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ownloads\actl4001\"/>
    </mc:Choice>
  </mc:AlternateContent>
  <xr:revisionPtr revIDLastSave="0" documentId="13_ncr:1_{DD9FE456-AF1E-4757-873A-4693AC340D17}" xr6:coauthVersionLast="47" xr6:coauthVersionMax="47" xr10:uidLastSave="{00000000-0000-0000-0000-000000000000}"/>
  <bookViews>
    <workbookView xWindow="-120" yWindow="-120" windowWidth="29040" windowHeight="15720" firstSheet="90" activeTab="96" xr2:uid="{65FF9326-E2A4-4C94-8B9B-A69383C615BB}"/>
  </bookViews>
  <sheets>
    <sheet name="T.26.04.A" sheetId="1" r:id="rId1"/>
    <sheet name="T.35.04.A" sheetId="2" r:id="rId2"/>
    <sheet name="T.45.04.A" sheetId="3" r:id="rId3"/>
    <sheet name="T.55.04.A" sheetId="4" r:id="rId4"/>
    <sheet name="T.26.04.B" sheetId="5" r:id="rId5"/>
    <sheet name="T.35.04.B" sheetId="6" r:id="rId6"/>
    <sheet name="T.45.04.B" sheetId="7" r:id="rId7"/>
    <sheet name="T.55.04.B" sheetId="8" r:id="rId8"/>
    <sheet name="T.26.04.C" sheetId="9" r:id="rId9"/>
    <sheet name="T.35.04.C" sheetId="10" r:id="rId10"/>
    <sheet name="T.45.04.C" sheetId="11" r:id="rId11"/>
    <sheet name="T.55.04.C" sheetId="12" r:id="rId12"/>
    <sheet name="T.26.04.D" sheetId="13" r:id="rId13"/>
    <sheet name="T.35.04.D" sheetId="14" r:id="rId14"/>
    <sheet name="T.45.04.D" sheetId="15" r:id="rId15"/>
    <sheet name="T.55.04.D" sheetId="16" r:id="rId16"/>
    <sheet name="T.26.04.E" sheetId="17" r:id="rId17"/>
    <sheet name="T.35.04.E" sheetId="18" r:id="rId18"/>
    <sheet name="T.45.04.E" sheetId="19" r:id="rId19"/>
    <sheet name="T.55.04.E" sheetId="20" r:id="rId20"/>
    <sheet name="T.26.04.F" sheetId="21" r:id="rId21"/>
    <sheet name="T.35.04.F" sheetId="22" r:id="rId22"/>
    <sheet name="T.45.04.F" sheetId="23" r:id="rId23"/>
    <sheet name="T.55.04.F" sheetId="24" r:id="rId24"/>
    <sheet name="S.26.04.A" sheetId="25" r:id="rId25"/>
    <sheet name="S.35.04.A" sheetId="26" r:id="rId26"/>
    <sheet name="S.45.04.A" sheetId="27" r:id="rId27"/>
    <sheet name="S.55.04.A" sheetId="28" r:id="rId28"/>
    <sheet name="S.26.04.B" sheetId="29" r:id="rId29"/>
    <sheet name="S.35.04.B" sheetId="30" r:id="rId30"/>
    <sheet name="S.45.04.B" sheetId="31" r:id="rId31"/>
    <sheet name="S.55.04.B" sheetId="32" r:id="rId32"/>
    <sheet name="S.26.04.C" sheetId="33" r:id="rId33"/>
    <sheet name="S.35.04.C" sheetId="34" r:id="rId34"/>
    <sheet name="S.45.04.C" sheetId="35" r:id="rId35"/>
    <sheet name="S.55.04.C" sheetId="36" r:id="rId36"/>
    <sheet name="S.26.04.D" sheetId="37" r:id="rId37"/>
    <sheet name="S.35.04.D" sheetId="38" r:id="rId38"/>
    <sheet name="S.45.04.D" sheetId="39" r:id="rId39"/>
    <sheet name="S.55.04.D" sheetId="40" r:id="rId40"/>
    <sheet name="S.26.04.E" sheetId="41" r:id="rId41"/>
    <sheet name="S.35.04.E" sheetId="42" r:id="rId42"/>
    <sheet name="S.45.04.E" sheetId="43" r:id="rId43"/>
    <sheet name="S.55.04.E" sheetId="44" r:id="rId44"/>
    <sheet name="S.26.04.F" sheetId="45" r:id="rId45"/>
    <sheet name="S.35.04.F" sheetId="46" r:id="rId46"/>
    <sheet name="S.45.04.F" sheetId="47" r:id="rId47"/>
    <sheet name="S.55.04.F" sheetId="48" r:id="rId48"/>
    <sheet name="T.26.04.A (2)" sheetId="49" r:id="rId49"/>
    <sheet name="T.35.04.A (2)" sheetId="50" r:id="rId50"/>
    <sheet name="T.45.04.A (2)" sheetId="51" r:id="rId51"/>
    <sheet name="T.55.04.A (2)" sheetId="52" r:id="rId52"/>
    <sheet name="T.26.04.B (2)" sheetId="53" r:id="rId53"/>
    <sheet name="T.35.04.B (2)" sheetId="54" r:id="rId54"/>
    <sheet name="T.45.04.B (2)" sheetId="55" r:id="rId55"/>
    <sheet name="T.55.04.B (2)" sheetId="56" r:id="rId56"/>
    <sheet name="T.26.04.C (2)" sheetId="57" r:id="rId57"/>
    <sheet name="T.35.04.C (2)" sheetId="58" r:id="rId58"/>
    <sheet name="T.45.04.C (2)" sheetId="59" r:id="rId59"/>
    <sheet name="T.55.04.C (2)" sheetId="60" r:id="rId60"/>
    <sheet name="T.26.04.D (2)" sheetId="61" r:id="rId61"/>
    <sheet name="T.35.04.D (2)" sheetId="62" r:id="rId62"/>
    <sheet name="T.45.04.D (2)" sheetId="63" r:id="rId63"/>
    <sheet name="T.55.04.D (2)" sheetId="64" r:id="rId64"/>
    <sheet name="T.26.04.E (2)" sheetId="65" r:id="rId65"/>
    <sheet name="T.35.04.E (2)" sheetId="66" r:id="rId66"/>
    <sheet name="T.45.04.E (2)" sheetId="67" r:id="rId67"/>
    <sheet name="T.55.04.E (2)" sheetId="68" r:id="rId68"/>
    <sheet name="T.26.04.F (2)" sheetId="69" r:id="rId69"/>
    <sheet name="T.35.04.F (2)" sheetId="70" r:id="rId70"/>
    <sheet name="T.45.04.F (2)" sheetId="71" r:id="rId71"/>
    <sheet name="T.55.04.F (2)" sheetId="72" r:id="rId72"/>
    <sheet name="S.26.04.A (2)" sheetId="73" r:id="rId73"/>
    <sheet name="S.35.04.A (2)" sheetId="74" r:id="rId74"/>
    <sheet name="S.45.04.A (2)" sheetId="75" r:id="rId75"/>
    <sheet name="S.55.04.A (2)" sheetId="76" r:id="rId76"/>
    <sheet name="S.26.04.B (2)" sheetId="77" r:id="rId77"/>
    <sheet name="S.35.04.B (2)" sheetId="78" r:id="rId78"/>
    <sheet name="S.45.04.B (2)" sheetId="79" r:id="rId79"/>
    <sheet name="S.55.04.B (2)" sheetId="80" r:id="rId80"/>
    <sheet name="S.26.04.C (2)" sheetId="81" r:id="rId81"/>
    <sheet name="S.35.04.C (2)" sheetId="82" r:id="rId82"/>
    <sheet name="S.45.04.C (2)" sheetId="83" r:id="rId83"/>
    <sheet name="S.55.04.C (2)" sheetId="84" r:id="rId84"/>
    <sheet name="S.26.04.D (2)" sheetId="85" r:id="rId85"/>
    <sheet name="S.35.04.D (2)" sheetId="86" r:id="rId86"/>
    <sheet name="S.45.04.D (2)" sheetId="87" r:id="rId87"/>
    <sheet name="S.55.04.D (2)" sheetId="88" r:id="rId88"/>
    <sheet name="S.26.04.E (2)" sheetId="89" r:id="rId89"/>
    <sheet name="S.35.04.E (2)" sheetId="90" r:id="rId90"/>
    <sheet name="S.45.04.E (2)" sheetId="91" r:id="rId91"/>
    <sheet name="S.55.04.E (2)" sheetId="92" r:id="rId92"/>
    <sheet name="S.26.04.F (2)" sheetId="93" r:id="rId93"/>
    <sheet name="S.35.04.F (2)" sheetId="94" r:id="rId94"/>
    <sheet name="S.45.04.F (2)" sheetId="95" r:id="rId95"/>
    <sheet name="S.55.04.F (2)" sheetId="96" r:id="rId96"/>
    <sheet name="Premiums" sheetId="97" r:id="rId97"/>
    <sheet name="Mortalities" sheetId="98" r:id="rId98"/>
    <sheet name="EconomicRates" sheetId="99" r:id="rId99"/>
  </sheets>
  <definedNames>
    <definedName name="AX">'S.35.04.A'!$A$12:$C$12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38" i="99" l="1"/>
  <c r="D137" i="99"/>
  <c r="D136" i="99"/>
  <c r="D135" i="99"/>
  <c r="D134" i="99"/>
  <c r="D133" i="99"/>
  <c r="D132" i="99"/>
  <c r="D131" i="99"/>
  <c r="D130" i="99"/>
  <c r="D129" i="99"/>
  <c r="J49" i="97"/>
  <c r="I49" i="97"/>
  <c r="H49" i="97"/>
  <c r="G49" i="97"/>
  <c r="E49" i="97"/>
  <c r="D49" i="97"/>
  <c r="J48" i="97"/>
  <c r="I48" i="97"/>
  <c r="H48" i="97"/>
  <c r="G48" i="97"/>
  <c r="E48" i="97"/>
  <c r="D48" i="97"/>
  <c r="J47" i="97"/>
  <c r="I47" i="97"/>
  <c r="H47" i="97"/>
  <c r="G47" i="97"/>
  <c r="E47" i="97"/>
  <c r="D47" i="97"/>
  <c r="J46" i="97"/>
  <c r="I46" i="97"/>
  <c r="H46" i="97"/>
  <c r="G46" i="97"/>
  <c r="E46" i="97"/>
  <c r="D46" i="97"/>
  <c r="J45" i="97"/>
  <c r="I45" i="97"/>
  <c r="H45" i="97"/>
  <c r="G45" i="97"/>
  <c r="E45" i="97"/>
  <c r="D45" i="97"/>
  <c r="J44" i="97"/>
  <c r="I44" i="97"/>
  <c r="H44" i="97"/>
  <c r="G44" i="97"/>
  <c r="E44" i="97"/>
  <c r="D44" i="97"/>
  <c r="J43" i="97"/>
  <c r="I43" i="97"/>
  <c r="H43" i="97"/>
  <c r="G43" i="97"/>
  <c r="E43" i="97"/>
  <c r="D43" i="97"/>
  <c r="J42" i="97"/>
  <c r="I42" i="97"/>
  <c r="H42" i="97"/>
  <c r="G42" i="97"/>
  <c r="E42" i="97"/>
  <c r="D42" i="97"/>
  <c r="J41" i="97"/>
  <c r="I41" i="97"/>
  <c r="H41" i="97"/>
  <c r="G41" i="97"/>
  <c r="E41" i="97"/>
  <c r="D41" i="97"/>
  <c r="J40" i="97"/>
  <c r="I40" i="97"/>
  <c r="H40" i="97"/>
  <c r="G40" i="97"/>
  <c r="E40" i="97"/>
  <c r="D40" i="97"/>
  <c r="J39" i="97"/>
  <c r="I39" i="97"/>
  <c r="H39" i="97"/>
  <c r="G39" i="97"/>
  <c r="E39" i="97"/>
  <c r="D39" i="97"/>
  <c r="J38" i="97"/>
  <c r="I38" i="97"/>
  <c r="H38" i="97"/>
  <c r="G38" i="97"/>
  <c r="E38" i="97"/>
  <c r="D38" i="97"/>
  <c r="J37" i="97"/>
  <c r="I37" i="97"/>
  <c r="H37" i="97"/>
  <c r="G37" i="97"/>
  <c r="E37" i="97"/>
  <c r="D37" i="97"/>
  <c r="J36" i="97"/>
  <c r="I36" i="97"/>
  <c r="H36" i="97"/>
  <c r="G36" i="97"/>
  <c r="E36" i="97"/>
  <c r="D36" i="97"/>
  <c r="J35" i="97"/>
  <c r="I35" i="97"/>
  <c r="H35" i="97"/>
  <c r="G35" i="97"/>
  <c r="E35" i="97"/>
  <c r="D35" i="97"/>
  <c r="J34" i="97"/>
  <c r="I34" i="97"/>
  <c r="H34" i="97"/>
  <c r="G34" i="97"/>
  <c r="E34" i="97"/>
  <c r="D34" i="97"/>
  <c r="J33" i="97"/>
  <c r="I33" i="97"/>
  <c r="H33" i="97"/>
  <c r="G33" i="97"/>
  <c r="E33" i="97"/>
  <c r="D33" i="97"/>
  <c r="J32" i="97"/>
  <c r="I32" i="97"/>
  <c r="H32" i="97"/>
  <c r="G32" i="97"/>
  <c r="E32" i="97"/>
  <c r="D32" i="97"/>
  <c r="J31" i="97"/>
  <c r="I31" i="97"/>
  <c r="H31" i="97"/>
  <c r="G31" i="97"/>
  <c r="E31" i="97"/>
  <c r="D31" i="97"/>
  <c r="J30" i="97"/>
  <c r="I30" i="97"/>
  <c r="H30" i="97"/>
  <c r="G30" i="97"/>
  <c r="E30" i="97"/>
  <c r="D30" i="97"/>
  <c r="J29" i="97"/>
  <c r="I29" i="97"/>
  <c r="H29" i="97"/>
  <c r="G29" i="97"/>
  <c r="E29" i="97"/>
  <c r="D29" i="97"/>
  <c r="J28" i="97"/>
  <c r="I28" i="97"/>
  <c r="H28" i="97"/>
  <c r="G28" i="97"/>
  <c r="E28" i="97"/>
  <c r="D28" i="97"/>
  <c r="J27" i="97"/>
  <c r="I27" i="97"/>
  <c r="H27" i="97"/>
  <c r="G27" i="97"/>
  <c r="E27" i="97"/>
  <c r="D27" i="97"/>
  <c r="J26" i="97"/>
  <c r="I26" i="97"/>
  <c r="H26" i="97"/>
  <c r="G26" i="97"/>
  <c r="E26" i="97"/>
  <c r="D26" i="97"/>
  <c r="J25" i="97"/>
  <c r="I25" i="97"/>
  <c r="H25" i="97"/>
  <c r="G25" i="97"/>
  <c r="E25" i="97"/>
  <c r="D25" i="97"/>
  <c r="J24" i="97"/>
  <c r="I24" i="97"/>
  <c r="H24" i="97"/>
  <c r="G24" i="97"/>
  <c r="E24" i="97"/>
  <c r="D24" i="97"/>
  <c r="J23" i="97"/>
  <c r="I23" i="97"/>
  <c r="H23" i="97"/>
  <c r="G23" i="97"/>
  <c r="E23" i="97"/>
  <c r="D23" i="97"/>
  <c r="J22" i="97"/>
  <c r="I22" i="97"/>
  <c r="H22" i="97"/>
  <c r="G22" i="97"/>
  <c r="E22" i="97"/>
  <c r="D22" i="97"/>
  <c r="J21" i="97"/>
  <c r="I21" i="97"/>
  <c r="H21" i="97"/>
  <c r="G21" i="97"/>
  <c r="E21" i="97"/>
  <c r="D21" i="97"/>
  <c r="J20" i="97"/>
  <c r="I20" i="97"/>
  <c r="H20" i="97"/>
  <c r="G20" i="97"/>
  <c r="E20" i="97"/>
  <c r="D20" i="97"/>
  <c r="J19" i="97"/>
  <c r="I19" i="97"/>
  <c r="H19" i="97"/>
  <c r="G19" i="97"/>
  <c r="E19" i="97"/>
  <c r="D19" i="97"/>
  <c r="J18" i="97"/>
  <c r="I18" i="97"/>
  <c r="H18" i="97"/>
  <c r="G18" i="97"/>
  <c r="E18" i="97"/>
  <c r="D18" i="97"/>
  <c r="J17" i="97"/>
  <c r="I17" i="97"/>
  <c r="H17" i="97"/>
  <c r="G17" i="97"/>
  <c r="E17" i="97"/>
  <c r="D17" i="97"/>
  <c r="J16" i="97"/>
  <c r="I16" i="97"/>
  <c r="H16" i="97"/>
  <c r="G16" i="97"/>
  <c r="E16" i="97"/>
  <c r="D16" i="97"/>
  <c r="J15" i="97"/>
  <c r="I15" i="97"/>
  <c r="H15" i="97"/>
  <c r="G15" i="97"/>
  <c r="E15" i="97"/>
  <c r="D15" i="97"/>
  <c r="J14" i="97"/>
  <c r="I14" i="97"/>
  <c r="H14" i="97"/>
  <c r="G14" i="97"/>
  <c r="E14" i="97"/>
  <c r="D14" i="97"/>
  <c r="J13" i="97"/>
  <c r="I13" i="97"/>
  <c r="H13" i="97"/>
  <c r="G13" i="97"/>
  <c r="E13" i="97"/>
  <c r="D13" i="97"/>
  <c r="J12" i="97"/>
  <c r="I12" i="97"/>
  <c r="H12" i="97"/>
  <c r="G12" i="97"/>
  <c r="E12" i="97"/>
  <c r="D12" i="97"/>
  <c r="J11" i="97"/>
  <c r="I11" i="97"/>
  <c r="H11" i="97"/>
  <c r="G11" i="97"/>
  <c r="E11" i="97"/>
  <c r="D11" i="97"/>
  <c r="J10" i="97"/>
  <c r="I10" i="97"/>
  <c r="H10" i="97"/>
  <c r="G10" i="97"/>
  <c r="E10" i="97"/>
  <c r="D10" i="97"/>
  <c r="J9" i="97"/>
  <c r="I9" i="97"/>
  <c r="H9" i="97"/>
  <c r="G9" i="97"/>
  <c r="E9" i="97"/>
  <c r="D9" i="97"/>
  <c r="J8" i="97"/>
  <c r="I8" i="97"/>
  <c r="H8" i="97"/>
  <c r="G8" i="97"/>
  <c r="E8" i="97"/>
  <c r="D8" i="97"/>
  <c r="J7" i="97"/>
  <c r="I7" i="97"/>
  <c r="H7" i="97"/>
  <c r="G7" i="97"/>
  <c r="E7" i="97"/>
  <c r="D7" i="97"/>
  <c r="J6" i="97"/>
  <c r="I6" i="97"/>
  <c r="H6" i="97"/>
  <c r="G6" i="97"/>
  <c r="E6" i="97"/>
  <c r="D6" i="97"/>
  <c r="J5" i="97"/>
  <c r="I5" i="97"/>
  <c r="H5" i="97"/>
  <c r="G5" i="97"/>
  <c r="E5" i="97"/>
  <c r="D5" i="97"/>
  <c r="J4" i="97"/>
  <c r="I4" i="97"/>
  <c r="H4" i="97"/>
  <c r="G4" i="97"/>
  <c r="E4" i="97"/>
  <c r="D4" i="97"/>
  <c r="J3" i="97"/>
  <c r="I3" i="97"/>
  <c r="H3" i="97"/>
  <c r="G3" i="97"/>
  <c r="E3" i="97"/>
  <c r="D3" i="97"/>
  <c r="D2" i="97"/>
  <c r="G98" i="96"/>
  <c r="F98" i="96"/>
  <c r="AX97" i="96"/>
  <c r="G97" i="96"/>
  <c r="F97" i="96"/>
  <c r="AX96" i="96"/>
  <c r="G96" i="96"/>
  <c r="F96" i="96"/>
  <c r="AX95" i="96"/>
  <c r="G95" i="96"/>
  <c r="F95" i="96"/>
  <c r="AX94" i="96"/>
  <c r="F94" i="96"/>
  <c r="AX93" i="96"/>
  <c r="G93" i="96"/>
  <c r="F93" i="96"/>
  <c r="AX92" i="96"/>
  <c r="G92" i="96"/>
  <c r="F92" i="96"/>
  <c r="AX91" i="96"/>
  <c r="G91" i="96"/>
  <c r="F91" i="96"/>
  <c r="AX90" i="96"/>
  <c r="G90" i="96"/>
  <c r="F90" i="96"/>
  <c r="AX89" i="96"/>
  <c r="G89" i="96"/>
  <c r="F89" i="96"/>
  <c r="AX88" i="96"/>
  <c r="G88" i="96"/>
  <c r="F88" i="96"/>
  <c r="AX87" i="96"/>
  <c r="G87" i="96"/>
  <c r="F87" i="96"/>
  <c r="AX86" i="96"/>
  <c r="G86" i="96"/>
  <c r="F86" i="96"/>
  <c r="AX85" i="96"/>
  <c r="G85" i="96"/>
  <c r="F85" i="96"/>
  <c r="AX84" i="96"/>
  <c r="G84" i="96"/>
  <c r="F84" i="96"/>
  <c r="AX83" i="96"/>
  <c r="G83" i="96"/>
  <c r="F83" i="96"/>
  <c r="AX82" i="96"/>
  <c r="G82" i="96"/>
  <c r="F82" i="96"/>
  <c r="AX81" i="96"/>
  <c r="G81" i="96"/>
  <c r="F81" i="96"/>
  <c r="AX80" i="96"/>
  <c r="G80" i="96"/>
  <c r="F80" i="96"/>
  <c r="AX79" i="96"/>
  <c r="G79" i="96"/>
  <c r="F79" i="96"/>
  <c r="AX78" i="96"/>
  <c r="G78" i="96"/>
  <c r="F78" i="96"/>
  <c r="AX77" i="96"/>
  <c r="G77" i="96"/>
  <c r="F77" i="96"/>
  <c r="AX76" i="96"/>
  <c r="G76" i="96"/>
  <c r="F76" i="96"/>
  <c r="AX75" i="96"/>
  <c r="G75" i="96"/>
  <c r="F75" i="96"/>
  <c r="AX74" i="96"/>
  <c r="G74" i="96"/>
  <c r="F74" i="96"/>
  <c r="AX73" i="96"/>
  <c r="G73" i="96"/>
  <c r="F73" i="96"/>
  <c r="AX72" i="96"/>
  <c r="G72" i="96"/>
  <c r="F72" i="96"/>
  <c r="AX71" i="96"/>
  <c r="G71" i="96"/>
  <c r="F71" i="96"/>
  <c r="AX70" i="96"/>
  <c r="G70" i="96"/>
  <c r="F70" i="96"/>
  <c r="G69" i="96"/>
  <c r="F69" i="96"/>
  <c r="G68" i="96"/>
  <c r="F68" i="96"/>
  <c r="G67" i="96"/>
  <c r="F67" i="96"/>
  <c r="G66" i="96"/>
  <c r="F66" i="96"/>
  <c r="G65" i="96"/>
  <c r="F65" i="96"/>
  <c r="G64" i="96"/>
  <c r="F64" i="96"/>
  <c r="G63" i="96"/>
  <c r="F63" i="96"/>
  <c r="G62" i="96"/>
  <c r="F62" i="96"/>
  <c r="G61" i="96"/>
  <c r="F61" i="96"/>
  <c r="G60" i="96"/>
  <c r="F60" i="96"/>
  <c r="G59" i="96"/>
  <c r="F59" i="96"/>
  <c r="G58" i="96"/>
  <c r="F58" i="96"/>
  <c r="G57" i="96"/>
  <c r="F57" i="96"/>
  <c r="G56" i="96"/>
  <c r="F56" i="96"/>
  <c r="G55" i="96"/>
  <c r="F55" i="96"/>
  <c r="G54" i="96"/>
  <c r="F54" i="96"/>
  <c r="G53" i="96"/>
  <c r="F53" i="96"/>
  <c r="G52" i="96"/>
  <c r="F52" i="96"/>
  <c r="G51" i="96"/>
  <c r="F51" i="96"/>
  <c r="G50" i="96"/>
  <c r="F50" i="96"/>
  <c r="G49" i="96"/>
  <c r="F49" i="96"/>
  <c r="G48" i="96"/>
  <c r="F48" i="96"/>
  <c r="G47" i="96"/>
  <c r="F47" i="96"/>
  <c r="G46" i="96"/>
  <c r="F46" i="96"/>
  <c r="G45" i="96"/>
  <c r="F45" i="96"/>
  <c r="G44" i="96"/>
  <c r="F44" i="96"/>
  <c r="G43" i="96"/>
  <c r="F43" i="96"/>
  <c r="G42" i="96"/>
  <c r="F42" i="96"/>
  <c r="G41" i="96"/>
  <c r="F41" i="96"/>
  <c r="G40" i="96"/>
  <c r="F40" i="96"/>
  <c r="G39" i="96"/>
  <c r="F39" i="96"/>
  <c r="G38" i="96"/>
  <c r="F38" i="96"/>
  <c r="G37" i="96"/>
  <c r="F37" i="96"/>
  <c r="G36" i="96"/>
  <c r="F36" i="96"/>
  <c r="G35" i="96"/>
  <c r="F35" i="96"/>
  <c r="G34" i="96"/>
  <c r="F34" i="96"/>
  <c r="G33" i="96"/>
  <c r="F33" i="96"/>
  <c r="G32" i="96"/>
  <c r="F32" i="96"/>
  <c r="G31" i="96"/>
  <c r="F31" i="96"/>
  <c r="G30" i="96"/>
  <c r="F30" i="96"/>
  <c r="G29" i="96"/>
  <c r="F29" i="96"/>
  <c r="G28" i="96"/>
  <c r="F28" i="96"/>
  <c r="G27" i="96"/>
  <c r="F27" i="96"/>
  <c r="G26" i="96"/>
  <c r="F26" i="96"/>
  <c r="G25" i="96"/>
  <c r="F25" i="96"/>
  <c r="G24" i="96"/>
  <c r="F24" i="96"/>
  <c r="G23" i="96"/>
  <c r="F23" i="96"/>
  <c r="G22" i="96"/>
  <c r="F22" i="96"/>
  <c r="V21" i="96"/>
  <c r="G21" i="96"/>
  <c r="F21" i="96"/>
  <c r="G20" i="96"/>
  <c r="F20" i="96"/>
  <c r="R19" i="96"/>
  <c r="G19" i="96"/>
  <c r="F19" i="96"/>
  <c r="V18" i="96"/>
  <c r="G18" i="96"/>
  <c r="F18" i="96"/>
  <c r="G17" i="96"/>
  <c r="F17" i="96"/>
  <c r="G16" i="96"/>
  <c r="F16" i="96"/>
  <c r="V15" i="96"/>
  <c r="G15" i="96"/>
  <c r="F15" i="96"/>
  <c r="G14" i="96"/>
  <c r="F14" i="96"/>
  <c r="G13" i="96"/>
  <c r="F13" i="96"/>
  <c r="V12" i="96"/>
  <c r="G12" i="96"/>
  <c r="F12" i="96"/>
  <c r="C12" i="96"/>
  <c r="C3" i="96" s="1"/>
  <c r="O3" i="96" s="1"/>
  <c r="AE3" i="96" s="1"/>
  <c r="V11" i="96"/>
  <c r="G11" i="96"/>
  <c r="F11" i="96"/>
  <c r="G10" i="96"/>
  <c r="F10" i="96"/>
  <c r="C10" i="96"/>
  <c r="V17" i="96" s="1"/>
  <c r="V9" i="96"/>
  <c r="R9" i="96"/>
  <c r="G9" i="96"/>
  <c r="F9" i="96"/>
  <c r="V8" i="96"/>
  <c r="R8" i="96"/>
  <c r="G8" i="96"/>
  <c r="F8" i="96"/>
  <c r="V7" i="96"/>
  <c r="R7" i="96"/>
  <c r="G7" i="96"/>
  <c r="F7" i="96"/>
  <c r="V6" i="96"/>
  <c r="G6" i="96"/>
  <c r="F6" i="96"/>
  <c r="C6" i="96"/>
  <c r="V5" i="96"/>
  <c r="G5" i="96"/>
  <c r="F5" i="96"/>
  <c r="C5" i="96"/>
  <c r="Y4" i="96"/>
  <c r="W4" i="96"/>
  <c r="V4" i="96"/>
  <c r="R4" i="96"/>
  <c r="M66" i="96"/>
  <c r="U66" i="96" s="1"/>
  <c r="M65" i="96"/>
  <c r="U65" i="96" s="1"/>
  <c r="M64" i="96"/>
  <c r="U64" i="96" s="1"/>
  <c r="M60" i="96"/>
  <c r="U60" i="96" s="1"/>
  <c r="M59" i="96"/>
  <c r="U59" i="96" s="1"/>
  <c r="M58" i="96"/>
  <c r="U58" i="96" s="1"/>
  <c r="M54" i="96"/>
  <c r="U54" i="96" s="1"/>
  <c r="M53" i="96"/>
  <c r="U53" i="96" s="1"/>
  <c r="M52" i="96"/>
  <c r="U52" i="96" s="1"/>
  <c r="M48" i="96"/>
  <c r="U48" i="96" s="1"/>
  <c r="M47" i="96"/>
  <c r="U47" i="96" s="1"/>
  <c r="M46" i="96"/>
  <c r="U46" i="96" s="1"/>
  <c r="M44" i="96"/>
  <c r="U44" i="96" s="1"/>
  <c r="M42" i="96"/>
  <c r="U42" i="96" s="1"/>
  <c r="M41" i="96"/>
  <c r="U41" i="96" s="1"/>
  <c r="M40" i="96"/>
  <c r="U40" i="96" s="1"/>
  <c r="M38" i="96"/>
  <c r="U38" i="96" s="1"/>
  <c r="M36" i="96"/>
  <c r="U36" i="96" s="1"/>
  <c r="M35" i="96"/>
  <c r="U35" i="96" s="1"/>
  <c r="M34" i="96"/>
  <c r="U34" i="96" s="1"/>
  <c r="M32" i="96"/>
  <c r="U32" i="96" s="1"/>
  <c r="M30" i="96"/>
  <c r="U30" i="96" s="1"/>
  <c r="M29" i="96"/>
  <c r="U29" i="96" s="1"/>
  <c r="M28" i="96"/>
  <c r="U28" i="96" s="1"/>
  <c r="M26" i="96"/>
  <c r="U26" i="96" s="1"/>
  <c r="M24" i="96"/>
  <c r="U24" i="96" s="1"/>
  <c r="M23" i="96"/>
  <c r="U23" i="96" s="1"/>
  <c r="M22" i="96"/>
  <c r="U22" i="96" s="1"/>
  <c r="M20" i="96"/>
  <c r="U20" i="96" s="1"/>
  <c r="M18" i="96"/>
  <c r="U18" i="96" s="1"/>
  <c r="M17" i="96"/>
  <c r="U17" i="96" s="1"/>
  <c r="M16" i="96"/>
  <c r="U16" i="96" s="1"/>
  <c r="M14" i="96"/>
  <c r="U14" i="96" s="1"/>
  <c r="M12" i="96"/>
  <c r="U12" i="96" s="1"/>
  <c r="M11" i="96"/>
  <c r="U11" i="96" s="1"/>
  <c r="M10" i="96"/>
  <c r="U10" i="96" s="1"/>
  <c r="M8" i="96"/>
  <c r="U8" i="96" s="1"/>
  <c r="M6" i="96"/>
  <c r="U6" i="96" s="1"/>
  <c r="M5" i="96"/>
  <c r="U5" i="96" s="1"/>
  <c r="M4" i="96"/>
  <c r="U4" i="96" s="1"/>
  <c r="X4" i="96" s="1"/>
  <c r="M4" i="96" a="1"/>
  <c r="M69" i="96" s="1"/>
  <c r="U69" i="96" s="1"/>
  <c r="G4" i="96"/>
  <c r="F4" i="96"/>
  <c r="AT3" i="96"/>
  <c r="G98" i="95"/>
  <c r="F98" i="95"/>
  <c r="AX97" i="95"/>
  <c r="G97" i="95"/>
  <c r="F97" i="95"/>
  <c r="AX96" i="95"/>
  <c r="G96" i="95"/>
  <c r="F96" i="95"/>
  <c r="AX95" i="95"/>
  <c r="G95" i="95"/>
  <c r="F95" i="95"/>
  <c r="AX94" i="95"/>
  <c r="F94" i="95"/>
  <c r="AX93" i="95"/>
  <c r="G93" i="95"/>
  <c r="F93" i="95"/>
  <c r="AX92" i="95"/>
  <c r="G92" i="95"/>
  <c r="F92" i="95"/>
  <c r="AX91" i="95"/>
  <c r="G91" i="95"/>
  <c r="F91" i="95"/>
  <c r="AX90" i="95"/>
  <c r="G90" i="95"/>
  <c r="F90" i="95"/>
  <c r="AX89" i="95"/>
  <c r="G89" i="95"/>
  <c r="F89" i="95"/>
  <c r="AX88" i="95"/>
  <c r="G88" i="95"/>
  <c r="F88" i="95"/>
  <c r="AX87" i="95"/>
  <c r="G87" i="95"/>
  <c r="F87" i="95"/>
  <c r="AX86" i="95"/>
  <c r="G86" i="95"/>
  <c r="F86" i="95"/>
  <c r="AX85" i="95"/>
  <c r="G85" i="95"/>
  <c r="F85" i="95"/>
  <c r="AX84" i="95"/>
  <c r="G84" i="95"/>
  <c r="F84" i="95"/>
  <c r="AX83" i="95"/>
  <c r="G83" i="95"/>
  <c r="F83" i="95"/>
  <c r="AX82" i="95"/>
  <c r="G82" i="95"/>
  <c r="F82" i="95"/>
  <c r="AX81" i="95"/>
  <c r="G81" i="95"/>
  <c r="F81" i="95"/>
  <c r="AX80" i="95"/>
  <c r="G80" i="95"/>
  <c r="F80" i="95"/>
  <c r="G79" i="95"/>
  <c r="F79" i="95"/>
  <c r="G78" i="95"/>
  <c r="F78" i="95"/>
  <c r="G77" i="95"/>
  <c r="F77" i="95"/>
  <c r="G76" i="95"/>
  <c r="F76" i="95"/>
  <c r="G75" i="95"/>
  <c r="F75" i="95"/>
  <c r="G74" i="95"/>
  <c r="F74" i="95"/>
  <c r="G73" i="95"/>
  <c r="F73" i="95"/>
  <c r="G72" i="95"/>
  <c r="F72" i="95"/>
  <c r="G71" i="95"/>
  <c r="F71" i="95"/>
  <c r="G70" i="95"/>
  <c r="F70" i="95"/>
  <c r="G69" i="95"/>
  <c r="F69" i="95"/>
  <c r="G68" i="95"/>
  <c r="F68" i="95"/>
  <c r="G67" i="95"/>
  <c r="F67" i="95"/>
  <c r="G66" i="95"/>
  <c r="F66" i="95"/>
  <c r="G65" i="95"/>
  <c r="F65" i="95"/>
  <c r="G64" i="95"/>
  <c r="F64" i="95"/>
  <c r="G63" i="95"/>
  <c r="F63" i="95"/>
  <c r="G62" i="95"/>
  <c r="F62" i="95"/>
  <c r="G61" i="95"/>
  <c r="F61" i="95"/>
  <c r="G60" i="95"/>
  <c r="F60" i="95"/>
  <c r="G59" i="95"/>
  <c r="F59" i="95"/>
  <c r="G58" i="95"/>
  <c r="F58" i="95"/>
  <c r="G57" i="95"/>
  <c r="F57" i="95"/>
  <c r="G56" i="95"/>
  <c r="F56" i="95"/>
  <c r="G55" i="95"/>
  <c r="F55" i="95"/>
  <c r="V54" i="95"/>
  <c r="G54" i="95"/>
  <c r="F54" i="95"/>
  <c r="G53" i="95"/>
  <c r="F53" i="95"/>
  <c r="G52" i="95"/>
  <c r="F52" i="95"/>
  <c r="V51" i="95"/>
  <c r="G51" i="95"/>
  <c r="F51" i="95"/>
  <c r="G50" i="95"/>
  <c r="F50" i="95"/>
  <c r="G49" i="95"/>
  <c r="F49" i="95"/>
  <c r="G48" i="95"/>
  <c r="F48" i="95"/>
  <c r="G47" i="95"/>
  <c r="F47" i="95"/>
  <c r="G46" i="95"/>
  <c r="F46" i="95"/>
  <c r="V45" i="95"/>
  <c r="G45" i="95"/>
  <c r="F45" i="95"/>
  <c r="G44" i="95"/>
  <c r="F44" i="95"/>
  <c r="G43" i="95"/>
  <c r="F43" i="95"/>
  <c r="G42" i="95"/>
  <c r="F42" i="95"/>
  <c r="G41" i="95"/>
  <c r="F41" i="95"/>
  <c r="G40" i="95"/>
  <c r="F40" i="95"/>
  <c r="G39" i="95"/>
  <c r="F39" i="95"/>
  <c r="V38" i="95"/>
  <c r="G38" i="95"/>
  <c r="F38" i="95"/>
  <c r="V37" i="95"/>
  <c r="G37" i="95"/>
  <c r="F37" i="95"/>
  <c r="V36" i="95"/>
  <c r="G36" i="95"/>
  <c r="F36" i="95"/>
  <c r="V35" i="95"/>
  <c r="G35" i="95"/>
  <c r="F35" i="95"/>
  <c r="G34" i="95"/>
  <c r="F34" i="95"/>
  <c r="R33" i="95"/>
  <c r="G33" i="95"/>
  <c r="F33" i="95"/>
  <c r="R32" i="95"/>
  <c r="G32" i="95"/>
  <c r="F32" i="95"/>
  <c r="G31" i="95"/>
  <c r="F31" i="95"/>
  <c r="R30" i="95"/>
  <c r="G30" i="95"/>
  <c r="F30" i="95"/>
  <c r="R29" i="95"/>
  <c r="G29" i="95"/>
  <c r="F29" i="95"/>
  <c r="G28" i="95"/>
  <c r="F28" i="95"/>
  <c r="R27" i="95"/>
  <c r="G27" i="95"/>
  <c r="F27" i="95"/>
  <c r="R26" i="95"/>
  <c r="G26" i="95"/>
  <c r="F26" i="95"/>
  <c r="G25" i="95"/>
  <c r="F25" i="95"/>
  <c r="R24" i="95"/>
  <c r="G24" i="95"/>
  <c r="F24" i="95"/>
  <c r="R23" i="95"/>
  <c r="G23" i="95"/>
  <c r="F23" i="95"/>
  <c r="G22" i="95"/>
  <c r="F22" i="95"/>
  <c r="R21" i="95"/>
  <c r="G21" i="95"/>
  <c r="F21" i="95"/>
  <c r="R20" i="95"/>
  <c r="G20" i="95"/>
  <c r="F20" i="95"/>
  <c r="G19" i="95"/>
  <c r="F19" i="95"/>
  <c r="R18" i="95"/>
  <c r="G18" i="95"/>
  <c r="F18" i="95"/>
  <c r="R17" i="95"/>
  <c r="G17" i="95"/>
  <c r="F17" i="95"/>
  <c r="G16" i="95"/>
  <c r="F16" i="95"/>
  <c r="G15" i="95"/>
  <c r="F15" i="95"/>
  <c r="G14" i="95"/>
  <c r="F14" i="95"/>
  <c r="V13" i="95"/>
  <c r="G13" i="95"/>
  <c r="F13" i="95"/>
  <c r="G12" i="95"/>
  <c r="F12" i="95"/>
  <c r="C12" i="95"/>
  <c r="G11" i="95"/>
  <c r="F11" i="95"/>
  <c r="V10" i="95"/>
  <c r="G10" i="95"/>
  <c r="F10" i="95"/>
  <c r="C10" i="95"/>
  <c r="V9" i="95"/>
  <c r="G9" i="95"/>
  <c r="F9" i="95"/>
  <c r="V8" i="95"/>
  <c r="G8" i="95"/>
  <c r="F8" i="95"/>
  <c r="G7" i="95"/>
  <c r="F7" i="95"/>
  <c r="R6" i="95"/>
  <c r="G6" i="95"/>
  <c r="F6" i="95"/>
  <c r="C6" i="95"/>
  <c r="V5" i="95"/>
  <c r="G5" i="95"/>
  <c r="F5" i="95"/>
  <c r="C5" i="95"/>
  <c r="W4" i="95"/>
  <c r="V4" i="95"/>
  <c r="Y4" i="95" s="1"/>
  <c r="M78" i="95"/>
  <c r="U78" i="95" s="1"/>
  <c r="M77" i="95"/>
  <c r="U77" i="95" s="1"/>
  <c r="M76" i="95"/>
  <c r="U76" i="95" s="1"/>
  <c r="M72" i="95"/>
  <c r="U72" i="95" s="1"/>
  <c r="M71" i="95"/>
  <c r="U71" i="95" s="1"/>
  <c r="M70" i="95"/>
  <c r="U70" i="95" s="1"/>
  <c r="M66" i="95"/>
  <c r="U66" i="95" s="1"/>
  <c r="M65" i="95"/>
  <c r="U65" i="95" s="1"/>
  <c r="M64" i="95"/>
  <c r="U64" i="95" s="1"/>
  <c r="M60" i="95"/>
  <c r="U60" i="95" s="1"/>
  <c r="M59" i="95"/>
  <c r="U59" i="95" s="1"/>
  <c r="M58" i="95"/>
  <c r="U58" i="95" s="1"/>
  <c r="M54" i="95"/>
  <c r="U54" i="95" s="1"/>
  <c r="M53" i="95"/>
  <c r="U53" i="95" s="1"/>
  <c r="M52" i="95"/>
  <c r="U52" i="95" s="1"/>
  <c r="M48" i="95"/>
  <c r="U48" i="95" s="1"/>
  <c r="M47" i="95"/>
  <c r="U47" i="95" s="1"/>
  <c r="M46" i="95"/>
  <c r="U46" i="95" s="1"/>
  <c r="M42" i="95"/>
  <c r="U42" i="95" s="1"/>
  <c r="M41" i="95"/>
  <c r="U41" i="95" s="1"/>
  <c r="M40" i="95"/>
  <c r="U40" i="95" s="1"/>
  <c r="M36" i="95"/>
  <c r="U36" i="95" s="1"/>
  <c r="M35" i="95"/>
  <c r="U35" i="95" s="1"/>
  <c r="M34" i="95"/>
  <c r="U34" i="95" s="1"/>
  <c r="M30" i="95"/>
  <c r="U30" i="95" s="1"/>
  <c r="M29" i="95"/>
  <c r="U29" i="95" s="1"/>
  <c r="M28" i="95"/>
  <c r="U28" i="95" s="1"/>
  <c r="M24" i="95"/>
  <c r="U24" i="95" s="1"/>
  <c r="M23" i="95"/>
  <c r="U23" i="95" s="1"/>
  <c r="M22" i="95"/>
  <c r="U22" i="95" s="1"/>
  <c r="M18" i="95"/>
  <c r="U18" i="95" s="1"/>
  <c r="M17" i="95"/>
  <c r="U17" i="95" s="1"/>
  <c r="M16" i="95"/>
  <c r="U16" i="95" s="1"/>
  <c r="M12" i="95"/>
  <c r="U12" i="95" s="1"/>
  <c r="M11" i="95"/>
  <c r="U11" i="95" s="1"/>
  <c r="M10" i="95"/>
  <c r="U10" i="95" s="1"/>
  <c r="M6" i="95"/>
  <c r="U6" i="95" s="1"/>
  <c r="M5" i="95"/>
  <c r="U5" i="95" s="1"/>
  <c r="M4" i="95"/>
  <c r="U4" i="95" s="1"/>
  <c r="X4" i="95" s="1"/>
  <c r="M4" i="95" a="1"/>
  <c r="M75" i="95" s="1"/>
  <c r="U75" i="95" s="1"/>
  <c r="G4" i="95"/>
  <c r="F4" i="95"/>
  <c r="AT3" i="95"/>
  <c r="C3" i="95"/>
  <c r="O3" i="95" s="1"/>
  <c r="G98" i="94"/>
  <c r="F98" i="94"/>
  <c r="AX97" i="94"/>
  <c r="G97" i="94"/>
  <c r="F97" i="94"/>
  <c r="AX96" i="94"/>
  <c r="G96" i="94"/>
  <c r="F96" i="94"/>
  <c r="AX95" i="94"/>
  <c r="G95" i="94"/>
  <c r="F95" i="94"/>
  <c r="AX94" i="94"/>
  <c r="F94" i="94"/>
  <c r="AX93" i="94"/>
  <c r="G93" i="94"/>
  <c r="F93" i="94"/>
  <c r="AX92" i="94"/>
  <c r="G92" i="94"/>
  <c r="F92" i="94"/>
  <c r="AX91" i="94"/>
  <c r="G91" i="94"/>
  <c r="F91" i="94"/>
  <c r="AX90" i="94"/>
  <c r="G90" i="94"/>
  <c r="F90" i="94"/>
  <c r="G89" i="94"/>
  <c r="F89" i="94"/>
  <c r="G88" i="94"/>
  <c r="F88" i="94"/>
  <c r="G87" i="94"/>
  <c r="F87" i="94"/>
  <c r="G86" i="94"/>
  <c r="F86" i="94"/>
  <c r="G85" i="94"/>
  <c r="F85" i="94"/>
  <c r="G84" i="94"/>
  <c r="F84" i="94"/>
  <c r="G83" i="94"/>
  <c r="F83" i="94"/>
  <c r="G82" i="94"/>
  <c r="F82" i="94"/>
  <c r="G81" i="94"/>
  <c r="F81" i="94"/>
  <c r="G80" i="94"/>
  <c r="F80" i="94"/>
  <c r="G79" i="94"/>
  <c r="F79" i="94"/>
  <c r="G78" i="94"/>
  <c r="F78" i="94"/>
  <c r="G77" i="94"/>
  <c r="F77" i="94"/>
  <c r="G76" i="94"/>
  <c r="F76" i="94"/>
  <c r="G75" i="94"/>
  <c r="F75" i="94"/>
  <c r="G74" i="94"/>
  <c r="F74" i="94"/>
  <c r="G73" i="94"/>
  <c r="F73" i="94"/>
  <c r="G72" i="94"/>
  <c r="F72" i="94"/>
  <c r="G71" i="94"/>
  <c r="F71" i="94"/>
  <c r="G70" i="94"/>
  <c r="F70" i="94"/>
  <c r="G69" i="94"/>
  <c r="F69" i="94"/>
  <c r="G68" i="94"/>
  <c r="F68" i="94"/>
  <c r="G67" i="94"/>
  <c r="F67" i="94"/>
  <c r="G66" i="94"/>
  <c r="F66" i="94"/>
  <c r="G65" i="94"/>
  <c r="F65" i="94"/>
  <c r="G64" i="94"/>
  <c r="F64" i="94"/>
  <c r="G63" i="94"/>
  <c r="F63" i="94"/>
  <c r="G62" i="94"/>
  <c r="F62" i="94"/>
  <c r="G61" i="94"/>
  <c r="F61" i="94"/>
  <c r="G60" i="94"/>
  <c r="F60" i="94"/>
  <c r="G59" i="94"/>
  <c r="F59" i="94"/>
  <c r="G58" i="94"/>
  <c r="F58" i="94"/>
  <c r="V57" i="94"/>
  <c r="G57" i="94"/>
  <c r="F57" i="94"/>
  <c r="G56" i="94"/>
  <c r="F56" i="94"/>
  <c r="G55" i="94"/>
  <c r="F55" i="94"/>
  <c r="G54" i="94"/>
  <c r="F54" i="94"/>
  <c r="G53" i="94"/>
  <c r="F53" i="94"/>
  <c r="G52" i="94"/>
  <c r="F52" i="94"/>
  <c r="G51" i="94"/>
  <c r="F51" i="94"/>
  <c r="G50" i="94"/>
  <c r="F50" i="94"/>
  <c r="G49" i="94"/>
  <c r="F49" i="94"/>
  <c r="G48" i="94"/>
  <c r="F48" i="94"/>
  <c r="G47" i="94"/>
  <c r="F47" i="94"/>
  <c r="G46" i="94"/>
  <c r="F46" i="94"/>
  <c r="V45" i="94"/>
  <c r="G45" i="94"/>
  <c r="F45" i="94"/>
  <c r="G44" i="94"/>
  <c r="F44" i="94"/>
  <c r="G43" i="94"/>
  <c r="F43" i="94"/>
  <c r="G42" i="94"/>
  <c r="F42" i="94"/>
  <c r="G41" i="94"/>
  <c r="F41" i="94"/>
  <c r="G40" i="94"/>
  <c r="F40" i="94"/>
  <c r="G39" i="94"/>
  <c r="F39" i="94"/>
  <c r="G38" i="94"/>
  <c r="F38" i="94"/>
  <c r="G37" i="94"/>
  <c r="F37" i="94"/>
  <c r="V36" i="94"/>
  <c r="G36" i="94"/>
  <c r="F36" i="94"/>
  <c r="G35" i="94"/>
  <c r="F35" i="94"/>
  <c r="G34" i="94"/>
  <c r="F34" i="94"/>
  <c r="G33" i="94"/>
  <c r="F33" i="94"/>
  <c r="G32" i="94"/>
  <c r="F32" i="94"/>
  <c r="R31" i="94"/>
  <c r="G31" i="94"/>
  <c r="F31" i="94"/>
  <c r="V30" i="94"/>
  <c r="G30" i="94"/>
  <c r="F30" i="94"/>
  <c r="G29" i="94"/>
  <c r="F29" i="94"/>
  <c r="G28" i="94"/>
  <c r="F28" i="94"/>
  <c r="G27" i="94"/>
  <c r="F27" i="94"/>
  <c r="G26" i="94"/>
  <c r="F26" i="94"/>
  <c r="G25" i="94"/>
  <c r="F25" i="94"/>
  <c r="G24" i="94"/>
  <c r="F24" i="94"/>
  <c r="G23" i="94"/>
  <c r="F23" i="94"/>
  <c r="R22" i="94"/>
  <c r="G22" i="94"/>
  <c r="F22" i="94"/>
  <c r="V21" i="94"/>
  <c r="G21" i="94"/>
  <c r="F21" i="94"/>
  <c r="G20" i="94"/>
  <c r="F20" i="94"/>
  <c r="G19" i="94"/>
  <c r="F19" i="94"/>
  <c r="G18" i="94"/>
  <c r="F18" i="94"/>
  <c r="G17" i="94"/>
  <c r="F17" i="94"/>
  <c r="G16" i="94"/>
  <c r="F16" i="94"/>
  <c r="G15" i="94"/>
  <c r="F15" i="94"/>
  <c r="G14" i="94"/>
  <c r="F14" i="94"/>
  <c r="G13" i="94"/>
  <c r="F13" i="94"/>
  <c r="R12" i="94"/>
  <c r="G12" i="94"/>
  <c r="F12" i="94"/>
  <c r="C12" i="94"/>
  <c r="C3" i="94" s="1"/>
  <c r="O3" i="94" s="1"/>
  <c r="G11" i="94"/>
  <c r="F11" i="94"/>
  <c r="G10" i="94"/>
  <c r="F10" i="94"/>
  <c r="C10" i="94"/>
  <c r="V9" i="94"/>
  <c r="G9" i="94"/>
  <c r="F9" i="94"/>
  <c r="R8" i="94"/>
  <c r="G8" i="94"/>
  <c r="F8" i="94"/>
  <c r="R7" i="94"/>
  <c r="G7" i="94"/>
  <c r="F7" i="94"/>
  <c r="V6" i="94"/>
  <c r="G6" i="94"/>
  <c r="F6" i="94"/>
  <c r="C6" i="94"/>
  <c r="R13" i="94" s="1"/>
  <c r="V5" i="94"/>
  <c r="G5" i="94"/>
  <c r="F5" i="94"/>
  <c r="C5" i="94"/>
  <c r="W4" i="94"/>
  <c r="M88" i="94"/>
  <c r="U88" i="94" s="1"/>
  <c r="M86" i="94"/>
  <c r="U86" i="94" s="1"/>
  <c r="M85" i="94"/>
  <c r="U85" i="94" s="1"/>
  <c r="M84" i="94"/>
  <c r="U84" i="94" s="1"/>
  <c r="M82" i="94"/>
  <c r="U82" i="94" s="1"/>
  <c r="M80" i="94"/>
  <c r="U80" i="94" s="1"/>
  <c r="M79" i="94"/>
  <c r="U79" i="94" s="1"/>
  <c r="M78" i="94"/>
  <c r="U78" i="94" s="1"/>
  <c r="M76" i="94"/>
  <c r="U76" i="94" s="1"/>
  <c r="M74" i="94"/>
  <c r="U74" i="94" s="1"/>
  <c r="M73" i="94"/>
  <c r="U73" i="94" s="1"/>
  <c r="M72" i="94"/>
  <c r="U72" i="94" s="1"/>
  <c r="M70" i="94"/>
  <c r="U70" i="94" s="1"/>
  <c r="M68" i="94"/>
  <c r="U68" i="94" s="1"/>
  <c r="M67" i="94"/>
  <c r="U67" i="94" s="1"/>
  <c r="M66" i="94"/>
  <c r="U66" i="94" s="1"/>
  <c r="M64" i="94"/>
  <c r="U64" i="94" s="1"/>
  <c r="M62" i="94"/>
  <c r="U62" i="94" s="1"/>
  <c r="M61" i="94"/>
  <c r="U61" i="94" s="1"/>
  <c r="M60" i="94"/>
  <c r="U60" i="94" s="1"/>
  <c r="M58" i="94"/>
  <c r="U58" i="94" s="1"/>
  <c r="M56" i="94"/>
  <c r="U56" i="94" s="1"/>
  <c r="M55" i="94"/>
  <c r="U55" i="94" s="1"/>
  <c r="M54" i="94"/>
  <c r="U54" i="94" s="1"/>
  <c r="M52" i="94"/>
  <c r="U52" i="94" s="1"/>
  <c r="M50" i="94"/>
  <c r="U50" i="94" s="1"/>
  <c r="M49" i="94"/>
  <c r="U49" i="94" s="1"/>
  <c r="M48" i="94"/>
  <c r="U48" i="94" s="1"/>
  <c r="M46" i="94"/>
  <c r="U46" i="94" s="1"/>
  <c r="M44" i="94"/>
  <c r="U44" i="94" s="1"/>
  <c r="M43" i="94"/>
  <c r="U43" i="94" s="1"/>
  <c r="M42" i="94"/>
  <c r="U42" i="94" s="1"/>
  <c r="M40" i="94"/>
  <c r="U40" i="94" s="1"/>
  <c r="M38" i="94"/>
  <c r="U38" i="94" s="1"/>
  <c r="M37" i="94"/>
  <c r="U37" i="94" s="1"/>
  <c r="M36" i="94"/>
  <c r="U36" i="94" s="1"/>
  <c r="M34" i="94"/>
  <c r="U34" i="94" s="1"/>
  <c r="M32" i="94"/>
  <c r="U32" i="94" s="1"/>
  <c r="M31" i="94"/>
  <c r="U31" i="94" s="1"/>
  <c r="M30" i="94"/>
  <c r="U30" i="94" s="1"/>
  <c r="M28" i="94"/>
  <c r="U28" i="94" s="1"/>
  <c r="M26" i="94"/>
  <c r="U26" i="94" s="1"/>
  <c r="M25" i="94"/>
  <c r="U25" i="94" s="1"/>
  <c r="M24" i="94"/>
  <c r="U24" i="94" s="1"/>
  <c r="M22" i="94"/>
  <c r="U22" i="94" s="1"/>
  <c r="M20" i="94"/>
  <c r="U20" i="94" s="1"/>
  <c r="M19" i="94"/>
  <c r="U19" i="94" s="1"/>
  <c r="M18" i="94"/>
  <c r="U18" i="94" s="1"/>
  <c r="M16" i="94"/>
  <c r="U16" i="94" s="1"/>
  <c r="M14" i="94"/>
  <c r="U14" i="94" s="1"/>
  <c r="M13" i="94"/>
  <c r="U13" i="94" s="1"/>
  <c r="M12" i="94"/>
  <c r="U12" i="94" s="1"/>
  <c r="M10" i="94"/>
  <c r="U10" i="94" s="1"/>
  <c r="M8" i="94"/>
  <c r="U8" i="94" s="1"/>
  <c r="M7" i="94"/>
  <c r="U7" i="94" s="1"/>
  <c r="M6" i="94"/>
  <c r="U6" i="94" s="1"/>
  <c r="M4" i="94"/>
  <c r="U4" i="94" s="1"/>
  <c r="X4" i="94" s="1"/>
  <c r="M4" i="94" a="1"/>
  <c r="M89" i="94" s="1"/>
  <c r="U89" i="94" s="1"/>
  <c r="G4" i="94"/>
  <c r="F4" i="94"/>
  <c r="AT3" i="94"/>
  <c r="S98" i="93"/>
  <c r="R98" i="93"/>
  <c r="G98" i="93"/>
  <c r="F98" i="93"/>
  <c r="R97" i="93"/>
  <c r="G97" i="93"/>
  <c r="F97" i="93"/>
  <c r="R96" i="93"/>
  <c r="G96" i="93"/>
  <c r="F96" i="93"/>
  <c r="R95" i="93"/>
  <c r="G95" i="93"/>
  <c r="F95" i="93"/>
  <c r="R94" i="93"/>
  <c r="F94" i="93"/>
  <c r="R93" i="93"/>
  <c r="G93" i="93"/>
  <c r="F93" i="93"/>
  <c r="R92" i="93"/>
  <c r="G92" i="93"/>
  <c r="F92" i="93"/>
  <c r="R91" i="93"/>
  <c r="G91" i="93"/>
  <c r="F91" i="93"/>
  <c r="R90" i="93"/>
  <c r="G90" i="93"/>
  <c r="F90" i="93"/>
  <c r="R89" i="93"/>
  <c r="G89" i="93"/>
  <c r="F89" i="93"/>
  <c r="R88" i="93"/>
  <c r="G88" i="93"/>
  <c r="F88" i="93"/>
  <c r="R87" i="93"/>
  <c r="G87" i="93"/>
  <c r="F87" i="93"/>
  <c r="R86" i="93"/>
  <c r="G86" i="93"/>
  <c r="F86" i="93"/>
  <c r="R85" i="93"/>
  <c r="G85" i="93"/>
  <c r="F85" i="93"/>
  <c r="R84" i="93"/>
  <c r="G84" i="93"/>
  <c r="F84" i="93"/>
  <c r="R83" i="93"/>
  <c r="G83" i="93"/>
  <c r="F83" i="93"/>
  <c r="R82" i="93"/>
  <c r="G82" i="93"/>
  <c r="F82" i="93"/>
  <c r="R81" i="93"/>
  <c r="G81" i="93"/>
  <c r="F81" i="93"/>
  <c r="R80" i="93"/>
  <c r="G80" i="93"/>
  <c r="F80" i="93"/>
  <c r="R79" i="93"/>
  <c r="G79" i="93"/>
  <c r="F79" i="93"/>
  <c r="R78" i="93"/>
  <c r="G78" i="93"/>
  <c r="F78" i="93"/>
  <c r="V77" i="93"/>
  <c r="R77" i="93"/>
  <c r="G77" i="93"/>
  <c r="F77" i="93"/>
  <c r="R76" i="93"/>
  <c r="G76" i="93"/>
  <c r="F76" i="93"/>
  <c r="R75" i="93"/>
  <c r="G75" i="93"/>
  <c r="F75" i="93"/>
  <c r="R74" i="93"/>
  <c r="G74" i="93"/>
  <c r="F74" i="93"/>
  <c r="R73" i="93"/>
  <c r="G73" i="93"/>
  <c r="F73" i="93"/>
  <c r="R72" i="93"/>
  <c r="G72" i="93"/>
  <c r="F72" i="93"/>
  <c r="R71" i="93"/>
  <c r="G71" i="93"/>
  <c r="F71" i="93"/>
  <c r="R70" i="93"/>
  <c r="G70" i="93"/>
  <c r="F70" i="93"/>
  <c r="R69" i="93"/>
  <c r="G69" i="93"/>
  <c r="F69" i="93"/>
  <c r="V68" i="93"/>
  <c r="R68" i="93"/>
  <c r="G68" i="93"/>
  <c r="F68" i="93"/>
  <c r="R67" i="93"/>
  <c r="G67" i="93"/>
  <c r="F67" i="93"/>
  <c r="R66" i="93"/>
  <c r="G66" i="93"/>
  <c r="F66" i="93"/>
  <c r="R65" i="93"/>
  <c r="G65" i="93"/>
  <c r="F65" i="93"/>
  <c r="R64" i="93"/>
  <c r="G64" i="93"/>
  <c r="F64" i="93"/>
  <c r="R63" i="93"/>
  <c r="G63" i="93"/>
  <c r="F63" i="93"/>
  <c r="R62" i="93"/>
  <c r="G62" i="93"/>
  <c r="F62" i="93"/>
  <c r="R61" i="93"/>
  <c r="G61" i="93"/>
  <c r="F61" i="93"/>
  <c r="R60" i="93"/>
  <c r="G60" i="93"/>
  <c r="F60" i="93"/>
  <c r="V59" i="93"/>
  <c r="R59" i="93"/>
  <c r="G59" i="93"/>
  <c r="F59" i="93"/>
  <c r="R58" i="93"/>
  <c r="G58" i="93"/>
  <c r="F58" i="93"/>
  <c r="R57" i="93"/>
  <c r="G57" i="93"/>
  <c r="F57" i="93"/>
  <c r="R56" i="93"/>
  <c r="G56" i="93"/>
  <c r="F56" i="93"/>
  <c r="R55" i="93"/>
  <c r="G55" i="93"/>
  <c r="F55" i="93"/>
  <c r="R54" i="93"/>
  <c r="G54" i="93"/>
  <c r="F54" i="93"/>
  <c r="R53" i="93"/>
  <c r="G53" i="93"/>
  <c r="F53" i="93"/>
  <c r="R52" i="93"/>
  <c r="G52" i="93"/>
  <c r="F52" i="93"/>
  <c r="R51" i="93"/>
  <c r="G51" i="93"/>
  <c r="F51" i="93"/>
  <c r="R50" i="93"/>
  <c r="G50" i="93"/>
  <c r="F50" i="93"/>
  <c r="R49" i="93"/>
  <c r="G49" i="93"/>
  <c r="F49" i="93"/>
  <c r="R48" i="93"/>
  <c r="G48" i="93"/>
  <c r="F48" i="93"/>
  <c r="R47" i="93"/>
  <c r="G47" i="93"/>
  <c r="F47" i="93"/>
  <c r="R46" i="93"/>
  <c r="G46" i="93"/>
  <c r="F46" i="93"/>
  <c r="R45" i="93"/>
  <c r="G45" i="93"/>
  <c r="F45" i="93"/>
  <c r="R44" i="93"/>
  <c r="G44" i="93"/>
  <c r="F44" i="93"/>
  <c r="R43" i="93"/>
  <c r="G43" i="93"/>
  <c r="F43" i="93"/>
  <c r="R42" i="93"/>
  <c r="G42" i="93"/>
  <c r="F42" i="93"/>
  <c r="R41" i="93"/>
  <c r="G41" i="93"/>
  <c r="F41" i="93"/>
  <c r="R40" i="93"/>
  <c r="G40" i="93"/>
  <c r="F40" i="93"/>
  <c r="R39" i="93"/>
  <c r="G39" i="93"/>
  <c r="F39" i="93"/>
  <c r="R38" i="93"/>
  <c r="G38" i="93"/>
  <c r="F38" i="93"/>
  <c r="R37" i="93"/>
  <c r="G37" i="93"/>
  <c r="F37" i="93"/>
  <c r="R36" i="93"/>
  <c r="G36" i="93"/>
  <c r="F36" i="93"/>
  <c r="R35" i="93"/>
  <c r="G35" i="93"/>
  <c r="F35" i="93"/>
  <c r="R34" i="93"/>
  <c r="G34" i="93"/>
  <c r="F34" i="93"/>
  <c r="R33" i="93"/>
  <c r="G33" i="93"/>
  <c r="F33" i="93"/>
  <c r="R32" i="93"/>
  <c r="G32" i="93"/>
  <c r="F32" i="93"/>
  <c r="R31" i="93"/>
  <c r="G31" i="93"/>
  <c r="F31" i="93"/>
  <c r="R30" i="93"/>
  <c r="G30" i="93"/>
  <c r="F30" i="93"/>
  <c r="R29" i="93"/>
  <c r="G29" i="93"/>
  <c r="F29" i="93"/>
  <c r="R28" i="93"/>
  <c r="G28" i="93"/>
  <c r="F28" i="93"/>
  <c r="R27" i="93"/>
  <c r="G27" i="93"/>
  <c r="F27" i="93"/>
  <c r="R26" i="93"/>
  <c r="G26" i="93"/>
  <c r="F26" i="93"/>
  <c r="R25" i="93"/>
  <c r="G25" i="93"/>
  <c r="F25" i="93"/>
  <c r="R24" i="93"/>
  <c r="G24" i="93"/>
  <c r="F24" i="93"/>
  <c r="R23" i="93"/>
  <c r="G23" i="93"/>
  <c r="F23" i="93"/>
  <c r="R22" i="93"/>
  <c r="G22" i="93"/>
  <c r="F22" i="93"/>
  <c r="R21" i="93"/>
  <c r="G21" i="93"/>
  <c r="F21" i="93"/>
  <c r="R20" i="93"/>
  <c r="G20" i="93"/>
  <c r="F20" i="93"/>
  <c r="R19" i="93"/>
  <c r="G19" i="93"/>
  <c r="F19" i="93"/>
  <c r="R18" i="93"/>
  <c r="G18" i="93"/>
  <c r="F18" i="93"/>
  <c r="R17" i="93"/>
  <c r="G17" i="93"/>
  <c r="F17" i="93"/>
  <c r="R16" i="93"/>
  <c r="G16" i="93"/>
  <c r="F16" i="93"/>
  <c r="V15" i="93"/>
  <c r="R15" i="93"/>
  <c r="G15" i="93"/>
  <c r="F15" i="93"/>
  <c r="R14" i="93"/>
  <c r="G14" i="93"/>
  <c r="F14" i="93"/>
  <c r="R13" i="93"/>
  <c r="G13" i="93"/>
  <c r="F13" i="93"/>
  <c r="V12" i="93"/>
  <c r="R12" i="93"/>
  <c r="G12" i="93"/>
  <c r="F12" i="93"/>
  <c r="C12" i="93"/>
  <c r="V11" i="93"/>
  <c r="R11" i="93"/>
  <c r="G11" i="93"/>
  <c r="F11" i="93"/>
  <c r="R10" i="93"/>
  <c r="G10" i="93"/>
  <c r="F10" i="93"/>
  <c r="C10" i="93"/>
  <c r="V83" i="93" s="1"/>
  <c r="V9" i="93"/>
  <c r="R9" i="93"/>
  <c r="G9" i="93"/>
  <c r="F9" i="93"/>
  <c r="R8" i="93"/>
  <c r="G8" i="93"/>
  <c r="F8" i="93"/>
  <c r="R7" i="93"/>
  <c r="G7" i="93"/>
  <c r="F7" i="93"/>
  <c r="V6" i="93"/>
  <c r="R6" i="93"/>
  <c r="G6" i="93"/>
  <c r="F6" i="93"/>
  <c r="R5" i="93"/>
  <c r="G5" i="93"/>
  <c r="F5" i="93"/>
  <c r="C5" i="93"/>
  <c r="Y4" i="93"/>
  <c r="W4" i="93"/>
  <c r="V4" i="93"/>
  <c r="R4" i="93"/>
  <c r="M94" i="93"/>
  <c r="U94" i="93" s="1"/>
  <c r="M82" i="93"/>
  <c r="U82" i="93" s="1"/>
  <c r="M81" i="93"/>
  <c r="U81" i="93" s="1"/>
  <c r="M76" i="93"/>
  <c r="U76" i="93" s="1"/>
  <c r="M64" i="93"/>
  <c r="U64" i="93" s="1"/>
  <c r="M63" i="93"/>
  <c r="U63" i="93" s="1"/>
  <c r="M58" i="93"/>
  <c r="U58" i="93" s="1"/>
  <c r="M46" i="93"/>
  <c r="U46" i="93" s="1"/>
  <c r="M45" i="93"/>
  <c r="U45" i="93" s="1"/>
  <c r="M40" i="93"/>
  <c r="U40" i="93" s="1"/>
  <c r="M28" i="93"/>
  <c r="U28" i="93" s="1"/>
  <c r="M27" i="93"/>
  <c r="U27" i="93" s="1"/>
  <c r="M22" i="93"/>
  <c r="U22" i="93" s="1"/>
  <c r="M10" i="93"/>
  <c r="U10" i="93" s="1"/>
  <c r="M9" i="93"/>
  <c r="U9" i="93" s="1"/>
  <c r="M4" i="93"/>
  <c r="U4" i="93" s="1"/>
  <c r="X4" i="93" s="1"/>
  <c r="M4" i="93" a="1"/>
  <c r="M88" i="93" s="1"/>
  <c r="U88" i="93" s="1"/>
  <c r="G4" i="93"/>
  <c r="F4" i="93"/>
  <c r="AT3" i="93"/>
  <c r="R3" i="93"/>
  <c r="C3" i="93"/>
  <c r="O3" i="93" s="1"/>
  <c r="P3" i="93" s="1"/>
  <c r="AF3" i="93" s="1"/>
  <c r="AO3" i="93" s="1"/>
  <c r="G98" i="92"/>
  <c r="F98" i="92"/>
  <c r="AX97" i="92"/>
  <c r="G97" i="92"/>
  <c r="F97" i="92"/>
  <c r="AX96" i="92"/>
  <c r="G96" i="92"/>
  <c r="F96" i="92"/>
  <c r="AX95" i="92"/>
  <c r="G95" i="92"/>
  <c r="F95" i="92"/>
  <c r="AX94" i="92"/>
  <c r="F94" i="92"/>
  <c r="AX93" i="92"/>
  <c r="G93" i="92"/>
  <c r="F93" i="92"/>
  <c r="AX92" i="92"/>
  <c r="G92" i="92"/>
  <c r="F92" i="92"/>
  <c r="AX91" i="92"/>
  <c r="G91" i="92"/>
  <c r="F91" i="92"/>
  <c r="AX90" i="92"/>
  <c r="G90" i="92"/>
  <c r="F90" i="92"/>
  <c r="AX89" i="92"/>
  <c r="G89" i="92"/>
  <c r="F89" i="92"/>
  <c r="AX88" i="92"/>
  <c r="G88" i="92"/>
  <c r="F88" i="92"/>
  <c r="AX87" i="92"/>
  <c r="G87" i="92"/>
  <c r="F87" i="92"/>
  <c r="AX86" i="92"/>
  <c r="G86" i="92"/>
  <c r="F86" i="92"/>
  <c r="AX85" i="92"/>
  <c r="G85" i="92"/>
  <c r="F85" i="92"/>
  <c r="AX84" i="92"/>
  <c r="G84" i="92"/>
  <c r="F84" i="92"/>
  <c r="AX83" i="92"/>
  <c r="G83" i="92"/>
  <c r="F83" i="92"/>
  <c r="AX82" i="92"/>
  <c r="G82" i="92"/>
  <c r="F82" i="92"/>
  <c r="AX81" i="92"/>
  <c r="G81" i="92"/>
  <c r="F81" i="92"/>
  <c r="AX80" i="92"/>
  <c r="G80" i="92"/>
  <c r="F80" i="92"/>
  <c r="AX79" i="92"/>
  <c r="G79" i="92"/>
  <c r="F79" i="92"/>
  <c r="AX78" i="92"/>
  <c r="G78" i="92"/>
  <c r="F78" i="92"/>
  <c r="AX77" i="92"/>
  <c r="G77" i="92"/>
  <c r="F77" i="92"/>
  <c r="AX76" i="92"/>
  <c r="G76" i="92"/>
  <c r="F76" i="92"/>
  <c r="AX75" i="92"/>
  <c r="G75" i="92"/>
  <c r="F75" i="92"/>
  <c r="AX74" i="92"/>
  <c r="G74" i="92"/>
  <c r="F74" i="92"/>
  <c r="AX73" i="92"/>
  <c r="G73" i="92"/>
  <c r="F73" i="92"/>
  <c r="AX72" i="92"/>
  <c r="G72" i="92"/>
  <c r="F72" i="92"/>
  <c r="AX71" i="92"/>
  <c r="G71" i="92"/>
  <c r="F71" i="92"/>
  <c r="AX70" i="92"/>
  <c r="G70" i="92"/>
  <c r="F70" i="92"/>
  <c r="G69" i="92"/>
  <c r="F69" i="92"/>
  <c r="G68" i="92"/>
  <c r="F68" i="92"/>
  <c r="G67" i="92"/>
  <c r="F67" i="92"/>
  <c r="G66" i="92"/>
  <c r="F66" i="92"/>
  <c r="G65" i="92"/>
  <c r="F65" i="92"/>
  <c r="G64" i="92"/>
  <c r="F64" i="92"/>
  <c r="G63" i="92"/>
  <c r="F63" i="92"/>
  <c r="R62" i="92"/>
  <c r="G62" i="92"/>
  <c r="F62" i="92"/>
  <c r="G61" i="92"/>
  <c r="F61" i="92"/>
  <c r="G60" i="92"/>
  <c r="F60" i="92"/>
  <c r="G59" i="92"/>
  <c r="F59" i="92"/>
  <c r="G58" i="92"/>
  <c r="F58" i="92"/>
  <c r="G57" i="92"/>
  <c r="F57" i="92"/>
  <c r="G56" i="92"/>
  <c r="F56" i="92"/>
  <c r="G55" i="92"/>
  <c r="F55" i="92"/>
  <c r="G54" i="92"/>
  <c r="F54" i="92"/>
  <c r="G53" i="92"/>
  <c r="F53" i="92"/>
  <c r="G52" i="92"/>
  <c r="F52" i="92"/>
  <c r="G51" i="92"/>
  <c r="F51" i="92"/>
  <c r="G50" i="92"/>
  <c r="F50" i="92"/>
  <c r="G49" i="92"/>
  <c r="F49" i="92"/>
  <c r="G48" i="92"/>
  <c r="F48" i="92"/>
  <c r="G47" i="92"/>
  <c r="F47" i="92"/>
  <c r="G46" i="92"/>
  <c r="F46" i="92"/>
  <c r="G45" i="92"/>
  <c r="F45" i="92"/>
  <c r="G44" i="92"/>
  <c r="F44" i="92"/>
  <c r="G43" i="92"/>
  <c r="F43" i="92"/>
  <c r="G42" i="92"/>
  <c r="F42" i="92"/>
  <c r="G41" i="92"/>
  <c r="F41" i="92"/>
  <c r="G40" i="92"/>
  <c r="F40" i="92"/>
  <c r="G39" i="92"/>
  <c r="F39" i="92"/>
  <c r="G38" i="92"/>
  <c r="F38" i="92"/>
  <c r="G37" i="92"/>
  <c r="F37" i="92"/>
  <c r="G36" i="92"/>
  <c r="F36" i="92"/>
  <c r="G35" i="92"/>
  <c r="F35" i="92"/>
  <c r="G34" i="92"/>
  <c r="F34" i="92"/>
  <c r="R33" i="92"/>
  <c r="G33" i="92"/>
  <c r="F33" i="92"/>
  <c r="G32" i="92"/>
  <c r="F32" i="92"/>
  <c r="G31" i="92"/>
  <c r="F31" i="92"/>
  <c r="G30" i="92"/>
  <c r="F30" i="92"/>
  <c r="G29" i="92"/>
  <c r="F29" i="92"/>
  <c r="G28" i="92"/>
  <c r="F28" i="92"/>
  <c r="G27" i="92"/>
  <c r="F27" i="92"/>
  <c r="G26" i="92"/>
  <c r="F26" i="92"/>
  <c r="G25" i="92"/>
  <c r="F25" i="92"/>
  <c r="G24" i="92"/>
  <c r="F24" i="92"/>
  <c r="G23" i="92"/>
  <c r="F23" i="92"/>
  <c r="G22" i="92"/>
  <c r="F22" i="92"/>
  <c r="G21" i="92"/>
  <c r="F21" i="92"/>
  <c r="R20" i="92"/>
  <c r="G20" i="92"/>
  <c r="F20" i="92"/>
  <c r="G19" i="92"/>
  <c r="F19" i="92"/>
  <c r="G18" i="92"/>
  <c r="F18" i="92"/>
  <c r="R17" i="92"/>
  <c r="G17" i="92"/>
  <c r="F17" i="92"/>
  <c r="G16" i="92"/>
  <c r="F16" i="92"/>
  <c r="G15" i="92"/>
  <c r="F15" i="92"/>
  <c r="G14" i="92"/>
  <c r="F14" i="92"/>
  <c r="G13" i="92"/>
  <c r="F13" i="92"/>
  <c r="G12" i="92"/>
  <c r="F12" i="92"/>
  <c r="C12" i="92"/>
  <c r="G11" i="92"/>
  <c r="F11" i="92"/>
  <c r="G10" i="92"/>
  <c r="F10" i="92"/>
  <c r="C10" i="92"/>
  <c r="G9" i="92"/>
  <c r="F9" i="92"/>
  <c r="G8" i="92"/>
  <c r="F8" i="92"/>
  <c r="G7" i="92"/>
  <c r="F7" i="92"/>
  <c r="R6" i="92"/>
  <c r="G6" i="92"/>
  <c r="F6" i="92"/>
  <c r="C6" i="92"/>
  <c r="R35" i="92" s="1"/>
  <c r="R5" i="92"/>
  <c r="G5" i="92"/>
  <c r="F5" i="92"/>
  <c r="C5" i="92"/>
  <c r="W4" i="92"/>
  <c r="M61" i="92"/>
  <c r="U61" i="92" s="1"/>
  <c r="M60" i="92"/>
  <c r="U60" i="92" s="1"/>
  <c r="M43" i="92"/>
  <c r="U43" i="92" s="1"/>
  <c r="M42" i="92"/>
  <c r="U42" i="92" s="1"/>
  <c r="M25" i="92"/>
  <c r="U25" i="92" s="1"/>
  <c r="M24" i="92"/>
  <c r="U24" i="92" s="1"/>
  <c r="M7" i="92"/>
  <c r="U7" i="92" s="1"/>
  <c r="M6" i="92"/>
  <c r="U6" i="92" s="1"/>
  <c r="M4" i="92" a="1"/>
  <c r="G4" i="92"/>
  <c r="F4" i="92"/>
  <c r="AT3" i="92"/>
  <c r="C3" i="92"/>
  <c r="O3" i="92" s="1"/>
  <c r="G98" i="91"/>
  <c r="F98" i="91"/>
  <c r="AX97" i="91"/>
  <c r="G97" i="91"/>
  <c r="F97" i="91"/>
  <c r="AX96" i="91"/>
  <c r="G96" i="91"/>
  <c r="F96" i="91"/>
  <c r="AX95" i="91"/>
  <c r="G95" i="91"/>
  <c r="F95" i="91"/>
  <c r="AX94" i="91"/>
  <c r="F94" i="91"/>
  <c r="AX93" i="91"/>
  <c r="G93" i="91"/>
  <c r="F93" i="91"/>
  <c r="AX92" i="91"/>
  <c r="G92" i="91"/>
  <c r="F92" i="91"/>
  <c r="AX91" i="91"/>
  <c r="G91" i="91"/>
  <c r="F91" i="91"/>
  <c r="AX90" i="91"/>
  <c r="G90" i="91"/>
  <c r="F90" i="91"/>
  <c r="AX89" i="91"/>
  <c r="G89" i="91"/>
  <c r="F89" i="91"/>
  <c r="AX88" i="91"/>
  <c r="G88" i="91"/>
  <c r="F88" i="91"/>
  <c r="AX87" i="91"/>
  <c r="G87" i="91"/>
  <c r="F87" i="91"/>
  <c r="AX86" i="91"/>
  <c r="G86" i="91"/>
  <c r="F86" i="91"/>
  <c r="AX85" i="91"/>
  <c r="G85" i="91"/>
  <c r="F85" i="91"/>
  <c r="AX84" i="91"/>
  <c r="G84" i="91"/>
  <c r="F84" i="91"/>
  <c r="AX83" i="91"/>
  <c r="G83" i="91"/>
  <c r="F83" i="91"/>
  <c r="AX82" i="91"/>
  <c r="G82" i="91"/>
  <c r="F82" i="91"/>
  <c r="AX81" i="91"/>
  <c r="G81" i="91"/>
  <c r="F81" i="91"/>
  <c r="AX80" i="91"/>
  <c r="G80" i="91"/>
  <c r="F80" i="91"/>
  <c r="G79" i="91"/>
  <c r="F79" i="91"/>
  <c r="G78" i="91"/>
  <c r="F78" i="91"/>
  <c r="V77" i="91"/>
  <c r="G77" i="91"/>
  <c r="F77" i="91"/>
  <c r="G76" i="91"/>
  <c r="F76" i="91"/>
  <c r="V75" i="91"/>
  <c r="G75" i="91"/>
  <c r="F75" i="91"/>
  <c r="V74" i="91"/>
  <c r="G74" i="91"/>
  <c r="F74" i="91"/>
  <c r="G73" i="91"/>
  <c r="F73" i="91"/>
  <c r="G72" i="91"/>
  <c r="F72" i="91"/>
  <c r="G71" i="91"/>
  <c r="F71" i="91"/>
  <c r="G70" i="91"/>
  <c r="F70" i="91"/>
  <c r="G69" i="91"/>
  <c r="F69" i="91"/>
  <c r="V68" i="91"/>
  <c r="G68" i="91"/>
  <c r="F68" i="91"/>
  <c r="G67" i="91"/>
  <c r="F67" i="91"/>
  <c r="V66" i="91"/>
  <c r="G66" i="91"/>
  <c r="F66" i="91"/>
  <c r="V65" i="91"/>
  <c r="G65" i="91"/>
  <c r="F65" i="91"/>
  <c r="G64" i="91"/>
  <c r="F64" i="91"/>
  <c r="G63" i="91"/>
  <c r="F63" i="91"/>
  <c r="R62" i="91"/>
  <c r="G62" i="91"/>
  <c r="F62" i="91"/>
  <c r="G61" i="91"/>
  <c r="F61" i="91"/>
  <c r="G60" i="91"/>
  <c r="F60" i="91"/>
  <c r="V59" i="91"/>
  <c r="G59" i="91"/>
  <c r="F59" i="91"/>
  <c r="G58" i="91"/>
  <c r="F58" i="91"/>
  <c r="V57" i="91"/>
  <c r="G57" i="91"/>
  <c r="F57" i="91"/>
  <c r="V56" i="91"/>
  <c r="G56" i="91"/>
  <c r="F56" i="91"/>
  <c r="G55" i="91"/>
  <c r="F55" i="91"/>
  <c r="G54" i="91"/>
  <c r="F54" i="91"/>
  <c r="G53" i="91"/>
  <c r="F53" i="91"/>
  <c r="G52" i="91"/>
  <c r="F52" i="91"/>
  <c r="G51" i="91"/>
  <c r="F51" i="91"/>
  <c r="V50" i="91"/>
  <c r="G50" i="91"/>
  <c r="F50" i="91"/>
  <c r="G49" i="91"/>
  <c r="F49" i="91"/>
  <c r="V48" i="91"/>
  <c r="G48" i="91"/>
  <c r="F48" i="91"/>
  <c r="V47" i="91"/>
  <c r="G47" i="91"/>
  <c r="F47" i="91"/>
  <c r="R46" i="91"/>
  <c r="G46" i="91"/>
  <c r="F46" i="91"/>
  <c r="G45" i="91"/>
  <c r="F45" i="91"/>
  <c r="G44" i="91"/>
  <c r="F44" i="91"/>
  <c r="R43" i="91"/>
  <c r="G43" i="91"/>
  <c r="F43" i="91"/>
  <c r="G42" i="91"/>
  <c r="F42" i="91"/>
  <c r="V41" i="91"/>
  <c r="G41" i="91"/>
  <c r="F41" i="91"/>
  <c r="G40" i="91"/>
  <c r="F40" i="91"/>
  <c r="V39" i="91"/>
  <c r="G39" i="91"/>
  <c r="F39" i="91"/>
  <c r="V38" i="91"/>
  <c r="G38" i="91"/>
  <c r="F38" i="91"/>
  <c r="R37" i="91"/>
  <c r="G37" i="91"/>
  <c r="F37" i="91"/>
  <c r="G36" i="91"/>
  <c r="F36" i="91"/>
  <c r="R35" i="91"/>
  <c r="G35" i="91"/>
  <c r="F35" i="91"/>
  <c r="R34" i="91"/>
  <c r="G34" i="91"/>
  <c r="F34" i="91"/>
  <c r="G33" i="91"/>
  <c r="F33" i="91"/>
  <c r="V32" i="91"/>
  <c r="G32" i="91"/>
  <c r="F32" i="91"/>
  <c r="G31" i="91"/>
  <c r="F31" i="91"/>
  <c r="V30" i="91"/>
  <c r="G30" i="91"/>
  <c r="F30" i="91"/>
  <c r="V29" i="91"/>
  <c r="G29" i="91"/>
  <c r="F29" i="91"/>
  <c r="R28" i="91"/>
  <c r="G28" i="91"/>
  <c r="F28" i="91"/>
  <c r="V27" i="91"/>
  <c r="G27" i="91"/>
  <c r="F27" i="91"/>
  <c r="G26" i="91"/>
  <c r="F26" i="91"/>
  <c r="G25" i="91"/>
  <c r="F25" i="91"/>
  <c r="V24" i="91"/>
  <c r="G24" i="91"/>
  <c r="F24" i="91"/>
  <c r="V23" i="91"/>
  <c r="G23" i="91"/>
  <c r="F23" i="91"/>
  <c r="G22" i="91"/>
  <c r="F22" i="91"/>
  <c r="V21" i="91"/>
  <c r="G21" i="91"/>
  <c r="F21" i="91"/>
  <c r="V20" i="91"/>
  <c r="G20" i="91"/>
  <c r="F20" i="91"/>
  <c r="G19" i="91"/>
  <c r="F19" i="91"/>
  <c r="V18" i="91"/>
  <c r="G18" i="91"/>
  <c r="F18" i="91"/>
  <c r="G17" i="91"/>
  <c r="F17" i="91"/>
  <c r="G16" i="91"/>
  <c r="F16" i="91"/>
  <c r="V15" i="91"/>
  <c r="G15" i="91"/>
  <c r="F15" i="91"/>
  <c r="V14" i="91"/>
  <c r="G14" i="91"/>
  <c r="F14" i="91"/>
  <c r="R13" i="91"/>
  <c r="G13" i="91"/>
  <c r="F13" i="91"/>
  <c r="V12" i="91"/>
  <c r="G12" i="91"/>
  <c r="F12" i="91"/>
  <c r="C12" i="91"/>
  <c r="V11" i="91"/>
  <c r="G11" i="91"/>
  <c r="F11" i="91"/>
  <c r="V10" i="91"/>
  <c r="G10" i="91"/>
  <c r="F10" i="91"/>
  <c r="C10" i="91"/>
  <c r="V72" i="91" s="1"/>
  <c r="V9" i="91"/>
  <c r="R9" i="91"/>
  <c r="G9" i="91"/>
  <c r="F9" i="91"/>
  <c r="V8" i="91"/>
  <c r="R8" i="91"/>
  <c r="G8" i="91"/>
  <c r="F8" i="91"/>
  <c r="V7" i="91"/>
  <c r="R7" i="91"/>
  <c r="G7" i="91"/>
  <c r="F7" i="91"/>
  <c r="V6" i="91"/>
  <c r="G6" i="91"/>
  <c r="F6" i="91"/>
  <c r="C6" i="91"/>
  <c r="R55" i="91" s="1"/>
  <c r="V5" i="91"/>
  <c r="G5" i="91"/>
  <c r="F5" i="91"/>
  <c r="C5" i="91"/>
  <c r="Y4" i="91"/>
  <c r="W4" i="91"/>
  <c r="V4" i="91"/>
  <c r="R4" i="91"/>
  <c r="M76" i="91"/>
  <c r="U76" i="91" s="1"/>
  <c r="M74" i="91"/>
  <c r="U74" i="91" s="1"/>
  <c r="M70" i="91"/>
  <c r="U70" i="91" s="1"/>
  <c r="M69" i="91"/>
  <c r="U69" i="91" s="1"/>
  <c r="M68" i="91"/>
  <c r="U68" i="91" s="1"/>
  <c r="M64" i="91"/>
  <c r="U64" i="91" s="1"/>
  <c r="M62" i="91"/>
  <c r="U62" i="91" s="1"/>
  <c r="M58" i="91"/>
  <c r="U58" i="91" s="1"/>
  <c r="M57" i="91"/>
  <c r="U57" i="91" s="1"/>
  <c r="M56" i="91"/>
  <c r="U56" i="91" s="1"/>
  <c r="M52" i="91"/>
  <c r="U52" i="91" s="1"/>
  <c r="M50" i="91"/>
  <c r="U50" i="91" s="1"/>
  <c r="M46" i="91"/>
  <c r="U46" i="91" s="1"/>
  <c r="M45" i="91"/>
  <c r="U45" i="91" s="1"/>
  <c r="M44" i="91"/>
  <c r="U44" i="91" s="1"/>
  <c r="M40" i="91"/>
  <c r="U40" i="91" s="1"/>
  <c r="M38" i="91"/>
  <c r="U38" i="91" s="1"/>
  <c r="M34" i="91"/>
  <c r="U34" i="91" s="1"/>
  <c r="M33" i="91"/>
  <c r="U33" i="91" s="1"/>
  <c r="M32" i="91"/>
  <c r="U32" i="91" s="1"/>
  <c r="M28" i="91"/>
  <c r="U28" i="91" s="1"/>
  <c r="M26" i="91"/>
  <c r="U26" i="91" s="1"/>
  <c r="M22" i="91"/>
  <c r="U22" i="91" s="1"/>
  <c r="M21" i="91"/>
  <c r="U21" i="91" s="1"/>
  <c r="M20" i="91"/>
  <c r="U20" i="91" s="1"/>
  <c r="M16" i="91"/>
  <c r="U16" i="91" s="1"/>
  <c r="M14" i="91"/>
  <c r="U14" i="91" s="1"/>
  <c r="M10" i="91"/>
  <c r="U10" i="91" s="1"/>
  <c r="M9" i="91"/>
  <c r="U9" i="91" s="1"/>
  <c r="M8" i="91"/>
  <c r="U8" i="91" s="1"/>
  <c r="M4" i="91"/>
  <c r="U4" i="91" s="1"/>
  <c r="X4" i="91" s="1"/>
  <c r="M4" i="91" a="1"/>
  <c r="G4" i="91"/>
  <c r="F4" i="91"/>
  <c r="AT3" i="91"/>
  <c r="C3" i="91"/>
  <c r="O3" i="91" s="1"/>
  <c r="G98" i="90"/>
  <c r="F98" i="90"/>
  <c r="AX97" i="90"/>
  <c r="G97" i="90"/>
  <c r="F97" i="90"/>
  <c r="AX96" i="90"/>
  <c r="G96" i="90"/>
  <c r="F96" i="90"/>
  <c r="AX95" i="90"/>
  <c r="G95" i="90"/>
  <c r="F95" i="90"/>
  <c r="AX94" i="90"/>
  <c r="F94" i="90"/>
  <c r="AX93" i="90"/>
  <c r="G93" i="90"/>
  <c r="F93" i="90"/>
  <c r="AX92" i="90"/>
  <c r="G92" i="90"/>
  <c r="F92" i="90"/>
  <c r="AX91" i="90"/>
  <c r="G91" i="90"/>
  <c r="F91" i="90"/>
  <c r="AX90" i="90"/>
  <c r="G90" i="90"/>
  <c r="F90" i="90"/>
  <c r="G89" i="90"/>
  <c r="F89" i="90"/>
  <c r="R88" i="90"/>
  <c r="G88" i="90"/>
  <c r="F88" i="90"/>
  <c r="R87" i="90"/>
  <c r="G87" i="90"/>
  <c r="F87" i="90"/>
  <c r="R86" i="90"/>
  <c r="G86" i="90"/>
  <c r="F86" i="90"/>
  <c r="R85" i="90"/>
  <c r="G85" i="90"/>
  <c r="F85" i="90"/>
  <c r="G84" i="90"/>
  <c r="F84" i="90"/>
  <c r="G83" i="90"/>
  <c r="F83" i="90"/>
  <c r="G82" i="90"/>
  <c r="F82" i="90"/>
  <c r="V81" i="90"/>
  <c r="G81" i="90"/>
  <c r="F81" i="90"/>
  <c r="G80" i="90"/>
  <c r="F80" i="90"/>
  <c r="R79" i="90"/>
  <c r="G79" i="90"/>
  <c r="F79" i="90"/>
  <c r="R78" i="90"/>
  <c r="G78" i="90"/>
  <c r="F78" i="90"/>
  <c r="R77" i="90"/>
  <c r="G77" i="90"/>
  <c r="F77" i="90"/>
  <c r="R76" i="90"/>
  <c r="G76" i="90"/>
  <c r="F76" i="90"/>
  <c r="G75" i="90"/>
  <c r="F75" i="90"/>
  <c r="G74" i="90"/>
  <c r="F74" i="90"/>
  <c r="G73" i="90"/>
  <c r="F73" i="90"/>
  <c r="V72" i="90"/>
  <c r="G72" i="90"/>
  <c r="F72" i="90"/>
  <c r="G71" i="90"/>
  <c r="F71" i="90"/>
  <c r="R70" i="90"/>
  <c r="G70" i="90"/>
  <c r="F70" i="90"/>
  <c r="R69" i="90"/>
  <c r="G69" i="90"/>
  <c r="F69" i="90"/>
  <c r="R68" i="90"/>
  <c r="G68" i="90"/>
  <c r="F68" i="90"/>
  <c r="R67" i="90"/>
  <c r="G67" i="90"/>
  <c r="F67" i="90"/>
  <c r="G66" i="90"/>
  <c r="F66" i="90"/>
  <c r="G65" i="90"/>
  <c r="F65" i="90"/>
  <c r="G64" i="90"/>
  <c r="F64" i="90"/>
  <c r="V63" i="90"/>
  <c r="G63" i="90"/>
  <c r="F63" i="90"/>
  <c r="G62" i="90"/>
  <c r="F62" i="90"/>
  <c r="R61" i="90"/>
  <c r="G61" i="90"/>
  <c r="F61" i="90"/>
  <c r="R60" i="90"/>
  <c r="G60" i="90"/>
  <c r="F60" i="90"/>
  <c r="R59" i="90"/>
  <c r="G59" i="90"/>
  <c r="F59" i="90"/>
  <c r="R58" i="90"/>
  <c r="G58" i="90"/>
  <c r="F58" i="90"/>
  <c r="G57" i="90"/>
  <c r="F57" i="90"/>
  <c r="G56" i="90"/>
  <c r="F56" i="90"/>
  <c r="G55" i="90"/>
  <c r="F55" i="90"/>
  <c r="V54" i="90"/>
  <c r="G54" i="90"/>
  <c r="F54" i="90"/>
  <c r="G53" i="90"/>
  <c r="F53" i="90"/>
  <c r="R52" i="90"/>
  <c r="G52" i="90"/>
  <c r="F52" i="90"/>
  <c r="R51" i="90"/>
  <c r="G51" i="90"/>
  <c r="F51" i="90"/>
  <c r="R50" i="90"/>
  <c r="G50" i="90"/>
  <c r="F50" i="90"/>
  <c r="R49" i="90"/>
  <c r="G49" i="90"/>
  <c r="F49" i="90"/>
  <c r="G48" i="90"/>
  <c r="F48" i="90"/>
  <c r="R47" i="90"/>
  <c r="G47" i="90"/>
  <c r="F47" i="90"/>
  <c r="V46" i="90"/>
  <c r="G46" i="90"/>
  <c r="F46" i="90"/>
  <c r="V45" i="90"/>
  <c r="G45" i="90"/>
  <c r="F45" i="90"/>
  <c r="R44" i="90"/>
  <c r="G44" i="90"/>
  <c r="F44" i="90"/>
  <c r="V43" i="90"/>
  <c r="G43" i="90"/>
  <c r="F43" i="90"/>
  <c r="V42" i="90"/>
  <c r="G42" i="90"/>
  <c r="F42" i="90"/>
  <c r="R41" i="90"/>
  <c r="G41" i="90"/>
  <c r="F41" i="90"/>
  <c r="V40" i="90"/>
  <c r="G40" i="90"/>
  <c r="F40" i="90"/>
  <c r="V39" i="90"/>
  <c r="G39" i="90"/>
  <c r="F39" i="90"/>
  <c r="R38" i="90"/>
  <c r="G38" i="90"/>
  <c r="F38" i="90"/>
  <c r="V37" i="90"/>
  <c r="G37" i="90"/>
  <c r="F37" i="90"/>
  <c r="V36" i="90"/>
  <c r="G36" i="90"/>
  <c r="F36" i="90"/>
  <c r="R35" i="90"/>
  <c r="G35" i="90"/>
  <c r="F35" i="90"/>
  <c r="V34" i="90"/>
  <c r="G34" i="90"/>
  <c r="F34" i="90"/>
  <c r="V33" i="90"/>
  <c r="G33" i="90"/>
  <c r="F33" i="90"/>
  <c r="R32" i="90"/>
  <c r="G32" i="90"/>
  <c r="F32" i="90"/>
  <c r="V31" i="90"/>
  <c r="G31" i="90"/>
  <c r="F31" i="90"/>
  <c r="V30" i="90"/>
  <c r="G30" i="90"/>
  <c r="F30" i="90"/>
  <c r="R29" i="90"/>
  <c r="G29" i="90"/>
  <c r="F29" i="90"/>
  <c r="V28" i="90"/>
  <c r="G28" i="90"/>
  <c r="F28" i="90"/>
  <c r="V27" i="90"/>
  <c r="G27" i="90"/>
  <c r="F27" i="90"/>
  <c r="R26" i="90"/>
  <c r="G26" i="90"/>
  <c r="F26" i="90"/>
  <c r="V25" i="90"/>
  <c r="G25" i="90"/>
  <c r="F25" i="90"/>
  <c r="V24" i="90"/>
  <c r="G24" i="90"/>
  <c r="F24" i="90"/>
  <c r="R23" i="90"/>
  <c r="G23" i="90"/>
  <c r="F23" i="90"/>
  <c r="V22" i="90"/>
  <c r="G22" i="90"/>
  <c r="F22" i="90"/>
  <c r="V21" i="90"/>
  <c r="G21" i="90"/>
  <c r="F21" i="90"/>
  <c r="R20" i="90"/>
  <c r="G20" i="90"/>
  <c r="F20" i="90"/>
  <c r="V19" i="90"/>
  <c r="G19" i="90"/>
  <c r="F19" i="90"/>
  <c r="V18" i="90"/>
  <c r="G18" i="90"/>
  <c r="F18" i="90"/>
  <c r="R17" i="90"/>
  <c r="G17" i="90"/>
  <c r="F17" i="90"/>
  <c r="V16" i="90"/>
  <c r="G16" i="90"/>
  <c r="F16" i="90"/>
  <c r="V15" i="90"/>
  <c r="G15" i="90"/>
  <c r="F15" i="90"/>
  <c r="R14" i="90"/>
  <c r="G14" i="90"/>
  <c r="F14" i="90"/>
  <c r="V13" i="90"/>
  <c r="G13" i="90"/>
  <c r="F13" i="90"/>
  <c r="V12" i="90"/>
  <c r="G12" i="90"/>
  <c r="F12" i="90"/>
  <c r="C12" i="90"/>
  <c r="V11" i="90"/>
  <c r="R11" i="90"/>
  <c r="G11" i="90"/>
  <c r="F11" i="90"/>
  <c r="V10" i="90"/>
  <c r="R10" i="90"/>
  <c r="G10" i="90"/>
  <c r="F10" i="90"/>
  <c r="C10" i="90"/>
  <c r="V47" i="90" s="1"/>
  <c r="V9" i="90"/>
  <c r="R9" i="90"/>
  <c r="G9" i="90"/>
  <c r="F9" i="90"/>
  <c r="V8" i="90"/>
  <c r="G8" i="90"/>
  <c r="F8" i="90"/>
  <c r="V7" i="90"/>
  <c r="G7" i="90"/>
  <c r="F7" i="90"/>
  <c r="V6" i="90"/>
  <c r="G6" i="90"/>
  <c r="F6" i="90"/>
  <c r="C6" i="90"/>
  <c r="R89" i="90" s="1"/>
  <c r="V5" i="90"/>
  <c r="R5" i="90"/>
  <c r="G5" i="90"/>
  <c r="F5" i="90"/>
  <c r="C5" i="90"/>
  <c r="W4" i="90"/>
  <c r="V4" i="90"/>
  <c r="Y4" i="90" s="1"/>
  <c r="R4" i="90"/>
  <c r="M85" i="90"/>
  <c r="U85" i="90" s="1"/>
  <c r="M84" i="90"/>
  <c r="U84" i="90" s="1"/>
  <c r="M67" i="90"/>
  <c r="U67" i="90" s="1"/>
  <c r="M66" i="90"/>
  <c r="U66" i="90" s="1"/>
  <c r="M49" i="90"/>
  <c r="U49" i="90" s="1"/>
  <c r="M48" i="90"/>
  <c r="U48" i="90" s="1"/>
  <c r="M31" i="90"/>
  <c r="U31" i="90" s="1"/>
  <c r="M30" i="90"/>
  <c r="U30" i="90" s="1"/>
  <c r="M13" i="90"/>
  <c r="U13" i="90" s="1"/>
  <c r="M12" i="90"/>
  <c r="U12" i="90" s="1"/>
  <c r="M4" i="90" a="1"/>
  <c r="M73" i="90" s="1"/>
  <c r="U73" i="90" s="1"/>
  <c r="G4" i="90"/>
  <c r="F4" i="90"/>
  <c r="AT3" i="90"/>
  <c r="R3" i="90"/>
  <c r="AH3" i="90" s="1"/>
  <c r="AQ3" i="90" s="1"/>
  <c r="C3" i="90"/>
  <c r="O3" i="90" s="1"/>
  <c r="AE3" i="90" s="1"/>
  <c r="AN3" i="90" s="1"/>
  <c r="S98" i="89"/>
  <c r="R98" i="89"/>
  <c r="G98" i="89"/>
  <c r="F98" i="89"/>
  <c r="R97" i="89"/>
  <c r="G97" i="89"/>
  <c r="F97" i="89"/>
  <c r="R96" i="89"/>
  <c r="G96" i="89"/>
  <c r="F96" i="89"/>
  <c r="R95" i="89"/>
  <c r="G95" i="89"/>
  <c r="F95" i="89"/>
  <c r="R94" i="89"/>
  <c r="F94" i="89"/>
  <c r="R93" i="89"/>
  <c r="G93" i="89"/>
  <c r="F93" i="89"/>
  <c r="R92" i="89"/>
  <c r="G92" i="89"/>
  <c r="F92" i="89"/>
  <c r="R91" i="89"/>
  <c r="G91" i="89"/>
  <c r="F91" i="89"/>
  <c r="R90" i="89"/>
  <c r="G90" i="89"/>
  <c r="F90" i="89"/>
  <c r="R89" i="89"/>
  <c r="G89" i="89"/>
  <c r="F89" i="89"/>
  <c r="R88" i="89"/>
  <c r="G88" i="89"/>
  <c r="F88" i="89"/>
  <c r="R87" i="89"/>
  <c r="G87" i="89"/>
  <c r="F87" i="89"/>
  <c r="R86" i="89"/>
  <c r="G86" i="89"/>
  <c r="F86" i="89"/>
  <c r="R85" i="89"/>
  <c r="G85" i="89"/>
  <c r="F85" i="89"/>
  <c r="R84" i="89"/>
  <c r="G84" i="89"/>
  <c r="F84" i="89"/>
  <c r="V83" i="89"/>
  <c r="R83" i="89"/>
  <c r="G83" i="89"/>
  <c r="F83" i="89"/>
  <c r="R82" i="89"/>
  <c r="G82" i="89"/>
  <c r="F82" i="89"/>
  <c r="R81" i="89"/>
  <c r="G81" i="89"/>
  <c r="F81" i="89"/>
  <c r="R80" i="89"/>
  <c r="G80" i="89"/>
  <c r="F80" i="89"/>
  <c r="R79" i="89"/>
  <c r="G79" i="89"/>
  <c r="F79" i="89"/>
  <c r="R78" i="89"/>
  <c r="G78" i="89"/>
  <c r="F78" i="89"/>
  <c r="V77" i="89"/>
  <c r="R77" i="89"/>
  <c r="G77" i="89"/>
  <c r="F77" i="89"/>
  <c r="R76" i="89"/>
  <c r="G76" i="89"/>
  <c r="F76" i="89"/>
  <c r="R75" i="89"/>
  <c r="G75" i="89"/>
  <c r="F75" i="89"/>
  <c r="R74" i="89"/>
  <c r="G74" i="89"/>
  <c r="F74" i="89"/>
  <c r="R73" i="89"/>
  <c r="G73" i="89"/>
  <c r="F73" i="89"/>
  <c r="R72" i="89"/>
  <c r="G72" i="89"/>
  <c r="F72" i="89"/>
  <c r="R71" i="89"/>
  <c r="G71" i="89"/>
  <c r="F71" i="89"/>
  <c r="R70" i="89"/>
  <c r="G70" i="89"/>
  <c r="F70" i="89"/>
  <c r="R69" i="89"/>
  <c r="G69" i="89"/>
  <c r="F69" i="89"/>
  <c r="V68" i="89"/>
  <c r="R68" i="89"/>
  <c r="G68" i="89"/>
  <c r="F68" i="89"/>
  <c r="R67" i="89"/>
  <c r="G67" i="89"/>
  <c r="F67" i="89"/>
  <c r="R66" i="89"/>
  <c r="G66" i="89"/>
  <c r="F66" i="89"/>
  <c r="R65" i="89"/>
  <c r="G65" i="89"/>
  <c r="F65" i="89"/>
  <c r="R64" i="89"/>
  <c r="G64" i="89"/>
  <c r="F64" i="89"/>
  <c r="R63" i="89"/>
  <c r="G63" i="89"/>
  <c r="F63" i="89"/>
  <c r="R62" i="89"/>
  <c r="G62" i="89"/>
  <c r="F62" i="89"/>
  <c r="R61" i="89"/>
  <c r="G61" i="89"/>
  <c r="F61" i="89"/>
  <c r="R60" i="89"/>
  <c r="G60" i="89"/>
  <c r="F60" i="89"/>
  <c r="V59" i="89"/>
  <c r="R59" i="89"/>
  <c r="G59" i="89"/>
  <c r="F59" i="89"/>
  <c r="R58" i="89"/>
  <c r="G58" i="89"/>
  <c r="F58" i="89"/>
  <c r="R57" i="89"/>
  <c r="G57" i="89"/>
  <c r="F57" i="89"/>
  <c r="R56" i="89"/>
  <c r="G56" i="89"/>
  <c r="F56" i="89"/>
  <c r="R55" i="89"/>
  <c r="G55" i="89"/>
  <c r="F55" i="89"/>
  <c r="R54" i="89"/>
  <c r="G54" i="89"/>
  <c r="F54" i="89"/>
  <c r="R53" i="89"/>
  <c r="G53" i="89"/>
  <c r="F53" i="89"/>
  <c r="R52" i="89"/>
  <c r="G52" i="89"/>
  <c r="F52" i="89"/>
  <c r="R51" i="89"/>
  <c r="G51" i="89"/>
  <c r="F51" i="89"/>
  <c r="V50" i="89"/>
  <c r="R50" i="89"/>
  <c r="G50" i="89"/>
  <c r="F50" i="89"/>
  <c r="R49" i="89"/>
  <c r="G49" i="89"/>
  <c r="F49" i="89"/>
  <c r="R48" i="89"/>
  <c r="G48" i="89"/>
  <c r="F48" i="89"/>
  <c r="R47" i="89"/>
  <c r="G47" i="89"/>
  <c r="F47" i="89"/>
  <c r="R46" i="89"/>
  <c r="G46" i="89"/>
  <c r="F46" i="89"/>
  <c r="R45" i="89"/>
  <c r="G45" i="89"/>
  <c r="F45" i="89"/>
  <c r="R44" i="89"/>
  <c r="G44" i="89"/>
  <c r="F44" i="89"/>
  <c r="R43" i="89"/>
  <c r="G43" i="89"/>
  <c r="F43" i="89"/>
  <c r="R42" i="89"/>
  <c r="G42" i="89"/>
  <c r="F42" i="89"/>
  <c r="V41" i="89"/>
  <c r="R41" i="89"/>
  <c r="G41" i="89"/>
  <c r="F41" i="89"/>
  <c r="R40" i="89"/>
  <c r="G40" i="89"/>
  <c r="F40" i="89"/>
  <c r="R39" i="89"/>
  <c r="G39" i="89"/>
  <c r="F39" i="89"/>
  <c r="R38" i="89"/>
  <c r="G38" i="89"/>
  <c r="F38" i="89"/>
  <c r="R37" i="89"/>
  <c r="G37" i="89"/>
  <c r="F37" i="89"/>
  <c r="R36" i="89"/>
  <c r="G36" i="89"/>
  <c r="F36" i="89"/>
  <c r="R35" i="89"/>
  <c r="G35" i="89"/>
  <c r="F35" i="89"/>
  <c r="R34" i="89"/>
  <c r="G34" i="89"/>
  <c r="F34" i="89"/>
  <c r="R33" i="89"/>
  <c r="G33" i="89"/>
  <c r="F33" i="89"/>
  <c r="V32" i="89"/>
  <c r="R32" i="89"/>
  <c r="G32" i="89"/>
  <c r="F32" i="89"/>
  <c r="R31" i="89"/>
  <c r="G31" i="89"/>
  <c r="F31" i="89"/>
  <c r="R30" i="89"/>
  <c r="G30" i="89"/>
  <c r="F30" i="89"/>
  <c r="R29" i="89"/>
  <c r="G29" i="89"/>
  <c r="F29" i="89"/>
  <c r="R28" i="89"/>
  <c r="G28" i="89"/>
  <c r="F28" i="89"/>
  <c r="R27" i="89"/>
  <c r="G27" i="89"/>
  <c r="F27" i="89"/>
  <c r="R26" i="89"/>
  <c r="G26" i="89"/>
  <c r="F26" i="89"/>
  <c r="R25" i="89"/>
  <c r="G25" i="89"/>
  <c r="F25" i="89"/>
  <c r="R24" i="89"/>
  <c r="G24" i="89"/>
  <c r="F24" i="89"/>
  <c r="V23" i="89"/>
  <c r="R23" i="89"/>
  <c r="G23" i="89"/>
  <c r="F23" i="89"/>
  <c r="R22" i="89"/>
  <c r="G22" i="89"/>
  <c r="F22" i="89"/>
  <c r="R21" i="89"/>
  <c r="G21" i="89"/>
  <c r="F21" i="89"/>
  <c r="R20" i="89"/>
  <c r="G20" i="89"/>
  <c r="F20" i="89"/>
  <c r="R19" i="89"/>
  <c r="G19" i="89"/>
  <c r="F19" i="89"/>
  <c r="R18" i="89"/>
  <c r="G18" i="89"/>
  <c r="F18" i="89"/>
  <c r="R17" i="89"/>
  <c r="G17" i="89"/>
  <c r="F17" i="89"/>
  <c r="R16" i="89"/>
  <c r="G16" i="89"/>
  <c r="F16" i="89"/>
  <c r="R15" i="89"/>
  <c r="G15" i="89"/>
  <c r="F15" i="89"/>
  <c r="V14" i="89"/>
  <c r="R14" i="89"/>
  <c r="G14" i="89"/>
  <c r="F14" i="89"/>
  <c r="R13" i="89"/>
  <c r="G13" i="89"/>
  <c r="F13" i="89"/>
  <c r="R12" i="89"/>
  <c r="G12" i="89"/>
  <c r="F12" i="89"/>
  <c r="C12" i="89"/>
  <c r="R11" i="89"/>
  <c r="G11" i="89"/>
  <c r="F11" i="89"/>
  <c r="R10" i="89"/>
  <c r="G10" i="89"/>
  <c r="F10" i="89"/>
  <c r="C10" i="89"/>
  <c r="V92" i="89" s="1"/>
  <c r="V9" i="89"/>
  <c r="R9" i="89"/>
  <c r="G9" i="89"/>
  <c r="F9" i="89"/>
  <c r="R8" i="89"/>
  <c r="G8" i="89"/>
  <c r="F8" i="89"/>
  <c r="R7" i="89"/>
  <c r="G7" i="89"/>
  <c r="F7" i="89"/>
  <c r="R6" i="89"/>
  <c r="G6" i="89"/>
  <c r="F6" i="89"/>
  <c r="V5" i="89"/>
  <c r="R5" i="89"/>
  <c r="G5" i="89"/>
  <c r="F5" i="89"/>
  <c r="C5" i="89"/>
  <c r="W4" i="89"/>
  <c r="V4" i="89"/>
  <c r="Y4" i="89" s="1"/>
  <c r="R4" i="89"/>
  <c r="M98" i="89"/>
  <c r="U98" i="89" s="1"/>
  <c r="M97" i="89"/>
  <c r="U97" i="89" s="1"/>
  <c r="M96" i="89"/>
  <c r="U96" i="89" s="1"/>
  <c r="M95" i="89"/>
  <c r="U95" i="89" s="1"/>
  <c r="M92" i="89"/>
  <c r="U92" i="89" s="1"/>
  <c r="M91" i="89"/>
  <c r="U91" i="89" s="1"/>
  <c r="M90" i="89"/>
  <c r="U90" i="89" s="1"/>
  <c r="M89" i="89"/>
  <c r="U89" i="89" s="1"/>
  <c r="M86" i="89"/>
  <c r="U86" i="89" s="1"/>
  <c r="M85" i="89"/>
  <c r="U85" i="89" s="1"/>
  <c r="M84" i="89"/>
  <c r="U84" i="89" s="1"/>
  <c r="M83" i="89"/>
  <c r="U83" i="89" s="1"/>
  <c r="M80" i="89"/>
  <c r="U80" i="89" s="1"/>
  <c r="M79" i="89"/>
  <c r="U79" i="89" s="1"/>
  <c r="M78" i="89"/>
  <c r="U78" i="89" s="1"/>
  <c r="M77" i="89"/>
  <c r="U77" i="89" s="1"/>
  <c r="M74" i="89"/>
  <c r="U74" i="89" s="1"/>
  <c r="M73" i="89"/>
  <c r="U73" i="89" s="1"/>
  <c r="M72" i="89"/>
  <c r="U72" i="89" s="1"/>
  <c r="M71" i="89"/>
  <c r="U71" i="89" s="1"/>
  <c r="M68" i="89"/>
  <c r="U68" i="89" s="1"/>
  <c r="M67" i="89"/>
  <c r="U67" i="89" s="1"/>
  <c r="M66" i="89"/>
  <c r="U66" i="89" s="1"/>
  <c r="M65" i="89"/>
  <c r="U65" i="89" s="1"/>
  <c r="M62" i="89"/>
  <c r="U62" i="89" s="1"/>
  <c r="M61" i="89"/>
  <c r="U61" i="89" s="1"/>
  <c r="M60" i="89"/>
  <c r="U60" i="89" s="1"/>
  <c r="M59" i="89"/>
  <c r="U59" i="89" s="1"/>
  <c r="M56" i="89"/>
  <c r="U56" i="89" s="1"/>
  <c r="M55" i="89"/>
  <c r="U55" i="89" s="1"/>
  <c r="M54" i="89"/>
  <c r="U54" i="89" s="1"/>
  <c r="M53" i="89"/>
  <c r="U53" i="89" s="1"/>
  <c r="M50" i="89"/>
  <c r="U50" i="89" s="1"/>
  <c r="M49" i="89"/>
  <c r="U49" i="89" s="1"/>
  <c r="M48" i="89"/>
  <c r="U48" i="89" s="1"/>
  <c r="M47" i="89"/>
  <c r="U47" i="89" s="1"/>
  <c r="M44" i="89"/>
  <c r="U44" i="89" s="1"/>
  <c r="M43" i="89"/>
  <c r="U43" i="89" s="1"/>
  <c r="M42" i="89"/>
  <c r="U42" i="89" s="1"/>
  <c r="M41" i="89"/>
  <c r="U41" i="89" s="1"/>
  <c r="M38" i="89"/>
  <c r="U38" i="89" s="1"/>
  <c r="M37" i="89"/>
  <c r="U37" i="89" s="1"/>
  <c r="M36" i="89"/>
  <c r="U36" i="89" s="1"/>
  <c r="M35" i="89"/>
  <c r="U35" i="89" s="1"/>
  <c r="M32" i="89"/>
  <c r="U32" i="89" s="1"/>
  <c r="M31" i="89"/>
  <c r="U31" i="89" s="1"/>
  <c r="M30" i="89"/>
  <c r="U30" i="89" s="1"/>
  <c r="M29" i="89"/>
  <c r="U29" i="89" s="1"/>
  <c r="M26" i="89"/>
  <c r="U26" i="89" s="1"/>
  <c r="M25" i="89"/>
  <c r="U25" i="89" s="1"/>
  <c r="M24" i="89"/>
  <c r="U24" i="89" s="1"/>
  <c r="M23" i="89"/>
  <c r="U23" i="89" s="1"/>
  <c r="M20" i="89"/>
  <c r="U20" i="89" s="1"/>
  <c r="M19" i="89"/>
  <c r="U19" i="89" s="1"/>
  <c r="M18" i="89"/>
  <c r="U18" i="89" s="1"/>
  <c r="M17" i="89"/>
  <c r="U17" i="89" s="1"/>
  <c r="M14" i="89"/>
  <c r="U14" i="89" s="1"/>
  <c r="M13" i="89"/>
  <c r="U13" i="89" s="1"/>
  <c r="M12" i="89"/>
  <c r="U12" i="89" s="1"/>
  <c r="M11" i="89"/>
  <c r="U11" i="89" s="1"/>
  <c r="M8" i="89"/>
  <c r="U8" i="89" s="1"/>
  <c r="M7" i="89"/>
  <c r="U7" i="89" s="1"/>
  <c r="M6" i="89"/>
  <c r="U6" i="89" s="1"/>
  <c r="M5" i="89"/>
  <c r="U5" i="89" s="1"/>
  <c r="M4" i="89" a="1"/>
  <c r="M93" i="89" s="1"/>
  <c r="U93" i="89" s="1"/>
  <c r="G4" i="89"/>
  <c r="F4" i="89"/>
  <c r="AT3" i="89"/>
  <c r="R3" i="89"/>
  <c r="AH3" i="89" s="1"/>
  <c r="AQ3" i="89" s="1"/>
  <c r="C3" i="89"/>
  <c r="O3" i="89" s="1"/>
  <c r="AE3" i="89" s="1"/>
  <c r="AN3" i="89" s="1"/>
  <c r="G98" i="88"/>
  <c r="F98" i="88"/>
  <c r="AX97" i="88"/>
  <c r="G97" i="88"/>
  <c r="F97" i="88"/>
  <c r="AX96" i="88"/>
  <c r="G96" i="88"/>
  <c r="F96" i="88"/>
  <c r="AX95" i="88"/>
  <c r="G95" i="88"/>
  <c r="F95" i="88"/>
  <c r="AX94" i="88"/>
  <c r="F94" i="88"/>
  <c r="AX93" i="88"/>
  <c r="G93" i="88"/>
  <c r="F93" i="88"/>
  <c r="AX92" i="88"/>
  <c r="G92" i="88"/>
  <c r="F92" i="88"/>
  <c r="AX91" i="88"/>
  <c r="G91" i="88"/>
  <c r="F91" i="88"/>
  <c r="AX90" i="88"/>
  <c r="G90" i="88"/>
  <c r="F90" i="88"/>
  <c r="AX89" i="88"/>
  <c r="G89" i="88"/>
  <c r="F89" i="88"/>
  <c r="AX88" i="88"/>
  <c r="G88" i="88"/>
  <c r="F88" i="88"/>
  <c r="AX87" i="88"/>
  <c r="G87" i="88"/>
  <c r="F87" i="88"/>
  <c r="AX86" i="88"/>
  <c r="G86" i="88"/>
  <c r="F86" i="88"/>
  <c r="AX85" i="88"/>
  <c r="G85" i="88"/>
  <c r="F85" i="88"/>
  <c r="AX84" i="88"/>
  <c r="G84" i="88"/>
  <c r="F84" i="88"/>
  <c r="AX83" i="88"/>
  <c r="G83" i="88"/>
  <c r="F83" i="88"/>
  <c r="AX82" i="88"/>
  <c r="G82" i="88"/>
  <c r="F82" i="88"/>
  <c r="AX81" i="88"/>
  <c r="G81" i="88"/>
  <c r="F81" i="88"/>
  <c r="AX80" i="88"/>
  <c r="G80" i="88"/>
  <c r="F80" i="88"/>
  <c r="AX79" i="88"/>
  <c r="G79" i="88"/>
  <c r="F79" i="88"/>
  <c r="AX78" i="88"/>
  <c r="G78" i="88"/>
  <c r="F78" i="88"/>
  <c r="AX77" i="88"/>
  <c r="G77" i="88"/>
  <c r="F77" i="88"/>
  <c r="AX76" i="88"/>
  <c r="G76" i="88"/>
  <c r="F76" i="88"/>
  <c r="AX75" i="88"/>
  <c r="G75" i="88"/>
  <c r="F75" i="88"/>
  <c r="AX74" i="88"/>
  <c r="G74" i="88"/>
  <c r="F74" i="88"/>
  <c r="AX73" i="88"/>
  <c r="G73" i="88"/>
  <c r="F73" i="88"/>
  <c r="AX72" i="88"/>
  <c r="G72" i="88"/>
  <c r="F72" i="88"/>
  <c r="AX71" i="88"/>
  <c r="G71" i="88"/>
  <c r="F71" i="88"/>
  <c r="AX70" i="88"/>
  <c r="G70" i="88"/>
  <c r="F70" i="88"/>
  <c r="G69" i="88"/>
  <c r="F69" i="88"/>
  <c r="V68" i="88"/>
  <c r="G68" i="88"/>
  <c r="F68" i="88"/>
  <c r="G67" i="88"/>
  <c r="F67" i="88"/>
  <c r="V66" i="88"/>
  <c r="G66" i="88"/>
  <c r="F66" i="88"/>
  <c r="G65" i="88"/>
  <c r="F65" i="88"/>
  <c r="G64" i="88"/>
  <c r="F64" i="88"/>
  <c r="G63" i="88"/>
  <c r="F63" i="88"/>
  <c r="G62" i="88"/>
  <c r="F62" i="88"/>
  <c r="G61" i="88"/>
  <c r="F61" i="88"/>
  <c r="G60" i="88"/>
  <c r="F60" i="88"/>
  <c r="V59" i="88"/>
  <c r="G59" i="88"/>
  <c r="F59" i="88"/>
  <c r="G58" i="88"/>
  <c r="F58" i="88"/>
  <c r="V57" i="88"/>
  <c r="G57" i="88"/>
  <c r="F57" i="88"/>
  <c r="G56" i="88"/>
  <c r="F56" i="88"/>
  <c r="G55" i="88"/>
  <c r="F55" i="88"/>
  <c r="G54" i="88"/>
  <c r="F54" i="88"/>
  <c r="G53" i="88"/>
  <c r="F53" i="88"/>
  <c r="G52" i="88"/>
  <c r="F52" i="88"/>
  <c r="G51" i="88"/>
  <c r="F51" i="88"/>
  <c r="V50" i="88"/>
  <c r="G50" i="88"/>
  <c r="F50" i="88"/>
  <c r="R49" i="88"/>
  <c r="G49" i="88"/>
  <c r="F49" i="88"/>
  <c r="G48" i="88"/>
  <c r="F48" i="88"/>
  <c r="V47" i="88"/>
  <c r="G47" i="88"/>
  <c r="F47" i="88"/>
  <c r="G46" i="88"/>
  <c r="F46" i="88"/>
  <c r="G45" i="88"/>
  <c r="F45" i="88"/>
  <c r="V44" i="88"/>
  <c r="G44" i="88"/>
  <c r="F44" i="88"/>
  <c r="G43" i="88"/>
  <c r="F43" i="88"/>
  <c r="G42" i="88"/>
  <c r="F42" i="88"/>
  <c r="V41" i="88"/>
  <c r="G41" i="88"/>
  <c r="F41" i="88"/>
  <c r="G40" i="88"/>
  <c r="F40" i="88"/>
  <c r="G39" i="88"/>
  <c r="F39" i="88"/>
  <c r="V38" i="88"/>
  <c r="G38" i="88"/>
  <c r="F38" i="88"/>
  <c r="R37" i="88"/>
  <c r="G37" i="88"/>
  <c r="F37" i="88"/>
  <c r="G36" i="88"/>
  <c r="F36" i="88"/>
  <c r="V35" i="88"/>
  <c r="G35" i="88"/>
  <c r="F35" i="88"/>
  <c r="R34" i="88"/>
  <c r="G34" i="88"/>
  <c r="F34" i="88"/>
  <c r="G33" i="88"/>
  <c r="F33" i="88"/>
  <c r="V32" i="88"/>
  <c r="G32" i="88"/>
  <c r="F32" i="88"/>
  <c r="R31" i="88"/>
  <c r="G31" i="88"/>
  <c r="F31" i="88"/>
  <c r="G30" i="88"/>
  <c r="F30" i="88"/>
  <c r="V29" i="88"/>
  <c r="G29" i="88"/>
  <c r="F29" i="88"/>
  <c r="G28" i="88"/>
  <c r="F28" i="88"/>
  <c r="G27" i="88"/>
  <c r="F27" i="88"/>
  <c r="V26" i="88"/>
  <c r="G26" i="88"/>
  <c r="F26" i="88"/>
  <c r="G25" i="88"/>
  <c r="F25" i="88"/>
  <c r="G24" i="88"/>
  <c r="F24" i="88"/>
  <c r="V23" i="88"/>
  <c r="G23" i="88"/>
  <c r="F23" i="88"/>
  <c r="G22" i="88"/>
  <c r="F22" i="88"/>
  <c r="G21" i="88"/>
  <c r="F21" i="88"/>
  <c r="V20" i="88"/>
  <c r="G20" i="88"/>
  <c r="F20" i="88"/>
  <c r="R19" i="88"/>
  <c r="G19" i="88"/>
  <c r="F19" i="88"/>
  <c r="G18" i="88"/>
  <c r="F18" i="88"/>
  <c r="V17" i="88"/>
  <c r="G17" i="88"/>
  <c r="F17" i="88"/>
  <c r="R16" i="88"/>
  <c r="G16" i="88"/>
  <c r="F16" i="88"/>
  <c r="G15" i="88"/>
  <c r="F15" i="88"/>
  <c r="V14" i="88"/>
  <c r="G14" i="88"/>
  <c r="F14" i="88"/>
  <c r="R13" i="88"/>
  <c r="G13" i="88"/>
  <c r="F13" i="88"/>
  <c r="G12" i="88"/>
  <c r="F12" i="88"/>
  <c r="C12" i="88"/>
  <c r="C3" i="88" s="1"/>
  <c r="O3" i="88" s="1"/>
  <c r="V11" i="88"/>
  <c r="G11" i="88"/>
  <c r="F11" i="88"/>
  <c r="V10" i="88"/>
  <c r="G10" i="88"/>
  <c r="F10" i="88"/>
  <c r="C10" i="88"/>
  <c r="V48" i="88" s="1"/>
  <c r="V9" i="88"/>
  <c r="G9" i="88"/>
  <c r="F9" i="88"/>
  <c r="G8" i="88"/>
  <c r="F8" i="88"/>
  <c r="R7" i="88"/>
  <c r="G7" i="88"/>
  <c r="F7" i="88"/>
  <c r="G6" i="88"/>
  <c r="F6" i="88"/>
  <c r="C6" i="88"/>
  <c r="R46" i="88" s="1"/>
  <c r="V5" i="88"/>
  <c r="G5" i="88"/>
  <c r="F5" i="88"/>
  <c r="C5" i="88"/>
  <c r="W4" i="88"/>
  <c r="V4" i="88"/>
  <c r="Y4" i="88" s="1"/>
  <c r="M67" i="88"/>
  <c r="U67" i="88" s="1"/>
  <c r="M66" i="88"/>
  <c r="U66" i="88" s="1"/>
  <c r="M61" i="88"/>
  <c r="U61" i="88" s="1"/>
  <c r="M60" i="88"/>
  <c r="U60" i="88" s="1"/>
  <c r="M55" i="88"/>
  <c r="U55" i="88" s="1"/>
  <c r="M54" i="88"/>
  <c r="U54" i="88" s="1"/>
  <c r="M49" i="88"/>
  <c r="U49" i="88" s="1"/>
  <c r="M48" i="88"/>
  <c r="U48" i="88" s="1"/>
  <c r="M43" i="88"/>
  <c r="U43" i="88" s="1"/>
  <c r="M42" i="88"/>
  <c r="U42" i="88" s="1"/>
  <c r="M37" i="88"/>
  <c r="U37" i="88" s="1"/>
  <c r="M36" i="88"/>
  <c r="U36" i="88" s="1"/>
  <c r="M31" i="88"/>
  <c r="U31" i="88" s="1"/>
  <c r="M30" i="88"/>
  <c r="U30" i="88" s="1"/>
  <c r="M25" i="88"/>
  <c r="U25" i="88" s="1"/>
  <c r="M24" i="88"/>
  <c r="U24" i="88" s="1"/>
  <c r="M19" i="88"/>
  <c r="U19" i="88" s="1"/>
  <c r="M18" i="88"/>
  <c r="U18" i="88" s="1"/>
  <c r="M13" i="88"/>
  <c r="U13" i="88" s="1"/>
  <c r="M12" i="88"/>
  <c r="U12" i="88" s="1"/>
  <c r="M7" i="88"/>
  <c r="U7" i="88" s="1"/>
  <c r="M6" i="88"/>
  <c r="U6" i="88" s="1"/>
  <c r="M4" i="88" a="1"/>
  <c r="M64" i="88" s="1"/>
  <c r="U64" i="88" s="1"/>
  <c r="G4" i="88"/>
  <c r="F4" i="88"/>
  <c r="AT3" i="88"/>
  <c r="G98" i="87"/>
  <c r="F98" i="87"/>
  <c r="AX97" i="87"/>
  <c r="G97" i="87"/>
  <c r="F97" i="87"/>
  <c r="AX96" i="87"/>
  <c r="G96" i="87"/>
  <c r="F96" i="87"/>
  <c r="AX95" i="87"/>
  <c r="G95" i="87"/>
  <c r="F95" i="87"/>
  <c r="AX94" i="87"/>
  <c r="F94" i="87"/>
  <c r="AX93" i="87"/>
  <c r="G93" i="87"/>
  <c r="F93" i="87"/>
  <c r="AX92" i="87"/>
  <c r="G92" i="87"/>
  <c r="F92" i="87"/>
  <c r="AX91" i="87"/>
  <c r="G91" i="87"/>
  <c r="F91" i="87"/>
  <c r="AX90" i="87"/>
  <c r="G90" i="87"/>
  <c r="F90" i="87"/>
  <c r="AX89" i="87"/>
  <c r="G89" i="87"/>
  <c r="F89" i="87"/>
  <c r="AX88" i="87"/>
  <c r="G88" i="87"/>
  <c r="F88" i="87"/>
  <c r="AX87" i="87"/>
  <c r="G87" i="87"/>
  <c r="F87" i="87"/>
  <c r="AX86" i="87"/>
  <c r="G86" i="87"/>
  <c r="F86" i="87"/>
  <c r="AX85" i="87"/>
  <c r="G85" i="87"/>
  <c r="F85" i="87"/>
  <c r="AX84" i="87"/>
  <c r="G84" i="87"/>
  <c r="F84" i="87"/>
  <c r="AX83" i="87"/>
  <c r="G83" i="87"/>
  <c r="F83" i="87"/>
  <c r="AX82" i="87"/>
  <c r="G82" i="87"/>
  <c r="F82" i="87"/>
  <c r="AX81" i="87"/>
  <c r="G81" i="87"/>
  <c r="F81" i="87"/>
  <c r="AX80" i="87"/>
  <c r="G80" i="87"/>
  <c r="F80" i="87"/>
  <c r="G79" i="87"/>
  <c r="F79" i="87"/>
  <c r="V78" i="87"/>
  <c r="G78" i="87"/>
  <c r="F78" i="87"/>
  <c r="V77" i="87"/>
  <c r="G77" i="87"/>
  <c r="F77" i="87"/>
  <c r="G76" i="87"/>
  <c r="F76" i="87"/>
  <c r="V75" i="87"/>
  <c r="G75" i="87"/>
  <c r="F75" i="87"/>
  <c r="V74" i="87"/>
  <c r="G74" i="87"/>
  <c r="F74" i="87"/>
  <c r="G73" i="87"/>
  <c r="F73" i="87"/>
  <c r="V72" i="87"/>
  <c r="G72" i="87"/>
  <c r="F72" i="87"/>
  <c r="V71" i="87"/>
  <c r="G71" i="87"/>
  <c r="F71" i="87"/>
  <c r="G70" i="87"/>
  <c r="F70" i="87"/>
  <c r="V69" i="87"/>
  <c r="G69" i="87"/>
  <c r="F69" i="87"/>
  <c r="V68" i="87"/>
  <c r="G68" i="87"/>
  <c r="F68" i="87"/>
  <c r="G67" i="87"/>
  <c r="F67" i="87"/>
  <c r="V66" i="87"/>
  <c r="G66" i="87"/>
  <c r="F66" i="87"/>
  <c r="V65" i="87"/>
  <c r="G65" i="87"/>
  <c r="F65" i="87"/>
  <c r="G64" i="87"/>
  <c r="F64" i="87"/>
  <c r="V63" i="87"/>
  <c r="G63" i="87"/>
  <c r="F63" i="87"/>
  <c r="V62" i="87"/>
  <c r="G62" i="87"/>
  <c r="F62" i="87"/>
  <c r="G61" i="87"/>
  <c r="F61" i="87"/>
  <c r="V60" i="87"/>
  <c r="G60" i="87"/>
  <c r="F60" i="87"/>
  <c r="V59" i="87"/>
  <c r="G59" i="87"/>
  <c r="F59" i="87"/>
  <c r="G58" i="87"/>
  <c r="F58" i="87"/>
  <c r="V57" i="87"/>
  <c r="G57" i="87"/>
  <c r="F57" i="87"/>
  <c r="V56" i="87"/>
  <c r="G56" i="87"/>
  <c r="F56" i="87"/>
  <c r="G55" i="87"/>
  <c r="F55" i="87"/>
  <c r="V54" i="87"/>
  <c r="G54" i="87"/>
  <c r="F54" i="87"/>
  <c r="V53" i="87"/>
  <c r="G53" i="87"/>
  <c r="F53" i="87"/>
  <c r="G52" i="87"/>
  <c r="F52" i="87"/>
  <c r="V51" i="87"/>
  <c r="G51" i="87"/>
  <c r="F51" i="87"/>
  <c r="V50" i="87"/>
  <c r="G50" i="87"/>
  <c r="F50" i="87"/>
  <c r="G49" i="87"/>
  <c r="F49" i="87"/>
  <c r="V48" i="87"/>
  <c r="G48" i="87"/>
  <c r="F48" i="87"/>
  <c r="V47" i="87"/>
  <c r="G47" i="87"/>
  <c r="F47" i="87"/>
  <c r="V46" i="87"/>
  <c r="G46" i="87"/>
  <c r="F46" i="87"/>
  <c r="V45" i="87"/>
  <c r="G45" i="87"/>
  <c r="F45" i="87"/>
  <c r="V44" i="87"/>
  <c r="G44" i="87"/>
  <c r="F44" i="87"/>
  <c r="V43" i="87"/>
  <c r="G43" i="87"/>
  <c r="F43" i="87"/>
  <c r="V42" i="87"/>
  <c r="G42" i="87"/>
  <c r="F42" i="87"/>
  <c r="V41" i="87"/>
  <c r="R41" i="87"/>
  <c r="G41" i="87"/>
  <c r="F41" i="87"/>
  <c r="V40" i="87"/>
  <c r="G40" i="87"/>
  <c r="F40" i="87"/>
  <c r="V39" i="87"/>
  <c r="G39" i="87"/>
  <c r="F39" i="87"/>
  <c r="V38" i="87"/>
  <c r="G38" i="87"/>
  <c r="F38" i="87"/>
  <c r="V37" i="87"/>
  <c r="G37" i="87"/>
  <c r="F37" i="87"/>
  <c r="V36" i="87"/>
  <c r="G36" i="87"/>
  <c r="F36" i="87"/>
  <c r="V35" i="87"/>
  <c r="G35" i="87"/>
  <c r="F35" i="87"/>
  <c r="V34" i="87"/>
  <c r="G34" i="87"/>
  <c r="F34" i="87"/>
  <c r="V33" i="87"/>
  <c r="G33" i="87"/>
  <c r="F33" i="87"/>
  <c r="V32" i="87"/>
  <c r="R32" i="87"/>
  <c r="G32" i="87"/>
  <c r="F32" i="87"/>
  <c r="V31" i="87"/>
  <c r="G31" i="87"/>
  <c r="F31" i="87"/>
  <c r="V30" i="87"/>
  <c r="G30" i="87"/>
  <c r="F30" i="87"/>
  <c r="V29" i="87"/>
  <c r="G29" i="87"/>
  <c r="F29" i="87"/>
  <c r="V28" i="87"/>
  <c r="G28" i="87"/>
  <c r="F28" i="87"/>
  <c r="V27" i="87"/>
  <c r="G27" i="87"/>
  <c r="F27" i="87"/>
  <c r="V26" i="87"/>
  <c r="G26" i="87"/>
  <c r="F26" i="87"/>
  <c r="V25" i="87"/>
  <c r="G25" i="87"/>
  <c r="F25" i="87"/>
  <c r="V24" i="87"/>
  <c r="G24" i="87"/>
  <c r="F24" i="87"/>
  <c r="V23" i="87"/>
  <c r="R23" i="87"/>
  <c r="G23" i="87"/>
  <c r="F23" i="87"/>
  <c r="V22" i="87"/>
  <c r="G22" i="87"/>
  <c r="F22" i="87"/>
  <c r="V21" i="87"/>
  <c r="G21" i="87"/>
  <c r="F21" i="87"/>
  <c r="V20" i="87"/>
  <c r="R20" i="87"/>
  <c r="G20" i="87"/>
  <c r="F20" i="87"/>
  <c r="V19" i="87"/>
  <c r="R19" i="87"/>
  <c r="G19" i="87"/>
  <c r="F19" i="87"/>
  <c r="V18" i="87"/>
  <c r="G18" i="87"/>
  <c r="F18" i="87"/>
  <c r="V17" i="87"/>
  <c r="G17" i="87"/>
  <c r="F17" i="87"/>
  <c r="V16" i="87"/>
  <c r="G16" i="87"/>
  <c r="F16" i="87"/>
  <c r="V15" i="87"/>
  <c r="G15" i="87"/>
  <c r="F15" i="87"/>
  <c r="V14" i="87"/>
  <c r="G14" i="87"/>
  <c r="F14" i="87"/>
  <c r="V13" i="87"/>
  <c r="G13" i="87"/>
  <c r="F13" i="87"/>
  <c r="V12" i="87"/>
  <c r="G12" i="87"/>
  <c r="F12" i="87"/>
  <c r="C12" i="87"/>
  <c r="V11" i="87"/>
  <c r="G11" i="87"/>
  <c r="F11" i="87"/>
  <c r="V10" i="87"/>
  <c r="G10" i="87"/>
  <c r="F10" i="87"/>
  <c r="C10" i="87"/>
  <c r="V79" i="87" s="1"/>
  <c r="V9" i="87"/>
  <c r="G9" i="87"/>
  <c r="F9" i="87"/>
  <c r="V8" i="87"/>
  <c r="G8" i="87"/>
  <c r="F8" i="87"/>
  <c r="V7" i="87"/>
  <c r="G7" i="87"/>
  <c r="F7" i="87"/>
  <c r="V6" i="87"/>
  <c r="G6" i="87"/>
  <c r="F6" i="87"/>
  <c r="C6" i="87"/>
  <c r="V5" i="87"/>
  <c r="G5" i="87"/>
  <c r="F5" i="87"/>
  <c r="C5" i="87"/>
  <c r="W4" i="87"/>
  <c r="V4" i="87"/>
  <c r="Y4" i="87" s="1"/>
  <c r="M76" i="87"/>
  <c r="U76" i="87" s="1"/>
  <c r="M68" i="87"/>
  <c r="U68" i="87" s="1"/>
  <c r="M58" i="87"/>
  <c r="U58" i="87" s="1"/>
  <c r="M50" i="87"/>
  <c r="U50" i="87" s="1"/>
  <c r="M40" i="87"/>
  <c r="U40" i="87" s="1"/>
  <c r="M32" i="87"/>
  <c r="U32" i="87" s="1"/>
  <c r="M22" i="87"/>
  <c r="U22" i="87" s="1"/>
  <c r="M14" i="87"/>
  <c r="U14" i="87" s="1"/>
  <c r="M4" i="87"/>
  <c r="U4" i="87" s="1"/>
  <c r="X4" i="87" s="1"/>
  <c r="M4" i="87" a="1"/>
  <c r="G4" i="87"/>
  <c r="F4" i="87"/>
  <c r="AT3" i="87"/>
  <c r="C3" i="87"/>
  <c r="O3" i="87" s="1"/>
  <c r="G98" i="86"/>
  <c r="F98" i="86"/>
  <c r="AX97" i="86"/>
  <c r="G97" i="86"/>
  <c r="F97" i="86"/>
  <c r="AX96" i="86"/>
  <c r="G96" i="86"/>
  <c r="F96" i="86"/>
  <c r="AX95" i="86"/>
  <c r="G95" i="86"/>
  <c r="F95" i="86"/>
  <c r="AX94" i="86"/>
  <c r="F94" i="86"/>
  <c r="AX93" i="86"/>
  <c r="G93" i="86"/>
  <c r="F93" i="86"/>
  <c r="AX92" i="86"/>
  <c r="G92" i="86"/>
  <c r="F92" i="86"/>
  <c r="AX91" i="86"/>
  <c r="G91" i="86"/>
  <c r="F91" i="86"/>
  <c r="AX90" i="86"/>
  <c r="G90" i="86"/>
  <c r="F90" i="86"/>
  <c r="R89" i="86"/>
  <c r="G89" i="86"/>
  <c r="F89" i="86"/>
  <c r="G88" i="86"/>
  <c r="F88" i="86"/>
  <c r="G87" i="86"/>
  <c r="F87" i="86"/>
  <c r="G86" i="86"/>
  <c r="F86" i="86"/>
  <c r="G85" i="86"/>
  <c r="F85" i="86"/>
  <c r="V84" i="86"/>
  <c r="G84" i="86"/>
  <c r="F84" i="86"/>
  <c r="G83" i="86"/>
  <c r="F83" i="86"/>
  <c r="G82" i="86"/>
  <c r="F82" i="86"/>
  <c r="G81" i="86"/>
  <c r="F81" i="86"/>
  <c r="R80" i="86"/>
  <c r="G80" i="86"/>
  <c r="F80" i="86"/>
  <c r="G79" i="86"/>
  <c r="F79" i="86"/>
  <c r="G78" i="86"/>
  <c r="F78" i="86"/>
  <c r="G77" i="86"/>
  <c r="F77" i="86"/>
  <c r="G76" i="86"/>
  <c r="F76" i="86"/>
  <c r="V75" i="86"/>
  <c r="G75" i="86"/>
  <c r="F75" i="86"/>
  <c r="G74" i="86"/>
  <c r="F74" i="86"/>
  <c r="G73" i="86"/>
  <c r="F73" i="86"/>
  <c r="G72" i="86"/>
  <c r="F72" i="86"/>
  <c r="R71" i="86"/>
  <c r="G71" i="86"/>
  <c r="F71" i="86"/>
  <c r="G70" i="86"/>
  <c r="F70" i="86"/>
  <c r="G69" i="86"/>
  <c r="F69" i="86"/>
  <c r="G68" i="86"/>
  <c r="F68" i="86"/>
  <c r="V67" i="86"/>
  <c r="G67" i="86"/>
  <c r="F67" i="86"/>
  <c r="G66" i="86"/>
  <c r="F66" i="86"/>
  <c r="R65" i="86"/>
  <c r="G65" i="86"/>
  <c r="F65" i="86"/>
  <c r="G64" i="86"/>
  <c r="F64" i="86"/>
  <c r="V63" i="86"/>
  <c r="G63" i="86"/>
  <c r="F63" i="86"/>
  <c r="G62" i="86"/>
  <c r="F62" i="86"/>
  <c r="R61" i="86"/>
  <c r="G61" i="86"/>
  <c r="F61" i="86"/>
  <c r="G60" i="86"/>
  <c r="F60" i="86"/>
  <c r="G59" i="86"/>
  <c r="F59" i="86"/>
  <c r="V58" i="86"/>
  <c r="G58" i="86"/>
  <c r="F58" i="86"/>
  <c r="G57" i="86"/>
  <c r="F57" i="86"/>
  <c r="R56" i="86"/>
  <c r="G56" i="86"/>
  <c r="F56" i="86"/>
  <c r="G55" i="86"/>
  <c r="F55" i="86"/>
  <c r="V54" i="86"/>
  <c r="G54" i="86"/>
  <c r="F54" i="86"/>
  <c r="G53" i="86"/>
  <c r="F53" i="86"/>
  <c r="R52" i="86"/>
  <c r="G52" i="86"/>
  <c r="F52" i="86"/>
  <c r="G51" i="86"/>
  <c r="F51" i="86"/>
  <c r="G50" i="86"/>
  <c r="F50" i="86"/>
  <c r="V49" i="86"/>
  <c r="G49" i="86"/>
  <c r="F49" i="86"/>
  <c r="G48" i="86"/>
  <c r="F48" i="86"/>
  <c r="R47" i="86"/>
  <c r="G47" i="86"/>
  <c r="F47" i="86"/>
  <c r="G46" i="86"/>
  <c r="F46" i="86"/>
  <c r="V45" i="86"/>
  <c r="G45" i="86"/>
  <c r="F45" i="86"/>
  <c r="G44" i="86"/>
  <c r="F44" i="86"/>
  <c r="R43" i="86"/>
  <c r="G43" i="86"/>
  <c r="F43" i="86"/>
  <c r="G42" i="86"/>
  <c r="F42" i="86"/>
  <c r="V41" i="86"/>
  <c r="G41" i="86"/>
  <c r="F41" i="86"/>
  <c r="V40" i="86"/>
  <c r="G40" i="86"/>
  <c r="F40" i="86"/>
  <c r="V39" i="86"/>
  <c r="G39" i="86"/>
  <c r="F39" i="86"/>
  <c r="R38" i="86"/>
  <c r="G38" i="86"/>
  <c r="F38" i="86"/>
  <c r="V37" i="86"/>
  <c r="G37" i="86"/>
  <c r="F37" i="86"/>
  <c r="V36" i="86"/>
  <c r="G36" i="86"/>
  <c r="F36" i="86"/>
  <c r="R35" i="86"/>
  <c r="G35" i="86"/>
  <c r="F35" i="86"/>
  <c r="V34" i="86"/>
  <c r="G34" i="86"/>
  <c r="F34" i="86"/>
  <c r="V33" i="86"/>
  <c r="G33" i="86"/>
  <c r="F33" i="86"/>
  <c r="R32" i="86"/>
  <c r="G32" i="86"/>
  <c r="F32" i="86"/>
  <c r="V31" i="86"/>
  <c r="G31" i="86"/>
  <c r="F31" i="86"/>
  <c r="V30" i="86"/>
  <c r="G30" i="86"/>
  <c r="F30" i="86"/>
  <c r="R29" i="86"/>
  <c r="G29" i="86"/>
  <c r="F29" i="86"/>
  <c r="V28" i="86"/>
  <c r="G28" i="86"/>
  <c r="F28" i="86"/>
  <c r="V27" i="86"/>
  <c r="G27" i="86"/>
  <c r="F27" i="86"/>
  <c r="R26" i="86"/>
  <c r="G26" i="86"/>
  <c r="F26" i="86"/>
  <c r="V25" i="86"/>
  <c r="G25" i="86"/>
  <c r="F25" i="86"/>
  <c r="V24" i="86"/>
  <c r="G24" i="86"/>
  <c r="F24" i="86"/>
  <c r="R23" i="86"/>
  <c r="G23" i="86"/>
  <c r="F23" i="86"/>
  <c r="V22" i="86"/>
  <c r="G22" i="86"/>
  <c r="F22" i="86"/>
  <c r="V21" i="86"/>
  <c r="G21" i="86"/>
  <c r="F21" i="86"/>
  <c r="R20" i="86"/>
  <c r="G20" i="86"/>
  <c r="F20" i="86"/>
  <c r="V19" i="86"/>
  <c r="G19" i="86"/>
  <c r="F19" i="86"/>
  <c r="V18" i="86"/>
  <c r="G18" i="86"/>
  <c r="F18" i="86"/>
  <c r="R17" i="86"/>
  <c r="G17" i="86"/>
  <c r="F17" i="86"/>
  <c r="V16" i="86"/>
  <c r="G16" i="86"/>
  <c r="F16" i="86"/>
  <c r="V15" i="86"/>
  <c r="G15" i="86"/>
  <c r="F15" i="86"/>
  <c r="R14" i="86"/>
  <c r="G14" i="86"/>
  <c r="F14" i="86"/>
  <c r="V13" i="86"/>
  <c r="G13" i="86"/>
  <c r="F13" i="86"/>
  <c r="V12" i="86"/>
  <c r="G12" i="86"/>
  <c r="F12" i="86"/>
  <c r="C12" i="86"/>
  <c r="R11" i="86"/>
  <c r="G11" i="86"/>
  <c r="F11" i="86"/>
  <c r="R10" i="86"/>
  <c r="G10" i="86"/>
  <c r="F10" i="86"/>
  <c r="C10" i="86"/>
  <c r="V89" i="86" s="1"/>
  <c r="V9" i="86"/>
  <c r="R9" i="86"/>
  <c r="G9" i="86"/>
  <c r="F9" i="86"/>
  <c r="V8" i="86"/>
  <c r="G8" i="86"/>
  <c r="F8" i="86"/>
  <c r="V7" i="86"/>
  <c r="G7" i="86"/>
  <c r="F7" i="86"/>
  <c r="V6" i="86"/>
  <c r="G6" i="86"/>
  <c r="F6" i="86"/>
  <c r="C6" i="86"/>
  <c r="R88" i="86" s="1"/>
  <c r="V5" i="86"/>
  <c r="R5" i="86"/>
  <c r="G5" i="86"/>
  <c r="F5" i="86"/>
  <c r="C5" i="86"/>
  <c r="Y4" i="86"/>
  <c r="W4" i="86"/>
  <c r="V4" i="86"/>
  <c r="R4" i="86"/>
  <c r="M89" i="86"/>
  <c r="U89" i="86" s="1"/>
  <c r="M85" i="86"/>
  <c r="U85" i="86" s="1"/>
  <c r="M84" i="86"/>
  <c r="U84" i="86" s="1"/>
  <c r="M83" i="86"/>
  <c r="U83" i="86" s="1"/>
  <c r="M79" i="86"/>
  <c r="U79" i="86" s="1"/>
  <c r="M78" i="86"/>
  <c r="U78" i="86" s="1"/>
  <c r="M77" i="86"/>
  <c r="U77" i="86" s="1"/>
  <c r="M73" i="86"/>
  <c r="U73" i="86" s="1"/>
  <c r="M72" i="86"/>
  <c r="U72" i="86" s="1"/>
  <c r="M71" i="86"/>
  <c r="U71" i="86" s="1"/>
  <c r="M67" i="86"/>
  <c r="U67" i="86" s="1"/>
  <c r="M66" i="86"/>
  <c r="U66" i="86" s="1"/>
  <c r="M65" i="86"/>
  <c r="U65" i="86" s="1"/>
  <c r="M61" i="86"/>
  <c r="U61" i="86" s="1"/>
  <c r="M60" i="86"/>
  <c r="U60" i="86" s="1"/>
  <c r="M59" i="86"/>
  <c r="U59" i="86" s="1"/>
  <c r="M55" i="86"/>
  <c r="U55" i="86" s="1"/>
  <c r="M54" i="86"/>
  <c r="U54" i="86" s="1"/>
  <c r="M53" i="86"/>
  <c r="U53" i="86" s="1"/>
  <c r="M49" i="86"/>
  <c r="U49" i="86" s="1"/>
  <c r="M48" i="86"/>
  <c r="U48" i="86" s="1"/>
  <c r="M47" i="86"/>
  <c r="U47" i="86" s="1"/>
  <c r="M43" i="86"/>
  <c r="U43" i="86" s="1"/>
  <c r="M42" i="86"/>
  <c r="U42" i="86" s="1"/>
  <c r="M41" i="86"/>
  <c r="U41" i="86" s="1"/>
  <c r="M37" i="86"/>
  <c r="U37" i="86" s="1"/>
  <c r="M36" i="86"/>
  <c r="U36" i="86" s="1"/>
  <c r="M35" i="86"/>
  <c r="U35" i="86" s="1"/>
  <c r="M31" i="86"/>
  <c r="U31" i="86" s="1"/>
  <c r="M30" i="86"/>
  <c r="U30" i="86" s="1"/>
  <c r="M29" i="86"/>
  <c r="U29" i="86" s="1"/>
  <c r="M25" i="86"/>
  <c r="U25" i="86" s="1"/>
  <c r="M24" i="86"/>
  <c r="U24" i="86" s="1"/>
  <c r="M23" i="86"/>
  <c r="U23" i="86" s="1"/>
  <c r="M19" i="86"/>
  <c r="U19" i="86" s="1"/>
  <c r="M18" i="86"/>
  <c r="U18" i="86" s="1"/>
  <c r="M17" i="86"/>
  <c r="U17" i="86" s="1"/>
  <c r="M13" i="86"/>
  <c r="U13" i="86" s="1"/>
  <c r="M12" i="86"/>
  <c r="U12" i="86" s="1"/>
  <c r="M11" i="86"/>
  <c r="U11" i="86" s="1"/>
  <c r="M7" i="86"/>
  <c r="U7" i="86" s="1"/>
  <c r="M6" i="86"/>
  <c r="U6" i="86" s="1"/>
  <c r="M5" i="86"/>
  <c r="U5" i="86" s="1"/>
  <c r="M4" i="86" a="1"/>
  <c r="M88" i="86" s="1"/>
  <c r="U88" i="86" s="1"/>
  <c r="G4" i="86"/>
  <c r="F4" i="86"/>
  <c r="AT3" i="86"/>
  <c r="R3" i="86"/>
  <c r="C3" i="86"/>
  <c r="O3" i="86" s="1"/>
  <c r="S98" i="85"/>
  <c r="R98" i="85"/>
  <c r="G98" i="85"/>
  <c r="F98" i="85"/>
  <c r="R97" i="85"/>
  <c r="G97" i="85"/>
  <c r="F97" i="85"/>
  <c r="V96" i="85"/>
  <c r="R96" i="85"/>
  <c r="G96" i="85"/>
  <c r="F96" i="85"/>
  <c r="R95" i="85"/>
  <c r="G95" i="85"/>
  <c r="F95" i="85"/>
  <c r="R94" i="85"/>
  <c r="F94" i="85"/>
  <c r="V93" i="85"/>
  <c r="R93" i="85"/>
  <c r="G93" i="85"/>
  <c r="F93" i="85"/>
  <c r="R92" i="85"/>
  <c r="G92" i="85"/>
  <c r="F92" i="85"/>
  <c r="R91" i="85"/>
  <c r="G91" i="85"/>
  <c r="F91" i="85"/>
  <c r="V90" i="85"/>
  <c r="R90" i="85"/>
  <c r="G90" i="85"/>
  <c r="F90" i="85"/>
  <c r="R89" i="85"/>
  <c r="G89" i="85"/>
  <c r="F89" i="85"/>
  <c r="R88" i="85"/>
  <c r="G88" i="85"/>
  <c r="F88" i="85"/>
  <c r="V87" i="85"/>
  <c r="R87" i="85"/>
  <c r="G87" i="85"/>
  <c r="F87" i="85"/>
  <c r="R86" i="85"/>
  <c r="G86" i="85"/>
  <c r="F86" i="85"/>
  <c r="R85" i="85"/>
  <c r="G85" i="85"/>
  <c r="F85" i="85"/>
  <c r="V84" i="85"/>
  <c r="R84" i="85"/>
  <c r="G84" i="85"/>
  <c r="F84" i="85"/>
  <c r="R83" i="85"/>
  <c r="G83" i="85"/>
  <c r="F83" i="85"/>
  <c r="R82" i="85"/>
  <c r="G82" i="85"/>
  <c r="F82" i="85"/>
  <c r="V81" i="85"/>
  <c r="R81" i="85"/>
  <c r="G81" i="85"/>
  <c r="F81" i="85"/>
  <c r="R80" i="85"/>
  <c r="G80" i="85"/>
  <c r="F80" i="85"/>
  <c r="R79" i="85"/>
  <c r="G79" i="85"/>
  <c r="F79" i="85"/>
  <c r="V78" i="85"/>
  <c r="R78" i="85"/>
  <c r="G78" i="85"/>
  <c r="F78" i="85"/>
  <c r="R77" i="85"/>
  <c r="G77" i="85"/>
  <c r="F77" i="85"/>
  <c r="R76" i="85"/>
  <c r="G76" i="85"/>
  <c r="F76" i="85"/>
  <c r="V75" i="85"/>
  <c r="R75" i="85"/>
  <c r="G75" i="85"/>
  <c r="F75" i="85"/>
  <c r="R74" i="85"/>
  <c r="G74" i="85"/>
  <c r="F74" i="85"/>
  <c r="R73" i="85"/>
  <c r="G73" i="85"/>
  <c r="F73" i="85"/>
  <c r="V72" i="85"/>
  <c r="R72" i="85"/>
  <c r="G72" i="85"/>
  <c r="F72" i="85"/>
  <c r="R71" i="85"/>
  <c r="G71" i="85"/>
  <c r="F71" i="85"/>
  <c r="R70" i="85"/>
  <c r="G70" i="85"/>
  <c r="F70" i="85"/>
  <c r="V69" i="85"/>
  <c r="R69" i="85"/>
  <c r="G69" i="85"/>
  <c r="F69" i="85"/>
  <c r="R68" i="85"/>
  <c r="G68" i="85"/>
  <c r="F68" i="85"/>
  <c r="R67" i="85"/>
  <c r="G67" i="85"/>
  <c r="F67" i="85"/>
  <c r="V66" i="85"/>
  <c r="R66" i="85"/>
  <c r="G66" i="85"/>
  <c r="F66" i="85"/>
  <c r="R65" i="85"/>
  <c r="G65" i="85"/>
  <c r="F65" i="85"/>
  <c r="R64" i="85"/>
  <c r="G64" i="85"/>
  <c r="F64" i="85"/>
  <c r="V63" i="85"/>
  <c r="R63" i="85"/>
  <c r="G63" i="85"/>
  <c r="F63" i="85"/>
  <c r="R62" i="85"/>
  <c r="G62" i="85"/>
  <c r="F62" i="85"/>
  <c r="R61" i="85"/>
  <c r="G61" i="85"/>
  <c r="F61" i="85"/>
  <c r="V60" i="85"/>
  <c r="R60" i="85"/>
  <c r="G60" i="85"/>
  <c r="F60" i="85"/>
  <c r="R59" i="85"/>
  <c r="G59" i="85"/>
  <c r="F59" i="85"/>
  <c r="R58" i="85"/>
  <c r="G58" i="85"/>
  <c r="F58" i="85"/>
  <c r="V57" i="85"/>
  <c r="R57" i="85"/>
  <c r="G57" i="85"/>
  <c r="F57" i="85"/>
  <c r="R56" i="85"/>
  <c r="G56" i="85"/>
  <c r="F56" i="85"/>
  <c r="R55" i="85"/>
  <c r="G55" i="85"/>
  <c r="F55" i="85"/>
  <c r="V54" i="85"/>
  <c r="R54" i="85"/>
  <c r="G54" i="85"/>
  <c r="F54" i="85"/>
  <c r="R53" i="85"/>
  <c r="G53" i="85"/>
  <c r="F53" i="85"/>
  <c r="R52" i="85"/>
  <c r="G52" i="85"/>
  <c r="F52" i="85"/>
  <c r="V51" i="85"/>
  <c r="R51" i="85"/>
  <c r="G51" i="85"/>
  <c r="F51" i="85"/>
  <c r="R50" i="85"/>
  <c r="G50" i="85"/>
  <c r="F50" i="85"/>
  <c r="R49" i="85"/>
  <c r="G49" i="85"/>
  <c r="F49" i="85"/>
  <c r="V48" i="85"/>
  <c r="R48" i="85"/>
  <c r="G48" i="85"/>
  <c r="F48" i="85"/>
  <c r="R47" i="85"/>
  <c r="G47" i="85"/>
  <c r="F47" i="85"/>
  <c r="R46" i="85"/>
  <c r="G46" i="85"/>
  <c r="F46" i="85"/>
  <c r="V45" i="85"/>
  <c r="R45" i="85"/>
  <c r="G45" i="85"/>
  <c r="F45" i="85"/>
  <c r="R44" i="85"/>
  <c r="G44" i="85"/>
  <c r="F44" i="85"/>
  <c r="R43" i="85"/>
  <c r="G43" i="85"/>
  <c r="F43" i="85"/>
  <c r="V42" i="85"/>
  <c r="R42" i="85"/>
  <c r="G42" i="85"/>
  <c r="F42" i="85"/>
  <c r="R41" i="85"/>
  <c r="G41" i="85"/>
  <c r="F41" i="85"/>
  <c r="R40" i="85"/>
  <c r="G40" i="85"/>
  <c r="F40" i="85"/>
  <c r="V39" i="85"/>
  <c r="R39" i="85"/>
  <c r="G39" i="85"/>
  <c r="F39" i="85"/>
  <c r="R38" i="85"/>
  <c r="G38" i="85"/>
  <c r="F38" i="85"/>
  <c r="R37" i="85"/>
  <c r="G37" i="85"/>
  <c r="F37" i="85"/>
  <c r="V36" i="85"/>
  <c r="R36" i="85"/>
  <c r="G36" i="85"/>
  <c r="F36" i="85"/>
  <c r="R35" i="85"/>
  <c r="G35" i="85"/>
  <c r="F35" i="85"/>
  <c r="R34" i="85"/>
  <c r="G34" i="85"/>
  <c r="F34" i="85"/>
  <c r="V33" i="85"/>
  <c r="R33" i="85"/>
  <c r="G33" i="85"/>
  <c r="F33" i="85"/>
  <c r="R32" i="85"/>
  <c r="G32" i="85"/>
  <c r="F32" i="85"/>
  <c r="R31" i="85"/>
  <c r="G31" i="85"/>
  <c r="F31" i="85"/>
  <c r="V30" i="85"/>
  <c r="R30" i="85"/>
  <c r="G30" i="85"/>
  <c r="F30" i="85"/>
  <c r="R29" i="85"/>
  <c r="G29" i="85"/>
  <c r="F29" i="85"/>
  <c r="R28" i="85"/>
  <c r="G28" i="85"/>
  <c r="F28" i="85"/>
  <c r="V27" i="85"/>
  <c r="R27" i="85"/>
  <c r="G27" i="85"/>
  <c r="F27" i="85"/>
  <c r="R26" i="85"/>
  <c r="G26" i="85"/>
  <c r="F26" i="85"/>
  <c r="R25" i="85"/>
  <c r="G25" i="85"/>
  <c r="F25" i="85"/>
  <c r="V24" i="85"/>
  <c r="R24" i="85"/>
  <c r="G24" i="85"/>
  <c r="F24" i="85"/>
  <c r="R23" i="85"/>
  <c r="G23" i="85"/>
  <c r="F23" i="85"/>
  <c r="R22" i="85"/>
  <c r="G22" i="85"/>
  <c r="F22" i="85"/>
  <c r="V21" i="85"/>
  <c r="R21" i="85"/>
  <c r="G21" i="85"/>
  <c r="F21" i="85"/>
  <c r="R20" i="85"/>
  <c r="G20" i="85"/>
  <c r="F20" i="85"/>
  <c r="R19" i="85"/>
  <c r="G19" i="85"/>
  <c r="F19" i="85"/>
  <c r="V18" i="85"/>
  <c r="R18" i="85"/>
  <c r="G18" i="85"/>
  <c r="F18" i="85"/>
  <c r="R17" i="85"/>
  <c r="G17" i="85"/>
  <c r="F17" i="85"/>
  <c r="R16" i="85"/>
  <c r="G16" i="85"/>
  <c r="F16" i="85"/>
  <c r="V15" i="85"/>
  <c r="R15" i="85"/>
  <c r="G15" i="85"/>
  <c r="F15" i="85"/>
  <c r="R14" i="85"/>
  <c r="G14" i="85"/>
  <c r="F14" i="85"/>
  <c r="R13" i="85"/>
  <c r="G13" i="85"/>
  <c r="F13" i="85"/>
  <c r="V12" i="85"/>
  <c r="R12" i="85"/>
  <c r="G12" i="85"/>
  <c r="F12" i="85"/>
  <c r="C12" i="85"/>
  <c r="V11" i="85"/>
  <c r="R11" i="85"/>
  <c r="G11" i="85"/>
  <c r="F11" i="85"/>
  <c r="R10" i="85"/>
  <c r="G10" i="85"/>
  <c r="F10" i="85"/>
  <c r="C10" i="85"/>
  <c r="V97" i="85" s="1"/>
  <c r="V9" i="85"/>
  <c r="R9" i="85"/>
  <c r="G9" i="85"/>
  <c r="F9" i="85"/>
  <c r="R8" i="85"/>
  <c r="G8" i="85"/>
  <c r="F8" i="85"/>
  <c r="V7" i="85"/>
  <c r="R7" i="85"/>
  <c r="G7" i="85"/>
  <c r="F7" i="85"/>
  <c r="V6" i="85"/>
  <c r="R6" i="85"/>
  <c r="G6" i="85"/>
  <c r="F6" i="85"/>
  <c r="V5" i="85"/>
  <c r="R5" i="85"/>
  <c r="G5" i="85"/>
  <c r="F5" i="85"/>
  <c r="C5" i="85"/>
  <c r="Y4" i="85"/>
  <c r="W4" i="85"/>
  <c r="V4" i="85"/>
  <c r="R4" i="85"/>
  <c r="M75" i="85"/>
  <c r="U75" i="85" s="1"/>
  <c r="M74" i="85"/>
  <c r="U74" i="85" s="1"/>
  <c r="M4" i="85" a="1"/>
  <c r="G4" i="85"/>
  <c r="F4" i="85"/>
  <c r="AT3" i="85"/>
  <c r="R3" i="85"/>
  <c r="C3" i="85"/>
  <c r="O3" i="85" s="1"/>
  <c r="P3" i="85" s="1"/>
  <c r="AF3" i="85" s="1"/>
  <c r="AO3" i="85" s="1"/>
  <c r="G98" i="84"/>
  <c r="F98" i="84"/>
  <c r="AX97" i="84"/>
  <c r="G97" i="84"/>
  <c r="F97" i="84"/>
  <c r="AX96" i="84"/>
  <c r="G96" i="84"/>
  <c r="F96" i="84"/>
  <c r="AX95" i="84"/>
  <c r="G95" i="84"/>
  <c r="F95" i="84"/>
  <c r="AX94" i="84"/>
  <c r="F94" i="84"/>
  <c r="AX93" i="84"/>
  <c r="G93" i="84"/>
  <c r="F93" i="84"/>
  <c r="AX92" i="84"/>
  <c r="G92" i="84"/>
  <c r="F92" i="84"/>
  <c r="AX91" i="84"/>
  <c r="G91" i="84"/>
  <c r="F91" i="84"/>
  <c r="AX90" i="84"/>
  <c r="G90" i="84"/>
  <c r="F90" i="84"/>
  <c r="AX89" i="84"/>
  <c r="G89" i="84"/>
  <c r="F89" i="84"/>
  <c r="AX88" i="84"/>
  <c r="G88" i="84"/>
  <c r="F88" i="84"/>
  <c r="AX87" i="84"/>
  <c r="G87" i="84"/>
  <c r="F87" i="84"/>
  <c r="AX86" i="84"/>
  <c r="G86" i="84"/>
  <c r="F86" i="84"/>
  <c r="AX85" i="84"/>
  <c r="G85" i="84"/>
  <c r="F85" i="84"/>
  <c r="AX84" i="84"/>
  <c r="G84" i="84"/>
  <c r="F84" i="84"/>
  <c r="AX83" i="84"/>
  <c r="G83" i="84"/>
  <c r="F83" i="84"/>
  <c r="AX82" i="84"/>
  <c r="G82" i="84"/>
  <c r="F82" i="84"/>
  <c r="AX81" i="84"/>
  <c r="G81" i="84"/>
  <c r="F81" i="84"/>
  <c r="AX80" i="84"/>
  <c r="G80" i="84"/>
  <c r="F80" i="84"/>
  <c r="AX79" i="84"/>
  <c r="G79" i="84"/>
  <c r="F79" i="84"/>
  <c r="AX78" i="84"/>
  <c r="G78" i="84"/>
  <c r="F78" i="84"/>
  <c r="AX77" i="84"/>
  <c r="G77" i="84"/>
  <c r="F77" i="84"/>
  <c r="AX76" i="84"/>
  <c r="G76" i="84"/>
  <c r="F76" i="84"/>
  <c r="AX75" i="84"/>
  <c r="G75" i="84"/>
  <c r="F75" i="84"/>
  <c r="AX74" i="84"/>
  <c r="G74" i="84"/>
  <c r="F74" i="84"/>
  <c r="AX73" i="84"/>
  <c r="G73" i="84"/>
  <c r="F73" i="84"/>
  <c r="AX72" i="84"/>
  <c r="G72" i="84"/>
  <c r="F72" i="84"/>
  <c r="AX71" i="84"/>
  <c r="G71" i="84"/>
  <c r="F71" i="84"/>
  <c r="AX70" i="84"/>
  <c r="G70" i="84"/>
  <c r="F70" i="84"/>
  <c r="G69" i="84"/>
  <c r="F69" i="84"/>
  <c r="R68" i="84"/>
  <c r="G68" i="84"/>
  <c r="F68" i="84"/>
  <c r="G67" i="84"/>
  <c r="F67" i="84"/>
  <c r="G66" i="84"/>
  <c r="F66" i="84"/>
  <c r="R65" i="84"/>
  <c r="G65" i="84"/>
  <c r="F65" i="84"/>
  <c r="G64" i="84"/>
  <c r="F64" i="84"/>
  <c r="G63" i="84"/>
  <c r="F63" i="84"/>
  <c r="R62" i="84"/>
  <c r="G62" i="84"/>
  <c r="F62" i="84"/>
  <c r="G61" i="84"/>
  <c r="F61" i="84"/>
  <c r="G60" i="84"/>
  <c r="F60" i="84"/>
  <c r="R59" i="84"/>
  <c r="G59" i="84"/>
  <c r="F59" i="84"/>
  <c r="G58" i="84"/>
  <c r="F58" i="84"/>
  <c r="G57" i="84"/>
  <c r="F57" i="84"/>
  <c r="R56" i="84"/>
  <c r="G56" i="84"/>
  <c r="F56" i="84"/>
  <c r="G55" i="84"/>
  <c r="F55" i="84"/>
  <c r="G54" i="84"/>
  <c r="F54" i="84"/>
  <c r="R53" i="84"/>
  <c r="G53" i="84"/>
  <c r="F53" i="84"/>
  <c r="G52" i="84"/>
  <c r="F52" i="84"/>
  <c r="G51" i="84"/>
  <c r="F51" i="84"/>
  <c r="R50" i="84"/>
  <c r="G50" i="84"/>
  <c r="F50" i="84"/>
  <c r="G49" i="84"/>
  <c r="F49" i="84"/>
  <c r="G48" i="84"/>
  <c r="F48" i="84"/>
  <c r="R47" i="84"/>
  <c r="G47" i="84"/>
  <c r="F47" i="84"/>
  <c r="G46" i="84"/>
  <c r="F46" i="84"/>
  <c r="G45" i="84"/>
  <c r="F45" i="84"/>
  <c r="R44" i="84"/>
  <c r="G44" i="84"/>
  <c r="F44" i="84"/>
  <c r="G43" i="84"/>
  <c r="F43" i="84"/>
  <c r="G42" i="84"/>
  <c r="F42" i="84"/>
  <c r="R41" i="84"/>
  <c r="G41" i="84"/>
  <c r="F41" i="84"/>
  <c r="G40" i="84"/>
  <c r="F40" i="84"/>
  <c r="G39" i="84"/>
  <c r="F39" i="84"/>
  <c r="V38" i="84"/>
  <c r="G38" i="84"/>
  <c r="F38" i="84"/>
  <c r="G37" i="84"/>
  <c r="F37" i="84"/>
  <c r="V36" i="84"/>
  <c r="R36" i="84"/>
  <c r="G36" i="84"/>
  <c r="F36" i="84"/>
  <c r="V35" i="84"/>
  <c r="G35" i="84"/>
  <c r="F35" i="84"/>
  <c r="G34" i="84"/>
  <c r="F34" i="84"/>
  <c r="V33" i="84"/>
  <c r="R33" i="84"/>
  <c r="G33" i="84"/>
  <c r="F33" i="84"/>
  <c r="V32" i="84"/>
  <c r="G32" i="84"/>
  <c r="F32" i="84"/>
  <c r="G31" i="84"/>
  <c r="F31" i="84"/>
  <c r="V30" i="84"/>
  <c r="R30" i="84"/>
  <c r="G30" i="84"/>
  <c r="F30" i="84"/>
  <c r="V29" i="84"/>
  <c r="G29" i="84"/>
  <c r="F29" i="84"/>
  <c r="G28" i="84"/>
  <c r="F28" i="84"/>
  <c r="V27" i="84"/>
  <c r="R27" i="84"/>
  <c r="G27" i="84"/>
  <c r="F27" i="84"/>
  <c r="V26" i="84"/>
  <c r="G26" i="84"/>
  <c r="F26" i="84"/>
  <c r="G25" i="84"/>
  <c r="F25" i="84"/>
  <c r="V24" i="84"/>
  <c r="R24" i="84"/>
  <c r="G24" i="84"/>
  <c r="F24" i="84"/>
  <c r="V23" i="84"/>
  <c r="G23" i="84"/>
  <c r="F23" i="84"/>
  <c r="G22" i="84"/>
  <c r="F22" i="84"/>
  <c r="V21" i="84"/>
  <c r="R21" i="84"/>
  <c r="G21" i="84"/>
  <c r="F21" i="84"/>
  <c r="V20" i="84"/>
  <c r="G20" i="84"/>
  <c r="F20" i="84"/>
  <c r="G19" i="84"/>
  <c r="F19" i="84"/>
  <c r="V18" i="84"/>
  <c r="R18" i="84"/>
  <c r="G18" i="84"/>
  <c r="F18" i="84"/>
  <c r="V17" i="84"/>
  <c r="G17" i="84"/>
  <c r="F17" i="84"/>
  <c r="G16" i="84"/>
  <c r="F16" i="84"/>
  <c r="V15" i="84"/>
  <c r="R15" i="84"/>
  <c r="G15" i="84"/>
  <c r="F15" i="84"/>
  <c r="V14" i="84"/>
  <c r="G14" i="84"/>
  <c r="F14" i="84"/>
  <c r="G13" i="84"/>
  <c r="F13" i="84"/>
  <c r="V12" i="84"/>
  <c r="R12" i="84"/>
  <c r="G12" i="84"/>
  <c r="F12" i="84"/>
  <c r="C12" i="84"/>
  <c r="C3" i="84" s="1"/>
  <c r="O3" i="84" s="1"/>
  <c r="AE3" i="84" s="1"/>
  <c r="AN3" i="84" s="1"/>
  <c r="G11" i="84"/>
  <c r="F11" i="84"/>
  <c r="V10" i="84"/>
  <c r="G10" i="84"/>
  <c r="F10" i="84"/>
  <c r="C10" i="84"/>
  <c r="V9" i="84"/>
  <c r="R9" i="84"/>
  <c r="G9" i="84"/>
  <c r="F9" i="84"/>
  <c r="G8" i="84"/>
  <c r="F8" i="84"/>
  <c r="G7" i="84"/>
  <c r="F7" i="84"/>
  <c r="V6" i="84"/>
  <c r="R6" i="84"/>
  <c r="G6" i="84"/>
  <c r="F6" i="84"/>
  <c r="C6" i="84"/>
  <c r="G5" i="84"/>
  <c r="F5" i="84"/>
  <c r="C5" i="84"/>
  <c r="W4" i="84"/>
  <c r="V4" i="84"/>
  <c r="Y4" i="84" s="1"/>
  <c r="M68" i="84"/>
  <c r="U68" i="84" s="1"/>
  <c r="M67" i="84"/>
  <c r="U67" i="84" s="1"/>
  <c r="M66" i="84"/>
  <c r="U66" i="84" s="1"/>
  <c r="M65" i="84"/>
  <c r="U65" i="84" s="1"/>
  <c r="M62" i="84"/>
  <c r="U62" i="84" s="1"/>
  <c r="M61" i="84"/>
  <c r="U61" i="84" s="1"/>
  <c r="M60" i="84"/>
  <c r="U60" i="84" s="1"/>
  <c r="M59" i="84"/>
  <c r="U59" i="84" s="1"/>
  <c r="M56" i="84"/>
  <c r="U56" i="84" s="1"/>
  <c r="M55" i="84"/>
  <c r="U55" i="84" s="1"/>
  <c r="M54" i="84"/>
  <c r="U54" i="84" s="1"/>
  <c r="M53" i="84"/>
  <c r="U53" i="84" s="1"/>
  <c r="M50" i="84"/>
  <c r="U50" i="84" s="1"/>
  <c r="M49" i="84"/>
  <c r="U49" i="84" s="1"/>
  <c r="M48" i="84"/>
  <c r="U48" i="84" s="1"/>
  <c r="M47" i="84"/>
  <c r="U47" i="84" s="1"/>
  <c r="M44" i="84"/>
  <c r="U44" i="84" s="1"/>
  <c r="M43" i="84"/>
  <c r="U43" i="84" s="1"/>
  <c r="M42" i="84"/>
  <c r="U42" i="84" s="1"/>
  <c r="M41" i="84"/>
  <c r="U41" i="84" s="1"/>
  <c r="M38" i="84"/>
  <c r="U38" i="84" s="1"/>
  <c r="M37" i="84"/>
  <c r="U37" i="84" s="1"/>
  <c r="M36" i="84"/>
  <c r="U36" i="84" s="1"/>
  <c r="M35" i="84"/>
  <c r="U35" i="84" s="1"/>
  <c r="M32" i="84"/>
  <c r="U32" i="84" s="1"/>
  <c r="M31" i="84"/>
  <c r="U31" i="84" s="1"/>
  <c r="M30" i="84"/>
  <c r="U30" i="84" s="1"/>
  <c r="M29" i="84"/>
  <c r="U29" i="84" s="1"/>
  <c r="M26" i="84"/>
  <c r="U26" i="84" s="1"/>
  <c r="M25" i="84"/>
  <c r="U25" i="84" s="1"/>
  <c r="M24" i="84"/>
  <c r="U24" i="84" s="1"/>
  <c r="M23" i="84"/>
  <c r="U23" i="84" s="1"/>
  <c r="M20" i="84"/>
  <c r="U20" i="84" s="1"/>
  <c r="M19" i="84"/>
  <c r="U19" i="84" s="1"/>
  <c r="M18" i="84"/>
  <c r="U18" i="84" s="1"/>
  <c r="M17" i="84"/>
  <c r="U17" i="84" s="1"/>
  <c r="M14" i="84"/>
  <c r="U14" i="84" s="1"/>
  <c r="M13" i="84"/>
  <c r="U13" i="84" s="1"/>
  <c r="M12" i="84"/>
  <c r="U12" i="84" s="1"/>
  <c r="M11" i="84"/>
  <c r="U11" i="84" s="1"/>
  <c r="M8" i="84"/>
  <c r="U8" i="84" s="1"/>
  <c r="M7" i="84"/>
  <c r="U7" i="84" s="1"/>
  <c r="M6" i="84"/>
  <c r="U6" i="84" s="1"/>
  <c r="M5" i="84"/>
  <c r="U5" i="84" s="1"/>
  <c r="M4" i="84" a="1"/>
  <c r="M64" i="84" s="1"/>
  <c r="U64" i="84" s="1"/>
  <c r="G4" i="84"/>
  <c r="F4" i="84"/>
  <c r="AT3" i="84"/>
  <c r="AH3" i="84"/>
  <c r="AQ3" i="84" s="1"/>
  <c r="R3" i="84"/>
  <c r="G98" i="83"/>
  <c r="F98" i="83"/>
  <c r="AX97" i="83"/>
  <c r="G97" i="83"/>
  <c r="F97" i="83"/>
  <c r="AX96" i="83"/>
  <c r="G96" i="83"/>
  <c r="F96" i="83"/>
  <c r="AX95" i="83"/>
  <c r="G95" i="83"/>
  <c r="F95" i="83"/>
  <c r="AX94" i="83"/>
  <c r="F94" i="83"/>
  <c r="AX93" i="83"/>
  <c r="G93" i="83"/>
  <c r="F93" i="83"/>
  <c r="AX92" i="83"/>
  <c r="G92" i="83"/>
  <c r="F92" i="83"/>
  <c r="AX91" i="83"/>
  <c r="G91" i="83"/>
  <c r="F91" i="83"/>
  <c r="AX90" i="83"/>
  <c r="G90" i="83"/>
  <c r="F90" i="83"/>
  <c r="AX89" i="83"/>
  <c r="G89" i="83"/>
  <c r="F89" i="83"/>
  <c r="AX88" i="83"/>
  <c r="G88" i="83"/>
  <c r="F88" i="83"/>
  <c r="AX87" i="83"/>
  <c r="G87" i="83"/>
  <c r="F87" i="83"/>
  <c r="AX86" i="83"/>
  <c r="G86" i="83"/>
  <c r="F86" i="83"/>
  <c r="AX85" i="83"/>
  <c r="G85" i="83"/>
  <c r="F85" i="83"/>
  <c r="AX84" i="83"/>
  <c r="G84" i="83"/>
  <c r="F84" i="83"/>
  <c r="AX83" i="83"/>
  <c r="G83" i="83"/>
  <c r="F83" i="83"/>
  <c r="AX82" i="83"/>
  <c r="G82" i="83"/>
  <c r="F82" i="83"/>
  <c r="AX81" i="83"/>
  <c r="G81" i="83"/>
  <c r="F81" i="83"/>
  <c r="AX80" i="83"/>
  <c r="G80" i="83"/>
  <c r="F80" i="83"/>
  <c r="V79" i="83"/>
  <c r="G79" i="83"/>
  <c r="F79" i="83"/>
  <c r="V78" i="83"/>
  <c r="G78" i="83"/>
  <c r="F78" i="83"/>
  <c r="G77" i="83"/>
  <c r="F77" i="83"/>
  <c r="V76" i="83"/>
  <c r="G76" i="83"/>
  <c r="F76" i="83"/>
  <c r="V75" i="83"/>
  <c r="G75" i="83"/>
  <c r="F75" i="83"/>
  <c r="G74" i="83"/>
  <c r="F74" i="83"/>
  <c r="V73" i="83"/>
  <c r="G73" i="83"/>
  <c r="F73" i="83"/>
  <c r="V72" i="83"/>
  <c r="G72" i="83"/>
  <c r="F72" i="83"/>
  <c r="G71" i="83"/>
  <c r="F71" i="83"/>
  <c r="V70" i="83"/>
  <c r="G70" i="83"/>
  <c r="F70" i="83"/>
  <c r="V69" i="83"/>
  <c r="G69" i="83"/>
  <c r="F69" i="83"/>
  <c r="G68" i="83"/>
  <c r="F68" i="83"/>
  <c r="V67" i="83"/>
  <c r="R67" i="83"/>
  <c r="G67" i="83"/>
  <c r="F67" i="83"/>
  <c r="V66" i="83"/>
  <c r="G66" i="83"/>
  <c r="F66" i="83"/>
  <c r="R65" i="83"/>
  <c r="G65" i="83"/>
  <c r="F65" i="83"/>
  <c r="V64" i="83"/>
  <c r="R64" i="83"/>
  <c r="G64" i="83"/>
  <c r="F64" i="83"/>
  <c r="V63" i="83"/>
  <c r="G63" i="83"/>
  <c r="F63" i="83"/>
  <c r="R62" i="83"/>
  <c r="G62" i="83"/>
  <c r="F62" i="83"/>
  <c r="V61" i="83"/>
  <c r="G61" i="83"/>
  <c r="F61" i="83"/>
  <c r="V60" i="83"/>
  <c r="G60" i="83"/>
  <c r="F60" i="83"/>
  <c r="G59" i="83"/>
  <c r="F59" i="83"/>
  <c r="V58" i="83"/>
  <c r="R58" i="83"/>
  <c r="G58" i="83"/>
  <c r="F58" i="83"/>
  <c r="V57" i="83"/>
  <c r="G57" i="83"/>
  <c r="F57" i="83"/>
  <c r="R56" i="83"/>
  <c r="G56" i="83"/>
  <c r="F56" i="83"/>
  <c r="V55" i="83"/>
  <c r="R55" i="83"/>
  <c r="G55" i="83"/>
  <c r="F55" i="83"/>
  <c r="V54" i="83"/>
  <c r="G54" i="83"/>
  <c r="F54" i="83"/>
  <c r="R53" i="83"/>
  <c r="G53" i="83"/>
  <c r="F53" i="83"/>
  <c r="V52" i="83"/>
  <c r="G52" i="83"/>
  <c r="F52" i="83"/>
  <c r="V51" i="83"/>
  <c r="G51" i="83"/>
  <c r="F51" i="83"/>
  <c r="G50" i="83"/>
  <c r="F50" i="83"/>
  <c r="V49" i="83"/>
  <c r="R49" i="83"/>
  <c r="G49" i="83"/>
  <c r="F49" i="83"/>
  <c r="V48" i="83"/>
  <c r="G48" i="83"/>
  <c r="F48" i="83"/>
  <c r="R47" i="83"/>
  <c r="G47" i="83"/>
  <c r="F47" i="83"/>
  <c r="V46" i="83"/>
  <c r="R46" i="83"/>
  <c r="G46" i="83"/>
  <c r="F46" i="83"/>
  <c r="V45" i="83"/>
  <c r="G45" i="83"/>
  <c r="F45" i="83"/>
  <c r="R44" i="83"/>
  <c r="G44" i="83"/>
  <c r="F44" i="83"/>
  <c r="V43" i="83"/>
  <c r="G43" i="83"/>
  <c r="F43" i="83"/>
  <c r="V42" i="83"/>
  <c r="G42" i="83"/>
  <c r="F42" i="83"/>
  <c r="G41" i="83"/>
  <c r="F41" i="83"/>
  <c r="V40" i="83"/>
  <c r="R40" i="83"/>
  <c r="G40" i="83"/>
  <c r="F40" i="83"/>
  <c r="V39" i="83"/>
  <c r="G39" i="83"/>
  <c r="F39" i="83"/>
  <c r="R38" i="83"/>
  <c r="G38" i="83"/>
  <c r="F38" i="83"/>
  <c r="V37" i="83"/>
  <c r="R37" i="83"/>
  <c r="G37" i="83"/>
  <c r="F37" i="83"/>
  <c r="V36" i="83"/>
  <c r="G36" i="83"/>
  <c r="F36" i="83"/>
  <c r="R35" i="83"/>
  <c r="G35" i="83"/>
  <c r="F35" i="83"/>
  <c r="V34" i="83"/>
  <c r="G34" i="83"/>
  <c r="F34" i="83"/>
  <c r="V33" i="83"/>
  <c r="G33" i="83"/>
  <c r="F33" i="83"/>
  <c r="G32" i="83"/>
  <c r="F32" i="83"/>
  <c r="V31" i="83"/>
  <c r="R31" i="83"/>
  <c r="G31" i="83"/>
  <c r="F31" i="83"/>
  <c r="V30" i="83"/>
  <c r="G30" i="83"/>
  <c r="F30" i="83"/>
  <c r="R29" i="83"/>
  <c r="G29" i="83"/>
  <c r="F29" i="83"/>
  <c r="V28" i="83"/>
  <c r="R28" i="83"/>
  <c r="G28" i="83"/>
  <c r="F28" i="83"/>
  <c r="V27" i="83"/>
  <c r="G27" i="83"/>
  <c r="F27" i="83"/>
  <c r="R26" i="83"/>
  <c r="G26" i="83"/>
  <c r="F26" i="83"/>
  <c r="V25" i="83"/>
  <c r="G25" i="83"/>
  <c r="F25" i="83"/>
  <c r="V24" i="83"/>
  <c r="G24" i="83"/>
  <c r="F24" i="83"/>
  <c r="G23" i="83"/>
  <c r="F23" i="83"/>
  <c r="V22" i="83"/>
  <c r="R22" i="83"/>
  <c r="G22" i="83"/>
  <c r="F22" i="83"/>
  <c r="V21" i="83"/>
  <c r="G21" i="83"/>
  <c r="F21" i="83"/>
  <c r="R20" i="83"/>
  <c r="G20" i="83"/>
  <c r="F20" i="83"/>
  <c r="V19" i="83"/>
  <c r="R19" i="83"/>
  <c r="G19" i="83"/>
  <c r="F19" i="83"/>
  <c r="V18" i="83"/>
  <c r="G18" i="83"/>
  <c r="F18" i="83"/>
  <c r="R17" i="83"/>
  <c r="G17" i="83"/>
  <c r="F17" i="83"/>
  <c r="V16" i="83"/>
  <c r="G16" i="83"/>
  <c r="F16" i="83"/>
  <c r="V15" i="83"/>
  <c r="G15" i="83"/>
  <c r="F15" i="83"/>
  <c r="G14" i="83"/>
  <c r="F14" i="83"/>
  <c r="V13" i="83"/>
  <c r="R13" i="83"/>
  <c r="G13" i="83"/>
  <c r="F13" i="83"/>
  <c r="V12" i="83"/>
  <c r="G12" i="83"/>
  <c r="F12" i="83"/>
  <c r="C12" i="83"/>
  <c r="V11" i="83"/>
  <c r="G11" i="83"/>
  <c r="F11" i="83"/>
  <c r="G10" i="83"/>
  <c r="F10" i="83"/>
  <c r="C10" i="83"/>
  <c r="V77" i="83" s="1"/>
  <c r="V9" i="83"/>
  <c r="G9" i="83"/>
  <c r="F9" i="83"/>
  <c r="V8" i="83"/>
  <c r="G8" i="83"/>
  <c r="F8" i="83"/>
  <c r="V7" i="83"/>
  <c r="G7" i="83"/>
  <c r="F7" i="83"/>
  <c r="V6" i="83"/>
  <c r="G6" i="83"/>
  <c r="F6" i="83"/>
  <c r="C6" i="83"/>
  <c r="R79" i="83" s="1"/>
  <c r="V5" i="83"/>
  <c r="G5" i="83"/>
  <c r="F5" i="83"/>
  <c r="C5" i="83"/>
  <c r="Y4" i="83"/>
  <c r="W4" i="83"/>
  <c r="V4" i="83"/>
  <c r="R4" i="83"/>
  <c r="M79" i="83"/>
  <c r="U79" i="83" s="1"/>
  <c r="M76" i="83"/>
  <c r="U76" i="83" s="1"/>
  <c r="M74" i="83"/>
  <c r="U74" i="83" s="1"/>
  <c r="M73" i="83"/>
  <c r="U73" i="83" s="1"/>
  <c r="M70" i="83"/>
  <c r="U70" i="83" s="1"/>
  <c r="M69" i="83"/>
  <c r="U69" i="83" s="1"/>
  <c r="M68" i="83"/>
  <c r="U68" i="83" s="1"/>
  <c r="M64" i="83"/>
  <c r="U64" i="83" s="1"/>
  <c r="M63" i="83"/>
  <c r="U63" i="83" s="1"/>
  <c r="M62" i="83"/>
  <c r="U62" i="83" s="1"/>
  <c r="M61" i="83"/>
  <c r="U61" i="83" s="1"/>
  <c r="M58" i="83"/>
  <c r="U58" i="83" s="1"/>
  <c r="M56" i="83"/>
  <c r="U56" i="83" s="1"/>
  <c r="M55" i="83"/>
  <c r="U55" i="83" s="1"/>
  <c r="M52" i="83"/>
  <c r="U52" i="83" s="1"/>
  <c r="M51" i="83"/>
  <c r="U51" i="83" s="1"/>
  <c r="M50" i="83"/>
  <c r="U50" i="83" s="1"/>
  <c r="M46" i="83"/>
  <c r="U46" i="83" s="1"/>
  <c r="M45" i="83"/>
  <c r="U45" i="83" s="1"/>
  <c r="M44" i="83"/>
  <c r="U44" i="83" s="1"/>
  <c r="M43" i="83"/>
  <c r="U43" i="83" s="1"/>
  <c r="M40" i="83"/>
  <c r="U40" i="83" s="1"/>
  <c r="M38" i="83"/>
  <c r="U38" i="83" s="1"/>
  <c r="M37" i="83"/>
  <c r="U37" i="83" s="1"/>
  <c r="M34" i="83"/>
  <c r="U34" i="83" s="1"/>
  <c r="M33" i="83"/>
  <c r="U33" i="83" s="1"/>
  <c r="M32" i="83"/>
  <c r="U32" i="83" s="1"/>
  <c r="M28" i="83"/>
  <c r="U28" i="83" s="1"/>
  <c r="M27" i="83"/>
  <c r="U27" i="83" s="1"/>
  <c r="M26" i="83"/>
  <c r="U26" i="83" s="1"/>
  <c r="M25" i="83"/>
  <c r="U25" i="83" s="1"/>
  <c r="M22" i="83"/>
  <c r="U22" i="83" s="1"/>
  <c r="M20" i="83"/>
  <c r="U20" i="83" s="1"/>
  <c r="M19" i="83"/>
  <c r="U19" i="83" s="1"/>
  <c r="M16" i="83"/>
  <c r="U16" i="83" s="1"/>
  <c r="M15" i="83"/>
  <c r="U15" i="83" s="1"/>
  <c r="M14" i="83"/>
  <c r="U14" i="83" s="1"/>
  <c r="M10" i="83"/>
  <c r="U10" i="83" s="1"/>
  <c r="M9" i="83"/>
  <c r="U9" i="83" s="1"/>
  <c r="M8" i="83"/>
  <c r="U8" i="83" s="1"/>
  <c r="M7" i="83"/>
  <c r="U7" i="83" s="1"/>
  <c r="M4" i="83"/>
  <c r="U4" i="83" s="1"/>
  <c r="X4" i="83" s="1"/>
  <c r="AH4" i="83" s="1"/>
  <c r="M4" i="83" a="1"/>
  <c r="G4" i="83"/>
  <c r="F4" i="83"/>
  <c r="AT3" i="83"/>
  <c r="R3" i="83"/>
  <c r="C3" i="83"/>
  <c r="O3" i="83" s="1"/>
  <c r="G98" i="82"/>
  <c r="F98" i="82"/>
  <c r="AX97" i="82"/>
  <c r="G97" i="82"/>
  <c r="F97" i="82"/>
  <c r="AX96" i="82"/>
  <c r="G96" i="82"/>
  <c r="F96" i="82"/>
  <c r="AX95" i="82"/>
  <c r="G95" i="82"/>
  <c r="F95" i="82"/>
  <c r="AX94" i="82"/>
  <c r="F94" i="82"/>
  <c r="AX93" i="82"/>
  <c r="G93" i="82"/>
  <c r="F93" i="82"/>
  <c r="AX92" i="82"/>
  <c r="G92" i="82"/>
  <c r="F92" i="82"/>
  <c r="AX91" i="82"/>
  <c r="G91" i="82"/>
  <c r="F91" i="82"/>
  <c r="AX90" i="82"/>
  <c r="G90" i="82"/>
  <c r="F90" i="82"/>
  <c r="G89" i="82"/>
  <c r="F89" i="82"/>
  <c r="V88" i="82"/>
  <c r="G88" i="82"/>
  <c r="F88" i="82"/>
  <c r="G87" i="82"/>
  <c r="F87" i="82"/>
  <c r="R86" i="82"/>
  <c r="G86" i="82"/>
  <c r="F86" i="82"/>
  <c r="R85" i="82"/>
  <c r="G85" i="82"/>
  <c r="F85" i="82"/>
  <c r="V84" i="82"/>
  <c r="G84" i="82"/>
  <c r="F84" i="82"/>
  <c r="R83" i="82"/>
  <c r="G83" i="82"/>
  <c r="F83" i="82"/>
  <c r="V82" i="82"/>
  <c r="G82" i="82"/>
  <c r="F82" i="82"/>
  <c r="V81" i="82"/>
  <c r="G81" i="82"/>
  <c r="F81" i="82"/>
  <c r="G80" i="82"/>
  <c r="F80" i="82"/>
  <c r="V79" i="82"/>
  <c r="R79" i="82"/>
  <c r="G79" i="82"/>
  <c r="F79" i="82"/>
  <c r="G78" i="82"/>
  <c r="F78" i="82"/>
  <c r="R77" i="82"/>
  <c r="G77" i="82"/>
  <c r="F77" i="82"/>
  <c r="G76" i="82"/>
  <c r="F76" i="82"/>
  <c r="V75" i="82"/>
  <c r="G75" i="82"/>
  <c r="F75" i="82"/>
  <c r="G74" i="82"/>
  <c r="F74" i="82"/>
  <c r="V73" i="82"/>
  <c r="G73" i="82"/>
  <c r="F73" i="82"/>
  <c r="V72" i="82"/>
  <c r="G72" i="82"/>
  <c r="F72" i="82"/>
  <c r="G71" i="82"/>
  <c r="F71" i="82"/>
  <c r="V70" i="82"/>
  <c r="R70" i="82"/>
  <c r="G70" i="82"/>
  <c r="F70" i="82"/>
  <c r="G69" i="82"/>
  <c r="F69" i="82"/>
  <c r="G68" i="82"/>
  <c r="F68" i="82"/>
  <c r="R67" i="82"/>
  <c r="G67" i="82"/>
  <c r="F67" i="82"/>
  <c r="V66" i="82"/>
  <c r="G66" i="82"/>
  <c r="F66" i="82"/>
  <c r="R65" i="82"/>
  <c r="G65" i="82"/>
  <c r="F65" i="82"/>
  <c r="V64" i="82"/>
  <c r="G64" i="82"/>
  <c r="F64" i="82"/>
  <c r="V63" i="82"/>
  <c r="G63" i="82"/>
  <c r="F63" i="82"/>
  <c r="G62" i="82"/>
  <c r="F62" i="82"/>
  <c r="V61" i="82"/>
  <c r="G61" i="82"/>
  <c r="F61" i="82"/>
  <c r="G60" i="82"/>
  <c r="F60" i="82"/>
  <c r="R59" i="82"/>
  <c r="G59" i="82"/>
  <c r="F59" i="82"/>
  <c r="R58" i="82"/>
  <c r="G58" i="82"/>
  <c r="F58" i="82"/>
  <c r="V57" i="82"/>
  <c r="G57" i="82"/>
  <c r="F57" i="82"/>
  <c r="R56" i="82"/>
  <c r="G56" i="82"/>
  <c r="F56" i="82"/>
  <c r="V55" i="82"/>
  <c r="G55" i="82"/>
  <c r="F55" i="82"/>
  <c r="V54" i="82"/>
  <c r="G54" i="82"/>
  <c r="F54" i="82"/>
  <c r="G53" i="82"/>
  <c r="F53" i="82"/>
  <c r="V52" i="82"/>
  <c r="R52" i="82"/>
  <c r="G52" i="82"/>
  <c r="F52" i="82"/>
  <c r="G51" i="82"/>
  <c r="F51" i="82"/>
  <c r="R50" i="82"/>
  <c r="G50" i="82"/>
  <c r="F50" i="82"/>
  <c r="G49" i="82"/>
  <c r="F49" i="82"/>
  <c r="V48" i="82"/>
  <c r="G48" i="82"/>
  <c r="F48" i="82"/>
  <c r="G47" i="82"/>
  <c r="F47" i="82"/>
  <c r="V46" i="82"/>
  <c r="G46" i="82"/>
  <c r="F46" i="82"/>
  <c r="V45" i="82"/>
  <c r="G45" i="82"/>
  <c r="F45" i="82"/>
  <c r="G44" i="82"/>
  <c r="F44" i="82"/>
  <c r="V43" i="82"/>
  <c r="R43" i="82"/>
  <c r="G43" i="82"/>
  <c r="F43" i="82"/>
  <c r="G42" i="82"/>
  <c r="F42" i="82"/>
  <c r="G41" i="82"/>
  <c r="F41" i="82"/>
  <c r="R40" i="82"/>
  <c r="G40" i="82"/>
  <c r="F40" i="82"/>
  <c r="V39" i="82"/>
  <c r="G39" i="82"/>
  <c r="F39" i="82"/>
  <c r="R38" i="82"/>
  <c r="G38" i="82"/>
  <c r="F38" i="82"/>
  <c r="V37" i="82"/>
  <c r="G37" i="82"/>
  <c r="F37" i="82"/>
  <c r="V36" i="82"/>
  <c r="G36" i="82"/>
  <c r="F36" i="82"/>
  <c r="G35" i="82"/>
  <c r="F35" i="82"/>
  <c r="V34" i="82"/>
  <c r="G34" i="82"/>
  <c r="F34" i="82"/>
  <c r="G33" i="82"/>
  <c r="F33" i="82"/>
  <c r="R32" i="82"/>
  <c r="G32" i="82"/>
  <c r="F32" i="82"/>
  <c r="R31" i="82"/>
  <c r="G31" i="82"/>
  <c r="F31" i="82"/>
  <c r="V30" i="82"/>
  <c r="G30" i="82"/>
  <c r="F30" i="82"/>
  <c r="R29" i="82"/>
  <c r="G29" i="82"/>
  <c r="F29" i="82"/>
  <c r="V28" i="82"/>
  <c r="G28" i="82"/>
  <c r="F28" i="82"/>
  <c r="V27" i="82"/>
  <c r="G27" i="82"/>
  <c r="F27" i="82"/>
  <c r="G26" i="82"/>
  <c r="F26" i="82"/>
  <c r="V25" i="82"/>
  <c r="R25" i="82"/>
  <c r="G25" i="82"/>
  <c r="F25" i="82"/>
  <c r="G24" i="82"/>
  <c r="F24" i="82"/>
  <c r="R23" i="82"/>
  <c r="G23" i="82"/>
  <c r="F23" i="82"/>
  <c r="G22" i="82"/>
  <c r="F22" i="82"/>
  <c r="V21" i="82"/>
  <c r="G21" i="82"/>
  <c r="F21" i="82"/>
  <c r="G20" i="82"/>
  <c r="F20" i="82"/>
  <c r="V19" i="82"/>
  <c r="G19" i="82"/>
  <c r="F19" i="82"/>
  <c r="V18" i="82"/>
  <c r="G18" i="82"/>
  <c r="F18" i="82"/>
  <c r="V17" i="82"/>
  <c r="R17" i="82"/>
  <c r="G17" i="82"/>
  <c r="F17" i="82"/>
  <c r="V16" i="82"/>
  <c r="R16" i="82"/>
  <c r="G16" i="82"/>
  <c r="F16" i="82"/>
  <c r="V15" i="82"/>
  <c r="G15" i="82"/>
  <c r="F15" i="82"/>
  <c r="V14" i="82"/>
  <c r="R14" i="82"/>
  <c r="G14" i="82"/>
  <c r="F14" i="82"/>
  <c r="V13" i="82"/>
  <c r="R13" i="82"/>
  <c r="G13" i="82"/>
  <c r="F13" i="82"/>
  <c r="V12" i="82"/>
  <c r="G12" i="82"/>
  <c r="F12" i="82"/>
  <c r="C12" i="82"/>
  <c r="C3" i="82" s="1"/>
  <c r="O3" i="82" s="1"/>
  <c r="V11" i="82"/>
  <c r="G11" i="82"/>
  <c r="F11" i="82"/>
  <c r="V10" i="82"/>
  <c r="R10" i="82"/>
  <c r="G10" i="82"/>
  <c r="F10" i="82"/>
  <c r="C10" i="82"/>
  <c r="V9" i="82"/>
  <c r="G9" i="82"/>
  <c r="F9" i="82"/>
  <c r="V8" i="82"/>
  <c r="G8" i="82"/>
  <c r="F8" i="82"/>
  <c r="V7" i="82"/>
  <c r="R7" i="82"/>
  <c r="G7" i="82"/>
  <c r="F7" i="82"/>
  <c r="V6" i="82"/>
  <c r="G6" i="82"/>
  <c r="F6" i="82"/>
  <c r="C6" i="82"/>
  <c r="V5" i="82"/>
  <c r="G5" i="82"/>
  <c r="F5" i="82"/>
  <c r="C5" i="82"/>
  <c r="Y4" i="82"/>
  <c r="W4" i="82"/>
  <c r="V4" i="82"/>
  <c r="R4" i="82"/>
  <c r="M87" i="82"/>
  <c r="U87" i="82" s="1"/>
  <c r="M84" i="82"/>
  <c r="U84" i="82" s="1"/>
  <c r="M81" i="82"/>
  <c r="U81" i="82" s="1"/>
  <c r="M80" i="82"/>
  <c r="U80" i="82" s="1"/>
  <c r="M79" i="82"/>
  <c r="U79" i="82" s="1"/>
  <c r="M74" i="82"/>
  <c r="U74" i="82" s="1"/>
  <c r="M73" i="82"/>
  <c r="U73" i="82" s="1"/>
  <c r="M72" i="82"/>
  <c r="U72" i="82" s="1"/>
  <c r="M69" i="82"/>
  <c r="U69" i="82" s="1"/>
  <c r="M66" i="82"/>
  <c r="U66" i="82" s="1"/>
  <c r="M63" i="82"/>
  <c r="U63" i="82" s="1"/>
  <c r="M62" i="82"/>
  <c r="U62" i="82" s="1"/>
  <c r="M61" i="82"/>
  <c r="U61" i="82" s="1"/>
  <c r="M56" i="82"/>
  <c r="U56" i="82" s="1"/>
  <c r="M55" i="82"/>
  <c r="U55" i="82" s="1"/>
  <c r="M54" i="82"/>
  <c r="U54" i="82" s="1"/>
  <c r="M51" i="82"/>
  <c r="U51" i="82" s="1"/>
  <c r="M48" i="82"/>
  <c r="U48" i="82" s="1"/>
  <c r="M45" i="82"/>
  <c r="U45" i="82" s="1"/>
  <c r="M44" i="82"/>
  <c r="U44" i="82" s="1"/>
  <c r="M43" i="82"/>
  <c r="U43" i="82" s="1"/>
  <c r="M38" i="82"/>
  <c r="U38" i="82" s="1"/>
  <c r="M37" i="82"/>
  <c r="U37" i="82" s="1"/>
  <c r="M36" i="82"/>
  <c r="U36" i="82" s="1"/>
  <c r="M33" i="82"/>
  <c r="U33" i="82" s="1"/>
  <c r="M30" i="82"/>
  <c r="U30" i="82" s="1"/>
  <c r="M27" i="82"/>
  <c r="U27" i="82" s="1"/>
  <c r="M26" i="82"/>
  <c r="U26" i="82" s="1"/>
  <c r="M25" i="82"/>
  <c r="U25" i="82" s="1"/>
  <c r="M20" i="82"/>
  <c r="U20" i="82" s="1"/>
  <c r="M19" i="82"/>
  <c r="U19" i="82" s="1"/>
  <c r="M18" i="82"/>
  <c r="U18" i="82" s="1"/>
  <c r="M15" i="82"/>
  <c r="U15" i="82" s="1"/>
  <c r="M12" i="82"/>
  <c r="U12" i="82" s="1"/>
  <c r="M9" i="82"/>
  <c r="U9" i="82" s="1"/>
  <c r="M8" i="82"/>
  <c r="U8" i="82" s="1"/>
  <c r="M7" i="82"/>
  <c r="U7" i="82" s="1"/>
  <c r="M4" i="82" a="1"/>
  <c r="G4" i="82"/>
  <c r="F4" i="82"/>
  <c r="AT3" i="82"/>
  <c r="R3" i="82"/>
  <c r="S98" i="81"/>
  <c r="R98" i="81"/>
  <c r="G98" i="81"/>
  <c r="F98" i="81"/>
  <c r="R97" i="81"/>
  <c r="G97" i="81"/>
  <c r="F97" i="81"/>
  <c r="V96" i="81"/>
  <c r="R96" i="81"/>
  <c r="G96" i="81"/>
  <c r="F96" i="81"/>
  <c r="R95" i="81"/>
  <c r="G95" i="81"/>
  <c r="F95" i="81"/>
  <c r="R94" i="81"/>
  <c r="F94" i="81"/>
  <c r="R93" i="81"/>
  <c r="G93" i="81"/>
  <c r="F93" i="81"/>
  <c r="R92" i="81"/>
  <c r="G92" i="81"/>
  <c r="F92" i="81"/>
  <c r="R91" i="81"/>
  <c r="G91" i="81"/>
  <c r="F91" i="81"/>
  <c r="R90" i="81"/>
  <c r="G90" i="81"/>
  <c r="F90" i="81"/>
  <c r="V89" i="81"/>
  <c r="R89" i="81"/>
  <c r="G89" i="81"/>
  <c r="F89" i="81"/>
  <c r="R88" i="81"/>
  <c r="G88" i="81"/>
  <c r="F88" i="81"/>
  <c r="R87" i="81"/>
  <c r="G87" i="81"/>
  <c r="F87" i="81"/>
  <c r="V86" i="81"/>
  <c r="R86" i="81"/>
  <c r="G86" i="81"/>
  <c r="F86" i="81"/>
  <c r="R85" i="81"/>
  <c r="G85" i="81"/>
  <c r="F85" i="81"/>
  <c r="V84" i="81"/>
  <c r="R84" i="81"/>
  <c r="G84" i="81"/>
  <c r="F84" i="81"/>
  <c r="V83" i="81"/>
  <c r="R83" i="81"/>
  <c r="G83" i="81"/>
  <c r="F83" i="81"/>
  <c r="R82" i="81"/>
  <c r="G82" i="81"/>
  <c r="F82" i="81"/>
  <c r="V81" i="81"/>
  <c r="R81" i="81"/>
  <c r="G81" i="81"/>
  <c r="F81" i="81"/>
  <c r="R80" i="81"/>
  <c r="G80" i="81"/>
  <c r="F80" i="81"/>
  <c r="R79" i="81"/>
  <c r="G79" i="81"/>
  <c r="F79" i="81"/>
  <c r="V78" i="81"/>
  <c r="R78" i="81"/>
  <c r="G78" i="81"/>
  <c r="F78" i="81"/>
  <c r="R77" i="81"/>
  <c r="G77" i="81"/>
  <c r="F77" i="81"/>
  <c r="R76" i="81"/>
  <c r="G76" i="81"/>
  <c r="F76" i="81"/>
  <c r="R75" i="81"/>
  <c r="G75" i="81"/>
  <c r="F75" i="81"/>
  <c r="R74" i="81"/>
  <c r="G74" i="81"/>
  <c r="F74" i="81"/>
  <c r="R73" i="81"/>
  <c r="G73" i="81"/>
  <c r="F73" i="81"/>
  <c r="R72" i="81"/>
  <c r="G72" i="81"/>
  <c r="F72" i="81"/>
  <c r="V71" i="81"/>
  <c r="R71" i="81"/>
  <c r="G71" i="81"/>
  <c r="F71" i="81"/>
  <c r="R70" i="81"/>
  <c r="G70" i="81"/>
  <c r="F70" i="81"/>
  <c r="R69" i="81"/>
  <c r="G69" i="81"/>
  <c r="F69" i="81"/>
  <c r="V68" i="81"/>
  <c r="R68" i="81"/>
  <c r="G68" i="81"/>
  <c r="F68" i="81"/>
  <c r="R67" i="81"/>
  <c r="G67" i="81"/>
  <c r="F67" i="81"/>
  <c r="V66" i="81"/>
  <c r="R66" i="81"/>
  <c r="G66" i="81"/>
  <c r="F66" i="81"/>
  <c r="V65" i="81"/>
  <c r="R65" i="81"/>
  <c r="G65" i="81"/>
  <c r="F65" i="81"/>
  <c r="R64" i="81"/>
  <c r="G64" i="81"/>
  <c r="F64" i="81"/>
  <c r="V63" i="81"/>
  <c r="R63" i="81"/>
  <c r="G63" i="81"/>
  <c r="F63" i="81"/>
  <c r="R62" i="81"/>
  <c r="G62" i="81"/>
  <c r="F62" i="81"/>
  <c r="R61" i="81"/>
  <c r="G61" i="81"/>
  <c r="F61" i="81"/>
  <c r="V60" i="81"/>
  <c r="R60" i="81"/>
  <c r="G60" i="81"/>
  <c r="F60" i="81"/>
  <c r="R59" i="81"/>
  <c r="G59" i="81"/>
  <c r="F59" i="81"/>
  <c r="R58" i="81"/>
  <c r="G58" i="81"/>
  <c r="F58" i="81"/>
  <c r="R57" i="81"/>
  <c r="G57" i="81"/>
  <c r="F57" i="81"/>
  <c r="R56" i="81"/>
  <c r="G56" i="81"/>
  <c r="F56" i="81"/>
  <c r="R55" i="81"/>
  <c r="G55" i="81"/>
  <c r="F55" i="81"/>
  <c r="R54" i="81"/>
  <c r="G54" i="81"/>
  <c r="F54" i="81"/>
  <c r="V53" i="81"/>
  <c r="R53" i="81"/>
  <c r="G53" i="81"/>
  <c r="F53" i="81"/>
  <c r="R52" i="81"/>
  <c r="G52" i="81"/>
  <c r="F52" i="81"/>
  <c r="R51" i="81"/>
  <c r="G51" i="81"/>
  <c r="F51" i="81"/>
  <c r="V50" i="81"/>
  <c r="R50" i="81"/>
  <c r="G50" i="81"/>
  <c r="F50" i="81"/>
  <c r="R49" i="81"/>
  <c r="G49" i="81"/>
  <c r="F49" i="81"/>
  <c r="V48" i="81"/>
  <c r="R48" i="81"/>
  <c r="G48" i="81"/>
  <c r="F48" i="81"/>
  <c r="V47" i="81"/>
  <c r="R47" i="81"/>
  <c r="G47" i="81"/>
  <c r="F47" i="81"/>
  <c r="R46" i="81"/>
  <c r="G46" i="81"/>
  <c r="F46" i="81"/>
  <c r="V45" i="81"/>
  <c r="R45" i="81"/>
  <c r="G45" i="81"/>
  <c r="F45" i="81"/>
  <c r="R44" i="81"/>
  <c r="G44" i="81"/>
  <c r="F44" i="81"/>
  <c r="R43" i="81"/>
  <c r="G43" i="81"/>
  <c r="F43" i="81"/>
  <c r="V42" i="81"/>
  <c r="R42" i="81"/>
  <c r="G42" i="81"/>
  <c r="F42" i="81"/>
  <c r="R41" i="81"/>
  <c r="G41" i="81"/>
  <c r="F41" i="81"/>
  <c r="R40" i="81"/>
  <c r="G40" i="81"/>
  <c r="F40" i="81"/>
  <c r="R39" i="81"/>
  <c r="G39" i="81"/>
  <c r="F39" i="81"/>
  <c r="R38" i="81"/>
  <c r="G38" i="81"/>
  <c r="F38" i="81"/>
  <c r="R37" i="81"/>
  <c r="G37" i="81"/>
  <c r="F37" i="81"/>
  <c r="R36" i="81"/>
  <c r="G36" i="81"/>
  <c r="F36" i="81"/>
  <c r="V35" i="81"/>
  <c r="R35" i="81"/>
  <c r="G35" i="81"/>
  <c r="F35" i="81"/>
  <c r="R34" i="81"/>
  <c r="G34" i="81"/>
  <c r="F34" i="81"/>
  <c r="R33" i="81"/>
  <c r="G33" i="81"/>
  <c r="F33" i="81"/>
  <c r="V32" i="81"/>
  <c r="R32" i="81"/>
  <c r="G32" i="81"/>
  <c r="F32" i="81"/>
  <c r="R31" i="81"/>
  <c r="G31" i="81"/>
  <c r="F31" i="81"/>
  <c r="V30" i="81"/>
  <c r="R30" i="81"/>
  <c r="G30" i="81"/>
  <c r="F30" i="81"/>
  <c r="V29" i="81"/>
  <c r="R29" i="81"/>
  <c r="G29" i="81"/>
  <c r="F29" i="81"/>
  <c r="R28" i="81"/>
  <c r="G28" i="81"/>
  <c r="F28" i="81"/>
  <c r="R27" i="81"/>
  <c r="G27" i="81"/>
  <c r="F27" i="81"/>
  <c r="V26" i="81"/>
  <c r="R26" i="81"/>
  <c r="G26" i="81"/>
  <c r="F26" i="81"/>
  <c r="R25" i="81"/>
  <c r="G25" i="81"/>
  <c r="F25" i="81"/>
  <c r="R24" i="81"/>
  <c r="G24" i="81"/>
  <c r="F24" i="81"/>
  <c r="R23" i="81"/>
  <c r="G23" i="81"/>
  <c r="F23" i="81"/>
  <c r="R22" i="81"/>
  <c r="G22" i="81"/>
  <c r="F22" i="81"/>
  <c r="V21" i="81"/>
  <c r="R21" i="81"/>
  <c r="G21" i="81"/>
  <c r="F21" i="81"/>
  <c r="R20" i="81"/>
  <c r="G20" i="81"/>
  <c r="F20" i="81"/>
  <c r="R19" i="81"/>
  <c r="G19" i="81"/>
  <c r="F19" i="81"/>
  <c r="R18" i="81"/>
  <c r="G18" i="81"/>
  <c r="F18" i="81"/>
  <c r="V17" i="81"/>
  <c r="R17" i="81"/>
  <c r="G17" i="81"/>
  <c r="F17" i="81"/>
  <c r="R16" i="81"/>
  <c r="G16" i="81"/>
  <c r="F16" i="81"/>
  <c r="R15" i="81"/>
  <c r="G15" i="81"/>
  <c r="F15" i="81"/>
  <c r="R14" i="81"/>
  <c r="G14" i="81"/>
  <c r="F14" i="81"/>
  <c r="R13" i="81"/>
  <c r="G13" i="81"/>
  <c r="F13" i="81"/>
  <c r="V12" i="81"/>
  <c r="R12" i="81"/>
  <c r="G12" i="81"/>
  <c r="F12" i="81"/>
  <c r="C12" i="81"/>
  <c r="V11" i="81"/>
  <c r="R11" i="81"/>
  <c r="G11" i="81"/>
  <c r="F11" i="81"/>
  <c r="V10" i="81"/>
  <c r="R10" i="81"/>
  <c r="G10" i="81"/>
  <c r="F10" i="81"/>
  <c r="C10" i="81"/>
  <c r="V9" i="81"/>
  <c r="R9" i="81"/>
  <c r="G9" i="81"/>
  <c r="F9" i="81"/>
  <c r="R8" i="81"/>
  <c r="G8" i="81"/>
  <c r="F8" i="81"/>
  <c r="R7" i="81"/>
  <c r="G7" i="81"/>
  <c r="F7" i="81"/>
  <c r="R6" i="81"/>
  <c r="G6" i="81"/>
  <c r="F6" i="81"/>
  <c r="V5" i="81"/>
  <c r="R5" i="81"/>
  <c r="G5" i="81"/>
  <c r="F5" i="81"/>
  <c r="C5" i="81"/>
  <c r="W4" i="81"/>
  <c r="V4" i="81"/>
  <c r="R4" i="81"/>
  <c r="M98" i="81"/>
  <c r="U98" i="81" s="1"/>
  <c r="M97" i="81"/>
  <c r="U97" i="81" s="1"/>
  <c r="M96" i="81"/>
  <c r="U96" i="81" s="1"/>
  <c r="M95" i="81"/>
  <c r="U95" i="81" s="1"/>
  <c r="M92" i="81"/>
  <c r="U92" i="81" s="1"/>
  <c r="M91" i="81"/>
  <c r="U91" i="81" s="1"/>
  <c r="M90" i="81"/>
  <c r="U90" i="81" s="1"/>
  <c r="M89" i="81"/>
  <c r="U89" i="81" s="1"/>
  <c r="M86" i="81"/>
  <c r="U86" i="81" s="1"/>
  <c r="M85" i="81"/>
  <c r="U85" i="81" s="1"/>
  <c r="M84" i="81"/>
  <c r="U84" i="81" s="1"/>
  <c r="M83" i="81"/>
  <c r="U83" i="81" s="1"/>
  <c r="M80" i="81"/>
  <c r="U80" i="81" s="1"/>
  <c r="M79" i="81"/>
  <c r="U79" i="81" s="1"/>
  <c r="M78" i="81"/>
  <c r="U78" i="81" s="1"/>
  <c r="M77" i="81"/>
  <c r="U77" i="81" s="1"/>
  <c r="M74" i="81"/>
  <c r="U74" i="81" s="1"/>
  <c r="M73" i="81"/>
  <c r="U73" i="81" s="1"/>
  <c r="M72" i="81"/>
  <c r="U72" i="81" s="1"/>
  <c r="M71" i="81"/>
  <c r="U71" i="81" s="1"/>
  <c r="M68" i="81"/>
  <c r="U68" i="81" s="1"/>
  <c r="M67" i="81"/>
  <c r="U67" i="81" s="1"/>
  <c r="M66" i="81"/>
  <c r="U66" i="81" s="1"/>
  <c r="M65" i="81"/>
  <c r="U65" i="81" s="1"/>
  <c r="M62" i="81"/>
  <c r="U62" i="81" s="1"/>
  <c r="M61" i="81"/>
  <c r="U61" i="81" s="1"/>
  <c r="M60" i="81"/>
  <c r="U60" i="81" s="1"/>
  <c r="M59" i="81"/>
  <c r="U59" i="81" s="1"/>
  <c r="M56" i="81"/>
  <c r="U56" i="81" s="1"/>
  <c r="M55" i="81"/>
  <c r="U55" i="81" s="1"/>
  <c r="M54" i="81"/>
  <c r="U54" i="81" s="1"/>
  <c r="M53" i="81"/>
  <c r="U53" i="81" s="1"/>
  <c r="M50" i="81"/>
  <c r="U50" i="81" s="1"/>
  <c r="M49" i="81"/>
  <c r="U49" i="81" s="1"/>
  <c r="M48" i="81"/>
  <c r="U48" i="81" s="1"/>
  <c r="M47" i="81"/>
  <c r="U47" i="81" s="1"/>
  <c r="M44" i="81"/>
  <c r="U44" i="81" s="1"/>
  <c r="M43" i="81"/>
  <c r="U43" i="81" s="1"/>
  <c r="M42" i="81"/>
  <c r="U42" i="81" s="1"/>
  <c r="M41" i="81"/>
  <c r="U41" i="81" s="1"/>
  <c r="M38" i="81"/>
  <c r="U38" i="81" s="1"/>
  <c r="M37" i="81"/>
  <c r="U37" i="81" s="1"/>
  <c r="M36" i="81"/>
  <c r="U36" i="81" s="1"/>
  <c r="M35" i="81"/>
  <c r="U35" i="81" s="1"/>
  <c r="M32" i="81"/>
  <c r="U32" i="81" s="1"/>
  <c r="M31" i="81"/>
  <c r="U31" i="81" s="1"/>
  <c r="M30" i="81"/>
  <c r="U30" i="81" s="1"/>
  <c r="M29" i="81"/>
  <c r="U29" i="81" s="1"/>
  <c r="M26" i="81"/>
  <c r="U26" i="81" s="1"/>
  <c r="M25" i="81"/>
  <c r="U25" i="81" s="1"/>
  <c r="M24" i="81"/>
  <c r="U24" i="81" s="1"/>
  <c r="M23" i="81"/>
  <c r="U23" i="81" s="1"/>
  <c r="M20" i="81"/>
  <c r="U20" i="81" s="1"/>
  <c r="M19" i="81"/>
  <c r="U19" i="81" s="1"/>
  <c r="M18" i="81"/>
  <c r="U18" i="81" s="1"/>
  <c r="M17" i="81"/>
  <c r="U17" i="81" s="1"/>
  <c r="M14" i="81"/>
  <c r="U14" i="81" s="1"/>
  <c r="M13" i="81"/>
  <c r="U13" i="81" s="1"/>
  <c r="M12" i="81"/>
  <c r="U12" i="81" s="1"/>
  <c r="M11" i="81"/>
  <c r="U11" i="81" s="1"/>
  <c r="M8" i="81"/>
  <c r="U8" i="81" s="1"/>
  <c r="M7" i="81"/>
  <c r="U7" i="81" s="1"/>
  <c r="M6" i="81"/>
  <c r="U6" i="81" s="1"/>
  <c r="M5" i="81"/>
  <c r="U5" i="81" s="1"/>
  <c r="M4" i="81" a="1"/>
  <c r="M94" i="81" s="1"/>
  <c r="U94" i="81" s="1"/>
  <c r="G4" i="81"/>
  <c r="F4" i="81"/>
  <c r="AT3" i="81"/>
  <c r="AH3" i="81"/>
  <c r="AQ3" i="81" s="1"/>
  <c r="R3" i="81"/>
  <c r="C3" i="81"/>
  <c r="O3" i="81" s="1"/>
  <c r="G98" i="80"/>
  <c r="F98" i="80"/>
  <c r="AX97" i="80"/>
  <c r="G97" i="80"/>
  <c r="F97" i="80"/>
  <c r="AX96" i="80"/>
  <c r="G96" i="80"/>
  <c r="F96" i="80"/>
  <c r="AX95" i="80"/>
  <c r="G95" i="80"/>
  <c r="F95" i="80"/>
  <c r="AX94" i="80"/>
  <c r="F94" i="80"/>
  <c r="AX93" i="80"/>
  <c r="G93" i="80"/>
  <c r="F93" i="80"/>
  <c r="AX92" i="80"/>
  <c r="G92" i="80"/>
  <c r="F92" i="80"/>
  <c r="AX91" i="80"/>
  <c r="G91" i="80"/>
  <c r="F91" i="80"/>
  <c r="AX90" i="80"/>
  <c r="G90" i="80"/>
  <c r="F90" i="80"/>
  <c r="AX89" i="80"/>
  <c r="G89" i="80"/>
  <c r="F89" i="80"/>
  <c r="AX88" i="80"/>
  <c r="G88" i="80"/>
  <c r="F88" i="80"/>
  <c r="AX87" i="80"/>
  <c r="G87" i="80"/>
  <c r="F87" i="80"/>
  <c r="AX86" i="80"/>
  <c r="G86" i="80"/>
  <c r="F86" i="80"/>
  <c r="AX85" i="80"/>
  <c r="G85" i="80"/>
  <c r="F85" i="80"/>
  <c r="AX84" i="80"/>
  <c r="G84" i="80"/>
  <c r="F84" i="80"/>
  <c r="AX83" i="80"/>
  <c r="G83" i="80"/>
  <c r="F83" i="80"/>
  <c r="AX82" i="80"/>
  <c r="G82" i="80"/>
  <c r="F82" i="80"/>
  <c r="AX81" i="80"/>
  <c r="G81" i="80"/>
  <c r="F81" i="80"/>
  <c r="AX80" i="80"/>
  <c r="G80" i="80"/>
  <c r="F80" i="80"/>
  <c r="AX79" i="80"/>
  <c r="G79" i="80"/>
  <c r="F79" i="80"/>
  <c r="AX78" i="80"/>
  <c r="G78" i="80"/>
  <c r="F78" i="80"/>
  <c r="AX77" i="80"/>
  <c r="G77" i="80"/>
  <c r="F77" i="80"/>
  <c r="AX76" i="80"/>
  <c r="G76" i="80"/>
  <c r="F76" i="80"/>
  <c r="AX75" i="80"/>
  <c r="G75" i="80"/>
  <c r="F75" i="80"/>
  <c r="AX74" i="80"/>
  <c r="G74" i="80"/>
  <c r="F74" i="80"/>
  <c r="AX73" i="80"/>
  <c r="G73" i="80"/>
  <c r="F73" i="80"/>
  <c r="AX72" i="80"/>
  <c r="G72" i="80"/>
  <c r="F72" i="80"/>
  <c r="AX71" i="80"/>
  <c r="G71" i="80"/>
  <c r="F71" i="80"/>
  <c r="AX70" i="80"/>
  <c r="G70" i="80"/>
  <c r="F70" i="80"/>
  <c r="V69" i="80"/>
  <c r="G69" i="80"/>
  <c r="F69" i="80"/>
  <c r="V68" i="80"/>
  <c r="G68" i="80"/>
  <c r="F68" i="80"/>
  <c r="G67" i="80"/>
  <c r="F67" i="80"/>
  <c r="V66" i="80"/>
  <c r="G66" i="80"/>
  <c r="F66" i="80"/>
  <c r="V65" i="80"/>
  <c r="G65" i="80"/>
  <c r="F65" i="80"/>
  <c r="G64" i="80"/>
  <c r="F64" i="80"/>
  <c r="V63" i="80"/>
  <c r="G63" i="80"/>
  <c r="F63" i="80"/>
  <c r="V62" i="80"/>
  <c r="G62" i="80"/>
  <c r="F62" i="80"/>
  <c r="G61" i="80"/>
  <c r="F61" i="80"/>
  <c r="V60" i="80"/>
  <c r="G60" i="80"/>
  <c r="F60" i="80"/>
  <c r="V59" i="80"/>
  <c r="G59" i="80"/>
  <c r="F59" i="80"/>
  <c r="G58" i="80"/>
  <c r="F58" i="80"/>
  <c r="V57" i="80"/>
  <c r="G57" i="80"/>
  <c r="F57" i="80"/>
  <c r="V56" i="80"/>
  <c r="G56" i="80"/>
  <c r="F56" i="80"/>
  <c r="R55" i="80"/>
  <c r="G55" i="80"/>
  <c r="F55" i="80"/>
  <c r="V54" i="80"/>
  <c r="G54" i="80"/>
  <c r="F54" i="80"/>
  <c r="V53" i="80"/>
  <c r="G53" i="80"/>
  <c r="F53" i="80"/>
  <c r="R52" i="80"/>
  <c r="G52" i="80"/>
  <c r="F52" i="80"/>
  <c r="V51" i="80"/>
  <c r="G51" i="80"/>
  <c r="F51" i="80"/>
  <c r="V50" i="80"/>
  <c r="G50" i="80"/>
  <c r="F50" i="80"/>
  <c r="R49" i="80"/>
  <c r="G49" i="80"/>
  <c r="F49" i="80"/>
  <c r="V48" i="80"/>
  <c r="G48" i="80"/>
  <c r="F48" i="80"/>
  <c r="V47" i="80"/>
  <c r="G47" i="80"/>
  <c r="F47" i="80"/>
  <c r="R46" i="80"/>
  <c r="G46" i="80"/>
  <c r="F46" i="80"/>
  <c r="V45" i="80"/>
  <c r="G45" i="80"/>
  <c r="F45" i="80"/>
  <c r="V44" i="80"/>
  <c r="G44" i="80"/>
  <c r="F44" i="80"/>
  <c r="R43" i="80"/>
  <c r="G43" i="80"/>
  <c r="F43" i="80"/>
  <c r="V42" i="80"/>
  <c r="G42" i="80"/>
  <c r="F42" i="80"/>
  <c r="V41" i="80"/>
  <c r="G41" i="80"/>
  <c r="F41" i="80"/>
  <c r="R40" i="80"/>
  <c r="G40" i="80"/>
  <c r="F40" i="80"/>
  <c r="V39" i="80"/>
  <c r="G39" i="80"/>
  <c r="F39" i="80"/>
  <c r="V38" i="80"/>
  <c r="G38" i="80"/>
  <c r="F38" i="80"/>
  <c r="R37" i="80"/>
  <c r="G37" i="80"/>
  <c r="F37" i="80"/>
  <c r="V36" i="80"/>
  <c r="G36" i="80"/>
  <c r="F36" i="80"/>
  <c r="V35" i="80"/>
  <c r="G35" i="80"/>
  <c r="F35" i="80"/>
  <c r="R34" i="80"/>
  <c r="G34" i="80"/>
  <c r="F34" i="80"/>
  <c r="V33" i="80"/>
  <c r="G33" i="80"/>
  <c r="F33" i="80"/>
  <c r="V32" i="80"/>
  <c r="G32" i="80"/>
  <c r="F32" i="80"/>
  <c r="R31" i="80"/>
  <c r="G31" i="80"/>
  <c r="F31" i="80"/>
  <c r="V30" i="80"/>
  <c r="G30" i="80"/>
  <c r="F30" i="80"/>
  <c r="V29" i="80"/>
  <c r="G29" i="80"/>
  <c r="F29" i="80"/>
  <c r="R28" i="80"/>
  <c r="G28" i="80"/>
  <c r="F28" i="80"/>
  <c r="V27" i="80"/>
  <c r="G27" i="80"/>
  <c r="F27" i="80"/>
  <c r="V26" i="80"/>
  <c r="G26" i="80"/>
  <c r="F26" i="80"/>
  <c r="R25" i="80"/>
  <c r="G25" i="80"/>
  <c r="F25" i="80"/>
  <c r="V24" i="80"/>
  <c r="G24" i="80"/>
  <c r="F24" i="80"/>
  <c r="V23" i="80"/>
  <c r="G23" i="80"/>
  <c r="F23" i="80"/>
  <c r="R22" i="80"/>
  <c r="G22" i="80"/>
  <c r="F22" i="80"/>
  <c r="V21" i="80"/>
  <c r="G21" i="80"/>
  <c r="F21" i="80"/>
  <c r="V20" i="80"/>
  <c r="G20" i="80"/>
  <c r="F20" i="80"/>
  <c r="R19" i="80"/>
  <c r="G19" i="80"/>
  <c r="F19" i="80"/>
  <c r="V18" i="80"/>
  <c r="G18" i="80"/>
  <c r="F18" i="80"/>
  <c r="V17" i="80"/>
  <c r="G17" i="80"/>
  <c r="F17" i="80"/>
  <c r="R16" i="80"/>
  <c r="G16" i="80"/>
  <c r="F16" i="80"/>
  <c r="V15" i="80"/>
  <c r="G15" i="80"/>
  <c r="F15" i="80"/>
  <c r="V14" i="80"/>
  <c r="G14" i="80"/>
  <c r="F14" i="80"/>
  <c r="R13" i="80"/>
  <c r="G13" i="80"/>
  <c r="F13" i="80"/>
  <c r="V12" i="80"/>
  <c r="G12" i="80"/>
  <c r="F12" i="80"/>
  <c r="C12" i="80"/>
  <c r="C3" i="80" s="1"/>
  <c r="O3" i="80" s="1"/>
  <c r="AE3" i="80" s="1"/>
  <c r="AN3" i="80" s="1"/>
  <c r="V11" i="80"/>
  <c r="G11" i="80"/>
  <c r="F11" i="80"/>
  <c r="V10" i="80"/>
  <c r="G10" i="80"/>
  <c r="F10" i="80"/>
  <c r="C10" i="80"/>
  <c r="V67" i="80" s="1"/>
  <c r="V9" i="80"/>
  <c r="R9" i="80"/>
  <c r="G9" i="80"/>
  <c r="F9" i="80"/>
  <c r="R8" i="80"/>
  <c r="G8" i="80"/>
  <c r="F8" i="80"/>
  <c r="R7" i="80"/>
  <c r="G7" i="80"/>
  <c r="F7" i="80"/>
  <c r="V6" i="80"/>
  <c r="G6" i="80"/>
  <c r="F6" i="80"/>
  <c r="C6" i="80"/>
  <c r="V5" i="80"/>
  <c r="G5" i="80"/>
  <c r="F5" i="80"/>
  <c r="C5" i="80"/>
  <c r="W4" i="80"/>
  <c r="V4" i="80"/>
  <c r="Y4" i="80" s="1"/>
  <c r="M68" i="80"/>
  <c r="U68" i="80" s="1"/>
  <c r="M67" i="80"/>
  <c r="U67" i="80" s="1"/>
  <c r="M66" i="80"/>
  <c r="U66" i="80" s="1"/>
  <c r="M65" i="80"/>
  <c r="U65" i="80" s="1"/>
  <c r="M62" i="80"/>
  <c r="U62" i="80" s="1"/>
  <c r="M61" i="80"/>
  <c r="U61" i="80" s="1"/>
  <c r="M60" i="80"/>
  <c r="U60" i="80" s="1"/>
  <c r="M59" i="80"/>
  <c r="U59" i="80" s="1"/>
  <c r="M56" i="80"/>
  <c r="U56" i="80" s="1"/>
  <c r="M55" i="80"/>
  <c r="U55" i="80" s="1"/>
  <c r="M54" i="80"/>
  <c r="U54" i="80" s="1"/>
  <c r="M53" i="80"/>
  <c r="U53" i="80" s="1"/>
  <c r="M50" i="80"/>
  <c r="U50" i="80" s="1"/>
  <c r="M49" i="80"/>
  <c r="U49" i="80" s="1"/>
  <c r="M48" i="80"/>
  <c r="U48" i="80" s="1"/>
  <c r="M47" i="80"/>
  <c r="U47" i="80" s="1"/>
  <c r="M44" i="80"/>
  <c r="U44" i="80" s="1"/>
  <c r="M43" i="80"/>
  <c r="U43" i="80" s="1"/>
  <c r="M42" i="80"/>
  <c r="U42" i="80" s="1"/>
  <c r="M41" i="80"/>
  <c r="U41" i="80" s="1"/>
  <c r="M38" i="80"/>
  <c r="U38" i="80" s="1"/>
  <c r="M37" i="80"/>
  <c r="U37" i="80" s="1"/>
  <c r="M36" i="80"/>
  <c r="U36" i="80" s="1"/>
  <c r="M35" i="80"/>
  <c r="U35" i="80" s="1"/>
  <c r="M32" i="80"/>
  <c r="U32" i="80" s="1"/>
  <c r="M31" i="80"/>
  <c r="U31" i="80" s="1"/>
  <c r="M30" i="80"/>
  <c r="U30" i="80" s="1"/>
  <c r="M29" i="80"/>
  <c r="U29" i="80" s="1"/>
  <c r="M26" i="80"/>
  <c r="U26" i="80" s="1"/>
  <c r="M25" i="80"/>
  <c r="U25" i="80" s="1"/>
  <c r="M24" i="80"/>
  <c r="U24" i="80" s="1"/>
  <c r="M23" i="80"/>
  <c r="U23" i="80" s="1"/>
  <c r="M20" i="80"/>
  <c r="U20" i="80" s="1"/>
  <c r="M19" i="80"/>
  <c r="U19" i="80" s="1"/>
  <c r="M18" i="80"/>
  <c r="U18" i="80" s="1"/>
  <c r="M17" i="80"/>
  <c r="U17" i="80" s="1"/>
  <c r="M14" i="80"/>
  <c r="U14" i="80" s="1"/>
  <c r="M13" i="80"/>
  <c r="U13" i="80" s="1"/>
  <c r="M12" i="80"/>
  <c r="U12" i="80" s="1"/>
  <c r="M11" i="80"/>
  <c r="U11" i="80" s="1"/>
  <c r="M8" i="80"/>
  <c r="U8" i="80" s="1"/>
  <c r="M7" i="80"/>
  <c r="U7" i="80" s="1"/>
  <c r="M6" i="80"/>
  <c r="U6" i="80" s="1"/>
  <c r="M5" i="80"/>
  <c r="U5" i="80" s="1"/>
  <c r="M4" i="80" a="1"/>
  <c r="M64" i="80" s="1"/>
  <c r="U64" i="80" s="1"/>
  <c r="G4" i="80"/>
  <c r="F4" i="80"/>
  <c r="AT3" i="80"/>
  <c r="R3" i="80"/>
  <c r="G98" i="79"/>
  <c r="F98" i="79"/>
  <c r="AX97" i="79"/>
  <c r="G97" i="79"/>
  <c r="F97" i="79"/>
  <c r="AX96" i="79"/>
  <c r="G96" i="79"/>
  <c r="F96" i="79"/>
  <c r="AX95" i="79"/>
  <c r="G95" i="79"/>
  <c r="F95" i="79"/>
  <c r="AX94" i="79"/>
  <c r="F94" i="79"/>
  <c r="AX93" i="79"/>
  <c r="G93" i="79"/>
  <c r="F93" i="79"/>
  <c r="AX92" i="79"/>
  <c r="G92" i="79"/>
  <c r="F92" i="79"/>
  <c r="AX91" i="79"/>
  <c r="G91" i="79"/>
  <c r="F91" i="79"/>
  <c r="AX90" i="79"/>
  <c r="G90" i="79"/>
  <c r="F90" i="79"/>
  <c r="AX89" i="79"/>
  <c r="G89" i="79"/>
  <c r="F89" i="79"/>
  <c r="AX88" i="79"/>
  <c r="G88" i="79"/>
  <c r="F88" i="79"/>
  <c r="AX87" i="79"/>
  <c r="G87" i="79"/>
  <c r="F87" i="79"/>
  <c r="AX86" i="79"/>
  <c r="G86" i="79"/>
  <c r="F86" i="79"/>
  <c r="AX85" i="79"/>
  <c r="G85" i="79"/>
  <c r="F85" i="79"/>
  <c r="AX84" i="79"/>
  <c r="G84" i="79"/>
  <c r="F84" i="79"/>
  <c r="AX83" i="79"/>
  <c r="G83" i="79"/>
  <c r="F83" i="79"/>
  <c r="AX82" i="79"/>
  <c r="G82" i="79"/>
  <c r="F82" i="79"/>
  <c r="AX81" i="79"/>
  <c r="G81" i="79"/>
  <c r="F81" i="79"/>
  <c r="AX80" i="79"/>
  <c r="G80" i="79"/>
  <c r="F80" i="79"/>
  <c r="G79" i="79"/>
  <c r="F79" i="79"/>
  <c r="V78" i="79"/>
  <c r="G78" i="79"/>
  <c r="F78" i="79"/>
  <c r="G77" i="79"/>
  <c r="F77" i="79"/>
  <c r="G76" i="79"/>
  <c r="F76" i="79"/>
  <c r="V75" i="79"/>
  <c r="G75" i="79"/>
  <c r="F75" i="79"/>
  <c r="G74" i="79"/>
  <c r="F74" i="79"/>
  <c r="G73" i="79"/>
  <c r="F73" i="79"/>
  <c r="V72" i="79"/>
  <c r="G72" i="79"/>
  <c r="F72" i="79"/>
  <c r="G71" i="79"/>
  <c r="F71" i="79"/>
  <c r="G70" i="79"/>
  <c r="F70" i="79"/>
  <c r="V69" i="79"/>
  <c r="G69" i="79"/>
  <c r="F69" i="79"/>
  <c r="G68" i="79"/>
  <c r="F68" i="79"/>
  <c r="G67" i="79"/>
  <c r="F67" i="79"/>
  <c r="V66" i="79"/>
  <c r="G66" i="79"/>
  <c r="F66" i="79"/>
  <c r="G65" i="79"/>
  <c r="F65" i="79"/>
  <c r="G64" i="79"/>
  <c r="F64" i="79"/>
  <c r="V63" i="79"/>
  <c r="G63" i="79"/>
  <c r="F63" i="79"/>
  <c r="G62" i="79"/>
  <c r="F62" i="79"/>
  <c r="G61" i="79"/>
  <c r="F61" i="79"/>
  <c r="V60" i="79"/>
  <c r="G60" i="79"/>
  <c r="F60" i="79"/>
  <c r="G59" i="79"/>
  <c r="F59" i="79"/>
  <c r="G58" i="79"/>
  <c r="F58" i="79"/>
  <c r="V57" i="79"/>
  <c r="G57" i="79"/>
  <c r="F57" i="79"/>
  <c r="G56" i="79"/>
  <c r="F56" i="79"/>
  <c r="G55" i="79"/>
  <c r="F55" i="79"/>
  <c r="V54" i="79"/>
  <c r="G54" i="79"/>
  <c r="F54" i="79"/>
  <c r="G53" i="79"/>
  <c r="F53" i="79"/>
  <c r="G52" i="79"/>
  <c r="F52" i="79"/>
  <c r="V51" i="79"/>
  <c r="G51" i="79"/>
  <c r="F51" i="79"/>
  <c r="G50" i="79"/>
  <c r="F50" i="79"/>
  <c r="G49" i="79"/>
  <c r="F49" i="79"/>
  <c r="V48" i="79"/>
  <c r="G48" i="79"/>
  <c r="F48" i="79"/>
  <c r="G47" i="79"/>
  <c r="F47" i="79"/>
  <c r="G46" i="79"/>
  <c r="F46" i="79"/>
  <c r="V45" i="79"/>
  <c r="G45" i="79"/>
  <c r="F45" i="79"/>
  <c r="G44" i="79"/>
  <c r="F44" i="79"/>
  <c r="G43" i="79"/>
  <c r="F43" i="79"/>
  <c r="V42" i="79"/>
  <c r="G42" i="79"/>
  <c r="F42" i="79"/>
  <c r="G41" i="79"/>
  <c r="F41" i="79"/>
  <c r="G40" i="79"/>
  <c r="F40" i="79"/>
  <c r="V39" i="79"/>
  <c r="G39" i="79"/>
  <c r="F39" i="79"/>
  <c r="G38" i="79"/>
  <c r="F38" i="79"/>
  <c r="V37" i="79"/>
  <c r="G37" i="79"/>
  <c r="F37" i="79"/>
  <c r="V36" i="79"/>
  <c r="G36" i="79"/>
  <c r="F36" i="79"/>
  <c r="G35" i="79"/>
  <c r="F35" i="79"/>
  <c r="R34" i="79"/>
  <c r="G34" i="79"/>
  <c r="F34" i="79"/>
  <c r="G33" i="79"/>
  <c r="F33" i="79"/>
  <c r="V32" i="79"/>
  <c r="G32" i="79"/>
  <c r="F32" i="79"/>
  <c r="V31" i="79"/>
  <c r="G31" i="79"/>
  <c r="F31" i="79"/>
  <c r="G30" i="79"/>
  <c r="F30" i="79"/>
  <c r="R29" i="79"/>
  <c r="G29" i="79"/>
  <c r="F29" i="79"/>
  <c r="G28" i="79"/>
  <c r="F28" i="79"/>
  <c r="V27" i="79"/>
  <c r="G27" i="79"/>
  <c r="F27" i="79"/>
  <c r="V26" i="79"/>
  <c r="G26" i="79"/>
  <c r="F26" i="79"/>
  <c r="V25" i="79"/>
  <c r="R25" i="79"/>
  <c r="G25" i="79"/>
  <c r="F25" i="79"/>
  <c r="G24" i="79"/>
  <c r="F24" i="79"/>
  <c r="V23" i="79"/>
  <c r="G23" i="79"/>
  <c r="F23" i="79"/>
  <c r="V22" i="79"/>
  <c r="G22" i="79"/>
  <c r="F22" i="79"/>
  <c r="V21" i="79"/>
  <c r="G21" i="79"/>
  <c r="F21" i="79"/>
  <c r="V20" i="79"/>
  <c r="R20" i="79"/>
  <c r="G20" i="79"/>
  <c r="F20" i="79"/>
  <c r="G19" i="79"/>
  <c r="F19" i="79"/>
  <c r="V18" i="79"/>
  <c r="G18" i="79"/>
  <c r="F18" i="79"/>
  <c r="V17" i="79"/>
  <c r="G17" i="79"/>
  <c r="F17" i="79"/>
  <c r="V16" i="79"/>
  <c r="R16" i="79"/>
  <c r="G16" i="79"/>
  <c r="F16" i="79"/>
  <c r="G15" i="79"/>
  <c r="F15" i="79"/>
  <c r="V14" i="79"/>
  <c r="R14" i="79"/>
  <c r="G14" i="79"/>
  <c r="F14" i="79"/>
  <c r="V13" i="79"/>
  <c r="G13" i="79"/>
  <c r="F13" i="79"/>
  <c r="V12" i="79"/>
  <c r="G12" i="79"/>
  <c r="F12" i="79"/>
  <c r="C12" i="79"/>
  <c r="V11" i="79"/>
  <c r="R11" i="79"/>
  <c r="G11" i="79"/>
  <c r="F11" i="79"/>
  <c r="V10" i="79"/>
  <c r="R10" i="79"/>
  <c r="G10" i="79"/>
  <c r="F10" i="79"/>
  <c r="C10" i="79"/>
  <c r="V40" i="79" s="1"/>
  <c r="V9" i="79"/>
  <c r="R9" i="79"/>
  <c r="G9" i="79"/>
  <c r="F9" i="79"/>
  <c r="V8" i="79"/>
  <c r="G8" i="79"/>
  <c r="F8" i="79"/>
  <c r="V7" i="79"/>
  <c r="G7" i="79"/>
  <c r="F7" i="79"/>
  <c r="V6" i="79"/>
  <c r="G6" i="79"/>
  <c r="F6" i="79"/>
  <c r="C6" i="79"/>
  <c r="V5" i="79"/>
  <c r="R5" i="79"/>
  <c r="G5" i="79"/>
  <c r="F5" i="79"/>
  <c r="C5" i="79"/>
  <c r="Y4" i="79"/>
  <c r="W4" i="79"/>
  <c r="V4" i="79"/>
  <c r="R4" i="79"/>
  <c r="M45" i="79"/>
  <c r="U45" i="79" s="1"/>
  <c r="M9" i="79"/>
  <c r="U9" i="79" s="1"/>
  <c r="M4" i="79" a="1"/>
  <c r="G4" i="79"/>
  <c r="F4" i="79"/>
  <c r="AT3" i="79"/>
  <c r="R3" i="79"/>
  <c r="C3" i="79"/>
  <c r="O3" i="79" s="1"/>
  <c r="G98" i="78"/>
  <c r="F98" i="78"/>
  <c r="AX97" i="78"/>
  <c r="G97" i="78"/>
  <c r="F97" i="78"/>
  <c r="AX96" i="78"/>
  <c r="G96" i="78"/>
  <c r="F96" i="78"/>
  <c r="AX95" i="78"/>
  <c r="G95" i="78"/>
  <c r="F95" i="78"/>
  <c r="AX94" i="78"/>
  <c r="F94" i="78"/>
  <c r="AX93" i="78"/>
  <c r="G93" i="78"/>
  <c r="F93" i="78"/>
  <c r="AX92" i="78"/>
  <c r="G92" i="78"/>
  <c r="F92" i="78"/>
  <c r="AX91" i="78"/>
  <c r="G91" i="78"/>
  <c r="F91" i="78"/>
  <c r="AX90" i="78"/>
  <c r="G90" i="78"/>
  <c r="F90" i="78"/>
  <c r="G89" i="78"/>
  <c r="F89" i="78"/>
  <c r="G88" i="78"/>
  <c r="F88" i="78"/>
  <c r="V87" i="78"/>
  <c r="G87" i="78"/>
  <c r="F87" i="78"/>
  <c r="G86" i="78"/>
  <c r="F86" i="78"/>
  <c r="G85" i="78"/>
  <c r="F85" i="78"/>
  <c r="V84" i="78"/>
  <c r="G84" i="78"/>
  <c r="F84" i="78"/>
  <c r="G83" i="78"/>
  <c r="F83" i="78"/>
  <c r="V82" i="78"/>
  <c r="G82" i="78"/>
  <c r="F82" i="78"/>
  <c r="V81" i="78"/>
  <c r="G81" i="78"/>
  <c r="F81" i="78"/>
  <c r="G80" i="78"/>
  <c r="F80" i="78"/>
  <c r="V79" i="78"/>
  <c r="G79" i="78"/>
  <c r="F79" i="78"/>
  <c r="V78" i="78"/>
  <c r="G78" i="78"/>
  <c r="F78" i="78"/>
  <c r="G77" i="78"/>
  <c r="F77" i="78"/>
  <c r="V76" i="78"/>
  <c r="G76" i="78"/>
  <c r="F76" i="78"/>
  <c r="V75" i="78"/>
  <c r="G75" i="78"/>
  <c r="F75" i="78"/>
  <c r="G74" i="78"/>
  <c r="F74" i="78"/>
  <c r="V73" i="78"/>
  <c r="G73" i="78"/>
  <c r="F73" i="78"/>
  <c r="V72" i="78"/>
  <c r="G72" i="78"/>
  <c r="F72" i="78"/>
  <c r="R71" i="78"/>
  <c r="G71" i="78"/>
  <c r="F71" i="78"/>
  <c r="V70" i="78"/>
  <c r="G70" i="78"/>
  <c r="F70" i="78"/>
  <c r="V69" i="78"/>
  <c r="G69" i="78"/>
  <c r="F69" i="78"/>
  <c r="R68" i="78"/>
  <c r="G68" i="78"/>
  <c r="F68" i="78"/>
  <c r="V67" i="78"/>
  <c r="G67" i="78"/>
  <c r="F67" i="78"/>
  <c r="V66" i="78"/>
  <c r="G66" i="78"/>
  <c r="F66" i="78"/>
  <c r="R65" i="78"/>
  <c r="G65" i="78"/>
  <c r="F65" i="78"/>
  <c r="V64" i="78"/>
  <c r="G64" i="78"/>
  <c r="F64" i="78"/>
  <c r="V63" i="78"/>
  <c r="G63" i="78"/>
  <c r="F63" i="78"/>
  <c r="R62" i="78"/>
  <c r="G62" i="78"/>
  <c r="F62" i="78"/>
  <c r="V61" i="78"/>
  <c r="G61" i="78"/>
  <c r="F61" i="78"/>
  <c r="V60" i="78"/>
  <c r="G60" i="78"/>
  <c r="F60" i="78"/>
  <c r="R59" i="78"/>
  <c r="G59" i="78"/>
  <c r="F59" i="78"/>
  <c r="V58" i="78"/>
  <c r="G58" i="78"/>
  <c r="F58" i="78"/>
  <c r="V57" i="78"/>
  <c r="G57" i="78"/>
  <c r="F57" i="78"/>
  <c r="R56" i="78"/>
  <c r="G56" i="78"/>
  <c r="F56" i="78"/>
  <c r="V55" i="78"/>
  <c r="G55" i="78"/>
  <c r="F55" i="78"/>
  <c r="V54" i="78"/>
  <c r="G54" i="78"/>
  <c r="F54" i="78"/>
  <c r="R53" i="78"/>
  <c r="G53" i="78"/>
  <c r="F53" i="78"/>
  <c r="V52" i="78"/>
  <c r="G52" i="78"/>
  <c r="F52" i="78"/>
  <c r="V51" i="78"/>
  <c r="G51" i="78"/>
  <c r="F51" i="78"/>
  <c r="R50" i="78"/>
  <c r="G50" i="78"/>
  <c r="F50" i="78"/>
  <c r="V49" i="78"/>
  <c r="G49" i="78"/>
  <c r="F49" i="78"/>
  <c r="V48" i="78"/>
  <c r="G48" i="78"/>
  <c r="F48" i="78"/>
  <c r="R47" i="78"/>
  <c r="G47" i="78"/>
  <c r="F47" i="78"/>
  <c r="V46" i="78"/>
  <c r="G46" i="78"/>
  <c r="F46" i="78"/>
  <c r="V45" i="78"/>
  <c r="G45" i="78"/>
  <c r="F45" i="78"/>
  <c r="R44" i="78"/>
  <c r="G44" i="78"/>
  <c r="F44" i="78"/>
  <c r="V43" i="78"/>
  <c r="G43" i="78"/>
  <c r="F43" i="78"/>
  <c r="V42" i="78"/>
  <c r="G42" i="78"/>
  <c r="F42" i="78"/>
  <c r="R41" i="78"/>
  <c r="G41" i="78"/>
  <c r="F41" i="78"/>
  <c r="V40" i="78"/>
  <c r="G40" i="78"/>
  <c r="F40" i="78"/>
  <c r="V39" i="78"/>
  <c r="G39" i="78"/>
  <c r="F39" i="78"/>
  <c r="R38" i="78"/>
  <c r="G38" i="78"/>
  <c r="F38" i="78"/>
  <c r="V37" i="78"/>
  <c r="G37" i="78"/>
  <c r="F37" i="78"/>
  <c r="V36" i="78"/>
  <c r="G36" i="78"/>
  <c r="F36" i="78"/>
  <c r="R35" i="78"/>
  <c r="G35" i="78"/>
  <c r="F35" i="78"/>
  <c r="V34" i="78"/>
  <c r="G34" i="78"/>
  <c r="F34" i="78"/>
  <c r="V33" i="78"/>
  <c r="G33" i="78"/>
  <c r="F33" i="78"/>
  <c r="R32" i="78"/>
  <c r="G32" i="78"/>
  <c r="F32" i="78"/>
  <c r="V31" i="78"/>
  <c r="G31" i="78"/>
  <c r="F31" i="78"/>
  <c r="V30" i="78"/>
  <c r="G30" i="78"/>
  <c r="F30" i="78"/>
  <c r="R29" i="78"/>
  <c r="G29" i="78"/>
  <c r="F29" i="78"/>
  <c r="V28" i="78"/>
  <c r="G28" i="78"/>
  <c r="F28" i="78"/>
  <c r="V27" i="78"/>
  <c r="G27" i="78"/>
  <c r="F27" i="78"/>
  <c r="R26" i="78"/>
  <c r="G26" i="78"/>
  <c r="F26" i="78"/>
  <c r="V25" i="78"/>
  <c r="G25" i="78"/>
  <c r="F25" i="78"/>
  <c r="V24" i="78"/>
  <c r="G24" i="78"/>
  <c r="F24" i="78"/>
  <c r="R23" i="78"/>
  <c r="G23" i="78"/>
  <c r="F23" i="78"/>
  <c r="V22" i="78"/>
  <c r="G22" i="78"/>
  <c r="F22" i="78"/>
  <c r="V21" i="78"/>
  <c r="G21" i="78"/>
  <c r="F21" i="78"/>
  <c r="R20" i="78"/>
  <c r="G20" i="78"/>
  <c r="F20" i="78"/>
  <c r="V19" i="78"/>
  <c r="G19" i="78"/>
  <c r="F19" i="78"/>
  <c r="V18" i="78"/>
  <c r="G18" i="78"/>
  <c r="F18" i="78"/>
  <c r="R17" i="78"/>
  <c r="G17" i="78"/>
  <c r="F17" i="78"/>
  <c r="V16" i="78"/>
  <c r="G16" i="78"/>
  <c r="F16" i="78"/>
  <c r="V15" i="78"/>
  <c r="G15" i="78"/>
  <c r="F15" i="78"/>
  <c r="R14" i="78"/>
  <c r="G14" i="78"/>
  <c r="F14" i="78"/>
  <c r="V13" i="78"/>
  <c r="G13" i="78"/>
  <c r="F13" i="78"/>
  <c r="V12" i="78"/>
  <c r="G12" i="78"/>
  <c r="F12" i="78"/>
  <c r="C12" i="78"/>
  <c r="V11" i="78"/>
  <c r="R11" i="78"/>
  <c r="G11" i="78"/>
  <c r="F11" i="78"/>
  <c r="R10" i="78"/>
  <c r="G10" i="78"/>
  <c r="F10" i="78"/>
  <c r="C10" i="78"/>
  <c r="V88" i="78" s="1"/>
  <c r="V9" i="78"/>
  <c r="R9" i="78"/>
  <c r="G9" i="78"/>
  <c r="F9" i="78"/>
  <c r="V8" i="78"/>
  <c r="G8" i="78"/>
  <c r="F8" i="78"/>
  <c r="V7" i="78"/>
  <c r="G7" i="78"/>
  <c r="F7" i="78"/>
  <c r="V6" i="78"/>
  <c r="G6" i="78"/>
  <c r="F6" i="78"/>
  <c r="C6" i="78"/>
  <c r="R87" i="78" s="1"/>
  <c r="V5" i="78"/>
  <c r="R5" i="78"/>
  <c r="G5" i="78"/>
  <c r="F5" i="78"/>
  <c r="C5" i="78"/>
  <c r="Y4" i="78"/>
  <c r="W4" i="78"/>
  <c r="V4" i="78"/>
  <c r="R4" i="78"/>
  <c r="M89" i="78"/>
  <c r="U89" i="78" s="1"/>
  <c r="M86" i="78"/>
  <c r="U86" i="78" s="1"/>
  <c r="M85" i="78"/>
  <c r="U85" i="78" s="1"/>
  <c r="M84" i="78"/>
  <c r="U84" i="78" s="1"/>
  <c r="M83" i="78"/>
  <c r="U83" i="78" s="1"/>
  <c r="M80" i="78"/>
  <c r="U80" i="78" s="1"/>
  <c r="M79" i="78"/>
  <c r="U79" i="78" s="1"/>
  <c r="M78" i="78"/>
  <c r="U78" i="78" s="1"/>
  <c r="M77" i="78"/>
  <c r="U77" i="78" s="1"/>
  <c r="M74" i="78"/>
  <c r="U74" i="78" s="1"/>
  <c r="M73" i="78"/>
  <c r="U73" i="78" s="1"/>
  <c r="M72" i="78"/>
  <c r="U72" i="78" s="1"/>
  <c r="M71" i="78"/>
  <c r="U71" i="78" s="1"/>
  <c r="M68" i="78"/>
  <c r="U68" i="78" s="1"/>
  <c r="M67" i="78"/>
  <c r="U67" i="78" s="1"/>
  <c r="M66" i="78"/>
  <c r="U66" i="78" s="1"/>
  <c r="M65" i="78"/>
  <c r="U65" i="78" s="1"/>
  <c r="M62" i="78"/>
  <c r="U62" i="78" s="1"/>
  <c r="M61" i="78"/>
  <c r="U61" i="78" s="1"/>
  <c r="M60" i="78"/>
  <c r="U60" i="78" s="1"/>
  <c r="M59" i="78"/>
  <c r="U59" i="78" s="1"/>
  <c r="M56" i="78"/>
  <c r="U56" i="78" s="1"/>
  <c r="M55" i="78"/>
  <c r="U55" i="78" s="1"/>
  <c r="M54" i="78"/>
  <c r="U54" i="78" s="1"/>
  <c r="M53" i="78"/>
  <c r="U53" i="78" s="1"/>
  <c r="M50" i="78"/>
  <c r="U50" i="78" s="1"/>
  <c r="M49" i="78"/>
  <c r="U49" i="78" s="1"/>
  <c r="M48" i="78"/>
  <c r="U48" i="78" s="1"/>
  <c r="M47" i="78"/>
  <c r="U47" i="78" s="1"/>
  <c r="M44" i="78"/>
  <c r="U44" i="78" s="1"/>
  <c r="M43" i="78"/>
  <c r="U43" i="78" s="1"/>
  <c r="M42" i="78"/>
  <c r="U42" i="78" s="1"/>
  <c r="M41" i="78"/>
  <c r="U41" i="78" s="1"/>
  <c r="M38" i="78"/>
  <c r="U38" i="78" s="1"/>
  <c r="M37" i="78"/>
  <c r="U37" i="78" s="1"/>
  <c r="M36" i="78"/>
  <c r="U36" i="78" s="1"/>
  <c r="M35" i="78"/>
  <c r="U35" i="78" s="1"/>
  <c r="M32" i="78"/>
  <c r="U32" i="78" s="1"/>
  <c r="M31" i="78"/>
  <c r="U31" i="78" s="1"/>
  <c r="M30" i="78"/>
  <c r="U30" i="78" s="1"/>
  <c r="M29" i="78"/>
  <c r="U29" i="78" s="1"/>
  <c r="M26" i="78"/>
  <c r="U26" i="78" s="1"/>
  <c r="M25" i="78"/>
  <c r="U25" i="78" s="1"/>
  <c r="M24" i="78"/>
  <c r="U24" i="78" s="1"/>
  <c r="M23" i="78"/>
  <c r="U23" i="78" s="1"/>
  <c r="M20" i="78"/>
  <c r="U20" i="78" s="1"/>
  <c r="M19" i="78"/>
  <c r="U19" i="78" s="1"/>
  <c r="M18" i="78"/>
  <c r="U18" i="78" s="1"/>
  <c r="M17" i="78"/>
  <c r="U17" i="78" s="1"/>
  <c r="M14" i="78"/>
  <c r="U14" i="78" s="1"/>
  <c r="M13" i="78"/>
  <c r="U13" i="78" s="1"/>
  <c r="M12" i="78"/>
  <c r="U12" i="78" s="1"/>
  <c r="M11" i="78"/>
  <c r="U11" i="78" s="1"/>
  <c r="M8" i="78"/>
  <c r="U8" i="78" s="1"/>
  <c r="M7" i="78"/>
  <c r="U7" i="78" s="1"/>
  <c r="M6" i="78"/>
  <c r="U6" i="78" s="1"/>
  <c r="M5" i="78"/>
  <c r="U5" i="78" s="1"/>
  <c r="M4" i="78" a="1"/>
  <c r="M88" i="78" s="1"/>
  <c r="U88" i="78" s="1"/>
  <c r="G4" i="78"/>
  <c r="F4" i="78"/>
  <c r="AT3" i="78"/>
  <c r="R3" i="78"/>
  <c r="AH3" i="78" s="1"/>
  <c r="AQ3" i="78" s="1"/>
  <c r="C3" i="78"/>
  <c r="O3" i="78" s="1"/>
  <c r="S98" i="77"/>
  <c r="R98" i="77"/>
  <c r="G98" i="77"/>
  <c r="F98" i="77"/>
  <c r="R97" i="77"/>
  <c r="G97" i="77"/>
  <c r="F97" i="77"/>
  <c r="R96" i="77"/>
  <c r="G96" i="77"/>
  <c r="F96" i="77"/>
  <c r="R95" i="77"/>
  <c r="G95" i="77"/>
  <c r="F95" i="77"/>
  <c r="R94" i="77"/>
  <c r="F94" i="77"/>
  <c r="V93" i="77"/>
  <c r="R93" i="77"/>
  <c r="G93" i="77"/>
  <c r="F93" i="77"/>
  <c r="R92" i="77"/>
  <c r="G92" i="77"/>
  <c r="F92" i="77"/>
  <c r="R91" i="77"/>
  <c r="G91" i="77"/>
  <c r="F91" i="77"/>
  <c r="V90" i="77"/>
  <c r="R90" i="77"/>
  <c r="G90" i="77"/>
  <c r="F90" i="77"/>
  <c r="R89" i="77"/>
  <c r="G89" i="77"/>
  <c r="F89" i="77"/>
  <c r="R88" i="77"/>
  <c r="G88" i="77"/>
  <c r="F88" i="77"/>
  <c r="V87" i="77"/>
  <c r="R87" i="77"/>
  <c r="G87" i="77"/>
  <c r="F87" i="77"/>
  <c r="R86" i="77"/>
  <c r="G86" i="77"/>
  <c r="F86" i="77"/>
  <c r="R85" i="77"/>
  <c r="G85" i="77"/>
  <c r="F85" i="77"/>
  <c r="V84" i="77"/>
  <c r="R84" i="77"/>
  <c r="G84" i="77"/>
  <c r="F84" i="77"/>
  <c r="R83" i="77"/>
  <c r="G83" i="77"/>
  <c r="F83" i="77"/>
  <c r="R82" i="77"/>
  <c r="G82" i="77"/>
  <c r="F82" i="77"/>
  <c r="V81" i="77"/>
  <c r="R81" i="77"/>
  <c r="G81" i="77"/>
  <c r="F81" i="77"/>
  <c r="R80" i="77"/>
  <c r="G80" i="77"/>
  <c r="F80" i="77"/>
  <c r="R79" i="77"/>
  <c r="G79" i="77"/>
  <c r="F79" i="77"/>
  <c r="V78" i="77"/>
  <c r="R78" i="77"/>
  <c r="G78" i="77"/>
  <c r="F78" i="77"/>
  <c r="R77" i="77"/>
  <c r="G77" i="77"/>
  <c r="F77" i="77"/>
  <c r="R76" i="77"/>
  <c r="G76" i="77"/>
  <c r="F76" i="77"/>
  <c r="V75" i="77"/>
  <c r="R75" i="77"/>
  <c r="G75" i="77"/>
  <c r="F75" i="77"/>
  <c r="R74" i="77"/>
  <c r="G74" i="77"/>
  <c r="F74" i="77"/>
  <c r="R73" i="77"/>
  <c r="G73" i="77"/>
  <c r="F73" i="77"/>
  <c r="V72" i="77"/>
  <c r="R72" i="77"/>
  <c r="G72" i="77"/>
  <c r="F72" i="77"/>
  <c r="R71" i="77"/>
  <c r="G71" i="77"/>
  <c r="F71" i="77"/>
  <c r="R70" i="77"/>
  <c r="G70" i="77"/>
  <c r="F70" i="77"/>
  <c r="V69" i="77"/>
  <c r="R69" i="77"/>
  <c r="G69" i="77"/>
  <c r="F69" i="77"/>
  <c r="R68" i="77"/>
  <c r="G68" i="77"/>
  <c r="F68" i="77"/>
  <c r="R67" i="77"/>
  <c r="G67" i="77"/>
  <c r="F67" i="77"/>
  <c r="V66" i="77"/>
  <c r="R66" i="77"/>
  <c r="G66" i="77"/>
  <c r="F66" i="77"/>
  <c r="R65" i="77"/>
  <c r="G65" i="77"/>
  <c r="F65" i="77"/>
  <c r="R64" i="77"/>
  <c r="G64" i="77"/>
  <c r="F64" i="77"/>
  <c r="V63" i="77"/>
  <c r="R63" i="77"/>
  <c r="G63" i="77"/>
  <c r="F63" i="77"/>
  <c r="R62" i="77"/>
  <c r="G62" i="77"/>
  <c r="F62" i="77"/>
  <c r="R61" i="77"/>
  <c r="G61" i="77"/>
  <c r="F61" i="77"/>
  <c r="V60" i="77"/>
  <c r="R60" i="77"/>
  <c r="G60" i="77"/>
  <c r="F60" i="77"/>
  <c r="R59" i="77"/>
  <c r="G59" i="77"/>
  <c r="F59" i="77"/>
  <c r="R58" i="77"/>
  <c r="G58" i="77"/>
  <c r="F58" i="77"/>
  <c r="V57" i="77"/>
  <c r="R57" i="77"/>
  <c r="G57" i="77"/>
  <c r="F57" i="77"/>
  <c r="R56" i="77"/>
  <c r="G56" i="77"/>
  <c r="F56" i="77"/>
  <c r="R55" i="77"/>
  <c r="G55" i="77"/>
  <c r="F55" i="77"/>
  <c r="V54" i="77"/>
  <c r="R54" i="77"/>
  <c r="G54" i="77"/>
  <c r="F54" i="77"/>
  <c r="R53" i="77"/>
  <c r="G53" i="77"/>
  <c r="F53" i="77"/>
  <c r="R52" i="77"/>
  <c r="G52" i="77"/>
  <c r="F52" i="77"/>
  <c r="V51" i="77"/>
  <c r="R51" i="77"/>
  <c r="G51" i="77"/>
  <c r="F51" i="77"/>
  <c r="R50" i="77"/>
  <c r="G50" i="77"/>
  <c r="F50" i="77"/>
  <c r="R49" i="77"/>
  <c r="G49" i="77"/>
  <c r="F49" i="77"/>
  <c r="V48" i="77"/>
  <c r="R48" i="77"/>
  <c r="G48" i="77"/>
  <c r="F48" i="77"/>
  <c r="R47" i="77"/>
  <c r="G47" i="77"/>
  <c r="F47" i="77"/>
  <c r="R46" i="77"/>
  <c r="G46" i="77"/>
  <c r="F46" i="77"/>
  <c r="V45" i="77"/>
  <c r="R45" i="77"/>
  <c r="G45" i="77"/>
  <c r="F45" i="77"/>
  <c r="R44" i="77"/>
  <c r="G44" i="77"/>
  <c r="F44" i="77"/>
  <c r="R43" i="77"/>
  <c r="G43" i="77"/>
  <c r="F43" i="77"/>
  <c r="V42" i="77"/>
  <c r="R42" i="77"/>
  <c r="G42" i="77"/>
  <c r="F42" i="77"/>
  <c r="R41" i="77"/>
  <c r="G41" i="77"/>
  <c r="F41" i="77"/>
  <c r="R40" i="77"/>
  <c r="G40" i="77"/>
  <c r="F40" i="77"/>
  <c r="V39" i="77"/>
  <c r="R39" i="77"/>
  <c r="G39" i="77"/>
  <c r="F39" i="77"/>
  <c r="R38" i="77"/>
  <c r="G38" i="77"/>
  <c r="F38" i="77"/>
  <c r="R37" i="77"/>
  <c r="G37" i="77"/>
  <c r="F37" i="77"/>
  <c r="V36" i="77"/>
  <c r="R36" i="77"/>
  <c r="G36" i="77"/>
  <c r="F36" i="77"/>
  <c r="R35" i="77"/>
  <c r="G35" i="77"/>
  <c r="F35" i="77"/>
  <c r="R34" i="77"/>
  <c r="G34" i="77"/>
  <c r="F34" i="77"/>
  <c r="V33" i="77"/>
  <c r="R33" i="77"/>
  <c r="G33" i="77"/>
  <c r="F33" i="77"/>
  <c r="R32" i="77"/>
  <c r="G32" i="77"/>
  <c r="F32" i="77"/>
  <c r="R31" i="77"/>
  <c r="G31" i="77"/>
  <c r="F31" i="77"/>
  <c r="V30" i="77"/>
  <c r="R30" i="77"/>
  <c r="G30" i="77"/>
  <c r="F30" i="77"/>
  <c r="R29" i="77"/>
  <c r="G29" i="77"/>
  <c r="F29" i="77"/>
  <c r="R28" i="77"/>
  <c r="G28" i="77"/>
  <c r="F28" i="77"/>
  <c r="V27" i="77"/>
  <c r="R27" i="77"/>
  <c r="G27" i="77"/>
  <c r="F27" i="77"/>
  <c r="R26" i="77"/>
  <c r="G26" i="77"/>
  <c r="F26" i="77"/>
  <c r="R25" i="77"/>
  <c r="G25" i="77"/>
  <c r="F25" i="77"/>
  <c r="V24" i="77"/>
  <c r="R24" i="77"/>
  <c r="G24" i="77"/>
  <c r="F24" i="77"/>
  <c r="R23" i="77"/>
  <c r="G23" i="77"/>
  <c r="F23" i="77"/>
  <c r="R22" i="77"/>
  <c r="G22" i="77"/>
  <c r="F22" i="77"/>
  <c r="V21" i="77"/>
  <c r="R21" i="77"/>
  <c r="G21" i="77"/>
  <c r="F21" i="77"/>
  <c r="R20" i="77"/>
  <c r="G20" i="77"/>
  <c r="F20" i="77"/>
  <c r="R19" i="77"/>
  <c r="G19" i="77"/>
  <c r="F19" i="77"/>
  <c r="V18" i="77"/>
  <c r="R18" i="77"/>
  <c r="G18" i="77"/>
  <c r="F18" i="77"/>
  <c r="R17" i="77"/>
  <c r="G17" i="77"/>
  <c r="F17" i="77"/>
  <c r="R16" i="77"/>
  <c r="G16" i="77"/>
  <c r="F16" i="77"/>
  <c r="V15" i="77"/>
  <c r="R15" i="77"/>
  <c r="G15" i="77"/>
  <c r="F15" i="77"/>
  <c r="R14" i="77"/>
  <c r="G14" i="77"/>
  <c r="F14" i="77"/>
  <c r="R13" i="77"/>
  <c r="G13" i="77"/>
  <c r="F13" i="77"/>
  <c r="V12" i="77"/>
  <c r="R12" i="77"/>
  <c r="G12" i="77"/>
  <c r="F12" i="77"/>
  <c r="C12" i="77"/>
  <c r="C3" i="77" s="1"/>
  <c r="O3" i="77" s="1"/>
  <c r="V11" i="77"/>
  <c r="R11" i="77"/>
  <c r="G11" i="77"/>
  <c r="F11" i="77"/>
  <c r="R10" i="77"/>
  <c r="G10" i="77"/>
  <c r="F10" i="77"/>
  <c r="C10" i="77"/>
  <c r="V97" i="77" s="1"/>
  <c r="V9" i="77"/>
  <c r="R9" i="77"/>
  <c r="G9" i="77"/>
  <c r="F9" i="77"/>
  <c r="V8" i="77"/>
  <c r="R8" i="77"/>
  <c r="G8" i="77"/>
  <c r="F8" i="77"/>
  <c r="V7" i="77"/>
  <c r="R7" i="77"/>
  <c r="G7" i="77"/>
  <c r="F7" i="77"/>
  <c r="V6" i="77"/>
  <c r="R6" i="77"/>
  <c r="G6" i="77"/>
  <c r="F6" i="77"/>
  <c r="V5" i="77"/>
  <c r="R5" i="77"/>
  <c r="G5" i="77"/>
  <c r="F5" i="77"/>
  <c r="C5" i="77"/>
  <c r="Y4" i="77"/>
  <c r="W4" i="77"/>
  <c r="V4" i="77"/>
  <c r="R4" i="77"/>
  <c r="M93" i="77"/>
  <c r="U93" i="77" s="1"/>
  <c r="M92" i="77"/>
  <c r="U92" i="77" s="1"/>
  <c r="M88" i="77"/>
  <c r="U88" i="77" s="1"/>
  <c r="M81" i="77"/>
  <c r="U81" i="77" s="1"/>
  <c r="M80" i="77"/>
  <c r="U80" i="77" s="1"/>
  <c r="M76" i="77"/>
  <c r="U76" i="77" s="1"/>
  <c r="M69" i="77"/>
  <c r="U69" i="77" s="1"/>
  <c r="M68" i="77"/>
  <c r="U68" i="77" s="1"/>
  <c r="M64" i="77"/>
  <c r="U64" i="77" s="1"/>
  <c r="M57" i="77"/>
  <c r="U57" i="77" s="1"/>
  <c r="M56" i="77"/>
  <c r="U56" i="77" s="1"/>
  <c r="M52" i="77"/>
  <c r="U52" i="77" s="1"/>
  <c r="M45" i="77"/>
  <c r="U45" i="77" s="1"/>
  <c r="M44" i="77"/>
  <c r="U44" i="77" s="1"/>
  <c r="M40" i="77"/>
  <c r="U40" i="77" s="1"/>
  <c r="M33" i="77"/>
  <c r="U33" i="77" s="1"/>
  <c r="M32" i="77"/>
  <c r="U32" i="77" s="1"/>
  <c r="M28" i="77"/>
  <c r="U28" i="77" s="1"/>
  <c r="M21" i="77"/>
  <c r="U21" i="77" s="1"/>
  <c r="M20" i="77"/>
  <c r="U20" i="77" s="1"/>
  <c r="M16" i="77"/>
  <c r="U16" i="77" s="1"/>
  <c r="M9" i="77"/>
  <c r="U9" i="77" s="1"/>
  <c r="M8" i="77"/>
  <c r="U8" i="77" s="1"/>
  <c r="M4" i="77"/>
  <c r="U4" i="77" s="1"/>
  <c r="X4" i="77" s="1"/>
  <c r="M4" i="77" a="1"/>
  <c r="M98" i="77" s="1"/>
  <c r="U98" i="77" s="1"/>
  <c r="G4" i="77"/>
  <c r="F4" i="77"/>
  <c r="AT3" i="77"/>
  <c r="R3" i="77"/>
  <c r="G98" i="76"/>
  <c r="F98" i="76"/>
  <c r="AX97" i="76"/>
  <c r="G97" i="76"/>
  <c r="F97" i="76"/>
  <c r="AX96" i="76"/>
  <c r="G96" i="76"/>
  <c r="F96" i="76"/>
  <c r="AX95" i="76"/>
  <c r="G95" i="76"/>
  <c r="F95" i="76"/>
  <c r="AX94" i="76"/>
  <c r="F94" i="76"/>
  <c r="AX93" i="76"/>
  <c r="G93" i="76"/>
  <c r="F93" i="76"/>
  <c r="AX92" i="76"/>
  <c r="G92" i="76"/>
  <c r="F92" i="76"/>
  <c r="AX91" i="76"/>
  <c r="G91" i="76"/>
  <c r="F91" i="76"/>
  <c r="AX90" i="76"/>
  <c r="G90" i="76"/>
  <c r="F90" i="76"/>
  <c r="AX89" i="76"/>
  <c r="G89" i="76"/>
  <c r="F89" i="76"/>
  <c r="AX88" i="76"/>
  <c r="G88" i="76"/>
  <c r="F88" i="76"/>
  <c r="AX87" i="76"/>
  <c r="G87" i="76"/>
  <c r="F87" i="76"/>
  <c r="AX86" i="76"/>
  <c r="G86" i="76"/>
  <c r="F86" i="76"/>
  <c r="AX85" i="76"/>
  <c r="G85" i="76"/>
  <c r="F85" i="76"/>
  <c r="AX84" i="76"/>
  <c r="G84" i="76"/>
  <c r="F84" i="76"/>
  <c r="AX83" i="76"/>
  <c r="G83" i="76"/>
  <c r="F83" i="76"/>
  <c r="AX82" i="76"/>
  <c r="G82" i="76"/>
  <c r="F82" i="76"/>
  <c r="AX81" i="76"/>
  <c r="G81" i="76"/>
  <c r="F81" i="76"/>
  <c r="AX80" i="76"/>
  <c r="G80" i="76"/>
  <c r="F80" i="76"/>
  <c r="AX79" i="76"/>
  <c r="G79" i="76"/>
  <c r="F79" i="76"/>
  <c r="AX78" i="76"/>
  <c r="G78" i="76"/>
  <c r="F78" i="76"/>
  <c r="AX77" i="76"/>
  <c r="G77" i="76"/>
  <c r="F77" i="76"/>
  <c r="AX76" i="76"/>
  <c r="G76" i="76"/>
  <c r="F76" i="76"/>
  <c r="AX75" i="76"/>
  <c r="G75" i="76"/>
  <c r="F75" i="76"/>
  <c r="AX74" i="76"/>
  <c r="G74" i="76"/>
  <c r="F74" i="76"/>
  <c r="AX73" i="76"/>
  <c r="G73" i="76"/>
  <c r="F73" i="76"/>
  <c r="AX72" i="76"/>
  <c r="G72" i="76"/>
  <c r="F72" i="76"/>
  <c r="AX71" i="76"/>
  <c r="G71" i="76"/>
  <c r="F71" i="76"/>
  <c r="AX70" i="76"/>
  <c r="G70" i="76"/>
  <c r="F70" i="76"/>
  <c r="G69" i="76"/>
  <c r="F69" i="76"/>
  <c r="G68" i="76"/>
  <c r="F68" i="76"/>
  <c r="V67" i="76"/>
  <c r="G67" i="76"/>
  <c r="F67" i="76"/>
  <c r="G66" i="76"/>
  <c r="F66" i="76"/>
  <c r="G65" i="76"/>
  <c r="F65" i="76"/>
  <c r="V64" i="76"/>
  <c r="G64" i="76"/>
  <c r="F64" i="76"/>
  <c r="G63" i="76"/>
  <c r="F63" i="76"/>
  <c r="G62" i="76"/>
  <c r="F62" i="76"/>
  <c r="V61" i="76"/>
  <c r="G61" i="76"/>
  <c r="F61" i="76"/>
  <c r="G60" i="76"/>
  <c r="F60" i="76"/>
  <c r="G59" i="76"/>
  <c r="F59" i="76"/>
  <c r="V58" i="76"/>
  <c r="G58" i="76"/>
  <c r="F58" i="76"/>
  <c r="G57" i="76"/>
  <c r="F57" i="76"/>
  <c r="G56" i="76"/>
  <c r="F56" i="76"/>
  <c r="V55" i="76"/>
  <c r="G55" i="76"/>
  <c r="F55" i="76"/>
  <c r="G54" i="76"/>
  <c r="F54" i="76"/>
  <c r="G53" i="76"/>
  <c r="F53" i="76"/>
  <c r="V52" i="76"/>
  <c r="G52" i="76"/>
  <c r="F52" i="76"/>
  <c r="G51" i="76"/>
  <c r="F51" i="76"/>
  <c r="G50" i="76"/>
  <c r="F50" i="76"/>
  <c r="V49" i="76"/>
  <c r="G49" i="76"/>
  <c r="F49" i="76"/>
  <c r="G48" i="76"/>
  <c r="F48" i="76"/>
  <c r="G47" i="76"/>
  <c r="F47" i="76"/>
  <c r="V46" i="76"/>
  <c r="G46" i="76"/>
  <c r="F46" i="76"/>
  <c r="G45" i="76"/>
  <c r="F45" i="76"/>
  <c r="G44" i="76"/>
  <c r="F44" i="76"/>
  <c r="V43" i="76"/>
  <c r="G43" i="76"/>
  <c r="F43" i="76"/>
  <c r="G42" i="76"/>
  <c r="F42" i="76"/>
  <c r="G41" i="76"/>
  <c r="F41" i="76"/>
  <c r="V40" i="76"/>
  <c r="G40" i="76"/>
  <c r="F40" i="76"/>
  <c r="G39" i="76"/>
  <c r="F39" i="76"/>
  <c r="G38" i="76"/>
  <c r="F38" i="76"/>
  <c r="V37" i="76"/>
  <c r="G37" i="76"/>
  <c r="F37" i="76"/>
  <c r="G36" i="76"/>
  <c r="F36" i="76"/>
  <c r="G35" i="76"/>
  <c r="F35" i="76"/>
  <c r="V34" i="76"/>
  <c r="G34" i="76"/>
  <c r="F34" i="76"/>
  <c r="G33" i="76"/>
  <c r="F33" i="76"/>
  <c r="G32" i="76"/>
  <c r="F32" i="76"/>
  <c r="V31" i="76"/>
  <c r="G31" i="76"/>
  <c r="F31" i="76"/>
  <c r="G30" i="76"/>
  <c r="F30" i="76"/>
  <c r="G29" i="76"/>
  <c r="F29" i="76"/>
  <c r="V28" i="76"/>
  <c r="G28" i="76"/>
  <c r="F28" i="76"/>
  <c r="G27" i="76"/>
  <c r="F27" i="76"/>
  <c r="G26" i="76"/>
  <c r="F26" i="76"/>
  <c r="V25" i="76"/>
  <c r="G25" i="76"/>
  <c r="F25" i="76"/>
  <c r="G24" i="76"/>
  <c r="F24" i="76"/>
  <c r="G23" i="76"/>
  <c r="F23" i="76"/>
  <c r="V22" i="76"/>
  <c r="G22" i="76"/>
  <c r="F22" i="76"/>
  <c r="G21" i="76"/>
  <c r="F21" i="76"/>
  <c r="G20" i="76"/>
  <c r="F20" i="76"/>
  <c r="V19" i="76"/>
  <c r="G19" i="76"/>
  <c r="F19" i="76"/>
  <c r="V18" i="76"/>
  <c r="G18" i="76"/>
  <c r="F18" i="76"/>
  <c r="V17" i="76"/>
  <c r="G17" i="76"/>
  <c r="F17" i="76"/>
  <c r="R16" i="76"/>
  <c r="G16" i="76"/>
  <c r="F16" i="76"/>
  <c r="V15" i="76"/>
  <c r="G15" i="76"/>
  <c r="F15" i="76"/>
  <c r="V14" i="76"/>
  <c r="G14" i="76"/>
  <c r="F14" i="76"/>
  <c r="R13" i="76"/>
  <c r="G13" i="76"/>
  <c r="F13" i="76"/>
  <c r="V12" i="76"/>
  <c r="G12" i="76"/>
  <c r="F12" i="76"/>
  <c r="C12" i="76"/>
  <c r="C3" i="76" s="1"/>
  <c r="O3" i="76" s="1"/>
  <c r="V11" i="76"/>
  <c r="G11" i="76"/>
  <c r="F11" i="76"/>
  <c r="V10" i="76"/>
  <c r="G10" i="76"/>
  <c r="F10" i="76"/>
  <c r="C10" i="76"/>
  <c r="V9" i="76"/>
  <c r="G9" i="76"/>
  <c r="F9" i="76"/>
  <c r="V8" i="76"/>
  <c r="R8" i="76"/>
  <c r="G8" i="76"/>
  <c r="F8" i="76"/>
  <c r="V7" i="76"/>
  <c r="G7" i="76"/>
  <c r="F7" i="76"/>
  <c r="V6" i="76"/>
  <c r="G6" i="76"/>
  <c r="F6" i="76"/>
  <c r="C6" i="76"/>
  <c r="R7" i="76" s="1"/>
  <c r="V5" i="76"/>
  <c r="G5" i="76"/>
  <c r="F5" i="76"/>
  <c r="C5" i="76"/>
  <c r="W4" i="76"/>
  <c r="V4" i="76"/>
  <c r="Y4" i="76" s="1"/>
  <c r="M67" i="76"/>
  <c r="U67" i="76" s="1"/>
  <c r="M66" i="76"/>
  <c r="U66" i="76" s="1"/>
  <c r="M65" i="76"/>
  <c r="U65" i="76" s="1"/>
  <c r="M61" i="76"/>
  <c r="U61" i="76" s="1"/>
  <c r="M60" i="76"/>
  <c r="U60" i="76" s="1"/>
  <c r="M59" i="76"/>
  <c r="U59" i="76" s="1"/>
  <c r="M55" i="76"/>
  <c r="U55" i="76" s="1"/>
  <c r="M54" i="76"/>
  <c r="U54" i="76" s="1"/>
  <c r="M53" i="76"/>
  <c r="U53" i="76" s="1"/>
  <c r="M49" i="76"/>
  <c r="U49" i="76" s="1"/>
  <c r="M48" i="76"/>
  <c r="U48" i="76" s="1"/>
  <c r="M47" i="76"/>
  <c r="U47" i="76" s="1"/>
  <c r="M43" i="76"/>
  <c r="U43" i="76" s="1"/>
  <c r="M42" i="76"/>
  <c r="U42" i="76" s="1"/>
  <c r="M41" i="76"/>
  <c r="U41" i="76" s="1"/>
  <c r="M37" i="76"/>
  <c r="U37" i="76" s="1"/>
  <c r="M36" i="76"/>
  <c r="U36" i="76" s="1"/>
  <c r="M35" i="76"/>
  <c r="U35" i="76" s="1"/>
  <c r="M31" i="76"/>
  <c r="U31" i="76" s="1"/>
  <c r="M30" i="76"/>
  <c r="U30" i="76" s="1"/>
  <c r="M29" i="76"/>
  <c r="U29" i="76" s="1"/>
  <c r="M25" i="76"/>
  <c r="U25" i="76" s="1"/>
  <c r="M24" i="76"/>
  <c r="U24" i="76" s="1"/>
  <c r="M23" i="76"/>
  <c r="U23" i="76" s="1"/>
  <c r="M19" i="76"/>
  <c r="U19" i="76" s="1"/>
  <c r="M18" i="76"/>
  <c r="U18" i="76" s="1"/>
  <c r="M17" i="76"/>
  <c r="U17" i="76" s="1"/>
  <c r="M16" i="76"/>
  <c r="U16" i="76" s="1"/>
  <c r="M13" i="76"/>
  <c r="U13" i="76" s="1"/>
  <c r="M12" i="76"/>
  <c r="U12" i="76" s="1"/>
  <c r="M11" i="76"/>
  <c r="U11" i="76" s="1"/>
  <c r="M10" i="76"/>
  <c r="U10" i="76" s="1"/>
  <c r="M7" i="76"/>
  <c r="U7" i="76" s="1"/>
  <c r="M6" i="76"/>
  <c r="U6" i="76" s="1"/>
  <c r="M5" i="76"/>
  <c r="U5" i="76" s="1"/>
  <c r="M4" i="76"/>
  <c r="U4" i="76" s="1"/>
  <c r="X4" i="76" s="1"/>
  <c r="M4" i="76" a="1"/>
  <c r="M64" i="76" s="1"/>
  <c r="U64" i="76" s="1"/>
  <c r="G4" i="76"/>
  <c r="F4" i="76"/>
  <c r="AT3" i="76"/>
  <c r="G98" i="75"/>
  <c r="F98" i="75"/>
  <c r="AX97" i="75"/>
  <c r="G97" i="75"/>
  <c r="F97" i="75"/>
  <c r="AX96" i="75"/>
  <c r="G96" i="75"/>
  <c r="F96" i="75"/>
  <c r="AX95" i="75"/>
  <c r="G95" i="75"/>
  <c r="F95" i="75"/>
  <c r="AX94" i="75"/>
  <c r="F94" i="75"/>
  <c r="AX93" i="75"/>
  <c r="G93" i="75"/>
  <c r="F93" i="75"/>
  <c r="AX92" i="75"/>
  <c r="G92" i="75"/>
  <c r="F92" i="75"/>
  <c r="AX91" i="75"/>
  <c r="G91" i="75"/>
  <c r="F91" i="75"/>
  <c r="AX90" i="75"/>
  <c r="G90" i="75"/>
  <c r="F90" i="75"/>
  <c r="AX89" i="75"/>
  <c r="G89" i="75"/>
  <c r="F89" i="75"/>
  <c r="AX88" i="75"/>
  <c r="G88" i="75"/>
  <c r="F88" i="75"/>
  <c r="AX87" i="75"/>
  <c r="G87" i="75"/>
  <c r="F87" i="75"/>
  <c r="AX86" i="75"/>
  <c r="G86" i="75"/>
  <c r="F86" i="75"/>
  <c r="AX85" i="75"/>
  <c r="G85" i="75"/>
  <c r="F85" i="75"/>
  <c r="AX84" i="75"/>
  <c r="G84" i="75"/>
  <c r="F84" i="75"/>
  <c r="AX83" i="75"/>
  <c r="G83" i="75"/>
  <c r="F83" i="75"/>
  <c r="AX82" i="75"/>
  <c r="G82" i="75"/>
  <c r="F82" i="75"/>
  <c r="AX81" i="75"/>
  <c r="G81" i="75"/>
  <c r="F81" i="75"/>
  <c r="AX80" i="75"/>
  <c r="G80" i="75"/>
  <c r="F80" i="75"/>
  <c r="G79" i="75"/>
  <c r="F79" i="75"/>
  <c r="G78" i="75"/>
  <c r="F78" i="75"/>
  <c r="R77" i="75"/>
  <c r="G77" i="75"/>
  <c r="F77" i="75"/>
  <c r="G76" i="75"/>
  <c r="F76" i="75"/>
  <c r="G75" i="75"/>
  <c r="F75" i="75"/>
  <c r="R74" i="75"/>
  <c r="G74" i="75"/>
  <c r="F74" i="75"/>
  <c r="G73" i="75"/>
  <c r="F73" i="75"/>
  <c r="G72" i="75"/>
  <c r="F72" i="75"/>
  <c r="R71" i="75"/>
  <c r="G71" i="75"/>
  <c r="F71" i="75"/>
  <c r="G70" i="75"/>
  <c r="F70" i="75"/>
  <c r="G69" i="75"/>
  <c r="F69" i="75"/>
  <c r="R68" i="75"/>
  <c r="G68" i="75"/>
  <c r="F68" i="75"/>
  <c r="G67" i="75"/>
  <c r="F67" i="75"/>
  <c r="G66" i="75"/>
  <c r="F66" i="75"/>
  <c r="R65" i="75"/>
  <c r="G65" i="75"/>
  <c r="F65" i="75"/>
  <c r="V64" i="75"/>
  <c r="G64" i="75"/>
  <c r="F64" i="75"/>
  <c r="V63" i="75"/>
  <c r="G63" i="75"/>
  <c r="F63" i="75"/>
  <c r="R62" i="75"/>
  <c r="G62" i="75"/>
  <c r="F62" i="75"/>
  <c r="V61" i="75"/>
  <c r="G61" i="75"/>
  <c r="F61" i="75"/>
  <c r="V60" i="75"/>
  <c r="G60" i="75"/>
  <c r="F60" i="75"/>
  <c r="R59" i="75"/>
  <c r="G59" i="75"/>
  <c r="F59" i="75"/>
  <c r="V58" i="75"/>
  <c r="G58" i="75"/>
  <c r="F58" i="75"/>
  <c r="V57" i="75"/>
  <c r="G57" i="75"/>
  <c r="F57" i="75"/>
  <c r="R56" i="75"/>
  <c r="G56" i="75"/>
  <c r="F56" i="75"/>
  <c r="V55" i="75"/>
  <c r="G55" i="75"/>
  <c r="F55" i="75"/>
  <c r="V54" i="75"/>
  <c r="G54" i="75"/>
  <c r="F54" i="75"/>
  <c r="R53" i="75"/>
  <c r="G53" i="75"/>
  <c r="F53" i="75"/>
  <c r="V52" i="75"/>
  <c r="G52" i="75"/>
  <c r="F52" i="75"/>
  <c r="V51" i="75"/>
  <c r="G51" i="75"/>
  <c r="F51" i="75"/>
  <c r="R50" i="75"/>
  <c r="G50" i="75"/>
  <c r="F50" i="75"/>
  <c r="V49" i="75"/>
  <c r="G49" i="75"/>
  <c r="F49" i="75"/>
  <c r="V48" i="75"/>
  <c r="G48" i="75"/>
  <c r="F48" i="75"/>
  <c r="R47" i="75"/>
  <c r="G47" i="75"/>
  <c r="F47" i="75"/>
  <c r="V46" i="75"/>
  <c r="G46" i="75"/>
  <c r="F46" i="75"/>
  <c r="V45" i="75"/>
  <c r="G45" i="75"/>
  <c r="F45" i="75"/>
  <c r="R44" i="75"/>
  <c r="G44" i="75"/>
  <c r="F44" i="75"/>
  <c r="V43" i="75"/>
  <c r="G43" i="75"/>
  <c r="F43" i="75"/>
  <c r="V42" i="75"/>
  <c r="G42" i="75"/>
  <c r="F42" i="75"/>
  <c r="R41" i="75"/>
  <c r="G41" i="75"/>
  <c r="F41" i="75"/>
  <c r="V40" i="75"/>
  <c r="G40" i="75"/>
  <c r="F40" i="75"/>
  <c r="V39" i="75"/>
  <c r="G39" i="75"/>
  <c r="F39" i="75"/>
  <c r="R38" i="75"/>
  <c r="G38" i="75"/>
  <c r="F38" i="75"/>
  <c r="V37" i="75"/>
  <c r="G37" i="75"/>
  <c r="F37" i="75"/>
  <c r="V36" i="75"/>
  <c r="G36" i="75"/>
  <c r="F36" i="75"/>
  <c r="R35" i="75"/>
  <c r="G35" i="75"/>
  <c r="F35" i="75"/>
  <c r="V34" i="75"/>
  <c r="G34" i="75"/>
  <c r="F34" i="75"/>
  <c r="V33" i="75"/>
  <c r="G33" i="75"/>
  <c r="F33" i="75"/>
  <c r="R32" i="75"/>
  <c r="G32" i="75"/>
  <c r="F32" i="75"/>
  <c r="V31" i="75"/>
  <c r="G31" i="75"/>
  <c r="F31" i="75"/>
  <c r="V30" i="75"/>
  <c r="G30" i="75"/>
  <c r="F30" i="75"/>
  <c r="R29" i="75"/>
  <c r="G29" i="75"/>
  <c r="F29" i="75"/>
  <c r="V28" i="75"/>
  <c r="G28" i="75"/>
  <c r="F28" i="75"/>
  <c r="V27" i="75"/>
  <c r="G27" i="75"/>
  <c r="F27" i="75"/>
  <c r="R26" i="75"/>
  <c r="G26" i="75"/>
  <c r="F26" i="75"/>
  <c r="V25" i="75"/>
  <c r="G25" i="75"/>
  <c r="F25" i="75"/>
  <c r="V24" i="75"/>
  <c r="G24" i="75"/>
  <c r="F24" i="75"/>
  <c r="R23" i="75"/>
  <c r="G23" i="75"/>
  <c r="F23" i="75"/>
  <c r="V22" i="75"/>
  <c r="G22" i="75"/>
  <c r="F22" i="75"/>
  <c r="V21" i="75"/>
  <c r="G21" i="75"/>
  <c r="F21" i="75"/>
  <c r="R20" i="75"/>
  <c r="G20" i="75"/>
  <c r="F20" i="75"/>
  <c r="V19" i="75"/>
  <c r="G19" i="75"/>
  <c r="F19" i="75"/>
  <c r="V18" i="75"/>
  <c r="G18" i="75"/>
  <c r="F18" i="75"/>
  <c r="R17" i="75"/>
  <c r="G17" i="75"/>
  <c r="F17" i="75"/>
  <c r="V16" i="75"/>
  <c r="G16" i="75"/>
  <c r="F16" i="75"/>
  <c r="V15" i="75"/>
  <c r="G15" i="75"/>
  <c r="F15" i="75"/>
  <c r="R14" i="75"/>
  <c r="G14" i="75"/>
  <c r="F14" i="75"/>
  <c r="V13" i="75"/>
  <c r="G13" i="75"/>
  <c r="F13" i="75"/>
  <c r="V12" i="75"/>
  <c r="G12" i="75"/>
  <c r="F12" i="75"/>
  <c r="C12" i="75"/>
  <c r="R11" i="75"/>
  <c r="G11" i="75"/>
  <c r="F11" i="75"/>
  <c r="R10" i="75"/>
  <c r="G10" i="75"/>
  <c r="F10" i="75"/>
  <c r="C10" i="75"/>
  <c r="V77" i="75" s="1"/>
  <c r="V9" i="75"/>
  <c r="R9" i="75"/>
  <c r="G9" i="75"/>
  <c r="F9" i="75"/>
  <c r="V8" i="75"/>
  <c r="G8" i="75"/>
  <c r="F8" i="75"/>
  <c r="V7" i="75"/>
  <c r="G7" i="75"/>
  <c r="F7" i="75"/>
  <c r="V6" i="75"/>
  <c r="G6" i="75"/>
  <c r="F6" i="75"/>
  <c r="C6" i="75"/>
  <c r="R78" i="75" s="1"/>
  <c r="V5" i="75"/>
  <c r="R5" i="75"/>
  <c r="G5" i="75"/>
  <c r="F5" i="75"/>
  <c r="C5" i="75"/>
  <c r="Y4" i="75"/>
  <c r="W4" i="75"/>
  <c r="V4" i="75"/>
  <c r="R4" i="75"/>
  <c r="M74" i="75"/>
  <c r="U74" i="75" s="1"/>
  <c r="M68" i="75"/>
  <c r="U68" i="75" s="1"/>
  <c r="M62" i="75"/>
  <c r="U62" i="75" s="1"/>
  <c r="M56" i="75"/>
  <c r="U56" i="75" s="1"/>
  <c r="M50" i="75"/>
  <c r="U50" i="75" s="1"/>
  <c r="M44" i="75"/>
  <c r="U44" i="75" s="1"/>
  <c r="M38" i="75"/>
  <c r="U38" i="75" s="1"/>
  <c r="M32" i="75"/>
  <c r="U32" i="75" s="1"/>
  <c r="M26" i="75"/>
  <c r="U26" i="75" s="1"/>
  <c r="M20" i="75"/>
  <c r="U20" i="75" s="1"/>
  <c r="M14" i="75"/>
  <c r="U14" i="75" s="1"/>
  <c r="M8" i="75"/>
  <c r="U8" i="75" s="1"/>
  <c r="M4" i="75" a="1"/>
  <c r="M78" i="75" s="1"/>
  <c r="U78" i="75" s="1"/>
  <c r="G4" i="75"/>
  <c r="F4" i="75"/>
  <c r="AT3" i="75"/>
  <c r="R3" i="75"/>
  <c r="C3" i="75"/>
  <c r="O3" i="75" s="1"/>
  <c r="G98" i="74"/>
  <c r="F98" i="74"/>
  <c r="AX97" i="74"/>
  <c r="G97" i="74"/>
  <c r="F97" i="74"/>
  <c r="AX96" i="74"/>
  <c r="G96" i="74"/>
  <c r="F96" i="74"/>
  <c r="AX95" i="74"/>
  <c r="G95" i="74"/>
  <c r="F95" i="74"/>
  <c r="AX94" i="74"/>
  <c r="G94" i="74"/>
  <c r="F94" i="74"/>
  <c r="AX93" i="74"/>
  <c r="G93" i="74"/>
  <c r="F93" i="74"/>
  <c r="AX92" i="74"/>
  <c r="G92" i="74"/>
  <c r="F92" i="74"/>
  <c r="AX91" i="74"/>
  <c r="G91" i="74"/>
  <c r="F91" i="74"/>
  <c r="AX90" i="74"/>
  <c r="G90" i="74"/>
  <c r="F90" i="74"/>
  <c r="R89" i="74"/>
  <c r="G89" i="74"/>
  <c r="F89" i="74"/>
  <c r="G88" i="74"/>
  <c r="F88" i="74"/>
  <c r="V87" i="74"/>
  <c r="G87" i="74"/>
  <c r="F87" i="74"/>
  <c r="R86" i="74"/>
  <c r="G86" i="74"/>
  <c r="F86" i="74"/>
  <c r="G85" i="74"/>
  <c r="F85" i="74"/>
  <c r="V84" i="74"/>
  <c r="G84" i="74"/>
  <c r="F84" i="74"/>
  <c r="R83" i="74"/>
  <c r="G83" i="74"/>
  <c r="F83" i="74"/>
  <c r="G82" i="74"/>
  <c r="F82" i="74"/>
  <c r="V81" i="74"/>
  <c r="G81" i="74"/>
  <c r="F81" i="74"/>
  <c r="R80" i="74"/>
  <c r="G80" i="74"/>
  <c r="F80" i="74"/>
  <c r="G79" i="74"/>
  <c r="F79" i="74"/>
  <c r="V78" i="74"/>
  <c r="G78" i="74"/>
  <c r="F78" i="74"/>
  <c r="R77" i="74"/>
  <c r="G77" i="74"/>
  <c r="F77" i="74"/>
  <c r="V76" i="74"/>
  <c r="G76" i="74"/>
  <c r="F76" i="74"/>
  <c r="V75" i="74"/>
  <c r="G75" i="74"/>
  <c r="F75" i="74"/>
  <c r="R74" i="74"/>
  <c r="G74" i="74"/>
  <c r="F74" i="74"/>
  <c r="V73" i="74"/>
  <c r="G73" i="74"/>
  <c r="F73" i="74"/>
  <c r="V72" i="74"/>
  <c r="G72" i="74"/>
  <c r="F72" i="74"/>
  <c r="R71" i="74"/>
  <c r="G71" i="74"/>
  <c r="F71" i="74"/>
  <c r="V70" i="74"/>
  <c r="G70" i="74"/>
  <c r="F70" i="74"/>
  <c r="V69" i="74"/>
  <c r="G69" i="74"/>
  <c r="F69" i="74"/>
  <c r="R68" i="74"/>
  <c r="G68" i="74"/>
  <c r="F68" i="74"/>
  <c r="V67" i="74"/>
  <c r="G67" i="74"/>
  <c r="F67" i="74"/>
  <c r="V66" i="74"/>
  <c r="G66" i="74"/>
  <c r="F66" i="74"/>
  <c r="R65" i="74"/>
  <c r="G65" i="74"/>
  <c r="F65" i="74"/>
  <c r="V64" i="74"/>
  <c r="G64" i="74"/>
  <c r="F64" i="74"/>
  <c r="V63" i="74"/>
  <c r="G63" i="74"/>
  <c r="F63" i="74"/>
  <c r="R62" i="74"/>
  <c r="G62" i="74"/>
  <c r="F62" i="74"/>
  <c r="V61" i="74"/>
  <c r="G61" i="74"/>
  <c r="F61" i="74"/>
  <c r="V60" i="74"/>
  <c r="G60" i="74"/>
  <c r="F60" i="74"/>
  <c r="R59" i="74"/>
  <c r="G59" i="74"/>
  <c r="F59" i="74"/>
  <c r="V58" i="74"/>
  <c r="G58" i="74"/>
  <c r="F58" i="74"/>
  <c r="V57" i="74"/>
  <c r="G57" i="74"/>
  <c r="F57" i="74"/>
  <c r="R56" i="74"/>
  <c r="G56" i="74"/>
  <c r="F56" i="74"/>
  <c r="V55" i="74"/>
  <c r="G55" i="74"/>
  <c r="F55" i="74"/>
  <c r="V54" i="74"/>
  <c r="G54" i="74"/>
  <c r="F54" i="74"/>
  <c r="R53" i="74"/>
  <c r="G53" i="74"/>
  <c r="F53" i="74"/>
  <c r="V52" i="74"/>
  <c r="G52" i="74"/>
  <c r="F52" i="74"/>
  <c r="V51" i="74"/>
  <c r="G51" i="74"/>
  <c r="F51" i="74"/>
  <c r="R50" i="74"/>
  <c r="G50" i="74"/>
  <c r="F50" i="74"/>
  <c r="V49" i="74"/>
  <c r="G49" i="74"/>
  <c r="F49" i="74"/>
  <c r="V48" i="74"/>
  <c r="G48" i="74"/>
  <c r="F48" i="74"/>
  <c r="R47" i="74"/>
  <c r="G47" i="74"/>
  <c r="F47" i="74"/>
  <c r="V46" i="74"/>
  <c r="G46" i="74"/>
  <c r="F46" i="74"/>
  <c r="V45" i="74"/>
  <c r="G45" i="74"/>
  <c r="F45" i="74"/>
  <c r="R44" i="74"/>
  <c r="G44" i="74"/>
  <c r="F44" i="74"/>
  <c r="V43" i="74"/>
  <c r="G43" i="74"/>
  <c r="F43" i="74"/>
  <c r="V42" i="74"/>
  <c r="G42" i="74"/>
  <c r="F42" i="74"/>
  <c r="R41" i="74"/>
  <c r="G41" i="74"/>
  <c r="F41" i="74"/>
  <c r="V40" i="74"/>
  <c r="G40" i="74"/>
  <c r="F40" i="74"/>
  <c r="V39" i="74"/>
  <c r="G39" i="74"/>
  <c r="F39" i="74"/>
  <c r="R38" i="74"/>
  <c r="G38" i="74"/>
  <c r="F38" i="74"/>
  <c r="V37" i="74"/>
  <c r="G37" i="74"/>
  <c r="F37" i="74"/>
  <c r="V36" i="74"/>
  <c r="G36" i="74"/>
  <c r="F36" i="74"/>
  <c r="R35" i="74"/>
  <c r="G35" i="74"/>
  <c r="F35" i="74"/>
  <c r="V34" i="74"/>
  <c r="G34" i="74"/>
  <c r="F34" i="74"/>
  <c r="V33" i="74"/>
  <c r="G33" i="74"/>
  <c r="F33" i="74"/>
  <c r="R32" i="74"/>
  <c r="G32" i="74"/>
  <c r="F32" i="74"/>
  <c r="V31" i="74"/>
  <c r="G31" i="74"/>
  <c r="F31" i="74"/>
  <c r="V30" i="74"/>
  <c r="G30" i="74"/>
  <c r="F30" i="74"/>
  <c r="R29" i="74"/>
  <c r="G29" i="74"/>
  <c r="F29" i="74"/>
  <c r="V28" i="74"/>
  <c r="G28" i="74"/>
  <c r="F28" i="74"/>
  <c r="V27" i="74"/>
  <c r="G27" i="74"/>
  <c r="F27" i="74"/>
  <c r="R26" i="74"/>
  <c r="G26" i="74"/>
  <c r="F26" i="74"/>
  <c r="V25" i="74"/>
  <c r="G25" i="74"/>
  <c r="F25" i="74"/>
  <c r="V24" i="74"/>
  <c r="G24" i="74"/>
  <c r="F24" i="74"/>
  <c r="R23" i="74"/>
  <c r="G23" i="74"/>
  <c r="F23" i="74"/>
  <c r="V22" i="74"/>
  <c r="G22" i="74"/>
  <c r="F22" i="74"/>
  <c r="V21" i="74"/>
  <c r="G21" i="74"/>
  <c r="F21" i="74"/>
  <c r="R20" i="74"/>
  <c r="G20" i="74"/>
  <c r="F20" i="74"/>
  <c r="V19" i="74"/>
  <c r="G19" i="74"/>
  <c r="F19" i="74"/>
  <c r="V18" i="74"/>
  <c r="G18" i="74"/>
  <c r="F18" i="74"/>
  <c r="R17" i="74"/>
  <c r="G17" i="74"/>
  <c r="F17" i="74"/>
  <c r="V16" i="74"/>
  <c r="G16" i="74"/>
  <c r="F16" i="74"/>
  <c r="V15" i="74"/>
  <c r="G15" i="74"/>
  <c r="F15" i="74"/>
  <c r="R14" i="74"/>
  <c r="G14" i="74"/>
  <c r="F14" i="74"/>
  <c r="V13" i="74"/>
  <c r="G13" i="74"/>
  <c r="F13" i="74"/>
  <c r="V12" i="74"/>
  <c r="G12" i="74"/>
  <c r="F12" i="74"/>
  <c r="C12" i="74"/>
  <c r="R11" i="74"/>
  <c r="G11" i="74"/>
  <c r="F11" i="74"/>
  <c r="R10" i="74"/>
  <c r="G10" i="74"/>
  <c r="F10" i="74"/>
  <c r="C10" i="74"/>
  <c r="V89" i="74" s="1"/>
  <c r="V9" i="74"/>
  <c r="R9" i="74"/>
  <c r="G9" i="74"/>
  <c r="F9" i="74"/>
  <c r="V8" i="74"/>
  <c r="G8" i="74"/>
  <c r="F8" i="74"/>
  <c r="V7" i="74"/>
  <c r="G7" i="74"/>
  <c r="F7" i="74"/>
  <c r="V6" i="74"/>
  <c r="R6" i="74"/>
  <c r="G6" i="74"/>
  <c r="F6" i="74"/>
  <c r="C6" i="74"/>
  <c r="R87" i="74" s="1"/>
  <c r="V5" i="74"/>
  <c r="R5" i="74"/>
  <c r="G5" i="74"/>
  <c r="F5" i="74"/>
  <c r="C5" i="74"/>
  <c r="W4" i="74"/>
  <c r="R4" i="74"/>
  <c r="M89" i="74"/>
  <c r="U89" i="74" s="1"/>
  <c r="M88" i="74"/>
  <c r="U88" i="74" s="1"/>
  <c r="M85" i="74"/>
  <c r="U85" i="74" s="1"/>
  <c r="M84" i="74"/>
  <c r="U84" i="74" s="1"/>
  <c r="M83" i="74"/>
  <c r="U83" i="74" s="1"/>
  <c r="M82" i="74"/>
  <c r="U82" i="74" s="1"/>
  <c r="M79" i="74"/>
  <c r="U79" i="74" s="1"/>
  <c r="M78" i="74"/>
  <c r="U78" i="74" s="1"/>
  <c r="M77" i="74"/>
  <c r="U77" i="74" s="1"/>
  <c r="M76" i="74"/>
  <c r="U76" i="74" s="1"/>
  <c r="M73" i="74"/>
  <c r="U73" i="74" s="1"/>
  <c r="M72" i="74"/>
  <c r="U72" i="74" s="1"/>
  <c r="M71" i="74"/>
  <c r="U71" i="74" s="1"/>
  <c r="M70" i="74"/>
  <c r="U70" i="74" s="1"/>
  <c r="M67" i="74"/>
  <c r="U67" i="74" s="1"/>
  <c r="M66" i="74"/>
  <c r="U66" i="74" s="1"/>
  <c r="M65" i="74"/>
  <c r="U65" i="74" s="1"/>
  <c r="M64" i="74"/>
  <c r="U64" i="74" s="1"/>
  <c r="M61" i="74"/>
  <c r="U61" i="74" s="1"/>
  <c r="M60" i="74"/>
  <c r="U60" i="74" s="1"/>
  <c r="M59" i="74"/>
  <c r="U59" i="74" s="1"/>
  <c r="M58" i="74"/>
  <c r="U58" i="74" s="1"/>
  <c r="M56" i="74"/>
  <c r="U56" i="74" s="1"/>
  <c r="M55" i="74"/>
  <c r="U55" i="74" s="1"/>
  <c r="M54" i="74"/>
  <c r="U54" i="74" s="1"/>
  <c r="M53" i="74"/>
  <c r="U53" i="74" s="1"/>
  <c r="M52" i="74"/>
  <c r="U52" i="74" s="1"/>
  <c r="M50" i="74"/>
  <c r="U50" i="74" s="1"/>
  <c r="M49" i="74"/>
  <c r="U49" i="74" s="1"/>
  <c r="M48" i="74"/>
  <c r="U48" i="74" s="1"/>
  <c r="M47" i="74"/>
  <c r="U47" i="74" s="1"/>
  <c r="M46" i="74"/>
  <c r="U46" i="74" s="1"/>
  <c r="M44" i="74"/>
  <c r="U44" i="74" s="1"/>
  <c r="M43" i="74"/>
  <c r="U43" i="74" s="1"/>
  <c r="M42" i="74"/>
  <c r="U42" i="74" s="1"/>
  <c r="M41" i="74"/>
  <c r="U41" i="74" s="1"/>
  <c r="M40" i="74"/>
  <c r="U40" i="74" s="1"/>
  <c r="M38" i="74"/>
  <c r="U38" i="74" s="1"/>
  <c r="M37" i="74"/>
  <c r="U37" i="74" s="1"/>
  <c r="M36" i="74"/>
  <c r="U36" i="74" s="1"/>
  <c r="M35" i="74"/>
  <c r="U35" i="74" s="1"/>
  <c r="M34" i="74"/>
  <c r="U34" i="74" s="1"/>
  <c r="M32" i="74"/>
  <c r="U32" i="74" s="1"/>
  <c r="M31" i="74"/>
  <c r="U31" i="74" s="1"/>
  <c r="M30" i="74"/>
  <c r="U30" i="74" s="1"/>
  <c r="M29" i="74"/>
  <c r="U29" i="74" s="1"/>
  <c r="M28" i="74"/>
  <c r="U28" i="74" s="1"/>
  <c r="M26" i="74"/>
  <c r="U26" i="74" s="1"/>
  <c r="M25" i="74"/>
  <c r="U25" i="74" s="1"/>
  <c r="M24" i="74"/>
  <c r="U24" i="74" s="1"/>
  <c r="M23" i="74"/>
  <c r="U23" i="74" s="1"/>
  <c r="M22" i="74"/>
  <c r="U22" i="74" s="1"/>
  <c r="M20" i="74"/>
  <c r="U20" i="74" s="1"/>
  <c r="M19" i="74"/>
  <c r="U19" i="74" s="1"/>
  <c r="M18" i="74"/>
  <c r="U18" i="74" s="1"/>
  <c r="M17" i="74"/>
  <c r="U17" i="74" s="1"/>
  <c r="M16" i="74"/>
  <c r="U16" i="74" s="1"/>
  <c r="M14" i="74"/>
  <c r="U14" i="74" s="1"/>
  <c r="M13" i="74"/>
  <c r="U13" i="74" s="1"/>
  <c r="M12" i="74"/>
  <c r="U12" i="74" s="1"/>
  <c r="M11" i="74"/>
  <c r="U11" i="74" s="1"/>
  <c r="M10" i="74"/>
  <c r="U10" i="74" s="1"/>
  <c r="M8" i="74"/>
  <c r="U8" i="74" s="1"/>
  <c r="M7" i="74"/>
  <c r="U7" i="74" s="1"/>
  <c r="M6" i="74"/>
  <c r="U6" i="74" s="1"/>
  <c r="M5" i="74"/>
  <c r="U5" i="74" s="1"/>
  <c r="M4" i="74"/>
  <c r="U4" i="74" s="1"/>
  <c r="X4" i="74" s="1"/>
  <c r="M4" i="74" a="1"/>
  <c r="M87" i="74" s="1"/>
  <c r="U87" i="74" s="1"/>
  <c r="G4" i="74"/>
  <c r="F4" i="74"/>
  <c r="AT3" i="74"/>
  <c r="R3" i="74"/>
  <c r="C3" i="74"/>
  <c r="O3" i="74" s="1"/>
  <c r="V98" i="73"/>
  <c r="S98" i="73"/>
  <c r="R98" i="73"/>
  <c r="H98" i="73"/>
  <c r="I98" i="73" s="1"/>
  <c r="J98" i="73" s="1"/>
  <c r="G98" i="73"/>
  <c r="F98" i="73"/>
  <c r="V97" i="73"/>
  <c r="R97" i="73"/>
  <c r="G97" i="73"/>
  <c r="H97" i="73" s="1"/>
  <c r="I97" i="73" s="1"/>
  <c r="J97" i="73" s="1"/>
  <c r="F97" i="73"/>
  <c r="V96" i="73"/>
  <c r="R96" i="73"/>
  <c r="J96" i="73"/>
  <c r="G96" i="73"/>
  <c r="H96" i="73" s="1"/>
  <c r="I96" i="73" s="1"/>
  <c r="F96" i="73"/>
  <c r="V95" i="73"/>
  <c r="R95" i="73"/>
  <c r="H95" i="73"/>
  <c r="I95" i="73" s="1"/>
  <c r="J95" i="73" s="1"/>
  <c r="G95" i="73"/>
  <c r="F95" i="73"/>
  <c r="V94" i="73"/>
  <c r="R94" i="73"/>
  <c r="F94" i="73"/>
  <c r="V93" i="73"/>
  <c r="R93" i="73"/>
  <c r="G93" i="73"/>
  <c r="H93" i="73" s="1"/>
  <c r="I93" i="73" s="1"/>
  <c r="J93" i="73" s="1"/>
  <c r="F93" i="73"/>
  <c r="V92" i="73"/>
  <c r="R92" i="73"/>
  <c r="H92" i="73"/>
  <c r="I92" i="73" s="1"/>
  <c r="J92" i="73" s="1"/>
  <c r="G92" i="73"/>
  <c r="F92" i="73"/>
  <c r="V91" i="73"/>
  <c r="R91" i="73"/>
  <c r="G91" i="73"/>
  <c r="H91" i="73" s="1"/>
  <c r="I91" i="73" s="1"/>
  <c r="J91" i="73" s="1"/>
  <c r="F91" i="73"/>
  <c r="V90" i="73"/>
  <c r="R90" i="73"/>
  <c r="G90" i="73"/>
  <c r="H90" i="73" s="1"/>
  <c r="I90" i="73" s="1"/>
  <c r="J90" i="73" s="1"/>
  <c r="F90" i="73"/>
  <c r="V89" i="73"/>
  <c r="R89" i="73"/>
  <c r="H89" i="73"/>
  <c r="I89" i="73" s="1"/>
  <c r="J89" i="73" s="1"/>
  <c r="G89" i="73"/>
  <c r="F89" i="73"/>
  <c r="V88" i="73"/>
  <c r="R88" i="73"/>
  <c r="G88" i="73"/>
  <c r="H88" i="73" s="1"/>
  <c r="I88" i="73" s="1"/>
  <c r="J88" i="73" s="1"/>
  <c r="F88" i="73"/>
  <c r="V87" i="73"/>
  <c r="R87" i="73"/>
  <c r="G87" i="73"/>
  <c r="H87" i="73" s="1"/>
  <c r="I87" i="73" s="1"/>
  <c r="J87" i="73" s="1"/>
  <c r="F87" i="73"/>
  <c r="V86" i="73"/>
  <c r="R86" i="73"/>
  <c r="H86" i="73"/>
  <c r="I86" i="73" s="1"/>
  <c r="J86" i="73" s="1"/>
  <c r="G86" i="73"/>
  <c r="F86" i="73"/>
  <c r="V85" i="73"/>
  <c r="R85" i="73"/>
  <c r="G85" i="73"/>
  <c r="H85" i="73" s="1"/>
  <c r="I85" i="73" s="1"/>
  <c r="J85" i="73" s="1"/>
  <c r="F85" i="73"/>
  <c r="V84" i="73"/>
  <c r="R84" i="73"/>
  <c r="G84" i="73"/>
  <c r="F84" i="73"/>
  <c r="V83" i="73"/>
  <c r="R83" i="73"/>
  <c r="H83" i="73"/>
  <c r="I83" i="73" s="1"/>
  <c r="J83" i="73" s="1"/>
  <c r="G83" i="73"/>
  <c r="F83" i="73"/>
  <c r="V82" i="73"/>
  <c r="R82" i="73"/>
  <c r="G82" i="73"/>
  <c r="H82" i="73" s="1"/>
  <c r="I82" i="73" s="1"/>
  <c r="J82" i="73" s="1"/>
  <c r="F82" i="73"/>
  <c r="V81" i="73"/>
  <c r="R81" i="73"/>
  <c r="G81" i="73"/>
  <c r="F81" i="73"/>
  <c r="V80" i="73"/>
  <c r="R80" i="73"/>
  <c r="H80" i="73"/>
  <c r="I80" i="73" s="1"/>
  <c r="J80" i="73" s="1"/>
  <c r="G80" i="73"/>
  <c r="F80" i="73"/>
  <c r="V79" i="73"/>
  <c r="R79" i="73"/>
  <c r="G79" i="73"/>
  <c r="H79" i="73" s="1"/>
  <c r="I79" i="73" s="1"/>
  <c r="J79" i="73" s="1"/>
  <c r="F79" i="73"/>
  <c r="V78" i="73"/>
  <c r="R78" i="73"/>
  <c r="G78" i="73"/>
  <c r="H78" i="73" s="1"/>
  <c r="I78" i="73" s="1"/>
  <c r="J78" i="73" s="1"/>
  <c r="F78" i="73"/>
  <c r="V77" i="73"/>
  <c r="R77" i="73"/>
  <c r="H77" i="73"/>
  <c r="I77" i="73" s="1"/>
  <c r="J77" i="73" s="1"/>
  <c r="G77" i="73"/>
  <c r="F77" i="73"/>
  <c r="V76" i="73"/>
  <c r="R76" i="73"/>
  <c r="G76" i="73"/>
  <c r="H76" i="73" s="1"/>
  <c r="I76" i="73" s="1"/>
  <c r="J76" i="73" s="1"/>
  <c r="F76" i="73"/>
  <c r="V75" i="73"/>
  <c r="R75" i="73"/>
  <c r="G75" i="73"/>
  <c r="H75" i="73" s="1"/>
  <c r="I75" i="73" s="1"/>
  <c r="J75" i="73" s="1"/>
  <c r="F75" i="73"/>
  <c r="V74" i="73"/>
  <c r="R74" i="73"/>
  <c r="H74" i="73"/>
  <c r="I74" i="73" s="1"/>
  <c r="J74" i="73" s="1"/>
  <c r="G74" i="73"/>
  <c r="F74" i="73"/>
  <c r="V73" i="73"/>
  <c r="R73" i="73"/>
  <c r="G73" i="73"/>
  <c r="H73" i="73" s="1"/>
  <c r="I73" i="73" s="1"/>
  <c r="J73" i="73" s="1"/>
  <c r="F73" i="73"/>
  <c r="V72" i="73"/>
  <c r="R72" i="73"/>
  <c r="G72" i="73"/>
  <c r="H72" i="73" s="1"/>
  <c r="I72" i="73" s="1"/>
  <c r="J72" i="73" s="1"/>
  <c r="F72" i="73"/>
  <c r="V71" i="73"/>
  <c r="R71" i="73"/>
  <c r="H71" i="73"/>
  <c r="I71" i="73" s="1"/>
  <c r="J71" i="73" s="1"/>
  <c r="G71" i="73"/>
  <c r="F71" i="73"/>
  <c r="V70" i="73"/>
  <c r="R70" i="73"/>
  <c r="G70" i="73"/>
  <c r="H70" i="73" s="1"/>
  <c r="I70" i="73" s="1"/>
  <c r="J70" i="73" s="1"/>
  <c r="F70" i="73"/>
  <c r="V69" i="73"/>
  <c r="R69" i="73"/>
  <c r="G69" i="73"/>
  <c r="H69" i="73" s="1"/>
  <c r="I69" i="73" s="1"/>
  <c r="J69" i="73" s="1"/>
  <c r="F69" i="73"/>
  <c r="V68" i="73"/>
  <c r="R68" i="73"/>
  <c r="H68" i="73"/>
  <c r="I68" i="73" s="1"/>
  <c r="J68" i="73" s="1"/>
  <c r="G68" i="73"/>
  <c r="F68" i="73"/>
  <c r="V67" i="73"/>
  <c r="R67" i="73"/>
  <c r="G67" i="73"/>
  <c r="H67" i="73" s="1"/>
  <c r="I67" i="73" s="1"/>
  <c r="J67" i="73" s="1"/>
  <c r="F67" i="73"/>
  <c r="V66" i="73"/>
  <c r="R66" i="73"/>
  <c r="G66" i="73"/>
  <c r="H66" i="73" s="1"/>
  <c r="I66" i="73" s="1"/>
  <c r="J66" i="73" s="1"/>
  <c r="F66" i="73"/>
  <c r="V65" i="73"/>
  <c r="R65" i="73"/>
  <c r="H65" i="73"/>
  <c r="I65" i="73" s="1"/>
  <c r="J65" i="73" s="1"/>
  <c r="G65" i="73"/>
  <c r="F65" i="73"/>
  <c r="V64" i="73"/>
  <c r="R64" i="73"/>
  <c r="G64" i="73"/>
  <c r="H64" i="73" s="1"/>
  <c r="I64" i="73" s="1"/>
  <c r="J64" i="73" s="1"/>
  <c r="F64" i="73"/>
  <c r="V63" i="73"/>
  <c r="R63" i="73"/>
  <c r="G63" i="73"/>
  <c r="H63" i="73" s="1"/>
  <c r="I63" i="73" s="1"/>
  <c r="J63" i="73" s="1"/>
  <c r="F63" i="73"/>
  <c r="V62" i="73"/>
  <c r="R62" i="73"/>
  <c r="H62" i="73"/>
  <c r="I62" i="73" s="1"/>
  <c r="J62" i="73" s="1"/>
  <c r="G62" i="73"/>
  <c r="F62" i="73"/>
  <c r="V61" i="73"/>
  <c r="R61" i="73"/>
  <c r="G61" i="73"/>
  <c r="H61" i="73" s="1"/>
  <c r="I61" i="73" s="1"/>
  <c r="J61" i="73" s="1"/>
  <c r="F61" i="73"/>
  <c r="V60" i="73"/>
  <c r="R60" i="73"/>
  <c r="G60" i="73"/>
  <c r="H60" i="73" s="1"/>
  <c r="I60" i="73" s="1"/>
  <c r="J60" i="73" s="1"/>
  <c r="F60" i="73"/>
  <c r="V59" i="73"/>
  <c r="R59" i="73"/>
  <c r="H59" i="73"/>
  <c r="I59" i="73" s="1"/>
  <c r="J59" i="73" s="1"/>
  <c r="G59" i="73"/>
  <c r="F59" i="73"/>
  <c r="V58" i="73"/>
  <c r="R58" i="73"/>
  <c r="G58" i="73"/>
  <c r="H58" i="73" s="1"/>
  <c r="I58" i="73" s="1"/>
  <c r="J58" i="73" s="1"/>
  <c r="F58" i="73"/>
  <c r="V57" i="73"/>
  <c r="R57" i="73"/>
  <c r="G57" i="73"/>
  <c r="H57" i="73" s="1"/>
  <c r="I57" i="73" s="1"/>
  <c r="J57" i="73" s="1"/>
  <c r="F57" i="73"/>
  <c r="V56" i="73"/>
  <c r="R56" i="73"/>
  <c r="H56" i="73"/>
  <c r="I56" i="73" s="1"/>
  <c r="J56" i="73" s="1"/>
  <c r="G56" i="73"/>
  <c r="F56" i="73"/>
  <c r="V55" i="73"/>
  <c r="R55" i="73"/>
  <c r="G55" i="73"/>
  <c r="H55" i="73" s="1"/>
  <c r="I55" i="73" s="1"/>
  <c r="J55" i="73" s="1"/>
  <c r="F55" i="73"/>
  <c r="V54" i="73"/>
  <c r="R54" i="73"/>
  <c r="G54" i="73"/>
  <c r="H54" i="73" s="1"/>
  <c r="I54" i="73" s="1"/>
  <c r="J54" i="73" s="1"/>
  <c r="F54" i="73"/>
  <c r="V53" i="73"/>
  <c r="R53" i="73"/>
  <c r="H53" i="73"/>
  <c r="I53" i="73" s="1"/>
  <c r="J53" i="73" s="1"/>
  <c r="G53" i="73"/>
  <c r="F53" i="73"/>
  <c r="V52" i="73"/>
  <c r="R52" i="73"/>
  <c r="G52" i="73"/>
  <c r="H52" i="73" s="1"/>
  <c r="I52" i="73" s="1"/>
  <c r="J52" i="73" s="1"/>
  <c r="F52" i="73"/>
  <c r="V51" i="73"/>
  <c r="R51" i="73"/>
  <c r="G51" i="73"/>
  <c r="H51" i="73" s="1"/>
  <c r="I51" i="73" s="1"/>
  <c r="J51" i="73" s="1"/>
  <c r="F51" i="73"/>
  <c r="V50" i="73"/>
  <c r="R50" i="73"/>
  <c r="H50" i="73"/>
  <c r="I50" i="73" s="1"/>
  <c r="J50" i="73" s="1"/>
  <c r="G50" i="73"/>
  <c r="F50" i="73"/>
  <c r="V49" i="73"/>
  <c r="R49" i="73"/>
  <c r="G49" i="73"/>
  <c r="H49" i="73" s="1"/>
  <c r="I49" i="73" s="1"/>
  <c r="J49" i="73" s="1"/>
  <c r="F49" i="73"/>
  <c r="V48" i="73"/>
  <c r="R48" i="73"/>
  <c r="G48" i="73"/>
  <c r="H48" i="73" s="1"/>
  <c r="I48" i="73" s="1"/>
  <c r="J48" i="73" s="1"/>
  <c r="F48" i="73"/>
  <c r="V47" i="73"/>
  <c r="R47" i="73"/>
  <c r="H47" i="73"/>
  <c r="I47" i="73" s="1"/>
  <c r="J47" i="73" s="1"/>
  <c r="G47" i="73"/>
  <c r="F47" i="73"/>
  <c r="V46" i="73"/>
  <c r="R46" i="73"/>
  <c r="G46" i="73"/>
  <c r="H46" i="73" s="1"/>
  <c r="I46" i="73" s="1"/>
  <c r="J46" i="73" s="1"/>
  <c r="F46" i="73"/>
  <c r="V45" i="73"/>
  <c r="R45" i="73"/>
  <c r="G45" i="73"/>
  <c r="H45" i="73" s="1"/>
  <c r="I45" i="73" s="1"/>
  <c r="J45" i="73" s="1"/>
  <c r="F45" i="73"/>
  <c r="V44" i="73"/>
  <c r="R44" i="73"/>
  <c r="H44" i="73"/>
  <c r="I44" i="73" s="1"/>
  <c r="J44" i="73" s="1"/>
  <c r="G44" i="73"/>
  <c r="F44" i="73"/>
  <c r="V43" i="73"/>
  <c r="R43" i="73"/>
  <c r="G43" i="73"/>
  <c r="H43" i="73" s="1"/>
  <c r="I43" i="73" s="1"/>
  <c r="J43" i="73" s="1"/>
  <c r="F43" i="73"/>
  <c r="V42" i="73"/>
  <c r="R42" i="73"/>
  <c r="G42" i="73"/>
  <c r="H42" i="73" s="1"/>
  <c r="I42" i="73" s="1"/>
  <c r="J42" i="73" s="1"/>
  <c r="F42" i="73"/>
  <c r="V41" i="73"/>
  <c r="R41" i="73"/>
  <c r="H41" i="73"/>
  <c r="I41" i="73" s="1"/>
  <c r="J41" i="73" s="1"/>
  <c r="G41" i="73"/>
  <c r="F41" i="73"/>
  <c r="V40" i="73"/>
  <c r="R40" i="73"/>
  <c r="G40" i="73"/>
  <c r="H40" i="73" s="1"/>
  <c r="I40" i="73" s="1"/>
  <c r="J40" i="73" s="1"/>
  <c r="F40" i="73"/>
  <c r="V39" i="73"/>
  <c r="R39" i="73"/>
  <c r="G39" i="73"/>
  <c r="H39" i="73" s="1"/>
  <c r="I39" i="73" s="1"/>
  <c r="J39" i="73" s="1"/>
  <c r="F39" i="73"/>
  <c r="V38" i="73"/>
  <c r="R38" i="73"/>
  <c r="H38" i="73"/>
  <c r="I38" i="73" s="1"/>
  <c r="J38" i="73" s="1"/>
  <c r="G38" i="73"/>
  <c r="F38" i="73"/>
  <c r="V37" i="73"/>
  <c r="R37" i="73"/>
  <c r="G37" i="73"/>
  <c r="H37" i="73" s="1"/>
  <c r="I37" i="73" s="1"/>
  <c r="J37" i="73" s="1"/>
  <c r="F37" i="73"/>
  <c r="V36" i="73"/>
  <c r="R36" i="73"/>
  <c r="G36" i="73"/>
  <c r="H36" i="73" s="1"/>
  <c r="I36" i="73" s="1"/>
  <c r="J36" i="73" s="1"/>
  <c r="F36" i="73"/>
  <c r="V35" i="73"/>
  <c r="R35" i="73"/>
  <c r="H35" i="73"/>
  <c r="I35" i="73" s="1"/>
  <c r="J35" i="73" s="1"/>
  <c r="G35" i="73"/>
  <c r="F35" i="73"/>
  <c r="V34" i="73"/>
  <c r="R34" i="73"/>
  <c r="G34" i="73"/>
  <c r="H34" i="73" s="1"/>
  <c r="I34" i="73" s="1"/>
  <c r="J34" i="73" s="1"/>
  <c r="F34" i="73"/>
  <c r="V33" i="73"/>
  <c r="R33" i="73"/>
  <c r="G33" i="73"/>
  <c r="H33" i="73" s="1"/>
  <c r="I33" i="73" s="1"/>
  <c r="J33" i="73" s="1"/>
  <c r="F33" i="73"/>
  <c r="V32" i="73"/>
  <c r="R32" i="73"/>
  <c r="H32" i="73"/>
  <c r="I32" i="73" s="1"/>
  <c r="J32" i="73" s="1"/>
  <c r="G32" i="73"/>
  <c r="F32" i="73"/>
  <c r="V31" i="73"/>
  <c r="R31" i="73"/>
  <c r="G31" i="73"/>
  <c r="H31" i="73" s="1"/>
  <c r="I31" i="73" s="1"/>
  <c r="J31" i="73" s="1"/>
  <c r="F31" i="73"/>
  <c r="V30" i="73"/>
  <c r="R30" i="73"/>
  <c r="G30" i="73"/>
  <c r="H30" i="73" s="1"/>
  <c r="I30" i="73" s="1"/>
  <c r="J30" i="73" s="1"/>
  <c r="F30" i="73"/>
  <c r="V29" i="73"/>
  <c r="R29" i="73"/>
  <c r="H29" i="73"/>
  <c r="I29" i="73" s="1"/>
  <c r="J29" i="73" s="1"/>
  <c r="G29" i="73"/>
  <c r="F29" i="73"/>
  <c r="V28" i="73"/>
  <c r="R28" i="73"/>
  <c r="G28" i="73"/>
  <c r="H28" i="73" s="1"/>
  <c r="I28" i="73" s="1"/>
  <c r="J28" i="73" s="1"/>
  <c r="F28" i="73"/>
  <c r="V27" i="73"/>
  <c r="R27" i="73"/>
  <c r="G27" i="73"/>
  <c r="H27" i="73" s="1"/>
  <c r="I27" i="73" s="1"/>
  <c r="J27" i="73" s="1"/>
  <c r="F27" i="73"/>
  <c r="V26" i="73"/>
  <c r="R26" i="73"/>
  <c r="H26" i="73"/>
  <c r="I26" i="73" s="1"/>
  <c r="J26" i="73" s="1"/>
  <c r="G26" i="73"/>
  <c r="F26" i="73"/>
  <c r="V25" i="73"/>
  <c r="R25" i="73"/>
  <c r="G25" i="73"/>
  <c r="H25" i="73" s="1"/>
  <c r="I25" i="73" s="1"/>
  <c r="J25" i="73" s="1"/>
  <c r="F25" i="73"/>
  <c r="V24" i="73"/>
  <c r="R24" i="73"/>
  <c r="G24" i="73"/>
  <c r="H24" i="73" s="1"/>
  <c r="I24" i="73" s="1"/>
  <c r="J24" i="73" s="1"/>
  <c r="F24" i="73"/>
  <c r="V23" i="73"/>
  <c r="R23" i="73"/>
  <c r="H23" i="73"/>
  <c r="I23" i="73" s="1"/>
  <c r="J23" i="73" s="1"/>
  <c r="G23" i="73"/>
  <c r="F23" i="73"/>
  <c r="V22" i="73"/>
  <c r="R22" i="73"/>
  <c r="G22" i="73"/>
  <c r="H22" i="73" s="1"/>
  <c r="I22" i="73" s="1"/>
  <c r="J22" i="73" s="1"/>
  <c r="F22" i="73"/>
  <c r="V21" i="73"/>
  <c r="R21" i="73"/>
  <c r="G21" i="73"/>
  <c r="H21" i="73" s="1"/>
  <c r="I21" i="73" s="1"/>
  <c r="J21" i="73" s="1"/>
  <c r="F21" i="73"/>
  <c r="V20" i="73"/>
  <c r="R20" i="73"/>
  <c r="H20" i="73"/>
  <c r="I20" i="73" s="1"/>
  <c r="J20" i="73" s="1"/>
  <c r="G20" i="73"/>
  <c r="F20" i="73"/>
  <c r="V19" i="73"/>
  <c r="R19" i="73"/>
  <c r="G19" i="73"/>
  <c r="H19" i="73" s="1"/>
  <c r="I19" i="73" s="1"/>
  <c r="J19" i="73" s="1"/>
  <c r="F19" i="73"/>
  <c r="V18" i="73"/>
  <c r="R18" i="73"/>
  <c r="G18" i="73"/>
  <c r="H18" i="73" s="1"/>
  <c r="I18" i="73" s="1"/>
  <c r="J18" i="73" s="1"/>
  <c r="F18" i="73"/>
  <c r="V17" i="73"/>
  <c r="R17" i="73"/>
  <c r="H17" i="73"/>
  <c r="I17" i="73" s="1"/>
  <c r="J17" i="73" s="1"/>
  <c r="G17" i="73"/>
  <c r="F17" i="73"/>
  <c r="V16" i="73"/>
  <c r="R16" i="73"/>
  <c r="G16" i="73"/>
  <c r="H16" i="73" s="1"/>
  <c r="I16" i="73" s="1"/>
  <c r="J16" i="73" s="1"/>
  <c r="F16" i="73"/>
  <c r="V15" i="73"/>
  <c r="R15" i="73"/>
  <c r="G15" i="73"/>
  <c r="H15" i="73" s="1"/>
  <c r="I15" i="73" s="1"/>
  <c r="J15" i="73" s="1"/>
  <c r="F15" i="73"/>
  <c r="V14" i="73"/>
  <c r="R14" i="73"/>
  <c r="H14" i="73"/>
  <c r="I14" i="73" s="1"/>
  <c r="J14" i="73" s="1"/>
  <c r="G14" i="73"/>
  <c r="F14" i="73"/>
  <c r="V13" i="73"/>
  <c r="R13" i="73"/>
  <c r="G13" i="73"/>
  <c r="H13" i="73" s="1"/>
  <c r="I13" i="73" s="1"/>
  <c r="J13" i="73" s="1"/>
  <c r="F13" i="73"/>
  <c r="V12" i="73"/>
  <c r="R12" i="73"/>
  <c r="G12" i="73"/>
  <c r="H12" i="73" s="1"/>
  <c r="I12" i="73" s="1"/>
  <c r="J12" i="73" s="1"/>
  <c r="F12" i="73"/>
  <c r="C12" i="73"/>
  <c r="C3" i="73" s="1"/>
  <c r="O3" i="73" s="1"/>
  <c r="V11" i="73"/>
  <c r="R11" i="73"/>
  <c r="G11" i="73"/>
  <c r="F11" i="73"/>
  <c r="V10" i="73"/>
  <c r="R10" i="73"/>
  <c r="H10" i="73"/>
  <c r="I10" i="73" s="1"/>
  <c r="J10" i="73" s="1"/>
  <c r="G10" i="73"/>
  <c r="F10" i="73"/>
  <c r="V9" i="73"/>
  <c r="R9" i="73"/>
  <c r="G9" i="73"/>
  <c r="H9" i="73" s="1"/>
  <c r="I9" i="73" s="1"/>
  <c r="J9" i="73" s="1"/>
  <c r="F9" i="73"/>
  <c r="C9" i="73"/>
  <c r="H84" i="73" s="1"/>
  <c r="I84" i="73" s="1"/>
  <c r="J84" i="73" s="1"/>
  <c r="V8" i="73"/>
  <c r="R8" i="73"/>
  <c r="G8" i="73"/>
  <c r="H8" i="73" s="1"/>
  <c r="I8" i="73" s="1"/>
  <c r="J8" i="73" s="1"/>
  <c r="F8" i="73"/>
  <c r="C8" i="73"/>
  <c r="Q94" i="73" s="1"/>
  <c r="B8" i="73"/>
  <c r="Q3" i="73" s="1"/>
  <c r="AG3" i="73" s="1"/>
  <c r="AP3" i="73" s="1"/>
  <c r="V7" i="73"/>
  <c r="R7" i="73"/>
  <c r="G7" i="73"/>
  <c r="H7" i="73" s="1"/>
  <c r="I7" i="73" s="1"/>
  <c r="J7" i="73" s="1"/>
  <c r="F7" i="73"/>
  <c r="V6" i="73"/>
  <c r="R6" i="73"/>
  <c r="G6" i="73"/>
  <c r="H6" i="73" s="1"/>
  <c r="I6" i="73" s="1"/>
  <c r="J6" i="73" s="1"/>
  <c r="F6" i="73"/>
  <c r="V5" i="73"/>
  <c r="R5" i="73"/>
  <c r="G5" i="73"/>
  <c r="F5" i="73"/>
  <c r="W4" i="73"/>
  <c r="V4" i="73"/>
  <c r="R4" i="73"/>
  <c r="M98" i="73"/>
  <c r="U98" i="73" s="1"/>
  <c r="M97" i="73"/>
  <c r="U97" i="73" s="1"/>
  <c r="M96" i="73"/>
  <c r="U96" i="73" s="1"/>
  <c r="M92" i="73"/>
  <c r="U92" i="73" s="1"/>
  <c r="M91" i="73"/>
  <c r="U91" i="73" s="1"/>
  <c r="M90" i="73"/>
  <c r="U90" i="73" s="1"/>
  <c r="M86" i="73"/>
  <c r="U86" i="73" s="1"/>
  <c r="M85" i="73"/>
  <c r="U85" i="73" s="1"/>
  <c r="M84" i="73"/>
  <c r="U84" i="73" s="1"/>
  <c r="M80" i="73"/>
  <c r="U80" i="73" s="1"/>
  <c r="M79" i="73"/>
  <c r="U79" i="73" s="1"/>
  <c r="M78" i="73"/>
  <c r="U78" i="73" s="1"/>
  <c r="M74" i="73"/>
  <c r="U74" i="73" s="1"/>
  <c r="M73" i="73"/>
  <c r="U73" i="73" s="1"/>
  <c r="M72" i="73"/>
  <c r="U72" i="73" s="1"/>
  <c r="M68" i="73"/>
  <c r="U68" i="73" s="1"/>
  <c r="M67" i="73"/>
  <c r="U67" i="73" s="1"/>
  <c r="M66" i="73"/>
  <c r="U66" i="73" s="1"/>
  <c r="M62" i="73"/>
  <c r="U62" i="73" s="1"/>
  <c r="M61" i="73"/>
  <c r="U61" i="73" s="1"/>
  <c r="M60" i="73"/>
  <c r="U60" i="73" s="1"/>
  <c r="M56" i="73"/>
  <c r="U56" i="73" s="1"/>
  <c r="M55" i="73"/>
  <c r="U55" i="73" s="1"/>
  <c r="M54" i="73"/>
  <c r="U54" i="73" s="1"/>
  <c r="M50" i="73"/>
  <c r="U50" i="73" s="1"/>
  <c r="M49" i="73"/>
  <c r="U49" i="73" s="1"/>
  <c r="M48" i="73"/>
  <c r="U48" i="73" s="1"/>
  <c r="M44" i="73"/>
  <c r="U44" i="73" s="1"/>
  <c r="M43" i="73"/>
  <c r="U43" i="73" s="1"/>
  <c r="M42" i="73"/>
  <c r="U42" i="73" s="1"/>
  <c r="M38" i="73"/>
  <c r="U38" i="73" s="1"/>
  <c r="M37" i="73"/>
  <c r="U37" i="73" s="1"/>
  <c r="M36" i="73"/>
  <c r="U36" i="73" s="1"/>
  <c r="M32" i="73"/>
  <c r="U32" i="73" s="1"/>
  <c r="M31" i="73"/>
  <c r="U31" i="73" s="1"/>
  <c r="M30" i="73"/>
  <c r="U30" i="73" s="1"/>
  <c r="M26" i="73"/>
  <c r="U26" i="73" s="1"/>
  <c r="M25" i="73"/>
  <c r="U25" i="73" s="1"/>
  <c r="M24" i="73"/>
  <c r="U24" i="73" s="1"/>
  <c r="M20" i="73"/>
  <c r="U20" i="73" s="1"/>
  <c r="M19" i="73"/>
  <c r="U19" i="73" s="1"/>
  <c r="M18" i="73"/>
  <c r="U18" i="73" s="1"/>
  <c r="M14" i="73"/>
  <c r="U14" i="73" s="1"/>
  <c r="M13" i="73"/>
  <c r="U13" i="73" s="1"/>
  <c r="M12" i="73"/>
  <c r="U12" i="73" s="1"/>
  <c r="M8" i="73"/>
  <c r="U8" i="73" s="1"/>
  <c r="M7" i="73"/>
  <c r="U7" i="73" s="1"/>
  <c r="M6" i="73"/>
  <c r="U6" i="73" s="1"/>
  <c r="M4" i="73" a="1"/>
  <c r="M95" i="73" s="1"/>
  <c r="U95" i="73" s="1"/>
  <c r="G4" i="73"/>
  <c r="H4" i="73" s="1"/>
  <c r="I4" i="73" s="1"/>
  <c r="J4" i="73" s="1"/>
  <c r="K4" i="73" s="1"/>
  <c r="F4" i="73"/>
  <c r="AT3" i="73"/>
  <c r="R3" i="73"/>
  <c r="V23" i="72"/>
  <c r="G23" i="72"/>
  <c r="F23" i="72"/>
  <c r="V22" i="72"/>
  <c r="G22" i="72"/>
  <c r="F22" i="72"/>
  <c r="V21" i="72"/>
  <c r="G21" i="72"/>
  <c r="F21" i="72"/>
  <c r="V20" i="72"/>
  <c r="G20" i="72"/>
  <c r="F20" i="72"/>
  <c r="V19" i="72"/>
  <c r="G19" i="72"/>
  <c r="F19" i="72"/>
  <c r="V18" i="72"/>
  <c r="G18" i="72"/>
  <c r="F18" i="72"/>
  <c r="V17" i="72"/>
  <c r="G17" i="72"/>
  <c r="F17" i="72"/>
  <c r="V16" i="72"/>
  <c r="G16" i="72"/>
  <c r="F16" i="72"/>
  <c r="V15" i="72"/>
  <c r="G15" i="72"/>
  <c r="F15" i="72"/>
  <c r="V14" i="72"/>
  <c r="G14" i="72"/>
  <c r="F14" i="72"/>
  <c r="V13" i="72"/>
  <c r="G13" i="72"/>
  <c r="F13" i="72"/>
  <c r="V12" i="72"/>
  <c r="G12" i="72"/>
  <c r="F12" i="72"/>
  <c r="C12" i="72"/>
  <c r="C3" i="72" s="1"/>
  <c r="O14" i="72" s="1"/>
  <c r="P14" i="72" s="1"/>
  <c r="V11" i="72"/>
  <c r="G11" i="72"/>
  <c r="F11" i="72"/>
  <c r="R10" i="72"/>
  <c r="G10" i="72"/>
  <c r="F10" i="72"/>
  <c r="C10" i="72"/>
  <c r="V10" i="72" s="1"/>
  <c r="V9" i="72"/>
  <c r="R9" i="72"/>
  <c r="G9" i="72"/>
  <c r="F9" i="72"/>
  <c r="V8" i="72"/>
  <c r="G8" i="72"/>
  <c r="F8" i="72"/>
  <c r="C8" i="72"/>
  <c r="Q8" i="72" s="1"/>
  <c r="B8" i="72"/>
  <c r="Q3" i="72" s="1"/>
  <c r="AG3" i="72" s="1"/>
  <c r="AP3" i="72" s="1"/>
  <c r="V7" i="72"/>
  <c r="G7" i="72"/>
  <c r="F7" i="72"/>
  <c r="V6" i="72"/>
  <c r="G6" i="72"/>
  <c r="F6" i="72"/>
  <c r="C6" i="72"/>
  <c r="R23" i="72" s="1"/>
  <c r="V5" i="72"/>
  <c r="G5" i="72"/>
  <c r="F5" i="72"/>
  <c r="C5" i="72"/>
  <c r="B5" i="72"/>
  <c r="Y4" i="72"/>
  <c r="W4" i="72"/>
  <c r="V4" i="72"/>
  <c r="R4" i="72"/>
  <c r="M23" i="72"/>
  <c r="U23" i="72" s="1"/>
  <c r="M20" i="72"/>
  <c r="U20" i="72" s="1"/>
  <c r="M19" i="72"/>
  <c r="U19" i="72" s="1"/>
  <c r="M18" i="72"/>
  <c r="U18" i="72" s="1"/>
  <c r="M17" i="72"/>
  <c r="U17" i="72" s="1"/>
  <c r="M14" i="72"/>
  <c r="U14" i="72" s="1"/>
  <c r="M13" i="72"/>
  <c r="U13" i="72" s="1"/>
  <c r="M12" i="72"/>
  <c r="U12" i="72" s="1"/>
  <c r="M11" i="72"/>
  <c r="U11" i="72" s="1"/>
  <c r="M8" i="72"/>
  <c r="U8" i="72" s="1"/>
  <c r="M7" i="72"/>
  <c r="U7" i="72" s="1"/>
  <c r="M6" i="72"/>
  <c r="U6" i="72" s="1"/>
  <c r="M5" i="72"/>
  <c r="U5" i="72" s="1"/>
  <c r="M4" i="72" a="1"/>
  <c r="M22" i="72" s="1"/>
  <c r="U22" i="72" s="1"/>
  <c r="G4" i="72"/>
  <c r="F4" i="72"/>
  <c r="AT3" i="72"/>
  <c r="R3" i="72"/>
  <c r="V23" i="71"/>
  <c r="G23" i="71"/>
  <c r="F23" i="71"/>
  <c r="V22" i="71"/>
  <c r="G22" i="71"/>
  <c r="F22" i="71"/>
  <c r="V21" i="71"/>
  <c r="G21" i="71"/>
  <c r="F21" i="71"/>
  <c r="V20" i="71"/>
  <c r="G20" i="71"/>
  <c r="F20" i="71"/>
  <c r="V19" i="71"/>
  <c r="G19" i="71"/>
  <c r="F19" i="71"/>
  <c r="V18" i="71"/>
  <c r="G18" i="71"/>
  <c r="F18" i="71"/>
  <c r="V17" i="71"/>
  <c r="G17" i="71"/>
  <c r="F17" i="71"/>
  <c r="V16" i="71"/>
  <c r="G16" i="71"/>
  <c r="F16" i="71"/>
  <c r="V15" i="71"/>
  <c r="G15" i="71"/>
  <c r="F15" i="71"/>
  <c r="V14" i="71"/>
  <c r="G14" i="71"/>
  <c r="F14" i="71"/>
  <c r="V13" i="71"/>
  <c r="G13" i="71"/>
  <c r="F13" i="71"/>
  <c r="V12" i="71"/>
  <c r="G12" i="71"/>
  <c r="F12" i="71"/>
  <c r="C12" i="71"/>
  <c r="C3" i="71" s="1"/>
  <c r="V11" i="71"/>
  <c r="G11" i="71"/>
  <c r="F11" i="71"/>
  <c r="V10" i="71"/>
  <c r="G10" i="71"/>
  <c r="F10" i="71"/>
  <c r="C10" i="71"/>
  <c r="V9" i="71"/>
  <c r="G9" i="71"/>
  <c r="F9" i="71"/>
  <c r="V8" i="71"/>
  <c r="R8" i="71"/>
  <c r="G8" i="71"/>
  <c r="F8" i="71"/>
  <c r="C8" i="71"/>
  <c r="Q23" i="71" s="1"/>
  <c r="B8" i="71"/>
  <c r="Q3" i="71" s="1"/>
  <c r="AG3" i="71" s="1"/>
  <c r="AP3" i="71" s="1"/>
  <c r="V7" i="71"/>
  <c r="G7" i="71"/>
  <c r="F7" i="71"/>
  <c r="V6" i="71"/>
  <c r="G6" i="71"/>
  <c r="F6" i="71"/>
  <c r="C6" i="71"/>
  <c r="V5" i="71"/>
  <c r="G5" i="71"/>
  <c r="F5" i="71"/>
  <c r="C5" i="71"/>
  <c r="B5" i="71"/>
  <c r="Y4" i="71"/>
  <c r="W4" i="71"/>
  <c r="V4" i="71"/>
  <c r="R4" i="71"/>
  <c r="M23" i="71"/>
  <c r="U23" i="71" s="1"/>
  <c r="M22" i="71"/>
  <c r="U22" i="71" s="1"/>
  <c r="M19" i="71"/>
  <c r="U19" i="71" s="1"/>
  <c r="M18" i="71"/>
  <c r="U18" i="71" s="1"/>
  <c r="M17" i="71"/>
  <c r="U17" i="71" s="1"/>
  <c r="M16" i="71"/>
  <c r="U16" i="71" s="1"/>
  <c r="M13" i="71"/>
  <c r="U13" i="71" s="1"/>
  <c r="M12" i="71"/>
  <c r="U12" i="71" s="1"/>
  <c r="M11" i="71"/>
  <c r="U11" i="71" s="1"/>
  <c r="M10" i="71"/>
  <c r="U10" i="71" s="1"/>
  <c r="M7" i="71"/>
  <c r="U7" i="71" s="1"/>
  <c r="M6" i="71"/>
  <c r="U6" i="71" s="1"/>
  <c r="M5" i="71"/>
  <c r="U5" i="71" s="1"/>
  <c r="M4" i="71"/>
  <c r="U4" i="71" s="1"/>
  <c r="X4" i="71" s="1"/>
  <c r="M4" i="71" a="1"/>
  <c r="M21" i="71" s="1"/>
  <c r="U21" i="71" s="1"/>
  <c r="G4" i="71"/>
  <c r="F4" i="71"/>
  <c r="AT3" i="71"/>
  <c r="G23" i="70"/>
  <c r="F23" i="70"/>
  <c r="G22" i="70"/>
  <c r="F22" i="70"/>
  <c r="G21" i="70"/>
  <c r="F21" i="70"/>
  <c r="G20" i="70"/>
  <c r="F20" i="70"/>
  <c r="G19" i="70"/>
  <c r="F19" i="70"/>
  <c r="G18" i="70"/>
  <c r="F18" i="70"/>
  <c r="G17" i="70"/>
  <c r="F17" i="70"/>
  <c r="G16" i="70"/>
  <c r="F16" i="70"/>
  <c r="G15" i="70"/>
  <c r="F15" i="70"/>
  <c r="G14" i="70"/>
  <c r="F14" i="70"/>
  <c r="G13" i="70"/>
  <c r="F13" i="70"/>
  <c r="G12" i="70"/>
  <c r="F12" i="70"/>
  <c r="C12" i="70"/>
  <c r="C3" i="70" s="1"/>
  <c r="O9" i="70" s="1"/>
  <c r="P9" i="70" s="1"/>
  <c r="V11" i="70"/>
  <c r="G11" i="70"/>
  <c r="F11" i="70"/>
  <c r="G10" i="70"/>
  <c r="F10" i="70"/>
  <c r="C10" i="70"/>
  <c r="V4" i="70" s="1"/>
  <c r="Y4" i="70" s="1"/>
  <c r="V9" i="70"/>
  <c r="G9" i="70"/>
  <c r="F9" i="70"/>
  <c r="G8" i="70"/>
  <c r="F8" i="70"/>
  <c r="C8" i="70"/>
  <c r="Q23" i="70" s="1"/>
  <c r="B8" i="70"/>
  <c r="Q3" i="70" s="1"/>
  <c r="AG3" i="70" s="1"/>
  <c r="AP3" i="70" s="1"/>
  <c r="G7" i="70"/>
  <c r="F7" i="70"/>
  <c r="G6" i="70"/>
  <c r="F6" i="70"/>
  <c r="C6" i="70"/>
  <c r="V5" i="70"/>
  <c r="G5" i="70"/>
  <c r="F5" i="70"/>
  <c r="C5" i="70"/>
  <c r="B5" i="70"/>
  <c r="W4" i="70"/>
  <c r="M23" i="70"/>
  <c r="U23" i="70" s="1"/>
  <c r="M22" i="70"/>
  <c r="U22" i="70" s="1"/>
  <c r="M21" i="70"/>
  <c r="U21" i="70" s="1"/>
  <c r="M17" i="70"/>
  <c r="U17" i="70" s="1"/>
  <c r="M16" i="70"/>
  <c r="U16" i="70" s="1"/>
  <c r="M11" i="70"/>
  <c r="U11" i="70" s="1"/>
  <c r="M10" i="70"/>
  <c r="U10" i="70" s="1"/>
  <c r="M9" i="70"/>
  <c r="U9" i="70" s="1"/>
  <c r="M5" i="70"/>
  <c r="U5" i="70" s="1"/>
  <c r="M4" i="70"/>
  <c r="U4" i="70" s="1"/>
  <c r="X4" i="70" s="1"/>
  <c r="M4" i="70" a="1"/>
  <c r="G4" i="70"/>
  <c r="F4" i="70"/>
  <c r="AT3" i="70"/>
  <c r="R23" i="69"/>
  <c r="G23" i="69"/>
  <c r="F23" i="69"/>
  <c r="R22" i="69"/>
  <c r="G22" i="69"/>
  <c r="F22" i="69"/>
  <c r="R21" i="69"/>
  <c r="G21" i="69"/>
  <c r="F21" i="69"/>
  <c r="R20" i="69"/>
  <c r="G20" i="69"/>
  <c r="F20" i="69"/>
  <c r="R19" i="69"/>
  <c r="G19" i="69"/>
  <c r="F19" i="69"/>
  <c r="R18" i="69"/>
  <c r="G18" i="69"/>
  <c r="F18" i="69"/>
  <c r="R17" i="69"/>
  <c r="G17" i="69"/>
  <c r="F17" i="69"/>
  <c r="R16" i="69"/>
  <c r="G16" i="69"/>
  <c r="F16" i="69"/>
  <c r="R15" i="69"/>
  <c r="G15" i="69"/>
  <c r="F15" i="69"/>
  <c r="R14" i="69"/>
  <c r="G14" i="69"/>
  <c r="F14" i="69"/>
  <c r="R13" i="69"/>
  <c r="G13" i="69"/>
  <c r="F13" i="69"/>
  <c r="R12" i="69"/>
  <c r="G12" i="69"/>
  <c r="F12" i="69"/>
  <c r="C12" i="69"/>
  <c r="R11" i="69"/>
  <c r="G11" i="69"/>
  <c r="F11" i="69"/>
  <c r="R10" i="69"/>
  <c r="G10" i="69"/>
  <c r="F10" i="69"/>
  <c r="C10" i="69"/>
  <c r="V9" i="69"/>
  <c r="R9" i="69"/>
  <c r="G9" i="69"/>
  <c r="F9" i="69"/>
  <c r="R8" i="69"/>
  <c r="G8" i="69"/>
  <c r="F8" i="69"/>
  <c r="C8" i="69"/>
  <c r="Q11" i="69" s="1"/>
  <c r="B8" i="69"/>
  <c r="Q3" i="69" s="1"/>
  <c r="AG3" i="69" s="1"/>
  <c r="AP3" i="69" s="1"/>
  <c r="R7" i="69"/>
  <c r="Q7" i="69"/>
  <c r="G7" i="69"/>
  <c r="F7" i="69"/>
  <c r="R6" i="69"/>
  <c r="G6" i="69"/>
  <c r="F6" i="69"/>
  <c r="R5" i="69"/>
  <c r="G5" i="69"/>
  <c r="F5" i="69"/>
  <c r="C5" i="69"/>
  <c r="B5" i="69"/>
  <c r="W4" i="69"/>
  <c r="R4" i="69"/>
  <c r="M21" i="69"/>
  <c r="U21" i="69" s="1"/>
  <c r="M13" i="69"/>
  <c r="U13" i="69" s="1"/>
  <c r="M9" i="69"/>
  <c r="U9" i="69" s="1"/>
  <c r="M4" i="69" a="1"/>
  <c r="M14" i="69" s="1"/>
  <c r="U14" i="69" s="1"/>
  <c r="G4" i="69"/>
  <c r="F4" i="69"/>
  <c r="AT3" i="69"/>
  <c r="R3" i="69"/>
  <c r="AH3" i="69" s="1"/>
  <c r="AQ3" i="69" s="1"/>
  <c r="C3" i="69"/>
  <c r="O9" i="69" s="1"/>
  <c r="P9" i="69" s="1"/>
  <c r="V23" i="68"/>
  <c r="G23" i="68"/>
  <c r="F23" i="68"/>
  <c r="V22" i="68"/>
  <c r="G22" i="68"/>
  <c r="F22" i="68"/>
  <c r="V21" i="68"/>
  <c r="G21" i="68"/>
  <c r="F21" i="68"/>
  <c r="V20" i="68"/>
  <c r="G20" i="68"/>
  <c r="F20" i="68"/>
  <c r="V19" i="68"/>
  <c r="G19" i="68"/>
  <c r="F19" i="68"/>
  <c r="V18" i="68"/>
  <c r="G18" i="68"/>
  <c r="F18" i="68"/>
  <c r="V17" i="68"/>
  <c r="G17" i="68"/>
  <c r="F17" i="68"/>
  <c r="V16" i="68"/>
  <c r="G16" i="68"/>
  <c r="F16" i="68"/>
  <c r="V15" i="68"/>
  <c r="G15" i="68"/>
  <c r="F15" i="68"/>
  <c r="V14" i="68"/>
  <c r="G14" i="68"/>
  <c r="F14" i="68"/>
  <c r="V13" i="68"/>
  <c r="G13" i="68"/>
  <c r="F13" i="68"/>
  <c r="V12" i="68"/>
  <c r="G12" i="68"/>
  <c r="F12" i="68"/>
  <c r="C12" i="68"/>
  <c r="R11" i="68"/>
  <c r="G11" i="68"/>
  <c r="F11" i="68"/>
  <c r="R10" i="68"/>
  <c r="G10" i="68"/>
  <c r="F10" i="68"/>
  <c r="C10" i="68"/>
  <c r="V11" i="68" s="1"/>
  <c r="V9" i="68"/>
  <c r="R9" i="68"/>
  <c r="G9" i="68"/>
  <c r="F9" i="68"/>
  <c r="V8" i="68"/>
  <c r="G8" i="68"/>
  <c r="F8" i="68"/>
  <c r="C8" i="68"/>
  <c r="Q18" i="68" s="1"/>
  <c r="B8" i="68"/>
  <c r="Q3" i="68" s="1"/>
  <c r="AG3" i="68" s="1"/>
  <c r="AP3" i="68" s="1"/>
  <c r="V7" i="68"/>
  <c r="G7" i="68"/>
  <c r="F7" i="68"/>
  <c r="V6" i="68"/>
  <c r="G6" i="68"/>
  <c r="F6" i="68"/>
  <c r="C6" i="68"/>
  <c r="R8" i="68" s="1"/>
  <c r="V5" i="68"/>
  <c r="R5" i="68"/>
  <c r="G5" i="68"/>
  <c r="F5" i="68"/>
  <c r="C5" i="68"/>
  <c r="B5" i="68"/>
  <c r="Y4" i="68"/>
  <c r="W4" i="68"/>
  <c r="V4" i="68"/>
  <c r="R4" i="68"/>
  <c r="M20" i="68"/>
  <c r="U20" i="68" s="1"/>
  <c r="M19" i="68"/>
  <c r="U19" i="68" s="1"/>
  <c r="M18" i="68"/>
  <c r="U18" i="68" s="1"/>
  <c r="M17" i="68"/>
  <c r="U17" i="68" s="1"/>
  <c r="M14" i="68"/>
  <c r="U14" i="68" s="1"/>
  <c r="M13" i="68"/>
  <c r="U13" i="68" s="1"/>
  <c r="M12" i="68"/>
  <c r="U12" i="68" s="1"/>
  <c r="M11" i="68"/>
  <c r="U11" i="68" s="1"/>
  <c r="M8" i="68"/>
  <c r="U8" i="68" s="1"/>
  <c r="M7" i="68"/>
  <c r="U7" i="68" s="1"/>
  <c r="M6" i="68"/>
  <c r="U6" i="68" s="1"/>
  <c r="M5" i="68"/>
  <c r="U5" i="68" s="1"/>
  <c r="M4" i="68" a="1"/>
  <c r="M23" i="68" s="1"/>
  <c r="U23" i="68" s="1"/>
  <c r="G4" i="68"/>
  <c r="F4" i="68"/>
  <c r="AT3" i="68"/>
  <c r="R3" i="68"/>
  <c r="C3" i="68"/>
  <c r="O11" i="68" s="1"/>
  <c r="P11" i="68" s="1"/>
  <c r="V23" i="67"/>
  <c r="G23" i="67"/>
  <c r="F23" i="67"/>
  <c r="V22" i="67"/>
  <c r="G22" i="67"/>
  <c r="F22" i="67"/>
  <c r="V21" i="67"/>
  <c r="G21" i="67"/>
  <c r="F21" i="67"/>
  <c r="V20" i="67"/>
  <c r="G20" i="67"/>
  <c r="F20" i="67"/>
  <c r="V19" i="67"/>
  <c r="G19" i="67"/>
  <c r="F19" i="67"/>
  <c r="V18" i="67"/>
  <c r="G18" i="67"/>
  <c r="F18" i="67"/>
  <c r="V17" i="67"/>
  <c r="G17" i="67"/>
  <c r="F17" i="67"/>
  <c r="V16" i="67"/>
  <c r="G16" i="67"/>
  <c r="F16" i="67"/>
  <c r="V15" i="67"/>
  <c r="G15" i="67"/>
  <c r="F15" i="67"/>
  <c r="V14" i="67"/>
  <c r="G14" i="67"/>
  <c r="F14" i="67"/>
  <c r="V13" i="67"/>
  <c r="G13" i="67"/>
  <c r="F13" i="67"/>
  <c r="V12" i="67"/>
  <c r="G12" i="67"/>
  <c r="F12" i="67"/>
  <c r="C12" i="67"/>
  <c r="C3" i="67" s="1"/>
  <c r="O23" i="67" s="1"/>
  <c r="P23" i="67" s="1"/>
  <c r="V11" i="67"/>
  <c r="G11" i="67"/>
  <c r="F11" i="67"/>
  <c r="R10" i="67"/>
  <c r="G10" i="67"/>
  <c r="F10" i="67"/>
  <c r="C10" i="67"/>
  <c r="V10" i="67" s="1"/>
  <c r="V9" i="67"/>
  <c r="G9" i="67"/>
  <c r="F9" i="67"/>
  <c r="V8" i="67"/>
  <c r="R8" i="67"/>
  <c r="G8" i="67"/>
  <c r="F8" i="67"/>
  <c r="C8" i="67"/>
  <c r="B8" i="67"/>
  <c r="Q3" i="67" s="1"/>
  <c r="AG3" i="67" s="1"/>
  <c r="AP3" i="67" s="1"/>
  <c r="V7" i="67"/>
  <c r="G7" i="67"/>
  <c r="F7" i="67"/>
  <c r="V6" i="67"/>
  <c r="G6" i="67"/>
  <c r="F6" i="67"/>
  <c r="C6" i="67"/>
  <c r="V5" i="67"/>
  <c r="G5" i="67"/>
  <c r="F5" i="67"/>
  <c r="C5" i="67"/>
  <c r="B5" i="67"/>
  <c r="Y4" i="67"/>
  <c r="W4" i="67"/>
  <c r="V4" i="67"/>
  <c r="R4" i="67"/>
  <c r="M23" i="67"/>
  <c r="U23" i="67" s="1"/>
  <c r="M19" i="67"/>
  <c r="U19" i="67" s="1"/>
  <c r="M18" i="67"/>
  <c r="U18" i="67" s="1"/>
  <c r="M17" i="67"/>
  <c r="U17" i="67" s="1"/>
  <c r="M13" i="67"/>
  <c r="U13" i="67" s="1"/>
  <c r="M12" i="67"/>
  <c r="U12" i="67" s="1"/>
  <c r="M11" i="67"/>
  <c r="U11" i="67" s="1"/>
  <c r="M7" i="67"/>
  <c r="U7" i="67" s="1"/>
  <c r="M6" i="67"/>
  <c r="U6" i="67" s="1"/>
  <c r="M5" i="67"/>
  <c r="U5" i="67" s="1"/>
  <c r="M4" i="67" a="1"/>
  <c r="M22" i="67" s="1"/>
  <c r="U22" i="67" s="1"/>
  <c r="G4" i="67"/>
  <c r="F4" i="67"/>
  <c r="AT3" i="67"/>
  <c r="AH3" i="67"/>
  <c r="AQ3" i="67" s="1"/>
  <c r="R3" i="67"/>
  <c r="G23" i="66"/>
  <c r="F23" i="66"/>
  <c r="V22" i="66"/>
  <c r="G22" i="66"/>
  <c r="F22" i="66"/>
  <c r="V21" i="66"/>
  <c r="G21" i="66"/>
  <c r="F21" i="66"/>
  <c r="V20" i="66"/>
  <c r="G20" i="66"/>
  <c r="F20" i="66"/>
  <c r="V19" i="66"/>
  <c r="G19" i="66"/>
  <c r="F19" i="66"/>
  <c r="V18" i="66"/>
  <c r="G18" i="66"/>
  <c r="F18" i="66"/>
  <c r="V17" i="66"/>
  <c r="G17" i="66"/>
  <c r="F17" i="66"/>
  <c r="V16" i="66"/>
  <c r="G16" i="66"/>
  <c r="F16" i="66"/>
  <c r="V15" i="66"/>
  <c r="G15" i="66"/>
  <c r="F15" i="66"/>
  <c r="V14" i="66"/>
  <c r="G14" i="66"/>
  <c r="F14" i="66"/>
  <c r="V13" i="66"/>
  <c r="G13" i="66"/>
  <c r="F13" i="66"/>
  <c r="V12" i="66"/>
  <c r="G12" i="66"/>
  <c r="F12" i="66"/>
  <c r="C12" i="66"/>
  <c r="C3" i="66" s="1"/>
  <c r="V11" i="66"/>
  <c r="R11" i="66"/>
  <c r="G11" i="66"/>
  <c r="F11" i="66"/>
  <c r="V10" i="66"/>
  <c r="R10" i="66"/>
  <c r="G10" i="66"/>
  <c r="F10" i="66"/>
  <c r="C10" i="66"/>
  <c r="V23" i="66" s="1"/>
  <c r="V9" i="66"/>
  <c r="G9" i="66"/>
  <c r="F9" i="66"/>
  <c r="V8" i="66"/>
  <c r="G8" i="66"/>
  <c r="F8" i="66"/>
  <c r="C8" i="66"/>
  <c r="Q5" i="66" s="1"/>
  <c r="B8" i="66"/>
  <c r="Q3" i="66" s="1"/>
  <c r="AG3" i="66" s="1"/>
  <c r="AP3" i="66" s="1"/>
  <c r="V7" i="66"/>
  <c r="G7" i="66"/>
  <c r="F7" i="66"/>
  <c r="V6" i="66"/>
  <c r="G6" i="66"/>
  <c r="F6" i="66"/>
  <c r="C6" i="66"/>
  <c r="R23" i="66" s="1"/>
  <c r="V5" i="66"/>
  <c r="R5" i="66"/>
  <c r="G5" i="66"/>
  <c r="F5" i="66"/>
  <c r="C5" i="66"/>
  <c r="B5" i="66"/>
  <c r="W4" i="66"/>
  <c r="Y4" i="66" s="1"/>
  <c r="V4" i="66"/>
  <c r="M23" i="66"/>
  <c r="U23" i="66" s="1"/>
  <c r="M22" i="66"/>
  <c r="U22" i="66" s="1"/>
  <c r="M20" i="66"/>
  <c r="U20" i="66" s="1"/>
  <c r="M19" i="66"/>
  <c r="U19" i="66" s="1"/>
  <c r="M18" i="66"/>
  <c r="U18" i="66" s="1"/>
  <c r="M17" i="66"/>
  <c r="U17" i="66" s="1"/>
  <c r="M16" i="66"/>
  <c r="U16" i="66" s="1"/>
  <c r="M14" i="66"/>
  <c r="U14" i="66" s="1"/>
  <c r="M13" i="66"/>
  <c r="U13" i="66" s="1"/>
  <c r="M12" i="66"/>
  <c r="U12" i="66" s="1"/>
  <c r="M11" i="66"/>
  <c r="U11" i="66" s="1"/>
  <c r="M10" i="66"/>
  <c r="U10" i="66" s="1"/>
  <c r="M8" i="66"/>
  <c r="U8" i="66" s="1"/>
  <c r="M7" i="66"/>
  <c r="U7" i="66" s="1"/>
  <c r="M6" i="66"/>
  <c r="U6" i="66" s="1"/>
  <c r="M5" i="66"/>
  <c r="U5" i="66" s="1"/>
  <c r="M4" i="66"/>
  <c r="U4" i="66" s="1"/>
  <c r="X4" i="66" s="1"/>
  <c r="M4" i="66" a="1"/>
  <c r="M21" i="66" s="1"/>
  <c r="U21" i="66" s="1"/>
  <c r="G4" i="66"/>
  <c r="F4" i="66"/>
  <c r="AT3" i="66"/>
  <c r="AH3" i="66"/>
  <c r="AQ3" i="66" s="1"/>
  <c r="R3" i="66"/>
  <c r="V23" i="65"/>
  <c r="R23" i="65"/>
  <c r="G23" i="65"/>
  <c r="F23" i="65"/>
  <c r="V22" i="65"/>
  <c r="R22" i="65"/>
  <c r="G22" i="65"/>
  <c r="F22" i="65"/>
  <c r="V21" i="65"/>
  <c r="R21" i="65"/>
  <c r="G21" i="65"/>
  <c r="F21" i="65"/>
  <c r="V20" i="65"/>
  <c r="R20" i="65"/>
  <c r="G20" i="65"/>
  <c r="F20" i="65"/>
  <c r="V19" i="65"/>
  <c r="R19" i="65"/>
  <c r="G19" i="65"/>
  <c r="F19" i="65"/>
  <c r="V18" i="65"/>
  <c r="R18" i="65"/>
  <c r="G18" i="65"/>
  <c r="F18" i="65"/>
  <c r="V17" i="65"/>
  <c r="R17" i="65"/>
  <c r="G17" i="65"/>
  <c r="F17" i="65"/>
  <c r="V16" i="65"/>
  <c r="R16" i="65"/>
  <c r="G16" i="65"/>
  <c r="F16" i="65"/>
  <c r="V15" i="65"/>
  <c r="R15" i="65"/>
  <c r="G15" i="65"/>
  <c r="F15" i="65"/>
  <c r="V14" i="65"/>
  <c r="R14" i="65"/>
  <c r="G14" i="65"/>
  <c r="F14" i="65"/>
  <c r="V13" i="65"/>
  <c r="R13" i="65"/>
  <c r="G13" i="65"/>
  <c r="F13" i="65"/>
  <c r="V12" i="65"/>
  <c r="R12" i="65"/>
  <c r="G12" i="65"/>
  <c r="F12" i="65"/>
  <c r="C12" i="65"/>
  <c r="R11" i="65"/>
  <c r="G11" i="65"/>
  <c r="F11" i="65"/>
  <c r="R10" i="65"/>
  <c r="G10" i="65"/>
  <c r="F10" i="65"/>
  <c r="C10" i="65"/>
  <c r="V10" i="65" s="1"/>
  <c r="V9" i="65"/>
  <c r="R9" i="65"/>
  <c r="G9" i="65"/>
  <c r="F9" i="65"/>
  <c r="R8" i="65"/>
  <c r="G8" i="65"/>
  <c r="F8" i="65"/>
  <c r="C8" i="65"/>
  <c r="Q11" i="65" s="1"/>
  <c r="B8" i="65"/>
  <c r="Q3" i="65" s="1"/>
  <c r="AG3" i="65" s="1"/>
  <c r="AP3" i="65" s="1"/>
  <c r="V7" i="65"/>
  <c r="R7" i="65"/>
  <c r="G7" i="65"/>
  <c r="F7" i="65"/>
  <c r="V6" i="65"/>
  <c r="R6" i="65"/>
  <c r="G6" i="65"/>
  <c r="F6" i="65"/>
  <c r="V5" i="65"/>
  <c r="R5" i="65"/>
  <c r="G5" i="65"/>
  <c r="F5" i="65"/>
  <c r="C5" i="65"/>
  <c r="B5" i="65"/>
  <c r="Y4" i="65"/>
  <c r="W4" i="65"/>
  <c r="V4" i="65"/>
  <c r="R4" i="65"/>
  <c r="M23" i="65"/>
  <c r="U23" i="65" s="1"/>
  <c r="M18" i="65"/>
  <c r="U18" i="65" s="1"/>
  <c r="M17" i="65"/>
  <c r="U17" i="65" s="1"/>
  <c r="M12" i="65"/>
  <c r="U12" i="65" s="1"/>
  <c r="M11" i="65"/>
  <c r="U11" i="65" s="1"/>
  <c r="M6" i="65"/>
  <c r="U6" i="65" s="1"/>
  <c r="M5" i="65"/>
  <c r="U5" i="65" s="1"/>
  <c r="M4" i="65" a="1"/>
  <c r="M21" i="65" s="1"/>
  <c r="U21" i="65" s="1"/>
  <c r="G4" i="65"/>
  <c r="F4" i="65"/>
  <c r="AT3" i="65"/>
  <c r="R3" i="65"/>
  <c r="C3" i="65"/>
  <c r="O10" i="65" s="1"/>
  <c r="P10" i="65" s="1"/>
  <c r="G23" i="64"/>
  <c r="F23" i="64"/>
  <c r="G22" i="64"/>
  <c r="F22" i="64"/>
  <c r="G21" i="64"/>
  <c r="F21" i="64"/>
  <c r="G20" i="64"/>
  <c r="F20" i="64"/>
  <c r="G19" i="64"/>
  <c r="F19" i="64"/>
  <c r="G18" i="64"/>
  <c r="F18" i="64"/>
  <c r="G17" i="64"/>
  <c r="F17" i="64"/>
  <c r="G16" i="64"/>
  <c r="F16" i="64"/>
  <c r="G15" i="64"/>
  <c r="F15" i="64"/>
  <c r="G14" i="64"/>
  <c r="F14" i="64"/>
  <c r="G13" i="64"/>
  <c r="F13" i="64"/>
  <c r="G12" i="64"/>
  <c r="F12" i="64"/>
  <c r="C12" i="64"/>
  <c r="C3" i="64" s="1"/>
  <c r="O11" i="64" s="1"/>
  <c r="V11" i="64"/>
  <c r="G11" i="64"/>
  <c r="F11" i="64"/>
  <c r="V10" i="64"/>
  <c r="G10" i="64"/>
  <c r="F10" i="64"/>
  <c r="C10" i="64"/>
  <c r="V23" i="64" s="1"/>
  <c r="V9" i="64"/>
  <c r="G9" i="64"/>
  <c r="F9" i="64"/>
  <c r="V8" i="64"/>
  <c r="R8" i="64"/>
  <c r="G8" i="64"/>
  <c r="F8" i="64"/>
  <c r="C8" i="64"/>
  <c r="Q23" i="64" s="1"/>
  <c r="B8" i="64"/>
  <c r="Q3" i="64" s="1"/>
  <c r="AG3" i="64" s="1"/>
  <c r="AP3" i="64" s="1"/>
  <c r="G7" i="64"/>
  <c r="F7" i="64"/>
  <c r="G6" i="64"/>
  <c r="F6" i="64"/>
  <c r="C6" i="64"/>
  <c r="V5" i="64"/>
  <c r="Q5" i="64"/>
  <c r="G5" i="64"/>
  <c r="F5" i="64"/>
  <c r="C5" i="64"/>
  <c r="B5" i="64"/>
  <c r="W4" i="64"/>
  <c r="V4" i="64"/>
  <c r="M23" i="64"/>
  <c r="U23" i="64" s="1"/>
  <c r="M22" i="64"/>
  <c r="U22" i="64" s="1"/>
  <c r="M20" i="64"/>
  <c r="U20" i="64" s="1"/>
  <c r="M19" i="64"/>
  <c r="U19" i="64" s="1"/>
  <c r="M17" i="64"/>
  <c r="U17" i="64" s="1"/>
  <c r="M16" i="64"/>
  <c r="U16" i="64" s="1"/>
  <c r="M14" i="64"/>
  <c r="U14" i="64" s="1"/>
  <c r="M13" i="64"/>
  <c r="U13" i="64" s="1"/>
  <c r="M11" i="64"/>
  <c r="U11" i="64" s="1"/>
  <c r="M10" i="64"/>
  <c r="U10" i="64" s="1"/>
  <c r="M8" i="64"/>
  <c r="U8" i="64" s="1"/>
  <c r="M7" i="64"/>
  <c r="U7" i="64" s="1"/>
  <c r="M5" i="64"/>
  <c r="U5" i="64" s="1"/>
  <c r="M4" i="64"/>
  <c r="U4" i="64" s="1"/>
  <c r="X4" i="64" s="1"/>
  <c r="M4" i="64" a="1"/>
  <c r="M18" i="64" s="1"/>
  <c r="U18" i="64" s="1"/>
  <c r="G4" i="64"/>
  <c r="F4" i="64"/>
  <c r="AT3" i="64"/>
  <c r="R23" i="63"/>
  <c r="G23" i="63"/>
  <c r="F23" i="63"/>
  <c r="R22" i="63"/>
  <c r="G22" i="63"/>
  <c r="F22" i="63"/>
  <c r="R21" i="63"/>
  <c r="G21" i="63"/>
  <c r="F21" i="63"/>
  <c r="R20" i="63"/>
  <c r="G20" i="63"/>
  <c r="F20" i="63"/>
  <c r="R19" i="63"/>
  <c r="G19" i="63"/>
  <c r="F19" i="63"/>
  <c r="R18" i="63"/>
  <c r="G18" i="63"/>
  <c r="F18" i="63"/>
  <c r="R17" i="63"/>
  <c r="G17" i="63"/>
  <c r="F17" i="63"/>
  <c r="R16" i="63"/>
  <c r="G16" i="63"/>
  <c r="F16" i="63"/>
  <c r="R15" i="63"/>
  <c r="G15" i="63"/>
  <c r="F15" i="63"/>
  <c r="R14" i="63"/>
  <c r="G14" i="63"/>
  <c r="F14" i="63"/>
  <c r="R13" i="63"/>
  <c r="G13" i="63"/>
  <c r="F13" i="63"/>
  <c r="R12" i="63"/>
  <c r="G12" i="63"/>
  <c r="F12" i="63"/>
  <c r="C12" i="63"/>
  <c r="R11" i="63"/>
  <c r="G11" i="63"/>
  <c r="F11" i="63"/>
  <c r="R10" i="63"/>
  <c r="G10" i="63"/>
  <c r="F10" i="63"/>
  <c r="C10" i="63"/>
  <c r="V9" i="63"/>
  <c r="R9" i="63"/>
  <c r="G9" i="63"/>
  <c r="F9" i="63"/>
  <c r="G8" i="63"/>
  <c r="F8" i="63"/>
  <c r="C8" i="63"/>
  <c r="Q11" i="63" s="1"/>
  <c r="B8" i="63"/>
  <c r="Q3" i="63" s="1"/>
  <c r="AG3" i="63" s="1"/>
  <c r="AP3" i="63" s="1"/>
  <c r="R7" i="63"/>
  <c r="G7" i="63"/>
  <c r="F7" i="63"/>
  <c r="R6" i="63"/>
  <c r="G6" i="63"/>
  <c r="F6" i="63"/>
  <c r="C6" i="63"/>
  <c r="R8" i="63" s="1"/>
  <c r="R5" i="63"/>
  <c r="G5" i="63"/>
  <c r="F5" i="63"/>
  <c r="C5" i="63"/>
  <c r="B5" i="63"/>
  <c r="W4" i="63"/>
  <c r="R4" i="63"/>
  <c r="M22" i="63"/>
  <c r="U22" i="63" s="1"/>
  <c r="M4" i="63"/>
  <c r="U4" i="63" s="1"/>
  <c r="X4" i="63" s="1"/>
  <c r="AH4" i="63" s="1"/>
  <c r="M4" i="63" a="1"/>
  <c r="G4" i="63"/>
  <c r="F4" i="63"/>
  <c r="AT3" i="63"/>
  <c r="R3" i="63"/>
  <c r="C3" i="63"/>
  <c r="O9" i="63" s="1"/>
  <c r="P9" i="63" s="1"/>
  <c r="R23" i="62"/>
  <c r="G23" i="62"/>
  <c r="F23" i="62"/>
  <c r="R22" i="62"/>
  <c r="G22" i="62"/>
  <c r="F22" i="62"/>
  <c r="R21" i="62"/>
  <c r="G21" i="62"/>
  <c r="F21" i="62"/>
  <c r="R20" i="62"/>
  <c r="G20" i="62"/>
  <c r="F20" i="62"/>
  <c r="R19" i="62"/>
  <c r="G19" i="62"/>
  <c r="F19" i="62"/>
  <c r="R18" i="62"/>
  <c r="G18" i="62"/>
  <c r="F18" i="62"/>
  <c r="R17" i="62"/>
  <c r="G17" i="62"/>
  <c r="F17" i="62"/>
  <c r="R16" i="62"/>
  <c r="G16" i="62"/>
  <c r="F16" i="62"/>
  <c r="R15" i="62"/>
  <c r="G15" i="62"/>
  <c r="F15" i="62"/>
  <c r="R14" i="62"/>
  <c r="G14" i="62"/>
  <c r="F14" i="62"/>
  <c r="R13" i="62"/>
  <c r="G13" i="62"/>
  <c r="F13" i="62"/>
  <c r="R12" i="62"/>
  <c r="G12" i="62"/>
  <c r="F12" i="62"/>
  <c r="C12" i="62"/>
  <c r="R11" i="62"/>
  <c r="G11" i="62"/>
  <c r="F11" i="62"/>
  <c r="G10" i="62"/>
  <c r="F10" i="62"/>
  <c r="C10" i="62"/>
  <c r="V9" i="62"/>
  <c r="G9" i="62"/>
  <c r="F9" i="62"/>
  <c r="G8" i="62"/>
  <c r="F8" i="62"/>
  <c r="C8" i="62"/>
  <c r="Q8" i="62" s="1"/>
  <c r="B8" i="62"/>
  <c r="Q3" i="62" s="1"/>
  <c r="AG3" i="62" s="1"/>
  <c r="AP3" i="62" s="1"/>
  <c r="R7" i="62"/>
  <c r="G7" i="62"/>
  <c r="F7" i="62"/>
  <c r="R6" i="62"/>
  <c r="G6" i="62"/>
  <c r="F6" i="62"/>
  <c r="C6" i="62"/>
  <c r="R9" i="62" s="1"/>
  <c r="R5" i="62"/>
  <c r="Q5" i="62"/>
  <c r="G5" i="62"/>
  <c r="F5" i="62"/>
  <c r="C5" i="62"/>
  <c r="B5" i="62"/>
  <c r="W4" i="62"/>
  <c r="V4" i="62"/>
  <c r="Y4" i="62" s="1"/>
  <c r="R4" i="62"/>
  <c r="M9" i="62"/>
  <c r="U9" i="62" s="1"/>
  <c r="M8" i="62"/>
  <c r="U8" i="62" s="1"/>
  <c r="M4" i="62" a="1"/>
  <c r="M20" i="62" s="1"/>
  <c r="U20" i="62" s="1"/>
  <c r="G4" i="62"/>
  <c r="F4" i="62"/>
  <c r="AT3" i="62"/>
  <c r="C3" i="62"/>
  <c r="O9" i="62" s="1"/>
  <c r="P9" i="62" s="1"/>
  <c r="V23" i="61"/>
  <c r="R23" i="61"/>
  <c r="G23" i="61"/>
  <c r="F23" i="61"/>
  <c r="V22" i="61"/>
  <c r="R22" i="61"/>
  <c r="G22" i="61"/>
  <c r="F22" i="61"/>
  <c r="V21" i="61"/>
  <c r="R21" i="61"/>
  <c r="G21" i="61"/>
  <c r="F21" i="61"/>
  <c r="V20" i="61"/>
  <c r="R20" i="61"/>
  <c r="G20" i="61"/>
  <c r="F20" i="61"/>
  <c r="V19" i="61"/>
  <c r="R19" i="61"/>
  <c r="G19" i="61"/>
  <c r="F19" i="61"/>
  <c r="V18" i="61"/>
  <c r="R18" i="61"/>
  <c r="G18" i="61"/>
  <c r="F18" i="61"/>
  <c r="V17" i="61"/>
  <c r="R17" i="61"/>
  <c r="G17" i="61"/>
  <c r="F17" i="61"/>
  <c r="V16" i="61"/>
  <c r="R16" i="61"/>
  <c r="G16" i="61"/>
  <c r="F16" i="61"/>
  <c r="V15" i="61"/>
  <c r="R15" i="61"/>
  <c r="G15" i="61"/>
  <c r="F15" i="61"/>
  <c r="V14" i="61"/>
  <c r="R14" i="61"/>
  <c r="G14" i="61"/>
  <c r="F14" i="61"/>
  <c r="V13" i="61"/>
  <c r="R13" i="61"/>
  <c r="G13" i="61"/>
  <c r="F13" i="61"/>
  <c r="V12" i="61"/>
  <c r="R12" i="61"/>
  <c r="G12" i="61"/>
  <c r="F12" i="61"/>
  <c r="C12" i="61"/>
  <c r="C3" i="61" s="1"/>
  <c r="O8" i="61" s="1"/>
  <c r="P8" i="61" s="1"/>
  <c r="V11" i="61"/>
  <c r="R11" i="61"/>
  <c r="G11" i="61"/>
  <c r="F11" i="61"/>
  <c r="V10" i="61"/>
  <c r="R10" i="61"/>
  <c r="G10" i="61"/>
  <c r="F10" i="61"/>
  <c r="C10" i="61"/>
  <c r="V9" i="61"/>
  <c r="R9" i="61"/>
  <c r="G9" i="61"/>
  <c r="F9" i="61"/>
  <c r="V8" i="61"/>
  <c r="R8" i="61"/>
  <c r="G8" i="61"/>
  <c r="F8" i="61"/>
  <c r="C8" i="61"/>
  <c r="Q22" i="61" s="1"/>
  <c r="B8" i="61"/>
  <c r="Q3" i="61" s="1"/>
  <c r="AG3" i="61" s="1"/>
  <c r="AP3" i="61" s="1"/>
  <c r="V7" i="61"/>
  <c r="R7" i="61"/>
  <c r="G7" i="61"/>
  <c r="F7" i="61"/>
  <c r="V6" i="61"/>
  <c r="R6" i="61"/>
  <c r="G6" i="61"/>
  <c r="F6" i="61"/>
  <c r="V5" i="61"/>
  <c r="R5" i="61"/>
  <c r="G5" i="61"/>
  <c r="F5" i="61"/>
  <c r="C5" i="61"/>
  <c r="B5" i="61"/>
  <c r="Y4" i="61"/>
  <c r="W4" i="61"/>
  <c r="V4" i="61"/>
  <c r="R4" i="61"/>
  <c r="M22" i="61"/>
  <c r="U22" i="61" s="1"/>
  <c r="M19" i="61"/>
  <c r="U19" i="61" s="1"/>
  <c r="M18" i="61"/>
  <c r="U18" i="61" s="1"/>
  <c r="M16" i="61"/>
  <c r="U16" i="61" s="1"/>
  <c r="M13" i="61"/>
  <c r="U13" i="61" s="1"/>
  <c r="M12" i="61"/>
  <c r="U12" i="61" s="1"/>
  <c r="M10" i="61"/>
  <c r="U10" i="61" s="1"/>
  <c r="M7" i="61"/>
  <c r="U7" i="61" s="1"/>
  <c r="M6" i="61"/>
  <c r="U6" i="61" s="1"/>
  <c r="M4" i="61"/>
  <c r="U4" i="61" s="1"/>
  <c r="X4" i="61" s="1"/>
  <c r="AH4" i="61" s="1"/>
  <c r="M4" i="61" a="1"/>
  <c r="M21" i="61" s="1"/>
  <c r="U21" i="61" s="1"/>
  <c r="G4" i="61"/>
  <c r="F4" i="61"/>
  <c r="AT3" i="61"/>
  <c r="AH3" i="61"/>
  <c r="AQ3" i="61" s="1"/>
  <c r="R3" i="61"/>
  <c r="V23" i="60"/>
  <c r="G23" i="60"/>
  <c r="F23" i="60"/>
  <c r="V22" i="60"/>
  <c r="G22" i="60"/>
  <c r="F22" i="60"/>
  <c r="V21" i="60"/>
  <c r="G21" i="60"/>
  <c r="F21" i="60"/>
  <c r="V20" i="60"/>
  <c r="G20" i="60"/>
  <c r="F20" i="60"/>
  <c r="V19" i="60"/>
  <c r="G19" i="60"/>
  <c r="F19" i="60"/>
  <c r="V18" i="60"/>
  <c r="G18" i="60"/>
  <c r="F18" i="60"/>
  <c r="V17" i="60"/>
  <c r="G17" i="60"/>
  <c r="F17" i="60"/>
  <c r="V16" i="60"/>
  <c r="G16" i="60"/>
  <c r="F16" i="60"/>
  <c r="V15" i="60"/>
  <c r="G15" i="60"/>
  <c r="F15" i="60"/>
  <c r="V14" i="60"/>
  <c r="G14" i="60"/>
  <c r="F14" i="60"/>
  <c r="V13" i="60"/>
  <c r="G13" i="60"/>
  <c r="F13" i="60"/>
  <c r="V12" i="60"/>
  <c r="G12" i="60"/>
  <c r="F12" i="60"/>
  <c r="C12" i="60"/>
  <c r="C3" i="60" s="1"/>
  <c r="O21" i="60" s="1"/>
  <c r="P21" i="60" s="1"/>
  <c r="V11" i="60"/>
  <c r="G11" i="60"/>
  <c r="F11" i="60"/>
  <c r="G10" i="60"/>
  <c r="F10" i="60"/>
  <c r="C10" i="60"/>
  <c r="V8" i="60" s="1"/>
  <c r="V9" i="60"/>
  <c r="R9" i="60"/>
  <c r="G9" i="60"/>
  <c r="F9" i="60"/>
  <c r="G8" i="60"/>
  <c r="F8" i="60"/>
  <c r="C8" i="60"/>
  <c r="Q11" i="60" s="1"/>
  <c r="B8" i="60"/>
  <c r="Q3" i="60" s="1"/>
  <c r="AG3" i="60" s="1"/>
  <c r="AP3" i="60" s="1"/>
  <c r="V7" i="60"/>
  <c r="G7" i="60"/>
  <c r="F7" i="60"/>
  <c r="V6" i="60"/>
  <c r="Q6" i="60"/>
  <c r="G6" i="60"/>
  <c r="F6" i="60"/>
  <c r="C6" i="60"/>
  <c r="V5" i="60"/>
  <c r="Q5" i="60"/>
  <c r="G5" i="60"/>
  <c r="F5" i="60"/>
  <c r="C5" i="60"/>
  <c r="B5" i="60"/>
  <c r="Y4" i="60"/>
  <c r="W4" i="60"/>
  <c r="V4" i="60"/>
  <c r="R4" i="60"/>
  <c r="M23" i="60"/>
  <c r="U23" i="60" s="1"/>
  <c r="M18" i="60"/>
  <c r="U18" i="60" s="1"/>
  <c r="M17" i="60"/>
  <c r="U17" i="60" s="1"/>
  <c r="M12" i="60"/>
  <c r="U12" i="60" s="1"/>
  <c r="M11" i="60"/>
  <c r="U11" i="60" s="1"/>
  <c r="M6" i="60"/>
  <c r="U6" i="60" s="1"/>
  <c r="M5" i="60"/>
  <c r="U5" i="60" s="1"/>
  <c r="M4" i="60" a="1"/>
  <c r="M21" i="60" s="1"/>
  <c r="U21" i="60" s="1"/>
  <c r="G4" i="60"/>
  <c r="F4" i="60"/>
  <c r="AT3" i="60"/>
  <c r="G23" i="59"/>
  <c r="F23" i="59"/>
  <c r="G22" i="59"/>
  <c r="F22" i="59"/>
  <c r="G21" i="59"/>
  <c r="F21" i="59"/>
  <c r="G20" i="59"/>
  <c r="F20" i="59"/>
  <c r="G19" i="59"/>
  <c r="F19" i="59"/>
  <c r="G18" i="59"/>
  <c r="F18" i="59"/>
  <c r="G17" i="59"/>
  <c r="F17" i="59"/>
  <c r="G16" i="59"/>
  <c r="F16" i="59"/>
  <c r="G15" i="59"/>
  <c r="F15" i="59"/>
  <c r="G14" i="59"/>
  <c r="F14" i="59"/>
  <c r="G13" i="59"/>
  <c r="F13" i="59"/>
  <c r="G12" i="59"/>
  <c r="F12" i="59"/>
  <c r="C12" i="59"/>
  <c r="C3" i="59" s="1"/>
  <c r="O3" i="59" s="1"/>
  <c r="V11" i="59"/>
  <c r="G11" i="59"/>
  <c r="F11" i="59"/>
  <c r="V10" i="59"/>
  <c r="G10" i="59"/>
  <c r="F10" i="59"/>
  <c r="C10" i="59"/>
  <c r="V23" i="59" s="1"/>
  <c r="V9" i="59"/>
  <c r="G9" i="59"/>
  <c r="F9" i="59"/>
  <c r="V8" i="59"/>
  <c r="R8" i="59"/>
  <c r="G8" i="59"/>
  <c r="F8" i="59"/>
  <c r="C8" i="59"/>
  <c r="Q11" i="59" s="1"/>
  <c r="B8" i="59"/>
  <c r="Q3" i="59" s="1"/>
  <c r="AG3" i="59" s="1"/>
  <c r="AP3" i="59" s="1"/>
  <c r="G7" i="59"/>
  <c r="F7" i="59"/>
  <c r="G6" i="59"/>
  <c r="F6" i="59"/>
  <c r="C6" i="59"/>
  <c r="V5" i="59"/>
  <c r="G5" i="59"/>
  <c r="F5" i="59"/>
  <c r="C5" i="59"/>
  <c r="B5" i="59"/>
  <c r="W4" i="59"/>
  <c r="V4" i="59"/>
  <c r="Y4" i="59" s="1"/>
  <c r="M23" i="59"/>
  <c r="U23" i="59" s="1"/>
  <c r="M22" i="59"/>
  <c r="U22" i="59" s="1"/>
  <c r="M20" i="59"/>
  <c r="U20" i="59" s="1"/>
  <c r="M17" i="59"/>
  <c r="U17" i="59" s="1"/>
  <c r="M16" i="59"/>
  <c r="U16" i="59" s="1"/>
  <c r="M14" i="59"/>
  <c r="U14" i="59" s="1"/>
  <c r="M11" i="59"/>
  <c r="U11" i="59" s="1"/>
  <c r="M10" i="59"/>
  <c r="U10" i="59" s="1"/>
  <c r="M8" i="59"/>
  <c r="U8" i="59" s="1"/>
  <c r="M5" i="59"/>
  <c r="U5" i="59" s="1"/>
  <c r="M4" i="59"/>
  <c r="U4" i="59" s="1"/>
  <c r="X4" i="59" s="1"/>
  <c r="M4" i="59" a="1"/>
  <c r="M19" i="59" s="1"/>
  <c r="U19" i="59" s="1"/>
  <c r="G4" i="59"/>
  <c r="F4" i="59"/>
  <c r="AT3" i="59"/>
  <c r="R23" i="58"/>
  <c r="G23" i="58"/>
  <c r="F23" i="58"/>
  <c r="R22" i="58"/>
  <c r="G22" i="58"/>
  <c r="F22" i="58"/>
  <c r="R21" i="58"/>
  <c r="G21" i="58"/>
  <c r="F21" i="58"/>
  <c r="R20" i="58"/>
  <c r="G20" i="58"/>
  <c r="F20" i="58"/>
  <c r="R19" i="58"/>
  <c r="G19" i="58"/>
  <c r="F19" i="58"/>
  <c r="R18" i="58"/>
  <c r="G18" i="58"/>
  <c r="F18" i="58"/>
  <c r="R17" i="58"/>
  <c r="G17" i="58"/>
  <c r="F17" i="58"/>
  <c r="R16" i="58"/>
  <c r="G16" i="58"/>
  <c r="F16" i="58"/>
  <c r="R15" i="58"/>
  <c r="G15" i="58"/>
  <c r="F15" i="58"/>
  <c r="R14" i="58"/>
  <c r="G14" i="58"/>
  <c r="F14" i="58"/>
  <c r="R13" i="58"/>
  <c r="G13" i="58"/>
  <c r="F13" i="58"/>
  <c r="R12" i="58"/>
  <c r="G12" i="58"/>
  <c r="F12" i="58"/>
  <c r="C12" i="58"/>
  <c r="R11" i="58"/>
  <c r="G11" i="58"/>
  <c r="F11" i="58"/>
  <c r="V10" i="58"/>
  <c r="R10" i="58"/>
  <c r="G10" i="58"/>
  <c r="F10" i="58"/>
  <c r="C10" i="58"/>
  <c r="V9" i="58"/>
  <c r="R9" i="58"/>
  <c r="G9" i="58"/>
  <c r="F9" i="58"/>
  <c r="G8" i="58"/>
  <c r="F8" i="58"/>
  <c r="C8" i="58"/>
  <c r="Q11" i="58" s="1"/>
  <c r="B8" i="58"/>
  <c r="Q3" i="58" s="1"/>
  <c r="AG3" i="58" s="1"/>
  <c r="AP3" i="58" s="1"/>
  <c r="R7" i="58"/>
  <c r="G7" i="58"/>
  <c r="F7" i="58"/>
  <c r="R6" i="58"/>
  <c r="G6" i="58"/>
  <c r="F6" i="58"/>
  <c r="C6" i="58"/>
  <c r="R8" i="58" s="1"/>
  <c r="R5" i="58"/>
  <c r="G5" i="58"/>
  <c r="F5" i="58"/>
  <c r="C5" i="58"/>
  <c r="B5" i="58"/>
  <c r="W4" i="58"/>
  <c r="V4" i="58"/>
  <c r="R4" i="58"/>
  <c r="M4" i="58" a="1"/>
  <c r="M21" i="58" s="1"/>
  <c r="U21" i="58" s="1"/>
  <c r="G4" i="58"/>
  <c r="F4" i="58"/>
  <c r="AT3" i="58"/>
  <c r="R3" i="58"/>
  <c r="C3" i="58"/>
  <c r="O10" i="58" s="1"/>
  <c r="R23" i="57"/>
  <c r="G23" i="57"/>
  <c r="F23" i="57"/>
  <c r="R22" i="57"/>
  <c r="G22" i="57"/>
  <c r="F22" i="57"/>
  <c r="R21" i="57"/>
  <c r="G21" i="57"/>
  <c r="F21" i="57"/>
  <c r="R20" i="57"/>
  <c r="G20" i="57"/>
  <c r="F20" i="57"/>
  <c r="R19" i="57"/>
  <c r="G19" i="57"/>
  <c r="F19" i="57"/>
  <c r="V18" i="57"/>
  <c r="R18" i="57"/>
  <c r="G18" i="57"/>
  <c r="F18" i="57"/>
  <c r="R17" i="57"/>
  <c r="G17" i="57"/>
  <c r="F17" i="57"/>
  <c r="R16" i="57"/>
  <c r="G16" i="57"/>
  <c r="F16" i="57"/>
  <c r="R15" i="57"/>
  <c r="G15" i="57"/>
  <c r="F15" i="57"/>
  <c r="R14" i="57"/>
  <c r="G14" i="57"/>
  <c r="F14" i="57"/>
  <c r="R13" i="57"/>
  <c r="G13" i="57"/>
  <c r="F13" i="57"/>
  <c r="V12" i="57"/>
  <c r="R12" i="57"/>
  <c r="G12" i="57"/>
  <c r="F12" i="57"/>
  <c r="C12" i="57"/>
  <c r="C3" i="57" s="1"/>
  <c r="O18" i="57" s="1"/>
  <c r="P18" i="57" s="1"/>
  <c r="R11" i="57"/>
  <c r="G11" i="57"/>
  <c r="F11" i="57"/>
  <c r="R10" i="57"/>
  <c r="G10" i="57"/>
  <c r="F10" i="57"/>
  <c r="C10" i="57"/>
  <c r="V9" i="57"/>
  <c r="R9" i="57"/>
  <c r="G9" i="57"/>
  <c r="F9" i="57"/>
  <c r="R8" i="57"/>
  <c r="G8" i="57"/>
  <c r="F8" i="57"/>
  <c r="C8" i="57"/>
  <c r="Q9" i="57" s="1"/>
  <c r="B8" i="57"/>
  <c r="Q3" i="57" s="1"/>
  <c r="AG3" i="57" s="1"/>
  <c r="AP3" i="57" s="1"/>
  <c r="V7" i="57"/>
  <c r="R7" i="57"/>
  <c r="G7" i="57"/>
  <c r="F7" i="57"/>
  <c r="V6" i="57"/>
  <c r="R6" i="57"/>
  <c r="G6" i="57"/>
  <c r="F6" i="57"/>
  <c r="V5" i="57"/>
  <c r="R5" i="57"/>
  <c r="Q5" i="57"/>
  <c r="G5" i="57"/>
  <c r="F5" i="57"/>
  <c r="C5" i="57"/>
  <c r="B5" i="57"/>
  <c r="W4" i="57"/>
  <c r="R4" i="57"/>
  <c r="M23" i="57"/>
  <c r="U23" i="57" s="1"/>
  <c r="M22" i="57"/>
  <c r="U22" i="57" s="1"/>
  <c r="M20" i="57"/>
  <c r="U20" i="57" s="1"/>
  <c r="M19" i="57"/>
  <c r="U19" i="57" s="1"/>
  <c r="M18" i="57"/>
  <c r="U18" i="57" s="1"/>
  <c r="M17" i="57"/>
  <c r="U17" i="57" s="1"/>
  <c r="M16" i="57"/>
  <c r="U16" i="57" s="1"/>
  <c r="M14" i="57"/>
  <c r="U14" i="57" s="1"/>
  <c r="M13" i="57"/>
  <c r="U13" i="57" s="1"/>
  <c r="M12" i="57"/>
  <c r="U12" i="57" s="1"/>
  <c r="M11" i="57"/>
  <c r="U11" i="57" s="1"/>
  <c r="M10" i="57"/>
  <c r="U10" i="57" s="1"/>
  <c r="M8" i="57"/>
  <c r="U8" i="57" s="1"/>
  <c r="M7" i="57"/>
  <c r="U7" i="57" s="1"/>
  <c r="M6" i="57"/>
  <c r="U6" i="57" s="1"/>
  <c r="M5" i="57"/>
  <c r="U5" i="57" s="1"/>
  <c r="M4" i="57"/>
  <c r="U4" i="57" s="1"/>
  <c r="X4" i="57" s="1"/>
  <c r="M4" i="57" a="1"/>
  <c r="M21" i="57" s="1"/>
  <c r="U21" i="57" s="1"/>
  <c r="G4" i="57"/>
  <c r="F4" i="57"/>
  <c r="AT3" i="57"/>
  <c r="R3" i="57"/>
  <c r="V23" i="56"/>
  <c r="G23" i="56"/>
  <c r="F23" i="56"/>
  <c r="V22" i="56"/>
  <c r="G22" i="56"/>
  <c r="F22" i="56"/>
  <c r="V21" i="56"/>
  <c r="G21" i="56"/>
  <c r="F21" i="56"/>
  <c r="V20" i="56"/>
  <c r="G20" i="56"/>
  <c r="F20" i="56"/>
  <c r="V19" i="56"/>
  <c r="G19" i="56"/>
  <c r="F19" i="56"/>
  <c r="V18" i="56"/>
  <c r="G18" i="56"/>
  <c r="F18" i="56"/>
  <c r="V17" i="56"/>
  <c r="G17" i="56"/>
  <c r="F17" i="56"/>
  <c r="V16" i="56"/>
  <c r="G16" i="56"/>
  <c r="F16" i="56"/>
  <c r="V15" i="56"/>
  <c r="G15" i="56"/>
  <c r="F15" i="56"/>
  <c r="V14" i="56"/>
  <c r="G14" i="56"/>
  <c r="F14" i="56"/>
  <c r="V13" i="56"/>
  <c r="G13" i="56"/>
  <c r="F13" i="56"/>
  <c r="V12" i="56"/>
  <c r="G12" i="56"/>
  <c r="F12" i="56"/>
  <c r="C12" i="56"/>
  <c r="C3" i="56" s="1"/>
  <c r="O23" i="56" s="1"/>
  <c r="P23" i="56" s="1"/>
  <c r="V11" i="56"/>
  <c r="G11" i="56"/>
  <c r="F11" i="56"/>
  <c r="V10" i="56"/>
  <c r="R10" i="56"/>
  <c r="G10" i="56"/>
  <c r="F10" i="56"/>
  <c r="C10" i="56"/>
  <c r="V8" i="56" s="1"/>
  <c r="V9" i="56"/>
  <c r="R9" i="56"/>
  <c r="G9" i="56"/>
  <c r="F9" i="56"/>
  <c r="G8" i="56"/>
  <c r="F8" i="56"/>
  <c r="C8" i="56"/>
  <c r="B8" i="56"/>
  <c r="Q3" i="56" s="1"/>
  <c r="AG3" i="56" s="1"/>
  <c r="AP3" i="56" s="1"/>
  <c r="V7" i="56"/>
  <c r="G7" i="56"/>
  <c r="F7" i="56"/>
  <c r="V6" i="56"/>
  <c r="G6" i="56"/>
  <c r="F6" i="56"/>
  <c r="C6" i="56"/>
  <c r="R23" i="56" s="1"/>
  <c r="V5" i="56"/>
  <c r="G5" i="56"/>
  <c r="F5" i="56"/>
  <c r="C5" i="56"/>
  <c r="B5" i="56"/>
  <c r="W4" i="56"/>
  <c r="V4" i="56"/>
  <c r="R4" i="56"/>
  <c r="M23" i="56"/>
  <c r="U23" i="56" s="1"/>
  <c r="M22" i="56"/>
  <c r="U22" i="56" s="1"/>
  <c r="M19" i="56"/>
  <c r="U19" i="56" s="1"/>
  <c r="M18" i="56"/>
  <c r="U18" i="56" s="1"/>
  <c r="M17" i="56"/>
  <c r="U17" i="56" s="1"/>
  <c r="M16" i="56"/>
  <c r="U16" i="56" s="1"/>
  <c r="M13" i="56"/>
  <c r="U13" i="56" s="1"/>
  <c r="M12" i="56"/>
  <c r="U12" i="56" s="1"/>
  <c r="M11" i="56"/>
  <c r="U11" i="56" s="1"/>
  <c r="M10" i="56"/>
  <c r="U10" i="56" s="1"/>
  <c r="M7" i="56"/>
  <c r="U7" i="56" s="1"/>
  <c r="M6" i="56"/>
  <c r="U6" i="56" s="1"/>
  <c r="M5" i="56"/>
  <c r="U5" i="56" s="1"/>
  <c r="M4" i="56"/>
  <c r="U4" i="56" s="1"/>
  <c r="M4" i="56" a="1"/>
  <c r="M21" i="56" s="1"/>
  <c r="U21" i="56" s="1"/>
  <c r="G4" i="56"/>
  <c r="F4" i="56"/>
  <c r="AT3" i="56"/>
  <c r="AH3" i="56"/>
  <c r="AQ3" i="56" s="1"/>
  <c r="R3" i="56"/>
  <c r="R23" i="55"/>
  <c r="G23" i="55"/>
  <c r="F23" i="55"/>
  <c r="R22" i="55"/>
  <c r="G22" i="55"/>
  <c r="F22" i="55"/>
  <c r="R21" i="55"/>
  <c r="G21" i="55"/>
  <c r="F21" i="55"/>
  <c r="R20" i="55"/>
  <c r="G20" i="55"/>
  <c r="F20" i="55"/>
  <c r="R19" i="55"/>
  <c r="G19" i="55"/>
  <c r="F19" i="55"/>
  <c r="R18" i="55"/>
  <c r="G18" i="55"/>
  <c r="F18" i="55"/>
  <c r="R17" i="55"/>
  <c r="G17" i="55"/>
  <c r="F17" i="55"/>
  <c r="R16" i="55"/>
  <c r="G16" i="55"/>
  <c r="F16" i="55"/>
  <c r="R15" i="55"/>
  <c r="G15" i="55"/>
  <c r="F15" i="55"/>
  <c r="R14" i="55"/>
  <c r="G14" i="55"/>
  <c r="F14" i="55"/>
  <c r="R13" i="55"/>
  <c r="G13" i="55"/>
  <c r="F13" i="55"/>
  <c r="R12" i="55"/>
  <c r="G12" i="55"/>
  <c r="F12" i="55"/>
  <c r="C12" i="55"/>
  <c r="G11" i="55"/>
  <c r="F11" i="55"/>
  <c r="G10" i="55"/>
  <c r="F10" i="55"/>
  <c r="C10" i="55"/>
  <c r="R9" i="55"/>
  <c r="G9" i="55"/>
  <c r="F9" i="55"/>
  <c r="R8" i="55"/>
  <c r="G8" i="55"/>
  <c r="F8" i="55"/>
  <c r="C8" i="55"/>
  <c r="Q11" i="55" s="1"/>
  <c r="B8" i="55"/>
  <c r="Q3" i="55" s="1"/>
  <c r="AG3" i="55" s="1"/>
  <c r="AP3" i="55" s="1"/>
  <c r="R7" i="55"/>
  <c r="G7" i="55"/>
  <c r="F7" i="55"/>
  <c r="R6" i="55"/>
  <c r="G6" i="55"/>
  <c r="F6" i="55"/>
  <c r="C6" i="55"/>
  <c r="G5" i="55"/>
  <c r="F5" i="55"/>
  <c r="C5" i="55"/>
  <c r="B5" i="55"/>
  <c r="W4" i="55"/>
  <c r="R4" i="55"/>
  <c r="M18" i="55"/>
  <c r="U18" i="55" s="1"/>
  <c r="M6" i="55"/>
  <c r="U6" i="55" s="1"/>
  <c r="M4" i="55" a="1"/>
  <c r="M12" i="55" s="1"/>
  <c r="U12" i="55" s="1"/>
  <c r="G4" i="55"/>
  <c r="F4" i="55"/>
  <c r="AT3" i="55"/>
  <c r="C3" i="55"/>
  <c r="G23" i="54"/>
  <c r="F23" i="54"/>
  <c r="G22" i="54"/>
  <c r="F22" i="54"/>
  <c r="G21" i="54"/>
  <c r="F21" i="54"/>
  <c r="G20" i="54"/>
  <c r="F20" i="54"/>
  <c r="G19" i="54"/>
  <c r="F19" i="54"/>
  <c r="G18" i="54"/>
  <c r="F18" i="54"/>
  <c r="G17" i="54"/>
  <c r="F17" i="54"/>
  <c r="G16" i="54"/>
  <c r="F16" i="54"/>
  <c r="G15" i="54"/>
  <c r="F15" i="54"/>
  <c r="G14" i="54"/>
  <c r="F14" i="54"/>
  <c r="G13" i="54"/>
  <c r="F13" i="54"/>
  <c r="G12" i="54"/>
  <c r="F12" i="54"/>
  <c r="C12" i="54"/>
  <c r="V11" i="54"/>
  <c r="G11" i="54"/>
  <c r="F11" i="54"/>
  <c r="V10" i="54"/>
  <c r="G10" i="54"/>
  <c r="F10" i="54"/>
  <c r="C10" i="54"/>
  <c r="V23" i="54" s="1"/>
  <c r="V9" i="54"/>
  <c r="G9" i="54"/>
  <c r="F9" i="54"/>
  <c r="V8" i="54"/>
  <c r="G8" i="54"/>
  <c r="F8" i="54"/>
  <c r="C8" i="54"/>
  <c r="Q11" i="54" s="1"/>
  <c r="B8" i="54"/>
  <c r="G7" i="54"/>
  <c r="F7" i="54"/>
  <c r="G6" i="54"/>
  <c r="F6" i="54"/>
  <c r="C6" i="54"/>
  <c r="V5" i="54"/>
  <c r="G5" i="54"/>
  <c r="F5" i="54"/>
  <c r="C5" i="54"/>
  <c r="B5" i="54"/>
  <c r="W4" i="54"/>
  <c r="V4" i="54"/>
  <c r="Y4" i="54" s="1"/>
  <c r="M23" i="54"/>
  <c r="U23" i="54" s="1"/>
  <c r="M22" i="54"/>
  <c r="U22" i="54" s="1"/>
  <c r="M20" i="54"/>
  <c r="U20" i="54" s="1"/>
  <c r="M17" i="54"/>
  <c r="U17" i="54" s="1"/>
  <c r="M16" i="54"/>
  <c r="U16" i="54" s="1"/>
  <c r="M14" i="54"/>
  <c r="U14" i="54" s="1"/>
  <c r="M11" i="54"/>
  <c r="U11" i="54" s="1"/>
  <c r="M10" i="54"/>
  <c r="U10" i="54" s="1"/>
  <c r="M8" i="54"/>
  <c r="U8" i="54" s="1"/>
  <c r="M5" i="54"/>
  <c r="U5" i="54" s="1"/>
  <c r="M4" i="54"/>
  <c r="U4" i="54" s="1"/>
  <c r="X4" i="54" s="1"/>
  <c r="M4" i="54" a="1"/>
  <c r="M19" i="54" s="1"/>
  <c r="U19" i="54" s="1"/>
  <c r="G4" i="54"/>
  <c r="F4" i="54"/>
  <c r="AT3" i="54"/>
  <c r="Q3" i="54"/>
  <c r="AG3" i="54" s="1"/>
  <c r="AP3" i="54" s="1"/>
  <c r="C3" i="54"/>
  <c r="O10" i="54" s="1"/>
  <c r="P10" i="54" s="1"/>
  <c r="R23" i="53"/>
  <c r="G23" i="53"/>
  <c r="F23" i="53"/>
  <c r="R22" i="53"/>
  <c r="G22" i="53"/>
  <c r="F22" i="53"/>
  <c r="R21" i="53"/>
  <c r="G21" i="53"/>
  <c r="F21" i="53"/>
  <c r="R20" i="53"/>
  <c r="G20" i="53"/>
  <c r="F20" i="53"/>
  <c r="R19" i="53"/>
  <c r="G19" i="53"/>
  <c r="F19" i="53"/>
  <c r="R18" i="53"/>
  <c r="G18" i="53"/>
  <c r="F18" i="53"/>
  <c r="R17" i="53"/>
  <c r="G17" i="53"/>
  <c r="F17" i="53"/>
  <c r="R16" i="53"/>
  <c r="G16" i="53"/>
  <c r="F16" i="53"/>
  <c r="R15" i="53"/>
  <c r="G15" i="53"/>
  <c r="F15" i="53"/>
  <c r="R14" i="53"/>
  <c r="G14" i="53"/>
  <c r="F14" i="53"/>
  <c r="R13" i="53"/>
  <c r="G13" i="53"/>
  <c r="F13" i="53"/>
  <c r="R12" i="53"/>
  <c r="G12" i="53"/>
  <c r="F12" i="53"/>
  <c r="C12" i="53"/>
  <c r="R11" i="53"/>
  <c r="G11" i="53"/>
  <c r="F11" i="53"/>
  <c r="R10" i="53"/>
  <c r="G10" i="53"/>
  <c r="F10" i="53"/>
  <c r="C10" i="53"/>
  <c r="R9" i="53"/>
  <c r="G9" i="53"/>
  <c r="F9" i="53"/>
  <c r="V8" i="53"/>
  <c r="R8" i="53"/>
  <c r="G8" i="53"/>
  <c r="F8" i="53"/>
  <c r="C8" i="53"/>
  <c r="Q19" i="53" s="1"/>
  <c r="B8" i="53"/>
  <c r="Q3" i="53" s="1"/>
  <c r="AG3" i="53" s="1"/>
  <c r="AP3" i="53" s="1"/>
  <c r="R7" i="53"/>
  <c r="G7" i="53"/>
  <c r="F7" i="53"/>
  <c r="R6" i="53"/>
  <c r="G6" i="53"/>
  <c r="F6" i="53"/>
  <c r="R5" i="53"/>
  <c r="G5" i="53"/>
  <c r="F5" i="53"/>
  <c r="C5" i="53"/>
  <c r="B5" i="53"/>
  <c r="W4" i="53"/>
  <c r="R4" i="53"/>
  <c r="M15" i="53"/>
  <c r="U15" i="53" s="1"/>
  <c r="M7" i="53"/>
  <c r="U7" i="53" s="1"/>
  <c r="M4" i="53" a="1"/>
  <c r="M20" i="53" s="1"/>
  <c r="U20" i="53" s="1"/>
  <c r="G4" i="53"/>
  <c r="F4" i="53"/>
  <c r="AT3" i="53"/>
  <c r="AH3" i="53"/>
  <c r="AQ3" i="53" s="1"/>
  <c r="R3" i="53"/>
  <c r="C3" i="53"/>
  <c r="O8" i="53" s="1"/>
  <c r="P8" i="53" s="1"/>
  <c r="V23" i="52"/>
  <c r="G23" i="52"/>
  <c r="F23" i="52"/>
  <c r="V22" i="52"/>
  <c r="G22" i="52"/>
  <c r="F22" i="52"/>
  <c r="V21" i="52"/>
  <c r="G21" i="52"/>
  <c r="F21" i="52"/>
  <c r="V20" i="52"/>
  <c r="G20" i="52"/>
  <c r="F20" i="52"/>
  <c r="V19" i="52"/>
  <c r="G19" i="52"/>
  <c r="F19" i="52"/>
  <c r="V18" i="52"/>
  <c r="G18" i="52"/>
  <c r="F18" i="52"/>
  <c r="V17" i="52"/>
  <c r="G17" i="52"/>
  <c r="F17" i="52"/>
  <c r="V16" i="52"/>
  <c r="G16" i="52"/>
  <c r="F16" i="52"/>
  <c r="V15" i="52"/>
  <c r="G15" i="52"/>
  <c r="F15" i="52"/>
  <c r="V14" i="52"/>
  <c r="G14" i="52"/>
  <c r="F14" i="52"/>
  <c r="V13" i="52"/>
  <c r="G13" i="52"/>
  <c r="F13" i="52"/>
  <c r="V12" i="52"/>
  <c r="G12" i="52"/>
  <c r="F12" i="52"/>
  <c r="C12" i="52"/>
  <c r="C3" i="52" s="1"/>
  <c r="O6" i="52" s="1"/>
  <c r="P6" i="52" s="1"/>
  <c r="V11" i="52"/>
  <c r="G11" i="52"/>
  <c r="F11" i="52"/>
  <c r="V10" i="52"/>
  <c r="G10" i="52"/>
  <c r="F10" i="52"/>
  <c r="C10" i="52"/>
  <c r="V9" i="52"/>
  <c r="G9" i="52"/>
  <c r="F9" i="52"/>
  <c r="V8" i="52"/>
  <c r="G8" i="52"/>
  <c r="F8" i="52"/>
  <c r="C8" i="52"/>
  <c r="Q8" i="52" s="1"/>
  <c r="B8" i="52"/>
  <c r="V7" i="52"/>
  <c r="G7" i="52"/>
  <c r="F7" i="52"/>
  <c r="V6" i="52"/>
  <c r="G6" i="52"/>
  <c r="F6" i="52"/>
  <c r="C6" i="52"/>
  <c r="V5" i="52"/>
  <c r="G5" i="52"/>
  <c r="F5" i="52"/>
  <c r="C5" i="52"/>
  <c r="B5" i="52"/>
  <c r="Y4" i="52"/>
  <c r="W4" i="52"/>
  <c r="V4" i="52"/>
  <c r="M23" i="52"/>
  <c r="U23" i="52" s="1"/>
  <c r="M22" i="52"/>
  <c r="U22" i="52" s="1"/>
  <c r="M20" i="52"/>
  <c r="U20" i="52" s="1"/>
  <c r="M19" i="52"/>
  <c r="U19" i="52" s="1"/>
  <c r="M18" i="52"/>
  <c r="U18" i="52" s="1"/>
  <c r="M17" i="52"/>
  <c r="U17" i="52" s="1"/>
  <c r="M16" i="52"/>
  <c r="U16" i="52" s="1"/>
  <c r="M14" i="52"/>
  <c r="U14" i="52" s="1"/>
  <c r="M13" i="52"/>
  <c r="U13" i="52" s="1"/>
  <c r="M12" i="52"/>
  <c r="U12" i="52" s="1"/>
  <c r="M11" i="52"/>
  <c r="U11" i="52" s="1"/>
  <c r="M10" i="52"/>
  <c r="U10" i="52" s="1"/>
  <c r="M8" i="52"/>
  <c r="U8" i="52" s="1"/>
  <c r="M7" i="52"/>
  <c r="U7" i="52" s="1"/>
  <c r="M6" i="52"/>
  <c r="U6" i="52" s="1"/>
  <c r="M5" i="52"/>
  <c r="U5" i="52" s="1"/>
  <c r="M4" i="52"/>
  <c r="U4" i="52" s="1"/>
  <c r="X4" i="52" s="1"/>
  <c r="Z4" i="52" s="1"/>
  <c r="M4" i="52" a="1"/>
  <c r="M21" i="52" s="1"/>
  <c r="U21" i="52" s="1"/>
  <c r="G4" i="52"/>
  <c r="F4" i="52"/>
  <c r="AT3" i="52"/>
  <c r="Q3" i="52"/>
  <c r="AG3" i="52" s="1"/>
  <c r="AP3" i="52" s="1"/>
  <c r="V23" i="51"/>
  <c r="G23" i="51"/>
  <c r="F23" i="51"/>
  <c r="V22" i="51"/>
  <c r="G22" i="51"/>
  <c r="F22" i="51"/>
  <c r="V21" i="51"/>
  <c r="G21" i="51"/>
  <c r="F21" i="51"/>
  <c r="V20" i="51"/>
  <c r="G20" i="51"/>
  <c r="F20" i="51"/>
  <c r="V19" i="51"/>
  <c r="G19" i="51"/>
  <c r="F19" i="51"/>
  <c r="V18" i="51"/>
  <c r="G18" i="51"/>
  <c r="F18" i="51"/>
  <c r="V17" i="51"/>
  <c r="G17" i="51"/>
  <c r="F17" i="51"/>
  <c r="V16" i="51"/>
  <c r="G16" i="51"/>
  <c r="F16" i="51"/>
  <c r="V15" i="51"/>
  <c r="G15" i="51"/>
  <c r="F15" i="51"/>
  <c r="V14" i="51"/>
  <c r="G14" i="51"/>
  <c r="F14" i="51"/>
  <c r="V13" i="51"/>
  <c r="G13" i="51"/>
  <c r="F13" i="51"/>
  <c r="V12" i="51"/>
  <c r="G12" i="51"/>
  <c r="F12" i="51"/>
  <c r="C12" i="51"/>
  <c r="C3" i="51" s="1"/>
  <c r="O22" i="51" s="1"/>
  <c r="V11" i="51"/>
  <c r="G11" i="51"/>
  <c r="F11" i="51"/>
  <c r="V10" i="51"/>
  <c r="G10" i="51"/>
  <c r="F10" i="51"/>
  <c r="C10" i="51"/>
  <c r="V8" i="51" s="1"/>
  <c r="V9" i="51"/>
  <c r="G9" i="51"/>
  <c r="F9" i="51"/>
  <c r="G8" i="51"/>
  <c r="F8" i="51"/>
  <c r="C8" i="51"/>
  <c r="Q5" i="51" s="1"/>
  <c r="B8" i="51"/>
  <c r="Q3" i="51" s="1"/>
  <c r="AG3" i="51" s="1"/>
  <c r="AP3" i="51" s="1"/>
  <c r="V7" i="51"/>
  <c r="G7" i="51"/>
  <c r="F7" i="51"/>
  <c r="V6" i="51"/>
  <c r="G6" i="51"/>
  <c r="F6" i="51"/>
  <c r="C6" i="51"/>
  <c r="V5" i="51"/>
  <c r="G5" i="51"/>
  <c r="F5" i="51"/>
  <c r="C5" i="51"/>
  <c r="B5" i="51"/>
  <c r="W4" i="51"/>
  <c r="V4" i="51"/>
  <c r="M23" i="51"/>
  <c r="U23" i="51" s="1"/>
  <c r="M22" i="51"/>
  <c r="U22" i="51" s="1"/>
  <c r="M19" i="51"/>
  <c r="U19" i="51" s="1"/>
  <c r="M18" i="51"/>
  <c r="U18" i="51" s="1"/>
  <c r="M17" i="51"/>
  <c r="U17" i="51" s="1"/>
  <c r="M16" i="51"/>
  <c r="U16" i="51" s="1"/>
  <c r="M13" i="51"/>
  <c r="U13" i="51" s="1"/>
  <c r="M12" i="51"/>
  <c r="U12" i="51" s="1"/>
  <c r="M11" i="51"/>
  <c r="U11" i="51" s="1"/>
  <c r="M10" i="51"/>
  <c r="U10" i="51" s="1"/>
  <c r="M7" i="51"/>
  <c r="U7" i="51" s="1"/>
  <c r="M6" i="51"/>
  <c r="U6" i="51" s="1"/>
  <c r="M5" i="51"/>
  <c r="U5" i="51" s="1"/>
  <c r="M4" i="51"/>
  <c r="U4" i="51" s="1"/>
  <c r="M4" i="51" a="1"/>
  <c r="M21" i="51" s="1"/>
  <c r="U21" i="51" s="1"/>
  <c r="G4" i="51"/>
  <c r="F4" i="51"/>
  <c r="AT3" i="51"/>
  <c r="G23" i="50"/>
  <c r="F23" i="50"/>
  <c r="G22" i="50"/>
  <c r="F22" i="50"/>
  <c r="R21" i="50"/>
  <c r="G21" i="50"/>
  <c r="F21" i="50"/>
  <c r="G20" i="50"/>
  <c r="F20" i="50"/>
  <c r="R19" i="50"/>
  <c r="G19" i="50"/>
  <c r="F19" i="50"/>
  <c r="G18" i="50"/>
  <c r="F18" i="50"/>
  <c r="G17" i="50"/>
  <c r="F17" i="50"/>
  <c r="G16" i="50"/>
  <c r="F16" i="50"/>
  <c r="G15" i="50"/>
  <c r="F15" i="50"/>
  <c r="G14" i="50"/>
  <c r="F14" i="50"/>
  <c r="G13" i="50"/>
  <c r="F13" i="50"/>
  <c r="R12" i="50"/>
  <c r="G12" i="50"/>
  <c r="F12" i="50"/>
  <c r="C12" i="50"/>
  <c r="G11" i="50"/>
  <c r="F11" i="50"/>
  <c r="G10" i="50"/>
  <c r="F10" i="50"/>
  <c r="C10" i="50"/>
  <c r="V14" i="50" s="1"/>
  <c r="G9" i="50"/>
  <c r="F9" i="50"/>
  <c r="G8" i="50"/>
  <c r="F8" i="50"/>
  <c r="C8" i="50"/>
  <c r="Q11" i="50" s="1"/>
  <c r="B8" i="50"/>
  <c r="V7" i="50"/>
  <c r="G7" i="50"/>
  <c r="F7" i="50"/>
  <c r="R6" i="50"/>
  <c r="Q6" i="50"/>
  <c r="G6" i="50"/>
  <c r="F6" i="50"/>
  <c r="C6" i="50"/>
  <c r="R18" i="50" s="1"/>
  <c r="V5" i="50"/>
  <c r="Q5" i="50"/>
  <c r="G5" i="50"/>
  <c r="F5" i="50"/>
  <c r="C5" i="50"/>
  <c r="B5" i="50"/>
  <c r="W4" i="50"/>
  <c r="M4" i="50" a="1"/>
  <c r="G4" i="50"/>
  <c r="F4" i="50"/>
  <c r="AT3" i="50"/>
  <c r="Q3" i="50"/>
  <c r="AG3" i="50" s="1"/>
  <c r="AP3" i="50" s="1"/>
  <c r="C3" i="50"/>
  <c r="O8" i="50" s="1"/>
  <c r="P8" i="50" s="1"/>
  <c r="AC23" i="49"/>
  <c r="V23" i="49"/>
  <c r="R23" i="49"/>
  <c r="I23" i="49"/>
  <c r="J23" i="49" s="1"/>
  <c r="H23" i="49"/>
  <c r="G23" i="49"/>
  <c r="F23" i="49"/>
  <c r="V22" i="49"/>
  <c r="R22" i="49"/>
  <c r="H22" i="49"/>
  <c r="I22" i="49" s="1"/>
  <c r="J22" i="49" s="1"/>
  <c r="G22" i="49"/>
  <c r="F22" i="49"/>
  <c r="V21" i="49"/>
  <c r="R21" i="49"/>
  <c r="J21" i="49"/>
  <c r="I21" i="49"/>
  <c r="H21" i="49"/>
  <c r="G21" i="49"/>
  <c r="F21" i="49"/>
  <c r="V20" i="49"/>
  <c r="R20" i="49"/>
  <c r="H20" i="49"/>
  <c r="I20" i="49" s="1"/>
  <c r="J20" i="49" s="1"/>
  <c r="G20" i="49"/>
  <c r="F20" i="49"/>
  <c r="V19" i="49"/>
  <c r="R19" i="49"/>
  <c r="I19" i="49"/>
  <c r="J19" i="49" s="1"/>
  <c r="H19" i="49"/>
  <c r="G19" i="49"/>
  <c r="F19" i="49"/>
  <c r="V18" i="49"/>
  <c r="R18" i="49"/>
  <c r="H18" i="49"/>
  <c r="I18" i="49" s="1"/>
  <c r="J18" i="49" s="1"/>
  <c r="G18" i="49"/>
  <c r="F18" i="49"/>
  <c r="V17" i="49"/>
  <c r="R17" i="49"/>
  <c r="J17" i="49"/>
  <c r="I17" i="49"/>
  <c r="H17" i="49"/>
  <c r="G17" i="49"/>
  <c r="F17" i="49"/>
  <c r="V16" i="49"/>
  <c r="R16" i="49"/>
  <c r="H16" i="49"/>
  <c r="I16" i="49" s="1"/>
  <c r="J16" i="49" s="1"/>
  <c r="G16" i="49"/>
  <c r="F16" i="49"/>
  <c r="V15" i="49"/>
  <c r="R15" i="49"/>
  <c r="J15" i="49"/>
  <c r="I15" i="49"/>
  <c r="H15" i="49"/>
  <c r="G15" i="49"/>
  <c r="F15" i="49"/>
  <c r="V14" i="49"/>
  <c r="R14" i="49"/>
  <c r="H14" i="49"/>
  <c r="I14" i="49" s="1"/>
  <c r="J14" i="49" s="1"/>
  <c r="G14" i="49"/>
  <c r="F14" i="49"/>
  <c r="V13" i="49"/>
  <c r="R13" i="49"/>
  <c r="G13" i="49"/>
  <c r="F13" i="49"/>
  <c r="H13" i="49" s="1"/>
  <c r="I13" i="49" s="1"/>
  <c r="J13" i="49" s="1"/>
  <c r="V12" i="49"/>
  <c r="R12" i="49"/>
  <c r="H12" i="49"/>
  <c r="I12" i="49" s="1"/>
  <c r="J12" i="49" s="1"/>
  <c r="G12" i="49"/>
  <c r="F12" i="49"/>
  <c r="V11" i="49"/>
  <c r="R11" i="49"/>
  <c r="G11" i="49"/>
  <c r="F11" i="49"/>
  <c r="V10" i="49"/>
  <c r="R10" i="49"/>
  <c r="H10" i="49"/>
  <c r="I10" i="49" s="1"/>
  <c r="J10" i="49" s="1"/>
  <c r="G10" i="49"/>
  <c r="F10" i="49"/>
  <c r="V9" i="49"/>
  <c r="R9" i="49"/>
  <c r="H9" i="49"/>
  <c r="I9" i="49" s="1"/>
  <c r="J9" i="49" s="1"/>
  <c r="G9" i="49"/>
  <c r="F9" i="49"/>
  <c r="C9" i="49"/>
  <c r="H11" i="49" s="1"/>
  <c r="I11" i="49" s="1"/>
  <c r="J11" i="49" s="1"/>
  <c r="V8" i="49"/>
  <c r="R8" i="49"/>
  <c r="G8" i="49"/>
  <c r="F8" i="49"/>
  <c r="H8" i="49" s="1"/>
  <c r="I8" i="49" s="1"/>
  <c r="J8" i="49" s="1"/>
  <c r="C8" i="49"/>
  <c r="Q6" i="49" s="1"/>
  <c r="B8" i="49"/>
  <c r="Q3" i="49" s="1"/>
  <c r="AG3" i="49" s="1"/>
  <c r="AP3" i="49" s="1"/>
  <c r="V7" i="49"/>
  <c r="R7" i="49"/>
  <c r="Q7" i="49"/>
  <c r="G7" i="49"/>
  <c r="F7" i="49"/>
  <c r="H7" i="49" s="1"/>
  <c r="I7" i="49" s="1"/>
  <c r="J7" i="49" s="1"/>
  <c r="V6" i="49"/>
  <c r="R6" i="49"/>
  <c r="G6" i="49"/>
  <c r="F6" i="49"/>
  <c r="H6" i="49" s="1"/>
  <c r="I6" i="49" s="1"/>
  <c r="J6" i="49" s="1"/>
  <c r="V5" i="49"/>
  <c r="R5" i="49"/>
  <c r="Q5" i="49"/>
  <c r="G5" i="49"/>
  <c r="F5" i="49"/>
  <c r="H5" i="49" s="1"/>
  <c r="I5" i="49" s="1"/>
  <c r="J5" i="49" s="1"/>
  <c r="Y4" i="49"/>
  <c r="W4" i="49"/>
  <c r="V4" i="49"/>
  <c r="R4" i="49"/>
  <c r="M23" i="49"/>
  <c r="U23" i="49" s="1"/>
  <c r="M22" i="49"/>
  <c r="U22" i="49" s="1"/>
  <c r="M21" i="49"/>
  <c r="U21" i="49" s="1"/>
  <c r="M20" i="49"/>
  <c r="U20" i="49" s="1"/>
  <c r="M16" i="49"/>
  <c r="U16" i="49" s="1"/>
  <c r="M15" i="49"/>
  <c r="U15" i="49" s="1"/>
  <c r="M14" i="49"/>
  <c r="U14" i="49" s="1"/>
  <c r="M12" i="49"/>
  <c r="U12" i="49" s="1"/>
  <c r="M9" i="49"/>
  <c r="U9" i="49" s="1"/>
  <c r="M8" i="49"/>
  <c r="U8" i="49" s="1"/>
  <c r="M6" i="49"/>
  <c r="U6" i="49" s="1"/>
  <c r="M5" i="49"/>
  <c r="U5" i="49" s="1"/>
  <c r="M4" i="49" a="1"/>
  <c r="H4" i="49"/>
  <c r="I4" i="49" s="1"/>
  <c r="J4" i="49" s="1"/>
  <c r="K4" i="49" s="1"/>
  <c r="G4" i="49"/>
  <c r="F4" i="49"/>
  <c r="AT3" i="49"/>
  <c r="R3" i="49"/>
  <c r="C3" i="49"/>
  <c r="O6" i="49" s="1"/>
  <c r="P6" i="49" s="1"/>
  <c r="G98" i="48"/>
  <c r="F98" i="48"/>
  <c r="AX97" i="48"/>
  <c r="G97" i="48"/>
  <c r="F97" i="48"/>
  <c r="AX96" i="48"/>
  <c r="G96" i="48"/>
  <c r="F96" i="48"/>
  <c r="AX95" i="48"/>
  <c r="G95" i="48"/>
  <c r="F95" i="48"/>
  <c r="AX94" i="48"/>
  <c r="G94" i="48"/>
  <c r="F94" i="48"/>
  <c r="AX93" i="48"/>
  <c r="G93" i="48"/>
  <c r="F93" i="48"/>
  <c r="AX92" i="48"/>
  <c r="G92" i="48"/>
  <c r="F92" i="48"/>
  <c r="AX91" i="48"/>
  <c r="G91" i="48"/>
  <c r="F91" i="48"/>
  <c r="AX90" i="48"/>
  <c r="G90" i="48"/>
  <c r="F90" i="48"/>
  <c r="AX89" i="48"/>
  <c r="G89" i="48"/>
  <c r="F89" i="48"/>
  <c r="AX88" i="48"/>
  <c r="G88" i="48"/>
  <c r="F88" i="48"/>
  <c r="AX87" i="48"/>
  <c r="G87" i="48"/>
  <c r="F87" i="48"/>
  <c r="AX86" i="48"/>
  <c r="G86" i="48"/>
  <c r="F86" i="48"/>
  <c r="AX85" i="48"/>
  <c r="G85" i="48"/>
  <c r="F85" i="48"/>
  <c r="AX84" i="48"/>
  <c r="G84" i="48"/>
  <c r="F84" i="48"/>
  <c r="AX83" i="48"/>
  <c r="G83" i="48"/>
  <c r="F83" i="48"/>
  <c r="AX82" i="48"/>
  <c r="G82" i="48"/>
  <c r="F82" i="48"/>
  <c r="AX81" i="48"/>
  <c r="G81" i="48"/>
  <c r="F81" i="48"/>
  <c r="AX80" i="48"/>
  <c r="G80" i="48"/>
  <c r="F80" i="48"/>
  <c r="AX79" i="48"/>
  <c r="G79" i="48"/>
  <c r="F79" i="48"/>
  <c r="AX78" i="48"/>
  <c r="G78" i="48"/>
  <c r="F78" i="48"/>
  <c r="AX77" i="48"/>
  <c r="G77" i="48"/>
  <c r="F77" i="48"/>
  <c r="AX76" i="48"/>
  <c r="G76" i="48"/>
  <c r="F76" i="48"/>
  <c r="AX75" i="48"/>
  <c r="G75" i="48"/>
  <c r="F75" i="48"/>
  <c r="AX74" i="48"/>
  <c r="G74" i="48"/>
  <c r="F74" i="48"/>
  <c r="AX73" i="48"/>
  <c r="G73" i="48"/>
  <c r="F73" i="48"/>
  <c r="AX72" i="48"/>
  <c r="G72" i="48"/>
  <c r="F72" i="48"/>
  <c r="AX71" i="48"/>
  <c r="G71" i="48"/>
  <c r="F71" i="48"/>
  <c r="AX70" i="48"/>
  <c r="G70" i="48"/>
  <c r="F70" i="48"/>
  <c r="V69" i="48"/>
  <c r="G69" i="48"/>
  <c r="F69" i="48"/>
  <c r="G68" i="48"/>
  <c r="F68" i="48"/>
  <c r="G67" i="48"/>
  <c r="F67" i="48"/>
  <c r="V66" i="48"/>
  <c r="G66" i="48"/>
  <c r="F66" i="48"/>
  <c r="G65" i="48"/>
  <c r="F65" i="48"/>
  <c r="V64" i="48"/>
  <c r="G64" i="48"/>
  <c r="F64" i="48"/>
  <c r="G63" i="48"/>
  <c r="F63" i="48"/>
  <c r="G62" i="48"/>
  <c r="F62" i="48"/>
  <c r="V61" i="48"/>
  <c r="G61" i="48"/>
  <c r="F61" i="48"/>
  <c r="V60" i="48"/>
  <c r="G60" i="48"/>
  <c r="F60" i="48"/>
  <c r="G59" i="48"/>
  <c r="F59" i="48"/>
  <c r="G58" i="48"/>
  <c r="F58" i="48"/>
  <c r="V57" i="48"/>
  <c r="G57" i="48"/>
  <c r="F57" i="48"/>
  <c r="G56" i="48"/>
  <c r="F56" i="48"/>
  <c r="V55" i="48"/>
  <c r="G55" i="48"/>
  <c r="F55" i="48"/>
  <c r="G54" i="48"/>
  <c r="F54" i="48"/>
  <c r="G53" i="48"/>
  <c r="F53" i="48"/>
  <c r="V52" i="48"/>
  <c r="G52" i="48"/>
  <c r="F52" i="48"/>
  <c r="V51" i="48"/>
  <c r="G51" i="48"/>
  <c r="F51" i="48"/>
  <c r="G50" i="48"/>
  <c r="F50" i="48"/>
  <c r="G49" i="48"/>
  <c r="F49" i="48"/>
  <c r="V48" i="48"/>
  <c r="G48" i="48"/>
  <c r="F48" i="48"/>
  <c r="G47" i="48"/>
  <c r="F47" i="48"/>
  <c r="V46" i="48"/>
  <c r="G46" i="48"/>
  <c r="F46" i="48"/>
  <c r="G45" i="48"/>
  <c r="F45" i="48"/>
  <c r="G44" i="48"/>
  <c r="F44" i="48"/>
  <c r="V43" i="48"/>
  <c r="G43" i="48"/>
  <c r="F43" i="48"/>
  <c r="V42" i="48"/>
  <c r="G42" i="48"/>
  <c r="F42" i="48"/>
  <c r="G41" i="48"/>
  <c r="F41" i="48"/>
  <c r="G40" i="48"/>
  <c r="F40" i="48"/>
  <c r="V39" i="48"/>
  <c r="G39" i="48"/>
  <c r="F39" i="48"/>
  <c r="G38" i="48"/>
  <c r="F38" i="48"/>
  <c r="V37" i="48"/>
  <c r="G37" i="48"/>
  <c r="F37" i="48"/>
  <c r="G36" i="48"/>
  <c r="F36" i="48"/>
  <c r="G35" i="48"/>
  <c r="F35" i="48"/>
  <c r="V34" i="48"/>
  <c r="G34" i="48"/>
  <c r="F34" i="48"/>
  <c r="V33" i="48"/>
  <c r="G33" i="48"/>
  <c r="F33" i="48"/>
  <c r="G32" i="48"/>
  <c r="F32" i="48"/>
  <c r="G31" i="48"/>
  <c r="F31" i="48"/>
  <c r="V30" i="48"/>
  <c r="G30" i="48"/>
  <c r="F30" i="48"/>
  <c r="G29" i="48"/>
  <c r="F29" i="48"/>
  <c r="V28" i="48"/>
  <c r="G28" i="48"/>
  <c r="F28" i="48"/>
  <c r="R27" i="48"/>
  <c r="G27" i="48"/>
  <c r="F27" i="48"/>
  <c r="G26" i="48"/>
  <c r="F26" i="48"/>
  <c r="V25" i="48"/>
  <c r="G25" i="48"/>
  <c r="F25" i="48"/>
  <c r="V24" i="48"/>
  <c r="G24" i="48"/>
  <c r="F24" i="48"/>
  <c r="G23" i="48"/>
  <c r="F23" i="48"/>
  <c r="G22" i="48"/>
  <c r="F22" i="48"/>
  <c r="V21" i="48"/>
  <c r="G21" i="48"/>
  <c r="F21" i="48"/>
  <c r="G20" i="48"/>
  <c r="F20" i="48"/>
  <c r="V19" i="48"/>
  <c r="G19" i="48"/>
  <c r="F19" i="48"/>
  <c r="G18" i="48"/>
  <c r="F18" i="48"/>
  <c r="G17" i="48"/>
  <c r="F17" i="48"/>
  <c r="V16" i="48"/>
  <c r="G16" i="48"/>
  <c r="F16" i="48"/>
  <c r="V15" i="48"/>
  <c r="G15" i="48"/>
  <c r="F15" i="48"/>
  <c r="G14" i="48"/>
  <c r="F14" i="48"/>
  <c r="G13" i="48"/>
  <c r="F13" i="48"/>
  <c r="V12" i="48"/>
  <c r="G12" i="48"/>
  <c r="F12" i="48"/>
  <c r="C12" i="48"/>
  <c r="V11" i="48"/>
  <c r="G11" i="48"/>
  <c r="F11" i="48"/>
  <c r="G10" i="48"/>
  <c r="F10" i="48"/>
  <c r="C10" i="48"/>
  <c r="V9" i="48"/>
  <c r="G9" i="48"/>
  <c r="F9" i="48"/>
  <c r="V8" i="48"/>
  <c r="R8" i="48"/>
  <c r="G8" i="48"/>
  <c r="F8" i="48"/>
  <c r="V7" i="48"/>
  <c r="G7" i="48"/>
  <c r="F7" i="48"/>
  <c r="R6" i="48"/>
  <c r="G6" i="48"/>
  <c r="F6" i="48"/>
  <c r="C6" i="48"/>
  <c r="R68" i="48" s="1"/>
  <c r="R5" i="48"/>
  <c r="G5" i="48"/>
  <c r="F5" i="48"/>
  <c r="C5" i="48"/>
  <c r="W4" i="48"/>
  <c r="R4" i="48"/>
  <c r="M69" i="48"/>
  <c r="U69" i="48" s="1"/>
  <c r="M64" i="48"/>
  <c r="U64" i="48" s="1"/>
  <c r="M63" i="48"/>
  <c r="U63" i="48" s="1"/>
  <c r="M62" i="48"/>
  <c r="U62" i="48" s="1"/>
  <c r="M57" i="48"/>
  <c r="U57" i="48" s="1"/>
  <c r="M56" i="48"/>
  <c r="U56" i="48" s="1"/>
  <c r="M54" i="48"/>
  <c r="U54" i="48" s="1"/>
  <c r="M50" i="48"/>
  <c r="U50" i="48" s="1"/>
  <c r="M48" i="48"/>
  <c r="U48" i="48" s="1"/>
  <c r="M47" i="48"/>
  <c r="U47" i="48" s="1"/>
  <c r="M42" i="48"/>
  <c r="U42" i="48" s="1"/>
  <c r="M41" i="48"/>
  <c r="U41" i="48" s="1"/>
  <c r="M40" i="48"/>
  <c r="U40" i="48" s="1"/>
  <c r="M35" i="48"/>
  <c r="U35" i="48" s="1"/>
  <c r="M34" i="48"/>
  <c r="U34" i="48" s="1"/>
  <c r="M33" i="48"/>
  <c r="U33" i="48" s="1"/>
  <c r="M28" i="48"/>
  <c r="U28" i="48" s="1"/>
  <c r="M27" i="48"/>
  <c r="U27" i="48" s="1"/>
  <c r="M26" i="48"/>
  <c r="U26" i="48" s="1"/>
  <c r="M21" i="48"/>
  <c r="U21" i="48" s="1"/>
  <c r="M20" i="48"/>
  <c r="U20" i="48" s="1"/>
  <c r="M18" i="48"/>
  <c r="U18" i="48" s="1"/>
  <c r="M14" i="48"/>
  <c r="U14" i="48" s="1"/>
  <c r="M12" i="48"/>
  <c r="U12" i="48" s="1"/>
  <c r="M11" i="48"/>
  <c r="U11" i="48" s="1"/>
  <c r="M6" i="48"/>
  <c r="U6" i="48" s="1"/>
  <c r="M5" i="48"/>
  <c r="U5" i="48" s="1"/>
  <c r="M4" i="48"/>
  <c r="U4" i="48" s="1"/>
  <c r="X4" i="48" s="1"/>
  <c r="M4" i="48" a="1"/>
  <c r="M66" i="48" s="1"/>
  <c r="U66" i="48" s="1"/>
  <c r="G4" i="48"/>
  <c r="F4" i="48"/>
  <c r="AT3" i="48"/>
  <c r="O3" i="48"/>
  <c r="AE3" i="48" s="1"/>
  <c r="AN3" i="48" s="1"/>
  <c r="G98" i="47"/>
  <c r="F98" i="47"/>
  <c r="AX97" i="47"/>
  <c r="G97" i="47"/>
  <c r="F97" i="47"/>
  <c r="AX96" i="47"/>
  <c r="G96" i="47"/>
  <c r="F96" i="47"/>
  <c r="AX95" i="47"/>
  <c r="G95" i="47"/>
  <c r="F95" i="47"/>
  <c r="AX94" i="47"/>
  <c r="F94" i="47"/>
  <c r="AX93" i="47"/>
  <c r="G93" i="47"/>
  <c r="F93" i="47"/>
  <c r="AX92" i="47"/>
  <c r="G92" i="47"/>
  <c r="F92" i="47"/>
  <c r="AX91" i="47"/>
  <c r="G91" i="47"/>
  <c r="F91" i="47"/>
  <c r="AX90" i="47"/>
  <c r="G90" i="47"/>
  <c r="F90" i="47"/>
  <c r="AX89" i="47"/>
  <c r="G89" i="47"/>
  <c r="F89" i="47"/>
  <c r="AX88" i="47"/>
  <c r="G88" i="47"/>
  <c r="F88" i="47"/>
  <c r="AX87" i="47"/>
  <c r="G87" i="47"/>
  <c r="F87" i="47"/>
  <c r="AX86" i="47"/>
  <c r="G86" i="47"/>
  <c r="F86" i="47"/>
  <c r="AX85" i="47"/>
  <c r="G85" i="47"/>
  <c r="F85" i="47"/>
  <c r="AX84" i="47"/>
  <c r="G84" i="47"/>
  <c r="F84" i="47"/>
  <c r="AX83" i="47"/>
  <c r="G83" i="47"/>
  <c r="F83" i="47"/>
  <c r="AX82" i="47"/>
  <c r="G82" i="47"/>
  <c r="F82" i="47"/>
  <c r="AX81" i="47"/>
  <c r="G81" i="47"/>
  <c r="F81" i="47"/>
  <c r="AX80" i="47"/>
  <c r="G80" i="47"/>
  <c r="F80" i="47"/>
  <c r="G79" i="47"/>
  <c r="F79" i="47"/>
  <c r="G78" i="47"/>
  <c r="F78" i="47"/>
  <c r="G77" i="47"/>
  <c r="F77" i="47"/>
  <c r="G76" i="47"/>
  <c r="F76" i="47"/>
  <c r="G75" i="47"/>
  <c r="F75" i="47"/>
  <c r="G74" i="47"/>
  <c r="F74" i="47"/>
  <c r="G73" i="47"/>
  <c r="F73" i="47"/>
  <c r="R72" i="47"/>
  <c r="G72" i="47"/>
  <c r="F72" i="47"/>
  <c r="G71" i="47"/>
  <c r="F71" i="47"/>
  <c r="G70" i="47"/>
  <c r="F70" i="47"/>
  <c r="G69" i="47"/>
  <c r="F69" i="47"/>
  <c r="G68" i="47"/>
  <c r="F68" i="47"/>
  <c r="G67" i="47"/>
  <c r="F67" i="47"/>
  <c r="G66" i="47"/>
  <c r="F66" i="47"/>
  <c r="G65" i="47"/>
  <c r="F65" i="47"/>
  <c r="G64" i="47"/>
  <c r="F64" i="47"/>
  <c r="R63" i="47"/>
  <c r="G63" i="47"/>
  <c r="F63" i="47"/>
  <c r="G62" i="47"/>
  <c r="F62" i="47"/>
  <c r="G61" i="47"/>
  <c r="F61" i="47"/>
  <c r="G60" i="47"/>
  <c r="F60" i="47"/>
  <c r="G59" i="47"/>
  <c r="F59" i="47"/>
  <c r="G58" i="47"/>
  <c r="F58" i="47"/>
  <c r="G57" i="47"/>
  <c r="F57" i="47"/>
  <c r="G56" i="47"/>
  <c r="F56" i="47"/>
  <c r="G55" i="47"/>
  <c r="F55" i="47"/>
  <c r="R54" i="47"/>
  <c r="G54" i="47"/>
  <c r="F54" i="47"/>
  <c r="G53" i="47"/>
  <c r="F53" i="47"/>
  <c r="G52" i="47"/>
  <c r="F52" i="47"/>
  <c r="G51" i="47"/>
  <c r="F51" i="47"/>
  <c r="G50" i="47"/>
  <c r="F50" i="47"/>
  <c r="R49" i="47"/>
  <c r="G49" i="47"/>
  <c r="F49" i="47"/>
  <c r="G48" i="47"/>
  <c r="F48" i="47"/>
  <c r="G47" i="47"/>
  <c r="F47" i="47"/>
  <c r="R46" i="47"/>
  <c r="G46" i="47"/>
  <c r="F46" i="47"/>
  <c r="G45" i="47"/>
  <c r="F45" i="47"/>
  <c r="G44" i="47"/>
  <c r="F44" i="47"/>
  <c r="R43" i="47"/>
  <c r="G43" i="47"/>
  <c r="F43" i="47"/>
  <c r="G42" i="47"/>
  <c r="F42" i="47"/>
  <c r="G41" i="47"/>
  <c r="F41" i="47"/>
  <c r="R40" i="47"/>
  <c r="G40" i="47"/>
  <c r="F40" i="47"/>
  <c r="R39" i="47"/>
  <c r="G39" i="47"/>
  <c r="F39" i="47"/>
  <c r="G38" i="47"/>
  <c r="F38" i="47"/>
  <c r="R37" i="47"/>
  <c r="G37" i="47"/>
  <c r="F37" i="47"/>
  <c r="R36" i="47"/>
  <c r="G36" i="47"/>
  <c r="F36" i="47"/>
  <c r="G35" i="47"/>
  <c r="F35" i="47"/>
  <c r="R34" i="47"/>
  <c r="G34" i="47"/>
  <c r="F34" i="47"/>
  <c r="R33" i="47"/>
  <c r="G33" i="47"/>
  <c r="F33" i="47"/>
  <c r="G32" i="47"/>
  <c r="F32" i="47"/>
  <c r="R31" i="47"/>
  <c r="G31" i="47"/>
  <c r="F31" i="47"/>
  <c r="R30" i="47"/>
  <c r="G30" i="47"/>
  <c r="F30" i="47"/>
  <c r="G29" i="47"/>
  <c r="F29" i="47"/>
  <c r="R28" i="47"/>
  <c r="G28" i="47"/>
  <c r="F28" i="47"/>
  <c r="R27" i="47"/>
  <c r="G27" i="47"/>
  <c r="F27" i="47"/>
  <c r="G26" i="47"/>
  <c r="F26" i="47"/>
  <c r="R25" i="47"/>
  <c r="G25" i="47"/>
  <c r="F25" i="47"/>
  <c r="R24" i="47"/>
  <c r="G24" i="47"/>
  <c r="F24" i="47"/>
  <c r="G23" i="47"/>
  <c r="F23" i="47"/>
  <c r="R22" i="47"/>
  <c r="G22" i="47"/>
  <c r="F22" i="47"/>
  <c r="R21" i="47"/>
  <c r="G21" i="47"/>
  <c r="F21" i="47"/>
  <c r="G20" i="47"/>
  <c r="F20" i="47"/>
  <c r="R19" i="47"/>
  <c r="G19" i="47"/>
  <c r="F19" i="47"/>
  <c r="R18" i="47"/>
  <c r="G18" i="47"/>
  <c r="F18" i="47"/>
  <c r="G17" i="47"/>
  <c r="F17" i="47"/>
  <c r="R16" i="47"/>
  <c r="G16" i="47"/>
  <c r="F16" i="47"/>
  <c r="R15" i="47"/>
  <c r="G15" i="47"/>
  <c r="F15" i="47"/>
  <c r="G14" i="47"/>
  <c r="F14" i="47"/>
  <c r="R13" i="47"/>
  <c r="G13" i="47"/>
  <c r="F13" i="47"/>
  <c r="R12" i="47"/>
  <c r="G12" i="47"/>
  <c r="F12" i="47"/>
  <c r="C12" i="47"/>
  <c r="G11" i="47"/>
  <c r="F11" i="47"/>
  <c r="G10" i="47"/>
  <c r="F10" i="47"/>
  <c r="C10" i="47"/>
  <c r="V73" i="47" s="1"/>
  <c r="V9" i="47"/>
  <c r="G9" i="47"/>
  <c r="F9" i="47"/>
  <c r="G8" i="47"/>
  <c r="F8" i="47"/>
  <c r="R7" i="47"/>
  <c r="G7" i="47"/>
  <c r="F7" i="47"/>
  <c r="R6" i="47"/>
  <c r="G6" i="47"/>
  <c r="F6" i="47"/>
  <c r="C6" i="47"/>
  <c r="R8" i="47" s="1"/>
  <c r="G5" i="47"/>
  <c r="F5" i="47"/>
  <c r="C5" i="47"/>
  <c r="W4" i="47"/>
  <c r="M78" i="47"/>
  <c r="U78" i="47" s="1"/>
  <c r="M77" i="47"/>
  <c r="U77" i="47" s="1"/>
  <c r="M76" i="47"/>
  <c r="U76" i="47" s="1"/>
  <c r="M72" i="47"/>
  <c r="U72" i="47" s="1"/>
  <c r="M71" i="47"/>
  <c r="U71" i="47" s="1"/>
  <c r="M70" i="47"/>
  <c r="U70" i="47" s="1"/>
  <c r="M66" i="47"/>
  <c r="U66" i="47" s="1"/>
  <c r="M65" i="47"/>
  <c r="U65" i="47" s="1"/>
  <c r="M64" i="47"/>
  <c r="U64" i="47" s="1"/>
  <c r="M60" i="47"/>
  <c r="U60" i="47" s="1"/>
  <c r="M59" i="47"/>
  <c r="U59" i="47" s="1"/>
  <c r="M58" i="47"/>
  <c r="U58" i="47" s="1"/>
  <c r="M54" i="47"/>
  <c r="U54" i="47" s="1"/>
  <c r="M53" i="47"/>
  <c r="U53" i="47" s="1"/>
  <c r="M52" i="47"/>
  <c r="U52" i="47" s="1"/>
  <c r="M48" i="47"/>
  <c r="U48" i="47" s="1"/>
  <c r="M47" i="47"/>
  <c r="U47" i="47" s="1"/>
  <c r="M46" i="47"/>
  <c r="U46" i="47" s="1"/>
  <c r="M42" i="47"/>
  <c r="U42" i="47" s="1"/>
  <c r="M41" i="47"/>
  <c r="U41" i="47" s="1"/>
  <c r="M40" i="47"/>
  <c r="U40" i="47" s="1"/>
  <c r="M36" i="47"/>
  <c r="U36" i="47" s="1"/>
  <c r="M35" i="47"/>
  <c r="U35" i="47" s="1"/>
  <c r="M34" i="47"/>
  <c r="U34" i="47" s="1"/>
  <c r="M30" i="47"/>
  <c r="U30" i="47" s="1"/>
  <c r="M29" i="47"/>
  <c r="U29" i="47" s="1"/>
  <c r="M28" i="47"/>
  <c r="U28" i="47" s="1"/>
  <c r="M24" i="47"/>
  <c r="U24" i="47" s="1"/>
  <c r="M23" i="47"/>
  <c r="U23" i="47" s="1"/>
  <c r="M22" i="47"/>
  <c r="U22" i="47" s="1"/>
  <c r="M18" i="47"/>
  <c r="U18" i="47" s="1"/>
  <c r="M17" i="47"/>
  <c r="U17" i="47" s="1"/>
  <c r="M16" i="47"/>
  <c r="U16" i="47" s="1"/>
  <c r="M12" i="47"/>
  <c r="U12" i="47" s="1"/>
  <c r="M11" i="47"/>
  <c r="U11" i="47" s="1"/>
  <c r="M10" i="47"/>
  <c r="U10" i="47" s="1"/>
  <c r="M6" i="47"/>
  <c r="U6" i="47" s="1"/>
  <c r="M5" i="47"/>
  <c r="U5" i="47" s="1"/>
  <c r="M4" i="47"/>
  <c r="U4" i="47" s="1"/>
  <c r="X4" i="47" s="1"/>
  <c r="M4" i="47" a="1"/>
  <c r="M75" i="47" s="1"/>
  <c r="U75" i="47" s="1"/>
  <c r="G4" i="47"/>
  <c r="F4" i="47"/>
  <c r="AT3" i="47"/>
  <c r="O3" i="47"/>
  <c r="AE3" i="47" s="1"/>
  <c r="G98" i="46"/>
  <c r="F98" i="46"/>
  <c r="AX97" i="46"/>
  <c r="G97" i="46"/>
  <c r="F97" i="46"/>
  <c r="AX96" i="46"/>
  <c r="G96" i="46"/>
  <c r="F96" i="46"/>
  <c r="AX95" i="46"/>
  <c r="G95" i="46"/>
  <c r="F95" i="46"/>
  <c r="AX94" i="46"/>
  <c r="F94" i="46"/>
  <c r="AX93" i="46"/>
  <c r="G93" i="46"/>
  <c r="F93" i="46"/>
  <c r="AX92" i="46"/>
  <c r="G92" i="46"/>
  <c r="F92" i="46"/>
  <c r="AX91" i="46"/>
  <c r="G91" i="46"/>
  <c r="F91" i="46"/>
  <c r="AX90" i="46"/>
  <c r="G90" i="46"/>
  <c r="F90" i="46"/>
  <c r="V89" i="46"/>
  <c r="G89" i="46"/>
  <c r="F89" i="46"/>
  <c r="G88" i="46"/>
  <c r="F88" i="46"/>
  <c r="V87" i="46"/>
  <c r="G87" i="46"/>
  <c r="F87" i="46"/>
  <c r="V86" i="46"/>
  <c r="G86" i="46"/>
  <c r="F86" i="46"/>
  <c r="G85" i="46"/>
  <c r="F85" i="46"/>
  <c r="V84" i="46"/>
  <c r="G84" i="46"/>
  <c r="F84" i="46"/>
  <c r="V83" i="46"/>
  <c r="G83" i="46"/>
  <c r="F83" i="46"/>
  <c r="G82" i="46"/>
  <c r="F82" i="46"/>
  <c r="V81" i="46"/>
  <c r="G81" i="46"/>
  <c r="F81" i="46"/>
  <c r="V80" i="46"/>
  <c r="G80" i="46"/>
  <c r="F80" i="46"/>
  <c r="G79" i="46"/>
  <c r="F79" i="46"/>
  <c r="V78" i="46"/>
  <c r="G78" i="46"/>
  <c r="F78" i="46"/>
  <c r="V77" i="46"/>
  <c r="G77" i="46"/>
  <c r="F77" i="46"/>
  <c r="G76" i="46"/>
  <c r="F76" i="46"/>
  <c r="V75" i="46"/>
  <c r="G75" i="46"/>
  <c r="F75" i="46"/>
  <c r="V74" i="46"/>
  <c r="G74" i="46"/>
  <c r="F74" i="46"/>
  <c r="G73" i="46"/>
  <c r="F73" i="46"/>
  <c r="V72" i="46"/>
  <c r="G72" i="46"/>
  <c r="F72" i="46"/>
  <c r="V71" i="46"/>
  <c r="G71" i="46"/>
  <c r="F71" i="46"/>
  <c r="G70" i="46"/>
  <c r="F70" i="46"/>
  <c r="V69" i="46"/>
  <c r="G69" i="46"/>
  <c r="F69" i="46"/>
  <c r="V68" i="46"/>
  <c r="G68" i="46"/>
  <c r="F68" i="46"/>
  <c r="G67" i="46"/>
  <c r="F67" i="46"/>
  <c r="V66" i="46"/>
  <c r="G66" i="46"/>
  <c r="F66" i="46"/>
  <c r="V65" i="46"/>
  <c r="G65" i="46"/>
  <c r="F65" i="46"/>
  <c r="G64" i="46"/>
  <c r="F64" i="46"/>
  <c r="V63" i="46"/>
  <c r="G63" i="46"/>
  <c r="F63" i="46"/>
  <c r="V62" i="46"/>
  <c r="G62" i="46"/>
  <c r="F62" i="46"/>
  <c r="G61" i="46"/>
  <c r="F61" i="46"/>
  <c r="V60" i="46"/>
  <c r="G60" i="46"/>
  <c r="F60" i="46"/>
  <c r="V59" i="46"/>
  <c r="G59" i="46"/>
  <c r="F59" i="46"/>
  <c r="G58" i="46"/>
  <c r="F58" i="46"/>
  <c r="V57" i="46"/>
  <c r="G57" i="46"/>
  <c r="F57" i="46"/>
  <c r="V56" i="46"/>
  <c r="G56" i="46"/>
  <c r="F56" i="46"/>
  <c r="G55" i="46"/>
  <c r="F55" i="46"/>
  <c r="V54" i="46"/>
  <c r="G54" i="46"/>
  <c r="F54" i="46"/>
  <c r="V53" i="46"/>
  <c r="G53" i="46"/>
  <c r="F53" i="46"/>
  <c r="G52" i="46"/>
  <c r="F52" i="46"/>
  <c r="V51" i="46"/>
  <c r="G51" i="46"/>
  <c r="F51" i="46"/>
  <c r="V50" i="46"/>
  <c r="G50" i="46"/>
  <c r="F50" i="46"/>
  <c r="G49" i="46"/>
  <c r="F49" i="46"/>
  <c r="V48" i="46"/>
  <c r="G48" i="46"/>
  <c r="F48" i="46"/>
  <c r="V47" i="46"/>
  <c r="G47" i="46"/>
  <c r="F47" i="46"/>
  <c r="G46" i="46"/>
  <c r="F46" i="46"/>
  <c r="V45" i="46"/>
  <c r="G45" i="46"/>
  <c r="F45" i="46"/>
  <c r="V44" i="46"/>
  <c r="G44" i="46"/>
  <c r="F44" i="46"/>
  <c r="G43" i="46"/>
  <c r="F43" i="46"/>
  <c r="V42" i="46"/>
  <c r="G42" i="46"/>
  <c r="F42" i="46"/>
  <c r="V41" i="46"/>
  <c r="G41" i="46"/>
  <c r="F41" i="46"/>
  <c r="G40" i="46"/>
  <c r="F40" i="46"/>
  <c r="V39" i="46"/>
  <c r="G39" i="46"/>
  <c r="F39" i="46"/>
  <c r="V38" i="46"/>
  <c r="G38" i="46"/>
  <c r="F38" i="46"/>
  <c r="G37" i="46"/>
  <c r="F37" i="46"/>
  <c r="V36" i="46"/>
  <c r="G36" i="46"/>
  <c r="F36" i="46"/>
  <c r="V35" i="46"/>
  <c r="G35" i="46"/>
  <c r="F35" i="46"/>
  <c r="G34" i="46"/>
  <c r="F34" i="46"/>
  <c r="V33" i="46"/>
  <c r="G33" i="46"/>
  <c r="F33" i="46"/>
  <c r="V32" i="46"/>
  <c r="G32" i="46"/>
  <c r="F32" i="46"/>
  <c r="G31" i="46"/>
  <c r="F31" i="46"/>
  <c r="V30" i="46"/>
  <c r="G30" i="46"/>
  <c r="F30" i="46"/>
  <c r="V29" i="46"/>
  <c r="G29" i="46"/>
  <c r="F29" i="46"/>
  <c r="G28" i="46"/>
  <c r="F28" i="46"/>
  <c r="V27" i="46"/>
  <c r="G27" i="46"/>
  <c r="F27" i="46"/>
  <c r="V26" i="46"/>
  <c r="G26" i="46"/>
  <c r="F26" i="46"/>
  <c r="G25" i="46"/>
  <c r="F25" i="46"/>
  <c r="V24" i="46"/>
  <c r="G24" i="46"/>
  <c r="F24" i="46"/>
  <c r="V23" i="46"/>
  <c r="G23" i="46"/>
  <c r="F23" i="46"/>
  <c r="G22" i="46"/>
  <c r="F22" i="46"/>
  <c r="V21" i="46"/>
  <c r="G21" i="46"/>
  <c r="F21" i="46"/>
  <c r="V20" i="46"/>
  <c r="R20" i="46"/>
  <c r="G20" i="46"/>
  <c r="F20" i="46"/>
  <c r="R19" i="46"/>
  <c r="G19" i="46"/>
  <c r="F19" i="46"/>
  <c r="V18" i="46"/>
  <c r="G18" i="46"/>
  <c r="F18" i="46"/>
  <c r="V17" i="46"/>
  <c r="R17" i="46"/>
  <c r="G17" i="46"/>
  <c r="F17" i="46"/>
  <c r="G16" i="46"/>
  <c r="F16" i="46"/>
  <c r="V15" i="46"/>
  <c r="G15" i="46"/>
  <c r="F15" i="46"/>
  <c r="V14" i="46"/>
  <c r="G14" i="46"/>
  <c r="F14" i="46"/>
  <c r="G13" i="46"/>
  <c r="F13" i="46"/>
  <c r="V12" i="46"/>
  <c r="G12" i="46"/>
  <c r="F12" i="46"/>
  <c r="C12" i="46"/>
  <c r="V11" i="46"/>
  <c r="G11" i="46"/>
  <c r="F11" i="46"/>
  <c r="V10" i="46"/>
  <c r="G10" i="46"/>
  <c r="F10" i="46"/>
  <c r="C10" i="46"/>
  <c r="V88" i="46" s="1"/>
  <c r="V9" i="46"/>
  <c r="R9" i="46"/>
  <c r="G9" i="46"/>
  <c r="F9" i="46"/>
  <c r="G8" i="46"/>
  <c r="F8" i="46"/>
  <c r="G7" i="46"/>
  <c r="F7" i="46"/>
  <c r="V6" i="46"/>
  <c r="G6" i="46"/>
  <c r="F6" i="46"/>
  <c r="C6" i="46"/>
  <c r="R25" i="46" s="1"/>
  <c r="V5" i="46"/>
  <c r="G5" i="46"/>
  <c r="F5" i="46"/>
  <c r="C5" i="46"/>
  <c r="Y4" i="46"/>
  <c r="W4" i="46"/>
  <c r="V4" i="46"/>
  <c r="R4" i="46"/>
  <c r="M87" i="46"/>
  <c r="U87" i="46" s="1"/>
  <c r="M81" i="46"/>
  <c r="U81" i="46" s="1"/>
  <c r="M80" i="46"/>
  <c r="U80" i="46" s="1"/>
  <c r="M79" i="46"/>
  <c r="U79" i="46" s="1"/>
  <c r="M73" i="46"/>
  <c r="U73" i="46" s="1"/>
  <c r="M72" i="46"/>
  <c r="U72" i="46" s="1"/>
  <c r="M69" i="46"/>
  <c r="U69" i="46" s="1"/>
  <c r="M63" i="46"/>
  <c r="U63" i="46" s="1"/>
  <c r="M62" i="46"/>
  <c r="U62" i="46" s="1"/>
  <c r="M61" i="46"/>
  <c r="U61" i="46" s="1"/>
  <c r="M55" i="46"/>
  <c r="U55" i="46" s="1"/>
  <c r="M54" i="46"/>
  <c r="U54" i="46" s="1"/>
  <c r="M51" i="46"/>
  <c r="U51" i="46" s="1"/>
  <c r="M45" i="46"/>
  <c r="U45" i="46" s="1"/>
  <c r="M44" i="46"/>
  <c r="U44" i="46" s="1"/>
  <c r="M43" i="46"/>
  <c r="U43" i="46" s="1"/>
  <c r="M37" i="46"/>
  <c r="U37" i="46" s="1"/>
  <c r="M36" i="46"/>
  <c r="U36" i="46" s="1"/>
  <c r="M33" i="46"/>
  <c r="U33" i="46" s="1"/>
  <c r="M27" i="46"/>
  <c r="U27" i="46" s="1"/>
  <c r="M26" i="46"/>
  <c r="U26" i="46" s="1"/>
  <c r="M25" i="46"/>
  <c r="U25" i="46" s="1"/>
  <c r="M19" i="46"/>
  <c r="U19" i="46" s="1"/>
  <c r="M18" i="46"/>
  <c r="U18" i="46" s="1"/>
  <c r="M15" i="46"/>
  <c r="U15" i="46" s="1"/>
  <c r="M9" i="46"/>
  <c r="U9" i="46" s="1"/>
  <c r="M8" i="46"/>
  <c r="U8" i="46" s="1"/>
  <c r="M7" i="46"/>
  <c r="U7" i="46" s="1"/>
  <c r="M4" i="46" a="1"/>
  <c r="M84" i="46" s="1"/>
  <c r="U84" i="46" s="1"/>
  <c r="G4" i="46"/>
  <c r="F4" i="46"/>
  <c r="AT3" i="46"/>
  <c r="AH3" i="46"/>
  <c r="AQ3" i="46" s="1"/>
  <c r="R3" i="46"/>
  <c r="O3" i="46"/>
  <c r="P3" i="46" s="1"/>
  <c r="AF3" i="46" s="1"/>
  <c r="AO3" i="46" s="1"/>
  <c r="V98" i="45"/>
  <c r="S98" i="45"/>
  <c r="R98" i="45"/>
  <c r="G98" i="45"/>
  <c r="F98" i="45"/>
  <c r="R97" i="45"/>
  <c r="G97" i="45"/>
  <c r="F97" i="45"/>
  <c r="V96" i="45"/>
  <c r="R96" i="45"/>
  <c r="G96" i="45"/>
  <c r="F96" i="45"/>
  <c r="V95" i="45"/>
  <c r="R95" i="45"/>
  <c r="G95" i="45"/>
  <c r="F95" i="45"/>
  <c r="R94" i="45"/>
  <c r="G94" i="45"/>
  <c r="F94" i="45"/>
  <c r="R93" i="45"/>
  <c r="G93" i="45"/>
  <c r="F93" i="45"/>
  <c r="R92" i="45"/>
  <c r="G92" i="45"/>
  <c r="F92" i="45"/>
  <c r="R91" i="45"/>
  <c r="G91" i="45"/>
  <c r="F91" i="45"/>
  <c r="V90" i="45"/>
  <c r="R90" i="45"/>
  <c r="G90" i="45"/>
  <c r="F90" i="45"/>
  <c r="V89" i="45"/>
  <c r="R89" i="45"/>
  <c r="G89" i="45"/>
  <c r="F89" i="45"/>
  <c r="R88" i="45"/>
  <c r="G88" i="45"/>
  <c r="F88" i="45"/>
  <c r="V87" i="45"/>
  <c r="R87" i="45"/>
  <c r="G87" i="45"/>
  <c r="F87" i="45"/>
  <c r="V86" i="45"/>
  <c r="R86" i="45"/>
  <c r="G86" i="45"/>
  <c r="F86" i="45"/>
  <c r="R85" i="45"/>
  <c r="G85" i="45"/>
  <c r="F85" i="45"/>
  <c r="V84" i="45"/>
  <c r="R84" i="45"/>
  <c r="G84" i="45"/>
  <c r="F84" i="45"/>
  <c r="V83" i="45"/>
  <c r="R83" i="45"/>
  <c r="G83" i="45"/>
  <c r="F83" i="45"/>
  <c r="R82" i="45"/>
  <c r="G82" i="45"/>
  <c r="F82" i="45"/>
  <c r="V81" i="45"/>
  <c r="R81" i="45"/>
  <c r="G81" i="45"/>
  <c r="F81" i="45"/>
  <c r="V80" i="45"/>
  <c r="R80" i="45"/>
  <c r="G80" i="45"/>
  <c r="F80" i="45"/>
  <c r="R79" i="45"/>
  <c r="G79" i="45"/>
  <c r="F79" i="45"/>
  <c r="V78" i="45"/>
  <c r="R78" i="45"/>
  <c r="G78" i="45"/>
  <c r="F78" i="45"/>
  <c r="V77" i="45"/>
  <c r="R77" i="45"/>
  <c r="G77" i="45"/>
  <c r="F77" i="45"/>
  <c r="R76" i="45"/>
  <c r="G76" i="45"/>
  <c r="F76" i="45"/>
  <c r="R75" i="45"/>
  <c r="G75" i="45"/>
  <c r="F75" i="45"/>
  <c r="R74" i="45"/>
  <c r="G74" i="45"/>
  <c r="F74" i="45"/>
  <c r="R73" i="45"/>
  <c r="G73" i="45"/>
  <c r="F73" i="45"/>
  <c r="V72" i="45"/>
  <c r="R72" i="45"/>
  <c r="G72" i="45"/>
  <c r="F72" i="45"/>
  <c r="V71" i="45"/>
  <c r="R71" i="45"/>
  <c r="G71" i="45"/>
  <c r="F71" i="45"/>
  <c r="R70" i="45"/>
  <c r="G70" i="45"/>
  <c r="F70" i="45"/>
  <c r="V69" i="45"/>
  <c r="R69" i="45"/>
  <c r="G69" i="45"/>
  <c r="F69" i="45"/>
  <c r="V68" i="45"/>
  <c r="R68" i="45"/>
  <c r="G68" i="45"/>
  <c r="F68" i="45"/>
  <c r="R67" i="45"/>
  <c r="G67" i="45"/>
  <c r="F67" i="45"/>
  <c r="V66" i="45"/>
  <c r="R66" i="45"/>
  <c r="G66" i="45"/>
  <c r="F66" i="45"/>
  <c r="V65" i="45"/>
  <c r="R65" i="45"/>
  <c r="G65" i="45"/>
  <c r="F65" i="45"/>
  <c r="R64" i="45"/>
  <c r="G64" i="45"/>
  <c r="F64" i="45"/>
  <c r="V63" i="45"/>
  <c r="R63" i="45"/>
  <c r="G63" i="45"/>
  <c r="F63" i="45"/>
  <c r="V62" i="45"/>
  <c r="R62" i="45"/>
  <c r="G62" i="45"/>
  <c r="F62" i="45"/>
  <c r="R61" i="45"/>
  <c r="G61" i="45"/>
  <c r="F61" i="45"/>
  <c r="V60" i="45"/>
  <c r="R60" i="45"/>
  <c r="G60" i="45"/>
  <c r="F60" i="45"/>
  <c r="V59" i="45"/>
  <c r="R59" i="45"/>
  <c r="G59" i="45"/>
  <c r="F59" i="45"/>
  <c r="R58" i="45"/>
  <c r="G58" i="45"/>
  <c r="F58" i="45"/>
  <c r="R57" i="45"/>
  <c r="G57" i="45"/>
  <c r="F57" i="45"/>
  <c r="R56" i="45"/>
  <c r="G56" i="45"/>
  <c r="F56" i="45"/>
  <c r="R55" i="45"/>
  <c r="G55" i="45"/>
  <c r="F55" i="45"/>
  <c r="V54" i="45"/>
  <c r="R54" i="45"/>
  <c r="G54" i="45"/>
  <c r="F54" i="45"/>
  <c r="V53" i="45"/>
  <c r="R53" i="45"/>
  <c r="G53" i="45"/>
  <c r="F53" i="45"/>
  <c r="R52" i="45"/>
  <c r="G52" i="45"/>
  <c r="F52" i="45"/>
  <c r="V51" i="45"/>
  <c r="R51" i="45"/>
  <c r="G51" i="45"/>
  <c r="F51" i="45"/>
  <c r="V50" i="45"/>
  <c r="R50" i="45"/>
  <c r="G50" i="45"/>
  <c r="F50" i="45"/>
  <c r="R49" i="45"/>
  <c r="G49" i="45"/>
  <c r="F49" i="45"/>
  <c r="V48" i="45"/>
  <c r="R48" i="45"/>
  <c r="G48" i="45"/>
  <c r="F48" i="45"/>
  <c r="V47" i="45"/>
  <c r="R47" i="45"/>
  <c r="G47" i="45"/>
  <c r="F47" i="45"/>
  <c r="R46" i="45"/>
  <c r="G46" i="45"/>
  <c r="F46" i="45"/>
  <c r="V45" i="45"/>
  <c r="R45" i="45"/>
  <c r="G45" i="45"/>
  <c r="F45" i="45"/>
  <c r="V44" i="45"/>
  <c r="R44" i="45"/>
  <c r="G44" i="45"/>
  <c r="F44" i="45"/>
  <c r="R43" i="45"/>
  <c r="G43" i="45"/>
  <c r="F43" i="45"/>
  <c r="V42" i="45"/>
  <c r="R42" i="45"/>
  <c r="G42" i="45"/>
  <c r="F42" i="45"/>
  <c r="V41" i="45"/>
  <c r="R41" i="45"/>
  <c r="G41" i="45"/>
  <c r="F41" i="45"/>
  <c r="R40" i="45"/>
  <c r="G40" i="45"/>
  <c r="F40" i="45"/>
  <c r="R39" i="45"/>
  <c r="G39" i="45"/>
  <c r="F39" i="45"/>
  <c r="R38" i="45"/>
  <c r="G38" i="45"/>
  <c r="F38" i="45"/>
  <c r="R37" i="45"/>
  <c r="G37" i="45"/>
  <c r="F37" i="45"/>
  <c r="V36" i="45"/>
  <c r="R36" i="45"/>
  <c r="G36" i="45"/>
  <c r="F36" i="45"/>
  <c r="V35" i="45"/>
  <c r="R35" i="45"/>
  <c r="G35" i="45"/>
  <c r="F35" i="45"/>
  <c r="R34" i="45"/>
  <c r="G34" i="45"/>
  <c r="F34" i="45"/>
  <c r="R33" i="45"/>
  <c r="G33" i="45"/>
  <c r="F33" i="45"/>
  <c r="V32" i="45"/>
  <c r="R32" i="45"/>
  <c r="G32" i="45"/>
  <c r="F32" i="45"/>
  <c r="R31" i="45"/>
  <c r="G31" i="45"/>
  <c r="F31" i="45"/>
  <c r="V30" i="45"/>
  <c r="R30" i="45"/>
  <c r="G30" i="45"/>
  <c r="F30" i="45"/>
  <c r="R29" i="45"/>
  <c r="G29" i="45"/>
  <c r="F29" i="45"/>
  <c r="R28" i="45"/>
  <c r="G28" i="45"/>
  <c r="F28" i="45"/>
  <c r="V27" i="45"/>
  <c r="R27" i="45"/>
  <c r="G27" i="45"/>
  <c r="F27" i="45"/>
  <c r="V26" i="45"/>
  <c r="R26" i="45"/>
  <c r="G26" i="45"/>
  <c r="F26" i="45"/>
  <c r="R25" i="45"/>
  <c r="G25" i="45"/>
  <c r="F25" i="45"/>
  <c r="R24" i="45"/>
  <c r="G24" i="45"/>
  <c r="F24" i="45"/>
  <c r="V23" i="45"/>
  <c r="R23" i="45"/>
  <c r="G23" i="45"/>
  <c r="F23" i="45"/>
  <c r="R22" i="45"/>
  <c r="G22" i="45"/>
  <c r="F22" i="45"/>
  <c r="V21" i="45"/>
  <c r="R21" i="45"/>
  <c r="G21" i="45"/>
  <c r="F21" i="45"/>
  <c r="R20" i="45"/>
  <c r="G20" i="45"/>
  <c r="F20" i="45"/>
  <c r="R19" i="45"/>
  <c r="G19" i="45"/>
  <c r="F19" i="45"/>
  <c r="V18" i="45"/>
  <c r="R18" i="45"/>
  <c r="G18" i="45"/>
  <c r="F18" i="45"/>
  <c r="V17" i="45"/>
  <c r="R17" i="45"/>
  <c r="G17" i="45"/>
  <c r="F17" i="45"/>
  <c r="R16" i="45"/>
  <c r="G16" i="45"/>
  <c r="F16" i="45"/>
  <c r="R15" i="45"/>
  <c r="G15" i="45"/>
  <c r="F15" i="45"/>
  <c r="V14" i="45"/>
  <c r="R14" i="45"/>
  <c r="G14" i="45"/>
  <c r="F14" i="45"/>
  <c r="R13" i="45"/>
  <c r="G13" i="45"/>
  <c r="F13" i="45"/>
  <c r="V12" i="45"/>
  <c r="R12" i="45"/>
  <c r="G12" i="45"/>
  <c r="F12" i="45"/>
  <c r="C12" i="45"/>
  <c r="V11" i="45"/>
  <c r="R11" i="45"/>
  <c r="G11" i="45"/>
  <c r="F11" i="45"/>
  <c r="V10" i="45"/>
  <c r="R10" i="45"/>
  <c r="G10" i="45"/>
  <c r="F10" i="45"/>
  <c r="C10" i="45"/>
  <c r="V9" i="45"/>
  <c r="R9" i="45"/>
  <c r="G9" i="45"/>
  <c r="F9" i="45"/>
  <c r="R8" i="45"/>
  <c r="G8" i="45"/>
  <c r="F8" i="45"/>
  <c r="R7" i="45"/>
  <c r="G7" i="45"/>
  <c r="F7" i="45"/>
  <c r="V6" i="45"/>
  <c r="R6" i="45"/>
  <c r="G6" i="45"/>
  <c r="F6" i="45"/>
  <c r="V5" i="45"/>
  <c r="R5" i="45"/>
  <c r="G5" i="45"/>
  <c r="F5" i="45"/>
  <c r="C5" i="45"/>
  <c r="W4" i="45"/>
  <c r="V4" i="45"/>
  <c r="Y4" i="45" s="1"/>
  <c r="R4" i="45"/>
  <c r="M98" i="45"/>
  <c r="U98" i="45" s="1"/>
  <c r="M95" i="45"/>
  <c r="U95" i="45" s="1"/>
  <c r="M90" i="45"/>
  <c r="U90" i="45" s="1"/>
  <c r="M88" i="45"/>
  <c r="U88" i="45" s="1"/>
  <c r="M83" i="45"/>
  <c r="U83" i="45" s="1"/>
  <c r="M81" i="45"/>
  <c r="U81" i="45" s="1"/>
  <c r="M76" i="45"/>
  <c r="U76" i="45" s="1"/>
  <c r="M74" i="45"/>
  <c r="U74" i="45" s="1"/>
  <c r="M69" i="45"/>
  <c r="U69" i="45" s="1"/>
  <c r="M66" i="45"/>
  <c r="U66" i="45" s="1"/>
  <c r="M62" i="45"/>
  <c r="U62" i="45" s="1"/>
  <c r="M59" i="45"/>
  <c r="U59" i="45" s="1"/>
  <c r="M54" i="45"/>
  <c r="U54" i="45" s="1"/>
  <c r="M52" i="45"/>
  <c r="U52" i="45" s="1"/>
  <c r="M47" i="45"/>
  <c r="U47" i="45" s="1"/>
  <c r="M45" i="45"/>
  <c r="U45" i="45" s="1"/>
  <c r="M40" i="45"/>
  <c r="U40" i="45" s="1"/>
  <c r="M38" i="45"/>
  <c r="U38" i="45" s="1"/>
  <c r="M33" i="45"/>
  <c r="U33" i="45" s="1"/>
  <c r="M30" i="45"/>
  <c r="U30" i="45" s="1"/>
  <c r="M26" i="45"/>
  <c r="U26" i="45" s="1"/>
  <c r="M23" i="45"/>
  <c r="U23" i="45" s="1"/>
  <c r="M18" i="45"/>
  <c r="U18" i="45" s="1"/>
  <c r="M16" i="45"/>
  <c r="U16" i="45" s="1"/>
  <c r="M11" i="45"/>
  <c r="U11" i="45" s="1"/>
  <c r="M9" i="45"/>
  <c r="U9" i="45" s="1"/>
  <c r="M4" i="45"/>
  <c r="U4" i="45" s="1"/>
  <c r="X4" i="45" s="1"/>
  <c r="M4" i="45" a="1"/>
  <c r="M94" i="45" s="1"/>
  <c r="U94" i="45" s="1"/>
  <c r="G4" i="45"/>
  <c r="F4" i="45"/>
  <c r="AT3" i="45"/>
  <c r="R3" i="45"/>
  <c r="O3" i="45"/>
  <c r="P3" i="45" s="1"/>
  <c r="AF3" i="45" s="1"/>
  <c r="AO3" i="45" s="1"/>
  <c r="G98" i="44"/>
  <c r="F98" i="44"/>
  <c r="AX97" i="44"/>
  <c r="G97" i="44"/>
  <c r="F97" i="44"/>
  <c r="AX96" i="44"/>
  <c r="G96" i="44"/>
  <c r="F96" i="44"/>
  <c r="AX95" i="44"/>
  <c r="G95" i="44"/>
  <c r="F95" i="44"/>
  <c r="AX94" i="44"/>
  <c r="G94" i="44"/>
  <c r="F94" i="44"/>
  <c r="AX93" i="44"/>
  <c r="G93" i="44"/>
  <c r="F93" i="44"/>
  <c r="AX92" i="44"/>
  <c r="G92" i="44"/>
  <c r="F92" i="44"/>
  <c r="AX91" i="44"/>
  <c r="G91" i="44"/>
  <c r="F91" i="44"/>
  <c r="AX90" i="44"/>
  <c r="G90" i="44"/>
  <c r="F90" i="44"/>
  <c r="AX89" i="44"/>
  <c r="G89" i="44"/>
  <c r="F89" i="44"/>
  <c r="AX88" i="44"/>
  <c r="G88" i="44"/>
  <c r="F88" i="44"/>
  <c r="AX87" i="44"/>
  <c r="G87" i="44"/>
  <c r="F87" i="44"/>
  <c r="AX86" i="44"/>
  <c r="G86" i="44"/>
  <c r="F86" i="44"/>
  <c r="AX85" i="44"/>
  <c r="G85" i="44"/>
  <c r="F85" i="44"/>
  <c r="AX84" i="44"/>
  <c r="G84" i="44"/>
  <c r="F84" i="44"/>
  <c r="AX83" i="44"/>
  <c r="G83" i="44"/>
  <c r="F83" i="44"/>
  <c r="AX82" i="44"/>
  <c r="G82" i="44"/>
  <c r="F82" i="44"/>
  <c r="AX81" i="44"/>
  <c r="G81" i="44"/>
  <c r="F81" i="44"/>
  <c r="AX80" i="44"/>
  <c r="G80" i="44"/>
  <c r="F80" i="44"/>
  <c r="AX79" i="44"/>
  <c r="G79" i="44"/>
  <c r="F79" i="44"/>
  <c r="AX78" i="44"/>
  <c r="G78" i="44"/>
  <c r="F78" i="44"/>
  <c r="AX77" i="44"/>
  <c r="G77" i="44"/>
  <c r="F77" i="44"/>
  <c r="AX76" i="44"/>
  <c r="G76" i="44"/>
  <c r="F76" i="44"/>
  <c r="AX75" i="44"/>
  <c r="G75" i="44"/>
  <c r="F75" i="44"/>
  <c r="AX74" i="44"/>
  <c r="G74" i="44"/>
  <c r="F74" i="44"/>
  <c r="AX73" i="44"/>
  <c r="G73" i="44"/>
  <c r="F73" i="44"/>
  <c r="AX72" i="44"/>
  <c r="G72" i="44"/>
  <c r="F72" i="44"/>
  <c r="AX71" i="44"/>
  <c r="G71" i="44"/>
  <c r="F71" i="44"/>
  <c r="AX70" i="44"/>
  <c r="G70" i="44"/>
  <c r="F70" i="44"/>
  <c r="G69" i="44"/>
  <c r="F69" i="44"/>
  <c r="G68" i="44"/>
  <c r="F68" i="44"/>
  <c r="G67" i="44"/>
  <c r="F67" i="44"/>
  <c r="R66" i="44"/>
  <c r="G66" i="44"/>
  <c r="F66" i="44"/>
  <c r="G65" i="44"/>
  <c r="F65" i="44"/>
  <c r="G64" i="44"/>
  <c r="F64" i="44"/>
  <c r="G63" i="44"/>
  <c r="F63" i="44"/>
  <c r="G62" i="44"/>
  <c r="F62" i="44"/>
  <c r="G61" i="44"/>
  <c r="F61" i="44"/>
  <c r="G60" i="44"/>
  <c r="F60" i="44"/>
  <c r="G59" i="44"/>
  <c r="F59" i="44"/>
  <c r="G58" i="44"/>
  <c r="F58" i="44"/>
  <c r="G57" i="44"/>
  <c r="F57" i="44"/>
  <c r="G56" i="44"/>
  <c r="F56" i="44"/>
  <c r="G55" i="44"/>
  <c r="F55" i="44"/>
  <c r="G54" i="44"/>
  <c r="F54" i="44"/>
  <c r="G53" i="44"/>
  <c r="F53" i="44"/>
  <c r="G52" i="44"/>
  <c r="F52" i="44"/>
  <c r="G51" i="44"/>
  <c r="F51" i="44"/>
  <c r="G50" i="44"/>
  <c r="F50" i="44"/>
  <c r="G49" i="44"/>
  <c r="F49" i="44"/>
  <c r="G48" i="44"/>
  <c r="F48" i="44"/>
  <c r="G47" i="44"/>
  <c r="F47" i="44"/>
  <c r="G46" i="44"/>
  <c r="F46" i="44"/>
  <c r="G45" i="44"/>
  <c r="F45" i="44"/>
  <c r="G44" i="44"/>
  <c r="F44" i="44"/>
  <c r="G43" i="44"/>
  <c r="F43" i="44"/>
  <c r="G42" i="44"/>
  <c r="F42" i="44"/>
  <c r="G41" i="44"/>
  <c r="F41" i="44"/>
  <c r="V40" i="44"/>
  <c r="G40" i="44"/>
  <c r="F40" i="44"/>
  <c r="G39" i="44"/>
  <c r="F39" i="44"/>
  <c r="G38" i="44"/>
  <c r="F38" i="44"/>
  <c r="V37" i="44"/>
  <c r="G37" i="44"/>
  <c r="F37" i="44"/>
  <c r="G36" i="44"/>
  <c r="F36" i="44"/>
  <c r="G35" i="44"/>
  <c r="F35" i="44"/>
  <c r="V34" i="44"/>
  <c r="G34" i="44"/>
  <c r="F34" i="44"/>
  <c r="G33" i="44"/>
  <c r="F33" i="44"/>
  <c r="G32" i="44"/>
  <c r="F32" i="44"/>
  <c r="V31" i="44"/>
  <c r="G31" i="44"/>
  <c r="F31" i="44"/>
  <c r="G30" i="44"/>
  <c r="F30" i="44"/>
  <c r="G29" i="44"/>
  <c r="F29" i="44"/>
  <c r="V28" i="44"/>
  <c r="G28" i="44"/>
  <c r="F28" i="44"/>
  <c r="G27" i="44"/>
  <c r="F27" i="44"/>
  <c r="G26" i="44"/>
  <c r="F26" i="44"/>
  <c r="V25" i="44"/>
  <c r="G25" i="44"/>
  <c r="F25" i="44"/>
  <c r="G24" i="44"/>
  <c r="F24" i="44"/>
  <c r="G23" i="44"/>
  <c r="F23" i="44"/>
  <c r="V22" i="44"/>
  <c r="G22" i="44"/>
  <c r="F22" i="44"/>
  <c r="G21" i="44"/>
  <c r="F21" i="44"/>
  <c r="G20" i="44"/>
  <c r="F20" i="44"/>
  <c r="V19" i="44"/>
  <c r="G19" i="44"/>
  <c r="F19" i="44"/>
  <c r="G18" i="44"/>
  <c r="F18" i="44"/>
  <c r="R17" i="44"/>
  <c r="G17" i="44"/>
  <c r="F17" i="44"/>
  <c r="V16" i="44"/>
  <c r="G16" i="44"/>
  <c r="F16" i="44"/>
  <c r="G15" i="44"/>
  <c r="F15" i="44"/>
  <c r="G14" i="44"/>
  <c r="F14" i="44"/>
  <c r="V13" i="44"/>
  <c r="G13" i="44"/>
  <c r="F13" i="44"/>
  <c r="G12" i="44"/>
  <c r="F12" i="44"/>
  <c r="C12" i="44"/>
  <c r="V11" i="44"/>
  <c r="G11" i="44"/>
  <c r="F11" i="44"/>
  <c r="G10" i="44"/>
  <c r="F10" i="44"/>
  <c r="C10" i="44"/>
  <c r="V64" i="44" s="1"/>
  <c r="V9" i="44"/>
  <c r="G9" i="44"/>
  <c r="F9" i="44"/>
  <c r="V8" i="44"/>
  <c r="G8" i="44"/>
  <c r="F8" i="44"/>
  <c r="V7" i="44"/>
  <c r="G7" i="44"/>
  <c r="F7" i="44"/>
  <c r="G6" i="44"/>
  <c r="F6" i="44"/>
  <c r="C6" i="44"/>
  <c r="R23" i="44" s="1"/>
  <c r="V5" i="44"/>
  <c r="R5" i="44"/>
  <c r="G5" i="44"/>
  <c r="F5" i="44"/>
  <c r="C5" i="44"/>
  <c r="W4" i="44"/>
  <c r="R4" i="44"/>
  <c r="M4" i="44" a="1"/>
  <c r="M64" i="44" s="1"/>
  <c r="U64" i="44" s="1"/>
  <c r="G4" i="44"/>
  <c r="F4" i="44"/>
  <c r="AT3" i="44"/>
  <c r="O3" i="44"/>
  <c r="P3" i="44" s="1"/>
  <c r="AF3" i="44" s="1"/>
  <c r="AO3" i="44" s="1"/>
  <c r="G98" i="43"/>
  <c r="F98" i="43"/>
  <c r="AX97" i="43"/>
  <c r="G97" i="43"/>
  <c r="F97" i="43"/>
  <c r="AX96" i="43"/>
  <c r="G96" i="43"/>
  <c r="F96" i="43"/>
  <c r="AX95" i="43"/>
  <c r="G95" i="43"/>
  <c r="F95" i="43"/>
  <c r="AX94" i="43"/>
  <c r="G94" i="43"/>
  <c r="F94" i="43"/>
  <c r="AX93" i="43"/>
  <c r="G93" i="43"/>
  <c r="F93" i="43"/>
  <c r="AX92" i="43"/>
  <c r="G92" i="43"/>
  <c r="F92" i="43"/>
  <c r="AX91" i="43"/>
  <c r="G91" i="43"/>
  <c r="F91" i="43"/>
  <c r="AX90" i="43"/>
  <c r="G90" i="43"/>
  <c r="F90" i="43"/>
  <c r="AX89" i="43"/>
  <c r="G89" i="43"/>
  <c r="F89" i="43"/>
  <c r="AX88" i="43"/>
  <c r="G88" i="43"/>
  <c r="F88" i="43"/>
  <c r="AX87" i="43"/>
  <c r="G87" i="43"/>
  <c r="F87" i="43"/>
  <c r="AX86" i="43"/>
  <c r="G86" i="43"/>
  <c r="F86" i="43"/>
  <c r="AX85" i="43"/>
  <c r="G85" i="43"/>
  <c r="F85" i="43"/>
  <c r="AX84" i="43"/>
  <c r="G84" i="43"/>
  <c r="F84" i="43"/>
  <c r="AX83" i="43"/>
  <c r="G83" i="43"/>
  <c r="F83" i="43"/>
  <c r="AX82" i="43"/>
  <c r="G82" i="43"/>
  <c r="F82" i="43"/>
  <c r="AX81" i="43"/>
  <c r="G81" i="43"/>
  <c r="F81" i="43"/>
  <c r="AX80" i="43"/>
  <c r="G80" i="43"/>
  <c r="F80" i="43"/>
  <c r="G79" i="43"/>
  <c r="F79" i="43"/>
  <c r="V78" i="43"/>
  <c r="G78" i="43"/>
  <c r="F78" i="43"/>
  <c r="G77" i="43"/>
  <c r="F77" i="43"/>
  <c r="G76" i="43"/>
  <c r="F76" i="43"/>
  <c r="V75" i="43"/>
  <c r="G75" i="43"/>
  <c r="F75" i="43"/>
  <c r="G74" i="43"/>
  <c r="F74" i="43"/>
  <c r="V73" i="43"/>
  <c r="G73" i="43"/>
  <c r="F73" i="43"/>
  <c r="G72" i="43"/>
  <c r="F72" i="43"/>
  <c r="V71" i="43"/>
  <c r="G71" i="43"/>
  <c r="F71" i="43"/>
  <c r="G70" i="43"/>
  <c r="F70" i="43"/>
  <c r="G69" i="43"/>
  <c r="F69" i="43"/>
  <c r="G68" i="43"/>
  <c r="F68" i="43"/>
  <c r="G67" i="43"/>
  <c r="F67" i="43"/>
  <c r="V66" i="43"/>
  <c r="G66" i="43"/>
  <c r="F66" i="43"/>
  <c r="G65" i="43"/>
  <c r="F65" i="43"/>
  <c r="V64" i="43"/>
  <c r="G64" i="43"/>
  <c r="F64" i="43"/>
  <c r="G63" i="43"/>
  <c r="F63" i="43"/>
  <c r="V62" i="43"/>
  <c r="G62" i="43"/>
  <c r="F62" i="43"/>
  <c r="G61" i="43"/>
  <c r="F61" i="43"/>
  <c r="G60" i="43"/>
  <c r="F60" i="43"/>
  <c r="G59" i="43"/>
  <c r="F59" i="43"/>
  <c r="G58" i="43"/>
  <c r="F58" i="43"/>
  <c r="V57" i="43"/>
  <c r="G57" i="43"/>
  <c r="F57" i="43"/>
  <c r="G56" i="43"/>
  <c r="F56" i="43"/>
  <c r="V55" i="43"/>
  <c r="G55" i="43"/>
  <c r="F55" i="43"/>
  <c r="G54" i="43"/>
  <c r="F54" i="43"/>
  <c r="V53" i="43"/>
  <c r="G53" i="43"/>
  <c r="F53" i="43"/>
  <c r="V52" i="43"/>
  <c r="G52" i="43"/>
  <c r="F52" i="43"/>
  <c r="G51" i="43"/>
  <c r="F51" i="43"/>
  <c r="G50" i="43"/>
  <c r="F50" i="43"/>
  <c r="V49" i="43"/>
  <c r="G49" i="43"/>
  <c r="F49" i="43"/>
  <c r="V48" i="43"/>
  <c r="G48" i="43"/>
  <c r="F48" i="43"/>
  <c r="G47" i="43"/>
  <c r="F47" i="43"/>
  <c r="V46" i="43"/>
  <c r="G46" i="43"/>
  <c r="F46" i="43"/>
  <c r="G45" i="43"/>
  <c r="F45" i="43"/>
  <c r="V44" i="43"/>
  <c r="G44" i="43"/>
  <c r="F44" i="43"/>
  <c r="V43" i="43"/>
  <c r="G43" i="43"/>
  <c r="F43" i="43"/>
  <c r="G42" i="43"/>
  <c r="F42" i="43"/>
  <c r="G41" i="43"/>
  <c r="F41" i="43"/>
  <c r="V40" i="43"/>
  <c r="G40" i="43"/>
  <c r="F40" i="43"/>
  <c r="V39" i="43"/>
  <c r="G39" i="43"/>
  <c r="F39" i="43"/>
  <c r="G38" i="43"/>
  <c r="F38" i="43"/>
  <c r="V37" i="43"/>
  <c r="G37" i="43"/>
  <c r="F37" i="43"/>
  <c r="G36" i="43"/>
  <c r="F36" i="43"/>
  <c r="V35" i="43"/>
  <c r="G35" i="43"/>
  <c r="F35" i="43"/>
  <c r="V34" i="43"/>
  <c r="G34" i="43"/>
  <c r="F34" i="43"/>
  <c r="G33" i="43"/>
  <c r="F33" i="43"/>
  <c r="G32" i="43"/>
  <c r="F32" i="43"/>
  <c r="V31" i="43"/>
  <c r="G31" i="43"/>
  <c r="F31" i="43"/>
  <c r="V30" i="43"/>
  <c r="G30" i="43"/>
  <c r="F30" i="43"/>
  <c r="G29" i="43"/>
  <c r="F29" i="43"/>
  <c r="V28" i="43"/>
  <c r="G28" i="43"/>
  <c r="F28" i="43"/>
  <c r="G27" i="43"/>
  <c r="F27" i="43"/>
  <c r="V26" i="43"/>
  <c r="G26" i="43"/>
  <c r="F26" i="43"/>
  <c r="V25" i="43"/>
  <c r="G25" i="43"/>
  <c r="F25" i="43"/>
  <c r="G24" i="43"/>
  <c r="F24" i="43"/>
  <c r="G23" i="43"/>
  <c r="F23" i="43"/>
  <c r="V22" i="43"/>
  <c r="G22" i="43"/>
  <c r="F22" i="43"/>
  <c r="V21" i="43"/>
  <c r="G21" i="43"/>
  <c r="F21" i="43"/>
  <c r="G20" i="43"/>
  <c r="F20" i="43"/>
  <c r="V19" i="43"/>
  <c r="G19" i="43"/>
  <c r="F19" i="43"/>
  <c r="G18" i="43"/>
  <c r="F18" i="43"/>
  <c r="V17" i="43"/>
  <c r="G17" i="43"/>
  <c r="F17" i="43"/>
  <c r="V16" i="43"/>
  <c r="G16" i="43"/>
  <c r="F16" i="43"/>
  <c r="G15" i="43"/>
  <c r="F15" i="43"/>
  <c r="G14" i="43"/>
  <c r="F14" i="43"/>
  <c r="V13" i="43"/>
  <c r="G13" i="43"/>
  <c r="F13" i="43"/>
  <c r="V12" i="43"/>
  <c r="G12" i="43"/>
  <c r="F12" i="43"/>
  <c r="C12" i="43"/>
  <c r="V11" i="43"/>
  <c r="U11" i="43"/>
  <c r="G11" i="43"/>
  <c r="F11" i="43"/>
  <c r="G10" i="43"/>
  <c r="F10" i="43"/>
  <c r="C10" i="43"/>
  <c r="V77" i="43" s="1"/>
  <c r="V9" i="43"/>
  <c r="G9" i="43"/>
  <c r="F9" i="43"/>
  <c r="V8" i="43"/>
  <c r="G8" i="43"/>
  <c r="F8" i="43"/>
  <c r="V7" i="43"/>
  <c r="G7" i="43"/>
  <c r="F7" i="43"/>
  <c r="V6" i="43"/>
  <c r="G6" i="43"/>
  <c r="F6" i="43"/>
  <c r="C6" i="43"/>
  <c r="V5" i="43"/>
  <c r="G5" i="43"/>
  <c r="F5" i="43"/>
  <c r="C5" i="43"/>
  <c r="W4" i="43"/>
  <c r="V4" i="43"/>
  <c r="M78" i="43"/>
  <c r="U78" i="43" s="1"/>
  <c r="M77" i="43"/>
  <c r="U77" i="43" s="1"/>
  <c r="M76" i="43"/>
  <c r="U76" i="43" s="1"/>
  <c r="M73" i="43"/>
  <c r="U73" i="43" s="1"/>
  <c r="M71" i="43"/>
  <c r="U71" i="43" s="1"/>
  <c r="M70" i="43"/>
  <c r="U70" i="43" s="1"/>
  <c r="M69" i="43"/>
  <c r="U69" i="43" s="1"/>
  <c r="M66" i="43"/>
  <c r="U66" i="43" s="1"/>
  <c r="M64" i="43"/>
  <c r="U64" i="43" s="1"/>
  <c r="M63" i="43"/>
  <c r="U63" i="43" s="1"/>
  <c r="M61" i="43"/>
  <c r="U61" i="43" s="1"/>
  <c r="M59" i="43"/>
  <c r="U59" i="43" s="1"/>
  <c r="M57" i="43"/>
  <c r="U57" i="43" s="1"/>
  <c r="M55" i="43"/>
  <c r="U55" i="43" s="1"/>
  <c r="M54" i="43"/>
  <c r="U54" i="43" s="1"/>
  <c r="M52" i="43"/>
  <c r="U52" i="43" s="1"/>
  <c r="M49" i="43"/>
  <c r="U49" i="43" s="1"/>
  <c r="M48" i="43"/>
  <c r="U48" i="43" s="1"/>
  <c r="M47" i="43"/>
  <c r="U47" i="43" s="1"/>
  <c r="M45" i="43"/>
  <c r="U45" i="43" s="1"/>
  <c r="M42" i="43"/>
  <c r="U42" i="43" s="1"/>
  <c r="M41" i="43"/>
  <c r="U41" i="43" s="1"/>
  <c r="M40" i="43"/>
  <c r="U40" i="43" s="1"/>
  <c r="M37" i="43"/>
  <c r="U37" i="43" s="1"/>
  <c r="M35" i="43"/>
  <c r="U35" i="43" s="1"/>
  <c r="M34" i="43"/>
  <c r="U34" i="43" s="1"/>
  <c r="M33" i="43"/>
  <c r="U33" i="43" s="1"/>
  <c r="M30" i="43"/>
  <c r="U30" i="43" s="1"/>
  <c r="M28" i="43"/>
  <c r="U28" i="43" s="1"/>
  <c r="M27" i="43"/>
  <c r="U27" i="43" s="1"/>
  <c r="M25" i="43"/>
  <c r="U25" i="43" s="1"/>
  <c r="M23" i="43"/>
  <c r="U23" i="43" s="1"/>
  <c r="M21" i="43"/>
  <c r="U21" i="43" s="1"/>
  <c r="M19" i="43"/>
  <c r="U19" i="43" s="1"/>
  <c r="M18" i="43"/>
  <c r="U18" i="43" s="1"/>
  <c r="M16" i="43"/>
  <c r="U16" i="43" s="1"/>
  <c r="M13" i="43"/>
  <c r="U13" i="43" s="1"/>
  <c r="M12" i="43"/>
  <c r="U12" i="43" s="1"/>
  <c r="M11" i="43"/>
  <c r="M9" i="43"/>
  <c r="U9" i="43" s="1"/>
  <c r="M6" i="43"/>
  <c r="U6" i="43" s="1"/>
  <c r="M5" i="43"/>
  <c r="U5" i="43" s="1"/>
  <c r="M4" i="43"/>
  <c r="U4" i="43" s="1"/>
  <c r="M4" i="43" a="1"/>
  <c r="M79" i="43" s="1"/>
  <c r="U79" i="43" s="1"/>
  <c r="G4" i="43"/>
  <c r="F4" i="43"/>
  <c r="AT3" i="43"/>
  <c r="O3" i="43"/>
  <c r="P3" i="43" s="1"/>
  <c r="AF3" i="43" s="1"/>
  <c r="AO3" i="43" s="1"/>
  <c r="G98" i="42"/>
  <c r="F98" i="42"/>
  <c r="AX97" i="42"/>
  <c r="G97" i="42"/>
  <c r="F97" i="42"/>
  <c r="AX96" i="42"/>
  <c r="G96" i="42"/>
  <c r="F96" i="42"/>
  <c r="AX95" i="42"/>
  <c r="G95" i="42"/>
  <c r="F95" i="42"/>
  <c r="AX94" i="42"/>
  <c r="G94" i="42"/>
  <c r="F94" i="42"/>
  <c r="AX93" i="42"/>
  <c r="G93" i="42"/>
  <c r="F93" i="42"/>
  <c r="AX92" i="42"/>
  <c r="G92" i="42"/>
  <c r="F92" i="42"/>
  <c r="AX91" i="42"/>
  <c r="G91" i="42"/>
  <c r="F91" i="42"/>
  <c r="AX90" i="42"/>
  <c r="G90" i="42"/>
  <c r="F90" i="42"/>
  <c r="G89" i="42"/>
  <c r="F89" i="42"/>
  <c r="G88" i="42"/>
  <c r="F88" i="42"/>
  <c r="R87" i="42"/>
  <c r="G87" i="42"/>
  <c r="F87" i="42"/>
  <c r="G86" i="42"/>
  <c r="F86" i="42"/>
  <c r="G85" i="42"/>
  <c r="F85" i="42"/>
  <c r="R84" i="42"/>
  <c r="G84" i="42"/>
  <c r="F84" i="42"/>
  <c r="G83" i="42"/>
  <c r="F83" i="42"/>
  <c r="G82" i="42"/>
  <c r="F82" i="42"/>
  <c r="R81" i="42"/>
  <c r="G81" i="42"/>
  <c r="F81" i="42"/>
  <c r="G80" i="42"/>
  <c r="F80" i="42"/>
  <c r="G79" i="42"/>
  <c r="F79" i="42"/>
  <c r="R78" i="42"/>
  <c r="G78" i="42"/>
  <c r="F78" i="42"/>
  <c r="G77" i="42"/>
  <c r="F77" i="42"/>
  <c r="G76" i="42"/>
  <c r="F76" i="42"/>
  <c r="R75" i="42"/>
  <c r="G75" i="42"/>
  <c r="F75" i="42"/>
  <c r="G74" i="42"/>
  <c r="F74" i="42"/>
  <c r="G73" i="42"/>
  <c r="F73" i="42"/>
  <c r="R72" i="42"/>
  <c r="G72" i="42"/>
  <c r="F72" i="42"/>
  <c r="G71" i="42"/>
  <c r="F71" i="42"/>
  <c r="G70" i="42"/>
  <c r="F70" i="42"/>
  <c r="R69" i="42"/>
  <c r="G69" i="42"/>
  <c r="F69" i="42"/>
  <c r="G68" i="42"/>
  <c r="F68" i="42"/>
  <c r="G67" i="42"/>
  <c r="F67" i="42"/>
  <c r="R66" i="42"/>
  <c r="G66" i="42"/>
  <c r="F66" i="42"/>
  <c r="G65" i="42"/>
  <c r="F65" i="42"/>
  <c r="G64" i="42"/>
  <c r="F64" i="42"/>
  <c r="R63" i="42"/>
  <c r="G63" i="42"/>
  <c r="F63" i="42"/>
  <c r="G62" i="42"/>
  <c r="F62" i="42"/>
  <c r="G61" i="42"/>
  <c r="F61" i="42"/>
  <c r="R60" i="42"/>
  <c r="G60" i="42"/>
  <c r="F60" i="42"/>
  <c r="G59" i="42"/>
  <c r="F59" i="42"/>
  <c r="G58" i="42"/>
  <c r="F58" i="42"/>
  <c r="R57" i="42"/>
  <c r="G57" i="42"/>
  <c r="F57" i="42"/>
  <c r="G56" i="42"/>
  <c r="F56" i="42"/>
  <c r="G55" i="42"/>
  <c r="F55" i="42"/>
  <c r="R54" i="42"/>
  <c r="G54" i="42"/>
  <c r="F54" i="42"/>
  <c r="G53" i="42"/>
  <c r="F53" i="42"/>
  <c r="G52" i="42"/>
  <c r="F52" i="42"/>
  <c r="R51" i="42"/>
  <c r="G51" i="42"/>
  <c r="F51" i="42"/>
  <c r="G50" i="42"/>
  <c r="F50" i="42"/>
  <c r="G49" i="42"/>
  <c r="F49" i="42"/>
  <c r="R48" i="42"/>
  <c r="G48" i="42"/>
  <c r="F48" i="42"/>
  <c r="G47" i="42"/>
  <c r="F47" i="42"/>
  <c r="G46" i="42"/>
  <c r="F46" i="42"/>
  <c r="R45" i="42"/>
  <c r="G45" i="42"/>
  <c r="F45" i="42"/>
  <c r="G44" i="42"/>
  <c r="F44" i="42"/>
  <c r="G43" i="42"/>
  <c r="F43" i="42"/>
  <c r="R42" i="42"/>
  <c r="G42" i="42"/>
  <c r="F42" i="42"/>
  <c r="G41" i="42"/>
  <c r="F41" i="42"/>
  <c r="G40" i="42"/>
  <c r="F40" i="42"/>
  <c r="R39" i="42"/>
  <c r="G39" i="42"/>
  <c r="F39" i="42"/>
  <c r="G38" i="42"/>
  <c r="F38" i="42"/>
  <c r="G37" i="42"/>
  <c r="F37" i="42"/>
  <c r="R36" i="42"/>
  <c r="G36" i="42"/>
  <c r="F36" i="42"/>
  <c r="G35" i="42"/>
  <c r="F35" i="42"/>
  <c r="G34" i="42"/>
  <c r="F34" i="42"/>
  <c r="R33" i="42"/>
  <c r="G33" i="42"/>
  <c r="F33" i="42"/>
  <c r="G32" i="42"/>
  <c r="F32" i="42"/>
  <c r="G31" i="42"/>
  <c r="F31" i="42"/>
  <c r="R30" i="42"/>
  <c r="G30" i="42"/>
  <c r="F30" i="42"/>
  <c r="G29" i="42"/>
  <c r="F29" i="42"/>
  <c r="G28" i="42"/>
  <c r="F28" i="42"/>
  <c r="R27" i="42"/>
  <c r="G27" i="42"/>
  <c r="F27" i="42"/>
  <c r="G26" i="42"/>
  <c r="F26" i="42"/>
  <c r="G25" i="42"/>
  <c r="F25" i="42"/>
  <c r="R24" i="42"/>
  <c r="G24" i="42"/>
  <c r="F24" i="42"/>
  <c r="G23" i="42"/>
  <c r="F23" i="42"/>
  <c r="G22" i="42"/>
  <c r="F22" i="42"/>
  <c r="R21" i="42"/>
  <c r="G21" i="42"/>
  <c r="F21" i="42"/>
  <c r="G20" i="42"/>
  <c r="F20" i="42"/>
  <c r="G19" i="42"/>
  <c r="F19" i="42"/>
  <c r="R18" i="42"/>
  <c r="G18" i="42"/>
  <c r="F18" i="42"/>
  <c r="G17" i="42"/>
  <c r="F17" i="42"/>
  <c r="G16" i="42"/>
  <c r="F16" i="42"/>
  <c r="R15" i="42"/>
  <c r="G15" i="42"/>
  <c r="F15" i="42"/>
  <c r="G14" i="42"/>
  <c r="F14" i="42"/>
  <c r="G13" i="42"/>
  <c r="F13" i="42"/>
  <c r="R12" i="42"/>
  <c r="G12" i="42"/>
  <c r="F12" i="42"/>
  <c r="C12" i="42"/>
  <c r="R11" i="42"/>
  <c r="G11" i="42"/>
  <c r="F11" i="42"/>
  <c r="G10" i="42"/>
  <c r="F10" i="42"/>
  <c r="C10" i="42"/>
  <c r="V9" i="42"/>
  <c r="R9" i="42"/>
  <c r="G9" i="42"/>
  <c r="F9" i="42"/>
  <c r="G8" i="42"/>
  <c r="F8" i="42"/>
  <c r="G7" i="42"/>
  <c r="F7" i="42"/>
  <c r="R6" i="42"/>
  <c r="G6" i="42"/>
  <c r="F6" i="42"/>
  <c r="C6" i="42"/>
  <c r="R88" i="42" s="1"/>
  <c r="R5" i="42"/>
  <c r="G5" i="42"/>
  <c r="F5" i="42"/>
  <c r="C5" i="42"/>
  <c r="W4" i="42"/>
  <c r="R4" i="42"/>
  <c r="M88" i="42"/>
  <c r="U88" i="42" s="1"/>
  <c r="M85" i="42"/>
  <c r="U85" i="42" s="1"/>
  <c r="M82" i="42"/>
  <c r="U82" i="42" s="1"/>
  <c r="M79" i="42"/>
  <c r="U79" i="42" s="1"/>
  <c r="M76" i="42"/>
  <c r="U76" i="42" s="1"/>
  <c r="M73" i="42"/>
  <c r="U73" i="42" s="1"/>
  <c r="M70" i="42"/>
  <c r="U70" i="42" s="1"/>
  <c r="M67" i="42"/>
  <c r="U67" i="42" s="1"/>
  <c r="M64" i="42"/>
  <c r="U64" i="42" s="1"/>
  <c r="M61" i="42"/>
  <c r="U61" i="42" s="1"/>
  <c r="M58" i="42"/>
  <c r="U58" i="42" s="1"/>
  <c r="M55" i="42"/>
  <c r="U55" i="42" s="1"/>
  <c r="M52" i="42"/>
  <c r="U52" i="42" s="1"/>
  <c r="M49" i="42"/>
  <c r="U49" i="42" s="1"/>
  <c r="M46" i="42"/>
  <c r="U46" i="42" s="1"/>
  <c r="M43" i="42"/>
  <c r="U43" i="42" s="1"/>
  <c r="M40" i="42"/>
  <c r="U40" i="42" s="1"/>
  <c r="M37" i="42"/>
  <c r="U37" i="42" s="1"/>
  <c r="M34" i="42"/>
  <c r="U34" i="42" s="1"/>
  <c r="M31" i="42"/>
  <c r="U31" i="42" s="1"/>
  <c r="M28" i="42"/>
  <c r="U28" i="42" s="1"/>
  <c r="M25" i="42"/>
  <c r="U25" i="42" s="1"/>
  <c r="M22" i="42"/>
  <c r="U22" i="42" s="1"/>
  <c r="M19" i="42"/>
  <c r="U19" i="42" s="1"/>
  <c r="M16" i="42"/>
  <c r="U16" i="42" s="1"/>
  <c r="M13" i="42"/>
  <c r="U13" i="42" s="1"/>
  <c r="M10" i="42"/>
  <c r="U10" i="42" s="1"/>
  <c r="M7" i="42"/>
  <c r="U7" i="42" s="1"/>
  <c r="M4" i="42"/>
  <c r="U4" i="42" s="1"/>
  <c r="X4" i="42" s="1"/>
  <c r="M4" i="42" a="1"/>
  <c r="M86" i="42" s="1"/>
  <c r="U86" i="42" s="1"/>
  <c r="G4" i="42"/>
  <c r="F4" i="42"/>
  <c r="AT3" i="42"/>
  <c r="R3" i="42"/>
  <c r="O3" i="42"/>
  <c r="P3" i="42" s="1"/>
  <c r="AF3" i="42" s="1"/>
  <c r="AO3" i="42" s="1"/>
  <c r="S98" i="41"/>
  <c r="R98" i="41"/>
  <c r="G98" i="41"/>
  <c r="F98" i="41"/>
  <c r="R97" i="41"/>
  <c r="G97" i="41"/>
  <c r="F97" i="41"/>
  <c r="R96" i="41"/>
  <c r="G96" i="41"/>
  <c r="F96" i="41"/>
  <c r="R95" i="41"/>
  <c r="G95" i="41"/>
  <c r="F95" i="41"/>
  <c r="R94" i="41"/>
  <c r="G94" i="41"/>
  <c r="F94" i="41"/>
  <c r="R93" i="41"/>
  <c r="G93" i="41"/>
  <c r="F93" i="41"/>
  <c r="R92" i="41"/>
  <c r="G92" i="41"/>
  <c r="F92" i="41"/>
  <c r="R91" i="41"/>
  <c r="G91" i="41"/>
  <c r="F91" i="41"/>
  <c r="R90" i="41"/>
  <c r="G90" i="41"/>
  <c r="F90" i="41"/>
  <c r="R89" i="41"/>
  <c r="G89" i="41"/>
  <c r="F89" i="41"/>
  <c r="R88" i="41"/>
  <c r="G88" i="41"/>
  <c r="F88" i="41"/>
  <c r="R87" i="41"/>
  <c r="G87" i="41"/>
  <c r="F87" i="41"/>
  <c r="R86" i="41"/>
  <c r="G86" i="41"/>
  <c r="F86" i="41"/>
  <c r="R85" i="41"/>
  <c r="G85" i="41"/>
  <c r="F85" i="41"/>
  <c r="R84" i="41"/>
  <c r="G84" i="41"/>
  <c r="F84" i="41"/>
  <c r="R83" i="41"/>
  <c r="G83" i="41"/>
  <c r="F83" i="41"/>
  <c r="R82" i="41"/>
  <c r="G82" i="41"/>
  <c r="F82" i="41"/>
  <c r="R81" i="41"/>
  <c r="G81" i="41"/>
  <c r="F81" i="41"/>
  <c r="R80" i="41"/>
  <c r="G80" i="41"/>
  <c r="F80" i="41"/>
  <c r="R79" i="41"/>
  <c r="G79" i="41"/>
  <c r="F79" i="41"/>
  <c r="R78" i="41"/>
  <c r="G78" i="41"/>
  <c r="F78" i="41"/>
  <c r="R77" i="41"/>
  <c r="G77" i="41"/>
  <c r="F77" i="41"/>
  <c r="R76" i="41"/>
  <c r="G76" i="41"/>
  <c r="F76" i="41"/>
  <c r="R75" i="41"/>
  <c r="G75" i="41"/>
  <c r="F75" i="41"/>
  <c r="R74" i="41"/>
  <c r="G74" i="41"/>
  <c r="F74" i="41"/>
  <c r="R73" i="41"/>
  <c r="G73" i="41"/>
  <c r="F73" i="41"/>
  <c r="R72" i="41"/>
  <c r="G72" i="41"/>
  <c r="F72" i="41"/>
  <c r="R71" i="41"/>
  <c r="G71" i="41"/>
  <c r="F71" i="41"/>
  <c r="R70" i="41"/>
  <c r="G70" i="41"/>
  <c r="F70" i="41"/>
  <c r="R69" i="41"/>
  <c r="G69" i="41"/>
  <c r="F69" i="41"/>
  <c r="R68" i="41"/>
  <c r="G68" i="41"/>
  <c r="F68" i="41"/>
  <c r="R67" i="41"/>
  <c r="G67" i="41"/>
  <c r="F67" i="41"/>
  <c r="R66" i="41"/>
  <c r="G66" i="41"/>
  <c r="F66" i="41"/>
  <c r="R65" i="41"/>
  <c r="G65" i="41"/>
  <c r="F65" i="41"/>
  <c r="R64" i="41"/>
  <c r="G64" i="41"/>
  <c r="F64" i="41"/>
  <c r="R63" i="41"/>
  <c r="G63" i="41"/>
  <c r="F63" i="41"/>
  <c r="R62" i="41"/>
  <c r="G62" i="41"/>
  <c r="F62" i="41"/>
  <c r="R61" i="41"/>
  <c r="G61" i="41"/>
  <c r="F61" i="41"/>
  <c r="R60" i="41"/>
  <c r="G60" i="41"/>
  <c r="F60" i="41"/>
  <c r="R59" i="41"/>
  <c r="G59" i="41"/>
  <c r="F59" i="41"/>
  <c r="R58" i="41"/>
  <c r="G58" i="41"/>
  <c r="F58" i="41"/>
  <c r="R57" i="41"/>
  <c r="G57" i="41"/>
  <c r="F57" i="41"/>
  <c r="R56" i="41"/>
  <c r="G56" i="41"/>
  <c r="F56" i="41"/>
  <c r="R55" i="41"/>
  <c r="G55" i="41"/>
  <c r="F55" i="41"/>
  <c r="R54" i="41"/>
  <c r="G54" i="41"/>
  <c r="F54" i="41"/>
  <c r="R53" i="41"/>
  <c r="G53" i="41"/>
  <c r="F53" i="41"/>
  <c r="R52" i="41"/>
  <c r="G52" i="41"/>
  <c r="F52" i="41"/>
  <c r="R51" i="41"/>
  <c r="G51" i="41"/>
  <c r="F51" i="41"/>
  <c r="R50" i="41"/>
  <c r="G50" i="41"/>
  <c r="F50" i="41"/>
  <c r="R49" i="41"/>
  <c r="G49" i="41"/>
  <c r="F49" i="41"/>
  <c r="R48" i="41"/>
  <c r="G48" i="41"/>
  <c r="F48" i="41"/>
  <c r="R47" i="41"/>
  <c r="G47" i="41"/>
  <c r="F47" i="41"/>
  <c r="R46" i="41"/>
  <c r="G46" i="41"/>
  <c r="F46" i="41"/>
  <c r="R45" i="41"/>
  <c r="G45" i="41"/>
  <c r="F45" i="41"/>
  <c r="R44" i="41"/>
  <c r="G44" i="41"/>
  <c r="F44" i="41"/>
  <c r="R43" i="41"/>
  <c r="G43" i="41"/>
  <c r="F43" i="41"/>
  <c r="R42" i="41"/>
  <c r="G42" i="41"/>
  <c r="F42" i="41"/>
  <c r="R41" i="41"/>
  <c r="G41" i="41"/>
  <c r="F41" i="41"/>
  <c r="R40" i="41"/>
  <c r="G40" i="41"/>
  <c r="F40" i="41"/>
  <c r="R39" i="41"/>
  <c r="G39" i="41"/>
  <c r="F39" i="41"/>
  <c r="R38" i="41"/>
  <c r="G38" i="41"/>
  <c r="F38" i="41"/>
  <c r="R37" i="41"/>
  <c r="G37" i="41"/>
  <c r="F37" i="41"/>
  <c r="R36" i="41"/>
  <c r="G36" i="41"/>
  <c r="F36" i="41"/>
  <c r="R35" i="41"/>
  <c r="G35" i="41"/>
  <c r="F35" i="41"/>
  <c r="R34" i="41"/>
  <c r="G34" i="41"/>
  <c r="F34" i="41"/>
  <c r="R33" i="41"/>
  <c r="G33" i="41"/>
  <c r="F33" i="41"/>
  <c r="R32" i="41"/>
  <c r="G32" i="41"/>
  <c r="F32" i="41"/>
  <c r="R31" i="41"/>
  <c r="G31" i="41"/>
  <c r="F31" i="41"/>
  <c r="R30" i="41"/>
  <c r="G30" i="41"/>
  <c r="F30" i="41"/>
  <c r="R29" i="41"/>
  <c r="G29" i="41"/>
  <c r="F29" i="41"/>
  <c r="R28" i="41"/>
  <c r="G28" i="41"/>
  <c r="F28" i="41"/>
  <c r="R27" i="41"/>
  <c r="G27" i="41"/>
  <c r="F27" i="41"/>
  <c r="R26" i="41"/>
  <c r="G26" i="41"/>
  <c r="F26" i="41"/>
  <c r="R25" i="41"/>
  <c r="G25" i="41"/>
  <c r="F25" i="41"/>
  <c r="R24" i="41"/>
  <c r="G24" i="41"/>
  <c r="F24" i="41"/>
  <c r="R23" i="41"/>
  <c r="G23" i="41"/>
  <c r="F23" i="41"/>
  <c r="R22" i="41"/>
  <c r="G22" i="41"/>
  <c r="F22" i="41"/>
  <c r="R21" i="41"/>
  <c r="G21" i="41"/>
  <c r="F21" i="41"/>
  <c r="R20" i="41"/>
  <c r="G20" i="41"/>
  <c r="F20" i="41"/>
  <c r="R19" i="41"/>
  <c r="G19" i="41"/>
  <c r="F19" i="41"/>
  <c r="R18" i="41"/>
  <c r="G18" i="41"/>
  <c r="F18" i="41"/>
  <c r="R17" i="41"/>
  <c r="G17" i="41"/>
  <c r="F17" i="41"/>
  <c r="R16" i="41"/>
  <c r="G16" i="41"/>
  <c r="F16" i="41"/>
  <c r="R15" i="41"/>
  <c r="G15" i="41"/>
  <c r="F15" i="41"/>
  <c r="R14" i="41"/>
  <c r="G14" i="41"/>
  <c r="F14" i="41"/>
  <c r="R13" i="41"/>
  <c r="G13" i="41"/>
  <c r="F13" i="41"/>
  <c r="R12" i="41"/>
  <c r="G12" i="41"/>
  <c r="F12" i="41"/>
  <c r="C12" i="41"/>
  <c r="R11" i="41"/>
  <c r="G11" i="41"/>
  <c r="F11" i="41"/>
  <c r="R10" i="41"/>
  <c r="G10" i="41"/>
  <c r="F10" i="41"/>
  <c r="C10" i="41"/>
  <c r="V9" i="41" s="1"/>
  <c r="R9" i="41"/>
  <c r="G9" i="41"/>
  <c r="F9" i="41"/>
  <c r="R8" i="41"/>
  <c r="G8" i="41"/>
  <c r="F8" i="41"/>
  <c r="R7" i="41"/>
  <c r="G7" i="41"/>
  <c r="F7" i="41"/>
  <c r="R6" i="41"/>
  <c r="G6" i="41"/>
  <c r="F6" i="41"/>
  <c r="R5" i="41"/>
  <c r="G5" i="41"/>
  <c r="F5" i="41"/>
  <c r="C5" i="41"/>
  <c r="W4" i="41"/>
  <c r="R4" i="41"/>
  <c r="M96" i="41"/>
  <c r="U96" i="41" s="1"/>
  <c r="M90" i="41"/>
  <c r="U90" i="41" s="1"/>
  <c r="M84" i="41"/>
  <c r="U84" i="41" s="1"/>
  <c r="M78" i="41"/>
  <c r="U78" i="41" s="1"/>
  <c r="M72" i="41"/>
  <c r="U72" i="41" s="1"/>
  <c r="M66" i="41"/>
  <c r="U66" i="41" s="1"/>
  <c r="M60" i="41"/>
  <c r="U60" i="41" s="1"/>
  <c r="M54" i="41"/>
  <c r="U54" i="41" s="1"/>
  <c r="M48" i="41"/>
  <c r="U48" i="41" s="1"/>
  <c r="M42" i="41"/>
  <c r="U42" i="41" s="1"/>
  <c r="M36" i="41"/>
  <c r="U36" i="41" s="1"/>
  <c r="M30" i="41"/>
  <c r="U30" i="41" s="1"/>
  <c r="M24" i="41"/>
  <c r="U24" i="41" s="1"/>
  <c r="M18" i="41"/>
  <c r="U18" i="41" s="1"/>
  <c r="M12" i="41"/>
  <c r="U12" i="41" s="1"/>
  <c r="M6" i="41"/>
  <c r="U6" i="41" s="1"/>
  <c r="M4" i="41" a="1"/>
  <c r="M94" i="41" s="1"/>
  <c r="U94" i="41" s="1"/>
  <c r="G4" i="41"/>
  <c r="F4" i="41"/>
  <c r="AT3" i="41"/>
  <c r="R3" i="41"/>
  <c r="O3" i="41"/>
  <c r="AE3" i="41" s="1"/>
  <c r="G98" i="40"/>
  <c r="F98" i="40"/>
  <c r="AX97" i="40"/>
  <c r="G97" i="40"/>
  <c r="F97" i="40"/>
  <c r="AX96" i="40"/>
  <c r="G96" i="40"/>
  <c r="F96" i="40"/>
  <c r="AX95" i="40"/>
  <c r="G95" i="40"/>
  <c r="F95" i="40"/>
  <c r="AX94" i="40"/>
  <c r="G94" i="40"/>
  <c r="F94" i="40"/>
  <c r="AX93" i="40"/>
  <c r="G93" i="40"/>
  <c r="F93" i="40"/>
  <c r="AX92" i="40"/>
  <c r="G92" i="40"/>
  <c r="F92" i="40"/>
  <c r="AX91" i="40"/>
  <c r="G91" i="40"/>
  <c r="F91" i="40"/>
  <c r="AX90" i="40"/>
  <c r="G90" i="40"/>
  <c r="F90" i="40"/>
  <c r="AX89" i="40"/>
  <c r="G89" i="40"/>
  <c r="F89" i="40"/>
  <c r="AX88" i="40"/>
  <c r="G88" i="40"/>
  <c r="F88" i="40"/>
  <c r="AX87" i="40"/>
  <c r="G87" i="40"/>
  <c r="F87" i="40"/>
  <c r="AX86" i="40"/>
  <c r="G86" i="40"/>
  <c r="F86" i="40"/>
  <c r="AX85" i="40"/>
  <c r="G85" i="40"/>
  <c r="F85" i="40"/>
  <c r="AX84" i="40"/>
  <c r="G84" i="40"/>
  <c r="F84" i="40"/>
  <c r="AX83" i="40"/>
  <c r="G83" i="40"/>
  <c r="F83" i="40"/>
  <c r="AX82" i="40"/>
  <c r="G82" i="40"/>
  <c r="F82" i="40"/>
  <c r="AX81" i="40"/>
  <c r="G81" i="40"/>
  <c r="F81" i="40"/>
  <c r="AX80" i="40"/>
  <c r="G80" i="40"/>
  <c r="F80" i="40"/>
  <c r="AX79" i="40"/>
  <c r="G79" i="40"/>
  <c r="F79" i="40"/>
  <c r="AX78" i="40"/>
  <c r="G78" i="40"/>
  <c r="F78" i="40"/>
  <c r="AX77" i="40"/>
  <c r="G77" i="40"/>
  <c r="F77" i="40"/>
  <c r="AX76" i="40"/>
  <c r="G76" i="40"/>
  <c r="F76" i="40"/>
  <c r="AX75" i="40"/>
  <c r="G75" i="40"/>
  <c r="F75" i="40"/>
  <c r="AX74" i="40"/>
  <c r="G74" i="40"/>
  <c r="F74" i="40"/>
  <c r="AX73" i="40"/>
  <c r="G73" i="40"/>
  <c r="F73" i="40"/>
  <c r="AX72" i="40"/>
  <c r="G72" i="40"/>
  <c r="F72" i="40"/>
  <c r="AX71" i="40"/>
  <c r="G71" i="40"/>
  <c r="F71" i="40"/>
  <c r="AX70" i="40"/>
  <c r="G70" i="40"/>
  <c r="F70" i="40"/>
  <c r="V69" i="40"/>
  <c r="R69" i="40"/>
  <c r="G69" i="40"/>
  <c r="F69" i="40"/>
  <c r="G68" i="40"/>
  <c r="F68" i="40"/>
  <c r="G67" i="40"/>
  <c r="F67" i="40"/>
  <c r="V66" i="40"/>
  <c r="R66" i="40"/>
  <c r="G66" i="40"/>
  <c r="F66" i="40"/>
  <c r="G65" i="40"/>
  <c r="F65" i="40"/>
  <c r="G64" i="40"/>
  <c r="F64" i="40"/>
  <c r="V63" i="40"/>
  <c r="R63" i="40"/>
  <c r="G63" i="40"/>
  <c r="F63" i="40"/>
  <c r="G62" i="40"/>
  <c r="F62" i="40"/>
  <c r="G61" i="40"/>
  <c r="F61" i="40"/>
  <c r="V60" i="40"/>
  <c r="R60" i="40"/>
  <c r="G60" i="40"/>
  <c r="F60" i="40"/>
  <c r="G59" i="40"/>
  <c r="F59" i="40"/>
  <c r="G58" i="40"/>
  <c r="F58" i="40"/>
  <c r="V57" i="40"/>
  <c r="R57" i="40"/>
  <c r="G57" i="40"/>
  <c r="F57" i="40"/>
  <c r="G56" i="40"/>
  <c r="F56" i="40"/>
  <c r="G55" i="40"/>
  <c r="F55" i="40"/>
  <c r="V54" i="40"/>
  <c r="R54" i="40"/>
  <c r="G54" i="40"/>
  <c r="F54" i="40"/>
  <c r="G53" i="40"/>
  <c r="F53" i="40"/>
  <c r="G52" i="40"/>
  <c r="F52" i="40"/>
  <c r="V51" i="40"/>
  <c r="R51" i="40"/>
  <c r="G51" i="40"/>
  <c r="F51" i="40"/>
  <c r="G50" i="40"/>
  <c r="F50" i="40"/>
  <c r="G49" i="40"/>
  <c r="F49" i="40"/>
  <c r="V48" i="40"/>
  <c r="R48" i="40"/>
  <c r="G48" i="40"/>
  <c r="F48" i="40"/>
  <c r="G47" i="40"/>
  <c r="F47" i="40"/>
  <c r="G46" i="40"/>
  <c r="F46" i="40"/>
  <c r="V45" i="40"/>
  <c r="R45" i="40"/>
  <c r="G45" i="40"/>
  <c r="F45" i="40"/>
  <c r="G44" i="40"/>
  <c r="F44" i="40"/>
  <c r="G43" i="40"/>
  <c r="F43" i="40"/>
  <c r="V42" i="40"/>
  <c r="R42" i="40"/>
  <c r="G42" i="40"/>
  <c r="F42" i="40"/>
  <c r="G41" i="40"/>
  <c r="F41" i="40"/>
  <c r="G40" i="40"/>
  <c r="F40" i="40"/>
  <c r="V39" i="40"/>
  <c r="R39" i="40"/>
  <c r="G39" i="40"/>
  <c r="F39" i="40"/>
  <c r="G38" i="40"/>
  <c r="F38" i="40"/>
  <c r="G37" i="40"/>
  <c r="F37" i="40"/>
  <c r="V36" i="40"/>
  <c r="R36" i="40"/>
  <c r="G36" i="40"/>
  <c r="F36" i="40"/>
  <c r="G35" i="40"/>
  <c r="F35" i="40"/>
  <c r="G34" i="40"/>
  <c r="F34" i="40"/>
  <c r="V33" i="40"/>
  <c r="R33" i="40"/>
  <c r="G33" i="40"/>
  <c r="F33" i="40"/>
  <c r="G32" i="40"/>
  <c r="F32" i="40"/>
  <c r="G31" i="40"/>
  <c r="F31" i="40"/>
  <c r="V30" i="40"/>
  <c r="R30" i="40"/>
  <c r="G30" i="40"/>
  <c r="F30" i="40"/>
  <c r="G29" i="40"/>
  <c r="F29" i="40"/>
  <c r="G28" i="40"/>
  <c r="F28" i="40"/>
  <c r="V27" i="40"/>
  <c r="R27" i="40"/>
  <c r="G27" i="40"/>
  <c r="F27" i="40"/>
  <c r="G26" i="40"/>
  <c r="F26" i="40"/>
  <c r="G25" i="40"/>
  <c r="F25" i="40"/>
  <c r="V24" i="40"/>
  <c r="R24" i="40"/>
  <c r="G24" i="40"/>
  <c r="F24" i="40"/>
  <c r="G23" i="40"/>
  <c r="F23" i="40"/>
  <c r="G22" i="40"/>
  <c r="F22" i="40"/>
  <c r="V21" i="40"/>
  <c r="R21" i="40"/>
  <c r="G21" i="40"/>
  <c r="F21" i="40"/>
  <c r="G20" i="40"/>
  <c r="F20" i="40"/>
  <c r="G19" i="40"/>
  <c r="F19" i="40"/>
  <c r="V18" i="40"/>
  <c r="R18" i="40"/>
  <c r="G18" i="40"/>
  <c r="F18" i="40"/>
  <c r="G17" i="40"/>
  <c r="F17" i="40"/>
  <c r="G16" i="40"/>
  <c r="F16" i="40"/>
  <c r="V15" i="40"/>
  <c r="R15" i="40"/>
  <c r="G15" i="40"/>
  <c r="F15" i="40"/>
  <c r="G14" i="40"/>
  <c r="F14" i="40"/>
  <c r="G13" i="40"/>
  <c r="F13" i="40"/>
  <c r="V12" i="40"/>
  <c r="R12" i="40"/>
  <c r="G12" i="40"/>
  <c r="F12" i="40"/>
  <c r="C12" i="40"/>
  <c r="G11" i="40"/>
  <c r="F11" i="40"/>
  <c r="G10" i="40"/>
  <c r="F10" i="40"/>
  <c r="C10" i="40"/>
  <c r="V67" i="40" s="1"/>
  <c r="V9" i="40"/>
  <c r="R9" i="40"/>
  <c r="G9" i="40"/>
  <c r="F9" i="40"/>
  <c r="G8" i="40"/>
  <c r="F8" i="40"/>
  <c r="G7" i="40"/>
  <c r="F7" i="40"/>
  <c r="V6" i="40"/>
  <c r="R6" i="40"/>
  <c r="G6" i="40"/>
  <c r="F6" i="40"/>
  <c r="C6" i="40"/>
  <c r="R11" i="40" s="1"/>
  <c r="G5" i="40"/>
  <c r="F5" i="40"/>
  <c r="C5" i="40"/>
  <c r="W4" i="40"/>
  <c r="M68" i="40"/>
  <c r="U68" i="40" s="1"/>
  <c r="M66" i="40"/>
  <c r="U66" i="40" s="1"/>
  <c r="M65" i="40"/>
  <c r="U65" i="40" s="1"/>
  <c r="M64" i="40"/>
  <c r="U64" i="40" s="1"/>
  <c r="M62" i="40"/>
  <c r="U62" i="40" s="1"/>
  <c r="M60" i="40"/>
  <c r="U60" i="40" s="1"/>
  <c r="M59" i="40"/>
  <c r="U59" i="40" s="1"/>
  <c r="M58" i="40"/>
  <c r="U58" i="40" s="1"/>
  <c r="M56" i="40"/>
  <c r="U56" i="40" s="1"/>
  <c r="M54" i="40"/>
  <c r="U54" i="40" s="1"/>
  <c r="M53" i="40"/>
  <c r="U53" i="40" s="1"/>
  <c r="M52" i="40"/>
  <c r="U52" i="40" s="1"/>
  <c r="M50" i="40"/>
  <c r="U50" i="40" s="1"/>
  <c r="M48" i="40"/>
  <c r="U48" i="40" s="1"/>
  <c r="M47" i="40"/>
  <c r="U47" i="40" s="1"/>
  <c r="M46" i="40"/>
  <c r="U46" i="40" s="1"/>
  <c r="M44" i="40"/>
  <c r="U44" i="40" s="1"/>
  <c r="M42" i="40"/>
  <c r="U42" i="40" s="1"/>
  <c r="M41" i="40"/>
  <c r="U41" i="40" s="1"/>
  <c r="M40" i="40"/>
  <c r="U40" i="40" s="1"/>
  <c r="M38" i="40"/>
  <c r="U38" i="40" s="1"/>
  <c r="M36" i="40"/>
  <c r="U36" i="40" s="1"/>
  <c r="M35" i="40"/>
  <c r="U35" i="40" s="1"/>
  <c r="M34" i="40"/>
  <c r="U34" i="40" s="1"/>
  <c r="M32" i="40"/>
  <c r="U32" i="40" s="1"/>
  <c r="M30" i="40"/>
  <c r="U30" i="40" s="1"/>
  <c r="M29" i="40"/>
  <c r="U29" i="40" s="1"/>
  <c r="M28" i="40"/>
  <c r="U28" i="40" s="1"/>
  <c r="M26" i="40"/>
  <c r="U26" i="40" s="1"/>
  <c r="M24" i="40"/>
  <c r="U24" i="40" s="1"/>
  <c r="M23" i="40"/>
  <c r="U23" i="40" s="1"/>
  <c r="M22" i="40"/>
  <c r="U22" i="40" s="1"/>
  <c r="M20" i="40"/>
  <c r="U20" i="40" s="1"/>
  <c r="M18" i="40"/>
  <c r="U18" i="40" s="1"/>
  <c r="M17" i="40"/>
  <c r="U17" i="40" s="1"/>
  <c r="M16" i="40"/>
  <c r="U16" i="40" s="1"/>
  <c r="M14" i="40"/>
  <c r="U14" i="40" s="1"/>
  <c r="M12" i="40"/>
  <c r="U12" i="40" s="1"/>
  <c r="M11" i="40"/>
  <c r="U11" i="40" s="1"/>
  <c r="M10" i="40"/>
  <c r="U10" i="40" s="1"/>
  <c r="M8" i="40"/>
  <c r="U8" i="40" s="1"/>
  <c r="M6" i="40"/>
  <c r="U6" i="40" s="1"/>
  <c r="M5" i="40"/>
  <c r="U5" i="40" s="1"/>
  <c r="M4" i="40"/>
  <c r="U4" i="40" s="1"/>
  <c r="X4" i="40" s="1"/>
  <c r="M4" i="40" a="1"/>
  <c r="M69" i="40" s="1"/>
  <c r="U69" i="40" s="1"/>
  <c r="G4" i="40"/>
  <c r="F4" i="40"/>
  <c r="AT3" i="40"/>
  <c r="O3" i="40"/>
  <c r="AE3" i="40" s="1"/>
  <c r="AN3" i="40" s="1"/>
  <c r="G98" i="39"/>
  <c r="F98" i="39"/>
  <c r="AX97" i="39"/>
  <c r="G97" i="39"/>
  <c r="F97" i="39"/>
  <c r="AX96" i="39"/>
  <c r="G96" i="39"/>
  <c r="F96" i="39"/>
  <c r="AX95" i="39"/>
  <c r="G95" i="39"/>
  <c r="F95" i="39"/>
  <c r="AX94" i="39"/>
  <c r="G94" i="39"/>
  <c r="F94" i="39"/>
  <c r="AX93" i="39"/>
  <c r="G93" i="39"/>
  <c r="F93" i="39"/>
  <c r="AX92" i="39"/>
  <c r="G92" i="39"/>
  <c r="F92" i="39"/>
  <c r="AX91" i="39"/>
  <c r="G91" i="39"/>
  <c r="F91" i="39"/>
  <c r="AX90" i="39"/>
  <c r="G90" i="39"/>
  <c r="F90" i="39"/>
  <c r="AX89" i="39"/>
  <c r="G89" i="39"/>
  <c r="F89" i="39"/>
  <c r="AX88" i="39"/>
  <c r="G88" i="39"/>
  <c r="F88" i="39"/>
  <c r="AX87" i="39"/>
  <c r="G87" i="39"/>
  <c r="F87" i="39"/>
  <c r="AX86" i="39"/>
  <c r="G86" i="39"/>
  <c r="F86" i="39"/>
  <c r="AX85" i="39"/>
  <c r="G85" i="39"/>
  <c r="F85" i="39"/>
  <c r="AX84" i="39"/>
  <c r="G84" i="39"/>
  <c r="F84" i="39"/>
  <c r="AX83" i="39"/>
  <c r="G83" i="39"/>
  <c r="F83" i="39"/>
  <c r="AX82" i="39"/>
  <c r="G82" i="39"/>
  <c r="F82" i="39"/>
  <c r="AX81" i="39"/>
  <c r="G81" i="39"/>
  <c r="F81" i="39"/>
  <c r="AX80" i="39"/>
  <c r="G80" i="39"/>
  <c r="F80" i="39"/>
  <c r="G79" i="39"/>
  <c r="F79" i="39"/>
  <c r="R78" i="39"/>
  <c r="G78" i="39"/>
  <c r="F78" i="39"/>
  <c r="G77" i="39"/>
  <c r="F77" i="39"/>
  <c r="G76" i="39"/>
  <c r="F76" i="39"/>
  <c r="R75" i="39"/>
  <c r="G75" i="39"/>
  <c r="F75" i="39"/>
  <c r="G74" i="39"/>
  <c r="F74" i="39"/>
  <c r="G73" i="39"/>
  <c r="F73" i="39"/>
  <c r="R72" i="39"/>
  <c r="G72" i="39"/>
  <c r="F72" i="39"/>
  <c r="G71" i="39"/>
  <c r="F71" i="39"/>
  <c r="G70" i="39"/>
  <c r="F70" i="39"/>
  <c r="R69" i="39"/>
  <c r="G69" i="39"/>
  <c r="F69" i="39"/>
  <c r="G68" i="39"/>
  <c r="F68" i="39"/>
  <c r="G67" i="39"/>
  <c r="F67" i="39"/>
  <c r="R66" i="39"/>
  <c r="G66" i="39"/>
  <c r="F66" i="39"/>
  <c r="G65" i="39"/>
  <c r="F65" i="39"/>
  <c r="G64" i="39"/>
  <c r="F64" i="39"/>
  <c r="R63" i="39"/>
  <c r="G63" i="39"/>
  <c r="F63" i="39"/>
  <c r="G62" i="39"/>
  <c r="F62" i="39"/>
  <c r="G61" i="39"/>
  <c r="F61" i="39"/>
  <c r="R60" i="39"/>
  <c r="G60" i="39"/>
  <c r="F60" i="39"/>
  <c r="G59" i="39"/>
  <c r="F59" i="39"/>
  <c r="G58" i="39"/>
  <c r="F58" i="39"/>
  <c r="R57" i="39"/>
  <c r="G57" i="39"/>
  <c r="F57" i="39"/>
  <c r="G56" i="39"/>
  <c r="F56" i="39"/>
  <c r="G55" i="39"/>
  <c r="F55" i="39"/>
  <c r="R54" i="39"/>
  <c r="G54" i="39"/>
  <c r="F54" i="39"/>
  <c r="G53" i="39"/>
  <c r="F53" i="39"/>
  <c r="G52" i="39"/>
  <c r="F52" i="39"/>
  <c r="R51" i="39"/>
  <c r="G51" i="39"/>
  <c r="F51" i="39"/>
  <c r="G50" i="39"/>
  <c r="F50" i="39"/>
  <c r="G49" i="39"/>
  <c r="F49" i="39"/>
  <c r="R48" i="39"/>
  <c r="G48" i="39"/>
  <c r="F48" i="39"/>
  <c r="G47" i="39"/>
  <c r="F47" i="39"/>
  <c r="G46" i="39"/>
  <c r="F46" i="39"/>
  <c r="R45" i="39"/>
  <c r="G45" i="39"/>
  <c r="F45" i="39"/>
  <c r="G44" i="39"/>
  <c r="F44" i="39"/>
  <c r="G43" i="39"/>
  <c r="F43" i="39"/>
  <c r="R42" i="39"/>
  <c r="G42" i="39"/>
  <c r="F42" i="39"/>
  <c r="G41" i="39"/>
  <c r="F41" i="39"/>
  <c r="G40" i="39"/>
  <c r="F40" i="39"/>
  <c r="R39" i="39"/>
  <c r="G39" i="39"/>
  <c r="F39" i="39"/>
  <c r="G38" i="39"/>
  <c r="F38" i="39"/>
  <c r="G37" i="39"/>
  <c r="F37" i="39"/>
  <c r="R36" i="39"/>
  <c r="G36" i="39"/>
  <c r="F36" i="39"/>
  <c r="G35" i="39"/>
  <c r="F35" i="39"/>
  <c r="G34" i="39"/>
  <c r="F34" i="39"/>
  <c r="R33" i="39"/>
  <c r="G33" i="39"/>
  <c r="F33" i="39"/>
  <c r="G32" i="39"/>
  <c r="F32" i="39"/>
  <c r="G31" i="39"/>
  <c r="F31" i="39"/>
  <c r="R30" i="39"/>
  <c r="G30" i="39"/>
  <c r="F30" i="39"/>
  <c r="G29" i="39"/>
  <c r="F29" i="39"/>
  <c r="G28" i="39"/>
  <c r="F28" i="39"/>
  <c r="R27" i="39"/>
  <c r="G27" i="39"/>
  <c r="F27" i="39"/>
  <c r="G26" i="39"/>
  <c r="F26" i="39"/>
  <c r="G25" i="39"/>
  <c r="F25" i="39"/>
  <c r="R24" i="39"/>
  <c r="G24" i="39"/>
  <c r="F24" i="39"/>
  <c r="G23" i="39"/>
  <c r="F23" i="39"/>
  <c r="G22" i="39"/>
  <c r="F22" i="39"/>
  <c r="R21" i="39"/>
  <c r="G21" i="39"/>
  <c r="F21" i="39"/>
  <c r="G20" i="39"/>
  <c r="F20" i="39"/>
  <c r="G19" i="39"/>
  <c r="F19" i="39"/>
  <c r="R18" i="39"/>
  <c r="G18" i="39"/>
  <c r="F18" i="39"/>
  <c r="G17" i="39"/>
  <c r="F17" i="39"/>
  <c r="G16" i="39"/>
  <c r="F16" i="39"/>
  <c r="R15" i="39"/>
  <c r="G15" i="39"/>
  <c r="F15" i="39"/>
  <c r="G14" i="39"/>
  <c r="F14" i="39"/>
  <c r="G13" i="39"/>
  <c r="F13" i="39"/>
  <c r="R12" i="39"/>
  <c r="G12" i="39"/>
  <c r="F12" i="39"/>
  <c r="C12" i="39"/>
  <c r="G11" i="39"/>
  <c r="F11" i="39"/>
  <c r="G10" i="39"/>
  <c r="F10" i="39"/>
  <c r="C10" i="39"/>
  <c r="V78" i="39" s="1"/>
  <c r="R9" i="39"/>
  <c r="G9" i="39"/>
  <c r="F9" i="39"/>
  <c r="G8" i="39"/>
  <c r="F8" i="39"/>
  <c r="G7" i="39"/>
  <c r="F7" i="39"/>
  <c r="R6" i="39"/>
  <c r="G6" i="39"/>
  <c r="F6" i="39"/>
  <c r="C6" i="39"/>
  <c r="R79" i="39" s="1"/>
  <c r="G5" i="39"/>
  <c r="F5" i="39"/>
  <c r="C5" i="39"/>
  <c r="W4" i="39"/>
  <c r="M78" i="39"/>
  <c r="U78" i="39" s="1"/>
  <c r="M69" i="39"/>
  <c r="U69" i="39" s="1"/>
  <c r="M60" i="39"/>
  <c r="U60" i="39" s="1"/>
  <c r="M51" i="39"/>
  <c r="U51" i="39" s="1"/>
  <c r="M42" i="39"/>
  <c r="U42" i="39" s="1"/>
  <c r="M33" i="39"/>
  <c r="U33" i="39" s="1"/>
  <c r="M24" i="39"/>
  <c r="U24" i="39" s="1"/>
  <c r="M15" i="39"/>
  <c r="U15" i="39" s="1"/>
  <c r="M6" i="39"/>
  <c r="U6" i="39" s="1"/>
  <c r="M4" i="39" a="1"/>
  <c r="G4" i="39"/>
  <c r="F4" i="39"/>
  <c r="AT3" i="39"/>
  <c r="O3" i="39"/>
  <c r="AE3" i="39" s="1"/>
  <c r="G98" i="38"/>
  <c r="F98" i="38"/>
  <c r="AX97" i="38"/>
  <c r="G97" i="38"/>
  <c r="F97" i="38"/>
  <c r="AX96" i="38"/>
  <c r="G96" i="38"/>
  <c r="F96" i="38"/>
  <c r="AX95" i="38"/>
  <c r="G95" i="38"/>
  <c r="F95" i="38"/>
  <c r="AX94" i="38"/>
  <c r="G94" i="38"/>
  <c r="F94" i="38"/>
  <c r="AX93" i="38"/>
  <c r="G93" i="38"/>
  <c r="F93" i="38"/>
  <c r="AX92" i="38"/>
  <c r="G92" i="38"/>
  <c r="F92" i="38"/>
  <c r="AX91" i="38"/>
  <c r="G91" i="38"/>
  <c r="F91" i="38"/>
  <c r="AX90" i="38"/>
  <c r="G90" i="38"/>
  <c r="F90" i="38"/>
  <c r="R89" i="38"/>
  <c r="G89" i="38"/>
  <c r="F89" i="38"/>
  <c r="G88" i="38"/>
  <c r="F88" i="38"/>
  <c r="G87" i="38"/>
  <c r="F87" i="38"/>
  <c r="G86" i="38"/>
  <c r="F86" i="38"/>
  <c r="G85" i="38"/>
  <c r="F85" i="38"/>
  <c r="G84" i="38"/>
  <c r="F84" i="38"/>
  <c r="V83" i="38"/>
  <c r="G83" i="38"/>
  <c r="F83" i="38"/>
  <c r="G82" i="38"/>
  <c r="F82" i="38"/>
  <c r="G81" i="38"/>
  <c r="F81" i="38"/>
  <c r="R80" i="38"/>
  <c r="G80" i="38"/>
  <c r="F80" i="38"/>
  <c r="G79" i="38"/>
  <c r="F79" i="38"/>
  <c r="G78" i="38"/>
  <c r="F78" i="38"/>
  <c r="G77" i="38"/>
  <c r="F77" i="38"/>
  <c r="G76" i="38"/>
  <c r="F76" i="38"/>
  <c r="G75" i="38"/>
  <c r="F75" i="38"/>
  <c r="V74" i="38"/>
  <c r="G74" i="38"/>
  <c r="F74" i="38"/>
  <c r="G73" i="38"/>
  <c r="F73" i="38"/>
  <c r="G72" i="38"/>
  <c r="F72" i="38"/>
  <c r="R71" i="38"/>
  <c r="G71" i="38"/>
  <c r="F71" i="38"/>
  <c r="G70" i="38"/>
  <c r="F70" i="38"/>
  <c r="G69" i="38"/>
  <c r="F69" i="38"/>
  <c r="G68" i="38"/>
  <c r="F68" i="38"/>
  <c r="G67" i="38"/>
  <c r="F67" i="38"/>
  <c r="G66" i="38"/>
  <c r="F66" i="38"/>
  <c r="V65" i="38"/>
  <c r="G65" i="38"/>
  <c r="F65" i="38"/>
  <c r="G64" i="38"/>
  <c r="F64" i="38"/>
  <c r="G63" i="38"/>
  <c r="F63" i="38"/>
  <c r="R62" i="38"/>
  <c r="G62" i="38"/>
  <c r="F62" i="38"/>
  <c r="G61" i="38"/>
  <c r="F61" i="38"/>
  <c r="G60" i="38"/>
  <c r="F60" i="38"/>
  <c r="G59" i="38"/>
  <c r="F59" i="38"/>
  <c r="G58" i="38"/>
  <c r="F58" i="38"/>
  <c r="G57" i="38"/>
  <c r="F57" i="38"/>
  <c r="V56" i="38"/>
  <c r="G56" i="38"/>
  <c r="F56" i="38"/>
  <c r="G55" i="38"/>
  <c r="F55" i="38"/>
  <c r="G54" i="38"/>
  <c r="F54" i="38"/>
  <c r="R53" i="38"/>
  <c r="G53" i="38"/>
  <c r="F53" i="38"/>
  <c r="G52" i="38"/>
  <c r="F52" i="38"/>
  <c r="G51" i="38"/>
  <c r="F51" i="38"/>
  <c r="G50" i="38"/>
  <c r="F50" i="38"/>
  <c r="G49" i="38"/>
  <c r="F49" i="38"/>
  <c r="G48" i="38"/>
  <c r="F48" i="38"/>
  <c r="V47" i="38"/>
  <c r="G47" i="38"/>
  <c r="F47" i="38"/>
  <c r="G46" i="38"/>
  <c r="F46" i="38"/>
  <c r="G45" i="38"/>
  <c r="F45" i="38"/>
  <c r="R44" i="38"/>
  <c r="G44" i="38"/>
  <c r="F44" i="38"/>
  <c r="G43" i="38"/>
  <c r="F43" i="38"/>
  <c r="G42" i="38"/>
  <c r="F42" i="38"/>
  <c r="G41" i="38"/>
  <c r="F41" i="38"/>
  <c r="G40" i="38"/>
  <c r="F40" i="38"/>
  <c r="G39" i="38"/>
  <c r="F39" i="38"/>
  <c r="V38" i="38"/>
  <c r="G38" i="38"/>
  <c r="F38" i="38"/>
  <c r="G37" i="38"/>
  <c r="F37" i="38"/>
  <c r="G36" i="38"/>
  <c r="F36" i="38"/>
  <c r="R35" i="38"/>
  <c r="G35" i="38"/>
  <c r="F35" i="38"/>
  <c r="G34" i="38"/>
  <c r="F34" i="38"/>
  <c r="G33" i="38"/>
  <c r="F33" i="38"/>
  <c r="V32" i="38"/>
  <c r="G32" i="38"/>
  <c r="F32" i="38"/>
  <c r="R31" i="38"/>
  <c r="G31" i="38"/>
  <c r="F31" i="38"/>
  <c r="V30" i="38"/>
  <c r="G30" i="38"/>
  <c r="F30" i="38"/>
  <c r="V29" i="38"/>
  <c r="R29" i="38"/>
  <c r="G29" i="38"/>
  <c r="F29" i="38"/>
  <c r="G28" i="38"/>
  <c r="F28" i="38"/>
  <c r="V27" i="38"/>
  <c r="R27" i="38"/>
  <c r="G27" i="38"/>
  <c r="F27" i="38"/>
  <c r="V26" i="38"/>
  <c r="G26" i="38"/>
  <c r="F26" i="38"/>
  <c r="G25" i="38"/>
  <c r="F25" i="38"/>
  <c r="V24" i="38"/>
  <c r="G24" i="38"/>
  <c r="F24" i="38"/>
  <c r="V23" i="38"/>
  <c r="G23" i="38"/>
  <c r="F23" i="38"/>
  <c r="R22" i="38"/>
  <c r="G22" i="38"/>
  <c r="F22" i="38"/>
  <c r="V21" i="38"/>
  <c r="G21" i="38"/>
  <c r="F21" i="38"/>
  <c r="V20" i="38"/>
  <c r="R20" i="38"/>
  <c r="G20" i="38"/>
  <c r="F20" i="38"/>
  <c r="G19" i="38"/>
  <c r="F19" i="38"/>
  <c r="V18" i="38"/>
  <c r="R18" i="38"/>
  <c r="G18" i="38"/>
  <c r="F18" i="38"/>
  <c r="V17" i="38"/>
  <c r="G17" i="38"/>
  <c r="F17" i="38"/>
  <c r="G16" i="38"/>
  <c r="F16" i="38"/>
  <c r="V15" i="38"/>
  <c r="G15" i="38"/>
  <c r="F15" i="38"/>
  <c r="V14" i="38"/>
  <c r="G14" i="38"/>
  <c r="F14" i="38"/>
  <c r="R13" i="38"/>
  <c r="G13" i="38"/>
  <c r="F13" i="38"/>
  <c r="V12" i="38"/>
  <c r="G12" i="38"/>
  <c r="F12" i="38"/>
  <c r="C12" i="38"/>
  <c r="G11" i="38"/>
  <c r="F11" i="38"/>
  <c r="G10" i="38"/>
  <c r="F10" i="38"/>
  <c r="C10" i="38"/>
  <c r="V86" i="38" s="1"/>
  <c r="G9" i="38"/>
  <c r="F9" i="38"/>
  <c r="R8" i="38"/>
  <c r="G8" i="38"/>
  <c r="F8" i="38"/>
  <c r="R7" i="38"/>
  <c r="G7" i="38"/>
  <c r="F7" i="38"/>
  <c r="V6" i="38"/>
  <c r="G6" i="38"/>
  <c r="F6" i="38"/>
  <c r="C6" i="38"/>
  <c r="R83" i="38" s="1"/>
  <c r="V5" i="38"/>
  <c r="G5" i="38"/>
  <c r="F5" i="38"/>
  <c r="C5" i="38"/>
  <c r="W4" i="38"/>
  <c r="V4" i="38"/>
  <c r="M88" i="38"/>
  <c r="U88" i="38" s="1"/>
  <c r="M87" i="38"/>
  <c r="U87" i="38" s="1"/>
  <c r="M86" i="38"/>
  <c r="U86" i="38" s="1"/>
  <c r="M84" i="38"/>
  <c r="U84" i="38" s="1"/>
  <c r="M81" i="38"/>
  <c r="U81" i="38" s="1"/>
  <c r="M80" i="38"/>
  <c r="U80" i="38" s="1"/>
  <c r="M79" i="38"/>
  <c r="U79" i="38" s="1"/>
  <c r="M76" i="38"/>
  <c r="U76" i="38" s="1"/>
  <c r="M74" i="38"/>
  <c r="U74" i="38" s="1"/>
  <c r="M73" i="38"/>
  <c r="U73" i="38" s="1"/>
  <c r="M72" i="38"/>
  <c r="U72" i="38" s="1"/>
  <c r="M69" i="38"/>
  <c r="U69" i="38" s="1"/>
  <c r="M67" i="38"/>
  <c r="U67" i="38" s="1"/>
  <c r="M66" i="38"/>
  <c r="U66" i="38" s="1"/>
  <c r="M64" i="38"/>
  <c r="U64" i="38" s="1"/>
  <c r="M62" i="38"/>
  <c r="U62" i="38" s="1"/>
  <c r="M60" i="38"/>
  <c r="U60" i="38" s="1"/>
  <c r="M58" i="38"/>
  <c r="U58" i="38" s="1"/>
  <c r="M57" i="38"/>
  <c r="U57" i="38" s="1"/>
  <c r="M55" i="38"/>
  <c r="U55" i="38" s="1"/>
  <c r="M52" i="38"/>
  <c r="U52" i="38" s="1"/>
  <c r="M51" i="38"/>
  <c r="U51" i="38" s="1"/>
  <c r="M50" i="38"/>
  <c r="U50" i="38" s="1"/>
  <c r="M48" i="38"/>
  <c r="U48" i="38" s="1"/>
  <c r="M45" i="38"/>
  <c r="U45" i="38" s="1"/>
  <c r="M44" i="38"/>
  <c r="U44" i="38" s="1"/>
  <c r="M43" i="38"/>
  <c r="U43" i="38" s="1"/>
  <c r="M40" i="38"/>
  <c r="U40" i="38" s="1"/>
  <c r="M38" i="38"/>
  <c r="U38" i="38" s="1"/>
  <c r="M37" i="38"/>
  <c r="U37" i="38" s="1"/>
  <c r="M36" i="38"/>
  <c r="U36" i="38" s="1"/>
  <c r="M33" i="38"/>
  <c r="U33" i="38" s="1"/>
  <c r="M31" i="38"/>
  <c r="U31" i="38" s="1"/>
  <c r="M30" i="38"/>
  <c r="U30" i="38" s="1"/>
  <c r="M28" i="38"/>
  <c r="U28" i="38" s="1"/>
  <c r="M26" i="38"/>
  <c r="U26" i="38" s="1"/>
  <c r="M24" i="38"/>
  <c r="U24" i="38" s="1"/>
  <c r="M22" i="38"/>
  <c r="U22" i="38" s="1"/>
  <c r="M21" i="38"/>
  <c r="U21" i="38" s="1"/>
  <c r="M19" i="38"/>
  <c r="U19" i="38" s="1"/>
  <c r="M16" i="38"/>
  <c r="U16" i="38" s="1"/>
  <c r="M15" i="38"/>
  <c r="U15" i="38" s="1"/>
  <c r="M14" i="38"/>
  <c r="U14" i="38" s="1"/>
  <c r="M12" i="38"/>
  <c r="U12" i="38" s="1"/>
  <c r="M9" i="38"/>
  <c r="U9" i="38" s="1"/>
  <c r="M8" i="38"/>
  <c r="U8" i="38" s="1"/>
  <c r="M7" i="38"/>
  <c r="U7" i="38" s="1"/>
  <c r="M4" i="38"/>
  <c r="U4" i="38" s="1"/>
  <c r="X4" i="38" s="1"/>
  <c r="M4" i="38" a="1"/>
  <c r="G4" i="38"/>
  <c r="F4" i="38"/>
  <c r="AT3" i="38"/>
  <c r="R3" i="38"/>
  <c r="AH3" i="38" s="1"/>
  <c r="AQ3" i="38" s="1"/>
  <c r="O3" i="38"/>
  <c r="P3" i="38" s="1"/>
  <c r="AF3" i="38" s="1"/>
  <c r="AO3" i="38" s="1"/>
  <c r="S98" i="37"/>
  <c r="R98" i="37"/>
  <c r="G98" i="37"/>
  <c r="F98" i="37"/>
  <c r="R97" i="37"/>
  <c r="G97" i="37"/>
  <c r="F97" i="37"/>
  <c r="R96" i="37"/>
  <c r="G96" i="37"/>
  <c r="F96" i="37"/>
  <c r="V95" i="37"/>
  <c r="R95" i="37"/>
  <c r="G95" i="37"/>
  <c r="F95" i="37"/>
  <c r="R94" i="37"/>
  <c r="G94" i="37"/>
  <c r="F94" i="37"/>
  <c r="R93" i="37"/>
  <c r="G93" i="37"/>
  <c r="F93" i="37"/>
  <c r="V92" i="37"/>
  <c r="R92" i="37"/>
  <c r="G92" i="37"/>
  <c r="F92" i="37"/>
  <c r="R91" i="37"/>
  <c r="G91" i="37"/>
  <c r="F91" i="37"/>
  <c r="R90" i="37"/>
  <c r="G90" i="37"/>
  <c r="F90" i="37"/>
  <c r="V89" i="37"/>
  <c r="R89" i="37"/>
  <c r="G89" i="37"/>
  <c r="F89" i="37"/>
  <c r="R88" i="37"/>
  <c r="G88" i="37"/>
  <c r="F88" i="37"/>
  <c r="R87" i="37"/>
  <c r="G87" i="37"/>
  <c r="F87" i="37"/>
  <c r="V86" i="37"/>
  <c r="R86" i="37"/>
  <c r="G86" i="37"/>
  <c r="F86" i="37"/>
  <c r="R85" i="37"/>
  <c r="G85" i="37"/>
  <c r="F85" i="37"/>
  <c r="R84" i="37"/>
  <c r="G84" i="37"/>
  <c r="F84" i="37"/>
  <c r="V83" i="37"/>
  <c r="R83" i="37"/>
  <c r="G83" i="37"/>
  <c r="F83" i="37"/>
  <c r="R82" i="37"/>
  <c r="G82" i="37"/>
  <c r="F82" i="37"/>
  <c r="R81" i="37"/>
  <c r="G81" i="37"/>
  <c r="F81" i="37"/>
  <c r="V80" i="37"/>
  <c r="R80" i="37"/>
  <c r="G80" i="37"/>
  <c r="F80" i="37"/>
  <c r="R79" i="37"/>
  <c r="G79" i="37"/>
  <c r="F79" i="37"/>
  <c r="R78" i="37"/>
  <c r="G78" i="37"/>
  <c r="F78" i="37"/>
  <c r="V77" i="37"/>
  <c r="R77" i="37"/>
  <c r="G77" i="37"/>
  <c r="F77" i="37"/>
  <c r="R76" i="37"/>
  <c r="G76" i="37"/>
  <c r="F76" i="37"/>
  <c r="R75" i="37"/>
  <c r="G75" i="37"/>
  <c r="F75" i="37"/>
  <c r="V74" i="37"/>
  <c r="R74" i="37"/>
  <c r="G74" i="37"/>
  <c r="F74" i="37"/>
  <c r="R73" i="37"/>
  <c r="G73" i="37"/>
  <c r="F73" i="37"/>
  <c r="R72" i="37"/>
  <c r="G72" i="37"/>
  <c r="F72" i="37"/>
  <c r="V71" i="37"/>
  <c r="R71" i="37"/>
  <c r="G71" i="37"/>
  <c r="F71" i="37"/>
  <c r="R70" i="37"/>
  <c r="G70" i="37"/>
  <c r="F70" i="37"/>
  <c r="R69" i="37"/>
  <c r="G69" i="37"/>
  <c r="F69" i="37"/>
  <c r="V68" i="37"/>
  <c r="R68" i="37"/>
  <c r="G68" i="37"/>
  <c r="F68" i="37"/>
  <c r="R67" i="37"/>
  <c r="G67" i="37"/>
  <c r="F67" i="37"/>
  <c r="V66" i="37"/>
  <c r="R66" i="37"/>
  <c r="G66" i="37"/>
  <c r="F66" i="37"/>
  <c r="V65" i="37"/>
  <c r="R65" i="37"/>
  <c r="G65" i="37"/>
  <c r="F65" i="37"/>
  <c r="V64" i="37"/>
  <c r="R64" i="37"/>
  <c r="G64" i="37"/>
  <c r="F64" i="37"/>
  <c r="V63" i="37"/>
  <c r="R63" i="37"/>
  <c r="G63" i="37"/>
  <c r="F63" i="37"/>
  <c r="V62" i="37"/>
  <c r="R62" i="37"/>
  <c r="G62" i="37"/>
  <c r="F62" i="37"/>
  <c r="V61" i="37"/>
  <c r="R61" i="37"/>
  <c r="G61" i="37"/>
  <c r="F61" i="37"/>
  <c r="V60" i="37"/>
  <c r="R60" i="37"/>
  <c r="G60" i="37"/>
  <c r="F60" i="37"/>
  <c r="V59" i="37"/>
  <c r="R59" i="37"/>
  <c r="G59" i="37"/>
  <c r="F59" i="37"/>
  <c r="V58" i="37"/>
  <c r="R58" i="37"/>
  <c r="G58" i="37"/>
  <c r="F58" i="37"/>
  <c r="V57" i="37"/>
  <c r="R57" i="37"/>
  <c r="G57" i="37"/>
  <c r="F57" i="37"/>
  <c r="V56" i="37"/>
  <c r="R56" i="37"/>
  <c r="G56" i="37"/>
  <c r="F56" i="37"/>
  <c r="V55" i="37"/>
  <c r="R55" i="37"/>
  <c r="G55" i="37"/>
  <c r="F55" i="37"/>
  <c r="V54" i="37"/>
  <c r="R54" i="37"/>
  <c r="G54" i="37"/>
  <c r="F54" i="37"/>
  <c r="V53" i="37"/>
  <c r="R53" i="37"/>
  <c r="G53" i="37"/>
  <c r="F53" i="37"/>
  <c r="V52" i="37"/>
  <c r="R52" i="37"/>
  <c r="G52" i="37"/>
  <c r="F52" i="37"/>
  <c r="V51" i="37"/>
  <c r="R51" i="37"/>
  <c r="G51" i="37"/>
  <c r="F51" i="37"/>
  <c r="V50" i="37"/>
  <c r="R50" i="37"/>
  <c r="G50" i="37"/>
  <c r="F50" i="37"/>
  <c r="V49" i="37"/>
  <c r="R49" i="37"/>
  <c r="G49" i="37"/>
  <c r="F49" i="37"/>
  <c r="V48" i="37"/>
  <c r="R48" i="37"/>
  <c r="G48" i="37"/>
  <c r="F48" i="37"/>
  <c r="V47" i="37"/>
  <c r="R47" i="37"/>
  <c r="G47" i="37"/>
  <c r="F47" i="37"/>
  <c r="V46" i="37"/>
  <c r="R46" i="37"/>
  <c r="G46" i="37"/>
  <c r="F46" i="37"/>
  <c r="V45" i="37"/>
  <c r="R45" i="37"/>
  <c r="G45" i="37"/>
  <c r="F45" i="37"/>
  <c r="V44" i="37"/>
  <c r="R44" i="37"/>
  <c r="G44" i="37"/>
  <c r="F44" i="37"/>
  <c r="V43" i="37"/>
  <c r="R43" i="37"/>
  <c r="G43" i="37"/>
  <c r="F43" i="37"/>
  <c r="V42" i="37"/>
  <c r="R42" i="37"/>
  <c r="G42" i="37"/>
  <c r="F42" i="37"/>
  <c r="V41" i="37"/>
  <c r="R41" i="37"/>
  <c r="G41" i="37"/>
  <c r="F41" i="37"/>
  <c r="V40" i="37"/>
  <c r="R40" i="37"/>
  <c r="G40" i="37"/>
  <c r="F40" i="37"/>
  <c r="V39" i="37"/>
  <c r="R39" i="37"/>
  <c r="G39" i="37"/>
  <c r="F39" i="37"/>
  <c r="V38" i="37"/>
  <c r="R38" i="37"/>
  <c r="G38" i="37"/>
  <c r="F38" i="37"/>
  <c r="V37" i="37"/>
  <c r="R37" i="37"/>
  <c r="G37" i="37"/>
  <c r="F37" i="37"/>
  <c r="V36" i="37"/>
  <c r="R36" i="37"/>
  <c r="G36" i="37"/>
  <c r="F36" i="37"/>
  <c r="V35" i="37"/>
  <c r="R35" i="37"/>
  <c r="G35" i="37"/>
  <c r="F35" i="37"/>
  <c r="V34" i="37"/>
  <c r="R34" i="37"/>
  <c r="G34" i="37"/>
  <c r="F34" i="37"/>
  <c r="V33" i="37"/>
  <c r="R33" i="37"/>
  <c r="G33" i="37"/>
  <c r="F33" i="37"/>
  <c r="V32" i="37"/>
  <c r="R32" i="37"/>
  <c r="G32" i="37"/>
  <c r="F32" i="37"/>
  <c r="V31" i="37"/>
  <c r="R31" i="37"/>
  <c r="G31" i="37"/>
  <c r="F31" i="37"/>
  <c r="V30" i="37"/>
  <c r="R30" i="37"/>
  <c r="G30" i="37"/>
  <c r="F30" i="37"/>
  <c r="V29" i="37"/>
  <c r="R29" i="37"/>
  <c r="G29" i="37"/>
  <c r="F29" i="37"/>
  <c r="V28" i="37"/>
  <c r="R28" i="37"/>
  <c r="G28" i="37"/>
  <c r="F28" i="37"/>
  <c r="V27" i="37"/>
  <c r="R27" i="37"/>
  <c r="G27" i="37"/>
  <c r="F27" i="37"/>
  <c r="V26" i="37"/>
  <c r="R26" i="37"/>
  <c r="G26" i="37"/>
  <c r="F26" i="37"/>
  <c r="V25" i="37"/>
  <c r="R25" i="37"/>
  <c r="G25" i="37"/>
  <c r="F25" i="37"/>
  <c r="V24" i="37"/>
  <c r="R24" i="37"/>
  <c r="G24" i="37"/>
  <c r="F24" i="37"/>
  <c r="V23" i="37"/>
  <c r="R23" i="37"/>
  <c r="G23" i="37"/>
  <c r="F23" i="37"/>
  <c r="V22" i="37"/>
  <c r="R22" i="37"/>
  <c r="G22" i="37"/>
  <c r="F22" i="37"/>
  <c r="V21" i="37"/>
  <c r="R21" i="37"/>
  <c r="G21" i="37"/>
  <c r="F21" i="37"/>
  <c r="V20" i="37"/>
  <c r="R20" i="37"/>
  <c r="G20" i="37"/>
  <c r="F20" i="37"/>
  <c r="V19" i="37"/>
  <c r="R19" i="37"/>
  <c r="G19" i="37"/>
  <c r="F19" i="37"/>
  <c r="V18" i="37"/>
  <c r="R18" i="37"/>
  <c r="G18" i="37"/>
  <c r="F18" i="37"/>
  <c r="V17" i="37"/>
  <c r="R17" i="37"/>
  <c r="G17" i="37"/>
  <c r="F17" i="37"/>
  <c r="V16" i="37"/>
  <c r="R16" i="37"/>
  <c r="G16" i="37"/>
  <c r="F16" i="37"/>
  <c r="V15" i="37"/>
  <c r="R15" i="37"/>
  <c r="G15" i="37"/>
  <c r="F15" i="37"/>
  <c r="V14" i="37"/>
  <c r="R14" i="37"/>
  <c r="G14" i="37"/>
  <c r="F14" i="37"/>
  <c r="V13" i="37"/>
  <c r="R13" i="37"/>
  <c r="G13" i="37"/>
  <c r="F13" i="37"/>
  <c r="V12" i="37"/>
  <c r="R12" i="37"/>
  <c r="G12" i="37"/>
  <c r="F12" i="37"/>
  <c r="C12" i="37"/>
  <c r="R11" i="37"/>
  <c r="G11" i="37"/>
  <c r="F11" i="37"/>
  <c r="V10" i="37"/>
  <c r="R10" i="37"/>
  <c r="G10" i="37"/>
  <c r="F10" i="37"/>
  <c r="C10" i="37"/>
  <c r="V97" i="37" s="1"/>
  <c r="V9" i="37"/>
  <c r="R9" i="37"/>
  <c r="G9" i="37"/>
  <c r="F9" i="37"/>
  <c r="V8" i="37"/>
  <c r="R8" i="37"/>
  <c r="G8" i="37"/>
  <c r="F8" i="37"/>
  <c r="V7" i="37"/>
  <c r="R7" i="37"/>
  <c r="G7" i="37"/>
  <c r="F7" i="37"/>
  <c r="V6" i="37"/>
  <c r="R6" i="37"/>
  <c r="G6" i="37"/>
  <c r="F6" i="37"/>
  <c r="V5" i="37"/>
  <c r="R5" i="37"/>
  <c r="G5" i="37"/>
  <c r="F5" i="37"/>
  <c r="C5" i="37"/>
  <c r="Y4" i="37"/>
  <c r="W4" i="37"/>
  <c r="V4" i="37"/>
  <c r="R4" i="37"/>
  <c r="M98" i="37"/>
  <c r="U98" i="37" s="1"/>
  <c r="M95" i="37"/>
  <c r="U95" i="37" s="1"/>
  <c r="M92" i="37"/>
  <c r="U92" i="37" s="1"/>
  <c r="M89" i="37"/>
  <c r="U89" i="37" s="1"/>
  <c r="M86" i="37"/>
  <c r="U86" i="37" s="1"/>
  <c r="M83" i="37"/>
  <c r="U83" i="37" s="1"/>
  <c r="M80" i="37"/>
  <c r="U80" i="37" s="1"/>
  <c r="M77" i="37"/>
  <c r="U77" i="37" s="1"/>
  <c r="M74" i="37"/>
  <c r="U74" i="37" s="1"/>
  <c r="M71" i="37"/>
  <c r="U71" i="37" s="1"/>
  <c r="M68" i="37"/>
  <c r="U68" i="37" s="1"/>
  <c r="M65" i="37"/>
  <c r="U65" i="37" s="1"/>
  <c r="M62" i="37"/>
  <c r="U62" i="37" s="1"/>
  <c r="M59" i="37"/>
  <c r="U59" i="37" s="1"/>
  <c r="M56" i="37"/>
  <c r="U56" i="37" s="1"/>
  <c r="M53" i="37"/>
  <c r="U53" i="37" s="1"/>
  <c r="M50" i="37"/>
  <c r="U50" i="37" s="1"/>
  <c r="M47" i="37"/>
  <c r="U47" i="37" s="1"/>
  <c r="M44" i="37"/>
  <c r="U44" i="37" s="1"/>
  <c r="M41" i="37"/>
  <c r="U41" i="37" s="1"/>
  <c r="M38" i="37"/>
  <c r="U38" i="37" s="1"/>
  <c r="M35" i="37"/>
  <c r="U35" i="37" s="1"/>
  <c r="M32" i="37"/>
  <c r="U32" i="37" s="1"/>
  <c r="M29" i="37"/>
  <c r="U29" i="37" s="1"/>
  <c r="M26" i="37"/>
  <c r="U26" i="37" s="1"/>
  <c r="M23" i="37"/>
  <c r="U23" i="37" s="1"/>
  <c r="M20" i="37"/>
  <c r="U20" i="37" s="1"/>
  <c r="M17" i="37"/>
  <c r="U17" i="37" s="1"/>
  <c r="M14" i="37"/>
  <c r="U14" i="37" s="1"/>
  <c r="M11" i="37"/>
  <c r="U11" i="37" s="1"/>
  <c r="M8" i="37"/>
  <c r="U8" i="37" s="1"/>
  <c r="M5" i="37"/>
  <c r="U5" i="37" s="1"/>
  <c r="M4" i="37" a="1"/>
  <c r="M96" i="37" s="1"/>
  <c r="U96" i="37" s="1"/>
  <c r="G4" i="37"/>
  <c r="F4" i="37"/>
  <c r="AT3" i="37"/>
  <c r="R3" i="37"/>
  <c r="O3" i="37"/>
  <c r="AE3" i="37" s="1"/>
  <c r="AN3" i="37" s="1"/>
  <c r="G98" i="36"/>
  <c r="F98" i="36"/>
  <c r="AX97" i="36"/>
  <c r="G97" i="36"/>
  <c r="F97" i="36"/>
  <c r="AX96" i="36"/>
  <c r="G96" i="36"/>
  <c r="F96" i="36"/>
  <c r="AX95" i="36"/>
  <c r="G95" i="36"/>
  <c r="F95" i="36"/>
  <c r="AX94" i="36"/>
  <c r="G94" i="36"/>
  <c r="F94" i="36"/>
  <c r="AX93" i="36"/>
  <c r="G93" i="36"/>
  <c r="F93" i="36"/>
  <c r="AX92" i="36"/>
  <c r="G92" i="36"/>
  <c r="F92" i="36"/>
  <c r="AX91" i="36"/>
  <c r="G91" i="36"/>
  <c r="F91" i="36"/>
  <c r="AX90" i="36"/>
  <c r="G90" i="36"/>
  <c r="F90" i="36"/>
  <c r="AX89" i="36"/>
  <c r="G89" i="36"/>
  <c r="F89" i="36"/>
  <c r="AX88" i="36"/>
  <c r="G88" i="36"/>
  <c r="F88" i="36"/>
  <c r="AX87" i="36"/>
  <c r="G87" i="36"/>
  <c r="F87" i="36"/>
  <c r="AX86" i="36"/>
  <c r="G86" i="36"/>
  <c r="F86" i="36"/>
  <c r="AX85" i="36"/>
  <c r="G85" i="36"/>
  <c r="F85" i="36"/>
  <c r="AX84" i="36"/>
  <c r="G84" i="36"/>
  <c r="F84" i="36"/>
  <c r="AX83" i="36"/>
  <c r="G83" i="36"/>
  <c r="F83" i="36"/>
  <c r="AX82" i="36"/>
  <c r="G82" i="36"/>
  <c r="F82" i="36"/>
  <c r="AX81" i="36"/>
  <c r="G81" i="36"/>
  <c r="F81" i="36"/>
  <c r="AX80" i="36"/>
  <c r="G80" i="36"/>
  <c r="F80" i="36"/>
  <c r="AX79" i="36"/>
  <c r="G79" i="36"/>
  <c r="F79" i="36"/>
  <c r="AX78" i="36"/>
  <c r="G78" i="36"/>
  <c r="F78" i="36"/>
  <c r="AX77" i="36"/>
  <c r="G77" i="36"/>
  <c r="F77" i="36"/>
  <c r="AX76" i="36"/>
  <c r="G76" i="36"/>
  <c r="F76" i="36"/>
  <c r="AX75" i="36"/>
  <c r="G75" i="36"/>
  <c r="F75" i="36"/>
  <c r="AX74" i="36"/>
  <c r="G74" i="36"/>
  <c r="F74" i="36"/>
  <c r="AX73" i="36"/>
  <c r="G73" i="36"/>
  <c r="F73" i="36"/>
  <c r="AX72" i="36"/>
  <c r="G72" i="36"/>
  <c r="F72" i="36"/>
  <c r="AX71" i="36"/>
  <c r="G71" i="36"/>
  <c r="F71" i="36"/>
  <c r="AX70" i="36"/>
  <c r="G70" i="36"/>
  <c r="F70" i="36"/>
  <c r="G69" i="36"/>
  <c r="F69" i="36"/>
  <c r="V68" i="36"/>
  <c r="R68" i="36"/>
  <c r="G68" i="36"/>
  <c r="F68" i="36"/>
  <c r="G67" i="36"/>
  <c r="F67" i="36"/>
  <c r="G66" i="36"/>
  <c r="F66" i="36"/>
  <c r="V65" i="36"/>
  <c r="R65" i="36"/>
  <c r="G65" i="36"/>
  <c r="F65" i="36"/>
  <c r="G64" i="36"/>
  <c r="F64" i="36"/>
  <c r="G63" i="36"/>
  <c r="F63" i="36"/>
  <c r="V62" i="36"/>
  <c r="R62" i="36"/>
  <c r="G62" i="36"/>
  <c r="F62" i="36"/>
  <c r="G61" i="36"/>
  <c r="F61" i="36"/>
  <c r="G60" i="36"/>
  <c r="F60" i="36"/>
  <c r="V59" i="36"/>
  <c r="R59" i="36"/>
  <c r="G59" i="36"/>
  <c r="F59" i="36"/>
  <c r="G58" i="36"/>
  <c r="F58" i="36"/>
  <c r="G57" i="36"/>
  <c r="F57" i="36"/>
  <c r="V56" i="36"/>
  <c r="R56" i="36"/>
  <c r="G56" i="36"/>
  <c r="F56" i="36"/>
  <c r="G55" i="36"/>
  <c r="F55" i="36"/>
  <c r="G54" i="36"/>
  <c r="F54" i="36"/>
  <c r="V53" i="36"/>
  <c r="R53" i="36"/>
  <c r="G53" i="36"/>
  <c r="F53" i="36"/>
  <c r="G52" i="36"/>
  <c r="F52" i="36"/>
  <c r="G51" i="36"/>
  <c r="F51" i="36"/>
  <c r="V50" i="36"/>
  <c r="R50" i="36"/>
  <c r="G50" i="36"/>
  <c r="F50" i="36"/>
  <c r="G49" i="36"/>
  <c r="F49" i="36"/>
  <c r="G48" i="36"/>
  <c r="F48" i="36"/>
  <c r="V47" i="36"/>
  <c r="R47" i="36"/>
  <c r="G47" i="36"/>
  <c r="F47" i="36"/>
  <c r="G46" i="36"/>
  <c r="F46" i="36"/>
  <c r="G45" i="36"/>
  <c r="F45" i="36"/>
  <c r="V44" i="36"/>
  <c r="R44" i="36"/>
  <c r="G44" i="36"/>
  <c r="F44" i="36"/>
  <c r="G43" i="36"/>
  <c r="F43" i="36"/>
  <c r="G42" i="36"/>
  <c r="F42" i="36"/>
  <c r="V41" i="36"/>
  <c r="R41" i="36"/>
  <c r="G41" i="36"/>
  <c r="F41" i="36"/>
  <c r="G40" i="36"/>
  <c r="F40" i="36"/>
  <c r="G39" i="36"/>
  <c r="F39" i="36"/>
  <c r="V38" i="36"/>
  <c r="R38" i="36"/>
  <c r="G38" i="36"/>
  <c r="F38" i="36"/>
  <c r="G37" i="36"/>
  <c r="F37" i="36"/>
  <c r="G36" i="36"/>
  <c r="F36" i="36"/>
  <c r="V35" i="36"/>
  <c r="R35" i="36"/>
  <c r="G35" i="36"/>
  <c r="F35" i="36"/>
  <c r="G34" i="36"/>
  <c r="F34" i="36"/>
  <c r="G33" i="36"/>
  <c r="F33" i="36"/>
  <c r="V32" i="36"/>
  <c r="R32" i="36"/>
  <c r="G32" i="36"/>
  <c r="F32" i="36"/>
  <c r="G31" i="36"/>
  <c r="F31" i="36"/>
  <c r="G30" i="36"/>
  <c r="F30" i="36"/>
  <c r="V29" i="36"/>
  <c r="R29" i="36"/>
  <c r="G29" i="36"/>
  <c r="F29" i="36"/>
  <c r="G28" i="36"/>
  <c r="F28" i="36"/>
  <c r="G27" i="36"/>
  <c r="F27" i="36"/>
  <c r="V26" i="36"/>
  <c r="R26" i="36"/>
  <c r="G26" i="36"/>
  <c r="F26" i="36"/>
  <c r="G25" i="36"/>
  <c r="F25" i="36"/>
  <c r="G24" i="36"/>
  <c r="F24" i="36"/>
  <c r="V23" i="36"/>
  <c r="R23" i="36"/>
  <c r="G23" i="36"/>
  <c r="F23" i="36"/>
  <c r="G22" i="36"/>
  <c r="F22" i="36"/>
  <c r="R21" i="36"/>
  <c r="G21" i="36"/>
  <c r="F21" i="36"/>
  <c r="V20" i="36"/>
  <c r="R20" i="36"/>
  <c r="G20" i="36"/>
  <c r="F20" i="36"/>
  <c r="G19" i="36"/>
  <c r="F19" i="36"/>
  <c r="R18" i="36"/>
  <c r="G18" i="36"/>
  <c r="F18" i="36"/>
  <c r="V17" i="36"/>
  <c r="R17" i="36"/>
  <c r="G17" i="36"/>
  <c r="F17" i="36"/>
  <c r="G16" i="36"/>
  <c r="F16" i="36"/>
  <c r="R15" i="36"/>
  <c r="G15" i="36"/>
  <c r="F15" i="36"/>
  <c r="V14" i="36"/>
  <c r="R14" i="36"/>
  <c r="G14" i="36"/>
  <c r="F14" i="36"/>
  <c r="G13" i="36"/>
  <c r="F13" i="36"/>
  <c r="R12" i="36"/>
  <c r="G12" i="36"/>
  <c r="F12" i="36"/>
  <c r="C12" i="36"/>
  <c r="G11" i="36"/>
  <c r="F11" i="36"/>
  <c r="V10" i="36"/>
  <c r="R10" i="36"/>
  <c r="G10" i="36"/>
  <c r="F10" i="36"/>
  <c r="C10" i="36"/>
  <c r="V69" i="36" s="1"/>
  <c r="V9" i="36"/>
  <c r="G9" i="36"/>
  <c r="F9" i="36"/>
  <c r="G8" i="36"/>
  <c r="F8" i="36"/>
  <c r="G7" i="36"/>
  <c r="F7" i="36"/>
  <c r="R6" i="36"/>
  <c r="G6" i="36"/>
  <c r="F6" i="36"/>
  <c r="C6" i="36"/>
  <c r="R9" i="36" s="1"/>
  <c r="G5" i="36"/>
  <c r="F5" i="36"/>
  <c r="C5" i="36"/>
  <c r="Y4" i="36"/>
  <c r="W4" i="36"/>
  <c r="V4" i="36"/>
  <c r="R4" i="36"/>
  <c r="M68" i="36"/>
  <c r="U68" i="36" s="1"/>
  <c r="M67" i="36"/>
  <c r="U67" i="36" s="1"/>
  <c r="M66" i="36"/>
  <c r="U66" i="36" s="1"/>
  <c r="M64" i="36"/>
  <c r="U64" i="36" s="1"/>
  <c r="M62" i="36"/>
  <c r="U62" i="36" s="1"/>
  <c r="M61" i="36"/>
  <c r="U61" i="36" s="1"/>
  <c r="M60" i="36"/>
  <c r="U60" i="36" s="1"/>
  <c r="M58" i="36"/>
  <c r="U58" i="36" s="1"/>
  <c r="M56" i="36"/>
  <c r="U56" i="36" s="1"/>
  <c r="M55" i="36"/>
  <c r="U55" i="36" s="1"/>
  <c r="M54" i="36"/>
  <c r="U54" i="36" s="1"/>
  <c r="M52" i="36"/>
  <c r="U52" i="36" s="1"/>
  <c r="M50" i="36"/>
  <c r="U50" i="36" s="1"/>
  <c r="M49" i="36"/>
  <c r="U49" i="36" s="1"/>
  <c r="M48" i="36"/>
  <c r="U48" i="36" s="1"/>
  <c r="M46" i="36"/>
  <c r="U46" i="36" s="1"/>
  <c r="M44" i="36"/>
  <c r="U44" i="36" s="1"/>
  <c r="M43" i="36"/>
  <c r="U43" i="36" s="1"/>
  <c r="M42" i="36"/>
  <c r="U42" i="36" s="1"/>
  <c r="M40" i="36"/>
  <c r="U40" i="36" s="1"/>
  <c r="M38" i="36"/>
  <c r="U38" i="36" s="1"/>
  <c r="M37" i="36"/>
  <c r="U37" i="36" s="1"/>
  <c r="M36" i="36"/>
  <c r="U36" i="36" s="1"/>
  <c r="M34" i="36"/>
  <c r="U34" i="36" s="1"/>
  <c r="M32" i="36"/>
  <c r="U32" i="36" s="1"/>
  <c r="M31" i="36"/>
  <c r="U31" i="36" s="1"/>
  <c r="M30" i="36"/>
  <c r="U30" i="36" s="1"/>
  <c r="M28" i="36"/>
  <c r="U28" i="36" s="1"/>
  <c r="M26" i="36"/>
  <c r="U26" i="36" s="1"/>
  <c r="M25" i="36"/>
  <c r="U25" i="36" s="1"/>
  <c r="M24" i="36"/>
  <c r="U24" i="36" s="1"/>
  <c r="M22" i="36"/>
  <c r="U22" i="36" s="1"/>
  <c r="M20" i="36"/>
  <c r="U20" i="36" s="1"/>
  <c r="M19" i="36"/>
  <c r="U19" i="36" s="1"/>
  <c r="M18" i="36"/>
  <c r="U18" i="36" s="1"/>
  <c r="M16" i="36"/>
  <c r="U16" i="36" s="1"/>
  <c r="M14" i="36"/>
  <c r="U14" i="36" s="1"/>
  <c r="M13" i="36"/>
  <c r="U13" i="36" s="1"/>
  <c r="M12" i="36"/>
  <c r="U12" i="36" s="1"/>
  <c r="M10" i="36"/>
  <c r="U10" i="36" s="1"/>
  <c r="M8" i="36"/>
  <c r="U8" i="36" s="1"/>
  <c r="M7" i="36"/>
  <c r="U7" i="36" s="1"/>
  <c r="M6" i="36"/>
  <c r="U6" i="36" s="1"/>
  <c r="M4" i="36"/>
  <c r="U4" i="36" s="1"/>
  <c r="X4" i="36" s="1"/>
  <c r="M4" i="36" a="1"/>
  <c r="M65" i="36" s="1"/>
  <c r="U65" i="36" s="1"/>
  <c r="G4" i="36"/>
  <c r="F4" i="36"/>
  <c r="AT3" i="36"/>
  <c r="R3" i="36"/>
  <c r="AH3" i="36" s="1"/>
  <c r="AQ3" i="36" s="1"/>
  <c r="O3" i="36"/>
  <c r="P3" i="36" s="1"/>
  <c r="AF3" i="36" s="1"/>
  <c r="AO3" i="36" s="1"/>
  <c r="G98" i="35"/>
  <c r="F98" i="35"/>
  <c r="AX97" i="35"/>
  <c r="G97" i="35"/>
  <c r="F97" i="35"/>
  <c r="AX96" i="35"/>
  <c r="G96" i="35"/>
  <c r="F96" i="35"/>
  <c r="AX95" i="35"/>
  <c r="G95" i="35"/>
  <c r="F95" i="35"/>
  <c r="AX94" i="35"/>
  <c r="G94" i="35"/>
  <c r="F94" i="35"/>
  <c r="AX93" i="35"/>
  <c r="G93" i="35"/>
  <c r="F93" i="35"/>
  <c r="AX92" i="35"/>
  <c r="G92" i="35"/>
  <c r="F92" i="35"/>
  <c r="AX91" i="35"/>
  <c r="G91" i="35"/>
  <c r="F91" i="35"/>
  <c r="AX90" i="35"/>
  <c r="G90" i="35"/>
  <c r="F90" i="35"/>
  <c r="AX89" i="35"/>
  <c r="G89" i="35"/>
  <c r="F89" i="35"/>
  <c r="AX88" i="35"/>
  <c r="G88" i="35"/>
  <c r="F88" i="35"/>
  <c r="AX87" i="35"/>
  <c r="G87" i="35"/>
  <c r="F87" i="35"/>
  <c r="AX86" i="35"/>
  <c r="G86" i="35"/>
  <c r="F86" i="35"/>
  <c r="AX85" i="35"/>
  <c r="G85" i="35"/>
  <c r="F85" i="35"/>
  <c r="AX84" i="35"/>
  <c r="G84" i="35"/>
  <c r="F84" i="35"/>
  <c r="AX83" i="35"/>
  <c r="G83" i="35"/>
  <c r="F83" i="35"/>
  <c r="AX82" i="35"/>
  <c r="G82" i="35"/>
  <c r="F82" i="35"/>
  <c r="AX81" i="35"/>
  <c r="G81" i="35"/>
  <c r="F81" i="35"/>
  <c r="AX80" i="35"/>
  <c r="G80" i="35"/>
  <c r="F80" i="35"/>
  <c r="V79" i="35"/>
  <c r="G79" i="35"/>
  <c r="F79" i="35"/>
  <c r="V78" i="35"/>
  <c r="G78" i="35"/>
  <c r="F78" i="35"/>
  <c r="V77" i="35"/>
  <c r="R77" i="35"/>
  <c r="G77" i="35"/>
  <c r="F77" i="35"/>
  <c r="V76" i="35"/>
  <c r="G76" i="35"/>
  <c r="F76" i="35"/>
  <c r="V75" i="35"/>
  <c r="G75" i="35"/>
  <c r="F75" i="35"/>
  <c r="V74" i="35"/>
  <c r="R74" i="35"/>
  <c r="G74" i="35"/>
  <c r="F74" i="35"/>
  <c r="V73" i="35"/>
  <c r="G73" i="35"/>
  <c r="F73" i="35"/>
  <c r="V72" i="35"/>
  <c r="G72" i="35"/>
  <c r="F72" i="35"/>
  <c r="V71" i="35"/>
  <c r="R71" i="35"/>
  <c r="G71" i="35"/>
  <c r="F71" i="35"/>
  <c r="V70" i="35"/>
  <c r="G70" i="35"/>
  <c r="F70" i="35"/>
  <c r="V69" i="35"/>
  <c r="G69" i="35"/>
  <c r="F69" i="35"/>
  <c r="V68" i="35"/>
  <c r="R68" i="35"/>
  <c r="G68" i="35"/>
  <c r="F68" i="35"/>
  <c r="V67" i="35"/>
  <c r="G67" i="35"/>
  <c r="F67" i="35"/>
  <c r="V66" i="35"/>
  <c r="G66" i="35"/>
  <c r="F66" i="35"/>
  <c r="V65" i="35"/>
  <c r="R65" i="35"/>
  <c r="G65" i="35"/>
  <c r="F65" i="35"/>
  <c r="V64" i="35"/>
  <c r="G64" i="35"/>
  <c r="F64" i="35"/>
  <c r="V63" i="35"/>
  <c r="G63" i="35"/>
  <c r="F63" i="35"/>
  <c r="V62" i="35"/>
  <c r="R62" i="35"/>
  <c r="G62" i="35"/>
  <c r="F62" i="35"/>
  <c r="V61" i="35"/>
  <c r="G61" i="35"/>
  <c r="F61" i="35"/>
  <c r="V60" i="35"/>
  <c r="G60" i="35"/>
  <c r="F60" i="35"/>
  <c r="V59" i="35"/>
  <c r="R59" i="35"/>
  <c r="G59" i="35"/>
  <c r="F59" i="35"/>
  <c r="V58" i="35"/>
  <c r="G58" i="35"/>
  <c r="F58" i="35"/>
  <c r="V57" i="35"/>
  <c r="G57" i="35"/>
  <c r="F57" i="35"/>
  <c r="V56" i="35"/>
  <c r="R56" i="35"/>
  <c r="G56" i="35"/>
  <c r="F56" i="35"/>
  <c r="V55" i="35"/>
  <c r="G55" i="35"/>
  <c r="F55" i="35"/>
  <c r="V54" i="35"/>
  <c r="G54" i="35"/>
  <c r="F54" i="35"/>
  <c r="V53" i="35"/>
  <c r="R53" i="35"/>
  <c r="G53" i="35"/>
  <c r="F53" i="35"/>
  <c r="V52" i="35"/>
  <c r="G52" i="35"/>
  <c r="F52" i="35"/>
  <c r="V51" i="35"/>
  <c r="G51" i="35"/>
  <c r="F51" i="35"/>
  <c r="V50" i="35"/>
  <c r="R50" i="35"/>
  <c r="G50" i="35"/>
  <c r="F50" i="35"/>
  <c r="V49" i="35"/>
  <c r="G49" i="35"/>
  <c r="F49" i="35"/>
  <c r="V48" i="35"/>
  <c r="G48" i="35"/>
  <c r="F48" i="35"/>
  <c r="V47" i="35"/>
  <c r="R47" i="35"/>
  <c r="G47" i="35"/>
  <c r="F47" i="35"/>
  <c r="V46" i="35"/>
  <c r="G46" i="35"/>
  <c r="F46" i="35"/>
  <c r="V45" i="35"/>
  <c r="G45" i="35"/>
  <c r="F45" i="35"/>
  <c r="V44" i="35"/>
  <c r="R44" i="35"/>
  <c r="G44" i="35"/>
  <c r="F44" i="35"/>
  <c r="V43" i="35"/>
  <c r="G43" i="35"/>
  <c r="F43" i="35"/>
  <c r="V42" i="35"/>
  <c r="G42" i="35"/>
  <c r="F42" i="35"/>
  <c r="V41" i="35"/>
  <c r="R41" i="35"/>
  <c r="G41" i="35"/>
  <c r="F41" i="35"/>
  <c r="V40" i="35"/>
  <c r="G40" i="35"/>
  <c r="F40" i="35"/>
  <c r="V39" i="35"/>
  <c r="G39" i="35"/>
  <c r="F39" i="35"/>
  <c r="V38" i="35"/>
  <c r="R38" i="35"/>
  <c r="G38" i="35"/>
  <c r="F38" i="35"/>
  <c r="V37" i="35"/>
  <c r="G37" i="35"/>
  <c r="F37" i="35"/>
  <c r="V36" i="35"/>
  <c r="G36" i="35"/>
  <c r="F36" i="35"/>
  <c r="V35" i="35"/>
  <c r="R35" i="35"/>
  <c r="G35" i="35"/>
  <c r="F35" i="35"/>
  <c r="V34" i="35"/>
  <c r="G34" i="35"/>
  <c r="F34" i="35"/>
  <c r="V33" i="35"/>
  <c r="G33" i="35"/>
  <c r="F33" i="35"/>
  <c r="V32" i="35"/>
  <c r="R32" i="35"/>
  <c r="G32" i="35"/>
  <c r="F32" i="35"/>
  <c r="V31" i="35"/>
  <c r="G31" i="35"/>
  <c r="F31" i="35"/>
  <c r="V30" i="35"/>
  <c r="G30" i="35"/>
  <c r="F30" i="35"/>
  <c r="V29" i="35"/>
  <c r="R29" i="35"/>
  <c r="G29" i="35"/>
  <c r="F29" i="35"/>
  <c r="V28" i="35"/>
  <c r="G28" i="35"/>
  <c r="F28" i="35"/>
  <c r="V27" i="35"/>
  <c r="G27" i="35"/>
  <c r="F27" i="35"/>
  <c r="V26" i="35"/>
  <c r="R26" i="35"/>
  <c r="G26" i="35"/>
  <c r="F26" i="35"/>
  <c r="V25" i="35"/>
  <c r="G25" i="35"/>
  <c r="F25" i="35"/>
  <c r="V24" i="35"/>
  <c r="G24" i="35"/>
  <c r="F24" i="35"/>
  <c r="V23" i="35"/>
  <c r="R23" i="35"/>
  <c r="G23" i="35"/>
  <c r="F23" i="35"/>
  <c r="V22" i="35"/>
  <c r="G22" i="35"/>
  <c r="F22" i="35"/>
  <c r="V21" i="35"/>
  <c r="G21" i="35"/>
  <c r="F21" i="35"/>
  <c r="V20" i="35"/>
  <c r="R20" i="35"/>
  <c r="G20" i="35"/>
  <c r="F20" i="35"/>
  <c r="V19" i="35"/>
  <c r="G19" i="35"/>
  <c r="F19" i="35"/>
  <c r="V18" i="35"/>
  <c r="G18" i="35"/>
  <c r="F18" i="35"/>
  <c r="V17" i="35"/>
  <c r="R17" i="35"/>
  <c r="G17" i="35"/>
  <c r="F17" i="35"/>
  <c r="V16" i="35"/>
  <c r="G16" i="35"/>
  <c r="F16" i="35"/>
  <c r="V15" i="35"/>
  <c r="G15" i="35"/>
  <c r="F15" i="35"/>
  <c r="V14" i="35"/>
  <c r="R14" i="35"/>
  <c r="G14" i="35"/>
  <c r="F14" i="35"/>
  <c r="V13" i="35"/>
  <c r="G13" i="35"/>
  <c r="F13" i="35"/>
  <c r="V12" i="35"/>
  <c r="G12" i="35"/>
  <c r="F12" i="35"/>
  <c r="C12" i="35"/>
  <c r="R11" i="35"/>
  <c r="G11" i="35"/>
  <c r="F11" i="35"/>
  <c r="V10" i="35"/>
  <c r="R10" i="35"/>
  <c r="G10" i="35"/>
  <c r="F10" i="35"/>
  <c r="C10" i="35"/>
  <c r="V11" i="35" s="1"/>
  <c r="V9" i="35"/>
  <c r="R9" i="35"/>
  <c r="G9" i="35"/>
  <c r="F9" i="35"/>
  <c r="V8" i="35"/>
  <c r="G8" i="35"/>
  <c r="F8" i="35"/>
  <c r="V7" i="35"/>
  <c r="G7" i="35"/>
  <c r="F7" i="35"/>
  <c r="V6" i="35"/>
  <c r="G6" i="35"/>
  <c r="F6" i="35"/>
  <c r="C6" i="35"/>
  <c r="R78" i="35" s="1"/>
  <c r="V5" i="35"/>
  <c r="R5" i="35"/>
  <c r="G5" i="35"/>
  <c r="F5" i="35"/>
  <c r="C5" i="35"/>
  <c r="W4" i="35"/>
  <c r="V4" i="35"/>
  <c r="Y4" i="35" s="1"/>
  <c r="R4" i="35"/>
  <c r="M77" i="35"/>
  <c r="U77" i="35" s="1"/>
  <c r="M74" i="35"/>
  <c r="U74" i="35" s="1"/>
  <c r="M71" i="35"/>
  <c r="U71" i="35" s="1"/>
  <c r="M68" i="35"/>
  <c r="U68" i="35" s="1"/>
  <c r="M65" i="35"/>
  <c r="U65" i="35" s="1"/>
  <c r="M62" i="35"/>
  <c r="U62" i="35" s="1"/>
  <c r="M59" i="35"/>
  <c r="U59" i="35" s="1"/>
  <c r="M56" i="35"/>
  <c r="U56" i="35" s="1"/>
  <c r="M53" i="35"/>
  <c r="U53" i="35" s="1"/>
  <c r="M50" i="35"/>
  <c r="U50" i="35" s="1"/>
  <c r="M47" i="35"/>
  <c r="U47" i="35" s="1"/>
  <c r="M44" i="35"/>
  <c r="U44" i="35" s="1"/>
  <c r="M41" i="35"/>
  <c r="U41" i="35" s="1"/>
  <c r="M38" i="35"/>
  <c r="U38" i="35" s="1"/>
  <c r="M35" i="35"/>
  <c r="U35" i="35" s="1"/>
  <c r="M32" i="35"/>
  <c r="U32" i="35" s="1"/>
  <c r="M29" i="35"/>
  <c r="U29" i="35" s="1"/>
  <c r="M26" i="35"/>
  <c r="U26" i="35" s="1"/>
  <c r="M23" i="35"/>
  <c r="U23" i="35" s="1"/>
  <c r="M20" i="35"/>
  <c r="U20" i="35" s="1"/>
  <c r="M17" i="35"/>
  <c r="U17" i="35" s="1"/>
  <c r="M14" i="35"/>
  <c r="U14" i="35" s="1"/>
  <c r="M11" i="35"/>
  <c r="U11" i="35" s="1"/>
  <c r="M8" i="35"/>
  <c r="U8" i="35" s="1"/>
  <c r="M5" i="35"/>
  <c r="U5" i="35" s="1"/>
  <c r="M4" i="35" a="1"/>
  <c r="M78" i="35" s="1"/>
  <c r="U78" i="35" s="1"/>
  <c r="G4" i="35"/>
  <c r="F4" i="35"/>
  <c r="AT3" i="35"/>
  <c r="R3" i="35"/>
  <c r="O3" i="35"/>
  <c r="AE3" i="35" s="1"/>
  <c r="AN3" i="35" s="1"/>
  <c r="G98" i="34"/>
  <c r="F98" i="34"/>
  <c r="AX97" i="34"/>
  <c r="G97" i="34"/>
  <c r="F97" i="34"/>
  <c r="AX96" i="34"/>
  <c r="G96" i="34"/>
  <c r="F96" i="34"/>
  <c r="AX95" i="34"/>
  <c r="G95" i="34"/>
  <c r="F95" i="34"/>
  <c r="AX94" i="34"/>
  <c r="G94" i="34"/>
  <c r="F94" i="34"/>
  <c r="AX93" i="34"/>
  <c r="G93" i="34"/>
  <c r="F93" i="34"/>
  <c r="AX92" i="34"/>
  <c r="G92" i="34"/>
  <c r="F92" i="34"/>
  <c r="AX91" i="34"/>
  <c r="G91" i="34"/>
  <c r="F91" i="34"/>
  <c r="AX90" i="34"/>
  <c r="G90" i="34"/>
  <c r="F90" i="34"/>
  <c r="G89" i="34"/>
  <c r="F89" i="34"/>
  <c r="G88" i="34"/>
  <c r="F88" i="34"/>
  <c r="G87" i="34"/>
  <c r="F87" i="34"/>
  <c r="G86" i="34"/>
  <c r="F86" i="34"/>
  <c r="G85" i="34"/>
  <c r="F85" i="34"/>
  <c r="G84" i="34"/>
  <c r="F84" i="34"/>
  <c r="G83" i="34"/>
  <c r="F83" i="34"/>
  <c r="G82" i="34"/>
  <c r="F82" i="34"/>
  <c r="G81" i="34"/>
  <c r="F81" i="34"/>
  <c r="R80" i="34"/>
  <c r="G80" i="34"/>
  <c r="F80" i="34"/>
  <c r="G79" i="34"/>
  <c r="F79" i="34"/>
  <c r="G78" i="34"/>
  <c r="F78" i="34"/>
  <c r="R77" i="34"/>
  <c r="G77" i="34"/>
  <c r="F77" i="34"/>
  <c r="G76" i="34"/>
  <c r="F76" i="34"/>
  <c r="G75" i="34"/>
  <c r="F75" i="34"/>
  <c r="R74" i="34"/>
  <c r="G74" i="34"/>
  <c r="F74" i="34"/>
  <c r="G73" i="34"/>
  <c r="F73" i="34"/>
  <c r="G72" i="34"/>
  <c r="F72" i="34"/>
  <c r="R71" i="34"/>
  <c r="G71" i="34"/>
  <c r="F71" i="34"/>
  <c r="G70" i="34"/>
  <c r="F70" i="34"/>
  <c r="G69" i="34"/>
  <c r="F69" i="34"/>
  <c r="R68" i="34"/>
  <c r="G68" i="34"/>
  <c r="F68" i="34"/>
  <c r="G67" i="34"/>
  <c r="F67" i="34"/>
  <c r="G66" i="34"/>
  <c r="F66" i="34"/>
  <c r="R65" i="34"/>
  <c r="G65" i="34"/>
  <c r="F65" i="34"/>
  <c r="G64" i="34"/>
  <c r="F64" i="34"/>
  <c r="G63" i="34"/>
  <c r="F63" i="34"/>
  <c r="R62" i="34"/>
  <c r="G62" i="34"/>
  <c r="F62" i="34"/>
  <c r="G61" i="34"/>
  <c r="F61" i="34"/>
  <c r="G60" i="34"/>
  <c r="F60" i="34"/>
  <c r="R59" i="34"/>
  <c r="G59" i="34"/>
  <c r="F59" i="34"/>
  <c r="G58" i="34"/>
  <c r="F58" i="34"/>
  <c r="G57" i="34"/>
  <c r="F57" i="34"/>
  <c r="R56" i="34"/>
  <c r="G56" i="34"/>
  <c r="F56" i="34"/>
  <c r="G55" i="34"/>
  <c r="F55" i="34"/>
  <c r="G54" i="34"/>
  <c r="F54" i="34"/>
  <c r="R53" i="34"/>
  <c r="G53" i="34"/>
  <c r="F53" i="34"/>
  <c r="G52" i="34"/>
  <c r="F52" i="34"/>
  <c r="G51" i="34"/>
  <c r="F51" i="34"/>
  <c r="R50" i="34"/>
  <c r="G50" i="34"/>
  <c r="F50" i="34"/>
  <c r="G49" i="34"/>
  <c r="F49" i="34"/>
  <c r="G48" i="34"/>
  <c r="F48" i="34"/>
  <c r="R47" i="34"/>
  <c r="G47" i="34"/>
  <c r="F47" i="34"/>
  <c r="G46" i="34"/>
  <c r="F46" i="34"/>
  <c r="G45" i="34"/>
  <c r="F45" i="34"/>
  <c r="R44" i="34"/>
  <c r="G44" i="34"/>
  <c r="F44" i="34"/>
  <c r="G43" i="34"/>
  <c r="F43" i="34"/>
  <c r="G42" i="34"/>
  <c r="F42" i="34"/>
  <c r="G41" i="34"/>
  <c r="F41" i="34"/>
  <c r="G40" i="34"/>
  <c r="F40" i="34"/>
  <c r="G39" i="34"/>
  <c r="F39" i="34"/>
  <c r="R38" i="34"/>
  <c r="G38" i="34"/>
  <c r="F38" i="34"/>
  <c r="R37" i="34"/>
  <c r="G37" i="34"/>
  <c r="F37" i="34"/>
  <c r="R36" i="34"/>
  <c r="G36" i="34"/>
  <c r="F36" i="34"/>
  <c r="R35" i="34"/>
  <c r="G35" i="34"/>
  <c r="F35" i="34"/>
  <c r="G34" i="34"/>
  <c r="F34" i="34"/>
  <c r="G33" i="34"/>
  <c r="F33" i="34"/>
  <c r="G32" i="34"/>
  <c r="F32" i="34"/>
  <c r="G31" i="34"/>
  <c r="F31" i="34"/>
  <c r="G30" i="34"/>
  <c r="F30" i="34"/>
  <c r="R29" i="34"/>
  <c r="G29" i="34"/>
  <c r="F29" i="34"/>
  <c r="R28" i="34"/>
  <c r="G28" i="34"/>
  <c r="F28" i="34"/>
  <c r="R27" i="34"/>
  <c r="G27" i="34"/>
  <c r="F27" i="34"/>
  <c r="R26" i="34"/>
  <c r="G26" i="34"/>
  <c r="F26" i="34"/>
  <c r="G25" i="34"/>
  <c r="F25" i="34"/>
  <c r="G24" i="34"/>
  <c r="F24" i="34"/>
  <c r="G23" i="34"/>
  <c r="F23" i="34"/>
  <c r="G22" i="34"/>
  <c r="F22" i="34"/>
  <c r="G21" i="34"/>
  <c r="F21" i="34"/>
  <c r="R20" i="34"/>
  <c r="G20" i="34"/>
  <c r="F20" i="34"/>
  <c r="R19" i="34"/>
  <c r="G19" i="34"/>
  <c r="F19" i="34"/>
  <c r="R18" i="34"/>
  <c r="G18" i="34"/>
  <c r="F18" i="34"/>
  <c r="R17" i="34"/>
  <c r="G17" i="34"/>
  <c r="F17" i="34"/>
  <c r="G16" i="34"/>
  <c r="F16" i="34"/>
  <c r="G15" i="34"/>
  <c r="F15" i="34"/>
  <c r="G14" i="34"/>
  <c r="F14" i="34"/>
  <c r="G13" i="34"/>
  <c r="F13" i="34"/>
  <c r="G12" i="34"/>
  <c r="F12" i="34"/>
  <c r="C12" i="34"/>
  <c r="V11" i="34"/>
  <c r="G11" i="34"/>
  <c r="F11" i="34"/>
  <c r="R10" i="34"/>
  <c r="G10" i="34"/>
  <c r="F10" i="34"/>
  <c r="C10" i="34"/>
  <c r="G9" i="34"/>
  <c r="F9" i="34"/>
  <c r="R8" i="34"/>
  <c r="G8" i="34"/>
  <c r="F8" i="34"/>
  <c r="V7" i="34"/>
  <c r="G7" i="34"/>
  <c r="F7" i="34"/>
  <c r="G6" i="34"/>
  <c r="F6" i="34"/>
  <c r="C6" i="34"/>
  <c r="R41" i="34" s="1"/>
  <c r="V5" i="34"/>
  <c r="R5" i="34"/>
  <c r="G5" i="34"/>
  <c r="F5" i="34"/>
  <c r="C5" i="34"/>
  <c r="W4" i="34"/>
  <c r="R4" i="34"/>
  <c r="M89" i="34"/>
  <c r="U89" i="34" s="1"/>
  <c r="M88" i="34"/>
  <c r="U88" i="34" s="1"/>
  <c r="M86" i="34"/>
  <c r="U86" i="34" s="1"/>
  <c r="M84" i="34"/>
  <c r="U84" i="34" s="1"/>
  <c r="M83" i="34"/>
  <c r="U83" i="34" s="1"/>
  <c r="M82" i="34"/>
  <c r="U82" i="34" s="1"/>
  <c r="M80" i="34"/>
  <c r="U80" i="34" s="1"/>
  <c r="M78" i="34"/>
  <c r="U78" i="34" s="1"/>
  <c r="M77" i="34"/>
  <c r="U77" i="34" s="1"/>
  <c r="M76" i="34"/>
  <c r="U76" i="34" s="1"/>
  <c r="M74" i="34"/>
  <c r="U74" i="34" s="1"/>
  <c r="M72" i="34"/>
  <c r="U72" i="34" s="1"/>
  <c r="M71" i="34"/>
  <c r="U71" i="34" s="1"/>
  <c r="M70" i="34"/>
  <c r="U70" i="34" s="1"/>
  <c r="M68" i="34"/>
  <c r="U68" i="34" s="1"/>
  <c r="M66" i="34"/>
  <c r="U66" i="34" s="1"/>
  <c r="M65" i="34"/>
  <c r="U65" i="34" s="1"/>
  <c r="M64" i="34"/>
  <c r="U64" i="34" s="1"/>
  <c r="M62" i="34"/>
  <c r="U62" i="34" s="1"/>
  <c r="M60" i="34"/>
  <c r="U60" i="34" s="1"/>
  <c r="M59" i="34"/>
  <c r="U59" i="34" s="1"/>
  <c r="M58" i="34"/>
  <c r="U58" i="34" s="1"/>
  <c r="M56" i="34"/>
  <c r="U56" i="34" s="1"/>
  <c r="M54" i="34"/>
  <c r="U54" i="34" s="1"/>
  <c r="M53" i="34"/>
  <c r="U53" i="34" s="1"/>
  <c r="M52" i="34"/>
  <c r="U52" i="34" s="1"/>
  <c r="M50" i="34"/>
  <c r="U50" i="34" s="1"/>
  <c r="M48" i="34"/>
  <c r="U48" i="34" s="1"/>
  <c r="M47" i="34"/>
  <c r="U47" i="34" s="1"/>
  <c r="M46" i="34"/>
  <c r="U46" i="34" s="1"/>
  <c r="M44" i="34"/>
  <c r="U44" i="34" s="1"/>
  <c r="M42" i="34"/>
  <c r="U42" i="34" s="1"/>
  <c r="M41" i="34"/>
  <c r="U41" i="34" s="1"/>
  <c r="M40" i="34"/>
  <c r="U40" i="34" s="1"/>
  <c r="M38" i="34"/>
  <c r="U38" i="34" s="1"/>
  <c r="M36" i="34"/>
  <c r="U36" i="34" s="1"/>
  <c r="M35" i="34"/>
  <c r="U35" i="34" s="1"/>
  <c r="M34" i="34"/>
  <c r="U34" i="34" s="1"/>
  <c r="M32" i="34"/>
  <c r="U32" i="34" s="1"/>
  <c r="M30" i="34"/>
  <c r="U30" i="34" s="1"/>
  <c r="M29" i="34"/>
  <c r="U29" i="34" s="1"/>
  <c r="M28" i="34"/>
  <c r="U28" i="34" s="1"/>
  <c r="M26" i="34"/>
  <c r="U26" i="34" s="1"/>
  <c r="M24" i="34"/>
  <c r="U24" i="34" s="1"/>
  <c r="M23" i="34"/>
  <c r="U23" i="34" s="1"/>
  <c r="M22" i="34"/>
  <c r="U22" i="34" s="1"/>
  <c r="M20" i="34"/>
  <c r="U20" i="34" s="1"/>
  <c r="M18" i="34"/>
  <c r="U18" i="34" s="1"/>
  <c r="M17" i="34"/>
  <c r="U17" i="34" s="1"/>
  <c r="M16" i="34"/>
  <c r="U16" i="34" s="1"/>
  <c r="M14" i="34"/>
  <c r="U14" i="34" s="1"/>
  <c r="M12" i="34"/>
  <c r="U12" i="34" s="1"/>
  <c r="M11" i="34"/>
  <c r="U11" i="34" s="1"/>
  <c r="M10" i="34"/>
  <c r="U10" i="34" s="1"/>
  <c r="M8" i="34"/>
  <c r="U8" i="34" s="1"/>
  <c r="M6" i="34"/>
  <c r="U6" i="34" s="1"/>
  <c r="M5" i="34"/>
  <c r="U5" i="34" s="1"/>
  <c r="M4" i="34"/>
  <c r="U4" i="34" s="1"/>
  <c r="X4" i="34" s="1"/>
  <c r="M4" i="34" a="1"/>
  <c r="M87" i="34" s="1"/>
  <c r="U87" i="34" s="1"/>
  <c r="G4" i="34"/>
  <c r="F4" i="34"/>
  <c r="AT3" i="34"/>
  <c r="O3" i="34"/>
  <c r="P3" i="34" s="1"/>
  <c r="AF3" i="34" s="1"/>
  <c r="AO3" i="34" s="1"/>
  <c r="S98" i="33"/>
  <c r="R98" i="33"/>
  <c r="G98" i="33"/>
  <c r="F98" i="33"/>
  <c r="R97" i="33"/>
  <c r="G97" i="33"/>
  <c r="F97" i="33"/>
  <c r="R96" i="33"/>
  <c r="G96" i="33"/>
  <c r="F96" i="33"/>
  <c r="R95" i="33"/>
  <c r="G95" i="33"/>
  <c r="F95" i="33"/>
  <c r="R94" i="33"/>
  <c r="G94" i="33"/>
  <c r="F94" i="33"/>
  <c r="R93" i="33"/>
  <c r="G93" i="33"/>
  <c r="F93" i="33"/>
  <c r="R92" i="33"/>
  <c r="G92" i="33"/>
  <c r="F92" i="33"/>
  <c r="R91" i="33"/>
  <c r="G91" i="33"/>
  <c r="F91" i="33"/>
  <c r="R90" i="33"/>
  <c r="G90" i="33"/>
  <c r="F90" i="33"/>
  <c r="R89" i="33"/>
  <c r="G89" i="33"/>
  <c r="F89" i="33"/>
  <c r="R88" i="33"/>
  <c r="G88" i="33"/>
  <c r="F88" i="33"/>
  <c r="R87" i="33"/>
  <c r="G87" i="33"/>
  <c r="F87" i="33"/>
  <c r="R86" i="33"/>
  <c r="G86" i="33"/>
  <c r="F86" i="33"/>
  <c r="R85" i="33"/>
  <c r="G85" i="33"/>
  <c r="F85" i="33"/>
  <c r="R84" i="33"/>
  <c r="G84" i="33"/>
  <c r="F84" i="33"/>
  <c r="R83" i="33"/>
  <c r="G83" i="33"/>
  <c r="F83" i="33"/>
  <c r="R82" i="33"/>
  <c r="G82" i="33"/>
  <c r="F82" i="33"/>
  <c r="R81" i="33"/>
  <c r="G81" i="33"/>
  <c r="F81" i="33"/>
  <c r="R80" i="33"/>
  <c r="G80" i="33"/>
  <c r="F80" i="33"/>
  <c r="R79" i="33"/>
  <c r="G79" i="33"/>
  <c r="F79" i="33"/>
  <c r="R78" i="33"/>
  <c r="G78" i="33"/>
  <c r="F78" i="33"/>
  <c r="R77" i="33"/>
  <c r="G77" i="33"/>
  <c r="F77" i="33"/>
  <c r="R76" i="33"/>
  <c r="G76" i="33"/>
  <c r="F76" i="33"/>
  <c r="R75" i="33"/>
  <c r="G75" i="33"/>
  <c r="F75" i="33"/>
  <c r="R74" i="33"/>
  <c r="G74" i="33"/>
  <c r="F74" i="33"/>
  <c r="R73" i="33"/>
  <c r="G73" i="33"/>
  <c r="F73" i="33"/>
  <c r="R72" i="33"/>
  <c r="G72" i="33"/>
  <c r="F72" i="33"/>
  <c r="R71" i="33"/>
  <c r="G71" i="33"/>
  <c r="F71" i="33"/>
  <c r="R70" i="33"/>
  <c r="G70" i="33"/>
  <c r="F70" i="33"/>
  <c r="R69" i="33"/>
  <c r="G69" i="33"/>
  <c r="F69" i="33"/>
  <c r="R68" i="33"/>
  <c r="G68" i="33"/>
  <c r="F68" i="33"/>
  <c r="R67" i="33"/>
  <c r="G67" i="33"/>
  <c r="F67" i="33"/>
  <c r="R66" i="33"/>
  <c r="G66" i="33"/>
  <c r="F66" i="33"/>
  <c r="R65" i="33"/>
  <c r="G65" i="33"/>
  <c r="F65" i="33"/>
  <c r="R64" i="33"/>
  <c r="G64" i="33"/>
  <c r="F64" i="33"/>
  <c r="R63" i="33"/>
  <c r="G63" i="33"/>
  <c r="F63" i="33"/>
  <c r="R62" i="33"/>
  <c r="G62" i="33"/>
  <c r="F62" i="33"/>
  <c r="R61" i="33"/>
  <c r="G61" i="33"/>
  <c r="F61" i="33"/>
  <c r="R60" i="33"/>
  <c r="G60" i="33"/>
  <c r="F60" i="33"/>
  <c r="R59" i="33"/>
  <c r="G59" i="33"/>
  <c r="F59" i="33"/>
  <c r="R58" i="33"/>
  <c r="G58" i="33"/>
  <c r="F58" i="33"/>
  <c r="R57" i="33"/>
  <c r="G57" i="33"/>
  <c r="F57" i="33"/>
  <c r="R56" i="33"/>
  <c r="G56" i="33"/>
  <c r="F56" i="33"/>
  <c r="R55" i="33"/>
  <c r="G55" i="33"/>
  <c r="F55" i="33"/>
  <c r="R54" i="33"/>
  <c r="G54" i="33"/>
  <c r="F54" i="33"/>
  <c r="R53" i="33"/>
  <c r="G53" i="33"/>
  <c r="F53" i="33"/>
  <c r="R52" i="33"/>
  <c r="G52" i="33"/>
  <c r="F52" i="33"/>
  <c r="R51" i="33"/>
  <c r="G51" i="33"/>
  <c r="F51" i="33"/>
  <c r="R50" i="33"/>
  <c r="G50" i="33"/>
  <c r="F50" i="33"/>
  <c r="R49" i="33"/>
  <c r="G49" i="33"/>
  <c r="F49" i="33"/>
  <c r="R48" i="33"/>
  <c r="G48" i="33"/>
  <c r="F48" i="33"/>
  <c r="R47" i="33"/>
  <c r="G47" i="33"/>
  <c r="F47" i="33"/>
  <c r="R46" i="33"/>
  <c r="G46" i="33"/>
  <c r="F46" i="33"/>
  <c r="R45" i="33"/>
  <c r="G45" i="33"/>
  <c r="F45" i="33"/>
  <c r="R44" i="33"/>
  <c r="G44" i="33"/>
  <c r="F44" i="33"/>
  <c r="R43" i="33"/>
  <c r="G43" i="33"/>
  <c r="F43" i="33"/>
  <c r="R42" i="33"/>
  <c r="G42" i="33"/>
  <c r="F42" i="33"/>
  <c r="R41" i="33"/>
  <c r="G41" i="33"/>
  <c r="F41" i="33"/>
  <c r="R40" i="33"/>
  <c r="G40" i="33"/>
  <c r="F40" i="33"/>
  <c r="R39" i="33"/>
  <c r="G39" i="33"/>
  <c r="F39" i="33"/>
  <c r="R38" i="33"/>
  <c r="G38" i="33"/>
  <c r="F38" i="33"/>
  <c r="R37" i="33"/>
  <c r="G37" i="33"/>
  <c r="F37" i="33"/>
  <c r="R36" i="33"/>
  <c r="G36" i="33"/>
  <c r="F36" i="33"/>
  <c r="R35" i="33"/>
  <c r="G35" i="33"/>
  <c r="F35" i="33"/>
  <c r="R34" i="33"/>
  <c r="G34" i="33"/>
  <c r="F34" i="33"/>
  <c r="R33" i="33"/>
  <c r="G33" i="33"/>
  <c r="F33" i="33"/>
  <c r="R32" i="33"/>
  <c r="G32" i="33"/>
  <c r="F32" i="33"/>
  <c r="R31" i="33"/>
  <c r="G31" i="33"/>
  <c r="F31" i="33"/>
  <c r="R30" i="33"/>
  <c r="G30" i="33"/>
  <c r="F30" i="33"/>
  <c r="R29" i="33"/>
  <c r="G29" i="33"/>
  <c r="F29" i="33"/>
  <c r="R28" i="33"/>
  <c r="G28" i="33"/>
  <c r="F28" i="33"/>
  <c r="R27" i="33"/>
  <c r="G27" i="33"/>
  <c r="F27" i="33"/>
  <c r="R26" i="33"/>
  <c r="G26" i="33"/>
  <c r="F26" i="33"/>
  <c r="R25" i="33"/>
  <c r="G25" i="33"/>
  <c r="F25" i="33"/>
  <c r="R24" i="33"/>
  <c r="G24" i="33"/>
  <c r="F24" i="33"/>
  <c r="R23" i="33"/>
  <c r="G23" i="33"/>
  <c r="F23" i="33"/>
  <c r="R22" i="33"/>
  <c r="G22" i="33"/>
  <c r="F22" i="33"/>
  <c r="R21" i="33"/>
  <c r="G21" i="33"/>
  <c r="F21" i="33"/>
  <c r="R20" i="33"/>
  <c r="G20" i="33"/>
  <c r="F20" i="33"/>
  <c r="R19" i="33"/>
  <c r="G19" i="33"/>
  <c r="F19" i="33"/>
  <c r="R18" i="33"/>
  <c r="G18" i="33"/>
  <c r="F18" i="33"/>
  <c r="R17" i="33"/>
  <c r="G17" i="33"/>
  <c r="F17" i="33"/>
  <c r="R16" i="33"/>
  <c r="G16" i="33"/>
  <c r="F16" i="33"/>
  <c r="R15" i="33"/>
  <c r="G15" i="33"/>
  <c r="F15" i="33"/>
  <c r="R14" i="33"/>
  <c r="G14" i="33"/>
  <c r="F14" i="33"/>
  <c r="R13" i="33"/>
  <c r="G13" i="33"/>
  <c r="F13" i="33"/>
  <c r="R12" i="33"/>
  <c r="G12" i="33"/>
  <c r="F12" i="33"/>
  <c r="C12" i="33"/>
  <c r="R11" i="33"/>
  <c r="G11" i="33"/>
  <c r="F11" i="33"/>
  <c r="R10" i="33"/>
  <c r="G10" i="33"/>
  <c r="F10" i="33"/>
  <c r="C10" i="33"/>
  <c r="V88" i="33" s="1"/>
  <c r="V9" i="33"/>
  <c r="R9" i="33"/>
  <c r="G9" i="33"/>
  <c r="F9" i="33"/>
  <c r="R8" i="33"/>
  <c r="G8" i="33"/>
  <c r="F8" i="33"/>
  <c r="R7" i="33"/>
  <c r="G7" i="33"/>
  <c r="F7" i="33"/>
  <c r="R6" i="33"/>
  <c r="G6" i="33"/>
  <c r="F6" i="33"/>
  <c r="R5" i="33"/>
  <c r="G5" i="33"/>
  <c r="F5" i="33"/>
  <c r="C5" i="33"/>
  <c r="W4" i="33"/>
  <c r="V4" i="33"/>
  <c r="Y4" i="33" s="1"/>
  <c r="R4" i="33"/>
  <c r="M98" i="33"/>
  <c r="U98" i="33" s="1"/>
  <c r="M96" i="33"/>
  <c r="U96" i="33" s="1"/>
  <c r="M92" i="33"/>
  <c r="U92" i="33" s="1"/>
  <c r="M90" i="33"/>
  <c r="U90" i="33" s="1"/>
  <c r="M86" i="33"/>
  <c r="U86" i="33" s="1"/>
  <c r="M84" i="33"/>
  <c r="U84" i="33" s="1"/>
  <c r="M80" i="33"/>
  <c r="U80" i="33" s="1"/>
  <c r="M78" i="33"/>
  <c r="U78" i="33" s="1"/>
  <c r="M74" i="33"/>
  <c r="U74" i="33" s="1"/>
  <c r="M72" i="33"/>
  <c r="U72" i="33" s="1"/>
  <c r="M68" i="33"/>
  <c r="U68" i="33" s="1"/>
  <c r="M66" i="33"/>
  <c r="U66" i="33" s="1"/>
  <c r="M62" i="33"/>
  <c r="U62" i="33" s="1"/>
  <c r="M60" i="33"/>
  <c r="U60" i="33" s="1"/>
  <c r="M56" i="33"/>
  <c r="U56" i="33" s="1"/>
  <c r="M54" i="33"/>
  <c r="U54" i="33" s="1"/>
  <c r="M50" i="33"/>
  <c r="U50" i="33" s="1"/>
  <c r="M48" i="33"/>
  <c r="U48" i="33" s="1"/>
  <c r="M44" i="33"/>
  <c r="U44" i="33" s="1"/>
  <c r="M42" i="33"/>
  <c r="U42" i="33" s="1"/>
  <c r="M38" i="33"/>
  <c r="U38" i="33" s="1"/>
  <c r="M36" i="33"/>
  <c r="U36" i="33" s="1"/>
  <c r="M32" i="33"/>
  <c r="U32" i="33" s="1"/>
  <c r="M30" i="33"/>
  <c r="U30" i="33" s="1"/>
  <c r="M26" i="33"/>
  <c r="U26" i="33" s="1"/>
  <c r="M24" i="33"/>
  <c r="U24" i="33" s="1"/>
  <c r="M20" i="33"/>
  <c r="U20" i="33" s="1"/>
  <c r="M18" i="33"/>
  <c r="U18" i="33" s="1"/>
  <c r="M14" i="33"/>
  <c r="U14" i="33" s="1"/>
  <c r="M12" i="33"/>
  <c r="U12" i="33" s="1"/>
  <c r="M8" i="33"/>
  <c r="U8" i="33" s="1"/>
  <c r="M6" i="33"/>
  <c r="U6" i="33" s="1"/>
  <c r="M4" i="33" a="1"/>
  <c r="M94" i="33" s="1"/>
  <c r="U94" i="33" s="1"/>
  <c r="G4" i="33"/>
  <c r="F4" i="33"/>
  <c r="AT3" i="33"/>
  <c r="R3" i="33"/>
  <c r="O3" i="33"/>
  <c r="AE3" i="33" s="1"/>
  <c r="G98" i="32"/>
  <c r="F98" i="32"/>
  <c r="AX97" i="32"/>
  <c r="G97" i="32"/>
  <c r="F97" i="32"/>
  <c r="AX96" i="32"/>
  <c r="G96" i="32"/>
  <c r="F96" i="32"/>
  <c r="AX95" i="32"/>
  <c r="G95" i="32"/>
  <c r="F95" i="32"/>
  <c r="AX94" i="32"/>
  <c r="G94" i="32"/>
  <c r="F94" i="32"/>
  <c r="AX93" i="32"/>
  <c r="G93" i="32"/>
  <c r="F93" i="32"/>
  <c r="AX92" i="32"/>
  <c r="G92" i="32"/>
  <c r="F92" i="32"/>
  <c r="AX91" i="32"/>
  <c r="G91" i="32"/>
  <c r="F91" i="32"/>
  <c r="AX90" i="32"/>
  <c r="G90" i="32"/>
  <c r="F90" i="32"/>
  <c r="AX89" i="32"/>
  <c r="G89" i="32"/>
  <c r="F89" i="32"/>
  <c r="AX88" i="32"/>
  <c r="G88" i="32"/>
  <c r="F88" i="32"/>
  <c r="AX87" i="32"/>
  <c r="G87" i="32"/>
  <c r="F87" i="32"/>
  <c r="AX86" i="32"/>
  <c r="G86" i="32"/>
  <c r="F86" i="32"/>
  <c r="AX85" i="32"/>
  <c r="G85" i="32"/>
  <c r="F85" i="32"/>
  <c r="AX84" i="32"/>
  <c r="G84" i="32"/>
  <c r="F84" i="32"/>
  <c r="AX83" i="32"/>
  <c r="G83" i="32"/>
  <c r="F83" i="32"/>
  <c r="AX82" i="32"/>
  <c r="G82" i="32"/>
  <c r="F82" i="32"/>
  <c r="AX81" i="32"/>
  <c r="G81" i="32"/>
  <c r="F81" i="32"/>
  <c r="AX80" i="32"/>
  <c r="G80" i="32"/>
  <c r="F80" i="32"/>
  <c r="AX79" i="32"/>
  <c r="G79" i="32"/>
  <c r="F79" i="32"/>
  <c r="AX78" i="32"/>
  <c r="G78" i="32"/>
  <c r="F78" i="32"/>
  <c r="AX77" i="32"/>
  <c r="G77" i="32"/>
  <c r="F77" i="32"/>
  <c r="AX76" i="32"/>
  <c r="G76" i="32"/>
  <c r="F76" i="32"/>
  <c r="AX75" i="32"/>
  <c r="G75" i="32"/>
  <c r="F75" i="32"/>
  <c r="AX74" i="32"/>
  <c r="G74" i="32"/>
  <c r="F74" i="32"/>
  <c r="AX73" i="32"/>
  <c r="G73" i="32"/>
  <c r="F73" i="32"/>
  <c r="AX72" i="32"/>
  <c r="G72" i="32"/>
  <c r="F72" i="32"/>
  <c r="AX71" i="32"/>
  <c r="G71" i="32"/>
  <c r="F71" i="32"/>
  <c r="AX70" i="32"/>
  <c r="G70" i="32"/>
  <c r="F70" i="32"/>
  <c r="V69" i="32"/>
  <c r="G69" i="32"/>
  <c r="F69" i="32"/>
  <c r="G68" i="32"/>
  <c r="F68" i="32"/>
  <c r="G67" i="32"/>
  <c r="F67" i="32"/>
  <c r="V66" i="32"/>
  <c r="G66" i="32"/>
  <c r="F66" i="32"/>
  <c r="G65" i="32"/>
  <c r="F65" i="32"/>
  <c r="G64" i="32"/>
  <c r="F64" i="32"/>
  <c r="V63" i="32"/>
  <c r="G63" i="32"/>
  <c r="F63" i="32"/>
  <c r="G62" i="32"/>
  <c r="F62" i="32"/>
  <c r="G61" i="32"/>
  <c r="F61" i="32"/>
  <c r="V60" i="32"/>
  <c r="G60" i="32"/>
  <c r="F60" i="32"/>
  <c r="G59" i="32"/>
  <c r="F59" i="32"/>
  <c r="G58" i="32"/>
  <c r="F58" i="32"/>
  <c r="V57" i="32"/>
  <c r="G57" i="32"/>
  <c r="F57" i="32"/>
  <c r="G56" i="32"/>
  <c r="F56" i="32"/>
  <c r="G55" i="32"/>
  <c r="F55" i="32"/>
  <c r="V54" i="32"/>
  <c r="G54" i="32"/>
  <c r="F54" i="32"/>
  <c r="G53" i="32"/>
  <c r="F53" i="32"/>
  <c r="G52" i="32"/>
  <c r="F52" i="32"/>
  <c r="V51" i="32"/>
  <c r="G51" i="32"/>
  <c r="F51" i="32"/>
  <c r="G50" i="32"/>
  <c r="F50" i="32"/>
  <c r="G49" i="32"/>
  <c r="F49" i="32"/>
  <c r="V48" i="32"/>
  <c r="G48" i="32"/>
  <c r="F48" i="32"/>
  <c r="G47" i="32"/>
  <c r="F47" i="32"/>
  <c r="G46" i="32"/>
  <c r="F46" i="32"/>
  <c r="V45" i="32"/>
  <c r="G45" i="32"/>
  <c r="F45" i="32"/>
  <c r="G44" i="32"/>
  <c r="F44" i="32"/>
  <c r="G43" i="32"/>
  <c r="F43" i="32"/>
  <c r="V42" i="32"/>
  <c r="G42" i="32"/>
  <c r="F42" i="32"/>
  <c r="G41" i="32"/>
  <c r="F41" i="32"/>
  <c r="G40" i="32"/>
  <c r="F40" i="32"/>
  <c r="V39" i="32"/>
  <c r="G39" i="32"/>
  <c r="F39" i="32"/>
  <c r="G38" i="32"/>
  <c r="F38" i="32"/>
  <c r="G37" i="32"/>
  <c r="F37" i="32"/>
  <c r="V36" i="32"/>
  <c r="G36" i="32"/>
  <c r="F36" i="32"/>
  <c r="G35" i="32"/>
  <c r="F35" i="32"/>
  <c r="G34" i="32"/>
  <c r="F34" i="32"/>
  <c r="V33" i="32"/>
  <c r="G33" i="32"/>
  <c r="F33" i="32"/>
  <c r="G32" i="32"/>
  <c r="F32" i="32"/>
  <c r="G31" i="32"/>
  <c r="F31" i="32"/>
  <c r="V30" i="32"/>
  <c r="G30" i="32"/>
  <c r="F30" i="32"/>
  <c r="G29" i="32"/>
  <c r="F29" i="32"/>
  <c r="G28" i="32"/>
  <c r="F28" i="32"/>
  <c r="V27" i="32"/>
  <c r="G27" i="32"/>
  <c r="F27" i="32"/>
  <c r="G26" i="32"/>
  <c r="F26" i="32"/>
  <c r="G25" i="32"/>
  <c r="F25" i="32"/>
  <c r="V24" i="32"/>
  <c r="G24" i="32"/>
  <c r="F24" i="32"/>
  <c r="V23" i="32"/>
  <c r="G23" i="32"/>
  <c r="F23" i="32"/>
  <c r="G22" i="32"/>
  <c r="F22" i="32"/>
  <c r="V21" i="32"/>
  <c r="G21" i="32"/>
  <c r="F21" i="32"/>
  <c r="V20" i="32"/>
  <c r="G20" i="32"/>
  <c r="F20" i="32"/>
  <c r="G19" i="32"/>
  <c r="F19" i="32"/>
  <c r="V18" i="32"/>
  <c r="G18" i="32"/>
  <c r="F18" i="32"/>
  <c r="V17" i="32"/>
  <c r="G17" i="32"/>
  <c r="F17" i="32"/>
  <c r="G16" i="32"/>
  <c r="F16" i="32"/>
  <c r="V15" i="32"/>
  <c r="G15" i="32"/>
  <c r="F15" i="32"/>
  <c r="V14" i="32"/>
  <c r="G14" i="32"/>
  <c r="F14" i="32"/>
  <c r="G13" i="32"/>
  <c r="F13" i="32"/>
  <c r="V12" i="32"/>
  <c r="G12" i="32"/>
  <c r="F12" i="32"/>
  <c r="C12" i="32"/>
  <c r="G11" i="32"/>
  <c r="F11" i="32"/>
  <c r="V10" i="32"/>
  <c r="G10" i="32"/>
  <c r="F10" i="32"/>
  <c r="C10" i="32"/>
  <c r="V67" i="32" s="1"/>
  <c r="V9" i="32"/>
  <c r="R9" i="32"/>
  <c r="G9" i="32"/>
  <c r="F9" i="32"/>
  <c r="G8" i="32"/>
  <c r="F8" i="32"/>
  <c r="G7" i="32"/>
  <c r="F7" i="32"/>
  <c r="V6" i="32"/>
  <c r="R6" i="32"/>
  <c r="G6" i="32"/>
  <c r="F6" i="32"/>
  <c r="C6" i="32"/>
  <c r="R11" i="32" s="1"/>
  <c r="V5" i="32"/>
  <c r="G5" i="32"/>
  <c r="F5" i="32"/>
  <c r="C5" i="32"/>
  <c r="W4" i="32"/>
  <c r="V4" i="32"/>
  <c r="Y4" i="32" s="1"/>
  <c r="M68" i="32"/>
  <c r="U68" i="32" s="1"/>
  <c r="M67" i="32"/>
  <c r="U67" i="32" s="1"/>
  <c r="M66" i="32"/>
  <c r="U66" i="32" s="1"/>
  <c r="M65" i="32"/>
  <c r="U65" i="32" s="1"/>
  <c r="M62" i="32"/>
  <c r="U62" i="32" s="1"/>
  <c r="M61" i="32"/>
  <c r="U61" i="32" s="1"/>
  <c r="M60" i="32"/>
  <c r="U60" i="32" s="1"/>
  <c r="M59" i="32"/>
  <c r="U59" i="32" s="1"/>
  <c r="M56" i="32"/>
  <c r="U56" i="32" s="1"/>
  <c r="M55" i="32"/>
  <c r="U55" i="32" s="1"/>
  <c r="M54" i="32"/>
  <c r="U54" i="32" s="1"/>
  <c r="M53" i="32"/>
  <c r="U53" i="32" s="1"/>
  <c r="M50" i="32"/>
  <c r="U50" i="32" s="1"/>
  <c r="M49" i="32"/>
  <c r="U49" i="32" s="1"/>
  <c r="M48" i="32"/>
  <c r="U48" i="32" s="1"/>
  <c r="M47" i="32"/>
  <c r="U47" i="32" s="1"/>
  <c r="M44" i="32"/>
  <c r="U44" i="32" s="1"/>
  <c r="M43" i="32"/>
  <c r="U43" i="32" s="1"/>
  <c r="M42" i="32"/>
  <c r="U42" i="32" s="1"/>
  <c r="M41" i="32"/>
  <c r="U41" i="32" s="1"/>
  <c r="M38" i="32"/>
  <c r="U38" i="32" s="1"/>
  <c r="M37" i="32"/>
  <c r="U37" i="32" s="1"/>
  <c r="M36" i="32"/>
  <c r="U36" i="32" s="1"/>
  <c r="M35" i="32"/>
  <c r="U35" i="32" s="1"/>
  <c r="M32" i="32"/>
  <c r="U32" i="32" s="1"/>
  <c r="M31" i="32"/>
  <c r="U31" i="32" s="1"/>
  <c r="M30" i="32"/>
  <c r="U30" i="32" s="1"/>
  <c r="M29" i="32"/>
  <c r="U29" i="32" s="1"/>
  <c r="M26" i="32"/>
  <c r="U26" i="32" s="1"/>
  <c r="M25" i="32"/>
  <c r="U25" i="32" s="1"/>
  <c r="M24" i="32"/>
  <c r="U24" i="32" s="1"/>
  <c r="M23" i="32"/>
  <c r="U23" i="32" s="1"/>
  <c r="M20" i="32"/>
  <c r="U20" i="32" s="1"/>
  <c r="M19" i="32"/>
  <c r="U19" i="32" s="1"/>
  <c r="M18" i="32"/>
  <c r="U18" i="32" s="1"/>
  <c r="M17" i="32"/>
  <c r="U17" i="32" s="1"/>
  <c r="M14" i="32"/>
  <c r="U14" i="32" s="1"/>
  <c r="M13" i="32"/>
  <c r="U13" i="32" s="1"/>
  <c r="M12" i="32"/>
  <c r="U12" i="32" s="1"/>
  <c r="M11" i="32"/>
  <c r="U11" i="32" s="1"/>
  <c r="M8" i="32"/>
  <c r="U8" i="32" s="1"/>
  <c r="M7" i="32"/>
  <c r="U7" i="32" s="1"/>
  <c r="M6" i="32"/>
  <c r="U6" i="32" s="1"/>
  <c r="M5" i="32"/>
  <c r="U5" i="32" s="1"/>
  <c r="M4" i="32" a="1"/>
  <c r="M69" i="32" s="1"/>
  <c r="U69" i="32" s="1"/>
  <c r="G4" i="32"/>
  <c r="F4" i="32"/>
  <c r="AT3" i="32"/>
  <c r="R3" i="32"/>
  <c r="O3" i="32"/>
  <c r="AE3" i="32" s="1"/>
  <c r="G98" i="31"/>
  <c r="F98" i="31"/>
  <c r="AX97" i="31"/>
  <c r="G97" i="31"/>
  <c r="F97" i="31"/>
  <c r="AX96" i="31"/>
  <c r="G96" i="31"/>
  <c r="F96" i="31"/>
  <c r="AX95" i="31"/>
  <c r="G95" i="31"/>
  <c r="F95" i="31"/>
  <c r="AX94" i="31"/>
  <c r="G94" i="31"/>
  <c r="F94" i="31"/>
  <c r="AX93" i="31"/>
  <c r="G93" i="31"/>
  <c r="F93" i="31"/>
  <c r="AX92" i="31"/>
  <c r="G92" i="31"/>
  <c r="F92" i="31"/>
  <c r="AX91" i="31"/>
  <c r="G91" i="31"/>
  <c r="F91" i="31"/>
  <c r="AX90" i="31"/>
  <c r="G90" i="31"/>
  <c r="F90" i="31"/>
  <c r="AX89" i="31"/>
  <c r="G89" i="31"/>
  <c r="F89" i="31"/>
  <c r="AX88" i="31"/>
  <c r="G88" i="31"/>
  <c r="F88" i="31"/>
  <c r="AX87" i="31"/>
  <c r="G87" i="31"/>
  <c r="F87" i="31"/>
  <c r="AX86" i="31"/>
  <c r="G86" i="31"/>
  <c r="F86" i="31"/>
  <c r="AX85" i="31"/>
  <c r="G85" i="31"/>
  <c r="F85" i="31"/>
  <c r="AX84" i="31"/>
  <c r="G84" i="31"/>
  <c r="F84" i="31"/>
  <c r="AX83" i="31"/>
  <c r="G83" i="31"/>
  <c r="F83" i="31"/>
  <c r="AX82" i="31"/>
  <c r="G82" i="31"/>
  <c r="F82" i="31"/>
  <c r="AX81" i="31"/>
  <c r="G81" i="31"/>
  <c r="F81" i="31"/>
  <c r="AX80" i="31"/>
  <c r="G80" i="31"/>
  <c r="F80" i="31"/>
  <c r="G79" i="31"/>
  <c r="F79" i="31"/>
  <c r="R78" i="31"/>
  <c r="G78" i="31"/>
  <c r="F78" i="31"/>
  <c r="R77" i="31"/>
  <c r="G77" i="31"/>
  <c r="F77" i="31"/>
  <c r="G76" i="31"/>
  <c r="F76" i="31"/>
  <c r="R75" i="31"/>
  <c r="G75" i="31"/>
  <c r="F75" i="31"/>
  <c r="R74" i="31"/>
  <c r="G74" i="31"/>
  <c r="F74" i="31"/>
  <c r="G73" i="31"/>
  <c r="F73" i="31"/>
  <c r="R72" i="31"/>
  <c r="G72" i="31"/>
  <c r="F72" i="31"/>
  <c r="R71" i="31"/>
  <c r="G71" i="31"/>
  <c r="F71" i="31"/>
  <c r="G70" i="31"/>
  <c r="F70" i="31"/>
  <c r="R69" i="31"/>
  <c r="G69" i="31"/>
  <c r="F69" i="31"/>
  <c r="R68" i="31"/>
  <c r="G68" i="31"/>
  <c r="F68" i="31"/>
  <c r="G67" i="31"/>
  <c r="F67" i="31"/>
  <c r="R66" i="31"/>
  <c r="G66" i="31"/>
  <c r="F66" i="31"/>
  <c r="R65" i="31"/>
  <c r="G65" i="31"/>
  <c r="F65" i="31"/>
  <c r="G64" i="31"/>
  <c r="F64" i="31"/>
  <c r="R63" i="31"/>
  <c r="G63" i="31"/>
  <c r="F63" i="31"/>
  <c r="R62" i="31"/>
  <c r="G62" i="31"/>
  <c r="F62" i="31"/>
  <c r="G61" i="31"/>
  <c r="F61" i="31"/>
  <c r="R60" i="31"/>
  <c r="G60" i="31"/>
  <c r="F60" i="31"/>
  <c r="R59" i="31"/>
  <c r="G59" i="31"/>
  <c r="F59" i="31"/>
  <c r="G58" i="31"/>
  <c r="F58" i="31"/>
  <c r="R57" i="31"/>
  <c r="G57" i="31"/>
  <c r="F57" i="31"/>
  <c r="R56" i="31"/>
  <c r="G56" i="31"/>
  <c r="F56" i="31"/>
  <c r="G55" i="31"/>
  <c r="F55" i="31"/>
  <c r="R54" i="31"/>
  <c r="G54" i="31"/>
  <c r="F54" i="31"/>
  <c r="R53" i="31"/>
  <c r="G53" i="31"/>
  <c r="F53" i="31"/>
  <c r="G52" i="31"/>
  <c r="F52" i="31"/>
  <c r="R51" i="31"/>
  <c r="G51" i="31"/>
  <c r="F51" i="31"/>
  <c r="R50" i="31"/>
  <c r="G50" i="31"/>
  <c r="F50" i="31"/>
  <c r="G49" i="31"/>
  <c r="F49" i="31"/>
  <c r="R48" i="31"/>
  <c r="G48" i="31"/>
  <c r="F48" i="31"/>
  <c r="R47" i="31"/>
  <c r="G47" i="31"/>
  <c r="F47" i="31"/>
  <c r="G46" i="31"/>
  <c r="F46" i="31"/>
  <c r="R45" i="31"/>
  <c r="G45" i="31"/>
  <c r="F45" i="31"/>
  <c r="R44" i="31"/>
  <c r="G44" i="31"/>
  <c r="F44" i="31"/>
  <c r="G43" i="31"/>
  <c r="F43" i="31"/>
  <c r="R42" i="31"/>
  <c r="G42" i="31"/>
  <c r="F42" i="31"/>
  <c r="R41" i="31"/>
  <c r="G41" i="31"/>
  <c r="F41" i="31"/>
  <c r="G40" i="31"/>
  <c r="F40" i="31"/>
  <c r="R39" i="31"/>
  <c r="G39" i="31"/>
  <c r="F39" i="31"/>
  <c r="R38" i="31"/>
  <c r="G38" i="31"/>
  <c r="F38" i="31"/>
  <c r="G37" i="31"/>
  <c r="F37" i="31"/>
  <c r="R36" i="31"/>
  <c r="G36" i="31"/>
  <c r="F36" i="31"/>
  <c r="R35" i="31"/>
  <c r="G35" i="31"/>
  <c r="F35" i="31"/>
  <c r="G34" i="31"/>
  <c r="F34" i="31"/>
  <c r="R33" i="31"/>
  <c r="G33" i="31"/>
  <c r="F33" i="31"/>
  <c r="R32" i="31"/>
  <c r="G32" i="31"/>
  <c r="F32" i="31"/>
  <c r="G31" i="31"/>
  <c r="F31" i="31"/>
  <c r="R30" i="31"/>
  <c r="G30" i="31"/>
  <c r="F30" i="31"/>
  <c r="R29" i="31"/>
  <c r="G29" i="31"/>
  <c r="F29" i="31"/>
  <c r="G28" i="31"/>
  <c r="F28" i="31"/>
  <c r="R27" i="31"/>
  <c r="G27" i="31"/>
  <c r="F27" i="31"/>
  <c r="R26" i="31"/>
  <c r="G26" i="31"/>
  <c r="F26" i="31"/>
  <c r="G25" i="31"/>
  <c r="F25" i="31"/>
  <c r="R24" i="31"/>
  <c r="G24" i="31"/>
  <c r="F24" i="31"/>
  <c r="R23" i="31"/>
  <c r="G23" i="31"/>
  <c r="F23" i="31"/>
  <c r="G22" i="31"/>
  <c r="F22" i="31"/>
  <c r="R21" i="31"/>
  <c r="G21" i="31"/>
  <c r="F21" i="31"/>
  <c r="R20" i="31"/>
  <c r="G20" i="31"/>
  <c r="F20" i="31"/>
  <c r="G19" i="31"/>
  <c r="F19" i="31"/>
  <c r="R18" i="31"/>
  <c r="G18" i="31"/>
  <c r="F18" i="31"/>
  <c r="R17" i="31"/>
  <c r="G17" i="31"/>
  <c r="F17" i="31"/>
  <c r="G16" i="31"/>
  <c r="F16" i="31"/>
  <c r="R15" i="31"/>
  <c r="G15" i="31"/>
  <c r="F15" i="31"/>
  <c r="R14" i="31"/>
  <c r="G14" i="31"/>
  <c r="F14" i="31"/>
  <c r="G13" i="31"/>
  <c r="F13" i="31"/>
  <c r="R12" i="31"/>
  <c r="G12" i="31"/>
  <c r="F12" i="31"/>
  <c r="C12" i="31"/>
  <c r="R11" i="31"/>
  <c r="G11" i="31"/>
  <c r="F11" i="31"/>
  <c r="R10" i="31"/>
  <c r="G10" i="31"/>
  <c r="F10" i="31"/>
  <c r="C10" i="31"/>
  <c r="V11" i="31" s="1"/>
  <c r="V9" i="31"/>
  <c r="R9" i="31"/>
  <c r="G9" i="31"/>
  <c r="F9" i="31"/>
  <c r="G8" i="31"/>
  <c r="F8" i="31"/>
  <c r="G7" i="31"/>
  <c r="F7" i="31"/>
  <c r="R6" i="31"/>
  <c r="G6" i="31"/>
  <c r="F6" i="31"/>
  <c r="C6" i="31"/>
  <c r="R79" i="31" s="1"/>
  <c r="R5" i="31"/>
  <c r="G5" i="31"/>
  <c r="F5" i="31"/>
  <c r="C5" i="31"/>
  <c r="W4" i="31"/>
  <c r="R4" i="31"/>
  <c r="M78" i="31"/>
  <c r="U78" i="31" s="1"/>
  <c r="M72" i="31"/>
  <c r="U72" i="31" s="1"/>
  <c r="M66" i="31"/>
  <c r="U66" i="31" s="1"/>
  <c r="M60" i="31"/>
  <c r="U60" i="31" s="1"/>
  <c r="M54" i="31"/>
  <c r="U54" i="31" s="1"/>
  <c r="M48" i="31"/>
  <c r="U48" i="31" s="1"/>
  <c r="M42" i="31"/>
  <c r="U42" i="31" s="1"/>
  <c r="M36" i="31"/>
  <c r="U36" i="31" s="1"/>
  <c r="M32" i="31"/>
  <c r="U32" i="31" s="1"/>
  <c r="M30" i="31"/>
  <c r="U30" i="31" s="1"/>
  <c r="M26" i="31"/>
  <c r="U26" i="31" s="1"/>
  <c r="M24" i="31"/>
  <c r="U24" i="31" s="1"/>
  <c r="M20" i="31"/>
  <c r="U20" i="31" s="1"/>
  <c r="M18" i="31"/>
  <c r="U18" i="31" s="1"/>
  <c r="M14" i="31"/>
  <c r="U14" i="31" s="1"/>
  <c r="M12" i="31"/>
  <c r="U12" i="31" s="1"/>
  <c r="M8" i="31"/>
  <c r="U8" i="31" s="1"/>
  <c r="M6" i="31"/>
  <c r="U6" i="31" s="1"/>
  <c r="M4" i="31" a="1"/>
  <c r="M76" i="31" s="1"/>
  <c r="U76" i="31" s="1"/>
  <c r="G4" i="31"/>
  <c r="F4" i="31"/>
  <c r="AT3" i="31"/>
  <c r="R3" i="31"/>
  <c r="O3" i="31"/>
  <c r="AE3" i="31" s="1"/>
  <c r="G98" i="30"/>
  <c r="F98" i="30"/>
  <c r="AX97" i="30"/>
  <c r="G97" i="30"/>
  <c r="F97" i="30"/>
  <c r="AX96" i="30"/>
  <c r="G96" i="30"/>
  <c r="F96" i="30"/>
  <c r="AX95" i="30"/>
  <c r="G95" i="30"/>
  <c r="F95" i="30"/>
  <c r="AX94" i="30"/>
  <c r="G94" i="30"/>
  <c r="F94" i="30"/>
  <c r="AX93" i="30"/>
  <c r="G93" i="30"/>
  <c r="F93" i="30"/>
  <c r="AX92" i="30"/>
  <c r="G92" i="30"/>
  <c r="F92" i="30"/>
  <c r="AX91" i="30"/>
  <c r="G91" i="30"/>
  <c r="F91" i="30"/>
  <c r="AX90" i="30"/>
  <c r="G90" i="30"/>
  <c r="F90" i="30"/>
  <c r="V89" i="30"/>
  <c r="R89" i="30"/>
  <c r="G89" i="30"/>
  <c r="F89" i="30"/>
  <c r="G88" i="30"/>
  <c r="F88" i="30"/>
  <c r="R87" i="30"/>
  <c r="G87" i="30"/>
  <c r="F87" i="30"/>
  <c r="V86" i="30"/>
  <c r="R86" i="30"/>
  <c r="G86" i="30"/>
  <c r="F86" i="30"/>
  <c r="G85" i="30"/>
  <c r="F85" i="30"/>
  <c r="R84" i="30"/>
  <c r="G84" i="30"/>
  <c r="F84" i="30"/>
  <c r="V83" i="30"/>
  <c r="R83" i="30"/>
  <c r="G83" i="30"/>
  <c r="F83" i="30"/>
  <c r="G82" i="30"/>
  <c r="F82" i="30"/>
  <c r="R81" i="30"/>
  <c r="G81" i="30"/>
  <c r="F81" i="30"/>
  <c r="V80" i="30"/>
  <c r="R80" i="30"/>
  <c r="G80" i="30"/>
  <c r="F80" i="30"/>
  <c r="G79" i="30"/>
  <c r="F79" i="30"/>
  <c r="R78" i="30"/>
  <c r="G78" i="30"/>
  <c r="F78" i="30"/>
  <c r="V77" i="30"/>
  <c r="R77" i="30"/>
  <c r="G77" i="30"/>
  <c r="F77" i="30"/>
  <c r="G76" i="30"/>
  <c r="F76" i="30"/>
  <c r="R75" i="30"/>
  <c r="G75" i="30"/>
  <c r="F75" i="30"/>
  <c r="V74" i="30"/>
  <c r="R74" i="30"/>
  <c r="G74" i="30"/>
  <c r="F74" i="30"/>
  <c r="G73" i="30"/>
  <c r="F73" i="30"/>
  <c r="R72" i="30"/>
  <c r="G72" i="30"/>
  <c r="F72" i="30"/>
  <c r="V71" i="30"/>
  <c r="R71" i="30"/>
  <c r="G71" i="30"/>
  <c r="F71" i="30"/>
  <c r="G70" i="30"/>
  <c r="F70" i="30"/>
  <c r="R69" i="30"/>
  <c r="G69" i="30"/>
  <c r="F69" i="30"/>
  <c r="V68" i="30"/>
  <c r="R68" i="30"/>
  <c r="G68" i="30"/>
  <c r="F68" i="30"/>
  <c r="G67" i="30"/>
  <c r="F67" i="30"/>
  <c r="R66" i="30"/>
  <c r="G66" i="30"/>
  <c r="F66" i="30"/>
  <c r="V65" i="30"/>
  <c r="R65" i="30"/>
  <c r="G65" i="30"/>
  <c r="F65" i="30"/>
  <c r="G64" i="30"/>
  <c r="F64" i="30"/>
  <c r="R63" i="30"/>
  <c r="G63" i="30"/>
  <c r="F63" i="30"/>
  <c r="V62" i="30"/>
  <c r="R62" i="30"/>
  <c r="G62" i="30"/>
  <c r="F62" i="30"/>
  <c r="G61" i="30"/>
  <c r="F61" i="30"/>
  <c r="R60" i="30"/>
  <c r="G60" i="30"/>
  <c r="F60" i="30"/>
  <c r="V59" i="30"/>
  <c r="R59" i="30"/>
  <c r="G59" i="30"/>
  <c r="F59" i="30"/>
  <c r="G58" i="30"/>
  <c r="F58" i="30"/>
  <c r="R57" i="30"/>
  <c r="G57" i="30"/>
  <c r="F57" i="30"/>
  <c r="V56" i="30"/>
  <c r="R56" i="30"/>
  <c r="G56" i="30"/>
  <c r="F56" i="30"/>
  <c r="G55" i="30"/>
  <c r="F55" i="30"/>
  <c r="R54" i="30"/>
  <c r="G54" i="30"/>
  <c r="F54" i="30"/>
  <c r="V53" i="30"/>
  <c r="R53" i="30"/>
  <c r="G53" i="30"/>
  <c r="F53" i="30"/>
  <c r="G52" i="30"/>
  <c r="F52" i="30"/>
  <c r="R51" i="30"/>
  <c r="G51" i="30"/>
  <c r="F51" i="30"/>
  <c r="V50" i="30"/>
  <c r="R50" i="30"/>
  <c r="G50" i="30"/>
  <c r="F50" i="30"/>
  <c r="G49" i="30"/>
  <c r="F49" i="30"/>
  <c r="R48" i="30"/>
  <c r="G48" i="30"/>
  <c r="F48" i="30"/>
  <c r="V47" i="30"/>
  <c r="R47" i="30"/>
  <c r="G47" i="30"/>
  <c r="F47" i="30"/>
  <c r="G46" i="30"/>
  <c r="F46" i="30"/>
  <c r="R45" i="30"/>
  <c r="G45" i="30"/>
  <c r="F45" i="30"/>
  <c r="V44" i="30"/>
  <c r="R44" i="30"/>
  <c r="G44" i="30"/>
  <c r="F44" i="30"/>
  <c r="G43" i="30"/>
  <c r="F43" i="30"/>
  <c r="R42" i="30"/>
  <c r="G42" i="30"/>
  <c r="F42" i="30"/>
  <c r="V41" i="30"/>
  <c r="R41" i="30"/>
  <c r="G41" i="30"/>
  <c r="F41" i="30"/>
  <c r="G40" i="30"/>
  <c r="F40" i="30"/>
  <c r="R39" i="30"/>
  <c r="G39" i="30"/>
  <c r="F39" i="30"/>
  <c r="V38" i="30"/>
  <c r="R38" i="30"/>
  <c r="G38" i="30"/>
  <c r="F38" i="30"/>
  <c r="G37" i="30"/>
  <c r="F37" i="30"/>
  <c r="R36" i="30"/>
  <c r="G36" i="30"/>
  <c r="F36" i="30"/>
  <c r="V35" i="30"/>
  <c r="R35" i="30"/>
  <c r="G35" i="30"/>
  <c r="F35" i="30"/>
  <c r="G34" i="30"/>
  <c r="F34" i="30"/>
  <c r="R33" i="30"/>
  <c r="G33" i="30"/>
  <c r="F33" i="30"/>
  <c r="V32" i="30"/>
  <c r="R32" i="30"/>
  <c r="G32" i="30"/>
  <c r="F32" i="30"/>
  <c r="G31" i="30"/>
  <c r="F31" i="30"/>
  <c r="R30" i="30"/>
  <c r="G30" i="30"/>
  <c r="F30" i="30"/>
  <c r="V29" i="30"/>
  <c r="R29" i="30"/>
  <c r="G29" i="30"/>
  <c r="F29" i="30"/>
  <c r="G28" i="30"/>
  <c r="F28" i="30"/>
  <c r="R27" i="30"/>
  <c r="G27" i="30"/>
  <c r="F27" i="30"/>
  <c r="V26" i="30"/>
  <c r="R26" i="30"/>
  <c r="G26" i="30"/>
  <c r="F26" i="30"/>
  <c r="G25" i="30"/>
  <c r="F25" i="30"/>
  <c r="R24" i="30"/>
  <c r="G24" i="30"/>
  <c r="F24" i="30"/>
  <c r="V23" i="30"/>
  <c r="R23" i="30"/>
  <c r="G23" i="30"/>
  <c r="F23" i="30"/>
  <c r="G22" i="30"/>
  <c r="F22" i="30"/>
  <c r="R21" i="30"/>
  <c r="G21" i="30"/>
  <c r="F21" i="30"/>
  <c r="V20" i="30"/>
  <c r="R20" i="30"/>
  <c r="G20" i="30"/>
  <c r="F20" i="30"/>
  <c r="G19" i="30"/>
  <c r="F19" i="30"/>
  <c r="R18" i="30"/>
  <c r="G18" i="30"/>
  <c r="F18" i="30"/>
  <c r="V17" i="30"/>
  <c r="R17" i="30"/>
  <c r="G17" i="30"/>
  <c r="F17" i="30"/>
  <c r="V16" i="30"/>
  <c r="G16" i="30"/>
  <c r="F16" i="30"/>
  <c r="R15" i="30"/>
  <c r="G15" i="30"/>
  <c r="F15" i="30"/>
  <c r="V14" i="30"/>
  <c r="R14" i="30"/>
  <c r="G14" i="30"/>
  <c r="F14" i="30"/>
  <c r="V13" i="30"/>
  <c r="G13" i="30"/>
  <c r="F13" i="30"/>
  <c r="R12" i="30"/>
  <c r="G12" i="30"/>
  <c r="F12" i="30"/>
  <c r="C12" i="30"/>
  <c r="R11" i="30"/>
  <c r="G11" i="30"/>
  <c r="F11" i="30"/>
  <c r="V10" i="30"/>
  <c r="R10" i="30"/>
  <c r="G10" i="30"/>
  <c r="F10" i="30"/>
  <c r="C10" i="30"/>
  <c r="V87" i="30" s="1"/>
  <c r="V9" i="30"/>
  <c r="G9" i="30"/>
  <c r="F9" i="30"/>
  <c r="V8" i="30"/>
  <c r="G8" i="30"/>
  <c r="F8" i="30"/>
  <c r="V7" i="30"/>
  <c r="G7" i="30"/>
  <c r="F7" i="30"/>
  <c r="R6" i="30"/>
  <c r="G6" i="30"/>
  <c r="F6" i="30"/>
  <c r="C6" i="30"/>
  <c r="R9" i="30" s="1"/>
  <c r="R5" i="30"/>
  <c r="G5" i="30"/>
  <c r="F5" i="30"/>
  <c r="C5" i="30"/>
  <c r="W4" i="30"/>
  <c r="V4" i="30"/>
  <c r="Y4" i="30" s="1"/>
  <c r="R4" i="30"/>
  <c r="M4" i="30" a="1"/>
  <c r="M69" i="30" s="1"/>
  <c r="U69" i="30" s="1"/>
  <c r="G4" i="30"/>
  <c r="F4" i="30"/>
  <c r="AT3" i="30"/>
  <c r="R3" i="30"/>
  <c r="O3" i="30"/>
  <c r="AE3" i="30" s="1"/>
  <c r="V98" i="29"/>
  <c r="S98" i="29"/>
  <c r="R98" i="29"/>
  <c r="G98" i="29"/>
  <c r="F98" i="29"/>
  <c r="R97" i="29"/>
  <c r="G97" i="29"/>
  <c r="F97" i="29"/>
  <c r="R96" i="29"/>
  <c r="G96" i="29"/>
  <c r="F96" i="29"/>
  <c r="V95" i="29"/>
  <c r="R95" i="29"/>
  <c r="G95" i="29"/>
  <c r="F95" i="29"/>
  <c r="R94" i="29"/>
  <c r="G94" i="29"/>
  <c r="F94" i="29"/>
  <c r="R93" i="29"/>
  <c r="G93" i="29"/>
  <c r="F93" i="29"/>
  <c r="V92" i="29"/>
  <c r="R92" i="29"/>
  <c r="G92" i="29"/>
  <c r="F92" i="29"/>
  <c r="R91" i="29"/>
  <c r="G91" i="29"/>
  <c r="F91" i="29"/>
  <c r="R90" i="29"/>
  <c r="G90" i="29"/>
  <c r="F90" i="29"/>
  <c r="V89" i="29"/>
  <c r="R89" i="29"/>
  <c r="G89" i="29"/>
  <c r="F89" i="29"/>
  <c r="R88" i="29"/>
  <c r="G88" i="29"/>
  <c r="F88" i="29"/>
  <c r="R87" i="29"/>
  <c r="G87" i="29"/>
  <c r="F87" i="29"/>
  <c r="V86" i="29"/>
  <c r="R86" i="29"/>
  <c r="G86" i="29"/>
  <c r="F86" i="29"/>
  <c r="R85" i="29"/>
  <c r="G85" i="29"/>
  <c r="F85" i="29"/>
  <c r="R84" i="29"/>
  <c r="G84" i="29"/>
  <c r="F84" i="29"/>
  <c r="V83" i="29"/>
  <c r="R83" i="29"/>
  <c r="G83" i="29"/>
  <c r="F83" i="29"/>
  <c r="R82" i="29"/>
  <c r="G82" i="29"/>
  <c r="F82" i="29"/>
  <c r="R81" i="29"/>
  <c r="G81" i="29"/>
  <c r="F81" i="29"/>
  <c r="V80" i="29"/>
  <c r="R80" i="29"/>
  <c r="G80" i="29"/>
  <c r="F80" i="29"/>
  <c r="R79" i="29"/>
  <c r="G79" i="29"/>
  <c r="F79" i="29"/>
  <c r="R78" i="29"/>
  <c r="G78" i="29"/>
  <c r="F78" i="29"/>
  <c r="V77" i="29"/>
  <c r="R77" i="29"/>
  <c r="G77" i="29"/>
  <c r="F77" i="29"/>
  <c r="R76" i="29"/>
  <c r="G76" i="29"/>
  <c r="F76" i="29"/>
  <c r="R75" i="29"/>
  <c r="G75" i="29"/>
  <c r="F75" i="29"/>
  <c r="V74" i="29"/>
  <c r="R74" i="29"/>
  <c r="G74" i="29"/>
  <c r="F74" i="29"/>
  <c r="R73" i="29"/>
  <c r="G73" i="29"/>
  <c r="F73" i="29"/>
  <c r="R72" i="29"/>
  <c r="G72" i="29"/>
  <c r="F72" i="29"/>
  <c r="V71" i="29"/>
  <c r="R71" i="29"/>
  <c r="G71" i="29"/>
  <c r="F71" i="29"/>
  <c r="R70" i="29"/>
  <c r="G70" i="29"/>
  <c r="F70" i="29"/>
  <c r="R69" i="29"/>
  <c r="G69" i="29"/>
  <c r="F69" i="29"/>
  <c r="V68" i="29"/>
  <c r="R68" i="29"/>
  <c r="G68" i="29"/>
  <c r="F68" i="29"/>
  <c r="R67" i="29"/>
  <c r="G67" i="29"/>
  <c r="F67" i="29"/>
  <c r="R66" i="29"/>
  <c r="G66" i="29"/>
  <c r="F66" i="29"/>
  <c r="V65" i="29"/>
  <c r="R65" i="29"/>
  <c r="G65" i="29"/>
  <c r="F65" i="29"/>
  <c r="R64" i="29"/>
  <c r="G64" i="29"/>
  <c r="F64" i="29"/>
  <c r="R63" i="29"/>
  <c r="G63" i="29"/>
  <c r="F63" i="29"/>
  <c r="V62" i="29"/>
  <c r="R62" i="29"/>
  <c r="G62" i="29"/>
  <c r="F62" i="29"/>
  <c r="R61" i="29"/>
  <c r="G61" i="29"/>
  <c r="F61" i="29"/>
  <c r="R60" i="29"/>
  <c r="G60" i="29"/>
  <c r="F60" i="29"/>
  <c r="V59" i="29"/>
  <c r="R59" i="29"/>
  <c r="G59" i="29"/>
  <c r="F59" i="29"/>
  <c r="R58" i="29"/>
  <c r="G58" i="29"/>
  <c r="F58" i="29"/>
  <c r="R57" i="29"/>
  <c r="G57" i="29"/>
  <c r="F57" i="29"/>
  <c r="V56" i="29"/>
  <c r="R56" i="29"/>
  <c r="G56" i="29"/>
  <c r="F56" i="29"/>
  <c r="R55" i="29"/>
  <c r="G55" i="29"/>
  <c r="F55" i="29"/>
  <c r="R54" i="29"/>
  <c r="G54" i="29"/>
  <c r="F54" i="29"/>
  <c r="V53" i="29"/>
  <c r="R53" i="29"/>
  <c r="G53" i="29"/>
  <c r="F53" i="29"/>
  <c r="R52" i="29"/>
  <c r="G52" i="29"/>
  <c r="F52" i="29"/>
  <c r="R51" i="29"/>
  <c r="G51" i="29"/>
  <c r="F51" i="29"/>
  <c r="V50" i="29"/>
  <c r="R50" i="29"/>
  <c r="G50" i="29"/>
  <c r="F50" i="29"/>
  <c r="R49" i="29"/>
  <c r="G49" i="29"/>
  <c r="F49" i="29"/>
  <c r="R48" i="29"/>
  <c r="G48" i="29"/>
  <c r="F48" i="29"/>
  <c r="V47" i="29"/>
  <c r="R47" i="29"/>
  <c r="G47" i="29"/>
  <c r="F47" i="29"/>
  <c r="R46" i="29"/>
  <c r="G46" i="29"/>
  <c r="F46" i="29"/>
  <c r="R45" i="29"/>
  <c r="G45" i="29"/>
  <c r="F45" i="29"/>
  <c r="V44" i="29"/>
  <c r="R44" i="29"/>
  <c r="G44" i="29"/>
  <c r="F44" i="29"/>
  <c r="R43" i="29"/>
  <c r="G43" i="29"/>
  <c r="F43" i="29"/>
  <c r="R42" i="29"/>
  <c r="G42" i="29"/>
  <c r="F42" i="29"/>
  <c r="V41" i="29"/>
  <c r="R41" i="29"/>
  <c r="G41" i="29"/>
  <c r="F41" i="29"/>
  <c r="R40" i="29"/>
  <c r="G40" i="29"/>
  <c r="F40" i="29"/>
  <c r="R39" i="29"/>
  <c r="G39" i="29"/>
  <c r="F39" i="29"/>
  <c r="V38" i="29"/>
  <c r="R38" i="29"/>
  <c r="G38" i="29"/>
  <c r="F38" i="29"/>
  <c r="R37" i="29"/>
  <c r="G37" i="29"/>
  <c r="F37" i="29"/>
  <c r="R36" i="29"/>
  <c r="G36" i="29"/>
  <c r="F36" i="29"/>
  <c r="V35" i="29"/>
  <c r="R35" i="29"/>
  <c r="G35" i="29"/>
  <c r="F35" i="29"/>
  <c r="R34" i="29"/>
  <c r="G34" i="29"/>
  <c r="F34" i="29"/>
  <c r="R33" i="29"/>
  <c r="G33" i="29"/>
  <c r="F33" i="29"/>
  <c r="V32" i="29"/>
  <c r="R32" i="29"/>
  <c r="G32" i="29"/>
  <c r="F32" i="29"/>
  <c r="R31" i="29"/>
  <c r="G31" i="29"/>
  <c r="F31" i="29"/>
  <c r="R30" i="29"/>
  <c r="G30" i="29"/>
  <c r="F30" i="29"/>
  <c r="V29" i="29"/>
  <c r="R29" i="29"/>
  <c r="G29" i="29"/>
  <c r="F29" i="29"/>
  <c r="R28" i="29"/>
  <c r="G28" i="29"/>
  <c r="F28" i="29"/>
  <c r="R27" i="29"/>
  <c r="G27" i="29"/>
  <c r="F27" i="29"/>
  <c r="V26" i="29"/>
  <c r="R26" i="29"/>
  <c r="G26" i="29"/>
  <c r="F26" i="29"/>
  <c r="R25" i="29"/>
  <c r="G25" i="29"/>
  <c r="F25" i="29"/>
  <c r="R24" i="29"/>
  <c r="G24" i="29"/>
  <c r="F24" i="29"/>
  <c r="V23" i="29"/>
  <c r="R23" i="29"/>
  <c r="G23" i="29"/>
  <c r="F23" i="29"/>
  <c r="R22" i="29"/>
  <c r="G22" i="29"/>
  <c r="F22" i="29"/>
  <c r="R21" i="29"/>
  <c r="G21" i="29"/>
  <c r="F21" i="29"/>
  <c r="V20" i="29"/>
  <c r="R20" i="29"/>
  <c r="G20" i="29"/>
  <c r="F20" i="29"/>
  <c r="R19" i="29"/>
  <c r="G19" i="29"/>
  <c r="F19" i="29"/>
  <c r="R18" i="29"/>
  <c r="G18" i="29"/>
  <c r="F18" i="29"/>
  <c r="V17" i="29"/>
  <c r="R17" i="29"/>
  <c r="G17" i="29"/>
  <c r="F17" i="29"/>
  <c r="R16" i="29"/>
  <c r="G16" i="29"/>
  <c r="F16" i="29"/>
  <c r="R15" i="29"/>
  <c r="G15" i="29"/>
  <c r="F15" i="29"/>
  <c r="V14" i="29"/>
  <c r="R14" i="29"/>
  <c r="G14" i="29"/>
  <c r="F14" i="29"/>
  <c r="V13" i="29"/>
  <c r="R13" i="29"/>
  <c r="G13" i="29"/>
  <c r="F13" i="29"/>
  <c r="R12" i="29"/>
  <c r="G12" i="29"/>
  <c r="F12" i="29"/>
  <c r="C12" i="29"/>
  <c r="R11" i="29"/>
  <c r="G11" i="29"/>
  <c r="F11" i="29"/>
  <c r="V10" i="29"/>
  <c r="R10" i="29"/>
  <c r="G10" i="29"/>
  <c r="F10" i="29"/>
  <c r="C10" i="29"/>
  <c r="V96" i="29" s="1"/>
  <c r="V9" i="29"/>
  <c r="R9" i="29"/>
  <c r="G9" i="29"/>
  <c r="F9" i="29"/>
  <c r="V8" i="29"/>
  <c r="R8" i="29"/>
  <c r="G8" i="29"/>
  <c r="F8" i="29"/>
  <c r="V7" i="29"/>
  <c r="R7" i="29"/>
  <c r="G7" i="29"/>
  <c r="F7" i="29"/>
  <c r="R6" i="29"/>
  <c r="G6" i="29"/>
  <c r="F6" i="29"/>
  <c r="V5" i="29"/>
  <c r="R5" i="29"/>
  <c r="G5" i="29"/>
  <c r="F5" i="29"/>
  <c r="C5" i="29"/>
  <c r="W4" i="29"/>
  <c r="V4" i="29"/>
  <c r="Y4" i="29" s="1"/>
  <c r="R4" i="29"/>
  <c r="M98" i="29"/>
  <c r="U98" i="29" s="1"/>
  <c r="M97" i="29"/>
  <c r="U97" i="29" s="1"/>
  <c r="M96" i="29"/>
  <c r="U96" i="29" s="1"/>
  <c r="M95" i="29"/>
  <c r="U95" i="29" s="1"/>
  <c r="M92" i="29"/>
  <c r="U92" i="29" s="1"/>
  <c r="M91" i="29"/>
  <c r="U91" i="29" s="1"/>
  <c r="M90" i="29"/>
  <c r="U90" i="29" s="1"/>
  <c r="M89" i="29"/>
  <c r="U89" i="29" s="1"/>
  <c r="M86" i="29"/>
  <c r="U86" i="29" s="1"/>
  <c r="M85" i="29"/>
  <c r="U85" i="29" s="1"/>
  <c r="M84" i="29"/>
  <c r="U84" i="29" s="1"/>
  <c r="M83" i="29"/>
  <c r="U83" i="29" s="1"/>
  <c r="M80" i="29"/>
  <c r="U80" i="29" s="1"/>
  <c r="M79" i="29"/>
  <c r="U79" i="29" s="1"/>
  <c r="M78" i="29"/>
  <c r="U78" i="29" s="1"/>
  <c r="M77" i="29"/>
  <c r="U77" i="29" s="1"/>
  <c r="M74" i="29"/>
  <c r="U74" i="29" s="1"/>
  <c r="M73" i="29"/>
  <c r="U73" i="29" s="1"/>
  <c r="M72" i="29"/>
  <c r="U72" i="29" s="1"/>
  <c r="M71" i="29"/>
  <c r="U71" i="29" s="1"/>
  <c r="M68" i="29"/>
  <c r="U68" i="29" s="1"/>
  <c r="M67" i="29"/>
  <c r="U67" i="29" s="1"/>
  <c r="M66" i="29"/>
  <c r="U66" i="29" s="1"/>
  <c r="M65" i="29"/>
  <c r="U65" i="29" s="1"/>
  <c r="M62" i="29"/>
  <c r="U62" i="29" s="1"/>
  <c r="M61" i="29"/>
  <c r="U61" i="29" s="1"/>
  <c r="M60" i="29"/>
  <c r="U60" i="29" s="1"/>
  <c r="M59" i="29"/>
  <c r="U59" i="29" s="1"/>
  <c r="M56" i="29"/>
  <c r="U56" i="29" s="1"/>
  <c r="M55" i="29"/>
  <c r="U55" i="29" s="1"/>
  <c r="M54" i="29"/>
  <c r="U54" i="29" s="1"/>
  <c r="M53" i="29"/>
  <c r="U53" i="29" s="1"/>
  <c r="M50" i="29"/>
  <c r="U50" i="29" s="1"/>
  <c r="M49" i="29"/>
  <c r="U49" i="29" s="1"/>
  <c r="M48" i="29"/>
  <c r="U48" i="29" s="1"/>
  <c r="M47" i="29"/>
  <c r="U47" i="29" s="1"/>
  <c r="M44" i="29"/>
  <c r="U44" i="29" s="1"/>
  <c r="M43" i="29"/>
  <c r="U43" i="29" s="1"/>
  <c r="M42" i="29"/>
  <c r="U42" i="29" s="1"/>
  <c r="M41" i="29"/>
  <c r="U41" i="29" s="1"/>
  <c r="M38" i="29"/>
  <c r="U38" i="29" s="1"/>
  <c r="M37" i="29"/>
  <c r="U37" i="29" s="1"/>
  <c r="M36" i="29"/>
  <c r="U36" i="29" s="1"/>
  <c r="M35" i="29"/>
  <c r="U35" i="29" s="1"/>
  <c r="M32" i="29"/>
  <c r="U32" i="29" s="1"/>
  <c r="M31" i="29"/>
  <c r="U31" i="29" s="1"/>
  <c r="M30" i="29"/>
  <c r="U30" i="29" s="1"/>
  <c r="M29" i="29"/>
  <c r="U29" i="29" s="1"/>
  <c r="M26" i="29"/>
  <c r="U26" i="29" s="1"/>
  <c r="M25" i="29"/>
  <c r="U25" i="29" s="1"/>
  <c r="M24" i="29"/>
  <c r="U24" i="29" s="1"/>
  <c r="M23" i="29"/>
  <c r="U23" i="29" s="1"/>
  <c r="M20" i="29"/>
  <c r="U20" i="29" s="1"/>
  <c r="M19" i="29"/>
  <c r="U19" i="29" s="1"/>
  <c r="M18" i="29"/>
  <c r="U18" i="29" s="1"/>
  <c r="M17" i="29"/>
  <c r="U17" i="29" s="1"/>
  <c r="M14" i="29"/>
  <c r="U14" i="29" s="1"/>
  <c r="M13" i="29"/>
  <c r="U13" i="29" s="1"/>
  <c r="M12" i="29"/>
  <c r="U12" i="29" s="1"/>
  <c r="M11" i="29"/>
  <c r="U11" i="29" s="1"/>
  <c r="M8" i="29"/>
  <c r="U8" i="29" s="1"/>
  <c r="M7" i="29"/>
  <c r="U7" i="29" s="1"/>
  <c r="M6" i="29"/>
  <c r="U6" i="29" s="1"/>
  <c r="M5" i="29"/>
  <c r="U5" i="29" s="1"/>
  <c r="M4" i="29" a="1"/>
  <c r="M93" i="29" s="1"/>
  <c r="U93" i="29" s="1"/>
  <c r="G4" i="29"/>
  <c r="F4" i="29"/>
  <c r="AT3" i="29"/>
  <c r="R3" i="29"/>
  <c r="O3" i="29"/>
  <c r="AE3" i="29" s="1"/>
  <c r="AN3" i="29" s="1"/>
  <c r="G98" i="28"/>
  <c r="F98" i="28"/>
  <c r="AX97" i="28"/>
  <c r="G97" i="28"/>
  <c r="F97" i="28"/>
  <c r="AX96" i="28"/>
  <c r="G96" i="28"/>
  <c r="F96" i="28"/>
  <c r="AX95" i="28"/>
  <c r="G95" i="28"/>
  <c r="F95" i="28"/>
  <c r="AX94" i="28"/>
  <c r="G94" i="28"/>
  <c r="F94" i="28"/>
  <c r="AX93" i="28"/>
  <c r="G93" i="28"/>
  <c r="F93" i="28"/>
  <c r="AX92" i="28"/>
  <c r="G92" i="28"/>
  <c r="F92" i="28"/>
  <c r="AX91" i="28"/>
  <c r="G91" i="28"/>
  <c r="F91" i="28"/>
  <c r="AX90" i="28"/>
  <c r="G90" i="28"/>
  <c r="F90" i="28"/>
  <c r="AX89" i="28"/>
  <c r="G89" i="28"/>
  <c r="F89" i="28"/>
  <c r="AX88" i="28"/>
  <c r="G88" i="28"/>
  <c r="F88" i="28"/>
  <c r="AX87" i="28"/>
  <c r="G87" i="28"/>
  <c r="F87" i="28"/>
  <c r="AX86" i="28"/>
  <c r="G86" i="28"/>
  <c r="F86" i="28"/>
  <c r="AX85" i="28"/>
  <c r="G85" i="28"/>
  <c r="F85" i="28"/>
  <c r="AX84" i="28"/>
  <c r="G84" i="28"/>
  <c r="F84" i="28"/>
  <c r="AX83" i="28"/>
  <c r="G83" i="28"/>
  <c r="F83" i="28"/>
  <c r="AX82" i="28"/>
  <c r="G82" i="28"/>
  <c r="F82" i="28"/>
  <c r="AX81" i="28"/>
  <c r="G81" i="28"/>
  <c r="F81" i="28"/>
  <c r="AX80" i="28"/>
  <c r="G80" i="28"/>
  <c r="F80" i="28"/>
  <c r="AX79" i="28"/>
  <c r="G79" i="28"/>
  <c r="F79" i="28"/>
  <c r="AX78" i="28"/>
  <c r="G78" i="28"/>
  <c r="F78" i="28"/>
  <c r="AX77" i="28"/>
  <c r="G77" i="28"/>
  <c r="F77" i="28"/>
  <c r="AX76" i="28"/>
  <c r="G76" i="28"/>
  <c r="F76" i="28"/>
  <c r="AX75" i="28"/>
  <c r="G75" i="28"/>
  <c r="F75" i="28"/>
  <c r="AX74" i="28"/>
  <c r="G74" i="28"/>
  <c r="F74" i="28"/>
  <c r="AX73" i="28"/>
  <c r="G73" i="28"/>
  <c r="F73" i="28"/>
  <c r="AX72" i="28"/>
  <c r="G72" i="28"/>
  <c r="F72" i="28"/>
  <c r="AX71" i="28"/>
  <c r="G71" i="28"/>
  <c r="F71" i="28"/>
  <c r="AX70" i="28"/>
  <c r="G70" i="28"/>
  <c r="F70" i="28"/>
  <c r="V69" i="28"/>
  <c r="G69" i="28"/>
  <c r="F69" i="28"/>
  <c r="V68" i="28"/>
  <c r="G68" i="28"/>
  <c r="F68" i="28"/>
  <c r="G67" i="28"/>
  <c r="F67" i="28"/>
  <c r="V66" i="28"/>
  <c r="G66" i="28"/>
  <c r="F66" i="28"/>
  <c r="V65" i="28"/>
  <c r="G65" i="28"/>
  <c r="F65" i="28"/>
  <c r="G64" i="28"/>
  <c r="F64" i="28"/>
  <c r="V63" i="28"/>
  <c r="G63" i="28"/>
  <c r="F63" i="28"/>
  <c r="V62" i="28"/>
  <c r="G62" i="28"/>
  <c r="F62" i="28"/>
  <c r="G61" i="28"/>
  <c r="F61" i="28"/>
  <c r="V60" i="28"/>
  <c r="G60" i="28"/>
  <c r="F60" i="28"/>
  <c r="V59" i="28"/>
  <c r="G59" i="28"/>
  <c r="F59" i="28"/>
  <c r="G58" i="28"/>
  <c r="F58" i="28"/>
  <c r="V57" i="28"/>
  <c r="G57" i="28"/>
  <c r="F57" i="28"/>
  <c r="V56" i="28"/>
  <c r="G56" i="28"/>
  <c r="F56" i="28"/>
  <c r="G55" i="28"/>
  <c r="F55" i="28"/>
  <c r="V54" i="28"/>
  <c r="G54" i="28"/>
  <c r="F54" i="28"/>
  <c r="V53" i="28"/>
  <c r="G53" i="28"/>
  <c r="F53" i="28"/>
  <c r="G52" i="28"/>
  <c r="F52" i="28"/>
  <c r="V51" i="28"/>
  <c r="G51" i="28"/>
  <c r="F51" i="28"/>
  <c r="V50" i="28"/>
  <c r="G50" i="28"/>
  <c r="F50" i="28"/>
  <c r="G49" i="28"/>
  <c r="F49" i="28"/>
  <c r="V48" i="28"/>
  <c r="G48" i="28"/>
  <c r="F48" i="28"/>
  <c r="V47" i="28"/>
  <c r="G47" i="28"/>
  <c r="F47" i="28"/>
  <c r="G46" i="28"/>
  <c r="F46" i="28"/>
  <c r="V45" i="28"/>
  <c r="G45" i="28"/>
  <c r="F45" i="28"/>
  <c r="V44" i="28"/>
  <c r="G44" i="28"/>
  <c r="F44" i="28"/>
  <c r="G43" i="28"/>
  <c r="F43" i="28"/>
  <c r="V42" i="28"/>
  <c r="G42" i="28"/>
  <c r="F42" i="28"/>
  <c r="V41" i="28"/>
  <c r="G41" i="28"/>
  <c r="F41" i="28"/>
  <c r="G40" i="28"/>
  <c r="F40" i="28"/>
  <c r="V39" i="28"/>
  <c r="G39" i="28"/>
  <c r="F39" i="28"/>
  <c r="V38" i="28"/>
  <c r="G38" i="28"/>
  <c r="F38" i="28"/>
  <c r="G37" i="28"/>
  <c r="F37" i="28"/>
  <c r="V36" i="28"/>
  <c r="G36" i="28"/>
  <c r="F36" i="28"/>
  <c r="V35" i="28"/>
  <c r="G35" i="28"/>
  <c r="F35" i="28"/>
  <c r="G34" i="28"/>
  <c r="F34" i="28"/>
  <c r="V33" i="28"/>
  <c r="G33" i="28"/>
  <c r="F33" i="28"/>
  <c r="V32" i="28"/>
  <c r="G32" i="28"/>
  <c r="F32" i="28"/>
  <c r="G31" i="28"/>
  <c r="F31" i="28"/>
  <c r="V30" i="28"/>
  <c r="G30" i="28"/>
  <c r="F30" i="28"/>
  <c r="V29" i="28"/>
  <c r="G29" i="28"/>
  <c r="F29" i="28"/>
  <c r="G28" i="28"/>
  <c r="F28" i="28"/>
  <c r="V27" i="28"/>
  <c r="G27" i="28"/>
  <c r="F27" i="28"/>
  <c r="V26" i="28"/>
  <c r="G26" i="28"/>
  <c r="F26" i="28"/>
  <c r="G25" i="28"/>
  <c r="F25" i="28"/>
  <c r="V24" i="28"/>
  <c r="G24" i="28"/>
  <c r="F24" i="28"/>
  <c r="V23" i="28"/>
  <c r="G23" i="28"/>
  <c r="F23" i="28"/>
  <c r="G22" i="28"/>
  <c r="F22" i="28"/>
  <c r="V21" i="28"/>
  <c r="G21" i="28"/>
  <c r="F21" i="28"/>
  <c r="V20" i="28"/>
  <c r="G20" i="28"/>
  <c r="F20" i="28"/>
  <c r="G19" i="28"/>
  <c r="F19" i="28"/>
  <c r="V18" i="28"/>
  <c r="G18" i="28"/>
  <c r="F18" i="28"/>
  <c r="V17" i="28"/>
  <c r="G17" i="28"/>
  <c r="F17" i="28"/>
  <c r="G16" i="28"/>
  <c r="F16" i="28"/>
  <c r="V15" i="28"/>
  <c r="G15" i="28"/>
  <c r="F15" i="28"/>
  <c r="V14" i="28"/>
  <c r="G14" i="28"/>
  <c r="F14" i="28"/>
  <c r="G13" i="28"/>
  <c r="F13" i="28"/>
  <c r="V12" i="28"/>
  <c r="G12" i="28"/>
  <c r="F12" i="28"/>
  <c r="C12" i="28"/>
  <c r="V11" i="28"/>
  <c r="G11" i="28"/>
  <c r="F11" i="28"/>
  <c r="V10" i="28"/>
  <c r="G10" i="28"/>
  <c r="F10" i="28"/>
  <c r="C10" i="28"/>
  <c r="V67" i="28" s="1"/>
  <c r="V9" i="28"/>
  <c r="G9" i="28"/>
  <c r="F9" i="28"/>
  <c r="G8" i="28"/>
  <c r="F8" i="28"/>
  <c r="R7" i="28"/>
  <c r="G7" i="28"/>
  <c r="F7" i="28"/>
  <c r="V6" i="28"/>
  <c r="G6" i="28"/>
  <c r="F6" i="28"/>
  <c r="C6" i="28"/>
  <c r="V5" i="28"/>
  <c r="G5" i="28"/>
  <c r="F5" i="28"/>
  <c r="C5" i="28"/>
  <c r="W4" i="28"/>
  <c r="V4" i="28"/>
  <c r="Y4" i="28" s="1"/>
  <c r="M68" i="28"/>
  <c r="U68" i="28" s="1"/>
  <c r="M67" i="28"/>
  <c r="U67" i="28" s="1"/>
  <c r="M66" i="28"/>
  <c r="U66" i="28" s="1"/>
  <c r="M65" i="28"/>
  <c r="U65" i="28" s="1"/>
  <c r="M64" i="28"/>
  <c r="U64" i="28" s="1"/>
  <c r="M62" i="28"/>
  <c r="U62" i="28" s="1"/>
  <c r="M61" i="28"/>
  <c r="U61" i="28" s="1"/>
  <c r="M60" i="28"/>
  <c r="U60" i="28" s="1"/>
  <c r="M59" i="28"/>
  <c r="U59" i="28" s="1"/>
  <c r="M58" i="28"/>
  <c r="U58" i="28" s="1"/>
  <c r="M56" i="28"/>
  <c r="U56" i="28" s="1"/>
  <c r="M55" i="28"/>
  <c r="U55" i="28" s="1"/>
  <c r="M54" i="28"/>
  <c r="U54" i="28" s="1"/>
  <c r="M53" i="28"/>
  <c r="U53" i="28" s="1"/>
  <c r="M52" i="28"/>
  <c r="U52" i="28" s="1"/>
  <c r="M50" i="28"/>
  <c r="U50" i="28" s="1"/>
  <c r="M49" i="28"/>
  <c r="U49" i="28" s="1"/>
  <c r="M48" i="28"/>
  <c r="U48" i="28" s="1"/>
  <c r="M47" i="28"/>
  <c r="U47" i="28" s="1"/>
  <c r="M46" i="28"/>
  <c r="U46" i="28" s="1"/>
  <c r="M44" i="28"/>
  <c r="U44" i="28" s="1"/>
  <c r="M43" i="28"/>
  <c r="U43" i="28" s="1"/>
  <c r="M42" i="28"/>
  <c r="U42" i="28" s="1"/>
  <c r="M41" i="28"/>
  <c r="U41" i="28" s="1"/>
  <c r="M40" i="28"/>
  <c r="U40" i="28" s="1"/>
  <c r="M38" i="28"/>
  <c r="U38" i="28" s="1"/>
  <c r="M37" i="28"/>
  <c r="U37" i="28" s="1"/>
  <c r="M36" i="28"/>
  <c r="U36" i="28" s="1"/>
  <c r="M35" i="28"/>
  <c r="U35" i="28" s="1"/>
  <c r="M34" i="28"/>
  <c r="U34" i="28" s="1"/>
  <c r="M32" i="28"/>
  <c r="U32" i="28" s="1"/>
  <c r="M31" i="28"/>
  <c r="U31" i="28" s="1"/>
  <c r="M30" i="28"/>
  <c r="U30" i="28" s="1"/>
  <c r="M29" i="28"/>
  <c r="U29" i="28" s="1"/>
  <c r="M28" i="28"/>
  <c r="U28" i="28" s="1"/>
  <c r="M26" i="28"/>
  <c r="U26" i="28" s="1"/>
  <c r="M25" i="28"/>
  <c r="U25" i="28" s="1"/>
  <c r="M24" i="28"/>
  <c r="U24" i="28" s="1"/>
  <c r="M23" i="28"/>
  <c r="U23" i="28" s="1"/>
  <c r="M22" i="28"/>
  <c r="U22" i="28" s="1"/>
  <c r="M20" i="28"/>
  <c r="U20" i="28" s="1"/>
  <c r="M19" i="28"/>
  <c r="U19" i="28" s="1"/>
  <c r="M18" i="28"/>
  <c r="U18" i="28" s="1"/>
  <c r="M17" i="28"/>
  <c r="U17" i="28" s="1"/>
  <c r="M16" i="28"/>
  <c r="U16" i="28" s="1"/>
  <c r="M14" i="28"/>
  <c r="U14" i="28" s="1"/>
  <c r="M13" i="28"/>
  <c r="U13" i="28" s="1"/>
  <c r="M12" i="28"/>
  <c r="U12" i="28" s="1"/>
  <c r="M11" i="28"/>
  <c r="U11" i="28" s="1"/>
  <c r="M10" i="28"/>
  <c r="U10" i="28" s="1"/>
  <c r="M8" i="28"/>
  <c r="U8" i="28" s="1"/>
  <c r="M7" i="28"/>
  <c r="U7" i="28" s="1"/>
  <c r="M6" i="28"/>
  <c r="U6" i="28" s="1"/>
  <c r="M5" i="28"/>
  <c r="U5" i="28" s="1"/>
  <c r="M4" i="28"/>
  <c r="U4" i="28" s="1"/>
  <c r="X4" i="28" s="1"/>
  <c r="M4" i="28" a="1"/>
  <c r="M69" i="28" s="1"/>
  <c r="U69" i="28" s="1"/>
  <c r="G4" i="28"/>
  <c r="F4" i="28"/>
  <c r="AT3" i="28"/>
  <c r="AH3" i="28"/>
  <c r="AQ3" i="28" s="1"/>
  <c r="R3" i="28"/>
  <c r="O3" i="28"/>
  <c r="AE3" i="28" s="1"/>
  <c r="G98" i="27"/>
  <c r="F98" i="27"/>
  <c r="AX97" i="27"/>
  <c r="G97" i="27"/>
  <c r="F97" i="27"/>
  <c r="AX96" i="27"/>
  <c r="G96" i="27"/>
  <c r="F96" i="27"/>
  <c r="AX95" i="27"/>
  <c r="G95" i="27"/>
  <c r="F95" i="27"/>
  <c r="AX94" i="27"/>
  <c r="G94" i="27"/>
  <c r="F94" i="27"/>
  <c r="AX93" i="27"/>
  <c r="G93" i="27"/>
  <c r="F93" i="27"/>
  <c r="AX92" i="27"/>
  <c r="G92" i="27"/>
  <c r="F92" i="27"/>
  <c r="AX91" i="27"/>
  <c r="G91" i="27"/>
  <c r="F91" i="27"/>
  <c r="AX90" i="27"/>
  <c r="G90" i="27"/>
  <c r="F90" i="27"/>
  <c r="AX89" i="27"/>
  <c r="G89" i="27"/>
  <c r="F89" i="27"/>
  <c r="AX88" i="27"/>
  <c r="G88" i="27"/>
  <c r="F88" i="27"/>
  <c r="AX87" i="27"/>
  <c r="G87" i="27"/>
  <c r="F87" i="27"/>
  <c r="AX86" i="27"/>
  <c r="G86" i="27"/>
  <c r="F86" i="27"/>
  <c r="AX85" i="27"/>
  <c r="G85" i="27"/>
  <c r="F85" i="27"/>
  <c r="AX84" i="27"/>
  <c r="G84" i="27"/>
  <c r="F84" i="27"/>
  <c r="AX83" i="27"/>
  <c r="G83" i="27"/>
  <c r="F83" i="27"/>
  <c r="AX82" i="27"/>
  <c r="G82" i="27"/>
  <c r="F82" i="27"/>
  <c r="AX81" i="27"/>
  <c r="G81" i="27"/>
  <c r="F81" i="27"/>
  <c r="AX80" i="27"/>
  <c r="G80" i="27"/>
  <c r="F80" i="27"/>
  <c r="G79" i="27"/>
  <c r="F79" i="27"/>
  <c r="G78" i="27"/>
  <c r="F78" i="27"/>
  <c r="G77" i="27"/>
  <c r="F77" i="27"/>
  <c r="G76" i="27"/>
  <c r="F76" i="27"/>
  <c r="G75" i="27"/>
  <c r="F75" i="27"/>
  <c r="G74" i="27"/>
  <c r="F74" i="27"/>
  <c r="G73" i="27"/>
  <c r="F73" i="27"/>
  <c r="G72" i="27"/>
  <c r="F72" i="27"/>
  <c r="G71" i="27"/>
  <c r="F71" i="27"/>
  <c r="G70" i="27"/>
  <c r="F70" i="27"/>
  <c r="G69" i="27"/>
  <c r="F69" i="27"/>
  <c r="G68" i="27"/>
  <c r="F68" i="27"/>
  <c r="G67" i="27"/>
  <c r="F67" i="27"/>
  <c r="G66" i="27"/>
  <c r="F66" i="27"/>
  <c r="G65" i="27"/>
  <c r="F65" i="27"/>
  <c r="G64" i="27"/>
  <c r="F64" i="27"/>
  <c r="G63" i="27"/>
  <c r="F63" i="27"/>
  <c r="G62" i="27"/>
  <c r="F62" i="27"/>
  <c r="G61" i="27"/>
  <c r="F61" i="27"/>
  <c r="G60" i="27"/>
  <c r="F60" i="27"/>
  <c r="G59" i="27"/>
  <c r="F59" i="27"/>
  <c r="G58" i="27"/>
  <c r="F58" i="27"/>
  <c r="G57" i="27"/>
  <c r="F57" i="27"/>
  <c r="G56" i="27"/>
  <c r="F56" i="27"/>
  <c r="G55" i="27"/>
  <c r="F55" i="27"/>
  <c r="G54" i="27"/>
  <c r="F54" i="27"/>
  <c r="G53" i="27"/>
  <c r="F53" i="27"/>
  <c r="G52" i="27"/>
  <c r="F52" i="27"/>
  <c r="G51" i="27"/>
  <c r="F51" i="27"/>
  <c r="G50" i="27"/>
  <c r="F50" i="27"/>
  <c r="G49" i="27"/>
  <c r="F49" i="27"/>
  <c r="G48" i="27"/>
  <c r="F48" i="27"/>
  <c r="G47" i="27"/>
  <c r="F47" i="27"/>
  <c r="G46" i="27"/>
  <c r="F46" i="27"/>
  <c r="G45" i="27"/>
  <c r="F45" i="27"/>
  <c r="G44" i="27"/>
  <c r="F44" i="27"/>
  <c r="G43" i="27"/>
  <c r="F43" i="27"/>
  <c r="G42" i="27"/>
  <c r="F42" i="27"/>
  <c r="G41" i="27"/>
  <c r="F41" i="27"/>
  <c r="G40" i="27"/>
  <c r="F40" i="27"/>
  <c r="G39" i="27"/>
  <c r="F39" i="27"/>
  <c r="G38" i="27"/>
  <c r="F38" i="27"/>
  <c r="G37" i="27"/>
  <c r="F37" i="27"/>
  <c r="G36" i="27"/>
  <c r="F36" i="27"/>
  <c r="G35" i="27"/>
  <c r="F35" i="27"/>
  <c r="G34" i="27"/>
  <c r="F34" i="27"/>
  <c r="G33" i="27"/>
  <c r="F33" i="27"/>
  <c r="G32" i="27"/>
  <c r="F32" i="27"/>
  <c r="G31" i="27"/>
  <c r="F31" i="27"/>
  <c r="G30" i="27"/>
  <c r="F30" i="27"/>
  <c r="G29" i="27"/>
  <c r="F29" i="27"/>
  <c r="G28" i="27"/>
  <c r="F28" i="27"/>
  <c r="G27" i="27"/>
  <c r="F27" i="27"/>
  <c r="G26" i="27"/>
  <c r="F26" i="27"/>
  <c r="G25" i="27"/>
  <c r="F25" i="27"/>
  <c r="G24" i="27"/>
  <c r="F24" i="27"/>
  <c r="G23" i="27"/>
  <c r="F23" i="27"/>
  <c r="G22" i="27"/>
  <c r="F22" i="27"/>
  <c r="G21" i="27"/>
  <c r="F21" i="27"/>
  <c r="G20" i="27"/>
  <c r="F20" i="27"/>
  <c r="V19" i="27"/>
  <c r="G19" i="27"/>
  <c r="F19" i="27"/>
  <c r="V18" i="27"/>
  <c r="G18" i="27"/>
  <c r="F18" i="27"/>
  <c r="V17" i="27"/>
  <c r="G17" i="27"/>
  <c r="F17" i="27"/>
  <c r="G16" i="27"/>
  <c r="F16" i="27"/>
  <c r="G15" i="27"/>
  <c r="F15" i="27"/>
  <c r="V14" i="27"/>
  <c r="G14" i="27"/>
  <c r="F14" i="27"/>
  <c r="V13" i="27"/>
  <c r="G13" i="27"/>
  <c r="F13" i="27"/>
  <c r="R12" i="27"/>
  <c r="G12" i="27"/>
  <c r="F12" i="27"/>
  <c r="C12" i="27"/>
  <c r="R11" i="27"/>
  <c r="G11" i="27"/>
  <c r="F11" i="27"/>
  <c r="V10" i="27"/>
  <c r="G10" i="27"/>
  <c r="F10" i="27"/>
  <c r="C10" i="27"/>
  <c r="V76" i="27" s="1"/>
  <c r="V9" i="27"/>
  <c r="R9" i="27"/>
  <c r="G9" i="27"/>
  <c r="F9" i="27"/>
  <c r="V8" i="27"/>
  <c r="G8" i="27"/>
  <c r="F8" i="27"/>
  <c r="V7" i="27"/>
  <c r="G7" i="27"/>
  <c r="F7" i="27"/>
  <c r="V6" i="27"/>
  <c r="G6" i="27"/>
  <c r="F6" i="27"/>
  <c r="C6" i="27"/>
  <c r="V5" i="27"/>
  <c r="G5" i="27"/>
  <c r="F5" i="27"/>
  <c r="C5" i="27"/>
  <c r="W4" i="27"/>
  <c r="V4" i="27"/>
  <c r="Y4" i="27" s="1"/>
  <c r="M4" i="27" a="1"/>
  <c r="M75" i="27" s="1"/>
  <c r="U75" i="27" s="1"/>
  <c r="G4" i="27"/>
  <c r="F4" i="27"/>
  <c r="AT3" i="27"/>
  <c r="O3" i="27"/>
  <c r="AE3" i="27" s="1"/>
  <c r="G98" i="26"/>
  <c r="F98" i="26"/>
  <c r="AX97" i="26"/>
  <c r="G97" i="26"/>
  <c r="F97" i="26"/>
  <c r="AX96" i="26"/>
  <c r="G96" i="26"/>
  <c r="F96" i="26"/>
  <c r="AX95" i="26"/>
  <c r="G95" i="26"/>
  <c r="F95" i="26"/>
  <c r="AX94" i="26"/>
  <c r="G94" i="26"/>
  <c r="F94" i="26"/>
  <c r="AX93" i="26"/>
  <c r="G93" i="26"/>
  <c r="F93" i="26"/>
  <c r="AX92" i="26"/>
  <c r="G92" i="26"/>
  <c r="F92" i="26"/>
  <c r="AX91" i="26"/>
  <c r="G91" i="26"/>
  <c r="F91" i="26"/>
  <c r="AX90" i="26"/>
  <c r="G90" i="26"/>
  <c r="F90" i="26"/>
  <c r="G89" i="26"/>
  <c r="F89" i="26"/>
  <c r="G88" i="26"/>
  <c r="F88" i="26"/>
  <c r="G87" i="26"/>
  <c r="F87" i="26"/>
  <c r="G86" i="26"/>
  <c r="F86" i="26"/>
  <c r="G85" i="26"/>
  <c r="F85" i="26"/>
  <c r="G84" i="26"/>
  <c r="F84" i="26"/>
  <c r="G83" i="26"/>
  <c r="F83" i="26"/>
  <c r="G82" i="26"/>
  <c r="F82" i="26"/>
  <c r="G81" i="26"/>
  <c r="F81" i="26"/>
  <c r="G80" i="26"/>
  <c r="F80" i="26"/>
  <c r="G79" i="26"/>
  <c r="F79" i="26"/>
  <c r="G78" i="26"/>
  <c r="F78" i="26"/>
  <c r="G77" i="26"/>
  <c r="F77" i="26"/>
  <c r="G76" i="26"/>
  <c r="F76" i="26"/>
  <c r="G75" i="26"/>
  <c r="F75" i="26"/>
  <c r="G74" i="26"/>
  <c r="F74" i="26"/>
  <c r="G73" i="26"/>
  <c r="F73" i="26"/>
  <c r="G72" i="26"/>
  <c r="F72" i="26"/>
  <c r="G71" i="26"/>
  <c r="F71" i="26"/>
  <c r="G70" i="26"/>
  <c r="F70" i="26"/>
  <c r="G69" i="26"/>
  <c r="F69" i="26"/>
  <c r="G68" i="26"/>
  <c r="F68" i="26"/>
  <c r="G67" i="26"/>
  <c r="F67" i="26"/>
  <c r="G66" i="26"/>
  <c r="F66" i="26"/>
  <c r="G65" i="26"/>
  <c r="F65" i="26"/>
  <c r="G64" i="26"/>
  <c r="F64" i="26"/>
  <c r="G63" i="26"/>
  <c r="F63" i="26"/>
  <c r="G62" i="26"/>
  <c r="F62" i="26"/>
  <c r="G61" i="26"/>
  <c r="F61" i="26"/>
  <c r="G60" i="26"/>
  <c r="F60" i="26"/>
  <c r="G59" i="26"/>
  <c r="F59" i="26"/>
  <c r="G58" i="26"/>
  <c r="F58" i="26"/>
  <c r="G57" i="26"/>
  <c r="F57" i="26"/>
  <c r="G56" i="26"/>
  <c r="F56" i="26"/>
  <c r="G55" i="26"/>
  <c r="F55" i="26"/>
  <c r="G54" i="26"/>
  <c r="F54" i="26"/>
  <c r="G53" i="26"/>
  <c r="F53" i="26"/>
  <c r="G52" i="26"/>
  <c r="F52" i="26"/>
  <c r="G51" i="26"/>
  <c r="F51" i="26"/>
  <c r="G50" i="26"/>
  <c r="F50" i="26"/>
  <c r="G49" i="26"/>
  <c r="F49" i="26"/>
  <c r="G48" i="26"/>
  <c r="F48" i="26"/>
  <c r="G47" i="26"/>
  <c r="F47" i="26"/>
  <c r="G46" i="26"/>
  <c r="F46" i="26"/>
  <c r="G45" i="26"/>
  <c r="F45" i="26"/>
  <c r="G44" i="26"/>
  <c r="F44" i="26"/>
  <c r="G43" i="26"/>
  <c r="F43" i="26"/>
  <c r="G42" i="26"/>
  <c r="F42" i="26"/>
  <c r="G41" i="26"/>
  <c r="F41" i="26"/>
  <c r="G40" i="26"/>
  <c r="F40" i="26"/>
  <c r="G39" i="26"/>
  <c r="F39" i="26"/>
  <c r="G38" i="26"/>
  <c r="F38" i="26"/>
  <c r="G37" i="26"/>
  <c r="F37" i="26"/>
  <c r="G36" i="26"/>
  <c r="F36" i="26"/>
  <c r="G35" i="26"/>
  <c r="F35" i="26"/>
  <c r="G34" i="26"/>
  <c r="F34" i="26"/>
  <c r="G33" i="26"/>
  <c r="F33" i="26"/>
  <c r="G32" i="26"/>
  <c r="F32" i="26"/>
  <c r="G31" i="26"/>
  <c r="F31" i="26"/>
  <c r="G30" i="26"/>
  <c r="F30" i="26"/>
  <c r="G29" i="26"/>
  <c r="F29" i="26"/>
  <c r="G28" i="26"/>
  <c r="F28" i="26"/>
  <c r="G27" i="26"/>
  <c r="F27" i="26"/>
  <c r="G26" i="26"/>
  <c r="F26" i="26"/>
  <c r="G25" i="26"/>
  <c r="F25" i="26"/>
  <c r="G24" i="26"/>
  <c r="F24" i="26"/>
  <c r="G23" i="26"/>
  <c r="F23" i="26"/>
  <c r="G22" i="26"/>
  <c r="F22" i="26"/>
  <c r="G21" i="26"/>
  <c r="F21" i="26"/>
  <c r="G20" i="26"/>
  <c r="F20" i="26"/>
  <c r="G19" i="26"/>
  <c r="F19" i="26"/>
  <c r="V18" i="26"/>
  <c r="G18" i="26"/>
  <c r="F18" i="26"/>
  <c r="G17" i="26"/>
  <c r="F17" i="26"/>
  <c r="G16" i="26"/>
  <c r="F16" i="26"/>
  <c r="V15" i="26"/>
  <c r="G15" i="26"/>
  <c r="H15" i="26" s="1"/>
  <c r="I15" i="26" s="1"/>
  <c r="J15" i="26" s="1"/>
  <c r="F15" i="26"/>
  <c r="G14" i="26"/>
  <c r="F14" i="26"/>
  <c r="G13" i="26"/>
  <c r="F13" i="26"/>
  <c r="V12" i="26"/>
  <c r="G12" i="26"/>
  <c r="H12" i="26" s="1"/>
  <c r="I12" i="26" s="1"/>
  <c r="J12" i="26" s="1"/>
  <c r="F12" i="26"/>
  <c r="C12" i="26"/>
  <c r="V11" i="26"/>
  <c r="G11" i="26"/>
  <c r="F11" i="26"/>
  <c r="R10" i="26"/>
  <c r="G10" i="26"/>
  <c r="F10" i="26"/>
  <c r="C10" i="26"/>
  <c r="V88" i="26" s="1"/>
  <c r="V9" i="26"/>
  <c r="G9" i="26"/>
  <c r="F9" i="26"/>
  <c r="V8" i="26"/>
  <c r="G8" i="26"/>
  <c r="F8" i="26"/>
  <c r="V7" i="26"/>
  <c r="G7" i="26"/>
  <c r="H7" i="26" s="1"/>
  <c r="I7" i="26" s="1"/>
  <c r="J7" i="26" s="1"/>
  <c r="F7" i="26"/>
  <c r="V6" i="26"/>
  <c r="G6" i="26"/>
  <c r="F6" i="26"/>
  <c r="C6" i="26"/>
  <c r="R89" i="26" s="1"/>
  <c r="V5" i="26"/>
  <c r="G5" i="26"/>
  <c r="F5" i="26"/>
  <c r="C5" i="26"/>
  <c r="Y4" i="26"/>
  <c r="W4" i="26"/>
  <c r="V4" i="26"/>
  <c r="R4" i="26"/>
  <c r="M86" i="26"/>
  <c r="U86" i="26" s="1"/>
  <c r="M85" i="26"/>
  <c r="U85" i="26" s="1"/>
  <c r="M84" i="26"/>
  <c r="U84" i="26" s="1"/>
  <c r="M80" i="26"/>
  <c r="U80" i="26" s="1"/>
  <c r="M79" i="26"/>
  <c r="U79" i="26" s="1"/>
  <c r="M78" i="26"/>
  <c r="U78" i="26" s="1"/>
  <c r="M74" i="26"/>
  <c r="U74" i="26" s="1"/>
  <c r="M73" i="26"/>
  <c r="U73" i="26" s="1"/>
  <c r="M72" i="26"/>
  <c r="U72" i="26" s="1"/>
  <c r="M68" i="26"/>
  <c r="U68" i="26" s="1"/>
  <c r="M67" i="26"/>
  <c r="U67" i="26" s="1"/>
  <c r="M66" i="26"/>
  <c r="U66" i="26" s="1"/>
  <c r="M62" i="26"/>
  <c r="U62" i="26" s="1"/>
  <c r="M61" i="26"/>
  <c r="U61" i="26" s="1"/>
  <c r="M60" i="26"/>
  <c r="U60" i="26" s="1"/>
  <c r="M56" i="26"/>
  <c r="U56" i="26" s="1"/>
  <c r="M55" i="26"/>
  <c r="U55" i="26" s="1"/>
  <c r="M54" i="26"/>
  <c r="U54" i="26" s="1"/>
  <c r="M50" i="26"/>
  <c r="U50" i="26" s="1"/>
  <c r="M49" i="26"/>
  <c r="U49" i="26" s="1"/>
  <c r="M48" i="26"/>
  <c r="U48" i="26" s="1"/>
  <c r="M44" i="26"/>
  <c r="U44" i="26" s="1"/>
  <c r="M43" i="26"/>
  <c r="U43" i="26" s="1"/>
  <c r="M42" i="26"/>
  <c r="U42" i="26" s="1"/>
  <c r="M38" i="26"/>
  <c r="U38" i="26" s="1"/>
  <c r="M37" i="26"/>
  <c r="U37" i="26" s="1"/>
  <c r="M36" i="26"/>
  <c r="U36" i="26" s="1"/>
  <c r="M32" i="26"/>
  <c r="U32" i="26" s="1"/>
  <c r="M31" i="26"/>
  <c r="U31" i="26" s="1"/>
  <c r="M30" i="26"/>
  <c r="U30" i="26" s="1"/>
  <c r="M26" i="26"/>
  <c r="U26" i="26" s="1"/>
  <c r="M25" i="26"/>
  <c r="U25" i="26" s="1"/>
  <c r="M24" i="26"/>
  <c r="U24" i="26" s="1"/>
  <c r="M20" i="26"/>
  <c r="U20" i="26" s="1"/>
  <c r="M19" i="26"/>
  <c r="U19" i="26" s="1"/>
  <c r="M18" i="26"/>
  <c r="U18" i="26" s="1"/>
  <c r="M14" i="26"/>
  <c r="U14" i="26" s="1"/>
  <c r="M13" i="26"/>
  <c r="U13" i="26" s="1"/>
  <c r="M12" i="26"/>
  <c r="U12" i="26" s="1"/>
  <c r="M8" i="26"/>
  <c r="U8" i="26" s="1"/>
  <c r="M7" i="26"/>
  <c r="U7" i="26" s="1"/>
  <c r="M6" i="26"/>
  <c r="U6" i="26" s="1"/>
  <c r="M4" i="26" a="1"/>
  <c r="M89" i="26" s="1"/>
  <c r="U89" i="26" s="1"/>
  <c r="G4" i="26"/>
  <c r="F4" i="26"/>
  <c r="AT3" i="26"/>
  <c r="O3" i="26"/>
  <c r="P3" i="26" s="1"/>
  <c r="AF3" i="26" s="1"/>
  <c r="AO3" i="26" s="1"/>
  <c r="V98" i="25"/>
  <c r="S98" i="25"/>
  <c r="R98" i="25"/>
  <c r="G98" i="25"/>
  <c r="F98" i="25"/>
  <c r="V97" i="25"/>
  <c r="R97" i="25"/>
  <c r="G97" i="25"/>
  <c r="H97" i="25" s="1"/>
  <c r="I97" i="25" s="1"/>
  <c r="J97" i="25" s="1"/>
  <c r="F97" i="25"/>
  <c r="V96" i="25"/>
  <c r="R96" i="25"/>
  <c r="G96" i="25"/>
  <c r="H96" i="25" s="1"/>
  <c r="I96" i="25" s="1"/>
  <c r="J96" i="25" s="1"/>
  <c r="F96" i="25"/>
  <c r="V95" i="25"/>
  <c r="R95" i="25"/>
  <c r="G95" i="25"/>
  <c r="F95" i="25"/>
  <c r="V94" i="25"/>
  <c r="R94" i="25"/>
  <c r="G94" i="25"/>
  <c r="H94" i="25" s="1"/>
  <c r="I94" i="25" s="1"/>
  <c r="J94" i="25" s="1"/>
  <c r="F94" i="25"/>
  <c r="V93" i="25"/>
  <c r="R93" i="25"/>
  <c r="G93" i="25"/>
  <c r="H93" i="25" s="1"/>
  <c r="I93" i="25" s="1"/>
  <c r="J93" i="25" s="1"/>
  <c r="F93" i="25"/>
  <c r="V92" i="25"/>
  <c r="R92" i="25"/>
  <c r="G92" i="25"/>
  <c r="F92" i="25"/>
  <c r="V91" i="25"/>
  <c r="R91" i="25"/>
  <c r="G91" i="25"/>
  <c r="H91" i="25" s="1"/>
  <c r="I91" i="25" s="1"/>
  <c r="J91" i="25" s="1"/>
  <c r="F91" i="25"/>
  <c r="V90" i="25"/>
  <c r="R90" i="25"/>
  <c r="G90" i="25"/>
  <c r="H90" i="25" s="1"/>
  <c r="I90" i="25" s="1"/>
  <c r="J90" i="25" s="1"/>
  <c r="F90" i="25"/>
  <c r="V89" i="25"/>
  <c r="R89" i="25"/>
  <c r="G89" i="25"/>
  <c r="F89" i="25"/>
  <c r="V88" i="25"/>
  <c r="R88" i="25"/>
  <c r="G88" i="25"/>
  <c r="H88" i="25" s="1"/>
  <c r="I88" i="25" s="1"/>
  <c r="J88" i="25" s="1"/>
  <c r="F88" i="25"/>
  <c r="V87" i="25"/>
  <c r="R87" i="25"/>
  <c r="G87" i="25"/>
  <c r="H87" i="25" s="1"/>
  <c r="I87" i="25" s="1"/>
  <c r="J87" i="25" s="1"/>
  <c r="F87" i="25"/>
  <c r="V86" i="25"/>
  <c r="R86" i="25"/>
  <c r="G86" i="25"/>
  <c r="F86" i="25"/>
  <c r="V85" i="25"/>
  <c r="R85" i="25"/>
  <c r="G85" i="25"/>
  <c r="H85" i="25" s="1"/>
  <c r="I85" i="25" s="1"/>
  <c r="J85" i="25" s="1"/>
  <c r="F85" i="25"/>
  <c r="V84" i="25"/>
  <c r="R84" i="25"/>
  <c r="G84" i="25"/>
  <c r="H84" i="25" s="1"/>
  <c r="I84" i="25" s="1"/>
  <c r="J84" i="25" s="1"/>
  <c r="F84" i="25"/>
  <c r="V83" i="25"/>
  <c r="R83" i="25"/>
  <c r="G83" i="25"/>
  <c r="F83" i="25"/>
  <c r="V82" i="25"/>
  <c r="R82" i="25"/>
  <c r="G82" i="25"/>
  <c r="H82" i="25" s="1"/>
  <c r="I82" i="25" s="1"/>
  <c r="J82" i="25" s="1"/>
  <c r="F82" i="25"/>
  <c r="V81" i="25"/>
  <c r="R81" i="25"/>
  <c r="G81" i="25"/>
  <c r="H81" i="25" s="1"/>
  <c r="I81" i="25" s="1"/>
  <c r="J81" i="25" s="1"/>
  <c r="F81" i="25"/>
  <c r="V80" i="25"/>
  <c r="R80" i="25"/>
  <c r="G80" i="25"/>
  <c r="F80" i="25"/>
  <c r="V79" i="25"/>
  <c r="R79" i="25"/>
  <c r="G79" i="25"/>
  <c r="H79" i="25" s="1"/>
  <c r="I79" i="25" s="1"/>
  <c r="J79" i="25" s="1"/>
  <c r="F79" i="25"/>
  <c r="V78" i="25"/>
  <c r="R78" i="25"/>
  <c r="G78" i="25"/>
  <c r="H78" i="25" s="1"/>
  <c r="I78" i="25" s="1"/>
  <c r="J78" i="25" s="1"/>
  <c r="F78" i="25"/>
  <c r="V77" i="25"/>
  <c r="R77" i="25"/>
  <c r="G77" i="25"/>
  <c r="F77" i="25"/>
  <c r="V76" i="25"/>
  <c r="R76" i="25"/>
  <c r="G76" i="25"/>
  <c r="H76" i="25" s="1"/>
  <c r="I76" i="25" s="1"/>
  <c r="J76" i="25" s="1"/>
  <c r="F76" i="25"/>
  <c r="V75" i="25"/>
  <c r="R75" i="25"/>
  <c r="G75" i="25"/>
  <c r="H75" i="25" s="1"/>
  <c r="I75" i="25" s="1"/>
  <c r="J75" i="25" s="1"/>
  <c r="F75" i="25"/>
  <c r="V74" i="25"/>
  <c r="R74" i="25"/>
  <c r="G74" i="25"/>
  <c r="F74" i="25"/>
  <c r="V73" i="25"/>
  <c r="R73" i="25"/>
  <c r="G73" i="25"/>
  <c r="H73" i="25" s="1"/>
  <c r="I73" i="25" s="1"/>
  <c r="J73" i="25" s="1"/>
  <c r="F73" i="25"/>
  <c r="V72" i="25"/>
  <c r="R72" i="25"/>
  <c r="G72" i="25"/>
  <c r="H72" i="25" s="1"/>
  <c r="I72" i="25" s="1"/>
  <c r="J72" i="25" s="1"/>
  <c r="F72" i="25"/>
  <c r="V71" i="25"/>
  <c r="R71" i="25"/>
  <c r="G71" i="25"/>
  <c r="F71" i="25"/>
  <c r="V70" i="25"/>
  <c r="R70" i="25"/>
  <c r="G70" i="25"/>
  <c r="H70" i="25" s="1"/>
  <c r="I70" i="25" s="1"/>
  <c r="J70" i="25" s="1"/>
  <c r="F70" i="25"/>
  <c r="V69" i="25"/>
  <c r="R69" i="25"/>
  <c r="G69" i="25"/>
  <c r="H69" i="25" s="1"/>
  <c r="I69" i="25" s="1"/>
  <c r="J69" i="25" s="1"/>
  <c r="F69" i="25"/>
  <c r="V68" i="25"/>
  <c r="R68" i="25"/>
  <c r="G68" i="25"/>
  <c r="F68" i="25"/>
  <c r="V67" i="25"/>
  <c r="R67" i="25"/>
  <c r="G67" i="25"/>
  <c r="H67" i="25" s="1"/>
  <c r="I67" i="25" s="1"/>
  <c r="J67" i="25" s="1"/>
  <c r="F67" i="25"/>
  <c r="V66" i="25"/>
  <c r="R66" i="25"/>
  <c r="G66" i="25"/>
  <c r="H66" i="25" s="1"/>
  <c r="I66" i="25" s="1"/>
  <c r="J66" i="25" s="1"/>
  <c r="F66" i="25"/>
  <c r="V65" i="25"/>
  <c r="R65" i="25"/>
  <c r="G65" i="25"/>
  <c r="F65" i="25"/>
  <c r="V64" i="25"/>
  <c r="R64" i="25"/>
  <c r="G64" i="25"/>
  <c r="H64" i="25" s="1"/>
  <c r="I64" i="25" s="1"/>
  <c r="J64" i="25" s="1"/>
  <c r="F64" i="25"/>
  <c r="V63" i="25"/>
  <c r="R63" i="25"/>
  <c r="G63" i="25"/>
  <c r="H63" i="25" s="1"/>
  <c r="I63" i="25" s="1"/>
  <c r="J63" i="25" s="1"/>
  <c r="F63" i="25"/>
  <c r="V62" i="25"/>
  <c r="R62" i="25"/>
  <c r="G62" i="25"/>
  <c r="F62" i="25"/>
  <c r="V61" i="25"/>
  <c r="R61" i="25"/>
  <c r="G61" i="25"/>
  <c r="H61" i="25" s="1"/>
  <c r="I61" i="25" s="1"/>
  <c r="J61" i="25" s="1"/>
  <c r="F61" i="25"/>
  <c r="V60" i="25"/>
  <c r="R60" i="25"/>
  <c r="G60" i="25"/>
  <c r="H60" i="25" s="1"/>
  <c r="I60" i="25" s="1"/>
  <c r="J60" i="25" s="1"/>
  <c r="F60" i="25"/>
  <c r="V59" i="25"/>
  <c r="R59" i="25"/>
  <c r="G59" i="25"/>
  <c r="F59" i="25"/>
  <c r="V58" i="25"/>
  <c r="R58" i="25"/>
  <c r="G58" i="25"/>
  <c r="H58" i="25" s="1"/>
  <c r="I58" i="25" s="1"/>
  <c r="J58" i="25" s="1"/>
  <c r="F58" i="25"/>
  <c r="V57" i="25"/>
  <c r="R57" i="25"/>
  <c r="G57" i="25"/>
  <c r="H57" i="25" s="1"/>
  <c r="I57" i="25" s="1"/>
  <c r="J57" i="25" s="1"/>
  <c r="F57" i="25"/>
  <c r="V56" i="25"/>
  <c r="R56" i="25"/>
  <c r="G56" i="25"/>
  <c r="F56" i="25"/>
  <c r="V55" i="25"/>
  <c r="R55" i="25"/>
  <c r="G55" i="25"/>
  <c r="H55" i="25" s="1"/>
  <c r="I55" i="25" s="1"/>
  <c r="J55" i="25" s="1"/>
  <c r="F55" i="25"/>
  <c r="V54" i="25"/>
  <c r="R54" i="25"/>
  <c r="G54" i="25"/>
  <c r="H54" i="25" s="1"/>
  <c r="I54" i="25" s="1"/>
  <c r="J54" i="25" s="1"/>
  <c r="F54" i="25"/>
  <c r="V53" i="25"/>
  <c r="R53" i="25"/>
  <c r="G53" i="25"/>
  <c r="F53" i="25"/>
  <c r="V52" i="25"/>
  <c r="R52" i="25"/>
  <c r="G52" i="25"/>
  <c r="H52" i="25" s="1"/>
  <c r="I52" i="25" s="1"/>
  <c r="J52" i="25" s="1"/>
  <c r="F52" i="25"/>
  <c r="V51" i="25"/>
  <c r="R51" i="25"/>
  <c r="G51" i="25"/>
  <c r="H51" i="25" s="1"/>
  <c r="I51" i="25" s="1"/>
  <c r="J51" i="25" s="1"/>
  <c r="F51" i="25"/>
  <c r="V50" i="25"/>
  <c r="R50" i="25"/>
  <c r="G50" i="25"/>
  <c r="F50" i="25"/>
  <c r="V49" i="25"/>
  <c r="R49" i="25"/>
  <c r="G49" i="25"/>
  <c r="H49" i="25" s="1"/>
  <c r="I49" i="25" s="1"/>
  <c r="J49" i="25" s="1"/>
  <c r="F49" i="25"/>
  <c r="V48" i="25"/>
  <c r="R48" i="25"/>
  <c r="G48" i="25"/>
  <c r="H48" i="25" s="1"/>
  <c r="I48" i="25" s="1"/>
  <c r="J48" i="25" s="1"/>
  <c r="F48" i="25"/>
  <c r="V47" i="25"/>
  <c r="R47" i="25"/>
  <c r="G47" i="25"/>
  <c r="F47" i="25"/>
  <c r="V46" i="25"/>
  <c r="R46" i="25"/>
  <c r="G46" i="25"/>
  <c r="H46" i="25" s="1"/>
  <c r="I46" i="25" s="1"/>
  <c r="J46" i="25" s="1"/>
  <c r="F46" i="25"/>
  <c r="V45" i="25"/>
  <c r="R45" i="25"/>
  <c r="G45" i="25"/>
  <c r="H45" i="25" s="1"/>
  <c r="I45" i="25" s="1"/>
  <c r="J45" i="25" s="1"/>
  <c r="F45" i="25"/>
  <c r="V44" i="25"/>
  <c r="R44" i="25"/>
  <c r="G44" i="25"/>
  <c r="F44" i="25"/>
  <c r="V43" i="25"/>
  <c r="R43" i="25"/>
  <c r="G43" i="25"/>
  <c r="H43" i="25" s="1"/>
  <c r="I43" i="25" s="1"/>
  <c r="J43" i="25" s="1"/>
  <c r="F43" i="25"/>
  <c r="V42" i="25"/>
  <c r="R42" i="25"/>
  <c r="G42" i="25"/>
  <c r="H42" i="25" s="1"/>
  <c r="I42" i="25" s="1"/>
  <c r="J42" i="25" s="1"/>
  <c r="F42" i="25"/>
  <c r="V41" i="25"/>
  <c r="R41" i="25"/>
  <c r="G41" i="25"/>
  <c r="F41" i="25"/>
  <c r="V40" i="25"/>
  <c r="R40" i="25"/>
  <c r="G40" i="25"/>
  <c r="H40" i="25" s="1"/>
  <c r="I40" i="25" s="1"/>
  <c r="J40" i="25" s="1"/>
  <c r="F40" i="25"/>
  <c r="V39" i="25"/>
  <c r="R39" i="25"/>
  <c r="G39" i="25"/>
  <c r="H39" i="25" s="1"/>
  <c r="I39" i="25" s="1"/>
  <c r="J39" i="25" s="1"/>
  <c r="F39" i="25"/>
  <c r="V38" i="25"/>
  <c r="R38" i="25"/>
  <c r="G38" i="25"/>
  <c r="F38" i="25"/>
  <c r="V37" i="25"/>
  <c r="R37" i="25"/>
  <c r="G37" i="25"/>
  <c r="H37" i="25" s="1"/>
  <c r="I37" i="25" s="1"/>
  <c r="J37" i="25" s="1"/>
  <c r="F37" i="25"/>
  <c r="V36" i="25"/>
  <c r="R36" i="25"/>
  <c r="G36" i="25"/>
  <c r="H36" i="25" s="1"/>
  <c r="I36" i="25" s="1"/>
  <c r="J36" i="25" s="1"/>
  <c r="F36" i="25"/>
  <c r="V35" i="25"/>
  <c r="R35" i="25"/>
  <c r="G35" i="25"/>
  <c r="F35" i="25"/>
  <c r="V34" i="25"/>
  <c r="R34" i="25"/>
  <c r="G34" i="25"/>
  <c r="H34" i="25" s="1"/>
  <c r="I34" i="25" s="1"/>
  <c r="J34" i="25" s="1"/>
  <c r="F34" i="25"/>
  <c r="V33" i="25"/>
  <c r="R33" i="25"/>
  <c r="G33" i="25"/>
  <c r="H33" i="25" s="1"/>
  <c r="I33" i="25" s="1"/>
  <c r="J33" i="25" s="1"/>
  <c r="F33" i="25"/>
  <c r="V32" i="25"/>
  <c r="R32" i="25"/>
  <c r="G32" i="25"/>
  <c r="F32" i="25"/>
  <c r="V31" i="25"/>
  <c r="R31" i="25"/>
  <c r="G31" i="25"/>
  <c r="H31" i="25" s="1"/>
  <c r="I31" i="25" s="1"/>
  <c r="J31" i="25" s="1"/>
  <c r="F31" i="25"/>
  <c r="V30" i="25"/>
  <c r="R30" i="25"/>
  <c r="G30" i="25"/>
  <c r="H30" i="25" s="1"/>
  <c r="I30" i="25" s="1"/>
  <c r="J30" i="25" s="1"/>
  <c r="F30" i="25"/>
  <c r="V29" i="25"/>
  <c r="R29" i="25"/>
  <c r="G29" i="25"/>
  <c r="F29" i="25"/>
  <c r="V28" i="25"/>
  <c r="R28" i="25"/>
  <c r="G28" i="25"/>
  <c r="H28" i="25" s="1"/>
  <c r="I28" i="25" s="1"/>
  <c r="J28" i="25" s="1"/>
  <c r="F28" i="25"/>
  <c r="V27" i="25"/>
  <c r="R27" i="25"/>
  <c r="G27" i="25"/>
  <c r="H27" i="25" s="1"/>
  <c r="I27" i="25" s="1"/>
  <c r="J27" i="25" s="1"/>
  <c r="F27" i="25"/>
  <c r="V26" i="25"/>
  <c r="R26" i="25"/>
  <c r="G26" i="25"/>
  <c r="F26" i="25"/>
  <c r="V25" i="25"/>
  <c r="R25" i="25"/>
  <c r="G25" i="25"/>
  <c r="H25" i="25" s="1"/>
  <c r="I25" i="25" s="1"/>
  <c r="J25" i="25" s="1"/>
  <c r="F25" i="25"/>
  <c r="V24" i="25"/>
  <c r="R24" i="25"/>
  <c r="G24" i="25"/>
  <c r="H24" i="25" s="1"/>
  <c r="I24" i="25" s="1"/>
  <c r="J24" i="25" s="1"/>
  <c r="F24" i="25"/>
  <c r="V23" i="25"/>
  <c r="R23" i="25"/>
  <c r="G23" i="25"/>
  <c r="F23" i="25"/>
  <c r="V22" i="25"/>
  <c r="R22" i="25"/>
  <c r="G22" i="25"/>
  <c r="H22" i="25" s="1"/>
  <c r="I22" i="25" s="1"/>
  <c r="J22" i="25" s="1"/>
  <c r="F22" i="25"/>
  <c r="V21" i="25"/>
  <c r="R21" i="25"/>
  <c r="G21" i="25"/>
  <c r="H21" i="25" s="1"/>
  <c r="I21" i="25" s="1"/>
  <c r="J21" i="25" s="1"/>
  <c r="F21" i="25"/>
  <c r="V20" i="25"/>
  <c r="R20" i="25"/>
  <c r="G20" i="25"/>
  <c r="F20" i="25"/>
  <c r="V19" i="25"/>
  <c r="R19" i="25"/>
  <c r="G19" i="25"/>
  <c r="H19" i="25" s="1"/>
  <c r="I19" i="25" s="1"/>
  <c r="J19" i="25" s="1"/>
  <c r="F19" i="25"/>
  <c r="V18" i="25"/>
  <c r="R18" i="25"/>
  <c r="G18" i="25"/>
  <c r="H18" i="25" s="1"/>
  <c r="I18" i="25" s="1"/>
  <c r="J18" i="25" s="1"/>
  <c r="F18" i="25"/>
  <c r="V17" i="25"/>
  <c r="R17" i="25"/>
  <c r="G17" i="25"/>
  <c r="F17" i="25"/>
  <c r="V16" i="25"/>
  <c r="R16" i="25"/>
  <c r="G16" i="25"/>
  <c r="H16" i="25" s="1"/>
  <c r="I16" i="25" s="1"/>
  <c r="J16" i="25" s="1"/>
  <c r="F16" i="25"/>
  <c r="V15" i="25"/>
  <c r="R15" i="25"/>
  <c r="G15" i="25"/>
  <c r="H15" i="25" s="1"/>
  <c r="I15" i="25" s="1"/>
  <c r="J15" i="25" s="1"/>
  <c r="F15" i="25"/>
  <c r="V14" i="25"/>
  <c r="R14" i="25"/>
  <c r="G14" i="25"/>
  <c r="F14" i="25"/>
  <c r="V13" i="25"/>
  <c r="R13" i="25"/>
  <c r="G13" i="25"/>
  <c r="H13" i="25" s="1"/>
  <c r="I13" i="25" s="1"/>
  <c r="J13" i="25" s="1"/>
  <c r="F13" i="25"/>
  <c r="V12" i="25"/>
  <c r="R12" i="25"/>
  <c r="G12" i="25"/>
  <c r="H12" i="25" s="1"/>
  <c r="I12" i="25" s="1"/>
  <c r="J12" i="25" s="1"/>
  <c r="F12" i="25"/>
  <c r="C12" i="25"/>
  <c r="V11" i="25"/>
  <c r="R11" i="25"/>
  <c r="G11" i="25"/>
  <c r="F11" i="25"/>
  <c r="V10" i="25"/>
  <c r="R10" i="25"/>
  <c r="G10" i="25"/>
  <c r="F10" i="25"/>
  <c r="V9" i="25"/>
  <c r="R9" i="25"/>
  <c r="G9" i="25"/>
  <c r="H9" i="25" s="1"/>
  <c r="I9" i="25" s="1"/>
  <c r="J9" i="25" s="1"/>
  <c r="F9" i="25"/>
  <c r="C9" i="25"/>
  <c r="C9" i="26" s="1"/>
  <c r="V8" i="25"/>
  <c r="R8" i="25"/>
  <c r="G8" i="25"/>
  <c r="F8" i="25"/>
  <c r="C8" i="25"/>
  <c r="Q7" i="25" s="1"/>
  <c r="B8" i="25"/>
  <c r="B8" i="26" s="1"/>
  <c r="Q3" i="26" s="1"/>
  <c r="AG3" i="26" s="1"/>
  <c r="AP3" i="26" s="1"/>
  <c r="V7" i="25"/>
  <c r="R7" i="25"/>
  <c r="G7" i="25"/>
  <c r="F7" i="25"/>
  <c r="V6" i="25"/>
  <c r="R6" i="25"/>
  <c r="H6" i="25"/>
  <c r="I6" i="25" s="1"/>
  <c r="J6" i="25" s="1"/>
  <c r="G6" i="25"/>
  <c r="F6" i="25"/>
  <c r="V5" i="25"/>
  <c r="R5" i="25"/>
  <c r="Q5" i="25"/>
  <c r="G5" i="25"/>
  <c r="F5" i="25"/>
  <c r="W4" i="25"/>
  <c r="V4" i="25"/>
  <c r="Y4" i="25" s="1"/>
  <c r="R4" i="25"/>
  <c r="M98" i="25"/>
  <c r="U98" i="25" s="1"/>
  <c r="M97" i="25"/>
  <c r="U97" i="25" s="1"/>
  <c r="M96" i="25"/>
  <c r="U96" i="25" s="1"/>
  <c r="M92" i="25"/>
  <c r="U92" i="25" s="1"/>
  <c r="M91" i="25"/>
  <c r="U91" i="25" s="1"/>
  <c r="M90" i="25"/>
  <c r="U90" i="25" s="1"/>
  <c r="M86" i="25"/>
  <c r="U86" i="25" s="1"/>
  <c r="M85" i="25"/>
  <c r="U85" i="25" s="1"/>
  <c r="M84" i="25"/>
  <c r="U84" i="25" s="1"/>
  <c r="M80" i="25"/>
  <c r="U80" i="25" s="1"/>
  <c r="M79" i="25"/>
  <c r="U79" i="25" s="1"/>
  <c r="M78" i="25"/>
  <c r="U78" i="25" s="1"/>
  <c r="M74" i="25"/>
  <c r="U74" i="25" s="1"/>
  <c r="M73" i="25"/>
  <c r="U73" i="25" s="1"/>
  <c r="M72" i="25"/>
  <c r="U72" i="25" s="1"/>
  <c r="M68" i="25"/>
  <c r="U68" i="25" s="1"/>
  <c r="M67" i="25"/>
  <c r="U67" i="25" s="1"/>
  <c r="M66" i="25"/>
  <c r="U66" i="25" s="1"/>
  <c r="M62" i="25"/>
  <c r="U62" i="25" s="1"/>
  <c r="M61" i="25"/>
  <c r="U61" i="25" s="1"/>
  <c r="M60" i="25"/>
  <c r="U60" i="25" s="1"/>
  <c r="M56" i="25"/>
  <c r="U56" i="25" s="1"/>
  <c r="M55" i="25"/>
  <c r="U55" i="25" s="1"/>
  <c r="M54" i="25"/>
  <c r="U54" i="25" s="1"/>
  <c r="M50" i="25"/>
  <c r="U50" i="25" s="1"/>
  <c r="M49" i="25"/>
  <c r="U49" i="25" s="1"/>
  <c r="M48" i="25"/>
  <c r="U48" i="25" s="1"/>
  <c r="M44" i="25"/>
  <c r="U44" i="25" s="1"/>
  <c r="M43" i="25"/>
  <c r="U43" i="25" s="1"/>
  <c r="M42" i="25"/>
  <c r="U42" i="25" s="1"/>
  <c r="M38" i="25"/>
  <c r="U38" i="25" s="1"/>
  <c r="M37" i="25"/>
  <c r="U37" i="25" s="1"/>
  <c r="M36" i="25"/>
  <c r="U36" i="25" s="1"/>
  <c r="M32" i="25"/>
  <c r="U32" i="25" s="1"/>
  <c r="M31" i="25"/>
  <c r="U31" i="25" s="1"/>
  <c r="M30" i="25"/>
  <c r="U30" i="25" s="1"/>
  <c r="M26" i="25"/>
  <c r="U26" i="25" s="1"/>
  <c r="M25" i="25"/>
  <c r="U25" i="25" s="1"/>
  <c r="M24" i="25"/>
  <c r="U24" i="25" s="1"/>
  <c r="M20" i="25"/>
  <c r="U20" i="25" s="1"/>
  <c r="M19" i="25"/>
  <c r="U19" i="25" s="1"/>
  <c r="M18" i="25"/>
  <c r="U18" i="25" s="1"/>
  <c r="M14" i="25"/>
  <c r="U14" i="25" s="1"/>
  <c r="M13" i="25"/>
  <c r="U13" i="25" s="1"/>
  <c r="M12" i="25"/>
  <c r="U12" i="25" s="1"/>
  <c r="M8" i="25"/>
  <c r="U8" i="25" s="1"/>
  <c r="M7" i="25"/>
  <c r="U7" i="25" s="1"/>
  <c r="M6" i="25"/>
  <c r="U6" i="25" s="1"/>
  <c r="M4" i="25" a="1"/>
  <c r="M95" i="25" s="1"/>
  <c r="U95" i="25" s="1"/>
  <c r="G4" i="25"/>
  <c r="H4" i="25" s="1"/>
  <c r="I4" i="25" s="1"/>
  <c r="J4" i="25" s="1"/>
  <c r="K4" i="25" s="1"/>
  <c r="F4" i="25"/>
  <c r="AT3" i="25"/>
  <c r="R3" i="25"/>
  <c r="Q3" i="25"/>
  <c r="AG3" i="25" s="1"/>
  <c r="AP3" i="25" s="1"/>
  <c r="O3" i="25"/>
  <c r="P3" i="25" s="1"/>
  <c r="AF3" i="25" s="1"/>
  <c r="AO3" i="25" s="1"/>
  <c r="V23" i="24"/>
  <c r="O23" i="24"/>
  <c r="P23" i="24" s="1"/>
  <c r="G23" i="24"/>
  <c r="F23" i="24"/>
  <c r="V22" i="24"/>
  <c r="O22" i="24"/>
  <c r="P22" i="24" s="1"/>
  <c r="G22" i="24"/>
  <c r="F22" i="24"/>
  <c r="V21" i="24"/>
  <c r="O21" i="24"/>
  <c r="P21" i="24" s="1"/>
  <c r="G21" i="24"/>
  <c r="F21" i="24"/>
  <c r="V20" i="24"/>
  <c r="O20" i="24"/>
  <c r="P20" i="24" s="1"/>
  <c r="G20" i="24"/>
  <c r="F20" i="24"/>
  <c r="V19" i="24"/>
  <c r="O19" i="24"/>
  <c r="P19" i="24" s="1"/>
  <c r="G19" i="24"/>
  <c r="F19" i="24"/>
  <c r="V18" i="24"/>
  <c r="O18" i="24"/>
  <c r="P18" i="24" s="1"/>
  <c r="G18" i="24"/>
  <c r="F18" i="24"/>
  <c r="V17" i="24"/>
  <c r="O17" i="24"/>
  <c r="P17" i="24" s="1"/>
  <c r="G17" i="24"/>
  <c r="F17" i="24"/>
  <c r="V16" i="24"/>
  <c r="O16" i="24"/>
  <c r="P16" i="24" s="1"/>
  <c r="G16" i="24"/>
  <c r="F16" i="24"/>
  <c r="V15" i="24"/>
  <c r="O15" i="24"/>
  <c r="P15" i="24" s="1"/>
  <c r="G15" i="24"/>
  <c r="F15" i="24"/>
  <c r="V14" i="24"/>
  <c r="O14" i="24"/>
  <c r="P14" i="24" s="1"/>
  <c r="G14" i="24"/>
  <c r="F14" i="24"/>
  <c r="V13" i="24"/>
  <c r="O13" i="24"/>
  <c r="P13" i="24" s="1"/>
  <c r="G13" i="24"/>
  <c r="F13" i="24"/>
  <c r="V12" i="24"/>
  <c r="O12" i="24"/>
  <c r="P12" i="24" s="1"/>
  <c r="G12" i="24"/>
  <c r="F12" i="24"/>
  <c r="C12" i="24"/>
  <c r="V11" i="24"/>
  <c r="O11" i="24"/>
  <c r="G11" i="24"/>
  <c r="F11" i="24"/>
  <c r="V10" i="24"/>
  <c r="O10" i="24"/>
  <c r="P10" i="24" s="1"/>
  <c r="G10" i="24"/>
  <c r="F10" i="24"/>
  <c r="C10" i="24"/>
  <c r="V9" i="24"/>
  <c r="R9" i="24"/>
  <c r="O9" i="24"/>
  <c r="G9" i="24"/>
  <c r="F9" i="24"/>
  <c r="V8" i="24"/>
  <c r="O8" i="24"/>
  <c r="P8" i="24" s="1"/>
  <c r="G8" i="24"/>
  <c r="F8" i="24"/>
  <c r="C8" i="24"/>
  <c r="Q23" i="24" s="1"/>
  <c r="B8" i="24"/>
  <c r="Q3" i="24" s="1"/>
  <c r="AG3" i="24" s="1"/>
  <c r="AP3" i="24" s="1"/>
  <c r="V7" i="24"/>
  <c r="O7" i="24"/>
  <c r="P7" i="24" s="1"/>
  <c r="G7" i="24"/>
  <c r="F7" i="24"/>
  <c r="V6" i="24"/>
  <c r="O6" i="24"/>
  <c r="P6" i="24" s="1"/>
  <c r="G6" i="24"/>
  <c r="F6" i="24"/>
  <c r="C6" i="24"/>
  <c r="R23" i="24" s="1"/>
  <c r="V5" i="24"/>
  <c r="Q5" i="24"/>
  <c r="O5" i="24"/>
  <c r="G5" i="24"/>
  <c r="F5" i="24"/>
  <c r="C5" i="24"/>
  <c r="P9" i="24" s="1"/>
  <c r="B5" i="24"/>
  <c r="W4" i="24"/>
  <c r="V4" i="24"/>
  <c r="R4" i="24"/>
  <c r="M23" i="24"/>
  <c r="U23" i="24" s="1"/>
  <c r="M22" i="24"/>
  <c r="U22" i="24" s="1"/>
  <c r="M18" i="24"/>
  <c r="U18" i="24" s="1"/>
  <c r="M17" i="24"/>
  <c r="U17" i="24" s="1"/>
  <c r="M16" i="24"/>
  <c r="U16" i="24" s="1"/>
  <c r="M12" i="24"/>
  <c r="U12" i="24" s="1"/>
  <c r="M11" i="24"/>
  <c r="U11" i="24" s="1"/>
  <c r="M10" i="24"/>
  <c r="U10" i="24" s="1"/>
  <c r="M6" i="24"/>
  <c r="U6" i="24" s="1"/>
  <c r="M5" i="24"/>
  <c r="U5" i="24" s="1"/>
  <c r="M4" i="24"/>
  <c r="U4" i="24" s="1"/>
  <c r="X4" i="24" s="1"/>
  <c r="AH4" i="24" s="1"/>
  <c r="M4" i="24" a="1"/>
  <c r="M21" i="24" s="1"/>
  <c r="U21" i="24" s="1"/>
  <c r="G4" i="24"/>
  <c r="F4" i="24"/>
  <c r="AT3" i="24"/>
  <c r="O3" i="24"/>
  <c r="AE3" i="24" s="1"/>
  <c r="O23" i="23"/>
  <c r="G23" i="23"/>
  <c r="F23" i="23"/>
  <c r="O22" i="23"/>
  <c r="G22" i="23"/>
  <c r="F22" i="23"/>
  <c r="O21" i="23"/>
  <c r="G21" i="23"/>
  <c r="F21" i="23"/>
  <c r="O20" i="23"/>
  <c r="G20" i="23"/>
  <c r="F20" i="23"/>
  <c r="O19" i="23"/>
  <c r="G19" i="23"/>
  <c r="F19" i="23"/>
  <c r="O18" i="23"/>
  <c r="G18" i="23"/>
  <c r="F18" i="23"/>
  <c r="O17" i="23"/>
  <c r="G17" i="23"/>
  <c r="F17" i="23"/>
  <c r="O16" i="23"/>
  <c r="G16" i="23"/>
  <c r="F16" i="23"/>
  <c r="R15" i="23"/>
  <c r="O15" i="23"/>
  <c r="G15" i="23"/>
  <c r="F15" i="23"/>
  <c r="R14" i="23"/>
  <c r="O14" i="23"/>
  <c r="G14" i="23"/>
  <c r="F14" i="23"/>
  <c r="R13" i="23"/>
  <c r="O13" i="23"/>
  <c r="G13" i="23"/>
  <c r="F13" i="23"/>
  <c r="R12" i="23"/>
  <c r="O12" i="23"/>
  <c r="G12" i="23"/>
  <c r="F12" i="23"/>
  <c r="C12" i="23"/>
  <c r="R11" i="23"/>
  <c r="O11" i="23"/>
  <c r="P11" i="23" s="1"/>
  <c r="G11" i="23"/>
  <c r="F11" i="23"/>
  <c r="V10" i="23"/>
  <c r="O10" i="23"/>
  <c r="P10" i="23" s="1"/>
  <c r="G10" i="23"/>
  <c r="F10" i="23"/>
  <c r="C10" i="23"/>
  <c r="V23" i="23" s="1"/>
  <c r="V9" i="23"/>
  <c r="O9" i="23"/>
  <c r="G9" i="23"/>
  <c r="F9" i="23"/>
  <c r="V8" i="23"/>
  <c r="O8" i="23"/>
  <c r="P8" i="23" s="1"/>
  <c r="G8" i="23"/>
  <c r="F8" i="23"/>
  <c r="C8" i="23"/>
  <c r="Q11" i="23" s="1"/>
  <c r="B8" i="23"/>
  <c r="R7" i="23"/>
  <c r="O7" i="23"/>
  <c r="G7" i="23"/>
  <c r="F7" i="23"/>
  <c r="R6" i="23"/>
  <c r="O6" i="23"/>
  <c r="G6" i="23"/>
  <c r="F6" i="23"/>
  <c r="C6" i="23"/>
  <c r="R10" i="23" s="1"/>
  <c r="R5" i="23"/>
  <c r="O5" i="23"/>
  <c r="P5" i="23" s="1"/>
  <c r="G5" i="23"/>
  <c r="F5" i="23"/>
  <c r="C5" i="23"/>
  <c r="B5" i="23"/>
  <c r="W4" i="23"/>
  <c r="V4" i="23"/>
  <c r="Y4" i="23" s="1"/>
  <c r="M22" i="23"/>
  <c r="U22" i="23" s="1"/>
  <c r="M20" i="23"/>
  <c r="U20" i="23" s="1"/>
  <c r="M16" i="23"/>
  <c r="U16" i="23" s="1"/>
  <c r="M14" i="23"/>
  <c r="U14" i="23" s="1"/>
  <c r="M10" i="23"/>
  <c r="U10" i="23" s="1"/>
  <c r="M8" i="23"/>
  <c r="U8" i="23" s="1"/>
  <c r="M4" i="23"/>
  <c r="U4" i="23" s="1"/>
  <c r="X4" i="23" s="1"/>
  <c r="M4" i="23" a="1"/>
  <c r="M19" i="23" s="1"/>
  <c r="U19" i="23" s="1"/>
  <c r="G4" i="23"/>
  <c r="F4" i="23"/>
  <c r="AT3" i="23"/>
  <c r="R3" i="23"/>
  <c r="Q3" i="23"/>
  <c r="AG3" i="23" s="1"/>
  <c r="AP3" i="23" s="1"/>
  <c r="O3" i="23"/>
  <c r="P3" i="23" s="1"/>
  <c r="AF3" i="23" s="1"/>
  <c r="AO3" i="23" s="1"/>
  <c r="V23" i="22"/>
  <c r="O23" i="22"/>
  <c r="P23" i="22" s="1"/>
  <c r="G23" i="22"/>
  <c r="F23" i="22"/>
  <c r="V22" i="22"/>
  <c r="O22" i="22"/>
  <c r="P22" i="22" s="1"/>
  <c r="G22" i="22"/>
  <c r="F22" i="22"/>
  <c r="V21" i="22"/>
  <c r="O21" i="22"/>
  <c r="P21" i="22" s="1"/>
  <c r="G21" i="22"/>
  <c r="F21" i="22"/>
  <c r="V20" i="22"/>
  <c r="O20" i="22"/>
  <c r="P20" i="22" s="1"/>
  <c r="G20" i="22"/>
  <c r="F20" i="22"/>
  <c r="V19" i="22"/>
  <c r="O19" i="22"/>
  <c r="P19" i="22" s="1"/>
  <c r="G19" i="22"/>
  <c r="F19" i="22"/>
  <c r="V18" i="22"/>
  <c r="O18" i="22"/>
  <c r="P18" i="22" s="1"/>
  <c r="G18" i="22"/>
  <c r="F18" i="22"/>
  <c r="V17" i="22"/>
  <c r="O17" i="22"/>
  <c r="P17" i="22" s="1"/>
  <c r="G17" i="22"/>
  <c r="F17" i="22"/>
  <c r="V16" i="22"/>
  <c r="O16" i="22"/>
  <c r="P16" i="22" s="1"/>
  <c r="G16" i="22"/>
  <c r="F16" i="22"/>
  <c r="V15" i="22"/>
  <c r="O15" i="22"/>
  <c r="P15" i="22" s="1"/>
  <c r="G15" i="22"/>
  <c r="F15" i="22"/>
  <c r="V14" i="22"/>
  <c r="O14" i="22"/>
  <c r="P14" i="22" s="1"/>
  <c r="G14" i="22"/>
  <c r="F14" i="22"/>
  <c r="V13" i="22"/>
  <c r="O13" i="22"/>
  <c r="P13" i="22" s="1"/>
  <c r="G13" i="22"/>
  <c r="F13" i="22"/>
  <c r="V12" i="22"/>
  <c r="O12" i="22"/>
  <c r="P12" i="22" s="1"/>
  <c r="G12" i="22"/>
  <c r="F12" i="22"/>
  <c r="C12" i="22"/>
  <c r="R11" i="22"/>
  <c r="O11" i="22"/>
  <c r="P11" i="22" s="1"/>
  <c r="G11" i="22"/>
  <c r="F11" i="22"/>
  <c r="R10" i="22"/>
  <c r="O10" i="22"/>
  <c r="G10" i="22"/>
  <c r="F10" i="22"/>
  <c r="C10" i="22"/>
  <c r="V11" i="22" s="1"/>
  <c r="V9" i="22"/>
  <c r="R9" i="22"/>
  <c r="O9" i="22"/>
  <c r="P9" i="22" s="1"/>
  <c r="G9" i="22"/>
  <c r="F9" i="22"/>
  <c r="V8" i="22"/>
  <c r="O8" i="22"/>
  <c r="P8" i="22" s="1"/>
  <c r="G8" i="22"/>
  <c r="F8" i="22"/>
  <c r="C8" i="22"/>
  <c r="Q10" i="22" s="1"/>
  <c r="B8" i="22"/>
  <c r="V7" i="22"/>
  <c r="O7" i="22"/>
  <c r="P7" i="22" s="1"/>
  <c r="G7" i="22"/>
  <c r="F7" i="22"/>
  <c r="V6" i="22"/>
  <c r="Q6" i="22"/>
  <c r="O6" i="22"/>
  <c r="P6" i="22" s="1"/>
  <c r="G6" i="22"/>
  <c r="F6" i="22"/>
  <c r="C6" i="22"/>
  <c r="R8" i="22" s="1"/>
  <c r="V5" i="22"/>
  <c r="R5" i="22"/>
  <c r="Q5" i="22"/>
  <c r="O5" i="22"/>
  <c r="P5" i="22" s="1"/>
  <c r="G5" i="22"/>
  <c r="F5" i="22"/>
  <c r="C5" i="22"/>
  <c r="B5" i="22"/>
  <c r="Y4" i="22"/>
  <c r="W4" i="22"/>
  <c r="V4" i="22"/>
  <c r="R4" i="22"/>
  <c r="M23" i="22"/>
  <c r="U23" i="22" s="1"/>
  <c r="M20" i="22"/>
  <c r="U20" i="22" s="1"/>
  <c r="M19" i="22"/>
  <c r="U19" i="22" s="1"/>
  <c r="M18" i="22"/>
  <c r="U18" i="22" s="1"/>
  <c r="M17" i="22"/>
  <c r="U17" i="22" s="1"/>
  <c r="M14" i="22"/>
  <c r="U14" i="22" s="1"/>
  <c r="M13" i="22"/>
  <c r="U13" i="22" s="1"/>
  <c r="M12" i="22"/>
  <c r="U12" i="22" s="1"/>
  <c r="M11" i="22"/>
  <c r="U11" i="22" s="1"/>
  <c r="M8" i="22"/>
  <c r="U8" i="22" s="1"/>
  <c r="M7" i="22"/>
  <c r="U7" i="22" s="1"/>
  <c r="M6" i="22"/>
  <c r="U6" i="22" s="1"/>
  <c r="M5" i="22"/>
  <c r="U5" i="22" s="1"/>
  <c r="M4" i="22" a="1"/>
  <c r="M22" i="22" s="1"/>
  <c r="U22" i="22" s="1"/>
  <c r="G4" i="22"/>
  <c r="F4" i="22"/>
  <c r="AT3" i="22"/>
  <c r="R3" i="22"/>
  <c r="Q3" i="22"/>
  <c r="AG3" i="22" s="1"/>
  <c r="AP3" i="22" s="1"/>
  <c r="O3" i="22"/>
  <c r="AE3" i="22" s="1"/>
  <c r="V23" i="21"/>
  <c r="R23" i="21"/>
  <c r="O23" i="21"/>
  <c r="P23" i="21" s="1"/>
  <c r="G23" i="21"/>
  <c r="F23" i="21"/>
  <c r="V22" i="21"/>
  <c r="R22" i="21"/>
  <c r="O22" i="21"/>
  <c r="P22" i="21" s="1"/>
  <c r="G22" i="21"/>
  <c r="F22" i="21"/>
  <c r="V21" i="21"/>
  <c r="R21" i="21"/>
  <c r="O21" i="21"/>
  <c r="P21" i="21" s="1"/>
  <c r="G21" i="21"/>
  <c r="F21" i="21"/>
  <c r="V20" i="21"/>
  <c r="R20" i="21"/>
  <c r="O20" i="21"/>
  <c r="P20" i="21" s="1"/>
  <c r="G20" i="21"/>
  <c r="F20" i="21"/>
  <c r="V19" i="21"/>
  <c r="R19" i="21"/>
  <c r="O19" i="21"/>
  <c r="P19" i="21" s="1"/>
  <c r="G19" i="21"/>
  <c r="F19" i="21"/>
  <c r="V18" i="21"/>
  <c r="R18" i="21"/>
  <c r="O18" i="21"/>
  <c r="P18" i="21" s="1"/>
  <c r="G18" i="21"/>
  <c r="F18" i="21"/>
  <c r="V17" i="21"/>
  <c r="R17" i="21"/>
  <c r="O17" i="21"/>
  <c r="P17" i="21" s="1"/>
  <c r="G17" i="21"/>
  <c r="F17" i="21"/>
  <c r="V16" i="21"/>
  <c r="R16" i="21"/>
  <c r="O16" i="21"/>
  <c r="P16" i="21" s="1"/>
  <c r="G16" i="21"/>
  <c r="F16" i="21"/>
  <c r="V15" i="21"/>
  <c r="R15" i="21"/>
  <c r="O15" i="21"/>
  <c r="P15" i="21" s="1"/>
  <c r="G15" i="21"/>
  <c r="F15" i="21"/>
  <c r="V14" i="21"/>
  <c r="R14" i="21"/>
  <c r="O14" i="21"/>
  <c r="P14" i="21" s="1"/>
  <c r="G14" i="21"/>
  <c r="F14" i="21"/>
  <c r="V13" i="21"/>
  <c r="R13" i="21"/>
  <c r="O13" i="21"/>
  <c r="P13" i="21" s="1"/>
  <c r="G13" i="21"/>
  <c r="F13" i="21"/>
  <c r="V12" i="21"/>
  <c r="R12" i="21"/>
  <c r="O12" i="21"/>
  <c r="P12" i="21" s="1"/>
  <c r="G12" i="21"/>
  <c r="F12" i="21"/>
  <c r="C12" i="21"/>
  <c r="V11" i="21"/>
  <c r="R11" i="21"/>
  <c r="O11" i="21"/>
  <c r="P11" i="21" s="1"/>
  <c r="G11" i="21"/>
  <c r="F11" i="21"/>
  <c r="V10" i="21"/>
  <c r="R10" i="21"/>
  <c r="O10" i="21"/>
  <c r="G10" i="21"/>
  <c r="F10" i="21"/>
  <c r="C10" i="21"/>
  <c r="V9" i="21"/>
  <c r="R9" i="21"/>
  <c r="O9" i="21"/>
  <c r="G9" i="21"/>
  <c r="F9" i="21"/>
  <c r="V8" i="21"/>
  <c r="R8" i="21"/>
  <c r="O8" i="21"/>
  <c r="G8" i="21"/>
  <c r="F8" i="21"/>
  <c r="C8" i="21"/>
  <c r="Q23" i="21" s="1"/>
  <c r="B8" i="21"/>
  <c r="Q3" i="21" s="1"/>
  <c r="AG3" i="21" s="1"/>
  <c r="AP3" i="21" s="1"/>
  <c r="V7" i="21"/>
  <c r="R7" i="21"/>
  <c r="Q7" i="21"/>
  <c r="O7" i="21"/>
  <c r="P7" i="21" s="1"/>
  <c r="G7" i="21"/>
  <c r="F7" i="21"/>
  <c r="V6" i="21"/>
  <c r="R6" i="21"/>
  <c r="Q6" i="21"/>
  <c r="O6" i="21"/>
  <c r="P6" i="21" s="1"/>
  <c r="G6" i="21"/>
  <c r="F6" i="21"/>
  <c r="V5" i="21"/>
  <c r="R5" i="21"/>
  <c r="Q5" i="21"/>
  <c r="O5" i="21"/>
  <c r="P5" i="21" s="1"/>
  <c r="G5" i="21"/>
  <c r="F5" i="21"/>
  <c r="C5" i="21"/>
  <c r="B5" i="21"/>
  <c r="W4" i="21"/>
  <c r="V4" i="21"/>
  <c r="Y4" i="21" s="1"/>
  <c r="R4" i="21"/>
  <c r="M22" i="21"/>
  <c r="U22" i="21" s="1"/>
  <c r="M16" i="21"/>
  <c r="U16" i="21" s="1"/>
  <c r="M10" i="21"/>
  <c r="U10" i="21" s="1"/>
  <c r="M4" i="21"/>
  <c r="U4" i="21" s="1"/>
  <c r="X4" i="21" s="1"/>
  <c r="AH4" i="21" s="1"/>
  <c r="M4" i="21" a="1"/>
  <c r="M21" i="21" s="1"/>
  <c r="U21" i="21" s="1"/>
  <c r="G4" i="21"/>
  <c r="F4" i="21"/>
  <c r="AT3" i="21"/>
  <c r="R3" i="21"/>
  <c r="O3" i="21"/>
  <c r="P3" i="21" s="1"/>
  <c r="AF3" i="21" s="1"/>
  <c r="AO3" i="21" s="1"/>
  <c r="R23" i="20"/>
  <c r="O23" i="20"/>
  <c r="P23" i="20" s="1"/>
  <c r="G23" i="20"/>
  <c r="F23" i="20"/>
  <c r="R22" i="20"/>
  <c r="O22" i="20"/>
  <c r="P22" i="20" s="1"/>
  <c r="G22" i="20"/>
  <c r="F22" i="20"/>
  <c r="R21" i="20"/>
  <c r="O21" i="20"/>
  <c r="P21" i="20" s="1"/>
  <c r="G21" i="20"/>
  <c r="F21" i="20"/>
  <c r="R20" i="20"/>
  <c r="O20" i="20"/>
  <c r="P20" i="20" s="1"/>
  <c r="G20" i="20"/>
  <c r="F20" i="20"/>
  <c r="R19" i="20"/>
  <c r="O19" i="20"/>
  <c r="P19" i="20" s="1"/>
  <c r="G19" i="20"/>
  <c r="F19" i="20"/>
  <c r="R18" i="20"/>
  <c r="O18" i="20"/>
  <c r="P18" i="20" s="1"/>
  <c r="G18" i="20"/>
  <c r="F18" i="20"/>
  <c r="R17" i="20"/>
  <c r="O17" i="20"/>
  <c r="P17" i="20" s="1"/>
  <c r="G17" i="20"/>
  <c r="F17" i="20"/>
  <c r="R16" i="20"/>
  <c r="O16" i="20"/>
  <c r="P16" i="20" s="1"/>
  <c r="G16" i="20"/>
  <c r="F16" i="20"/>
  <c r="R15" i="20"/>
  <c r="O15" i="20"/>
  <c r="P15" i="20" s="1"/>
  <c r="G15" i="20"/>
  <c r="F15" i="20"/>
  <c r="R14" i="20"/>
  <c r="O14" i="20"/>
  <c r="P14" i="20" s="1"/>
  <c r="G14" i="20"/>
  <c r="F14" i="20"/>
  <c r="R13" i="20"/>
  <c r="O13" i="20"/>
  <c r="P13" i="20" s="1"/>
  <c r="G13" i="20"/>
  <c r="F13" i="20"/>
  <c r="R12" i="20"/>
  <c r="O12" i="20"/>
  <c r="P12" i="20" s="1"/>
  <c r="G12" i="20"/>
  <c r="F12" i="20"/>
  <c r="C12" i="20"/>
  <c r="R11" i="20"/>
  <c r="O11" i="20"/>
  <c r="P11" i="20" s="1"/>
  <c r="G11" i="20"/>
  <c r="F11" i="20"/>
  <c r="R10" i="20"/>
  <c r="O10" i="20"/>
  <c r="G10" i="20"/>
  <c r="F10" i="20"/>
  <c r="C10" i="20"/>
  <c r="V23" i="20" s="1"/>
  <c r="V9" i="20"/>
  <c r="O9" i="20"/>
  <c r="P9" i="20" s="1"/>
  <c r="G9" i="20"/>
  <c r="F9" i="20"/>
  <c r="V8" i="20"/>
  <c r="O8" i="20"/>
  <c r="P8" i="20" s="1"/>
  <c r="G8" i="20"/>
  <c r="F8" i="20"/>
  <c r="C8" i="20"/>
  <c r="Q11" i="20" s="1"/>
  <c r="B8" i="20"/>
  <c r="R7" i="20"/>
  <c r="O7" i="20"/>
  <c r="P7" i="20" s="1"/>
  <c r="G7" i="20"/>
  <c r="F7" i="20"/>
  <c r="R6" i="20"/>
  <c r="Q6" i="20"/>
  <c r="O6" i="20"/>
  <c r="P6" i="20" s="1"/>
  <c r="G6" i="20"/>
  <c r="F6" i="20"/>
  <c r="C6" i="20"/>
  <c r="R9" i="20" s="1"/>
  <c r="R5" i="20"/>
  <c r="Q5" i="20"/>
  <c r="O5" i="20"/>
  <c r="P5" i="20" s="1"/>
  <c r="G5" i="20"/>
  <c r="F5" i="20"/>
  <c r="C5" i="20"/>
  <c r="B5" i="20"/>
  <c r="W4" i="20"/>
  <c r="V4" i="20"/>
  <c r="Y4" i="20" s="1"/>
  <c r="R4" i="20"/>
  <c r="M20" i="20"/>
  <c r="U20" i="20" s="1"/>
  <c r="M19" i="20"/>
  <c r="U19" i="20" s="1"/>
  <c r="M14" i="20"/>
  <c r="U14" i="20" s="1"/>
  <c r="M13" i="20"/>
  <c r="U13" i="20" s="1"/>
  <c r="M8" i="20"/>
  <c r="U8" i="20" s="1"/>
  <c r="M7" i="20"/>
  <c r="U7" i="20" s="1"/>
  <c r="M4" i="20" a="1"/>
  <c r="M18" i="20" s="1"/>
  <c r="U18" i="20" s="1"/>
  <c r="G4" i="20"/>
  <c r="F4" i="20"/>
  <c r="AT3" i="20"/>
  <c r="R3" i="20"/>
  <c r="Q3" i="20"/>
  <c r="AG3" i="20" s="1"/>
  <c r="AP3" i="20" s="1"/>
  <c r="O3" i="20"/>
  <c r="AE3" i="20" s="1"/>
  <c r="V23" i="19"/>
  <c r="O23" i="19"/>
  <c r="P23" i="19" s="1"/>
  <c r="G23" i="19"/>
  <c r="F23" i="19"/>
  <c r="V22" i="19"/>
  <c r="O22" i="19"/>
  <c r="P22" i="19" s="1"/>
  <c r="G22" i="19"/>
  <c r="F22" i="19"/>
  <c r="V21" i="19"/>
  <c r="O21" i="19"/>
  <c r="P21" i="19" s="1"/>
  <c r="G21" i="19"/>
  <c r="F21" i="19"/>
  <c r="V20" i="19"/>
  <c r="O20" i="19"/>
  <c r="P20" i="19" s="1"/>
  <c r="G20" i="19"/>
  <c r="F20" i="19"/>
  <c r="V19" i="19"/>
  <c r="O19" i="19"/>
  <c r="P19" i="19" s="1"/>
  <c r="G19" i="19"/>
  <c r="F19" i="19"/>
  <c r="V18" i="19"/>
  <c r="O18" i="19"/>
  <c r="P18" i="19" s="1"/>
  <c r="G18" i="19"/>
  <c r="F18" i="19"/>
  <c r="V17" i="19"/>
  <c r="O17" i="19"/>
  <c r="P17" i="19" s="1"/>
  <c r="G17" i="19"/>
  <c r="F17" i="19"/>
  <c r="V16" i="19"/>
  <c r="O16" i="19"/>
  <c r="P16" i="19" s="1"/>
  <c r="G16" i="19"/>
  <c r="F16" i="19"/>
  <c r="V15" i="19"/>
  <c r="O15" i="19"/>
  <c r="P15" i="19" s="1"/>
  <c r="G15" i="19"/>
  <c r="F15" i="19"/>
  <c r="V14" i="19"/>
  <c r="O14" i="19"/>
  <c r="P14" i="19" s="1"/>
  <c r="G14" i="19"/>
  <c r="F14" i="19"/>
  <c r="V13" i="19"/>
  <c r="O13" i="19"/>
  <c r="P13" i="19" s="1"/>
  <c r="G13" i="19"/>
  <c r="F13" i="19"/>
  <c r="V12" i="19"/>
  <c r="O12" i="19"/>
  <c r="P12" i="19" s="1"/>
  <c r="G12" i="19"/>
  <c r="F12" i="19"/>
  <c r="C12" i="19"/>
  <c r="V11" i="19"/>
  <c r="O11" i="19"/>
  <c r="P11" i="19" s="1"/>
  <c r="G11" i="19"/>
  <c r="F11" i="19"/>
  <c r="O10" i="19"/>
  <c r="P10" i="19" s="1"/>
  <c r="G10" i="19"/>
  <c r="F10" i="19"/>
  <c r="C10" i="19"/>
  <c r="V10" i="19" s="1"/>
  <c r="V9" i="19"/>
  <c r="O9" i="19"/>
  <c r="G9" i="19"/>
  <c r="F9" i="19"/>
  <c r="V8" i="19"/>
  <c r="O8" i="19"/>
  <c r="G8" i="19"/>
  <c r="F8" i="19"/>
  <c r="C8" i="19"/>
  <c r="Q9" i="19" s="1"/>
  <c r="B8" i="19"/>
  <c r="V7" i="19"/>
  <c r="O7" i="19"/>
  <c r="P7" i="19" s="1"/>
  <c r="G7" i="19"/>
  <c r="F7" i="19"/>
  <c r="V6" i="19"/>
  <c r="O6" i="19"/>
  <c r="P6" i="19" s="1"/>
  <c r="G6" i="19"/>
  <c r="F6" i="19"/>
  <c r="C6" i="19"/>
  <c r="R8" i="19" s="1"/>
  <c r="V5" i="19"/>
  <c r="Q5" i="19"/>
  <c r="O5" i="19"/>
  <c r="P5" i="19" s="1"/>
  <c r="G5" i="19"/>
  <c r="F5" i="19"/>
  <c r="C5" i="19"/>
  <c r="B5" i="19"/>
  <c r="Y4" i="19"/>
  <c r="W4" i="19"/>
  <c r="V4" i="19"/>
  <c r="R4" i="19"/>
  <c r="M23" i="19"/>
  <c r="U23" i="19" s="1"/>
  <c r="M19" i="19"/>
  <c r="U19" i="19" s="1"/>
  <c r="M18" i="19"/>
  <c r="U18" i="19" s="1"/>
  <c r="M17" i="19"/>
  <c r="U17" i="19" s="1"/>
  <c r="M13" i="19"/>
  <c r="U13" i="19" s="1"/>
  <c r="M12" i="19"/>
  <c r="U12" i="19" s="1"/>
  <c r="M11" i="19"/>
  <c r="U11" i="19" s="1"/>
  <c r="M7" i="19"/>
  <c r="U7" i="19" s="1"/>
  <c r="M6" i="19"/>
  <c r="U6" i="19" s="1"/>
  <c r="M5" i="19"/>
  <c r="U5" i="19" s="1"/>
  <c r="M4" i="19" a="1"/>
  <c r="M22" i="19" s="1"/>
  <c r="U22" i="19" s="1"/>
  <c r="G4" i="19"/>
  <c r="F4" i="19"/>
  <c r="AT3" i="19"/>
  <c r="R3" i="19"/>
  <c r="Q3" i="19"/>
  <c r="AG3" i="19" s="1"/>
  <c r="AP3" i="19" s="1"/>
  <c r="O3" i="19"/>
  <c r="AE3" i="19" s="1"/>
  <c r="O23" i="18"/>
  <c r="G23" i="18"/>
  <c r="F23" i="18"/>
  <c r="O22" i="18"/>
  <c r="G22" i="18"/>
  <c r="F22" i="18"/>
  <c r="O21" i="18"/>
  <c r="G21" i="18"/>
  <c r="F21" i="18"/>
  <c r="O20" i="18"/>
  <c r="P20" i="18" s="1"/>
  <c r="G20" i="18"/>
  <c r="F20" i="18"/>
  <c r="O19" i="18"/>
  <c r="G19" i="18"/>
  <c r="F19" i="18"/>
  <c r="O18" i="18"/>
  <c r="G18" i="18"/>
  <c r="F18" i="18"/>
  <c r="O17" i="18"/>
  <c r="G17" i="18"/>
  <c r="F17" i="18"/>
  <c r="O16" i="18"/>
  <c r="G16" i="18"/>
  <c r="F16" i="18"/>
  <c r="O15" i="18"/>
  <c r="G15" i="18"/>
  <c r="F15" i="18"/>
  <c r="O14" i="18"/>
  <c r="G14" i="18"/>
  <c r="F14" i="18"/>
  <c r="O13" i="18"/>
  <c r="G13" i="18"/>
  <c r="F13" i="18"/>
  <c r="O12" i="18"/>
  <c r="G12" i="18"/>
  <c r="F12" i="18"/>
  <c r="C12" i="18"/>
  <c r="V11" i="18"/>
  <c r="O11" i="18"/>
  <c r="P11" i="18" s="1"/>
  <c r="G11" i="18"/>
  <c r="F11" i="18"/>
  <c r="V10" i="18"/>
  <c r="O10" i="18"/>
  <c r="G10" i="18"/>
  <c r="F10" i="18"/>
  <c r="C10" i="18"/>
  <c r="V8" i="18" s="1"/>
  <c r="V9" i="18"/>
  <c r="O9" i="18"/>
  <c r="G9" i="18"/>
  <c r="F9" i="18"/>
  <c r="O8" i="18"/>
  <c r="G8" i="18"/>
  <c r="F8" i="18"/>
  <c r="C8" i="18"/>
  <c r="Q23" i="18" s="1"/>
  <c r="B8" i="18"/>
  <c r="O7" i="18"/>
  <c r="G7" i="18"/>
  <c r="F7" i="18"/>
  <c r="Q6" i="18"/>
  <c r="O6" i="18"/>
  <c r="G6" i="18"/>
  <c r="F6" i="18"/>
  <c r="C6" i="18"/>
  <c r="R23" i="18" s="1"/>
  <c r="V5" i="18"/>
  <c r="Q5" i="18"/>
  <c r="O5" i="18"/>
  <c r="P5" i="18" s="1"/>
  <c r="G5" i="18"/>
  <c r="F5" i="18"/>
  <c r="C5" i="18"/>
  <c r="B5" i="18"/>
  <c r="W4" i="18"/>
  <c r="V4" i="18"/>
  <c r="Y4" i="18" s="1"/>
  <c r="M23" i="18"/>
  <c r="U23" i="18" s="1"/>
  <c r="M22" i="18"/>
  <c r="U22" i="18" s="1"/>
  <c r="M17" i="18"/>
  <c r="U17" i="18" s="1"/>
  <c r="M16" i="18"/>
  <c r="U16" i="18" s="1"/>
  <c r="M11" i="18"/>
  <c r="U11" i="18" s="1"/>
  <c r="M10" i="18"/>
  <c r="U10" i="18" s="1"/>
  <c r="M5" i="18"/>
  <c r="U5" i="18" s="1"/>
  <c r="M4" i="18"/>
  <c r="U4" i="18" s="1"/>
  <c r="X4" i="18" s="1"/>
  <c r="M4" i="18" a="1"/>
  <c r="M21" i="18" s="1"/>
  <c r="U21" i="18" s="1"/>
  <c r="G4" i="18"/>
  <c r="F4" i="18"/>
  <c r="AT3" i="18"/>
  <c r="Q3" i="18"/>
  <c r="AG3" i="18" s="1"/>
  <c r="AP3" i="18" s="1"/>
  <c r="O3" i="18"/>
  <c r="P3" i="18" s="1"/>
  <c r="AF3" i="18" s="1"/>
  <c r="AO3" i="18" s="1"/>
  <c r="R23" i="17"/>
  <c r="O23" i="17"/>
  <c r="P23" i="17" s="1"/>
  <c r="G23" i="17"/>
  <c r="F23" i="17"/>
  <c r="R22" i="17"/>
  <c r="O22" i="17"/>
  <c r="P22" i="17" s="1"/>
  <c r="G22" i="17"/>
  <c r="F22" i="17"/>
  <c r="R21" i="17"/>
  <c r="O21" i="17"/>
  <c r="P21" i="17" s="1"/>
  <c r="G21" i="17"/>
  <c r="F21" i="17"/>
  <c r="R20" i="17"/>
  <c r="O20" i="17"/>
  <c r="P20" i="17" s="1"/>
  <c r="G20" i="17"/>
  <c r="F20" i="17"/>
  <c r="R19" i="17"/>
  <c r="O19" i="17"/>
  <c r="P19" i="17" s="1"/>
  <c r="G19" i="17"/>
  <c r="F19" i="17"/>
  <c r="R18" i="17"/>
  <c r="O18" i="17"/>
  <c r="P18" i="17" s="1"/>
  <c r="G18" i="17"/>
  <c r="F18" i="17"/>
  <c r="R17" i="17"/>
  <c r="O17" i="17"/>
  <c r="P17" i="17" s="1"/>
  <c r="G17" i="17"/>
  <c r="F17" i="17"/>
  <c r="R16" i="17"/>
  <c r="O16" i="17"/>
  <c r="P16" i="17" s="1"/>
  <c r="G16" i="17"/>
  <c r="F16" i="17"/>
  <c r="R15" i="17"/>
  <c r="O15" i="17"/>
  <c r="P15" i="17" s="1"/>
  <c r="G15" i="17"/>
  <c r="F15" i="17"/>
  <c r="R14" i="17"/>
  <c r="O14" i="17"/>
  <c r="P14" i="17" s="1"/>
  <c r="G14" i="17"/>
  <c r="F14" i="17"/>
  <c r="R13" i="17"/>
  <c r="O13" i="17"/>
  <c r="P13" i="17" s="1"/>
  <c r="G13" i="17"/>
  <c r="F13" i="17"/>
  <c r="R12" i="17"/>
  <c r="O12" i="17"/>
  <c r="P12" i="17" s="1"/>
  <c r="G12" i="17"/>
  <c r="F12" i="17"/>
  <c r="C12" i="17"/>
  <c r="R11" i="17"/>
  <c r="O11" i="17"/>
  <c r="G11" i="17"/>
  <c r="F11" i="17"/>
  <c r="R10" i="17"/>
  <c r="O10" i="17"/>
  <c r="G10" i="17"/>
  <c r="F10" i="17"/>
  <c r="C10" i="17"/>
  <c r="V23" i="17" s="1"/>
  <c r="V9" i="17"/>
  <c r="R9" i="17"/>
  <c r="O9" i="17"/>
  <c r="P9" i="17" s="1"/>
  <c r="G9" i="17"/>
  <c r="F9" i="17"/>
  <c r="V8" i="17"/>
  <c r="R8" i="17"/>
  <c r="O8" i="17"/>
  <c r="P8" i="17" s="1"/>
  <c r="G8" i="17"/>
  <c r="F8" i="17"/>
  <c r="C8" i="17"/>
  <c r="Q11" i="17" s="1"/>
  <c r="B8" i="17"/>
  <c r="R7" i="17"/>
  <c r="O7" i="17"/>
  <c r="P7" i="17" s="1"/>
  <c r="G7" i="17"/>
  <c r="F7" i="17"/>
  <c r="R6" i="17"/>
  <c r="O6" i="17"/>
  <c r="P6" i="17" s="1"/>
  <c r="G6" i="17"/>
  <c r="F6" i="17"/>
  <c r="R5" i="17"/>
  <c r="Q5" i="17"/>
  <c r="O5" i="17"/>
  <c r="P5" i="17" s="1"/>
  <c r="G5" i="17"/>
  <c r="F5" i="17"/>
  <c r="C5" i="17"/>
  <c r="B5" i="17"/>
  <c r="W4" i="17"/>
  <c r="R4" i="17"/>
  <c r="M23" i="17"/>
  <c r="U23" i="17" s="1"/>
  <c r="M20" i="17"/>
  <c r="U20" i="17" s="1"/>
  <c r="M19" i="17"/>
  <c r="U19" i="17" s="1"/>
  <c r="M18" i="17"/>
  <c r="U18" i="17" s="1"/>
  <c r="M17" i="17"/>
  <c r="U17" i="17" s="1"/>
  <c r="M16" i="17"/>
  <c r="U16" i="17" s="1"/>
  <c r="M14" i="17"/>
  <c r="U14" i="17" s="1"/>
  <c r="M13" i="17"/>
  <c r="U13" i="17" s="1"/>
  <c r="M12" i="17"/>
  <c r="U12" i="17" s="1"/>
  <c r="M11" i="17"/>
  <c r="U11" i="17" s="1"/>
  <c r="M10" i="17"/>
  <c r="U10" i="17" s="1"/>
  <c r="M8" i="17"/>
  <c r="U8" i="17" s="1"/>
  <c r="M7" i="17"/>
  <c r="U7" i="17" s="1"/>
  <c r="M6" i="17"/>
  <c r="U6" i="17" s="1"/>
  <c r="M5" i="17"/>
  <c r="U5" i="17" s="1"/>
  <c r="M4" i="17"/>
  <c r="U4" i="17" s="1"/>
  <c r="X4" i="17" s="1"/>
  <c r="M4" i="17" a="1"/>
  <c r="M22" i="17" s="1"/>
  <c r="U22" i="17" s="1"/>
  <c r="G4" i="17"/>
  <c r="F4" i="17"/>
  <c r="AT3" i="17"/>
  <c r="R3" i="17"/>
  <c r="Q3" i="17"/>
  <c r="AG3" i="17" s="1"/>
  <c r="AP3" i="17" s="1"/>
  <c r="O3" i="17"/>
  <c r="AE3" i="17" s="1"/>
  <c r="V23" i="16"/>
  <c r="O23" i="16"/>
  <c r="P23" i="16" s="1"/>
  <c r="G23" i="16"/>
  <c r="F23" i="16"/>
  <c r="V22" i="16"/>
  <c r="O22" i="16"/>
  <c r="P22" i="16" s="1"/>
  <c r="G22" i="16"/>
  <c r="F22" i="16"/>
  <c r="V21" i="16"/>
  <c r="O21" i="16"/>
  <c r="P21" i="16" s="1"/>
  <c r="G21" i="16"/>
  <c r="F21" i="16"/>
  <c r="V20" i="16"/>
  <c r="O20" i="16"/>
  <c r="P20" i="16" s="1"/>
  <c r="G20" i="16"/>
  <c r="F20" i="16"/>
  <c r="V19" i="16"/>
  <c r="O19" i="16"/>
  <c r="P19" i="16" s="1"/>
  <c r="G19" i="16"/>
  <c r="F19" i="16"/>
  <c r="V18" i="16"/>
  <c r="O18" i="16"/>
  <c r="P18" i="16" s="1"/>
  <c r="G18" i="16"/>
  <c r="F18" i="16"/>
  <c r="V17" i="16"/>
  <c r="O17" i="16"/>
  <c r="P17" i="16" s="1"/>
  <c r="G17" i="16"/>
  <c r="F17" i="16"/>
  <c r="V16" i="16"/>
  <c r="O16" i="16"/>
  <c r="P16" i="16" s="1"/>
  <c r="G16" i="16"/>
  <c r="F16" i="16"/>
  <c r="V15" i="16"/>
  <c r="O15" i="16"/>
  <c r="P15" i="16" s="1"/>
  <c r="G15" i="16"/>
  <c r="F15" i="16"/>
  <c r="V14" i="16"/>
  <c r="O14" i="16"/>
  <c r="P14" i="16" s="1"/>
  <c r="G14" i="16"/>
  <c r="F14" i="16"/>
  <c r="V13" i="16"/>
  <c r="O13" i="16"/>
  <c r="P13" i="16" s="1"/>
  <c r="G13" i="16"/>
  <c r="F13" i="16"/>
  <c r="V12" i="16"/>
  <c r="O12" i="16"/>
  <c r="P12" i="16" s="1"/>
  <c r="G12" i="16"/>
  <c r="F12" i="16"/>
  <c r="C12" i="16"/>
  <c r="V11" i="16"/>
  <c r="O11" i="16"/>
  <c r="P11" i="16" s="1"/>
  <c r="G11" i="16"/>
  <c r="F11" i="16"/>
  <c r="V10" i="16"/>
  <c r="O10" i="16"/>
  <c r="G10" i="16"/>
  <c r="F10" i="16"/>
  <c r="C10" i="16"/>
  <c r="V9" i="16"/>
  <c r="O9" i="16"/>
  <c r="G9" i="16"/>
  <c r="F9" i="16"/>
  <c r="V8" i="16"/>
  <c r="O8" i="16"/>
  <c r="G8" i="16"/>
  <c r="F8" i="16"/>
  <c r="C8" i="16"/>
  <c r="Q23" i="16" s="1"/>
  <c r="B8" i="16"/>
  <c r="V7" i="16"/>
  <c r="O7" i="16"/>
  <c r="P7" i="16" s="1"/>
  <c r="G7" i="16"/>
  <c r="F7" i="16"/>
  <c r="V6" i="16"/>
  <c r="Q6" i="16"/>
  <c r="O6" i="16"/>
  <c r="P6" i="16" s="1"/>
  <c r="G6" i="16"/>
  <c r="F6" i="16"/>
  <c r="C6" i="16"/>
  <c r="R23" i="16" s="1"/>
  <c r="V5" i="16"/>
  <c r="Q5" i="16"/>
  <c r="O5" i="16"/>
  <c r="P5" i="16" s="1"/>
  <c r="G5" i="16"/>
  <c r="F5" i="16"/>
  <c r="C5" i="16"/>
  <c r="P9" i="16" s="1"/>
  <c r="B5" i="16"/>
  <c r="Y4" i="16"/>
  <c r="W4" i="16"/>
  <c r="V4" i="16"/>
  <c r="R4" i="16"/>
  <c r="M23" i="16"/>
  <c r="U23" i="16" s="1"/>
  <c r="M22" i="16"/>
  <c r="U22" i="16" s="1"/>
  <c r="M18" i="16"/>
  <c r="U18" i="16" s="1"/>
  <c r="M17" i="16"/>
  <c r="U17" i="16" s="1"/>
  <c r="M16" i="16"/>
  <c r="U16" i="16" s="1"/>
  <c r="M12" i="16"/>
  <c r="U12" i="16" s="1"/>
  <c r="M11" i="16"/>
  <c r="U11" i="16" s="1"/>
  <c r="M10" i="16"/>
  <c r="U10" i="16" s="1"/>
  <c r="M6" i="16"/>
  <c r="U6" i="16" s="1"/>
  <c r="M5" i="16"/>
  <c r="U5" i="16" s="1"/>
  <c r="M4" i="16"/>
  <c r="U4" i="16" s="1"/>
  <c r="X4" i="16" s="1"/>
  <c r="AH4" i="16" s="1"/>
  <c r="M4" i="16" a="1"/>
  <c r="M21" i="16" s="1"/>
  <c r="U21" i="16" s="1"/>
  <c r="G4" i="16"/>
  <c r="F4" i="16"/>
  <c r="AT3" i="16"/>
  <c r="Q3" i="16"/>
  <c r="AG3" i="16" s="1"/>
  <c r="AP3" i="16" s="1"/>
  <c r="O3" i="16"/>
  <c r="AE3" i="16" s="1"/>
  <c r="R23" i="15"/>
  <c r="O23" i="15"/>
  <c r="G23" i="15"/>
  <c r="F23" i="15"/>
  <c r="R22" i="15"/>
  <c r="O22" i="15"/>
  <c r="G22" i="15"/>
  <c r="F22" i="15"/>
  <c r="R21" i="15"/>
  <c r="O21" i="15"/>
  <c r="G21" i="15"/>
  <c r="F21" i="15"/>
  <c r="R20" i="15"/>
  <c r="O20" i="15"/>
  <c r="G20" i="15"/>
  <c r="F20" i="15"/>
  <c r="R19" i="15"/>
  <c r="O19" i="15"/>
  <c r="G19" i="15"/>
  <c r="F19" i="15"/>
  <c r="R18" i="15"/>
  <c r="O18" i="15"/>
  <c r="G18" i="15"/>
  <c r="F18" i="15"/>
  <c r="R17" i="15"/>
  <c r="O17" i="15"/>
  <c r="G17" i="15"/>
  <c r="F17" i="15"/>
  <c r="R16" i="15"/>
  <c r="O16" i="15"/>
  <c r="G16" i="15"/>
  <c r="F16" i="15"/>
  <c r="R15" i="15"/>
  <c r="O15" i="15"/>
  <c r="G15" i="15"/>
  <c r="F15" i="15"/>
  <c r="R14" i="15"/>
  <c r="O14" i="15"/>
  <c r="G14" i="15"/>
  <c r="F14" i="15"/>
  <c r="R13" i="15"/>
  <c r="O13" i="15"/>
  <c r="G13" i="15"/>
  <c r="F13" i="15"/>
  <c r="R12" i="15"/>
  <c r="O12" i="15"/>
  <c r="G12" i="15"/>
  <c r="F12" i="15"/>
  <c r="C12" i="15"/>
  <c r="R11" i="15"/>
  <c r="O11" i="15"/>
  <c r="P11" i="15" s="1"/>
  <c r="G11" i="15"/>
  <c r="F11" i="15"/>
  <c r="O10" i="15"/>
  <c r="P10" i="15" s="1"/>
  <c r="G10" i="15"/>
  <c r="F10" i="15"/>
  <c r="C10" i="15"/>
  <c r="V23" i="15" s="1"/>
  <c r="V9" i="15"/>
  <c r="O9" i="15"/>
  <c r="P9" i="15" s="1"/>
  <c r="G9" i="15"/>
  <c r="F9" i="15"/>
  <c r="V8" i="15"/>
  <c r="O8" i="15"/>
  <c r="G8" i="15"/>
  <c r="F8" i="15"/>
  <c r="C8" i="15"/>
  <c r="Q11" i="15" s="1"/>
  <c r="B8" i="15"/>
  <c r="R7" i="15"/>
  <c r="O7" i="15"/>
  <c r="G7" i="15"/>
  <c r="F7" i="15"/>
  <c r="R6" i="15"/>
  <c r="Q6" i="15"/>
  <c r="O6" i="15"/>
  <c r="G6" i="15"/>
  <c r="F6" i="15"/>
  <c r="C6" i="15"/>
  <c r="R10" i="15" s="1"/>
  <c r="R5" i="15"/>
  <c r="Q5" i="15"/>
  <c r="O5" i="15"/>
  <c r="P5" i="15" s="1"/>
  <c r="G5" i="15"/>
  <c r="F5" i="15"/>
  <c r="C5" i="15"/>
  <c r="B5" i="15"/>
  <c r="W4" i="15"/>
  <c r="V4" i="15"/>
  <c r="Y4" i="15" s="1"/>
  <c r="M4" i="15" a="1"/>
  <c r="M20" i="15" s="1"/>
  <c r="U20" i="15" s="1"/>
  <c r="G4" i="15"/>
  <c r="F4" i="15"/>
  <c r="AT3" i="15"/>
  <c r="R3" i="15"/>
  <c r="Q3" i="15"/>
  <c r="AG3" i="15" s="1"/>
  <c r="AP3" i="15" s="1"/>
  <c r="O3" i="15"/>
  <c r="P3" i="15" s="1"/>
  <c r="AF3" i="15" s="1"/>
  <c r="AO3" i="15" s="1"/>
  <c r="V23" i="14"/>
  <c r="O23" i="14"/>
  <c r="P23" i="14" s="1"/>
  <c r="G23" i="14"/>
  <c r="F23" i="14"/>
  <c r="V22" i="14"/>
  <c r="O22" i="14"/>
  <c r="P22" i="14" s="1"/>
  <c r="G22" i="14"/>
  <c r="F22" i="14"/>
  <c r="V21" i="14"/>
  <c r="O21" i="14"/>
  <c r="P21" i="14" s="1"/>
  <c r="G21" i="14"/>
  <c r="F21" i="14"/>
  <c r="V20" i="14"/>
  <c r="O20" i="14"/>
  <c r="P20" i="14" s="1"/>
  <c r="G20" i="14"/>
  <c r="F20" i="14"/>
  <c r="V19" i="14"/>
  <c r="O19" i="14"/>
  <c r="P19" i="14" s="1"/>
  <c r="G19" i="14"/>
  <c r="F19" i="14"/>
  <c r="V18" i="14"/>
  <c r="O18" i="14"/>
  <c r="P18" i="14" s="1"/>
  <c r="G18" i="14"/>
  <c r="F18" i="14"/>
  <c r="V17" i="14"/>
  <c r="O17" i="14"/>
  <c r="P17" i="14" s="1"/>
  <c r="G17" i="14"/>
  <c r="F17" i="14"/>
  <c r="V16" i="14"/>
  <c r="O16" i="14"/>
  <c r="P16" i="14" s="1"/>
  <c r="G16" i="14"/>
  <c r="F16" i="14"/>
  <c r="V15" i="14"/>
  <c r="O15" i="14"/>
  <c r="P15" i="14" s="1"/>
  <c r="G15" i="14"/>
  <c r="F15" i="14"/>
  <c r="V14" i="14"/>
  <c r="O14" i="14"/>
  <c r="P14" i="14" s="1"/>
  <c r="G14" i="14"/>
  <c r="F14" i="14"/>
  <c r="V13" i="14"/>
  <c r="O13" i="14"/>
  <c r="P13" i="14" s="1"/>
  <c r="G13" i="14"/>
  <c r="F13" i="14"/>
  <c r="V12" i="14"/>
  <c r="O12" i="14"/>
  <c r="P12" i="14" s="1"/>
  <c r="G12" i="14"/>
  <c r="F12" i="14"/>
  <c r="C12" i="14"/>
  <c r="R11" i="14"/>
  <c r="O11" i="14"/>
  <c r="P11" i="14" s="1"/>
  <c r="G11" i="14"/>
  <c r="F11" i="14"/>
  <c r="R10" i="14"/>
  <c r="O10" i="14"/>
  <c r="G10" i="14"/>
  <c r="F10" i="14"/>
  <c r="C10" i="14"/>
  <c r="V11" i="14" s="1"/>
  <c r="V9" i="14"/>
  <c r="R9" i="14"/>
  <c r="O9" i="14"/>
  <c r="P9" i="14" s="1"/>
  <c r="G9" i="14"/>
  <c r="F9" i="14"/>
  <c r="V8" i="14"/>
  <c r="O8" i="14"/>
  <c r="P8" i="14" s="1"/>
  <c r="G8" i="14"/>
  <c r="F8" i="14"/>
  <c r="C8" i="14"/>
  <c r="Q18" i="14" s="1"/>
  <c r="B8" i="14"/>
  <c r="V7" i="14"/>
  <c r="O7" i="14"/>
  <c r="P7" i="14" s="1"/>
  <c r="G7" i="14"/>
  <c r="F7" i="14"/>
  <c r="V6" i="14"/>
  <c r="Q6" i="14"/>
  <c r="O6" i="14"/>
  <c r="P6" i="14" s="1"/>
  <c r="G6" i="14"/>
  <c r="F6" i="14"/>
  <c r="C6" i="14"/>
  <c r="R8" i="14" s="1"/>
  <c r="V5" i="14"/>
  <c r="R5" i="14"/>
  <c r="Q5" i="14"/>
  <c r="O5" i="14"/>
  <c r="P5" i="14" s="1"/>
  <c r="G5" i="14"/>
  <c r="F5" i="14"/>
  <c r="C5" i="14"/>
  <c r="B5" i="14"/>
  <c r="Y4" i="14"/>
  <c r="W4" i="14"/>
  <c r="V4" i="14"/>
  <c r="R4" i="14"/>
  <c r="M20" i="14"/>
  <c r="U20" i="14" s="1"/>
  <c r="M19" i="14"/>
  <c r="U19" i="14" s="1"/>
  <c r="M18" i="14"/>
  <c r="U18" i="14" s="1"/>
  <c r="M14" i="14"/>
  <c r="U14" i="14" s="1"/>
  <c r="M13" i="14"/>
  <c r="U13" i="14" s="1"/>
  <c r="M12" i="14"/>
  <c r="U12" i="14" s="1"/>
  <c r="M8" i="14"/>
  <c r="U8" i="14" s="1"/>
  <c r="M7" i="14"/>
  <c r="U7" i="14" s="1"/>
  <c r="M6" i="14"/>
  <c r="U6" i="14" s="1"/>
  <c r="M4" i="14" a="1"/>
  <c r="M23" i="14" s="1"/>
  <c r="U23" i="14" s="1"/>
  <c r="G4" i="14"/>
  <c r="F4" i="14"/>
  <c r="AT3" i="14"/>
  <c r="AQ3" i="14"/>
  <c r="AH3" i="14"/>
  <c r="R3" i="14"/>
  <c r="Q3" i="14"/>
  <c r="AG3" i="14" s="1"/>
  <c r="AP3" i="14" s="1"/>
  <c r="O3" i="14"/>
  <c r="AE3" i="14" s="1"/>
  <c r="AN3" i="14" s="1"/>
  <c r="V23" i="13"/>
  <c r="R23" i="13"/>
  <c r="O23" i="13"/>
  <c r="P23" i="13" s="1"/>
  <c r="G23" i="13"/>
  <c r="F23" i="13"/>
  <c r="V22" i="13"/>
  <c r="R22" i="13"/>
  <c r="O22" i="13"/>
  <c r="G22" i="13"/>
  <c r="F22" i="13"/>
  <c r="V21" i="13"/>
  <c r="R21" i="13"/>
  <c r="O21" i="13"/>
  <c r="G21" i="13"/>
  <c r="F21" i="13"/>
  <c r="V20" i="13"/>
  <c r="R20" i="13"/>
  <c r="O20" i="13"/>
  <c r="P20" i="13" s="1"/>
  <c r="G20" i="13"/>
  <c r="F20" i="13"/>
  <c r="V19" i="13"/>
  <c r="R19" i="13"/>
  <c r="O19" i="13"/>
  <c r="G19" i="13"/>
  <c r="F19" i="13"/>
  <c r="V18" i="13"/>
  <c r="R18" i="13"/>
  <c r="O18" i="13"/>
  <c r="G18" i="13"/>
  <c r="F18" i="13"/>
  <c r="V17" i="13"/>
  <c r="R17" i="13"/>
  <c r="O17" i="13"/>
  <c r="P17" i="13" s="1"/>
  <c r="G17" i="13"/>
  <c r="F17" i="13"/>
  <c r="V16" i="13"/>
  <c r="R16" i="13"/>
  <c r="O16" i="13"/>
  <c r="G16" i="13"/>
  <c r="F16" i="13"/>
  <c r="V15" i="13"/>
  <c r="R15" i="13"/>
  <c r="O15" i="13"/>
  <c r="G15" i="13"/>
  <c r="F15" i="13"/>
  <c r="V14" i="13"/>
  <c r="R14" i="13"/>
  <c r="O14" i="13"/>
  <c r="P14" i="13" s="1"/>
  <c r="G14" i="13"/>
  <c r="F14" i="13"/>
  <c r="V13" i="13"/>
  <c r="R13" i="13"/>
  <c r="O13" i="13"/>
  <c r="G13" i="13"/>
  <c r="F13" i="13"/>
  <c r="V12" i="13"/>
  <c r="R12" i="13"/>
  <c r="O12" i="13"/>
  <c r="G12" i="13"/>
  <c r="F12" i="13"/>
  <c r="C12" i="13"/>
  <c r="V11" i="13"/>
  <c r="R11" i="13"/>
  <c r="O11" i="13"/>
  <c r="P11" i="13" s="1"/>
  <c r="G11" i="13"/>
  <c r="F11" i="13"/>
  <c r="V10" i="13"/>
  <c r="R10" i="13"/>
  <c r="O10" i="13"/>
  <c r="P10" i="13" s="1"/>
  <c r="G10" i="13"/>
  <c r="F10" i="13"/>
  <c r="C10" i="13"/>
  <c r="V9" i="13"/>
  <c r="R9" i="13"/>
  <c r="O9" i="13"/>
  <c r="P9" i="13" s="1"/>
  <c r="G9" i="13"/>
  <c r="F9" i="13"/>
  <c r="V8" i="13"/>
  <c r="R8" i="13"/>
  <c r="O8" i="13"/>
  <c r="G8" i="13"/>
  <c r="F8" i="13"/>
  <c r="C8" i="13"/>
  <c r="Q10" i="13" s="1"/>
  <c r="B8" i="13"/>
  <c r="V7" i="13"/>
  <c r="R7" i="13"/>
  <c r="O7" i="13"/>
  <c r="P7" i="13" s="1"/>
  <c r="G7" i="13"/>
  <c r="F7" i="13"/>
  <c r="V6" i="13"/>
  <c r="R6" i="13"/>
  <c r="O6" i="13"/>
  <c r="P6" i="13" s="1"/>
  <c r="G6" i="13"/>
  <c r="F6" i="13"/>
  <c r="V5" i="13"/>
  <c r="R5" i="13"/>
  <c r="O5" i="13"/>
  <c r="P5" i="13" s="1"/>
  <c r="G5" i="13"/>
  <c r="F5" i="13"/>
  <c r="C5" i="13"/>
  <c r="B5" i="13"/>
  <c r="W4" i="13"/>
  <c r="V4" i="13"/>
  <c r="Y4" i="13" s="1"/>
  <c r="R4" i="13"/>
  <c r="M4" i="13" a="1"/>
  <c r="M19" i="13" s="1"/>
  <c r="U19" i="13" s="1"/>
  <c r="G4" i="13"/>
  <c r="F4" i="13"/>
  <c r="AT3" i="13"/>
  <c r="R3" i="13"/>
  <c r="Q3" i="13"/>
  <c r="AG3" i="13" s="1"/>
  <c r="AP3" i="13" s="1"/>
  <c r="O3" i="13"/>
  <c r="P3" i="13" s="1"/>
  <c r="AF3" i="13" s="1"/>
  <c r="AO3" i="13" s="1"/>
  <c r="V23" i="12"/>
  <c r="O23" i="12"/>
  <c r="P23" i="12" s="1"/>
  <c r="G23" i="12"/>
  <c r="F23" i="12"/>
  <c r="V22" i="12"/>
  <c r="O22" i="12"/>
  <c r="P22" i="12" s="1"/>
  <c r="G22" i="12"/>
  <c r="F22" i="12"/>
  <c r="V21" i="12"/>
  <c r="O21" i="12"/>
  <c r="P21" i="12" s="1"/>
  <c r="G21" i="12"/>
  <c r="F21" i="12"/>
  <c r="V20" i="12"/>
  <c r="O20" i="12"/>
  <c r="P20" i="12" s="1"/>
  <c r="G20" i="12"/>
  <c r="F20" i="12"/>
  <c r="V19" i="12"/>
  <c r="O19" i="12"/>
  <c r="P19" i="12" s="1"/>
  <c r="G19" i="12"/>
  <c r="F19" i="12"/>
  <c r="V18" i="12"/>
  <c r="O18" i="12"/>
  <c r="P18" i="12" s="1"/>
  <c r="G18" i="12"/>
  <c r="F18" i="12"/>
  <c r="V17" i="12"/>
  <c r="O17" i="12"/>
  <c r="P17" i="12" s="1"/>
  <c r="G17" i="12"/>
  <c r="F17" i="12"/>
  <c r="V16" i="12"/>
  <c r="O16" i="12"/>
  <c r="P16" i="12" s="1"/>
  <c r="G16" i="12"/>
  <c r="F16" i="12"/>
  <c r="V15" i="12"/>
  <c r="O15" i="12"/>
  <c r="P15" i="12" s="1"/>
  <c r="G15" i="12"/>
  <c r="F15" i="12"/>
  <c r="V14" i="12"/>
  <c r="O14" i="12"/>
  <c r="P14" i="12" s="1"/>
  <c r="G14" i="12"/>
  <c r="F14" i="12"/>
  <c r="V13" i="12"/>
  <c r="O13" i="12"/>
  <c r="P13" i="12" s="1"/>
  <c r="G13" i="12"/>
  <c r="F13" i="12"/>
  <c r="V12" i="12"/>
  <c r="O12" i="12"/>
  <c r="P12" i="12" s="1"/>
  <c r="G12" i="12"/>
  <c r="F12" i="12"/>
  <c r="C12" i="12"/>
  <c r="R11" i="12"/>
  <c r="O11" i="12"/>
  <c r="G11" i="12"/>
  <c r="F11" i="12"/>
  <c r="V10" i="12"/>
  <c r="R10" i="12"/>
  <c r="O10" i="12"/>
  <c r="P10" i="12" s="1"/>
  <c r="G10" i="12"/>
  <c r="F10" i="12"/>
  <c r="C10" i="12"/>
  <c r="V11" i="12" s="1"/>
  <c r="V9" i="12"/>
  <c r="R9" i="12"/>
  <c r="O9" i="12"/>
  <c r="G9" i="12"/>
  <c r="F9" i="12"/>
  <c r="V8" i="12"/>
  <c r="O8" i="12"/>
  <c r="P8" i="12" s="1"/>
  <c r="G8" i="12"/>
  <c r="F8" i="12"/>
  <c r="C8" i="12"/>
  <c r="Q9" i="12" s="1"/>
  <c r="B8" i="12"/>
  <c r="V7" i="12"/>
  <c r="O7" i="12"/>
  <c r="P7" i="12" s="1"/>
  <c r="G7" i="12"/>
  <c r="F7" i="12"/>
  <c r="V6" i="12"/>
  <c r="O6" i="12"/>
  <c r="P6" i="12" s="1"/>
  <c r="G6" i="12"/>
  <c r="F6" i="12"/>
  <c r="C6" i="12"/>
  <c r="R8" i="12" s="1"/>
  <c r="V5" i="12"/>
  <c r="R5" i="12"/>
  <c r="Q5" i="12"/>
  <c r="O5" i="12"/>
  <c r="G5" i="12"/>
  <c r="F5" i="12"/>
  <c r="C5" i="12"/>
  <c r="B5" i="12"/>
  <c r="W4" i="12"/>
  <c r="Y4" i="12" s="1"/>
  <c r="V4" i="12"/>
  <c r="R4" i="12"/>
  <c r="M23" i="12"/>
  <c r="U23" i="12" s="1"/>
  <c r="M22" i="12"/>
  <c r="U22" i="12" s="1"/>
  <c r="M20" i="12"/>
  <c r="U20" i="12" s="1"/>
  <c r="M19" i="12"/>
  <c r="U19" i="12" s="1"/>
  <c r="M18" i="12"/>
  <c r="U18" i="12" s="1"/>
  <c r="M17" i="12"/>
  <c r="U17" i="12" s="1"/>
  <c r="M16" i="12"/>
  <c r="U16" i="12" s="1"/>
  <c r="M14" i="12"/>
  <c r="U14" i="12" s="1"/>
  <c r="M13" i="12"/>
  <c r="U13" i="12" s="1"/>
  <c r="M12" i="12"/>
  <c r="U12" i="12" s="1"/>
  <c r="M11" i="12"/>
  <c r="U11" i="12" s="1"/>
  <c r="M10" i="12"/>
  <c r="U10" i="12" s="1"/>
  <c r="M8" i="12"/>
  <c r="U8" i="12" s="1"/>
  <c r="M7" i="12"/>
  <c r="U7" i="12" s="1"/>
  <c r="M6" i="12"/>
  <c r="U6" i="12" s="1"/>
  <c r="M5" i="12"/>
  <c r="U5" i="12" s="1"/>
  <c r="M4" i="12"/>
  <c r="U4" i="12" s="1"/>
  <c r="X4" i="12" s="1"/>
  <c r="M4" i="12" a="1"/>
  <c r="M21" i="12" s="1"/>
  <c r="U21" i="12" s="1"/>
  <c r="G4" i="12"/>
  <c r="F4" i="12"/>
  <c r="AT3" i="12"/>
  <c r="R3" i="12"/>
  <c r="Q3" i="12"/>
  <c r="AG3" i="12" s="1"/>
  <c r="AP3" i="12" s="1"/>
  <c r="O3" i="12"/>
  <c r="P3" i="12" s="1"/>
  <c r="AF3" i="12" s="1"/>
  <c r="AO3" i="12" s="1"/>
  <c r="V23" i="11"/>
  <c r="O23" i="11"/>
  <c r="P23" i="11" s="1"/>
  <c r="G23" i="11"/>
  <c r="F23" i="11"/>
  <c r="V22" i="11"/>
  <c r="O22" i="11"/>
  <c r="P22" i="11" s="1"/>
  <c r="G22" i="11"/>
  <c r="F22" i="11"/>
  <c r="V21" i="11"/>
  <c r="O21" i="11"/>
  <c r="P21" i="11" s="1"/>
  <c r="G21" i="11"/>
  <c r="F21" i="11"/>
  <c r="V20" i="11"/>
  <c r="O20" i="11"/>
  <c r="P20" i="11" s="1"/>
  <c r="G20" i="11"/>
  <c r="F20" i="11"/>
  <c r="V19" i="11"/>
  <c r="O19" i="11"/>
  <c r="P19" i="11" s="1"/>
  <c r="G19" i="11"/>
  <c r="F19" i="11"/>
  <c r="V18" i="11"/>
  <c r="O18" i="11"/>
  <c r="P18" i="11" s="1"/>
  <c r="G18" i="11"/>
  <c r="F18" i="11"/>
  <c r="V17" i="11"/>
  <c r="O17" i="11"/>
  <c r="P17" i="11" s="1"/>
  <c r="G17" i="11"/>
  <c r="F17" i="11"/>
  <c r="V16" i="11"/>
  <c r="O16" i="11"/>
  <c r="P16" i="11" s="1"/>
  <c r="G16" i="11"/>
  <c r="F16" i="11"/>
  <c r="V15" i="11"/>
  <c r="O15" i="11"/>
  <c r="P15" i="11" s="1"/>
  <c r="G15" i="11"/>
  <c r="F15" i="11"/>
  <c r="V14" i="11"/>
  <c r="O14" i="11"/>
  <c r="P14" i="11" s="1"/>
  <c r="G14" i="11"/>
  <c r="F14" i="11"/>
  <c r="V13" i="11"/>
  <c r="O13" i="11"/>
  <c r="P13" i="11" s="1"/>
  <c r="G13" i="11"/>
  <c r="F13" i="11"/>
  <c r="V12" i="11"/>
  <c r="O12" i="11"/>
  <c r="P12" i="11" s="1"/>
  <c r="G12" i="11"/>
  <c r="F12" i="11"/>
  <c r="C12" i="11"/>
  <c r="V11" i="11"/>
  <c r="O11" i="11"/>
  <c r="P11" i="11" s="1"/>
  <c r="G11" i="11"/>
  <c r="F11" i="11"/>
  <c r="V10" i="11"/>
  <c r="O10" i="11"/>
  <c r="P10" i="11" s="1"/>
  <c r="G10" i="11"/>
  <c r="F10" i="11"/>
  <c r="C10" i="11"/>
  <c r="V9" i="11"/>
  <c r="O9" i="11"/>
  <c r="G9" i="11"/>
  <c r="F9" i="11"/>
  <c r="V8" i="11"/>
  <c r="O8" i="11"/>
  <c r="P8" i="11" s="1"/>
  <c r="G8" i="11"/>
  <c r="F8" i="11"/>
  <c r="C8" i="11"/>
  <c r="Q11" i="11" s="1"/>
  <c r="B8" i="11"/>
  <c r="V7" i="11"/>
  <c r="O7" i="11"/>
  <c r="P7" i="11" s="1"/>
  <c r="G7" i="11"/>
  <c r="F7" i="11"/>
  <c r="V6" i="11"/>
  <c r="Q6" i="11"/>
  <c r="O6" i="11"/>
  <c r="P6" i="11" s="1"/>
  <c r="G6" i="11"/>
  <c r="F6" i="11"/>
  <c r="C6" i="11"/>
  <c r="R23" i="11" s="1"/>
  <c r="V5" i="11"/>
  <c r="Q5" i="11"/>
  <c r="O5" i="11"/>
  <c r="P5" i="11" s="1"/>
  <c r="G5" i="11"/>
  <c r="F5" i="11"/>
  <c r="C5" i="11"/>
  <c r="B5" i="11"/>
  <c r="Y4" i="11"/>
  <c r="W4" i="11"/>
  <c r="V4" i="11"/>
  <c r="M23" i="11"/>
  <c r="U23" i="11" s="1"/>
  <c r="M22" i="11"/>
  <c r="U22" i="11" s="1"/>
  <c r="M20" i="11"/>
  <c r="U20" i="11" s="1"/>
  <c r="M18" i="11"/>
  <c r="U18" i="11" s="1"/>
  <c r="M17" i="11"/>
  <c r="U17" i="11" s="1"/>
  <c r="M16" i="11"/>
  <c r="U16" i="11" s="1"/>
  <c r="M14" i="11"/>
  <c r="U14" i="11" s="1"/>
  <c r="M12" i="11"/>
  <c r="U12" i="11" s="1"/>
  <c r="M11" i="11"/>
  <c r="U11" i="11" s="1"/>
  <c r="M10" i="11"/>
  <c r="U10" i="11" s="1"/>
  <c r="M8" i="11"/>
  <c r="U8" i="11" s="1"/>
  <c r="M6" i="11"/>
  <c r="U6" i="11" s="1"/>
  <c r="M5" i="11"/>
  <c r="U5" i="11" s="1"/>
  <c r="M4" i="11"/>
  <c r="U4" i="11" s="1"/>
  <c r="X4" i="11" s="1"/>
  <c r="M4" i="11" a="1"/>
  <c r="M21" i="11" s="1"/>
  <c r="U21" i="11" s="1"/>
  <c r="G4" i="11"/>
  <c r="F4" i="11"/>
  <c r="AT3" i="11"/>
  <c r="Q3" i="11"/>
  <c r="AG3" i="11" s="1"/>
  <c r="AP3" i="11" s="1"/>
  <c r="O3" i="11"/>
  <c r="AE3" i="11" s="1"/>
  <c r="R23" i="10"/>
  <c r="O23" i="10"/>
  <c r="P23" i="10" s="1"/>
  <c r="G23" i="10"/>
  <c r="F23" i="10"/>
  <c r="R22" i="10"/>
  <c r="O22" i="10"/>
  <c r="P22" i="10" s="1"/>
  <c r="G22" i="10"/>
  <c r="F22" i="10"/>
  <c r="R21" i="10"/>
  <c r="O21" i="10"/>
  <c r="P21" i="10" s="1"/>
  <c r="G21" i="10"/>
  <c r="F21" i="10"/>
  <c r="R20" i="10"/>
  <c r="O20" i="10"/>
  <c r="P20" i="10" s="1"/>
  <c r="G20" i="10"/>
  <c r="F20" i="10"/>
  <c r="R19" i="10"/>
  <c r="O19" i="10"/>
  <c r="P19" i="10" s="1"/>
  <c r="G19" i="10"/>
  <c r="F19" i="10"/>
  <c r="R18" i="10"/>
  <c r="O18" i="10"/>
  <c r="P18" i="10" s="1"/>
  <c r="G18" i="10"/>
  <c r="F18" i="10"/>
  <c r="R17" i="10"/>
  <c r="O17" i="10"/>
  <c r="P17" i="10" s="1"/>
  <c r="G17" i="10"/>
  <c r="F17" i="10"/>
  <c r="R16" i="10"/>
  <c r="O16" i="10"/>
  <c r="P16" i="10" s="1"/>
  <c r="G16" i="10"/>
  <c r="F16" i="10"/>
  <c r="R15" i="10"/>
  <c r="O15" i="10"/>
  <c r="P15" i="10" s="1"/>
  <c r="G15" i="10"/>
  <c r="F15" i="10"/>
  <c r="R14" i="10"/>
  <c r="O14" i="10"/>
  <c r="P14" i="10" s="1"/>
  <c r="G14" i="10"/>
  <c r="F14" i="10"/>
  <c r="R13" i="10"/>
  <c r="O13" i="10"/>
  <c r="P13" i="10" s="1"/>
  <c r="G13" i="10"/>
  <c r="F13" i="10"/>
  <c r="R12" i="10"/>
  <c r="O12" i="10"/>
  <c r="P12" i="10" s="1"/>
  <c r="G12" i="10"/>
  <c r="F12" i="10"/>
  <c r="C12" i="10"/>
  <c r="R11" i="10"/>
  <c r="O11" i="10"/>
  <c r="P11" i="10" s="1"/>
  <c r="G11" i="10"/>
  <c r="F11" i="10"/>
  <c r="O10" i="10"/>
  <c r="P10" i="10" s="1"/>
  <c r="G10" i="10"/>
  <c r="F10" i="10"/>
  <c r="C10" i="10"/>
  <c r="V23" i="10" s="1"/>
  <c r="V9" i="10"/>
  <c r="R9" i="10"/>
  <c r="O9" i="10"/>
  <c r="P9" i="10" s="1"/>
  <c r="G9" i="10"/>
  <c r="F9" i="10"/>
  <c r="O8" i="10"/>
  <c r="P8" i="10" s="1"/>
  <c r="G8" i="10"/>
  <c r="F8" i="10"/>
  <c r="C8" i="10"/>
  <c r="Q11" i="10" s="1"/>
  <c r="B8" i="10"/>
  <c r="R7" i="10"/>
  <c r="O7" i="10"/>
  <c r="P7" i="10" s="1"/>
  <c r="G7" i="10"/>
  <c r="F7" i="10"/>
  <c r="R6" i="10"/>
  <c r="Q6" i="10"/>
  <c r="O6" i="10"/>
  <c r="P6" i="10" s="1"/>
  <c r="G6" i="10"/>
  <c r="F6" i="10"/>
  <c r="C6" i="10"/>
  <c r="R10" i="10" s="1"/>
  <c r="R5" i="10"/>
  <c r="Q5" i="10"/>
  <c r="O5" i="10"/>
  <c r="P5" i="10" s="1"/>
  <c r="G5" i="10"/>
  <c r="F5" i="10"/>
  <c r="C5" i="10"/>
  <c r="B5" i="10"/>
  <c r="W4" i="10"/>
  <c r="V4" i="10"/>
  <c r="Y4" i="10" s="1"/>
  <c r="R4" i="10"/>
  <c r="M4" i="10" a="1"/>
  <c r="M19" i="10" s="1"/>
  <c r="U19" i="10" s="1"/>
  <c r="G4" i="10"/>
  <c r="F4" i="10"/>
  <c r="AT3" i="10"/>
  <c r="R3" i="10"/>
  <c r="Q3" i="10"/>
  <c r="AG3" i="10" s="1"/>
  <c r="AP3" i="10" s="1"/>
  <c r="O3" i="10"/>
  <c r="P3" i="10" s="1"/>
  <c r="AF3" i="10" s="1"/>
  <c r="AO3" i="10" s="1"/>
  <c r="V23" i="9"/>
  <c r="R23" i="9"/>
  <c r="O23" i="9"/>
  <c r="P23" i="9" s="1"/>
  <c r="G23" i="9"/>
  <c r="F23" i="9"/>
  <c r="V22" i="9"/>
  <c r="R22" i="9"/>
  <c r="O22" i="9"/>
  <c r="P22" i="9" s="1"/>
  <c r="G22" i="9"/>
  <c r="F22" i="9"/>
  <c r="V21" i="9"/>
  <c r="R21" i="9"/>
  <c r="O21" i="9"/>
  <c r="P21" i="9" s="1"/>
  <c r="G21" i="9"/>
  <c r="F21" i="9"/>
  <c r="V20" i="9"/>
  <c r="R20" i="9"/>
  <c r="O20" i="9"/>
  <c r="P20" i="9" s="1"/>
  <c r="G20" i="9"/>
  <c r="F20" i="9"/>
  <c r="V19" i="9"/>
  <c r="R19" i="9"/>
  <c r="O19" i="9"/>
  <c r="P19" i="9" s="1"/>
  <c r="G19" i="9"/>
  <c r="F19" i="9"/>
  <c r="V18" i="9"/>
  <c r="R18" i="9"/>
  <c r="O18" i="9"/>
  <c r="P18" i="9" s="1"/>
  <c r="G18" i="9"/>
  <c r="F18" i="9"/>
  <c r="V17" i="9"/>
  <c r="R17" i="9"/>
  <c r="O17" i="9"/>
  <c r="P17" i="9" s="1"/>
  <c r="G17" i="9"/>
  <c r="F17" i="9"/>
  <c r="V16" i="9"/>
  <c r="R16" i="9"/>
  <c r="O16" i="9"/>
  <c r="P16" i="9" s="1"/>
  <c r="G16" i="9"/>
  <c r="F16" i="9"/>
  <c r="V15" i="9"/>
  <c r="R15" i="9"/>
  <c r="O15" i="9"/>
  <c r="P15" i="9" s="1"/>
  <c r="G15" i="9"/>
  <c r="F15" i="9"/>
  <c r="V14" i="9"/>
  <c r="R14" i="9"/>
  <c r="O14" i="9"/>
  <c r="P14" i="9" s="1"/>
  <c r="G14" i="9"/>
  <c r="F14" i="9"/>
  <c r="V13" i="9"/>
  <c r="R13" i="9"/>
  <c r="O13" i="9"/>
  <c r="P13" i="9" s="1"/>
  <c r="G13" i="9"/>
  <c r="F13" i="9"/>
  <c r="V12" i="9"/>
  <c r="R12" i="9"/>
  <c r="O12" i="9"/>
  <c r="P12" i="9" s="1"/>
  <c r="G12" i="9"/>
  <c r="F12" i="9"/>
  <c r="C12" i="9"/>
  <c r="V11" i="9"/>
  <c r="R11" i="9"/>
  <c r="O11" i="9"/>
  <c r="P11" i="9" s="1"/>
  <c r="G11" i="9"/>
  <c r="F11" i="9"/>
  <c r="V10" i="9"/>
  <c r="R10" i="9"/>
  <c r="O10" i="9"/>
  <c r="P10" i="9" s="1"/>
  <c r="G10" i="9"/>
  <c r="F10" i="9"/>
  <c r="C10" i="9"/>
  <c r="V9" i="9"/>
  <c r="R9" i="9"/>
  <c r="O9" i="9"/>
  <c r="P9" i="9" s="1"/>
  <c r="G9" i="9"/>
  <c r="F9" i="9"/>
  <c r="V8" i="9"/>
  <c r="R8" i="9"/>
  <c r="O8" i="9"/>
  <c r="P8" i="9" s="1"/>
  <c r="G8" i="9"/>
  <c r="F8" i="9"/>
  <c r="C8" i="9"/>
  <c r="Q9" i="9" s="1"/>
  <c r="B8" i="9"/>
  <c r="V7" i="9"/>
  <c r="R7" i="9"/>
  <c r="O7" i="9"/>
  <c r="P7" i="9" s="1"/>
  <c r="G7" i="9"/>
  <c r="F7" i="9"/>
  <c r="V6" i="9"/>
  <c r="R6" i="9"/>
  <c r="O6" i="9"/>
  <c r="P6" i="9" s="1"/>
  <c r="G6" i="9"/>
  <c r="F6" i="9"/>
  <c r="V5" i="9"/>
  <c r="R5" i="9"/>
  <c r="O5" i="9"/>
  <c r="P5" i="9" s="1"/>
  <c r="G5" i="9"/>
  <c r="F5" i="9"/>
  <c r="C5" i="9"/>
  <c r="B5" i="9"/>
  <c r="Y4" i="9"/>
  <c r="W4" i="9"/>
  <c r="V4" i="9"/>
  <c r="R4" i="9"/>
  <c r="M18" i="9"/>
  <c r="U18" i="9" s="1"/>
  <c r="M12" i="9"/>
  <c r="U12" i="9" s="1"/>
  <c r="M6" i="9"/>
  <c r="U6" i="9" s="1"/>
  <c r="M4" i="9" a="1"/>
  <c r="M22" i="9" s="1"/>
  <c r="U22" i="9" s="1"/>
  <c r="G4" i="9"/>
  <c r="F4" i="9"/>
  <c r="AT3" i="9"/>
  <c r="R3" i="9"/>
  <c r="Q3" i="9"/>
  <c r="AG3" i="9" s="1"/>
  <c r="AP3" i="9" s="1"/>
  <c r="O3" i="9"/>
  <c r="AE3" i="9" s="1"/>
  <c r="O23" i="8"/>
  <c r="G23" i="8"/>
  <c r="F23" i="8"/>
  <c r="O22" i="8"/>
  <c r="G22" i="8"/>
  <c r="F22" i="8"/>
  <c r="O21" i="8"/>
  <c r="G21" i="8"/>
  <c r="F21" i="8"/>
  <c r="O20" i="8"/>
  <c r="G20" i="8"/>
  <c r="F20" i="8"/>
  <c r="O19" i="8"/>
  <c r="G19" i="8"/>
  <c r="F19" i="8"/>
  <c r="O18" i="8"/>
  <c r="G18" i="8"/>
  <c r="F18" i="8"/>
  <c r="O17" i="8"/>
  <c r="G17" i="8"/>
  <c r="F17" i="8"/>
  <c r="O16" i="8"/>
  <c r="G16" i="8"/>
  <c r="F16" i="8"/>
  <c r="O15" i="8"/>
  <c r="G15" i="8"/>
  <c r="F15" i="8"/>
  <c r="O14" i="8"/>
  <c r="G14" i="8"/>
  <c r="F14" i="8"/>
  <c r="O13" i="8"/>
  <c r="G13" i="8"/>
  <c r="F13" i="8"/>
  <c r="O12" i="8"/>
  <c r="G12" i="8"/>
  <c r="F12" i="8"/>
  <c r="C12" i="8"/>
  <c r="V11" i="8"/>
  <c r="O11" i="8"/>
  <c r="P11" i="8" s="1"/>
  <c r="G11" i="8"/>
  <c r="F11" i="8"/>
  <c r="V10" i="8"/>
  <c r="R10" i="8"/>
  <c r="O10" i="8"/>
  <c r="P10" i="8" s="1"/>
  <c r="G10" i="8"/>
  <c r="F10" i="8"/>
  <c r="C10" i="8"/>
  <c r="V8" i="8" s="1"/>
  <c r="V9" i="8"/>
  <c r="O9" i="8"/>
  <c r="G9" i="8"/>
  <c r="F9" i="8"/>
  <c r="O8" i="8"/>
  <c r="G8" i="8"/>
  <c r="F8" i="8"/>
  <c r="C8" i="8"/>
  <c r="Q23" i="8" s="1"/>
  <c r="B8" i="8"/>
  <c r="O7" i="8"/>
  <c r="G7" i="8"/>
  <c r="F7" i="8"/>
  <c r="O6" i="8"/>
  <c r="G6" i="8"/>
  <c r="F6" i="8"/>
  <c r="C6" i="8"/>
  <c r="R11" i="8" s="1"/>
  <c r="V5" i="8"/>
  <c r="Q5" i="8"/>
  <c r="O5" i="8"/>
  <c r="P5" i="8" s="1"/>
  <c r="G5" i="8"/>
  <c r="F5" i="8"/>
  <c r="C5" i="8"/>
  <c r="B5" i="8"/>
  <c r="W4" i="8"/>
  <c r="V4" i="8"/>
  <c r="Y4" i="8" s="1"/>
  <c r="M23" i="8"/>
  <c r="U23" i="8" s="1"/>
  <c r="M22" i="8"/>
  <c r="U22" i="8" s="1"/>
  <c r="M19" i="8"/>
  <c r="U19" i="8" s="1"/>
  <c r="M17" i="8"/>
  <c r="U17" i="8" s="1"/>
  <c r="M16" i="8"/>
  <c r="U16" i="8" s="1"/>
  <c r="M13" i="8"/>
  <c r="U13" i="8" s="1"/>
  <c r="M11" i="8"/>
  <c r="U11" i="8" s="1"/>
  <c r="M10" i="8"/>
  <c r="U10" i="8" s="1"/>
  <c r="M7" i="8"/>
  <c r="U7" i="8" s="1"/>
  <c r="M5" i="8"/>
  <c r="U5" i="8" s="1"/>
  <c r="M4" i="8"/>
  <c r="U4" i="8" s="1"/>
  <c r="X4" i="8" s="1"/>
  <c r="M4" i="8" a="1"/>
  <c r="M20" i="8" s="1"/>
  <c r="U20" i="8" s="1"/>
  <c r="G4" i="8"/>
  <c r="F4" i="8"/>
  <c r="AT3" i="8"/>
  <c r="R3" i="8"/>
  <c r="Q3" i="8"/>
  <c r="AG3" i="8" s="1"/>
  <c r="AP3" i="8" s="1"/>
  <c r="O3" i="8"/>
  <c r="P3" i="8" s="1"/>
  <c r="AF3" i="8" s="1"/>
  <c r="AO3" i="8" s="1"/>
  <c r="O23" i="7"/>
  <c r="P23" i="7" s="1"/>
  <c r="G23" i="7"/>
  <c r="F23" i="7"/>
  <c r="O22" i="7"/>
  <c r="P22" i="7" s="1"/>
  <c r="G22" i="7"/>
  <c r="F22" i="7"/>
  <c r="O21" i="7"/>
  <c r="P21" i="7" s="1"/>
  <c r="G21" i="7"/>
  <c r="F21" i="7"/>
  <c r="O20" i="7"/>
  <c r="P20" i="7" s="1"/>
  <c r="G20" i="7"/>
  <c r="F20" i="7"/>
  <c r="O19" i="7"/>
  <c r="P19" i="7" s="1"/>
  <c r="G19" i="7"/>
  <c r="F19" i="7"/>
  <c r="O18" i="7"/>
  <c r="P18" i="7" s="1"/>
  <c r="G18" i="7"/>
  <c r="F18" i="7"/>
  <c r="O17" i="7"/>
  <c r="P17" i="7" s="1"/>
  <c r="G17" i="7"/>
  <c r="F17" i="7"/>
  <c r="O16" i="7"/>
  <c r="P16" i="7" s="1"/>
  <c r="G16" i="7"/>
  <c r="F16" i="7"/>
  <c r="O15" i="7"/>
  <c r="P15" i="7" s="1"/>
  <c r="G15" i="7"/>
  <c r="F15" i="7"/>
  <c r="O14" i="7"/>
  <c r="P14" i="7" s="1"/>
  <c r="G14" i="7"/>
  <c r="F14" i="7"/>
  <c r="O13" i="7"/>
  <c r="P13" i="7" s="1"/>
  <c r="G13" i="7"/>
  <c r="F13" i="7"/>
  <c r="O12" i="7"/>
  <c r="P12" i="7" s="1"/>
  <c r="G12" i="7"/>
  <c r="F12" i="7"/>
  <c r="C12" i="7"/>
  <c r="V11" i="7"/>
  <c r="R11" i="7"/>
  <c r="O11" i="7"/>
  <c r="P11" i="7" s="1"/>
  <c r="G11" i="7"/>
  <c r="F11" i="7"/>
  <c r="H11" i="7" s="1"/>
  <c r="O10" i="7"/>
  <c r="P10" i="7" s="1"/>
  <c r="G10" i="7"/>
  <c r="F10" i="7"/>
  <c r="C10" i="7"/>
  <c r="V23" i="7" s="1"/>
  <c r="V9" i="7"/>
  <c r="O9" i="7"/>
  <c r="P9" i="7" s="1"/>
  <c r="G9" i="7"/>
  <c r="F9" i="7"/>
  <c r="C9" i="7"/>
  <c r="H10" i="7" s="1"/>
  <c r="V8" i="7"/>
  <c r="O8" i="7"/>
  <c r="P8" i="7" s="1"/>
  <c r="G8" i="7"/>
  <c r="F8" i="7"/>
  <c r="H8" i="7" s="1"/>
  <c r="C8" i="7"/>
  <c r="Q10" i="7" s="1"/>
  <c r="B8" i="7"/>
  <c r="O7" i="7"/>
  <c r="P7" i="7" s="1"/>
  <c r="H7" i="7"/>
  <c r="I7" i="7" s="1"/>
  <c r="J7" i="7" s="1"/>
  <c r="G7" i="7"/>
  <c r="F7" i="7"/>
  <c r="Q6" i="7"/>
  <c r="O6" i="7"/>
  <c r="P6" i="7" s="1"/>
  <c r="H6" i="7"/>
  <c r="I6" i="7" s="1"/>
  <c r="J6" i="7" s="1"/>
  <c r="G6" i="7"/>
  <c r="F6" i="7"/>
  <c r="C6" i="7"/>
  <c r="R9" i="7" s="1"/>
  <c r="V5" i="7"/>
  <c r="R5" i="7"/>
  <c r="Q5" i="7"/>
  <c r="O5" i="7"/>
  <c r="P5" i="7" s="1"/>
  <c r="G5" i="7"/>
  <c r="F5" i="7"/>
  <c r="H5" i="7" s="1"/>
  <c r="C5" i="7"/>
  <c r="B5" i="7"/>
  <c r="W4" i="7"/>
  <c r="V4" i="7"/>
  <c r="Y4" i="7" s="1"/>
  <c r="M23" i="7"/>
  <c r="U23" i="7" s="1"/>
  <c r="M20" i="7"/>
  <c r="U20" i="7" s="1"/>
  <c r="M17" i="7"/>
  <c r="U17" i="7" s="1"/>
  <c r="M14" i="7"/>
  <c r="U14" i="7" s="1"/>
  <c r="M11" i="7"/>
  <c r="U11" i="7" s="1"/>
  <c r="M8" i="7"/>
  <c r="U8" i="7" s="1"/>
  <c r="M5" i="7"/>
  <c r="U5" i="7" s="1"/>
  <c r="M4" i="7" a="1"/>
  <c r="M18" i="7" s="1"/>
  <c r="U18" i="7" s="1"/>
  <c r="G4" i="7"/>
  <c r="F4" i="7"/>
  <c r="AT3" i="7"/>
  <c r="Q3" i="7"/>
  <c r="AG3" i="7" s="1"/>
  <c r="AP3" i="7" s="1"/>
  <c r="O3" i="7"/>
  <c r="AE3" i="7" s="1"/>
  <c r="V23" i="6"/>
  <c r="R23" i="6"/>
  <c r="O23" i="6"/>
  <c r="P23" i="6" s="1"/>
  <c r="G23" i="6"/>
  <c r="F23" i="6"/>
  <c r="V22" i="6"/>
  <c r="R22" i="6"/>
  <c r="O22" i="6"/>
  <c r="P22" i="6" s="1"/>
  <c r="G22" i="6"/>
  <c r="F22" i="6"/>
  <c r="V21" i="6"/>
  <c r="R21" i="6"/>
  <c r="O21" i="6"/>
  <c r="P21" i="6" s="1"/>
  <c r="G21" i="6"/>
  <c r="F21" i="6"/>
  <c r="V20" i="6"/>
  <c r="R20" i="6"/>
  <c r="O20" i="6"/>
  <c r="P20" i="6" s="1"/>
  <c r="G20" i="6"/>
  <c r="F20" i="6"/>
  <c r="V19" i="6"/>
  <c r="R19" i="6"/>
  <c r="O19" i="6"/>
  <c r="P19" i="6" s="1"/>
  <c r="G19" i="6"/>
  <c r="F19" i="6"/>
  <c r="V18" i="6"/>
  <c r="R18" i="6"/>
  <c r="O18" i="6"/>
  <c r="P18" i="6" s="1"/>
  <c r="G18" i="6"/>
  <c r="F18" i="6"/>
  <c r="V17" i="6"/>
  <c r="R17" i="6"/>
  <c r="O17" i="6"/>
  <c r="P17" i="6" s="1"/>
  <c r="G17" i="6"/>
  <c r="F17" i="6"/>
  <c r="V16" i="6"/>
  <c r="R16" i="6"/>
  <c r="O16" i="6"/>
  <c r="P16" i="6" s="1"/>
  <c r="G16" i="6"/>
  <c r="F16" i="6"/>
  <c r="V15" i="6"/>
  <c r="R15" i="6"/>
  <c r="O15" i="6"/>
  <c r="P15" i="6" s="1"/>
  <c r="G15" i="6"/>
  <c r="F15" i="6"/>
  <c r="V14" i="6"/>
  <c r="R14" i="6"/>
  <c r="O14" i="6"/>
  <c r="P14" i="6" s="1"/>
  <c r="G14" i="6"/>
  <c r="F14" i="6"/>
  <c r="V13" i="6"/>
  <c r="R13" i="6"/>
  <c r="O13" i="6"/>
  <c r="P13" i="6" s="1"/>
  <c r="G13" i="6"/>
  <c r="F13" i="6"/>
  <c r="V12" i="6"/>
  <c r="R12" i="6"/>
  <c r="O12" i="6"/>
  <c r="P12" i="6" s="1"/>
  <c r="G12" i="6"/>
  <c r="F12" i="6"/>
  <c r="C12" i="6"/>
  <c r="O11" i="6"/>
  <c r="P11" i="6" s="1"/>
  <c r="G11" i="6"/>
  <c r="F11" i="6"/>
  <c r="R10" i="6"/>
  <c r="O10" i="6"/>
  <c r="P10" i="6" s="1"/>
  <c r="G10" i="6"/>
  <c r="F10" i="6"/>
  <c r="C10" i="6"/>
  <c r="V10" i="6" s="1"/>
  <c r="V9" i="6"/>
  <c r="R9" i="6"/>
  <c r="O9" i="6"/>
  <c r="P9" i="6" s="1"/>
  <c r="G9" i="6"/>
  <c r="F9" i="6"/>
  <c r="O8" i="6"/>
  <c r="P8" i="6" s="1"/>
  <c r="G8" i="6"/>
  <c r="F8" i="6"/>
  <c r="C8" i="6"/>
  <c r="Q8" i="6" s="1"/>
  <c r="B8" i="6"/>
  <c r="V7" i="6"/>
  <c r="R7" i="6"/>
  <c r="O7" i="6"/>
  <c r="P7" i="6" s="1"/>
  <c r="G7" i="6"/>
  <c r="F7" i="6"/>
  <c r="V6" i="6"/>
  <c r="R6" i="6"/>
  <c r="O6" i="6"/>
  <c r="P6" i="6" s="1"/>
  <c r="G6" i="6"/>
  <c r="F6" i="6"/>
  <c r="C6" i="6"/>
  <c r="R11" i="6" s="1"/>
  <c r="Q5" i="6"/>
  <c r="O5" i="6"/>
  <c r="P5" i="6" s="1"/>
  <c r="G5" i="6"/>
  <c r="F5" i="6"/>
  <c r="C5" i="6"/>
  <c r="B5" i="6"/>
  <c r="Y4" i="6"/>
  <c r="W4" i="6"/>
  <c r="V4" i="6"/>
  <c r="R4" i="6"/>
  <c r="M18" i="6"/>
  <c r="U18" i="6" s="1"/>
  <c r="M12" i="6"/>
  <c r="U12" i="6" s="1"/>
  <c r="M6" i="6"/>
  <c r="U6" i="6" s="1"/>
  <c r="M4" i="6" a="1"/>
  <c r="M22" i="6" s="1"/>
  <c r="U22" i="6" s="1"/>
  <c r="G4" i="6"/>
  <c r="F4" i="6"/>
  <c r="AT3" i="6"/>
  <c r="R3" i="6"/>
  <c r="Q3" i="6"/>
  <c r="AG3" i="6" s="1"/>
  <c r="AP3" i="6" s="1"/>
  <c r="O3" i="6"/>
  <c r="AE3" i="6" s="1"/>
  <c r="R23" i="5"/>
  <c r="O23" i="5"/>
  <c r="P23" i="5" s="1"/>
  <c r="G23" i="5"/>
  <c r="F23" i="5"/>
  <c r="R22" i="5"/>
  <c r="O22" i="5"/>
  <c r="P22" i="5" s="1"/>
  <c r="G22" i="5"/>
  <c r="F22" i="5"/>
  <c r="R21" i="5"/>
  <c r="O21" i="5"/>
  <c r="P21" i="5" s="1"/>
  <c r="G21" i="5"/>
  <c r="F21" i="5"/>
  <c r="R20" i="5"/>
  <c r="O20" i="5"/>
  <c r="P20" i="5" s="1"/>
  <c r="G20" i="5"/>
  <c r="F20" i="5"/>
  <c r="R19" i="5"/>
  <c r="O19" i="5"/>
  <c r="P19" i="5" s="1"/>
  <c r="G19" i="5"/>
  <c r="F19" i="5"/>
  <c r="R18" i="5"/>
  <c r="O18" i="5"/>
  <c r="P18" i="5" s="1"/>
  <c r="G18" i="5"/>
  <c r="F18" i="5"/>
  <c r="R17" i="5"/>
  <c r="O17" i="5"/>
  <c r="P17" i="5" s="1"/>
  <c r="G17" i="5"/>
  <c r="F17" i="5"/>
  <c r="R16" i="5"/>
  <c r="O16" i="5"/>
  <c r="P16" i="5" s="1"/>
  <c r="G16" i="5"/>
  <c r="F16" i="5"/>
  <c r="R15" i="5"/>
  <c r="O15" i="5"/>
  <c r="P15" i="5" s="1"/>
  <c r="G15" i="5"/>
  <c r="F15" i="5"/>
  <c r="R14" i="5"/>
  <c r="O14" i="5"/>
  <c r="P14" i="5" s="1"/>
  <c r="G14" i="5"/>
  <c r="F14" i="5"/>
  <c r="R13" i="5"/>
  <c r="O13" i="5"/>
  <c r="P13" i="5" s="1"/>
  <c r="G13" i="5"/>
  <c r="F13" i="5"/>
  <c r="R12" i="5"/>
  <c r="O12" i="5"/>
  <c r="P12" i="5" s="1"/>
  <c r="G12" i="5"/>
  <c r="F12" i="5"/>
  <c r="C12" i="5"/>
  <c r="V11" i="5"/>
  <c r="R11" i="5"/>
  <c r="O11" i="5"/>
  <c r="P11" i="5" s="1"/>
  <c r="G11" i="5"/>
  <c r="F11" i="5"/>
  <c r="V10" i="5"/>
  <c r="R10" i="5"/>
  <c r="O10" i="5"/>
  <c r="P10" i="5" s="1"/>
  <c r="G10" i="5"/>
  <c r="F10" i="5"/>
  <c r="C10" i="5"/>
  <c r="V8" i="5" s="1"/>
  <c r="V9" i="5"/>
  <c r="R9" i="5"/>
  <c r="O9" i="5"/>
  <c r="P9" i="5" s="1"/>
  <c r="G9" i="5"/>
  <c r="F9" i="5"/>
  <c r="R8" i="5"/>
  <c r="O8" i="5"/>
  <c r="G8" i="5"/>
  <c r="F8" i="5"/>
  <c r="C8" i="5"/>
  <c r="Q23" i="5" s="1"/>
  <c r="B8" i="5"/>
  <c r="Q3" i="5" s="1"/>
  <c r="AG3" i="5" s="1"/>
  <c r="AP3" i="5" s="1"/>
  <c r="R7" i="5"/>
  <c r="O7" i="5"/>
  <c r="P7" i="5" s="1"/>
  <c r="G7" i="5"/>
  <c r="F7" i="5"/>
  <c r="R6" i="5"/>
  <c r="O6" i="5"/>
  <c r="P6" i="5" s="1"/>
  <c r="G6" i="5"/>
  <c r="F6" i="5"/>
  <c r="R5" i="5"/>
  <c r="O5" i="5"/>
  <c r="P5" i="5" s="1"/>
  <c r="G5" i="5"/>
  <c r="F5" i="5"/>
  <c r="C5" i="5"/>
  <c r="B5" i="5"/>
  <c r="W4" i="5"/>
  <c r="V4" i="5"/>
  <c r="Y4" i="5" s="1"/>
  <c r="R4" i="5"/>
  <c r="M4" i="5" a="1"/>
  <c r="M19" i="5" s="1"/>
  <c r="U19" i="5" s="1"/>
  <c r="G4" i="5"/>
  <c r="F4" i="5"/>
  <c r="AT3" i="5"/>
  <c r="R3" i="5"/>
  <c r="O3" i="5"/>
  <c r="P3" i="5" s="1"/>
  <c r="AF3" i="5" s="1"/>
  <c r="AO3" i="5" s="1"/>
  <c r="V23" i="4"/>
  <c r="O23" i="4"/>
  <c r="P23" i="4" s="1"/>
  <c r="G23" i="4"/>
  <c r="F23" i="4"/>
  <c r="V22" i="4"/>
  <c r="O22" i="4"/>
  <c r="P22" i="4" s="1"/>
  <c r="G22" i="4"/>
  <c r="F22" i="4"/>
  <c r="V21" i="4"/>
  <c r="O21" i="4"/>
  <c r="P21" i="4" s="1"/>
  <c r="G21" i="4"/>
  <c r="F21" i="4"/>
  <c r="V20" i="4"/>
  <c r="O20" i="4"/>
  <c r="P20" i="4" s="1"/>
  <c r="G20" i="4"/>
  <c r="F20" i="4"/>
  <c r="V19" i="4"/>
  <c r="O19" i="4"/>
  <c r="P19" i="4" s="1"/>
  <c r="G19" i="4"/>
  <c r="F19" i="4"/>
  <c r="V18" i="4"/>
  <c r="O18" i="4"/>
  <c r="P18" i="4" s="1"/>
  <c r="G18" i="4"/>
  <c r="F18" i="4"/>
  <c r="V17" i="4"/>
  <c r="O17" i="4"/>
  <c r="P17" i="4" s="1"/>
  <c r="G17" i="4"/>
  <c r="F17" i="4"/>
  <c r="V16" i="4"/>
  <c r="O16" i="4"/>
  <c r="P16" i="4" s="1"/>
  <c r="G16" i="4"/>
  <c r="F16" i="4"/>
  <c r="V15" i="4"/>
  <c r="O15" i="4"/>
  <c r="P15" i="4" s="1"/>
  <c r="G15" i="4"/>
  <c r="F15" i="4"/>
  <c r="V14" i="4"/>
  <c r="O14" i="4"/>
  <c r="P14" i="4" s="1"/>
  <c r="G14" i="4"/>
  <c r="F14" i="4"/>
  <c r="V13" i="4"/>
  <c r="O13" i="4"/>
  <c r="P13" i="4" s="1"/>
  <c r="G13" i="4"/>
  <c r="F13" i="4"/>
  <c r="V12" i="4"/>
  <c r="O12" i="4"/>
  <c r="P12" i="4" s="1"/>
  <c r="G12" i="4"/>
  <c r="F12" i="4"/>
  <c r="C12" i="4"/>
  <c r="R11" i="4"/>
  <c r="O11" i="4"/>
  <c r="G11" i="4"/>
  <c r="F11" i="4"/>
  <c r="V10" i="4"/>
  <c r="R10" i="4"/>
  <c r="O10" i="4"/>
  <c r="P10" i="4" s="1"/>
  <c r="G10" i="4"/>
  <c r="F10" i="4"/>
  <c r="C10" i="4"/>
  <c r="V11" i="4" s="1"/>
  <c r="V9" i="4"/>
  <c r="R9" i="4"/>
  <c r="O9" i="4"/>
  <c r="G9" i="4"/>
  <c r="F9" i="4"/>
  <c r="V8" i="4"/>
  <c r="O8" i="4"/>
  <c r="P8" i="4" s="1"/>
  <c r="G8" i="4"/>
  <c r="F8" i="4"/>
  <c r="C8" i="4"/>
  <c r="Q9" i="4" s="1"/>
  <c r="B8" i="4"/>
  <c r="V7" i="4"/>
  <c r="O7" i="4"/>
  <c r="P7" i="4" s="1"/>
  <c r="G7" i="4"/>
  <c r="F7" i="4"/>
  <c r="V6" i="4"/>
  <c r="O6" i="4"/>
  <c r="P6" i="4" s="1"/>
  <c r="G6" i="4"/>
  <c r="F6" i="4"/>
  <c r="C6" i="4"/>
  <c r="R8" i="4" s="1"/>
  <c r="V5" i="4"/>
  <c r="R5" i="4"/>
  <c r="Q5" i="4"/>
  <c r="O5" i="4"/>
  <c r="G5" i="4"/>
  <c r="F5" i="4"/>
  <c r="C5" i="4"/>
  <c r="B5" i="4"/>
  <c r="W4" i="4"/>
  <c r="Y4" i="4" s="1"/>
  <c r="V4" i="4"/>
  <c r="R4" i="4"/>
  <c r="M22" i="4"/>
  <c r="U22" i="4" s="1"/>
  <c r="M20" i="4"/>
  <c r="U20" i="4" s="1"/>
  <c r="M19" i="4"/>
  <c r="U19" i="4" s="1"/>
  <c r="M18" i="4"/>
  <c r="U18" i="4" s="1"/>
  <c r="M16" i="4"/>
  <c r="U16" i="4" s="1"/>
  <c r="M14" i="4"/>
  <c r="U14" i="4" s="1"/>
  <c r="M13" i="4"/>
  <c r="U13" i="4" s="1"/>
  <c r="M12" i="4"/>
  <c r="U12" i="4" s="1"/>
  <c r="M10" i="4"/>
  <c r="U10" i="4" s="1"/>
  <c r="M8" i="4"/>
  <c r="U8" i="4" s="1"/>
  <c r="M7" i="4"/>
  <c r="U7" i="4" s="1"/>
  <c r="M6" i="4"/>
  <c r="U6" i="4" s="1"/>
  <c r="M4" i="4"/>
  <c r="U4" i="4" s="1"/>
  <c r="X4" i="4" s="1"/>
  <c r="M4" i="4" a="1"/>
  <c r="M23" i="4" s="1"/>
  <c r="U23" i="4" s="1"/>
  <c r="G4" i="4"/>
  <c r="F4" i="4"/>
  <c r="AT3" i="4"/>
  <c r="R3" i="4"/>
  <c r="Q3" i="4"/>
  <c r="AG3" i="4" s="1"/>
  <c r="AP3" i="4" s="1"/>
  <c r="O3" i="4"/>
  <c r="P3" i="4" s="1"/>
  <c r="AF3" i="4" s="1"/>
  <c r="AO3" i="4" s="1"/>
  <c r="V23" i="3"/>
  <c r="O23" i="3"/>
  <c r="P23" i="3" s="1"/>
  <c r="G23" i="3"/>
  <c r="F23" i="3"/>
  <c r="V22" i="3"/>
  <c r="O22" i="3"/>
  <c r="P22" i="3" s="1"/>
  <c r="G22" i="3"/>
  <c r="F22" i="3"/>
  <c r="V21" i="3"/>
  <c r="O21" i="3"/>
  <c r="P21" i="3" s="1"/>
  <c r="G21" i="3"/>
  <c r="F21" i="3"/>
  <c r="V20" i="3"/>
  <c r="O20" i="3"/>
  <c r="P20" i="3" s="1"/>
  <c r="G20" i="3"/>
  <c r="F20" i="3"/>
  <c r="V19" i="3"/>
  <c r="O19" i="3"/>
  <c r="P19" i="3" s="1"/>
  <c r="G19" i="3"/>
  <c r="F19" i="3"/>
  <c r="V18" i="3"/>
  <c r="O18" i="3"/>
  <c r="P18" i="3" s="1"/>
  <c r="G18" i="3"/>
  <c r="F18" i="3"/>
  <c r="V17" i="3"/>
  <c r="O17" i="3"/>
  <c r="P17" i="3" s="1"/>
  <c r="G17" i="3"/>
  <c r="F17" i="3"/>
  <c r="V16" i="3"/>
  <c r="O16" i="3"/>
  <c r="P16" i="3" s="1"/>
  <c r="G16" i="3"/>
  <c r="F16" i="3"/>
  <c r="V15" i="3"/>
  <c r="O15" i="3"/>
  <c r="P15" i="3" s="1"/>
  <c r="G15" i="3"/>
  <c r="F15" i="3"/>
  <c r="V14" i="3"/>
  <c r="O14" i="3"/>
  <c r="P14" i="3" s="1"/>
  <c r="G14" i="3"/>
  <c r="F14" i="3"/>
  <c r="V13" i="3"/>
  <c r="O13" i="3"/>
  <c r="P13" i="3" s="1"/>
  <c r="G13" i="3"/>
  <c r="F13" i="3"/>
  <c r="V12" i="3"/>
  <c r="O12" i="3"/>
  <c r="P12" i="3" s="1"/>
  <c r="G12" i="3"/>
  <c r="F12" i="3"/>
  <c r="C12" i="3"/>
  <c r="V11" i="3"/>
  <c r="O11" i="3"/>
  <c r="P11" i="3" s="1"/>
  <c r="G11" i="3"/>
  <c r="F11" i="3"/>
  <c r="V10" i="3"/>
  <c r="O10" i="3"/>
  <c r="P10" i="3" s="1"/>
  <c r="G10" i="3"/>
  <c r="F10" i="3"/>
  <c r="C10" i="3"/>
  <c r="V9" i="3"/>
  <c r="O9" i="3"/>
  <c r="G9" i="3"/>
  <c r="F9" i="3"/>
  <c r="V8" i="3"/>
  <c r="O8" i="3"/>
  <c r="P8" i="3" s="1"/>
  <c r="G8" i="3"/>
  <c r="F8" i="3"/>
  <c r="C8" i="3"/>
  <c r="Q11" i="3" s="1"/>
  <c r="B8" i="3"/>
  <c r="V7" i="3"/>
  <c r="O7" i="3"/>
  <c r="P7" i="3" s="1"/>
  <c r="G7" i="3"/>
  <c r="F7" i="3"/>
  <c r="V6" i="3"/>
  <c r="Q6" i="3"/>
  <c r="O6" i="3"/>
  <c r="P6" i="3" s="1"/>
  <c r="G6" i="3"/>
  <c r="F6" i="3"/>
  <c r="C6" i="3"/>
  <c r="R23" i="3" s="1"/>
  <c r="V5" i="3"/>
  <c r="Q5" i="3"/>
  <c r="O5" i="3"/>
  <c r="P5" i="3" s="1"/>
  <c r="G5" i="3"/>
  <c r="F5" i="3"/>
  <c r="C5" i="3"/>
  <c r="B5" i="3"/>
  <c r="Y4" i="3"/>
  <c r="W4" i="3"/>
  <c r="V4" i="3"/>
  <c r="M23" i="3"/>
  <c r="U23" i="3" s="1"/>
  <c r="M22" i="3"/>
  <c r="U22" i="3" s="1"/>
  <c r="M20" i="3"/>
  <c r="U20" i="3" s="1"/>
  <c r="M18" i="3"/>
  <c r="U18" i="3" s="1"/>
  <c r="M17" i="3"/>
  <c r="U17" i="3" s="1"/>
  <c r="M16" i="3"/>
  <c r="U16" i="3" s="1"/>
  <c r="M14" i="3"/>
  <c r="U14" i="3" s="1"/>
  <c r="M12" i="3"/>
  <c r="U12" i="3" s="1"/>
  <c r="M11" i="3"/>
  <c r="U11" i="3" s="1"/>
  <c r="M10" i="3"/>
  <c r="U10" i="3" s="1"/>
  <c r="M8" i="3"/>
  <c r="U8" i="3" s="1"/>
  <c r="M6" i="3"/>
  <c r="U6" i="3" s="1"/>
  <c r="M5" i="3"/>
  <c r="U5" i="3" s="1"/>
  <c r="M4" i="3"/>
  <c r="U4" i="3" s="1"/>
  <c r="X4" i="3" s="1"/>
  <c r="M4" i="3" a="1"/>
  <c r="M21" i="3" s="1"/>
  <c r="U21" i="3" s="1"/>
  <c r="G4" i="3"/>
  <c r="F4" i="3"/>
  <c r="AT3" i="3"/>
  <c r="Q3" i="3"/>
  <c r="AG3" i="3" s="1"/>
  <c r="AP3" i="3" s="1"/>
  <c r="O3" i="3"/>
  <c r="AE3" i="3" s="1"/>
  <c r="R23" i="2"/>
  <c r="O23" i="2"/>
  <c r="P23" i="2" s="1"/>
  <c r="G23" i="2"/>
  <c r="F23" i="2"/>
  <c r="R22" i="2"/>
  <c r="O22" i="2"/>
  <c r="P22" i="2" s="1"/>
  <c r="G22" i="2"/>
  <c r="F22" i="2"/>
  <c r="R21" i="2"/>
  <c r="O21" i="2"/>
  <c r="P21" i="2" s="1"/>
  <c r="G21" i="2"/>
  <c r="F21" i="2"/>
  <c r="R20" i="2"/>
  <c r="O20" i="2"/>
  <c r="P20" i="2" s="1"/>
  <c r="G20" i="2"/>
  <c r="F20" i="2"/>
  <c r="R19" i="2"/>
  <c r="O19" i="2"/>
  <c r="P19" i="2" s="1"/>
  <c r="G19" i="2"/>
  <c r="F19" i="2"/>
  <c r="R18" i="2"/>
  <c r="O18" i="2"/>
  <c r="P18" i="2" s="1"/>
  <c r="G18" i="2"/>
  <c r="F18" i="2"/>
  <c r="R17" i="2"/>
  <c r="O17" i="2"/>
  <c r="P17" i="2" s="1"/>
  <c r="G17" i="2"/>
  <c r="F17" i="2"/>
  <c r="R16" i="2"/>
  <c r="O16" i="2"/>
  <c r="P16" i="2" s="1"/>
  <c r="G16" i="2"/>
  <c r="F16" i="2"/>
  <c r="R15" i="2"/>
  <c r="O15" i="2"/>
  <c r="P15" i="2" s="1"/>
  <c r="G15" i="2"/>
  <c r="F15" i="2"/>
  <c r="R14" i="2"/>
  <c r="O14" i="2"/>
  <c r="P14" i="2" s="1"/>
  <c r="G14" i="2"/>
  <c r="F14" i="2"/>
  <c r="R13" i="2"/>
  <c r="O13" i="2"/>
  <c r="P13" i="2" s="1"/>
  <c r="G13" i="2"/>
  <c r="F13" i="2"/>
  <c r="R12" i="2"/>
  <c r="O12" i="2"/>
  <c r="P12" i="2" s="1"/>
  <c r="G12" i="2"/>
  <c r="F12" i="2"/>
  <c r="C12" i="2"/>
  <c r="R11" i="2"/>
  <c r="O11" i="2"/>
  <c r="G11" i="2"/>
  <c r="F11" i="2"/>
  <c r="R10" i="2"/>
  <c r="O10" i="2"/>
  <c r="P10" i="2" s="1"/>
  <c r="G10" i="2"/>
  <c r="F10" i="2"/>
  <c r="C10" i="2"/>
  <c r="V23" i="2" s="1"/>
  <c r="V9" i="2"/>
  <c r="R9" i="2"/>
  <c r="O9" i="2"/>
  <c r="P9" i="2" s="1"/>
  <c r="G9" i="2"/>
  <c r="F9" i="2"/>
  <c r="O8" i="2"/>
  <c r="P8" i="2" s="1"/>
  <c r="G8" i="2"/>
  <c r="F8" i="2"/>
  <c r="C8" i="2"/>
  <c r="Q11" i="2" s="1"/>
  <c r="B8" i="2"/>
  <c r="R7" i="2"/>
  <c r="O7" i="2"/>
  <c r="P7" i="2" s="1"/>
  <c r="G7" i="2"/>
  <c r="F7" i="2"/>
  <c r="R6" i="2"/>
  <c r="O6" i="2"/>
  <c r="P6" i="2" s="1"/>
  <c r="G6" i="2"/>
  <c r="F6" i="2"/>
  <c r="C6" i="2"/>
  <c r="R8" i="2" s="1"/>
  <c r="R5" i="2"/>
  <c r="O5" i="2"/>
  <c r="P5" i="2" s="1"/>
  <c r="G5" i="2"/>
  <c r="F5" i="2"/>
  <c r="C5" i="2"/>
  <c r="B5" i="2"/>
  <c r="W4" i="2"/>
  <c r="V4" i="2"/>
  <c r="Y4" i="2" s="1"/>
  <c r="R4" i="2"/>
  <c r="M4" i="2" a="1"/>
  <c r="M19" i="2" s="1"/>
  <c r="U19" i="2" s="1"/>
  <c r="G4" i="2"/>
  <c r="F4" i="2"/>
  <c r="AT3" i="2"/>
  <c r="R3" i="2"/>
  <c r="Q3" i="2"/>
  <c r="AG3" i="2" s="1"/>
  <c r="AP3" i="2" s="1"/>
  <c r="O3" i="2"/>
  <c r="P3" i="2" s="1"/>
  <c r="AF3" i="2" s="1"/>
  <c r="AO3" i="2" s="1"/>
  <c r="AC23" i="1"/>
  <c r="V23" i="1"/>
  <c r="R23" i="1"/>
  <c r="Q23" i="1"/>
  <c r="O23" i="1"/>
  <c r="P23" i="1" s="1"/>
  <c r="G23" i="1"/>
  <c r="F23" i="1"/>
  <c r="V22" i="1"/>
  <c r="R22" i="1"/>
  <c r="Q22" i="1"/>
  <c r="O22" i="1"/>
  <c r="P22" i="1" s="1"/>
  <c r="G22" i="1"/>
  <c r="F22" i="1"/>
  <c r="V21" i="1"/>
  <c r="R21" i="1"/>
  <c r="Q21" i="1"/>
  <c r="O21" i="1"/>
  <c r="P21" i="1" s="1"/>
  <c r="G21" i="1"/>
  <c r="F21" i="1"/>
  <c r="V20" i="1"/>
  <c r="R20" i="1"/>
  <c r="Q20" i="1"/>
  <c r="O20" i="1"/>
  <c r="P20" i="1" s="1"/>
  <c r="G20" i="1"/>
  <c r="F20" i="1"/>
  <c r="V19" i="1"/>
  <c r="R19" i="1"/>
  <c r="Q19" i="1"/>
  <c r="O19" i="1"/>
  <c r="P19" i="1" s="1"/>
  <c r="G19" i="1"/>
  <c r="F19" i="1"/>
  <c r="V18" i="1"/>
  <c r="R18" i="1"/>
  <c r="Q18" i="1"/>
  <c r="O18" i="1"/>
  <c r="P18" i="1" s="1"/>
  <c r="G18" i="1"/>
  <c r="F18" i="1"/>
  <c r="V17" i="1"/>
  <c r="R17" i="1"/>
  <c r="Q17" i="1"/>
  <c r="O17" i="1"/>
  <c r="P17" i="1" s="1"/>
  <c r="G17" i="1"/>
  <c r="F17" i="1"/>
  <c r="V16" i="1"/>
  <c r="R16" i="1"/>
  <c r="Q16" i="1"/>
  <c r="O16" i="1"/>
  <c r="P16" i="1" s="1"/>
  <c r="G16" i="1"/>
  <c r="F16" i="1"/>
  <c r="V15" i="1"/>
  <c r="R15" i="1"/>
  <c r="Q15" i="1"/>
  <c r="O15" i="1"/>
  <c r="P15" i="1" s="1"/>
  <c r="G15" i="1"/>
  <c r="F15" i="1"/>
  <c r="V14" i="1"/>
  <c r="R14" i="1"/>
  <c r="Q14" i="1"/>
  <c r="O14" i="1"/>
  <c r="P14" i="1" s="1"/>
  <c r="G14" i="1"/>
  <c r="F14" i="1"/>
  <c r="V13" i="1"/>
  <c r="R13" i="1"/>
  <c r="Q13" i="1"/>
  <c r="O13" i="1"/>
  <c r="P13" i="1" s="1"/>
  <c r="G13" i="1"/>
  <c r="F13" i="1"/>
  <c r="V12" i="1"/>
  <c r="R12" i="1"/>
  <c r="Q12" i="1"/>
  <c r="O12" i="1"/>
  <c r="P12" i="1" s="1"/>
  <c r="G12" i="1"/>
  <c r="F12" i="1"/>
  <c r="V11" i="1"/>
  <c r="R11" i="1"/>
  <c r="Q11" i="1"/>
  <c r="O11" i="1"/>
  <c r="P11" i="1" s="1"/>
  <c r="G11" i="1"/>
  <c r="F11" i="1"/>
  <c r="V10" i="1"/>
  <c r="R10" i="1"/>
  <c r="Q10" i="1"/>
  <c r="O10" i="1"/>
  <c r="P10" i="1" s="1"/>
  <c r="G10" i="1"/>
  <c r="F10" i="1"/>
  <c r="H10" i="1" s="1"/>
  <c r="I10" i="1" s="1"/>
  <c r="J10" i="1" s="1"/>
  <c r="V9" i="1"/>
  <c r="R9" i="1"/>
  <c r="Q9" i="1"/>
  <c r="O9" i="1"/>
  <c r="P9" i="1" s="1"/>
  <c r="H9" i="1"/>
  <c r="I9" i="1" s="1"/>
  <c r="J9" i="1" s="1"/>
  <c r="G9" i="1"/>
  <c r="F9" i="1"/>
  <c r="C9" i="1"/>
  <c r="C9" i="6" s="1"/>
  <c r="V8" i="1"/>
  <c r="R8" i="1"/>
  <c r="Q8" i="1"/>
  <c r="O8" i="1"/>
  <c r="P8" i="1" s="1"/>
  <c r="G8" i="1"/>
  <c r="F8" i="1"/>
  <c r="H8" i="1" s="1"/>
  <c r="I8" i="1" s="1"/>
  <c r="J8" i="1" s="1"/>
  <c r="V7" i="1"/>
  <c r="R7" i="1"/>
  <c r="Q7" i="1"/>
  <c r="O7" i="1"/>
  <c r="P7" i="1" s="1"/>
  <c r="G7" i="1"/>
  <c r="F7" i="1"/>
  <c r="H7" i="1" s="1"/>
  <c r="I7" i="1" s="1"/>
  <c r="J7" i="1" s="1"/>
  <c r="V6" i="1"/>
  <c r="R6" i="1"/>
  <c r="Q6" i="1"/>
  <c r="O6" i="1"/>
  <c r="P6" i="1" s="1"/>
  <c r="G6" i="1"/>
  <c r="F6" i="1"/>
  <c r="H6" i="1" s="1"/>
  <c r="I6" i="1" s="1"/>
  <c r="J6" i="1" s="1"/>
  <c r="V5" i="1"/>
  <c r="R5" i="1"/>
  <c r="Q5" i="1"/>
  <c r="O5" i="1"/>
  <c r="P5" i="1" s="1"/>
  <c r="G5" i="1"/>
  <c r="F5" i="1"/>
  <c r="H5" i="1" s="1"/>
  <c r="I5" i="1" s="1"/>
  <c r="J5" i="1" s="1"/>
  <c r="Y4" i="1"/>
  <c r="W4" i="1"/>
  <c r="V4" i="1"/>
  <c r="R4" i="1"/>
  <c r="M18" i="1"/>
  <c r="U18" i="1" s="1"/>
  <c r="M12" i="1"/>
  <c r="U12" i="1" s="1"/>
  <c r="M6" i="1"/>
  <c r="U6" i="1" s="1"/>
  <c r="M4" i="1" a="1"/>
  <c r="M22" i="1" s="1"/>
  <c r="U22" i="1" s="1"/>
  <c r="G4" i="1"/>
  <c r="F4" i="1"/>
  <c r="H4" i="1" s="1"/>
  <c r="I4" i="1" s="1"/>
  <c r="J4" i="1" s="1"/>
  <c r="K4" i="1" s="1"/>
  <c r="AT3" i="1"/>
  <c r="R3" i="1"/>
  <c r="Q3" i="1"/>
  <c r="AG3" i="1" s="1"/>
  <c r="AP3" i="1" s="1"/>
  <c r="O3" i="1"/>
  <c r="AE3" i="1" s="1"/>
  <c r="AH4" i="93" l="1"/>
  <c r="Z4" i="16"/>
  <c r="Q7" i="7"/>
  <c r="Q5" i="52"/>
  <c r="Q5" i="68"/>
  <c r="Q6" i="17"/>
  <c r="Q8" i="25"/>
  <c r="Q7" i="50"/>
  <c r="Q8" i="64"/>
  <c r="Q7" i="64"/>
  <c r="Q6" i="64"/>
  <c r="Q9" i="64"/>
  <c r="P10" i="20"/>
  <c r="P10" i="14"/>
  <c r="Q9" i="51"/>
  <c r="Q16" i="60"/>
  <c r="Q6" i="69"/>
  <c r="Q6" i="55"/>
  <c r="Q7" i="20"/>
  <c r="Q7" i="22"/>
  <c r="Q22" i="62"/>
  <c r="Q23" i="50"/>
  <c r="Q5" i="69"/>
  <c r="Q13" i="62"/>
  <c r="P10" i="22"/>
  <c r="P9" i="11"/>
  <c r="Q8" i="8"/>
  <c r="Q8" i="50"/>
  <c r="Q17" i="50"/>
  <c r="Q5" i="53"/>
  <c r="Q5" i="54"/>
  <c r="Q7" i="60"/>
  <c r="Q8" i="60"/>
  <c r="Q13" i="60"/>
  <c r="Q14" i="61"/>
  <c r="Q7" i="62"/>
  <c r="Q10" i="62"/>
  <c r="Q19" i="62"/>
  <c r="Q5" i="63"/>
  <c r="Q7" i="66"/>
  <c r="Q21" i="68"/>
  <c r="Q12" i="69"/>
  <c r="Q21" i="69"/>
  <c r="Q7" i="70"/>
  <c r="Q43" i="73"/>
  <c r="Q8" i="21"/>
  <c r="Q9" i="21"/>
  <c r="Q15" i="50"/>
  <c r="Q20" i="60"/>
  <c r="Q13" i="61"/>
  <c r="Q8" i="63"/>
  <c r="Q16" i="68"/>
  <c r="Q31" i="73"/>
  <c r="Q10" i="21"/>
  <c r="Q20" i="50"/>
  <c r="Q12" i="60"/>
  <c r="Q17" i="60"/>
  <c r="Q6" i="61"/>
  <c r="Q11" i="61"/>
  <c r="Q12" i="61"/>
  <c r="Q6" i="62"/>
  <c r="Q16" i="62"/>
  <c r="Q15" i="66"/>
  <c r="Q7" i="68"/>
  <c r="Q20" i="68"/>
  <c r="Q18" i="69"/>
  <c r="Q9" i="70"/>
  <c r="Q5" i="71"/>
  <c r="Q9" i="71"/>
  <c r="Q19" i="73"/>
  <c r="Q91" i="73"/>
  <c r="Q10" i="2"/>
  <c r="Q5" i="61"/>
  <c r="Q20" i="61"/>
  <c r="Q21" i="66"/>
  <c r="Q15" i="68"/>
  <c r="Q6" i="70"/>
  <c r="Q8" i="71"/>
  <c r="Q5" i="72"/>
  <c r="Q79" i="73"/>
  <c r="Q7" i="2"/>
  <c r="Q19" i="61"/>
  <c r="Q6" i="68"/>
  <c r="Q22" i="68"/>
  <c r="Q15" i="69"/>
  <c r="Q5" i="70"/>
  <c r="Q67" i="73"/>
  <c r="Q5" i="2"/>
  <c r="Q6" i="2"/>
  <c r="Q8" i="2"/>
  <c r="Q7" i="14"/>
  <c r="Q7" i="18"/>
  <c r="Q8" i="18"/>
  <c r="Q10" i="19"/>
  <c r="Q12" i="50"/>
  <c r="Q6" i="54"/>
  <c r="Q21" i="60"/>
  <c r="Q18" i="61"/>
  <c r="Q11" i="66"/>
  <c r="Q14" i="68"/>
  <c r="Q8" i="70"/>
  <c r="Q55" i="73"/>
  <c r="P3" i="40"/>
  <c r="AF3" i="40" s="1"/>
  <c r="AO3" i="40" s="1"/>
  <c r="P23" i="23"/>
  <c r="P9" i="19"/>
  <c r="O6" i="67"/>
  <c r="P6" i="67" s="1"/>
  <c r="P11" i="17"/>
  <c r="P23" i="8"/>
  <c r="P3" i="6"/>
  <c r="AF3" i="6" s="1"/>
  <c r="AO3" i="6" s="1"/>
  <c r="P9" i="3"/>
  <c r="Z4" i="3"/>
  <c r="Z4" i="11"/>
  <c r="AH4" i="48"/>
  <c r="P3" i="48"/>
  <c r="AF3" i="48" s="1"/>
  <c r="AO3" i="48" s="1"/>
  <c r="P3" i="96"/>
  <c r="AF3" i="96" s="1"/>
  <c r="AO3" i="96" s="1"/>
  <c r="AE3" i="95"/>
  <c r="AN3" i="95" s="1"/>
  <c r="P3" i="95"/>
  <c r="AF3" i="95" s="1"/>
  <c r="AO3" i="95" s="1"/>
  <c r="P3" i="47"/>
  <c r="AF3" i="47" s="1"/>
  <c r="AO3" i="47" s="1"/>
  <c r="AE3" i="45"/>
  <c r="AN3" i="45" s="1"/>
  <c r="AE3" i="42"/>
  <c r="AN3" i="42" s="1"/>
  <c r="P3" i="41"/>
  <c r="AF3" i="41" s="1"/>
  <c r="AO3" i="41" s="1"/>
  <c r="AE3" i="38"/>
  <c r="AE3" i="85"/>
  <c r="P3" i="37"/>
  <c r="AF3" i="37" s="1"/>
  <c r="AO3" i="37" s="1"/>
  <c r="P3" i="35"/>
  <c r="AF3" i="35" s="1"/>
  <c r="AO3" i="35" s="1"/>
  <c r="AE3" i="34"/>
  <c r="P3" i="33"/>
  <c r="AF3" i="33" s="1"/>
  <c r="AO3" i="33" s="1"/>
  <c r="P3" i="80"/>
  <c r="AF3" i="80" s="1"/>
  <c r="AO3" i="80" s="1"/>
  <c r="P3" i="32"/>
  <c r="AF3" i="32" s="1"/>
  <c r="AO3" i="32" s="1"/>
  <c r="P3" i="30"/>
  <c r="AF3" i="30" s="1"/>
  <c r="AO3" i="30" s="1"/>
  <c r="P3" i="29"/>
  <c r="AF3" i="29" s="1"/>
  <c r="AO3" i="29" s="1"/>
  <c r="P3" i="28"/>
  <c r="AF3" i="28" s="1"/>
  <c r="AO3" i="28" s="1"/>
  <c r="P3" i="27"/>
  <c r="AF3" i="27" s="1"/>
  <c r="AO3" i="27" s="1"/>
  <c r="AE3" i="74"/>
  <c r="P3" i="74"/>
  <c r="AF3" i="74" s="1"/>
  <c r="AO3" i="74" s="1"/>
  <c r="P3" i="22"/>
  <c r="AF3" i="22" s="1"/>
  <c r="AO3" i="22" s="1"/>
  <c r="P9" i="21"/>
  <c r="O8" i="69"/>
  <c r="P8" i="69" s="1"/>
  <c r="O14" i="68"/>
  <c r="P14" i="68" s="1"/>
  <c r="O23" i="68"/>
  <c r="P23" i="68" s="1"/>
  <c r="O18" i="68"/>
  <c r="P18" i="68" s="1"/>
  <c r="O22" i="68"/>
  <c r="P22" i="68" s="1"/>
  <c r="P3" i="20"/>
  <c r="AF3" i="20" s="1"/>
  <c r="AO3" i="20" s="1"/>
  <c r="O13" i="68"/>
  <c r="P13" i="68" s="1"/>
  <c r="O21" i="68"/>
  <c r="P21" i="68" s="1"/>
  <c r="O7" i="68"/>
  <c r="P7" i="68" s="1"/>
  <c r="O17" i="68"/>
  <c r="P17" i="68" s="1"/>
  <c r="O20" i="68"/>
  <c r="P20" i="68" s="1"/>
  <c r="O6" i="68"/>
  <c r="P6" i="68" s="1"/>
  <c r="O8" i="68"/>
  <c r="P8" i="68" s="1"/>
  <c r="O12" i="68"/>
  <c r="P12" i="68" s="1"/>
  <c r="O16" i="68"/>
  <c r="P16" i="68" s="1"/>
  <c r="O15" i="68"/>
  <c r="P15" i="68" s="1"/>
  <c r="O19" i="68"/>
  <c r="P19" i="68" s="1"/>
  <c r="P3" i="19"/>
  <c r="AF3" i="19" s="1"/>
  <c r="AO3" i="19" s="1"/>
  <c r="O11" i="67"/>
  <c r="P11" i="67" s="1"/>
  <c r="O7" i="67"/>
  <c r="P7" i="67" s="1"/>
  <c r="P8" i="18"/>
  <c r="O14" i="65"/>
  <c r="P14" i="65" s="1"/>
  <c r="O12" i="65"/>
  <c r="P12" i="65" s="1"/>
  <c r="O13" i="65"/>
  <c r="P13" i="65" s="1"/>
  <c r="P3" i="17"/>
  <c r="AF3" i="17" s="1"/>
  <c r="AO3" i="17" s="1"/>
  <c r="O7" i="65"/>
  <c r="P7" i="65" s="1"/>
  <c r="O21" i="65"/>
  <c r="P21" i="65" s="1"/>
  <c r="O22" i="65"/>
  <c r="P22" i="65" s="1"/>
  <c r="O23" i="65"/>
  <c r="P23" i="65" s="1"/>
  <c r="O6" i="65"/>
  <c r="P6" i="65" s="1"/>
  <c r="O20" i="65"/>
  <c r="P20" i="65" s="1"/>
  <c r="O5" i="65"/>
  <c r="P5" i="65" s="1"/>
  <c r="O18" i="65"/>
  <c r="P18" i="65" s="1"/>
  <c r="O19" i="65"/>
  <c r="P19" i="65" s="1"/>
  <c r="O15" i="65"/>
  <c r="P15" i="65" s="1"/>
  <c r="O16" i="65"/>
  <c r="P16" i="65" s="1"/>
  <c r="O17" i="65"/>
  <c r="P17" i="65" s="1"/>
  <c r="O3" i="64"/>
  <c r="AE3" i="64" s="1"/>
  <c r="AN3" i="64" s="1"/>
  <c r="O10" i="64"/>
  <c r="P10" i="64" s="1"/>
  <c r="O5" i="64"/>
  <c r="P3" i="16"/>
  <c r="AF3" i="16" s="1"/>
  <c r="AO3" i="16" s="1"/>
  <c r="P23" i="15"/>
  <c r="O3" i="63"/>
  <c r="P3" i="63" s="1"/>
  <c r="AF3" i="63" s="1"/>
  <c r="AO3" i="63" s="1"/>
  <c r="O8" i="62"/>
  <c r="P8" i="62" s="1"/>
  <c r="P3" i="14"/>
  <c r="AF3" i="14" s="1"/>
  <c r="AO3" i="14" s="1"/>
  <c r="P8" i="13"/>
  <c r="P9" i="12"/>
  <c r="O11" i="60"/>
  <c r="P11" i="60" s="1"/>
  <c r="O14" i="60"/>
  <c r="P14" i="60" s="1"/>
  <c r="O23" i="60"/>
  <c r="P23" i="60" s="1"/>
  <c r="O6" i="60"/>
  <c r="P6" i="60" s="1"/>
  <c r="O17" i="60"/>
  <c r="P17" i="60" s="1"/>
  <c r="O20" i="60"/>
  <c r="P20" i="60" s="1"/>
  <c r="P3" i="11"/>
  <c r="AF3" i="11" s="1"/>
  <c r="AO3" i="11" s="1"/>
  <c r="O3" i="58"/>
  <c r="P3" i="9"/>
  <c r="AF3" i="9" s="1"/>
  <c r="AO3" i="9" s="1"/>
  <c r="O8" i="57"/>
  <c r="P8" i="57" s="1"/>
  <c r="O15" i="57"/>
  <c r="P15" i="57" s="1"/>
  <c r="O10" i="56"/>
  <c r="P10" i="56" s="1"/>
  <c r="P3" i="7"/>
  <c r="AF3" i="7" s="1"/>
  <c r="AO3" i="7" s="1"/>
  <c r="P8" i="5"/>
  <c r="O5" i="52"/>
  <c r="P5" i="52" s="1"/>
  <c r="P9" i="4"/>
  <c r="O7" i="52"/>
  <c r="P7" i="52" s="1"/>
  <c r="O3" i="51"/>
  <c r="O5" i="51"/>
  <c r="P5" i="51" s="1"/>
  <c r="O7" i="51"/>
  <c r="P7" i="51" s="1"/>
  <c r="O6" i="51"/>
  <c r="P6" i="51" s="1"/>
  <c r="O10" i="51"/>
  <c r="P10" i="51" s="1"/>
  <c r="O14" i="51"/>
  <c r="O18" i="51"/>
  <c r="P18" i="51" s="1"/>
  <c r="O21" i="51"/>
  <c r="P21" i="51" s="1"/>
  <c r="O13" i="51"/>
  <c r="P13" i="51" s="1"/>
  <c r="O17" i="51"/>
  <c r="P17" i="51" s="1"/>
  <c r="O16" i="51"/>
  <c r="P16" i="51" s="1"/>
  <c r="O20" i="51"/>
  <c r="P20" i="51" s="1"/>
  <c r="O23" i="51"/>
  <c r="P23" i="51" s="1"/>
  <c r="P3" i="3"/>
  <c r="AF3" i="3" s="1"/>
  <c r="AO3" i="3" s="1"/>
  <c r="O12" i="51"/>
  <c r="P12" i="51" s="1"/>
  <c r="O11" i="51"/>
  <c r="P11" i="51" s="1"/>
  <c r="O15" i="51"/>
  <c r="P15" i="51" s="1"/>
  <c r="O19" i="51"/>
  <c r="O13" i="50"/>
  <c r="P13" i="50" s="1"/>
  <c r="O10" i="50"/>
  <c r="P10" i="50" s="1"/>
  <c r="O17" i="50"/>
  <c r="P17" i="50" s="1"/>
  <c r="O19" i="50"/>
  <c r="P19" i="50" s="1"/>
  <c r="O3" i="50"/>
  <c r="O22" i="50"/>
  <c r="P22" i="50" s="1"/>
  <c r="O9" i="50"/>
  <c r="P9" i="50" s="1"/>
  <c r="O23" i="50"/>
  <c r="P23" i="50" s="1"/>
  <c r="O7" i="50"/>
  <c r="P7" i="50" s="1"/>
  <c r="O14" i="50"/>
  <c r="P14" i="50" s="1"/>
  <c r="O16" i="50"/>
  <c r="P16" i="50" s="1"/>
  <c r="P11" i="2"/>
  <c r="O6" i="50"/>
  <c r="P6" i="50" s="1"/>
  <c r="O11" i="50"/>
  <c r="P11" i="50" s="1"/>
  <c r="O20" i="50"/>
  <c r="P20" i="50" s="1"/>
  <c r="O3" i="49"/>
  <c r="O5" i="49"/>
  <c r="P5" i="49" s="1"/>
  <c r="O8" i="49"/>
  <c r="P8" i="49" s="1"/>
  <c r="P3" i="1"/>
  <c r="AF3" i="1" s="1"/>
  <c r="AO3" i="1" s="1"/>
  <c r="Q17" i="2"/>
  <c r="Q23" i="2"/>
  <c r="Q16" i="3"/>
  <c r="Q17" i="3"/>
  <c r="Q8" i="5"/>
  <c r="Q13" i="7"/>
  <c r="Q19" i="7"/>
  <c r="Q13" i="10"/>
  <c r="Q19" i="10"/>
  <c r="Q8" i="11"/>
  <c r="Q10" i="11"/>
  <c r="Q20" i="11"/>
  <c r="Q21" i="11"/>
  <c r="Q8" i="15"/>
  <c r="Q12" i="15"/>
  <c r="Q18" i="15"/>
  <c r="Q8" i="16"/>
  <c r="Q12" i="23"/>
  <c r="Q17" i="23"/>
  <c r="Q20" i="23"/>
  <c r="Q23" i="23"/>
  <c r="Q9" i="24"/>
  <c r="Q9" i="50"/>
  <c r="Q10" i="50"/>
  <c r="Q13" i="50"/>
  <c r="Q18" i="50"/>
  <c r="Q21" i="50"/>
  <c r="Q10" i="52"/>
  <c r="Q17" i="52"/>
  <c r="Q6" i="53"/>
  <c r="Q13" i="53"/>
  <c r="Q18" i="53"/>
  <c r="Q23" i="53"/>
  <c r="Q17" i="54"/>
  <c r="Q19" i="54"/>
  <c r="Q7" i="55"/>
  <c r="Q8" i="55"/>
  <c r="Q6" i="57"/>
  <c r="Q13" i="57"/>
  <c r="Q20" i="57"/>
  <c r="Q23" i="57"/>
  <c r="Q8" i="58"/>
  <c r="Q13" i="59"/>
  <c r="Q22" i="59"/>
  <c r="Q9" i="60"/>
  <c r="Q10" i="60"/>
  <c r="Q14" i="60"/>
  <c r="Q22" i="60"/>
  <c r="Q7" i="61"/>
  <c r="Q15" i="61"/>
  <c r="Q21" i="61"/>
  <c r="Q14" i="62"/>
  <c r="Q17" i="62"/>
  <c r="Q20" i="62"/>
  <c r="Q23" i="62"/>
  <c r="Q17" i="68"/>
  <c r="Q23" i="68"/>
  <c r="Q13" i="69"/>
  <c r="Q16" i="69"/>
  <c r="Q19" i="69"/>
  <c r="Q22" i="69"/>
  <c r="Q10" i="71"/>
  <c r="Q10" i="72"/>
  <c r="Q13" i="73"/>
  <c r="Q25" i="73"/>
  <c r="Q37" i="73"/>
  <c r="Q49" i="73"/>
  <c r="Q61" i="73"/>
  <c r="Q73" i="73"/>
  <c r="Q85" i="73"/>
  <c r="Q16" i="2"/>
  <c r="Q22" i="2"/>
  <c r="Q14" i="3"/>
  <c r="Q15" i="3"/>
  <c r="Q12" i="7"/>
  <c r="Q18" i="7"/>
  <c r="Q12" i="10"/>
  <c r="Q18" i="10"/>
  <c r="Q18" i="11"/>
  <c r="Q19" i="11"/>
  <c r="Q10" i="14"/>
  <c r="Q12" i="14"/>
  <c r="Q13" i="14"/>
  <c r="Q14" i="14"/>
  <c r="Q15" i="14"/>
  <c r="Q16" i="14"/>
  <c r="Q17" i="14"/>
  <c r="Q17" i="15"/>
  <c r="Q23" i="15"/>
  <c r="Q8" i="24"/>
  <c r="Q10" i="24"/>
  <c r="Q9" i="52"/>
  <c r="Q13" i="52"/>
  <c r="Q16" i="52"/>
  <c r="Q20" i="52"/>
  <c r="Q21" i="54"/>
  <c r="Q13" i="55"/>
  <c r="Q16" i="55"/>
  <c r="Q19" i="55"/>
  <c r="Q22" i="55"/>
  <c r="Q12" i="57"/>
  <c r="Q16" i="57"/>
  <c r="Q15" i="59"/>
  <c r="Q17" i="59"/>
  <c r="Q15" i="2"/>
  <c r="Q21" i="2"/>
  <c r="Q12" i="3"/>
  <c r="Q13" i="3"/>
  <c r="Q10" i="6"/>
  <c r="Q9" i="7"/>
  <c r="Q17" i="7"/>
  <c r="Q23" i="7"/>
  <c r="Q17" i="10"/>
  <c r="Q23" i="10"/>
  <c r="Q16" i="11"/>
  <c r="Q17" i="11"/>
  <c r="Q16" i="15"/>
  <c r="Q22" i="15"/>
  <c r="Q16" i="23"/>
  <c r="Q19" i="23"/>
  <c r="Q22" i="23"/>
  <c r="Q23" i="52"/>
  <c r="Q12" i="53"/>
  <c r="Q17" i="53"/>
  <c r="Q22" i="53"/>
  <c r="Q9" i="54"/>
  <c r="Q12" i="54"/>
  <c r="Q14" i="54"/>
  <c r="Q16" i="54"/>
  <c r="Q23" i="54"/>
  <c r="Q19" i="57"/>
  <c r="Q22" i="57"/>
  <c r="Q5" i="59"/>
  <c r="Q6" i="59"/>
  <c r="Q19" i="59"/>
  <c r="Q14" i="2"/>
  <c r="Q20" i="2"/>
  <c r="Q7" i="3"/>
  <c r="Q9" i="3"/>
  <c r="Q22" i="3"/>
  <c r="Q23" i="3"/>
  <c r="Q16" i="7"/>
  <c r="Q22" i="7"/>
  <c r="Q7" i="10"/>
  <c r="Q10" i="10"/>
  <c r="Q16" i="10"/>
  <c r="Q22" i="10"/>
  <c r="Q14" i="11"/>
  <c r="Q15" i="11"/>
  <c r="Q15" i="15"/>
  <c r="Q21" i="15"/>
  <c r="Q9" i="18"/>
  <c r="Q15" i="23"/>
  <c r="Q14" i="49"/>
  <c r="Q12" i="52"/>
  <c r="Q15" i="52"/>
  <c r="Q19" i="52"/>
  <c r="Q22" i="52"/>
  <c r="Q18" i="54"/>
  <c r="Q10" i="55"/>
  <c r="Q12" i="55"/>
  <c r="Q15" i="55"/>
  <c r="Q18" i="55"/>
  <c r="Q21" i="55"/>
  <c r="Q15" i="57"/>
  <c r="Q18" i="57"/>
  <c r="Q9" i="59"/>
  <c r="Q12" i="59"/>
  <c r="Q14" i="59"/>
  <c r="Q21" i="59"/>
  <c r="Q23" i="59"/>
  <c r="Q13" i="2"/>
  <c r="Q19" i="2"/>
  <c r="Q8" i="3"/>
  <c r="Q10" i="3"/>
  <c r="Q20" i="3"/>
  <c r="Q21" i="3"/>
  <c r="Q15" i="7"/>
  <c r="Q21" i="7"/>
  <c r="Q15" i="10"/>
  <c r="Q21" i="10"/>
  <c r="Q12" i="11"/>
  <c r="Q13" i="11"/>
  <c r="Q14" i="15"/>
  <c r="Q20" i="15"/>
  <c r="Q7" i="23"/>
  <c r="Q14" i="23"/>
  <c r="Q18" i="23"/>
  <c r="Q21" i="23"/>
  <c r="Q14" i="50"/>
  <c r="Q19" i="50"/>
  <c r="Q6" i="52"/>
  <c r="Q7" i="52"/>
  <c r="Q11" i="52"/>
  <c r="Q18" i="52"/>
  <c r="Q7" i="53"/>
  <c r="Q16" i="53"/>
  <c r="Q8" i="54"/>
  <c r="Q20" i="54"/>
  <c r="Q22" i="54"/>
  <c r="Q5" i="55"/>
  <c r="Q9" i="55"/>
  <c r="Q10" i="57"/>
  <c r="Q14" i="57"/>
  <c r="Q21" i="57"/>
  <c r="Q8" i="59"/>
  <c r="Q16" i="59"/>
  <c r="Q15" i="60"/>
  <c r="Q19" i="60"/>
  <c r="Q17" i="61"/>
  <c r="Q23" i="61"/>
  <c r="Q9" i="62"/>
  <c r="Q12" i="62"/>
  <c r="Q15" i="62"/>
  <c r="Q18" i="62"/>
  <c r="Q21" i="62"/>
  <c r="Q13" i="68"/>
  <c r="Q19" i="68"/>
  <c r="Q8" i="69"/>
  <c r="Q14" i="69"/>
  <c r="Q17" i="69"/>
  <c r="Q20" i="69"/>
  <c r="Q23" i="69"/>
  <c r="Q12" i="2"/>
  <c r="Q18" i="2"/>
  <c r="Q18" i="3"/>
  <c r="Q19" i="3"/>
  <c r="Q14" i="7"/>
  <c r="Q20" i="7"/>
  <c r="Q8" i="10"/>
  <c r="Q14" i="10"/>
  <c r="Q20" i="10"/>
  <c r="Q7" i="11"/>
  <c r="Q9" i="11"/>
  <c r="Q22" i="11"/>
  <c r="Q23" i="11"/>
  <c r="Q8" i="13"/>
  <c r="Q7" i="15"/>
  <c r="Q13" i="15"/>
  <c r="Q19" i="15"/>
  <c r="Q7" i="16"/>
  <c r="Q9" i="16"/>
  <c r="Q10" i="16"/>
  <c r="Q5" i="23"/>
  <c r="Q6" i="23"/>
  <c r="Q8" i="23"/>
  <c r="Q13" i="23"/>
  <c r="Q16" i="50"/>
  <c r="Q22" i="50"/>
  <c r="Q14" i="52"/>
  <c r="Q21" i="52"/>
  <c r="Q7" i="54"/>
  <c r="Q13" i="54"/>
  <c r="Q15" i="54"/>
  <c r="Q14" i="55"/>
  <c r="Q17" i="55"/>
  <c r="Q20" i="55"/>
  <c r="Q23" i="55"/>
  <c r="Q7" i="57"/>
  <c r="Q17" i="57"/>
  <c r="Q5" i="58"/>
  <c r="Q7" i="59"/>
  <c r="Q18" i="59"/>
  <c r="Q20" i="59"/>
  <c r="Q18" i="60"/>
  <c r="Q23" i="60"/>
  <c r="Q16" i="61"/>
  <c r="Q18" i="66"/>
  <c r="Q11" i="68"/>
  <c r="Q12" i="68"/>
  <c r="K5" i="1"/>
  <c r="K6" i="1" s="1"/>
  <c r="K7" i="1" s="1"/>
  <c r="K8" i="1" s="1"/>
  <c r="K9" i="1" s="1"/>
  <c r="K10" i="1" s="1"/>
  <c r="H7" i="6"/>
  <c r="I7" i="6" s="1"/>
  <c r="J7" i="6" s="1"/>
  <c r="H16" i="6"/>
  <c r="I16" i="6" s="1"/>
  <c r="J16" i="6" s="1"/>
  <c r="H22" i="6"/>
  <c r="I22" i="6" s="1"/>
  <c r="J22" i="6" s="1"/>
  <c r="AN3" i="1"/>
  <c r="AH4" i="4"/>
  <c r="Z4" i="4"/>
  <c r="H4" i="6"/>
  <c r="I4" i="6" s="1"/>
  <c r="J4" i="6" s="1"/>
  <c r="K4" i="6" s="1"/>
  <c r="K5" i="6" s="1"/>
  <c r="K6" i="6" s="1"/>
  <c r="H6" i="6"/>
  <c r="I6" i="6" s="1"/>
  <c r="J6" i="6" s="1"/>
  <c r="H8" i="6"/>
  <c r="I8" i="6" s="1"/>
  <c r="J8" i="6" s="1"/>
  <c r="H15" i="6"/>
  <c r="I15" i="6" s="1"/>
  <c r="J15" i="6" s="1"/>
  <c r="H21" i="6"/>
  <c r="I21" i="6" s="1"/>
  <c r="J21" i="6" s="1"/>
  <c r="I8" i="7"/>
  <c r="J8" i="7" s="1"/>
  <c r="AN3" i="9"/>
  <c r="H5" i="10"/>
  <c r="I5" i="10" s="1"/>
  <c r="J5" i="10" s="1"/>
  <c r="W5" i="3"/>
  <c r="X5" i="3" s="1"/>
  <c r="AG4" i="3"/>
  <c r="AF4" i="3"/>
  <c r="AE4" i="3"/>
  <c r="H14" i="6"/>
  <c r="I14" i="6" s="1"/>
  <c r="J14" i="6" s="1"/>
  <c r="H20" i="6"/>
  <c r="I20" i="6" s="1"/>
  <c r="J20" i="6" s="1"/>
  <c r="H15" i="10"/>
  <c r="I15" i="10" s="1"/>
  <c r="J15" i="10" s="1"/>
  <c r="AN3" i="3"/>
  <c r="AN3" i="6"/>
  <c r="H13" i="6"/>
  <c r="I13" i="6" s="1"/>
  <c r="J13" i="6" s="1"/>
  <c r="H19" i="6"/>
  <c r="I19" i="6" s="1"/>
  <c r="J19" i="6" s="1"/>
  <c r="AH4" i="12"/>
  <c r="Z4" i="12"/>
  <c r="H11" i="6"/>
  <c r="I11" i="6" s="1"/>
  <c r="J11" i="6" s="1"/>
  <c r="H5" i="6"/>
  <c r="I5" i="6" s="1"/>
  <c r="J5" i="6" s="1"/>
  <c r="H10" i="6"/>
  <c r="I10" i="6" s="1"/>
  <c r="J10" i="6" s="1"/>
  <c r="H12" i="6"/>
  <c r="I12" i="6" s="1"/>
  <c r="J12" i="6" s="1"/>
  <c r="H18" i="6"/>
  <c r="I18" i="6" s="1"/>
  <c r="J18" i="6" s="1"/>
  <c r="AN3" i="7"/>
  <c r="I5" i="7"/>
  <c r="J5" i="7" s="1"/>
  <c r="I11" i="7"/>
  <c r="J11" i="7" s="1"/>
  <c r="H13" i="10"/>
  <c r="I13" i="10" s="1"/>
  <c r="J13" i="10" s="1"/>
  <c r="W5" i="11"/>
  <c r="Y5" i="11" s="1"/>
  <c r="AG4" i="11"/>
  <c r="AF4" i="11"/>
  <c r="AE4" i="11"/>
  <c r="H9" i="6"/>
  <c r="I9" i="6" s="1"/>
  <c r="J9" i="6" s="1"/>
  <c r="H17" i="6"/>
  <c r="I17" i="6" s="1"/>
  <c r="J17" i="6" s="1"/>
  <c r="H23" i="6"/>
  <c r="I23" i="6" s="1"/>
  <c r="J23" i="6" s="1"/>
  <c r="I10" i="7"/>
  <c r="J10" i="7" s="1"/>
  <c r="Z4" i="8"/>
  <c r="H4" i="10"/>
  <c r="I4" i="10" s="1"/>
  <c r="J4" i="10" s="1"/>
  <c r="K4" i="10" s="1"/>
  <c r="H11" i="10"/>
  <c r="I11" i="10" s="1"/>
  <c r="J11" i="10" s="1"/>
  <c r="H12" i="10"/>
  <c r="I12" i="10" s="1"/>
  <c r="J12" i="10" s="1"/>
  <c r="AN3" i="11"/>
  <c r="H4" i="13"/>
  <c r="I4" i="13" s="1"/>
  <c r="J4" i="13" s="1"/>
  <c r="K4" i="13" s="1"/>
  <c r="M5" i="1"/>
  <c r="U5" i="1" s="1"/>
  <c r="M11" i="1"/>
  <c r="U11" i="1" s="1"/>
  <c r="M17" i="1"/>
  <c r="U17" i="1" s="1"/>
  <c r="M23" i="1"/>
  <c r="U23" i="1" s="1"/>
  <c r="M8" i="2"/>
  <c r="U8" i="2" s="1"/>
  <c r="M14" i="2"/>
  <c r="U14" i="2" s="1"/>
  <c r="M20" i="2"/>
  <c r="U20" i="2" s="1"/>
  <c r="V8" i="2"/>
  <c r="C9" i="2"/>
  <c r="H18" i="2" s="1"/>
  <c r="P5" i="4"/>
  <c r="Q10" i="4"/>
  <c r="P11" i="4"/>
  <c r="M8" i="5"/>
  <c r="U8" i="5" s="1"/>
  <c r="M14" i="5"/>
  <c r="U14" i="5" s="1"/>
  <c r="M20" i="5"/>
  <c r="U20" i="5" s="1"/>
  <c r="M5" i="6"/>
  <c r="U5" i="6" s="1"/>
  <c r="M11" i="6"/>
  <c r="U11" i="6" s="1"/>
  <c r="M17" i="6"/>
  <c r="U17" i="6" s="1"/>
  <c r="M23" i="6"/>
  <c r="U23" i="6" s="1"/>
  <c r="V5" i="6"/>
  <c r="R8" i="6"/>
  <c r="Q9" i="6"/>
  <c r="V11" i="6"/>
  <c r="R3" i="7"/>
  <c r="M7" i="7"/>
  <c r="U7" i="7" s="1"/>
  <c r="M13" i="7"/>
  <c r="U13" i="7" s="1"/>
  <c r="M19" i="7"/>
  <c r="U19" i="7" s="1"/>
  <c r="R10" i="7"/>
  <c r="Q11" i="7"/>
  <c r="M9" i="8"/>
  <c r="U9" i="8" s="1"/>
  <c r="M15" i="8"/>
  <c r="U15" i="8" s="1"/>
  <c r="M21" i="8"/>
  <c r="U21" i="8" s="1"/>
  <c r="R6" i="8"/>
  <c r="R7" i="8"/>
  <c r="P8" i="8"/>
  <c r="R12" i="8"/>
  <c r="R13" i="8"/>
  <c r="R14" i="8"/>
  <c r="R15" i="8"/>
  <c r="R16" i="8"/>
  <c r="R17" i="8"/>
  <c r="R18" i="8"/>
  <c r="R19" i="8"/>
  <c r="R20" i="8"/>
  <c r="R21" i="8"/>
  <c r="R22" i="8"/>
  <c r="R23" i="8"/>
  <c r="M5" i="9"/>
  <c r="U5" i="9" s="1"/>
  <c r="M11" i="9"/>
  <c r="U11" i="9" s="1"/>
  <c r="M17" i="9"/>
  <c r="U17" i="9" s="1"/>
  <c r="M23" i="9"/>
  <c r="U23" i="9" s="1"/>
  <c r="Q10" i="9"/>
  <c r="M8" i="10"/>
  <c r="U8" i="10" s="1"/>
  <c r="M14" i="10"/>
  <c r="U14" i="10" s="1"/>
  <c r="M20" i="10"/>
  <c r="U20" i="10" s="1"/>
  <c r="V8" i="10"/>
  <c r="C9" i="10"/>
  <c r="H9" i="10" s="1"/>
  <c r="I9" i="10" s="1"/>
  <c r="J9" i="10" s="1"/>
  <c r="P5" i="12"/>
  <c r="Q10" i="12"/>
  <c r="P11" i="12"/>
  <c r="M8" i="13"/>
  <c r="U8" i="13" s="1"/>
  <c r="M14" i="13"/>
  <c r="U14" i="13" s="1"/>
  <c r="M20" i="13"/>
  <c r="U20" i="13" s="1"/>
  <c r="P12" i="13"/>
  <c r="H14" i="13"/>
  <c r="I14" i="13" s="1"/>
  <c r="J14" i="13" s="1"/>
  <c r="P15" i="13"/>
  <c r="P18" i="13"/>
  <c r="H20" i="13"/>
  <c r="I20" i="13" s="1"/>
  <c r="J20" i="13" s="1"/>
  <c r="P21" i="13"/>
  <c r="Q9" i="14"/>
  <c r="Q8" i="14"/>
  <c r="Q23" i="14"/>
  <c r="Q22" i="14"/>
  <c r="Q21" i="14"/>
  <c r="Q20" i="14"/>
  <c r="Q19" i="14"/>
  <c r="AE4" i="16"/>
  <c r="W5" i="16"/>
  <c r="AG4" i="16"/>
  <c r="AF4" i="16"/>
  <c r="Z4" i="23"/>
  <c r="H19" i="26"/>
  <c r="I19" i="26" s="1"/>
  <c r="J19" i="26" s="1"/>
  <c r="H22" i="26"/>
  <c r="I22" i="26" s="1"/>
  <c r="J22" i="26" s="1"/>
  <c r="H25" i="26"/>
  <c r="I25" i="26" s="1"/>
  <c r="J25" i="26" s="1"/>
  <c r="H28" i="26"/>
  <c r="I28" i="26" s="1"/>
  <c r="J28" i="26" s="1"/>
  <c r="H31" i="26"/>
  <c r="I31" i="26" s="1"/>
  <c r="J31" i="26" s="1"/>
  <c r="H34" i="26"/>
  <c r="I34" i="26" s="1"/>
  <c r="J34" i="26" s="1"/>
  <c r="H37" i="26"/>
  <c r="I37" i="26" s="1"/>
  <c r="J37" i="26" s="1"/>
  <c r="H40" i="26"/>
  <c r="I40" i="26" s="1"/>
  <c r="J40" i="26" s="1"/>
  <c r="H43" i="26"/>
  <c r="I43" i="26" s="1"/>
  <c r="J43" i="26" s="1"/>
  <c r="H46" i="26"/>
  <c r="I46" i="26" s="1"/>
  <c r="J46" i="26" s="1"/>
  <c r="H49" i="26"/>
  <c r="I49" i="26" s="1"/>
  <c r="J49" i="26" s="1"/>
  <c r="H52" i="26"/>
  <c r="I52" i="26" s="1"/>
  <c r="J52" i="26" s="1"/>
  <c r="H55" i="26"/>
  <c r="I55" i="26" s="1"/>
  <c r="J55" i="26" s="1"/>
  <c r="H58" i="26"/>
  <c r="I58" i="26" s="1"/>
  <c r="J58" i="26" s="1"/>
  <c r="H61" i="26"/>
  <c r="I61" i="26" s="1"/>
  <c r="J61" i="26" s="1"/>
  <c r="H64" i="26"/>
  <c r="I64" i="26" s="1"/>
  <c r="J64" i="26" s="1"/>
  <c r="H67" i="26"/>
  <c r="I67" i="26" s="1"/>
  <c r="J67" i="26" s="1"/>
  <c r="H70" i="26"/>
  <c r="I70" i="26" s="1"/>
  <c r="J70" i="26" s="1"/>
  <c r="H73" i="26"/>
  <c r="I73" i="26" s="1"/>
  <c r="J73" i="26" s="1"/>
  <c r="H76" i="26"/>
  <c r="I76" i="26" s="1"/>
  <c r="J76" i="26" s="1"/>
  <c r="H79" i="26"/>
  <c r="I79" i="26" s="1"/>
  <c r="J79" i="26" s="1"/>
  <c r="H82" i="26"/>
  <c r="I82" i="26" s="1"/>
  <c r="J82" i="26" s="1"/>
  <c r="H85" i="26"/>
  <c r="I85" i="26" s="1"/>
  <c r="J85" i="26" s="1"/>
  <c r="H88" i="26"/>
  <c r="I88" i="26" s="1"/>
  <c r="J88" i="26" s="1"/>
  <c r="Z4" i="28"/>
  <c r="M9" i="2"/>
  <c r="U9" i="2" s="1"/>
  <c r="M15" i="2"/>
  <c r="U15" i="2" s="1"/>
  <c r="M21" i="2"/>
  <c r="U21" i="2" s="1"/>
  <c r="R8" i="3"/>
  <c r="AH3" i="4"/>
  <c r="AQ3" i="4" s="1"/>
  <c r="Q11" i="4"/>
  <c r="M9" i="5"/>
  <c r="U9" i="5" s="1"/>
  <c r="M15" i="5"/>
  <c r="U15" i="5" s="1"/>
  <c r="M21" i="5"/>
  <c r="U21" i="5" s="1"/>
  <c r="H12" i="7"/>
  <c r="H13" i="7"/>
  <c r="H14" i="7"/>
  <c r="H15" i="7"/>
  <c r="H16" i="7"/>
  <c r="H17" i="7"/>
  <c r="H18" i="7"/>
  <c r="H19" i="7"/>
  <c r="H20" i="7"/>
  <c r="H21" i="7"/>
  <c r="H22" i="7"/>
  <c r="H23" i="7"/>
  <c r="AE3" i="8"/>
  <c r="P9" i="8"/>
  <c r="Q11" i="9"/>
  <c r="M9" i="10"/>
  <c r="U9" i="10" s="1"/>
  <c r="M15" i="10"/>
  <c r="U15" i="10" s="1"/>
  <c r="M21" i="10"/>
  <c r="U21" i="10" s="1"/>
  <c r="R8" i="11"/>
  <c r="AH3" i="12"/>
  <c r="AQ3" i="12" s="1"/>
  <c r="Q11" i="12"/>
  <c r="M9" i="13"/>
  <c r="U9" i="13" s="1"/>
  <c r="M15" i="13"/>
  <c r="U15" i="13" s="1"/>
  <c r="M21" i="13"/>
  <c r="U21" i="13" s="1"/>
  <c r="H8" i="14"/>
  <c r="I8" i="14" s="1"/>
  <c r="J8" i="14" s="1"/>
  <c r="H15" i="16"/>
  <c r="AN3" i="17"/>
  <c r="Z4" i="21"/>
  <c r="AN3" i="22"/>
  <c r="H16" i="24"/>
  <c r="AH3" i="1"/>
  <c r="AQ3" i="1" s="1"/>
  <c r="M7" i="1"/>
  <c r="U7" i="1" s="1"/>
  <c r="M13" i="1"/>
  <c r="U13" i="1" s="1"/>
  <c r="M19" i="1"/>
  <c r="U19" i="1" s="1"/>
  <c r="H11" i="1"/>
  <c r="I11" i="1" s="1"/>
  <c r="J11" i="1" s="1"/>
  <c r="H12" i="1"/>
  <c r="I12" i="1" s="1"/>
  <c r="J12" i="1" s="1"/>
  <c r="H13" i="1"/>
  <c r="I13" i="1" s="1"/>
  <c r="J13" i="1" s="1"/>
  <c r="H14" i="1"/>
  <c r="I14" i="1" s="1"/>
  <c r="J14" i="1" s="1"/>
  <c r="H15" i="1"/>
  <c r="I15" i="1" s="1"/>
  <c r="J15" i="1" s="1"/>
  <c r="H16" i="1"/>
  <c r="I16" i="1" s="1"/>
  <c r="J16" i="1" s="1"/>
  <c r="H17" i="1"/>
  <c r="I17" i="1" s="1"/>
  <c r="J17" i="1" s="1"/>
  <c r="H18" i="1"/>
  <c r="I18" i="1" s="1"/>
  <c r="J18" i="1" s="1"/>
  <c r="H19" i="1"/>
  <c r="I19" i="1" s="1"/>
  <c r="J19" i="1" s="1"/>
  <c r="H20" i="1"/>
  <c r="I20" i="1" s="1"/>
  <c r="J20" i="1" s="1"/>
  <c r="H21" i="1"/>
  <c r="I21" i="1" s="1"/>
  <c r="J21" i="1" s="1"/>
  <c r="H22" i="1"/>
  <c r="I22" i="1" s="1"/>
  <c r="J22" i="1" s="1"/>
  <c r="H23" i="1"/>
  <c r="I23" i="1" s="1"/>
  <c r="J23" i="1" s="1"/>
  <c r="AE3" i="2"/>
  <c r="M4" i="2"/>
  <c r="U4" i="2" s="1"/>
  <c r="X4" i="2" s="1"/>
  <c r="AH4" i="2" s="1"/>
  <c r="M10" i="2"/>
  <c r="U10" i="2" s="1"/>
  <c r="M16" i="2"/>
  <c r="U16" i="2" s="1"/>
  <c r="M22" i="2"/>
  <c r="U22" i="2" s="1"/>
  <c r="V10" i="2"/>
  <c r="R4" i="3"/>
  <c r="AH4" i="3" s="1"/>
  <c r="R9" i="3"/>
  <c r="Q6" i="4"/>
  <c r="Q7" i="4"/>
  <c r="C9" i="4"/>
  <c r="H10" i="4" s="1"/>
  <c r="Q12" i="4"/>
  <c r="Q13" i="4"/>
  <c r="Q14" i="4"/>
  <c r="Q15" i="4"/>
  <c r="Q16" i="4"/>
  <c r="Q17" i="4"/>
  <c r="Q18" i="4"/>
  <c r="Q19" i="4"/>
  <c r="Q20" i="4"/>
  <c r="Q21" i="4"/>
  <c r="Q22" i="4"/>
  <c r="Q23" i="4"/>
  <c r="AE3" i="5"/>
  <c r="M4" i="5"/>
  <c r="U4" i="5" s="1"/>
  <c r="X4" i="5" s="1"/>
  <c r="AH4" i="5" s="1"/>
  <c r="M10" i="5"/>
  <c r="U10" i="5" s="1"/>
  <c r="M16" i="5"/>
  <c r="U16" i="5" s="1"/>
  <c r="M22" i="5"/>
  <c r="U22" i="5" s="1"/>
  <c r="Q9" i="5"/>
  <c r="AH3" i="6"/>
  <c r="AQ3" i="6" s="1"/>
  <c r="M7" i="6"/>
  <c r="U7" i="6" s="1"/>
  <c r="M13" i="6"/>
  <c r="U13" i="6" s="1"/>
  <c r="M19" i="6"/>
  <c r="U19" i="6" s="1"/>
  <c r="Q11" i="6"/>
  <c r="M9" i="7"/>
  <c r="U9" i="7" s="1"/>
  <c r="M15" i="7"/>
  <c r="U15" i="7" s="1"/>
  <c r="M21" i="7"/>
  <c r="U21" i="7" s="1"/>
  <c r="R6" i="7"/>
  <c r="R7" i="7"/>
  <c r="R12" i="7"/>
  <c r="R13" i="7"/>
  <c r="R14" i="7"/>
  <c r="R15" i="7"/>
  <c r="R16" i="7"/>
  <c r="R17" i="7"/>
  <c r="R18" i="7"/>
  <c r="R19" i="7"/>
  <c r="R20" i="7"/>
  <c r="R21" i="7"/>
  <c r="R22" i="7"/>
  <c r="R23" i="7"/>
  <c r="R8" i="8"/>
  <c r="Q9" i="8"/>
  <c r="AH3" i="9"/>
  <c r="AQ3" i="9" s="1"/>
  <c r="M7" i="9"/>
  <c r="U7" i="9" s="1"/>
  <c r="M13" i="9"/>
  <c r="U13" i="9" s="1"/>
  <c r="M19" i="9"/>
  <c r="U19" i="9" s="1"/>
  <c r="Q5" i="9"/>
  <c r="Q6" i="9"/>
  <c r="Q7" i="9"/>
  <c r="C9" i="9"/>
  <c r="Q12" i="9"/>
  <c r="Q13" i="9"/>
  <c r="Q14" i="9"/>
  <c r="Q15" i="9"/>
  <c r="Q16" i="9"/>
  <c r="Q17" i="9"/>
  <c r="Q18" i="9"/>
  <c r="Q19" i="9"/>
  <c r="Q20" i="9"/>
  <c r="Q21" i="9"/>
  <c r="Q22" i="9"/>
  <c r="Q23" i="9"/>
  <c r="AE3" i="10"/>
  <c r="M4" i="10"/>
  <c r="U4" i="10" s="1"/>
  <c r="X4" i="10" s="1"/>
  <c r="AH4" i="10" s="1"/>
  <c r="M10" i="10"/>
  <c r="U10" i="10" s="1"/>
  <c r="M16" i="10"/>
  <c r="U16" i="10" s="1"/>
  <c r="M22" i="10"/>
  <c r="U22" i="10" s="1"/>
  <c r="V10" i="10"/>
  <c r="R4" i="11"/>
  <c r="R9" i="11"/>
  <c r="Q6" i="12"/>
  <c r="Q7" i="12"/>
  <c r="C9" i="12"/>
  <c r="Q12" i="12"/>
  <c r="Q13" i="12"/>
  <c r="Q14" i="12"/>
  <c r="Q15" i="12"/>
  <c r="Q16" i="12"/>
  <c r="Q17" i="12"/>
  <c r="Q18" i="12"/>
  <c r="Q19" i="12"/>
  <c r="Q20" i="12"/>
  <c r="Q21" i="12"/>
  <c r="Q22" i="12"/>
  <c r="Q23" i="12"/>
  <c r="AE3" i="13"/>
  <c r="M4" i="13"/>
  <c r="U4" i="13" s="1"/>
  <c r="X4" i="13" s="1"/>
  <c r="AH4" i="13" s="1"/>
  <c r="M10" i="13"/>
  <c r="U10" i="13" s="1"/>
  <c r="M16" i="13"/>
  <c r="U16" i="13" s="1"/>
  <c r="M22" i="13"/>
  <c r="U22" i="13" s="1"/>
  <c r="H12" i="13"/>
  <c r="I12" i="13" s="1"/>
  <c r="J12" i="13" s="1"/>
  <c r="P13" i="13"/>
  <c r="P16" i="13"/>
  <c r="H18" i="13"/>
  <c r="I18" i="13" s="1"/>
  <c r="J18" i="13" s="1"/>
  <c r="P19" i="13"/>
  <c r="P22" i="13"/>
  <c r="C9" i="14"/>
  <c r="H22" i="14" s="1"/>
  <c r="I22" i="14" s="1"/>
  <c r="J22" i="14" s="1"/>
  <c r="H21" i="14"/>
  <c r="I21" i="14" s="1"/>
  <c r="J21" i="14" s="1"/>
  <c r="Y5" i="16"/>
  <c r="H11" i="16"/>
  <c r="AH4" i="17"/>
  <c r="Z4" i="18"/>
  <c r="H9" i="23"/>
  <c r="AN3" i="24"/>
  <c r="M8" i="1"/>
  <c r="U8" i="1" s="1"/>
  <c r="M14" i="1"/>
  <c r="U14" i="1" s="1"/>
  <c r="M20" i="1"/>
  <c r="U20" i="1" s="1"/>
  <c r="M5" i="2"/>
  <c r="U5" i="2" s="1"/>
  <c r="M11" i="2"/>
  <c r="U11" i="2" s="1"/>
  <c r="M17" i="2"/>
  <c r="U17" i="2" s="1"/>
  <c r="M23" i="2"/>
  <c r="U23" i="2" s="1"/>
  <c r="V5" i="2"/>
  <c r="Q9" i="2"/>
  <c r="V11" i="2"/>
  <c r="R3" i="3"/>
  <c r="M7" i="3"/>
  <c r="U7" i="3" s="1"/>
  <c r="M13" i="3"/>
  <c r="U13" i="3" s="1"/>
  <c r="M19" i="3"/>
  <c r="U19" i="3" s="1"/>
  <c r="R10" i="3"/>
  <c r="M9" i="4"/>
  <c r="U9" i="4" s="1"/>
  <c r="M15" i="4"/>
  <c r="U15" i="4" s="1"/>
  <c r="M21" i="4"/>
  <c r="U21" i="4" s="1"/>
  <c r="R6" i="4"/>
  <c r="R7" i="4"/>
  <c r="R12" i="4"/>
  <c r="R13" i="4"/>
  <c r="R14" i="4"/>
  <c r="R15" i="4"/>
  <c r="R16" i="4"/>
  <c r="R17" i="4"/>
  <c r="R18" i="4"/>
  <c r="R19" i="4"/>
  <c r="R20" i="4"/>
  <c r="R21" i="4"/>
  <c r="R22" i="4"/>
  <c r="R23" i="4"/>
  <c r="M5" i="5"/>
  <c r="U5" i="5" s="1"/>
  <c r="M11" i="5"/>
  <c r="U11" i="5" s="1"/>
  <c r="M17" i="5"/>
  <c r="U17" i="5" s="1"/>
  <c r="M23" i="5"/>
  <c r="U23" i="5" s="1"/>
  <c r="V5" i="5"/>
  <c r="V6" i="5"/>
  <c r="V7" i="5"/>
  <c r="Q10" i="5"/>
  <c r="V12" i="5"/>
  <c r="V13" i="5"/>
  <c r="V14" i="5"/>
  <c r="V15" i="5"/>
  <c r="V16" i="5"/>
  <c r="V17" i="5"/>
  <c r="V18" i="5"/>
  <c r="V19" i="5"/>
  <c r="V20" i="5"/>
  <c r="V21" i="5"/>
  <c r="V22" i="5"/>
  <c r="V23" i="5"/>
  <c r="M8" i="6"/>
  <c r="U8" i="6" s="1"/>
  <c r="M14" i="6"/>
  <c r="U14" i="6" s="1"/>
  <c r="M20" i="6"/>
  <c r="U20" i="6" s="1"/>
  <c r="R5" i="6"/>
  <c r="Q6" i="6"/>
  <c r="Q7" i="6"/>
  <c r="V8" i="6"/>
  <c r="Q12" i="6"/>
  <c r="Q13" i="6"/>
  <c r="Q14" i="6"/>
  <c r="Q15" i="6"/>
  <c r="Q16" i="6"/>
  <c r="Q17" i="6"/>
  <c r="Q18" i="6"/>
  <c r="Q19" i="6"/>
  <c r="Q20" i="6"/>
  <c r="Q21" i="6"/>
  <c r="Q22" i="6"/>
  <c r="Q23" i="6"/>
  <c r="M4" i="7"/>
  <c r="U4" i="7" s="1"/>
  <c r="X4" i="7" s="1"/>
  <c r="M10" i="7"/>
  <c r="U10" i="7" s="1"/>
  <c r="M16" i="7"/>
  <c r="U16" i="7" s="1"/>
  <c r="M22" i="7"/>
  <c r="U22" i="7" s="1"/>
  <c r="Q8" i="7"/>
  <c r="V10" i="7"/>
  <c r="M6" i="8"/>
  <c r="U6" i="8" s="1"/>
  <c r="M12" i="8"/>
  <c r="U12" i="8" s="1"/>
  <c r="M18" i="8"/>
  <c r="U18" i="8" s="1"/>
  <c r="R4" i="8"/>
  <c r="AH4" i="8" s="1"/>
  <c r="V6" i="8"/>
  <c r="V7" i="8"/>
  <c r="R9" i="8"/>
  <c r="Q10" i="8"/>
  <c r="V12" i="8"/>
  <c r="V13" i="8"/>
  <c r="V14" i="8"/>
  <c r="V15" i="8"/>
  <c r="V16" i="8"/>
  <c r="V17" i="8"/>
  <c r="V18" i="8"/>
  <c r="V19" i="8"/>
  <c r="V20" i="8"/>
  <c r="V21" i="8"/>
  <c r="V22" i="8"/>
  <c r="V23" i="8"/>
  <c r="M8" i="9"/>
  <c r="U8" i="9" s="1"/>
  <c r="M14" i="9"/>
  <c r="U14" i="9" s="1"/>
  <c r="M20" i="9"/>
  <c r="U20" i="9" s="1"/>
  <c r="M5" i="10"/>
  <c r="U5" i="10" s="1"/>
  <c r="M11" i="10"/>
  <c r="U11" i="10" s="1"/>
  <c r="M17" i="10"/>
  <c r="U17" i="10" s="1"/>
  <c r="M23" i="10"/>
  <c r="U23" i="10" s="1"/>
  <c r="V5" i="10"/>
  <c r="R8" i="10"/>
  <c r="Q9" i="10"/>
  <c r="V11" i="10"/>
  <c r="R3" i="11"/>
  <c r="M7" i="11"/>
  <c r="U7" i="11" s="1"/>
  <c r="M13" i="11"/>
  <c r="U13" i="11" s="1"/>
  <c r="M19" i="11"/>
  <c r="U19" i="11" s="1"/>
  <c r="R10" i="11"/>
  <c r="M9" i="12"/>
  <c r="U9" i="12" s="1"/>
  <c r="M15" i="12"/>
  <c r="U15" i="12" s="1"/>
  <c r="R6" i="12"/>
  <c r="R7" i="12"/>
  <c r="R12" i="12"/>
  <c r="R13" i="12"/>
  <c r="R14" i="12"/>
  <c r="R15" i="12"/>
  <c r="R16" i="12"/>
  <c r="R17" i="12"/>
  <c r="R18" i="12"/>
  <c r="R19" i="12"/>
  <c r="R20" i="12"/>
  <c r="R21" i="12"/>
  <c r="R22" i="12"/>
  <c r="R23" i="12"/>
  <c r="M5" i="13"/>
  <c r="U5" i="13" s="1"/>
  <c r="M11" i="13"/>
  <c r="U11" i="13" s="1"/>
  <c r="M17" i="13"/>
  <c r="U17" i="13" s="1"/>
  <c r="M23" i="13"/>
  <c r="U23" i="13" s="1"/>
  <c r="Q9" i="13"/>
  <c r="H4" i="14"/>
  <c r="I4" i="14" s="1"/>
  <c r="J4" i="14" s="1"/>
  <c r="K4" i="14" s="1"/>
  <c r="H20" i="14"/>
  <c r="I20" i="14" s="1"/>
  <c r="J20" i="14" s="1"/>
  <c r="H4" i="15"/>
  <c r="H14" i="16"/>
  <c r="H17" i="16"/>
  <c r="H20" i="16"/>
  <c r="H23" i="16"/>
  <c r="H16" i="19"/>
  <c r="H5" i="23"/>
  <c r="H8" i="23"/>
  <c r="H18" i="24"/>
  <c r="H18" i="26"/>
  <c r="I18" i="26" s="1"/>
  <c r="J18" i="26" s="1"/>
  <c r="AN3" i="28"/>
  <c r="M9" i="1"/>
  <c r="U9" i="1" s="1"/>
  <c r="M15" i="1"/>
  <c r="U15" i="1" s="1"/>
  <c r="M21" i="1"/>
  <c r="U21" i="1" s="1"/>
  <c r="C9" i="70"/>
  <c r="C9" i="71"/>
  <c r="C9" i="72"/>
  <c r="C9" i="67"/>
  <c r="C9" i="69"/>
  <c r="C9" i="64"/>
  <c r="C9" i="59"/>
  <c r="C9" i="60"/>
  <c r="C9" i="55"/>
  <c r="C9" i="50"/>
  <c r="C9" i="65"/>
  <c r="C9" i="56"/>
  <c r="C9" i="51"/>
  <c r="C9" i="63"/>
  <c r="C9" i="58"/>
  <c r="C9" i="62"/>
  <c r="C9" i="52"/>
  <c r="C9" i="57"/>
  <c r="C9" i="53"/>
  <c r="C9" i="54"/>
  <c r="C9" i="68"/>
  <c r="C9" i="61"/>
  <c r="C9" i="66"/>
  <c r="C9" i="23"/>
  <c r="H4" i="23" s="1"/>
  <c r="C9" i="15"/>
  <c r="H10" i="15" s="1"/>
  <c r="C9" i="18"/>
  <c r="H21" i="18" s="1"/>
  <c r="I21" i="18" s="1"/>
  <c r="J21" i="18" s="1"/>
  <c r="C9" i="24"/>
  <c r="H5" i="24" s="1"/>
  <c r="C9" i="21"/>
  <c r="H12" i="21" s="1"/>
  <c r="I12" i="21" s="1"/>
  <c r="J12" i="21" s="1"/>
  <c r="C9" i="16"/>
  <c r="C9" i="13"/>
  <c r="H11" i="13" s="1"/>
  <c r="I11" i="13" s="1"/>
  <c r="J11" i="13" s="1"/>
  <c r="C9" i="19"/>
  <c r="H17" i="19" s="1"/>
  <c r="C9" i="22"/>
  <c r="H13" i="22" s="1"/>
  <c r="I13" i="22" s="1"/>
  <c r="J13" i="22" s="1"/>
  <c r="C9" i="20"/>
  <c r="C9" i="17"/>
  <c r="H9" i="17" s="1"/>
  <c r="I9" i="17" s="1"/>
  <c r="J9" i="17" s="1"/>
  <c r="M6" i="2"/>
  <c r="U6" i="2" s="1"/>
  <c r="M12" i="2"/>
  <c r="U12" i="2" s="1"/>
  <c r="M18" i="2"/>
  <c r="U18" i="2" s="1"/>
  <c r="V6" i="2"/>
  <c r="V7" i="2"/>
  <c r="V12" i="2"/>
  <c r="V13" i="2"/>
  <c r="V14" i="2"/>
  <c r="V15" i="2"/>
  <c r="V16" i="2"/>
  <c r="V17" i="2"/>
  <c r="V18" i="2"/>
  <c r="V19" i="2"/>
  <c r="V20" i="2"/>
  <c r="V21" i="2"/>
  <c r="V22" i="2"/>
  <c r="R5" i="3"/>
  <c r="C9" i="3"/>
  <c r="R11" i="3"/>
  <c r="AE3" i="4"/>
  <c r="Q8" i="4"/>
  <c r="M6" i="5"/>
  <c r="U6" i="5" s="1"/>
  <c r="M12" i="5"/>
  <c r="U12" i="5" s="1"/>
  <c r="M18" i="5"/>
  <c r="U18" i="5" s="1"/>
  <c r="Q11" i="5"/>
  <c r="M9" i="6"/>
  <c r="U9" i="6" s="1"/>
  <c r="M15" i="6"/>
  <c r="U15" i="6" s="1"/>
  <c r="M21" i="6"/>
  <c r="U21" i="6" s="1"/>
  <c r="H4" i="7"/>
  <c r="R8" i="7"/>
  <c r="H9" i="7"/>
  <c r="AH3" i="8"/>
  <c r="AQ3" i="8" s="1"/>
  <c r="P6" i="8"/>
  <c r="P7" i="8"/>
  <c r="Q11" i="8"/>
  <c r="P12" i="8"/>
  <c r="P13" i="8"/>
  <c r="P14" i="8"/>
  <c r="P15" i="8"/>
  <c r="P16" i="8"/>
  <c r="P17" i="8"/>
  <c r="P18" i="8"/>
  <c r="P19" i="8"/>
  <c r="P20" i="8"/>
  <c r="P21" i="8"/>
  <c r="P22" i="8"/>
  <c r="M9" i="9"/>
  <c r="U9" i="9" s="1"/>
  <c r="M15" i="9"/>
  <c r="U15" i="9" s="1"/>
  <c r="M21" i="9"/>
  <c r="U21" i="9" s="1"/>
  <c r="Q8" i="9"/>
  <c r="M6" i="10"/>
  <c r="U6" i="10" s="1"/>
  <c r="M12" i="10"/>
  <c r="U12" i="10" s="1"/>
  <c r="M18" i="10"/>
  <c r="U18" i="10" s="1"/>
  <c r="V6" i="10"/>
  <c r="V7" i="10"/>
  <c r="V12" i="10"/>
  <c r="V13" i="10"/>
  <c r="V14" i="10"/>
  <c r="V15" i="10"/>
  <c r="V16" i="10"/>
  <c r="V17" i="10"/>
  <c r="V18" i="10"/>
  <c r="V19" i="10"/>
  <c r="V20" i="10"/>
  <c r="V21" i="10"/>
  <c r="V22" i="10"/>
  <c r="R5" i="11"/>
  <c r="C9" i="11"/>
  <c r="R11" i="11"/>
  <c r="AE3" i="12"/>
  <c r="Q8" i="12"/>
  <c r="M6" i="13"/>
  <c r="U6" i="13" s="1"/>
  <c r="M12" i="13"/>
  <c r="U12" i="13" s="1"/>
  <c r="M18" i="13"/>
  <c r="U18" i="13" s="1"/>
  <c r="Q23" i="13"/>
  <c r="Q22" i="13"/>
  <c r="Q21" i="13"/>
  <c r="Q20" i="13"/>
  <c r="Q19" i="13"/>
  <c r="Q18" i="13"/>
  <c r="Q17" i="13"/>
  <c r="Q16" i="13"/>
  <c r="Q15" i="13"/>
  <c r="Q14" i="13"/>
  <c r="Q13" i="13"/>
  <c r="Q12" i="13"/>
  <c r="Q11" i="13"/>
  <c r="H13" i="13"/>
  <c r="I13" i="13" s="1"/>
  <c r="J13" i="13" s="1"/>
  <c r="H16" i="13"/>
  <c r="I16" i="13" s="1"/>
  <c r="J16" i="13" s="1"/>
  <c r="H19" i="13"/>
  <c r="I19" i="13" s="1"/>
  <c r="J19" i="13" s="1"/>
  <c r="H22" i="13"/>
  <c r="I22" i="13" s="1"/>
  <c r="J22" i="13" s="1"/>
  <c r="H5" i="15"/>
  <c r="AN3" i="16"/>
  <c r="H5" i="16"/>
  <c r="H6" i="16"/>
  <c r="H20" i="18"/>
  <c r="I20" i="18" s="1"/>
  <c r="J20" i="18" s="1"/>
  <c r="AN3" i="19"/>
  <c r="H5" i="19"/>
  <c r="H14" i="22"/>
  <c r="I14" i="22" s="1"/>
  <c r="J14" i="22" s="1"/>
  <c r="H23" i="22"/>
  <c r="I23" i="22" s="1"/>
  <c r="J23" i="22" s="1"/>
  <c r="H13" i="26"/>
  <c r="I13" i="26" s="1"/>
  <c r="J13" i="26" s="1"/>
  <c r="H21" i="26"/>
  <c r="I21" i="26" s="1"/>
  <c r="J21" i="26" s="1"/>
  <c r="H24" i="26"/>
  <c r="I24" i="26" s="1"/>
  <c r="J24" i="26" s="1"/>
  <c r="H27" i="26"/>
  <c r="I27" i="26" s="1"/>
  <c r="J27" i="26" s="1"/>
  <c r="H30" i="26"/>
  <c r="I30" i="26" s="1"/>
  <c r="J30" i="26" s="1"/>
  <c r="H33" i="26"/>
  <c r="I33" i="26" s="1"/>
  <c r="J33" i="26" s="1"/>
  <c r="H36" i="26"/>
  <c r="I36" i="26" s="1"/>
  <c r="J36" i="26" s="1"/>
  <c r="H39" i="26"/>
  <c r="I39" i="26" s="1"/>
  <c r="J39" i="26" s="1"/>
  <c r="H42" i="26"/>
  <c r="I42" i="26" s="1"/>
  <c r="J42" i="26" s="1"/>
  <c r="H45" i="26"/>
  <c r="I45" i="26" s="1"/>
  <c r="J45" i="26" s="1"/>
  <c r="H48" i="26"/>
  <c r="I48" i="26" s="1"/>
  <c r="J48" i="26" s="1"/>
  <c r="H51" i="26"/>
  <c r="I51" i="26" s="1"/>
  <c r="J51" i="26" s="1"/>
  <c r="H54" i="26"/>
  <c r="I54" i="26" s="1"/>
  <c r="J54" i="26" s="1"/>
  <c r="H57" i="26"/>
  <c r="I57" i="26" s="1"/>
  <c r="J57" i="26" s="1"/>
  <c r="H60" i="26"/>
  <c r="I60" i="26" s="1"/>
  <c r="J60" i="26" s="1"/>
  <c r="H63" i="26"/>
  <c r="I63" i="26" s="1"/>
  <c r="J63" i="26" s="1"/>
  <c r="H66" i="26"/>
  <c r="I66" i="26" s="1"/>
  <c r="J66" i="26" s="1"/>
  <c r="H69" i="26"/>
  <c r="I69" i="26" s="1"/>
  <c r="J69" i="26" s="1"/>
  <c r="H72" i="26"/>
  <c r="I72" i="26" s="1"/>
  <c r="J72" i="26" s="1"/>
  <c r="H75" i="26"/>
  <c r="I75" i="26" s="1"/>
  <c r="J75" i="26" s="1"/>
  <c r="H78" i="26"/>
  <c r="I78" i="26" s="1"/>
  <c r="J78" i="26" s="1"/>
  <c r="H81" i="26"/>
  <c r="I81" i="26" s="1"/>
  <c r="J81" i="26" s="1"/>
  <c r="H84" i="26"/>
  <c r="I84" i="26" s="1"/>
  <c r="J84" i="26" s="1"/>
  <c r="H87" i="26"/>
  <c r="I87" i="26" s="1"/>
  <c r="J87" i="26" s="1"/>
  <c r="M4" i="1"/>
  <c r="U4" i="1" s="1"/>
  <c r="X4" i="1" s="1"/>
  <c r="M10" i="1"/>
  <c r="U10" i="1" s="1"/>
  <c r="M16" i="1"/>
  <c r="U16" i="1" s="1"/>
  <c r="AH3" i="2"/>
  <c r="AQ3" i="2" s="1"/>
  <c r="M7" i="2"/>
  <c r="U7" i="2" s="1"/>
  <c r="M13" i="2"/>
  <c r="U13" i="2" s="1"/>
  <c r="M9" i="3"/>
  <c r="U9" i="3" s="1"/>
  <c r="M15" i="3"/>
  <c r="U15" i="3" s="1"/>
  <c r="R6" i="3"/>
  <c r="R7" i="3"/>
  <c r="R12" i="3"/>
  <c r="R13" i="3"/>
  <c r="R14" i="3"/>
  <c r="R15" i="3"/>
  <c r="R16" i="3"/>
  <c r="R17" i="3"/>
  <c r="R18" i="3"/>
  <c r="R19" i="3"/>
  <c r="R20" i="3"/>
  <c r="R21" i="3"/>
  <c r="R22" i="3"/>
  <c r="M5" i="4"/>
  <c r="U5" i="4" s="1"/>
  <c r="M11" i="4"/>
  <c r="U11" i="4" s="1"/>
  <c r="M17" i="4"/>
  <c r="U17" i="4" s="1"/>
  <c r="AH3" i="5"/>
  <c r="AQ3" i="5" s="1"/>
  <c r="M7" i="5"/>
  <c r="U7" i="5" s="1"/>
  <c r="M13" i="5"/>
  <c r="U13" i="5" s="1"/>
  <c r="Q5" i="5"/>
  <c r="Q6" i="5"/>
  <c r="Q7" i="5"/>
  <c r="C9" i="5"/>
  <c r="H7" i="5" s="1"/>
  <c r="I7" i="5" s="1"/>
  <c r="J7" i="5" s="1"/>
  <c r="Q12" i="5"/>
  <c r="Q13" i="5"/>
  <c r="Q14" i="5"/>
  <c r="Q15" i="5"/>
  <c r="Q16" i="5"/>
  <c r="Q17" i="5"/>
  <c r="Q18" i="5"/>
  <c r="Q19" i="5"/>
  <c r="Q20" i="5"/>
  <c r="Q21" i="5"/>
  <c r="Q22" i="5"/>
  <c r="M4" i="6"/>
  <c r="U4" i="6" s="1"/>
  <c r="X4" i="6" s="1"/>
  <c r="M10" i="6"/>
  <c r="U10" i="6" s="1"/>
  <c r="M16" i="6"/>
  <c r="U16" i="6" s="1"/>
  <c r="M6" i="7"/>
  <c r="U6" i="7" s="1"/>
  <c r="M12" i="7"/>
  <c r="U12" i="7" s="1"/>
  <c r="R4" i="7"/>
  <c r="V6" i="7"/>
  <c r="V7" i="7"/>
  <c r="V12" i="7"/>
  <c r="V13" i="7"/>
  <c r="V14" i="7"/>
  <c r="V15" i="7"/>
  <c r="V16" i="7"/>
  <c r="V17" i="7"/>
  <c r="V18" i="7"/>
  <c r="V19" i="7"/>
  <c r="V20" i="7"/>
  <c r="V21" i="7"/>
  <c r="V22" i="7"/>
  <c r="M8" i="8"/>
  <c r="U8" i="8" s="1"/>
  <c r="M14" i="8"/>
  <c r="U14" i="8" s="1"/>
  <c r="R5" i="8"/>
  <c r="Q6" i="8"/>
  <c r="Q7" i="8"/>
  <c r="C9" i="8"/>
  <c r="H10" i="8" s="1"/>
  <c r="Q12" i="8"/>
  <c r="Q13" i="8"/>
  <c r="Q14" i="8"/>
  <c r="Q15" i="8"/>
  <c r="Q16" i="8"/>
  <c r="Q17" i="8"/>
  <c r="Q18" i="8"/>
  <c r="Q19" i="8"/>
  <c r="Q20" i="8"/>
  <c r="Q21" i="8"/>
  <c r="Q22" i="8"/>
  <c r="M4" i="9"/>
  <c r="U4" i="9" s="1"/>
  <c r="X4" i="9" s="1"/>
  <c r="M10" i="9"/>
  <c r="U10" i="9" s="1"/>
  <c r="M16" i="9"/>
  <c r="U16" i="9" s="1"/>
  <c r="AH3" i="10"/>
  <c r="AQ3" i="10" s="1"/>
  <c r="M7" i="10"/>
  <c r="U7" i="10" s="1"/>
  <c r="M13" i="10"/>
  <c r="U13" i="10" s="1"/>
  <c r="M9" i="11"/>
  <c r="U9" i="11" s="1"/>
  <c r="M15" i="11"/>
  <c r="U15" i="11" s="1"/>
  <c r="R6" i="11"/>
  <c r="R7" i="11"/>
  <c r="R12" i="11"/>
  <c r="R13" i="11"/>
  <c r="R14" i="11"/>
  <c r="R15" i="11"/>
  <c r="R16" i="11"/>
  <c r="R17" i="11"/>
  <c r="R18" i="11"/>
  <c r="R19" i="11"/>
  <c r="R20" i="11"/>
  <c r="R21" i="11"/>
  <c r="R22" i="11"/>
  <c r="AH3" i="13"/>
  <c r="AQ3" i="13" s="1"/>
  <c r="M7" i="13"/>
  <c r="U7" i="13" s="1"/>
  <c r="M13" i="13"/>
  <c r="U13" i="13" s="1"/>
  <c r="Q5" i="13"/>
  <c r="Q6" i="13"/>
  <c r="Q7" i="13"/>
  <c r="Q11" i="14"/>
  <c r="H13" i="16"/>
  <c r="H16" i="16"/>
  <c r="H19" i="16"/>
  <c r="H22" i="16"/>
  <c r="H5" i="18"/>
  <c r="I5" i="18" s="1"/>
  <c r="J5" i="18" s="1"/>
  <c r="H11" i="18"/>
  <c r="I11" i="18" s="1"/>
  <c r="J11" i="18" s="1"/>
  <c r="H6" i="19"/>
  <c r="H11" i="19"/>
  <c r="H12" i="19"/>
  <c r="H21" i="19"/>
  <c r="AN3" i="20"/>
  <c r="H7" i="22"/>
  <c r="I7" i="22" s="1"/>
  <c r="J7" i="22" s="1"/>
  <c r="H11" i="23"/>
  <c r="H14" i="24"/>
  <c r="H17" i="24"/>
  <c r="H20" i="24"/>
  <c r="H23" i="24"/>
  <c r="H11" i="26"/>
  <c r="I11" i="26" s="1"/>
  <c r="J11" i="26" s="1"/>
  <c r="H5" i="26"/>
  <c r="I5" i="26" s="1"/>
  <c r="J5" i="26" s="1"/>
  <c r="H9" i="26"/>
  <c r="I9" i="26" s="1"/>
  <c r="J9" i="26" s="1"/>
  <c r="H4" i="26"/>
  <c r="I4" i="26" s="1"/>
  <c r="J4" i="26" s="1"/>
  <c r="K4" i="26" s="1"/>
  <c r="K5" i="26" s="1"/>
  <c r="H6" i="26"/>
  <c r="I6" i="26" s="1"/>
  <c r="J6" i="26" s="1"/>
  <c r="H8" i="26"/>
  <c r="I8" i="26" s="1"/>
  <c r="J8" i="26" s="1"/>
  <c r="H16" i="26"/>
  <c r="I16" i="26" s="1"/>
  <c r="J16" i="26" s="1"/>
  <c r="AN3" i="27"/>
  <c r="M9" i="15"/>
  <c r="U9" i="15" s="1"/>
  <c r="M15" i="15"/>
  <c r="U15" i="15" s="1"/>
  <c r="M21" i="15"/>
  <c r="U21" i="15" s="1"/>
  <c r="P8" i="15"/>
  <c r="R8" i="16"/>
  <c r="P10" i="16"/>
  <c r="AH3" i="17"/>
  <c r="AQ3" i="17" s="1"/>
  <c r="Q7" i="17"/>
  <c r="Q12" i="17"/>
  <c r="Q13" i="17"/>
  <c r="Q14" i="17"/>
  <c r="Q15" i="17"/>
  <c r="Q16" i="17"/>
  <c r="Q17" i="17"/>
  <c r="Q18" i="17"/>
  <c r="Q19" i="17"/>
  <c r="Q20" i="17"/>
  <c r="Q21" i="17"/>
  <c r="Q22" i="17"/>
  <c r="Q23" i="17"/>
  <c r="AE3" i="18"/>
  <c r="P9" i="18"/>
  <c r="R9" i="19"/>
  <c r="Q12" i="20"/>
  <c r="Q13" i="20"/>
  <c r="Q14" i="20"/>
  <c r="Q15" i="20"/>
  <c r="Q16" i="20"/>
  <c r="Q17" i="20"/>
  <c r="Q18" i="20"/>
  <c r="Q19" i="20"/>
  <c r="Q20" i="20"/>
  <c r="Q21" i="20"/>
  <c r="Q22" i="20"/>
  <c r="Q23" i="20"/>
  <c r="AE3" i="21"/>
  <c r="P10" i="21"/>
  <c r="AH3" i="22"/>
  <c r="AQ3" i="22" s="1"/>
  <c r="Q11" i="22"/>
  <c r="M9" i="23"/>
  <c r="U9" i="23" s="1"/>
  <c r="M15" i="23"/>
  <c r="U15" i="23" s="1"/>
  <c r="M21" i="23"/>
  <c r="U21" i="23" s="1"/>
  <c r="R16" i="23"/>
  <c r="R17" i="23"/>
  <c r="R18" i="23"/>
  <c r="R19" i="23"/>
  <c r="R20" i="23"/>
  <c r="R21" i="23"/>
  <c r="R22" i="23"/>
  <c r="R23" i="23"/>
  <c r="P3" i="24"/>
  <c r="AF3" i="24" s="1"/>
  <c r="AO3" i="24" s="1"/>
  <c r="R8" i="24"/>
  <c r="AH3" i="25"/>
  <c r="AQ3" i="25" s="1"/>
  <c r="C8" i="96"/>
  <c r="C8" i="95"/>
  <c r="C8" i="94"/>
  <c r="C8" i="93"/>
  <c r="C8" i="91"/>
  <c r="C8" i="92"/>
  <c r="C8" i="90"/>
  <c r="C8" i="88"/>
  <c r="C8" i="89"/>
  <c r="C8" i="87"/>
  <c r="C8" i="86"/>
  <c r="C8" i="85"/>
  <c r="C8" i="84"/>
  <c r="C8" i="83"/>
  <c r="C8" i="80"/>
  <c r="C8" i="82"/>
  <c r="C8" i="81"/>
  <c r="C8" i="79"/>
  <c r="C8" i="78"/>
  <c r="C8" i="76"/>
  <c r="C8" i="74"/>
  <c r="C8" i="77"/>
  <c r="C8" i="48"/>
  <c r="C8" i="47"/>
  <c r="C8" i="75"/>
  <c r="C8" i="46"/>
  <c r="C8" i="43"/>
  <c r="C8" i="44"/>
  <c r="C8" i="45"/>
  <c r="C8" i="42"/>
  <c r="C8" i="41"/>
  <c r="C8" i="39"/>
  <c r="C8" i="40"/>
  <c r="C8" i="38"/>
  <c r="C8" i="36"/>
  <c r="C8" i="35"/>
  <c r="C8" i="37"/>
  <c r="C8" i="30"/>
  <c r="C8" i="29"/>
  <c r="C8" i="33"/>
  <c r="C8" i="31"/>
  <c r="C8" i="34"/>
  <c r="C8" i="32"/>
  <c r="Q9" i="25"/>
  <c r="H10" i="25"/>
  <c r="I10" i="25" s="1"/>
  <c r="J10" i="25" s="1"/>
  <c r="Q13" i="25"/>
  <c r="H14" i="25"/>
  <c r="I14" i="25" s="1"/>
  <c r="J14" i="25" s="1"/>
  <c r="Q16" i="25"/>
  <c r="H17" i="25"/>
  <c r="I17" i="25" s="1"/>
  <c r="J17" i="25" s="1"/>
  <c r="Q19" i="25"/>
  <c r="H20" i="25"/>
  <c r="I20" i="25" s="1"/>
  <c r="J20" i="25" s="1"/>
  <c r="Q22" i="25"/>
  <c r="H23" i="25"/>
  <c r="I23" i="25" s="1"/>
  <c r="J23" i="25" s="1"/>
  <c r="Q25" i="25"/>
  <c r="H26" i="25"/>
  <c r="I26" i="25" s="1"/>
  <c r="J26" i="25" s="1"/>
  <c r="Q28" i="25"/>
  <c r="H29" i="25"/>
  <c r="I29" i="25" s="1"/>
  <c r="J29" i="25" s="1"/>
  <c r="Q31" i="25"/>
  <c r="H32" i="25"/>
  <c r="I32" i="25" s="1"/>
  <c r="J32" i="25" s="1"/>
  <c r="Q34" i="25"/>
  <c r="H35" i="25"/>
  <c r="I35" i="25" s="1"/>
  <c r="J35" i="25" s="1"/>
  <c r="Q37" i="25"/>
  <c r="H38" i="25"/>
  <c r="I38" i="25" s="1"/>
  <c r="J38" i="25" s="1"/>
  <c r="Q40" i="25"/>
  <c r="H41" i="25"/>
  <c r="I41" i="25" s="1"/>
  <c r="J41" i="25" s="1"/>
  <c r="Q43" i="25"/>
  <c r="H44" i="25"/>
  <c r="I44" i="25" s="1"/>
  <c r="J44" i="25" s="1"/>
  <c r="Q46" i="25"/>
  <c r="H47" i="25"/>
  <c r="I47" i="25" s="1"/>
  <c r="J47" i="25" s="1"/>
  <c r="Q49" i="25"/>
  <c r="H50" i="25"/>
  <c r="I50" i="25" s="1"/>
  <c r="J50" i="25" s="1"/>
  <c r="Q52" i="25"/>
  <c r="H53" i="25"/>
  <c r="I53" i="25" s="1"/>
  <c r="J53" i="25" s="1"/>
  <c r="Q55" i="25"/>
  <c r="H56" i="25"/>
  <c r="I56" i="25" s="1"/>
  <c r="J56" i="25" s="1"/>
  <c r="Q58" i="25"/>
  <c r="H59" i="25"/>
  <c r="I59" i="25" s="1"/>
  <c r="J59" i="25" s="1"/>
  <c r="Q61" i="25"/>
  <c r="H62" i="25"/>
  <c r="I62" i="25" s="1"/>
  <c r="J62" i="25" s="1"/>
  <c r="Q64" i="25"/>
  <c r="H65" i="25"/>
  <c r="I65" i="25" s="1"/>
  <c r="J65" i="25" s="1"/>
  <c r="Q67" i="25"/>
  <c r="H68" i="25"/>
  <c r="I68" i="25" s="1"/>
  <c r="J68" i="25" s="1"/>
  <c r="Q70" i="25"/>
  <c r="H71" i="25"/>
  <c r="I71" i="25" s="1"/>
  <c r="J71" i="25" s="1"/>
  <c r="Q73" i="25"/>
  <c r="H74" i="25"/>
  <c r="I74" i="25" s="1"/>
  <c r="J74" i="25" s="1"/>
  <c r="Q76" i="25"/>
  <c r="H77" i="25"/>
  <c r="I77" i="25" s="1"/>
  <c r="J77" i="25" s="1"/>
  <c r="Q79" i="25"/>
  <c r="H80" i="25"/>
  <c r="I80" i="25" s="1"/>
  <c r="J80" i="25" s="1"/>
  <c r="Q82" i="25"/>
  <c r="H83" i="25"/>
  <c r="I83" i="25" s="1"/>
  <c r="J83" i="25" s="1"/>
  <c r="Q85" i="25"/>
  <c r="H86" i="25"/>
  <c r="I86" i="25" s="1"/>
  <c r="J86" i="25" s="1"/>
  <c r="Q88" i="25"/>
  <c r="H89" i="25"/>
  <c r="I89" i="25" s="1"/>
  <c r="J89" i="25" s="1"/>
  <c r="Q91" i="25"/>
  <c r="H92" i="25"/>
  <c r="I92" i="25" s="1"/>
  <c r="J92" i="25" s="1"/>
  <c r="Q94" i="25"/>
  <c r="H95" i="25"/>
  <c r="I95" i="25" s="1"/>
  <c r="J95" i="25" s="1"/>
  <c r="Q97" i="25"/>
  <c r="H98" i="25"/>
  <c r="I98" i="25" s="1"/>
  <c r="J98" i="25" s="1"/>
  <c r="R3" i="26"/>
  <c r="R9" i="26"/>
  <c r="H10" i="26"/>
  <c r="I10" i="26" s="1"/>
  <c r="J10" i="26" s="1"/>
  <c r="H14" i="26"/>
  <c r="I14" i="26" s="1"/>
  <c r="J14" i="26" s="1"/>
  <c r="H17" i="26"/>
  <c r="I17" i="26" s="1"/>
  <c r="J17" i="26" s="1"/>
  <c r="H20" i="26"/>
  <c r="I20" i="26" s="1"/>
  <c r="J20" i="26" s="1"/>
  <c r="V21" i="26"/>
  <c r="H23" i="26"/>
  <c r="I23" i="26" s="1"/>
  <c r="J23" i="26" s="1"/>
  <c r="V24" i="26"/>
  <c r="H26" i="26"/>
  <c r="I26" i="26" s="1"/>
  <c r="J26" i="26" s="1"/>
  <c r="V27" i="26"/>
  <c r="H29" i="26"/>
  <c r="I29" i="26" s="1"/>
  <c r="J29" i="26" s="1"/>
  <c r="V30" i="26"/>
  <c r="H32" i="26"/>
  <c r="I32" i="26" s="1"/>
  <c r="J32" i="26" s="1"/>
  <c r="V33" i="26"/>
  <c r="H35" i="26"/>
  <c r="I35" i="26" s="1"/>
  <c r="J35" i="26" s="1"/>
  <c r="V36" i="26"/>
  <c r="H38" i="26"/>
  <c r="I38" i="26" s="1"/>
  <c r="J38" i="26" s="1"/>
  <c r="V39" i="26"/>
  <c r="H41" i="26"/>
  <c r="I41" i="26" s="1"/>
  <c r="J41" i="26" s="1"/>
  <c r="V42" i="26"/>
  <c r="H44" i="26"/>
  <c r="I44" i="26" s="1"/>
  <c r="J44" i="26" s="1"/>
  <c r="V45" i="26"/>
  <c r="H47" i="26"/>
  <c r="I47" i="26" s="1"/>
  <c r="J47" i="26" s="1"/>
  <c r="V48" i="26"/>
  <c r="H50" i="26"/>
  <c r="I50" i="26" s="1"/>
  <c r="J50" i="26" s="1"/>
  <c r="V51" i="26"/>
  <c r="H53" i="26"/>
  <c r="I53" i="26" s="1"/>
  <c r="J53" i="26" s="1"/>
  <c r="V54" i="26"/>
  <c r="H56" i="26"/>
  <c r="I56" i="26" s="1"/>
  <c r="J56" i="26" s="1"/>
  <c r="V57" i="26"/>
  <c r="H59" i="26"/>
  <c r="I59" i="26" s="1"/>
  <c r="J59" i="26" s="1"/>
  <c r="V60" i="26"/>
  <c r="H62" i="26"/>
  <c r="I62" i="26" s="1"/>
  <c r="J62" i="26" s="1"/>
  <c r="V63" i="26"/>
  <c r="H65" i="26"/>
  <c r="I65" i="26" s="1"/>
  <c r="J65" i="26" s="1"/>
  <c r="V66" i="26"/>
  <c r="H68" i="26"/>
  <c r="I68" i="26" s="1"/>
  <c r="J68" i="26" s="1"/>
  <c r="V69" i="26"/>
  <c r="H71" i="26"/>
  <c r="I71" i="26" s="1"/>
  <c r="J71" i="26" s="1"/>
  <c r="V72" i="26"/>
  <c r="H74" i="26"/>
  <c r="I74" i="26" s="1"/>
  <c r="J74" i="26" s="1"/>
  <c r="V75" i="26"/>
  <c r="H77" i="26"/>
  <c r="I77" i="26" s="1"/>
  <c r="J77" i="26" s="1"/>
  <c r="V78" i="26"/>
  <c r="H80" i="26"/>
  <c r="I80" i="26" s="1"/>
  <c r="J80" i="26" s="1"/>
  <c r="V81" i="26"/>
  <c r="H83" i="26"/>
  <c r="I83" i="26" s="1"/>
  <c r="J83" i="26" s="1"/>
  <c r="V84" i="26"/>
  <c r="H86" i="26"/>
  <c r="I86" i="26" s="1"/>
  <c r="J86" i="26" s="1"/>
  <c r="V87" i="26"/>
  <c r="H89" i="26"/>
  <c r="I89" i="26" s="1"/>
  <c r="J89" i="26" s="1"/>
  <c r="M4" i="27"/>
  <c r="U4" i="27" s="1"/>
  <c r="X4" i="27" s="1"/>
  <c r="M10" i="27"/>
  <c r="U10" i="27" s="1"/>
  <c r="M16" i="27"/>
  <c r="U16" i="27" s="1"/>
  <c r="M22" i="27"/>
  <c r="U22" i="27" s="1"/>
  <c r="M28" i="27"/>
  <c r="U28" i="27" s="1"/>
  <c r="M34" i="27"/>
  <c r="U34" i="27" s="1"/>
  <c r="M40" i="27"/>
  <c r="U40" i="27" s="1"/>
  <c r="M46" i="27"/>
  <c r="U46" i="27" s="1"/>
  <c r="M52" i="27"/>
  <c r="U52" i="27" s="1"/>
  <c r="M58" i="27"/>
  <c r="U58" i="27" s="1"/>
  <c r="M64" i="27"/>
  <c r="U64" i="27" s="1"/>
  <c r="M70" i="27"/>
  <c r="U70" i="27" s="1"/>
  <c r="M76" i="27"/>
  <c r="U76" i="27" s="1"/>
  <c r="R79" i="27"/>
  <c r="R76" i="27"/>
  <c r="R73" i="27"/>
  <c r="R70" i="27"/>
  <c r="R67" i="27"/>
  <c r="R64" i="27"/>
  <c r="R61" i="27"/>
  <c r="R58" i="27"/>
  <c r="R55" i="27"/>
  <c r="R52" i="27"/>
  <c r="R49" i="27"/>
  <c r="R46" i="27"/>
  <c r="R43" i="27"/>
  <c r="R40" i="27"/>
  <c r="R37" i="27"/>
  <c r="R34" i="27"/>
  <c r="R31" i="27"/>
  <c r="R28" i="27"/>
  <c r="R25" i="27"/>
  <c r="R22" i="27"/>
  <c r="R19" i="27"/>
  <c r="R16" i="27"/>
  <c r="R13" i="27"/>
  <c r="R7" i="27"/>
  <c r="R8" i="27"/>
  <c r="V22" i="27"/>
  <c r="V29" i="27"/>
  <c r="V31" i="27"/>
  <c r="V38" i="27"/>
  <c r="V40" i="27"/>
  <c r="V47" i="27"/>
  <c r="V49" i="27"/>
  <c r="V56" i="27"/>
  <c r="V58" i="27"/>
  <c r="V65" i="27"/>
  <c r="V67" i="27"/>
  <c r="V74" i="27"/>
  <c r="R69" i="28"/>
  <c r="R66" i="28"/>
  <c r="R63" i="28"/>
  <c r="R60" i="28"/>
  <c r="R57" i="28"/>
  <c r="R54" i="28"/>
  <c r="R51" i="28"/>
  <c r="R48" i="28"/>
  <c r="R45" i="28"/>
  <c r="R42" i="28"/>
  <c r="R39" i="28"/>
  <c r="R36" i="28"/>
  <c r="R33" i="28"/>
  <c r="R30" i="28"/>
  <c r="R27" i="28"/>
  <c r="R24" i="28"/>
  <c r="R21" i="28"/>
  <c r="R18" i="28"/>
  <c r="R15" i="28"/>
  <c r="R12" i="28"/>
  <c r="R6" i="28"/>
  <c r="R11" i="28"/>
  <c r="R5" i="28"/>
  <c r="R10" i="28"/>
  <c r="R14" i="28"/>
  <c r="R23" i="28"/>
  <c r="R32" i="28"/>
  <c r="R41" i="28"/>
  <c r="R50" i="28"/>
  <c r="R59" i="28"/>
  <c r="R65" i="28"/>
  <c r="M33" i="30"/>
  <c r="U33" i="30" s="1"/>
  <c r="AE3" i="15"/>
  <c r="M4" i="15"/>
  <c r="U4" i="15" s="1"/>
  <c r="X4" i="15" s="1"/>
  <c r="AH4" i="15" s="1"/>
  <c r="M10" i="15"/>
  <c r="U10" i="15" s="1"/>
  <c r="M16" i="15"/>
  <c r="U16" i="15" s="1"/>
  <c r="M22" i="15"/>
  <c r="U22" i="15" s="1"/>
  <c r="V10" i="15"/>
  <c r="R9" i="16"/>
  <c r="R8" i="18"/>
  <c r="P10" i="18"/>
  <c r="AH3" i="19"/>
  <c r="AQ3" i="19" s="1"/>
  <c r="R10" i="19"/>
  <c r="Q11" i="19"/>
  <c r="M9" i="20"/>
  <c r="U9" i="20" s="1"/>
  <c r="M15" i="20"/>
  <c r="U15" i="20" s="1"/>
  <c r="M21" i="20"/>
  <c r="U21" i="20" s="1"/>
  <c r="M5" i="21"/>
  <c r="U5" i="21" s="1"/>
  <c r="M11" i="21"/>
  <c r="U11" i="21" s="1"/>
  <c r="M17" i="21"/>
  <c r="U17" i="21" s="1"/>
  <c r="M23" i="21"/>
  <c r="U23" i="21" s="1"/>
  <c r="Q12" i="22"/>
  <c r="Q13" i="22"/>
  <c r="Q14" i="22"/>
  <c r="Q15" i="22"/>
  <c r="Q16" i="22"/>
  <c r="Q17" i="22"/>
  <c r="Q18" i="22"/>
  <c r="Q19" i="22"/>
  <c r="Q20" i="22"/>
  <c r="Q21" i="22"/>
  <c r="Q22" i="22"/>
  <c r="Q23" i="22"/>
  <c r="AE3" i="23"/>
  <c r="P9" i="23"/>
  <c r="Y4" i="24"/>
  <c r="Z4" i="24" s="1"/>
  <c r="P5" i="24"/>
  <c r="P11" i="24"/>
  <c r="H5" i="25"/>
  <c r="I5" i="25" s="1"/>
  <c r="J5" i="25" s="1"/>
  <c r="K5" i="25" s="1"/>
  <c r="R7" i="26"/>
  <c r="R8" i="26"/>
  <c r="R13" i="26"/>
  <c r="R16" i="26"/>
  <c r="R19" i="26"/>
  <c r="R22" i="26"/>
  <c r="R25" i="26"/>
  <c r="R28" i="26"/>
  <c r="R31" i="26"/>
  <c r="R34" i="26"/>
  <c r="R37" i="26"/>
  <c r="R40" i="26"/>
  <c r="R43" i="26"/>
  <c r="R46" i="26"/>
  <c r="R49" i="26"/>
  <c r="R52" i="26"/>
  <c r="R55" i="26"/>
  <c r="R58" i="26"/>
  <c r="R61" i="26"/>
  <c r="R64" i="26"/>
  <c r="R67" i="26"/>
  <c r="R70" i="26"/>
  <c r="R73" i="26"/>
  <c r="R76" i="26"/>
  <c r="R79" i="26"/>
  <c r="R82" i="26"/>
  <c r="R85" i="26"/>
  <c r="R88" i="26"/>
  <c r="M5" i="27"/>
  <c r="U5" i="27" s="1"/>
  <c r="M11" i="27"/>
  <c r="U11" i="27" s="1"/>
  <c r="M17" i="27"/>
  <c r="U17" i="27" s="1"/>
  <c r="M23" i="27"/>
  <c r="U23" i="27" s="1"/>
  <c r="M29" i="27"/>
  <c r="U29" i="27" s="1"/>
  <c r="M35" i="27"/>
  <c r="U35" i="27" s="1"/>
  <c r="M41" i="27"/>
  <c r="U41" i="27" s="1"/>
  <c r="M47" i="27"/>
  <c r="U47" i="27" s="1"/>
  <c r="M53" i="27"/>
  <c r="U53" i="27" s="1"/>
  <c r="M59" i="27"/>
  <c r="U59" i="27" s="1"/>
  <c r="M65" i="27"/>
  <c r="U65" i="27" s="1"/>
  <c r="M71" i="27"/>
  <c r="U71" i="27" s="1"/>
  <c r="M77" i="27"/>
  <c r="U77" i="27" s="1"/>
  <c r="R15" i="27"/>
  <c r="R20" i="27"/>
  <c r="R24" i="27"/>
  <c r="R26" i="27"/>
  <c r="R33" i="27"/>
  <c r="R35" i="27"/>
  <c r="R42" i="27"/>
  <c r="R44" i="27"/>
  <c r="R51" i="27"/>
  <c r="R53" i="27"/>
  <c r="R60" i="27"/>
  <c r="R62" i="27"/>
  <c r="R69" i="27"/>
  <c r="R71" i="27"/>
  <c r="R78" i="27"/>
  <c r="R13" i="28"/>
  <c r="R22" i="28"/>
  <c r="R31" i="28"/>
  <c r="R40" i="28"/>
  <c r="R49" i="28"/>
  <c r="R58" i="28"/>
  <c r="R67" i="28"/>
  <c r="R68" i="28"/>
  <c r="M85" i="30"/>
  <c r="U85" i="30" s="1"/>
  <c r="M79" i="30"/>
  <c r="U79" i="30" s="1"/>
  <c r="M73" i="30"/>
  <c r="U73" i="30" s="1"/>
  <c r="M67" i="30"/>
  <c r="U67" i="30" s="1"/>
  <c r="M61" i="30"/>
  <c r="U61" i="30" s="1"/>
  <c r="M55" i="30"/>
  <c r="U55" i="30" s="1"/>
  <c r="M49" i="30"/>
  <c r="U49" i="30" s="1"/>
  <c r="M43" i="30"/>
  <c r="U43" i="30" s="1"/>
  <c r="M37" i="30"/>
  <c r="U37" i="30" s="1"/>
  <c r="M31" i="30"/>
  <c r="U31" i="30" s="1"/>
  <c r="M25" i="30"/>
  <c r="U25" i="30" s="1"/>
  <c r="M19" i="30"/>
  <c r="U19" i="30" s="1"/>
  <c r="M13" i="30"/>
  <c r="U13" i="30" s="1"/>
  <c r="M7" i="30"/>
  <c r="U7" i="30" s="1"/>
  <c r="M84" i="30"/>
  <c r="U84" i="30" s="1"/>
  <c r="M78" i="30"/>
  <c r="U78" i="30" s="1"/>
  <c r="M72" i="30"/>
  <c r="U72" i="30" s="1"/>
  <c r="M66" i="30"/>
  <c r="U66" i="30" s="1"/>
  <c r="M60" i="30"/>
  <c r="U60" i="30" s="1"/>
  <c r="M54" i="30"/>
  <c r="U54" i="30" s="1"/>
  <c r="M48" i="30"/>
  <c r="U48" i="30" s="1"/>
  <c r="M42" i="30"/>
  <c r="U42" i="30" s="1"/>
  <c r="M36" i="30"/>
  <c r="U36" i="30" s="1"/>
  <c r="M30" i="30"/>
  <c r="U30" i="30" s="1"/>
  <c r="M24" i="30"/>
  <c r="U24" i="30" s="1"/>
  <c r="M18" i="30"/>
  <c r="U18" i="30" s="1"/>
  <c r="M12" i="30"/>
  <c r="U12" i="30" s="1"/>
  <c r="M6" i="30"/>
  <c r="U6" i="30" s="1"/>
  <c r="M89" i="30"/>
  <c r="U89" i="30" s="1"/>
  <c r="M83" i="30"/>
  <c r="U83" i="30" s="1"/>
  <c r="M77" i="30"/>
  <c r="U77" i="30" s="1"/>
  <c r="M71" i="30"/>
  <c r="U71" i="30" s="1"/>
  <c r="M65" i="30"/>
  <c r="U65" i="30" s="1"/>
  <c r="M59" i="30"/>
  <c r="U59" i="30" s="1"/>
  <c r="M53" i="30"/>
  <c r="U53" i="30" s="1"/>
  <c r="M47" i="30"/>
  <c r="U47" i="30" s="1"/>
  <c r="M41" i="30"/>
  <c r="U41" i="30" s="1"/>
  <c r="M35" i="30"/>
  <c r="U35" i="30" s="1"/>
  <c r="M29" i="30"/>
  <c r="U29" i="30" s="1"/>
  <c r="M23" i="30"/>
  <c r="U23" i="30" s="1"/>
  <c r="M17" i="30"/>
  <c r="U17" i="30" s="1"/>
  <c r="M11" i="30"/>
  <c r="U11" i="30" s="1"/>
  <c r="M5" i="30"/>
  <c r="U5" i="30" s="1"/>
  <c r="M88" i="30"/>
  <c r="U88" i="30" s="1"/>
  <c r="M82" i="30"/>
  <c r="U82" i="30" s="1"/>
  <c r="M76" i="30"/>
  <c r="U76" i="30" s="1"/>
  <c r="M70" i="30"/>
  <c r="U70" i="30" s="1"/>
  <c r="M64" i="30"/>
  <c r="U64" i="30" s="1"/>
  <c r="M58" i="30"/>
  <c r="U58" i="30" s="1"/>
  <c r="M52" i="30"/>
  <c r="U52" i="30" s="1"/>
  <c r="M46" i="30"/>
  <c r="U46" i="30" s="1"/>
  <c r="M40" i="30"/>
  <c r="U40" i="30" s="1"/>
  <c r="M34" i="30"/>
  <c r="U34" i="30" s="1"/>
  <c r="M28" i="30"/>
  <c r="U28" i="30" s="1"/>
  <c r="M22" i="30"/>
  <c r="U22" i="30" s="1"/>
  <c r="M16" i="30"/>
  <c r="U16" i="30" s="1"/>
  <c r="M10" i="30"/>
  <c r="U10" i="30" s="1"/>
  <c r="M4" i="30"/>
  <c r="U4" i="30" s="1"/>
  <c r="X4" i="30" s="1"/>
  <c r="M86" i="30"/>
  <c r="U86" i="30" s="1"/>
  <c r="M80" i="30"/>
  <c r="U80" i="30" s="1"/>
  <c r="M74" i="30"/>
  <c r="U74" i="30" s="1"/>
  <c r="M68" i="30"/>
  <c r="U68" i="30" s="1"/>
  <c r="M62" i="30"/>
  <c r="U62" i="30" s="1"/>
  <c r="M56" i="30"/>
  <c r="U56" i="30" s="1"/>
  <c r="M50" i="30"/>
  <c r="U50" i="30" s="1"/>
  <c r="M44" i="30"/>
  <c r="U44" i="30" s="1"/>
  <c r="M38" i="30"/>
  <c r="U38" i="30" s="1"/>
  <c r="M32" i="30"/>
  <c r="U32" i="30" s="1"/>
  <c r="M26" i="30"/>
  <c r="U26" i="30" s="1"/>
  <c r="M20" i="30"/>
  <c r="U20" i="30" s="1"/>
  <c r="M14" i="30"/>
  <c r="U14" i="30" s="1"/>
  <c r="M8" i="30"/>
  <c r="U8" i="30" s="1"/>
  <c r="M39" i="30"/>
  <c r="U39" i="30" s="1"/>
  <c r="M75" i="30"/>
  <c r="U75" i="30" s="1"/>
  <c r="H32" i="31"/>
  <c r="I32" i="31" s="1"/>
  <c r="J32" i="31" s="1"/>
  <c r="H59" i="31"/>
  <c r="I59" i="31" s="1"/>
  <c r="J59" i="31" s="1"/>
  <c r="AN3" i="33"/>
  <c r="AH4" i="34"/>
  <c r="M9" i="14"/>
  <c r="U9" i="14" s="1"/>
  <c r="M15" i="14"/>
  <c r="U15" i="14" s="1"/>
  <c r="M21" i="14"/>
  <c r="U21" i="14" s="1"/>
  <c r="R6" i="14"/>
  <c r="R7" i="14"/>
  <c r="R12" i="14"/>
  <c r="R13" i="14"/>
  <c r="R14" i="14"/>
  <c r="R15" i="14"/>
  <c r="R16" i="14"/>
  <c r="R17" i="14"/>
  <c r="R18" i="14"/>
  <c r="R19" i="14"/>
  <c r="R20" i="14"/>
  <c r="R21" i="14"/>
  <c r="R22" i="14"/>
  <c r="R23" i="14"/>
  <c r="M5" i="15"/>
  <c r="U5" i="15" s="1"/>
  <c r="M11" i="15"/>
  <c r="U11" i="15" s="1"/>
  <c r="M17" i="15"/>
  <c r="U17" i="15" s="1"/>
  <c r="M23" i="15"/>
  <c r="U23" i="15" s="1"/>
  <c r="V5" i="15"/>
  <c r="R8" i="15"/>
  <c r="Q9" i="15"/>
  <c r="V11" i="15"/>
  <c r="R3" i="16"/>
  <c r="M7" i="16"/>
  <c r="U7" i="16" s="1"/>
  <c r="M13" i="16"/>
  <c r="U13" i="16" s="1"/>
  <c r="M19" i="16"/>
  <c r="U19" i="16" s="1"/>
  <c r="R10" i="16"/>
  <c r="Q11" i="16"/>
  <c r="M9" i="17"/>
  <c r="U9" i="17" s="1"/>
  <c r="M15" i="17"/>
  <c r="U15" i="17" s="1"/>
  <c r="M21" i="17"/>
  <c r="U21" i="17" s="1"/>
  <c r="V4" i="17"/>
  <c r="Y4" i="17" s="1"/>
  <c r="Z4" i="17" s="1"/>
  <c r="Q8" i="17"/>
  <c r="V10" i="17"/>
  <c r="M6" i="18"/>
  <c r="U6" i="18" s="1"/>
  <c r="M12" i="18"/>
  <c r="U12" i="18" s="1"/>
  <c r="M18" i="18"/>
  <c r="U18" i="18" s="1"/>
  <c r="R4" i="18"/>
  <c r="AH4" i="18" s="1"/>
  <c r="V6" i="18"/>
  <c r="V7" i="18"/>
  <c r="R9" i="18"/>
  <c r="Q10" i="18"/>
  <c r="V12" i="18"/>
  <c r="V13" i="18"/>
  <c r="V14" i="18"/>
  <c r="V15" i="18"/>
  <c r="V16" i="18"/>
  <c r="V17" i="18"/>
  <c r="V18" i="18"/>
  <c r="V19" i="18"/>
  <c r="V20" i="18"/>
  <c r="V21" i="18"/>
  <c r="V22" i="18"/>
  <c r="V23" i="18"/>
  <c r="M8" i="19"/>
  <c r="U8" i="19" s="1"/>
  <c r="M14" i="19"/>
  <c r="U14" i="19" s="1"/>
  <c r="M20" i="19"/>
  <c r="U20" i="19" s="1"/>
  <c r="R5" i="19"/>
  <c r="Q6" i="19"/>
  <c r="Q7" i="19"/>
  <c r="R11" i="19"/>
  <c r="Q12" i="19"/>
  <c r="Q13" i="19"/>
  <c r="Q14" i="19"/>
  <c r="Q15" i="19"/>
  <c r="Q16" i="19"/>
  <c r="Q17" i="19"/>
  <c r="Q18" i="19"/>
  <c r="Q19" i="19"/>
  <c r="Q20" i="19"/>
  <c r="Q21" i="19"/>
  <c r="Q22" i="19"/>
  <c r="Q23" i="19"/>
  <c r="M4" i="20"/>
  <c r="U4" i="20" s="1"/>
  <c r="X4" i="20" s="1"/>
  <c r="M10" i="20"/>
  <c r="U10" i="20" s="1"/>
  <c r="M16" i="20"/>
  <c r="U16" i="20" s="1"/>
  <c r="M22" i="20"/>
  <c r="U22" i="20" s="1"/>
  <c r="Q8" i="20"/>
  <c r="V10" i="20"/>
  <c r="M6" i="21"/>
  <c r="U6" i="21" s="1"/>
  <c r="M12" i="21"/>
  <c r="U12" i="21" s="1"/>
  <c r="M18" i="21"/>
  <c r="U18" i="21" s="1"/>
  <c r="Q11" i="21"/>
  <c r="M9" i="22"/>
  <c r="U9" i="22" s="1"/>
  <c r="M15" i="22"/>
  <c r="U15" i="22" s="1"/>
  <c r="M21" i="22"/>
  <c r="U21" i="22" s="1"/>
  <c r="R6" i="22"/>
  <c r="R7" i="22"/>
  <c r="R12" i="22"/>
  <c r="R13" i="22"/>
  <c r="R14" i="22"/>
  <c r="R15" i="22"/>
  <c r="R16" i="22"/>
  <c r="R17" i="22"/>
  <c r="R18" i="22"/>
  <c r="R19" i="22"/>
  <c r="R20" i="22"/>
  <c r="R21" i="22"/>
  <c r="R22" i="22"/>
  <c r="R23" i="22"/>
  <c r="M5" i="23"/>
  <c r="U5" i="23" s="1"/>
  <c r="M11" i="23"/>
  <c r="U11" i="23" s="1"/>
  <c r="M17" i="23"/>
  <c r="U17" i="23" s="1"/>
  <c r="M23" i="23"/>
  <c r="U23" i="23" s="1"/>
  <c r="V5" i="23"/>
  <c r="R8" i="23"/>
  <c r="Q9" i="23"/>
  <c r="V11" i="23"/>
  <c r="R3" i="24"/>
  <c r="M7" i="24"/>
  <c r="U7" i="24" s="1"/>
  <c r="M13" i="24"/>
  <c r="U13" i="24" s="1"/>
  <c r="M19" i="24"/>
  <c r="U19" i="24" s="1"/>
  <c r="R10" i="24"/>
  <c r="Q11" i="24"/>
  <c r="M9" i="25"/>
  <c r="U9" i="25" s="1"/>
  <c r="M15" i="25"/>
  <c r="U15" i="25" s="1"/>
  <c r="M21" i="25"/>
  <c r="U21" i="25" s="1"/>
  <c r="M27" i="25"/>
  <c r="U27" i="25" s="1"/>
  <c r="M33" i="25"/>
  <c r="U33" i="25" s="1"/>
  <c r="M39" i="25"/>
  <c r="U39" i="25" s="1"/>
  <c r="M45" i="25"/>
  <c r="U45" i="25" s="1"/>
  <c r="M51" i="25"/>
  <c r="U51" i="25" s="1"/>
  <c r="M57" i="25"/>
  <c r="U57" i="25" s="1"/>
  <c r="M63" i="25"/>
  <c r="U63" i="25" s="1"/>
  <c r="M69" i="25"/>
  <c r="U69" i="25" s="1"/>
  <c r="M75" i="25"/>
  <c r="U75" i="25" s="1"/>
  <c r="M81" i="25"/>
  <c r="U81" i="25" s="1"/>
  <c r="M87" i="25"/>
  <c r="U87" i="25" s="1"/>
  <c r="M93" i="25"/>
  <c r="U93" i="25" s="1"/>
  <c r="Q12" i="25"/>
  <c r="Q15" i="25"/>
  <c r="Q18" i="25"/>
  <c r="Q21" i="25"/>
  <c r="Q24" i="25"/>
  <c r="Q27" i="25"/>
  <c r="Q30" i="25"/>
  <c r="Q33" i="25"/>
  <c r="Q36" i="25"/>
  <c r="Q39" i="25"/>
  <c r="Q42" i="25"/>
  <c r="Q45" i="25"/>
  <c r="Q48" i="25"/>
  <c r="Q51" i="25"/>
  <c r="Q54" i="25"/>
  <c r="Q57" i="25"/>
  <c r="Q60" i="25"/>
  <c r="Q63" i="25"/>
  <c r="Q66" i="25"/>
  <c r="Q69" i="25"/>
  <c r="Q72" i="25"/>
  <c r="Q75" i="25"/>
  <c r="Q78" i="25"/>
  <c r="Q81" i="25"/>
  <c r="Q84" i="25"/>
  <c r="Q87" i="25"/>
  <c r="Q90" i="25"/>
  <c r="Q93" i="25"/>
  <c r="Q96" i="25"/>
  <c r="M9" i="26"/>
  <c r="U9" i="26" s="1"/>
  <c r="M15" i="26"/>
  <c r="U15" i="26" s="1"/>
  <c r="M21" i="26"/>
  <c r="U21" i="26" s="1"/>
  <c r="M27" i="26"/>
  <c r="U27" i="26" s="1"/>
  <c r="M33" i="26"/>
  <c r="U33" i="26" s="1"/>
  <c r="M39" i="26"/>
  <c r="U39" i="26" s="1"/>
  <c r="M45" i="26"/>
  <c r="U45" i="26" s="1"/>
  <c r="M51" i="26"/>
  <c r="U51" i="26" s="1"/>
  <c r="M57" i="26"/>
  <c r="U57" i="26" s="1"/>
  <c r="M63" i="26"/>
  <c r="U63" i="26" s="1"/>
  <c r="M69" i="26"/>
  <c r="U69" i="26" s="1"/>
  <c r="M75" i="26"/>
  <c r="U75" i="26" s="1"/>
  <c r="M81" i="26"/>
  <c r="U81" i="26" s="1"/>
  <c r="M87" i="26"/>
  <c r="U87" i="26" s="1"/>
  <c r="V10" i="26"/>
  <c r="V14" i="26"/>
  <c r="V17" i="26"/>
  <c r="V20" i="26"/>
  <c r="V23" i="26"/>
  <c r="V26" i="26"/>
  <c r="V29" i="26"/>
  <c r="V32" i="26"/>
  <c r="V35" i="26"/>
  <c r="V38" i="26"/>
  <c r="V41" i="26"/>
  <c r="V44" i="26"/>
  <c r="V47" i="26"/>
  <c r="V50" i="26"/>
  <c r="V53" i="26"/>
  <c r="V56" i="26"/>
  <c r="V59" i="26"/>
  <c r="V62" i="26"/>
  <c r="V65" i="26"/>
  <c r="V68" i="26"/>
  <c r="V71" i="26"/>
  <c r="V74" i="26"/>
  <c r="V77" i="26"/>
  <c r="V80" i="26"/>
  <c r="V83" i="26"/>
  <c r="V86" i="26"/>
  <c r="V89" i="26"/>
  <c r="M6" i="27"/>
  <c r="U6" i="27" s="1"/>
  <c r="M12" i="27"/>
  <c r="U12" i="27" s="1"/>
  <c r="M18" i="27"/>
  <c r="U18" i="27" s="1"/>
  <c r="M24" i="27"/>
  <c r="U24" i="27" s="1"/>
  <c r="M30" i="27"/>
  <c r="U30" i="27" s="1"/>
  <c r="M36" i="27"/>
  <c r="U36" i="27" s="1"/>
  <c r="M42" i="27"/>
  <c r="U42" i="27" s="1"/>
  <c r="M48" i="27"/>
  <c r="U48" i="27" s="1"/>
  <c r="M54" i="27"/>
  <c r="U54" i="27" s="1"/>
  <c r="M60" i="27"/>
  <c r="U60" i="27" s="1"/>
  <c r="M66" i="27"/>
  <c r="U66" i="27" s="1"/>
  <c r="M72" i="27"/>
  <c r="U72" i="27" s="1"/>
  <c r="M78" i="27"/>
  <c r="U78" i="27" s="1"/>
  <c r="R6" i="27"/>
  <c r="V78" i="27"/>
  <c r="V75" i="27"/>
  <c r="V72" i="27"/>
  <c r="V69" i="27"/>
  <c r="V66" i="27"/>
  <c r="V63" i="27"/>
  <c r="V60" i="27"/>
  <c r="V57" i="27"/>
  <c r="V54" i="27"/>
  <c r="V51" i="27"/>
  <c r="V48" i="27"/>
  <c r="V45" i="27"/>
  <c r="V42" i="27"/>
  <c r="V39" i="27"/>
  <c r="V36" i="27"/>
  <c r="V33" i="27"/>
  <c r="V30" i="27"/>
  <c r="V27" i="27"/>
  <c r="V24" i="27"/>
  <c r="V21" i="27"/>
  <c r="V11" i="27"/>
  <c r="V12" i="27"/>
  <c r="V26" i="27"/>
  <c r="V28" i="27"/>
  <c r="V35" i="27"/>
  <c r="V37" i="27"/>
  <c r="V44" i="27"/>
  <c r="V46" i="27"/>
  <c r="V53" i="27"/>
  <c r="V55" i="27"/>
  <c r="V62" i="27"/>
  <c r="V64" i="27"/>
  <c r="V71" i="27"/>
  <c r="V73" i="27"/>
  <c r="R20" i="28"/>
  <c r="R29" i="28"/>
  <c r="R38" i="28"/>
  <c r="R47" i="28"/>
  <c r="R56" i="28"/>
  <c r="M9" i="30"/>
  <c r="U9" i="30" s="1"/>
  <c r="M45" i="30"/>
  <c r="U45" i="30" s="1"/>
  <c r="M81" i="30"/>
  <c r="U81" i="30" s="1"/>
  <c r="H9" i="31"/>
  <c r="I9" i="31" s="1"/>
  <c r="J9" i="31" s="1"/>
  <c r="M4" i="14"/>
  <c r="U4" i="14" s="1"/>
  <c r="X4" i="14" s="1"/>
  <c r="M10" i="14"/>
  <c r="U10" i="14" s="1"/>
  <c r="M16" i="14"/>
  <c r="U16" i="14" s="1"/>
  <c r="M22" i="14"/>
  <c r="U22" i="14" s="1"/>
  <c r="V10" i="14"/>
  <c r="M6" i="15"/>
  <c r="U6" i="15" s="1"/>
  <c r="M12" i="15"/>
  <c r="U12" i="15" s="1"/>
  <c r="M18" i="15"/>
  <c r="U18" i="15" s="1"/>
  <c r="R4" i="15"/>
  <c r="V6" i="15"/>
  <c r="V7" i="15"/>
  <c r="R9" i="15"/>
  <c r="Q10" i="15"/>
  <c r="V12" i="15"/>
  <c r="V13" i="15"/>
  <c r="V14" i="15"/>
  <c r="V15" i="15"/>
  <c r="V16" i="15"/>
  <c r="V17" i="15"/>
  <c r="V18" i="15"/>
  <c r="V19" i="15"/>
  <c r="V20" i="15"/>
  <c r="V21" i="15"/>
  <c r="V22" i="15"/>
  <c r="M8" i="16"/>
  <c r="U8" i="16" s="1"/>
  <c r="M14" i="16"/>
  <c r="U14" i="16" s="1"/>
  <c r="M20" i="16"/>
  <c r="U20" i="16" s="1"/>
  <c r="R5" i="16"/>
  <c r="R11" i="16"/>
  <c r="Q12" i="16"/>
  <c r="Q13" i="16"/>
  <c r="Q14" i="16"/>
  <c r="Q15" i="16"/>
  <c r="Q16" i="16"/>
  <c r="Q17" i="16"/>
  <c r="Q18" i="16"/>
  <c r="Q19" i="16"/>
  <c r="Q20" i="16"/>
  <c r="Q21" i="16"/>
  <c r="Q22" i="16"/>
  <c r="Q9" i="17"/>
  <c r="P10" i="17"/>
  <c r="V11" i="17"/>
  <c r="R3" i="18"/>
  <c r="M7" i="18"/>
  <c r="U7" i="18" s="1"/>
  <c r="M13" i="18"/>
  <c r="U13" i="18" s="1"/>
  <c r="M19" i="18"/>
  <c r="U19" i="18" s="1"/>
  <c r="P6" i="18"/>
  <c r="P7" i="18"/>
  <c r="R10" i="18"/>
  <c r="Q11" i="18"/>
  <c r="P12" i="18"/>
  <c r="P13" i="18"/>
  <c r="P14" i="18"/>
  <c r="P15" i="18"/>
  <c r="P16" i="18"/>
  <c r="P17" i="18"/>
  <c r="P18" i="18"/>
  <c r="P19" i="18"/>
  <c r="P21" i="18"/>
  <c r="P22" i="18"/>
  <c r="P23" i="18"/>
  <c r="M9" i="19"/>
  <c r="U9" i="19" s="1"/>
  <c r="M15" i="19"/>
  <c r="U15" i="19" s="1"/>
  <c r="M21" i="19"/>
  <c r="U21" i="19" s="1"/>
  <c r="R6" i="19"/>
  <c r="R7" i="19"/>
  <c r="P8" i="19"/>
  <c r="R12" i="19"/>
  <c r="R13" i="19"/>
  <c r="R14" i="19"/>
  <c r="R15" i="19"/>
  <c r="R16" i="19"/>
  <c r="R17" i="19"/>
  <c r="R18" i="19"/>
  <c r="R19" i="19"/>
  <c r="R20" i="19"/>
  <c r="R21" i="19"/>
  <c r="R22" i="19"/>
  <c r="R23" i="19"/>
  <c r="M5" i="20"/>
  <c r="U5" i="20" s="1"/>
  <c r="M11" i="20"/>
  <c r="U11" i="20" s="1"/>
  <c r="M17" i="20"/>
  <c r="U17" i="20" s="1"/>
  <c r="M23" i="20"/>
  <c r="U23" i="20" s="1"/>
  <c r="V5" i="20"/>
  <c r="R8" i="20"/>
  <c r="Q9" i="20"/>
  <c r="V11" i="20"/>
  <c r="AH3" i="21"/>
  <c r="AQ3" i="21" s="1"/>
  <c r="M7" i="21"/>
  <c r="U7" i="21" s="1"/>
  <c r="M13" i="21"/>
  <c r="U13" i="21" s="1"/>
  <c r="M19" i="21"/>
  <c r="U19" i="21" s="1"/>
  <c r="Q12" i="21"/>
  <c r="Q13" i="21"/>
  <c r="Q14" i="21"/>
  <c r="Q15" i="21"/>
  <c r="Q16" i="21"/>
  <c r="Q17" i="21"/>
  <c r="Q18" i="21"/>
  <c r="Q19" i="21"/>
  <c r="Q20" i="21"/>
  <c r="Q21" i="21"/>
  <c r="Q22" i="21"/>
  <c r="M4" i="22"/>
  <c r="U4" i="22" s="1"/>
  <c r="X4" i="22" s="1"/>
  <c r="M10" i="22"/>
  <c r="U10" i="22" s="1"/>
  <c r="M16" i="22"/>
  <c r="U16" i="22" s="1"/>
  <c r="Q8" i="22"/>
  <c r="V10" i="22"/>
  <c r="M6" i="23"/>
  <c r="U6" i="23" s="1"/>
  <c r="M12" i="23"/>
  <c r="U12" i="23" s="1"/>
  <c r="M18" i="23"/>
  <c r="U18" i="23" s="1"/>
  <c r="R4" i="23"/>
  <c r="AH4" i="23" s="1"/>
  <c r="V6" i="23"/>
  <c r="V7" i="23"/>
  <c r="R9" i="23"/>
  <c r="Q10" i="23"/>
  <c r="V12" i="23"/>
  <c r="V13" i="23"/>
  <c r="V14" i="23"/>
  <c r="V15" i="23"/>
  <c r="V16" i="23"/>
  <c r="V17" i="23"/>
  <c r="V18" i="23"/>
  <c r="V19" i="23"/>
  <c r="V20" i="23"/>
  <c r="V21" i="23"/>
  <c r="V22" i="23"/>
  <c r="M8" i="24"/>
  <c r="U8" i="24" s="1"/>
  <c r="M14" i="24"/>
  <c r="U14" i="24" s="1"/>
  <c r="M20" i="24"/>
  <c r="U20" i="24" s="1"/>
  <c r="R5" i="24"/>
  <c r="Q6" i="24"/>
  <c r="Q7" i="24"/>
  <c r="R11" i="24"/>
  <c r="Q12" i="24"/>
  <c r="Q13" i="24"/>
  <c r="Q14" i="24"/>
  <c r="Q15" i="24"/>
  <c r="Q16" i="24"/>
  <c r="Q17" i="24"/>
  <c r="Q18" i="24"/>
  <c r="Q19" i="24"/>
  <c r="Q20" i="24"/>
  <c r="Q21" i="24"/>
  <c r="Q22" i="24"/>
  <c r="AE3" i="25"/>
  <c r="M4" i="25"/>
  <c r="U4" i="25" s="1"/>
  <c r="X4" i="25" s="1"/>
  <c r="M10" i="25"/>
  <c r="U10" i="25" s="1"/>
  <c r="M16" i="25"/>
  <c r="U16" i="25" s="1"/>
  <c r="M22" i="25"/>
  <c r="U22" i="25" s="1"/>
  <c r="M28" i="25"/>
  <c r="U28" i="25" s="1"/>
  <c r="M34" i="25"/>
  <c r="U34" i="25" s="1"/>
  <c r="M40" i="25"/>
  <c r="U40" i="25" s="1"/>
  <c r="M46" i="25"/>
  <c r="U46" i="25" s="1"/>
  <c r="M52" i="25"/>
  <c r="U52" i="25" s="1"/>
  <c r="M58" i="25"/>
  <c r="U58" i="25" s="1"/>
  <c r="M64" i="25"/>
  <c r="U64" i="25" s="1"/>
  <c r="M70" i="25"/>
  <c r="U70" i="25" s="1"/>
  <c r="M76" i="25"/>
  <c r="U76" i="25" s="1"/>
  <c r="M82" i="25"/>
  <c r="U82" i="25" s="1"/>
  <c r="M88" i="25"/>
  <c r="U88" i="25" s="1"/>
  <c r="M94" i="25"/>
  <c r="U94" i="25" s="1"/>
  <c r="Q6" i="25"/>
  <c r="H7" i="25"/>
  <c r="I7" i="25" s="1"/>
  <c r="J7" i="25" s="1"/>
  <c r="H8" i="25"/>
  <c r="I8" i="25" s="1"/>
  <c r="J8" i="25" s="1"/>
  <c r="Q11" i="25"/>
  <c r="AE3" i="26"/>
  <c r="M4" i="26"/>
  <c r="U4" i="26" s="1"/>
  <c r="X4" i="26" s="1"/>
  <c r="M10" i="26"/>
  <c r="U10" i="26" s="1"/>
  <c r="M16" i="26"/>
  <c r="U16" i="26" s="1"/>
  <c r="M22" i="26"/>
  <c r="U22" i="26" s="1"/>
  <c r="M28" i="26"/>
  <c r="U28" i="26" s="1"/>
  <c r="M34" i="26"/>
  <c r="U34" i="26" s="1"/>
  <c r="M40" i="26"/>
  <c r="U40" i="26" s="1"/>
  <c r="M46" i="26"/>
  <c r="U46" i="26" s="1"/>
  <c r="M52" i="26"/>
  <c r="U52" i="26" s="1"/>
  <c r="M58" i="26"/>
  <c r="U58" i="26" s="1"/>
  <c r="M64" i="26"/>
  <c r="U64" i="26" s="1"/>
  <c r="M70" i="26"/>
  <c r="U70" i="26" s="1"/>
  <c r="M76" i="26"/>
  <c r="U76" i="26" s="1"/>
  <c r="M82" i="26"/>
  <c r="U82" i="26" s="1"/>
  <c r="M88" i="26"/>
  <c r="U88" i="26" s="1"/>
  <c r="R6" i="26"/>
  <c r="R12" i="26"/>
  <c r="R15" i="26"/>
  <c r="R18" i="26"/>
  <c r="R21" i="26"/>
  <c r="R24" i="26"/>
  <c r="R27" i="26"/>
  <c r="R30" i="26"/>
  <c r="R33" i="26"/>
  <c r="R36" i="26"/>
  <c r="R39" i="26"/>
  <c r="R42" i="26"/>
  <c r="R45" i="26"/>
  <c r="R48" i="26"/>
  <c r="R51" i="26"/>
  <c r="R54" i="26"/>
  <c r="R57" i="26"/>
  <c r="R60" i="26"/>
  <c r="R63" i="26"/>
  <c r="R66" i="26"/>
  <c r="R69" i="26"/>
  <c r="R72" i="26"/>
  <c r="R75" i="26"/>
  <c r="R78" i="26"/>
  <c r="R81" i="26"/>
  <c r="R84" i="26"/>
  <c r="R87" i="26"/>
  <c r="R3" i="27"/>
  <c r="M7" i="27"/>
  <c r="U7" i="27" s="1"/>
  <c r="M13" i="27"/>
  <c r="U13" i="27" s="1"/>
  <c r="M19" i="27"/>
  <c r="U19" i="27" s="1"/>
  <c r="M25" i="27"/>
  <c r="U25" i="27" s="1"/>
  <c r="M31" i="27"/>
  <c r="U31" i="27" s="1"/>
  <c r="M37" i="27"/>
  <c r="U37" i="27" s="1"/>
  <c r="M43" i="27"/>
  <c r="U43" i="27" s="1"/>
  <c r="M49" i="27"/>
  <c r="U49" i="27" s="1"/>
  <c r="M55" i="27"/>
  <c r="U55" i="27" s="1"/>
  <c r="M61" i="27"/>
  <c r="U61" i="27" s="1"/>
  <c r="M67" i="27"/>
  <c r="U67" i="27" s="1"/>
  <c r="M73" i="27"/>
  <c r="U73" i="27" s="1"/>
  <c r="M79" i="27"/>
  <c r="U79" i="27" s="1"/>
  <c r="R5" i="27"/>
  <c r="B8" i="27"/>
  <c r="Q3" i="27" s="1"/>
  <c r="AG3" i="27" s="1"/>
  <c r="AP3" i="27" s="1"/>
  <c r="C9" i="27"/>
  <c r="H66" i="27" s="1"/>
  <c r="I66" i="27" s="1"/>
  <c r="J66" i="27" s="1"/>
  <c r="R14" i="27"/>
  <c r="V16" i="27"/>
  <c r="R18" i="27"/>
  <c r="V20" i="27"/>
  <c r="R21" i="27"/>
  <c r="R23" i="27"/>
  <c r="R30" i="27"/>
  <c r="R32" i="27"/>
  <c r="R39" i="27"/>
  <c r="R41" i="27"/>
  <c r="H44" i="27"/>
  <c r="I44" i="27" s="1"/>
  <c r="J44" i="27" s="1"/>
  <c r="R48" i="27"/>
  <c r="R50" i="27"/>
  <c r="R57" i="27"/>
  <c r="R59" i="27"/>
  <c r="R66" i="27"/>
  <c r="R68" i="27"/>
  <c r="R75" i="27"/>
  <c r="R77" i="27"/>
  <c r="R4" i="28"/>
  <c r="AH4" i="28" s="1"/>
  <c r="R19" i="28"/>
  <c r="R28" i="28"/>
  <c r="R37" i="28"/>
  <c r="R46" i="28"/>
  <c r="R55" i="28"/>
  <c r="R64" i="28"/>
  <c r="H66" i="28"/>
  <c r="I66" i="28" s="1"/>
  <c r="J66" i="28" s="1"/>
  <c r="H14" i="29"/>
  <c r="I14" i="29" s="1"/>
  <c r="J14" i="29" s="1"/>
  <c r="H50" i="29"/>
  <c r="I50" i="29" s="1"/>
  <c r="J50" i="29" s="1"/>
  <c r="H86" i="29"/>
  <c r="I86" i="29" s="1"/>
  <c r="J86" i="29" s="1"/>
  <c r="M15" i="30"/>
  <c r="U15" i="30" s="1"/>
  <c r="M51" i="30"/>
  <c r="U51" i="30" s="1"/>
  <c r="M87" i="30"/>
  <c r="U87" i="30" s="1"/>
  <c r="H10" i="30"/>
  <c r="I10" i="30" s="1"/>
  <c r="J10" i="30" s="1"/>
  <c r="H19" i="31"/>
  <c r="I19" i="31" s="1"/>
  <c r="J19" i="31" s="1"/>
  <c r="H26" i="31"/>
  <c r="I26" i="31" s="1"/>
  <c r="J26" i="31" s="1"/>
  <c r="H28" i="31"/>
  <c r="I28" i="31" s="1"/>
  <c r="J28" i="31" s="1"/>
  <c r="H35" i="31"/>
  <c r="I35" i="31" s="1"/>
  <c r="J35" i="31" s="1"/>
  <c r="H46" i="31"/>
  <c r="I46" i="31" s="1"/>
  <c r="J46" i="31" s="1"/>
  <c r="H53" i="31"/>
  <c r="I53" i="31" s="1"/>
  <c r="J53" i="31" s="1"/>
  <c r="H55" i="31"/>
  <c r="I55" i="31" s="1"/>
  <c r="J55" i="31" s="1"/>
  <c r="H62" i="31"/>
  <c r="I62" i="31" s="1"/>
  <c r="J62" i="31" s="1"/>
  <c r="H73" i="31"/>
  <c r="I73" i="31" s="1"/>
  <c r="J73" i="31" s="1"/>
  <c r="M5" i="14"/>
  <c r="U5" i="14" s="1"/>
  <c r="M11" i="14"/>
  <c r="U11" i="14" s="1"/>
  <c r="M17" i="14"/>
  <c r="U17" i="14" s="1"/>
  <c r="AH3" i="15"/>
  <c r="AQ3" i="15" s="1"/>
  <c r="M7" i="15"/>
  <c r="U7" i="15" s="1"/>
  <c r="M13" i="15"/>
  <c r="U13" i="15" s="1"/>
  <c r="M19" i="15"/>
  <c r="U19" i="15" s="1"/>
  <c r="P6" i="15"/>
  <c r="P7" i="15"/>
  <c r="P12" i="15"/>
  <c r="P13" i="15"/>
  <c r="P14" i="15"/>
  <c r="P15" i="15"/>
  <c r="P16" i="15"/>
  <c r="P17" i="15"/>
  <c r="P18" i="15"/>
  <c r="P19" i="15"/>
  <c r="P20" i="15"/>
  <c r="P21" i="15"/>
  <c r="P22" i="15"/>
  <c r="M9" i="16"/>
  <c r="U9" i="16" s="1"/>
  <c r="M15" i="16"/>
  <c r="U15" i="16" s="1"/>
  <c r="R6" i="16"/>
  <c r="R7" i="16"/>
  <c r="P8" i="16"/>
  <c r="R12" i="16"/>
  <c r="R13" i="16"/>
  <c r="R14" i="16"/>
  <c r="R15" i="16"/>
  <c r="R16" i="16"/>
  <c r="R17" i="16"/>
  <c r="R18" i="16"/>
  <c r="R19" i="16"/>
  <c r="R20" i="16"/>
  <c r="R21" i="16"/>
  <c r="R22" i="16"/>
  <c r="V5" i="17"/>
  <c r="V6" i="17"/>
  <c r="V7" i="17"/>
  <c r="Q10" i="17"/>
  <c r="V12" i="17"/>
  <c r="V13" i="17"/>
  <c r="V14" i="17"/>
  <c r="V15" i="17"/>
  <c r="V16" i="17"/>
  <c r="V17" i="17"/>
  <c r="V18" i="17"/>
  <c r="V19" i="17"/>
  <c r="V20" i="17"/>
  <c r="V21" i="17"/>
  <c r="V22" i="17"/>
  <c r="M8" i="18"/>
  <c r="U8" i="18" s="1"/>
  <c r="M14" i="18"/>
  <c r="U14" i="18" s="1"/>
  <c r="M20" i="18"/>
  <c r="U20" i="18" s="1"/>
  <c r="R5" i="18"/>
  <c r="R11" i="18"/>
  <c r="Q12" i="18"/>
  <c r="Q13" i="18"/>
  <c r="Q14" i="18"/>
  <c r="Q15" i="18"/>
  <c r="Q16" i="18"/>
  <c r="Q17" i="18"/>
  <c r="Q18" i="18"/>
  <c r="Q19" i="18"/>
  <c r="Q20" i="18"/>
  <c r="Q21" i="18"/>
  <c r="Q22" i="18"/>
  <c r="M4" i="19"/>
  <c r="U4" i="19" s="1"/>
  <c r="X4" i="19" s="1"/>
  <c r="M10" i="19"/>
  <c r="U10" i="19" s="1"/>
  <c r="M16" i="19"/>
  <c r="U16" i="19" s="1"/>
  <c r="Q8" i="19"/>
  <c r="M6" i="20"/>
  <c r="U6" i="20" s="1"/>
  <c r="M12" i="20"/>
  <c r="U12" i="20" s="1"/>
  <c r="V6" i="20"/>
  <c r="V7" i="20"/>
  <c r="Q10" i="20"/>
  <c r="V12" i="20"/>
  <c r="V13" i="20"/>
  <c r="V14" i="20"/>
  <c r="V15" i="20"/>
  <c r="V16" i="20"/>
  <c r="V17" i="20"/>
  <c r="V18" i="20"/>
  <c r="V19" i="20"/>
  <c r="V20" i="20"/>
  <c r="V21" i="20"/>
  <c r="V22" i="20"/>
  <c r="M8" i="21"/>
  <c r="U8" i="21" s="1"/>
  <c r="M14" i="21"/>
  <c r="U14" i="21" s="1"/>
  <c r="M20" i="21"/>
  <c r="U20" i="21" s="1"/>
  <c r="P8" i="21"/>
  <c r="Q9" i="22"/>
  <c r="AH3" i="23"/>
  <c r="AQ3" i="23" s="1"/>
  <c r="M7" i="23"/>
  <c r="U7" i="23" s="1"/>
  <c r="M13" i="23"/>
  <c r="U13" i="23" s="1"/>
  <c r="P6" i="23"/>
  <c r="P7" i="23"/>
  <c r="P12" i="23"/>
  <c r="P13" i="23"/>
  <c r="P14" i="23"/>
  <c r="P15" i="23"/>
  <c r="P16" i="23"/>
  <c r="P17" i="23"/>
  <c r="P18" i="23"/>
  <c r="P19" i="23"/>
  <c r="P20" i="23"/>
  <c r="P21" i="23"/>
  <c r="P22" i="23"/>
  <c r="M9" i="24"/>
  <c r="U9" i="24" s="1"/>
  <c r="M15" i="24"/>
  <c r="U15" i="24" s="1"/>
  <c r="R6" i="24"/>
  <c r="R7" i="24"/>
  <c r="R12" i="24"/>
  <c r="R13" i="24"/>
  <c r="R14" i="24"/>
  <c r="R15" i="24"/>
  <c r="R16" i="24"/>
  <c r="R17" i="24"/>
  <c r="R18" i="24"/>
  <c r="R19" i="24"/>
  <c r="R20" i="24"/>
  <c r="R21" i="24"/>
  <c r="R22" i="24"/>
  <c r="M5" i="25"/>
  <c r="U5" i="25" s="1"/>
  <c r="M11" i="25"/>
  <c r="U11" i="25" s="1"/>
  <c r="M17" i="25"/>
  <c r="U17" i="25" s="1"/>
  <c r="M23" i="25"/>
  <c r="U23" i="25" s="1"/>
  <c r="M29" i="25"/>
  <c r="U29" i="25" s="1"/>
  <c r="M35" i="25"/>
  <c r="U35" i="25" s="1"/>
  <c r="M41" i="25"/>
  <c r="U41" i="25" s="1"/>
  <c r="M47" i="25"/>
  <c r="U47" i="25" s="1"/>
  <c r="M53" i="25"/>
  <c r="U53" i="25" s="1"/>
  <c r="M59" i="25"/>
  <c r="U59" i="25" s="1"/>
  <c r="M65" i="25"/>
  <c r="U65" i="25" s="1"/>
  <c r="M71" i="25"/>
  <c r="U71" i="25" s="1"/>
  <c r="M77" i="25"/>
  <c r="U77" i="25" s="1"/>
  <c r="M83" i="25"/>
  <c r="U83" i="25" s="1"/>
  <c r="M89" i="25"/>
  <c r="U89" i="25" s="1"/>
  <c r="Q10" i="25"/>
  <c r="Q14" i="25"/>
  <c r="Q17" i="25"/>
  <c r="Q20" i="25"/>
  <c r="Q23" i="25"/>
  <c r="Q26" i="25"/>
  <c r="Q29" i="25"/>
  <c r="Q32" i="25"/>
  <c r="Q35" i="25"/>
  <c r="Q38" i="25"/>
  <c r="Q41" i="25"/>
  <c r="Q44" i="25"/>
  <c r="Q47" i="25"/>
  <c r="Q50" i="25"/>
  <c r="Q53" i="25"/>
  <c r="Q56" i="25"/>
  <c r="Q59" i="25"/>
  <c r="Q62" i="25"/>
  <c r="Q65" i="25"/>
  <c r="Q68" i="25"/>
  <c r="Q71" i="25"/>
  <c r="Q74" i="25"/>
  <c r="Q77" i="25"/>
  <c r="Q80" i="25"/>
  <c r="Q83" i="25"/>
  <c r="Q86" i="25"/>
  <c r="Q89" i="25"/>
  <c r="Q92" i="25"/>
  <c r="Q95" i="25"/>
  <c r="Q98" i="25"/>
  <c r="M5" i="26"/>
  <c r="U5" i="26" s="1"/>
  <c r="M11" i="26"/>
  <c r="U11" i="26" s="1"/>
  <c r="M17" i="26"/>
  <c r="U17" i="26" s="1"/>
  <c r="M23" i="26"/>
  <c r="U23" i="26" s="1"/>
  <c r="M29" i="26"/>
  <c r="U29" i="26" s="1"/>
  <c r="M35" i="26"/>
  <c r="U35" i="26" s="1"/>
  <c r="M41" i="26"/>
  <c r="U41" i="26" s="1"/>
  <c r="M47" i="26"/>
  <c r="U47" i="26" s="1"/>
  <c r="M53" i="26"/>
  <c r="U53" i="26" s="1"/>
  <c r="M59" i="26"/>
  <c r="U59" i="26" s="1"/>
  <c r="M65" i="26"/>
  <c r="U65" i="26" s="1"/>
  <c r="M71" i="26"/>
  <c r="U71" i="26" s="1"/>
  <c r="M77" i="26"/>
  <c r="U77" i="26" s="1"/>
  <c r="M83" i="26"/>
  <c r="U83" i="26" s="1"/>
  <c r="R5" i="26"/>
  <c r="R11" i="26"/>
  <c r="V13" i="26"/>
  <c r="V16" i="26"/>
  <c r="V19" i="26"/>
  <c r="V22" i="26"/>
  <c r="V25" i="26"/>
  <c r="V28" i="26"/>
  <c r="V31" i="26"/>
  <c r="V34" i="26"/>
  <c r="V37" i="26"/>
  <c r="V40" i="26"/>
  <c r="V43" i="26"/>
  <c r="V46" i="26"/>
  <c r="V49" i="26"/>
  <c r="V52" i="26"/>
  <c r="V55" i="26"/>
  <c r="V58" i="26"/>
  <c r="V61" i="26"/>
  <c r="V64" i="26"/>
  <c r="V67" i="26"/>
  <c r="V70" i="26"/>
  <c r="V73" i="26"/>
  <c r="V76" i="26"/>
  <c r="V79" i="26"/>
  <c r="V82" i="26"/>
  <c r="V85" i="26"/>
  <c r="M8" i="27"/>
  <c r="U8" i="27" s="1"/>
  <c r="M14" i="27"/>
  <c r="U14" i="27" s="1"/>
  <c r="M20" i="27"/>
  <c r="U20" i="27" s="1"/>
  <c r="M26" i="27"/>
  <c r="U26" i="27" s="1"/>
  <c r="M32" i="27"/>
  <c r="U32" i="27" s="1"/>
  <c r="M38" i="27"/>
  <c r="U38" i="27" s="1"/>
  <c r="M44" i="27"/>
  <c r="U44" i="27" s="1"/>
  <c r="M50" i="27"/>
  <c r="U50" i="27" s="1"/>
  <c r="M56" i="27"/>
  <c r="U56" i="27" s="1"/>
  <c r="M62" i="27"/>
  <c r="U62" i="27" s="1"/>
  <c r="M68" i="27"/>
  <c r="U68" i="27" s="1"/>
  <c r="M74" i="27"/>
  <c r="U74" i="27" s="1"/>
  <c r="R4" i="27"/>
  <c r="C8" i="27"/>
  <c r="R10" i="27"/>
  <c r="V15" i="27"/>
  <c r="V23" i="27"/>
  <c r="V25" i="27"/>
  <c r="V32" i="27"/>
  <c r="H33" i="27"/>
  <c r="I33" i="27" s="1"/>
  <c r="J33" i="27" s="1"/>
  <c r="V34" i="27"/>
  <c r="V41" i="27"/>
  <c r="V43" i="27"/>
  <c r="V50" i="27"/>
  <c r="H51" i="27"/>
  <c r="I51" i="27" s="1"/>
  <c r="J51" i="27" s="1"/>
  <c r="V52" i="27"/>
  <c r="V59" i="27"/>
  <c r="V61" i="27"/>
  <c r="V68" i="27"/>
  <c r="V70" i="27"/>
  <c r="V77" i="27"/>
  <c r="V79" i="27"/>
  <c r="R9" i="28"/>
  <c r="R17" i="28"/>
  <c r="R26" i="28"/>
  <c r="R35" i="28"/>
  <c r="H39" i="28"/>
  <c r="I39" i="28" s="1"/>
  <c r="J39" i="28" s="1"/>
  <c r="R44" i="28"/>
  <c r="R53" i="28"/>
  <c r="R62" i="28"/>
  <c r="M21" i="30"/>
  <c r="U21" i="30" s="1"/>
  <c r="M57" i="30"/>
  <c r="U57" i="30" s="1"/>
  <c r="AN3" i="31"/>
  <c r="AN3" i="32"/>
  <c r="M8" i="15"/>
  <c r="U8" i="15" s="1"/>
  <c r="M14" i="15"/>
  <c r="U14" i="15" s="1"/>
  <c r="M9" i="18"/>
  <c r="U9" i="18" s="1"/>
  <c r="M15" i="18"/>
  <c r="U15" i="18" s="1"/>
  <c r="R6" i="18"/>
  <c r="R7" i="18"/>
  <c r="R12" i="18"/>
  <c r="R13" i="18"/>
  <c r="R14" i="18"/>
  <c r="R15" i="18"/>
  <c r="R16" i="18"/>
  <c r="R17" i="18"/>
  <c r="R18" i="18"/>
  <c r="R19" i="18"/>
  <c r="R20" i="18"/>
  <c r="R21" i="18"/>
  <c r="R22" i="18"/>
  <c r="AH3" i="20"/>
  <c r="AQ3" i="20" s="1"/>
  <c r="M9" i="21"/>
  <c r="U9" i="21" s="1"/>
  <c r="M15" i="21"/>
  <c r="U15" i="21" s="1"/>
  <c r="B8" i="96"/>
  <c r="Q3" i="96" s="1"/>
  <c r="AG3" i="96" s="1"/>
  <c r="AP3" i="96" s="1"/>
  <c r="B8" i="95"/>
  <c r="Q3" i="95" s="1"/>
  <c r="AG3" i="95" s="1"/>
  <c r="AP3" i="95" s="1"/>
  <c r="B8" i="94"/>
  <c r="Q3" i="94" s="1"/>
  <c r="AG3" i="94" s="1"/>
  <c r="AP3" i="94" s="1"/>
  <c r="B8" i="93"/>
  <c r="Q3" i="93" s="1"/>
  <c r="AG3" i="93" s="1"/>
  <c r="AP3" i="93" s="1"/>
  <c r="B8" i="92"/>
  <c r="Q3" i="92" s="1"/>
  <c r="AG3" i="92" s="1"/>
  <c r="AP3" i="92" s="1"/>
  <c r="B8" i="91"/>
  <c r="Q3" i="91" s="1"/>
  <c r="AG3" i="91" s="1"/>
  <c r="AP3" i="91" s="1"/>
  <c r="B8" i="90"/>
  <c r="Q3" i="90" s="1"/>
  <c r="AG3" i="90" s="1"/>
  <c r="AP3" i="90" s="1"/>
  <c r="B8" i="89"/>
  <c r="Q3" i="89" s="1"/>
  <c r="AG3" i="89" s="1"/>
  <c r="AP3" i="89" s="1"/>
  <c r="B8" i="88"/>
  <c r="Q3" i="88" s="1"/>
  <c r="AG3" i="88" s="1"/>
  <c r="AP3" i="88" s="1"/>
  <c r="B8" i="87"/>
  <c r="Q3" i="87" s="1"/>
  <c r="AG3" i="87" s="1"/>
  <c r="AP3" i="87" s="1"/>
  <c r="B8" i="85"/>
  <c r="Q3" i="85" s="1"/>
  <c r="AG3" i="85" s="1"/>
  <c r="AP3" i="85" s="1"/>
  <c r="B8" i="86"/>
  <c r="Q3" i="86" s="1"/>
  <c r="AG3" i="86" s="1"/>
  <c r="AP3" i="86" s="1"/>
  <c r="B8" i="84"/>
  <c r="Q3" i="84" s="1"/>
  <c r="AG3" i="84" s="1"/>
  <c r="AP3" i="84" s="1"/>
  <c r="B8" i="82"/>
  <c r="Q3" i="82" s="1"/>
  <c r="AG3" i="82" s="1"/>
  <c r="AP3" i="82" s="1"/>
  <c r="B8" i="83"/>
  <c r="Q3" i="83" s="1"/>
  <c r="AG3" i="83" s="1"/>
  <c r="AP3" i="83" s="1"/>
  <c r="B8" i="81"/>
  <c r="Q3" i="81" s="1"/>
  <c r="AG3" i="81" s="1"/>
  <c r="AP3" i="81" s="1"/>
  <c r="B8" i="80"/>
  <c r="Q3" i="80" s="1"/>
  <c r="AG3" i="80" s="1"/>
  <c r="AP3" i="80" s="1"/>
  <c r="B8" i="79"/>
  <c r="Q3" i="79" s="1"/>
  <c r="AG3" i="79" s="1"/>
  <c r="AP3" i="79" s="1"/>
  <c r="B8" i="78"/>
  <c r="Q3" i="78" s="1"/>
  <c r="AG3" i="78" s="1"/>
  <c r="AP3" i="78" s="1"/>
  <c r="B8" i="77"/>
  <c r="Q3" i="77" s="1"/>
  <c r="AG3" i="77" s="1"/>
  <c r="AP3" i="77" s="1"/>
  <c r="B8" i="76"/>
  <c r="Q3" i="76" s="1"/>
  <c r="AG3" i="76" s="1"/>
  <c r="AP3" i="76" s="1"/>
  <c r="B8" i="75"/>
  <c r="Q3" i="75" s="1"/>
  <c r="AG3" i="75" s="1"/>
  <c r="AP3" i="75" s="1"/>
  <c r="B8" i="74"/>
  <c r="Q3" i="74" s="1"/>
  <c r="AG3" i="74" s="1"/>
  <c r="AP3" i="74" s="1"/>
  <c r="Q3" i="48"/>
  <c r="AG3" i="48" s="1"/>
  <c r="AP3" i="48" s="1"/>
  <c r="B8" i="46"/>
  <c r="Q3" i="46" s="1"/>
  <c r="AG3" i="46" s="1"/>
  <c r="AP3" i="46" s="1"/>
  <c r="B8" i="45"/>
  <c r="Q3" i="45" s="1"/>
  <c r="AG3" i="45" s="1"/>
  <c r="AP3" i="45" s="1"/>
  <c r="B8" i="47"/>
  <c r="Q3" i="47" s="1"/>
  <c r="AG3" i="47" s="1"/>
  <c r="AP3" i="47" s="1"/>
  <c r="B8" i="43"/>
  <c r="Q3" i="43" s="1"/>
  <c r="AG3" i="43" s="1"/>
  <c r="AP3" i="43" s="1"/>
  <c r="B8" i="40"/>
  <c r="Q3" i="40" s="1"/>
  <c r="AG3" i="40" s="1"/>
  <c r="AP3" i="40" s="1"/>
  <c r="B8" i="44"/>
  <c r="Q3" i="44" s="1"/>
  <c r="AG3" i="44" s="1"/>
  <c r="AP3" i="44" s="1"/>
  <c r="B8" i="38"/>
  <c r="Q3" i="38" s="1"/>
  <c r="AG3" i="38" s="1"/>
  <c r="AP3" i="38" s="1"/>
  <c r="B8" i="42"/>
  <c r="Q3" i="42" s="1"/>
  <c r="AG3" i="42" s="1"/>
  <c r="AP3" i="42" s="1"/>
  <c r="B8" i="41"/>
  <c r="Q3" i="41" s="1"/>
  <c r="AG3" i="41" s="1"/>
  <c r="AP3" i="41" s="1"/>
  <c r="B8" i="39"/>
  <c r="Q3" i="39" s="1"/>
  <c r="AG3" i="39" s="1"/>
  <c r="AP3" i="39" s="1"/>
  <c r="B8" i="36"/>
  <c r="Q3" i="36" s="1"/>
  <c r="AG3" i="36" s="1"/>
  <c r="AP3" i="36" s="1"/>
  <c r="B8" i="37"/>
  <c r="Q3" i="37" s="1"/>
  <c r="AG3" i="37" s="1"/>
  <c r="B8" i="35"/>
  <c r="Q3" i="35" s="1"/>
  <c r="AG3" i="35" s="1"/>
  <c r="B8" i="34"/>
  <c r="Q3" i="34" s="1"/>
  <c r="AG3" i="34" s="1"/>
  <c r="AP3" i="34" s="1"/>
  <c r="B8" i="32"/>
  <c r="Q3" i="32" s="1"/>
  <c r="AG3" i="32" s="1"/>
  <c r="AP3" i="32" s="1"/>
  <c r="B8" i="30"/>
  <c r="Q3" i="30" s="1"/>
  <c r="AG3" i="30" s="1"/>
  <c r="AP3" i="30" s="1"/>
  <c r="B8" i="29"/>
  <c r="Q3" i="29" s="1"/>
  <c r="AG3" i="29" s="1"/>
  <c r="AP3" i="29" s="1"/>
  <c r="B8" i="33"/>
  <c r="Q3" i="33" s="1"/>
  <c r="AG3" i="33" s="1"/>
  <c r="AP3" i="33" s="1"/>
  <c r="B8" i="31"/>
  <c r="Q3" i="31" s="1"/>
  <c r="AG3" i="31" s="1"/>
  <c r="AP3" i="31" s="1"/>
  <c r="B8" i="28"/>
  <c r="Q3" i="28" s="1"/>
  <c r="AG3" i="28" s="1"/>
  <c r="AP3" i="28" s="1"/>
  <c r="C9" i="96"/>
  <c r="C9" i="95"/>
  <c r="C9" i="94"/>
  <c r="C9" i="93"/>
  <c r="C9" i="91"/>
  <c r="C9" i="92"/>
  <c r="C9" i="90"/>
  <c r="C9" i="89"/>
  <c r="C9" i="88"/>
  <c r="C9" i="87"/>
  <c r="C9" i="85"/>
  <c r="C9" i="86"/>
  <c r="C9" i="84"/>
  <c r="C9" i="82"/>
  <c r="C9" i="83"/>
  <c r="C9" i="81"/>
  <c r="C9" i="80"/>
  <c r="C9" i="79"/>
  <c r="C9" i="78"/>
  <c r="C9" i="77"/>
  <c r="C9" i="76"/>
  <c r="C9" i="75"/>
  <c r="C9" i="74"/>
  <c r="C9" i="48"/>
  <c r="C9" i="46"/>
  <c r="C9" i="45"/>
  <c r="C9" i="47"/>
  <c r="C9" i="44"/>
  <c r="C9" i="43"/>
  <c r="C9" i="40"/>
  <c r="C9" i="38"/>
  <c r="C9" i="42"/>
  <c r="C9" i="41"/>
  <c r="C9" i="39"/>
  <c r="C9" i="36"/>
  <c r="H27" i="36" s="1"/>
  <c r="I27" i="36" s="1"/>
  <c r="J27" i="36" s="1"/>
  <c r="C9" i="37"/>
  <c r="C9" i="35"/>
  <c r="C9" i="32"/>
  <c r="H45" i="32" s="1"/>
  <c r="I45" i="32" s="1"/>
  <c r="J45" i="32" s="1"/>
  <c r="C9" i="30"/>
  <c r="H5" i="30" s="1"/>
  <c r="I5" i="30" s="1"/>
  <c r="J5" i="30" s="1"/>
  <c r="C9" i="29"/>
  <c r="H23" i="29" s="1"/>
  <c r="I23" i="29" s="1"/>
  <c r="J23" i="29" s="1"/>
  <c r="C9" i="33"/>
  <c r="H5" i="33" s="1"/>
  <c r="I5" i="33" s="1"/>
  <c r="J5" i="33" s="1"/>
  <c r="C9" i="31"/>
  <c r="C9" i="34"/>
  <c r="C9" i="28"/>
  <c r="H54" i="28" s="1"/>
  <c r="I54" i="28" s="1"/>
  <c r="J54" i="28" s="1"/>
  <c r="H11" i="25"/>
  <c r="I11" i="25" s="1"/>
  <c r="J11" i="25" s="1"/>
  <c r="C8" i="26"/>
  <c r="R14" i="26"/>
  <c r="R17" i="26"/>
  <c r="R20" i="26"/>
  <c r="R23" i="26"/>
  <c r="R26" i="26"/>
  <c r="R29" i="26"/>
  <c r="R32" i="26"/>
  <c r="R35" i="26"/>
  <c r="R38" i="26"/>
  <c r="R41" i="26"/>
  <c r="R44" i="26"/>
  <c r="R47" i="26"/>
  <c r="R50" i="26"/>
  <c r="R53" i="26"/>
  <c r="R56" i="26"/>
  <c r="R59" i="26"/>
  <c r="R62" i="26"/>
  <c r="R65" i="26"/>
  <c r="R68" i="26"/>
  <c r="R71" i="26"/>
  <c r="R74" i="26"/>
  <c r="R77" i="26"/>
  <c r="R80" i="26"/>
  <c r="R83" i="26"/>
  <c r="R86" i="26"/>
  <c r="M9" i="27"/>
  <c r="U9" i="27" s="1"/>
  <c r="M15" i="27"/>
  <c r="U15" i="27" s="1"/>
  <c r="M21" i="27"/>
  <c r="U21" i="27" s="1"/>
  <c r="M27" i="27"/>
  <c r="U27" i="27" s="1"/>
  <c r="M33" i="27"/>
  <c r="U33" i="27" s="1"/>
  <c r="M39" i="27"/>
  <c r="U39" i="27" s="1"/>
  <c r="M45" i="27"/>
  <c r="U45" i="27" s="1"/>
  <c r="M51" i="27"/>
  <c r="U51" i="27" s="1"/>
  <c r="M57" i="27"/>
  <c r="U57" i="27" s="1"/>
  <c r="M63" i="27"/>
  <c r="U63" i="27" s="1"/>
  <c r="M69" i="27"/>
  <c r="U69" i="27" s="1"/>
  <c r="R17" i="27"/>
  <c r="R27" i="27"/>
  <c r="R29" i="27"/>
  <c r="R36" i="27"/>
  <c r="R38" i="27"/>
  <c r="R45" i="27"/>
  <c r="R47" i="27"/>
  <c r="R54" i="27"/>
  <c r="R56" i="27"/>
  <c r="R63" i="27"/>
  <c r="R65" i="27"/>
  <c r="R72" i="27"/>
  <c r="R74" i="27"/>
  <c r="C8" i="28"/>
  <c r="R8" i="28"/>
  <c r="R16" i="28"/>
  <c r="R25" i="28"/>
  <c r="R34" i="28"/>
  <c r="R43" i="28"/>
  <c r="R52" i="28"/>
  <c r="R61" i="28"/>
  <c r="H38" i="29"/>
  <c r="I38" i="29" s="1"/>
  <c r="J38" i="29" s="1"/>
  <c r="H74" i="29"/>
  <c r="I74" i="29" s="1"/>
  <c r="J74" i="29" s="1"/>
  <c r="AN3" i="30"/>
  <c r="M27" i="30"/>
  <c r="U27" i="30" s="1"/>
  <c r="M63" i="30"/>
  <c r="U63" i="30" s="1"/>
  <c r="H23" i="30"/>
  <c r="I23" i="30" s="1"/>
  <c r="J23" i="30" s="1"/>
  <c r="H29" i="30"/>
  <c r="I29" i="30" s="1"/>
  <c r="J29" i="30" s="1"/>
  <c r="H35" i="30"/>
  <c r="I35" i="30" s="1"/>
  <c r="J35" i="30" s="1"/>
  <c r="H53" i="30"/>
  <c r="I53" i="30" s="1"/>
  <c r="J53" i="30" s="1"/>
  <c r="H59" i="30"/>
  <c r="I59" i="30" s="1"/>
  <c r="J59" i="30" s="1"/>
  <c r="H65" i="30"/>
  <c r="I65" i="30" s="1"/>
  <c r="J65" i="30" s="1"/>
  <c r="H71" i="30"/>
  <c r="I71" i="30" s="1"/>
  <c r="J71" i="30" s="1"/>
  <c r="H89" i="30"/>
  <c r="I89" i="30" s="1"/>
  <c r="J89" i="30" s="1"/>
  <c r="H8" i="31"/>
  <c r="I8" i="31" s="1"/>
  <c r="J8" i="31" s="1"/>
  <c r="H13" i="31"/>
  <c r="I13" i="31" s="1"/>
  <c r="J13" i="31" s="1"/>
  <c r="H20" i="31"/>
  <c r="I20" i="31" s="1"/>
  <c r="J20" i="31" s="1"/>
  <c r="H22" i="31"/>
  <c r="I22" i="31" s="1"/>
  <c r="J22" i="31" s="1"/>
  <c r="H29" i="31"/>
  <c r="I29" i="31" s="1"/>
  <c r="J29" i="31" s="1"/>
  <c r="H31" i="31"/>
  <c r="I31" i="31" s="1"/>
  <c r="J31" i="31" s="1"/>
  <c r="H38" i="31"/>
  <c r="I38" i="31" s="1"/>
  <c r="J38" i="31" s="1"/>
  <c r="H40" i="31"/>
  <c r="I40" i="31" s="1"/>
  <c r="J40" i="31" s="1"/>
  <c r="H47" i="31"/>
  <c r="I47" i="31" s="1"/>
  <c r="J47" i="31" s="1"/>
  <c r="H49" i="31"/>
  <c r="I49" i="31" s="1"/>
  <c r="J49" i="31" s="1"/>
  <c r="H56" i="31"/>
  <c r="I56" i="31" s="1"/>
  <c r="J56" i="31" s="1"/>
  <c r="H58" i="31"/>
  <c r="I58" i="31" s="1"/>
  <c r="J58" i="31" s="1"/>
  <c r="H65" i="31"/>
  <c r="I65" i="31" s="1"/>
  <c r="J65" i="31" s="1"/>
  <c r="H67" i="31"/>
  <c r="I67" i="31" s="1"/>
  <c r="J67" i="31" s="1"/>
  <c r="H74" i="31"/>
  <c r="I74" i="31" s="1"/>
  <c r="J74" i="31" s="1"/>
  <c r="H76" i="31"/>
  <c r="I76" i="31" s="1"/>
  <c r="J76" i="31" s="1"/>
  <c r="H39" i="32"/>
  <c r="I39" i="32" s="1"/>
  <c r="J39" i="32" s="1"/>
  <c r="H57" i="32"/>
  <c r="I57" i="32" s="1"/>
  <c r="J57" i="32" s="1"/>
  <c r="M9" i="28"/>
  <c r="U9" i="28" s="1"/>
  <c r="M15" i="28"/>
  <c r="U15" i="28" s="1"/>
  <c r="M21" i="28"/>
  <c r="U21" i="28" s="1"/>
  <c r="M27" i="28"/>
  <c r="U27" i="28" s="1"/>
  <c r="M33" i="28"/>
  <c r="U33" i="28" s="1"/>
  <c r="M39" i="28"/>
  <c r="U39" i="28" s="1"/>
  <c r="M45" i="28"/>
  <c r="U45" i="28" s="1"/>
  <c r="M51" i="28"/>
  <c r="U51" i="28" s="1"/>
  <c r="M57" i="28"/>
  <c r="U57" i="28" s="1"/>
  <c r="M63" i="28"/>
  <c r="U63" i="28" s="1"/>
  <c r="V7" i="28"/>
  <c r="V8" i="28"/>
  <c r="V13" i="28"/>
  <c r="V16" i="28"/>
  <c r="V19" i="28"/>
  <c r="V22" i="28"/>
  <c r="V25" i="28"/>
  <c r="V28" i="28"/>
  <c r="V31" i="28"/>
  <c r="V34" i="28"/>
  <c r="V37" i="28"/>
  <c r="V40" i="28"/>
  <c r="V43" i="28"/>
  <c r="V46" i="28"/>
  <c r="V49" i="28"/>
  <c r="V52" i="28"/>
  <c r="V55" i="28"/>
  <c r="V58" i="28"/>
  <c r="V61" i="28"/>
  <c r="V64" i="28"/>
  <c r="M4" i="29"/>
  <c r="U4" i="29" s="1"/>
  <c r="X4" i="29" s="1"/>
  <c r="M10" i="29"/>
  <c r="U10" i="29" s="1"/>
  <c r="M16" i="29"/>
  <c r="U16" i="29" s="1"/>
  <c r="M22" i="29"/>
  <c r="U22" i="29" s="1"/>
  <c r="M28" i="29"/>
  <c r="U28" i="29" s="1"/>
  <c r="M34" i="29"/>
  <c r="U34" i="29" s="1"/>
  <c r="M40" i="29"/>
  <c r="U40" i="29" s="1"/>
  <c r="M46" i="29"/>
  <c r="U46" i="29" s="1"/>
  <c r="M52" i="29"/>
  <c r="U52" i="29" s="1"/>
  <c r="M58" i="29"/>
  <c r="U58" i="29" s="1"/>
  <c r="M64" i="29"/>
  <c r="U64" i="29" s="1"/>
  <c r="M70" i="29"/>
  <c r="U70" i="29" s="1"/>
  <c r="M76" i="29"/>
  <c r="U76" i="29" s="1"/>
  <c r="M82" i="29"/>
  <c r="U82" i="29" s="1"/>
  <c r="M88" i="29"/>
  <c r="U88" i="29" s="1"/>
  <c r="M94" i="29"/>
  <c r="U94" i="29" s="1"/>
  <c r="V11" i="29"/>
  <c r="V5" i="30"/>
  <c r="R7" i="30"/>
  <c r="R8" i="30"/>
  <c r="V11" i="30"/>
  <c r="R13" i="30"/>
  <c r="R16" i="30"/>
  <c r="R19" i="30"/>
  <c r="R22" i="30"/>
  <c r="R25" i="30"/>
  <c r="R28" i="30"/>
  <c r="R31" i="30"/>
  <c r="R34" i="30"/>
  <c r="R37" i="30"/>
  <c r="R40" i="30"/>
  <c r="R43" i="30"/>
  <c r="R46" i="30"/>
  <c r="R49" i="30"/>
  <c r="R52" i="30"/>
  <c r="R55" i="30"/>
  <c r="R58" i="30"/>
  <c r="R61" i="30"/>
  <c r="R64" i="30"/>
  <c r="R67" i="30"/>
  <c r="R70" i="30"/>
  <c r="R73" i="30"/>
  <c r="R76" i="30"/>
  <c r="R79" i="30"/>
  <c r="R82" i="30"/>
  <c r="R85" i="30"/>
  <c r="R88" i="30"/>
  <c r="P3" i="31"/>
  <c r="AF3" i="31" s="1"/>
  <c r="AO3" i="31" s="1"/>
  <c r="M5" i="31"/>
  <c r="U5" i="31" s="1"/>
  <c r="M11" i="31"/>
  <c r="U11" i="31" s="1"/>
  <c r="M17" i="31"/>
  <c r="U17" i="31" s="1"/>
  <c r="M23" i="31"/>
  <c r="U23" i="31" s="1"/>
  <c r="M29" i="31"/>
  <c r="U29" i="31" s="1"/>
  <c r="M35" i="31"/>
  <c r="U35" i="31" s="1"/>
  <c r="M41" i="31"/>
  <c r="U41" i="31" s="1"/>
  <c r="M47" i="31"/>
  <c r="U47" i="31" s="1"/>
  <c r="M53" i="31"/>
  <c r="U53" i="31" s="1"/>
  <c r="M59" i="31"/>
  <c r="U59" i="31" s="1"/>
  <c r="M65" i="31"/>
  <c r="U65" i="31" s="1"/>
  <c r="M71" i="31"/>
  <c r="U71" i="31" s="1"/>
  <c r="M77" i="31"/>
  <c r="U77" i="31" s="1"/>
  <c r="V4" i="31"/>
  <c r="Y4" i="31" s="1"/>
  <c r="V10" i="31"/>
  <c r="V14" i="31"/>
  <c r="V17" i="31"/>
  <c r="V20" i="31"/>
  <c r="V23" i="31"/>
  <c r="V26" i="31"/>
  <c r="V29" i="31"/>
  <c r="V32" i="31"/>
  <c r="V35" i="31"/>
  <c r="V38" i="31"/>
  <c r="V41" i="31"/>
  <c r="V44" i="31"/>
  <c r="V47" i="31"/>
  <c r="V50" i="31"/>
  <c r="V53" i="31"/>
  <c r="V56" i="31"/>
  <c r="V59" i="31"/>
  <c r="V62" i="31"/>
  <c r="V65" i="31"/>
  <c r="V68" i="31"/>
  <c r="V71" i="31"/>
  <c r="V74" i="31"/>
  <c r="V77" i="31"/>
  <c r="M4" i="32"/>
  <c r="U4" i="32" s="1"/>
  <c r="X4" i="32" s="1"/>
  <c r="M10" i="32"/>
  <c r="U10" i="32" s="1"/>
  <c r="M16" i="32"/>
  <c r="U16" i="32" s="1"/>
  <c r="M22" i="32"/>
  <c r="U22" i="32" s="1"/>
  <c r="M28" i="32"/>
  <c r="U28" i="32" s="1"/>
  <c r="M34" i="32"/>
  <c r="U34" i="32" s="1"/>
  <c r="M40" i="32"/>
  <c r="U40" i="32" s="1"/>
  <c r="M46" i="32"/>
  <c r="U46" i="32" s="1"/>
  <c r="M52" i="32"/>
  <c r="U52" i="32" s="1"/>
  <c r="M58" i="32"/>
  <c r="U58" i="32" s="1"/>
  <c r="M64" i="32"/>
  <c r="U64" i="32" s="1"/>
  <c r="R4" i="32"/>
  <c r="R10" i="32"/>
  <c r="R14" i="32"/>
  <c r="R17" i="32"/>
  <c r="R20" i="32"/>
  <c r="R23" i="32"/>
  <c r="R26" i="32"/>
  <c r="R29" i="32"/>
  <c r="R32" i="32"/>
  <c r="R35" i="32"/>
  <c r="R38" i="32"/>
  <c r="R41" i="32"/>
  <c r="R44" i="32"/>
  <c r="R47" i="32"/>
  <c r="R50" i="32"/>
  <c r="R53" i="32"/>
  <c r="R56" i="32"/>
  <c r="R59" i="32"/>
  <c r="R62" i="32"/>
  <c r="R65" i="32"/>
  <c r="R68" i="32"/>
  <c r="M5" i="33"/>
  <c r="U5" i="33" s="1"/>
  <c r="M11" i="33"/>
  <c r="U11" i="33" s="1"/>
  <c r="M17" i="33"/>
  <c r="U17" i="33" s="1"/>
  <c r="M23" i="33"/>
  <c r="U23" i="33" s="1"/>
  <c r="M29" i="33"/>
  <c r="U29" i="33" s="1"/>
  <c r="M35" i="33"/>
  <c r="U35" i="33" s="1"/>
  <c r="M41" i="33"/>
  <c r="U41" i="33" s="1"/>
  <c r="M47" i="33"/>
  <c r="U47" i="33" s="1"/>
  <c r="M53" i="33"/>
  <c r="U53" i="33" s="1"/>
  <c r="M59" i="33"/>
  <c r="U59" i="33" s="1"/>
  <c r="M65" i="33"/>
  <c r="U65" i="33" s="1"/>
  <c r="M71" i="33"/>
  <c r="U71" i="33" s="1"/>
  <c r="M77" i="33"/>
  <c r="U77" i="33" s="1"/>
  <c r="M83" i="33"/>
  <c r="U83" i="33" s="1"/>
  <c r="M89" i="33"/>
  <c r="U89" i="33" s="1"/>
  <c r="M95" i="33"/>
  <c r="U95" i="33" s="1"/>
  <c r="V5" i="33"/>
  <c r="V10" i="33"/>
  <c r="V14" i="33"/>
  <c r="V17" i="33"/>
  <c r="V20" i="33"/>
  <c r="H33" i="33"/>
  <c r="I33" i="33" s="1"/>
  <c r="J33" i="33" s="1"/>
  <c r="V34" i="33"/>
  <c r="H52" i="33"/>
  <c r="I52" i="33" s="1"/>
  <c r="J52" i="33" s="1"/>
  <c r="V89" i="34"/>
  <c r="V86" i="34"/>
  <c r="V83" i="34"/>
  <c r="V80" i="34"/>
  <c r="V77" i="34"/>
  <c r="V74" i="34"/>
  <c r="V71" i="34"/>
  <c r="V68" i="34"/>
  <c r="V65" i="34"/>
  <c r="V62" i="34"/>
  <c r="V59" i="34"/>
  <c r="V56" i="34"/>
  <c r="V53" i="34"/>
  <c r="V50" i="34"/>
  <c r="V47" i="34"/>
  <c r="V44" i="34"/>
  <c r="V41" i="34"/>
  <c r="V38" i="34"/>
  <c r="V35" i="34"/>
  <c r="V32" i="34"/>
  <c r="V29" i="34"/>
  <c r="V26" i="34"/>
  <c r="V23" i="34"/>
  <c r="V20" i="34"/>
  <c r="V17" i="34"/>
  <c r="V14" i="34"/>
  <c r="V10" i="34"/>
  <c r="V4" i="34"/>
  <c r="Y4" i="34" s="1"/>
  <c r="V87" i="34"/>
  <c r="V84" i="34"/>
  <c r="V81" i="34"/>
  <c r="V78" i="34"/>
  <c r="V75" i="34"/>
  <c r="V72" i="34"/>
  <c r="V69" i="34"/>
  <c r="V66" i="34"/>
  <c r="V63" i="34"/>
  <c r="V60" i="34"/>
  <c r="V57" i="34"/>
  <c r="V54" i="34"/>
  <c r="V51" i="34"/>
  <c r="V48" i="34"/>
  <c r="V45" i="34"/>
  <c r="V42" i="34"/>
  <c r="V39" i="34"/>
  <c r="V36" i="34"/>
  <c r="V33" i="34"/>
  <c r="V30" i="34"/>
  <c r="V27" i="34"/>
  <c r="V24" i="34"/>
  <c r="V21" i="34"/>
  <c r="V18" i="34"/>
  <c r="V15" i="34"/>
  <c r="V12" i="34"/>
  <c r="V6" i="34"/>
  <c r="V43" i="34"/>
  <c r="V34" i="34"/>
  <c r="V25" i="34"/>
  <c r="V16" i="34"/>
  <c r="V85" i="34"/>
  <c r="V82" i="34"/>
  <c r="V79" i="34"/>
  <c r="V76" i="34"/>
  <c r="V73" i="34"/>
  <c r="V70" i="34"/>
  <c r="V67" i="34"/>
  <c r="V64" i="34"/>
  <c r="V61" i="34"/>
  <c r="V58" i="34"/>
  <c r="V55" i="34"/>
  <c r="V52" i="34"/>
  <c r="V49" i="34"/>
  <c r="V46" i="34"/>
  <c r="V37" i="34"/>
  <c r="V28" i="34"/>
  <c r="V19" i="34"/>
  <c r="V40" i="34"/>
  <c r="V31" i="34"/>
  <c r="V88" i="34"/>
  <c r="V98" i="33"/>
  <c r="V95" i="33"/>
  <c r="V92" i="33"/>
  <c r="V89" i="33"/>
  <c r="V86" i="33"/>
  <c r="V83" i="33"/>
  <c r="V80" i="33"/>
  <c r="V77" i="33"/>
  <c r="V74" i="33"/>
  <c r="V71" i="33"/>
  <c r="V68" i="33"/>
  <c r="V65" i="33"/>
  <c r="V62" i="33"/>
  <c r="V59" i="33"/>
  <c r="V56" i="33"/>
  <c r="V53" i="33"/>
  <c r="V50" i="33"/>
  <c r="V47" i="33"/>
  <c r="V44" i="33"/>
  <c r="V41" i="33"/>
  <c r="V38" i="33"/>
  <c r="V35" i="33"/>
  <c r="V96" i="33"/>
  <c r="V93" i="33"/>
  <c r="V90" i="33"/>
  <c r="V87" i="33"/>
  <c r="V84" i="33"/>
  <c r="V81" i="33"/>
  <c r="V78" i="33"/>
  <c r="V75" i="33"/>
  <c r="V72" i="33"/>
  <c r="V69" i="33"/>
  <c r="V66" i="33"/>
  <c r="V63" i="33"/>
  <c r="V60" i="33"/>
  <c r="V57" i="33"/>
  <c r="V54" i="33"/>
  <c r="V51" i="33"/>
  <c r="V48" i="33"/>
  <c r="V45" i="33"/>
  <c r="V42" i="33"/>
  <c r="V39" i="33"/>
  <c r="V36" i="33"/>
  <c r="V91" i="33"/>
  <c r="V82" i="33"/>
  <c r="V73" i="33"/>
  <c r="V64" i="33"/>
  <c r="V55" i="33"/>
  <c r="V46" i="33"/>
  <c r="V37" i="33"/>
  <c r="V33" i="33"/>
  <c r="V30" i="33"/>
  <c r="V27" i="33"/>
  <c r="V24" i="33"/>
  <c r="V94" i="33"/>
  <c r="V85" i="33"/>
  <c r="V76" i="33"/>
  <c r="V67" i="33"/>
  <c r="V58" i="33"/>
  <c r="V49" i="33"/>
  <c r="V40" i="33"/>
  <c r="V31" i="33"/>
  <c r="V28" i="33"/>
  <c r="V25" i="33"/>
  <c r="V22" i="33"/>
  <c r="H43" i="33"/>
  <c r="I43" i="33" s="1"/>
  <c r="J43" i="33" s="1"/>
  <c r="V79" i="33"/>
  <c r="H95" i="33"/>
  <c r="I95" i="33" s="1"/>
  <c r="J95" i="33" s="1"/>
  <c r="Z4" i="34"/>
  <c r="H7" i="34"/>
  <c r="I7" i="34" s="1"/>
  <c r="J7" i="34" s="1"/>
  <c r="AH3" i="31"/>
  <c r="AQ3" i="31" s="1"/>
  <c r="M7" i="31"/>
  <c r="U7" i="31" s="1"/>
  <c r="M13" i="31"/>
  <c r="U13" i="31" s="1"/>
  <c r="M19" i="31"/>
  <c r="U19" i="31" s="1"/>
  <c r="M25" i="31"/>
  <c r="U25" i="31" s="1"/>
  <c r="M31" i="31"/>
  <c r="U31" i="31" s="1"/>
  <c r="M37" i="31"/>
  <c r="U37" i="31" s="1"/>
  <c r="M43" i="31"/>
  <c r="U43" i="31" s="1"/>
  <c r="M49" i="31"/>
  <c r="U49" i="31" s="1"/>
  <c r="M55" i="31"/>
  <c r="U55" i="31" s="1"/>
  <c r="M61" i="31"/>
  <c r="U61" i="31" s="1"/>
  <c r="M67" i="31"/>
  <c r="U67" i="31" s="1"/>
  <c r="M73" i="31"/>
  <c r="U73" i="31" s="1"/>
  <c r="M79" i="31"/>
  <c r="U79" i="31" s="1"/>
  <c r="H6" i="31"/>
  <c r="I6" i="31" s="1"/>
  <c r="J6" i="31" s="1"/>
  <c r="V7" i="31"/>
  <c r="V8" i="31"/>
  <c r="H12" i="31"/>
  <c r="I12" i="31" s="1"/>
  <c r="J12" i="31" s="1"/>
  <c r="V13" i="31"/>
  <c r="H15" i="31"/>
  <c r="I15" i="31" s="1"/>
  <c r="J15" i="31" s="1"/>
  <c r="V16" i="31"/>
  <c r="H18" i="31"/>
  <c r="I18" i="31" s="1"/>
  <c r="J18" i="31" s="1"/>
  <c r="V19" i="31"/>
  <c r="H21" i="31"/>
  <c r="I21" i="31" s="1"/>
  <c r="J21" i="31" s="1"/>
  <c r="V22" i="31"/>
  <c r="H24" i="31"/>
  <c r="I24" i="31" s="1"/>
  <c r="J24" i="31" s="1"/>
  <c r="V25" i="31"/>
  <c r="H27" i="31"/>
  <c r="I27" i="31" s="1"/>
  <c r="J27" i="31" s="1"/>
  <c r="V28" i="31"/>
  <c r="H30" i="31"/>
  <c r="I30" i="31" s="1"/>
  <c r="J30" i="31" s="1"/>
  <c r="V31" i="31"/>
  <c r="H33" i="31"/>
  <c r="I33" i="31" s="1"/>
  <c r="J33" i="31" s="1"/>
  <c r="V34" i="31"/>
  <c r="H36" i="31"/>
  <c r="I36" i="31" s="1"/>
  <c r="J36" i="31" s="1"/>
  <c r="V37" i="31"/>
  <c r="H39" i="31"/>
  <c r="I39" i="31" s="1"/>
  <c r="J39" i="31" s="1"/>
  <c r="V40" i="31"/>
  <c r="H42" i="31"/>
  <c r="I42" i="31" s="1"/>
  <c r="J42" i="31" s="1"/>
  <c r="V43" i="31"/>
  <c r="H45" i="31"/>
  <c r="I45" i="31" s="1"/>
  <c r="J45" i="31" s="1"/>
  <c r="V46" i="31"/>
  <c r="H48" i="31"/>
  <c r="I48" i="31" s="1"/>
  <c r="J48" i="31" s="1"/>
  <c r="V49" i="31"/>
  <c r="H51" i="31"/>
  <c r="I51" i="31" s="1"/>
  <c r="J51" i="31" s="1"/>
  <c r="V52" i="31"/>
  <c r="H54" i="31"/>
  <c r="I54" i="31" s="1"/>
  <c r="J54" i="31" s="1"/>
  <c r="V55" i="31"/>
  <c r="H57" i="31"/>
  <c r="I57" i="31" s="1"/>
  <c r="J57" i="31" s="1"/>
  <c r="V58" i="31"/>
  <c r="H60" i="31"/>
  <c r="I60" i="31" s="1"/>
  <c r="J60" i="31" s="1"/>
  <c r="V61" i="31"/>
  <c r="H63" i="31"/>
  <c r="I63" i="31" s="1"/>
  <c r="J63" i="31" s="1"/>
  <c r="V64" i="31"/>
  <c r="H66" i="31"/>
  <c r="I66" i="31" s="1"/>
  <c r="J66" i="31" s="1"/>
  <c r="V67" i="31"/>
  <c r="H69" i="31"/>
  <c r="I69" i="31" s="1"/>
  <c r="J69" i="31" s="1"/>
  <c r="V70" i="31"/>
  <c r="H72" i="31"/>
  <c r="I72" i="31" s="1"/>
  <c r="J72" i="31" s="1"/>
  <c r="V73" i="31"/>
  <c r="H75" i="31"/>
  <c r="I75" i="31" s="1"/>
  <c r="J75" i="31" s="1"/>
  <c r="V76" i="31"/>
  <c r="H78" i="31"/>
  <c r="I78" i="31" s="1"/>
  <c r="J78" i="31" s="1"/>
  <c r="V79" i="31"/>
  <c r="R7" i="32"/>
  <c r="R8" i="32"/>
  <c r="H9" i="32"/>
  <c r="I9" i="32" s="1"/>
  <c r="J9" i="32" s="1"/>
  <c r="V11" i="32"/>
  <c r="R13" i="32"/>
  <c r="R16" i="32"/>
  <c r="R19" i="32"/>
  <c r="R22" i="32"/>
  <c r="R25" i="32"/>
  <c r="R28" i="32"/>
  <c r="R31" i="32"/>
  <c r="R34" i="32"/>
  <c r="R37" i="32"/>
  <c r="R40" i="32"/>
  <c r="R43" i="32"/>
  <c r="R46" i="32"/>
  <c r="R49" i="32"/>
  <c r="R52" i="32"/>
  <c r="R55" i="32"/>
  <c r="R58" i="32"/>
  <c r="R61" i="32"/>
  <c r="R64" i="32"/>
  <c r="R67" i="32"/>
  <c r="AH3" i="33"/>
  <c r="AQ3" i="33" s="1"/>
  <c r="M7" i="33"/>
  <c r="U7" i="33" s="1"/>
  <c r="M13" i="33"/>
  <c r="U13" i="33" s="1"/>
  <c r="M19" i="33"/>
  <c r="U19" i="33" s="1"/>
  <c r="M25" i="33"/>
  <c r="U25" i="33" s="1"/>
  <c r="M31" i="33"/>
  <c r="U31" i="33" s="1"/>
  <c r="M37" i="33"/>
  <c r="U37" i="33" s="1"/>
  <c r="M43" i="33"/>
  <c r="U43" i="33" s="1"/>
  <c r="M49" i="33"/>
  <c r="U49" i="33" s="1"/>
  <c r="M55" i="33"/>
  <c r="U55" i="33" s="1"/>
  <c r="M61" i="33"/>
  <c r="U61" i="33" s="1"/>
  <c r="M67" i="33"/>
  <c r="U67" i="33" s="1"/>
  <c r="M73" i="33"/>
  <c r="U73" i="33" s="1"/>
  <c r="M79" i="33"/>
  <c r="U79" i="33" s="1"/>
  <c r="M85" i="33"/>
  <c r="U85" i="33" s="1"/>
  <c r="M91" i="33"/>
  <c r="U91" i="33" s="1"/>
  <c r="M97" i="33"/>
  <c r="U97" i="33" s="1"/>
  <c r="V7" i="33"/>
  <c r="V8" i="33"/>
  <c r="V13" i="33"/>
  <c r="V16" i="33"/>
  <c r="V19" i="33"/>
  <c r="V23" i="33"/>
  <c r="V70" i="33"/>
  <c r="H75" i="33"/>
  <c r="I75" i="33" s="1"/>
  <c r="J75" i="33" s="1"/>
  <c r="H6" i="34"/>
  <c r="I6" i="34" s="1"/>
  <c r="J6" i="34" s="1"/>
  <c r="H8" i="34"/>
  <c r="I8" i="34" s="1"/>
  <c r="J8" i="34" s="1"/>
  <c r="H10" i="34"/>
  <c r="I10" i="34" s="1"/>
  <c r="J10" i="34" s="1"/>
  <c r="H11" i="34"/>
  <c r="I11" i="34" s="1"/>
  <c r="J11" i="34" s="1"/>
  <c r="H13" i="34"/>
  <c r="I13" i="34" s="1"/>
  <c r="J13" i="34" s="1"/>
  <c r="H14" i="34"/>
  <c r="I14" i="34" s="1"/>
  <c r="J14" i="34" s="1"/>
  <c r="H22" i="34"/>
  <c r="I22" i="34" s="1"/>
  <c r="J22" i="34" s="1"/>
  <c r="H23" i="34"/>
  <c r="I23" i="34" s="1"/>
  <c r="J23" i="34" s="1"/>
  <c r="AH3" i="29"/>
  <c r="AQ3" i="29" s="1"/>
  <c r="V16" i="29"/>
  <c r="V19" i="29"/>
  <c r="V22" i="29"/>
  <c r="V25" i="29"/>
  <c r="V28" i="29"/>
  <c r="V31" i="29"/>
  <c r="V34" i="29"/>
  <c r="V37" i="29"/>
  <c r="V40" i="29"/>
  <c r="V43" i="29"/>
  <c r="V46" i="29"/>
  <c r="V49" i="29"/>
  <c r="V52" i="29"/>
  <c r="V55" i="29"/>
  <c r="V58" i="29"/>
  <c r="V61" i="29"/>
  <c r="V64" i="29"/>
  <c r="V67" i="29"/>
  <c r="V70" i="29"/>
  <c r="V73" i="29"/>
  <c r="V76" i="29"/>
  <c r="V79" i="29"/>
  <c r="V82" i="29"/>
  <c r="V85" i="29"/>
  <c r="V88" i="29"/>
  <c r="V91" i="29"/>
  <c r="V94" i="29"/>
  <c r="V97" i="29"/>
  <c r="V19" i="30"/>
  <c r="V22" i="30"/>
  <c r="V25" i="30"/>
  <c r="V28" i="30"/>
  <c r="V31" i="30"/>
  <c r="V34" i="30"/>
  <c r="V37" i="30"/>
  <c r="V40" i="30"/>
  <c r="V43" i="30"/>
  <c r="V46" i="30"/>
  <c r="V49" i="30"/>
  <c r="V52" i="30"/>
  <c r="V55" i="30"/>
  <c r="V58" i="30"/>
  <c r="V61" i="30"/>
  <c r="V64" i="30"/>
  <c r="V67" i="30"/>
  <c r="V70" i="30"/>
  <c r="V73" i="30"/>
  <c r="V76" i="30"/>
  <c r="V79" i="30"/>
  <c r="V82" i="30"/>
  <c r="V85" i="30"/>
  <c r="V88" i="30"/>
  <c r="M38" i="31"/>
  <c r="U38" i="31" s="1"/>
  <c r="M44" i="31"/>
  <c r="U44" i="31" s="1"/>
  <c r="M50" i="31"/>
  <c r="U50" i="31" s="1"/>
  <c r="M56" i="31"/>
  <c r="U56" i="31" s="1"/>
  <c r="M62" i="31"/>
  <c r="U62" i="31" s="1"/>
  <c r="M68" i="31"/>
  <c r="U68" i="31" s="1"/>
  <c r="M74" i="31"/>
  <c r="U74" i="31" s="1"/>
  <c r="AH3" i="32"/>
  <c r="AQ3" i="32" s="1"/>
  <c r="V26" i="32"/>
  <c r="V29" i="32"/>
  <c r="V32" i="32"/>
  <c r="V35" i="32"/>
  <c r="V38" i="32"/>
  <c r="V41" i="32"/>
  <c r="V44" i="32"/>
  <c r="V47" i="32"/>
  <c r="V50" i="32"/>
  <c r="V53" i="32"/>
  <c r="V56" i="32"/>
  <c r="V59" i="32"/>
  <c r="V62" i="32"/>
  <c r="V65" i="32"/>
  <c r="V68" i="32"/>
  <c r="H24" i="33"/>
  <c r="I24" i="33" s="1"/>
  <c r="J24" i="33" s="1"/>
  <c r="V26" i="33"/>
  <c r="V61" i="33"/>
  <c r="H12" i="34"/>
  <c r="I12" i="34" s="1"/>
  <c r="J12" i="34" s="1"/>
  <c r="H20" i="34"/>
  <c r="I20" i="34" s="1"/>
  <c r="J20" i="34" s="1"/>
  <c r="H21" i="34"/>
  <c r="I21" i="34" s="1"/>
  <c r="J21" i="34" s="1"/>
  <c r="M9" i="31"/>
  <c r="U9" i="31" s="1"/>
  <c r="M15" i="31"/>
  <c r="U15" i="31" s="1"/>
  <c r="M21" i="31"/>
  <c r="U21" i="31" s="1"/>
  <c r="M27" i="31"/>
  <c r="U27" i="31" s="1"/>
  <c r="M33" i="31"/>
  <c r="U33" i="31" s="1"/>
  <c r="M39" i="31"/>
  <c r="U39" i="31" s="1"/>
  <c r="M45" i="31"/>
  <c r="U45" i="31" s="1"/>
  <c r="M51" i="31"/>
  <c r="U51" i="31" s="1"/>
  <c r="M57" i="31"/>
  <c r="U57" i="31" s="1"/>
  <c r="M63" i="31"/>
  <c r="U63" i="31" s="1"/>
  <c r="M69" i="31"/>
  <c r="U69" i="31" s="1"/>
  <c r="M75" i="31"/>
  <c r="U75" i="31" s="1"/>
  <c r="V6" i="31"/>
  <c r="V12" i="31"/>
  <c r="V15" i="31"/>
  <c r="V18" i="31"/>
  <c r="V21" i="31"/>
  <c r="V24" i="31"/>
  <c r="V27" i="31"/>
  <c r="V30" i="31"/>
  <c r="V33" i="31"/>
  <c r="V36" i="31"/>
  <c r="V39" i="31"/>
  <c r="V42" i="31"/>
  <c r="V45" i="31"/>
  <c r="V48" i="31"/>
  <c r="V51" i="31"/>
  <c r="V54" i="31"/>
  <c r="V57" i="31"/>
  <c r="V60" i="31"/>
  <c r="V63" i="31"/>
  <c r="V66" i="31"/>
  <c r="V69" i="31"/>
  <c r="V72" i="31"/>
  <c r="V75" i="31"/>
  <c r="V78" i="31"/>
  <c r="R12" i="32"/>
  <c r="R15" i="32"/>
  <c r="R18" i="32"/>
  <c r="R21" i="32"/>
  <c r="R24" i="32"/>
  <c r="R27" i="32"/>
  <c r="R30" i="32"/>
  <c r="R33" i="32"/>
  <c r="R36" i="32"/>
  <c r="R39" i="32"/>
  <c r="R42" i="32"/>
  <c r="R45" i="32"/>
  <c r="R48" i="32"/>
  <c r="R51" i="32"/>
  <c r="R54" i="32"/>
  <c r="R57" i="32"/>
  <c r="R60" i="32"/>
  <c r="R63" i="32"/>
  <c r="R66" i="32"/>
  <c r="R69" i="32"/>
  <c r="M9" i="33"/>
  <c r="U9" i="33" s="1"/>
  <c r="M15" i="33"/>
  <c r="U15" i="33" s="1"/>
  <c r="M21" i="33"/>
  <c r="U21" i="33" s="1"/>
  <c r="M27" i="33"/>
  <c r="U27" i="33" s="1"/>
  <c r="M33" i="33"/>
  <c r="U33" i="33" s="1"/>
  <c r="M39" i="33"/>
  <c r="U39" i="33" s="1"/>
  <c r="M45" i="33"/>
  <c r="U45" i="33" s="1"/>
  <c r="M51" i="33"/>
  <c r="U51" i="33" s="1"/>
  <c r="M57" i="33"/>
  <c r="U57" i="33" s="1"/>
  <c r="M63" i="33"/>
  <c r="U63" i="33" s="1"/>
  <c r="M69" i="33"/>
  <c r="U69" i="33" s="1"/>
  <c r="M75" i="33"/>
  <c r="U75" i="33" s="1"/>
  <c r="M81" i="33"/>
  <c r="U81" i="33" s="1"/>
  <c r="M87" i="33"/>
  <c r="U87" i="33" s="1"/>
  <c r="M93" i="33"/>
  <c r="U93" i="33" s="1"/>
  <c r="V6" i="33"/>
  <c r="V12" i="33"/>
  <c r="V15" i="33"/>
  <c r="V18" i="33"/>
  <c r="V21" i="33"/>
  <c r="H28" i="33"/>
  <c r="I28" i="33" s="1"/>
  <c r="J28" i="33" s="1"/>
  <c r="V29" i="33"/>
  <c r="V52" i="33"/>
  <c r="H68" i="33"/>
  <c r="I68" i="33" s="1"/>
  <c r="J68" i="33" s="1"/>
  <c r="H69" i="33"/>
  <c r="I69" i="33" s="1"/>
  <c r="J69" i="33" s="1"/>
  <c r="H80" i="33"/>
  <c r="I80" i="33" s="1"/>
  <c r="J80" i="33" s="1"/>
  <c r="M9" i="29"/>
  <c r="U9" i="29" s="1"/>
  <c r="M15" i="29"/>
  <c r="U15" i="29" s="1"/>
  <c r="M21" i="29"/>
  <c r="U21" i="29" s="1"/>
  <c r="M27" i="29"/>
  <c r="U27" i="29" s="1"/>
  <c r="M33" i="29"/>
  <c r="U33" i="29" s="1"/>
  <c r="M39" i="29"/>
  <c r="U39" i="29" s="1"/>
  <c r="M45" i="29"/>
  <c r="U45" i="29" s="1"/>
  <c r="M51" i="29"/>
  <c r="U51" i="29" s="1"/>
  <c r="M57" i="29"/>
  <c r="U57" i="29" s="1"/>
  <c r="M63" i="29"/>
  <c r="U63" i="29" s="1"/>
  <c r="M69" i="29"/>
  <c r="U69" i="29" s="1"/>
  <c r="M75" i="29"/>
  <c r="U75" i="29" s="1"/>
  <c r="M81" i="29"/>
  <c r="U81" i="29" s="1"/>
  <c r="M87" i="29"/>
  <c r="U87" i="29" s="1"/>
  <c r="V6" i="29"/>
  <c r="V12" i="29"/>
  <c r="V15" i="29"/>
  <c r="V18" i="29"/>
  <c r="V21" i="29"/>
  <c r="V24" i="29"/>
  <c r="V27" i="29"/>
  <c r="V30" i="29"/>
  <c r="V33" i="29"/>
  <c r="V36" i="29"/>
  <c r="V39" i="29"/>
  <c r="V42" i="29"/>
  <c r="V45" i="29"/>
  <c r="V48" i="29"/>
  <c r="V51" i="29"/>
  <c r="V54" i="29"/>
  <c r="V57" i="29"/>
  <c r="V60" i="29"/>
  <c r="V63" i="29"/>
  <c r="V66" i="29"/>
  <c r="V69" i="29"/>
  <c r="V72" i="29"/>
  <c r="V75" i="29"/>
  <c r="V78" i="29"/>
  <c r="V81" i="29"/>
  <c r="V84" i="29"/>
  <c r="V87" i="29"/>
  <c r="V90" i="29"/>
  <c r="V93" i="29"/>
  <c r="AH3" i="30"/>
  <c r="AQ3" i="30" s="1"/>
  <c r="V6" i="30"/>
  <c r="V12" i="30"/>
  <c r="V15" i="30"/>
  <c r="V18" i="30"/>
  <c r="V21" i="30"/>
  <c r="V24" i="30"/>
  <c r="V27" i="30"/>
  <c r="V30" i="30"/>
  <c r="V33" i="30"/>
  <c r="V36" i="30"/>
  <c r="V39" i="30"/>
  <c r="V42" i="30"/>
  <c r="V45" i="30"/>
  <c r="V48" i="30"/>
  <c r="V51" i="30"/>
  <c r="V54" i="30"/>
  <c r="V57" i="30"/>
  <c r="V60" i="30"/>
  <c r="V63" i="30"/>
  <c r="V66" i="30"/>
  <c r="V69" i="30"/>
  <c r="V72" i="30"/>
  <c r="V75" i="30"/>
  <c r="V78" i="30"/>
  <c r="V81" i="30"/>
  <c r="V84" i="30"/>
  <c r="M4" i="31"/>
  <c r="U4" i="31" s="1"/>
  <c r="X4" i="31" s="1"/>
  <c r="Z4" i="31" s="1"/>
  <c r="M10" i="31"/>
  <c r="U10" i="31" s="1"/>
  <c r="M16" i="31"/>
  <c r="U16" i="31" s="1"/>
  <c r="M22" i="31"/>
  <c r="U22" i="31" s="1"/>
  <c r="M28" i="31"/>
  <c r="U28" i="31" s="1"/>
  <c r="M34" i="31"/>
  <c r="U34" i="31" s="1"/>
  <c r="M40" i="31"/>
  <c r="U40" i="31" s="1"/>
  <c r="M46" i="31"/>
  <c r="U46" i="31" s="1"/>
  <c r="M52" i="31"/>
  <c r="U52" i="31" s="1"/>
  <c r="M58" i="31"/>
  <c r="U58" i="31" s="1"/>
  <c r="M64" i="31"/>
  <c r="U64" i="31" s="1"/>
  <c r="M70" i="31"/>
  <c r="U70" i="31" s="1"/>
  <c r="V5" i="31"/>
  <c r="R7" i="31"/>
  <c r="R8" i="31"/>
  <c r="R13" i="31"/>
  <c r="R16" i="31"/>
  <c r="R19" i="31"/>
  <c r="R22" i="31"/>
  <c r="R25" i="31"/>
  <c r="R28" i="31"/>
  <c r="R31" i="31"/>
  <c r="R34" i="31"/>
  <c r="R37" i="31"/>
  <c r="R40" i="31"/>
  <c r="R43" i="31"/>
  <c r="R46" i="31"/>
  <c r="R49" i="31"/>
  <c r="R52" i="31"/>
  <c r="R55" i="31"/>
  <c r="R58" i="31"/>
  <c r="R61" i="31"/>
  <c r="R64" i="31"/>
  <c r="R67" i="31"/>
  <c r="R70" i="31"/>
  <c r="R73" i="31"/>
  <c r="R76" i="31"/>
  <c r="M9" i="32"/>
  <c r="U9" i="32" s="1"/>
  <c r="M15" i="32"/>
  <c r="U15" i="32" s="1"/>
  <c r="M21" i="32"/>
  <c r="U21" i="32" s="1"/>
  <c r="M27" i="32"/>
  <c r="U27" i="32" s="1"/>
  <c r="M33" i="32"/>
  <c r="U33" i="32" s="1"/>
  <c r="M39" i="32"/>
  <c r="U39" i="32" s="1"/>
  <c r="M45" i="32"/>
  <c r="U45" i="32" s="1"/>
  <c r="M51" i="32"/>
  <c r="U51" i="32" s="1"/>
  <c r="M57" i="32"/>
  <c r="U57" i="32" s="1"/>
  <c r="M63" i="32"/>
  <c r="U63" i="32" s="1"/>
  <c r="R5" i="32"/>
  <c r="V7" i="32"/>
  <c r="V8" i="32"/>
  <c r="V13" i="32"/>
  <c r="V16" i="32"/>
  <c r="V19" i="32"/>
  <c r="V22" i="32"/>
  <c r="V25" i="32"/>
  <c r="V28" i="32"/>
  <c r="V31" i="32"/>
  <c r="V34" i="32"/>
  <c r="V37" i="32"/>
  <c r="V40" i="32"/>
  <c r="V43" i="32"/>
  <c r="V46" i="32"/>
  <c r="V49" i="32"/>
  <c r="V52" i="32"/>
  <c r="V55" i="32"/>
  <c r="V58" i="32"/>
  <c r="V61" i="32"/>
  <c r="V64" i="32"/>
  <c r="M4" i="33"/>
  <c r="U4" i="33" s="1"/>
  <c r="X4" i="33" s="1"/>
  <c r="Z4" i="33" s="1"/>
  <c r="M10" i="33"/>
  <c r="U10" i="33" s="1"/>
  <c r="M16" i="33"/>
  <c r="U16" i="33" s="1"/>
  <c r="M22" i="33"/>
  <c r="U22" i="33" s="1"/>
  <c r="M28" i="33"/>
  <c r="U28" i="33" s="1"/>
  <c r="M34" i="33"/>
  <c r="U34" i="33" s="1"/>
  <c r="M40" i="33"/>
  <c r="U40" i="33" s="1"/>
  <c r="M46" i="33"/>
  <c r="U46" i="33" s="1"/>
  <c r="M52" i="33"/>
  <c r="U52" i="33" s="1"/>
  <c r="M58" i="33"/>
  <c r="U58" i="33" s="1"/>
  <c r="M64" i="33"/>
  <c r="U64" i="33" s="1"/>
  <c r="M70" i="33"/>
  <c r="U70" i="33" s="1"/>
  <c r="M76" i="33"/>
  <c r="U76" i="33" s="1"/>
  <c r="M82" i="33"/>
  <c r="U82" i="33" s="1"/>
  <c r="M88" i="33"/>
  <c r="U88" i="33" s="1"/>
  <c r="V11" i="33"/>
  <c r="H30" i="33"/>
  <c r="I30" i="33" s="1"/>
  <c r="J30" i="33" s="1"/>
  <c r="H31" i="33"/>
  <c r="I31" i="33" s="1"/>
  <c r="J31" i="33" s="1"/>
  <c r="V32" i="33"/>
  <c r="V43" i="33"/>
  <c r="H59" i="33"/>
  <c r="I59" i="33" s="1"/>
  <c r="J59" i="33" s="1"/>
  <c r="H60" i="33"/>
  <c r="I60" i="33" s="1"/>
  <c r="J60" i="33" s="1"/>
  <c r="H71" i="33"/>
  <c r="I71" i="33" s="1"/>
  <c r="J71" i="33" s="1"/>
  <c r="V97" i="33"/>
  <c r="AN3" i="34"/>
  <c r="H4" i="34"/>
  <c r="I4" i="34" s="1"/>
  <c r="J4" i="34" s="1"/>
  <c r="K4" i="34" s="1"/>
  <c r="V8" i="34"/>
  <c r="V9" i="34"/>
  <c r="V13" i="34"/>
  <c r="V22" i="34"/>
  <c r="H32" i="34"/>
  <c r="I32" i="34" s="1"/>
  <c r="J32" i="34" s="1"/>
  <c r="H41" i="34"/>
  <c r="I41" i="34" s="1"/>
  <c r="J41" i="34" s="1"/>
  <c r="H46" i="34"/>
  <c r="I46" i="34" s="1"/>
  <c r="J46" i="34" s="1"/>
  <c r="H49" i="34"/>
  <c r="I49" i="34" s="1"/>
  <c r="J49" i="34" s="1"/>
  <c r="H52" i="34"/>
  <c r="I52" i="34" s="1"/>
  <c r="J52" i="34" s="1"/>
  <c r="H55" i="34"/>
  <c r="I55" i="34" s="1"/>
  <c r="J55" i="34" s="1"/>
  <c r="H58" i="34"/>
  <c r="I58" i="34" s="1"/>
  <c r="J58" i="34" s="1"/>
  <c r="H61" i="34"/>
  <c r="I61" i="34" s="1"/>
  <c r="J61" i="34" s="1"/>
  <c r="H64" i="34"/>
  <c r="I64" i="34" s="1"/>
  <c r="J64" i="34" s="1"/>
  <c r="H67" i="34"/>
  <c r="I67" i="34" s="1"/>
  <c r="J67" i="34" s="1"/>
  <c r="H70" i="34"/>
  <c r="I70" i="34" s="1"/>
  <c r="J70" i="34" s="1"/>
  <c r="H73" i="34"/>
  <c r="I73" i="34" s="1"/>
  <c r="J73" i="34" s="1"/>
  <c r="H76" i="34"/>
  <c r="I76" i="34" s="1"/>
  <c r="J76" i="34" s="1"/>
  <c r="H79" i="34"/>
  <c r="I79" i="34" s="1"/>
  <c r="J79" i="34" s="1"/>
  <c r="H82" i="34"/>
  <c r="I82" i="34" s="1"/>
  <c r="J82" i="34" s="1"/>
  <c r="H26" i="36"/>
  <c r="I26" i="36" s="1"/>
  <c r="J26" i="36" s="1"/>
  <c r="H36" i="36"/>
  <c r="I36" i="36" s="1"/>
  <c r="J36" i="36" s="1"/>
  <c r="H59" i="36"/>
  <c r="I59" i="36" s="1"/>
  <c r="J59" i="36" s="1"/>
  <c r="H77" i="37"/>
  <c r="I77" i="37" s="1"/>
  <c r="J77" i="37" s="1"/>
  <c r="H95" i="37"/>
  <c r="I95" i="37" s="1"/>
  <c r="J95" i="37" s="1"/>
  <c r="H7" i="38"/>
  <c r="I7" i="38" s="1"/>
  <c r="J7" i="38" s="1"/>
  <c r="H8" i="38"/>
  <c r="I8" i="38" s="1"/>
  <c r="J8" i="38" s="1"/>
  <c r="H9" i="38"/>
  <c r="I9" i="38" s="1"/>
  <c r="J9" i="38" s="1"/>
  <c r="H32" i="38"/>
  <c r="I32" i="38" s="1"/>
  <c r="J32" i="38" s="1"/>
  <c r="H39" i="40"/>
  <c r="I39" i="40" s="1"/>
  <c r="J39" i="40" s="1"/>
  <c r="H42" i="40"/>
  <c r="I42" i="40" s="1"/>
  <c r="J42" i="40" s="1"/>
  <c r="H31" i="34"/>
  <c r="I31" i="34" s="1"/>
  <c r="J31" i="34" s="1"/>
  <c r="H40" i="34"/>
  <c r="I40" i="34" s="1"/>
  <c r="J40" i="34" s="1"/>
  <c r="H85" i="34"/>
  <c r="I85" i="34" s="1"/>
  <c r="J85" i="34" s="1"/>
  <c r="H86" i="34"/>
  <c r="I86" i="34" s="1"/>
  <c r="J86" i="34" s="1"/>
  <c r="H20" i="35"/>
  <c r="I20" i="35" s="1"/>
  <c r="J20" i="35" s="1"/>
  <c r="H29" i="35"/>
  <c r="I29" i="35" s="1"/>
  <c r="J29" i="35" s="1"/>
  <c r="H38" i="35"/>
  <c r="I38" i="35" s="1"/>
  <c r="J38" i="35" s="1"/>
  <c r="H47" i="35"/>
  <c r="I47" i="35" s="1"/>
  <c r="J47" i="35" s="1"/>
  <c r="H56" i="35"/>
  <c r="I56" i="35" s="1"/>
  <c r="J56" i="35" s="1"/>
  <c r="H65" i="35"/>
  <c r="I65" i="35" s="1"/>
  <c r="J65" i="35" s="1"/>
  <c r="H74" i="35"/>
  <c r="I74" i="35" s="1"/>
  <c r="J74" i="35" s="1"/>
  <c r="AH4" i="36"/>
  <c r="H10" i="36"/>
  <c r="I10" i="36" s="1"/>
  <c r="J10" i="36" s="1"/>
  <c r="H14" i="36"/>
  <c r="I14" i="36" s="1"/>
  <c r="J14" i="36" s="1"/>
  <c r="H20" i="36"/>
  <c r="I20" i="36" s="1"/>
  <c r="J20" i="36" s="1"/>
  <c r="H21" i="36"/>
  <c r="I21" i="36" s="1"/>
  <c r="J21" i="36" s="1"/>
  <c r="H53" i="36"/>
  <c r="I53" i="36" s="1"/>
  <c r="J53" i="36" s="1"/>
  <c r="H69" i="36"/>
  <c r="I69" i="36" s="1"/>
  <c r="J69" i="36" s="1"/>
  <c r="H17" i="37"/>
  <c r="I17" i="37" s="1"/>
  <c r="J17" i="37" s="1"/>
  <c r="H23" i="37"/>
  <c r="I23" i="37" s="1"/>
  <c r="J23" i="37" s="1"/>
  <c r="H29" i="37"/>
  <c r="I29" i="37" s="1"/>
  <c r="J29" i="37" s="1"/>
  <c r="H35" i="37"/>
  <c r="I35" i="37" s="1"/>
  <c r="J35" i="37" s="1"/>
  <c r="H41" i="37"/>
  <c r="I41" i="37" s="1"/>
  <c r="J41" i="37" s="1"/>
  <c r="H47" i="37"/>
  <c r="I47" i="37" s="1"/>
  <c r="J47" i="37" s="1"/>
  <c r="H53" i="37"/>
  <c r="I53" i="37" s="1"/>
  <c r="J53" i="37" s="1"/>
  <c r="H59" i="37"/>
  <c r="I59" i="37" s="1"/>
  <c r="J59" i="37" s="1"/>
  <c r="H65" i="37"/>
  <c r="I65" i="37" s="1"/>
  <c r="J65" i="37" s="1"/>
  <c r="H80" i="37"/>
  <c r="I80" i="37" s="1"/>
  <c r="J80" i="37" s="1"/>
  <c r="H10" i="38"/>
  <c r="I10" i="38" s="1"/>
  <c r="J10" i="38" s="1"/>
  <c r="H19" i="40"/>
  <c r="I19" i="40" s="1"/>
  <c r="J19" i="40" s="1"/>
  <c r="H55" i="40"/>
  <c r="I55" i="40" s="1"/>
  <c r="J55" i="40" s="1"/>
  <c r="AN3" i="41"/>
  <c r="H72" i="43"/>
  <c r="I72" i="43" s="1"/>
  <c r="J72" i="43" s="1"/>
  <c r="H15" i="44"/>
  <c r="I15" i="44" s="1"/>
  <c r="J15" i="44" s="1"/>
  <c r="H29" i="34"/>
  <c r="I29" i="34" s="1"/>
  <c r="J29" i="34" s="1"/>
  <c r="H30" i="34"/>
  <c r="I30" i="34" s="1"/>
  <c r="J30" i="34" s="1"/>
  <c r="H38" i="34"/>
  <c r="I38" i="34" s="1"/>
  <c r="J38" i="34" s="1"/>
  <c r="AE3" i="36"/>
  <c r="H30" i="36"/>
  <c r="I30" i="36" s="1"/>
  <c r="J30" i="36" s="1"/>
  <c r="H38" i="36"/>
  <c r="I38" i="36" s="1"/>
  <c r="J38" i="36" s="1"/>
  <c r="H50" i="36"/>
  <c r="I50" i="36" s="1"/>
  <c r="J50" i="36" s="1"/>
  <c r="H60" i="36"/>
  <c r="I60" i="36" s="1"/>
  <c r="J60" i="36" s="1"/>
  <c r="H63" i="36"/>
  <c r="I63" i="36" s="1"/>
  <c r="J63" i="36" s="1"/>
  <c r="H83" i="37"/>
  <c r="I83" i="37" s="1"/>
  <c r="J83" i="37" s="1"/>
  <c r="Y4" i="38"/>
  <c r="Z4" i="38" s="1"/>
  <c r="H12" i="38"/>
  <c r="I12" i="38" s="1"/>
  <c r="J12" i="38" s="1"/>
  <c r="H16" i="38"/>
  <c r="I16" i="38" s="1"/>
  <c r="J16" i="38" s="1"/>
  <c r="H21" i="38"/>
  <c r="I21" i="38" s="1"/>
  <c r="J21" i="38" s="1"/>
  <c r="H25" i="38"/>
  <c r="I25" i="38" s="1"/>
  <c r="J25" i="38" s="1"/>
  <c r="H5" i="39"/>
  <c r="I5" i="39" s="1"/>
  <c r="J5" i="39" s="1"/>
  <c r="H16" i="40"/>
  <c r="I16" i="40" s="1"/>
  <c r="J16" i="40" s="1"/>
  <c r="H52" i="40"/>
  <c r="I52" i="40" s="1"/>
  <c r="J52" i="40" s="1"/>
  <c r="H49" i="33"/>
  <c r="I49" i="33" s="1"/>
  <c r="J49" i="33" s="1"/>
  <c r="H58" i="33"/>
  <c r="I58" i="33" s="1"/>
  <c r="J58" i="33" s="1"/>
  <c r="H67" i="33"/>
  <c r="I67" i="33" s="1"/>
  <c r="J67" i="33" s="1"/>
  <c r="H76" i="33"/>
  <c r="I76" i="33" s="1"/>
  <c r="J76" i="33" s="1"/>
  <c r="R15" i="34"/>
  <c r="R16" i="34"/>
  <c r="H19" i="34"/>
  <c r="I19" i="34" s="1"/>
  <c r="J19" i="34" s="1"/>
  <c r="R24" i="34"/>
  <c r="R25" i="34"/>
  <c r="H28" i="34"/>
  <c r="I28" i="34" s="1"/>
  <c r="J28" i="34" s="1"/>
  <c r="R33" i="34"/>
  <c r="R34" i="34"/>
  <c r="H37" i="34"/>
  <c r="I37" i="34" s="1"/>
  <c r="J37" i="34" s="1"/>
  <c r="R42" i="34"/>
  <c r="R43" i="34"/>
  <c r="R46" i="34"/>
  <c r="R49" i="34"/>
  <c r="R52" i="34"/>
  <c r="R55" i="34"/>
  <c r="R58" i="34"/>
  <c r="R61" i="34"/>
  <c r="R64" i="34"/>
  <c r="R67" i="34"/>
  <c r="R70" i="34"/>
  <c r="R73" i="34"/>
  <c r="R76" i="34"/>
  <c r="R79" i="34"/>
  <c r="R82" i="34"/>
  <c r="R85" i="34"/>
  <c r="H88" i="34"/>
  <c r="I88" i="34" s="1"/>
  <c r="J88" i="34" s="1"/>
  <c r="H89" i="34"/>
  <c r="I89" i="34" s="1"/>
  <c r="J89" i="34" s="1"/>
  <c r="H10" i="35"/>
  <c r="I10" i="35" s="1"/>
  <c r="J10" i="35" s="1"/>
  <c r="H17" i="35"/>
  <c r="I17" i="35" s="1"/>
  <c r="J17" i="35" s="1"/>
  <c r="H26" i="35"/>
  <c r="I26" i="35" s="1"/>
  <c r="J26" i="35" s="1"/>
  <c r="H35" i="35"/>
  <c r="I35" i="35" s="1"/>
  <c r="J35" i="35" s="1"/>
  <c r="H44" i="35"/>
  <c r="I44" i="35" s="1"/>
  <c r="J44" i="35" s="1"/>
  <c r="H53" i="35"/>
  <c r="I53" i="35" s="1"/>
  <c r="J53" i="35" s="1"/>
  <c r="H62" i="35"/>
  <c r="I62" i="35" s="1"/>
  <c r="J62" i="35" s="1"/>
  <c r="H71" i="35"/>
  <c r="I71" i="35" s="1"/>
  <c r="J71" i="35" s="1"/>
  <c r="H44" i="36"/>
  <c r="I44" i="36" s="1"/>
  <c r="J44" i="36" s="1"/>
  <c r="H54" i="36"/>
  <c r="I54" i="36" s="1"/>
  <c r="J54" i="36" s="1"/>
  <c r="H57" i="36"/>
  <c r="I57" i="36" s="1"/>
  <c r="J57" i="36" s="1"/>
  <c r="H10" i="37"/>
  <c r="I10" i="37" s="1"/>
  <c r="J10" i="37" s="1"/>
  <c r="H68" i="37"/>
  <c r="I68" i="37" s="1"/>
  <c r="J68" i="37" s="1"/>
  <c r="H86" i="37"/>
  <c r="I86" i="37" s="1"/>
  <c r="J86" i="37" s="1"/>
  <c r="H30" i="38"/>
  <c r="I30" i="38" s="1"/>
  <c r="J30" i="38" s="1"/>
  <c r="H18" i="39"/>
  <c r="I18" i="39" s="1"/>
  <c r="J18" i="39" s="1"/>
  <c r="H27" i="39"/>
  <c r="I27" i="39" s="1"/>
  <c r="J27" i="39" s="1"/>
  <c r="H36" i="39"/>
  <c r="I36" i="39" s="1"/>
  <c r="J36" i="39" s="1"/>
  <c r="H45" i="39"/>
  <c r="I45" i="39" s="1"/>
  <c r="J45" i="39" s="1"/>
  <c r="H54" i="39"/>
  <c r="I54" i="39" s="1"/>
  <c r="J54" i="39" s="1"/>
  <c r="H63" i="39"/>
  <c r="I63" i="39" s="1"/>
  <c r="J63" i="39" s="1"/>
  <c r="H72" i="39"/>
  <c r="I72" i="39" s="1"/>
  <c r="J72" i="39" s="1"/>
  <c r="H38" i="33"/>
  <c r="I38" i="33" s="1"/>
  <c r="J38" i="33" s="1"/>
  <c r="H47" i="33"/>
  <c r="I47" i="33" s="1"/>
  <c r="J47" i="33" s="1"/>
  <c r="H65" i="33"/>
  <c r="I65" i="33" s="1"/>
  <c r="J65" i="33" s="1"/>
  <c r="H74" i="33"/>
  <c r="I74" i="33" s="1"/>
  <c r="J74" i="33" s="1"/>
  <c r="H83" i="33"/>
  <c r="I83" i="33" s="1"/>
  <c r="J83" i="33" s="1"/>
  <c r="H92" i="33"/>
  <c r="I92" i="33" s="1"/>
  <c r="J92" i="33" s="1"/>
  <c r="R14" i="34"/>
  <c r="H17" i="34"/>
  <c r="I17" i="34" s="1"/>
  <c r="J17" i="34" s="1"/>
  <c r="R23" i="34"/>
  <c r="H26" i="34"/>
  <c r="I26" i="34" s="1"/>
  <c r="J26" i="34" s="1"/>
  <c r="R32" i="34"/>
  <c r="H35" i="34"/>
  <c r="I35" i="34" s="1"/>
  <c r="J35" i="34" s="1"/>
  <c r="H44" i="34"/>
  <c r="I44" i="34" s="1"/>
  <c r="J44" i="34" s="1"/>
  <c r="H4" i="36"/>
  <c r="I4" i="36" s="1"/>
  <c r="J4" i="36" s="1"/>
  <c r="K4" i="36" s="1"/>
  <c r="H12" i="36"/>
  <c r="I12" i="36" s="1"/>
  <c r="J12" i="36" s="1"/>
  <c r="H17" i="36"/>
  <c r="I17" i="36" s="1"/>
  <c r="J17" i="36" s="1"/>
  <c r="H18" i="36"/>
  <c r="I18" i="36" s="1"/>
  <c r="J18" i="36" s="1"/>
  <c r="H24" i="36"/>
  <c r="I24" i="36" s="1"/>
  <c r="J24" i="36" s="1"/>
  <c r="H32" i="36"/>
  <c r="I32" i="36" s="1"/>
  <c r="J32" i="36" s="1"/>
  <c r="H33" i="36"/>
  <c r="I33" i="36" s="1"/>
  <c r="J33" i="36" s="1"/>
  <c r="H42" i="36"/>
  <c r="I42" i="36" s="1"/>
  <c r="J42" i="36" s="1"/>
  <c r="H48" i="36"/>
  <c r="I48" i="36" s="1"/>
  <c r="J48" i="36" s="1"/>
  <c r="H51" i="36"/>
  <c r="I51" i="36" s="1"/>
  <c r="J51" i="36" s="1"/>
  <c r="H5" i="37"/>
  <c r="I5" i="37" s="1"/>
  <c r="J5" i="37" s="1"/>
  <c r="H14" i="37"/>
  <c r="I14" i="37" s="1"/>
  <c r="J14" i="37" s="1"/>
  <c r="H20" i="37"/>
  <c r="I20" i="37" s="1"/>
  <c r="J20" i="37" s="1"/>
  <c r="H26" i="37"/>
  <c r="I26" i="37" s="1"/>
  <c r="J26" i="37" s="1"/>
  <c r="H32" i="37"/>
  <c r="I32" i="37" s="1"/>
  <c r="J32" i="37" s="1"/>
  <c r="H38" i="37"/>
  <c r="I38" i="37" s="1"/>
  <c r="J38" i="37" s="1"/>
  <c r="H44" i="37"/>
  <c r="I44" i="37" s="1"/>
  <c r="J44" i="37" s="1"/>
  <c r="H50" i="37"/>
  <c r="I50" i="37" s="1"/>
  <c r="J50" i="37" s="1"/>
  <c r="H56" i="37"/>
  <c r="I56" i="37" s="1"/>
  <c r="J56" i="37" s="1"/>
  <c r="H62" i="37"/>
  <c r="I62" i="37" s="1"/>
  <c r="J62" i="37" s="1"/>
  <c r="H71" i="37"/>
  <c r="I71" i="37" s="1"/>
  <c r="J71" i="37" s="1"/>
  <c r="H89" i="37"/>
  <c r="I89" i="37" s="1"/>
  <c r="J89" i="37" s="1"/>
  <c r="H11" i="39"/>
  <c r="I11" i="39" s="1"/>
  <c r="J11" i="39" s="1"/>
  <c r="H4" i="42"/>
  <c r="I4" i="42" s="1"/>
  <c r="J4" i="42" s="1"/>
  <c r="K4" i="42" s="1"/>
  <c r="H9" i="43"/>
  <c r="I9" i="43" s="1"/>
  <c r="J9" i="43" s="1"/>
  <c r="H37" i="33"/>
  <c r="I37" i="33" s="1"/>
  <c r="J37" i="33" s="1"/>
  <c r="H46" i="33"/>
  <c r="I46" i="33" s="1"/>
  <c r="J46" i="33" s="1"/>
  <c r="H55" i="33"/>
  <c r="I55" i="33" s="1"/>
  <c r="J55" i="33" s="1"/>
  <c r="H64" i="33"/>
  <c r="I64" i="33" s="1"/>
  <c r="J64" i="33" s="1"/>
  <c r="H82" i="33"/>
  <c r="I82" i="33" s="1"/>
  <c r="J82" i="33" s="1"/>
  <c r="H91" i="33"/>
  <c r="I91" i="33" s="1"/>
  <c r="J91" i="33" s="1"/>
  <c r="R9" i="34"/>
  <c r="R3" i="34"/>
  <c r="R89" i="34"/>
  <c r="R86" i="34"/>
  <c r="R83" i="34"/>
  <c r="R87" i="34"/>
  <c r="R84" i="34"/>
  <c r="R81" i="34"/>
  <c r="R78" i="34"/>
  <c r="R75" i="34"/>
  <c r="R72" i="34"/>
  <c r="R69" i="34"/>
  <c r="R66" i="34"/>
  <c r="R63" i="34"/>
  <c r="R60" i="34"/>
  <c r="R57" i="34"/>
  <c r="R54" i="34"/>
  <c r="R51" i="34"/>
  <c r="R48" i="34"/>
  <c r="R45" i="34"/>
  <c r="R6" i="34"/>
  <c r="R7" i="34"/>
  <c r="R11" i="34"/>
  <c r="R12" i="34"/>
  <c r="R13" i="34"/>
  <c r="H16" i="34"/>
  <c r="I16" i="34" s="1"/>
  <c r="J16" i="34" s="1"/>
  <c r="R21" i="34"/>
  <c r="R22" i="34"/>
  <c r="H25" i="34"/>
  <c r="I25" i="34" s="1"/>
  <c r="J25" i="34" s="1"/>
  <c r="R30" i="34"/>
  <c r="R31" i="34"/>
  <c r="H34" i="34"/>
  <c r="I34" i="34" s="1"/>
  <c r="J34" i="34" s="1"/>
  <c r="R39" i="34"/>
  <c r="R40" i="34"/>
  <c r="H43" i="34"/>
  <c r="I43" i="34" s="1"/>
  <c r="J43" i="34" s="1"/>
  <c r="H47" i="34"/>
  <c r="I47" i="34" s="1"/>
  <c r="J47" i="34" s="1"/>
  <c r="H50" i="34"/>
  <c r="I50" i="34" s="1"/>
  <c r="J50" i="34" s="1"/>
  <c r="H53" i="34"/>
  <c r="I53" i="34" s="1"/>
  <c r="J53" i="34" s="1"/>
  <c r="H56" i="34"/>
  <c r="I56" i="34" s="1"/>
  <c r="J56" i="34" s="1"/>
  <c r="H59" i="34"/>
  <c r="I59" i="34" s="1"/>
  <c r="J59" i="34" s="1"/>
  <c r="H62" i="34"/>
  <c r="I62" i="34" s="1"/>
  <c r="J62" i="34" s="1"/>
  <c r="H65" i="34"/>
  <c r="I65" i="34" s="1"/>
  <c r="J65" i="34" s="1"/>
  <c r="H68" i="34"/>
  <c r="I68" i="34" s="1"/>
  <c r="J68" i="34" s="1"/>
  <c r="H71" i="34"/>
  <c r="I71" i="34" s="1"/>
  <c r="J71" i="34" s="1"/>
  <c r="H74" i="34"/>
  <c r="I74" i="34" s="1"/>
  <c r="J74" i="34" s="1"/>
  <c r="H77" i="34"/>
  <c r="I77" i="34" s="1"/>
  <c r="J77" i="34" s="1"/>
  <c r="H80" i="34"/>
  <c r="I80" i="34" s="1"/>
  <c r="J80" i="34" s="1"/>
  <c r="H83" i="34"/>
  <c r="I83" i="34" s="1"/>
  <c r="J83" i="34" s="1"/>
  <c r="R88" i="34"/>
  <c r="H9" i="35"/>
  <c r="I9" i="35" s="1"/>
  <c r="J9" i="35" s="1"/>
  <c r="H14" i="35"/>
  <c r="I14" i="35" s="1"/>
  <c r="J14" i="35" s="1"/>
  <c r="H23" i="35"/>
  <c r="I23" i="35" s="1"/>
  <c r="J23" i="35" s="1"/>
  <c r="H32" i="35"/>
  <c r="I32" i="35" s="1"/>
  <c r="J32" i="35" s="1"/>
  <c r="H41" i="35"/>
  <c r="I41" i="35" s="1"/>
  <c r="J41" i="35" s="1"/>
  <c r="H50" i="35"/>
  <c r="I50" i="35" s="1"/>
  <c r="J50" i="35" s="1"/>
  <c r="H59" i="35"/>
  <c r="I59" i="35" s="1"/>
  <c r="J59" i="35" s="1"/>
  <c r="H68" i="35"/>
  <c r="I68" i="35" s="1"/>
  <c r="J68" i="35" s="1"/>
  <c r="H77" i="35"/>
  <c r="I77" i="35" s="1"/>
  <c r="J77" i="35" s="1"/>
  <c r="Z4" i="36"/>
  <c r="H6" i="36"/>
  <c r="I6" i="36" s="1"/>
  <c r="J6" i="36" s="1"/>
  <c r="H45" i="36"/>
  <c r="I45" i="36" s="1"/>
  <c r="J45" i="36" s="1"/>
  <c r="H65" i="36"/>
  <c r="I65" i="36" s="1"/>
  <c r="J65" i="36" s="1"/>
  <c r="H68" i="36"/>
  <c r="I68" i="36" s="1"/>
  <c r="J68" i="36" s="1"/>
  <c r="H9" i="37"/>
  <c r="I9" i="37" s="1"/>
  <c r="J9" i="37" s="1"/>
  <c r="H74" i="37"/>
  <c r="I74" i="37" s="1"/>
  <c r="J74" i="37" s="1"/>
  <c r="H92" i="37"/>
  <c r="I92" i="37" s="1"/>
  <c r="J92" i="37" s="1"/>
  <c r="AN3" i="38"/>
  <c r="AH3" i="35"/>
  <c r="AQ3" i="35" s="1"/>
  <c r="M7" i="35"/>
  <c r="U7" i="35" s="1"/>
  <c r="M13" i="35"/>
  <c r="U13" i="35" s="1"/>
  <c r="M19" i="35"/>
  <c r="U19" i="35" s="1"/>
  <c r="M25" i="35"/>
  <c r="U25" i="35" s="1"/>
  <c r="M31" i="35"/>
  <c r="U31" i="35" s="1"/>
  <c r="M37" i="35"/>
  <c r="U37" i="35" s="1"/>
  <c r="M43" i="35"/>
  <c r="U43" i="35" s="1"/>
  <c r="M49" i="35"/>
  <c r="U49" i="35" s="1"/>
  <c r="M55" i="35"/>
  <c r="U55" i="35" s="1"/>
  <c r="M61" i="35"/>
  <c r="U61" i="35" s="1"/>
  <c r="M67" i="35"/>
  <c r="U67" i="35" s="1"/>
  <c r="M73" i="35"/>
  <c r="U73" i="35" s="1"/>
  <c r="M79" i="35"/>
  <c r="U79" i="35" s="1"/>
  <c r="V5" i="36"/>
  <c r="R7" i="36"/>
  <c r="R8" i="36"/>
  <c r="V11" i="36"/>
  <c r="R13" i="36"/>
  <c r="R16" i="36"/>
  <c r="R19" i="36"/>
  <c r="R22" i="36"/>
  <c r="R25" i="36"/>
  <c r="R28" i="36"/>
  <c r="R31" i="36"/>
  <c r="R34" i="36"/>
  <c r="R37" i="36"/>
  <c r="R40" i="36"/>
  <c r="R43" i="36"/>
  <c r="R46" i="36"/>
  <c r="R49" i="36"/>
  <c r="R52" i="36"/>
  <c r="R55" i="36"/>
  <c r="R58" i="36"/>
  <c r="R61" i="36"/>
  <c r="R64" i="36"/>
  <c r="R67" i="36"/>
  <c r="AH3" i="37"/>
  <c r="AQ3" i="37" s="1"/>
  <c r="M7" i="37"/>
  <c r="U7" i="37" s="1"/>
  <c r="M13" i="37"/>
  <c r="U13" i="37" s="1"/>
  <c r="M19" i="37"/>
  <c r="U19" i="37" s="1"/>
  <c r="M25" i="37"/>
  <c r="U25" i="37" s="1"/>
  <c r="M31" i="37"/>
  <c r="U31" i="37" s="1"/>
  <c r="M37" i="37"/>
  <c r="U37" i="37" s="1"/>
  <c r="M43" i="37"/>
  <c r="U43" i="37" s="1"/>
  <c r="M49" i="37"/>
  <c r="U49" i="37" s="1"/>
  <c r="M55" i="37"/>
  <c r="U55" i="37" s="1"/>
  <c r="M61" i="37"/>
  <c r="U61" i="37" s="1"/>
  <c r="M67" i="37"/>
  <c r="U67" i="37" s="1"/>
  <c r="M73" i="37"/>
  <c r="U73" i="37" s="1"/>
  <c r="M79" i="37"/>
  <c r="U79" i="37" s="1"/>
  <c r="M85" i="37"/>
  <c r="U85" i="37" s="1"/>
  <c r="M91" i="37"/>
  <c r="U91" i="37" s="1"/>
  <c r="M97" i="37"/>
  <c r="U97" i="37" s="1"/>
  <c r="V67" i="37"/>
  <c r="V70" i="37"/>
  <c r="V73" i="37"/>
  <c r="V76" i="37"/>
  <c r="V79" i="37"/>
  <c r="V82" i="37"/>
  <c r="V85" i="37"/>
  <c r="V88" i="37"/>
  <c r="V91" i="37"/>
  <c r="V94" i="37"/>
  <c r="V98" i="37"/>
  <c r="R9" i="38"/>
  <c r="R10" i="38"/>
  <c r="R12" i="38"/>
  <c r="R16" i="38"/>
  <c r="R21" i="38"/>
  <c r="R25" i="38"/>
  <c r="R30" i="38"/>
  <c r="R38" i="38"/>
  <c r="H41" i="38"/>
  <c r="I41" i="38" s="1"/>
  <c r="J41" i="38" s="1"/>
  <c r="H42" i="38"/>
  <c r="I42" i="38" s="1"/>
  <c r="J42" i="38" s="1"/>
  <c r="R47" i="38"/>
  <c r="H50" i="38"/>
  <c r="I50" i="38" s="1"/>
  <c r="J50" i="38" s="1"/>
  <c r="H51" i="38"/>
  <c r="I51" i="38" s="1"/>
  <c r="J51" i="38" s="1"/>
  <c r="R56" i="38"/>
  <c r="H59" i="38"/>
  <c r="I59" i="38" s="1"/>
  <c r="J59" i="38" s="1"/>
  <c r="H60" i="38"/>
  <c r="I60" i="38" s="1"/>
  <c r="J60" i="38" s="1"/>
  <c r="R65" i="38"/>
  <c r="H68" i="38"/>
  <c r="I68" i="38" s="1"/>
  <c r="J68" i="38" s="1"/>
  <c r="H69" i="38"/>
  <c r="I69" i="38" s="1"/>
  <c r="J69" i="38" s="1"/>
  <c r="R74" i="38"/>
  <c r="H77" i="38"/>
  <c r="I77" i="38" s="1"/>
  <c r="J77" i="38" s="1"/>
  <c r="H78" i="38"/>
  <c r="I78" i="38" s="1"/>
  <c r="J78" i="38" s="1"/>
  <c r="H86" i="38"/>
  <c r="I86" i="38" s="1"/>
  <c r="J86" i="38" s="1"/>
  <c r="H87" i="38"/>
  <c r="I87" i="38" s="1"/>
  <c r="J87" i="38" s="1"/>
  <c r="AN3" i="39"/>
  <c r="M76" i="39"/>
  <c r="U76" i="39" s="1"/>
  <c r="M70" i="39"/>
  <c r="U70" i="39" s="1"/>
  <c r="M64" i="39"/>
  <c r="U64" i="39" s="1"/>
  <c r="M58" i="39"/>
  <c r="U58" i="39" s="1"/>
  <c r="M52" i="39"/>
  <c r="U52" i="39" s="1"/>
  <c r="M46" i="39"/>
  <c r="U46" i="39" s="1"/>
  <c r="M40" i="39"/>
  <c r="U40" i="39" s="1"/>
  <c r="M34" i="39"/>
  <c r="U34" i="39" s="1"/>
  <c r="M28" i="39"/>
  <c r="U28" i="39" s="1"/>
  <c r="M22" i="39"/>
  <c r="U22" i="39" s="1"/>
  <c r="M16" i="39"/>
  <c r="U16" i="39" s="1"/>
  <c r="M10" i="39"/>
  <c r="U10" i="39" s="1"/>
  <c r="M4" i="39"/>
  <c r="U4" i="39" s="1"/>
  <c r="X4" i="39" s="1"/>
  <c r="M74" i="39"/>
  <c r="U74" i="39" s="1"/>
  <c r="M68" i="39"/>
  <c r="U68" i="39" s="1"/>
  <c r="M62" i="39"/>
  <c r="U62" i="39" s="1"/>
  <c r="M56" i="39"/>
  <c r="U56" i="39" s="1"/>
  <c r="M50" i="39"/>
  <c r="U50" i="39" s="1"/>
  <c r="M44" i="39"/>
  <c r="U44" i="39" s="1"/>
  <c r="M38" i="39"/>
  <c r="U38" i="39" s="1"/>
  <c r="M32" i="39"/>
  <c r="U32" i="39" s="1"/>
  <c r="M26" i="39"/>
  <c r="U26" i="39" s="1"/>
  <c r="M20" i="39"/>
  <c r="U20" i="39" s="1"/>
  <c r="M14" i="39"/>
  <c r="U14" i="39" s="1"/>
  <c r="M8" i="39"/>
  <c r="U8" i="39" s="1"/>
  <c r="M79" i="39"/>
  <c r="U79" i="39" s="1"/>
  <c r="M73" i="39"/>
  <c r="U73" i="39" s="1"/>
  <c r="M67" i="39"/>
  <c r="U67" i="39" s="1"/>
  <c r="M61" i="39"/>
  <c r="U61" i="39" s="1"/>
  <c r="M55" i="39"/>
  <c r="U55" i="39" s="1"/>
  <c r="M49" i="39"/>
  <c r="U49" i="39" s="1"/>
  <c r="M43" i="39"/>
  <c r="U43" i="39" s="1"/>
  <c r="M37" i="39"/>
  <c r="U37" i="39" s="1"/>
  <c r="M31" i="39"/>
  <c r="U31" i="39" s="1"/>
  <c r="M25" i="39"/>
  <c r="U25" i="39" s="1"/>
  <c r="M19" i="39"/>
  <c r="U19" i="39" s="1"/>
  <c r="M13" i="39"/>
  <c r="U13" i="39" s="1"/>
  <c r="M7" i="39"/>
  <c r="U7" i="39" s="1"/>
  <c r="M77" i="39"/>
  <c r="U77" i="39" s="1"/>
  <c r="M71" i="39"/>
  <c r="U71" i="39" s="1"/>
  <c r="M65" i="39"/>
  <c r="U65" i="39" s="1"/>
  <c r="M59" i="39"/>
  <c r="U59" i="39" s="1"/>
  <c r="M53" i="39"/>
  <c r="U53" i="39" s="1"/>
  <c r="M47" i="39"/>
  <c r="U47" i="39" s="1"/>
  <c r="M41" i="39"/>
  <c r="U41" i="39" s="1"/>
  <c r="M35" i="39"/>
  <c r="U35" i="39" s="1"/>
  <c r="M29" i="39"/>
  <c r="U29" i="39" s="1"/>
  <c r="M23" i="39"/>
  <c r="U23" i="39" s="1"/>
  <c r="M17" i="39"/>
  <c r="U17" i="39" s="1"/>
  <c r="M11" i="39"/>
  <c r="U11" i="39" s="1"/>
  <c r="M5" i="39"/>
  <c r="U5" i="39" s="1"/>
  <c r="M21" i="39"/>
  <c r="U21" i="39" s="1"/>
  <c r="M39" i="39"/>
  <c r="U39" i="39" s="1"/>
  <c r="M57" i="39"/>
  <c r="U57" i="39" s="1"/>
  <c r="M75" i="39"/>
  <c r="U75" i="39" s="1"/>
  <c r="V6" i="39"/>
  <c r="V12" i="39"/>
  <c r="V21" i="39"/>
  <c r="V30" i="39"/>
  <c r="V39" i="39"/>
  <c r="V48" i="39"/>
  <c r="V57" i="39"/>
  <c r="V66" i="39"/>
  <c r="V75" i="39"/>
  <c r="H6" i="40"/>
  <c r="I6" i="40" s="1"/>
  <c r="J6" i="40" s="1"/>
  <c r="H12" i="40"/>
  <c r="I12" i="40" s="1"/>
  <c r="J12" i="40" s="1"/>
  <c r="H22" i="40"/>
  <c r="I22" i="40" s="1"/>
  <c r="J22" i="40" s="1"/>
  <c r="H25" i="40"/>
  <c r="I25" i="40" s="1"/>
  <c r="J25" i="40" s="1"/>
  <c r="H45" i="40"/>
  <c r="I45" i="40" s="1"/>
  <c r="J45" i="40" s="1"/>
  <c r="H48" i="40"/>
  <c r="I48" i="40" s="1"/>
  <c r="J48" i="40" s="1"/>
  <c r="H58" i="40"/>
  <c r="I58" i="40" s="1"/>
  <c r="J58" i="40" s="1"/>
  <c r="H61" i="40"/>
  <c r="I61" i="40" s="1"/>
  <c r="J61" i="40" s="1"/>
  <c r="H6" i="42"/>
  <c r="I6" i="42" s="1"/>
  <c r="J6" i="42" s="1"/>
  <c r="V11" i="42"/>
  <c r="V5" i="42"/>
  <c r="V87" i="42"/>
  <c r="V84" i="42"/>
  <c r="V81" i="42"/>
  <c r="V78" i="42"/>
  <c r="V75" i="42"/>
  <c r="V72" i="42"/>
  <c r="V69" i="42"/>
  <c r="V66" i="42"/>
  <c r="V63" i="42"/>
  <c r="V60" i="42"/>
  <c r="V57" i="42"/>
  <c r="V54" i="42"/>
  <c r="V51" i="42"/>
  <c r="V48" i="42"/>
  <c r="V45" i="42"/>
  <c r="V42" i="42"/>
  <c r="V39" i="42"/>
  <c r="V36" i="42"/>
  <c r="V33" i="42"/>
  <c r="V30" i="42"/>
  <c r="V27" i="42"/>
  <c r="V24" i="42"/>
  <c r="V21" i="42"/>
  <c r="V18" i="42"/>
  <c r="V15" i="42"/>
  <c r="V12" i="42"/>
  <c r="V6" i="42"/>
  <c r="V88" i="42"/>
  <c r="V85" i="42"/>
  <c r="V82" i="42"/>
  <c r="V79" i="42"/>
  <c r="V76" i="42"/>
  <c r="V73" i="42"/>
  <c r="V70" i="42"/>
  <c r="V67" i="42"/>
  <c r="V64" i="42"/>
  <c r="V61" i="42"/>
  <c r="V58" i="42"/>
  <c r="V55" i="42"/>
  <c r="V52" i="42"/>
  <c r="V49" i="42"/>
  <c r="V46" i="42"/>
  <c r="V43" i="42"/>
  <c r="V40" i="42"/>
  <c r="V37" i="42"/>
  <c r="V34" i="42"/>
  <c r="V31" i="42"/>
  <c r="V28" i="42"/>
  <c r="V25" i="42"/>
  <c r="V22" i="42"/>
  <c r="V19" i="42"/>
  <c r="V16" i="42"/>
  <c r="V13" i="42"/>
  <c r="V8" i="42"/>
  <c r="V7" i="42"/>
  <c r="V89" i="42"/>
  <c r="V86" i="42"/>
  <c r="V83" i="42"/>
  <c r="V80" i="42"/>
  <c r="V77" i="42"/>
  <c r="V74" i="42"/>
  <c r="V71" i="42"/>
  <c r="V68" i="42"/>
  <c r="V65" i="42"/>
  <c r="V62" i="42"/>
  <c r="V59" i="42"/>
  <c r="V56" i="42"/>
  <c r="V53" i="42"/>
  <c r="V50" i="42"/>
  <c r="V47" i="42"/>
  <c r="V44" i="42"/>
  <c r="V41" i="42"/>
  <c r="V38" i="42"/>
  <c r="V35" i="42"/>
  <c r="V32" i="42"/>
  <c r="V29" i="42"/>
  <c r="V26" i="42"/>
  <c r="V23" i="42"/>
  <c r="V20" i="42"/>
  <c r="V17" i="42"/>
  <c r="V14" i="42"/>
  <c r="V10" i="42"/>
  <c r="V4" i="42"/>
  <c r="Y4" i="42" s="1"/>
  <c r="H12" i="42"/>
  <c r="I12" i="42" s="1"/>
  <c r="J12" i="42" s="1"/>
  <c r="H21" i="42"/>
  <c r="I21" i="42" s="1"/>
  <c r="J21" i="42" s="1"/>
  <c r="H30" i="42"/>
  <c r="I30" i="42" s="1"/>
  <c r="J30" i="42" s="1"/>
  <c r="H39" i="42"/>
  <c r="I39" i="42" s="1"/>
  <c r="J39" i="42" s="1"/>
  <c r="H48" i="42"/>
  <c r="I48" i="42" s="1"/>
  <c r="J48" i="42" s="1"/>
  <c r="H57" i="42"/>
  <c r="I57" i="42" s="1"/>
  <c r="J57" i="42" s="1"/>
  <c r="H66" i="42"/>
  <c r="I66" i="42" s="1"/>
  <c r="J66" i="42" s="1"/>
  <c r="H75" i="42"/>
  <c r="I75" i="42" s="1"/>
  <c r="J75" i="42" s="1"/>
  <c r="H84" i="42"/>
  <c r="I84" i="42" s="1"/>
  <c r="J84" i="42" s="1"/>
  <c r="X4" i="43"/>
  <c r="H8" i="43"/>
  <c r="I8" i="43" s="1"/>
  <c r="J8" i="43" s="1"/>
  <c r="H45" i="43"/>
  <c r="I45" i="43" s="1"/>
  <c r="J45" i="43" s="1"/>
  <c r="H54" i="43"/>
  <c r="I54" i="43" s="1"/>
  <c r="J54" i="43" s="1"/>
  <c r="H69" i="43"/>
  <c r="I69" i="43" s="1"/>
  <c r="J69" i="43" s="1"/>
  <c r="M9" i="35"/>
  <c r="U9" i="35" s="1"/>
  <c r="M15" i="35"/>
  <c r="U15" i="35" s="1"/>
  <c r="M21" i="35"/>
  <c r="U21" i="35" s="1"/>
  <c r="M27" i="35"/>
  <c r="U27" i="35" s="1"/>
  <c r="M33" i="35"/>
  <c r="U33" i="35" s="1"/>
  <c r="M39" i="35"/>
  <c r="U39" i="35" s="1"/>
  <c r="M45" i="35"/>
  <c r="U45" i="35" s="1"/>
  <c r="M51" i="35"/>
  <c r="U51" i="35" s="1"/>
  <c r="M57" i="35"/>
  <c r="U57" i="35" s="1"/>
  <c r="M63" i="35"/>
  <c r="U63" i="35" s="1"/>
  <c r="M69" i="35"/>
  <c r="U69" i="35" s="1"/>
  <c r="M75" i="35"/>
  <c r="U75" i="35" s="1"/>
  <c r="R24" i="36"/>
  <c r="R27" i="36"/>
  <c r="R30" i="36"/>
  <c r="R33" i="36"/>
  <c r="R36" i="36"/>
  <c r="R39" i="36"/>
  <c r="R42" i="36"/>
  <c r="R45" i="36"/>
  <c r="R48" i="36"/>
  <c r="R51" i="36"/>
  <c r="R54" i="36"/>
  <c r="R57" i="36"/>
  <c r="R60" i="36"/>
  <c r="R63" i="36"/>
  <c r="R66" i="36"/>
  <c r="R69" i="36"/>
  <c r="M9" i="37"/>
  <c r="U9" i="37" s="1"/>
  <c r="M15" i="37"/>
  <c r="U15" i="37" s="1"/>
  <c r="M21" i="37"/>
  <c r="U21" i="37" s="1"/>
  <c r="M27" i="37"/>
  <c r="U27" i="37" s="1"/>
  <c r="M33" i="37"/>
  <c r="U33" i="37" s="1"/>
  <c r="M39" i="37"/>
  <c r="U39" i="37" s="1"/>
  <c r="M45" i="37"/>
  <c r="U45" i="37" s="1"/>
  <c r="M51" i="37"/>
  <c r="U51" i="37" s="1"/>
  <c r="M57" i="37"/>
  <c r="U57" i="37" s="1"/>
  <c r="M63" i="37"/>
  <c r="U63" i="37" s="1"/>
  <c r="M69" i="37"/>
  <c r="U69" i="37" s="1"/>
  <c r="M75" i="37"/>
  <c r="U75" i="37" s="1"/>
  <c r="M81" i="37"/>
  <c r="U81" i="37" s="1"/>
  <c r="M87" i="37"/>
  <c r="U87" i="37" s="1"/>
  <c r="M93" i="37"/>
  <c r="U93" i="37" s="1"/>
  <c r="V69" i="37"/>
  <c r="V72" i="37"/>
  <c r="V75" i="37"/>
  <c r="V78" i="37"/>
  <c r="V81" i="37"/>
  <c r="V84" i="37"/>
  <c r="V87" i="37"/>
  <c r="V90" i="37"/>
  <c r="V93" i="37"/>
  <c r="V96" i="37"/>
  <c r="R11" i="38"/>
  <c r="R5" i="38"/>
  <c r="R87" i="38"/>
  <c r="R84" i="38"/>
  <c r="R81" i="38"/>
  <c r="R78" i="38"/>
  <c r="R75" i="38"/>
  <c r="R72" i="38"/>
  <c r="R69" i="38"/>
  <c r="R66" i="38"/>
  <c r="R63" i="38"/>
  <c r="R60" i="38"/>
  <c r="R57" i="38"/>
  <c r="R54" i="38"/>
  <c r="R51" i="38"/>
  <c r="R48" i="38"/>
  <c r="R45" i="38"/>
  <c r="R42" i="38"/>
  <c r="R39" i="38"/>
  <c r="R36" i="38"/>
  <c r="R88" i="38"/>
  <c r="R85" i="38"/>
  <c r="R82" i="38"/>
  <c r="R79" i="38"/>
  <c r="R76" i="38"/>
  <c r="R73" i="38"/>
  <c r="R70" i="38"/>
  <c r="R67" i="38"/>
  <c r="R64" i="38"/>
  <c r="R61" i="38"/>
  <c r="R58" i="38"/>
  <c r="R55" i="38"/>
  <c r="R52" i="38"/>
  <c r="R49" i="38"/>
  <c r="R46" i="38"/>
  <c r="R43" i="38"/>
  <c r="R40" i="38"/>
  <c r="R37" i="38"/>
  <c r="R34" i="38"/>
  <c r="R15" i="38"/>
  <c r="R19" i="38"/>
  <c r="R24" i="38"/>
  <c r="R28" i="38"/>
  <c r="H33" i="38"/>
  <c r="I33" i="38" s="1"/>
  <c r="J33" i="38" s="1"/>
  <c r="H35" i="38"/>
  <c r="I35" i="38" s="1"/>
  <c r="J35" i="38" s="1"/>
  <c r="H36" i="38"/>
  <c r="I36" i="38" s="1"/>
  <c r="J36" i="38" s="1"/>
  <c r="R41" i="38"/>
  <c r="H44" i="38"/>
  <c r="I44" i="38" s="1"/>
  <c r="J44" i="38" s="1"/>
  <c r="H45" i="38"/>
  <c r="I45" i="38" s="1"/>
  <c r="J45" i="38" s="1"/>
  <c r="R50" i="38"/>
  <c r="H53" i="38"/>
  <c r="I53" i="38" s="1"/>
  <c r="J53" i="38" s="1"/>
  <c r="H54" i="38"/>
  <c r="I54" i="38" s="1"/>
  <c r="J54" i="38" s="1"/>
  <c r="R59" i="38"/>
  <c r="H62" i="38"/>
  <c r="I62" i="38" s="1"/>
  <c r="J62" i="38" s="1"/>
  <c r="H63" i="38"/>
  <c r="I63" i="38" s="1"/>
  <c r="J63" i="38" s="1"/>
  <c r="R68" i="38"/>
  <c r="H71" i="38"/>
  <c r="I71" i="38" s="1"/>
  <c r="J71" i="38" s="1"/>
  <c r="H72" i="38"/>
  <c r="I72" i="38" s="1"/>
  <c r="J72" i="38" s="1"/>
  <c r="R77" i="38"/>
  <c r="H80" i="38"/>
  <c r="I80" i="38" s="1"/>
  <c r="J80" i="38" s="1"/>
  <c r="H81" i="38"/>
  <c r="I81" i="38" s="1"/>
  <c r="J81" i="38" s="1"/>
  <c r="R86" i="38"/>
  <c r="H89" i="38"/>
  <c r="I89" i="38" s="1"/>
  <c r="J89" i="38" s="1"/>
  <c r="M9" i="39"/>
  <c r="U9" i="39" s="1"/>
  <c r="M27" i="39"/>
  <c r="U27" i="39" s="1"/>
  <c r="M45" i="39"/>
  <c r="U45" i="39" s="1"/>
  <c r="M63" i="39"/>
  <c r="U63" i="39" s="1"/>
  <c r="V9" i="39"/>
  <c r="V15" i="39"/>
  <c r="V24" i="39"/>
  <c r="V33" i="39"/>
  <c r="V42" i="39"/>
  <c r="V51" i="39"/>
  <c r="V60" i="39"/>
  <c r="V69" i="39"/>
  <c r="H7" i="40"/>
  <c r="I7" i="40" s="1"/>
  <c r="J7" i="40" s="1"/>
  <c r="H13" i="40"/>
  <c r="I13" i="40" s="1"/>
  <c r="J13" i="40" s="1"/>
  <c r="H33" i="40"/>
  <c r="I33" i="40" s="1"/>
  <c r="J33" i="40" s="1"/>
  <c r="H36" i="40"/>
  <c r="I36" i="40" s="1"/>
  <c r="J36" i="40" s="1"/>
  <c r="H46" i="40"/>
  <c r="I46" i="40" s="1"/>
  <c r="J46" i="40" s="1"/>
  <c r="H49" i="40"/>
  <c r="I49" i="40" s="1"/>
  <c r="J49" i="40" s="1"/>
  <c r="H69" i="40"/>
  <c r="I69" i="40" s="1"/>
  <c r="J69" i="40" s="1"/>
  <c r="H6" i="41"/>
  <c r="I6" i="41" s="1"/>
  <c r="J6" i="41" s="1"/>
  <c r="H11" i="41"/>
  <c r="I11" i="41" s="1"/>
  <c r="J11" i="41" s="1"/>
  <c r="H18" i="42"/>
  <c r="I18" i="42" s="1"/>
  <c r="J18" i="42" s="1"/>
  <c r="H27" i="42"/>
  <c r="I27" i="42" s="1"/>
  <c r="J27" i="42" s="1"/>
  <c r="H36" i="42"/>
  <c r="I36" i="42" s="1"/>
  <c r="J36" i="42" s="1"/>
  <c r="H45" i="42"/>
  <c r="I45" i="42" s="1"/>
  <c r="J45" i="42" s="1"/>
  <c r="H54" i="42"/>
  <c r="I54" i="42" s="1"/>
  <c r="J54" i="42" s="1"/>
  <c r="H63" i="42"/>
  <c r="I63" i="42" s="1"/>
  <c r="J63" i="42" s="1"/>
  <c r="H72" i="42"/>
  <c r="I72" i="42" s="1"/>
  <c r="J72" i="42" s="1"/>
  <c r="H81" i="42"/>
  <c r="I81" i="42" s="1"/>
  <c r="J81" i="42" s="1"/>
  <c r="R78" i="43"/>
  <c r="R77" i="43"/>
  <c r="R74" i="43"/>
  <c r="R71" i="43"/>
  <c r="R68" i="43"/>
  <c r="R65" i="43"/>
  <c r="R62" i="43"/>
  <c r="R59" i="43"/>
  <c r="R56" i="43"/>
  <c r="R53" i="43"/>
  <c r="R50" i="43"/>
  <c r="R47" i="43"/>
  <c r="R44" i="43"/>
  <c r="R41" i="43"/>
  <c r="R38" i="43"/>
  <c r="R35" i="43"/>
  <c r="R32" i="43"/>
  <c r="R29" i="43"/>
  <c r="R26" i="43"/>
  <c r="R23" i="43"/>
  <c r="R20" i="43"/>
  <c r="R17" i="43"/>
  <c r="R14" i="43"/>
  <c r="R10" i="43"/>
  <c r="R4" i="43"/>
  <c r="R75" i="43"/>
  <c r="R70" i="43"/>
  <c r="R66" i="43"/>
  <c r="R61" i="43"/>
  <c r="R57" i="43"/>
  <c r="R52" i="43"/>
  <c r="R48" i="43"/>
  <c r="R43" i="43"/>
  <c r="R39" i="43"/>
  <c r="R34" i="43"/>
  <c r="R30" i="43"/>
  <c r="R25" i="43"/>
  <c r="R21" i="43"/>
  <c r="R16" i="43"/>
  <c r="R12" i="43"/>
  <c r="R79" i="43"/>
  <c r="R76" i="43"/>
  <c r="R72" i="43"/>
  <c r="R67" i="43"/>
  <c r="R63" i="43"/>
  <c r="R58" i="43"/>
  <c r="R54" i="43"/>
  <c r="R49" i="43"/>
  <c r="R45" i="43"/>
  <c r="R40" i="43"/>
  <c r="R36" i="43"/>
  <c r="R31" i="43"/>
  <c r="R27" i="43"/>
  <c r="R22" i="43"/>
  <c r="R18" i="43"/>
  <c r="R13" i="43"/>
  <c r="R5" i="43"/>
  <c r="R6" i="43"/>
  <c r="R73" i="43"/>
  <c r="R69" i="43"/>
  <c r="R64" i="43"/>
  <c r="R60" i="43"/>
  <c r="R55" i="43"/>
  <c r="R51" i="43"/>
  <c r="R46" i="43"/>
  <c r="R42" i="43"/>
  <c r="R37" i="43"/>
  <c r="R33" i="43"/>
  <c r="R28" i="43"/>
  <c r="R24" i="43"/>
  <c r="R19" i="43"/>
  <c r="R15" i="43"/>
  <c r="R11" i="43"/>
  <c r="R9" i="43"/>
  <c r="R8" i="43"/>
  <c r="R7" i="43"/>
  <c r="H18" i="43"/>
  <c r="I18" i="43" s="1"/>
  <c r="J18" i="43" s="1"/>
  <c r="H27" i="43"/>
  <c r="I27" i="43" s="1"/>
  <c r="J27" i="43" s="1"/>
  <c r="H60" i="43"/>
  <c r="I60" i="43" s="1"/>
  <c r="J60" i="43" s="1"/>
  <c r="M7" i="34"/>
  <c r="U7" i="34" s="1"/>
  <c r="M13" i="34"/>
  <c r="U13" i="34" s="1"/>
  <c r="M19" i="34"/>
  <c r="U19" i="34" s="1"/>
  <c r="M25" i="34"/>
  <c r="U25" i="34" s="1"/>
  <c r="M31" i="34"/>
  <c r="U31" i="34" s="1"/>
  <c r="M37" i="34"/>
  <c r="U37" i="34" s="1"/>
  <c r="M43" i="34"/>
  <c r="U43" i="34" s="1"/>
  <c r="M49" i="34"/>
  <c r="U49" i="34" s="1"/>
  <c r="M55" i="34"/>
  <c r="U55" i="34" s="1"/>
  <c r="M61" i="34"/>
  <c r="U61" i="34" s="1"/>
  <c r="M67" i="34"/>
  <c r="U67" i="34" s="1"/>
  <c r="M73" i="34"/>
  <c r="U73" i="34" s="1"/>
  <c r="M79" i="34"/>
  <c r="U79" i="34" s="1"/>
  <c r="M85" i="34"/>
  <c r="U85" i="34" s="1"/>
  <c r="M4" i="35"/>
  <c r="U4" i="35" s="1"/>
  <c r="X4" i="35" s="1"/>
  <c r="M10" i="35"/>
  <c r="U10" i="35" s="1"/>
  <c r="M16" i="35"/>
  <c r="U16" i="35" s="1"/>
  <c r="M22" i="35"/>
  <c r="U22" i="35" s="1"/>
  <c r="M28" i="35"/>
  <c r="U28" i="35" s="1"/>
  <c r="M34" i="35"/>
  <c r="U34" i="35" s="1"/>
  <c r="M40" i="35"/>
  <c r="U40" i="35" s="1"/>
  <c r="M46" i="35"/>
  <c r="U46" i="35" s="1"/>
  <c r="M52" i="35"/>
  <c r="U52" i="35" s="1"/>
  <c r="M58" i="35"/>
  <c r="U58" i="35" s="1"/>
  <c r="M64" i="35"/>
  <c r="U64" i="35" s="1"/>
  <c r="M70" i="35"/>
  <c r="U70" i="35" s="1"/>
  <c r="M76" i="35"/>
  <c r="U76" i="35" s="1"/>
  <c r="R7" i="35"/>
  <c r="R8" i="35"/>
  <c r="R13" i="35"/>
  <c r="R16" i="35"/>
  <c r="R19" i="35"/>
  <c r="R22" i="35"/>
  <c r="R25" i="35"/>
  <c r="R28" i="35"/>
  <c r="R31" i="35"/>
  <c r="R34" i="35"/>
  <c r="R37" i="35"/>
  <c r="R40" i="35"/>
  <c r="R43" i="35"/>
  <c r="R46" i="35"/>
  <c r="R49" i="35"/>
  <c r="R52" i="35"/>
  <c r="R55" i="35"/>
  <c r="R58" i="35"/>
  <c r="R61" i="35"/>
  <c r="R64" i="35"/>
  <c r="R67" i="35"/>
  <c r="R70" i="35"/>
  <c r="R73" i="35"/>
  <c r="R76" i="35"/>
  <c r="R79" i="35"/>
  <c r="M9" i="36"/>
  <c r="U9" i="36" s="1"/>
  <c r="M15" i="36"/>
  <c r="U15" i="36" s="1"/>
  <c r="M21" i="36"/>
  <c r="U21" i="36" s="1"/>
  <c r="M27" i="36"/>
  <c r="U27" i="36" s="1"/>
  <c r="M33" i="36"/>
  <c r="U33" i="36" s="1"/>
  <c r="M39" i="36"/>
  <c r="U39" i="36" s="1"/>
  <c r="M45" i="36"/>
  <c r="U45" i="36" s="1"/>
  <c r="M51" i="36"/>
  <c r="U51" i="36" s="1"/>
  <c r="M57" i="36"/>
  <c r="U57" i="36" s="1"/>
  <c r="M63" i="36"/>
  <c r="U63" i="36" s="1"/>
  <c r="M69" i="36"/>
  <c r="U69" i="36" s="1"/>
  <c r="R5" i="36"/>
  <c r="V7" i="36"/>
  <c r="V8" i="36"/>
  <c r="R11" i="36"/>
  <c r="V13" i="36"/>
  <c r="V16" i="36"/>
  <c r="V19" i="36"/>
  <c r="V22" i="36"/>
  <c r="V25" i="36"/>
  <c r="V28" i="36"/>
  <c r="V31" i="36"/>
  <c r="V34" i="36"/>
  <c r="V37" i="36"/>
  <c r="V40" i="36"/>
  <c r="V43" i="36"/>
  <c r="V46" i="36"/>
  <c r="V49" i="36"/>
  <c r="V52" i="36"/>
  <c r="V55" i="36"/>
  <c r="V58" i="36"/>
  <c r="V61" i="36"/>
  <c r="V64" i="36"/>
  <c r="V67" i="36"/>
  <c r="M4" i="37"/>
  <c r="U4" i="37" s="1"/>
  <c r="X4" i="37" s="1"/>
  <c r="Z4" i="37" s="1"/>
  <c r="M10" i="37"/>
  <c r="U10" i="37" s="1"/>
  <c r="M16" i="37"/>
  <c r="U16" i="37" s="1"/>
  <c r="M22" i="37"/>
  <c r="U22" i="37" s="1"/>
  <c r="M28" i="37"/>
  <c r="U28" i="37" s="1"/>
  <c r="M34" i="37"/>
  <c r="U34" i="37" s="1"/>
  <c r="M40" i="37"/>
  <c r="U40" i="37" s="1"/>
  <c r="M46" i="37"/>
  <c r="U46" i="37" s="1"/>
  <c r="M52" i="37"/>
  <c r="U52" i="37" s="1"/>
  <c r="M58" i="37"/>
  <c r="U58" i="37" s="1"/>
  <c r="M64" i="37"/>
  <c r="U64" i="37" s="1"/>
  <c r="M70" i="37"/>
  <c r="U70" i="37" s="1"/>
  <c r="M76" i="37"/>
  <c r="U76" i="37" s="1"/>
  <c r="M82" i="37"/>
  <c r="U82" i="37" s="1"/>
  <c r="M88" i="37"/>
  <c r="U88" i="37" s="1"/>
  <c r="M94" i="37"/>
  <c r="U94" i="37" s="1"/>
  <c r="V11" i="37"/>
  <c r="M89" i="38"/>
  <c r="U89" i="38" s="1"/>
  <c r="M83" i="38"/>
  <c r="U83" i="38" s="1"/>
  <c r="M77" i="38"/>
  <c r="U77" i="38" s="1"/>
  <c r="M71" i="38"/>
  <c r="U71" i="38" s="1"/>
  <c r="M65" i="38"/>
  <c r="U65" i="38" s="1"/>
  <c r="M59" i="38"/>
  <c r="U59" i="38" s="1"/>
  <c r="M53" i="38"/>
  <c r="U53" i="38" s="1"/>
  <c r="M47" i="38"/>
  <c r="U47" i="38" s="1"/>
  <c r="M41" i="38"/>
  <c r="U41" i="38" s="1"/>
  <c r="M35" i="38"/>
  <c r="U35" i="38" s="1"/>
  <c r="M29" i="38"/>
  <c r="U29" i="38" s="1"/>
  <c r="M23" i="38"/>
  <c r="U23" i="38" s="1"/>
  <c r="M17" i="38"/>
  <c r="U17" i="38" s="1"/>
  <c r="M11" i="38"/>
  <c r="U11" i="38" s="1"/>
  <c r="M5" i="38"/>
  <c r="U5" i="38" s="1"/>
  <c r="M10" i="38"/>
  <c r="U10" i="38" s="1"/>
  <c r="M18" i="38"/>
  <c r="U18" i="38" s="1"/>
  <c r="M25" i="38"/>
  <c r="U25" i="38" s="1"/>
  <c r="M32" i="38"/>
  <c r="U32" i="38" s="1"/>
  <c r="M39" i="38"/>
  <c r="U39" i="38" s="1"/>
  <c r="M46" i="38"/>
  <c r="U46" i="38" s="1"/>
  <c r="M54" i="38"/>
  <c r="U54" i="38" s="1"/>
  <c r="M61" i="38"/>
  <c r="U61" i="38" s="1"/>
  <c r="M68" i="38"/>
  <c r="U68" i="38" s="1"/>
  <c r="M75" i="38"/>
  <c r="U75" i="38" s="1"/>
  <c r="M82" i="38"/>
  <c r="U82" i="38" s="1"/>
  <c r="R4" i="38"/>
  <c r="AH4" i="38" s="1"/>
  <c r="R6" i="38"/>
  <c r="V9" i="38"/>
  <c r="V10" i="38"/>
  <c r="V11" i="38"/>
  <c r="R14" i="38"/>
  <c r="H15" i="38"/>
  <c r="I15" i="38" s="1"/>
  <c r="J15" i="38" s="1"/>
  <c r="H20" i="38"/>
  <c r="I20" i="38" s="1"/>
  <c r="J20" i="38" s="1"/>
  <c r="R23" i="38"/>
  <c r="H24" i="38"/>
  <c r="I24" i="38" s="1"/>
  <c r="J24" i="38" s="1"/>
  <c r="H29" i="38"/>
  <c r="I29" i="38" s="1"/>
  <c r="J29" i="38" s="1"/>
  <c r="R32" i="38"/>
  <c r="V41" i="38"/>
  <c r="V50" i="38"/>
  <c r="V59" i="38"/>
  <c r="V68" i="38"/>
  <c r="V77" i="38"/>
  <c r="M12" i="39"/>
  <c r="U12" i="39" s="1"/>
  <c r="M30" i="39"/>
  <c r="U30" i="39" s="1"/>
  <c r="M48" i="39"/>
  <c r="U48" i="39" s="1"/>
  <c r="M66" i="39"/>
  <c r="U66" i="39" s="1"/>
  <c r="H6" i="39"/>
  <c r="I6" i="39" s="1"/>
  <c r="J6" i="39" s="1"/>
  <c r="H12" i="39"/>
  <c r="I12" i="39" s="1"/>
  <c r="J12" i="39" s="1"/>
  <c r="H21" i="39"/>
  <c r="I21" i="39" s="1"/>
  <c r="J21" i="39" s="1"/>
  <c r="H30" i="39"/>
  <c r="I30" i="39" s="1"/>
  <c r="J30" i="39" s="1"/>
  <c r="H39" i="39"/>
  <c r="I39" i="39" s="1"/>
  <c r="J39" i="39" s="1"/>
  <c r="H48" i="39"/>
  <c r="I48" i="39" s="1"/>
  <c r="J48" i="39" s="1"/>
  <c r="H57" i="39"/>
  <c r="I57" i="39" s="1"/>
  <c r="J57" i="39" s="1"/>
  <c r="H66" i="39"/>
  <c r="I66" i="39" s="1"/>
  <c r="J66" i="39" s="1"/>
  <c r="H75" i="39"/>
  <c r="I75" i="39" s="1"/>
  <c r="J75" i="39" s="1"/>
  <c r="H8" i="40"/>
  <c r="I8" i="40" s="1"/>
  <c r="J8" i="40" s="1"/>
  <c r="H27" i="40"/>
  <c r="I27" i="40" s="1"/>
  <c r="J27" i="40" s="1"/>
  <c r="H30" i="40"/>
  <c r="I30" i="40" s="1"/>
  <c r="J30" i="40" s="1"/>
  <c r="H40" i="40"/>
  <c r="I40" i="40" s="1"/>
  <c r="J40" i="40" s="1"/>
  <c r="H43" i="40"/>
  <c r="I43" i="40" s="1"/>
  <c r="J43" i="40" s="1"/>
  <c r="H63" i="40"/>
  <c r="I63" i="40" s="1"/>
  <c r="J63" i="40" s="1"/>
  <c r="H66" i="40"/>
  <c r="I66" i="40" s="1"/>
  <c r="J66" i="40" s="1"/>
  <c r="H9" i="41"/>
  <c r="I9" i="41" s="1"/>
  <c r="J9" i="41" s="1"/>
  <c r="AH4" i="42"/>
  <c r="Z4" i="42"/>
  <c r="H5" i="42"/>
  <c r="I5" i="42" s="1"/>
  <c r="J5" i="42" s="1"/>
  <c r="H11" i="42"/>
  <c r="I11" i="42" s="1"/>
  <c r="J11" i="42" s="1"/>
  <c r="H51" i="43"/>
  <c r="I51" i="43" s="1"/>
  <c r="J51" i="43" s="1"/>
  <c r="H6" i="38"/>
  <c r="I6" i="38" s="1"/>
  <c r="J6" i="38" s="1"/>
  <c r="H38" i="38"/>
  <c r="I38" i="38" s="1"/>
  <c r="J38" i="38" s="1"/>
  <c r="H39" i="38"/>
  <c r="I39" i="38" s="1"/>
  <c r="J39" i="38" s="1"/>
  <c r="H47" i="38"/>
  <c r="I47" i="38" s="1"/>
  <c r="J47" i="38" s="1"/>
  <c r="H48" i="38"/>
  <c r="I48" i="38" s="1"/>
  <c r="J48" i="38" s="1"/>
  <c r="H56" i="38"/>
  <c r="I56" i="38" s="1"/>
  <c r="J56" i="38" s="1"/>
  <c r="H57" i="38"/>
  <c r="I57" i="38" s="1"/>
  <c r="J57" i="38" s="1"/>
  <c r="H65" i="38"/>
  <c r="I65" i="38" s="1"/>
  <c r="J65" i="38" s="1"/>
  <c r="H66" i="38"/>
  <c r="I66" i="38" s="1"/>
  <c r="J66" i="38" s="1"/>
  <c r="H74" i="38"/>
  <c r="I74" i="38" s="1"/>
  <c r="J74" i="38" s="1"/>
  <c r="H75" i="38"/>
  <c r="I75" i="38" s="1"/>
  <c r="J75" i="38" s="1"/>
  <c r="H83" i="38"/>
  <c r="I83" i="38" s="1"/>
  <c r="J83" i="38" s="1"/>
  <c r="H84" i="38"/>
  <c r="I84" i="38" s="1"/>
  <c r="J84" i="38" s="1"/>
  <c r="H4" i="39"/>
  <c r="I4" i="39" s="1"/>
  <c r="J4" i="39" s="1"/>
  <c r="K4" i="39" s="1"/>
  <c r="K5" i="39" s="1"/>
  <c r="V11" i="39"/>
  <c r="V5" i="39"/>
  <c r="V79" i="39"/>
  <c r="V76" i="39"/>
  <c r="V73" i="39"/>
  <c r="V70" i="39"/>
  <c r="V67" i="39"/>
  <c r="V64" i="39"/>
  <c r="V61" i="39"/>
  <c r="V58" i="39"/>
  <c r="V55" i="39"/>
  <c r="V52" i="39"/>
  <c r="V49" i="39"/>
  <c r="V46" i="39"/>
  <c r="V43" i="39"/>
  <c r="V40" i="39"/>
  <c r="V37" i="39"/>
  <c r="V34" i="39"/>
  <c r="V31" i="39"/>
  <c r="V28" i="39"/>
  <c r="V25" i="39"/>
  <c r="V22" i="39"/>
  <c r="V19" i="39"/>
  <c r="V16" i="39"/>
  <c r="V13" i="39"/>
  <c r="V8" i="39"/>
  <c r="V7" i="39"/>
  <c r="V77" i="39"/>
  <c r="V74" i="39"/>
  <c r="V71" i="39"/>
  <c r="V68" i="39"/>
  <c r="V65" i="39"/>
  <c r="V62" i="39"/>
  <c r="V59" i="39"/>
  <c r="V56" i="39"/>
  <c r="V53" i="39"/>
  <c r="V50" i="39"/>
  <c r="V47" i="39"/>
  <c r="V44" i="39"/>
  <c r="V41" i="39"/>
  <c r="V38" i="39"/>
  <c r="V35" i="39"/>
  <c r="V32" i="39"/>
  <c r="V29" i="39"/>
  <c r="V26" i="39"/>
  <c r="V23" i="39"/>
  <c r="V20" i="39"/>
  <c r="V17" i="39"/>
  <c r="V14" i="39"/>
  <c r="V10" i="39"/>
  <c r="V4" i="39"/>
  <c r="Y4" i="39" s="1"/>
  <c r="V18" i="39"/>
  <c r="V27" i="39"/>
  <c r="V36" i="39"/>
  <c r="V45" i="39"/>
  <c r="V54" i="39"/>
  <c r="V63" i="39"/>
  <c r="V72" i="39"/>
  <c r="H9" i="40"/>
  <c r="I9" i="40" s="1"/>
  <c r="J9" i="40" s="1"/>
  <c r="H21" i="40"/>
  <c r="I21" i="40" s="1"/>
  <c r="J21" i="40" s="1"/>
  <c r="H24" i="40"/>
  <c r="I24" i="40" s="1"/>
  <c r="J24" i="40" s="1"/>
  <c r="H34" i="40"/>
  <c r="I34" i="40" s="1"/>
  <c r="J34" i="40" s="1"/>
  <c r="H37" i="40"/>
  <c r="I37" i="40" s="1"/>
  <c r="J37" i="40" s="1"/>
  <c r="H57" i="40"/>
  <c r="I57" i="40" s="1"/>
  <c r="J57" i="40" s="1"/>
  <c r="H60" i="40"/>
  <c r="I60" i="40" s="1"/>
  <c r="J60" i="40" s="1"/>
  <c r="V11" i="41"/>
  <c r="V96" i="41"/>
  <c r="V93" i="41"/>
  <c r="V90" i="41"/>
  <c r="V87" i="41"/>
  <c r="V84" i="41"/>
  <c r="V81" i="41"/>
  <c r="V78" i="41"/>
  <c r="V75" i="41"/>
  <c r="V72" i="41"/>
  <c r="V69" i="41"/>
  <c r="V66" i="41"/>
  <c r="V63" i="41"/>
  <c r="V60" i="41"/>
  <c r="V57" i="41"/>
  <c r="V54" i="41"/>
  <c r="V51" i="41"/>
  <c r="V48" i="41"/>
  <c r="V45" i="41"/>
  <c r="V42" i="41"/>
  <c r="V39" i="41"/>
  <c r="V36" i="41"/>
  <c r="V33" i="41"/>
  <c r="V30" i="41"/>
  <c r="V27" i="41"/>
  <c r="V24" i="41"/>
  <c r="V21" i="41"/>
  <c r="V18" i="41"/>
  <c r="V15" i="41"/>
  <c r="V12" i="41"/>
  <c r="V6" i="41"/>
  <c r="V97" i="41"/>
  <c r="V94" i="41"/>
  <c r="V91" i="41"/>
  <c r="V88" i="41"/>
  <c r="V85" i="41"/>
  <c r="V82" i="41"/>
  <c r="V79" i="41"/>
  <c r="V76" i="41"/>
  <c r="V73" i="41"/>
  <c r="V70" i="41"/>
  <c r="V67" i="41"/>
  <c r="V64" i="41"/>
  <c r="V61" i="41"/>
  <c r="V58" i="41"/>
  <c r="V55" i="41"/>
  <c r="V52" i="41"/>
  <c r="V49" i="41"/>
  <c r="V46" i="41"/>
  <c r="V43" i="41"/>
  <c r="V40" i="41"/>
  <c r="V37" i="41"/>
  <c r="V34" i="41"/>
  <c r="V31" i="41"/>
  <c r="V28" i="41"/>
  <c r="V25" i="41"/>
  <c r="V22" i="41"/>
  <c r="V19" i="41"/>
  <c r="V16" i="41"/>
  <c r="V13" i="41"/>
  <c r="V8" i="41"/>
  <c r="V7" i="41"/>
  <c r="V98" i="41"/>
  <c r="V95" i="41"/>
  <c r="V92" i="41"/>
  <c r="V89" i="41"/>
  <c r="V86" i="41"/>
  <c r="V83" i="41"/>
  <c r="V80" i="41"/>
  <c r="V77" i="41"/>
  <c r="V74" i="41"/>
  <c r="V71" i="41"/>
  <c r="V68" i="41"/>
  <c r="V65" i="41"/>
  <c r="V62" i="41"/>
  <c r="V59" i="41"/>
  <c r="V56" i="41"/>
  <c r="V53" i="41"/>
  <c r="V50" i="41"/>
  <c r="V47" i="41"/>
  <c r="V44" i="41"/>
  <c r="V41" i="41"/>
  <c r="V38" i="41"/>
  <c r="V35" i="41"/>
  <c r="V32" i="41"/>
  <c r="V29" i="41"/>
  <c r="V26" i="41"/>
  <c r="V23" i="41"/>
  <c r="V20" i="41"/>
  <c r="V17" i="41"/>
  <c r="V14" i="41"/>
  <c r="V10" i="41"/>
  <c r="V5" i="41"/>
  <c r="H15" i="42"/>
  <c r="I15" i="42" s="1"/>
  <c r="J15" i="42" s="1"/>
  <c r="H24" i="42"/>
  <c r="I24" i="42" s="1"/>
  <c r="J24" i="42" s="1"/>
  <c r="H33" i="42"/>
  <c r="I33" i="42" s="1"/>
  <c r="J33" i="42" s="1"/>
  <c r="H42" i="42"/>
  <c r="I42" i="42" s="1"/>
  <c r="J42" i="42" s="1"/>
  <c r="H51" i="42"/>
  <c r="I51" i="42" s="1"/>
  <c r="J51" i="42" s="1"/>
  <c r="H60" i="42"/>
  <c r="I60" i="42" s="1"/>
  <c r="J60" i="42" s="1"/>
  <c r="H69" i="42"/>
  <c r="I69" i="42" s="1"/>
  <c r="J69" i="42" s="1"/>
  <c r="H78" i="42"/>
  <c r="I78" i="42" s="1"/>
  <c r="J78" i="42" s="1"/>
  <c r="H87" i="42"/>
  <c r="I87" i="42" s="1"/>
  <c r="J87" i="42" s="1"/>
  <c r="H4" i="43"/>
  <c r="I4" i="43" s="1"/>
  <c r="J4" i="43" s="1"/>
  <c r="K4" i="43" s="1"/>
  <c r="H42" i="43"/>
  <c r="I42" i="43" s="1"/>
  <c r="J42" i="43" s="1"/>
  <c r="H63" i="43"/>
  <c r="I63" i="43" s="1"/>
  <c r="J63" i="43" s="1"/>
  <c r="M9" i="34"/>
  <c r="U9" i="34" s="1"/>
  <c r="M15" i="34"/>
  <c r="U15" i="34" s="1"/>
  <c r="M21" i="34"/>
  <c r="U21" i="34" s="1"/>
  <c r="M27" i="34"/>
  <c r="U27" i="34" s="1"/>
  <c r="M33" i="34"/>
  <c r="U33" i="34" s="1"/>
  <c r="M39" i="34"/>
  <c r="U39" i="34" s="1"/>
  <c r="M45" i="34"/>
  <c r="U45" i="34" s="1"/>
  <c r="M51" i="34"/>
  <c r="U51" i="34" s="1"/>
  <c r="M57" i="34"/>
  <c r="U57" i="34" s="1"/>
  <c r="M63" i="34"/>
  <c r="U63" i="34" s="1"/>
  <c r="M69" i="34"/>
  <c r="U69" i="34" s="1"/>
  <c r="M75" i="34"/>
  <c r="U75" i="34" s="1"/>
  <c r="M81" i="34"/>
  <c r="U81" i="34" s="1"/>
  <c r="M6" i="35"/>
  <c r="U6" i="35" s="1"/>
  <c r="M12" i="35"/>
  <c r="U12" i="35" s="1"/>
  <c r="M18" i="35"/>
  <c r="U18" i="35" s="1"/>
  <c r="M24" i="35"/>
  <c r="U24" i="35" s="1"/>
  <c r="M30" i="35"/>
  <c r="U30" i="35" s="1"/>
  <c r="M36" i="35"/>
  <c r="U36" i="35" s="1"/>
  <c r="M42" i="35"/>
  <c r="U42" i="35" s="1"/>
  <c r="M48" i="35"/>
  <c r="U48" i="35" s="1"/>
  <c r="M54" i="35"/>
  <c r="U54" i="35" s="1"/>
  <c r="M60" i="35"/>
  <c r="U60" i="35" s="1"/>
  <c r="M66" i="35"/>
  <c r="U66" i="35" s="1"/>
  <c r="M72" i="35"/>
  <c r="U72" i="35" s="1"/>
  <c r="R6" i="35"/>
  <c r="R12" i="35"/>
  <c r="R15" i="35"/>
  <c r="R18" i="35"/>
  <c r="R21" i="35"/>
  <c r="R24" i="35"/>
  <c r="R27" i="35"/>
  <c r="R30" i="35"/>
  <c r="R33" i="35"/>
  <c r="R36" i="35"/>
  <c r="R39" i="35"/>
  <c r="R42" i="35"/>
  <c r="R45" i="35"/>
  <c r="R48" i="35"/>
  <c r="R51" i="35"/>
  <c r="R54" i="35"/>
  <c r="R57" i="35"/>
  <c r="R60" i="35"/>
  <c r="R63" i="35"/>
  <c r="R66" i="35"/>
  <c r="R69" i="35"/>
  <c r="R72" i="35"/>
  <c r="R75" i="35"/>
  <c r="M5" i="36"/>
  <c r="U5" i="36" s="1"/>
  <c r="M11" i="36"/>
  <c r="U11" i="36" s="1"/>
  <c r="M17" i="36"/>
  <c r="U17" i="36" s="1"/>
  <c r="M23" i="36"/>
  <c r="U23" i="36" s="1"/>
  <c r="M29" i="36"/>
  <c r="U29" i="36" s="1"/>
  <c r="M35" i="36"/>
  <c r="U35" i="36" s="1"/>
  <c r="M41" i="36"/>
  <c r="U41" i="36" s="1"/>
  <c r="M47" i="36"/>
  <c r="U47" i="36" s="1"/>
  <c r="M53" i="36"/>
  <c r="U53" i="36" s="1"/>
  <c r="M59" i="36"/>
  <c r="U59" i="36" s="1"/>
  <c r="V6" i="36"/>
  <c r="V12" i="36"/>
  <c r="V15" i="36"/>
  <c r="V18" i="36"/>
  <c r="V21" i="36"/>
  <c r="V24" i="36"/>
  <c r="V27" i="36"/>
  <c r="V30" i="36"/>
  <c r="V33" i="36"/>
  <c r="V36" i="36"/>
  <c r="V39" i="36"/>
  <c r="V42" i="36"/>
  <c r="V45" i="36"/>
  <c r="V48" i="36"/>
  <c r="V51" i="36"/>
  <c r="V54" i="36"/>
  <c r="V57" i="36"/>
  <c r="V60" i="36"/>
  <c r="V63" i="36"/>
  <c r="V66" i="36"/>
  <c r="M6" i="37"/>
  <c r="U6" i="37" s="1"/>
  <c r="M12" i="37"/>
  <c r="U12" i="37" s="1"/>
  <c r="M18" i="37"/>
  <c r="U18" i="37" s="1"/>
  <c r="M24" i="37"/>
  <c r="U24" i="37" s="1"/>
  <c r="M30" i="37"/>
  <c r="U30" i="37" s="1"/>
  <c r="M36" i="37"/>
  <c r="U36" i="37" s="1"/>
  <c r="M42" i="37"/>
  <c r="U42" i="37" s="1"/>
  <c r="M48" i="37"/>
  <c r="U48" i="37" s="1"/>
  <c r="M54" i="37"/>
  <c r="U54" i="37" s="1"/>
  <c r="M60" i="37"/>
  <c r="U60" i="37" s="1"/>
  <c r="M66" i="37"/>
  <c r="U66" i="37" s="1"/>
  <c r="M72" i="37"/>
  <c r="U72" i="37" s="1"/>
  <c r="M78" i="37"/>
  <c r="U78" i="37" s="1"/>
  <c r="M84" i="37"/>
  <c r="U84" i="37" s="1"/>
  <c r="M90" i="37"/>
  <c r="U90" i="37" s="1"/>
  <c r="H98" i="37"/>
  <c r="I98" i="37" s="1"/>
  <c r="J98" i="37" s="1"/>
  <c r="H4" i="38"/>
  <c r="I4" i="38" s="1"/>
  <c r="J4" i="38" s="1"/>
  <c r="K4" i="38" s="1"/>
  <c r="M6" i="38"/>
  <c r="U6" i="38" s="1"/>
  <c r="M13" i="38"/>
  <c r="U13" i="38" s="1"/>
  <c r="M20" i="38"/>
  <c r="U20" i="38" s="1"/>
  <c r="M27" i="38"/>
  <c r="U27" i="38" s="1"/>
  <c r="M34" i="38"/>
  <c r="U34" i="38" s="1"/>
  <c r="M42" i="38"/>
  <c r="U42" i="38" s="1"/>
  <c r="M49" i="38"/>
  <c r="U49" i="38" s="1"/>
  <c r="M56" i="38"/>
  <c r="U56" i="38" s="1"/>
  <c r="M63" i="38"/>
  <c r="U63" i="38" s="1"/>
  <c r="M70" i="38"/>
  <c r="U70" i="38" s="1"/>
  <c r="M78" i="38"/>
  <c r="U78" i="38" s="1"/>
  <c r="M85" i="38"/>
  <c r="U85" i="38" s="1"/>
  <c r="V87" i="38"/>
  <c r="V84" i="38"/>
  <c r="V81" i="38"/>
  <c r="V78" i="38"/>
  <c r="V75" i="38"/>
  <c r="V72" i="38"/>
  <c r="V69" i="38"/>
  <c r="V66" i="38"/>
  <c r="V63" i="38"/>
  <c r="V60" i="38"/>
  <c r="V57" i="38"/>
  <c r="V54" i="38"/>
  <c r="V51" i="38"/>
  <c r="V48" i="38"/>
  <c r="V45" i="38"/>
  <c r="V42" i="38"/>
  <c r="V39" i="38"/>
  <c r="V36" i="38"/>
  <c r="V33" i="38"/>
  <c r="V88" i="38"/>
  <c r="V85" i="38"/>
  <c r="V82" i="38"/>
  <c r="V79" i="38"/>
  <c r="V76" i="38"/>
  <c r="V73" i="38"/>
  <c r="V70" i="38"/>
  <c r="V67" i="38"/>
  <c r="V64" i="38"/>
  <c r="V61" i="38"/>
  <c r="V58" i="38"/>
  <c r="V55" i="38"/>
  <c r="V52" i="38"/>
  <c r="V49" i="38"/>
  <c r="V46" i="38"/>
  <c r="V43" i="38"/>
  <c r="V40" i="38"/>
  <c r="V37" i="38"/>
  <c r="V34" i="38"/>
  <c r="V31" i="38"/>
  <c r="V28" i="38"/>
  <c r="V25" i="38"/>
  <c r="V22" i="38"/>
  <c r="V19" i="38"/>
  <c r="V16" i="38"/>
  <c r="V13" i="38"/>
  <c r="V8" i="38"/>
  <c r="V7" i="38"/>
  <c r="H14" i="38"/>
  <c r="I14" i="38" s="1"/>
  <c r="J14" i="38" s="1"/>
  <c r="R17" i="38"/>
  <c r="H18" i="38"/>
  <c r="I18" i="38" s="1"/>
  <c r="J18" i="38" s="1"/>
  <c r="H23" i="38"/>
  <c r="I23" i="38" s="1"/>
  <c r="J23" i="38" s="1"/>
  <c r="R26" i="38"/>
  <c r="H27" i="38"/>
  <c r="I27" i="38" s="1"/>
  <c r="J27" i="38" s="1"/>
  <c r="R33" i="38"/>
  <c r="V35" i="38"/>
  <c r="V44" i="38"/>
  <c r="V53" i="38"/>
  <c r="V62" i="38"/>
  <c r="V71" i="38"/>
  <c r="V80" i="38"/>
  <c r="V89" i="38"/>
  <c r="M18" i="39"/>
  <c r="U18" i="39" s="1"/>
  <c r="M36" i="39"/>
  <c r="U36" i="39" s="1"/>
  <c r="M54" i="39"/>
  <c r="U54" i="39" s="1"/>
  <c r="M72" i="39"/>
  <c r="U72" i="39" s="1"/>
  <c r="H9" i="39"/>
  <c r="I9" i="39" s="1"/>
  <c r="J9" i="39" s="1"/>
  <c r="H15" i="39"/>
  <c r="I15" i="39" s="1"/>
  <c r="J15" i="39" s="1"/>
  <c r="H24" i="39"/>
  <c r="I24" i="39" s="1"/>
  <c r="J24" i="39" s="1"/>
  <c r="H33" i="39"/>
  <c r="I33" i="39" s="1"/>
  <c r="J33" i="39" s="1"/>
  <c r="H42" i="39"/>
  <c r="I42" i="39" s="1"/>
  <c r="J42" i="39" s="1"/>
  <c r="H51" i="39"/>
  <c r="I51" i="39" s="1"/>
  <c r="J51" i="39" s="1"/>
  <c r="H60" i="39"/>
  <c r="I60" i="39" s="1"/>
  <c r="J60" i="39" s="1"/>
  <c r="H69" i="39"/>
  <c r="I69" i="39" s="1"/>
  <c r="J69" i="39" s="1"/>
  <c r="H78" i="39"/>
  <c r="I78" i="39" s="1"/>
  <c r="J78" i="39" s="1"/>
  <c r="H15" i="40"/>
  <c r="I15" i="40" s="1"/>
  <c r="J15" i="40" s="1"/>
  <c r="H18" i="40"/>
  <c r="I18" i="40" s="1"/>
  <c r="J18" i="40" s="1"/>
  <c r="H28" i="40"/>
  <c r="I28" i="40" s="1"/>
  <c r="J28" i="40" s="1"/>
  <c r="H31" i="40"/>
  <c r="I31" i="40" s="1"/>
  <c r="J31" i="40" s="1"/>
  <c r="H51" i="40"/>
  <c r="I51" i="40" s="1"/>
  <c r="J51" i="40" s="1"/>
  <c r="H54" i="40"/>
  <c r="I54" i="40" s="1"/>
  <c r="J54" i="40" s="1"/>
  <c r="H64" i="40"/>
  <c r="I64" i="40" s="1"/>
  <c r="J64" i="40" s="1"/>
  <c r="H67" i="40"/>
  <c r="I67" i="40" s="1"/>
  <c r="J67" i="40" s="1"/>
  <c r="V4" i="41"/>
  <c r="Y4" i="41" s="1"/>
  <c r="H12" i="41"/>
  <c r="I12" i="41" s="1"/>
  <c r="J12" i="41" s="1"/>
  <c r="H15" i="41"/>
  <c r="I15" i="41" s="1"/>
  <c r="J15" i="41" s="1"/>
  <c r="H18" i="41"/>
  <c r="I18" i="41" s="1"/>
  <c r="J18" i="41" s="1"/>
  <c r="H21" i="41"/>
  <c r="I21" i="41" s="1"/>
  <c r="J21" i="41" s="1"/>
  <c r="H24" i="41"/>
  <c r="I24" i="41" s="1"/>
  <c r="J24" i="41" s="1"/>
  <c r="H27" i="41"/>
  <c r="I27" i="41" s="1"/>
  <c r="J27" i="41" s="1"/>
  <c r="H30" i="41"/>
  <c r="I30" i="41" s="1"/>
  <c r="J30" i="41" s="1"/>
  <c r="H33" i="41"/>
  <c r="I33" i="41" s="1"/>
  <c r="J33" i="41" s="1"/>
  <c r="H36" i="41"/>
  <c r="I36" i="41" s="1"/>
  <c r="J36" i="41" s="1"/>
  <c r="H39" i="41"/>
  <c r="I39" i="41" s="1"/>
  <c r="J39" i="41" s="1"/>
  <c r="H42" i="41"/>
  <c r="I42" i="41" s="1"/>
  <c r="J42" i="41" s="1"/>
  <c r="H45" i="41"/>
  <c r="I45" i="41" s="1"/>
  <c r="J45" i="41" s="1"/>
  <c r="H48" i="41"/>
  <c r="I48" i="41" s="1"/>
  <c r="J48" i="41" s="1"/>
  <c r="H51" i="41"/>
  <c r="I51" i="41" s="1"/>
  <c r="J51" i="41" s="1"/>
  <c r="H54" i="41"/>
  <c r="I54" i="41" s="1"/>
  <c r="J54" i="41" s="1"/>
  <c r="H57" i="41"/>
  <c r="I57" i="41" s="1"/>
  <c r="J57" i="41" s="1"/>
  <c r="H60" i="41"/>
  <c r="I60" i="41" s="1"/>
  <c r="J60" i="41" s="1"/>
  <c r="H63" i="41"/>
  <c r="I63" i="41" s="1"/>
  <c r="J63" i="41" s="1"/>
  <c r="H66" i="41"/>
  <c r="I66" i="41" s="1"/>
  <c r="J66" i="41" s="1"/>
  <c r="H69" i="41"/>
  <c r="I69" i="41" s="1"/>
  <c r="J69" i="41" s="1"/>
  <c r="H72" i="41"/>
  <c r="I72" i="41" s="1"/>
  <c r="J72" i="41" s="1"/>
  <c r="H75" i="41"/>
  <c r="I75" i="41" s="1"/>
  <c r="J75" i="41" s="1"/>
  <c r="H78" i="41"/>
  <c r="I78" i="41" s="1"/>
  <c r="J78" i="41" s="1"/>
  <c r="H81" i="41"/>
  <c r="I81" i="41" s="1"/>
  <c r="J81" i="41" s="1"/>
  <c r="H84" i="41"/>
  <c r="I84" i="41" s="1"/>
  <c r="J84" i="41" s="1"/>
  <c r="H87" i="41"/>
  <c r="I87" i="41" s="1"/>
  <c r="J87" i="41" s="1"/>
  <c r="H90" i="41"/>
  <c r="I90" i="41" s="1"/>
  <c r="J90" i="41" s="1"/>
  <c r="H93" i="41"/>
  <c r="I93" i="41" s="1"/>
  <c r="J93" i="41" s="1"/>
  <c r="H96" i="41"/>
  <c r="I96" i="41" s="1"/>
  <c r="J96" i="41" s="1"/>
  <c r="H9" i="42"/>
  <c r="I9" i="42" s="1"/>
  <c r="J9" i="42" s="1"/>
  <c r="R3" i="43"/>
  <c r="H7" i="43"/>
  <c r="I7" i="43" s="1"/>
  <c r="J7" i="43" s="1"/>
  <c r="H15" i="43"/>
  <c r="I15" i="43" s="1"/>
  <c r="J15" i="43" s="1"/>
  <c r="H24" i="43"/>
  <c r="I24" i="43" s="1"/>
  <c r="J24" i="43" s="1"/>
  <c r="H33" i="43"/>
  <c r="I33" i="43" s="1"/>
  <c r="J33" i="43" s="1"/>
  <c r="P3" i="39"/>
  <c r="AF3" i="39" s="1"/>
  <c r="AO3" i="39" s="1"/>
  <c r="H7" i="39"/>
  <c r="I7" i="39" s="1"/>
  <c r="J7" i="39" s="1"/>
  <c r="H8" i="39"/>
  <c r="I8" i="39" s="1"/>
  <c r="J8" i="39" s="1"/>
  <c r="H13" i="39"/>
  <c r="I13" i="39" s="1"/>
  <c r="J13" i="39" s="1"/>
  <c r="H16" i="39"/>
  <c r="I16" i="39" s="1"/>
  <c r="J16" i="39" s="1"/>
  <c r="H19" i="39"/>
  <c r="I19" i="39" s="1"/>
  <c r="J19" i="39" s="1"/>
  <c r="H22" i="39"/>
  <c r="I22" i="39" s="1"/>
  <c r="J22" i="39" s="1"/>
  <c r="H25" i="39"/>
  <c r="I25" i="39" s="1"/>
  <c r="J25" i="39" s="1"/>
  <c r="H28" i="39"/>
  <c r="I28" i="39" s="1"/>
  <c r="J28" i="39" s="1"/>
  <c r="H31" i="39"/>
  <c r="I31" i="39" s="1"/>
  <c r="J31" i="39" s="1"/>
  <c r="H34" i="39"/>
  <c r="I34" i="39" s="1"/>
  <c r="J34" i="39" s="1"/>
  <c r="H37" i="39"/>
  <c r="I37" i="39" s="1"/>
  <c r="J37" i="39" s="1"/>
  <c r="H40" i="39"/>
  <c r="I40" i="39" s="1"/>
  <c r="J40" i="39" s="1"/>
  <c r="R4" i="40"/>
  <c r="AH4" i="40" s="1"/>
  <c r="R10" i="40"/>
  <c r="R14" i="40"/>
  <c r="R17" i="40"/>
  <c r="R20" i="40"/>
  <c r="R23" i="40"/>
  <c r="R26" i="40"/>
  <c r="R29" i="40"/>
  <c r="R32" i="40"/>
  <c r="R35" i="40"/>
  <c r="R38" i="40"/>
  <c r="R41" i="40"/>
  <c r="R44" i="40"/>
  <c r="R47" i="40"/>
  <c r="R50" i="40"/>
  <c r="R53" i="40"/>
  <c r="R56" i="40"/>
  <c r="R59" i="40"/>
  <c r="R62" i="40"/>
  <c r="R65" i="40"/>
  <c r="R68" i="40"/>
  <c r="M5" i="41"/>
  <c r="U5" i="41" s="1"/>
  <c r="M11" i="41"/>
  <c r="U11" i="41" s="1"/>
  <c r="M17" i="41"/>
  <c r="U17" i="41" s="1"/>
  <c r="M23" i="41"/>
  <c r="U23" i="41" s="1"/>
  <c r="M29" i="41"/>
  <c r="U29" i="41" s="1"/>
  <c r="M35" i="41"/>
  <c r="U35" i="41" s="1"/>
  <c r="M41" i="41"/>
  <c r="U41" i="41" s="1"/>
  <c r="M47" i="41"/>
  <c r="U47" i="41" s="1"/>
  <c r="M53" i="41"/>
  <c r="U53" i="41" s="1"/>
  <c r="M59" i="41"/>
  <c r="U59" i="41" s="1"/>
  <c r="M65" i="41"/>
  <c r="U65" i="41" s="1"/>
  <c r="M71" i="41"/>
  <c r="U71" i="41" s="1"/>
  <c r="M77" i="41"/>
  <c r="U77" i="41" s="1"/>
  <c r="M83" i="41"/>
  <c r="U83" i="41" s="1"/>
  <c r="M89" i="41"/>
  <c r="U89" i="41" s="1"/>
  <c r="M95" i="41"/>
  <c r="U95" i="41" s="1"/>
  <c r="M9" i="42"/>
  <c r="U9" i="42" s="1"/>
  <c r="M15" i="42"/>
  <c r="U15" i="42" s="1"/>
  <c r="M21" i="42"/>
  <c r="U21" i="42" s="1"/>
  <c r="M27" i="42"/>
  <c r="U27" i="42" s="1"/>
  <c r="M33" i="42"/>
  <c r="U33" i="42" s="1"/>
  <c r="M39" i="42"/>
  <c r="U39" i="42" s="1"/>
  <c r="M45" i="42"/>
  <c r="U45" i="42" s="1"/>
  <c r="M51" i="42"/>
  <c r="U51" i="42" s="1"/>
  <c r="M57" i="42"/>
  <c r="U57" i="42" s="1"/>
  <c r="M63" i="42"/>
  <c r="U63" i="42" s="1"/>
  <c r="M69" i="42"/>
  <c r="U69" i="42" s="1"/>
  <c r="M75" i="42"/>
  <c r="U75" i="42" s="1"/>
  <c r="M81" i="42"/>
  <c r="U81" i="42" s="1"/>
  <c r="M87" i="42"/>
  <c r="U87" i="42" s="1"/>
  <c r="Y4" i="43"/>
  <c r="V58" i="43"/>
  <c r="V67" i="43"/>
  <c r="V76" i="43"/>
  <c r="V79" i="43"/>
  <c r="M10" i="44"/>
  <c r="U10" i="44" s="1"/>
  <c r="M20" i="44"/>
  <c r="U20" i="44" s="1"/>
  <c r="M28" i="44"/>
  <c r="U28" i="44" s="1"/>
  <c r="M38" i="44"/>
  <c r="U38" i="44" s="1"/>
  <c r="M46" i="44"/>
  <c r="U46" i="44" s="1"/>
  <c r="M56" i="44"/>
  <c r="U56" i="44" s="1"/>
  <c r="H7" i="44"/>
  <c r="I7" i="44" s="1"/>
  <c r="J7" i="44" s="1"/>
  <c r="H13" i="44"/>
  <c r="I13" i="44" s="1"/>
  <c r="J13" i="44" s="1"/>
  <c r="R18" i="44"/>
  <c r="R19" i="44"/>
  <c r="H22" i="44"/>
  <c r="I22" i="44" s="1"/>
  <c r="J22" i="44" s="1"/>
  <c r="H42" i="44"/>
  <c r="I42" i="44" s="1"/>
  <c r="J42" i="44" s="1"/>
  <c r="R47" i="44"/>
  <c r="R48" i="44"/>
  <c r="H50" i="44"/>
  <c r="I50" i="44" s="1"/>
  <c r="J50" i="44" s="1"/>
  <c r="H51" i="44"/>
  <c r="I51" i="44" s="1"/>
  <c r="J51" i="44" s="1"/>
  <c r="R56" i="44"/>
  <c r="R57" i="44"/>
  <c r="H59" i="44"/>
  <c r="I59" i="44" s="1"/>
  <c r="J59" i="44" s="1"/>
  <c r="H60" i="44"/>
  <c r="I60" i="44" s="1"/>
  <c r="J60" i="44" s="1"/>
  <c r="H22" i="45"/>
  <c r="I22" i="45" s="1"/>
  <c r="J22" i="45" s="1"/>
  <c r="H25" i="45"/>
  <c r="I25" i="45" s="1"/>
  <c r="J25" i="45" s="1"/>
  <c r="H36" i="45"/>
  <c r="I36" i="45" s="1"/>
  <c r="J36" i="45" s="1"/>
  <c r="H40" i="45"/>
  <c r="I40" i="45" s="1"/>
  <c r="J40" i="45" s="1"/>
  <c r="H74" i="45"/>
  <c r="I74" i="45" s="1"/>
  <c r="J74" i="45" s="1"/>
  <c r="H87" i="45"/>
  <c r="I87" i="45" s="1"/>
  <c r="J87" i="45" s="1"/>
  <c r="H94" i="45"/>
  <c r="I94" i="45" s="1"/>
  <c r="J94" i="45" s="1"/>
  <c r="H10" i="46"/>
  <c r="I10" i="46" s="1"/>
  <c r="J10" i="46" s="1"/>
  <c r="H14" i="46"/>
  <c r="I14" i="46" s="1"/>
  <c r="J14" i="46" s="1"/>
  <c r="H15" i="46"/>
  <c r="I15" i="46" s="1"/>
  <c r="J15" i="46" s="1"/>
  <c r="H11" i="43"/>
  <c r="I11" i="43" s="1"/>
  <c r="J11" i="43" s="1"/>
  <c r="M65" i="44"/>
  <c r="U65" i="44" s="1"/>
  <c r="M59" i="44"/>
  <c r="U59" i="44" s="1"/>
  <c r="M53" i="44"/>
  <c r="U53" i="44" s="1"/>
  <c r="M47" i="44"/>
  <c r="U47" i="44" s="1"/>
  <c r="M41" i="44"/>
  <c r="U41" i="44" s="1"/>
  <c r="M35" i="44"/>
  <c r="U35" i="44" s="1"/>
  <c r="M29" i="44"/>
  <c r="U29" i="44" s="1"/>
  <c r="M23" i="44"/>
  <c r="U23" i="44" s="1"/>
  <c r="M17" i="44"/>
  <c r="U17" i="44" s="1"/>
  <c r="M11" i="44"/>
  <c r="U11" i="44" s="1"/>
  <c r="M5" i="44"/>
  <c r="U5" i="44" s="1"/>
  <c r="M67" i="44"/>
  <c r="U67" i="44" s="1"/>
  <c r="M61" i="44"/>
  <c r="U61" i="44" s="1"/>
  <c r="M55" i="44"/>
  <c r="U55" i="44" s="1"/>
  <c r="M49" i="44"/>
  <c r="U49" i="44" s="1"/>
  <c r="M43" i="44"/>
  <c r="U43" i="44" s="1"/>
  <c r="M37" i="44"/>
  <c r="U37" i="44" s="1"/>
  <c r="M31" i="44"/>
  <c r="U31" i="44" s="1"/>
  <c r="M25" i="44"/>
  <c r="U25" i="44" s="1"/>
  <c r="M19" i="44"/>
  <c r="U19" i="44" s="1"/>
  <c r="M13" i="44"/>
  <c r="U13" i="44" s="1"/>
  <c r="M7" i="44"/>
  <c r="U7" i="44" s="1"/>
  <c r="M12" i="44"/>
  <c r="U12" i="44" s="1"/>
  <c r="M21" i="44"/>
  <c r="U21" i="44" s="1"/>
  <c r="M30" i="44"/>
  <c r="U30" i="44" s="1"/>
  <c r="M39" i="44"/>
  <c r="U39" i="44" s="1"/>
  <c r="M48" i="44"/>
  <c r="U48" i="44" s="1"/>
  <c r="M57" i="44"/>
  <c r="U57" i="44" s="1"/>
  <c r="M66" i="44"/>
  <c r="U66" i="44" s="1"/>
  <c r="H8" i="44"/>
  <c r="I8" i="44" s="1"/>
  <c r="J8" i="44" s="1"/>
  <c r="H10" i="44"/>
  <c r="I10" i="44" s="1"/>
  <c r="J10" i="44" s="1"/>
  <c r="H20" i="44"/>
  <c r="I20" i="44" s="1"/>
  <c r="J20" i="44" s="1"/>
  <c r="H43" i="44"/>
  <c r="I43" i="44" s="1"/>
  <c r="J43" i="44" s="1"/>
  <c r="H52" i="44"/>
  <c r="I52" i="44" s="1"/>
  <c r="J52" i="44" s="1"/>
  <c r="H61" i="44"/>
  <c r="I61" i="44" s="1"/>
  <c r="J61" i="44" s="1"/>
  <c r="H68" i="45"/>
  <c r="I68" i="45" s="1"/>
  <c r="J68" i="45" s="1"/>
  <c r="H88" i="45"/>
  <c r="I88" i="45" s="1"/>
  <c r="J88" i="45" s="1"/>
  <c r="H4" i="46"/>
  <c r="I4" i="46" s="1"/>
  <c r="J4" i="46" s="1"/>
  <c r="K4" i="46" s="1"/>
  <c r="H4" i="47"/>
  <c r="I4" i="47" s="1"/>
  <c r="J4" i="47" s="1"/>
  <c r="K4" i="47" s="1"/>
  <c r="K5" i="49"/>
  <c r="R3" i="39"/>
  <c r="R5" i="39"/>
  <c r="R11" i="39"/>
  <c r="V5" i="40"/>
  <c r="R7" i="40"/>
  <c r="R8" i="40"/>
  <c r="V11" i="40"/>
  <c r="R13" i="40"/>
  <c r="R16" i="40"/>
  <c r="R19" i="40"/>
  <c r="R22" i="40"/>
  <c r="R25" i="40"/>
  <c r="R28" i="40"/>
  <c r="R31" i="40"/>
  <c r="R34" i="40"/>
  <c r="R37" i="40"/>
  <c r="R40" i="40"/>
  <c r="R43" i="40"/>
  <c r="R46" i="40"/>
  <c r="R49" i="40"/>
  <c r="R52" i="40"/>
  <c r="R55" i="40"/>
  <c r="R58" i="40"/>
  <c r="R61" i="40"/>
  <c r="R64" i="40"/>
  <c r="R67" i="40"/>
  <c r="AH3" i="41"/>
  <c r="AQ3" i="41" s="1"/>
  <c r="M7" i="41"/>
  <c r="U7" i="41" s="1"/>
  <c r="M13" i="41"/>
  <c r="U13" i="41" s="1"/>
  <c r="M19" i="41"/>
  <c r="U19" i="41" s="1"/>
  <c r="M25" i="41"/>
  <c r="U25" i="41" s="1"/>
  <c r="M31" i="41"/>
  <c r="U31" i="41" s="1"/>
  <c r="M37" i="41"/>
  <c r="U37" i="41" s="1"/>
  <c r="M43" i="41"/>
  <c r="U43" i="41" s="1"/>
  <c r="M49" i="41"/>
  <c r="U49" i="41" s="1"/>
  <c r="M55" i="41"/>
  <c r="U55" i="41" s="1"/>
  <c r="M61" i="41"/>
  <c r="U61" i="41" s="1"/>
  <c r="M67" i="41"/>
  <c r="U67" i="41" s="1"/>
  <c r="M73" i="41"/>
  <c r="U73" i="41" s="1"/>
  <c r="M79" i="41"/>
  <c r="U79" i="41" s="1"/>
  <c r="M85" i="41"/>
  <c r="U85" i="41" s="1"/>
  <c r="M91" i="41"/>
  <c r="U91" i="41" s="1"/>
  <c r="M97" i="41"/>
  <c r="U97" i="41" s="1"/>
  <c r="M5" i="42"/>
  <c r="U5" i="42" s="1"/>
  <c r="M11" i="42"/>
  <c r="U11" i="42" s="1"/>
  <c r="M17" i="42"/>
  <c r="U17" i="42" s="1"/>
  <c r="M23" i="42"/>
  <c r="U23" i="42" s="1"/>
  <c r="M29" i="42"/>
  <c r="U29" i="42" s="1"/>
  <c r="M35" i="42"/>
  <c r="U35" i="42" s="1"/>
  <c r="M41" i="42"/>
  <c r="U41" i="42" s="1"/>
  <c r="M47" i="42"/>
  <c r="U47" i="42" s="1"/>
  <c r="M53" i="42"/>
  <c r="U53" i="42" s="1"/>
  <c r="M59" i="42"/>
  <c r="U59" i="42" s="1"/>
  <c r="M65" i="42"/>
  <c r="U65" i="42" s="1"/>
  <c r="M71" i="42"/>
  <c r="U71" i="42" s="1"/>
  <c r="M77" i="42"/>
  <c r="U77" i="42" s="1"/>
  <c r="M83" i="42"/>
  <c r="U83" i="42" s="1"/>
  <c r="M89" i="42"/>
  <c r="U89" i="42" s="1"/>
  <c r="V61" i="43"/>
  <c r="V70" i="43"/>
  <c r="M4" i="44"/>
  <c r="U4" i="44" s="1"/>
  <c r="X4" i="44" s="1"/>
  <c r="AH4" i="44" s="1"/>
  <c r="M14" i="44"/>
  <c r="U14" i="44" s="1"/>
  <c r="M22" i="44"/>
  <c r="U22" i="44" s="1"/>
  <c r="M32" i="44"/>
  <c r="U32" i="44" s="1"/>
  <c r="M40" i="44"/>
  <c r="U40" i="44" s="1"/>
  <c r="M50" i="44"/>
  <c r="U50" i="44" s="1"/>
  <c r="M58" i="44"/>
  <c r="U58" i="44" s="1"/>
  <c r="M68" i="44"/>
  <c r="U68" i="44" s="1"/>
  <c r="R15" i="44"/>
  <c r="R16" i="44"/>
  <c r="H19" i="44"/>
  <c r="I19" i="44" s="1"/>
  <c r="J19" i="44" s="1"/>
  <c r="H24" i="44"/>
  <c r="I24" i="44" s="1"/>
  <c r="J24" i="44" s="1"/>
  <c r="H25" i="44"/>
  <c r="I25" i="44" s="1"/>
  <c r="J25" i="44" s="1"/>
  <c r="H26" i="44"/>
  <c r="I26" i="44" s="1"/>
  <c r="J26" i="44" s="1"/>
  <c r="H27" i="44"/>
  <c r="I27" i="44" s="1"/>
  <c r="J27" i="44" s="1"/>
  <c r="H28" i="44"/>
  <c r="I28" i="44" s="1"/>
  <c r="J28" i="44" s="1"/>
  <c r="H29" i="44"/>
  <c r="I29" i="44" s="1"/>
  <c r="J29" i="44" s="1"/>
  <c r="H30" i="44"/>
  <c r="I30" i="44" s="1"/>
  <c r="J30" i="44" s="1"/>
  <c r="H31" i="44"/>
  <c r="I31" i="44" s="1"/>
  <c r="J31" i="44" s="1"/>
  <c r="H32" i="44"/>
  <c r="I32" i="44" s="1"/>
  <c r="J32" i="44" s="1"/>
  <c r="H33" i="44"/>
  <c r="I33" i="44" s="1"/>
  <c r="J33" i="44" s="1"/>
  <c r="H34" i="44"/>
  <c r="I34" i="44" s="1"/>
  <c r="J34" i="44" s="1"/>
  <c r="H35" i="44"/>
  <c r="I35" i="44" s="1"/>
  <c r="J35" i="44" s="1"/>
  <c r="H36" i="44"/>
  <c r="I36" i="44" s="1"/>
  <c r="J36" i="44" s="1"/>
  <c r="H37" i="44"/>
  <c r="I37" i="44" s="1"/>
  <c r="J37" i="44" s="1"/>
  <c r="H38" i="44"/>
  <c r="I38" i="44" s="1"/>
  <c r="J38" i="44" s="1"/>
  <c r="H39" i="44"/>
  <c r="I39" i="44" s="1"/>
  <c r="J39" i="44" s="1"/>
  <c r="H40" i="44"/>
  <c r="I40" i="44" s="1"/>
  <c r="J40" i="44" s="1"/>
  <c r="H41" i="44"/>
  <c r="I41" i="44" s="1"/>
  <c r="J41" i="44" s="1"/>
  <c r="R42" i="44"/>
  <c r="H44" i="44"/>
  <c r="I44" i="44" s="1"/>
  <c r="J44" i="44" s="1"/>
  <c r="H45" i="44"/>
  <c r="I45" i="44" s="1"/>
  <c r="J45" i="44" s="1"/>
  <c r="R50" i="44"/>
  <c r="R51" i="44"/>
  <c r="H53" i="44"/>
  <c r="I53" i="44" s="1"/>
  <c r="J53" i="44" s="1"/>
  <c r="H54" i="44"/>
  <c r="I54" i="44" s="1"/>
  <c r="J54" i="44" s="1"/>
  <c r="R59" i="44"/>
  <c r="R60" i="44"/>
  <c r="H62" i="44"/>
  <c r="I62" i="44" s="1"/>
  <c r="J62" i="44" s="1"/>
  <c r="H63" i="44"/>
  <c r="I63" i="44" s="1"/>
  <c r="J63" i="44" s="1"/>
  <c r="H13" i="45"/>
  <c r="I13" i="45" s="1"/>
  <c r="J13" i="45" s="1"/>
  <c r="H16" i="45"/>
  <c r="I16" i="45" s="1"/>
  <c r="J16" i="45" s="1"/>
  <c r="H27" i="45"/>
  <c r="I27" i="45" s="1"/>
  <c r="J27" i="45" s="1"/>
  <c r="H56" i="45"/>
  <c r="I56" i="45" s="1"/>
  <c r="J56" i="45" s="1"/>
  <c r="H69" i="45"/>
  <c r="I69" i="45" s="1"/>
  <c r="J69" i="45" s="1"/>
  <c r="H76" i="45"/>
  <c r="I76" i="45" s="1"/>
  <c r="J76" i="45" s="1"/>
  <c r="R4" i="39"/>
  <c r="R10" i="39"/>
  <c r="R14" i="39"/>
  <c r="R17" i="39"/>
  <c r="R20" i="39"/>
  <c r="R23" i="39"/>
  <c r="R26" i="39"/>
  <c r="R29" i="39"/>
  <c r="R32" i="39"/>
  <c r="R35" i="39"/>
  <c r="R38" i="39"/>
  <c r="R41" i="39"/>
  <c r="R44" i="39"/>
  <c r="R47" i="39"/>
  <c r="R50" i="39"/>
  <c r="R53" i="39"/>
  <c r="R56" i="39"/>
  <c r="R59" i="39"/>
  <c r="R62" i="39"/>
  <c r="R65" i="39"/>
  <c r="R68" i="39"/>
  <c r="R71" i="39"/>
  <c r="R74" i="39"/>
  <c r="R77" i="39"/>
  <c r="R3" i="40"/>
  <c r="M7" i="40"/>
  <c r="U7" i="40" s="1"/>
  <c r="M13" i="40"/>
  <c r="U13" i="40" s="1"/>
  <c r="M19" i="40"/>
  <c r="U19" i="40" s="1"/>
  <c r="M25" i="40"/>
  <c r="U25" i="40" s="1"/>
  <c r="M31" i="40"/>
  <c r="U31" i="40" s="1"/>
  <c r="M37" i="40"/>
  <c r="U37" i="40" s="1"/>
  <c r="M43" i="40"/>
  <c r="U43" i="40" s="1"/>
  <c r="M49" i="40"/>
  <c r="U49" i="40" s="1"/>
  <c r="M55" i="40"/>
  <c r="U55" i="40" s="1"/>
  <c r="M61" i="40"/>
  <c r="U61" i="40" s="1"/>
  <c r="M67" i="40"/>
  <c r="U67" i="40" s="1"/>
  <c r="V4" i="40"/>
  <c r="Y4" i="40" s="1"/>
  <c r="Z4" i="40" s="1"/>
  <c r="V10" i="40"/>
  <c r="V14" i="40"/>
  <c r="V17" i="40"/>
  <c r="V20" i="40"/>
  <c r="V23" i="40"/>
  <c r="V26" i="40"/>
  <c r="V29" i="40"/>
  <c r="V32" i="40"/>
  <c r="V35" i="40"/>
  <c r="V38" i="40"/>
  <c r="V41" i="40"/>
  <c r="V44" i="40"/>
  <c r="V47" i="40"/>
  <c r="V50" i="40"/>
  <c r="V53" i="40"/>
  <c r="V56" i="40"/>
  <c r="V59" i="40"/>
  <c r="V62" i="40"/>
  <c r="V65" i="40"/>
  <c r="V68" i="40"/>
  <c r="M8" i="41"/>
  <c r="U8" i="41" s="1"/>
  <c r="M14" i="41"/>
  <c r="U14" i="41" s="1"/>
  <c r="M20" i="41"/>
  <c r="U20" i="41" s="1"/>
  <c r="M26" i="41"/>
  <c r="U26" i="41" s="1"/>
  <c r="M32" i="41"/>
  <c r="U32" i="41" s="1"/>
  <c r="M38" i="41"/>
  <c r="U38" i="41" s="1"/>
  <c r="M44" i="41"/>
  <c r="U44" i="41" s="1"/>
  <c r="M50" i="41"/>
  <c r="U50" i="41" s="1"/>
  <c r="M56" i="41"/>
  <c r="U56" i="41" s="1"/>
  <c r="M62" i="41"/>
  <c r="U62" i="41" s="1"/>
  <c r="M68" i="41"/>
  <c r="U68" i="41" s="1"/>
  <c r="M74" i="41"/>
  <c r="U74" i="41" s="1"/>
  <c r="M80" i="41"/>
  <c r="U80" i="41" s="1"/>
  <c r="M86" i="41"/>
  <c r="U86" i="41" s="1"/>
  <c r="M92" i="41"/>
  <c r="U92" i="41" s="1"/>
  <c r="M98" i="41"/>
  <c r="U98" i="41" s="1"/>
  <c r="M6" i="42"/>
  <c r="U6" i="42" s="1"/>
  <c r="M12" i="42"/>
  <c r="U12" i="42" s="1"/>
  <c r="M18" i="42"/>
  <c r="U18" i="42" s="1"/>
  <c r="M24" i="42"/>
  <c r="U24" i="42" s="1"/>
  <c r="M30" i="42"/>
  <c r="U30" i="42" s="1"/>
  <c r="M36" i="42"/>
  <c r="U36" i="42" s="1"/>
  <c r="M42" i="42"/>
  <c r="U42" i="42" s="1"/>
  <c r="M48" i="42"/>
  <c r="U48" i="42" s="1"/>
  <c r="M54" i="42"/>
  <c r="U54" i="42" s="1"/>
  <c r="M60" i="42"/>
  <c r="U60" i="42" s="1"/>
  <c r="M66" i="42"/>
  <c r="U66" i="42" s="1"/>
  <c r="M72" i="42"/>
  <c r="U72" i="42" s="1"/>
  <c r="M78" i="42"/>
  <c r="U78" i="42" s="1"/>
  <c r="M84" i="42"/>
  <c r="U84" i="42" s="1"/>
  <c r="R10" i="42"/>
  <c r="R14" i="42"/>
  <c r="R17" i="42"/>
  <c r="R20" i="42"/>
  <c r="R23" i="42"/>
  <c r="R26" i="42"/>
  <c r="R29" i="42"/>
  <c r="R32" i="42"/>
  <c r="R35" i="42"/>
  <c r="R38" i="42"/>
  <c r="R41" i="42"/>
  <c r="R44" i="42"/>
  <c r="R47" i="42"/>
  <c r="R50" i="42"/>
  <c r="R53" i="42"/>
  <c r="R56" i="42"/>
  <c r="R59" i="42"/>
  <c r="R62" i="42"/>
  <c r="R65" i="42"/>
  <c r="R68" i="42"/>
  <c r="R71" i="42"/>
  <c r="R74" i="42"/>
  <c r="R77" i="42"/>
  <c r="R80" i="42"/>
  <c r="R83" i="42"/>
  <c r="R86" i="42"/>
  <c r="R89" i="42"/>
  <c r="M7" i="43"/>
  <c r="U7" i="43" s="1"/>
  <c r="M15" i="43"/>
  <c r="U15" i="43" s="1"/>
  <c r="M22" i="43"/>
  <c r="U22" i="43" s="1"/>
  <c r="M29" i="43"/>
  <c r="U29" i="43" s="1"/>
  <c r="M36" i="43"/>
  <c r="U36" i="43" s="1"/>
  <c r="M43" i="43"/>
  <c r="U43" i="43" s="1"/>
  <c r="M51" i="43"/>
  <c r="U51" i="43" s="1"/>
  <c r="M58" i="43"/>
  <c r="U58" i="43" s="1"/>
  <c r="M65" i="43"/>
  <c r="U65" i="43" s="1"/>
  <c r="M72" i="43"/>
  <c r="U72" i="43" s="1"/>
  <c r="V10" i="43"/>
  <c r="V15" i="43"/>
  <c r="H19" i="43"/>
  <c r="I19" i="43" s="1"/>
  <c r="J19" i="43" s="1"/>
  <c r="V20" i="43"/>
  <c r="V24" i="43"/>
  <c r="H28" i="43"/>
  <c r="I28" i="43" s="1"/>
  <c r="J28" i="43" s="1"/>
  <c r="V29" i="43"/>
  <c r="V33" i="43"/>
  <c r="H37" i="43"/>
  <c r="I37" i="43" s="1"/>
  <c r="J37" i="43" s="1"/>
  <c r="V38" i="43"/>
  <c r="V42" i="43"/>
  <c r="H46" i="43"/>
  <c r="I46" i="43" s="1"/>
  <c r="J46" i="43" s="1"/>
  <c r="V47" i="43"/>
  <c r="V51" i="43"/>
  <c r="H55" i="43"/>
  <c r="I55" i="43" s="1"/>
  <c r="J55" i="43" s="1"/>
  <c r="V56" i="43"/>
  <c r="V60" i="43"/>
  <c r="H64" i="43"/>
  <c r="I64" i="43" s="1"/>
  <c r="J64" i="43" s="1"/>
  <c r="V65" i="43"/>
  <c r="V69" i="43"/>
  <c r="H73" i="43"/>
  <c r="I73" i="43" s="1"/>
  <c r="J73" i="43" s="1"/>
  <c r="V74" i="43"/>
  <c r="AE3" i="44"/>
  <c r="M6" i="44"/>
  <c r="U6" i="44" s="1"/>
  <c r="M15" i="44"/>
  <c r="U15" i="44" s="1"/>
  <c r="M24" i="44"/>
  <c r="U24" i="44" s="1"/>
  <c r="M33" i="44"/>
  <c r="U33" i="44" s="1"/>
  <c r="M42" i="44"/>
  <c r="U42" i="44" s="1"/>
  <c r="M51" i="44"/>
  <c r="U51" i="44" s="1"/>
  <c r="M60" i="44"/>
  <c r="U60" i="44" s="1"/>
  <c r="M69" i="44"/>
  <c r="U69" i="44" s="1"/>
  <c r="R14" i="44"/>
  <c r="H17" i="44"/>
  <c r="I17" i="44" s="1"/>
  <c r="J17" i="44" s="1"/>
  <c r="H18" i="44"/>
  <c r="I18" i="44" s="1"/>
  <c r="J18" i="44" s="1"/>
  <c r="H46" i="44"/>
  <c r="I46" i="44" s="1"/>
  <c r="J46" i="44" s="1"/>
  <c r="H55" i="44"/>
  <c r="I55" i="44" s="1"/>
  <c r="J55" i="44" s="1"/>
  <c r="V65" i="44"/>
  <c r="H7" i="45"/>
  <c r="I7" i="45" s="1"/>
  <c r="J7" i="45" s="1"/>
  <c r="H50" i="45"/>
  <c r="I50" i="45" s="1"/>
  <c r="J50" i="45" s="1"/>
  <c r="H70" i="45"/>
  <c r="I70" i="45" s="1"/>
  <c r="J70" i="45" s="1"/>
  <c r="H9" i="46"/>
  <c r="I9" i="46" s="1"/>
  <c r="J9" i="46" s="1"/>
  <c r="H23" i="46"/>
  <c r="I23" i="46" s="1"/>
  <c r="J23" i="46" s="1"/>
  <c r="H24" i="46"/>
  <c r="I24" i="46" s="1"/>
  <c r="J24" i="46" s="1"/>
  <c r="AN3" i="47"/>
  <c r="M9" i="41"/>
  <c r="U9" i="41" s="1"/>
  <c r="M15" i="41"/>
  <c r="U15" i="41" s="1"/>
  <c r="M21" i="41"/>
  <c r="U21" i="41" s="1"/>
  <c r="M27" i="41"/>
  <c r="U27" i="41" s="1"/>
  <c r="M33" i="41"/>
  <c r="U33" i="41" s="1"/>
  <c r="M39" i="41"/>
  <c r="U39" i="41" s="1"/>
  <c r="M45" i="41"/>
  <c r="U45" i="41" s="1"/>
  <c r="M51" i="41"/>
  <c r="U51" i="41" s="1"/>
  <c r="M57" i="41"/>
  <c r="U57" i="41" s="1"/>
  <c r="M63" i="41"/>
  <c r="U63" i="41" s="1"/>
  <c r="M69" i="41"/>
  <c r="U69" i="41" s="1"/>
  <c r="M75" i="41"/>
  <c r="U75" i="41" s="1"/>
  <c r="M81" i="41"/>
  <c r="U81" i="41" s="1"/>
  <c r="M87" i="41"/>
  <c r="U87" i="41" s="1"/>
  <c r="M93" i="41"/>
  <c r="U93" i="41" s="1"/>
  <c r="AH3" i="42"/>
  <c r="AQ3" i="42" s="1"/>
  <c r="AE3" i="43"/>
  <c r="H5" i="43"/>
  <c r="I5" i="43" s="1"/>
  <c r="J5" i="43" s="1"/>
  <c r="H4" i="44"/>
  <c r="I4" i="44" s="1"/>
  <c r="J4" i="44" s="1"/>
  <c r="K4" i="44" s="1"/>
  <c r="M8" i="44"/>
  <c r="U8" i="44" s="1"/>
  <c r="M16" i="44"/>
  <c r="U16" i="44" s="1"/>
  <c r="M26" i="44"/>
  <c r="U26" i="44" s="1"/>
  <c r="M34" i="44"/>
  <c r="U34" i="44" s="1"/>
  <c r="M44" i="44"/>
  <c r="U44" i="44" s="1"/>
  <c r="M52" i="44"/>
  <c r="U52" i="44" s="1"/>
  <c r="M62" i="44"/>
  <c r="U62" i="44" s="1"/>
  <c r="R67" i="44"/>
  <c r="R64" i="44"/>
  <c r="R69" i="44"/>
  <c r="R65" i="44"/>
  <c r="R61" i="44"/>
  <c r="R58" i="44"/>
  <c r="R55" i="44"/>
  <c r="R52" i="44"/>
  <c r="R49" i="44"/>
  <c r="R46" i="44"/>
  <c r="R43" i="44"/>
  <c r="R40" i="44"/>
  <c r="R37" i="44"/>
  <c r="R34" i="44"/>
  <c r="R31" i="44"/>
  <c r="R28" i="44"/>
  <c r="R25" i="44"/>
  <c r="R9" i="44"/>
  <c r="R3" i="44"/>
  <c r="R6" i="44"/>
  <c r="R7" i="44"/>
  <c r="R11" i="44"/>
  <c r="R12" i="44"/>
  <c r="R13" i="44"/>
  <c r="H16" i="44"/>
  <c r="I16" i="44" s="1"/>
  <c r="J16" i="44" s="1"/>
  <c r="R21" i="44"/>
  <c r="R22" i="44"/>
  <c r="R24" i="44"/>
  <c r="R27" i="44"/>
  <c r="R30" i="44"/>
  <c r="R33" i="44"/>
  <c r="R36" i="44"/>
  <c r="R39" i="44"/>
  <c r="R44" i="44"/>
  <c r="R45" i="44"/>
  <c r="H47" i="44"/>
  <c r="I47" i="44" s="1"/>
  <c r="J47" i="44" s="1"/>
  <c r="H48" i="44"/>
  <c r="I48" i="44" s="1"/>
  <c r="J48" i="44" s="1"/>
  <c r="R53" i="44"/>
  <c r="R54" i="44"/>
  <c r="H56" i="44"/>
  <c r="I56" i="44" s="1"/>
  <c r="J56" i="44" s="1"/>
  <c r="H57" i="44"/>
  <c r="I57" i="44" s="1"/>
  <c r="J57" i="44" s="1"/>
  <c r="R62" i="44"/>
  <c r="R63" i="44"/>
  <c r="R68" i="44"/>
  <c r="Z4" i="45"/>
  <c r="AH4" i="45"/>
  <c r="H18" i="45"/>
  <c r="I18" i="45" s="1"/>
  <c r="J18" i="45" s="1"/>
  <c r="H31" i="45"/>
  <c r="I31" i="45" s="1"/>
  <c r="J31" i="45" s="1"/>
  <c r="H34" i="45"/>
  <c r="I34" i="45" s="1"/>
  <c r="J34" i="45" s="1"/>
  <c r="H51" i="45"/>
  <c r="I51" i="45" s="1"/>
  <c r="J51" i="45" s="1"/>
  <c r="H58" i="45"/>
  <c r="I58" i="45" s="1"/>
  <c r="J58" i="45" s="1"/>
  <c r="H92" i="45"/>
  <c r="I92" i="45" s="1"/>
  <c r="J92" i="45" s="1"/>
  <c r="H6" i="46"/>
  <c r="I6" i="46" s="1"/>
  <c r="J6" i="46" s="1"/>
  <c r="R7" i="39"/>
  <c r="R8" i="39"/>
  <c r="R13" i="39"/>
  <c r="R16" i="39"/>
  <c r="R19" i="39"/>
  <c r="R22" i="39"/>
  <c r="R25" i="39"/>
  <c r="R28" i="39"/>
  <c r="R31" i="39"/>
  <c r="R34" i="39"/>
  <c r="R37" i="39"/>
  <c r="R40" i="39"/>
  <c r="R43" i="39"/>
  <c r="R46" i="39"/>
  <c r="R49" i="39"/>
  <c r="R52" i="39"/>
  <c r="R55" i="39"/>
  <c r="R58" i="39"/>
  <c r="R61" i="39"/>
  <c r="R64" i="39"/>
  <c r="R67" i="39"/>
  <c r="R70" i="39"/>
  <c r="R73" i="39"/>
  <c r="R76" i="39"/>
  <c r="M9" i="40"/>
  <c r="U9" i="40" s="1"/>
  <c r="M15" i="40"/>
  <c r="U15" i="40" s="1"/>
  <c r="M21" i="40"/>
  <c r="U21" i="40" s="1"/>
  <c r="M27" i="40"/>
  <c r="U27" i="40" s="1"/>
  <c r="M33" i="40"/>
  <c r="U33" i="40" s="1"/>
  <c r="M39" i="40"/>
  <c r="U39" i="40" s="1"/>
  <c r="M45" i="40"/>
  <c r="U45" i="40" s="1"/>
  <c r="M51" i="40"/>
  <c r="U51" i="40" s="1"/>
  <c r="M57" i="40"/>
  <c r="U57" i="40" s="1"/>
  <c r="M63" i="40"/>
  <c r="U63" i="40" s="1"/>
  <c r="R5" i="40"/>
  <c r="V7" i="40"/>
  <c r="V8" i="40"/>
  <c r="V13" i="40"/>
  <c r="V16" i="40"/>
  <c r="V19" i="40"/>
  <c r="V22" i="40"/>
  <c r="V25" i="40"/>
  <c r="V28" i="40"/>
  <c r="V31" i="40"/>
  <c r="V34" i="40"/>
  <c r="V37" i="40"/>
  <c r="V40" i="40"/>
  <c r="V43" i="40"/>
  <c r="V46" i="40"/>
  <c r="V49" i="40"/>
  <c r="V52" i="40"/>
  <c r="V55" i="40"/>
  <c r="V58" i="40"/>
  <c r="V61" i="40"/>
  <c r="V64" i="40"/>
  <c r="M4" i="41"/>
  <c r="U4" i="41" s="1"/>
  <c r="X4" i="41" s="1"/>
  <c r="Z4" i="41" s="1"/>
  <c r="M10" i="41"/>
  <c r="U10" i="41" s="1"/>
  <c r="M16" i="41"/>
  <c r="U16" i="41" s="1"/>
  <c r="M22" i="41"/>
  <c r="U22" i="41" s="1"/>
  <c r="M28" i="41"/>
  <c r="U28" i="41" s="1"/>
  <c r="M34" i="41"/>
  <c r="U34" i="41" s="1"/>
  <c r="M40" i="41"/>
  <c r="U40" i="41" s="1"/>
  <c r="M46" i="41"/>
  <c r="U46" i="41" s="1"/>
  <c r="M52" i="41"/>
  <c r="U52" i="41" s="1"/>
  <c r="M58" i="41"/>
  <c r="U58" i="41" s="1"/>
  <c r="M64" i="41"/>
  <c r="U64" i="41" s="1"/>
  <c r="M70" i="41"/>
  <c r="U70" i="41" s="1"/>
  <c r="M76" i="41"/>
  <c r="U76" i="41" s="1"/>
  <c r="M82" i="41"/>
  <c r="U82" i="41" s="1"/>
  <c r="M88" i="41"/>
  <c r="U88" i="41" s="1"/>
  <c r="M8" i="42"/>
  <c r="U8" i="42" s="1"/>
  <c r="M14" i="42"/>
  <c r="U14" i="42" s="1"/>
  <c r="M20" i="42"/>
  <c r="U20" i="42" s="1"/>
  <c r="M26" i="42"/>
  <c r="U26" i="42" s="1"/>
  <c r="M32" i="42"/>
  <c r="U32" i="42" s="1"/>
  <c r="M38" i="42"/>
  <c r="U38" i="42" s="1"/>
  <c r="M44" i="42"/>
  <c r="U44" i="42" s="1"/>
  <c r="M50" i="42"/>
  <c r="U50" i="42" s="1"/>
  <c r="M56" i="42"/>
  <c r="U56" i="42" s="1"/>
  <c r="M62" i="42"/>
  <c r="U62" i="42" s="1"/>
  <c r="M68" i="42"/>
  <c r="U68" i="42" s="1"/>
  <c r="M74" i="42"/>
  <c r="U74" i="42" s="1"/>
  <c r="M80" i="42"/>
  <c r="U80" i="42" s="1"/>
  <c r="R7" i="42"/>
  <c r="R8" i="42"/>
  <c r="R13" i="42"/>
  <c r="R16" i="42"/>
  <c r="R19" i="42"/>
  <c r="R22" i="42"/>
  <c r="R25" i="42"/>
  <c r="R28" i="42"/>
  <c r="R31" i="42"/>
  <c r="R34" i="42"/>
  <c r="R37" i="42"/>
  <c r="R40" i="42"/>
  <c r="R43" i="42"/>
  <c r="R46" i="42"/>
  <c r="R49" i="42"/>
  <c r="R52" i="42"/>
  <c r="R55" i="42"/>
  <c r="R58" i="42"/>
  <c r="R61" i="42"/>
  <c r="R64" i="42"/>
  <c r="R67" i="42"/>
  <c r="R70" i="42"/>
  <c r="R73" i="42"/>
  <c r="R76" i="42"/>
  <c r="R79" i="42"/>
  <c r="R82" i="42"/>
  <c r="R85" i="42"/>
  <c r="M74" i="43"/>
  <c r="U74" i="43" s="1"/>
  <c r="M68" i="43"/>
  <c r="U68" i="43" s="1"/>
  <c r="M62" i="43"/>
  <c r="U62" i="43" s="1"/>
  <c r="M56" i="43"/>
  <c r="U56" i="43" s="1"/>
  <c r="M50" i="43"/>
  <c r="U50" i="43" s="1"/>
  <c r="M44" i="43"/>
  <c r="U44" i="43" s="1"/>
  <c r="M38" i="43"/>
  <c r="U38" i="43" s="1"/>
  <c r="M32" i="43"/>
  <c r="U32" i="43" s="1"/>
  <c r="M26" i="43"/>
  <c r="U26" i="43" s="1"/>
  <c r="M20" i="43"/>
  <c r="U20" i="43" s="1"/>
  <c r="M14" i="43"/>
  <c r="U14" i="43" s="1"/>
  <c r="M8" i="43"/>
  <c r="U8" i="43" s="1"/>
  <c r="M10" i="43"/>
  <c r="U10" i="43" s="1"/>
  <c r="M17" i="43"/>
  <c r="U17" i="43" s="1"/>
  <c r="M24" i="43"/>
  <c r="U24" i="43" s="1"/>
  <c r="M31" i="43"/>
  <c r="U31" i="43" s="1"/>
  <c r="M39" i="43"/>
  <c r="U39" i="43" s="1"/>
  <c r="M46" i="43"/>
  <c r="U46" i="43" s="1"/>
  <c r="M53" i="43"/>
  <c r="U53" i="43" s="1"/>
  <c r="M60" i="43"/>
  <c r="U60" i="43" s="1"/>
  <c r="M67" i="43"/>
  <c r="U67" i="43" s="1"/>
  <c r="M75" i="43"/>
  <c r="U75" i="43" s="1"/>
  <c r="H13" i="43"/>
  <c r="I13" i="43" s="1"/>
  <c r="J13" i="43" s="1"/>
  <c r="V14" i="43"/>
  <c r="V18" i="43"/>
  <c r="H22" i="43"/>
  <c r="I22" i="43" s="1"/>
  <c r="J22" i="43" s="1"/>
  <c r="V23" i="43"/>
  <c r="V27" i="43"/>
  <c r="H31" i="43"/>
  <c r="I31" i="43" s="1"/>
  <c r="J31" i="43" s="1"/>
  <c r="V32" i="43"/>
  <c r="V36" i="43"/>
  <c r="H40" i="43"/>
  <c r="I40" i="43" s="1"/>
  <c r="J40" i="43" s="1"/>
  <c r="V41" i="43"/>
  <c r="V45" i="43"/>
  <c r="H49" i="43"/>
  <c r="I49" i="43" s="1"/>
  <c r="J49" i="43" s="1"/>
  <c r="V50" i="43"/>
  <c r="V54" i="43"/>
  <c r="H58" i="43"/>
  <c r="I58" i="43" s="1"/>
  <c r="J58" i="43" s="1"/>
  <c r="V59" i="43"/>
  <c r="V63" i="43"/>
  <c r="H67" i="43"/>
  <c r="I67" i="43" s="1"/>
  <c r="J67" i="43" s="1"/>
  <c r="V68" i="43"/>
  <c r="V72" i="43"/>
  <c r="H76" i="43"/>
  <c r="I76" i="43" s="1"/>
  <c r="J76" i="43" s="1"/>
  <c r="M9" i="44"/>
  <c r="U9" i="44" s="1"/>
  <c r="M18" i="44"/>
  <c r="U18" i="44" s="1"/>
  <c r="M27" i="44"/>
  <c r="U27" i="44" s="1"/>
  <c r="M36" i="44"/>
  <c r="U36" i="44" s="1"/>
  <c r="M45" i="44"/>
  <c r="U45" i="44" s="1"/>
  <c r="M54" i="44"/>
  <c r="U54" i="44" s="1"/>
  <c r="M63" i="44"/>
  <c r="U63" i="44" s="1"/>
  <c r="R8" i="44"/>
  <c r="V67" i="44"/>
  <c r="V63" i="44"/>
  <c r="V60" i="44"/>
  <c r="V57" i="44"/>
  <c r="V54" i="44"/>
  <c r="V51" i="44"/>
  <c r="V48" i="44"/>
  <c r="V45" i="44"/>
  <c r="V42" i="44"/>
  <c r="V39" i="44"/>
  <c r="V36" i="44"/>
  <c r="V33" i="44"/>
  <c r="V30" i="44"/>
  <c r="V27" i="44"/>
  <c r="V24" i="44"/>
  <c r="V21" i="44"/>
  <c r="V18" i="44"/>
  <c r="V15" i="44"/>
  <c r="V12" i="44"/>
  <c r="V6" i="44"/>
  <c r="V68" i="44"/>
  <c r="V69" i="44"/>
  <c r="V61" i="44"/>
  <c r="V58" i="44"/>
  <c r="V55" i="44"/>
  <c r="V52" i="44"/>
  <c r="V49" i="44"/>
  <c r="V46" i="44"/>
  <c r="V43" i="44"/>
  <c r="V66" i="44"/>
  <c r="V62" i="44"/>
  <c r="V59" i="44"/>
  <c r="V56" i="44"/>
  <c r="V53" i="44"/>
  <c r="V50" i="44"/>
  <c r="V47" i="44"/>
  <c r="V44" i="44"/>
  <c r="V41" i="44"/>
  <c r="V38" i="44"/>
  <c r="V35" i="44"/>
  <c r="V32" i="44"/>
  <c r="V29" i="44"/>
  <c r="V26" i="44"/>
  <c r="V23" i="44"/>
  <c r="V20" i="44"/>
  <c r="V17" i="44"/>
  <c r="V14" i="44"/>
  <c r="V10" i="44"/>
  <c r="V4" i="44"/>
  <c r="Y4" i="44" s="1"/>
  <c r="R10" i="44"/>
  <c r="H14" i="44"/>
  <c r="I14" i="44" s="1"/>
  <c r="J14" i="44" s="1"/>
  <c r="R20" i="44"/>
  <c r="H23" i="44"/>
  <c r="I23" i="44" s="1"/>
  <c r="J23" i="44" s="1"/>
  <c r="R26" i="44"/>
  <c r="R29" i="44"/>
  <c r="R32" i="44"/>
  <c r="R35" i="44"/>
  <c r="R38" i="44"/>
  <c r="R41" i="44"/>
  <c r="H49" i="44"/>
  <c r="I49" i="44" s="1"/>
  <c r="J49" i="44" s="1"/>
  <c r="H58" i="44"/>
  <c r="I58" i="44" s="1"/>
  <c r="J58" i="44" s="1"/>
  <c r="H8" i="45"/>
  <c r="I8" i="45" s="1"/>
  <c r="J8" i="45" s="1"/>
  <c r="H52" i="45"/>
  <c r="I52" i="45" s="1"/>
  <c r="J52" i="45" s="1"/>
  <c r="H86" i="45"/>
  <c r="I86" i="45" s="1"/>
  <c r="J86" i="45" s="1"/>
  <c r="H17" i="46"/>
  <c r="I17" i="46" s="1"/>
  <c r="J17" i="46" s="1"/>
  <c r="M8" i="45"/>
  <c r="U8" i="45" s="1"/>
  <c r="M15" i="45"/>
  <c r="U15" i="45" s="1"/>
  <c r="M22" i="45"/>
  <c r="U22" i="45" s="1"/>
  <c r="M29" i="45"/>
  <c r="U29" i="45" s="1"/>
  <c r="M36" i="45"/>
  <c r="U36" i="45" s="1"/>
  <c r="M44" i="45"/>
  <c r="U44" i="45" s="1"/>
  <c r="M51" i="45"/>
  <c r="U51" i="45" s="1"/>
  <c r="M58" i="45"/>
  <c r="U58" i="45" s="1"/>
  <c r="M65" i="45"/>
  <c r="U65" i="45" s="1"/>
  <c r="M72" i="45"/>
  <c r="U72" i="45" s="1"/>
  <c r="M80" i="45"/>
  <c r="U80" i="45" s="1"/>
  <c r="M87" i="45"/>
  <c r="U87" i="45" s="1"/>
  <c r="V97" i="45"/>
  <c r="V94" i="45"/>
  <c r="V91" i="45"/>
  <c r="V88" i="45"/>
  <c r="V85" i="45"/>
  <c r="V82" i="45"/>
  <c r="V79" i="45"/>
  <c r="V76" i="45"/>
  <c r="V73" i="45"/>
  <c r="V70" i="45"/>
  <c r="V67" i="45"/>
  <c r="V64" i="45"/>
  <c r="V61" i="45"/>
  <c r="V58" i="45"/>
  <c r="V55" i="45"/>
  <c r="V52" i="45"/>
  <c r="V49" i="45"/>
  <c r="V46" i="45"/>
  <c r="V43" i="45"/>
  <c r="V40" i="45"/>
  <c r="V37" i="45"/>
  <c r="V34" i="45"/>
  <c r="V31" i="45"/>
  <c r="V28" i="45"/>
  <c r="V25" i="45"/>
  <c r="V22" i="45"/>
  <c r="V19" i="45"/>
  <c r="V16" i="45"/>
  <c r="V13" i="45"/>
  <c r="V8" i="45"/>
  <c r="V7" i="45"/>
  <c r="V15" i="45"/>
  <c r="H19" i="45"/>
  <c r="I19" i="45" s="1"/>
  <c r="J19" i="45" s="1"/>
  <c r="V20" i="45"/>
  <c r="V24" i="45"/>
  <c r="H28" i="45"/>
  <c r="I28" i="45" s="1"/>
  <c r="J28" i="45" s="1"/>
  <c r="V29" i="45"/>
  <c r="V33" i="45"/>
  <c r="H37" i="45"/>
  <c r="I37" i="45" s="1"/>
  <c r="J37" i="45" s="1"/>
  <c r="V38" i="45"/>
  <c r="V39" i="45"/>
  <c r="H54" i="45"/>
  <c r="I54" i="45" s="1"/>
  <c r="J54" i="45" s="1"/>
  <c r="V56" i="45"/>
  <c r="V57" i="45"/>
  <c r="H72" i="45"/>
  <c r="I72" i="45" s="1"/>
  <c r="J72" i="45" s="1"/>
  <c r="V74" i="45"/>
  <c r="V75" i="45"/>
  <c r="H90" i="45"/>
  <c r="I90" i="45" s="1"/>
  <c r="J90" i="45" s="1"/>
  <c r="V92" i="45"/>
  <c r="V93" i="45"/>
  <c r="M6" i="46"/>
  <c r="U6" i="46" s="1"/>
  <c r="M14" i="46"/>
  <c r="U14" i="46" s="1"/>
  <c r="M24" i="46"/>
  <c r="U24" i="46" s="1"/>
  <c r="M32" i="46"/>
  <c r="U32" i="46" s="1"/>
  <c r="M42" i="46"/>
  <c r="U42" i="46" s="1"/>
  <c r="M50" i="46"/>
  <c r="U50" i="46" s="1"/>
  <c r="M60" i="46"/>
  <c r="U60" i="46" s="1"/>
  <c r="M68" i="46"/>
  <c r="U68" i="46" s="1"/>
  <c r="M78" i="46"/>
  <c r="U78" i="46" s="1"/>
  <c r="M86" i="46"/>
  <c r="U86" i="46" s="1"/>
  <c r="R13" i="46"/>
  <c r="R22" i="46"/>
  <c r="V55" i="47"/>
  <c r="V64" i="47"/>
  <c r="H6" i="48"/>
  <c r="I6" i="48" s="1"/>
  <c r="J6" i="48" s="1"/>
  <c r="R18" i="48"/>
  <c r="H23" i="48"/>
  <c r="I23" i="48" s="1"/>
  <c r="J23" i="48" s="1"/>
  <c r="H5" i="47"/>
  <c r="I5" i="47" s="1"/>
  <c r="J5" i="47" s="1"/>
  <c r="H6" i="47"/>
  <c r="I6" i="47" s="1"/>
  <c r="J6" i="47" s="1"/>
  <c r="H58" i="47"/>
  <c r="I58" i="47" s="1"/>
  <c r="J58" i="47" s="1"/>
  <c r="H67" i="47"/>
  <c r="I67" i="47" s="1"/>
  <c r="J67" i="47" s="1"/>
  <c r="H76" i="47"/>
  <c r="I76" i="47" s="1"/>
  <c r="J76" i="47" s="1"/>
  <c r="H19" i="48"/>
  <c r="I19" i="48" s="1"/>
  <c r="J19" i="48" s="1"/>
  <c r="M97" i="45"/>
  <c r="U97" i="45" s="1"/>
  <c r="M91" i="45"/>
  <c r="U91" i="45" s="1"/>
  <c r="M85" i="45"/>
  <c r="U85" i="45" s="1"/>
  <c r="M79" i="45"/>
  <c r="U79" i="45" s="1"/>
  <c r="M73" i="45"/>
  <c r="U73" i="45" s="1"/>
  <c r="M67" i="45"/>
  <c r="U67" i="45" s="1"/>
  <c r="M61" i="45"/>
  <c r="U61" i="45" s="1"/>
  <c r="M55" i="45"/>
  <c r="U55" i="45" s="1"/>
  <c r="M49" i="45"/>
  <c r="U49" i="45" s="1"/>
  <c r="M43" i="45"/>
  <c r="U43" i="45" s="1"/>
  <c r="M37" i="45"/>
  <c r="U37" i="45" s="1"/>
  <c r="M31" i="45"/>
  <c r="U31" i="45" s="1"/>
  <c r="M25" i="45"/>
  <c r="U25" i="45" s="1"/>
  <c r="M19" i="45"/>
  <c r="U19" i="45" s="1"/>
  <c r="M13" i="45"/>
  <c r="U13" i="45" s="1"/>
  <c r="M7" i="45"/>
  <c r="U7" i="45" s="1"/>
  <c r="M10" i="45"/>
  <c r="U10" i="45" s="1"/>
  <c r="M17" i="45"/>
  <c r="U17" i="45" s="1"/>
  <c r="M24" i="45"/>
  <c r="U24" i="45" s="1"/>
  <c r="M32" i="45"/>
  <c r="U32" i="45" s="1"/>
  <c r="M39" i="45"/>
  <c r="U39" i="45" s="1"/>
  <c r="M46" i="45"/>
  <c r="U46" i="45" s="1"/>
  <c r="M53" i="45"/>
  <c r="U53" i="45" s="1"/>
  <c r="M60" i="45"/>
  <c r="U60" i="45" s="1"/>
  <c r="M68" i="45"/>
  <c r="U68" i="45" s="1"/>
  <c r="M75" i="45"/>
  <c r="U75" i="45" s="1"/>
  <c r="M82" i="45"/>
  <c r="U82" i="45" s="1"/>
  <c r="M89" i="45"/>
  <c r="U89" i="45" s="1"/>
  <c r="M96" i="45"/>
  <c r="U96" i="45" s="1"/>
  <c r="H48" i="45"/>
  <c r="I48" i="45" s="1"/>
  <c r="J48" i="45" s="1"/>
  <c r="H66" i="45"/>
  <c r="I66" i="45" s="1"/>
  <c r="J66" i="45" s="1"/>
  <c r="H84" i="45"/>
  <c r="I84" i="45" s="1"/>
  <c r="J84" i="45" s="1"/>
  <c r="H8" i="47"/>
  <c r="I8" i="47" s="1"/>
  <c r="J8" i="47" s="1"/>
  <c r="V75" i="47"/>
  <c r="V71" i="47"/>
  <c r="V66" i="47"/>
  <c r="V62" i="47"/>
  <c r="V57" i="47"/>
  <c r="V53" i="47"/>
  <c r="V51" i="47"/>
  <c r="V48" i="47"/>
  <c r="V45" i="47"/>
  <c r="V42" i="47"/>
  <c r="V39" i="47"/>
  <c r="V36" i="47"/>
  <c r="V33" i="47"/>
  <c r="V30" i="47"/>
  <c r="V27" i="47"/>
  <c r="V24" i="47"/>
  <c r="V21" i="47"/>
  <c r="V18" i="47"/>
  <c r="V15" i="47"/>
  <c r="V12" i="47"/>
  <c r="V6" i="47"/>
  <c r="V76" i="47"/>
  <c r="V67" i="47"/>
  <c r="V58" i="47"/>
  <c r="V77" i="47"/>
  <c r="V72" i="47"/>
  <c r="V68" i="47"/>
  <c r="V63" i="47"/>
  <c r="V59" i="47"/>
  <c r="V54" i="47"/>
  <c r="V49" i="47"/>
  <c r="V46" i="47"/>
  <c r="V43" i="47"/>
  <c r="V40" i="47"/>
  <c r="V37" i="47"/>
  <c r="V34" i="47"/>
  <c r="V31" i="47"/>
  <c r="V28" i="47"/>
  <c r="V25" i="47"/>
  <c r="V22" i="47"/>
  <c r="V19" i="47"/>
  <c r="V16" i="47"/>
  <c r="V13" i="47"/>
  <c r="V8" i="47"/>
  <c r="V7" i="47"/>
  <c r="R42" i="47"/>
  <c r="R45" i="47"/>
  <c r="R48" i="47"/>
  <c r="R51" i="47"/>
  <c r="V52" i="47"/>
  <c r="H55" i="47"/>
  <c r="I55" i="47" s="1"/>
  <c r="J55" i="47" s="1"/>
  <c r="V61" i="47"/>
  <c r="H64" i="47"/>
  <c r="I64" i="47" s="1"/>
  <c r="J64" i="47" s="1"/>
  <c r="V70" i="47"/>
  <c r="H73" i="47"/>
  <c r="I73" i="47" s="1"/>
  <c r="J73" i="47" s="1"/>
  <c r="V79" i="47"/>
  <c r="H7" i="48"/>
  <c r="I7" i="48" s="1"/>
  <c r="J7" i="48" s="1"/>
  <c r="H14" i="48"/>
  <c r="I14" i="48" s="1"/>
  <c r="J14" i="48" s="1"/>
  <c r="H17" i="48"/>
  <c r="I17" i="48" s="1"/>
  <c r="J17" i="48" s="1"/>
  <c r="H28" i="48"/>
  <c r="I28" i="48" s="1"/>
  <c r="J28" i="48" s="1"/>
  <c r="H42" i="48"/>
  <c r="I42" i="48" s="1"/>
  <c r="J42" i="48" s="1"/>
  <c r="H5" i="52"/>
  <c r="H22" i="52"/>
  <c r="H12" i="45"/>
  <c r="I12" i="45" s="1"/>
  <c r="J12" i="45" s="1"/>
  <c r="H21" i="45"/>
  <c r="I21" i="45" s="1"/>
  <c r="J21" i="45" s="1"/>
  <c r="H30" i="45"/>
  <c r="I30" i="45" s="1"/>
  <c r="J30" i="45" s="1"/>
  <c r="H45" i="45"/>
  <c r="I45" i="45" s="1"/>
  <c r="J45" i="45" s="1"/>
  <c r="H63" i="45"/>
  <c r="I63" i="45" s="1"/>
  <c r="J63" i="45" s="1"/>
  <c r="H81" i="45"/>
  <c r="I81" i="45" s="1"/>
  <c r="J81" i="45" s="1"/>
  <c r="H12" i="46"/>
  <c r="I12" i="46" s="1"/>
  <c r="J12" i="46" s="1"/>
  <c r="H21" i="46"/>
  <c r="I21" i="46" s="1"/>
  <c r="J21" i="46" s="1"/>
  <c r="H27" i="46"/>
  <c r="I27" i="46" s="1"/>
  <c r="J27" i="46" s="1"/>
  <c r="H30" i="46"/>
  <c r="I30" i="46" s="1"/>
  <c r="J30" i="46" s="1"/>
  <c r="H33" i="46"/>
  <c r="I33" i="46" s="1"/>
  <c r="J33" i="46" s="1"/>
  <c r="H36" i="46"/>
  <c r="I36" i="46" s="1"/>
  <c r="J36" i="46" s="1"/>
  <c r="H39" i="46"/>
  <c r="I39" i="46" s="1"/>
  <c r="J39" i="46" s="1"/>
  <c r="H42" i="46"/>
  <c r="I42" i="46" s="1"/>
  <c r="J42" i="46" s="1"/>
  <c r="H45" i="46"/>
  <c r="I45" i="46" s="1"/>
  <c r="J45" i="46" s="1"/>
  <c r="H48" i="46"/>
  <c r="I48" i="46" s="1"/>
  <c r="J48" i="46" s="1"/>
  <c r="H51" i="46"/>
  <c r="I51" i="46" s="1"/>
  <c r="J51" i="46" s="1"/>
  <c r="H54" i="46"/>
  <c r="I54" i="46" s="1"/>
  <c r="J54" i="46" s="1"/>
  <c r="H57" i="46"/>
  <c r="I57" i="46" s="1"/>
  <c r="J57" i="46" s="1"/>
  <c r="H60" i="46"/>
  <c r="I60" i="46" s="1"/>
  <c r="J60" i="46" s="1"/>
  <c r="H63" i="46"/>
  <c r="I63" i="46" s="1"/>
  <c r="J63" i="46" s="1"/>
  <c r="H66" i="46"/>
  <c r="I66" i="46" s="1"/>
  <c r="J66" i="46" s="1"/>
  <c r="H69" i="46"/>
  <c r="I69" i="46" s="1"/>
  <c r="J69" i="46" s="1"/>
  <c r="H72" i="46"/>
  <c r="I72" i="46" s="1"/>
  <c r="J72" i="46" s="1"/>
  <c r="H75" i="46"/>
  <c r="I75" i="46" s="1"/>
  <c r="J75" i="46" s="1"/>
  <c r="H78" i="46"/>
  <c r="I78" i="46" s="1"/>
  <c r="J78" i="46" s="1"/>
  <c r="H81" i="46"/>
  <c r="I81" i="46" s="1"/>
  <c r="J81" i="46" s="1"/>
  <c r="H84" i="46"/>
  <c r="I84" i="46" s="1"/>
  <c r="J84" i="46" s="1"/>
  <c r="H87" i="46"/>
  <c r="I87" i="46" s="1"/>
  <c r="J87" i="46" s="1"/>
  <c r="V10" i="47"/>
  <c r="V11" i="47"/>
  <c r="R58" i="47"/>
  <c r="R67" i="47"/>
  <c r="R76" i="47"/>
  <c r="H5" i="48"/>
  <c r="I5" i="48" s="1"/>
  <c r="J5" i="48" s="1"/>
  <c r="H9" i="48"/>
  <c r="I9" i="48" s="1"/>
  <c r="J9" i="48" s="1"/>
  <c r="R14" i="48"/>
  <c r="R19" i="48"/>
  <c r="H26" i="48"/>
  <c r="I26" i="48" s="1"/>
  <c r="J26" i="48" s="1"/>
  <c r="M5" i="45"/>
  <c r="U5" i="45" s="1"/>
  <c r="M12" i="45"/>
  <c r="U12" i="45" s="1"/>
  <c r="M20" i="45"/>
  <c r="U20" i="45" s="1"/>
  <c r="M27" i="45"/>
  <c r="U27" i="45" s="1"/>
  <c r="M34" i="45"/>
  <c r="U34" i="45" s="1"/>
  <c r="M41" i="45"/>
  <c r="U41" i="45" s="1"/>
  <c r="M48" i="45"/>
  <c r="U48" i="45" s="1"/>
  <c r="M56" i="45"/>
  <c r="U56" i="45" s="1"/>
  <c r="M63" i="45"/>
  <c r="U63" i="45" s="1"/>
  <c r="M70" i="45"/>
  <c r="U70" i="45" s="1"/>
  <c r="M77" i="45"/>
  <c r="U77" i="45" s="1"/>
  <c r="M84" i="45"/>
  <c r="U84" i="45" s="1"/>
  <c r="M92" i="45"/>
  <c r="U92" i="45" s="1"/>
  <c r="H42" i="45"/>
  <c r="I42" i="45" s="1"/>
  <c r="J42" i="45" s="1"/>
  <c r="H44" i="45"/>
  <c r="I44" i="45" s="1"/>
  <c r="J44" i="45" s="1"/>
  <c r="H46" i="45"/>
  <c r="I46" i="45" s="1"/>
  <c r="J46" i="45" s="1"/>
  <c r="H60" i="45"/>
  <c r="I60" i="45" s="1"/>
  <c r="J60" i="45" s="1"/>
  <c r="H62" i="45"/>
  <c r="I62" i="45" s="1"/>
  <c r="J62" i="45" s="1"/>
  <c r="H64" i="45"/>
  <c r="I64" i="45" s="1"/>
  <c r="J64" i="45" s="1"/>
  <c r="H78" i="45"/>
  <c r="I78" i="45" s="1"/>
  <c r="J78" i="45" s="1"/>
  <c r="H80" i="45"/>
  <c r="I80" i="45" s="1"/>
  <c r="J80" i="45" s="1"/>
  <c r="H82" i="45"/>
  <c r="I82" i="45" s="1"/>
  <c r="J82" i="45" s="1"/>
  <c r="H96" i="45"/>
  <c r="I96" i="45" s="1"/>
  <c r="J96" i="45" s="1"/>
  <c r="H98" i="45"/>
  <c r="I98" i="45" s="1"/>
  <c r="J98" i="45" s="1"/>
  <c r="M12" i="46"/>
  <c r="U12" i="46" s="1"/>
  <c r="M20" i="46"/>
  <c r="U20" i="46" s="1"/>
  <c r="M30" i="46"/>
  <c r="U30" i="46" s="1"/>
  <c r="M38" i="46"/>
  <c r="U38" i="46" s="1"/>
  <c r="M48" i="46"/>
  <c r="U48" i="46" s="1"/>
  <c r="M56" i="46"/>
  <c r="U56" i="46" s="1"/>
  <c r="M66" i="46"/>
  <c r="U66" i="46" s="1"/>
  <c r="M74" i="46"/>
  <c r="U74" i="46" s="1"/>
  <c r="R7" i="46"/>
  <c r="R8" i="46"/>
  <c r="R16" i="46"/>
  <c r="H20" i="46"/>
  <c r="I20" i="46" s="1"/>
  <c r="J20" i="46" s="1"/>
  <c r="V14" i="47"/>
  <c r="V17" i="47"/>
  <c r="V20" i="47"/>
  <c r="V23" i="47"/>
  <c r="V26" i="47"/>
  <c r="V29" i="47"/>
  <c r="V32" i="47"/>
  <c r="V35" i="47"/>
  <c r="V38" i="47"/>
  <c r="V41" i="47"/>
  <c r="V44" i="47"/>
  <c r="V47" i="47"/>
  <c r="V50" i="47"/>
  <c r="V56" i="47"/>
  <c r="V60" i="47"/>
  <c r="V65" i="47"/>
  <c r="V69" i="47"/>
  <c r="V74" i="47"/>
  <c r="V78" i="47"/>
  <c r="R3" i="48"/>
  <c r="R69" i="48"/>
  <c r="R60" i="48"/>
  <c r="R51" i="48"/>
  <c r="R42" i="48"/>
  <c r="R33" i="48"/>
  <c r="R24" i="48"/>
  <c r="R15" i="48"/>
  <c r="R9" i="48"/>
  <c r="R65" i="48"/>
  <c r="R61" i="48"/>
  <c r="R56" i="48"/>
  <c r="R52" i="48"/>
  <c r="R47" i="48"/>
  <c r="R43" i="48"/>
  <c r="R38" i="48"/>
  <c r="R34" i="48"/>
  <c r="R29" i="48"/>
  <c r="R25" i="48"/>
  <c r="R20" i="48"/>
  <c r="R16" i="48"/>
  <c r="R10" i="48"/>
  <c r="R66" i="48"/>
  <c r="R57" i="48"/>
  <c r="R48" i="48"/>
  <c r="R39" i="48"/>
  <c r="R30" i="48"/>
  <c r="R21" i="48"/>
  <c r="R12" i="48"/>
  <c r="R11" i="48"/>
  <c r="R63" i="48"/>
  <c r="R64" i="48"/>
  <c r="R55" i="48"/>
  <c r="R46" i="48"/>
  <c r="R54" i="48"/>
  <c r="R40" i="48"/>
  <c r="R41" i="48"/>
  <c r="R36" i="48"/>
  <c r="R35" i="48"/>
  <c r="R32" i="48"/>
  <c r="R26" i="48"/>
  <c r="R23" i="48"/>
  <c r="R17" i="48"/>
  <c r="R67" i="48"/>
  <c r="R59" i="48"/>
  <c r="R49" i="48"/>
  <c r="R44" i="48"/>
  <c r="R37" i="48"/>
  <c r="R31" i="48"/>
  <c r="R22" i="48"/>
  <c r="R13" i="48"/>
  <c r="R50" i="48"/>
  <c r="R62" i="48"/>
  <c r="R53" i="48"/>
  <c r="R45" i="48"/>
  <c r="R7" i="48"/>
  <c r="R28" i="48"/>
  <c r="R58" i="48"/>
  <c r="M6" i="45"/>
  <c r="U6" i="45" s="1"/>
  <c r="M14" i="45"/>
  <c r="U14" i="45" s="1"/>
  <c r="M21" i="45"/>
  <c r="U21" i="45" s="1"/>
  <c r="M28" i="45"/>
  <c r="U28" i="45" s="1"/>
  <c r="M35" i="45"/>
  <c r="U35" i="45" s="1"/>
  <c r="M42" i="45"/>
  <c r="U42" i="45" s="1"/>
  <c r="M50" i="45"/>
  <c r="U50" i="45" s="1"/>
  <c r="M57" i="45"/>
  <c r="U57" i="45" s="1"/>
  <c r="M64" i="45"/>
  <c r="U64" i="45" s="1"/>
  <c r="M71" i="45"/>
  <c r="U71" i="45" s="1"/>
  <c r="M78" i="45"/>
  <c r="U78" i="45" s="1"/>
  <c r="M86" i="45"/>
  <c r="U86" i="45" s="1"/>
  <c r="M93" i="45"/>
  <c r="U93" i="45" s="1"/>
  <c r="H6" i="45"/>
  <c r="I6" i="45" s="1"/>
  <c r="J6" i="45" s="1"/>
  <c r="H15" i="45"/>
  <c r="I15" i="45" s="1"/>
  <c r="J15" i="45" s="1"/>
  <c r="H24" i="45"/>
  <c r="I24" i="45" s="1"/>
  <c r="J24" i="45" s="1"/>
  <c r="H33" i="45"/>
  <c r="I33" i="45" s="1"/>
  <c r="J33" i="45" s="1"/>
  <c r="H39" i="45"/>
  <c r="I39" i="45" s="1"/>
  <c r="J39" i="45" s="1"/>
  <c r="H57" i="45"/>
  <c r="I57" i="45" s="1"/>
  <c r="J57" i="45" s="1"/>
  <c r="H75" i="45"/>
  <c r="I75" i="45" s="1"/>
  <c r="J75" i="45" s="1"/>
  <c r="H93" i="45"/>
  <c r="I93" i="45" s="1"/>
  <c r="J93" i="45" s="1"/>
  <c r="M89" i="46"/>
  <c r="U89" i="46" s="1"/>
  <c r="M83" i="46"/>
  <c r="U83" i="46" s="1"/>
  <c r="M77" i="46"/>
  <c r="U77" i="46" s="1"/>
  <c r="M71" i="46"/>
  <c r="U71" i="46" s="1"/>
  <c r="M65" i="46"/>
  <c r="U65" i="46" s="1"/>
  <c r="M59" i="46"/>
  <c r="U59" i="46" s="1"/>
  <c r="M53" i="46"/>
  <c r="U53" i="46" s="1"/>
  <c r="M47" i="46"/>
  <c r="U47" i="46" s="1"/>
  <c r="M41" i="46"/>
  <c r="U41" i="46" s="1"/>
  <c r="M35" i="46"/>
  <c r="U35" i="46" s="1"/>
  <c r="M29" i="46"/>
  <c r="U29" i="46" s="1"/>
  <c r="M23" i="46"/>
  <c r="U23" i="46" s="1"/>
  <c r="M17" i="46"/>
  <c r="U17" i="46" s="1"/>
  <c r="M11" i="46"/>
  <c r="U11" i="46" s="1"/>
  <c r="M5" i="46"/>
  <c r="U5" i="46" s="1"/>
  <c r="M88" i="46"/>
  <c r="U88" i="46" s="1"/>
  <c r="M82" i="46"/>
  <c r="U82" i="46" s="1"/>
  <c r="M76" i="46"/>
  <c r="U76" i="46" s="1"/>
  <c r="M70" i="46"/>
  <c r="U70" i="46" s="1"/>
  <c r="M64" i="46"/>
  <c r="U64" i="46" s="1"/>
  <c r="M58" i="46"/>
  <c r="U58" i="46" s="1"/>
  <c r="M52" i="46"/>
  <c r="U52" i="46" s="1"/>
  <c r="M46" i="46"/>
  <c r="U46" i="46" s="1"/>
  <c r="M40" i="46"/>
  <c r="U40" i="46" s="1"/>
  <c r="M34" i="46"/>
  <c r="U34" i="46" s="1"/>
  <c r="M28" i="46"/>
  <c r="U28" i="46" s="1"/>
  <c r="M22" i="46"/>
  <c r="U22" i="46" s="1"/>
  <c r="M16" i="46"/>
  <c r="U16" i="46" s="1"/>
  <c r="M10" i="46"/>
  <c r="U10" i="46" s="1"/>
  <c r="M4" i="46"/>
  <c r="U4" i="46" s="1"/>
  <c r="X4" i="46" s="1"/>
  <c r="M13" i="46"/>
  <c r="U13" i="46" s="1"/>
  <c r="M21" i="46"/>
  <c r="U21" i="46" s="1"/>
  <c r="M31" i="46"/>
  <c r="U31" i="46" s="1"/>
  <c r="M39" i="46"/>
  <c r="U39" i="46" s="1"/>
  <c r="M49" i="46"/>
  <c r="U49" i="46" s="1"/>
  <c r="M57" i="46"/>
  <c r="U57" i="46" s="1"/>
  <c r="M67" i="46"/>
  <c r="U67" i="46" s="1"/>
  <c r="M75" i="46"/>
  <c r="U75" i="46" s="1"/>
  <c r="M85" i="46"/>
  <c r="U85" i="46" s="1"/>
  <c r="R89" i="46"/>
  <c r="R86" i="46"/>
  <c r="R83" i="46"/>
  <c r="R80" i="46"/>
  <c r="R77" i="46"/>
  <c r="R74" i="46"/>
  <c r="R71" i="46"/>
  <c r="R68" i="46"/>
  <c r="R65" i="46"/>
  <c r="R62" i="46"/>
  <c r="R59" i="46"/>
  <c r="R56" i="46"/>
  <c r="R53" i="46"/>
  <c r="R50" i="46"/>
  <c r="R47" i="46"/>
  <c r="R44" i="46"/>
  <c r="R41" i="46"/>
  <c r="R38" i="46"/>
  <c r="R35" i="46"/>
  <c r="R32" i="46"/>
  <c r="R29" i="46"/>
  <c r="R26" i="46"/>
  <c r="R11" i="46"/>
  <c r="R5" i="46"/>
  <c r="R87" i="46"/>
  <c r="R84" i="46"/>
  <c r="R81" i="46"/>
  <c r="R78" i="46"/>
  <c r="R75" i="46"/>
  <c r="R72" i="46"/>
  <c r="R69" i="46"/>
  <c r="R66" i="46"/>
  <c r="R63" i="46"/>
  <c r="R60" i="46"/>
  <c r="R57" i="46"/>
  <c r="R54" i="46"/>
  <c r="R51" i="46"/>
  <c r="R48" i="46"/>
  <c r="R45" i="46"/>
  <c r="R42" i="46"/>
  <c r="R39" i="46"/>
  <c r="R36" i="46"/>
  <c r="R33" i="46"/>
  <c r="R30" i="46"/>
  <c r="R27" i="46"/>
  <c r="R24" i="46"/>
  <c r="R21" i="46"/>
  <c r="R18" i="46"/>
  <c r="R15" i="46"/>
  <c r="R12" i="46"/>
  <c r="R6" i="46"/>
  <c r="R10" i="46"/>
  <c r="R14" i="46"/>
  <c r="H18" i="46"/>
  <c r="I18" i="46" s="1"/>
  <c r="J18" i="46" s="1"/>
  <c r="R23" i="46"/>
  <c r="R28" i="46"/>
  <c r="R31" i="46"/>
  <c r="R34" i="46"/>
  <c r="R37" i="46"/>
  <c r="R40" i="46"/>
  <c r="R43" i="46"/>
  <c r="R46" i="46"/>
  <c r="R49" i="46"/>
  <c r="R52" i="46"/>
  <c r="R55" i="46"/>
  <c r="R58" i="46"/>
  <c r="R61" i="46"/>
  <c r="R64" i="46"/>
  <c r="R67" i="46"/>
  <c r="R70" i="46"/>
  <c r="R73" i="46"/>
  <c r="R76" i="46"/>
  <c r="R79" i="46"/>
  <c r="R82" i="46"/>
  <c r="R85" i="46"/>
  <c r="R88" i="46"/>
  <c r="V4" i="47"/>
  <c r="Y4" i="47" s="1"/>
  <c r="Z4" i="47" s="1"/>
  <c r="V5" i="47"/>
  <c r="R77" i="47"/>
  <c r="R74" i="47"/>
  <c r="R71" i="47"/>
  <c r="R68" i="47"/>
  <c r="R65" i="47"/>
  <c r="R62" i="47"/>
  <c r="R59" i="47"/>
  <c r="R56" i="47"/>
  <c r="R53" i="47"/>
  <c r="R78" i="47"/>
  <c r="R73" i="47"/>
  <c r="R69" i="47"/>
  <c r="R64" i="47"/>
  <c r="R60" i="47"/>
  <c r="R55" i="47"/>
  <c r="R9" i="47"/>
  <c r="R50" i="47"/>
  <c r="R47" i="47"/>
  <c r="R44" i="47"/>
  <c r="R41" i="47"/>
  <c r="R38" i="47"/>
  <c r="R35" i="47"/>
  <c r="R32" i="47"/>
  <c r="R29" i="47"/>
  <c r="R26" i="47"/>
  <c r="R23" i="47"/>
  <c r="R20" i="47"/>
  <c r="R17" i="47"/>
  <c r="R14" i="47"/>
  <c r="R10" i="47"/>
  <c r="R4" i="47"/>
  <c r="AH4" i="47" s="1"/>
  <c r="AQ4" i="47" s="1"/>
  <c r="R79" i="47"/>
  <c r="R75" i="47"/>
  <c r="R70" i="47"/>
  <c r="R66" i="47"/>
  <c r="R61" i="47"/>
  <c r="R57" i="47"/>
  <c r="R52" i="47"/>
  <c r="R11" i="47"/>
  <c r="R5" i="47"/>
  <c r="R3" i="47"/>
  <c r="H11" i="47"/>
  <c r="I11" i="47" s="1"/>
  <c r="J11" i="47" s="1"/>
  <c r="H12" i="47"/>
  <c r="I12" i="47" s="1"/>
  <c r="J12" i="47" s="1"/>
  <c r="H13" i="47"/>
  <c r="I13" i="47" s="1"/>
  <c r="J13" i="47" s="1"/>
  <c r="H15" i="47"/>
  <c r="I15" i="47" s="1"/>
  <c r="J15" i="47" s="1"/>
  <c r="H16" i="47"/>
  <c r="I16" i="47" s="1"/>
  <c r="J16" i="47" s="1"/>
  <c r="H18" i="47"/>
  <c r="I18" i="47" s="1"/>
  <c r="J18" i="47" s="1"/>
  <c r="H19" i="47"/>
  <c r="I19" i="47" s="1"/>
  <c r="J19" i="47" s="1"/>
  <c r="H21" i="47"/>
  <c r="I21" i="47" s="1"/>
  <c r="J21" i="47" s="1"/>
  <c r="H22" i="47"/>
  <c r="I22" i="47" s="1"/>
  <c r="J22" i="47" s="1"/>
  <c r="H24" i="47"/>
  <c r="I24" i="47" s="1"/>
  <c r="J24" i="47" s="1"/>
  <c r="H25" i="47"/>
  <c r="I25" i="47" s="1"/>
  <c r="J25" i="47" s="1"/>
  <c r="H27" i="47"/>
  <c r="I27" i="47" s="1"/>
  <c r="J27" i="47" s="1"/>
  <c r="H28" i="47"/>
  <c r="I28" i="47" s="1"/>
  <c r="J28" i="47" s="1"/>
  <c r="H30" i="47"/>
  <c r="I30" i="47" s="1"/>
  <c r="J30" i="47" s="1"/>
  <c r="H31" i="47"/>
  <c r="I31" i="47" s="1"/>
  <c r="J31" i="47" s="1"/>
  <c r="H33" i="47"/>
  <c r="I33" i="47" s="1"/>
  <c r="J33" i="47" s="1"/>
  <c r="H34" i="47"/>
  <c r="I34" i="47" s="1"/>
  <c r="J34" i="47" s="1"/>
  <c r="H36" i="47"/>
  <c r="I36" i="47" s="1"/>
  <c r="J36" i="47" s="1"/>
  <c r="H37" i="47"/>
  <c r="I37" i="47" s="1"/>
  <c r="J37" i="47" s="1"/>
  <c r="H39" i="47"/>
  <c r="I39" i="47" s="1"/>
  <c r="J39" i="47" s="1"/>
  <c r="H40" i="47"/>
  <c r="I40" i="47" s="1"/>
  <c r="J40" i="47" s="1"/>
  <c r="H42" i="47"/>
  <c r="I42" i="47" s="1"/>
  <c r="J42" i="47" s="1"/>
  <c r="H43" i="47"/>
  <c r="I43" i="47" s="1"/>
  <c r="J43" i="47" s="1"/>
  <c r="H45" i="47"/>
  <c r="I45" i="47" s="1"/>
  <c r="J45" i="47" s="1"/>
  <c r="H46" i="47"/>
  <c r="I46" i="47" s="1"/>
  <c r="J46" i="47" s="1"/>
  <c r="H48" i="47"/>
  <c r="I48" i="47" s="1"/>
  <c r="J48" i="47" s="1"/>
  <c r="H49" i="47"/>
  <c r="I49" i="47" s="1"/>
  <c r="J49" i="47" s="1"/>
  <c r="H51" i="47"/>
  <c r="I51" i="47" s="1"/>
  <c r="J51" i="47" s="1"/>
  <c r="H54" i="47"/>
  <c r="I54" i="47" s="1"/>
  <c r="J54" i="47" s="1"/>
  <c r="H63" i="47"/>
  <c r="I63" i="47" s="1"/>
  <c r="J63" i="47" s="1"/>
  <c r="H72" i="47"/>
  <c r="I72" i="47" s="1"/>
  <c r="J72" i="47" s="1"/>
  <c r="H8" i="48"/>
  <c r="I8" i="48" s="1"/>
  <c r="J8" i="48" s="1"/>
  <c r="H63" i="48"/>
  <c r="I63" i="48" s="1"/>
  <c r="J63" i="48" s="1"/>
  <c r="H69" i="48"/>
  <c r="I69" i="48" s="1"/>
  <c r="J69" i="48" s="1"/>
  <c r="M20" i="50"/>
  <c r="U20" i="50" s="1"/>
  <c r="M14" i="50"/>
  <c r="U14" i="50" s="1"/>
  <c r="M8" i="50"/>
  <c r="U8" i="50" s="1"/>
  <c r="M19" i="50"/>
  <c r="U19" i="50" s="1"/>
  <c r="M13" i="50"/>
  <c r="U13" i="50" s="1"/>
  <c r="M7" i="50"/>
  <c r="U7" i="50" s="1"/>
  <c r="M17" i="50"/>
  <c r="U17" i="50" s="1"/>
  <c r="M9" i="50"/>
  <c r="U9" i="50" s="1"/>
  <c r="M16" i="50"/>
  <c r="U16" i="50" s="1"/>
  <c r="M6" i="50"/>
  <c r="U6" i="50" s="1"/>
  <c r="M23" i="50"/>
  <c r="U23" i="50" s="1"/>
  <c r="M15" i="50"/>
  <c r="U15" i="50" s="1"/>
  <c r="M5" i="50"/>
  <c r="U5" i="50" s="1"/>
  <c r="M12" i="50"/>
  <c r="U12" i="50" s="1"/>
  <c r="M11" i="50"/>
  <c r="U11" i="50" s="1"/>
  <c r="M18" i="50"/>
  <c r="U18" i="50" s="1"/>
  <c r="V23" i="50"/>
  <c r="AE4" i="52"/>
  <c r="AF4" i="52"/>
  <c r="W5" i="52"/>
  <c r="AG4" i="52"/>
  <c r="H21" i="52"/>
  <c r="H23" i="52"/>
  <c r="H19" i="57"/>
  <c r="I19" i="57" s="1"/>
  <c r="J19" i="57" s="1"/>
  <c r="O8" i="59"/>
  <c r="P8" i="59" s="1"/>
  <c r="O23" i="59"/>
  <c r="P23" i="59" s="1"/>
  <c r="O22" i="59"/>
  <c r="P22" i="59" s="1"/>
  <c r="O21" i="59"/>
  <c r="P21" i="59" s="1"/>
  <c r="O20" i="59"/>
  <c r="P20" i="59" s="1"/>
  <c r="O19" i="59"/>
  <c r="P19" i="59" s="1"/>
  <c r="O18" i="59"/>
  <c r="P18" i="59" s="1"/>
  <c r="O17" i="59"/>
  <c r="P17" i="59" s="1"/>
  <c r="O16" i="59"/>
  <c r="P16" i="59" s="1"/>
  <c r="O15" i="59"/>
  <c r="P15" i="59" s="1"/>
  <c r="O14" i="59"/>
  <c r="P14" i="59" s="1"/>
  <c r="O13" i="59"/>
  <c r="P13" i="59" s="1"/>
  <c r="O12" i="59"/>
  <c r="P12" i="59" s="1"/>
  <c r="O7" i="59"/>
  <c r="P7" i="59" s="1"/>
  <c r="O6" i="59"/>
  <c r="P6" i="59" s="1"/>
  <c r="O9" i="59"/>
  <c r="P9" i="59" s="1"/>
  <c r="O11" i="59"/>
  <c r="P11" i="59" s="1"/>
  <c r="O5" i="59"/>
  <c r="P5" i="59" s="1"/>
  <c r="H5" i="60"/>
  <c r="H36" i="48"/>
  <c r="I36" i="48" s="1"/>
  <c r="J36" i="48" s="1"/>
  <c r="H37" i="48"/>
  <c r="I37" i="48" s="1"/>
  <c r="J37" i="48" s="1"/>
  <c r="M4" i="50"/>
  <c r="U4" i="50" s="1"/>
  <c r="X4" i="50" s="1"/>
  <c r="AH4" i="50" s="1"/>
  <c r="H9" i="50"/>
  <c r="Y4" i="51"/>
  <c r="R23" i="51"/>
  <c r="R22" i="51"/>
  <c r="R21" i="51"/>
  <c r="R20" i="51"/>
  <c r="R19" i="51"/>
  <c r="R18" i="51"/>
  <c r="R17" i="51"/>
  <c r="R16" i="51"/>
  <c r="R15" i="51"/>
  <c r="R14" i="51"/>
  <c r="R13" i="51"/>
  <c r="R12" i="51"/>
  <c r="R7" i="51"/>
  <c r="R6" i="51"/>
  <c r="R11" i="51"/>
  <c r="R5" i="51"/>
  <c r="R8" i="51"/>
  <c r="R10" i="51"/>
  <c r="R4" i="51"/>
  <c r="R3" i="51"/>
  <c r="R9" i="51"/>
  <c r="R23" i="52"/>
  <c r="R22" i="52"/>
  <c r="R21" i="52"/>
  <c r="R20" i="52"/>
  <c r="R19" i="52"/>
  <c r="R18" i="52"/>
  <c r="R17" i="52"/>
  <c r="R16" i="52"/>
  <c r="R15" i="52"/>
  <c r="R14" i="52"/>
  <c r="R13" i="52"/>
  <c r="R12" i="52"/>
  <c r="R7" i="52"/>
  <c r="R6" i="52"/>
  <c r="R10" i="52"/>
  <c r="R8" i="52"/>
  <c r="R5" i="52"/>
  <c r="R4" i="52"/>
  <c r="R3" i="52"/>
  <c r="H20" i="52"/>
  <c r="O8" i="55"/>
  <c r="P8" i="55" s="1"/>
  <c r="O10" i="55"/>
  <c r="P10" i="55" s="1"/>
  <c r="O3" i="55"/>
  <c r="O5" i="55"/>
  <c r="P5" i="55" s="1"/>
  <c r="O22" i="55"/>
  <c r="P22" i="55" s="1"/>
  <c r="O19" i="55"/>
  <c r="P19" i="55" s="1"/>
  <c r="O16" i="55"/>
  <c r="P16" i="55" s="1"/>
  <c r="O13" i="55"/>
  <c r="P13" i="55" s="1"/>
  <c r="O9" i="55"/>
  <c r="P9" i="55" s="1"/>
  <c r="O7" i="55"/>
  <c r="P7" i="55" s="1"/>
  <c r="O21" i="55"/>
  <c r="P21" i="55" s="1"/>
  <c r="O18" i="55"/>
  <c r="P18" i="55" s="1"/>
  <c r="O15" i="55"/>
  <c r="P15" i="55" s="1"/>
  <c r="O12" i="55"/>
  <c r="P12" i="55" s="1"/>
  <c r="O6" i="55"/>
  <c r="P6" i="55" s="1"/>
  <c r="O23" i="55"/>
  <c r="P23" i="55" s="1"/>
  <c r="O20" i="55"/>
  <c r="P20" i="55" s="1"/>
  <c r="O17" i="55"/>
  <c r="P17" i="55" s="1"/>
  <c r="O14" i="55"/>
  <c r="P14" i="55" s="1"/>
  <c r="O11" i="55"/>
  <c r="P11" i="55" s="1"/>
  <c r="V8" i="55"/>
  <c r="V10" i="55"/>
  <c r="V4" i="55"/>
  <c r="Y4" i="55" s="1"/>
  <c r="V23" i="55"/>
  <c r="V20" i="55"/>
  <c r="V17" i="55"/>
  <c r="V14" i="55"/>
  <c r="V11" i="55"/>
  <c r="V5" i="55"/>
  <c r="V22" i="55"/>
  <c r="V19" i="55"/>
  <c r="V16" i="55"/>
  <c r="V13" i="55"/>
  <c r="V7" i="55"/>
  <c r="V21" i="55"/>
  <c r="V18" i="55"/>
  <c r="V15" i="55"/>
  <c r="V12" i="55"/>
  <c r="V6" i="55"/>
  <c r="V9" i="55"/>
  <c r="H7" i="57"/>
  <c r="I7" i="57" s="1"/>
  <c r="J7" i="57" s="1"/>
  <c r="H18" i="57"/>
  <c r="I18" i="57" s="1"/>
  <c r="J18" i="57" s="1"/>
  <c r="P10" i="58"/>
  <c r="AE3" i="59"/>
  <c r="P3" i="59"/>
  <c r="AF3" i="59" s="1"/>
  <c r="AO3" i="59" s="1"/>
  <c r="H32" i="48"/>
  <c r="I32" i="48" s="1"/>
  <c r="J32" i="48" s="1"/>
  <c r="H46" i="48"/>
  <c r="I46" i="48" s="1"/>
  <c r="J46" i="48" s="1"/>
  <c r="H54" i="48"/>
  <c r="I54" i="48" s="1"/>
  <c r="J54" i="48" s="1"/>
  <c r="Q8" i="49"/>
  <c r="Q9" i="49"/>
  <c r="Q23" i="49"/>
  <c r="Q21" i="49"/>
  <c r="Q19" i="49"/>
  <c r="Q17" i="49"/>
  <c r="Q15" i="49"/>
  <c r="Q13" i="49"/>
  <c r="Q22" i="49"/>
  <c r="Q16" i="49"/>
  <c r="Q11" i="49"/>
  <c r="Q10" i="49"/>
  <c r="Q18" i="49"/>
  <c r="Q12" i="49"/>
  <c r="M10" i="50"/>
  <c r="U10" i="50" s="1"/>
  <c r="X4" i="51"/>
  <c r="AH4" i="51" s="1"/>
  <c r="H6" i="51"/>
  <c r="AH4" i="52"/>
  <c r="R9" i="52"/>
  <c r="H18" i="52"/>
  <c r="H19" i="52"/>
  <c r="H9" i="55"/>
  <c r="H18" i="48"/>
  <c r="I18" i="48" s="1"/>
  <c r="J18" i="48" s="1"/>
  <c r="H27" i="48"/>
  <c r="I27" i="48" s="1"/>
  <c r="J27" i="48" s="1"/>
  <c r="H33" i="48"/>
  <c r="I33" i="48" s="1"/>
  <c r="J33" i="48" s="1"/>
  <c r="H60" i="48"/>
  <c r="I60" i="48" s="1"/>
  <c r="J60" i="48" s="1"/>
  <c r="M21" i="50"/>
  <c r="U21" i="50" s="1"/>
  <c r="V8" i="50"/>
  <c r="V22" i="50"/>
  <c r="V19" i="50"/>
  <c r="V16" i="50"/>
  <c r="V13" i="50"/>
  <c r="V10" i="50"/>
  <c r="V6" i="50"/>
  <c r="V4" i="50"/>
  <c r="Y4" i="50" s="1"/>
  <c r="V9" i="50"/>
  <c r="V21" i="50"/>
  <c r="V18" i="50"/>
  <c r="V15" i="50"/>
  <c r="V12" i="50"/>
  <c r="V17" i="50"/>
  <c r="V11" i="50"/>
  <c r="H16" i="50"/>
  <c r="R11" i="52"/>
  <c r="H45" i="48"/>
  <c r="I45" i="48" s="1"/>
  <c r="J45" i="48" s="1"/>
  <c r="Q20" i="49"/>
  <c r="M22" i="50"/>
  <c r="U22" i="50" s="1"/>
  <c r="V20" i="50"/>
  <c r="H17" i="52"/>
  <c r="R10" i="54"/>
  <c r="R3" i="54"/>
  <c r="R9" i="54"/>
  <c r="R4" i="54"/>
  <c r="R23" i="54"/>
  <c r="R22" i="54"/>
  <c r="R21" i="54"/>
  <c r="R20" i="54"/>
  <c r="R19" i="54"/>
  <c r="R18" i="54"/>
  <c r="R17" i="54"/>
  <c r="R16" i="54"/>
  <c r="R15" i="54"/>
  <c r="R14" i="54"/>
  <c r="R13" i="54"/>
  <c r="R12" i="54"/>
  <c r="R7" i="54"/>
  <c r="R6" i="54"/>
  <c r="R5" i="54"/>
  <c r="R8" i="54"/>
  <c r="R11" i="54"/>
  <c r="Q23" i="56"/>
  <c r="Q22" i="56"/>
  <c r="Q21" i="56"/>
  <c r="Q20" i="56"/>
  <c r="Q19" i="56"/>
  <c r="Q18" i="56"/>
  <c r="Q17" i="56"/>
  <c r="Q16" i="56"/>
  <c r="Q15" i="56"/>
  <c r="Q14" i="56"/>
  <c r="Q13" i="56"/>
  <c r="Q12" i="56"/>
  <c r="Q7" i="56"/>
  <c r="Q6" i="56"/>
  <c r="Q9" i="56"/>
  <c r="Q11" i="56"/>
  <c r="Q5" i="56"/>
  <c r="Q10" i="56"/>
  <c r="Q8" i="56"/>
  <c r="M19" i="58"/>
  <c r="U19" i="58" s="1"/>
  <c r="M13" i="58"/>
  <c r="U13" i="58" s="1"/>
  <c r="M7" i="58"/>
  <c r="U7" i="58" s="1"/>
  <c r="M18" i="58"/>
  <c r="U18" i="58" s="1"/>
  <c r="M12" i="58"/>
  <c r="U12" i="58" s="1"/>
  <c r="M6" i="58"/>
  <c r="U6" i="58" s="1"/>
  <c r="M23" i="58"/>
  <c r="U23" i="58" s="1"/>
  <c r="M17" i="58"/>
  <c r="U17" i="58" s="1"/>
  <c r="M11" i="58"/>
  <c r="U11" i="58" s="1"/>
  <c r="M5" i="58"/>
  <c r="U5" i="58" s="1"/>
  <c r="M20" i="58"/>
  <c r="U20" i="58" s="1"/>
  <c r="M14" i="58"/>
  <c r="U14" i="58" s="1"/>
  <c r="M8" i="58"/>
  <c r="U8" i="58" s="1"/>
  <c r="M15" i="58"/>
  <c r="U15" i="58" s="1"/>
  <c r="M10" i="58"/>
  <c r="U10" i="58" s="1"/>
  <c r="M9" i="58"/>
  <c r="U9" i="58" s="1"/>
  <c r="M22" i="58"/>
  <c r="U22" i="58" s="1"/>
  <c r="M4" i="58"/>
  <c r="U4" i="58" s="1"/>
  <c r="X4" i="58" s="1"/>
  <c r="AH4" i="58" s="1"/>
  <c r="M16" i="58"/>
  <c r="U16" i="58" s="1"/>
  <c r="O10" i="59"/>
  <c r="P10" i="59" s="1"/>
  <c r="H13" i="50"/>
  <c r="R16" i="50"/>
  <c r="H22" i="50"/>
  <c r="H5" i="51"/>
  <c r="H7" i="51"/>
  <c r="H12" i="52"/>
  <c r="H13" i="52"/>
  <c r="H14" i="52"/>
  <c r="H15" i="52"/>
  <c r="H16" i="52"/>
  <c r="P3" i="58"/>
  <c r="AF3" i="58" s="1"/>
  <c r="AO3" i="58" s="1"/>
  <c r="AE3" i="58"/>
  <c r="H21" i="65"/>
  <c r="I21" i="65" s="1"/>
  <c r="J21" i="65" s="1"/>
  <c r="R11" i="70"/>
  <c r="R5" i="70"/>
  <c r="R10" i="70"/>
  <c r="R3" i="70"/>
  <c r="R9" i="70"/>
  <c r="R4" i="70"/>
  <c r="R7" i="70"/>
  <c r="R22" i="70"/>
  <c r="R19" i="70"/>
  <c r="R16" i="70"/>
  <c r="R13" i="70"/>
  <c r="R8" i="70"/>
  <c r="R23" i="70"/>
  <c r="R20" i="70"/>
  <c r="R17" i="70"/>
  <c r="R14" i="70"/>
  <c r="R6" i="70"/>
  <c r="R21" i="70"/>
  <c r="R18" i="70"/>
  <c r="R15" i="70"/>
  <c r="R12" i="70"/>
  <c r="H14" i="70"/>
  <c r="I14" i="70" s="1"/>
  <c r="J14" i="70" s="1"/>
  <c r="H9" i="65"/>
  <c r="I9" i="65" s="1"/>
  <c r="J9" i="65" s="1"/>
  <c r="H11" i="70"/>
  <c r="I11" i="70" s="1"/>
  <c r="J11" i="70" s="1"/>
  <c r="H20" i="70"/>
  <c r="I20" i="70" s="1"/>
  <c r="J20" i="70" s="1"/>
  <c r="H38" i="75"/>
  <c r="I38" i="75" s="1"/>
  <c r="J38" i="75" s="1"/>
  <c r="H35" i="76"/>
  <c r="I35" i="76" s="1"/>
  <c r="J35" i="76" s="1"/>
  <c r="H62" i="76"/>
  <c r="I62" i="76" s="1"/>
  <c r="J62" i="76" s="1"/>
  <c r="G94" i="96"/>
  <c r="G94" i="95"/>
  <c r="G94" i="94"/>
  <c r="G94" i="93"/>
  <c r="G94" i="92"/>
  <c r="G94" i="91"/>
  <c r="G94" i="89"/>
  <c r="G94" i="90"/>
  <c r="G94" i="88"/>
  <c r="G94" i="87"/>
  <c r="G94" i="86"/>
  <c r="G94" i="85"/>
  <c r="G94" i="83"/>
  <c r="G94" i="82"/>
  <c r="G94" i="84"/>
  <c r="G94" i="80"/>
  <c r="G94" i="79"/>
  <c r="G94" i="81"/>
  <c r="G94" i="78"/>
  <c r="G94" i="76"/>
  <c r="G94" i="77"/>
  <c r="G94" i="75"/>
  <c r="G94" i="73"/>
  <c r="G94" i="46"/>
  <c r="G94" i="47"/>
  <c r="H15" i="65"/>
  <c r="I15" i="65" s="1"/>
  <c r="J15" i="65" s="1"/>
  <c r="H19" i="74"/>
  <c r="I19" i="74" s="1"/>
  <c r="J19" i="74" s="1"/>
  <c r="H28" i="74"/>
  <c r="I28" i="74" s="1"/>
  <c r="J28" i="74" s="1"/>
  <c r="H55" i="74"/>
  <c r="I55" i="74" s="1"/>
  <c r="J55" i="74" s="1"/>
  <c r="H64" i="74"/>
  <c r="I64" i="74" s="1"/>
  <c r="J64" i="74" s="1"/>
  <c r="H73" i="74"/>
  <c r="I73" i="74" s="1"/>
  <c r="J73" i="74" s="1"/>
  <c r="O11" i="66"/>
  <c r="P11" i="66" s="1"/>
  <c r="O5" i="66"/>
  <c r="P5" i="66" s="1"/>
  <c r="O23" i="66"/>
  <c r="P23" i="66" s="1"/>
  <c r="O10" i="66"/>
  <c r="P10" i="66" s="1"/>
  <c r="O3" i="66"/>
  <c r="O9" i="66"/>
  <c r="P9" i="66" s="1"/>
  <c r="O22" i="66"/>
  <c r="P22" i="66" s="1"/>
  <c r="O21" i="66"/>
  <c r="P21" i="66" s="1"/>
  <c r="O20" i="66"/>
  <c r="P20" i="66" s="1"/>
  <c r="O19" i="66"/>
  <c r="P19" i="66" s="1"/>
  <c r="O18" i="66"/>
  <c r="P18" i="66" s="1"/>
  <c r="O17" i="66"/>
  <c r="P17" i="66" s="1"/>
  <c r="O16" i="66"/>
  <c r="P16" i="66" s="1"/>
  <c r="O15" i="66"/>
  <c r="P15" i="66" s="1"/>
  <c r="O14" i="66"/>
  <c r="P14" i="66" s="1"/>
  <c r="O13" i="66"/>
  <c r="P13" i="66" s="1"/>
  <c r="O12" i="66"/>
  <c r="P12" i="66" s="1"/>
  <c r="O7" i="66"/>
  <c r="P7" i="66" s="1"/>
  <c r="O6" i="66"/>
  <c r="P6" i="66" s="1"/>
  <c r="O8" i="66"/>
  <c r="P8" i="66" s="1"/>
  <c r="H17" i="70"/>
  <c r="I17" i="70" s="1"/>
  <c r="J17" i="70" s="1"/>
  <c r="O9" i="71"/>
  <c r="P9" i="71" s="1"/>
  <c r="O8" i="71"/>
  <c r="P8" i="71" s="1"/>
  <c r="O23" i="71"/>
  <c r="P23" i="71" s="1"/>
  <c r="O22" i="71"/>
  <c r="P22" i="71" s="1"/>
  <c r="O21" i="71"/>
  <c r="P21" i="71" s="1"/>
  <c r="O20" i="71"/>
  <c r="P20" i="71" s="1"/>
  <c r="O19" i="71"/>
  <c r="P19" i="71" s="1"/>
  <c r="O18" i="71"/>
  <c r="P18" i="71" s="1"/>
  <c r="O17" i="71"/>
  <c r="P17" i="71" s="1"/>
  <c r="O16" i="71"/>
  <c r="P16" i="71" s="1"/>
  <c r="O15" i="71"/>
  <c r="P15" i="71" s="1"/>
  <c r="O14" i="71"/>
  <c r="P14" i="71" s="1"/>
  <c r="O13" i="71"/>
  <c r="P13" i="71" s="1"/>
  <c r="O12" i="71"/>
  <c r="P12" i="71" s="1"/>
  <c r="O10" i="71"/>
  <c r="P10" i="71" s="1"/>
  <c r="O5" i="71"/>
  <c r="P5" i="71" s="1"/>
  <c r="O3" i="71"/>
  <c r="O11" i="71"/>
  <c r="P11" i="71" s="1"/>
  <c r="O6" i="71"/>
  <c r="P6" i="71" s="1"/>
  <c r="O7" i="71"/>
  <c r="P7" i="71" s="1"/>
  <c r="H37" i="74"/>
  <c r="I37" i="74" s="1"/>
  <c r="J37" i="74" s="1"/>
  <c r="H46" i="74"/>
  <c r="I46" i="74" s="1"/>
  <c r="J46" i="74" s="1"/>
  <c r="H20" i="75"/>
  <c r="I20" i="75" s="1"/>
  <c r="J20" i="75" s="1"/>
  <c r="H55" i="48"/>
  <c r="I55" i="48" s="1"/>
  <c r="J55" i="48" s="1"/>
  <c r="H64" i="48"/>
  <c r="I64" i="48" s="1"/>
  <c r="J64" i="48" s="1"/>
  <c r="R11" i="50"/>
  <c r="R5" i="50"/>
  <c r="R10" i="50"/>
  <c r="R3" i="50"/>
  <c r="R23" i="50"/>
  <c r="R20" i="50"/>
  <c r="R17" i="50"/>
  <c r="R14" i="50"/>
  <c r="R7" i="50"/>
  <c r="R4" i="50"/>
  <c r="R9" i="50"/>
  <c r="R8" i="50"/>
  <c r="R13" i="50"/>
  <c r="R15" i="50"/>
  <c r="H19" i="50"/>
  <c r="R22" i="50"/>
  <c r="H11" i="52"/>
  <c r="O23" i="53"/>
  <c r="P23" i="53" s="1"/>
  <c r="O22" i="53"/>
  <c r="P22" i="53" s="1"/>
  <c r="O21" i="53"/>
  <c r="P21" i="53" s="1"/>
  <c r="O20" i="53"/>
  <c r="P20" i="53" s="1"/>
  <c r="O19" i="53"/>
  <c r="P19" i="53" s="1"/>
  <c r="O18" i="53"/>
  <c r="P18" i="53" s="1"/>
  <c r="O17" i="53"/>
  <c r="P17" i="53" s="1"/>
  <c r="O16" i="53"/>
  <c r="P16" i="53" s="1"/>
  <c r="O15" i="53"/>
  <c r="P15" i="53" s="1"/>
  <c r="O14" i="53"/>
  <c r="P14" i="53" s="1"/>
  <c r="O13" i="53"/>
  <c r="P13" i="53" s="1"/>
  <c r="O12" i="53"/>
  <c r="P12" i="53" s="1"/>
  <c r="O7" i="53"/>
  <c r="P7" i="53" s="1"/>
  <c r="O6" i="53"/>
  <c r="P6" i="53" s="1"/>
  <c r="O5" i="53"/>
  <c r="P5" i="53" s="1"/>
  <c r="O11" i="53"/>
  <c r="P11" i="53" s="1"/>
  <c r="O3" i="53"/>
  <c r="O9" i="53"/>
  <c r="P9" i="53" s="1"/>
  <c r="O10" i="53"/>
  <c r="P10" i="53" s="1"/>
  <c r="H4" i="55"/>
  <c r="Y4" i="56"/>
  <c r="H12" i="57"/>
  <c r="I12" i="57" s="1"/>
  <c r="J12" i="57" s="1"/>
  <c r="H13" i="57"/>
  <c r="I13" i="57" s="1"/>
  <c r="J13" i="57" s="1"/>
  <c r="H9" i="63"/>
  <c r="H7" i="65"/>
  <c r="I7" i="65" s="1"/>
  <c r="J7" i="65" s="1"/>
  <c r="H35" i="48"/>
  <c r="I35" i="48" s="1"/>
  <c r="J35" i="48" s="1"/>
  <c r="H44" i="48"/>
  <c r="I44" i="48" s="1"/>
  <c r="J44" i="48" s="1"/>
  <c r="H53" i="48"/>
  <c r="I53" i="48" s="1"/>
  <c r="J53" i="48" s="1"/>
  <c r="H62" i="48"/>
  <c r="I62" i="48" s="1"/>
  <c r="J62" i="48" s="1"/>
  <c r="O23" i="49"/>
  <c r="P23" i="49" s="1"/>
  <c r="O22" i="49"/>
  <c r="P22" i="49" s="1"/>
  <c r="O21" i="49"/>
  <c r="P21" i="49" s="1"/>
  <c r="O20" i="49"/>
  <c r="P20" i="49" s="1"/>
  <c r="O19" i="49"/>
  <c r="P19" i="49" s="1"/>
  <c r="O18" i="49"/>
  <c r="P18" i="49" s="1"/>
  <c r="O17" i="49"/>
  <c r="P17" i="49" s="1"/>
  <c r="O16" i="49"/>
  <c r="P16" i="49" s="1"/>
  <c r="O15" i="49"/>
  <c r="P15" i="49" s="1"/>
  <c r="O14" i="49"/>
  <c r="P14" i="49" s="1"/>
  <c r="O13" i="49"/>
  <c r="P13" i="49" s="1"/>
  <c r="O12" i="49"/>
  <c r="P12" i="49" s="1"/>
  <c r="O11" i="49"/>
  <c r="P11" i="49" s="1"/>
  <c r="O10" i="49"/>
  <c r="P10" i="49" s="1"/>
  <c r="O9" i="49"/>
  <c r="P9" i="49" s="1"/>
  <c r="O7" i="49"/>
  <c r="P7" i="49" s="1"/>
  <c r="H6" i="50"/>
  <c r="P14" i="51"/>
  <c r="P19" i="51"/>
  <c r="P22" i="51"/>
  <c r="H10" i="53"/>
  <c r="I10" i="53" s="1"/>
  <c r="J10" i="53" s="1"/>
  <c r="AH4" i="54"/>
  <c r="H10" i="54"/>
  <c r="I10" i="54" s="1"/>
  <c r="J10" i="54" s="1"/>
  <c r="H10" i="56"/>
  <c r="Z4" i="57"/>
  <c r="AH4" i="57"/>
  <c r="H5" i="62"/>
  <c r="I5" i="62" s="1"/>
  <c r="J5" i="62" s="1"/>
  <c r="H10" i="64"/>
  <c r="Q8" i="67"/>
  <c r="Q23" i="67"/>
  <c r="Q22" i="67"/>
  <c r="Q21" i="67"/>
  <c r="Q20" i="67"/>
  <c r="Q19" i="67"/>
  <c r="Q18" i="67"/>
  <c r="Q17" i="67"/>
  <c r="Q16" i="67"/>
  <c r="Q15" i="67"/>
  <c r="Q14" i="67"/>
  <c r="Q13" i="67"/>
  <c r="Q12" i="67"/>
  <c r="Q7" i="67"/>
  <c r="Q6" i="67"/>
  <c r="Q9" i="67"/>
  <c r="Q5" i="67"/>
  <c r="Q11" i="67"/>
  <c r="Q10" i="67"/>
  <c r="H14" i="71"/>
  <c r="O10" i="72"/>
  <c r="P10" i="72" s="1"/>
  <c r="O3" i="72"/>
  <c r="O9" i="72"/>
  <c r="P9" i="72" s="1"/>
  <c r="O8" i="72"/>
  <c r="P8" i="72" s="1"/>
  <c r="O11" i="72"/>
  <c r="P11" i="72" s="1"/>
  <c r="O5" i="72"/>
  <c r="P5" i="72" s="1"/>
  <c r="O22" i="72"/>
  <c r="P22" i="72" s="1"/>
  <c r="O17" i="72"/>
  <c r="P17" i="72" s="1"/>
  <c r="O12" i="72"/>
  <c r="P12" i="72" s="1"/>
  <c r="O6" i="72"/>
  <c r="P6" i="72" s="1"/>
  <c r="O21" i="72"/>
  <c r="P21" i="72" s="1"/>
  <c r="O16" i="72"/>
  <c r="P16" i="72" s="1"/>
  <c r="O15" i="72"/>
  <c r="P15" i="72" s="1"/>
  <c r="O23" i="72"/>
  <c r="P23" i="72" s="1"/>
  <c r="O18" i="72"/>
  <c r="P18" i="72" s="1"/>
  <c r="O13" i="72"/>
  <c r="P13" i="72" s="1"/>
  <c r="O7" i="72"/>
  <c r="P7" i="72" s="1"/>
  <c r="O20" i="72"/>
  <c r="P20" i="72" s="1"/>
  <c r="O19" i="72"/>
  <c r="P19" i="72" s="1"/>
  <c r="H56" i="75"/>
  <c r="I56" i="75" s="1"/>
  <c r="J56" i="75" s="1"/>
  <c r="O10" i="52"/>
  <c r="P10" i="52" s="1"/>
  <c r="O3" i="52"/>
  <c r="O9" i="52"/>
  <c r="P9" i="52" s="1"/>
  <c r="H4" i="53"/>
  <c r="I4" i="53" s="1"/>
  <c r="J4" i="53" s="1"/>
  <c r="K4" i="53" s="1"/>
  <c r="M6" i="53"/>
  <c r="U6" i="53" s="1"/>
  <c r="M14" i="53"/>
  <c r="U14" i="53" s="1"/>
  <c r="V23" i="53"/>
  <c r="V22" i="53"/>
  <c r="V21" i="53"/>
  <c r="V20" i="53"/>
  <c r="V19" i="53"/>
  <c r="V18" i="53"/>
  <c r="V17" i="53"/>
  <c r="V16" i="53"/>
  <c r="V15" i="53"/>
  <c r="V14" i="53"/>
  <c r="V13" i="53"/>
  <c r="V12" i="53"/>
  <c r="V7" i="53"/>
  <c r="V6" i="53"/>
  <c r="V5" i="53"/>
  <c r="V11" i="53"/>
  <c r="O3" i="54"/>
  <c r="O8" i="54"/>
  <c r="P8" i="54" s="1"/>
  <c r="O11" i="54"/>
  <c r="P11" i="54" s="1"/>
  <c r="M5" i="55"/>
  <c r="U5" i="55" s="1"/>
  <c r="M17" i="55"/>
  <c r="U17" i="55" s="1"/>
  <c r="H7" i="55"/>
  <c r="H13" i="55"/>
  <c r="H16" i="55"/>
  <c r="H19" i="55"/>
  <c r="H22" i="55"/>
  <c r="H6" i="56"/>
  <c r="H7" i="56"/>
  <c r="H12" i="56"/>
  <c r="H13" i="56"/>
  <c r="H14" i="56"/>
  <c r="H15" i="56"/>
  <c r="H16" i="56"/>
  <c r="H17" i="56"/>
  <c r="H18" i="56"/>
  <c r="H19" i="56"/>
  <c r="H20" i="56"/>
  <c r="H21" i="56"/>
  <c r="H22" i="56"/>
  <c r="H23" i="56"/>
  <c r="V23" i="57"/>
  <c r="V22" i="57"/>
  <c r="V21" i="57"/>
  <c r="V20" i="57"/>
  <c r="V11" i="57"/>
  <c r="V10" i="57"/>
  <c r="V4" i="57"/>
  <c r="Y4" i="57" s="1"/>
  <c r="O14" i="57"/>
  <c r="P14" i="57" s="1"/>
  <c r="V17" i="57"/>
  <c r="O23" i="58"/>
  <c r="P23" i="58" s="1"/>
  <c r="O22" i="58"/>
  <c r="P22" i="58" s="1"/>
  <c r="O21" i="58"/>
  <c r="P21" i="58" s="1"/>
  <c r="O20" i="58"/>
  <c r="P20" i="58" s="1"/>
  <c r="O19" i="58"/>
  <c r="P19" i="58" s="1"/>
  <c r="O18" i="58"/>
  <c r="P18" i="58" s="1"/>
  <c r="O17" i="58"/>
  <c r="P17" i="58" s="1"/>
  <c r="O16" i="58"/>
  <c r="P16" i="58" s="1"/>
  <c r="O15" i="58"/>
  <c r="P15" i="58" s="1"/>
  <c r="O14" i="58"/>
  <c r="P14" i="58" s="1"/>
  <c r="O13" i="58"/>
  <c r="P13" i="58" s="1"/>
  <c r="O12" i="58"/>
  <c r="P12" i="58" s="1"/>
  <c r="O7" i="58"/>
  <c r="P7" i="58" s="1"/>
  <c r="O6" i="58"/>
  <c r="P6" i="58" s="1"/>
  <c r="O11" i="58"/>
  <c r="P11" i="58" s="1"/>
  <c r="O5" i="58"/>
  <c r="P5" i="58" s="1"/>
  <c r="O8" i="58"/>
  <c r="P8" i="58" s="1"/>
  <c r="H5" i="59"/>
  <c r="H11" i="59"/>
  <c r="H12" i="60"/>
  <c r="H15" i="60"/>
  <c r="H18" i="60"/>
  <c r="H21" i="60"/>
  <c r="H4" i="61"/>
  <c r="I4" i="61" s="1"/>
  <c r="J4" i="61" s="1"/>
  <c r="K4" i="61" s="1"/>
  <c r="H10" i="61"/>
  <c r="I10" i="61" s="1"/>
  <c r="J10" i="61" s="1"/>
  <c r="O11" i="61"/>
  <c r="P11" i="61" s="1"/>
  <c r="O3" i="61"/>
  <c r="O10" i="61"/>
  <c r="P10" i="61" s="1"/>
  <c r="O9" i="61"/>
  <c r="P9" i="61" s="1"/>
  <c r="O23" i="61"/>
  <c r="P23" i="61" s="1"/>
  <c r="O22" i="61"/>
  <c r="P22" i="61" s="1"/>
  <c r="O21" i="61"/>
  <c r="P21" i="61" s="1"/>
  <c r="O20" i="61"/>
  <c r="P20" i="61" s="1"/>
  <c r="O19" i="61"/>
  <c r="P19" i="61" s="1"/>
  <c r="O18" i="61"/>
  <c r="P18" i="61" s="1"/>
  <c r="O17" i="61"/>
  <c r="P17" i="61" s="1"/>
  <c r="O16" i="61"/>
  <c r="P16" i="61" s="1"/>
  <c r="O15" i="61"/>
  <c r="P15" i="61" s="1"/>
  <c r="O14" i="61"/>
  <c r="P14" i="61" s="1"/>
  <c r="O13" i="61"/>
  <c r="P13" i="61" s="1"/>
  <c r="O12" i="61"/>
  <c r="P12" i="61" s="1"/>
  <c r="O7" i="61"/>
  <c r="P7" i="61" s="1"/>
  <c r="O6" i="61"/>
  <c r="P6" i="61" s="1"/>
  <c r="O5" i="61"/>
  <c r="P5" i="61" s="1"/>
  <c r="H9" i="62"/>
  <c r="I9" i="62" s="1"/>
  <c r="J9" i="62" s="1"/>
  <c r="H11" i="62"/>
  <c r="I11" i="62" s="1"/>
  <c r="J11" i="62" s="1"/>
  <c r="M19" i="63"/>
  <c r="U19" i="63" s="1"/>
  <c r="M13" i="63"/>
  <c r="U13" i="63" s="1"/>
  <c r="M7" i="63"/>
  <c r="U7" i="63" s="1"/>
  <c r="M18" i="63"/>
  <c r="U18" i="63" s="1"/>
  <c r="M12" i="63"/>
  <c r="U12" i="63" s="1"/>
  <c r="M6" i="63"/>
  <c r="U6" i="63" s="1"/>
  <c r="M23" i="63"/>
  <c r="U23" i="63" s="1"/>
  <c r="M17" i="63"/>
  <c r="U17" i="63" s="1"/>
  <c r="M11" i="63"/>
  <c r="U11" i="63" s="1"/>
  <c r="M5" i="63"/>
  <c r="U5" i="63" s="1"/>
  <c r="M20" i="63"/>
  <c r="U20" i="63" s="1"/>
  <c r="M14" i="63"/>
  <c r="U14" i="63" s="1"/>
  <c r="M8" i="63"/>
  <c r="U8" i="63" s="1"/>
  <c r="M21" i="63"/>
  <c r="U21" i="63" s="1"/>
  <c r="H6" i="63"/>
  <c r="O10" i="63"/>
  <c r="P10" i="63" s="1"/>
  <c r="H13" i="63"/>
  <c r="H16" i="63"/>
  <c r="H19" i="63"/>
  <c r="H22" i="63"/>
  <c r="H6" i="65"/>
  <c r="I6" i="65" s="1"/>
  <c r="J6" i="65" s="1"/>
  <c r="H14" i="65"/>
  <c r="I14" i="65" s="1"/>
  <c r="J14" i="65" s="1"/>
  <c r="H20" i="65"/>
  <c r="I20" i="65" s="1"/>
  <c r="J20" i="65" s="1"/>
  <c r="H8" i="66"/>
  <c r="I8" i="66" s="1"/>
  <c r="J8" i="66" s="1"/>
  <c r="H10" i="66"/>
  <c r="I10" i="66" s="1"/>
  <c r="J10" i="66" s="1"/>
  <c r="Q12" i="66"/>
  <c r="H8" i="68"/>
  <c r="H5" i="71"/>
  <c r="H16" i="71"/>
  <c r="P3" i="73"/>
  <c r="AF3" i="73" s="1"/>
  <c r="AO3" i="73" s="1"/>
  <c r="AE3" i="73"/>
  <c r="H17" i="75"/>
  <c r="I17" i="75" s="1"/>
  <c r="J17" i="75" s="1"/>
  <c r="H35" i="75"/>
  <c r="I35" i="75" s="1"/>
  <c r="J35" i="75" s="1"/>
  <c r="H53" i="75"/>
  <c r="I53" i="75" s="1"/>
  <c r="J53" i="75" s="1"/>
  <c r="H25" i="76"/>
  <c r="I25" i="76" s="1"/>
  <c r="J25" i="76" s="1"/>
  <c r="H52" i="76"/>
  <c r="I52" i="76" s="1"/>
  <c r="J52" i="76" s="1"/>
  <c r="AE3" i="46"/>
  <c r="M7" i="47"/>
  <c r="U7" i="47" s="1"/>
  <c r="M13" i="47"/>
  <c r="U13" i="47" s="1"/>
  <c r="M19" i="47"/>
  <c r="U19" i="47" s="1"/>
  <c r="M25" i="47"/>
  <c r="U25" i="47" s="1"/>
  <c r="M31" i="47"/>
  <c r="U31" i="47" s="1"/>
  <c r="M37" i="47"/>
  <c r="U37" i="47" s="1"/>
  <c r="M43" i="47"/>
  <c r="U43" i="47" s="1"/>
  <c r="M49" i="47"/>
  <c r="U49" i="47" s="1"/>
  <c r="M55" i="47"/>
  <c r="U55" i="47" s="1"/>
  <c r="M61" i="47"/>
  <c r="U61" i="47" s="1"/>
  <c r="M67" i="47"/>
  <c r="U67" i="47" s="1"/>
  <c r="M73" i="47"/>
  <c r="U73" i="47" s="1"/>
  <c r="M79" i="47"/>
  <c r="U79" i="47" s="1"/>
  <c r="M8" i="48"/>
  <c r="U8" i="48" s="1"/>
  <c r="M15" i="48"/>
  <c r="U15" i="48" s="1"/>
  <c r="M22" i="48"/>
  <c r="U22" i="48" s="1"/>
  <c r="M29" i="48"/>
  <c r="U29" i="48" s="1"/>
  <c r="M36" i="48"/>
  <c r="U36" i="48" s="1"/>
  <c r="M44" i="48"/>
  <c r="U44" i="48" s="1"/>
  <c r="M51" i="48"/>
  <c r="U51" i="48" s="1"/>
  <c r="M58" i="48"/>
  <c r="U58" i="48" s="1"/>
  <c r="M65" i="48"/>
  <c r="U65" i="48" s="1"/>
  <c r="V68" i="48"/>
  <c r="V65" i="48"/>
  <c r="V62" i="48"/>
  <c r="V59" i="48"/>
  <c r="V56" i="48"/>
  <c r="V53" i="48"/>
  <c r="V50" i="48"/>
  <c r="V47" i="48"/>
  <c r="V44" i="48"/>
  <c r="V41" i="48"/>
  <c r="V38" i="48"/>
  <c r="V35" i="48"/>
  <c r="V32" i="48"/>
  <c r="V29" i="48"/>
  <c r="V26" i="48"/>
  <c r="V23" i="48"/>
  <c r="V20" i="48"/>
  <c r="V17" i="48"/>
  <c r="V14" i="48"/>
  <c r="V10" i="48"/>
  <c r="V4" i="48"/>
  <c r="Y4" i="48" s="1"/>
  <c r="Z4" i="48" s="1"/>
  <c r="H13" i="48"/>
  <c r="I13" i="48" s="1"/>
  <c r="J13" i="48" s="1"/>
  <c r="H22" i="48"/>
  <c r="I22" i="48" s="1"/>
  <c r="J22" i="48" s="1"/>
  <c r="H31" i="48"/>
  <c r="I31" i="48" s="1"/>
  <c r="J31" i="48" s="1"/>
  <c r="H40" i="48"/>
  <c r="I40" i="48" s="1"/>
  <c r="J40" i="48" s="1"/>
  <c r="H49" i="48"/>
  <c r="I49" i="48" s="1"/>
  <c r="J49" i="48" s="1"/>
  <c r="H58" i="48"/>
  <c r="I58" i="48" s="1"/>
  <c r="J58" i="48" s="1"/>
  <c r="H67" i="48"/>
  <c r="I67" i="48" s="1"/>
  <c r="J67" i="48" s="1"/>
  <c r="M19" i="49"/>
  <c r="U19" i="49" s="1"/>
  <c r="M13" i="49"/>
  <c r="U13" i="49" s="1"/>
  <c r="M7" i="49"/>
  <c r="U7" i="49" s="1"/>
  <c r="M10" i="49"/>
  <c r="U10" i="49" s="1"/>
  <c r="M17" i="49"/>
  <c r="U17" i="49" s="1"/>
  <c r="O5" i="50"/>
  <c r="P5" i="50" s="1"/>
  <c r="H7" i="50"/>
  <c r="H14" i="50"/>
  <c r="H17" i="50"/>
  <c r="H20" i="50"/>
  <c r="H23" i="50"/>
  <c r="Q23" i="51"/>
  <c r="Q22" i="51"/>
  <c r="Q21" i="51"/>
  <c r="Q20" i="51"/>
  <c r="Q19" i="51"/>
  <c r="Q18" i="51"/>
  <c r="Q17" i="51"/>
  <c r="Q16" i="51"/>
  <c r="Q15" i="51"/>
  <c r="Q14" i="51"/>
  <c r="Q13" i="51"/>
  <c r="Q12" i="51"/>
  <c r="Q7" i="51"/>
  <c r="Q6" i="51"/>
  <c r="Q10" i="51"/>
  <c r="M8" i="53"/>
  <c r="U8" i="53" s="1"/>
  <c r="M18" i="53"/>
  <c r="U18" i="53" s="1"/>
  <c r="Q10" i="53"/>
  <c r="Q9" i="53"/>
  <c r="V9" i="53"/>
  <c r="Q14" i="53"/>
  <c r="Q20" i="53"/>
  <c r="H11" i="54"/>
  <c r="I11" i="54" s="1"/>
  <c r="J11" i="54" s="1"/>
  <c r="M9" i="55"/>
  <c r="U9" i="55" s="1"/>
  <c r="M21" i="55"/>
  <c r="U21" i="55" s="1"/>
  <c r="H5" i="55"/>
  <c r="H14" i="55"/>
  <c r="H17" i="55"/>
  <c r="H20" i="55"/>
  <c r="H23" i="55"/>
  <c r="O3" i="56"/>
  <c r="X4" i="56"/>
  <c r="AH4" i="56" s="1"/>
  <c r="O5" i="57"/>
  <c r="P5" i="57" s="1"/>
  <c r="V13" i="57"/>
  <c r="O16" i="57"/>
  <c r="P16" i="57" s="1"/>
  <c r="V19" i="57"/>
  <c r="H9" i="58"/>
  <c r="I9" i="58" s="1"/>
  <c r="J9" i="58" s="1"/>
  <c r="Z4" i="59"/>
  <c r="R11" i="59"/>
  <c r="R5" i="59"/>
  <c r="R10" i="59"/>
  <c r="R3" i="59"/>
  <c r="R9" i="59"/>
  <c r="R4" i="59"/>
  <c r="R23" i="59"/>
  <c r="R22" i="59"/>
  <c r="R21" i="59"/>
  <c r="R20" i="59"/>
  <c r="R19" i="59"/>
  <c r="R18" i="59"/>
  <c r="R17" i="59"/>
  <c r="R16" i="59"/>
  <c r="R15" i="59"/>
  <c r="R14" i="59"/>
  <c r="R13" i="59"/>
  <c r="R12" i="59"/>
  <c r="R7" i="59"/>
  <c r="R6" i="59"/>
  <c r="R23" i="60"/>
  <c r="R22" i="60"/>
  <c r="R21" i="60"/>
  <c r="R20" i="60"/>
  <c r="R19" i="60"/>
  <c r="R18" i="60"/>
  <c r="R17" i="60"/>
  <c r="R16" i="60"/>
  <c r="R15" i="60"/>
  <c r="R14" i="60"/>
  <c r="R13" i="60"/>
  <c r="R12" i="60"/>
  <c r="R7" i="60"/>
  <c r="R6" i="60"/>
  <c r="R11" i="60"/>
  <c r="R5" i="60"/>
  <c r="R10" i="60"/>
  <c r="R3" i="60"/>
  <c r="O7" i="60"/>
  <c r="P7" i="60" s="1"/>
  <c r="R8" i="60"/>
  <c r="H13" i="60"/>
  <c r="H16" i="60"/>
  <c r="H19" i="60"/>
  <c r="H22" i="60"/>
  <c r="Z4" i="61"/>
  <c r="H4" i="62"/>
  <c r="I4" i="62" s="1"/>
  <c r="J4" i="62" s="1"/>
  <c r="K4" i="62" s="1"/>
  <c r="M14" i="62"/>
  <c r="U14" i="62" s="1"/>
  <c r="V23" i="62"/>
  <c r="V22" i="62"/>
  <c r="V21" i="62"/>
  <c r="V20" i="62"/>
  <c r="V19" i="62"/>
  <c r="V18" i="62"/>
  <c r="V17" i="62"/>
  <c r="V16" i="62"/>
  <c r="V15" i="62"/>
  <c r="V14" i="62"/>
  <c r="V13" i="62"/>
  <c r="V12" i="62"/>
  <c r="V7" i="62"/>
  <c r="V6" i="62"/>
  <c r="V11" i="62"/>
  <c r="V5" i="62"/>
  <c r="V10" i="62"/>
  <c r="M9" i="63"/>
  <c r="U9" i="63" s="1"/>
  <c r="H7" i="63"/>
  <c r="V23" i="63"/>
  <c r="V22" i="63"/>
  <c r="V21" i="63"/>
  <c r="V20" i="63"/>
  <c r="V19" i="63"/>
  <c r="V18" i="63"/>
  <c r="V17" i="63"/>
  <c r="V16" i="63"/>
  <c r="V15" i="63"/>
  <c r="V14" i="63"/>
  <c r="V13" i="63"/>
  <c r="V12" i="63"/>
  <c r="V7" i="63"/>
  <c r="V6" i="63"/>
  <c r="V11" i="63"/>
  <c r="V5" i="63"/>
  <c r="V8" i="63"/>
  <c r="H14" i="63"/>
  <c r="H17" i="63"/>
  <c r="H20" i="63"/>
  <c r="H23" i="63"/>
  <c r="H5" i="64"/>
  <c r="H11" i="64"/>
  <c r="H16" i="65"/>
  <c r="I16" i="65" s="1"/>
  <c r="J16" i="65" s="1"/>
  <c r="H22" i="65"/>
  <c r="I22" i="65" s="1"/>
  <c r="J22" i="65" s="1"/>
  <c r="Z4" i="66"/>
  <c r="H4" i="68"/>
  <c r="H8" i="69"/>
  <c r="I8" i="69" s="1"/>
  <c r="J8" i="69" s="1"/>
  <c r="V23" i="69"/>
  <c r="V22" i="69"/>
  <c r="V21" i="69"/>
  <c r="V20" i="69"/>
  <c r="V19" i="69"/>
  <c r="V18" i="69"/>
  <c r="V17" i="69"/>
  <c r="V16" i="69"/>
  <c r="V15" i="69"/>
  <c r="V14" i="69"/>
  <c r="V13" i="69"/>
  <c r="V12" i="69"/>
  <c r="V7" i="69"/>
  <c r="V6" i="69"/>
  <c r="V5" i="69"/>
  <c r="V11" i="69"/>
  <c r="V8" i="69"/>
  <c r="V4" i="69"/>
  <c r="Y4" i="69" s="1"/>
  <c r="V10" i="69"/>
  <c r="H6" i="70"/>
  <c r="I6" i="70" s="1"/>
  <c r="J6" i="70" s="1"/>
  <c r="O8" i="70"/>
  <c r="P8" i="70" s="1"/>
  <c r="O23" i="70"/>
  <c r="P23" i="70" s="1"/>
  <c r="O22" i="70"/>
  <c r="P22" i="70" s="1"/>
  <c r="O21" i="70"/>
  <c r="P21" i="70" s="1"/>
  <c r="O20" i="70"/>
  <c r="P20" i="70" s="1"/>
  <c r="O19" i="70"/>
  <c r="P19" i="70" s="1"/>
  <c r="O18" i="70"/>
  <c r="P18" i="70" s="1"/>
  <c r="O17" i="70"/>
  <c r="P17" i="70" s="1"/>
  <c r="O16" i="70"/>
  <c r="P16" i="70" s="1"/>
  <c r="O15" i="70"/>
  <c r="P15" i="70" s="1"/>
  <c r="O14" i="70"/>
  <c r="P14" i="70" s="1"/>
  <c r="O13" i="70"/>
  <c r="P13" i="70" s="1"/>
  <c r="O12" i="70"/>
  <c r="P12" i="70" s="1"/>
  <c r="O7" i="70"/>
  <c r="P7" i="70" s="1"/>
  <c r="O6" i="70"/>
  <c r="P6" i="70" s="1"/>
  <c r="O11" i="70"/>
  <c r="P11" i="70" s="1"/>
  <c r="O10" i="70"/>
  <c r="P10" i="70" s="1"/>
  <c r="O5" i="70"/>
  <c r="P5" i="70" s="1"/>
  <c r="O3" i="70"/>
  <c r="H23" i="70"/>
  <c r="I23" i="70" s="1"/>
  <c r="J23" i="70" s="1"/>
  <c r="H12" i="71"/>
  <c r="H8" i="72"/>
  <c r="H16" i="72"/>
  <c r="H21" i="72"/>
  <c r="AN3" i="74"/>
  <c r="H9" i="74"/>
  <c r="I9" i="74" s="1"/>
  <c r="J9" i="74" s="1"/>
  <c r="H83" i="74"/>
  <c r="I83" i="74" s="1"/>
  <c r="J83" i="74" s="1"/>
  <c r="H23" i="75"/>
  <c r="I23" i="75" s="1"/>
  <c r="J23" i="75" s="1"/>
  <c r="H41" i="75"/>
  <c r="I41" i="75" s="1"/>
  <c r="J41" i="75" s="1"/>
  <c r="H59" i="75"/>
  <c r="I59" i="75" s="1"/>
  <c r="J59" i="75" s="1"/>
  <c r="AH3" i="45"/>
  <c r="AQ3" i="45" s="1"/>
  <c r="V7" i="46"/>
  <c r="V8" i="46"/>
  <c r="V13" i="46"/>
  <c r="V16" i="46"/>
  <c r="V19" i="46"/>
  <c r="V22" i="46"/>
  <c r="V25" i="46"/>
  <c r="V28" i="46"/>
  <c r="V31" i="46"/>
  <c r="V34" i="46"/>
  <c r="V37" i="46"/>
  <c r="V40" i="46"/>
  <c r="V43" i="46"/>
  <c r="V46" i="46"/>
  <c r="V49" i="46"/>
  <c r="V52" i="46"/>
  <c r="V55" i="46"/>
  <c r="V58" i="46"/>
  <c r="V61" i="46"/>
  <c r="V64" i="46"/>
  <c r="V67" i="46"/>
  <c r="V70" i="46"/>
  <c r="V73" i="46"/>
  <c r="V76" i="46"/>
  <c r="V79" i="46"/>
  <c r="V82" i="46"/>
  <c r="V85" i="46"/>
  <c r="M8" i="47"/>
  <c r="U8" i="47" s="1"/>
  <c r="M14" i="47"/>
  <c r="U14" i="47" s="1"/>
  <c r="M20" i="47"/>
  <c r="U20" i="47" s="1"/>
  <c r="M26" i="47"/>
  <c r="U26" i="47" s="1"/>
  <c r="M32" i="47"/>
  <c r="U32" i="47" s="1"/>
  <c r="M38" i="47"/>
  <c r="U38" i="47" s="1"/>
  <c r="M44" i="47"/>
  <c r="U44" i="47" s="1"/>
  <c r="M50" i="47"/>
  <c r="U50" i="47" s="1"/>
  <c r="M56" i="47"/>
  <c r="U56" i="47" s="1"/>
  <c r="M62" i="47"/>
  <c r="U62" i="47" s="1"/>
  <c r="M68" i="47"/>
  <c r="U68" i="47" s="1"/>
  <c r="M74" i="47"/>
  <c r="U74" i="47" s="1"/>
  <c r="M9" i="48"/>
  <c r="U9" i="48" s="1"/>
  <c r="M16" i="48"/>
  <c r="U16" i="48" s="1"/>
  <c r="M23" i="48"/>
  <c r="U23" i="48" s="1"/>
  <c r="M30" i="48"/>
  <c r="U30" i="48" s="1"/>
  <c r="M38" i="48"/>
  <c r="U38" i="48" s="1"/>
  <c r="M45" i="48"/>
  <c r="U45" i="48" s="1"/>
  <c r="M52" i="48"/>
  <c r="U52" i="48" s="1"/>
  <c r="M59" i="48"/>
  <c r="U59" i="48" s="1"/>
  <c r="V5" i="48"/>
  <c r="V6" i="48"/>
  <c r="V13" i="48"/>
  <c r="V18" i="48"/>
  <c r="V22" i="48"/>
  <c r="V27" i="48"/>
  <c r="V31" i="48"/>
  <c r="V36" i="48"/>
  <c r="V40" i="48"/>
  <c r="V45" i="48"/>
  <c r="V49" i="48"/>
  <c r="V54" i="48"/>
  <c r="V58" i="48"/>
  <c r="V63" i="48"/>
  <c r="V67" i="48"/>
  <c r="M4" i="49"/>
  <c r="U4" i="49" s="1"/>
  <c r="X4" i="49" s="1"/>
  <c r="AH4" i="49" s="1"/>
  <c r="AQ4" i="49" s="1"/>
  <c r="M11" i="49"/>
  <c r="U11" i="49" s="1"/>
  <c r="M18" i="49"/>
  <c r="U18" i="49" s="1"/>
  <c r="H11" i="50"/>
  <c r="O12" i="50"/>
  <c r="P12" i="50" s="1"/>
  <c r="O15" i="50"/>
  <c r="P15" i="50" s="1"/>
  <c r="O18" i="50"/>
  <c r="P18" i="50" s="1"/>
  <c r="O21" i="50"/>
  <c r="P21" i="50" s="1"/>
  <c r="Q8" i="51"/>
  <c r="Q11" i="51"/>
  <c r="O9" i="51"/>
  <c r="P9" i="51" s="1"/>
  <c r="O8" i="51"/>
  <c r="P8" i="51" s="1"/>
  <c r="O8" i="52"/>
  <c r="P8" i="52" s="1"/>
  <c r="M9" i="53"/>
  <c r="U9" i="53" s="1"/>
  <c r="M19" i="53"/>
  <c r="U19" i="53" s="1"/>
  <c r="V4" i="53"/>
  <c r="Y4" i="53" s="1"/>
  <c r="Q8" i="53"/>
  <c r="Q11" i="53"/>
  <c r="Q15" i="53"/>
  <c r="Q21" i="53"/>
  <c r="Z4" i="54"/>
  <c r="O5" i="54"/>
  <c r="P5" i="54" s="1"/>
  <c r="M11" i="55"/>
  <c r="U11" i="55" s="1"/>
  <c r="M23" i="55"/>
  <c r="U23" i="55" s="1"/>
  <c r="R11" i="55"/>
  <c r="R5" i="55"/>
  <c r="R10" i="55"/>
  <c r="R3" i="55"/>
  <c r="H11" i="55"/>
  <c r="O6" i="56"/>
  <c r="P6" i="56" s="1"/>
  <c r="O7" i="56"/>
  <c r="P7" i="56" s="1"/>
  <c r="O12" i="56"/>
  <c r="P12" i="56" s="1"/>
  <c r="O13" i="56"/>
  <c r="P13" i="56" s="1"/>
  <c r="O14" i="56"/>
  <c r="P14" i="56" s="1"/>
  <c r="O15" i="56"/>
  <c r="P15" i="56" s="1"/>
  <c r="O16" i="56"/>
  <c r="P16" i="56" s="1"/>
  <c r="O17" i="56"/>
  <c r="P17" i="56" s="1"/>
  <c r="O18" i="56"/>
  <c r="P18" i="56" s="1"/>
  <c r="O19" i="56"/>
  <c r="P19" i="56" s="1"/>
  <c r="O20" i="56"/>
  <c r="P20" i="56" s="1"/>
  <c r="O21" i="56"/>
  <c r="P21" i="56" s="1"/>
  <c r="O22" i="56"/>
  <c r="P22" i="56" s="1"/>
  <c r="AH3" i="57"/>
  <c r="AQ3" i="57" s="1"/>
  <c r="O6" i="57"/>
  <c r="P6" i="57" s="1"/>
  <c r="H8" i="57"/>
  <c r="I8" i="57" s="1"/>
  <c r="J8" i="57" s="1"/>
  <c r="O9" i="57"/>
  <c r="P9" i="57" s="1"/>
  <c r="V14" i="57"/>
  <c r="O17" i="57"/>
  <c r="P17" i="57" s="1"/>
  <c r="V23" i="58"/>
  <c r="V22" i="58"/>
  <c r="V21" i="58"/>
  <c r="V20" i="58"/>
  <c r="V19" i="58"/>
  <c r="V18" i="58"/>
  <c r="V17" i="58"/>
  <c r="V16" i="58"/>
  <c r="V15" i="58"/>
  <c r="V14" i="58"/>
  <c r="V13" i="58"/>
  <c r="V12" i="58"/>
  <c r="V7" i="58"/>
  <c r="V6" i="58"/>
  <c r="V11" i="58"/>
  <c r="V5" i="58"/>
  <c r="V8" i="58"/>
  <c r="O5" i="60"/>
  <c r="P5" i="60" s="1"/>
  <c r="H6" i="60"/>
  <c r="H8" i="60"/>
  <c r="O12" i="60"/>
  <c r="P12" i="60" s="1"/>
  <c r="O15" i="60"/>
  <c r="P15" i="60" s="1"/>
  <c r="O18" i="60"/>
  <c r="P18" i="60" s="1"/>
  <c r="Q9" i="61"/>
  <c r="Q8" i="61"/>
  <c r="Q10" i="61"/>
  <c r="M15" i="62"/>
  <c r="U15" i="62" s="1"/>
  <c r="V8" i="62"/>
  <c r="M10" i="63"/>
  <c r="U10" i="63" s="1"/>
  <c r="V4" i="63"/>
  <c r="Y4" i="63" s="1"/>
  <c r="Z4" i="63" s="1"/>
  <c r="H10" i="63"/>
  <c r="V10" i="63"/>
  <c r="Y4" i="64"/>
  <c r="O8" i="64"/>
  <c r="P8" i="64" s="1"/>
  <c r="O23" i="64"/>
  <c r="P23" i="64" s="1"/>
  <c r="O22" i="64"/>
  <c r="P22" i="64" s="1"/>
  <c r="O21" i="64"/>
  <c r="P21" i="64" s="1"/>
  <c r="O20" i="64"/>
  <c r="P20" i="64" s="1"/>
  <c r="O19" i="64"/>
  <c r="P19" i="64" s="1"/>
  <c r="O18" i="64"/>
  <c r="P18" i="64" s="1"/>
  <c r="O17" i="64"/>
  <c r="P17" i="64" s="1"/>
  <c r="O16" i="64"/>
  <c r="P16" i="64" s="1"/>
  <c r="O15" i="64"/>
  <c r="P15" i="64" s="1"/>
  <c r="O14" i="64"/>
  <c r="P14" i="64" s="1"/>
  <c r="O13" i="64"/>
  <c r="P13" i="64" s="1"/>
  <c r="O12" i="64"/>
  <c r="P12" i="64" s="1"/>
  <c r="O7" i="64"/>
  <c r="P7" i="64" s="1"/>
  <c r="O6" i="64"/>
  <c r="P6" i="64" s="1"/>
  <c r="O9" i="64"/>
  <c r="P9" i="64" s="1"/>
  <c r="Q8" i="65"/>
  <c r="Q23" i="65"/>
  <c r="Q22" i="65"/>
  <c r="Q21" i="65"/>
  <c r="Q20" i="65"/>
  <c r="Q19" i="65"/>
  <c r="Q18" i="65"/>
  <c r="Q17" i="65"/>
  <c r="Q16" i="65"/>
  <c r="Q15" i="65"/>
  <c r="Q14" i="65"/>
  <c r="Q13" i="65"/>
  <c r="Q12" i="65"/>
  <c r="Q7" i="65"/>
  <c r="Q6" i="65"/>
  <c r="Q5" i="65"/>
  <c r="Q9" i="65"/>
  <c r="Q10" i="65"/>
  <c r="H17" i="65"/>
  <c r="I17" i="65" s="1"/>
  <c r="J17" i="65" s="1"/>
  <c r="H23" i="65"/>
  <c r="I23" i="65" s="1"/>
  <c r="J23" i="65" s="1"/>
  <c r="Q6" i="66"/>
  <c r="Q13" i="66"/>
  <c r="Q16" i="66"/>
  <c r="Q19" i="66"/>
  <c r="Q22" i="66"/>
  <c r="H6" i="67"/>
  <c r="AH3" i="68"/>
  <c r="AQ3" i="68" s="1"/>
  <c r="H10" i="69"/>
  <c r="I10" i="69" s="1"/>
  <c r="J10" i="69" s="1"/>
  <c r="H13" i="74"/>
  <c r="I13" i="74" s="1"/>
  <c r="J13" i="74" s="1"/>
  <c r="H22" i="74"/>
  <c r="I22" i="74" s="1"/>
  <c r="J22" i="74" s="1"/>
  <c r="H31" i="74"/>
  <c r="I31" i="74" s="1"/>
  <c r="J31" i="74" s="1"/>
  <c r="H40" i="74"/>
  <c r="I40" i="74" s="1"/>
  <c r="J40" i="74" s="1"/>
  <c r="H49" i="74"/>
  <c r="I49" i="74" s="1"/>
  <c r="J49" i="74" s="1"/>
  <c r="H58" i="74"/>
  <c r="I58" i="74" s="1"/>
  <c r="J58" i="74" s="1"/>
  <c r="H67" i="74"/>
  <c r="I67" i="74" s="1"/>
  <c r="J67" i="74" s="1"/>
  <c r="H76" i="74"/>
  <c r="I76" i="74" s="1"/>
  <c r="J76" i="74" s="1"/>
  <c r="H86" i="74"/>
  <c r="I86" i="74" s="1"/>
  <c r="J86" i="74" s="1"/>
  <c r="H26" i="75"/>
  <c r="I26" i="75" s="1"/>
  <c r="J26" i="75" s="1"/>
  <c r="H44" i="75"/>
  <c r="I44" i="75" s="1"/>
  <c r="J44" i="75" s="1"/>
  <c r="H62" i="75"/>
  <c r="I62" i="75" s="1"/>
  <c r="J62" i="75" s="1"/>
  <c r="AE3" i="76"/>
  <c r="P3" i="76"/>
  <c r="AF3" i="76" s="1"/>
  <c r="AO3" i="76" s="1"/>
  <c r="H26" i="76"/>
  <c r="I26" i="76" s="1"/>
  <c r="J26" i="76" s="1"/>
  <c r="H53" i="76"/>
  <c r="I53" i="76" s="1"/>
  <c r="J53" i="76" s="1"/>
  <c r="M9" i="47"/>
  <c r="U9" i="47" s="1"/>
  <c r="M15" i="47"/>
  <c r="U15" i="47" s="1"/>
  <c r="M21" i="47"/>
  <c r="U21" i="47" s="1"/>
  <c r="M27" i="47"/>
  <c r="U27" i="47" s="1"/>
  <c r="M33" i="47"/>
  <c r="U33" i="47" s="1"/>
  <c r="M39" i="47"/>
  <c r="U39" i="47" s="1"/>
  <c r="M45" i="47"/>
  <c r="U45" i="47" s="1"/>
  <c r="M51" i="47"/>
  <c r="U51" i="47" s="1"/>
  <c r="M57" i="47"/>
  <c r="U57" i="47" s="1"/>
  <c r="M63" i="47"/>
  <c r="U63" i="47" s="1"/>
  <c r="M69" i="47"/>
  <c r="U69" i="47" s="1"/>
  <c r="M67" i="48"/>
  <c r="U67" i="48" s="1"/>
  <c r="M61" i="48"/>
  <c r="U61" i="48" s="1"/>
  <c r="M55" i="48"/>
  <c r="U55" i="48" s="1"/>
  <c r="M49" i="48"/>
  <c r="U49" i="48" s="1"/>
  <c r="M43" i="48"/>
  <c r="U43" i="48" s="1"/>
  <c r="M37" i="48"/>
  <c r="U37" i="48" s="1"/>
  <c r="M31" i="48"/>
  <c r="U31" i="48" s="1"/>
  <c r="M25" i="48"/>
  <c r="U25" i="48" s="1"/>
  <c r="M19" i="48"/>
  <c r="U19" i="48" s="1"/>
  <c r="M13" i="48"/>
  <c r="U13" i="48" s="1"/>
  <c r="M7" i="48"/>
  <c r="U7" i="48" s="1"/>
  <c r="M10" i="48"/>
  <c r="U10" i="48" s="1"/>
  <c r="M17" i="48"/>
  <c r="U17" i="48" s="1"/>
  <c r="M24" i="48"/>
  <c r="U24" i="48" s="1"/>
  <c r="M32" i="48"/>
  <c r="U32" i="48" s="1"/>
  <c r="M39" i="48"/>
  <c r="U39" i="48" s="1"/>
  <c r="M46" i="48"/>
  <c r="U46" i="48" s="1"/>
  <c r="M53" i="48"/>
  <c r="U53" i="48" s="1"/>
  <c r="M60" i="48"/>
  <c r="U60" i="48" s="1"/>
  <c r="M68" i="48"/>
  <c r="U68" i="48" s="1"/>
  <c r="H16" i="48"/>
  <c r="I16" i="48" s="1"/>
  <c r="J16" i="48" s="1"/>
  <c r="H25" i="48"/>
  <c r="I25" i="48" s="1"/>
  <c r="J25" i="48" s="1"/>
  <c r="H34" i="48"/>
  <c r="I34" i="48" s="1"/>
  <c r="J34" i="48" s="1"/>
  <c r="H43" i="48"/>
  <c r="I43" i="48" s="1"/>
  <c r="J43" i="48" s="1"/>
  <c r="H52" i="48"/>
  <c r="I52" i="48" s="1"/>
  <c r="J52" i="48" s="1"/>
  <c r="H61" i="48"/>
  <c r="I61" i="48" s="1"/>
  <c r="J61" i="48" s="1"/>
  <c r="H5" i="50"/>
  <c r="H12" i="50"/>
  <c r="H15" i="50"/>
  <c r="H18" i="50"/>
  <c r="H21" i="50"/>
  <c r="H12" i="51"/>
  <c r="H13" i="51"/>
  <c r="H14" i="51"/>
  <c r="H15" i="51"/>
  <c r="H16" i="51"/>
  <c r="H17" i="51"/>
  <c r="H18" i="51"/>
  <c r="H19" i="51"/>
  <c r="H20" i="51"/>
  <c r="H21" i="51"/>
  <c r="H22" i="51"/>
  <c r="H23" i="51"/>
  <c r="H8" i="52"/>
  <c r="O11" i="52"/>
  <c r="P11" i="52" s="1"/>
  <c r="M12" i="53"/>
  <c r="U12" i="53" s="1"/>
  <c r="V10" i="53"/>
  <c r="H6" i="55"/>
  <c r="H12" i="55"/>
  <c r="H15" i="55"/>
  <c r="H18" i="55"/>
  <c r="H21" i="55"/>
  <c r="O7" i="57"/>
  <c r="P7" i="57" s="1"/>
  <c r="V8" i="57"/>
  <c r="O12" i="57"/>
  <c r="P12" i="57" s="1"/>
  <c r="V15" i="57"/>
  <c r="Y4" i="58"/>
  <c r="O9" i="58"/>
  <c r="P9" i="58" s="1"/>
  <c r="H10" i="58"/>
  <c r="I10" i="58" s="1"/>
  <c r="J10" i="58" s="1"/>
  <c r="H14" i="60"/>
  <c r="H17" i="60"/>
  <c r="H20" i="60"/>
  <c r="H23" i="60"/>
  <c r="H8" i="61"/>
  <c r="I8" i="61" s="1"/>
  <c r="J8" i="61" s="1"/>
  <c r="O23" i="62"/>
  <c r="P23" i="62" s="1"/>
  <c r="O22" i="62"/>
  <c r="P22" i="62" s="1"/>
  <c r="O21" i="62"/>
  <c r="P21" i="62" s="1"/>
  <c r="O20" i="62"/>
  <c r="P20" i="62" s="1"/>
  <c r="O19" i="62"/>
  <c r="P19" i="62" s="1"/>
  <c r="O18" i="62"/>
  <c r="P18" i="62" s="1"/>
  <c r="O17" i="62"/>
  <c r="P17" i="62" s="1"/>
  <c r="O16" i="62"/>
  <c r="P16" i="62" s="1"/>
  <c r="O15" i="62"/>
  <c r="P15" i="62" s="1"/>
  <c r="O14" i="62"/>
  <c r="P14" i="62" s="1"/>
  <c r="O13" i="62"/>
  <c r="P13" i="62" s="1"/>
  <c r="O12" i="62"/>
  <c r="P12" i="62" s="1"/>
  <c r="O7" i="62"/>
  <c r="P7" i="62" s="1"/>
  <c r="O6" i="62"/>
  <c r="P6" i="62" s="1"/>
  <c r="O11" i="62"/>
  <c r="P11" i="62" s="1"/>
  <c r="O5" i="62"/>
  <c r="P5" i="62" s="1"/>
  <c r="O10" i="62"/>
  <c r="P10" i="62" s="1"/>
  <c r="O3" i="62"/>
  <c r="AE3" i="63"/>
  <c r="H4" i="63"/>
  <c r="M15" i="63"/>
  <c r="U15" i="63" s="1"/>
  <c r="H12" i="63"/>
  <c r="H15" i="63"/>
  <c r="H18" i="63"/>
  <c r="H21" i="63"/>
  <c r="Z4" i="64"/>
  <c r="R11" i="64"/>
  <c r="R5" i="64"/>
  <c r="R10" i="64"/>
  <c r="R3" i="64"/>
  <c r="R9" i="64"/>
  <c r="R4" i="64"/>
  <c r="R23" i="64"/>
  <c r="R22" i="64"/>
  <c r="R21" i="64"/>
  <c r="R20" i="64"/>
  <c r="R19" i="64"/>
  <c r="R18" i="64"/>
  <c r="R17" i="64"/>
  <c r="R16" i="64"/>
  <c r="R15" i="64"/>
  <c r="R14" i="64"/>
  <c r="R13" i="64"/>
  <c r="R12" i="64"/>
  <c r="R7" i="64"/>
  <c r="R6" i="64"/>
  <c r="H12" i="65"/>
  <c r="I12" i="65" s="1"/>
  <c r="J12" i="65" s="1"/>
  <c r="H18" i="65"/>
  <c r="I18" i="65" s="1"/>
  <c r="J18" i="65" s="1"/>
  <c r="H22" i="71"/>
  <c r="H15" i="72"/>
  <c r="AH4" i="74"/>
  <c r="H7" i="75"/>
  <c r="I7" i="75" s="1"/>
  <c r="J7" i="75" s="1"/>
  <c r="H29" i="75"/>
  <c r="I29" i="75" s="1"/>
  <c r="J29" i="75" s="1"/>
  <c r="H47" i="75"/>
  <c r="I47" i="75" s="1"/>
  <c r="J47" i="75" s="1"/>
  <c r="H65" i="75"/>
  <c r="I65" i="75" s="1"/>
  <c r="J65" i="75" s="1"/>
  <c r="H74" i="75"/>
  <c r="I74" i="75" s="1"/>
  <c r="J74" i="75" s="1"/>
  <c r="AH4" i="76"/>
  <c r="Z4" i="76"/>
  <c r="H6" i="76"/>
  <c r="I6" i="76" s="1"/>
  <c r="J6" i="76" s="1"/>
  <c r="H34" i="76"/>
  <c r="I34" i="76" s="1"/>
  <c r="J34" i="76" s="1"/>
  <c r="H61" i="76"/>
  <c r="I61" i="76" s="1"/>
  <c r="J61" i="76" s="1"/>
  <c r="H96" i="77"/>
  <c r="I96" i="77" s="1"/>
  <c r="J96" i="77" s="1"/>
  <c r="O12" i="52"/>
  <c r="P12" i="52" s="1"/>
  <c r="O13" i="52"/>
  <c r="P13" i="52" s="1"/>
  <c r="O14" i="52"/>
  <c r="P14" i="52" s="1"/>
  <c r="O15" i="52"/>
  <c r="P15" i="52" s="1"/>
  <c r="O16" i="52"/>
  <c r="P16" i="52" s="1"/>
  <c r="O17" i="52"/>
  <c r="P17" i="52" s="1"/>
  <c r="O18" i="52"/>
  <c r="P18" i="52" s="1"/>
  <c r="O19" i="52"/>
  <c r="P19" i="52" s="1"/>
  <c r="O20" i="52"/>
  <c r="P20" i="52" s="1"/>
  <c r="O21" i="52"/>
  <c r="P21" i="52" s="1"/>
  <c r="O22" i="52"/>
  <c r="P22" i="52" s="1"/>
  <c r="O23" i="52"/>
  <c r="P23" i="52" s="1"/>
  <c r="M23" i="53"/>
  <c r="U23" i="53" s="1"/>
  <c r="M17" i="53"/>
  <c r="U17" i="53" s="1"/>
  <c r="M11" i="53"/>
  <c r="U11" i="53" s="1"/>
  <c r="M5" i="53"/>
  <c r="U5" i="53" s="1"/>
  <c r="M22" i="53"/>
  <c r="U22" i="53" s="1"/>
  <c r="M16" i="53"/>
  <c r="U16" i="53" s="1"/>
  <c r="M10" i="53"/>
  <c r="U10" i="53" s="1"/>
  <c r="M4" i="53"/>
  <c r="U4" i="53" s="1"/>
  <c r="X4" i="53" s="1"/>
  <c r="M13" i="53"/>
  <c r="U13" i="53" s="1"/>
  <c r="M21" i="53"/>
  <c r="U21" i="53" s="1"/>
  <c r="H9" i="53"/>
  <c r="I9" i="53" s="1"/>
  <c r="J9" i="53" s="1"/>
  <c r="O23" i="54"/>
  <c r="P23" i="54" s="1"/>
  <c r="O22" i="54"/>
  <c r="P22" i="54" s="1"/>
  <c r="O21" i="54"/>
  <c r="P21" i="54" s="1"/>
  <c r="O20" i="54"/>
  <c r="P20" i="54" s="1"/>
  <c r="O19" i="54"/>
  <c r="P19" i="54" s="1"/>
  <c r="O18" i="54"/>
  <c r="P18" i="54" s="1"/>
  <c r="O17" i="54"/>
  <c r="P17" i="54" s="1"/>
  <c r="O16" i="54"/>
  <c r="P16" i="54" s="1"/>
  <c r="O15" i="54"/>
  <c r="P15" i="54" s="1"/>
  <c r="O14" i="54"/>
  <c r="P14" i="54" s="1"/>
  <c r="O13" i="54"/>
  <c r="P13" i="54" s="1"/>
  <c r="O12" i="54"/>
  <c r="P12" i="54" s="1"/>
  <c r="O7" i="54"/>
  <c r="P7" i="54" s="1"/>
  <c r="O6" i="54"/>
  <c r="P6" i="54" s="1"/>
  <c r="O9" i="54"/>
  <c r="P9" i="54" s="1"/>
  <c r="H5" i="54"/>
  <c r="I5" i="54" s="1"/>
  <c r="J5" i="54" s="1"/>
  <c r="M20" i="55"/>
  <c r="U20" i="55" s="1"/>
  <c r="M14" i="55"/>
  <c r="U14" i="55" s="1"/>
  <c r="M8" i="55"/>
  <c r="U8" i="55" s="1"/>
  <c r="M19" i="55"/>
  <c r="U19" i="55" s="1"/>
  <c r="M13" i="55"/>
  <c r="U13" i="55" s="1"/>
  <c r="M7" i="55"/>
  <c r="U7" i="55" s="1"/>
  <c r="M22" i="55"/>
  <c r="U22" i="55" s="1"/>
  <c r="M16" i="55"/>
  <c r="U16" i="55" s="1"/>
  <c r="M10" i="55"/>
  <c r="U10" i="55" s="1"/>
  <c r="M4" i="55"/>
  <c r="U4" i="55" s="1"/>
  <c r="X4" i="55" s="1"/>
  <c r="AH4" i="55" s="1"/>
  <c r="M15" i="55"/>
  <c r="U15" i="55" s="1"/>
  <c r="O9" i="56"/>
  <c r="P9" i="56" s="1"/>
  <c r="O8" i="56"/>
  <c r="P8" i="56" s="1"/>
  <c r="O11" i="56"/>
  <c r="P11" i="56" s="1"/>
  <c r="O5" i="56"/>
  <c r="P5" i="56" s="1"/>
  <c r="H9" i="57"/>
  <c r="I9" i="57" s="1"/>
  <c r="J9" i="57" s="1"/>
  <c r="O23" i="57"/>
  <c r="P23" i="57" s="1"/>
  <c r="O22" i="57"/>
  <c r="P22" i="57" s="1"/>
  <c r="O21" i="57"/>
  <c r="P21" i="57" s="1"/>
  <c r="O20" i="57"/>
  <c r="P20" i="57" s="1"/>
  <c r="O11" i="57"/>
  <c r="P11" i="57" s="1"/>
  <c r="O3" i="57"/>
  <c r="O10" i="57"/>
  <c r="P10" i="57" s="1"/>
  <c r="O13" i="57"/>
  <c r="P13" i="57" s="1"/>
  <c r="V16" i="57"/>
  <c r="O19" i="57"/>
  <c r="P19" i="57" s="1"/>
  <c r="H4" i="58"/>
  <c r="I4" i="58" s="1"/>
  <c r="J4" i="58" s="1"/>
  <c r="K4" i="58" s="1"/>
  <c r="H10" i="59"/>
  <c r="H7" i="60"/>
  <c r="H11" i="60"/>
  <c r="O9" i="60"/>
  <c r="P9" i="60" s="1"/>
  <c r="O8" i="60"/>
  <c r="P8" i="60" s="1"/>
  <c r="O10" i="60"/>
  <c r="P10" i="60" s="1"/>
  <c r="O3" i="60"/>
  <c r="O13" i="60"/>
  <c r="P13" i="60" s="1"/>
  <c r="O16" i="60"/>
  <c r="P16" i="60" s="1"/>
  <c r="O19" i="60"/>
  <c r="P19" i="60" s="1"/>
  <c r="O22" i="60"/>
  <c r="P22" i="60" s="1"/>
  <c r="M18" i="62"/>
  <c r="U18" i="62" s="1"/>
  <c r="M12" i="62"/>
  <c r="U12" i="62" s="1"/>
  <c r="M6" i="62"/>
  <c r="U6" i="62" s="1"/>
  <c r="M23" i="62"/>
  <c r="U23" i="62" s="1"/>
  <c r="M17" i="62"/>
  <c r="U17" i="62" s="1"/>
  <c r="M11" i="62"/>
  <c r="U11" i="62" s="1"/>
  <c r="M5" i="62"/>
  <c r="U5" i="62" s="1"/>
  <c r="M22" i="62"/>
  <c r="U22" i="62" s="1"/>
  <c r="M16" i="62"/>
  <c r="U16" i="62" s="1"/>
  <c r="M10" i="62"/>
  <c r="U10" i="62" s="1"/>
  <c r="M4" i="62"/>
  <c r="U4" i="62" s="1"/>
  <c r="X4" i="62" s="1"/>
  <c r="M19" i="62"/>
  <c r="U19" i="62" s="1"/>
  <c r="M13" i="62"/>
  <c r="U13" i="62" s="1"/>
  <c r="M7" i="62"/>
  <c r="U7" i="62" s="1"/>
  <c r="M21" i="62"/>
  <c r="U21" i="62" s="1"/>
  <c r="H8" i="62"/>
  <c r="I8" i="62" s="1"/>
  <c r="J8" i="62" s="1"/>
  <c r="O23" i="63"/>
  <c r="P23" i="63" s="1"/>
  <c r="O22" i="63"/>
  <c r="P22" i="63" s="1"/>
  <c r="O21" i="63"/>
  <c r="P21" i="63" s="1"/>
  <c r="O20" i="63"/>
  <c r="P20" i="63" s="1"/>
  <c r="O19" i="63"/>
  <c r="P19" i="63" s="1"/>
  <c r="O18" i="63"/>
  <c r="P18" i="63" s="1"/>
  <c r="O17" i="63"/>
  <c r="P17" i="63" s="1"/>
  <c r="O16" i="63"/>
  <c r="P16" i="63" s="1"/>
  <c r="O15" i="63"/>
  <c r="P15" i="63" s="1"/>
  <c r="O14" i="63"/>
  <c r="P14" i="63" s="1"/>
  <c r="O13" i="63"/>
  <c r="P13" i="63" s="1"/>
  <c r="O12" i="63"/>
  <c r="P12" i="63" s="1"/>
  <c r="O7" i="63"/>
  <c r="P7" i="63" s="1"/>
  <c r="O6" i="63"/>
  <c r="P6" i="63" s="1"/>
  <c r="O11" i="63"/>
  <c r="P11" i="63" s="1"/>
  <c r="O5" i="63"/>
  <c r="P5" i="63" s="1"/>
  <c r="O8" i="63"/>
  <c r="P8" i="63" s="1"/>
  <c r="M16" i="63"/>
  <c r="U16" i="63" s="1"/>
  <c r="P5" i="64"/>
  <c r="P11" i="64"/>
  <c r="H5" i="65"/>
  <c r="I5" i="65" s="1"/>
  <c r="J5" i="65" s="1"/>
  <c r="H13" i="65"/>
  <c r="I13" i="65" s="1"/>
  <c r="J13" i="65" s="1"/>
  <c r="H19" i="65"/>
  <c r="I19" i="65" s="1"/>
  <c r="J19" i="65" s="1"/>
  <c r="Q9" i="66"/>
  <c r="Q8" i="66"/>
  <c r="Q23" i="66"/>
  <c r="Q10" i="66"/>
  <c r="Q14" i="66"/>
  <c r="Q17" i="66"/>
  <c r="Q20" i="66"/>
  <c r="H7" i="67"/>
  <c r="AH4" i="70"/>
  <c r="H18" i="71"/>
  <c r="H20" i="71"/>
  <c r="AH3" i="73"/>
  <c r="AQ3" i="73" s="1"/>
  <c r="H7" i="74"/>
  <c r="I7" i="74" s="1"/>
  <c r="J7" i="74" s="1"/>
  <c r="H16" i="74"/>
  <c r="I16" i="74" s="1"/>
  <c r="J16" i="74" s="1"/>
  <c r="H25" i="74"/>
  <c r="I25" i="74" s="1"/>
  <c r="J25" i="74" s="1"/>
  <c r="H34" i="74"/>
  <c r="I34" i="74" s="1"/>
  <c r="J34" i="74" s="1"/>
  <c r="H43" i="74"/>
  <c r="I43" i="74" s="1"/>
  <c r="J43" i="74" s="1"/>
  <c r="H52" i="74"/>
  <c r="I52" i="74" s="1"/>
  <c r="J52" i="74" s="1"/>
  <c r="H61" i="74"/>
  <c r="I61" i="74" s="1"/>
  <c r="J61" i="74" s="1"/>
  <c r="H70" i="74"/>
  <c r="I70" i="74" s="1"/>
  <c r="J70" i="74" s="1"/>
  <c r="H79" i="74"/>
  <c r="I79" i="74" s="1"/>
  <c r="J79" i="74" s="1"/>
  <c r="H82" i="74"/>
  <c r="I82" i="74" s="1"/>
  <c r="J82" i="74" s="1"/>
  <c r="H14" i="75"/>
  <c r="I14" i="75" s="1"/>
  <c r="J14" i="75" s="1"/>
  <c r="H32" i="75"/>
  <c r="I32" i="75" s="1"/>
  <c r="J32" i="75" s="1"/>
  <c r="H50" i="75"/>
  <c r="I50" i="75" s="1"/>
  <c r="J50" i="75" s="1"/>
  <c r="H44" i="76"/>
  <c r="I44" i="76" s="1"/>
  <c r="J44" i="76" s="1"/>
  <c r="M9" i="54"/>
  <c r="U9" i="54" s="1"/>
  <c r="M15" i="54"/>
  <c r="U15" i="54" s="1"/>
  <c r="M21" i="54"/>
  <c r="U21" i="54" s="1"/>
  <c r="R8" i="56"/>
  <c r="Q11" i="57"/>
  <c r="Q6" i="58"/>
  <c r="Q7" i="58"/>
  <c r="Q12" i="58"/>
  <c r="Q13" i="58"/>
  <c r="Q14" i="58"/>
  <c r="Q15" i="58"/>
  <c r="Q16" i="58"/>
  <c r="Q17" i="58"/>
  <c r="Q18" i="58"/>
  <c r="Q19" i="58"/>
  <c r="Q20" i="58"/>
  <c r="Q21" i="58"/>
  <c r="Q22" i="58"/>
  <c r="Q23" i="58"/>
  <c r="M9" i="59"/>
  <c r="U9" i="59" s="1"/>
  <c r="M15" i="59"/>
  <c r="U15" i="59" s="1"/>
  <c r="M21" i="59"/>
  <c r="U21" i="59" s="1"/>
  <c r="M4" i="60"/>
  <c r="U4" i="60" s="1"/>
  <c r="X4" i="60" s="1"/>
  <c r="AH4" i="60" s="1"/>
  <c r="M10" i="60"/>
  <c r="U10" i="60" s="1"/>
  <c r="M16" i="60"/>
  <c r="U16" i="60" s="1"/>
  <c r="M22" i="60"/>
  <c r="U22" i="60" s="1"/>
  <c r="V10" i="60"/>
  <c r="M5" i="61"/>
  <c r="U5" i="61" s="1"/>
  <c r="M11" i="61"/>
  <c r="U11" i="61" s="1"/>
  <c r="M17" i="61"/>
  <c r="U17" i="61" s="1"/>
  <c r="M23" i="61"/>
  <c r="U23" i="61" s="1"/>
  <c r="R3" i="62"/>
  <c r="R10" i="62"/>
  <c r="Q11" i="62"/>
  <c r="Q6" i="63"/>
  <c r="Q7" i="63"/>
  <c r="Q12" i="63"/>
  <c r="Q13" i="63"/>
  <c r="Q14" i="63"/>
  <c r="Q15" i="63"/>
  <c r="Q16" i="63"/>
  <c r="Q17" i="63"/>
  <c r="Q18" i="63"/>
  <c r="Q19" i="63"/>
  <c r="Q20" i="63"/>
  <c r="Q21" i="63"/>
  <c r="Q22" i="63"/>
  <c r="Q23" i="63"/>
  <c r="M9" i="64"/>
  <c r="U9" i="64" s="1"/>
  <c r="M15" i="64"/>
  <c r="U15" i="64" s="1"/>
  <c r="M21" i="64"/>
  <c r="U21" i="64" s="1"/>
  <c r="O3" i="65"/>
  <c r="M4" i="65"/>
  <c r="U4" i="65" s="1"/>
  <c r="X4" i="65" s="1"/>
  <c r="AH4" i="65" s="1"/>
  <c r="M10" i="65"/>
  <c r="U10" i="65" s="1"/>
  <c r="M16" i="65"/>
  <c r="U16" i="65" s="1"/>
  <c r="M22" i="65"/>
  <c r="U22" i="65" s="1"/>
  <c r="O11" i="65"/>
  <c r="P11" i="65" s="1"/>
  <c r="V11" i="65"/>
  <c r="R4" i="66"/>
  <c r="R9" i="66"/>
  <c r="R23" i="67"/>
  <c r="R22" i="67"/>
  <c r="R21" i="67"/>
  <c r="R20" i="67"/>
  <c r="R19" i="67"/>
  <c r="R18" i="67"/>
  <c r="R17" i="67"/>
  <c r="R16" i="67"/>
  <c r="R15" i="67"/>
  <c r="R14" i="67"/>
  <c r="R13" i="67"/>
  <c r="R12" i="67"/>
  <c r="R7" i="67"/>
  <c r="R6" i="67"/>
  <c r="R11" i="67"/>
  <c r="R5" i="67"/>
  <c r="R9" i="67"/>
  <c r="H12" i="67"/>
  <c r="H13" i="67"/>
  <c r="H14" i="67"/>
  <c r="H15" i="67"/>
  <c r="H16" i="67"/>
  <c r="H17" i="67"/>
  <c r="H18" i="67"/>
  <c r="H19" i="67"/>
  <c r="H20" i="67"/>
  <c r="H21" i="67"/>
  <c r="H22" i="67"/>
  <c r="H23" i="67"/>
  <c r="Q9" i="68"/>
  <c r="Q8" i="68"/>
  <c r="Q10" i="68"/>
  <c r="H4" i="69"/>
  <c r="I4" i="69" s="1"/>
  <c r="J4" i="69" s="1"/>
  <c r="K4" i="69" s="1"/>
  <c r="M8" i="69"/>
  <c r="U8" i="69" s="1"/>
  <c r="M20" i="69"/>
  <c r="U20" i="69" s="1"/>
  <c r="H9" i="69"/>
  <c r="I9" i="69" s="1"/>
  <c r="J9" i="69" s="1"/>
  <c r="O10" i="69"/>
  <c r="P10" i="69" s="1"/>
  <c r="H10" i="70"/>
  <c r="I10" i="70" s="1"/>
  <c r="J10" i="70" s="1"/>
  <c r="V10" i="70"/>
  <c r="H11" i="71"/>
  <c r="H20" i="72"/>
  <c r="Y4" i="73"/>
  <c r="H5" i="73"/>
  <c r="I5" i="73" s="1"/>
  <c r="J5" i="73" s="1"/>
  <c r="K5" i="73" s="1"/>
  <c r="Q97" i="73"/>
  <c r="H85" i="74"/>
  <c r="I85" i="74" s="1"/>
  <c r="J85" i="74" s="1"/>
  <c r="H89" i="74"/>
  <c r="I89" i="74" s="1"/>
  <c r="J89" i="74" s="1"/>
  <c r="H9" i="75"/>
  <c r="I9" i="75" s="1"/>
  <c r="J9" i="75" s="1"/>
  <c r="H13" i="75"/>
  <c r="I13" i="75" s="1"/>
  <c r="J13" i="75" s="1"/>
  <c r="H16" i="75"/>
  <c r="I16" i="75" s="1"/>
  <c r="J16" i="75" s="1"/>
  <c r="H19" i="75"/>
  <c r="I19" i="75" s="1"/>
  <c r="J19" i="75" s="1"/>
  <c r="H22" i="75"/>
  <c r="I22" i="75" s="1"/>
  <c r="J22" i="75" s="1"/>
  <c r="H25" i="75"/>
  <c r="I25" i="75" s="1"/>
  <c r="J25" i="75" s="1"/>
  <c r="H28" i="75"/>
  <c r="I28" i="75" s="1"/>
  <c r="J28" i="75" s="1"/>
  <c r="H31" i="75"/>
  <c r="I31" i="75" s="1"/>
  <c r="J31" i="75" s="1"/>
  <c r="H34" i="75"/>
  <c r="I34" i="75" s="1"/>
  <c r="J34" i="75" s="1"/>
  <c r="H37" i="75"/>
  <c r="I37" i="75" s="1"/>
  <c r="J37" i="75" s="1"/>
  <c r="H40" i="75"/>
  <c r="I40" i="75" s="1"/>
  <c r="J40" i="75" s="1"/>
  <c r="H43" i="75"/>
  <c r="I43" i="75" s="1"/>
  <c r="J43" i="75" s="1"/>
  <c r="H46" i="75"/>
  <c r="I46" i="75" s="1"/>
  <c r="J46" i="75" s="1"/>
  <c r="H68" i="75"/>
  <c r="I68" i="75" s="1"/>
  <c r="J68" i="75" s="1"/>
  <c r="H77" i="75"/>
  <c r="I77" i="75" s="1"/>
  <c r="J77" i="75" s="1"/>
  <c r="H13" i="76"/>
  <c r="I13" i="76" s="1"/>
  <c r="J13" i="76" s="1"/>
  <c r="H16" i="76"/>
  <c r="I16" i="76" s="1"/>
  <c r="J16" i="76" s="1"/>
  <c r="H22" i="76"/>
  <c r="I22" i="76" s="1"/>
  <c r="J22" i="76" s="1"/>
  <c r="H31" i="76"/>
  <c r="I31" i="76" s="1"/>
  <c r="J31" i="76" s="1"/>
  <c r="H49" i="76"/>
  <c r="I49" i="76" s="1"/>
  <c r="J49" i="76" s="1"/>
  <c r="H58" i="76"/>
  <c r="I58" i="76" s="1"/>
  <c r="J58" i="76" s="1"/>
  <c r="H67" i="76"/>
  <c r="I67" i="76" s="1"/>
  <c r="J67" i="76" s="1"/>
  <c r="H22" i="77"/>
  <c r="I22" i="77" s="1"/>
  <c r="J22" i="77" s="1"/>
  <c r="H42" i="77"/>
  <c r="I42" i="77" s="1"/>
  <c r="J42" i="77" s="1"/>
  <c r="H52" i="77"/>
  <c r="I52" i="77" s="1"/>
  <c r="J52" i="77" s="1"/>
  <c r="H78" i="77"/>
  <c r="I78" i="77" s="1"/>
  <c r="J78" i="77" s="1"/>
  <c r="H88" i="77"/>
  <c r="I88" i="77" s="1"/>
  <c r="J88" i="77" s="1"/>
  <c r="AH3" i="49"/>
  <c r="AQ3" i="49" s="1"/>
  <c r="M8" i="51"/>
  <c r="U8" i="51" s="1"/>
  <c r="M14" i="51"/>
  <c r="U14" i="51" s="1"/>
  <c r="M20" i="51"/>
  <c r="U20" i="51" s="1"/>
  <c r="M9" i="52"/>
  <c r="U9" i="52" s="1"/>
  <c r="M15" i="52"/>
  <c r="U15" i="52" s="1"/>
  <c r="M6" i="54"/>
  <c r="U6" i="54" s="1"/>
  <c r="M12" i="54"/>
  <c r="U12" i="54" s="1"/>
  <c r="M18" i="54"/>
  <c r="U18" i="54" s="1"/>
  <c r="V6" i="54"/>
  <c r="V7" i="54"/>
  <c r="Q10" i="54"/>
  <c r="V12" i="54"/>
  <c r="V13" i="54"/>
  <c r="V14" i="54"/>
  <c r="V15" i="54"/>
  <c r="V16" i="54"/>
  <c r="V17" i="54"/>
  <c r="V18" i="54"/>
  <c r="V19" i="54"/>
  <c r="V20" i="54"/>
  <c r="V21" i="54"/>
  <c r="V22" i="54"/>
  <c r="M8" i="56"/>
  <c r="U8" i="56" s="1"/>
  <c r="M14" i="56"/>
  <c r="U14" i="56" s="1"/>
  <c r="M20" i="56"/>
  <c r="U20" i="56" s="1"/>
  <c r="R5" i="56"/>
  <c r="R11" i="56"/>
  <c r="M9" i="57"/>
  <c r="U9" i="57" s="1"/>
  <c r="M15" i="57"/>
  <c r="U15" i="57" s="1"/>
  <c r="Q8" i="57"/>
  <c r="Q9" i="58"/>
  <c r="M6" i="59"/>
  <c r="U6" i="59" s="1"/>
  <c r="M12" i="59"/>
  <c r="U12" i="59" s="1"/>
  <c r="M18" i="59"/>
  <c r="U18" i="59" s="1"/>
  <c r="V6" i="59"/>
  <c r="V7" i="59"/>
  <c r="Q10" i="59"/>
  <c r="V12" i="59"/>
  <c r="V13" i="59"/>
  <c r="V14" i="59"/>
  <c r="V15" i="59"/>
  <c r="V16" i="59"/>
  <c r="V17" i="59"/>
  <c r="V18" i="59"/>
  <c r="V19" i="59"/>
  <c r="V20" i="59"/>
  <c r="V21" i="59"/>
  <c r="V22" i="59"/>
  <c r="M7" i="60"/>
  <c r="U7" i="60" s="1"/>
  <c r="M13" i="60"/>
  <c r="U13" i="60" s="1"/>
  <c r="M19" i="60"/>
  <c r="U19" i="60" s="1"/>
  <c r="M8" i="61"/>
  <c r="U8" i="61" s="1"/>
  <c r="M14" i="61"/>
  <c r="U14" i="61" s="1"/>
  <c r="M20" i="61"/>
  <c r="U20" i="61" s="1"/>
  <c r="Q9" i="63"/>
  <c r="M6" i="64"/>
  <c r="U6" i="64" s="1"/>
  <c r="M12" i="64"/>
  <c r="U12" i="64" s="1"/>
  <c r="V6" i="64"/>
  <c r="V7" i="64"/>
  <c r="Q10" i="64"/>
  <c r="V12" i="64"/>
  <c r="V13" i="64"/>
  <c r="V14" i="64"/>
  <c r="V15" i="64"/>
  <c r="V16" i="64"/>
  <c r="V17" i="64"/>
  <c r="V18" i="64"/>
  <c r="V19" i="64"/>
  <c r="V20" i="64"/>
  <c r="V21" i="64"/>
  <c r="V22" i="64"/>
  <c r="AH3" i="65"/>
  <c r="AQ3" i="65" s="1"/>
  <c r="M7" i="65"/>
  <c r="U7" i="65" s="1"/>
  <c r="M13" i="65"/>
  <c r="U13" i="65" s="1"/>
  <c r="M19" i="65"/>
  <c r="U19" i="65" s="1"/>
  <c r="O8" i="65"/>
  <c r="P8" i="65" s="1"/>
  <c r="V8" i="65"/>
  <c r="M9" i="66"/>
  <c r="U9" i="66" s="1"/>
  <c r="M15" i="66"/>
  <c r="U15" i="66" s="1"/>
  <c r="R6" i="66"/>
  <c r="R7" i="66"/>
  <c r="R12" i="66"/>
  <c r="R13" i="66"/>
  <c r="R14" i="66"/>
  <c r="R15" i="66"/>
  <c r="R16" i="66"/>
  <c r="R17" i="66"/>
  <c r="R18" i="66"/>
  <c r="R19" i="66"/>
  <c r="R20" i="66"/>
  <c r="R21" i="66"/>
  <c r="R22" i="66"/>
  <c r="O5" i="67"/>
  <c r="P5" i="67" s="1"/>
  <c r="H8" i="67"/>
  <c r="O12" i="67"/>
  <c r="P12" i="67" s="1"/>
  <c r="O13" i="67"/>
  <c r="P13" i="67" s="1"/>
  <c r="O14" i="67"/>
  <c r="P14" i="67" s="1"/>
  <c r="O15" i="67"/>
  <c r="P15" i="67" s="1"/>
  <c r="O16" i="67"/>
  <c r="P16" i="67" s="1"/>
  <c r="O17" i="67"/>
  <c r="P17" i="67" s="1"/>
  <c r="O18" i="67"/>
  <c r="P18" i="67" s="1"/>
  <c r="O19" i="67"/>
  <c r="P19" i="67" s="1"/>
  <c r="O20" i="67"/>
  <c r="P20" i="67" s="1"/>
  <c r="O21" i="67"/>
  <c r="P21" i="67" s="1"/>
  <c r="O22" i="67"/>
  <c r="P22" i="67" s="1"/>
  <c r="H9" i="68"/>
  <c r="M20" i="70"/>
  <c r="U20" i="70" s="1"/>
  <c r="M14" i="70"/>
  <c r="U14" i="70" s="1"/>
  <c r="M8" i="70"/>
  <c r="U8" i="70" s="1"/>
  <c r="M19" i="70"/>
  <c r="U19" i="70" s="1"/>
  <c r="M13" i="70"/>
  <c r="U13" i="70" s="1"/>
  <c r="M7" i="70"/>
  <c r="U7" i="70" s="1"/>
  <c r="M18" i="70"/>
  <c r="U18" i="70" s="1"/>
  <c r="M12" i="70"/>
  <c r="U12" i="70" s="1"/>
  <c r="M6" i="70"/>
  <c r="U6" i="70" s="1"/>
  <c r="M15" i="70"/>
  <c r="U15" i="70" s="1"/>
  <c r="H12" i="70"/>
  <c r="I12" i="70" s="1"/>
  <c r="J12" i="70" s="1"/>
  <c r="H15" i="70"/>
  <c r="I15" i="70" s="1"/>
  <c r="J15" i="70" s="1"/>
  <c r="H18" i="70"/>
  <c r="I18" i="70" s="1"/>
  <c r="J18" i="70" s="1"/>
  <c r="H21" i="70"/>
  <c r="I21" i="70" s="1"/>
  <c r="J21" i="70" s="1"/>
  <c r="Z4" i="71"/>
  <c r="R23" i="71"/>
  <c r="R22" i="71"/>
  <c r="R21" i="71"/>
  <c r="R20" i="71"/>
  <c r="R19" i="71"/>
  <c r="R18" i="71"/>
  <c r="R17" i="71"/>
  <c r="R16" i="71"/>
  <c r="R15" i="71"/>
  <c r="R14" i="71"/>
  <c r="R13" i="71"/>
  <c r="R12" i="71"/>
  <c r="R7" i="71"/>
  <c r="R6" i="71"/>
  <c r="R11" i="71"/>
  <c r="R5" i="71"/>
  <c r="R10" i="71"/>
  <c r="R3" i="71"/>
  <c r="R9" i="71"/>
  <c r="H6" i="72"/>
  <c r="H12" i="72"/>
  <c r="H17" i="72"/>
  <c r="H22" i="72"/>
  <c r="H80" i="74"/>
  <c r="I80" i="74" s="1"/>
  <c r="J80" i="74" s="1"/>
  <c r="P3" i="75"/>
  <c r="AF3" i="75" s="1"/>
  <c r="AO3" i="75" s="1"/>
  <c r="AE3" i="75"/>
  <c r="H7" i="76"/>
  <c r="I7" i="76" s="1"/>
  <c r="J7" i="76" s="1"/>
  <c r="H29" i="76"/>
  <c r="I29" i="76" s="1"/>
  <c r="J29" i="76" s="1"/>
  <c r="H38" i="76"/>
  <c r="I38" i="76" s="1"/>
  <c r="J38" i="76" s="1"/>
  <c r="H47" i="76"/>
  <c r="I47" i="76" s="1"/>
  <c r="J47" i="76" s="1"/>
  <c r="H56" i="76"/>
  <c r="I56" i="76" s="1"/>
  <c r="J56" i="76" s="1"/>
  <c r="H65" i="76"/>
  <c r="I65" i="76" s="1"/>
  <c r="J65" i="76" s="1"/>
  <c r="P3" i="77"/>
  <c r="AF3" i="77" s="1"/>
  <c r="AO3" i="77" s="1"/>
  <c r="AE3" i="77"/>
  <c r="H26" i="77"/>
  <c r="I26" i="77" s="1"/>
  <c r="J26" i="77" s="1"/>
  <c r="H60" i="77"/>
  <c r="I60" i="77" s="1"/>
  <c r="J60" i="77" s="1"/>
  <c r="H70" i="77"/>
  <c r="I70" i="77" s="1"/>
  <c r="J70" i="77" s="1"/>
  <c r="M9" i="51"/>
  <c r="U9" i="51" s="1"/>
  <c r="M15" i="51"/>
  <c r="U15" i="51" s="1"/>
  <c r="M7" i="54"/>
  <c r="U7" i="54" s="1"/>
  <c r="M13" i="54"/>
  <c r="U13" i="54" s="1"/>
  <c r="M9" i="56"/>
  <c r="U9" i="56" s="1"/>
  <c r="M15" i="56"/>
  <c r="U15" i="56" s="1"/>
  <c r="R6" i="56"/>
  <c r="R7" i="56"/>
  <c r="R12" i="56"/>
  <c r="R13" i="56"/>
  <c r="R14" i="56"/>
  <c r="R15" i="56"/>
  <c r="R16" i="56"/>
  <c r="R17" i="56"/>
  <c r="R18" i="56"/>
  <c r="R19" i="56"/>
  <c r="R20" i="56"/>
  <c r="R21" i="56"/>
  <c r="R22" i="56"/>
  <c r="Q10" i="58"/>
  <c r="M7" i="59"/>
  <c r="U7" i="59" s="1"/>
  <c r="M13" i="59"/>
  <c r="U13" i="59" s="1"/>
  <c r="M8" i="60"/>
  <c r="U8" i="60" s="1"/>
  <c r="M14" i="60"/>
  <c r="U14" i="60" s="1"/>
  <c r="M20" i="60"/>
  <c r="U20" i="60" s="1"/>
  <c r="M9" i="61"/>
  <c r="U9" i="61" s="1"/>
  <c r="M15" i="61"/>
  <c r="U15" i="61" s="1"/>
  <c r="R8" i="62"/>
  <c r="Q10" i="63"/>
  <c r="Q11" i="64"/>
  <c r="M8" i="65"/>
  <c r="U8" i="65" s="1"/>
  <c r="M14" i="65"/>
  <c r="U14" i="65" s="1"/>
  <c r="M20" i="65"/>
  <c r="U20" i="65" s="1"/>
  <c r="O9" i="65"/>
  <c r="P9" i="65" s="1"/>
  <c r="O23" i="69"/>
  <c r="P23" i="69" s="1"/>
  <c r="O22" i="69"/>
  <c r="P22" i="69" s="1"/>
  <c r="O21" i="69"/>
  <c r="P21" i="69" s="1"/>
  <c r="O20" i="69"/>
  <c r="P20" i="69" s="1"/>
  <c r="O19" i="69"/>
  <c r="P19" i="69" s="1"/>
  <c r="O18" i="69"/>
  <c r="P18" i="69" s="1"/>
  <c r="O17" i="69"/>
  <c r="P17" i="69" s="1"/>
  <c r="O16" i="69"/>
  <c r="P16" i="69" s="1"/>
  <c r="O15" i="69"/>
  <c r="P15" i="69" s="1"/>
  <c r="O14" i="69"/>
  <c r="P14" i="69" s="1"/>
  <c r="O13" i="69"/>
  <c r="P13" i="69" s="1"/>
  <c r="O12" i="69"/>
  <c r="P12" i="69" s="1"/>
  <c r="O7" i="69"/>
  <c r="P7" i="69" s="1"/>
  <c r="O6" i="69"/>
  <c r="P6" i="69" s="1"/>
  <c r="O5" i="69"/>
  <c r="P5" i="69" s="1"/>
  <c r="O11" i="69"/>
  <c r="P11" i="69" s="1"/>
  <c r="O3" i="69"/>
  <c r="M18" i="69"/>
  <c r="U18" i="69" s="1"/>
  <c r="M12" i="69"/>
  <c r="U12" i="69" s="1"/>
  <c r="M6" i="69"/>
  <c r="U6" i="69" s="1"/>
  <c r="M23" i="69"/>
  <c r="U23" i="69" s="1"/>
  <c r="M17" i="69"/>
  <c r="U17" i="69" s="1"/>
  <c r="M11" i="69"/>
  <c r="U11" i="69" s="1"/>
  <c r="M5" i="69"/>
  <c r="U5" i="69" s="1"/>
  <c r="M22" i="69"/>
  <c r="U22" i="69" s="1"/>
  <c r="M16" i="69"/>
  <c r="U16" i="69" s="1"/>
  <c r="M10" i="69"/>
  <c r="U10" i="69" s="1"/>
  <c r="M4" i="69"/>
  <c r="U4" i="69" s="1"/>
  <c r="X4" i="69" s="1"/>
  <c r="M15" i="69"/>
  <c r="U15" i="69" s="1"/>
  <c r="Z4" i="70"/>
  <c r="AH4" i="71"/>
  <c r="H6" i="71"/>
  <c r="H7" i="72"/>
  <c r="H13" i="72"/>
  <c r="H18" i="72"/>
  <c r="H23" i="72"/>
  <c r="Q98" i="73"/>
  <c r="Q95" i="73"/>
  <c r="Q92" i="73"/>
  <c r="Q89" i="73"/>
  <c r="Q86" i="73"/>
  <c r="Q83" i="73"/>
  <c r="Q80" i="73"/>
  <c r="Q77" i="73"/>
  <c r="Q74" i="73"/>
  <c r="Q71" i="73"/>
  <c r="Q68" i="73"/>
  <c r="Q65" i="73"/>
  <c r="Q62" i="73"/>
  <c r="Q59" i="73"/>
  <c r="Q56" i="73"/>
  <c r="Q53" i="73"/>
  <c r="Q50" i="73"/>
  <c r="Q47" i="73"/>
  <c r="Q44" i="73"/>
  <c r="Q41" i="73"/>
  <c r="Q38" i="73"/>
  <c r="Q35" i="73"/>
  <c r="Q32" i="73"/>
  <c r="Q29" i="73"/>
  <c r="Q26" i="73"/>
  <c r="Q23" i="73"/>
  <c r="Q20" i="73"/>
  <c r="Q17" i="73"/>
  <c r="Q14" i="73"/>
  <c r="Q10" i="73"/>
  <c r="Q11" i="73"/>
  <c r="Q6" i="73"/>
  <c r="Q96" i="73"/>
  <c r="Q93" i="73"/>
  <c r="Q90" i="73"/>
  <c r="Q87" i="73"/>
  <c r="Q84" i="73"/>
  <c r="Q81" i="73"/>
  <c r="Q78" i="73"/>
  <c r="Q75" i="73"/>
  <c r="Q72" i="73"/>
  <c r="Q69" i="73"/>
  <c r="Q66" i="73"/>
  <c r="Q63" i="73"/>
  <c r="Q60" i="73"/>
  <c r="Q57" i="73"/>
  <c r="Q54" i="73"/>
  <c r="Q51" i="73"/>
  <c r="Q48" i="73"/>
  <c r="Q45" i="73"/>
  <c r="Q42" i="73"/>
  <c r="Q39" i="73"/>
  <c r="Q36" i="73"/>
  <c r="Q33" i="73"/>
  <c r="Q30" i="73"/>
  <c r="Q27" i="73"/>
  <c r="Q24" i="73"/>
  <c r="Q21" i="73"/>
  <c r="Q18" i="73"/>
  <c r="Q15" i="73"/>
  <c r="Q12" i="73"/>
  <c r="Q8" i="73"/>
  <c r="Q7" i="73"/>
  <c r="Q5" i="73"/>
  <c r="Q16" i="73"/>
  <c r="Q22" i="73"/>
  <c r="Q28" i="73"/>
  <c r="Q34" i="73"/>
  <c r="Q40" i="73"/>
  <c r="Q46" i="73"/>
  <c r="Q52" i="73"/>
  <c r="Q58" i="73"/>
  <c r="Q64" i="73"/>
  <c r="Q70" i="73"/>
  <c r="Q76" i="73"/>
  <c r="Q82" i="73"/>
  <c r="Q88" i="73"/>
  <c r="H14" i="74"/>
  <c r="I14" i="74" s="1"/>
  <c r="J14" i="74" s="1"/>
  <c r="H17" i="74"/>
  <c r="I17" i="74" s="1"/>
  <c r="J17" i="74" s="1"/>
  <c r="H20" i="74"/>
  <c r="I20" i="74" s="1"/>
  <c r="J20" i="74" s="1"/>
  <c r="H23" i="74"/>
  <c r="I23" i="74" s="1"/>
  <c r="J23" i="74" s="1"/>
  <c r="H26" i="74"/>
  <c r="I26" i="74" s="1"/>
  <c r="J26" i="74" s="1"/>
  <c r="H29" i="74"/>
  <c r="I29" i="74" s="1"/>
  <c r="J29" i="74" s="1"/>
  <c r="H32" i="74"/>
  <c r="I32" i="74" s="1"/>
  <c r="J32" i="74" s="1"/>
  <c r="H35" i="74"/>
  <c r="I35" i="74" s="1"/>
  <c r="J35" i="74" s="1"/>
  <c r="H38" i="74"/>
  <c r="I38" i="74" s="1"/>
  <c r="J38" i="74" s="1"/>
  <c r="H41" i="74"/>
  <c r="I41" i="74" s="1"/>
  <c r="J41" i="74" s="1"/>
  <c r="H44" i="74"/>
  <c r="I44" i="74" s="1"/>
  <c r="J44" i="74" s="1"/>
  <c r="H47" i="74"/>
  <c r="I47" i="74" s="1"/>
  <c r="J47" i="74" s="1"/>
  <c r="H50" i="74"/>
  <c r="I50" i="74" s="1"/>
  <c r="J50" i="74" s="1"/>
  <c r="H53" i="74"/>
  <c r="I53" i="74" s="1"/>
  <c r="J53" i="74" s="1"/>
  <c r="H56" i="74"/>
  <c r="I56" i="74" s="1"/>
  <c r="J56" i="74" s="1"/>
  <c r="H59" i="74"/>
  <c r="I59" i="74" s="1"/>
  <c r="J59" i="74" s="1"/>
  <c r="H62" i="74"/>
  <c r="I62" i="74" s="1"/>
  <c r="J62" i="74" s="1"/>
  <c r="H65" i="74"/>
  <c r="I65" i="74" s="1"/>
  <c r="J65" i="74" s="1"/>
  <c r="H68" i="74"/>
  <c r="I68" i="74" s="1"/>
  <c r="J68" i="74" s="1"/>
  <c r="H71" i="74"/>
  <c r="I71" i="74" s="1"/>
  <c r="J71" i="74" s="1"/>
  <c r="H74" i="74"/>
  <c r="I74" i="74" s="1"/>
  <c r="J74" i="74" s="1"/>
  <c r="H77" i="74"/>
  <c r="I77" i="74" s="1"/>
  <c r="J77" i="74" s="1"/>
  <c r="H8" i="75"/>
  <c r="I8" i="75" s="1"/>
  <c r="J8" i="75" s="1"/>
  <c r="H10" i="75"/>
  <c r="I10" i="75" s="1"/>
  <c r="J10" i="75" s="1"/>
  <c r="H71" i="75"/>
  <c r="I71" i="75" s="1"/>
  <c r="J71" i="75" s="1"/>
  <c r="H12" i="76"/>
  <c r="I12" i="76" s="1"/>
  <c r="J12" i="76" s="1"/>
  <c r="H15" i="76"/>
  <c r="I15" i="76" s="1"/>
  <c r="J15" i="76" s="1"/>
  <c r="H18" i="76"/>
  <c r="I18" i="76" s="1"/>
  <c r="J18" i="76" s="1"/>
  <c r="H28" i="76"/>
  <c r="I28" i="76" s="1"/>
  <c r="J28" i="76" s="1"/>
  <c r="H55" i="76"/>
  <c r="I55" i="76" s="1"/>
  <c r="J55" i="76" s="1"/>
  <c r="H64" i="76"/>
  <c r="I64" i="76" s="1"/>
  <c r="J64" i="76" s="1"/>
  <c r="AH3" i="58"/>
  <c r="AQ3" i="58" s="1"/>
  <c r="M9" i="60"/>
  <c r="U9" i="60" s="1"/>
  <c r="M15" i="60"/>
  <c r="U15" i="60" s="1"/>
  <c r="AH3" i="63"/>
  <c r="AQ3" i="63" s="1"/>
  <c r="Q12" i="64"/>
  <c r="Q13" i="64"/>
  <c r="Q14" i="64"/>
  <c r="Q15" i="64"/>
  <c r="Q16" i="64"/>
  <c r="Q17" i="64"/>
  <c r="Q18" i="64"/>
  <c r="Q19" i="64"/>
  <c r="Q20" i="64"/>
  <c r="Q21" i="64"/>
  <c r="Q22" i="64"/>
  <c r="M9" i="65"/>
  <c r="U9" i="65" s="1"/>
  <c r="M15" i="65"/>
  <c r="U15" i="65" s="1"/>
  <c r="R8" i="66"/>
  <c r="O10" i="67"/>
  <c r="P10" i="67" s="1"/>
  <c r="O3" i="67"/>
  <c r="O9" i="67"/>
  <c r="P9" i="67" s="1"/>
  <c r="O8" i="67"/>
  <c r="P8" i="67" s="1"/>
  <c r="M7" i="69"/>
  <c r="U7" i="69" s="1"/>
  <c r="M19" i="69"/>
  <c r="U19" i="69" s="1"/>
  <c r="H11" i="69"/>
  <c r="I11" i="69" s="1"/>
  <c r="J11" i="69" s="1"/>
  <c r="H5" i="70"/>
  <c r="I5" i="70" s="1"/>
  <c r="J5" i="70" s="1"/>
  <c r="H7" i="70"/>
  <c r="I7" i="70" s="1"/>
  <c r="J7" i="70" s="1"/>
  <c r="V8" i="70"/>
  <c r="V23" i="70"/>
  <c r="V22" i="70"/>
  <c r="V21" i="70"/>
  <c r="V20" i="70"/>
  <c r="V19" i="70"/>
  <c r="V18" i="70"/>
  <c r="V17" i="70"/>
  <c r="V16" i="70"/>
  <c r="V15" i="70"/>
  <c r="V14" i="70"/>
  <c r="V13" i="70"/>
  <c r="V12" i="70"/>
  <c r="V7" i="70"/>
  <c r="V6" i="70"/>
  <c r="H13" i="70"/>
  <c r="I13" i="70" s="1"/>
  <c r="J13" i="70" s="1"/>
  <c r="H16" i="70"/>
  <c r="I16" i="70" s="1"/>
  <c r="J16" i="70" s="1"/>
  <c r="H19" i="70"/>
  <c r="I19" i="70" s="1"/>
  <c r="J19" i="70" s="1"/>
  <c r="H22" i="70"/>
  <c r="I22" i="70" s="1"/>
  <c r="J22" i="70" s="1"/>
  <c r="H7" i="71"/>
  <c r="H13" i="71"/>
  <c r="H15" i="71"/>
  <c r="H17" i="71"/>
  <c r="H19" i="71"/>
  <c r="H21" i="71"/>
  <c r="H23" i="71"/>
  <c r="H14" i="72"/>
  <c r="H19" i="72"/>
  <c r="Q9" i="73"/>
  <c r="H8" i="74"/>
  <c r="I8" i="74" s="1"/>
  <c r="J8" i="74" s="1"/>
  <c r="H10" i="74"/>
  <c r="I10" i="74" s="1"/>
  <c r="J10" i="74" s="1"/>
  <c r="H88" i="74"/>
  <c r="I88" i="74" s="1"/>
  <c r="J88" i="74" s="1"/>
  <c r="R67" i="76"/>
  <c r="R64" i="76"/>
  <c r="R61" i="76"/>
  <c r="R58" i="76"/>
  <c r="R55" i="76"/>
  <c r="R52" i="76"/>
  <c r="R49" i="76"/>
  <c r="R46" i="76"/>
  <c r="R43" i="76"/>
  <c r="R40" i="76"/>
  <c r="R37" i="76"/>
  <c r="R34" i="76"/>
  <c r="R31" i="76"/>
  <c r="R28" i="76"/>
  <c r="R25" i="76"/>
  <c r="R22" i="76"/>
  <c r="R17" i="76"/>
  <c r="R14" i="76"/>
  <c r="R10" i="76"/>
  <c r="R4" i="76"/>
  <c r="R68" i="76"/>
  <c r="R65" i="76"/>
  <c r="R62" i="76"/>
  <c r="R59" i="76"/>
  <c r="R56" i="76"/>
  <c r="R53" i="76"/>
  <c r="R50" i="76"/>
  <c r="R47" i="76"/>
  <c r="R44" i="76"/>
  <c r="R41" i="76"/>
  <c r="R38" i="76"/>
  <c r="R35" i="76"/>
  <c r="R32" i="76"/>
  <c r="R29" i="76"/>
  <c r="R26" i="76"/>
  <c r="R23" i="76"/>
  <c r="R19" i="76"/>
  <c r="R11" i="76"/>
  <c r="R5" i="76"/>
  <c r="R69" i="76"/>
  <c r="R66" i="76"/>
  <c r="R63" i="76"/>
  <c r="R60" i="76"/>
  <c r="R57" i="76"/>
  <c r="R54" i="76"/>
  <c r="R51" i="76"/>
  <c r="R48" i="76"/>
  <c r="R45" i="76"/>
  <c r="R42" i="76"/>
  <c r="R39" i="76"/>
  <c r="R36" i="76"/>
  <c r="R33" i="76"/>
  <c r="R30" i="76"/>
  <c r="R27" i="76"/>
  <c r="R24" i="76"/>
  <c r="R21" i="76"/>
  <c r="R20" i="76"/>
  <c r="R18" i="76"/>
  <c r="R15" i="76"/>
  <c r="R12" i="76"/>
  <c r="R6" i="76"/>
  <c r="R3" i="76"/>
  <c r="R9" i="76"/>
  <c r="H8" i="76"/>
  <c r="I8" i="76" s="1"/>
  <c r="J8" i="76" s="1"/>
  <c r="H23" i="76"/>
  <c r="I23" i="76" s="1"/>
  <c r="J23" i="76" s="1"/>
  <c r="H32" i="76"/>
  <c r="I32" i="76" s="1"/>
  <c r="J32" i="76" s="1"/>
  <c r="H41" i="76"/>
  <c r="I41" i="76" s="1"/>
  <c r="J41" i="76" s="1"/>
  <c r="H50" i="76"/>
  <c r="I50" i="76" s="1"/>
  <c r="J50" i="76" s="1"/>
  <c r="H59" i="76"/>
  <c r="I59" i="76" s="1"/>
  <c r="J59" i="76" s="1"/>
  <c r="H68" i="76"/>
  <c r="I68" i="76" s="1"/>
  <c r="J68" i="76" s="1"/>
  <c r="Z4" i="77"/>
  <c r="AH4" i="77"/>
  <c r="H24" i="77"/>
  <c r="I24" i="77" s="1"/>
  <c r="J24" i="77" s="1"/>
  <c r="R8" i="72"/>
  <c r="Q9" i="72"/>
  <c r="H11" i="73"/>
  <c r="I11" i="73" s="1"/>
  <c r="J11" i="73" s="1"/>
  <c r="V79" i="74"/>
  <c r="V82" i="74"/>
  <c r="V85" i="74"/>
  <c r="V88" i="74"/>
  <c r="AH3" i="75"/>
  <c r="AQ3" i="75" s="1"/>
  <c r="M7" i="75"/>
  <c r="U7" i="75" s="1"/>
  <c r="M13" i="75"/>
  <c r="U13" i="75" s="1"/>
  <c r="M19" i="75"/>
  <c r="U19" i="75" s="1"/>
  <c r="M25" i="75"/>
  <c r="U25" i="75" s="1"/>
  <c r="M31" i="75"/>
  <c r="U31" i="75" s="1"/>
  <c r="M37" i="75"/>
  <c r="U37" i="75" s="1"/>
  <c r="M43" i="75"/>
  <c r="U43" i="75" s="1"/>
  <c r="M49" i="75"/>
  <c r="U49" i="75" s="1"/>
  <c r="M55" i="75"/>
  <c r="U55" i="75" s="1"/>
  <c r="M61" i="75"/>
  <c r="U61" i="75" s="1"/>
  <c r="M67" i="75"/>
  <c r="U67" i="75" s="1"/>
  <c r="M73" i="75"/>
  <c r="U73" i="75" s="1"/>
  <c r="M79" i="75"/>
  <c r="U79" i="75" s="1"/>
  <c r="V67" i="75"/>
  <c r="V70" i="75"/>
  <c r="V73" i="75"/>
  <c r="V76" i="75"/>
  <c r="V79" i="75"/>
  <c r="H19" i="77"/>
  <c r="I19" i="77" s="1"/>
  <c r="J19" i="77" s="1"/>
  <c r="H21" i="77"/>
  <c r="I21" i="77" s="1"/>
  <c r="J21" i="77" s="1"/>
  <c r="H39" i="77"/>
  <c r="I39" i="77" s="1"/>
  <c r="J39" i="77" s="1"/>
  <c r="H49" i="77"/>
  <c r="I49" i="77" s="1"/>
  <c r="J49" i="77" s="1"/>
  <c r="H57" i="77"/>
  <c r="I57" i="77" s="1"/>
  <c r="J57" i="77" s="1"/>
  <c r="H67" i="77"/>
  <c r="I67" i="77" s="1"/>
  <c r="J67" i="77" s="1"/>
  <c r="H75" i="77"/>
  <c r="I75" i="77" s="1"/>
  <c r="J75" i="77" s="1"/>
  <c r="H85" i="77"/>
  <c r="I85" i="77" s="1"/>
  <c r="J85" i="77" s="1"/>
  <c r="H93" i="77"/>
  <c r="I93" i="77" s="1"/>
  <c r="J93" i="77" s="1"/>
  <c r="H9" i="78"/>
  <c r="I9" i="78" s="1"/>
  <c r="J9" i="78" s="1"/>
  <c r="H13" i="78"/>
  <c r="I13" i="78" s="1"/>
  <c r="J13" i="78" s="1"/>
  <c r="H16" i="78"/>
  <c r="I16" i="78" s="1"/>
  <c r="J16" i="78" s="1"/>
  <c r="H19" i="78"/>
  <c r="I19" i="78" s="1"/>
  <c r="J19" i="78" s="1"/>
  <c r="H22" i="78"/>
  <c r="I22" i="78" s="1"/>
  <c r="J22" i="78" s="1"/>
  <c r="H25" i="78"/>
  <c r="I25" i="78" s="1"/>
  <c r="J25" i="78" s="1"/>
  <c r="H28" i="78"/>
  <c r="I28" i="78" s="1"/>
  <c r="J28" i="78" s="1"/>
  <c r="H31" i="78"/>
  <c r="I31" i="78" s="1"/>
  <c r="J31" i="78" s="1"/>
  <c r="H34" i="78"/>
  <c r="I34" i="78" s="1"/>
  <c r="J34" i="78" s="1"/>
  <c r="H37" i="78"/>
  <c r="I37" i="78" s="1"/>
  <c r="J37" i="78" s="1"/>
  <c r="H40" i="78"/>
  <c r="I40" i="78" s="1"/>
  <c r="J40" i="78" s="1"/>
  <c r="H43" i="78"/>
  <c r="I43" i="78" s="1"/>
  <c r="J43" i="78" s="1"/>
  <c r="H46" i="78"/>
  <c r="I46" i="78" s="1"/>
  <c r="J46" i="78" s="1"/>
  <c r="H49" i="78"/>
  <c r="I49" i="78" s="1"/>
  <c r="J49" i="78" s="1"/>
  <c r="H52" i="78"/>
  <c r="I52" i="78" s="1"/>
  <c r="J52" i="78" s="1"/>
  <c r="H55" i="78"/>
  <c r="I55" i="78" s="1"/>
  <c r="J55" i="78" s="1"/>
  <c r="H58" i="78"/>
  <c r="I58" i="78" s="1"/>
  <c r="J58" i="78" s="1"/>
  <c r="H61" i="78"/>
  <c r="I61" i="78" s="1"/>
  <c r="J61" i="78" s="1"/>
  <c r="H64" i="78"/>
  <c r="I64" i="78" s="1"/>
  <c r="J64" i="78" s="1"/>
  <c r="H67" i="78"/>
  <c r="I67" i="78" s="1"/>
  <c r="J67" i="78" s="1"/>
  <c r="H70" i="78"/>
  <c r="I70" i="78" s="1"/>
  <c r="J70" i="78" s="1"/>
  <c r="H73" i="78"/>
  <c r="I73" i="78" s="1"/>
  <c r="J73" i="78" s="1"/>
  <c r="M79" i="79"/>
  <c r="U79" i="79" s="1"/>
  <c r="M73" i="79"/>
  <c r="U73" i="79" s="1"/>
  <c r="M67" i="79"/>
  <c r="U67" i="79" s="1"/>
  <c r="M61" i="79"/>
  <c r="U61" i="79" s="1"/>
  <c r="M55" i="79"/>
  <c r="U55" i="79" s="1"/>
  <c r="M49" i="79"/>
  <c r="U49" i="79" s="1"/>
  <c r="M43" i="79"/>
  <c r="U43" i="79" s="1"/>
  <c r="M37" i="79"/>
  <c r="U37" i="79" s="1"/>
  <c r="M31" i="79"/>
  <c r="U31" i="79" s="1"/>
  <c r="M25" i="79"/>
  <c r="U25" i="79" s="1"/>
  <c r="M19" i="79"/>
  <c r="U19" i="79" s="1"/>
  <c r="M13" i="79"/>
  <c r="U13" i="79" s="1"/>
  <c r="M7" i="79"/>
  <c r="U7" i="79" s="1"/>
  <c r="M78" i="79"/>
  <c r="U78" i="79" s="1"/>
  <c r="M72" i="79"/>
  <c r="U72" i="79" s="1"/>
  <c r="M66" i="79"/>
  <c r="U66" i="79" s="1"/>
  <c r="M60" i="79"/>
  <c r="U60" i="79" s="1"/>
  <c r="M54" i="79"/>
  <c r="U54" i="79" s="1"/>
  <c r="M48" i="79"/>
  <c r="U48" i="79" s="1"/>
  <c r="M42" i="79"/>
  <c r="U42" i="79" s="1"/>
  <c r="M36" i="79"/>
  <c r="U36" i="79" s="1"/>
  <c r="M30" i="79"/>
  <c r="U30" i="79" s="1"/>
  <c r="M24" i="79"/>
  <c r="U24" i="79" s="1"/>
  <c r="M18" i="79"/>
  <c r="U18" i="79" s="1"/>
  <c r="M12" i="79"/>
  <c r="U12" i="79" s="1"/>
  <c r="M6" i="79"/>
  <c r="U6" i="79" s="1"/>
  <c r="M77" i="79"/>
  <c r="U77" i="79" s="1"/>
  <c r="M71" i="79"/>
  <c r="U71" i="79" s="1"/>
  <c r="M65" i="79"/>
  <c r="U65" i="79" s="1"/>
  <c r="M59" i="79"/>
  <c r="U59" i="79" s="1"/>
  <c r="M53" i="79"/>
  <c r="U53" i="79" s="1"/>
  <c r="M47" i="79"/>
  <c r="U47" i="79" s="1"/>
  <c r="M41" i="79"/>
  <c r="U41" i="79" s="1"/>
  <c r="M35" i="79"/>
  <c r="U35" i="79" s="1"/>
  <c r="M29" i="79"/>
  <c r="U29" i="79" s="1"/>
  <c r="M23" i="79"/>
  <c r="U23" i="79" s="1"/>
  <c r="M17" i="79"/>
  <c r="U17" i="79" s="1"/>
  <c r="M11" i="79"/>
  <c r="U11" i="79" s="1"/>
  <c r="M5" i="79"/>
  <c r="U5" i="79" s="1"/>
  <c r="M76" i="79"/>
  <c r="U76" i="79" s="1"/>
  <c r="M70" i="79"/>
  <c r="U70" i="79" s="1"/>
  <c r="M64" i="79"/>
  <c r="U64" i="79" s="1"/>
  <c r="M58" i="79"/>
  <c r="U58" i="79" s="1"/>
  <c r="M52" i="79"/>
  <c r="U52" i="79" s="1"/>
  <c r="M46" i="79"/>
  <c r="U46" i="79" s="1"/>
  <c r="M40" i="79"/>
  <c r="U40" i="79" s="1"/>
  <c r="M34" i="79"/>
  <c r="U34" i="79" s="1"/>
  <c r="M28" i="79"/>
  <c r="U28" i="79" s="1"/>
  <c r="M22" i="79"/>
  <c r="U22" i="79" s="1"/>
  <c r="M16" i="79"/>
  <c r="U16" i="79" s="1"/>
  <c r="M10" i="79"/>
  <c r="U10" i="79" s="1"/>
  <c r="M4" i="79"/>
  <c r="U4" i="79" s="1"/>
  <c r="X4" i="79" s="1"/>
  <c r="M74" i="79"/>
  <c r="U74" i="79" s="1"/>
  <c r="M68" i="79"/>
  <c r="U68" i="79" s="1"/>
  <c r="M62" i="79"/>
  <c r="U62" i="79" s="1"/>
  <c r="M56" i="79"/>
  <c r="U56" i="79" s="1"/>
  <c r="M50" i="79"/>
  <c r="U50" i="79" s="1"/>
  <c r="M44" i="79"/>
  <c r="U44" i="79" s="1"/>
  <c r="M38" i="79"/>
  <c r="U38" i="79" s="1"/>
  <c r="M32" i="79"/>
  <c r="U32" i="79" s="1"/>
  <c r="M26" i="79"/>
  <c r="U26" i="79" s="1"/>
  <c r="M20" i="79"/>
  <c r="U20" i="79" s="1"/>
  <c r="M14" i="79"/>
  <c r="U14" i="79" s="1"/>
  <c r="M8" i="79"/>
  <c r="U8" i="79" s="1"/>
  <c r="M39" i="79"/>
  <c r="U39" i="79" s="1"/>
  <c r="M75" i="79"/>
  <c r="U75" i="79" s="1"/>
  <c r="H17" i="79"/>
  <c r="I17" i="79" s="1"/>
  <c r="J17" i="79" s="1"/>
  <c r="H26" i="79"/>
  <c r="I26" i="79" s="1"/>
  <c r="J26" i="79" s="1"/>
  <c r="H47" i="79"/>
  <c r="I47" i="79" s="1"/>
  <c r="J47" i="79" s="1"/>
  <c r="H56" i="79"/>
  <c r="I56" i="79" s="1"/>
  <c r="J56" i="79" s="1"/>
  <c r="H65" i="79"/>
  <c r="I65" i="79" s="1"/>
  <c r="J65" i="79" s="1"/>
  <c r="H19" i="81"/>
  <c r="I19" i="81" s="1"/>
  <c r="J19" i="81" s="1"/>
  <c r="H22" i="81"/>
  <c r="I22" i="81" s="1"/>
  <c r="J22" i="81" s="1"/>
  <c r="AH3" i="72"/>
  <c r="AQ3" i="72" s="1"/>
  <c r="Q11" i="72"/>
  <c r="AH3" i="74"/>
  <c r="AQ3" i="74" s="1"/>
  <c r="M9" i="75"/>
  <c r="U9" i="75" s="1"/>
  <c r="M15" i="75"/>
  <c r="U15" i="75" s="1"/>
  <c r="M21" i="75"/>
  <c r="U21" i="75" s="1"/>
  <c r="M27" i="75"/>
  <c r="U27" i="75" s="1"/>
  <c r="M33" i="75"/>
  <c r="U33" i="75" s="1"/>
  <c r="M39" i="75"/>
  <c r="U39" i="75" s="1"/>
  <c r="M45" i="75"/>
  <c r="U45" i="75" s="1"/>
  <c r="M51" i="75"/>
  <c r="U51" i="75" s="1"/>
  <c r="M57" i="75"/>
  <c r="U57" i="75" s="1"/>
  <c r="M63" i="75"/>
  <c r="U63" i="75" s="1"/>
  <c r="M69" i="75"/>
  <c r="U69" i="75" s="1"/>
  <c r="M75" i="75"/>
  <c r="U75" i="75" s="1"/>
  <c r="V66" i="75"/>
  <c r="V69" i="75"/>
  <c r="V72" i="75"/>
  <c r="V75" i="75"/>
  <c r="V78" i="75"/>
  <c r="H7" i="77"/>
  <c r="I7" i="77" s="1"/>
  <c r="J7" i="77" s="1"/>
  <c r="H25" i="77"/>
  <c r="I25" i="77" s="1"/>
  <c r="J25" i="77" s="1"/>
  <c r="H27" i="77"/>
  <c r="I27" i="77" s="1"/>
  <c r="J27" i="77" s="1"/>
  <c r="H45" i="77"/>
  <c r="I45" i="77" s="1"/>
  <c r="J45" i="77" s="1"/>
  <c r="H55" i="77"/>
  <c r="I55" i="77" s="1"/>
  <c r="J55" i="77" s="1"/>
  <c r="H63" i="77"/>
  <c r="I63" i="77" s="1"/>
  <c r="J63" i="77" s="1"/>
  <c r="H73" i="77"/>
  <c r="I73" i="77" s="1"/>
  <c r="J73" i="77" s="1"/>
  <c r="H81" i="77"/>
  <c r="I81" i="77" s="1"/>
  <c r="J81" i="77" s="1"/>
  <c r="H91" i="77"/>
  <c r="I91" i="77" s="1"/>
  <c r="J91" i="77" s="1"/>
  <c r="P3" i="78"/>
  <c r="AF3" i="78" s="1"/>
  <c r="AO3" i="78" s="1"/>
  <c r="AE3" i="78"/>
  <c r="H7" i="78"/>
  <c r="I7" i="78" s="1"/>
  <c r="J7" i="78" s="1"/>
  <c r="M15" i="79"/>
  <c r="U15" i="79" s="1"/>
  <c r="M51" i="79"/>
  <c r="U51" i="79" s="1"/>
  <c r="H34" i="79"/>
  <c r="I34" i="79" s="1"/>
  <c r="J34" i="79" s="1"/>
  <c r="H44" i="79"/>
  <c r="I44" i="79" s="1"/>
  <c r="J44" i="79" s="1"/>
  <c r="H53" i="79"/>
  <c r="I53" i="79" s="1"/>
  <c r="J53" i="79" s="1"/>
  <c r="H62" i="79"/>
  <c r="I62" i="79" s="1"/>
  <c r="J62" i="79" s="1"/>
  <c r="H71" i="79"/>
  <c r="I71" i="79" s="1"/>
  <c r="J71" i="79" s="1"/>
  <c r="H13" i="82"/>
  <c r="I13" i="82" s="1"/>
  <c r="J13" i="82" s="1"/>
  <c r="M8" i="67"/>
  <c r="U8" i="67" s="1"/>
  <c r="M14" i="67"/>
  <c r="U14" i="67" s="1"/>
  <c r="M20" i="67"/>
  <c r="U20" i="67" s="1"/>
  <c r="M9" i="68"/>
  <c r="U9" i="68" s="1"/>
  <c r="M15" i="68"/>
  <c r="U15" i="68" s="1"/>
  <c r="M21" i="68"/>
  <c r="U21" i="68" s="1"/>
  <c r="R6" i="68"/>
  <c r="R7" i="68"/>
  <c r="O9" i="68"/>
  <c r="P9" i="68" s="1"/>
  <c r="R12" i="68"/>
  <c r="R13" i="68"/>
  <c r="R14" i="68"/>
  <c r="R15" i="68"/>
  <c r="R16" i="68"/>
  <c r="R17" i="68"/>
  <c r="R18" i="68"/>
  <c r="R19" i="68"/>
  <c r="R20" i="68"/>
  <c r="R21" i="68"/>
  <c r="R22" i="68"/>
  <c r="R23" i="68"/>
  <c r="Q9" i="69"/>
  <c r="Q10" i="70"/>
  <c r="Q11" i="71"/>
  <c r="R5" i="72"/>
  <c r="Q6" i="72"/>
  <c r="Q7" i="72"/>
  <c r="R11" i="72"/>
  <c r="Q12" i="72"/>
  <c r="Q13" i="72"/>
  <c r="Q14" i="72"/>
  <c r="Q15" i="72"/>
  <c r="Q16" i="72"/>
  <c r="Q17" i="72"/>
  <c r="Q18" i="72"/>
  <c r="Q19" i="72"/>
  <c r="Q20" i="72"/>
  <c r="Q21" i="72"/>
  <c r="Q22" i="72"/>
  <c r="Q23" i="72"/>
  <c r="M9" i="73"/>
  <c r="U9" i="73" s="1"/>
  <c r="M15" i="73"/>
  <c r="U15" i="73" s="1"/>
  <c r="M21" i="73"/>
  <c r="U21" i="73" s="1"/>
  <c r="M27" i="73"/>
  <c r="U27" i="73" s="1"/>
  <c r="M33" i="73"/>
  <c r="U33" i="73" s="1"/>
  <c r="M39" i="73"/>
  <c r="U39" i="73" s="1"/>
  <c r="M45" i="73"/>
  <c r="U45" i="73" s="1"/>
  <c r="M51" i="73"/>
  <c r="U51" i="73" s="1"/>
  <c r="M57" i="73"/>
  <c r="U57" i="73" s="1"/>
  <c r="M63" i="73"/>
  <c r="U63" i="73" s="1"/>
  <c r="M69" i="73"/>
  <c r="U69" i="73" s="1"/>
  <c r="M75" i="73"/>
  <c r="U75" i="73" s="1"/>
  <c r="M81" i="73"/>
  <c r="U81" i="73" s="1"/>
  <c r="M87" i="73"/>
  <c r="U87" i="73" s="1"/>
  <c r="M93" i="73"/>
  <c r="U93" i="73" s="1"/>
  <c r="M62" i="74"/>
  <c r="U62" i="74" s="1"/>
  <c r="M68" i="74"/>
  <c r="U68" i="74" s="1"/>
  <c r="M74" i="74"/>
  <c r="U74" i="74" s="1"/>
  <c r="M80" i="74"/>
  <c r="U80" i="74" s="1"/>
  <c r="M86" i="74"/>
  <c r="U86" i="74" s="1"/>
  <c r="R7" i="74"/>
  <c r="R8" i="74"/>
  <c r="V11" i="74"/>
  <c r="R13" i="74"/>
  <c r="R16" i="74"/>
  <c r="R19" i="74"/>
  <c r="R22" i="74"/>
  <c r="R25" i="74"/>
  <c r="R28" i="74"/>
  <c r="R31" i="74"/>
  <c r="R34" i="74"/>
  <c r="R37" i="74"/>
  <c r="R40" i="74"/>
  <c r="R43" i="74"/>
  <c r="R46" i="74"/>
  <c r="R49" i="74"/>
  <c r="R52" i="74"/>
  <c r="R55" i="74"/>
  <c r="R58" i="74"/>
  <c r="R61" i="74"/>
  <c r="R64" i="74"/>
  <c r="R67" i="74"/>
  <c r="R70" i="74"/>
  <c r="R73" i="74"/>
  <c r="R76" i="74"/>
  <c r="R79" i="74"/>
  <c r="R82" i="74"/>
  <c r="R85" i="74"/>
  <c r="R88" i="74"/>
  <c r="M4" i="75"/>
  <c r="U4" i="75" s="1"/>
  <c r="X4" i="75" s="1"/>
  <c r="M10" i="75"/>
  <c r="U10" i="75" s="1"/>
  <c r="M16" i="75"/>
  <c r="U16" i="75" s="1"/>
  <c r="M22" i="75"/>
  <c r="U22" i="75" s="1"/>
  <c r="M28" i="75"/>
  <c r="U28" i="75" s="1"/>
  <c r="M34" i="75"/>
  <c r="U34" i="75" s="1"/>
  <c r="M40" i="75"/>
  <c r="U40" i="75" s="1"/>
  <c r="M46" i="75"/>
  <c r="U46" i="75" s="1"/>
  <c r="M52" i="75"/>
  <c r="U52" i="75" s="1"/>
  <c r="M58" i="75"/>
  <c r="U58" i="75" s="1"/>
  <c r="M64" i="75"/>
  <c r="U64" i="75" s="1"/>
  <c r="M70" i="75"/>
  <c r="U70" i="75" s="1"/>
  <c r="M76" i="75"/>
  <c r="U76" i="75" s="1"/>
  <c r="R7" i="75"/>
  <c r="R8" i="75"/>
  <c r="V11" i="75"/>
  <c r="R13" i="75"/>
  <c r="R16" i="75"/>
  <c r="R19" i="75"/>
  <c r="R22" i="75"/>
  <c r="R25" i="75"/>
  <c r="R28" i="75"/>
  <c r="R31" i="75"/>
  <c r="R34" i="75"/>
  <c r="R37" i="75"/>
  <c r="R40" i="75"/>
  <c r="R43" i="75"/>
  <c r="R46" i="75"/>
  <c r="R49" i="75"/>
  <c r="R52" i="75"/>
  <c r="R55" i="75"/>
  <c r="R58" i="75"/>
  <c r="R61" i="75"/>
  <c r="R64" i="75"/>
  <c r="R67" i="75"/>
  <c r="R70" i="75"/>
  <c r="R73" i="75"/>
  <c r="R76" i="75"/>
  <c r="R79" i="75"/>
  <c r="M8" i="76"/>
  <c r="U8" i="76" s="1"/>
  <c r="M14" i="76"/>
  <c r="U14" i="76" s="1"/>
  <c r="M20" i="76"/>
  <c r="U20" i="76" s="1"/>
  <c r="M26" i="76"/>
  <c r="U26" i="76" s="1"/>
  <c r="M32" i="76"/>
  <c r="U32" i="76" s="1"/>
  <c r="M38" i="76"/>
  <c r="U38" i="76" s="1"/>
  <c r="M44" i="76"/>
  <c r="U44" i="76" s="1"/>
  <c r="M50" i="76"/>
  <c r="U50" i="76" s="1"/>
  <c r="M56" i="76"/>
  <c r="U56" i="76" s="1"/>
  <c r="M62" i="76"/>
  <c r="U62" i="76" s="1"/>
  <c r="M68" i="76"/>
  <c r="U68" i="76" s="1"/>
  <c r="V68" i="76"/>
  <c r="V65" i="76"/>
  <c r="V62" i="76"/>
  <c r="V59" i="76"/>
  <c r="V56" i="76"/>
  <c r="V53" i="76"/>
  <c r="V50" i="76"/>
  <c r="V47" i="76"/>
  <c r="V44" i="76"/>
  <c r="V41" i="76"/>
  <c r="V38" i="76"/>
  <c r="V35" i="76"/>
  <c r="V32" i="76"/>
  <c r="V29" i="76"/>
  <c r="V26" i="76"/>
  <c r="V23" i="76"/>
  <c r="V69" i="76"/>
  <c r="V66" i="76"/>
  <c r="V63" i="76"/>
  <c r="V60" i="76"/>
  <c r="V57" i="76"/>
  <c r="V54" i="76"/>
  <c r="V51" i="76"/>
  <c r="V48" i="76"/>
  <c r="V45" i="76"/>
  <c r="V42" i="76"/>
  <c r="V39" i="76"/>
  <c r="V36" i="76"/>
  <c r="V33" i="76"/>
  <c r="V30" i="76"/>
  <c r="V27" i="76"/>
  <c r="V24" i="76"/>
  <c r="V21" i="76"/>
  <c r="H4" i="77"/>
  <c r="I4" i="77" s="1"/>
  <c r="J4" i="77" s="1"/>
  <c r="K4" i="77" s="1"/>
  <c r="M10" i="77"/>
  <c r="U10" i="77" s="1"/>
  <c r="M22" i="77"/>
  <c r="U22" i="77" s="1"/>
  <c r="M34" i="77"/>
  <c r="U34" i="77" s="1"/>
  <c r="M46" i="77"/>
  <c r="U46" i="77" s="1"/>
  <c r="M58" i="77"/>
  <c r="U58" i="77" s="1"/>
  <c r="M70" i="77"/>
  <c r="U70" i="77" s="1"/>
  <c r="M82" i="77"/>
  <c r="U82" i="77" s="1"/>
  <c r="M94" i="77"/>
  <c r="U94" i="77" s="1"/>
  <c r="H8" i="77"/>
  <c r="I8" i="77" s="1"/>
  <c r="J8" i="77" s="1"/>
  <c r="H12" i="77"/>
  <c r="I12" i="77" s="1"/>
  <c r="J12" i="77" s="1"/>
  <c r="H28" i="77"/>
  <c r="I28" i="77" s="1"/>
  <c r="J28" i="77" s="1"/>
  <c r="H29" i="77"/>
  <c r="I29" i="77" s="1"/>
  <c r="J29" i="77" s="1"/>
  <c r="H30" i="77"/>
  <c r="I30" i="77" s="1"/>
  <c r="J30" i="77" s="1"/>
  <c r="H40" i="77"/>
  <c r="I40" i="77" s="1"/>
  <c r="J40" i="77" s="1"/>
  <c r="H48" i="77"/>
  <c r="I48" i="77" s="1"/>
  <c r="J48" i="77" s="1"/>
  <c r="H58" i="77"/>
  <c r="I58" i="77" s="1"/>
  <c r="J58" i="77" s="1"/>
  <c r="H66" i="77"/>
  <c r="I66" i="77" s="1"/>
  <c r="J66" i="77" s="1"/>
  <c r="H76" i="77"/>
  <c r="I76" i="77" s="1"/>
  <c r="J76" i="77" s="1"/>
  <c r="H84" i="77"/>
  <c r="I84" i="77" s="1"/>
  <c r="J84" i="77" s="1"/>
  <c r="H97" i="77"/>
  <c r="I97" i="77" s="1"/>
  <c r="J97" i="77" s="1"/>
  <c r="M21" i="79"/>
  <c r="U21" i="79" s="1"/>
  <c r="M57" i="79"/>
  <c r="U57" i="79" s="1"/>
  <c r="H19" i="79"/>
  <c r="I19" i="79" s="1"/>
  <c r="J19" i="79" s="1"/>
  <c r="H20" i="79"/>
  <c r="I20" i="79" s="1"/>
  <c r="J20" i="79" s="1"/>
  <c r="H28" i="79"/>
  <c r="I28" i="79" s="1"/>
  <c r="J28" i="79" s="1"/>
  <c r="H29" i="79"/>
  <c r="I29" i="79" s="1"/>
  <c r="J29" i="79" s="1"/>
  <c r="H35" i="79"/>
  <c r="I35" i="79" s="1"/>
  <c r="J35" i="79" s="1"/>
  <c r="P3" i="81"/>
  <c r="AF3" i="81" s="1"/>
  <c r="AO3" i="81" s="1"/>
  <c r="AE3" i="81"/>
  <c r="H26" i="82"/>
  <c r="I26" i="82" s="1"/>
  <c r="J26" i="82" s="1"/>
  <c r="M9" i="67"/>
  <c r="U9" i="67" s="1"/>
  <c r="M15" i="67"/>
  <c r="U15" i="67" s="1"/>
  <c r="M21" i="67"/>
  <c r="U21" i="67" s="1"/>
  <c r="O3" i="68"/>
  <c r="M4" i="68"/>
  <c r="U4" i="68" s="1"/>
  <c r="X4" i="68" s="1"/>
  <c r="M10" i="68"/>
  <c r="U10" i="68" s="1"/>
  <c r="M16" i="68"/>
  <c r="U16" i="68" s="1"/>
  <c r="M22" i="68"/>
  <c r="U22" i="68" s="1"/>
  <c r="O10" i="68"/>
  <c r="P10" i="68" s="1"/>
  <c r="V10" i="68"/>
  <c r="Q10" i="69"/>
  <c r="Q11" i="70"/>
  <c r="M8" i="71"/>
  <c r="U8" i="71" s="1"/>
  <c r="M14" i="71"/>
  <c r="U14" i="71" s="1"/>
  <c r="M20" i="71"/>
  <c r="U20" i="71" s="1"/>
  <c r="Q6" i="71"/>
  <c r="Q7" i="71"/>
  <c r="Q12" i="71"/>
  <c r="Q13" i="71"/>
  <c r="Q14" i="71"/>
  <c r="Q15" i="71"/>
  <c r="Q16" i="71"/>
  <c r="Q17" i="71"/>
  <c r="Q18" i="71"/>
  <c r="Q19" i="71"/>
  <c r="Q20" i="71"/>
  <c r="Q21" i="71"/>
  <c r="Q22" i="71"/>
  <c r="M9" i="72"/>
  <c r="U9" i="72" s="1"/>
  <c r="M15" i="72"/>
  <c r="U15" i="72" s="1"/>
  <c r="M21" i="72"/>
  <c r="U21" i="72" s="1"/>
  <c r="R6" i="72"/>
  <c r="R7" i="72"/>
  <c r="R12" i="72"/>
  <c r="R13" i="72"/>
  <c r="R14" i="72"/>
  <c r="R15" i="72"/>
  <c r="R16" i="72"/>
  <c r="R17" i="72"/>
  <c r="R18" i="72"/>
  <c r="R19" i="72"/>
  <c r="R20" i="72"/>
  <c r="R21" i="72"/>
  <c r="R22" i="72"/>
  <c r="M4" i="73"/>
  <c r="U4" i="73" s="1"/>
  <c r="X4" i="73" s="1"/>
  <c r="M10" i="73"/>
  <c r="U10" i="73" s="1"/>
  <c r="M16" i="73"/>
  <c r="U16" i="73" s="1"/>
  <c r="M22" i="73"/>
  <c r="U22" i="73" s="1"/>
  <c r="M28" i="73"/>
  <c r="U28" i="73" s="1"/>
  <c r="M34" i="73"/>
  <c r="U34" i="73" s="1"/>
  <c r="M40" i="73"/>
  <c r="U40" i="73" s="1"/>
  <c r="M46" i="73"/>
  <c r="U46" i="73" s="1"/>
  <c r="M52" i="73"/>
  <c r="U52" i="73" s="1"/>
  <c r="M58" i="73"/>
  <c r="U58" i="73" s="1"/>
  <c r="M64" i="73"/>
  <c r="U64" i="73" s="1"/>
  <c r="M70" i="73"/>
  <c r="U70" i="73" s="1"/>
  <c r="M76" i="73"/>
  <c r="U76" i="73" s="1"/>
  <c r="M82" i="73"/>
  <c r="U82" i="73" s="1"/>
  <c r="M88" i="73"/>
  <c r="U88" i="73" s="1"/>
  <c r="M94" i="73"/>
  <c r="U94" i="73" s="1"/>
  <c r="M9" i="74"/>
  <c r="U9" i="74" s="1"/>
  <c r="M15" i="74"/>
  <c r="U15" i="74" s="1"/>
  <c r="M21" i="74"/>
  <c r="U21" i="74" s="1"/>
  <c r="M27" i="74"/>
  <c r="U27" i="74" s="1"/>
  <c r="M33" i="74"/>
  <c r="U33" i="74" s="1"/>
  <c r="M39" i="74"/>
  <c r="U39" i="74" s="1"/>
  <c r="M45" i="74"/>
  <c r="U45" i="74" s="1"/>
  <c r="M51" i="74"/>
  <c r="U51" i="74" s="1"/>
  <c r="M57" i="74"/>
  <c r="U57" i="74" s="1"/>
  <c r="M63" i="74"/>
  <c r="U63" i="74" s="1"/>
  <c r="M69" i="74"/>
  <c r="U69" i="74" s="1"/>
  <c r="M75" i="74"/>
  <c r="U75" i="74" s="1"/>
  <c r="M81" i="74"/>
  <c r="U81" i="74" s="1"/>
  <c r="V4" i="74"/>
  <c r="Y4" i="74" s="1"/>
  <c r="Z4" i="74" s="1"/>
  <c r="V10" i="74"/>
  <c r="V14" i="74"/>
  <c r="V17" i="74"/>
  <c r="V20" i="74"/>
  <c r="V23" i="74"/>
  <c r="V26" i="74"/>
  <c r="V29" i="74"/>
  <c r="V32" i="74"/>
  <c r="V35" i="74"/>
  <c r="V38" i="74"/>
  <c r="V41" i="74"/>
  <c r="V44" i="74"/>
  <c r="V47" i="74"/>
  <c r="V50" i="74"/>
  <c r="V53" i="74"/>
  <c r="V56" i="74"/>
  <c r="V59" i="74"/>
  <c r="V62" i="74"/>
  <c r="V65" i="74"/>
  <c r="V68" i="74"/>
  <c r="V71" i="74"/>
  <c r="V74" i="74"/>
  <c r="V77" i="74"/>
  <c r="V80" i="74"/>
  <c r="V83" i="74"/>
  <c r="V86" i="74"/>
  <c r="H4" i="75"/>
  <c r="I4" i="75" s="1"/>
  <c r="J4" i="75" s="1"/>
  <c r="K4" i="75" s="1"/>
  <c r="M5" i="75"/>
  <c r="U5" i="75" s="1"/>
  <c r="M11" i="75"/>
  <c r="U11" i="75" s="1"/>
  <c r="M17" i="75"/>
  <c r="U17" i="75" s="1"/>
  <c r="M23" i="75"/>
  <c r="U23" i="75" s="1"/>
  <c r="M29" i="75"/>
  <c r="U29" i="75" s="1"/>
  <c r="M35" i="75"/>
  <c r="U35" i="75" s="1"/>
  <c r="M41" i="75"/>
  <c r="U41" i="75" s="1"/>
  <c r="M47" i="75"/>
  <c r="U47" i="75" s="1"/>
  <c r="M53" i="75"/>
  <c r="U53" i="75" s="1"/>
  <c r="M59" i="75"/>
  <c r="U59" i="75" s="1"/>
  <c r="M65" i="75"/>
  <c r="U65" i="75" s="1"/>
  <c r="M71" i="75"/>
  <c r="U71" i="75" s="1"/>
  <c r="M77" i="75"/>
  <c r="U77" i="75" s="1"/>
  <c r="V10" i="75"/>
  <c r="V14" i="75"/>
  <c r="V17" i="75"/>
  <c r="V20" i="75"/>
  <c r="V23" i="75"/>
  <c r="V26" i="75"/>
  <c r="V29" i="75"/>
  <c r="V32" i="75"/>
  <c r="V35" i="75"/>
  <c r="V38" i="75"/>
  <c r="V41" i="75"/>
  <c r="V44" i="75"/>
  <c r="V47" i="75"/>
  <c r="V50" i="75"/>
  <c r="V53" i="75"/>
  <c r="V56" i="75"/>
  <c r="V59" i="75"/>
  <c r="V62" i="75"/>
  <c r="V65" i="75"/>
  <c r="V68" i="75"/>
  <c r="V71" i="75"/>
  <c r="V74" i="75"/>
  <c r="M9" i="76"/>
  <c r="U9" i="76" s="1"/>
  <c r="M15" i="76"/>
  <c r="U15" i="76" s="1"/>
  <c r="M21" i="76"/>
  <c r="U21" i="76" s="1"/>
  <c r="M27" i="76"/>
  <c r="U27" i="76" s="1"/>
  <c r="M33" i="76"/>
  <c r="U33" i="76" s="1"/>
  <c r="M39" i="76"/>
  <c r="U39" i="76" s="1"/>
  <c r="M45" i="76"/>
  <c r="U45" i="76" s="1"/>
  <c r="M51" i="76"/>
  <c r="U51" i="76" s="1"/>
  <c r="M57" i="76"/>
  <c r="U57" i="76" s="1"/>
  <c r="M63" i="76"/>
  <c r="U63" i="76" s="1"/>
  <c r="M69" i="76"/>
  <c r="U69" i="76" s="1"/>
  <c r="V13" i="76"/>
  <c r="V16" i="76"/>
  <c r="H20" i="76"/>
  <c r="I20" i="76" s="1"/>
  <c r="J20" i="76" s="1"/>
  <c r="M14" i="77"/>
  <c r="U14" i="77" s="1"/>
  <c r="M26" i="77"/>
  <c r="U26" i="77" s="1"/>
  <c r="M38" i="77"/>
  <c r="U38" i="77" s="1"/>
  <c r="M50" i="77"/>
  <c r="U50" i="77" s="1"/>
  <c r="M62" i="77"/>
  <c r="U62" i="77" s="1"/>
  <c r="M74" i="77"/>
  <c r="U74" i="77" s="1"/>
  <c r="M86" i="77"/>
  <c r="U86" i="77" s="1"/>
  <c r="H9" i="77"/>
  <c r="I9" i="77" s="1"/>
  <c r="J9" i="77" s="1"/>
  <c r="H13" i="77"/>
  <c r="I13" i="77" s="1"/>
  <c r="J13" i="77" s="1"/>
  <c r="H15" i="77"/>
  <c r="I15" i="77" s="1"/>
  <c r="J15" i="77" s="1"/>
  <c r="H31" i="77"/>
  <c r="I31" i="77" s="1"/>
  <c r="J31" i="77" s="1"/>
  <c r="H33" i="77"/>
  <c r="I33" i="77" s="1"/>
  <c r="J33" i="77" s="1"/>
  <c r="H43" i="77"/>
  <c r="I43" i="77" s="1"/>
  <c r="J43" i="77" s="1"/>
  <c r="H51" i="77"/>
  <c r="I51" i="77" s="1"/>
  <c r="J51" i="77" s="1"/>
  <c r="H61" i="77"/>
  <c r="I61" i="77" s="1"/>
  <c r="J61" i="77" s="1"/>
  <c r="H69" i="77"/>
  <c r="I69" i="77" s="1"/>
  <c r="J69" i="77" s="1"/>
  <c r="H79" i="77"/>
  <c r="I79" i="77" s="1"/>
  <c r="J79" i="77" s="1"/>
  <c r="H87" i="77"/>
  <c r="I87" i="77" s="1"/>
  <c r="J87" i="77" s="1"/>
  <c r="H8" i="78"/>
  <c r="I8" i="78" s="1"/>
  <c r="J8" i="78" s="1"/>
  <c r="P3" i="79"/>
  <c r="AF3" i="79" s="1"/>
  <c r="AO3" i="79" s="1"/>
  <c r="AE3" i="79"/>
  <c r="M27" i="79"/>
  <c r="U27" i="79" s="1"/>
  <c r="M63" i="79"/>
  <c r="U63" i="79" s="1"/>
  <c r="H9" i="79"/>
  <c r="I9" i="79" s="1"/>
  <c r="J9" i="79" s="1"/>
  <c r="H16" i="79"/>
  <c r="I16" i="79" s="1"/>
  <c r="J16" i="79" s="1"/>
  <c r="H25" i="79"/>
  <c r="I25" i="79" s="1"/>
  <c r="J25" i="79" s="1"/>
  <c r="H41" i="79"/>
  <c r="I41" i="79" s="1"/>
  <c r="J41" i="79" s="1"/>
  <c r="H50" i="79"/>
  <c r="I50" i="79" s="1"/>
  <c r="J50" i="79" s="1"/>
  <c r="H59" i="79"/>
  <c r="I59" i="79" s="1"/>
  <c r="J59" i="79" s="1"/>
  <c r="H68" i="79"/>
  <c r="I68" i="79" s="1"/>
  <c r="J68" i="79" s="1"/>
  <c r="P3" i="83"/>
  <c r="AF3" i="83" s="1"/>
  <c r="AO3" i="83" s="1"/>
  <c r="AE3" i="83"/>
  <c r="H12" i="84"/>
  <c r="I12" i="84" s="1"/>
  <c r="J12" i="84" s="1"/>
  <c r="M4" i="67"/>
  <c r="U4" i="67" s="1"/>
  <c r="X4" i="67" s="1"/>
  <c r="M10" i="67"/>
  <c r="U10" i="67" s="1"/>
  <c r="M16" i="67"/>
  <c r="U16" i="67" s="1"/>
  <c r="O5" i="68"/>
  <c r="P5" i="68" s="1"/>
  <c r="Q12" i="70"/>
  <c r="Q13" i="70"/>
  <c r="Q14" i="70"/>
  <c r="Q15" i="70"/>
  <c r="Q16" i="70"/>
  <c r="Q17" i="70"/>
  <c r="Q18" i="70"/>
  <c r="Q19" i="70"/>
  <c r="Q20" i="70"/>
  <c r="Q21" i="70"/>
  <c r="Q22" i="70"/>
  <c r="M9" i="71"/>
  <c r="U9" i="71" s="1"/>
  <c r="M15" i="71"/>
  <c r="U15" i="71" s="1"/>
  <c r="M4" i="72"/>
  <c r="U4" i="72" s="1"/>
  <c r="X4" i="72" s="1"/>
  <c r="M10" i="72"/>
  <c r="U10" i="72" s="1"/>
  <c r="M16" i="72"/>
  <c r="U16" i="72" s="1"/>
  <c r="M5" i="73"/>
  <c r="U5" i="73" s="1"/>
  <c r="M11" i="73"/>
  <c r="U11" i="73" s="1"/>
  <c r="M17" i="73"/>
  <c r="U17" i="73" s="1"/>
  <c r="M23" i="73"/>
  <c r="U23" i="73" s="1"/>
  <c r="M29" i="73"/>
  <c r="U29" i="73" s="1"/>
  <c r="M35" i="73"/>
  <c r="U35" i="73" s="1"/>
  <c r="M41" i="73"/>
  <c r="U41" i="73" s="1"/>
  <c r="M47" i="73"/>
  <c r="U47" i="73" s="1"/>
  <c r="M53" i="73"/>
  <c r="U53" i="73" s="1"/>
  <c r="M59" i="73"/>
  <c r="U59" i="73" s="1"/>
  <c r="M65" i="73"/>
  <c r="U65" i="73" s="1"/>
  <c r="M71" i="73"/>
  <c r="U71" i="73" s="1"/>
  <c r="M77" i="73"/>
  <c r="U77" i="73" s="1"/>
  <c r="M83" i="73"/>
  <c r="U83" i="73" s="1"/>
  <c r="M89" i="73"/>
  <c r="U89" i="73" s="1"/>
  <c r="H81" i="73"/>
  <c r="I81" i="73" s="1"/>
  <c r="J81" i="73" s="1"/>
  <c r="R12" i="74"/>
  <c r="R15" i="74"/>
  <c r="R18" i="74"/>
  <c r="R21" i="74"/>
  <c r="R24" i="74"/>
  <c r="R27" i="74"/>
  <c r="R30" i="74"/>
  <c r="R33" i="74"/>
  <c r="R36" i="74"/>
  <c r="R39" i="74"/>
  <c r="R42" i="74"/>
  <c r="R45" i="74"/>
  <c r="R48" i="74"/>
  <c r="R51" i="74"/>
  <c r="R54" i="74"/>
  <c r="R57" i="74"/>
  <c r="R60" i="74"/>
  <c r="R63" i="74"/>
  <c r="R66" i="74"/>
  <c r="R69" i="74"/>
  <c r="R72" i="74"/>
  <c r="R75" i="74"/>
  <c r="R78" i="74"/>
  <c r="R81" i="74"/>
  <c r="R84" i="74"/>
  <c r="M6" i="75"/>
  <c r="U6" i="75" s="1"/>
  <c r="M12" i="75"/>
  <c r="U12" i="75" s="1"/>
  <c r="M18" i="75"/>
  <c r="U18" i="75" s="1"/>
  <c r="M24" i="75"/>
  <c r="U24" i="75" s="1"/>
  <c r="M30" i="75"/>
  <c r="U30" i="75" s="1"/>
  <c r="M36" i="75"/>
  <c r="U36" i="75" s="1"/>
  <c r="M42" i="75"/>
  <c r="U42" i="75" s="1"/>
  <c r="M48" i="75"/>
  <c r="U48" i="75" s="1"/>
  <c r="M54" i="75"/>
  <c r="U54" i="75" s="1"/>
  <c r="M60" i="75"/>
  <c r="U60" i="75" s="1"/>
  <c r="M66" i="75"/>
  <c r="U66" i="75" s="1"/>
  <c r="M72" i="75"/>
  <c r="U72" i="75" s="1"/>
  <c r="R6" i="75"/>
  <c r="R12" i="75"/>
  <c r="R15" i="75"/>
  <c r="R18" i="75"/>
  <c r="R21" i="75"/>
  <c r="R24" i="75"/>
  <c r="R27" i="75"/>
  <c r="R30" i="75"/>
  <c r="R33" i="75"/>
  <c r="R36" i="75"/>
  <c r="R39" i="75"/>
  <c r="R42" i="75"/>
  <c r="R45" i="75"/>
  <c r="R48" i="75"/>
  <c r="R51" i="75"/>
  <c r="R54" i="75"/>
  <c r="R57" i="75"/>
  <c r="R60" i="75"/>
  <c r="R63" i="75"/>
  <c r="R66" i="75"/>
  <c r="R69" i="75"/>
  <c r="R72" i="75"/>
  <c r="R75" i="75"/>
  <c r="M22" i="76"/>
  <c r="U22" i="76" s="1"/>
  <c r="M28" i="76"/>
  <c r="U28" i="76" s="1"/>
  <c r="M34" i="76"/>
  <c r="U34" i="76" s="1"/>
  <c r="M40" i="76"/>
  <c r="U40" i="76" s="1"/>
  <c r="M46" i="76"/>
  <c r="U46" i="76" s="1"/>
  <c r="M52" i="76"/>
  <c r="U52" i="76" s="1"/>
  <c r="M58" i="76"/>
  <c r="U58" i="76" s="1"/>
  <c r="V20" i="76"/>
  <c r="M97" i="77"/>
  <c r="U97" i="77" s="1"/>
  <c r="M91" i="77"/>
  <c r="U91" i="77" s="1"/>
  <c r="M85" i="77"/>
  <c r="U85" i="77" s="1"/>
  <c r="M79" i="77"/>
  <c r="U79" i="77" s="1"/>
  <c r="M73" i="77"/>
  <c r="U73" i="77" s="1"/>
  <c r="M67" i="77"/>
  <c r="U67" i="77" s="1"/>
  <c r="M61" i="77"/>
  <c r="U61" i="77" s="1"/>
  <c r="M55" i="77"/>
  <c r="U55" i="77" s="1"/>
  <c r="M49" i="77"/>
  <c r="U49" i="77" s="1"/>
  <c r="M43" i="77"/>
  <c r="U43" i="77" s="1"/>
  <c r="M37" i="77"/>
  <c r="U37" i="77" s="1"/>
  <c r="M31" i="77"/>
  <c r="U31" i="77" s="1"/>
  <c r="M25" i="77"/>
  <c r="U25" i="77" s="1"/>
  <c r="M19" i="77"/>
  <c r="U19" i="77" s="1"/>
  <c r="M13" i="77"/>
  <c r="U13" i="77" s="1"/>
  <c r="M7" i="77"/>
  <c r="U7" i="77" s="1"/>
  <c r="M96" i="77"/>
  <c r="U96" i="77" s="1"/>
  <c r="M90" i="77"/>
  <c r="U90" i="77" s="1"/>
  <c r="M84" i="77"/>
  <c r="U84" i="77" s="1"/>
  <c r="M78" i="77"/>
  <c r="U78" i="77" s="1"/>
  <c r="M72" i="77"/>
  <c r="U72" i="77" s="1"/>
  <c r="M66" i="77"/>
  <c r="U66" i="77" s="1"/>
  <c r="M60" i="77"/>
  <c r="U60" i="77" s="1"/>
  <c r="M54" i="77"/>
  <c r="U54" i="77" s="1"/>
  <c r="M48" i="77"/>
  <c r="U48" i="77" s="1"/>
  <c r="M42" i="77"/>
  <c r="U42" i="77" s="1"/>
  <c r="M36" i="77"/>
  <c r="U36" i="77" s="1"/>
  <c r="M30" i="77"/>
  <c r="U30" i="77" s="1"/>
  <c r="M24" i="77"/>
  <c r="U24" i="77" s="1"/>
  <c r="M18" i="77"/>
  <c r="U18" i="77" s="1"/>
  <c r="M12" i="77"/>
  <c r="U12" i="77" s="1"/>
  <c r="M6" i="77"/>
  <c r="U6" i="77" s="1"/>
  <c r="M95" i="77"/>
  <c r="U95" i="77" s="1"/>
  <c r="M89" i="77"/>
  <c r="U89" i="77" s="1"/>
  <c r="M83" i="77"/>
  <c r="U83" i="77" s="1"/>
  <c r="M77" i="77"/>
  <c r="U77" i="77" s="1"/>
  <c r="M71" i="77"/>
  <c r="U71" i="77" s="1"/>
  <c r="M65" i="77"/>
  <c r="U65" i="77" s="1"/>
  <c r="M59" i="77"/>
  <c r="U59" i="77" s="1"/>
  <c r="M53" i="77"/>
  <c r="U53" i="77" s="1"/>
  <c r="M47" i="77"/>
  <c r="U47" i="77" s="1"/>
  <c r="M41" i="77"/>
  <c r="U41" i="77" s="1"/>
  <c r="M35" i="77"/>
  <c r="U35" i="77" s="1"/>
  <c r="M29" i="77"/>
  <c r="U29" i="77" s="1"/>
  <c r="M23" i="77"/>
  <c r="U23" i="77" s="1"/>
  <c r="M17" i="77"/>
  <c r="U17" i="77" s="1"/>
  <c r="M11" i="77"/>
  <c r="U11" i="77" s="1"/>
  <c r="M5" i="77"/>
  <c r="U5" i="77" s="1"/>
  <c r="M15" i="77"/>
  <c r="U15" i="77" s="1"/>
  <c r="M27" i="77"/>
  <c r="U27" i="77" s="1"/>
  <c r="M39" i="77"/>
  <c r="U39" i="77" s="1"/>
  <c r="M51" i="77"/>
  <c r="U51" i="77" s="1"/>
  <c r="M63" i="77"/>
  <c r="U63" i="77" s="1"/>
  <c r="M75" i="77"/>
  <c r="U75" i="77" s="1"/>
  <c r="M87" i="77"/>
  <c r="U87" i="77" s="1"/>
  <c r="H16" i="77"/>
  <c r="I16" i="77" s="1"/>
  <c r="J16" i="77" s="1"/>
  <c r="H18" i="77"/>
  <c r="I18" i="77" s="1"/>
  <c r="J18" i="77" s="1"/>
  <c r="H34" i="77"/>
  <c r="I34" i="77" s="1"/>
  <c r="J34" i="77" s="1"/>
  <c r="H36" i="77"/>
  <c r="I36" i="77" s="1"/>
  <c r="J36" i="77" s="1"/>
  <c r="H37" i="77"/>
  <c r="I37" i="77" s="1"/>
  <c r="J37" i="77" s="1"/>
  <c r="H46" i="77"/>
  <c r="I46" i="77" s="1"/>
  <c r="J46" i="77" s="1"/>
  <c r="H54" i="77"/>
  <c r="I54" i="77" s="1"/>
  <c r="J54" i="77" s="1"/>
  <c r="H64" i="77"/>
  <c r="I64" i="77" s="1"/>
  <c r="J64" i="77" s="1"/>
  <c r="H72" i="77"/>
  <c r="I72" i="77" s="1"/>
  <c r="J72" i="77" s="1"/>
  <c r="H82" i="77"/>
  <c r="I82" i="77" s="1"/>
  <c r="J82" i="77" s="1"/>
  <c r="H90" i="77"/>
  <c r="I90" i="77" s="1"/>
  <c r="J90" i="77" s="1"/>
  <c r="H76" i="78"/>
  <c r="I76" i="78" s="1"/>
  <c r="J76" i="78" s="1"/>
  <c r="M33" i="79"/>
  <c r="U33" i="79" s="1"/>
  <c r="M69" i="79"/>
  <c r="U69" i="79" s="1"/>
  <c r="H16" i="83"/>
  <c r="I16" i="83" s="1"/>
  <c r="J16" i="83" s="1"/>
  <c r="H38" i="77"/>
  <c r="I38" i="77" s="1"/>
  <c r="J38" i="77" s="1"/>
  <c r="H41" i="77"/>
  <c r="I41" i="77" s="1"/>
  <c r="J41" i="77" s="1"/>
  <c r="H44" i="77"/>
  <c r="I44" i="77" s="1"/>
  <c r="J44" i="77" s="1"/>
  <c r="H47" i="77"/>
  <c r="I47" i="77" s="1"/>
  <c r="J47" i="77" s="1"/>
  <c r="H50" i="77"/>
  <c r="I50" i="77" s="1"/>
  <c r="J50" i="77" s="1"/>
  <c r="H53" i="77"/>
  <c r="I53" i="77" s="1"/>
  <c r="J53" i="77" s="1"/>
  <c r="H56" i="77"/>
  <c r="I56" i="77" s="1"/>
  <c r="J56" i="77" s="1"/>
  <c r="H59" i="77"/>
  <c r="I59" i="77" s="1"/>
  <c r="J59" i="77" s="1"/>
  <c r="H62" i="77"/>
  <c r="I62" i="77" s="1"/>
  <c r="J62" i="77" s="1"/>
  <c r="H65" i="77"/>
  <c r="I65" i="77" s="1"/>
  <c r="J65" i="77" s="1"/>
  <c r="H68" i="77"/>
  <c r="I68" i="77" s="1"/>
  <c r="J68" i="77" s="1"/>
  <c r="H71" i="77"/>
  <c r="I71" i="77" s="1"/>
  <c r="J71" i="77" s="1"/>
  <c r="H74" i="77"/>
  <c r="I74" i="77" s="1"/>
  <c r="J74" i="77" s="1"/>
  <c r="H77" i="77"/>
  <c r="I77" i="77" s="1"/>
  <c r="J77" i="77" s="1"/>
  <c r="H80" i="77"/>
  <c r="I80" i="77" s="1"/>
  <c r="J80" i="77" s="1"/>
  <c r="H83" i="77"/>
  <c r="I83" i="77" s="1"/>
  <c r="J83" i="77" s="1"/>
  <c r="V96" i="77"/>
  <c r="R74" i="78"/>
  <c r="R77" i="78"/>
  <c r="R80" i="78"/>
  <c r="R83" i="78"/>
  <c r="R86" i="78"/>
  <c r="R89" i="78"/>
  <c r="H5" i="79"/>
  <c r="I5" i="79" s="1"/>
  <c r="J5" i="79" s="1"/>
  <c r="H11" i="79"/>
  <c r="I11" i="79" s="1"/>
  <c r="J11" i="79" s="1"/>
  <c r="H22" i="79"/>
  <c r="I22" i="79" s="1"/>
  <c r="J22" i="79" s="1"/>
  <c r="H31" i="79"/>
  <c r="I31" i="79" s="1"/>
  <c r="J31" i="79" s="1"/>
  <c r="H37" i="79"/>
  <c r="I37" i="79" s="1"/>
  <c r="J37" i="79" s="1"/>
  <c r="H43" i="79"/>
  <c r="I43" i="79" s="1"/>
  <c r="J43" i="79" s="1"/>
  <c r="H46" i="79"/>
  <c r="I46" i="79" s="1"/>
  <c r="J46" i="79" s="1"/>
  <c r="H49" i="79"/>
  <c r="I49" i="79" s="1"/>
  <c r="J49" i="79" s="1"/>
  <c r="H52" i="79"/>
  <c r="I52" i="79" s="1"/>
  <c r="J52" i="79" s="1"/>
  <c r="H55" i="79"/>
  <c r="I55" i="79" s="1"/>
  <c r="J55" i="79" s="1"/>
  <c r="H58" i="79"/>
  <c r="I58" i="79" s="1"/>
  <c r="J58" i="79" s="1"/>
  <c r="H61" i="79"/>
  <c r="I61" i="79" s="1"/>
  <c r="J61" i="79" s="1"/>
  <c r="H64" i="79"/>
  <c r="I64" i="79" s="1"/>
  <c r="J64" i="79" s="1"/>
  <c r="H67" i="79"/>
  <c r="I67" i="79" s="1"/>
  <c r="J67" i="79" s="1"/>
  <c r="H70" i="79"/>
  <c r="I70" i="79" s="1"/>
  <c r="J70" i="79" s="1"/>
  <c r="H73" i="79"/>
  <c r="I73" i="79" s="1"/>
  <c r="J73" i="79" s="1"/>
  <c r="H76" i="79"/>
  <c r="I76" i="79" s="1"/>
  <c r="J76" i="79" s="1"/>
  <c r="H79" i="79"/>
  <c r="I79" i="79" s="1"/>
  <c r="J79" i="79" s="1"/>
  <c r="H15" i="81"/>
  <c r="I15" i="81" s="1"/>
  <c r="J15" i="81" s="1"/>
  <c r="H64" i="81"/>
  <c r="I64" i="81" s="1"/>
  <c r="J64" i="81" s="1"/>
  <c r="H81" i="81"/>
  <c r="I81" i="81" s="1"/>
  <c r="J81" i="81" s="1"/>
  <c r="H44" i="82"/>
  <c r="I44" i="82" s="1"/>
  <c r="J44" i="82" s="1"/>
  <c r="H61" i="82"/>
  <c r="I61" i="82" s="1"/>
  <c r="J61" i="82" s="1"/>
  <c r="H73" i="82"/>
  <c r="I73" i="82" s="1"/>
  <c r="J73" i="82" s="1"/>
  <c r="H8" i="83"/>
  <c r="I8" i="83" s="1"/>
  <c r="J8" i="83" s="1"/>
  <c r="H40" i="83"/>
  <c r="I40" i="83" s="1"/>
  <c r="J40" i="83" s="1"/>
  <c r="V10" i="77"/>
  <c r="V14" i="77"/>
  <c r="V17" i="77"/>
  <c r="V20" i="77"/>
  <c r="V23" i="77"/>
  <c r="V26" i="77"/>
  <c r="V29" i="77"/>
  <c r="V32" i="77"/>
  <c r="V35" i="77"/>
  <c r="V38" i="77"/>
  <c r="V41" i="77"/>
  <c r="V44" i="77"/>
  <c r="V47" i="77"/>
  <c r="V50" i="77"/>
  <c r="V53" i="77"/>
  <c r="V56" i="77"/>
  <c r="V59" i="77"/>
  <c r="V62" i="77"/>
  <c r="V65" i="77"/>
  <c r="V68" i="77"/>
  <c r="V71" i="77"/>
  <c r="V74" i="77"/>
  <c r="V77" i="77"/>
  <c r="V80" i="77"/>
  <c r="V83" i="77"/>
  <c r="V86" i="77"/>
  <c r="V89" i="77"/>
  <c r="V92" i="77"/>
  <c r="V95" i="77"/>
  <c r="V98" i="77"/>
  <c r="R7" i="78"/>
  <c r="R8" i="78"/>
  <c r="R13" i="78"/>
  <c r="R16" i="78"/>
  <c r="R19" i="78"/>
  <c r="R22" i="78"/>
  <c r="R25" i="78"/>
  <c r="R28" i="78"/>
  <c r="R31" i="78"/>
  <c r="R34" i="78"/>
  <c r="R37" i="78"/>
  <c r="R40" i="78"/>
  <c r="R43" i="78"/>
  <c r="R46" i="78"/>
  <c r="R49" i="78"/>
  <c r="R52" i="78"/>
  <c r="R55" i="78"/>
  <c r="R58" i="78"/>
  <c r="R61" i="78"/>
  <c r="R64" i="78"/>
  <c r="R67" i="78"/>
  <c r="R70" i="78"/>
  <c r="R73" i="78"/>
  <c r="R76" i="78"/>
  <c r="R79" i="78"/>
  <c r="R82" i="78"/>
  <c r="R85" i="78"/>
  <c r="R88" i="78"/>
  <c r="R78" i="79"/>
  <c r="R75" i="79"/>
  <c r="R72" i="79"/>
  <c r="R69" i="79"/>
  <c r="R66" i="79"/>
  <c r="R63" i="79"/>
  <c r="R60" i="79"/>
  <c r="R57" i="79"/>
  <c r="R54" i="79"/>
  <c r="R51" i="79"/>
  <c r="R48" i="79"/>
  <c r="R45" i="79"/>
  <c r="R42" i="79"/>
  <c r="R39" i="79"/>
  <c r="R36" i="79"/>
  <c r="R33" i="79"/>
  <c r="R30" i="79"/>
  <c r="R27" i="79"/>
  <c r="R24" i="79"/>
  <c r="R21" i="79"/>
  <c r="R18" i="79"/>
  <c r="R15" i="79"/>
  <c r="R79" i="79"/>
  <c r="R76" i="79"/>
  <c r="R73" i="79"/>
  <c r="R70" i="79"/>
  <c r="R67" i="79"/>
  <c r="R64" i="79"/>
  <c r="R61" i="79"/>
  <c r="R58" i="79"/>
  <c r="R55" i="79"/>
  <c r="R52" i="79"/>
  <c r="R49" i="79"/>
  <c r="R46" i="79"/>
  <c r="R43" i="79"/>
  <c r="R7" i="79"/>
  <c r="R8" i="79"/>
  <c r="R13" i="79"/>
  <c r="R19" i="79"/>
  <c r="R23" i="79"/>
  <c r="R28" i="79"/>
  <c r="V30" i="79"/>
  <c r="R32" i="79"/>
  <c r="V34" i="79"/>
  <c r="R38" i="79"/>
  <c r="R40" i="79"/>
  <c r="R41" i="79"/>
  <c r="R44" i="79"/>
  <c r="R47" i="79"/>
  <c r="R50" i="79"/>
  <c r="R53" i="79"/>
  <c r="R56" i="79"/>
  <c r="R59" i="79"/>
  <c r="R62" i="79"/>
  <c r="R65" i="79"/>
  <c r="R68" i="79"/>
  <c r="R71" i="79"/>
  <c r="R74" i="79"/>
  <c r="R77" i="79"/>
  <c r="AH3" i="80"/>
  <c r="AQ3" i="80" s="1"/>
  <c r="H24" i="81"/>
  <c r="I24" i="81" s="1"/>
  <c r="J24" i="81" s="1"/>
  <c r="H40" i="81"/>
  <c r="I40" i="81" s="1"/>
  <c r="J40" i="81" s="1"/>
  <c r="AH3" i="82"/>
  <c r="AQ3" i="82" s="1"/>
  <c r="H19" i="82"/>
  <c r="I19" i="82" s="1"/>
  <c r="J19" i="82" s="1"/>
  <c r="H71" i="82"/>
  <c r="I71" i="82" s="1"/>
  <c r="J71" i="82" s="1"/>
  <c r="H88" i="82"/>
  <c r="I88" i="82" s="1"/>
  <c r="J88" i="82" s="1"/>
  <c r="M9" i="78"/>
  <c r="U9" i="78" s="1"/>
  <c r="M15" i="78"/>
  <c r="U15" i="78" s="1"/>
  <c r="M21" i="78"/>
  <c r="U21" i="78" s="1"/>
  <c r="M27" i="78"/>
  <c r="U27" i="78" s="1"/>
  <c r="M33" i="78"/>
  <c r="U33" i="78" s="1"/>
  <c r="M39" i="78"/>
  <c r="U39" i="78" s="1"/>
  <c r="M45" i="78"/>
  <c r="U45" i="78" s="1"/>
  <c r="M51" i="78"/>
  <c r="U51" i="78" s="1"/>
  <c r="M57" i="78"/>
  <c r="U57" i="78" s="1"/>
  <c r="M63" i="78"/>
  <c r="U63" i="78" s="1"/>
  <c r="M69" i="78"/>
  <c r="U69" i="78" s="1"/>
  <c r="M75" i="78"/>
  <c r="U75" i="78" s="1"/>
  <c r="M81" i="78"/>
  <c r="U81" i="78" s="1"/>
  <c r="M87" i="78"/>
  <c r="U87" i="78" s="1"/>
  <c r="V10" i="78"/>
  <c r="V14" i="78"/>
  <c r="V17" i="78"/>
  <c r="V20" i="78"/>
  <c r="V23" i="78"/>
  <c r="V26" i="78"/>
  <c r="V29" i="78"/>
  <c r="V32" i="78"/>
  <c r="V35" i="78"/>
  <c r="V38" i="78"/>
  <c r="V41" i="78"/>
  <c r="V44" i="78"/>
  <c r="V47" i="78"/>
  <c r="V50" i="78"/>
  <c r="V53" i="78"/>
  <c r="V56" i="78"/>
  <c r="V59" i="78"/>
  <c r="V62" i="78"/>
  <c r="V65" i="78"/>
  <c r="V68" i="78"/>
  <c r="V71" i="78"/>
  <c r="V74" i="78"/>
  <c r="V77" i="78"/>
  <c r="V80" i="78"/>
  <c r="V83" i="78"/>
  <c r="V86" i="78"/>
  <c r="V89" i="78"/>
  <c r="V29" i="79"/>
  <c r="R68" i="80"/>
  <c r="R65" i="80"/>
  <c r="R62" i="80"/>
  <c r="R59" i="80"/>
  <c r="R56" i="80"/>
  <c r="R53" i="80"/>
  <c r="R50" i="80"/>
  <c r="R47" i="80"/>
  <c r="R44" i="80"/>
  <c r="R41" i="80"/>
  <c r="R38" i="80"/>
  <c r="R35" i="80"/>
  <c r="R32" i="80"/>
  <c r="R29" i="80"/>
  <c r="R26" i="80"/>
  <c r="R23" i="80"/>
  <c r="R20" i="80"/>
  <c r="R17" i="80"/>
  <c r="R14" i="80"/>
  <c r="R10" i="80"/>
  <c r="R4" i="80"/>
  <c r="R11" i="80"/>
  <c r="R5" i="80"/>
  <c r="R69" i="80"/>
  <c r="R66" i="80"/>
  <c r="R63" i="80"/>
  <c r="R60" i="80"/>
  <c r="R57" i="80"/>
  <c r="R54" i="80"/>
  <c r="R51" i="80"/>
  <c r="R48" i="80"/>
  <c r="R45" i="80"/>
  <c r="R42" i="80"/>
  <c r="R39" i="80"/>
  <c r="R36" i="80"/>
  <c r="R33" i="80"/>
  <c r="R30" i="80"/>
  <c r="R27" i="80"/>
  <c r="R24" i="80"/>
  <c r="R21" i="80"/>
  <c r="R18" i="80"/>
  <c r="R15" i="80"/>
  <c r="R12" i="80"/>
  <c r="R6" i="80"/>
  <c r="R67" i="80"/>
  <c r="R64" i="80"/>
  <c r="R61" i="80"/>
  <c r="R58" i="80"/>
  <c r="H11" i="80"/>
  <c r="I11" i="80" s="1"/>
  <c r="J11" i="80" s="1"/>
  <c r="H57" i="80"/>
  <c r="I57" i="80" s="1"/>
  <c r="J57" i="80" s="1"/>
  <c r="H58" i="81"/>
  <c r="I58" i="81" s="1"/>
  <c r="J58" i="81" s="1"/>
  <c r="H9" i="82"/>
  <c r="I9" i="82" s="1"/>
  <c r="J9" i="82" s="1"/>
  <c r="H16" i="82"/>
  <c r="I16" i="82" s="1"/>
  <c r="J16" i="82" s="1"/>
  <c r="H17" i="82"/>
  <c r="I17" i="82" s="1"/>
  <c r="J17" i="82" s="1"/>
  <c r="H41" i="82"/>
  <c r="I41" i="82" s="1"/>
  <c r="J41" i="82" s="1"/>
  <c r="H53" i="82"/>
  <c r="I53" i="82" s="1"/>
  <c r="J53" i="82" s="1"/>
  <c r="H23" i="83"/>
  <c r="I23" i="83" s="1"/>
  <c r="J23" i="83" s="1"/>
  <c r="H65" i="83"/>
  <c r="I65" i="83" s="1"/>
  <c r="J65" i="83" s="1"/>
  <c r="H36" i="85"/>
  <c r="I36" i="85" s="1"/>
  <c r="J36" i="85" s="1"/>
  <c r="AH3" i="77"/>
  <c r="AQ3" i="77" s="1"/>
  <c r="V13" i="77"/>
  <c r="V16" i="77"/>
  <c r="V19" i="77"/>
  <c r="V22" i="77"/>
  <c r="V25" i="77"/>
  <c r="V28" i="77"/>
  <c r="V31" i="77"/>
  <c r="V34" i="77"/>
  <c r="V37" i="77"/>
  <c r="V40" i="77"/>
  <c r="V43" i="77"/>
  <c r="V46" i="77"/>
  <c r="V49" i="77"/>
  <c r="V52" i="77"/>
  <c r="V55" i="77"/>
  <c r="V58" i="77"/>
  <c r="V61" i="77"/>
  <c r="V64" i="77"/>
  <c r="V67" i="77"/>
  <c r="V70" i="77"/>
  <c r="V73" i="77"/>
  <c r="V76" i="77"/>
  <c r="V79" i="77"/>
  <c r="V82" i="77"/>
  <c r="V85" i="77"/>
  <c r="V88" i="77"/>
  <c r="V91" i="77"/>
  <c r="V94" i="77"/>
  <c r="M4" i="78"/>
  <c r="U4" i="78" s="1"/>
  <c r="X4" i="78" s="1"/>
  <c r="M10" i="78"/>
  <c r="U10" i="78" s="1"/>
  <c r="M16" i="78"/>
  <c r="U16" i="78" s="1"/>
  <c r="M22" i="78"/>
  <c r="U22" i="78" s="1"/>
  <c r="M28" i="78"/>
  <c r="U28" i="78" s="1"/>
  <c r="M34" i="78"/>
  <c r="U34" i="78" s="1"/>
  <c r="M40" i="78"/>
  <c r="U40" i="78" s="1"/>
  <c r="M46" i="78"/>
  <c r="U46" i="78" s="1"/>
  <c r="M52" i="78"/>
  <c r="U52" i="78" s="1"/>
  <c r="M58" i="78"/>
  <c r="U58" i="78" s="1"/>
  <c r="M64" i="78"/>
  <c r="U64" i="78" s="1"/>
  <c r="M70" i="78"/>
  <c r="U70" i="78" s="1"/>
  <c r="M76" i="78"/>
  <c r="U76" i="78" s="1"/>
  <c r="M82" i="78"/>
  <c r="U82" i="78" s="1"/>
  <c r="R6" i="78"/>
  <c r="R12" i="78"/>
  <c r="R15" i="78"/>
  <c r="R18" i="78"/>
  <c r="R21" i="78"/>
  <c r="R24" i="78"/>
  <c r="R27" i="78"/>
  <c r="R30" i="78"/>
  <c r="R33" i="78"/>
  <c r="R36" i="78"/>
  <c r="R39" i="78"/>
  <c r="R42" i="78"/>
  <c r="R45" i="78"/>
  <c r="R48" i="78"/>
  <c r="R51" i="78"/>
  <c r="R54" i="78"/>
  <c r="R57" i="78"/>
  <c r="R60" i="78"/>
  <c r="R63" i="78"/>
  <c r="R66" i="78"/>
  <c r="R69" i="78"/>
  <c r="R72" i="78"/>
  <c r="R75" i="78"/>
  <c r="R78" i="78"/>
  <c r="R81" i="78"/>
  <c r="R84" i="78"/>
  <c r="R6" i="79"/>
  <c r="V77" i="79"/>
  <c r="V74" i="79"/>
  <c r="V71" i="79"/>
  <c r="V68" i="79"/>
  <c r="V65" i="79"/>
  <c r="V62" i="79"/>
  <c r="V59" i="79"/>
  <c r="V56" i="79"/>
  <c r="V53" i="79"/>
  <c r="V50" i="79"/>
  <c r="V47" i="79"/>
  <c r="V44" i="79"/>
  <c r="V41" i="79"/>
  <c r="V38" i="79"/>
  <c r="V35" i="79"/>
  <c r="R12" i="79"/>
  <c r="V15" i="79"/>
  <c r="R17" i="79"/>
  <c r="V19" i="79"/>
  <c r="R22" i="79"/>
  <c r="H23" i="79"/>
  <c r="I23" i="79" s="1"/>
  <c r="J23" i="79" s="1"/>
  <c r="V24" i="79"/>
  <c r="R26" i="79"/>
  <c r="V28" i="79"/>
  <c r="R31" i="79"/>
  <c r="H32" i="79"/>
  <c r="I32" i="79" s="1"/>
  <c r="J32" i="79" s="1"/>
  <c r="V33" i="79"/>
  <c r="R35" i="79"/>
  <c r="R37" i="79"/>
  <c r="H40" i="79"/>
  <c r="I40" i="79" s="1"/>
  <c r="J40" i="79" s="1"/>
  <c r="V43" i="79"/>
  <c r="V46" i="79"/>
  <c r="V49" i="79"/>
  <c r="V52" i="79"/>
  <c r="V55" i="79"/>
  <c r="V58" i="79"/>
  <c r="V61" i="79"/>
  <c r="V64" i="79"/>
  <c r="V67" i="79"/>
  <c r="V70" i="79"/>
  <c r="V73" i="79"/>
  <c r="V76" i="79"/>
  <c r="V79" i="79"/>
  <c r="H5" i="80"/>
  <c r="I5" i="80" s="1"/>
  <c r="J5" i="80" s="1"/>
  <c r="H12" i="80"/>
  <c r="I12" i="80" s="1"/>
  <c r="J12" i="80" s="1"/>
  <c r="H13" i="80"/>
  <c r="I13" i="80" s="1"/>
  <c r="J13" i="80" s="1"/>
  <c r="H15" i="80"/>
  <c r="I15" i="80" s="1"/>
  <c r="J15" i="80" s="1"/>
  <c r="H16" i="80"/>
  <c r="I16" i="80" s="1"/>
  <c r="J16" i="80" s="1"/>
  <c r="H18" i="80"/>
  <c r="I18" i="80" s="1"/>
  <c r="J18" i="80" s="1"/>
  <c r="H19" i="80"/>
  <c r="I19" i="80" s="1"/>
  <c r="J19" i="80" s="1"/>
  <c r="H21" i="80"/>
  <c r="I21" i="80" s="1"/>
  <c r="J21" i="80" s="1"/>
  <c r="H22" i="80"/>
  <c r="I22" i="80" s="1"/>
  <c r="J22" i="80" s="1"/>
  <c r="H24" i="80"/>
  <c r="I24" i="80" s="1"/>
  <c r="J24" i="80" s="1"/>
  <c r="H25" i="80"/>
  <c r="I25" i="80" s="1"/>
  <c r="J25" i="80" s="1"/>
  <c r="H27" i="80"/>
  <c r="I27" i="80" s="1"/>
  <c r="J27" i="80" s="1"/>
  <c r="H28" i="80"/>
  <c r="I28" i="80" s="1"/>
  <c r="J28" i="80" s="1"/>
  <c r="H30" i="80"/>
  <c r="I30" i="80" s="1"/>
  <c r="J30" i="80" s="1"/>
  <c r="H31" i="80"/>
  <c r="I31" i="80" s="1"/>
  <c r="J31" i="80" s="1"/>
  <c r="H33" i="80"/>
  <c r="I33" i="80" s="1"/>
  <c r="J33" i="80" s="1"/>
  <c r="H34" i="80"/>
  <c r="I34" i="80" s="1"/>
  <c r="J34" i="80" s="1"/>
  <c r="H36" i="80"/>
  <c r="I36" i="80" s="1"/>
  <c r="J36" i="80" s="1"/>
  <c r="H37" i="80"/>
  <c r="I37" i="80" s="1"/>
  <c r="J37" i="80" s="1"/>
  <c r="H39" i="80"/>
  <c r="I39" i="80" s="1"/>
  <c r="J39" i="80" s="1"/>
  <c r="H40" i="80"/>
  <c r="I40" i="80" s="1"/>
  <c r="J40" i="80" s="1"/>
  <c r="H42" i="80"/>
  <c r="I42" i="80" s="1"/>
  <c r="J42" i="80" s="1"/>
  <c r="H43" i="80"/>
  <c r="I43" i="80" s="1"/>
  <c r="J43" i="80" s="1"/>
  <c r="H45" i="80"/>
  <c r="I45" i="80" s="1"/>
  <c r="J45" i="80" s="1"/>
  <c r="H46" i="80"/>
  <c r="I46" i="80" s="1"/>
  <c r="J46" i="80" s="1"/>
  <c r="H48" i="80"/>
  <c r="I48" i="80" s="1"/>
  <c r="J48" i="80" s="1"/>
  <c r="H49" i="80"/>
  <c r="I49" i="80" s="1"/>
  <c r="J49" i="80" s="1"/>
  <c r="H51" i="80"/>
  <c r="I51" i="80" s="1"/>
  <c r="J51" i="80" s="1"/>
  <c r="H52" i="80"/>
  <c r="I52" i="80" s="1"/>
  <c r="J52" i="80" s="1"/>
  <c r="H54" i="80"/>
  <c r="I54" i="80" s="1"/>
  <c r="J54" i="80" s="1"/>
  <c r="H55" i="80"/>
  <c r="I55" i="80" s="1"/>
  <c r="J55" i="80" s="1"/>
  <c r="H66" i="80"/>
  <c r="I66" i="80" s="1"/>
  <c r="J66" i="80" s="1"/>
  <c r="H69" i="80"/>
  <c r="I69" i="80" s="1"/>
  <c r="J69" i="80" s="1"/>
  <c r="Y4" i="81"/>
  <c r="H28" i="81"/>
  <c r="I28" i="81" s="1"/>
  <c r="J28" i="81" s="1"/>
  <c r="H45" i="81"/>
  <c r="I45" i="81" s="1"/>
  <c r="J45" i="81" s="1"/>
  <c r="H76" i="81"/>
  <c r="I76" i="81" s="1"/>
  <c r="J76" i="81" s="1"/>
  <c r="H34" i="82"/>
  <c r="I34" i="82" s="1"/>
  <c r="J34" i="82" s="1"/>
  <c r="H46" i="82"/>
  <c r="I46" i="82" s="1"/>
  <c r="J46" i="82" s="1"/>
  <c r="Z4" i="83"/>
  <c r="V85" i="78"/>
  <c r="AH3" i="79"/>
  <c r="AQ3" i="79" s="1"/>
  <c r="H6" i="80"/>
  <c r="I6" i="80" s="1"/>
  <c r="J6" i="80" s="1"/>
  <c r="H60" i="80"/>
  <c r="I60" i="80" s="1"/>
  <c r="J60" i="80" s="1"/>
  <c r="H63" i="80"/>
  <c r="I63" i="80" s="1"/>
  <c r="J63" i="80" s="1"/>
  <c r="H5" i="81"/>
  <c r="I5" i="81" s="1"/>
  <c r="J5" i="81" s="1"/>
  <c r="H13" i="81"/>
  <c r="I13" i="81" s="1"/>
  <c r="J13" i="81" s="1"/>
  <c r="H46" i="81"/>
  <c r="I46" i="81" s="1"/>
  <c r="J46" i="81" s="1"/>
  <c r="H63" i="81"/>
  <c r="I63" i="81" s="1"/>
  <c r="J63" i="81" s="1"/>
  <c r="H10" i="82"/>
  <c r="I10" i="82" s="1"/>
  <c r="J10" i="82" s="1"/>
  <c r="P3" i="82"/>
  <c r="AF3" i="82" s="1"/>
  <c r="AO3" i="82" s="1"/>
  <c r="AE3" i="82"/>
  <c r="H68" i="82"/>
  <c r="I68" i="82" s="1"/>
  <c r="J68" i="82" s="1"/>
  <c r="H80" i="82"/>
  <c r="I80" i="82" s="1"/>
  <c r="J80" i="82" s="1"/>
  <c r="H8" i="81"/>
  <c r="I8" i="81" s="1"/>
  <c r="J8" i="81" s="1"/>
  <c r="H16" i="81"/>
  <c r="I16" i="81" s="1"/>
  <c r="J16" i="81" s="1"/>
  <c r="H25" i="81"/>
  <c r="I25" i="81" s="1"/>
  <c r="J25" i="81" s="1"/>
  <c r="H30" i="81"/>
  <c r="I30" i="81" s="1"/>
  <c r="J30" i="81" s="1"/>
  <c r="H48" i="81"/>
  <c r="I48" i="81" s="1"/>
  <c r="J48" i="81" s="1"/>
  <c r="H66" i="81"/>
  <c r="I66" i="81" s="1"/>
  <c r="J66" i="81" s="1"/>
  <c r="H84" i="81"/>
  <c r="I84" i="81" s="1"/>
  <c r="J84" i="81" s="1"/>
  <c r="H8" i="82"/>
  <c r="I8" i="82" s="1"/>
  <c r="J8" i="82" s="1"/>
  <c r="H4" i="83"/>
  <c r="I4" i="83" s="1"/>
  <c r="J4" i="83" s="1"/>
  <c r="K4" i="83" s="1"/>
  <c r="H9" i="83"/>
  <c r="I9" i="83" s="1"/>
  <c r="J9" i="83" s="1"/>
  <c r="H13" i="83"/>
  <c r="I13" i="83" s="1"/>
  <c r="J13" i="83" s="1"/>
  <c r="H22" i="83"/>
  <c r="I22" i="83" s="1"/>
  <c r="J22" i="83" s="1"/>
  <c r="H33" i="84"/>
  <c r="I33" i="84" s="1"/>
  <c r="J33" i="84" s="1"/>
  <c r="H39" i="84"/>
  <c r="I39" i="84" s="1"/>
  <c r="J39" i="84" s="1"/>
  <c r="H21" i="85"/>
  <c r="I21" i="85" s="1"/>
  <c r="J21" i="85" s="1"/>
  <c r="H54" i="85"/>
  <c r="I54" i="85" s="1"/>
  <c r="J54" i="85" s="1"/>
  <c r="H52" i="86"/>
  <c r="I52" i="86" s="1"/>
  <c r="J52" i="86" s="1"/>
  <c r="V97" i="81"/>
  <c r="V94" i="81"/>
  <c r="V91" i="81"/>
  <c r="V88" i="81"/>
  <c r="V85" i="81"/>
  <c r="V82" i="81"/>
  <c r="V79" i="81"/>
  <c r="V76" i="81"/>
  <c r="V73" i="81"/>
  <c r="V70" i="81"/>
  <c r="V67" i="81"/>
  <c r="V64" i="81"/>
  <c r="V61" i="81"/>
  <c r="V58" i="81"/>
  <c r="V55" i="81"/>
  <c r="V52" i="81"/>
  <c r="V49" i="81"/>
  <c r="V46" i="81"/>
  <c r="V43" i="81"/>
  <c r="V40" i="81"/>
  <c r="V37" i="81"/>
  <c r="V34" i="81"/>
  <c r="V31" i="81"/>
  <c r="V28" i="81"/>
  <c r="V25" i="81"/>
  <c r="V22" i="81"/>
  <c r="V19" i="81"/>
  <c r="V16" i="81"/>
  <c r="V13" i="81"/>
  <c r="V8" i="81"/>
  <c r="V7" i="81"/>
  <c r="V15" i="81"/>
  <c r="V20" i="81"/>
  <c r="V24" i="81"/>
  <c r="V39" i="81"/>
  <c r="H42" i="81"/>
  <c r="I42" i="81" s="1"/>
  <c r="J42" i="81" s="1"/>
  <c r="V44" i="81"/>
  <c r="V57" i="81"/>
  <c r="H60" i="81"/>
  <c r="I60" i="81" s="1"/>
  <c r="J60" i="81" s="1"/>
  <c r="V62" i="81"/>
  <c r="V75" i="81"/>
  <c r="H78" i="81"/>
  <c r="I78" i="81" s="1"/>
  <c r="J78" i="81" s="1"/>
  <c r="V80" i="81"/>
  <c r="V93" i="81"/>
  <c r="H96" i="81"/>
  <c r="I96" i="81" s="1"/>
  <c r="J96" i="81" s="1"/>
  <c r="V98" i="81"/>
  <c r="H31" i="83"/>
  <c r="I31" i="83" s="1"/>
  <c r="J31" i="83" s="1"/>
  <c r="H67" i="83"/>
  <c r="I67" i="83" s="1"/>
  <c r="J67" i="83" s="1"/>
  <c r="H18" i="84"/>
  <c r="I18" i="84" s="1"/>
  <c r="J18" i="84" s="1"/>
  <c r="H24" i="84"/>
  <c r="I24" i="84" s="1"/>
  <c r="J24" i="84" s="1"/>
  <c r="H30" i="84"/>
  <c r="I30" i="84" s="1"/>
  <c r="J30" i="84" s="1"/>
  <c r="AN3" i="85"/>
  <c r="M97" i="85"/>
  <c r="U97" i="85" s="1"/>
  <c r="M91" i="85"/>
  <c r="U91" i="85" s="1"/>
  <c r="M85" i="85"/>
  <c r="U85" i="85" s="1"/>
  <c r="M79" i="85"/>
  <c r="U79" i="85" s="1"/>
  <c r="M73" i="85"/>
  <c r="U73" i="85" s="1"/>
  <c r="M67" i="85"/>
  <c r="U67" i="85" s="1"/>
  <c r="M61" i="85"/>
  <c r="U61" i="85" s="1"/>
  <c r="M55" i="85"/>
  <c r="U55" i="85" s="1"/>
  <c r="M49" i="85"/>
  <c r="U49" i="85" s="1"/>
  <c r="M43" i="85"/>
  <c r="U43" i="85" s="1"/>
  <c r="M37" i="85"/>
  <c r="U37" i="85" s="1"/>
  <c r="M31" i="85"/>
  <c r="U31" i="85" s="1"/>
  <c r="M25" i="85"/>
  <c r="U25" i="85" s="1"/>
  <c r="M19" i="85"/>
  <c r="U19" i="85" s="1"/>
  <c r="M13" i="85"/>
  <c r="U13" i="85" s="1"/>
  <c r="M7" i="85"/>
  <c r="U7" i="85" s="1"/>
  <c r="M96" i="85"/>
  <c r="U96" i="85" s="1"/>
  <c r="M90" i="85"/>
  <c r="U90" i="85" s="1"/>
  <c r="M84" i="85"/>
  <c r="U84" i="85" s="1"/>
  <c r="M78" i="85"/>
  <c r="U78" i="85" s="1"/>
  <c r="M72" i="85"/>
  <c r="U72" i="85" s="1"/>
  <c r="M66" i="85"/>
  <c r="U66" i="85" s="1"/>
  <c r="M60" i="85"/>
  <c r="U60" i="85" s="1"/>
  <c r="M54" i="85"/>
  <c r="U54" i="85" s="1"/>
  <c r="M48" i="85"/>
  <c r="U48" i="85" s="1"/>
  <c r="M42" i="85"/>
  <c r="U42" i="85" s="1"/>
  <c r="M36" i="85"/>
  <c r="U36" i="85" s="1"/>
  <c r="M30" i="85"/>
  <c r="U30" i="85" s="1"/>
  <c r="M24" i="85"/>
  <c r="U24" i="85" s="1"/>
  <c r="M18" i="85"/>
  <c r="U18" i="85" s="1"/>
  <c r="M12" i="85"/>
  <c r="U12" i="85" s="1"/>
  <c r="M6" i="85"/>
  <c r="U6" i="85" s="1"/>
  <c r="M95" i="85"/>
  <c r="U95" i="85" s="1"/>
  <c r="M89" i="85"/>
  <c r="U89" i="85" s="1"/>
  <c r="M83" i="85"/>
  <c r="U83" i="85" s="1"/>
  <c r="M77" i="85"/>
  <c r="U77" i="85" s="1"/>
  <c r="M71" i="85"/>
  <c r="U71" i="85" s="1"/>
  <c r="M65" i="85"/>
  <c r="U65" i="85" s="1"/>
  <c r="M59" i="85"/>
  <c r="U59" i="85" s="1"/>
  <c r="M53" i="85"/>
  <c r="U53" i="85" s="1"/>
  <c r="M47" i="85"/>
  <c r="U47" i="85" s="1"/>
  <c r="M41" i="85"/>
  <c r="U41" i="85" s="1"/>
  <c r="M35" i="85"/>
  <c r="U35" i="85" s="1"/>
  <c r="M29" i="85"/>
  <c r="U29" i="85" s="1"/>
  <c r="M23" i="85"/>
  <c r="U23" i="85" s="1"/>
  <c r="M17" i="85"/>
  <c r="U17" i="85" s="1"/>
  <c r="M11" i="85"/>
  <c r="U11" i="85" s="1"/>
  <c r="M5" i="85"/>
  <c r="U5" i="85" s="1"/>
  <c r="M93" i="85"/>
  <c r="U93" i="85" s="1"/>
  <c r="M81" i="85"/>
  <c r="U81" i="85" s="1"/>
  <c r="M69" i="85"/>
  <c r="U69" i="85" s="1"/>
  <c r="M57" i="85"/>
  <c r="U57" i="85" s="1"/>
  <c r="M45" i="85"/>
  <c r="U45" i="85" s="1"/>
  <c r="M33" i="85"/>
  <c r="U33" i="85" s="1"/>
  <c r="M21" i="85"/>
  <c r="U21" i="85" s="1"/>
  <c r="M9" i="85"/>
  <c r="U9" i="85" s="1"/>
  <c r="M92" i="85"/>
  <c r="U92" i="85" s="1"/>
  <c r="M80" i="85"/>
  <c r="U80" i="85" s="1"/>
  <c r="M68" i="85"/>
  <c r="U68" i="85" s="1"/>
  <c r="M56" i="85"/>
  <c r="U56" i="85" s="1"/>
  <c r="M44" i="85"/>
  <c r="U44" i="85" s="1"/>
  <c r="M32" i="85"/>
  <c r="U32" i="85" s="1"/>
  <c r="M20" i="85"/>
  <c r="U20" i="85" s="1"/>
  <c r="M8" i="85"/>
  <c r="U8" i="85" s="1"/>
  <c r="M88" i="85"/>
  <c r="U88" i="85" s="1"/>
  <c r="M76" i="85"/>
  <c r="U76" i="85" s="1"/>
  <c r="M64" i="85"/>
  <c r="U64" i="85" s="1"/>
  <c r="M52" i="85"/>
  <c r="U52" i="85" s="1"/>
  <c r="M40" i="85"/>
  <c r="U40" i="85" s="1"/>
  <c r="M28" i="85"/>
  <c r="U28" i="85" s="1"/>
  <c r="M16" i="85"/>
  <c r="U16" i="85" s="1"/>
  <c r="M4" i="85"/>
  <c r="U4" i="85" s="1"/>
  <c r="X4" i="85" s="1"/>
  <c r="M94" i="85"/>
  <c r="U94" i="85" s="1"/>
  <c r="M82" i="85"/>
  <c r="U82" i="85" s="1"/>
  <c r="M70" i="85"/>
  <c r="U70" i="85" s="1"/>
  <c r="M58" i="85"/>
  <c r="U58" i="85" s="1"/>
  <c r="M46" i="85"/>
  <c r="U46" i="85" s="1"/>
  <c r="M34" i="85"/>
  <c r="U34" i="85" s="1"/>
  <c r="M22" i="85"/>
  <c r="U22" i="85" s="1"/>
  <c r="M10" i="85"/>
  <c r="U10" i="85" s="1"/>
  <c r="M98" i="85"/>
  <c r="U98" i="85" s="1"/>
  <c r="M62" i="85"/>
  <c r="U62" i="85" s="1"/>
  <c r="M26" i="85"/>
  <c r="U26" i="85" s="1"/>
  <c r="M87" i="85"/>
  <c r="U87" i="85" s="1"/>
  <c r="M51" i="85"/>
  <c r="U51" i="85" s="1"/>
  <c r="M15" i="85"/>
  <c r="U15" i="85" s="1"/>
  <c r="M86" i="85"/>
  <c r="U86" i="85" s="1"/>
  <c r="M50" i="85"/>
  <c r="U50" i="85" s="1"/>
  <c r="M14" i="85"/>
  <c r="U14" i="85" s="1"/>
  <c r="M63" i="85"/>
  <c r="U63" i="85" s="1"/>
  <c r="M27" i="85"/>
  <c r="U27" i="85" s="1"/>
  <c r="H22" i="86"/>
  <c r="I22" i="86" s="1"/>
  <c r="J22" i="86" s="1"/>
  <c r="M9" i="80"/>
  <c r="U9" i="80" s="1"/>
  <c r="M15" i="80"/>
  <c r="U15" i="80" s="1"/>
  <c r="M21" i="80"/>
  <c r="U21" i="80" s="1"/>
  <c r="M27" i="80"/>
  <c r="U27" i="80" s="1"/>
  <c r="M33" i="80"/>
  <c r="U33" i="80" s="1"/>
  <c r="M39" i="80"/>
  <c r="U39" i="80" s="1"/>
  <c r="M45" i="80"/>
  <c r="U45" i="80" s="1"/>
  <c r="M51" i="80"/>
  <c r="U51" i="80" s="1"/>
  <c r="M57" i="80"/>
  <c r="U57" i="80" s="1"/>
  <c r="M63" i="80"/>
  <c r="U63" i="80" s="1"/>
  <c r="M69" i="80"/>
  <c r="U69" i="80" s="1"/>
  <c r="V7" i="80"/>
  <c r="V8" i="80"/>
  <c r="V13" i="80"/>
  <c r="V16" i="80"/>
  <c r="V19" i="80"/>
  <c r="V22" i="80"/>
  <c r="V25" i="80"/>
  <c r="V28" i="80"/>
  <c r="V31" i="80"/>
  <c r="V34" i="80"/>
  <c r="V37" i="80"/>
  <c r="V40" i="80"/>
  <c r="V43" i="80"/>
  <c r="V46" i="80"/>
  <c r="V49" i="80"/>
  <c r="V52" i="80"/>
  <c r="V55" i="80"/>
  <c r="V58" i="80"/>
  <c r="V61" i="80"/>
  <c r="V64" i="80"/>
  <c r="M9" i="81"/>
  <c r="U9" i="81" s="1"/>
  <c r="M15" i="81"/>
  <c r="U15" i="81" s="1"/>
  <c r="M21" i="81"/>
  <c r="U21" i="81" s="1"/>
  <c r="M27" i="81"/>
  <c r="U27" i="81" s="1"/>
  <c r="M33" i="81"/>
  <c r="U33" i="81" s="1"/>
  <c r="M39" i="81"/>
  <c r="U39" i="81" s="1"/>
  <c r="M45" i="81"/>
  <c r="U45" i="81" s="1"/>
  <c r="M51" i="81"/>
  <c r="U51" i="81" s="1"/>
  <c r="M57" i="81"/>
  <c r="U57" i="81" s="1"/>
  <c r="M63" i="81"/>
  <c r="U63" i="81" s="1"/>
  <c r="M69" i="81"/>
  <c r="U69" i="81" s="1"/>
  <c r="M75" i="81"/>
  <c r="U75" i="81" s="1"/>
  <c r="M81" i="81"/>
  <c r="U81" i="81" s="1"/>
  <c r="M87" i="81"/>
  <c r="U87" i="81" s="1"/>
  <c r="M93" i="81"/>
  <c r="U93" i="81" s="1"/>
  <c r="V6" i="81"/>
  <c r="H14" i="81"/>
  <c r="I14" i="81" s="1"/>
  <c r="J14" i="81" s="1"/>
  <c r="H18" i="81"/>
  <c r="I18" i="81" s="1"/>
  <c r="J18" i="81" s="1"/>
  <c r="H23" i="81"/>
  <c r="I23" i="81" s="1"/>
  <c r="J23" i="81" s="1"/>
  <c r="H27" i="81"/>
  <c r="I27" i="81" s="1"/>
  <c r="J27" i="81" s="1"/>
  <c r="V36" i="81"/>
  <c r="H37" i="81"/>
  <c r="I37" i="81" s="1"/>
  <c r="J37" i="81" s="1"/>
  <c r="H39" i="81"/>
  <c r="I39" i="81" s="1"/>
  <c r="J39" i="81" s="1"/>
  <c r="V41" i="81"/>
  <c r="V54" i="81"/>
  <c r="H55" i="81"/>
  <c r="I55" i="81" s="1"/>
  <c r="J55" i="81" s="1"/>
  <c r="H57" i="81"/>
  <c r="I57" i="81" s="1"/>
  <c r="J57" i="81" s="1"/>
  <c r="V59" i="81"/>
  <c r="V72" i="81"/>
  <c r="H73" i="81"/>
  <c r="I73" i="81" s="1"/>
  <c r="J73" i="81" s="1"/>
  <c r="H75" i="81"/>
  <c r="I75" i="81" s="1"/>
  <c r="J75" i="81" s="1"/>
  <c r="V77" i="81"/>
  <c r="V90" i="81"/>
  <c r="H91" i="81"/>
  <c r="I91" i="81" s="1"/>
  <c r="J91" i="81" s="1"/>
  <c r="H93" i="81"/>
  <c r="I93" i="81" s="1"/>
  <c r="J93" i="81" s="1"/>
  <c r="V95" i="81"/>
  <c r="M89" i="82"/>
  <c r="U89" i="82" s="1"/>
  <c r="M83" i="82"/>
  <c r="U83" i="82" s="1"/>
  <c r="M77" i="82"/>
  <c r="U77" i="82" s="1"/>
  <c r="M71" i="82"/>
  <c r="U71" i="82" s="1"/>
  <c r="M65" i="82"/>
  <c r="U65" i="82" s="1"/>
  <c r="M59" i="82"/>
  <c r="U59" i="82" s="1"/>
  <c r="M53" i="82"/>
  <c r="U53" i="82" s="1"/>
  <c r="M47" i="82"/>
  <c r="U47" i="82" s="1"/>
  <c r="M41" i="82"/>
  <c r="U41" i="82" s="1"/>
  <c r="M35" i="82"/>
  <c r="U35" i="82" s="1"/>
  <c r="M29" i="82"/>
  <c r="U29" i="82" s="1"/>
  <c r="M23" i="82"/>
  <c r="U23" i="82" s="1"/>
  <c r="M17" i="82"/>
  <c r="U17" i="82" s="1"/>
  <c r="M11" i="82"/>
  <c r="U11" i="82" s="1"/>
  <c r="M5" i="82"/>
  <c r="U5" i="82" s="1"/>
  <c r="M88" i="82"/>
  <c r="U88" i="82" s="1"/>
  <c r="M82" i="82"/>
  <c r="U82" i="82" s="1"/>
  <c r="M76" i="82"/>
  <c r="U76" i="82" s="1"/>
  <c r="M70" i="82"/>
  <c r="U70" i="82" s="1"/>
  <c r="M64" i="82"/>
  <c r="U64" i="82" s="1"/>
  <c r="M58" i="82"/>
  <c r="U58" i="82" s="1"/>
  <c r="M52" i="82"/>
  <c r="U52" i="82" s="1"/>
  <c r="M46" i="82"/>
  <c r="U46" i="82" s="1"/>
  <c r="M40" i="82"/>
  <c r="U40" i="82" s="1"/>
  <c r="M34" i="82"/>
  <c r="U34" i="82" s="1"/>
  <c r="M28" i="82"/>
  <c r="U28" i="82" s="1"/>
  <c r="M22" i="82"/>
  <c r="U22" i="82" s="1"/>
  <c r="M16" i="82"/>
  <c r="U16" i="82" s="1"/>
  <c r="M10" i="82"/>
  <c r="U10" i="82" s="1"/>
  <c r="M4" i="82"/>
  <c r="U4" i="82" s="1"/>
  <c r="X4" i="82" s="1"/>
  <c r="M13" i="82"/>
  <c r="U13" i="82" s="1"/>
  <c r="M21" i="82"/>
  <c r="U21" i="82" s="1"/>
  <c r="M31" i="82"/>
  <c r="U31" i="82" s="1"/>
  <c r="M39" i="82"/>
  <c r="U39" i="82" s="1"/>
  <c r="M49" i="82"/>
  <c r="U49" i="82" s="1"/>
  <c r="M57" i="82"/>
  <c r="U57" i="82" s="1"/>
  <c r="M67" i="82"/>
  <c r="U67" i="82" s="1"/>
  <c r="M75" i="82"/>
  <c r="U75" i="82" s="1"/>
  <c r="M85" i="82"/>
  <c r="U85" i="82" s="1"/>
  <c r="R87" i="82"/>
  <c r="R84" i="82"/>
  <c r="R81" i="82"/>
  <c r="R78" i="82"/>
  <c r="R75" i="82"/>
  <c r="R72" i="82"/>
  <c r="R69" i="82"/>
  <c r="R66" i="82"/>
  <c r="R63" i="82"/>
  <c r="R60" i="82"/>
  <c r="R57" i="82"/>
  <c r="R54" i="82"/>
  <c r="R51" i="82"/>
  <c r="R48" i="82"/>
  <c r="R45" i="82"/>
  <c r="R42" i="82"/>
  <c r="R39" i="82"/>
  <c r="R36" i="82"/>
  <c r="R33" i="82"/>
  <c r="R30" i="82"/>
  <c r="R27" i="82"/>
  <c r="R24" i="82"/>
  <c r="R21" i="82"/>
  <c r="R89" i="82"/>
  <c r="R82" i="82"/>
  <c r="R80" i="82"/>
  <c r="R73" i="82"/>
  <c r="R71" i="82"/>
  <c r="R64" i="82"/>
  <c r="R62" i="82"/>
  <c r="R55" i="82"/>
  <c r="R53" i="82"/>
  <c r="R46" i="82"/>
  <c r="R44" i="82"/>
  <c r="R37" i="82"/>
  <c r="R35" i="82"/>
  <c r="R28" i="82"/>
  <c r="R26" i="82"/>
  <c r="R19" i="82"/>
  <c r="R11" i="82"/>
  <c r="R5" i="82"/>
  <c r="R18" i="82"/>
  <c r="R15" i="82"/>
  <c r="R12" i="82"/>
  <c r="R6" i="82"/>
  <c r="R8" i="82"/>
  <c r="R9" i="82"/>
  <c r="H14" i="82"/>
  <c r="I14" i="82" s="1"/>
  <c r="J14" i="82" s="1"/>
  <c r="R20" i="82"/>
  <c r="R22" i="82"/>
  <c r="H23" i="82"/>
  <c r="I23" i="82" s="1"/>
  <c r="J23" i="82" s="1"/>
  <c r="H28" i="82"/>
  <c r="I28" i="82" s="1"/>
  <c r="J28" i="82" s="1"/>
  <c r="R34" i="82"/>
  <c r="R41" i="82"/>
  <c r="H43" i="82"/>
  <c r="I43" i="82" s="1"/>
  <c r="J43" i="82" s="1"/>
  <c r="R47" i="82"/>
  <c r="R49" i="82"/>
  <c r="H50" i="82"/>
  <c r="I50" i="82" s="1"/>
  <c r="J50" i="82" s="1"/>
  <c r="H55" i="82"/>
  <c r="I55" i="82" s="1"/>
  <c r="J55" i="82" s="1"/>
  <c r="R61" i="82"/>
  <c r="R68" i="82"/>
  <c r="H70" i="82"/>
  <c r="I70" i="82" s="1"/>
  <c r="J70" i="82" s="1"/>
  <c r="R74" i="82"/>
  <c r="R76" i="82"/>
  <c r="H77" i="82"/>
  <c r="I77" i="82" s="1"/>
  <c r="J77" i="82" s="1"/>
  <c r="H82" i="82"/>
  <c r="I82" i="82" s="1"/>
  <c r="J82" i="82" s="1"/>
  <c r="R88" i="82"/>
  <c r="H7" i="83"/>
  <c r="I7" i="83" s="1"/>
  <c r="J7" i="83" s="1"/>
  <c r="H29" i="83"/>
  <c r="I29" i="83" s="1"/>
  <c r="J29" i="83" s="1"/>
  <c r="H36" i="84"/>
  <c r="I36" i="84" s="1"/>
  <c r="J36" i="84" s="1"/>
  <c r="M38" i="85"/>
  <c r="U38" i="85" s="1"/>
  <c r="H10" i="85"/>
  <c r="I10" i="85" s="1"/>
  <c r="J10" i="85" s="1"/>
  <c r="H18" i="85"/>
  <c r="I18" i="85" s="1"/>
  <c r="J18" i="85" s="1"/>
  <c r="M4" i="80"/>
  <c r="U4" i="80" s="1"/>
  <c r="X4" i="80" s="1"/>
  <c r="M10" i="80"/>
  <c r="U10" i="80" s="1"/>
  <c r="M16" i="80"/>
  <c r="U16" i="80" s="1"/>
  <c r="M22" i="80"/>
  <c r="U22" i="80" s="1"/>
  <c r="M28" i="80"/>
  <c r="U28" i="80" s="1"/>
  <c r="M34" i="80"/>
  <c r="U34" i="80" s="1"/>
  <c r="M40" i="80"/>
  <c r="U40" i="80" s="1"/>
  <c r="M46" i="80"/>
  <c r="U46" i="80" s="1"/>
  <c r="M52" i="80"/>
  <c r="U52" i="80" s="1"/>
  <c r="M58" i="80"/>
  <c r="U58" i="80" s="1"/>
  <c r="M4" i="81"/>
  <c r="U4" i="81" s="1"/>
  <c r="X4" i="81" s="1"/>
  <c r="Z4" i="81" s="1"/>
  <c r="M10" i="81"/>
  <c r="U10" i="81" s="1"/>
  <c r="M16" i="81"/>
  <c r="U16" i="81" s="1"/>
  <c r="M22" i="81"/>
  <c r="U22" i="81" s="1"/>
  <c r="M28" i="81"/>
  <c r="U28" i="81" s="1"/>
  <c r="M34" i="81"/>
  <c r="U34" i="81" s="1"/>
  <c r="M40" i="81"/>
  <c r="U40" i="81" s="1"/>
  <c r="M46" i="81"/>
  <c r="U46" i="81" s="1"/>
  <c r="M52" i="81"/>
  <c r="U52" i="81" s="1"/>
  <c r="M58" i="81"/>
  <c r="U58" i="81" s="1"/>
  <c r="M64" i="81"/>
  <c r="U64" i="81" s="1"/>
  <c r="M70" i="81"/>
  <c r="U70" i="81" s="1"/>
  <c r="M76" i="81"/>
  <c r="U76" i="81" s="1"/>
  <c r="M82" i="81"/>
  <c r="U82" i="81" s="1"/>
  <c r="M88" i="81"/>
  <c r="U88" i="81" s="1"/>
  <c r="V14" i="81"/>
  <c r="V18" i="81"/>
  <c r="V23" i="81"/>
  <c r="V27" i="81"/>
  <c r="V33" i="81"/>
  <c r="H34" i="81"/>
  <c r="I34" i="81" s="1"/>
  <c r="J34" i="81" s="1"/>
  <c r="H36" i="81"/>
  <c r="I36" i="81" s="1"/>
  <c r="J36" i="81" s="1"/>
  <c r="V38" i="81"/>
  <c r="V51" i="81"/>
  <c r="H52" i="81"/>
  <c r="I52" i="81" s="1"/>
  <c r="J52" i="81" s="1"/>
  <c r="H54" i="81"/>
  <c r="I54" i="81" s="1"/>
  <c r="J54" i="81" s="1"/>
  <c r="V56" i="81"/>
  <c r="V69" i="81"/>
  <c r="H70" i="81"/>
  <c r="I70" i="81" s="1"/>
  <c r="J70" i="81" s="1"/>
  <c r="H72" i="81"/>
  <c r="I72" i="81" s="1"/>
  <c r="J72" i="81" s="1"/>
  <c r="V74" i="81"/>
  <c r="V87" i="81"/>
  <c r="H88" i="81"/>
  <c r="I88" i="81" s="1"/>
  <c r="J88" i="81" s="1"/>
  <c r="H90" i="81"/>
  <c r="I90" i="81" s="1"/>
  <c r="J90" i="81" s="1"/>
  <c r="V92" i="81"/>
  <c r="M6" i="82"/>
  <c r="U6" i="82" s="1"/>
  <c r="M14" i="82"/>
  <c r="U14" i="82" s="1"/>
  <c r="M24" i="82"/>
  <c r="U24" i="82" s="1"/>
  <c r="M32" i="82"/>
  <c r="U32" i="82" s="1"/>
  <c r="M42" i="82"/>
  <c r="U42" i="82" s="1"/>
  <c r="M50" i="82"/>
  <c r="U50" i="82" s="1"/>
  <c r="M60" i="82"/>
  <c r="U60" i="82" s="1"/>
  <c r="M68" i="82"/>
  <c r="U68" i="82" s="1"/>
  <c r="M78" i="82"/>
  <c r="U78" i="82" s="1"/>
  <c r="M86" i="82"/>
  <c r="U86" i="82" s="1"/>
  <c r="H35" i="82"/>
  <c r="I35" i="82" s="1"/>
  <c r="J35" i="82" s="1"/>
  <c r="H62" i="82"/>
  <c r="I62" i="82" s="1"/>
  <c r="J62" i="82" s="1"/>
  <c r="H89" i="82"/>
  <c r="I89" i="82" s="1"/>
  <c r="J89" i="82" s="1"/>
  <c r="AH3" i="83"/>
  <c r="AQ3" i="83" s="1"/>
  <c r="H11" i="83"/>
  <c r="I11" i="83" s="1"/>
  <c r="J11" i="83" s="1"/>
  <c r="H14" i="83"/>
  <c r="I14" i="83" s="1"/>
  <c r="J14" i="83" s="1"/>
  <c r="H25" i="83"/>
  <c r="I25" i="83" s="1"/>
  <c r="J25" i="83" s="1"/>
  <c r="H56" i="83"/>
  <c r="I56" i="83" s="1"/>
  <c r="J56" i="83" s="1"/>
  <c r="H58" i="83"/>
  <c r="I58" i="83" s="1"/>
  <c r="J58" i="83" s="1"/>
  <c r="M39" i="85"/>
  <c r="U39" i="85" s="1"/>
  <c r="H90" i="85"/>
  <c r="I90" i="85" s="1"/>
  <c r="J90" i="85" s="1"/>
  <c r="H12" i="81"/>
  <c r="I12" i="81" s="1"/>
  <c r="J12" i="81" s="1"/>
  <c r="H21" i="81"/>
  <c r="I21" i="81" s="1"/>
  <c r="J21" i="81" s="1"/>
  <c r="H33" i="81"/>
  <c r="I33" i="81" s="1"/>
  <c r="J33" i="81" s="1"/>
  <c r="H51" i="81"/>
  <c r="I51" i="81" s="1"/>
  <c r="J51" i="81" s="1"/>
  <c r="H69" i="81"/>
  <c r="I69" i="81" s="1"/>
  <c r="J69" i="81" s="1"/>
  <c r="H87" i="81"/>
  <c r="I87" i="81" s="1"/>
  <c r="J87" i="81" s="1"/>
  <c r="H25" i="82"/>
  <c r="I25" i="82" s="1"/>
  <c r="J25" i="82" s="1"/>
  <c r="H32" i="82"/>
  <c r="I32" i="82" s="1"/>
  <c r="J32" i="82" s="1"/>
  <c r="H37" i="82"/>
  <c r="I37" i="82" s="1"/>
  <c r="J37" i="82" s="1"/>
  <c r="H52" i="82"/>
  <c r="I52" i="82" s="1"/>
  <c r="J52" i="82" s="1"/>
  <c r="H59" i="82"/>
  <c r="I59" i="82" s="1"/>
  <c r="J59" i="82" s="1"/>
  <c r="H64" i="82"/>
  <c r="I64" i="82" s="1"/>
  <c r="J64" i="82" s="1"/>
  <c r="H79" i="82"/>
  <c r="I79" i="82" s="1"/>
  <c r="J79" i="82" s="1"/>
  <c r="H86" i="82"/>
  <c r="I86" i="82" s="1"/>
  <c r="J86" i="82" s="1"/>
  <c r="H49" i="83"/>
  <c r="I49" i="83" s="1"/>
  <c r="J49" i="83" s="1"/>
  <c r="H15" i="84"/>
  <c r="I15" i="84" s="1"/>
  <c r="J15" i="84" s="1"/>
  <c r="H21" i="84"/>
  <c r="I21" i="84" s="1"/>
  <c r="J21" i="84" s="1"/>
  <c r="H27" i="84"/>
  <c r="I27" i="84" s="1"/>
  <c r="J27" i="84" s="1"/>
  <c r="H72" i="85"/>
  <c r="I72" i="85" s="1"/>
  <c r="J72" i="85" s="1"/>
  <c r="H13" i="86"/>
  <c r="I13" i="86" s="1"/>
  <c r="J13" i="86" s="1"/>
  <c r="H31" i="86"/>
  <c r="I31" i="86" s="1"/>
  <c r="J31" i="86" s="1"/>
  <c r="H70" i="83"/>
  <c r="I70" i="83" s="1"/>
  <c r="J70" i="83" s="1"/>
  <c r="H73" i="83"/>
  <c r="I73" i="83" s="1"/>
  <c r="J73" i="83" s="1"/>
  <c r="H76" i="83"/>
  <c r="I76" i="83" s="1"/>
  <c r="J76" i="83" s="1"/>
  <c r="H79" i="83"/>
  <c r="I79" i="83" s="1"/>
  <c r="J79" i="83" s="1"/>
  <c r="H31" i="85"/>
  <c r="I31" i="85" s="1"/>
  <c r="J31" i="85" s="1"/>
  <c r="H49" i="85"/>
  <c r="I49" i="85" s="1"/>
  <c r="J49" i="85" s="1"/>
  <c r="H67" i="85"/>
  <c r="I67" i="85" s="1"/>
  <c r="J67" i="85" s="1"/>
  <c r="H85" i="85"/>
  <c r="I85" i="85" s="1"/>
  <c r="J85" i="85" s="1"/>
  <c r="H19" i="86"/>
  <c r="I19" i="86" s="1"/>
  <c r="J19" i="86" s="1"/>
  <c r="H28" i="86"/>
  <c r="I28" i="86" s="1"/>
  <c r="J28" i="86" s="1"/>
  <c r="H37" i="86"/>
  <c r="I37" i="86" s="1"/>
  <c r="J37" i="86" s="1"/>
  <c r="H74" i="86"/>
  <c r="I74" i="86" s="1"/>
  <c r="J74" i="86" s="1"/>
  <c r="H7" i="88"/>
  <c r="I7" i="88" s="1"/>
  <c r="J7" i="88" s="1"/>
  <c r="V89" i="82"/>
  <c r="V86" i="82"/>
  <c r="V83" i="82"/>
  <c r="V80" i="82"/>
  <c r="V77" i="82"/>
  <c r="V74" i="82"/>
  <c r="V71" i="82"/>
  <c r="V68" i="82"/>
  <c r="V65" i="82"/>
  <c r="V62" i="82"/>
  <c r="V59" i="82"/>
  <c r="V56" i="82"/>
  <c r="V53" i="82"/>
  <c r="V50" i="82"/>
  <c r="V47" i="82"/>
  <c r="V44" i="82"/>
  <c r="V41" i="82"/>
  <c r="V38" i="82"/>
  <c r="V35" i="82"/>
  <c r="V32" i="82"/>
  <c r="V29" i="82"/>
  <c r="V26" i="82"/>
  <c r="V23" i="82"/>
  <c r="V20" i="82"/>
  <c r="V22" i="82"/>
  <c r="V24" i="82"/>
  <c r="V31" i="82"/>
  <c r="V33" i="82"/>
  <c r="V40" i="82"/>
  <c r="V42" i="82"/>
  <c r="V49" i="82"/>
  <c r="V51" i="82"/>
  <c r="V58" i="82"/>
  <c r="V60" i="82"/>
  <c r="V67" i="82"/>
  <c r="V69" i="82"/>
  <c r="V76" i="82"/>
  <c r="V78" i="82"/>
  <c r="V85" i="82"/>
  <c r="V87" i="82"/>
  <c r="M78" i="83"/>
  <c r="U78" i="83" s="1"/>
  <c r="M72" i="83"/>
  <c r="U72" i="83" s="1"/>
  <c r="M66" i="83"/>
  <c r="U66" i="83" s="1"/>
  <c r="M60" i="83"/>
  <c r="U60" i="83" s="1"/>
  <c r="M54" i="83"/>
  <c r="U54" i="83" s="1"/>
  <c r="M48" i="83"/>
  <c r="U48" i="83" s="1"/>
  <c r="M42" i="83"/>
  <c r="U42" i="83" s="1"/>
  <c r="M36" i="83"/>
  <c r="U36" i="83" s="1"/>
  <c r="M30" i="83"/>
  <c r="U30" i="83" s="1"/>
  <c r="M24" i="83"/>
  <c r="U24" i="83" s="1"/>
  <c r="M18" i="83"/>
  <c r="U18" i="83" s="1"/>
  <c r="M12" i="83"/>
  <c r="U12" i="83" s="1"/>
  <c r="M6" i="83"/>
  <c r="U6" i="83" s="1"/>
  <c r="M77" i="83"/>
  <c r="U77" i="83" s="1"/>
  <c r="M71" i="83"/>
  <c r="U71" i="83" s="1"/>
  <c r="M65" i="83"/>
  <c r="U65" i="83" s="1"/>
  <c r="M59" i="83"/>
  <c r="U59" i="83" s="1"/>
  <c r="M53" i="83"/>
  <c r="U53" i="83" s="1"/>
  <c r="M47" i="83"/>
  <c r="U47" i="83" s="1"/>
  <c r="M41" i="83"/>
  <c r="U41" i="83" s="1"/>
  <c r="M35" i="83"/>
  <c r="U35" i="83" s="1"/>
  <c r="M29" i="83"/>
  <c r="U29" i="83" s="1"/>
  <c r="M23" i="83"/>
  <c r="U23" i="83" s="1"/>
  <c r="M17" i="83"/>
  <c r="U17" i="83" s="1"/>
  <c r="M11" i="83"/>
  <c r="U11" i="83" s="1"/>
  <c r="M5" i="83"/>
  <c r="U5" i="83" s="1"/>
  <c r="M13" i="83"/>
  <c r="U13" i="83" s="1"/>
  <c r="M21" i="83"/>
  <c r="U21" i="83" s="1"/>
  <c r="M31" i="83"/>
  <c r="U31" i="83" s="1"/>
  <c r="M39" i="83"/>
  <c r="U39" i="83" s="1"/>
  <c r="M49" i="83"/>
  <c r="U49" i="83" s="1"/>
  <c r="M57" i="83"/>
  <c r="U57" i="83" s="1"/>
  <c r="M67" i="83"/>
  <c r="U67" i="83" s="1"/>
  <c r="M75" i="83"/>
  <c r="U75" i="83" s="1"/>
  <c r="R5" i="83"/>
  <c r="R9" i="83"/>
  <c r="R14" i="83"/>
  <c r="R16" i="83"/>
  <c r="H19" i="83"/>
  <c r="I19" i="83" s="1"/>
  <c r="J19" i="83" s="1"/>
  <c r="R23" i="83"/>
  <c r="R25" i="83"/>
  <c r="H28" i="83"/>
  <c r="I28" i="83" s="1"/>
  <c r="J28" i="83" s="1"/>
  <c r="R32" i="83"/>
  <c r="R34" i="83"/>
  <c r="H37" i="83"/>
  <c r="I37" i="83" s="1"/>
  <c r="J37" i="83" s="1"/>
  <c r="R41" i="83"/>
  <c r="R43" i="83"/>
  <c r="H46" i="83"/>
  <c r="I46" i="83" s="1"/>
  <c r="J46" i="83" s="1"/>
  <c r="R50" i="83"/>
  <c r="R52" i="83"/>
  <c r="H55" i="83"/>
  <c r="I55" i="83" s="1"/>
  <c r="J55" i="83" s="1"/>
  <c r="R59" i="83"/>
  <c r="R61" i="83"/>
  <c r="H64" i="83"/>
  <c r="I64" i="83" s="1"/>
  <c r="J64" i="83" s="1"/>
  <c r="R70" i="83"/>
  <c r="R73" i="83"/>
  <c r="R76" i="83"/>
  <c r="H5" i="85"/>
  <c r="I5" i="85" s="1"/>
  <c r="J5" i="85" s="1"/>
  <c r="H9" i="85"/>
  <c r="I9" i="85" s="1"/>
  <c r="J9" i="85" s="1"/>
  <c r="H14" i="85"/>
  <c r="I14" i="85" s="1"/>
  <c r="J14" i="85" s="1"/>
  <c r="H16" i="85"/>
  <c r="I16" i="85" s="1"/>
  <c r="J16" i="85" s="1"/>
  <c r="H28" i="85"/>
  <c r="I28" i="85" s="1"/>
  <c r="J28" i="85" s="1"/>
  <c r="H46" i="85"/>
  <c r="I46" i="85" s="1"/>
  <c r="J46" i="85" s="1"/>
  <c r="H64" i="85"/>
  <c r="I64" i="85" s="1"/>
  <c r="J64" i="85" s="1"/>
  <c r="H82" i="85"/>
  <c r="I82" i="85" s="1"/>
  <c r="J82" i="85" s="1"/>
  <c r="H64" i="86"/>
  <c r="I64" i="86" s="1"/>
  <c r="J64" i="86" s="1"/>
  <c r="AH4" i="87"/>
  <c r="H19" i="87"/>
  <c r="I19" i="87" s="1"/>
  <c r="J19" i="87" s="1"/>
  <c r="H47" i="87"/>
  <c r="I47" i="87" s="1"/>
  <c r="J47" i="87" s="1"/>
  <c r="H22" i="82"/>
  <c r="I22" i="82" s="1"/>
  <c r="J22" i="82" s="1"/>
  <c r="H31" i="82"/>
  <c r="I31" i="82" s="1"/>
  <c r="J31" i="82" s="1"/>
  <c r="H40" i="82"/>
  <c r="I40" i="82" s="1"/>
  <c r="J40" i="82" s="1"/>
  <c r="H49" i="82"/>
  <c r="I49" i="82" s="1"/>
  <c r="J49" i="82" s="1"/>
  <c r="H58" i="82"/>
  <c r="I58" i="82" s="1"/>
  <c r="J58" i="82" s="1"/>
  <c r="H67" i="82"/>
  <c r="I67" i="82" s="1"/>
  <c r="J67" i="82" s="1"/>
  <c r="H76" i="82"/>
  <c r="I76" i="82" s="1"/>
  <c r="J76" i="82" s="1"/>
  <c r="H85" i="82"/>
  <c r="I85" i="82" s="1"/>
  <c r="J85" i="82" s="1"/>
  <c r="R78" i="83"/>
  <c r="R75" i="83"/>
  <c r="R72" i="83"/>
  <c r="R69" i="83"/>
  <c r="R66" i="83"/>
  <c r="R63" i="83"/>
  <c r="R60" i="83"/>
  <c r="R57" i="83"/>
  <c r="R54" i="83"/>
  <c r="R51" i="83"/>
  <c r="R48" i="83"/>
  <c r="R45" i="83"/>
  <c r="R42" i="83"/>
  <c r="R39" i="83"/>
  <c r="R36" i="83"/>
  <c r="R33" i="83"/>
  <c r="R30" i="83"/>
  <c r="R27" i="83"/>
  <c r="R24" i="83"/>
  <c r="R21" i="83"/>
  <c r="R18" i="83"/>
  <c r="R15" i="83"/>
  <c r="R12" i="83"/>
  <c r="R6" i="83"/>
  <c r="R77" i="83"/>
  <c r="R74" i="83"/>
  <c r="R71" i="83"/>
  <c r="R68" i="83"/>
  <c r="R7" i="83"/>
  <c r="R8" i="83"/>
  <c r="R10" i="83"/>
  <c r="R11" i="83"/>
  <c r="P3" i="84"/>
  <c r="AF3" i="84" s="1"/>
  <c r="AO3" i="84" s="1"/>
  <c r="H6" i="84"/>
  <c r="I6" i="84" s="1"/>
  <c r="J6" i="84" s="1"/>
  <c r="V68" i="84"/>
  <c r="V65" i="84"/>
  <c r="V62" i="84"/>
  <c r="V59" i="84"/>
  <c r="V56" i="84"/>
  <c r="V53" i="84"/>
  <c r="V50" i="84"/>
  <c r="V47" i="84"/>
  <c r="V44" i="84"/>
  <c r="V41" i="84"/>
  <c r="V69" i="84"/>
  <c r="V66" i="84"/>
  <c r="V63" i="84"/>
  <c r="V60" i="84"/>
  <c r="V57" i="84"/>
  <c r="V54" i="84"/>
  <c r="V51" i="84"/>
  <c r="V48" i="84"/>
  <c r="V45" i="84"/>
  <c r="V42" i="84"/>
  <c r="V39" i="84"/>
  <c r="V67" i="84"/>
  <c r="V64" i="84"/>
  <c r="V61" i="84"/>
  <c r="V58" i="84"/>
  <c r="V55" i="84"/>
  <c r="V52" i="84"/>
  <c r="V49" i="84"/>
  <c r="V46" i="84"/>
  <c r="V43" i="84"/>
  <c r="V40" i="84"/>
  <c r="V37" i="84"/>
  <c r="V34" i="84"/>
  <c r="V31" i="84"/>
  <c r="V28" i="84"/>
  <c r="V25" i="84"/>
  <c r="V22" i="84"/>
  <c r="V19" i="84"/>
  <c r="V16" i="84"/>
  <c r="V13" i="84"/>
  <c r="V8" i="84"/>
  <c r="V7" i="84"/>
  <c r="V11" i="84"/>
  <c r="V5" i="84"/>
  <c r="H19" i="85"/>
  <c r="I19" i="85" s="1"/>
  <c r="J19" i="85" s="1"/>
  <c r="H23" i="85"/>
  <c r="I23" i="85" s="1"/>
  <c r="J23" i="85" s="1"/>
  <c r="H33" i="85"/>
  <c r="I33" i="85" s="1"/>
  <c r="J33" i="85" s="1"/>
  <c r="H51" i="85"/>
  <c r="I51" i="85" s="1"/>
  <c r="J51" i="85" s="1"/>
  <c r="H69" i="85"/>
  <c r="I69" i="85" s="1"/>
  <c r="J69" i="85" s="1"/>
  <c r="H87" i="85"/>
  <c r="I87" i="85" s="1"/>
  <c r="J87" i="85" s="1"/>
  <c r="H9" i="86"/>
  <c r="I9" i="86" s="1"/>
  <c r="J9" i="86" s="1"/>
  <c r="H16" i="86"/>
  <c r="I16" i="86" s="1"/>
  <c r="J16" i="86" s="1"/>
  <c r="H25" i="86"/>
  <c r="I25" i="86" s="1"/>
  <c r="J25" i="86" s="1"/>
  <c r="H34" i="86"/>
  <c r="I34" i="86" s="1"/>
  <c r="J34" i="86" s="1"/>
  <c r="H88" i="86"/>
  <c r="I88" i="86" s="1"/>
  <c r="J88" i="86" s="1"/>
  <c r="H34" i="83"/>
  <c r="I34" i="83" s="1"/>
  <c r="J34" i="83" s="1"/>
  <c r="H43" i="83"/>
  <c r="I43" i="83" s="1"/>
  <c r="J43" i="83" s="1"/>
  <c r="H52" i="83"/>
  <c r="I52" i="83" s="1"/>
  <c r="J52" i="83" s="1"/>
  <c r="H61" i="83"/>
  <c r="I61" i="83" s="1"/>
  <c r="J61" i="83" s="1"/>
  <c r="H9" i="84"/>
  <c r="I9" i="84" s="1"/>
  <c r="J9" i="84" s="1"/>
  <c r="R67" i="84"/>
  <c r="R64" i="84"/>
  <c r="R61" i="84"/>
  <c r="R58" i="84"/>
  <c r="R55" i="84"/>
  <c r="R52" i="84"/>
  <c r="R49" i="84"/>
  <c r="R46" i="84"/>
  <c r="R43" i="84"/>
  <c r="R40" i="84"/>
  <c r="R7" i="84"/>
  <c r="R8" i="84"/>
  <c r="R13" i="84"/>
  <c r="R16" i="84"/>
  <c r="R19" i="84"/>
  <c r="R22" i="84"/>
  <c r="R25" i="84"/>
  <c r="R28" i="84"/>
  <c r="R31" i="84"/>
  <c r="R34" i="84"/>
  <c r="R37" i="84"/>
  <c r="R39" i="84"/>
  <c r="R42" i="84"/>
  <c r="R45" i="84"/>
  <c r="R48" i="84"/>
  <c r="R51" i="84"/>
  <c r="R54" i="84"/>
  <c r="R57" i="84"/>
  <c r="R60" i="84"/>
  <c r="R63" i="84"/>
  <c r="R66" i="84"/>
  <c r="R69" i="84"/>
  <c r="H4" i="85"/>
  <c r="I4" i="85" s="1"/>
  <c r="J4" i="85" s="1"/>
  <c r="K4" i="85" s="1"/>
  <c r="H8" i="85"/>
  <c r="I8" i="85" s="1"/>
  <c r="J8" i="85" s="1"/>
  <c r="H13" i="85"/>
  <c r="I13" i="85" s="1"/>
  <c r="J13" i="85" s="1"/>
  <c r="H15" i="85"/>
  <c r="I15" i="85" s="1"/>
  <c r="J15" i="85" s="1"/>
  <c r="H30" i="85"/>
  <c r="I30" i="85" s="1"/>
  <c r="J30" i="85" s="1"/>
  <c r="H43" i="85"/>
  <c r="I43" i="85" s="1"/>
  <c r="J43" i="85" s="1"/>
  <c r="H48" i="85"/>
  <c r="I48" i="85" s="1"/>
  <c r="J48" i="85" s="1"/>
  <c r="H61" i="85"/>
  <c r="I61" i="85" s="1"/>
  <c r="J61" i="85" s="1"/>
  <c r="H66" i="85"/>
  <c r="I66" i="85" s="1"/>
  <c r="J66" i="85" s="1"/>
  <c r="H79" i="85"/>
  <c r="I79" i="85" s="1"/>
  <c r="J79" i="85" s="1"/>
  <c r="H84" i="85"/>
  <c r="I84" i="85" s="1"/>
  <c r="J84" i="85" s="1"/>
  <c r="H8" i="86"/>
  <c r="I8" i="86" s="1"/>
  <c r="J8" i="86" s="1"/>
  <c r="H10" i="86"/>
  <c r="I10" i="86" s="1"/>
  <c r="J10" i="86" s="1"/>
  <c r="H46" i="86"/>
  <c r="I46" i="86" s="1"/>
  <c r="J46" i="86" s="1"/>
  <c r="H61" i="86"/>
  <c r="I61" i="86" s="1"/>
  <c r="J61" i="86" s="1"/>
  <c r="H79" i="86"/>
  <c r="I79" i="86" s="1"/>
  <c r="J79" i="86" s="1"/>
  <c r="H13" i="88"/>
  <c r="I13" i="88" s="1"/>
  <c r="J13" i="88" s="1"/>
  <c r="H27" i="88"/>
  <c r="I27" i="88" s="1"/>
  <c r="J27" i="88" s="1"/>
  <c r="H31" i="88"/>
  <c r="I31" i="88" s="1"/>
  <c r="J31" i="88" s="1"/>
  <c r="H45" i="88"/>
  <c r="I45" i="88" s="1"/>
  <c r="J45" i="88" s="1"/>
  <c r="H49" i="88"/>
  <c r="I49" i="88" s="1"/>
  <c r="J49" i="88" s="1"/>
  <c r="V10" i="83"/>
  <c r="V14" i="83"/>
  <c r="V17" i="83"/>
  <c r="V20" i="83"/>
  <c r="V23" i="83"/>
  <c r="V26" i="83"/>
  <c r="V29" i="83"/>
  <c r="V32" i="83"/>
  <c r="V35" i="83"/>
  <c r="V38" i="83"/>
  <c r="V41" i="83"/>
  <c r="V44" i="83"/>
  <c r="V47" i="83"/>
  <c r="V50" i="83"/>
  <c r="V53" i="83"/>
  <c r="V56" i="83"/>
  <c r="V59" i="83"/>
  <c r="V62" i="83"/>
  <c r="V65" i="83"/>
  <c r="V68" i="83"/>
  <c r="V71" i="83"/>
  <c r="V74" i="83"/>
  <c r="M9" i="84"/>
  <c r="U9" i="84" s="1"/>
  <c r="M15" i="84"/>
  <c r="U15" i="84" s="1"/>
  <c r="M21" i="84"/>
  <c r="U21" i="84" s="1"/>
  <c r="M27" i="84"/>
  <c r="U27" i="84" s="1"/>
  <c r="M33" i="84"/>
  <c r="U33" i="84" s="1"/>
  <c r="M39" i="84"/>
  <c r="U39" i="84" s="1"/>
  <c r="M45" i="84"/>
  <c r="U45" i="84" s="1"/>
  <c r="M51" i="84"/>
  <c r="U51" i="84" s="1"/>
  <c r="M57" i="84"/>
  <c r="U57" i="84" s="1"/>
  <c r="M63" i="84"/>
  <c r="U63" i="84" s="1"/>
  <c r="M69" i="84"/>
  <c r="U69" i="84" s="1"/>
  <c r="R5" i="84"/>
  <c r="R11" i="84"/>
  <c r="H22" i="85"/>
  <c r="I22" i="85" s="1"/>
  <c r="J22" i="85" s="1"/>
  <c r="H24" i="85"/>
  <c r="I24" i="85" s="1"/>
  <c r="J24" i="85" s="1"/>
  <c r="H34" i="85"/>
  <c r="I34" i="85" s="1"/>
  <c r="J34" i="85" s="1"/>
  <c r="H39" i="85"/>
  <c r="I39" i="85" s="1"/>
  <c r="J39" i="85" s="1"/>
  <c r="H52" i="85"/>
  <c r="I52" i="85" s="1"/>
  <c r="J52" i="85" s="1"/>
  <c r="H57" i="85"/>
  <c r="I57" i="85" s="1"/>
  <c r="J57" i="85" s="1"/>
  <c r="H70" i="85"/>
  <c r="I70" i="85" s="1"/>
  <c r="J70" i="85" s="1"/>
  <c r="H75" i="85"/>
  <c r="I75" i="85" s="1"/>
  <c r="J75" i="85" s="1"/>
  <c r="H88" i="85"/>
  <c r="I88" i="85" s="1"/>
  <c r="J88" i="85" s="1"/>
  <c r="H93" i="85"/>
  <c r="I93" i="85" s="1"/>
  <c r="J93" i="85" s="1"/>
  <c r="H96" i="85"/>
  <c r="I96" i="85" s="1"/>
  <c r="J96" i="85" s="1"/>
  <c r="H7" i="86"/>
  <c r="I7" i="86" s="1"/>
  <c r="J7" i="86" s="1"/>
  <c r="AE3" i="87"/>
  <c r="P3" i="87"/>
  <c r="AF3" i="87" s="1"/>
  <c r="AO3" i="87" s="1"/>
  <c r="H7" i="87"/>
  <c r="I7" i="87" s="1"/>
  <c r="J7" i="87" s="1"/>
  <c r="H38" i="87"/>
  <c r="I38" i="87" s="1"/>
  <c r="J38" i="87" s="1"/>
  <c r="M4" i="84"/>
  <c r="U4" i="84" s="1"/>
  <c r="X4" i="84" s="1"/>
  <c r="Z4" i="84" s="1"/>
  <c r="M10" i="84"/>
  <c r="U10" i="84" s="1"/>
  <c r="M16" i="84"/>
  <c r="U16" i="84" s="1"/>
  <c r="M22" i="84"/>
  <c r="U22" i="84" s="1"/>
  <c r="M28" i="84"/>
  <c r="U28" i="84" s="1"/>
  <c r="M34" i="84"/>
  <c r="U34" i="84" s="1"/>
  <c r="M40" i="84"/>
  <c r="U40" i="84" s="1"/>
  <c r="M46" i="84"/>
  <c r="U46" i="84" s="1"/>
  <c r="M52" i="84"/>
  <c r="U52" i="84" s="1"/>
  <c r="M58" i="84"/>
  <c r="U58" i="84" s="1"/>
  <c r="R4" i="84"/>
  <c r="R10" i="84"/>
  <c r="R14" i="84"/>
  <c r="R17" i="84"/>
  <c r="R20" i="84"/>
  <c r="R23" i="84"/>
  <c r="R26" i="84"/>
  <c r="R29" i="84"/>
  <c r="R32" i="84"/>
  <c r="R35" i="84"/>
  <c r="R38" i="84"/>
  <c r="H40" i="84"/>
  <c r="I40" i="84" s="1"/>
  <c r="J40" i="84" s="1"/>
  <c r="H41" i="84"/>
  <c r="I41" i="84" s="1"/>
  <c r="J41" i="84" s="1"/>
  <c r="H43" i="84"/>
  <c r="I43" i="84" s="1"/>
  <c r="J43" i="84" s="1"/>
  <c r="H44" i="84"/>
  <c r="I44" i="84" s="1"/>
  <c r="J44" i="84" s="1"/>
  <c r="H46" i="84"/>
  <c r="I46" i="84" s="1"/>
  <c r="J46" i="84" s="1"/>
  <c r="H47" i="84"/>
  <c r="I47" i="84" s="1"/>
  <c r="J47" i="84" s="1"/>
  <c r="H49" i="84"/>
  <c r="I49" i="84" s="1"/>
  <c r="J49" i="84" s="1"/>
  <c r="H50" i="84"/>
  <c r="I50" i="84" s="1"/>
  <c r="J50" i="84" s="1"/>
  <c r="H52" i="84"/>
  <c r="I52" i="84" s="1"/>
  <c r="J52" i="84" s="1"/>
  <c r="H53" i="84"/>
  <c r="I53" i="84" s="1"/>
  <c r="J53" i="84" s="1"/>
  <c r="H55" i="84"/>
  <c r="I55" i="84" s="1"/>
  <c r="J55" i="84" s="1"/>
  <c r="H56" i="84"/>
  <c r="I56" i="84" s="1"/>
  <c r="J56" i="84" s="1"/>
  <c r="H58" i="84"/>
  <c r="I58" i="84" s="1"/>
  <c r="J58" i="84" s="1"/>
  <c r="H59" i="84"/>
  <c r="I59" i="84" s="1"/>
  <c r="J59" i="84" s="1"/>
  <c r="H61" i="84"/>
  <c r="I61" i="84" s="1"/>
  <c r="J61" i="84" s="1"/>
  <c r="H62" i="84"/>
  <c r="I62" i="84" s="1"/>
  <c r="J62" i="84" s="1"/>
  <c r="H64" i="84"/>
  <c r="I64" i="84" s="1"/>
  <c r="J64" i="84" s="1"/>
  <c r="H65" i="84"/>
  <c r="I65" i="84" s="1"/>
  <c r="J65" i="84" s="1"/>
  <c r="H67" i="84"/>
  <c r="I67" i="84" s="1"/>
  <c r="J67" i="84" s="1"/>
  <c r="H68" i="84"/>
  <c r="I68" i="84" s="1"/>
  <c r="J68" i="84" s="1"/>
  <c r="H6" i="85"/>
  <c r="I6" i="85" s="1"/>
  <c r="J6" i="85" s="1"/>
  <c r="H25" i="85"/>
  <c r="I25" i="85" s="1"/>
  <c r="J25" i="85" s="1"/>
  <c r="H26" i="85"/>
  <c r="I26" i="85" s="1"/>
  <c r="J26" i="85" s="1"/>
  <c r="H37" i="85"/>
  <c r="I37" i="85" s="1"/>
  <c r="J37" i="85" s="1"/>
  <c r="H42" i="85"/>
  <c r="I42" i="85" s="1"/>
  <c r="J42" i="85" s="1"/>
  <c r="H55" i="85"/>
  <c r="I55" i="85" s="1"/>
  <c r="J55" i="85" s="1"/>
  <c r="H60" i="85"/>
  <c r="I60" i="85" s="1"/>
  <c r="J60" i="85" s="1"/>
  <c r="H73" i="85"/>
  <c r="I73" i="85" s="1"/>
  <c r="J73" i="85" s="1"/>
  <c r="H78" i="85"/>
  <c r="I78" i="85" s="1"/>
  <c r="J78" i="85" s="1"/>
  <c r="H91" i="85"/>
  <c r="I91" i="85" s="1"/>
  <c r="J91" i="85" s="1"/>
  <c r="AE3" i="86"/>
  <c r="P3" i="86"/>
  <c r="AF3" i="86" s="1"/>
  <c r="AO3" i="86" s="1"/>
  <c r="H14" i="86"/>
  <c r="I14" i="86" s="1"/>
  <c r="J14" i="86" s="1"/>
  <c r="H17" i="86"/>
  <c r="I17" i="86" s="1"/>
  <c r="J17" i="86" s="1"/>
  <c r="H20" i="86"/>
  <c r="I20" i="86" s="1"/>
  <c r="J20" i="86" s="1"/>
  <c r="H23" i="86"/>
  <c r="I23" i="86" s="1"/>
  <c r="J23" i="86" s="1"/>
  <c r="H26" i="86"/>
  <c r="I26" i="86" s="1"/>
  <c r="J26" i="86" s="1"/>
  <c r="H29" i="86"/>
  <c r="I29" i="86" s="1"/>
  <c r="J29" i="86" s="1"/>
  <c r="H32" i="86"/>
  <c r="I32" i="86" s="1"/>
  <c r="J32" i="86" s="1"/>
  <c r="H35" i="86"/>
  <c r="I35" i="86" s="1"/>
  <c r="J35" i="86" s="1"/>
  <c r="H38" i="86"/>
  <c r="I38" i="86" s="1"/>
  <c r="J38" i="86" s="1"/>
  <c r="H43" i="86"/>
  <c r="I43" i="86" s="1"/>
  <c r="J43" i="86" s="1"/>
  <c r="H55" i="86"/>
  <c r="I55" i="86" s="1"/>
  <c r="J55" i="86" s="1"/>
  <c r="H70" i="86"/>
  <c r="I70" i="86" s="1"/>
  <c r="J70" i="86" s="1"/>
  <c r="H83" i="86"/>
  <c r="I83" i="86" s="1"/>
  <c r="J83" i="86" s="1"/>
  <c r="H29" i="87"/>
  <c r="I29" i="87" s="1"/>
  <c r="J29" i="87" s="1"/>
  <c r="H48" i="89"/>
  <c r="I48" i="89" s="1"/>
  <c r="J48" i="89" s="1"/>
  <c r="H7" i="85"/>
  <c r="I7" i="85" s="1"/>
  <c r="J7" i="85" s="1"/>
  <c r="H12" i="85"/>
  <c r="I12" i="85" s="1"/>
  <c r="J12" i="85" s="1"/>
  <c r="H27" i="85"/>
  <c r="I27" i="85" s="1"/>
  <c r="J27" i="85" s="1"/>
  <c r="H40" i="85"/>
  <c r="I40" i="85" s="1"/>
  <c r="J40" i="85" s="1"/>
  <c r="H45" i="85"/>
  <c r="I45" i="85" s="1"/>
  <c r="J45" i="85" s="1"/>
  <c r="H58" i="85"/>
  <c r="I58" i="85" s="1"/>
  <c r="J58" i="85" s="1"/>
  <c r="H63" i="85"/>
  <c r="I63" i="85" s="1"/>
  <c r="J63" i="85" s="1"/>
  <c r="H76" i="85"/>
  <c r="I76" i="85" s="1"/>
  <c r="J76" i="85" s="1"/>
  <c r="H81" i="85"/>
  <c r="I81" i="85" s="1"/>
  <c r="J81" i="85" s="1"/>
  <c r="H97" i="85"/>
  <c r="I97" i="85" s="1"/>
  <c r="J97" i="85" s="1"/>
  <c r="Z4" i="87"/>
  <c r="H16" i="87"/>
  <c r="I16" i="87" s="1"/>
  <c r="J16" i="87" s="1"/>
  <c r="V50" i="86"/>
  <c r="V59" i="86"/>
  <c r="V68" i="86"/>
  <c r="R73" i="86"/>
  <c r="V77" i="86"/>
  <c r="R82" i="86"/>
  <c r="V86" i="86"/>
  <c r="M78" i="87"/>
  <c r="U78" i="87" s="1"/>
  <c r="M72" i="87"/>
  <c r="U72" i="87" s="1"/>
  <c r="M66" i="87"/>
  <c r="U66" i="87" s="1"/>
  <c r="M60" i="87"/>
  <c r="U60" i="87" s="1"/>
  <c r="M54" i="87"/>
  <c r="U54" i="87" s="1"/>
  <c r="M48" i="87"/>
  <c r="U48" i="87" s="1"/>
  <c r="M42" i="87"/>
  <c r="U42" i="87" s="1"/>
  <c r="M36" i="87"/>
  <c r="U36" i="87" s="1"/>
  <c r="M30" i="87"/>
  <c r="U30" i="87" s="1"/>
  <c r="M24" i="87"/>
  <c r="U24" i="87" s="1"/>
  <c r="M18" i="87"/>
  <c r="U18" i="87" s="1"/>
  <c r="M12" i="87"/>
  <c r="U12" i="87" s="1"/>
  <c r="M6" i="87"/>
  <c r="U6" i="87" s="1"/>
  <c r="M79" i="87"/>
  <c r="U79" i="87" s="1"/>
  <c r="M73" i="87"/>
  <c r="U73" i="87" s="1"/>
  <c r="M67" i="87"/>
  <c r="U67" i="87" s="1"/>
  <c r="M61" i="87"/>
  <c r="U61" i="87" s="1"/>
  <c r="M55" i="87"/>
  <c r="U55" i="87" s="1"/>
  <c r="M49" i="87"/>
  <c r="U49" i="87" s="1"/>
  <c r="M43" i="87"/>
  <c r="U43" i="87" s="1"/>
  <c r="M37" i="87"/>
  <c r="U37" i="87" s="1"/>
  <c r="M31" i="87"/>
  <c r="U31" i="87" s="1"/>
  <c r="M25" i="87"/>
  <c r="U25" i="87" s="1"/>
  <c r="M19" i="87"/>
  <c r="U19" i="87" s="1"/>
  <c r="M13" i="87"/>
  <c r="U13" i="87" s="1"/>
  <c r="M7" i="87"/>
  <c r="U7" i="87" s="1"/>
  <c r="M11" i="87"/>
  <c r="U11" i="87" s="1"/>
  <c r="M21" i="87"/>
  <c r="U21" i="87" s="1"/>
  <c r="M29" i="87"/>
  <c r="U29" i="87" s="1"/>
  <c r="M39" i="87"/>
  <c r="U39" i="87" s="1"/>
  <c r="M47" i="87"/>
  <c r="U47" i="87" s="1"/>
  <c r="M57" i="87"/>
  <c r="U57" i="87" s="1"/>
  <c r="M65" i="87"/>
  <c r="U65" i="87" s="1"/>
  <c r="M75" i="87"/>
  <c r="U75" i="87" s="1"/>
  <c r="R78" i="87"/>
  <c r="R75" i="87"/>
  <c r="R72" i="87"/>
  <c r="R69" i="87"/>
  <c r="R66" i="87"/>
  <c r="R63" i="87"/>
  <c r="R60" i="87"/>
  <c r="R57" i="87"/>
  <c r="R54" i="87"/>
  <c r="R51" i="87"/>
  <c r="R48" i="87"/>
  <c r="R45" i="87"/>
  <c r="R42" i="87"/>
  <c r="R39" i="87"/>
  <c r="R36" i="87"/>
  <c r="R33" i="87"/>
  <c r="R30" i="87"/>
  <c r="R27" i="87"/>
  <c r="R24" i="87"/>
  <c r="R21" i="87"/>
  <c r="R18" i="87"/>
  <c r="R15" i="87"/>
  <c r="R12" i="87"/>
  <c r="R6" i="87"/>
  <c r="R79" i="87"/>
  <c r="R76" i="87"/>
  <c r="R73" i="87"/>
  <c r="R70" i="87"/>
  <c r="R67" i="87"/>
  <c r="R64" i="87"/>
  <c r="R61" i="87"/>
  <c r="R58" i="87"/>
  <c r="R55" i="87"/>
  <c r="R52" i="87"/>
  <c r="R49" i="87"/>
  <c r="R46" i="87"/>
  <c r="R43" i="87"/>
  <c r="R40" i="87"/>
  <c r="R37" i="87"/>
  <c r="R34" i="87"/>
  <c r="R31" i="87"/>
  <c r="R28" i="87"/>
  <c r="R25" i="87"/>
  <c r="R22" i="87"/>
  <c r="R11" i="87"/>
  <c r="R5" i="87"/>
  <c r="R3" i="87"/>
  <c r="R8" i="87"/>
  <c r="R9" i="87"/>
  <c r="H28" i="87"/>
  <c r="I28" i="87" s="1"/>
  <c r="J28" i="87" s="1"/>
  <c r="H37" i="87"/>
  <c r="I37" i="87" s="1"/>
  <c r="J37" i="87" s="1"/>
  <c r="H46" i="87"/>
  <c r="I46" i="87" s="1"/>
  <c r="J46" i="87" s="1"/>
  <c r="R50" i="87"/>
  <c r="R53" i="87"/>
  <c r="R56" i="87"/>
  <c r="R59" i="87"/>
  <c r="R62" i="87"/>
  <c r="R65" i="87"/>
  <c r="R68" i="87"/>
  <c r="R71" i="87"/>
  <c r="R74" i="87"/>
  <c r="R77" i="87"/>
  <c r="H6" i="88"/>
  <c r="I6" i="88" s="1"/>
  <c r="J6" i="88" s="1"/>
  <c r="H12" i="88"/>
  <c r="I12" i="88" s="1"/>
  <c r="J12" i="88" s="1"/>
  <c r="H16" i="88"/>
  <c r="I16" i="88" s="1"/>
  <c r="J16" i="88" s="1"/>
  <c r="H30" i="88"/>
  <c r="I30" i="88" s="1"/>
  <c r="J30" i="88" s="1"/>
  <c r="H34" i="88"/>
  <c r="I34" i="88" s="1"/>
  <c r="J34" i="88" s="1"/>
  <c r="H48" i="88"/>
  <c r="I48" i="88" s="1"/>
  <c r="J48" i="88" s="1"/>
  <c r="H58" i="91"/>
  <c r="I58" i="91" s="1"/>
  <c r="J58" i="91" s="1"/>
  <c r="AH3" i="86"/>
  <c r="AQ3" i="86" s="1"/>
  <c r="V44" i="86"/>
  <c r="V53" i="86"/>
  <c r="V62" i="86"/>
  <c r="R70" i="86"/>
  <c r="V74" i="86"/>
  <c r="R79" i="86"/>
  <c r="V83" i="86"/>
  <c r="M5" i="87"/>
  <c r="U5" i="87" s="1"/>
  <c r="M15" i="87"/>
  <c r="U15" i="87" s="1"/>
  <c r="M23" i="87"/>
  <c r="U23" i="87" s="1"/>
  <c r="M33" i="87"/>
  <c r="U33" i="87" s="1"/>
  <c r="M41" i="87"/>
  <c r="U41" i="87" s="1"/>
  <c r="M51" i="87"/>
  <c r="U51" i="87" s="1"/>
  <c r="M59" i="87"/>
  <c r="U59" i="87" s="1"/>
  <c r="M69" i="87"/>
  <c r="U69" i="87" s="1"/>
  <c r="M77" i="87"/>
  <c r="U77" i="87" s="1"/>
  <c r="R10" i="87"/>
  <c r="R16" i="87"/>
  <c r="R17" i="87"/>
  <c r="H25" i="87"/>
  <c r="I25" i="87" s="1"/>
  <c r="J25" i="87" s="1"/>
  <c r="H34" i="87"/>
  <c r="I34" i="87" s="1"/>
  <c r="J34" i="87" s="1"/>
  <c r="H43" i="87"/>
  <c r="I43" i="87" s="1"/>
  <c r="J43" i="87" s="1"/>
  <c r="H8" i="88"/>
  <c r="I8" i="88" s="1"/>
  <c r="J8" i="88" s="1"/>
  <c r="H24" i="88"/>
  <c r="I24" i="88" s="1"/>
  <c r="J24" i="88" s="1"/>
  <c r="H28" i="88"/>
  <c r="I28" i="88" s="1"/>
  <c r="J28" i="88" s="1"/>
  <c r="H42" i="88"/>
  <c r="I42" i="88" s="1"/>
  <c r="J42" i="88" s="1"/>
  <c r="H46" i="88"/>
  <c r="I46" i="88" s="1"/>
  <c r="J46" i="88" s="1"/>
  <c r="H21" i="89"/>
  <c r="I21" i="89" s="1"/>
  <c r="J21" i="89" s="1"/>
  <c r="H57" i="89"/>
  <c r="I57" i="89" s="1"/>
  <c r="J57" i="89" s="1"/>
  <c r="V10" i="85"/>
  <c r="V14" i="85"/>
  <c r="V17" i="85"/>
  <c r="V20" i="85"/>
  <c r="V23" i="85"/>
  <c r="V26" i="85"/>
  <c r="V29" i="85"/>
  <c r="V32" i="85"/>
  <c r="V35" i="85"/>
  <c r="V38" i="85"/>
  <c r="V41" i="85"/>
  <c r="V44" i="85"/>
  <c r="V47" i="85"/>
  <c r="V50" i="85"/>
  <c r="V53" i="85"/>
  <c r="V56" i="85"/>
  <c r="V59" i="85"/>
  <c r="V62" i="85"/>
  <c r="V65" i="85"/>
  <c r="V68" i="85"/>
  <c r="V71" i="85"/>
  <c r="V74" i="85"/>
  <c r="V77" i="85"/>
  <c r="V80" i="85"/>
  <c r="V83" i="85"/>
  <c r="V86" i="85"/>
  <c r="V89" i="85"/>
  <c r="V92" i="85"/>
  <c r="V95" i="85"/>
  <c r="V98" i="85"/>
  <c r="M8" i="86"/>
  <c r="U8" i="86" s="1"/>
  <c r="M14" i="86"/>
  <c r="U14" i="86" s="1"/>
  <c r="M20" i="86"/>
  <c r="U20" i="86" s="1"/>
  <c r="M26" i="86"/>
  <c r="U26" i="86" s="1"/>
  <c r="M32" i="86"/>
  <c r="U32" i="86" s="1"/>
  <c r="M38" i="86"/>
  <c r="U38" i="86" s="1"/>
  <c r="M44" i="86"/>
  <c r="U44" i="86" s="1"/>
  <c r="M50" i="86"/>
  <c r="U50" i="86" s="1"/>
  <c r="M56" i="86"/>
  <c r="U56" i="86" s="1"/>
  <c r="M62" i="86"/>
  <c r="U62" i="86" s="1"/>
  <c r="M68" i="86"/>
  <c r="U68" i="86" s="1"/>
  <c r="M74" i="86"/>
  <c r="U74" i="86" s="1"/>
  <c r="M80" i="86"/>
  <c r="U80" i="86" s="1"/>
  <c r="M86" i="86"/>
  <c r="U86" i="86" s="1"/>
  <c r="R87" i="86"/>
  <c r="R84" i="86"/>
  <c r="R81" i="86"/>
  <c r="R78" i="86"/>
  <c r="R75" i="86"/>
  <c r="R72" i="86"/>
  <c r="R69" i="86"/>
  <c r="R66" i="86"/>
  <c r="R63" i="86"/>
  <c r="R60" i="86"/>
  <c r="R57" i="86"/>
  <c r="R54" i="86"/>
  <c r="R51" i="86"/>
  <c r="R48" i="86"/>
  <c r="R45" i="86"/>
  <c r="R42" i="86"/>
  <c r="R7" i="86"/>
  <c r="R8" i="86"/>
  <c r="V11" i="86"/>
  <c r="R13" i="86"/>
  <c r="R16" i="86"/>
  <c r="R19" i="86"/>
  <c r="R22" i="86"/>
  <c r="R25" i="86"/>
  <c r="R28" i="86"/>
  <c r="R31" i="86"/>
  <c r="R34" i="86"/>
  <c r="R37" i="86"/>
  <c r="R41" i="86"/>
  <c r="V43" i="86"/>
  <c r="R46" i="86"/>
  <c r="H47" i="86"/>
  <c r="I47" i="86" s="1"/>
  <c r="J47" i="86" s="1"/>
  <c r="V48" i="86"/>
  <c r="R50" i="86"/>
  <c r="V52" i="86"/>
  <c r="R55" i="86"/>
  <c r="H56" i="86"/>
  <c r="I56" i="86" s="1"/>
  <c r="J56" i="86" s="1"/>
  <c r="V57" i="86"/>
  <c r="R59" i="86"/>
  <c r="V61" i="86"/>
  <c r="R64" i="86"/>
  <c r="H65" i="86"/>
  <c r="I65" i="86" s="1"/>
  <c r="J65" i="86" s="1"/>
  <c r="V66" i="86"/>
  <c r="R68" i="86"/>
  <c r="V72" i="86"/>
  <c r="H73" i="86"/>
  <c r="I73" i="86" s="1"/>
  <c r="J73" i="86" s="1"/>
  <c r="R77" i="86"/>
  <c r="V81" i="86"/>
  <c r="H82" i="86"/>
  <c r="I82" i="86" s="1"/>
  <c r="J82" i="86" s="1"/>
  <c r="R86" i="86"/>
  <c r="M8" i="87"/>
  <c r="U8" i="87" s="1"/>
  <c r="M16" i="87"/>
  <c r="U16" i="87" s="1"/>
  <c r="M26" i="87"/>
  <c r="U26" i="87" s="1"/>
  <c r="M34" i="87"/>
  <c r="U34" i="87" s="1"/>
  <c r="M44" i="87"/>
  <c r="U44" i="87" s="1"/>
  <c r="M52" i="87"/>
  <c r="U52" i="87" s="1"/>
  <c r="M62" i="87"/>
  <c r="U62" i="87" s="1"/>
  <c r="M70" i="87"/>
  <c r="U70" i="87" s="1"/>
  <c r="R4" i="87"/>
  <c r="H8" i="87"/>
  <c r="I8" i="87" s="1"/>
  <c r="J8" i="87" s="1"/>
  <c r="H9" i="87"/>
  <c r="I9" i="87" s="1"/>
  <c r="J9" i="87" s="1"/>
  <c r="R13" i="87"/>
  <c r="R14" i="87"/>
  <c r="R29" i="87"/>
  <c r="R38" i="87"/>
  <c r="R47" i="87"/>
  <c r="R8" i="88"/>
  <c r="H21" i="88"/>
  <c r="I21" i="88" s="1"/>
  <c r="J21" i="88" s="1"/>
  <c r="H25" i="88"/>
  <c r="I25" i="88" s="1"/>
  <c r="J25" i="88" s="1"/>
  <c r="R28" i="88"/>
  <c r="H39" i="88"/>
  <c r="I39" i="88" s="1"/>
  <c r="J39" i="88" s="1"/>
  <c r="H43" i="88"/>
  <c r="I43" i="88" s="1"/>
  <c r="J43" i="88" s="1"/>
  <c r="M9" i="86"/>
  <c r="U9" i="86" s="1"/>
  <c r="M15" i="86"/>
  <c r="U15" i="86" s="1"/>
  <c r="M21" i="86"/>
  <c r="U21" i="86" s="1"/>
  <c r="M27" i="86"/>
  <c r="U27" i="86" s="1"/>
  <c r="M33" i="86"/>
  <c r="U33" i="86" s="1"/>
  <c r="M39" i="86"/>
  <c r="U39" i="86" s="1"/>
  <c r="M45" i="86"/>
  <c r="U45" i="86" s="1"/>
  <c r="M51" i="86"/>
  <c r="U51" i="86" s="1"/>
  <c r="M57" i="86"/>
  <c r="U57" i="86" s="1"/>
  <c r="M63" i="86"/>
  <c r="U63" i="86" s="1"/>
  <c r="M69" i="86"/>
  <c r="U69" i="86" s="1"/>
  <c r="M75" i="86"/>
  <c r="U75" i="86" s="1"/>
  <c r="M81" i="86"/>
  <c r="U81" i="86" s="1"/>
  <c r="M87" i="86"/>
  <c r="U87" i="86" s="1"/>
  <c r="V10" i="86"/>
  <c r="V14" i="86"/>
  <c r="V17" i="86"/>
  <c r="V20" i="86"/>
  <c r="V23" i="86"/>
  <c r="V26" i="86"/>
  <c r="V29" i="86"/>
  <c r="V32" i="86"/>
  <c r="V35" i="86"/>
  <c r="V38" i="86"/>
  <c r="V47" i="86"/>
  <c r="V56" i="86"/>
  <c r="V65" i="86"/>
  <c r="H71" i="86"/>
  <c r="I71" i="86" s="1"/>
  <c r="J71" i="86" s="1"/>
  <c r="V71" i="86"/>
  <c r="R76" i="86"/>
  <c r="H80" i="86"/>
  <c r="I80" i="86" s="1"/>
  <c r="J80" i="86" s="1"/>
  <c r="V80" i="86"/>
  <c r="R85" i="86"/>
  <c r="H4" i="87"/>
  <c r="I4" i="87" s="1"/>
  <c r="J4" i="87" s="1"/>
  <c r="K4" i="87" s="1"/>
  <c r="M9" i="87"/>
  <c r="U9" i="87" s="1"/>
  <c r="M17" i="87"/>
  <c r="U17" i="87" s="1"/>
  <c r="M27" i="87"/>
  <c r="U27" i="87" s="1"/>
  <c r="M35" i="87"/>
  <c r="U35" i="87" s="1"/>
  <c r="M45" i="87"/>
  <c r="U45" i="87" s="1"/>
  <c r="M53" i="87"/>
  <c r="U53" i="87" s="1"/>
  <c r="M63" i="87"/>
  <c r="U63" i="87" s="1"/>
  <c r="M71" i="87"/>
  <c r="U71" i="87" s="1"/>
  <c r="H20" i="87"/>
  <c r="I20" i="87" s="1"/>
  <c r="J20" i="87" s="1"/>
  <c r="H22" i="87"/>
  <c r="I22" i="87" s="1"/>
  <c r="J22" i="87" s="1"/>
  <c r="H26" i="87"/>
  <c r="I26" i="87" s="1"/>
  <c r="J26" i="87" s="1"/>
  <c r="H31" i="87"/>
  <c r="I31" i="87" s="1"/>
  <c r="J31" i="87" s="1"/>
  <c r="H35" i="87"/>
  <c r="I35" i="87" s="1"/>
  <c r="J35" i="87" s="1"/>
  <c r="H40" i="87"/>
  <c r="I40" i="87" s="1"/>
  <c r="J40" i="87" s="1"/>
  <c r="H44" i="87"/>
  <c r="I44" i="87" s="1"/>
  <c r="J44" i="87" s="1"/>
  <c r="H49" i="87"/>
  <c r="I49" i="87" s="1"/>
  <c r="J49" i="87" s="1"/>
  <c r="H5" i="88"/>
  <c r="I5" i="88" s="1"/>
  <c r="J5" i="88" s="1"/>
  <c r="R68" i="88"/>
  <c r="R65" i="88"/>
  <c r="R62" i="88"/>
  <c r="R59" i="88"/>
  <c r="R56" i="88"/>
  <c r="R53" i="88"/>
  <c r="R50" i="88"/>
  <c r="R47" i="88"/>
  <c r="R44" i="88"/>
  <c r="R41" i="88"/>
  <c r="R38" i="88"/>
  <c r="R35" i="88"/>
  <c r="R32" i="88"/>
  <c r="R29" i="88"/>
  <c r="R26" i="88"/>
  <c r="R23" i="88"/>
  <c r="R20" i="88"/>
  <c r="R17" i="88"/>
  <c r="R14" i="88"/>
  <c r="R10" i="88"/>
  <c r="R4" i="88"/>
  <c r="R69" i="88"/>
  <c r="R67" i="88"/>
  <c r="R60" i="88"/>
  <c r="R58" i="88"/>
  <c r="R51" i="88"/>
  <c r="R11" i="88"/>
  <c r="R5" i="88"/>
  <c r="R48" i="88"/>
  <c r="R45" i="88"/>
  <c r="R42" i="88"/>
  <c r="R39" i="88"/>
  <c r="R36" i="88"/>
  <c r="R33" i="88"/>
  <c r="R30" i="88"/>
  <c r="R27" i="88"/>
  <c r="R24" i="88"/>
  <c r="R21" i="88"/>
  <c r="R18" i="88"/>
  <c r="R15" i="88"/>
  <c r="R12" i="88"/>
  <c r="R6" i="88"/>
  <c r="R63" i="88"/>
  <c r="R61" i="88"/>
  <c r="R54" i="88"/>
  <c r="R52" i="88"/>
  <c r="R3" i="88"/>
  <c r="R66" i="88"/>
  <c r="R64" i="88"/>
  <c r="R57" i="88"/>
  <c r="R55" i="88"/>
  <c r="R9" i="88"/>
  <c r="H11" i="88"/>
  <c r="I11" i="88" s="1"/>
  <c r="J11" i="88" s="1"/>
  <c r="AE3" i="88"/>
  <c r="P3" i="88"/>
  <c r="AF3" i="88" s="1"/>
  <c r="AO3" i="88" s="1"/>
  <c r="H18" i="88"/>
  <c r="I18" i="88" s="1"/>
  <c r="J18" i="88" s="1"/>
  <c r="H22" i="88"/>
  <c r="I22" i="88" s="1"/>
  <c r="J22" i="88" s="1"/>
  <c r="R25" i="88"/>
  <c r="H36" i="88"/>
  <c r="I36" i="88" s="1"/>
  <c r="J36" i="88" s="1"/>
  <c r="H40" i="88"/>
  <c r="I40" i="88" s="1"/>
  <c r="J40" i="88" s="1"/>
  <c r="R43" i="88"/>
  <c r="H30" i="89"/>
  <c r="I30" i="89" s="1"/>
  <c r="J30" i="89" s="1"/>
  <c r="H66" i="89"/>
  <c r="I66" i="89" s="1"/>
  <c r="J66" i="89" s="1"/>
  <c r="AH3" i="85"/>
  <c r="AQ3" i="85" s="1"/>
  <c r="V8" i="85"/>
  <c r="V13" i="85"/>
  <c r="V16" i="85"/>
  <c r="V19" i="85"/>
  <c r="V22" i="85"/>
  <c r="V25" i="85"/>
  <c r="V28" i="85"/>
  <c r="V31" i="85"/>
  <c r="V34" i="85"/>
  <c r="V37" i="85"/>
  <c r="V40" i="85"/>
  <c r="V43" i="85"/>
  <c r="V46" i="85"/>
  <c r="V49" i="85"/>
  <c r="V52" i="85"/>
  <c r="V55" i="85"/>
  <c r="V58" i="85"/>
  <c r="V61" i="85"/>
  <c r="V64" i="85"/>
  <c r="V67" i="85"/>
  <c r="V70" i="85"/>
  <c r="V73" i="85"/>
  <c r="V76" i="85"/>
  <c r="V79" i="85"/>
  <c r="V82" i="85"/>
  <c r="V85" i="85"/>
  <c r="V88" i="85"/>
  <c r="V91" i="85"/>
  <c r="V94" i="85"/>
  <c r="M4" i="86"/>
  <c r="U4" i="86" s="1"/>
  <c r="X4" i="86" s="1"/>
  <c r="M10" i="86"/>
  <c r="U10" i="86" s="1"/>
  <c r="M16" i="86"/>
  <c r="U16" i="86" s="1"/>
  <c r="M22" i="86"/>
  <c r="U22" i="86" s="1"/>
  <c r="M28" i="86"/>
  <c r="U28" i="86" s="1"/>
  <c r="M34" i="86"/>
  <c r="U34" i="86" s="1"/>
  <c r="M40" i="86"/>
  <c r="U40" i="86" s="1"/>
  <c r="M46" i="86"/>
  <c r="U46" i="86" s="1"/>
  <c r="M52" i="86"/>
  <c r="U52" i="86" s="1"/>
  <c r="M58" i="86"/>
  <c r="U58" i="86" s="1"/>
  <c r="M64" i="86"/>
  <c r="U64" i="86" s="1"/>
  <c r="M70" i="86"/>
  <c r="U70" i="86" s="1"/>
  <c r="M76" i="86"/>
  <c r="U76" i="86" s="1"/>
  <c r="M82" i="86"/>
  <c r="U82" i="86" s="1"/>
  <c r="R6" i="86"/>
  <c r="V88" i="86"/>
  <c r="V85" i="86"/>
  <c r="V82" i="86"/>
  <c r="V79" i="86"/>
  <c r="V76" i="86"/>
  <c r="V73" i="86"/>
  <c r="V70" i="86"/>
  <c r="R12" i="86"/>
  <c r="R15" i="86"/>
  <c r="R18" i="86"/>
  <c r="R21" i="86"/>
  <c r="R24" i="86"/>
  <c r="R27" i="86"/>
  <c r="R30" i="86"/>
  <c r="R33" i="86"/>
  <c r="R36" i="86"/>
  <c r="R39" i="86"/>
  <c r="R40" i="86"/>
  <c r="H41" i="86"/>
  <c r="I41" i="86" s="1"/>
  <c r="J41" i="86" s="1"/>
  <c r="V42" i="86"/>
  <c r="R44" i="86"/>
  <c r="V46" i="86"/>
  <c r="R49" i="86"/>
  <c r="H50" i="86"/>
  <c r="I50" i="86" s="1"/>
  <c r="J50" i="86" s="1"/>
  <c r="V51" i="86"/>
  <c r="R53" i="86"/>
  <c r="V55" i="86"/>
  <c r="R58" i="86"/>
  <c r="H59" i="86"/>
  <c r="I59" i="86" s="1"/>
  <c r="J59" i="86" s="1"/>
  <c r="V60" i="86"/>
  <c r="R62" i="86"/>
  <c r="V64" i="86"/>
  <c r="R67" i="86"/>
  <c r="H68" i="86"/>
  <c r="I68" i="86" s="1"/>
  <c r="J68" i="86" s="1"/>
  <c r="V69" i="86"/>
  <c r="R74" i="86"/>
  <c r="V78" i="86"/>
  <c r="R83" i="86"/>
  <c r="V87" i="86"/>
  <c r="M10" i="87"/>
  <c r="U10" i="87" s="1"/>
  <c r="M20" i="87"/>
  <c r="U20" i="87" s="1"/>
  <c r="M28" i="87"/>
  <c r="U28" i="87" s="1"/>
  <c r="M38" i="87"/>
  <c r="U38" i="87" s="1"/>
  <c r="M46" i="87"/>
  <c r="U46" i="87" s="1"/>
  <c r="M56" i="87"/>
  <c r="U56" i="87" s="1"/>
  <c r="M64" i="87"/>
  <c r="U64" i="87" s="1"/>
  <c r="M74" i="87"/>
  <c r="U74" i="87" s="1"/>
  <c r="R7" i="87"/>
  <c r="H10" i="87"/>
  <c r="I10" i="87" s="1"/>
  <c r="J10" i="87" s="1"/>
  <c r="H17" i="87"/>
  <c r="I17" i="87" s="1"/>
  <c r="J17" i="87" s="1"/>
  <c r="R26" i="87"/>
  <c r="R35" i="87"/>
  <c r="R44" i="87"/>
  <c r="H50" i="87"/>
  <c r="I50" i="87" s="1"/>
  <c r="J50" i="87" s="1"/>
  <c r="H53" i="87"/>
  <c r="I53" i="87" s="1"/>
  <c r="J53" i="87" s="1"/>
  <c r="H56" i="87"/>
  <c r="I56" i="87" s="1"/>
  <c r="J56" i="87" s="1"/>
  <c r="H59" i="87"/>
  <c r="I59" i="87" s="1"/>
  <c r="J59" i="87" s="1"/>
  <c r="H62" i="87"/>
  <c r="I62" i="87" s="1"/>
  <c r="J62" i="87" s="1"/>
  <c r="H65" i="87"/>
  <c r="I65" i="87" s="1"/>
  <c r="J65" i="87" s="1"/>
  <c r="H68" i="87"/>
  <c r="I68" i="87" s="1"/>
  <c r="J68" i="87" s="1"/>
  <c r="H71" i="87"/>
  <c r="I71" i="87" s="1"/>
  <c r="J71" i="87" s="1"/>
  <c r="H74" i="87"/>
  <c r="I74" i="87" s="1"/>
  <c r="J74" i="87" s="1"/>
  <c r="H77" i="87"/>
  <c r="I77" i="87" s="1"/>
  <c r="J77" i="87" s="1"/>
  <c r="H15" i="88"/>
  <c r="I15" i="88" s="1"/>
  <c r="J15" i="88" s="1"/>
  <c r="H19" i="88"/>
  <c r="I19" i="88" s="1"/>
  <c r="J19" i="88" s="1"/>
  <c r="R22" i="88"/>
  <c r="H33" i="88"/>
  <c r="I33" i="88" s="1"/>
  <c r="J33" i="88" s="1"/>
  <c r="H37" i="88"/>
  <c r="I37" i="88" s="1"/>
  <c r="J37" i="88" s="1"/>
  <c r="R40" i="88"/>
  <c r="H39" i="89"/>
  <c r="I39" i="89" s="1"/>
  <c r="J39" i="89" s="1"/>
  <c r="H75" i="89"/>
  <c r="I75" i="89" s="1"/>
  <c r="J75" i="89" s="1"/>
  <c r="V49" i="87"/>
  <c r="V52" i="87"/>
  <c r="V55" i="87"/>
  <c r="V58" i="87"/>
  <c r="V61" i="87"/>
  <c r="V64" i="87"/>
  <c r="V67" i="87"/>
  <c r="V70" i="87"/>
  <c r="V73" i="87"/>
  <c r="V76" i="87"/>
  <c r="M5" i="88"/>
  <c r="U5" i="88" s="1"/>
  <c r="M11" i="88"/>
  <c r="U11" i="88" s="1"/>
  <c r="M17" i="88"/>
  <c r="U17" i="88" s="1"/>
  <c r="M23" i="88"/>
  <c r="U23" i="88" s="1"/>
  <c r="M29" i="88"/>
  <c r="U29" i="88" s="1"/>
  <c r="M35" i="88"/>
  <c r="U35" i="88" s="1"/>
  <c r="M41" i="88"/>
  <c r="U41" i="88" s="1"/>
  <c r="M47" i="88"/>
  <c r="U47" i="88" s="1"/>
  <c r="M53" i="88"/>
  <c r="U53" i="88" s="1"/>
  <c r="M59" i="88"/>
  <c r="U59" i="88" s="1"/>
  <c r="M65" i="88"/>
  <c r="U65" i="88" s="1"/>
  <c r="V6" i="88"/>
  <c r="V12" i="88"/>
  <c r="V15" i="88"/>
  <c r="V18" i="88"/>
  <c r="V21" i="88"/>
  <c r="V24" i="88"/>
  <c r="V27" i="88"/>
  <c r="V30" i="88"/>
  <c r="V33" i="88"/>
  <c r="V36" i="88"/>
  <c r="V39" i="88"/>
  <c r="V42" i="88"/>
  <c r="V45" i="88"/>
  <c r="H51" i="88"/>
  <c r="I51" i="88" s="1"/>
  <c r="J51" i="88" s="1"/>
  <c r="H60" i="88"/>
  <c r="I60" i="88" s="1"/>
  <c r="J60" i="88" s="1"/>
  <c r="H69" i="88"/>
  <c r="I69" i="88" s="1"/>
  <c r="J69" i="88" s="1"/>
  <c r="H10" i="89"/>
  <c r="I10" i="89" s="1"/>
  <c r="J10" i="89" s="1"/>
  <c r="V17" i="89"/>
  <c r="H20" i="89"/>
  <c r="I20" i="89" s="1"/>
  <c r="J20" i="89" s="1"/>
  <c r="V26" i="89"/>
  <c r="H29" i="89"/>
  <c r="I29" i="89" s="1"/>
  <c r="J29" i="89" s="1"/>
  <c r="V35" i="89"/>
  <c r="H38" i="89"/>
  <c r="I38" i="89" s="1"/>
  <c r="J38" i="89" s="1"/>
  <c r="V44" i="89"/>
  <c r="H47" i="89"/>
  <c r="I47" i="89" s="1"/>
  <c r="J47" i="89" s="1"/>
  <c r="V53" i="89"/>
  <c r="H56" i="89"/>
  <c r="I56" i="89" s="1"/>
  <c r="J56" i="89" s="1"/>
  <c r="V62" i="89"/>
  <c r="H65" i="89"/>
  <c r="I65" i="89" s="1"/>
  <c r="J65" i="89" s="1"/>
  <c r="V71" i="89"/>
  <c r="H74" i="89"/>
  <c r="I74" i="89" s="1"/>
  <c r="J74" i="89" s="1"/>
  <c r="V80" i="89"/>
  <c r="H57" i="88"/>
  <c r="I57" i="88" s="1"/>
  <c r="J57" i="88" s="1"/>
  <c r="H66" i="88"/>
  <c r="I66" i="88" s="1"/>
  <c r="J66" i="88" s="1"/>
  <c r="H12" i="89"/>
  <c r="I12" i="89" s="1"/>
  <c r="J12" i="89" s="1"/>
  <c r="H17" i="89"/>
  <c r="I17" i="89" s="1"/>
  <c r="J17" i="89" s="1"/>
  <c r="H26" i="89"/>
  <c r="I26" i="89" s="1"/>
  <c r="J26" i="89" s="1"/>
  <c r="H35" i="89"/>
  <c r="I35" i="89" s="1"/>
  <c r="J35" i="89" s="1"/>
  <c r="H44" i="89"/>
  <c r="I44" i="89" s="1"/>
  <c r="J44" i="89" s="1"/>
  <c r="H53" i="89"/>
  <c r="I53" i="89" s="1"/>
  <c r="J53" i="89" s="1"/>
  <c r="H62" i="89"/>
  <c r="I62" i="89" s="1"/>
  <c r="J62" i="89" s="1"/>
  <c r="H71" i="89"/>
  <c r="I71" i="89" s="1"/>
  <c r="J71" i="89" s="1"/>
  <c r="H80" i="89"/>
  <c r="I80" i="89" s="1"/>
  <c r="J80" i="89" s="1"/>
  <c r="H10" i="90"/>
  <c r="I10" i="90" s="1"/>
  <c r="J10" i="90" s="1"/>
  <c r="M8" i="88"/>
  <c r="U8" i="88" s="1"/>
  <c r="M14" i="88"/>
  <c r="U14" i="88" s="1"/>
  <c r="M20" i="88"/>
  <c r="U20" i="88" s="1"/>
  <c r="M26" i="88"/>
  <c r="U26" i="88" s="1"/>
  <c r="M32" i="88"/>
  <c r="U32" i="88" s="1"/>
  <c r="M38" i="88"/>
  <c r="U38" i="88" s="1"/>
  <c r="M44" i="88"/>
  <c r="U44" i="88" s="1"/>
  <c r="M50" i="88"/>
  <c r="U50" i="88" s="1"/>
  <c r="M56" i="88"/>
  <c r="U56" i="88" s="1"/>
  <c r="M62" i="88"/>
  <c r="U62" i="88" s="1"/>
  <c r="M68" i="88"/>
  <c r="U68" i="88" s="1"/>
  <c r="V67" i="88"/>
  <c r="V64" i="88"/>
  <c r="V61" i="88"/>
  <c r="V58" i="88"/>
  <c r="V55" i="88"/>
  <c r="V52" i="88"/>
  <c r="V54" i="88"/>
  <c r="H55" i="88"/>
  <c r="I55" i="88" s="1"/>
  <c r="J55" i="88" s="1"/>
  <c r="V56" i="88"/>
  <c r="V63" i="88"/>
  <c r="H64" i="88"/>
  <c r="I64" i="88" s="1"/>
  <c r="J64" i="88" s="1"/>
  <c r="V65" i="88"/>
  <c r="H18" i="89"/>
  <c r="I18" i="89" s="1"/>
  <c r="J18" i="89" s="1"/>
  <c r="H27" i="89"/>
  <c r="I27" i="89" s="1"/>
  <c r="J27" i="89" s="1"/>
  <c r="H36" i="89"/>
  <c r="I36" i="89" s="1"/>
  <c r="J36" i="89" s="1"/>
  <c r="H45" i="89"/>
  <c r="I45" i="89" s="1"/>
  <c r="J45" i="89" s="1"/>
  <c r="H54" i="89"/>
  <c r="I54" i="89" s="1"/>
  <c r="J54" i="89" s="1"/>
  <c r="H63" i="89"/>
  <c r="I63" i="89" s="1"/>
  <c r="J63" i="89" s="1"/>
  <c r="H72" i="89"/>
  <c r="I72" i="89" s="1"/>
  <c r="J72" i="89" s="1"/>
  <c r="H81" i="89"/>
  <c r="I81" i="89" s="1"/>
  <c r="J81" i="89" s="1"/>
  <c r="H92" i="89"/>
  <c r="I92" i="89" s="1"/>
  <c r="J92" i="89" s="1"/>
  <c r="V68" i="92"/>
  <c r="V65" i="92"/>
  <c r="V62" i="92"/>
  <c r="V59" i="92"/>
  <c r="V56" i="92"/>
  <c r="V53" i="92"/>
  <c r="V50" i="92"/>
  <c r="V47" i="92"/>
  <c r="V44" i="92"/>
  <c r="V41" i="92"/>
  <c r="V38" i="92"/>
  <c r="V35" i="92"/>
  <c r="V32" i="92"/>
  <c r="V29" i="92"/>
  <c r="V26" i="92"/>
  <c r="V23" i="92"/>
  <c r="V20" i="92"/>
  <c r="V17" i="92"/>
  <c r="V14" i="92"/>
  <c r="V10" i="92"/>
  <c r="V69" i="92"/>
  <c r="V66" i="92"/>
  <c r="V63" i="92"/>
  <c r="V60" i="92"/>
  <c r="V57" i="92"/>
  <c r="V54" i="92"/>
  <c r="V51" i="92"/>
  <c r="V48" i="92"/>
  <c r="V45" i="92"/>
  <c r="V42" i="92"/>
  <c r="V39" i="92"/>
  <c r="V36" i="92"/>
  <c r="V33" i="92"/>
  <c r="V30" i="92"/>
  <c r="V27" i="92"/>
  <c r="V24" i="92"/>
  <c r="V21" i="92"/>
  <c r="V18" i="92"/>
  <c r="V15" i="92"/>
  <c r="V12" i="92"/>
  <c r="V61" i="92"/>
  <c r="V52" i="92"/>
  <c r="V43" i="92"/>
  <c r="V34" i="92"/>
  <c r="V25" i="92"/>
  <c r="V16" i="92"/>
  <c r="V6" i="92"/>
  <c r="V67" i="92"/>
  <c r="V58" i="92"/>
  <c r="V49" i="92"/>
  <c r="V40" i="92"/>
  <c r="V31" i="92"/>
  <c r="V22" i="92"/>
  <c r="V46" i="92"/>
  <c r="V11" i="92"/>
  <c r="V9" i="92"/>
  <c r="V4" i="92"/>
  <c r="Y4" i="92" s="1"/>
  <c r="V55" i="92"/>
  <c r="V28" i="92"/>
  <c r="V5" i="92"/>
  <c r="V37" i="92"/>
  <c r="V13" i="92"/>
  <c r="V8" i="92"/>
  <c r="V64" i="92"/>
  <c r="V7" i="92"/>
  <c r="V19" i="92"/>
  <c r="M9" i="88"/>
  <c r="U9" i="88" s="1"/>
  <c r="M15" i="88"/>
  <c r="U15" i="88" s="1"/>
  <c r="M21" i="88"/>
  <c r="U21" i="88" s="1"/>
  <c r="M27" i="88"/>
  <c r="U27" i="88" s="1"/>
  <c r="M33" i="88"/>
  <c r="U33" i="88" s="1"/>
  <c r="M39" i="88"/>
  <c r="U39" i="88" s="1"/>
  <c r="M45" i="88"/>
  <c r="U45" i="88" s="1"/>
  <c r="M51" i="88"/>
  <c r="U51" i="88" s="1"/>
  <c r="M57" i="88"/>
  <c r="U57" i="88" s="1"/>
  <c r="M63" i="88"/>
  <c r="U63" i="88" s="1"/>
  <c r="M69" i="88"/>
  <c r="U69" i="88" s="1"/>
  <c r="V7" i="88"/>
  <c r="V8" i="88"/>
  <c r="V13" i="88"/>
  <c r="V16" i="88"/>
  <c r="V19" i="88"/>
  <c r="V22" i="88"/>
  <c r="V25" i="88"/>
  <c r="V28" i="88"/>
  <c r="V31" i="88"/>
  <c r="V34" i="88"/>
  <c r="V37" i="88"/>
  <c r="V40" i="88"/>
  <c r="V43" i="88"/>
  <c r="V46" i="88"/>
  <c r="V49" i="88"/>
  <c r="H54" i="88"/>
  <c r="I54" i="88" s="1"/>
  <c r="J54" i="88" s="1"/>
  <c r="H63" i="88"/>
  <c r="I63" i="88" s="1"/>
  <c r="J63" i="88" s="1"/>
  <c r="H5" i="89"/>
  <c r="I5" i="89" s="1"/>
  <c r="J5" i="89" s="1"/>
  <c r="V97" i="89"/>
  <c r="V94" i="89"/>
  <c r="V91" i="89"/>
  <c r="V88" i="89"/>
  <c r="V98" i="89"/>
  <c r="V95" i="89"/>
  <c r="V84" i="89"/>
  <c r="V90" i="89"/>
  <c r="V96" i="89"/>
  <c r="V81" i="89"/>
  <c r="V78" i="89"/>
  <c r="V75" i="89"/>
  <c r="V72" i="89"/>
  <c r="V69" i="89"/>
  <c r="V66" i="89"/>
  <c r="V63" i="89"/>
  <c r="V60" i="89"/>
  <c r="V57" i="89"/>
  <c r="V54" i="89"/>
  <c r="V51" i="89"/>
  <c r="V48" i="89"/>
  <c r="V45" i="89"/>
  <c r="V42" i="89"/>
  <c r="V39" i="89"/>
  <c r="V36" i="89"/>
  <c r="V33" i="89"/>
  <c r="V30" i="89"/>
  <c r="V27" i="89"/>
  <c r="V24" i="89"/>
  <c r="V21" i="89"/>
  <c r="V18" i="89"/>
  <c r="V15" i="89"/>
  <c r="V12" i="89"/>
  <c r="V6" i="89"/>
  <c r="V87" i="89"/>
  <c r="V86" i="89"/>
  <c r="V89" i="89"/>
  <c r="V82" i="89"/>
  <c r="V79" i="89"/>
  <c r="V76" i="89"/>
  <c r="V73" i="89"/>
  <c r="V70" i="89"/>
  <c r="V67" i="89"/>
  <c r="V64" i="89"/>
  <c r="V61" i="89"/>
  <c r="V58" i="89"/>
  <c r="V55" i="89"/>
  <c r="V52" i="89"/>
  <c r="V49" i="89"/>
  <c r="V46" i="89"/>
  <c r="V43" i="89"/>
  <c r="V40" i="89"/>
  <c r="V37" i="89"/>
  <c r="V34" i="89"/>
  <c r="V31" i="89"/>
  <c r="V28" i="89"/>
  <c r="V25" i="89"/>
  <c r="V22" i="89"/>
  <c r="V19" i="89"/>
  <c r="V16" i="89"/>
  <c r="V13" i="89"/>
  <c r="V8" i="89"/>
  <c r="V7" i="89"/>
  <c r="V93" i="89"/>
  <c r="V85" i="89"/>
  <c r="V11" i="89"/>
  <c r="V10" i="89"/>
  <c r="H14" i="89"/>
  <c r="I14" i="89" s="1"/>
  <c r="J14" i="89" s="1"/>
  <c r="V20" i="89"/>
  <c r="H23" i="89"/>
  <c r="I23" i="89" s="1"/>
  <c r="J23" i="89" s="1"/>
  <c r="V29" i="89"/>
  <c r="H32" i="89"/>
  <c r="I32" i="89" s="1"/>
  <c r="J32" i="89" s="1"/>
  <c r="V38" i="89"/>
  <c r="H41" i="89"/>
  <c r="I41" i="89" s="1"/>
  <c r="J41" i="89" s="1"/>
  <c r="V47" i="89"/>
  <c r="H50" i="89"/>
  <c r="I50" i="89" s="1"/>
  <c r="J50" i="89" s="1"/>
  <c r="V56" i="89"/>
  <c r="H59" i="89"/>
  <c r="I59" i="89" s="1"/>
  <c r="J59" i="89" s="1"/>
  <c r="V65" i="89"/>
  <c r="H68" i="89"/>
  <c r="I68" i="89" s="1"/>
  <c r="J68" i="89" s="1"/>
  <c r="V74" i="89"/>
  <c r="H77" i="89"/>
  <c r="I77" i="89" s="1"/>
  <c r="J77" i="89" s="1"/>
  <c r="H83" i="89"/>
  <c r="I83" i="89" s="1"/>
  <c r="J83" i="89" s="1"/>
  <c r="M4" i="88"/>
  <c r="U4" i="88" s="1"/>
  <c r="X4" i="88" s="1"/>
  <c r="AH4" i="88" s="1"/>
  <c r="M10" i="88"/>
  <c r="U10" i="88" s="1"/>
  <c r="M16" i="88"/>
  <c r="U16" i="88" s="1"/>
  <c r="M22" i="88"/>
  <c r="U22" i="88" s="1"/>
  <c r="M28" i="88"/>
  <c r="U28" i="88" s="1"/>
  <c r="M34" i="88"/>
  <c r="U34" i="88" s="1"/>
  <c r="M40" i="88"/>
  <c r="U40" i="88" s="1"/>
  <c r="M46" i="88"/>
  <c r="U46" i="88" s="1"/>
  <c r="M52" i="88"/>
  <c r="U52" i="88" s="1"/>
  <c r="M58" i="88"/>
  <c r="U58" i="88" s="1"/>
  <c r="V51" i="88"/>
  <c r="H52" i="88"/>
  <c r="I52" i="88" s="1"/>
  <c r="J52" i="88" s="1"/>
  <c r="V53" i="88"/>
  <c r="V60" i="88"/>
  <c r="H61" i="88"/>
  <c r="I61" i="88" s="1"/>
  <c r="J61" i="88" s="1"/>
  <c r="V62" i="88"/>
  <c r="V69" i="88"/>
  <c r="P3" i="89"/>
  <c r="AF3" i="89" s="1"/>
  <c r="AO3" i="89" s="1"/>
  <c r="H6" i="89"/>
  <c r="I6" i="89" s="1"/>
  <c r="J6" i="89" s="1"/>
  <c r="H15" i="89"/>
  <c r="I15" i="89" s="1"/>
  <c r="J15" i="89" s="1"/>
  <c r="H24" i="89"/>
  <c r="I24" i="89" s="1"/>
  <c r="J24" i="89" s="1"/>
  <c r="H33" i="89"/>
  <c r="I33" i="89" s="1"/>
  <c r="J33" i="89" s="1"/>
  <c r="H42" i="89"/>
  <c r="I42" i="89" s="1"/>
  <c r="J42" i="89" s="1"/>
  <c r="H51" i="89"/>
  <c r="I51" i="89" s="1"/>
  <c r="J51" i="89" s="1"/>
  <c r="H60" i="89"/>
  <c r="I60" i="89" s="1"/>
  <c r="J60" i="89" s="1"/>
  <c r="H69" i="89"/>
  <c r="I69" i="89" s="1"/>
  <c r="J69" i="89" s="1"/>
  <c r="H78" i="89"/>
  <c r="I78" i="89" s="1"/>
  <c r="J78" i="89" s="1"/>
  <c r="H97" i="89"/>
  <c r="I97" i="89" s="1"/>
  <c r="J97" i="89" s="1"/>
  <c r="P3" i="91"/>
  <c r="AF3" i="91" s="1"/>
  <c r="AO3" i="91" s="1"/>
  <c r="AE3" i="91"/>
  <c r="M4" i="89"/>
  <c r="U4" i="89" s="1"/>
  <c r="X4" i="89" s="1"/>
  <c r="M10" i="89"/>
  <c r="U10" i="89" s="1"/>
  <c r="M16" i="89"/>
  <c r="U16" i="89" s="1"/>
  <c r="M22" i="89"/>
  <c r="U22" i="89" s="1"/>
  <c r="M28" i="89"/>
  <c r="U28" i="89" s="1"/>
  <c r="M34" i="89"/>
  <c r="U34" i="89" s="1"/>
  <c r="M40" i="89"/>
  <c r="U40" i="89" s="1"/>
  <c r="M46" i="89"/>
  <c r="U46" i="89" s="1"/>
  <c r="M52" i="89"/>
  <c r="U52" i="89" s="1"/>
  <c r="M58" i="89"/>
  <c r="U58" i="89" s="1"/>
  <c r="M64" i="89"/>
  <c r="U64" i="89" s="1"/>
  <c r="M70" i="89"/>
  <c r="U70" i="89" s="1"/>
  <c r="M76" i="89"/>
  <c r="U76" i="89" s="1"/>
  <c r="M82" i="89"/>
  <c r="U82" i="89" s="1"/>
  <c r="M88" i="89"/>
  <c r="U88" i="89" s="1"/>
  <c r="M94" i="89"/>
  <c r="U94" i="89" s="1"/>
  <c r="H95" i="89"/>
  <c r="I95" i="89" s="1"/>
  <c r="J95" i="89" s="1"/>
  <c r="M11" i="90"/>
  <c r="U11" i="90" s="1"/>
  <c r="M29" i="90"/>
  <c r="U29" i="90" s="1"/>
  <c r="M47" i="90"/>
  <c r="U47" i="90" s="1"/>
  <c r="M65" i="90"/>
  <c r="U65" i="90" s="1"/>
  <c r="M83" i="90"/>
  <c r="U83" i="90" s="1"/>
  <c r="H28" i="92"/>
  <c r="I28" i="92" s="1"/>
  <c r="J28" i="92" s="1"/>
  <c r="H86" i="89"/>
  <c r="I86" i="89" s="1"/>
  <c r="J86" i="89" s="1"/>
  <c r="M19" i="90"/>
  <c r="U19" i="90" s="1"/>
  <c r="M37" i="90"/>
  <c r="U37" i="90" s="1"/>
  <c r="M55" i="90"/>
  <c r="U55" i="90" s="1"/>
  <c r="H5" i="90"/>
  <c r="I5" i="90" s="1"/>
  <c r="J5" i="90" s="1"/>
  <c r="M88" i="90"/>
  <c r="U88" i="90" s="1"/>
  <c r="M82" i="90"/>
  <c r="U82" i="90" s="1"/>
  <c r="M76" i="90"/>
  <c r="U76" i="90" s="1"/>
  <c r="M70" i="90"/>
  <c r="U70" i="90" s="1"/>
  <c r="M64" i="90"/>
  <c r="U64" i="90" s="1"/>
  <c r="M58" i="90"/>
  <c r="U58" i="90" s="1"/>
  <c r="M52" i="90"/>
  <c r="U52" i="90" s="1"/>
  <c r="M46" i="90"/>
  <c r="U46" i="90" s="1"/>
  <c r="M40" i="90"/>
  <c r="U40" i="90" s="1"/>
  <c r="M34" i="90"/>
  <c r="U34" i="90" s="1"/>
  <c r="M28" i="90"/>
  <c r="U28" i="90" s="1"/>
  <c r="M22" i="90"/>
  <c r="U22" i="90" s="1"/>
  <c r="M16" i="90"/>
  <c r="U16" i="90" s="1"/>
  <c r="M10" i="90"/>
  <c r="U10" i="90" s="1"/>
  <c r="M4" i="90"/>
  <c r="U4" i="90" s="1"/>
  <c r="X4" i="90" s="1"/>
  <c r="M86" i="90"/>
  <c r="U86" i="90" s="1"/>
  <c r="M80" i="90"/>
  <c r="U80" i="90" s="1"/>
  <c r="M74" i="90"/>
  <c r="U74" i="90" s="1"/>
  <c r="M68" i="90"/>
  <c r="U68" i="90" s="1"/>
  <c r="M62" i="90"/>
  <c r="U62" i="90" s="1"/>
  <c r="M56" i="90"/>
  <c r="U56" i="90" s="1"/>
  <c r="M50" i="90"/>
  <c r="U50" i="90" s="1"/>
  <c r="M44" i="90"/>
  <c r="U44" i="90" s="1"/>
  <c r="M38" i="90"/>
  <c r="U38" i="90" s="1"/>
  <c r="M32" i="90"/>
  <c r="U32" i="90" s="1"/>
  <c r="M26" i="90"/>
  <c r="U26" i="90" s="1"/>
  <c r="M20" i="90"/>
  <c r="U20" i="90" s="1"/>
  <c r="M14" i="90"/>
  <c r="U14" i="90" s="1"/>
  <c r="M8" i="90"/>
  <c r="U8" i="90" s="1"/>
  <c r="M81" i="90"/>
  <c r="U81" i="90" s="1"/>
  <c r="M72" i="90"/>
  <c r="U72" i="90" s="1"/>
  <c r="M63" i="90"/>
  <c r="U63" i="90" s="1"/>
  <c r="M54" i="90"/>
  <c r="U54" i="90" s="1"/>
  <c r="M45" i="90"/>
  <c r="U45" i="90" s="1"/>
  <c r="M36" i="90"/>
  <c r="U36" i="90" s="1"/>
  <c r="M27" i="90"/>
  <c r="U27" i="90" s="1"/>
  <c r="M18" i="90"/>
  <c r="U18" i="90" s="1"/>
  <c r="M9" i="90"/>
  <c r="U9" i="90" s="1"/>
  <c r="M89" i="90"/>
  <c r="U89" i="90" s="1"/>
  <c r="M79" i="90"/>
  <c r="U79" i="90" s="1"/>
  <c r="M71" i="90"/>
  <c r="U71" i="90" s="1"/>
  <c r="M61" i="90"/>
  <c r="U61" i="90" s="1"/>
  <c r="M53" i="90"/>
  <c r="U53" i="90" s="1"/>
  <c r="M43" i="90"/>
  <c r="U43" i="90" s="1"/>
  <c r="M35" i="90"/>
  <c r="U35" i="90" s="1"/>
  <c r="M25" i="90"/>
  <c r="U25" i="90" s="1"/>
  <c r="M17" i="90"/>
  <c r="U17" i="90" s="1"/>
  <c r="M7" i="90"/>
  <c r="U7" i="90" s="1"/>
  <c r="M87" i="90"/>
  <c r="U87" i="90" s="1"/>
  <c r="M78" i="90"/>
  <c r="U78" i="90" s="1"/>
  <c r="M69" i="90"/>
  <c r="U69" i="90" s="1"/>
  <c r="M60" i="90"/>
  <c r="U60" i="90" s="1"/>
  <c r="M51" i="90"/>
  <c r="U51" i="90" s="1"/>
  <c r="M42" i="90"/>
  <c r="U42" i="90" s="1"/>
  <c r="M33" i="90"/>
  <c r="U33" i="90" s="1"/>
  <c r="M24" i="90"/>
  <c r="U24" i="90" s="1"/>
  <c r="M15" i="90"/>
  <c r="U15" i="90" s="1"/>
  <c r="M6" i="90"/>
  <c r="U6" i="90" s="1"/>
  <c r="M21" i="90"/>
  <c r="U21" i="90" s="1"/>
  <c r="M39" i="90"/>
  <c r="U39" i="90" s="1"/>
  <c r="M57" i="90"/>
  <c r="U57" i="90" s="1"/>
  <c r="M75" i="90"/>
  <c r="U75" i="90" s="1"/>
  <c r="M9" i="89"/>
  <c r="U9" i="89" s="1"/>
  <c r="M15" i="89"/>
  <c r="U15" i="89" s="1"/>
  <c r="M21" i="89"/>
  <c r="U21" i="89" s="1"/>
  <c r="M27" i="89"/>
  <c r="U27" i="89" s="1"/>
  <c r="M33" i="89"/>
  <c r="U33" i="89" s="1"/>
  <c r="M39" i="89"/>
  <c r="U39" i="89" s="1"/>
  <c r="M45" i="89"/>
  <c r="U45" i="89" s="1"/>
  <c r="M51" i="89"/>
  <c r="U51" i="89" s="1"/>
  <c r="M57" i="89"/>
  <c r="U57" i="89" s="1"/>
  <c r="M63" i="89"/>
  <c r="U63" i="89" s="1"/>
  <c r="M69" i="89"/>
  <c r="U69" i="89" s="1"/>
  <c r="M75" i="89"/>
  <c r="U75" i="89" s="1"/>
  <c r="M81" i="89"/>
  <c r="U81" i="89" s="1"/>
  <c r="M87" i="89"/>
  <c r="U87" i="89" s="1"/>
  <c r="H85" i="89"/>
  <c r="I85" i="89" s="1"/>
  <c r="J85" i="89" s="1"/>
  <c r="H87" i="89"/>
  <c r="I87" i="89" s="1"/>
  <c r="J87" i="89" s="1"/>
  <c r="M5" i="90"/>
  <c r="U5" i="90" s="1"/>
  <c r="M23" i="90"/>
  <c r="U23" i="90" s="1"/>
  <c r="M41" i="90"/>
  <c r="U41" i="90" s="1"/>
  <c r="M59" i="90"/>
  <c r="U59" i="90" s="1"/>
  <c r="M77" i="90"/>
  <c r="U77" i="90" s="1"/>
  <c r="H11" i="90"/>
  <c r="I11" i="90" s="1"/>
  <c r="J11" i="90" s="1"/>
  <c r="H49" i="91"/>
  <c r="I49" i="91" s="1"/>
  <c r="J49" i="91" s="1"/>
  <c r="H76" i="91"/>
  <c r="I76" i="91" s="1"/>
  <c r="J76" i="91" s="1"/>
  <c r="H90" i="89"/>
  <c r="I90" i="89" s="1"/>
  <c r="J90" i="89" s="1"/>
  <c r="H96" i="89"/>
  <c r="I96" i="89" s="1"/>
  <c r="J96" i="89" s="1"/>
  <c r="R52" i="91"/>
  <c r="P3" i="92"/>
  <c r="AF3" i="92" s="1"/>
  <c r="AO3" i="92" s="1"/>
  <c r="AE3" i="92"/>
  <c r="H50" i="90"/>
  <c r="I50" i="90" s="1"/>
  <c r="J50" i="90" s="1"/>
  <c r="H54" i="90"/>
  <c r="I54" i="90" s="1"/>
  <c r="J54" i="90" s="1"/>
  <c r="H55" i="90"/>
  <c r="I55" i="90" s="1"/>
  <c r="J55" i="90" s="1"/>
  <c r="H59" i="90"/>
  <c r="I59" i="90" s="1"/>
  <c r="J59" i="90" s="1"/>
  <c r="H63" i="90"/>
  <c r="I63" i="90" s="1"/>
  <c r="J63" i="90" s="1"/>
  <c r="H64" i="90"/>
  <c r="I64" i="90" s="1"/>
  <c r="J64" i="90" s="1"/>
  <c r="H68" i="90"/>
  <c r="I68" i="90" s="1"/>
  <c r="J68" i="90" s="1"/>
  <c r="H72" i="90"/>
  <c r="I72" i="90" s="1"/>
  <c r="J72" i="90" s="1"/>
  <c r="H73" i="90"/>
  <c r="I73" i="90" s="1"/>
  <c r="J73" i="90" s="1"/>
  <c r="H81" i="90"/>
  <c r="I81" i="90" s="1"/>
  <c r="J81" i="90" s="1"/>
  <c r="H82" i="90"/>
  <c r="I82" i="90" s="1"/>
  <c r="J82" i="90" s="1"/>
  <c r="R78" i="91"/>
  <c r="R75" i="91"/>
  <c r="R72" i="91"/>
  <c r="R69" i="91"/>
  <c r="R66" i="91"/>
  <c r="R63" i="91"/>
  <c r="R60" i="91"/>
  <c r="R57" i="91"/>
  <c r="R54" i="91"/>
  <c r="R51" i="91"/>
  <c r="R48" i="91"/>
  <c r="R45" i="91"/>
  <c r="R42" i="91"/>
  <c r="R39" i="91"/>
  <c r="R36" i="91"/>
  <c r="R33" i="91"/>
  <c r="R30" i="91"/>
  <c r="R27" i="91"/>
  <c r="R24" i="91"/>
  <c r="R21" i="91"/>
  <c r="R18" i="91"/>
  <c r="R15" i="91"/>
  <c r="R74" i="91"/>
  <c r="R65" i="91"/>
  <c r="R56" i="91"/>
  <c r="R47" i="91"/>
  <c r="R38" i="91"/>
  <c r="R29" i="91"/>
  <c r="R20" i="91"/>
  <c r="R11" i="91"/>
  <c r="R5" i="91"/>
  <c r="R3" i="91"/>
  <c r="R76" i="91"/>
  <c r="R67" i="91"/>
  <c r="R58" i="91"/>
  <c r="R49" i="91"/>
  <c r="R40" i="91"/>
  <c r="R31" i="91"/>
  <c r="R22" i="91"/>
  <c r="R12" i="91"/>
  <c r="R6" i="91"/>
  <c r="R77" i="91"/>
  <c r="R68" i="91"/>
  <c r="R59" i="91"/>
  <c r="R50" i="91"/>
  <c r="R41" i="91"/>
  <c r="R32" i="91"/>
  <c r="R23" i="91"/>
  <c r="R14" i="91"/>
  <c r="R26" i="91"/>
  <c r="R25" i="91"/>
  <c r="R19" i="91"/>
  <c r="R10" i="91"/>
  <c r="R17" i="91"/>
  <c r="R16" i="91"/>
  <c r="R79" i="91"/>
  <c r="R73" i="91"/>
  <c r="R71" i="91"/>
  <c r="R70" i="91"/>
  <c r="R64" i="91"/>
  <c r="H20" i="91"/>
  <c r="I20" i="91" s="1"/>
  <c r="J20" i="91" s="1"/>
  <c r="H21" i="91"/>
  <c r="I21" i="91" s="1"/>
  <c r="J21" i="91" s="1"/>
  <c r="R44" i="91"/>
  <c r="R61" i="91"/>
  <c r="H89" i="89"/>
  <c r="I89" i="89" s="1"/>
  <c r="J89" i="89" s="1"/>
  <c r="H93" i="89"/>
  <c r="I93" i="89" s="1"/>
  <c r="J93" i="89" s="1"/>
  <c r="P3" i="90"/>
  <c r="AF3" i="90" s="1"/>
  <c r="AO3" i="90" s="1"/>
  <c r="H9" i="90"/>
  <c r="I9" i="90" s="1"/>
  <c r="J9" i="90" s="1"/>
  <c r="H14" i="90"/>
  <c r="I14" i="90" s="1"/>
  <c r="J14" i="90" s="1"/>
  <c r="H16" i="90"/>
  <c r="I16" i="90" s="1"/>
  <c r="J16" i="90" s="1"/>
  <c r="H17" i="90"/>
  <c r="I17" i="90" s="1"/>
  <c r="J17" i="90" s="1"/>
  <c r="H19" i="90"/>
  <c r="I19" i="90" s="1"/>
  <c r="J19" i="90" s="1"/>
  <c r="H20" i="90"/>
  <c r="I20" i="90" s="1"/>
  <c r="J20" i="90" s="1"/>
  <c r="H22" i="90"/>
  <c r="I22" i="90" s="1"/>
  <c r="J22" i="90" s="1"/>
  <c r="H23" i="90"/>
  <c r="I23" i="90" s="1"/>
  <c r="J23" i="90" s="1"/>
  <c r="H25" i="90"/>
  <c r="I25" i="90" s="1"/>
  <c r="J25" i="90" s="1"/>
  <c r="H26" i="90"/>
  <c r="I26" i="90" s="1"/>
  <c r="J26" i="90" s="1"/>
  <c r="H28" i="90"/>
  <c r="I28" i="90" s="1"/>
  <c r="J28" i="90" s="1"/>
  <c r="H31" i="90"/>
  <c r="I31" i="90" s="1"/>
  <c r="J31" i="90" s="1"/>
  <c r="H34" i="90"/>
  <c r="I34" i="90" s="1"/>
  <c r="J34" i="90" s="1"/>
  <c r="H37" i="90"/>
  <c r="I37" i="90" s="1"/>
  <c r="J37" i="90" s="1"/>
  <c r="H40" i="90"/>
  <c r="I40" i="90" s="1"/>
  <c r="J40" i="90" s="1"/>
  <c r="H43" i="90"/>
  <c r="I43" i="90" s="1"/>
  <c r="J43" i="90" s="1"/>
  <c r="H46" i="90"/>
  <c r="I46" i="90" s="1"/>
  <c r="J46" i="90" s="1"/>
  <c r="H52" i="90"/>
  <c r="I52" i="90" s="1"/>
  <c r="J52" i="90" s="1"/>
  <c r="H61" i="90"/>
  <c r="I61" i="90" s="1"/>
  <c r="J61" i="90" s="1"/>
  <c r="H70" i="90"/>
  <c r="I70" i="90" s="1"/>
  <c r="J70" i="90" s="1"/>
  <c r="H79" i="90"/>
  <c r="I79" i="90" s="1"/>
  <c r="J79" i="90" s="1"/>
  <c r="H88" i="90"/>
  <c r="I88" i="90" s="1"/>
  <c r="J88" i="90" s="1"/>
  <c r="H22" i="91"/>
  <c r="I22" i="91" s="1"/>
  <c r="J22" i="91" s="1"/>
  <c r="H31" i="91"/>
  <c r="I31" i="91" s="1"/>
  <c r="J31" i="91" s="1"/>
  <c r="R53" i="91"/>
  <c r="AH4" i="91"/>
  <c r="AQ4" i="91" s="1"/>
  <c r="Z4" i="91"/>
  <c r="H13" i="91"/>
  <c r="I13" i="91" s="1"/>
  <c r="J13" i="91" s="1"/>
  <c r="H40" i="91"/>
  <c r="I40" i="91" s="1"/>
  <c r="J40" i="91" s="1"/>
  <c r="H67" i="91"/>
  <c r="I67" i="91" s="1"/>
  <c r="J67" i="91" s="1"/>
  <c r="H38" i="92"/>
  <c r="I38" i="92" s="1"/>
  <c r="J38" i="92" s="1"/>
  <c r="M65" i="92"/>
  <c r="U65" i="92" s="1"/>
  <c r="M59" i="92"/>
  <c r="U59" i="92" s="1"/>
  <c r="M53" i="92"/>
  <c r="U53" i="92" s="1"/>
  <c r="M47" i="92"/>
  <c r="U47" i="92" s="1"/>
  <c r="M41" i="92"/>
  <c r="U41" i="92" s="1"/>
  <c r="M35" i="92"/>
  <c r="U35" i="92" s="1"/>
  <c r="M29" i="92"/>
  <c r="U29" i="92" s="1"/>
  <c r="M23" i="92"/>
  <c r="U23" i="92" s="1"/>
  <c r="M17" i="92"/>
  <c r="U17" i="92" s="1"/>
  <c r="M11" i="92"/>
  <c r="U11" i="92" s="1"/>
  <c r="M5" i="92"/>
  <c r="U5" i="92" s="1"/>
  <c r="M64" i="92"/>
  <c r="U64" i="92" s="1"/>
  <c r="M58" i="92"/>
  <c r="U58" i="92" s="1"/>
  <c r="M52" i="92"/>
  <c r="U52" i="92" s="1"/>
  <c r="M46" i="92"/>
  <c r="U46" i="92" s="1"/>
  <c r="M40" i="92"/>
  <c r="U40" i="92" s="1"/>
  <c r="M34" i="92"/>
  <c r="U34" i="92" s="1"/>
  <c r="M28" i="92"/>
  <c r="U28" i="92" s="1"/>
  <c r="M22" i="92"/>
  <c r="U22" i="92" s="1"/>
  <c r="M16" i="92"/>
  <c r="U16" i="92" s="1"/>
  <c r="M10" i="92"/>
  <c r="U10" i="92" s="1"/>
  <c r="M4" i="92"/>
  <c r="U4" i="92" s="1"/>
  <c r="X4" i="92" s="1"/>
  <c r="M66" i="92"/>
  <c r="U66" i="92" s="1"/>
  <c r="M56" i="92"/>
  <c r="U56" i="92" s="1"/>
  <c r="M48" i="92"/>
  <c r="U48" i="92" s="1"/>
  <c r="M38" i="92"/>
  <c r="U38" i="92" s="1"/>
  <c r="M30" i="92"/>
  <c r="U30" i="92" s="1"/>
  <c r="M20" i="92"/>
  <c r="U20" i="92" s="1"/>
  <c r="M12" i="92"/>
  <c r="U12" i="92" s="1"/>
  <c r="M63" i="92"/>
  <c r="U63" i="92" s="1"/>
  <c r="M55" i="92"/>
  <c r="U55" i="92" s="1"/>
  <c r="M45" i="92"/>
  <c r="U45" i="92" s="1"/>
  <c r="M37" i="92"/>
  <c r="U37" i="92" s="1"/>
  <c r="M27" i="92"/>
  <c r="U27" i="92" s="1"/>
  <c r="M19" i="92"/>
  <c r="U19" i="92" s="1"/>
  <c r="M9" i="92"/>
  <c r="U9" i="92" s="1"/>
  <c r="M62" i="92"/>
  <c r="U62" i="92" s="1"/>
  <c r="M54" i="92"/>
  <c r="U54" i="92" s="1"/>
  <c r="M44" i="92"/>
  <c r="U44" i="92" s="1"/>
  <c r="M36" i="92"/>
  <c r="U36" i="92" s="1"/>
  <c r="M26" i="92"/>
  <c r="U26" i="92" s="1"/>
  <c r="M18" i="92"/>
  <c r="U18" i="92" s="1"/>
  <c r="M8" i="92"/>
  <c r="U8" i="92" s="1"/>
  <c r="M21" i="92"/>
  <c r="U21" i="92" s="1"/>
  <c r="M39" i="92"/>
  <c r="U39" i="92" s="1"/>
  <c r="M57" i="92"/>
  <c r="U57" i="92" s="1"/>
  <c r="H7" i="92"/>
  <c r="I7" i="92" s="1"/>
  <c r="J7" i="92" s="1"/>
  <c r="H65" i="92"/>
  <c r="I65" i="92" s="1"/>
  <c r="J65" i="92" s="1"/>
  <c r="H13" i="93"/>
  <c r="I13" i="93" s="1"/>
  <c r="J13" i="93" s="1"/>
  <c r="R7" i="90"/>
  <c r="R8" i="90"/>
  <c r="R13" i="90"/>
  <c r="R16" i="90"/>
  <c r="R19" i="90"/>
  <c r="R22" i="90"/>
  <c r="R25" i="90"/>
  <c r="R28" i="90"/>
  <c r="R31" i="90"/>
  <c r="R34" i="90"/>
  <c r="R37" i="90"/>
  <c r="R40" i="90"/>
  <c r="R43" i="90"/>
  <c r="R46" i="90"/>
  <c r="R48" i="90"/>
  <c r="H51" i="90"/>
  <c r="I51" i="90" s="1"/>
  <c r="J51" i="90" s="1"/>
  <c r="V51" i="90"/>
  <c r="R56" i="90"/>
  <c r="R57" i="90"/>
  <c r="H60" i="90"/>
  <c r="I60" i="90" s="1"/>
  <c r="J60" i="90" s="1"/>
  <c r="V60" i="90"/>
  <c r="R65" i="90"/>
  <c r="R66" i="90"/>
  <c r="H69" i="90"/>
  <c r="I69" i="90" s="1"/>
  <c r="J69" i="90" s="1"/>
  <c r="V69" i="90"/>
  <c r="R74" i="90"/>
  <c r="R75" i="90"/>
  <c r="H78" i="90"/>
  <c r="I78" i="90" s="1"/>
  <c r="J78" i="90" s="1"/>
  <c r="V78" i="90"/>
  <c r="R83" i="90"/>
  <c r="R84" i="90"/>
  <c r="H87" i="90"/>
  <c r="I87" i="90" s="1"/>
  <c r="J87" i="90" s="1"/>
  <c r="V87" i="90"/>
  <c r="H4" i="91"/>
  <c r="I4" i="91" s="1"/>
  <c r="J4" i="91" s="1"/>
  <c r="K4" i="91" s="1"/>
  <c r="H19" i="91"/>
  <c r="I19" i="91" s="1"/>
  <c r="J19" i="91" s="1"/>
  <c r="M13" i="92"/>
  <c r="U13" i="92" s="1"/>
  <c r="M31" i="92"/>
  <c r="U31" i="92" s="1"/>
  <c r="M49" i="92"/>
  <c r="U49" i="92" s="1"/>
  <c r="M67" i="92"/>
  <c r="U67" i="92" s="1"/>
  <c r="H8" i="92"/>
  <c r="I8" i="92" s="1"/>
  <c r="J8" i="92" s="1"/>
  <c r="H45" i="92"/>
  <c r="I45" i="92" s="1"/>
  <c r="J45" i="92" s="1"/>
  <c r="V14" i="90"/>
  <c r="V17" i="90"/>
  <c r="V20" i="90"/>
  <c r="V23" i="90"/>
  <c r="V26" i="90"/>
  <c r="V29" i="90"/>
  <c r="V32" i="90"/>
  <c r="V35" i="90"/>
  <c r="V38" i="90"/>
  <c r="V41" i="90"/>
  <c r="V44" i="90"/>
  <c r="H49" i="90"/>
  <c r="I49" i="90" s="1"/>
  <c r="J49" i="90" s="1"/>
  <c r="R55" i="90"/>
  <c r="H58" i="90"/>
  <c r="I58" i="90" s="1"/>
  <c r="J58" i="90" s="1"/>
  <c r="R64" i="90"/>
  <c r="H67" i="90"/>
  <c r="I67" i="90" s="1"/>
  <c r="J67" i="90" s="1"/>
  <c r="R73" i="90"/>
  <c r="H76" i="90"/>
  <c r="I76" i="90" s="1"/>
  <c r="J76" i="90" s="1"/>
  <c r="R82" i="90"/>
  <c r="H85" i="90"/>
  <c r="I85" i="90" s="1"/>
  <c r="J85" i="90" s="1"/>
  <c r="H7" i="91"/>
  <c r="I7" i="91" s="1"/>
  <c r="J7" i="91" s="1"/>
  <c r="H30" i="91"/>
  <c r="I30" i="91" s="1"/>
  <c r="J30" i="91" s="1"/>
  <c r="H39" i="91"/>
  <c r="I39" i="91" s="1"/>
  <c r="J39" i="91" s="1"/>
  <c r="H48" i="91"/>
  <c r="I48" i="91" s="1"/>
  <c r="J48" i="91" s="1"/>
  <c r="M14" i="92"/>
  <c r="U14" i="92" s="1"/>
  <c r="M32" i="92"/>
  <c r="U32" i="92" s="1"/>
  <c r="M50" i="92"/>
  <c r="U50" i="92" s="1"/>
  <c r="M68" i="92"/>
  <c r="U68" i="92" s="1"/>
  <c r="R67" i="92"/>
  <c r="R9" i="92"/>
  <c r="R69" i="92"/>
  <c r="R66" i="92"/>
  <c r="R65" i="92"/>
  <c r="R56" i="92"/>
  <c r="R47" i="92"/>
  <c r="R38" i="92"/>
  <c r="R29" i="92"/>
  <c r="R58" i="92"/>
  <c r="R57" i="92"/>
  <c r="R49" i="92"/>
  <c r="R48" i="92"/>
  <c r="R40" i="92"/>
  <c r="R39" i="92"/>
  <c r="R31" i="92"/>
  <c r="R30" i="92"/>
  <c r="R22" i="92"/>
  <c r="R21" i="92"/>
  <c r="R13" i="92"/>
  <c r="R12" i="92"/>
  <c r="R11" i="92"/>
  <c r="R7" i="92"/>
  <c r="R59" i="92"/>
  <c r="R50" i="92"/>
  <c r="R41" i="92"/>
  <c r="R32" i="92"/>
  <c r="R23" i="92"/>
  <c r="R14" i="92"/>
  <c r="R4" i="92"/>
  <c r="R64" i="92"/>
  <c r="R63" i="92"/>
  <c r="R55" i="92"/>
  <c r="R54" i="92"/>
  <c r="R46" i="92"/>
  <c r="R45" i="92"/>
  <c r="R37" i="92"/>
  <c r="R36" i="92"/>
  <c r="R28" i="92"/>
  <c r="R27" i="92"/>
  <c r="R19" i="92"/>
  <c r="R18" i="92"/>
  <c r="R24" i="92"/>
  <c r="R16" i="92"/>
  <c r="R15" i="92"/>
  <c r="R68" i="92"/>
  <c r="R53" i="92"/>
  <c r="R51" i="92"/>
  <c r="R43" i="92"/>
  <c r="R26" i="92"/>
  <c r="R8" i="92"/>
  <c r="R3" i="92"/>
  <c r="R61" i="92"/>
  <c r="R44" i="92"/>
  <c r="R42" i="92"/>
  <c r="R34" i="92"/>
  <c r="R10" i="92"/>
  <c r="H12" i="92"/>
  <c r="I12" i="92" s="1"/>
  <c r="J12" i="92" s="1"/>
  <c r="H14" i="92"/>
  <c r="I14" i="92" s="1"/>
  <c r="J14" i="92" s="1"/>
  <c r="R25" i="92"/>
  <c r="H55" i="92"/>
  <c r="I55" i="92" s="1"/>
  <c r="J55" i="92" s="1"/>
  <c r="R60" i="92"/>
  <c r="R6" i="90"/>
  <c r="V88" i="90"/>
  <c r="V85" i="90"/>
  <c r="V82" i="90"/>
  <c r="V79" i="90"/>
  <c r="V76" i="90"/>
  <c r="V73" i="90"/>
  <c r="V70" i="90"/>
  <c r="V67" i="90"/>
  <c r="V64" i="90"/>
  <c r="V61" i="90"/>
  <c r="V58" i="90"/>
  <c r="V55" i="90"/>
  <c r="V52" i="90"/>
  <c r="V49" i="90"/>
  <c r="V89" i="90"/>
  <c r="V86" i="90"/>
  <c r="V83" i="90"/>
  <c r="V80" i="90"/>
  <c r="V77" i="90"/>
  <c r="V74" i="90"/>
  <c r="V71" i="90"/>
  <c r="V68" i="90"/>
  <c r="V65" i="90"/>
  <c r="V62" i="90"/>
  <c r="V59" i="90"/>
  <c r="V56" i="90"/>
  <c r="V53" i="90"/>
  <c r="V50" i="90"/>
  <c r="R12" i="90"/>
  <c r="R15" i="90"/>
  <c r="R18" i="90"/>
  <c r="R21" i="90"/>
  <c r="R24" i="90"/>
  <c r="R27" i="90"/>
  <c r="R30" i="90"/>
  <c r="R33" i="90"/>
  <c r="R36" i="90"/>
  <c r="R39" i="90"/>
  <c r="R42" i="90"/>
  <c r="R45" i="90"/>
  <c r="H48" i="90"/>
  <c r="I48" i="90" s="1"/>
  <c r="J48" i="90" s="1"/>
  <c r="V48" i="90"/>
  <c r="R53" i="90"/>
  <c r="R54" i="90"/>
  <c r="H57" i="90"/>
  <c r="I57" i="90" s="1"/>
  <c r="J57" i="90" s="1"/>
  <c r="V57" i="90"/>
  <c r="R62" i="90"/>
  <c r="R63" i="90"/>
  <c r="H66" i="90"/>
  <c r="I66" i="90" s="1"/>
  <c r="J66" i="90" s="1"/>
  <c r="V66" i="90"/>
  <c r="R71" i="90"/>
  <c r="R72" i="90"/>
  <c r="H75" i="90"/>
  <c r="I75" i="90" s="1"/>
  <c r="J75" i="90" s="1"/>
  <c r="V75" i="90"/>
  <c r="R80" i="90"/>
  <c r="R81" i="90"/>
  <c r="H84" i="90"/>
  <c r="I84" i="90" s="1"/>
  <c r="J84" i="90" s="1"/>
  <c r="V84" i="90"/>
  <c r="M79" i="91"/>
  <c r="U79" i="91" s="1"/>
  <c r="M73" i="91"/>
  <c r="U73" i="91" s="1"/>
  <c r="M67" i="91"/>
  <c r="U67" i="91" s="1"/>
  <c r="M61" i="91"/>
  <c r="U61" i="91" s="1"/>
  <c r="M55" i="91"/>
  <c r="U55" i="91" s="1"/>
  <c r="M49" i="91"/>
  <c r="U49" i="91" s="1"/>
  <c r="M43" i="91"/>
  <c r="U43" i="91" s="1"/>
  <c r="M37" i="91"/>
  <c r="U37" i="91" s="1"/>
  <c r="M31" i="91"/>
  <c r="U31" i="91" s="1"/>
  <c r="M25" i="91"/>
  <c r="U25" i="91" s="1"/>
  <c r="M19" i="91"/>
  <c r="U19" i="91" s="1"/>
  <c r="M13" i="91"/>
  <c r="U13" i="91" s="1"/>
  <c r="M7" i="91"/>
  <c r="U7" i="91" s="1"/>
  <c r="M78" i="91"/>
  <c r="U78" i="91" s="1"/>
  <c r="M72" i="91"/>
  <c r="U72" i="91" s="1"/>
  <c r="M66" i="91"/>
  <c r="U66" i="91" s="1"/>
  <c r="M60" i="91"/>
  <c r="U60" i="91" s="1"/>
  <c r="M54" i="91"/>
  <c r="U54" i="91" s="1"/>
  <c r="M48" i="91"/>
  <c r="U48" i="91" s="1"/>
  <c r="M42" i="91"/>
  <c r="U42" i="91" s="1"/>
  <c r="M36" i="91"/>
  <c r="U36" i="91" s="1"/>
  <c r="M30" i="91"/>
  <c r="U30" i="91" s="1"/>
  <c r="M24" i="91"/>
  <c r="U24" i="91" s="1"/>
  <c r="M18" i="91"/>
  <c r="U18" i="91" s="1"/>
  <c r="M12" i="91"/>
  <c r="U12" i="91" s="1"/>
  <c r="M6" i="91"/>
  <c r="U6" i="91" s="1"/>
  <c r="M77" i="91"/>
  <c r="U77" i="91" s="1"/>
  <c r="M71" i="91"/>
  <c r="U71" i="91" s="1"/>
  <c r="M65" i="91"/>
  <c r="U65" i="91" s="1"/>
  <c r="M59" i="91"/>
  <c r="U59" i="91" s="1"/>
  <c r="M53" i="91"/>
  <c r="U53" i="91" s="1"/>
  <c r="M47" i="91"/>
  <c r="U47" i="91" s="1"/>
  <c r="M41" i="91"/>
  <c r="U41" i="91" s="1"/>
  <c r="M35" i="91"/>
  <c r="U35" i="91" s="1"/>
  <c r="M29" i="91"/>
  <c r="U29" i="91" s="1"/>
  <c r="M23" i="91"/>
  <c r="U23" i="91" s="1"/>
  <c r="M17" i="91"/>
  <c r="U17" i="91" s="1"/>
  <c r="M11" i="91"/>
  <c r="U11" i="91" s="1"/>
  <c r="M5" i="91"/>
  <c r="U5" i="91" s="1"/>
  <c r="M15" i="91"/>
  <c r="U15" i="91" s="1"/>
  <c r="M27" i="91"/>
  <c r="U27" i="91" s="1"/>
  <c r="M39" i="91"/>
  <c r="U39" i="91" s="1"/>
  <c r="M51" i="91"/>
  <c r="U51" i="91" s="1"/>
  <c r="M63" i="91"/>
  <c r="U63" i="91" s="1"/>
  <c r="M75" i="91"/>
  <c r="U75" i="91" s="1"/>
  <c r="H8" i="91"/>
  <c r="I8" i="91" s="1"/>
  <c r="J8" i="91" s="1"/>
  <c r="H28" i="91"/>
  <c r="I28" i="91" s="1"/>
  <c r="J28" i="91" s="1"/>
  <c r="H29" i="91"/>
  <c r="I29" i="91" s="1"/>
  <c r="J29" i="91" s="1"/>
  <c r="H37" i="91"/>
  <c r="I37" i="91" s="1"/>
  <c r="J37" i="91" s="1"/>
  <c r="H38" i="91"/>
  <c r="I38" i="91" s="1"/>
  <c r="J38" i="91" s="1"/>
  <c r="H46" i="91"/>
  <c r="I46" i="91" s="1"/>
  <c r="J46" i="91" s="1"/>
  <c r="H47" i="91"/>
  <c r="I47" i="91" s="1"/>
  <c r="J47" i="91" s="1"/>
  <c r="H55" i="91"/>
  <c r="I55" i="91" s="1"/>
  <c r="J55" i="91" s="1"/>
  <c r="H56" i="91"/>
  <c r="I56" i="91" s="1"/>
  <c r="J56" i="91" s="1"/>
  <c r="H64" i="91"/>
  <c r="I64" i="91" s="1"/>
  <c r="J64" i="91" s="1"/>
  <c r="H65" i="91"/>
  <c r="I65" i="91" s="1"/>
  <c r="J65" i="91" s="1"/>
  <c r="H73" i="91"/>
  <c r="I73" i="91" s="1"/>
  <c r="J73" i="91" s="1"/>
  <c r="H74" i="91"/>
  <c r="I74" i="91" s="1"/>
  <c r="J74" i="91" s="1"/>
  <c r="M15" i="92"/>
  <c r="U15" i="92" s="1"/>
  <c r="M33" i="92"/>
  <c r="U33" i="92" s="1"/>
  <c r="M51" i="92"/>
  <c r="U51" i="92" s="1"/>
  <c r="M69" i="92"/>
  <c r="U69" i="92" s="1"/>
  <c r="H23" i="92"/>
  <c r="I23" i="92" s="1"/>
  <c r="J23" i="92" s="1"/>
  <c r="R52" i="92"/>
  <c r="H33" i="92"/>
  <c r="I33" i="92" s="1"/>
  <c r="J33" i="92" s="1"/>
  <c r="H58" i="93"/>
  <c r="I58" i="93" s="1"/>
  <c r="J58" i="93" s="1"/>
  <c r="H18" i="91"/>
  <c r="I18" i="91" s="1"/>
  <c r="J18" i="91" s="1"/>
  <c r="H27" i="91"/>
  <c r="I27" i="91" s="1"/>
  <c r="J27" i="91" s="1"/>
  <c r="H36" i="91"/>
  <c r="I36" i="91" s="1"/>
  <c r="J36" i="91" s="1"/>
  <c r="V36" i="91"/>
  <c r="H45" i="91"/>
  <c r="I45" i="91" s="1"/>
  <c r="J45" i="91" s="1"/>
  <c r="V45" i="91"/>
  <c r="V54" i="91"/>
  <c r="V63" i="91"/>
  <c r="H29" i="92"/>
  <c r="I29" i="92" s="1"/>
  <c r="J29" i="92" s="1"/>
  <c r="H36" i="92"/>
  <c r="I36" i="92" s="1"/>
  <c r="J36" i="92" s="1"/>
  <c r="H46" i="92"/>
  <c r="I46" i="92" s="1"/>
  <c r="J46" i="92" s="1"/>
  <c r="H56" i="92"/>
  <c r="I56" i="92" s="1"/>
  <c r="J56" i="92" s="1"/>
  <c r="H63" i="92"/>
  <c r="I63" i="92" s="1"/>
  <c r="J63" i="92" s="1"/>
  <c r="V79" i="91"/>
  <c r="V76" i="91"/>
  <c r="V73" i="91"/>
  <c r="V70" i="91"/>
  <c r="V67" i="91"/>
  <c r="V64" i="91"/>
  <c r="V61" i="91"/>
  <c r="V58" i="91"/>
  <c r="V55" i="91"/>
  <c r="V52" i="91"/>
  <c r="V49" i="91"/>
  <c r="V46" i="91"/>
  <c r="V43" i="91"/>
  <c r="V40" i="91"/>
  <c r="V37" i="91"/>
  <c r="V34" i="91"/>
  <c r="V31" i="91"/>
  <c r="V28" i="91"/>
  <c r="V25" i="91"/>
  <c r="V22" i="91"/>
  <c r="V19" i="91"/>
  <c r="V16" i="91"/>
  <c r="V13" i="91"/>
  <c r="H17" i="91"/>
  <c r="I17" i="91" s="1"/>
  <c r="J17" i="91" s="1"/>
  <c r="V17" i="91"/>
  <c r="H26" i="91"/>
  <c r="I26" i="91" s="1"/>
  <c r="J26" i="91" s="1"/>
  <c r="V26" i="91"/>
  <c r="H35" i="91"/>
  <c r="I35" i="91" s="1"/>
  <c r="J35" i="91" s="1"/>
  <c r="V35" i="91"/>
  <c r="H44" i="91"/>
  <c r="I44" i="91" s="1"/>
  <c r="J44" i="91" s="1"/>
  <c r="V44" i="91"/>
  <c r="H53" i="91"/>
  <c r="I53" i="91" s="1"/>
  <c r="J53" i="91" s="1"/>
  <c r="V53" i="91"/>
  <c r="H62" i="91"/>
  <c r="I62" i="91" s="1"/>
  <c r="J62" i="91" s="1"/>
  <c r="V62" i="91"/>
  <c r="H71" i="91"/>
  <c r="I71" i="91" s="1"/>
  <c r="J71" i="91" s="1"/>
  <c r="V71" i="91"/>
  <c r="H5" i="92"/>
  <c r="I5" i="92" s="1"/>
  <c r="J5" i="92" s="1"/>
  <c r="H6" i="92"/>
  <c r="I6" i="92" s="1"/>
  <c r="J6" i="92" s="1"/>
  <c r="H10" i="92"/>
  <c r="I10" i="92" s="1"/>
  <c r="J10" i="92" s="1"/>
  <c r="H13" i="92"/>
  <c r="I13" i="92" s="1"/>
  <c r="J13" i="92" s="1"/>
  <c r="H42" i="92"/>
  <c r="I42" i="92" s="1"/>
  <c r="J42" i="92" s="1"/>
  <c r="H15" i="91"/>
  <c r="I15" i="91" s="1"/>
  <c r="J15" i="91" s="1"/>
  <c r="H24" i="91"/>
  <c r="I24" i="91" s="1"/>
  <c r="J24" i="91" s="1"/>
  <c r="H33" i="91"/>
  <c r="I33" i="91" s="1"/>
  <c r="J33" i="91" s="1"/>
  <c r="V33" i="91"/>
  <c r="H42" i="91"/>
  <c r="I42" i="91" s="1"/>
  <c r="J42" i="91" s="1"/>
  <c r="V42" i="91"/>
  <c r="V51" i="91"/>
  <c r="V60" i="91"/>
  <c r="V69" i="91"/>
  <c r="V78" i="91"/>
  <c r="H18" i="92"/>
  <c r="I18" i="92" s="1"/>
  <c r="J18" i="92" s="1"/>
  <c r="H19" i="92"/>
  <c r="I19" i="92" s="1"/>
  <c r="J19" i="92" s="1"/>
  <c r="H20" i="92"/>
  <c r="I20" i="92" s="1"/>
  <c r="J20" i="92" s="1"/>
  <c r="H27" i="92"/>
  <c r="I27" i="92" s="1"/>
  <c r="J27" i="92" s="1"/>
  <c r="H37" i="92"/>
  <c r="I37" i="92" s="1"/>
  <c r="J37" i="92" s="1"/>
  <c r="H47" i="92"/>
  <c r="I47" i="92" s="1"/>
  <c r="J47" i="92" s="1"/>
  <c r="H54" i="92"/>
  <c r="I54" i="92" s="1"/>
  <c r="J54" i="92" s="1"/>
  <c r="H64" i="92"/>
  <c r="I64" i="92" s="1"/>
  <c r="J64" i="92" s="1"/>
  <c r="H7" i="93"/>
  <c r="I7" i="93" s="1"/>
  <c r="J7" i="93" s="1"/>
  <c r="H8" i="93"/>
  <c r="I8" i="93" s="1"/>
  <c r="J8" i="93" s="1"/>
  <c r="H22" i="92"/>
  <c r="I22" i="92" s="1"/>
  <c r="J22" i="92" s="1"/>
  <c r="H31" i="92"/>
  <c r="I31" i="92" s="1"/>
  <c r="J31" i="92" s="1"/>
  <c r="H40" i="92"/>
  <c r="I40" i="92" s="1"/>
  <c r="J40" i="92" s="1"/>
  <c r="H49" i="92"/>
  <c r="I49" i="92" s="1"/>
  <c r="J49" i="92" s="1"/>
  <c r="H58" i="92"/>
  <c r="I58" i="92" s="1"/>
  <c r="J58" i="92" s="1"/>
  <c r="H67" i="92"/>
  <c r="I67" i="92" s="1"/>
  <c r="J67" i="92" s="1"/>
  <c r="H68" i="92"/>
  <c r="I68" i="92" s="1"/>
  <c r="J68" i="92" s="1"/>
  <c r="Z4" i="93"/>
  <c r="H6" i="93"/>
  <c r="I6" i="93" s="1"/>
  <c r="J6" i="93" s="1"/>
  <c r="H15" i="93"/>
  <c r="I15" i="93" s="1"/>
  <c r="J15" i="93" s="1"/>
  <c r="H67" i="93"/>
  <c r="I67" i="93" s="1"/>
  <c r="J67" i="93" s="1"/>
  <c r="H17" i="92"/>
  <c r="I17" i="92" s="1"/>
  <c r="J17" i="92" s="1"/>
  <c r="H26" i="92"/>
  <c r="I26" i="92" s="1"/>
  <c r="J26" i="92" s="1"/>
  <c r="H35" i="92"/>
  <c r="I35" i="92" s="1"/>
  <c r="J35" i="92" s="1"/>
  <c r="H44" i="92"/>
  <c r="I44" i="92" s="1"/>
  <c r="J44" i="92" s="1"/>
  <c r="H53" i="92"/>
  <c r="I53" i="92" s="1"/>
  <c r="J53" i="92" s="1"/>
  <c r="H62" i="92"/>
  <c r="I62" i="92" s="1"/>
  <c r="J62" i="92" s="1"/>
  <c r="AE3" i="93"/>
  <c r="M15" i="93"/>
  <c r="U15" i="93" s="1"/>
  <c r="M33" i="93"/>
  <c r="U33" i="93" s="1"/>
  <c r="M51" i="93"/>
  <c r="U51" i="93" s="1"/>
  <c r="M69" i="93"/>
  <c r="U69" i="93" s="1"/>
  <c r="M87" i="93"/>
  <c r="U87" i="93" s="1"/>
  <c r="H37" i="94"/>
  <c r="I37" i="94" s="1"/>
  <c r="J37" i="94" s="1"/>
  <c r="H16" i="92"/>
  <c r="I16" i="92" s="1"/>
  <c r="J16" i="92" s="1"/>
  <c r="H25" i="92"/>
  <c r="I25" i="92" s="1"/>
  <c r="J25" i="92" s="1"/>
  <c r="H34" i="92"/>
  <c r="I34" i="92" s="1"/>
  <c r="J34" i="92" s="1"/>
  <c r="H43" i="92"/>
  <c r="I43" i="92" s="1"/>
  <c r="J43" i="92" s="1"/>
  <c r="H52" i="92"/>
  <c r="I52" i="92" s="1"/>
  <c r="J52" i="92" s="1"/>
  <c r="H61" i="92"/>
  <c r="I61" i="92" s="1"/>
  <c r="J61" i="92" s="1"/>
  <c r="H4" i="93"/>
  <c r="I4" i="93" s="1"/>
  <c r="J4" i="93" s="1"/>
  <c r="K4" i="93" s="1"/>
  <c r="M16" i="93"/>
  <c r="U16" i="93" s="1"/>
  <c r="M34" i="93"/>
  <c r="U34" i="93" s="1"/>
  <c r="M52" i="93"/>
  <c r="U52" i="93" s="1"/>
  <c r="M70" i="93"/>
  <c r="U70" i="93" s="1"/>
  <c r="H85" i="93"/>
  <c r="I85" i="93" s="1"/>
  <c r="J85" i="93" s="1"/>
  <c r="H32" i="92"/>
  <c r="I32" i="92" s="1"/>
  <c r="J32" i="92" s="1"/>
  <c r="H41" i="92"/>
  <c r="I41" i="92" s="1"/>
  <c r="J41" i="92" s="1"/>
  <c r="H50" i="92"/>
  <c r="I50" i="92" s="1"/>
  <c r="J50" i="92" s="1"/>
  <c r="H59" i="92"/>
  <c r="I59" i="92" s="1"/>
  <c r="J59" i="92" s="1"/>
  <c r="M97" i="93"/>
  <c r="U97" i="93" s="1"/>
  <c r="M91" i="93"/>
  <c r="U91" i="93" s="1"/>
  <c r="M85" i="93"/>
  <c r="U85" i="93" s="1"/>
  <c r="M79" i="93"/>
  <c r="U79" i="93" s="1"/>
  <c r="M73" i="93"/>
  <c r="U73" i="93" s="1"/>
  <c r="M67" i="93"/>
  <c r="U67" i="93" s="1"/>
  <c r="M61" i="93"/>
  <c r="U61" i="93" s="1"/>
  <c r="M55" i="93"/>
  <c r="U55" i="93" s="1"/>
  <c r="M49" i="93"/>
  <c r="U49" i="93" s="1"/>
  <c r="M43" i="93"/>
  <c r="U43" i="93" s="1"/>
  <c r="M37" i="93"/>
  <c r="U37" i="93" s="1"/>
  <c r="M31" i="93"/>
  <c r="U31" i="93" s="1"/>
  <c r="M25" i="93"/>
  <c r="U25" i="93" s="1"/>
  <c r="M19" i="93"/>
  <c r="U19" i="93" s="1"/>
  <c r="M13" i="93"/>
  <c r="U13" i="93" s="1"/>
  <c r="M7" i="93"/>
  <c r="U7" i="93" s="1"/>
  <c r="M96" i="93"/>
  <c r="U96" i="93" s="1"/>
  <c r="M90" i="93"/>
  <c r="U90" i="93" s="1"/>
  <c r="M84" i="93"/>
  <c r="U84" i="93" s="1"/>
  <c r="M78" i="93"/>
  <c r="U78" i="93" s="1"/>
  <c r="M72" i="93"/>
  <c r="U72" i="93" s="1"/>
  <c r="M66" i="93"/>
  <c r="U66" i="93" s="1"/>
  <c r="M60" i="93"/>
  <c r="U60" i="93" s="1"/>
  <c r="M54" i="93"/>
  <c r="U54" i="93" s="1"/>
  <c r="M48" i="93"/>
  <c r="U48" i="93" s="1"/>
  <c r="M42" i="93"/>
  <c r="U42" i="93" s="1"/>
  <c r="M36" i="93"/>
  <c r="U36" i="93" s="1"/>
  <c r="M30" i="93"/>
  <c r="U30" i="93" s="1"/>
  <c r="M24" i="93"/>
  <c r="U24" i="93" s="1"/>
  <c r="M18" i="93"/>
  <c r="U18" i="93" s="1"/>
  <c r="M12" i="93"/>
  <c r="U12" i="93" s="1"/>
  <c r="M6" i="93"/>
  <c r="U6" i="93" s="1"/>
  <c r="M95" i="93"/>
  <c r="U95" i="93" s="1"/>
  <c r="M89" i="93"/>
  <c r="U89" i="93" s="1"/>
  <c r="M83" i="93"/>
  <c r="U83" i="93" s="1"/>
  <c r="M77" i="93"/>
  <c r="U77" i="93" s="1"/>
  <c r="M71" i="93"/>
  <c r="U71" i="93" s="1"/>
  <c r="M65" i="93"/>
  <c r="U65" i="93" s="1"/>
  <c r="M59" i="93"/>
  <c r="U59" i="93" s="1"/>
  <c r="M53" i="93"/>
  <c r="U53" i="93" s="1"/>
  <c r="M47" i="93"/>
  <c r="U47" i="93" s="1"/>
  <c r="M41" i="93"/>
  <c r="U41" i="93" s="1"/>
  <c r="M35" i="93"/>
  <c r="U35" i="93" s="1"/>
  <c r="M29" i="93"/>
  <c r="U29" i="93" s="1"/>
  <c r="M23" i="93"/>
  <c r="U23" i="93" s="1"/>
  <c r="M17" i="93"/>
  <c r="U17" i="93" s="1"/>
  <c r="M11" i="93"/>
  <c r="U11" i="93" s="1"/>
  <c r="M5" i="93"/>
  <c r="U5" i="93" s="1"/>
  <c r="M98" i="93"/>
  <c r="U98" i="93" s="1"/>
  <c r="M92" i="93"/>
  <c r="U92" i="93" s="1"/>
  <c r="M86" i="93"/>
  <c r="U86" i="93" s="1"/>
  <c r="M80" i="93"/>
  <c r="U80" i="93" s="1"/>
  <c r="M74" i="93"/>
  <c r="U74" i="93" s="1"/>
  <c r="M68" i="93"/>
  <c r="U68" i="93" s="1"/>
  <c r="M62" i="93"/>
  <c r="U62" i="93" s="1"/>
  <c r="M56" i="93"/>
  <c r="U56" i="93" s="1"/>
  <c r="M50" i="93"/>
  <c r="U50" i="93" s="1"/>
  <c r="M44" i="93"/>
  <c r="U44" i="93" s="1"/>
  <c r="M38" i="93"/>
  <c r="U38" i="93" s="1"/>
  <c r="M32" i="93"/>
  <c r="U32" i="93" s="1"/>
  <c r="M26" i="93"/>
  <c r="U26" i="93" s="1"/>
  <c r="M20" i="93"/>
  <c r="U20" i="93" s="1"/>
  <c r="M14" i="93"/>
  <c r="U14" i="93" s="1"/>
  <c r="M8" i="93"/>
  <c r="U8" i="93" s="1"/>
  <c r="M21" i="93"/>
  <c r="U21" i="93" s="1"/>
  <c r="M39" i="93"/>
  <c r="U39" i="93" s="1"/>
  <c r="M57" i="93"/>
  <c r="U57" i="93" s="1"/>
  <c r="M75" i="93"/>
  <c r="U75" i="93" s="1"/>
  <c r="M93" i="93"/>
  <c r="U93" i="93" s="1"/>
  <c r="H12" i="93"/>
  <c r="I12" i="93" s="1"/>
  <c r="J12" i="93" s="1"/>
  <c r="H76" i="93"/>
  <c r="I76" i="93" s="1"/>
  <c r="J76" i="93" s="1"/>
  <c r="H93" i="93"/>
  <c r="I93" i="93" s="1"/>
  <c r="J93" i="93" s="1"/>
  <c r="H16" i="94"/>
  <c r="I16" i="94" s="1"/>
  <c r="J16" i="94" s="1"/>
  <c r="H24" i="94"/>
  <c r="I24" i="94" s="1"/>
  <c r="J24" i="94" s="1"/>
  <c r="V5" i="93"/>
  <c r="V10" i="93"/>
  <c r="V14" i="93"/>
  <c r="V55" i="93"/>
  <c r="V56" i="93"/>
  <c r="V65" i="93"/>
  <c r="V74" i="93"/>
  <c r="H88" i="93"/>
  <c r="I88" i="93" s="1"/>
  <c r="J88" i="93" s="1"/>
  <c r="H91" i="93"/>
  <c r="I91" i="93" s="1"/>
  <c r="J91" i="93" s="1"/>
  <c r="H15" i="94"/>
  <c r="I15" i="94" s="1"/>
  <c r="J15" i="94" s="1"/>
  <c r="V98" i="93"/>
  <c r="V97" i="93"/>
  <c r="V91" i="93"/>
  <c r="V88" i="93"/>
  <c r="V85" i="93"/>
  <c r="V82" i="93"/>
  <c r="V79" i="93"/>
  <c r="V76" i="93"/>
  <c r="V73" i="93"/>
  <c r="V70" i="93"/>
  <c r="V67" i="93"/>
  <c r="V64" i="93"/>
  <c r="V61" i="93"/>
  <c r="V58" i="93"/>
  <c r="V93" i="93"/>
  <c r="V95" i="93"/>
  <c r="V94" i="93"/>
  <c r="V92" i="93"/>
  <c r="V89" i="93"/>
  <c r="V86" i="93"/>
  <c r="V96" i="93"/>
  <c r="V90" i="93"/>
  <c r="V87" i="93"/>
  <c r="V84" i="93"/>
  <c r="V81" i="93"/>
  <c r="V78" i="93"/>
  <c r="V75" i="93"/>
  <c r="V72" i="93"/>
  <c r="V69" i="93"/>
  <c r="V66" i="93"/>
  <c r="V63" i="93"/>
  <c r="V60" i="93"/>
  <c r="V57" i="93"/>
  <c r="V16" i="93"/>
  <c r="V19" i="93"/>
  <c r="V22" i="93"/>
  <c r="V25" i="93"/>
  <c r="V28" i="93"/>
  <c r="V31" i="93"/>
  <c r="V34" i="93"/>
  <c r="V37" i="93"/>
  <c r="V40" i="93"/>
  <c r="V43" i="93"/>
  <c r="V46" i="93"/>
  <c r="V49" i="93"/>
  <c r="V52" i="93"/>
  <c r="P3" i="94"/>
  <c r="AF3" i="94" s="1"/>
  <c r="AO3" i="94" s="1"/>
  <c r="AE3" i="94"/>
  <c r="H14" i="94"/>
  <c r="I14" i="94" s="1"/>
  <c r="J14" i="94" s="1"/>
  <c r="AH3" i="93"/>
  <c r="AQ3" i="93" s="1"/>
  <c r="V7" i="93"/>
  <c r="V8" i="93"/>
  <c r="V13" i="93"/>
  <c r="H16" i="93"/>
  <c r="I16" i="93" s="1"/>
  <c r="J16" i="93" s="1"/>
  <c r="V17" i="93"/>
  <c r="V18" i="93"/>
  <c r="H19" i="93"/>
  <c r="I19" i="93" s="1"/>
  <c r="J19" i="93" s="1"/>
  <c r="V20" i="93"/>
  <c r="V21" i="93"/>
  <c r="H22" i="93"/>
  <c r="I22" i="93" s="1"/>
  <c r="J22" i="93" s="1"/>
  <c r="V23" i="93"/>
  <c r="V24" i="93"/>
  <c r="H25" i="93"/>
  <c r="I25" i="93" s="1"/>
  <c r="J25" i="93" s="1"/>
  <c r="V26" i="93"/>
  <c r="V27" i="93"/>
  <c r="H28" i="93"/>
  <c r="I28" i="93" s="1"/>
  <c r="J28" i="93" s="1"/>
  <c r="V29" i="93"/>
  <c r="V30" i="93"/>
  <c r="H31" i="93"/>
  <c r="I31" i="93" s="1"/>
  <c r="J31" i="93" s="1"/>
  <c r="V32" i="93"/>
  <c r="V33" i="93"/>
  <c r="H34" i="93"/>
  <c r="I34" i="93" s="1"/>
  <c r="J34" i="93" s="1"/>
  <c r="V35" i="93"/>
  <c r="V36" i="93"/>
  <c r="H37" i="93"/>
  <c r="I37" i="93" s="1"/>
  <c r="J37" i="93" s="1"/>
  <c r="V38" i="93"/>
  <c r="V39" i="93"/>
  <c r="H40" i="93"/>
  <c r="I40" i="93" s="1"/>
  <c r="J40" i="93" s="1"/>
  <c r="V41" i="93"/>
  <c r="V42" i="93"/>
  <c r="H43" i="93"/>
  <c r="I43" i="93" s="1"/>
  <c r="J43" i="93" s="1"/>
  <c r="V44" i="93"/>
  <c r="V45" i="93"/>
  <c r="H46" i="93"/>
  <c r="I46" i="93" s="1"/>
  <c r="J46" i="93" s="1"/>
  <c r="V47" i="93"/>
  <c r="V48" i="93"/>
  <c r="H49" i="93"/>
  <c r="I49" i="93" s="1"/>
  <c r="J49" i="93" s="1"/>
  <c r="V50" i="93"/>
  <c r="V51" i="93"/>
  <c r="H52" i="93"/>
  <c r="I52" i="93" s="1"/>
  <c r="J52" i="93" s="1"/>
  <c r="V53" i="93"/>
  <c r="V54" i="93"/>
  <c r="H55" i="93"/>
  <c r="I55" i="93" s="1"/>
  <c r="J55" i="93" s="1"/>
  <c r="V62" i="93"/>
  <c r="V71" i="93"/>
  <c r="V80" i="93"/>
  <c r="H25" i="94"/>
  <c r="I25" i="94" s="1"/>
  <c r="J25" i="94" s="1"/>
  <c r="R3" i="94"/>
  <c r="R4" i="94"/>
  <c r="AH4" i="94" s="1"/>
  <c r="R9" i="94"/>
  <c r="V87" i="94"/>
  <c r="V84" i="94"/>
  <c r="V81" i="94"/>
  <c r="V78" i="94"/>
  <c r="V75" i="94"/>
  <c r="V72" i="94"/>
  <c r="V69" i="94"/>
  <c r="V66" i="94"/>
  <c r="V63" i="94"/>
  <c r="V60" i="94"/>
  <c r="V88" i="94"/>
  <c r="V85" i="94"/>
  <c r="V82" i="94"/>
  <c r="V79" i="94"/>
  <c r="V76" i="94"/>
  <c r="V73" i="94"/>
  <c r="V70" i="94"/>
  <c r="V67" i="94"/>
  <c r="V64" i="94"/>
  <c r="V61" i="94"/>
  <c r="V58" i="94"/>
  <c r="V55" i="94"/>
  <c r="V89" i="94"/>
  <c r="V86" i="94"/>
  <c r="V83" i="94"/>
  <c r="V80" i="94"/>
  <c r="V77" i="94"/>
  <c r="V68" i="94"/>
  <c r="V59" i="94"/>
  <c r="V71" i="94"/>
  <c r="V62" i="94"/>
  <c r="V74" i="94"/>
  <c r="V65" i="94"/>
  <c r="V54" i="94"/>
  <c r="V51" i="94"/>
  <c r="V48" i="94"/>
  <c r="V49" i="94"/>
  <c r="V43" i="94"/>
  <c r="V40" i="94"/>
  <c r="V37" i="94"/>
  <c r="V34" i="94"/>
  <c r="V31" i="94"/>
  <c r="V28" i="94"/>
  <c r="V25" i="94"/>
  <c r="V22" i="94"/>
  <c r="V19" i="94"/>
  <c r="V16" i="94"/>
  <c r="V13" i="94"/>
  <c r="V8" i="94"/>
  <c r="V7" i="94"/>
  <c r="V50" i="94"/>
  <c r="V52" i="94"/>
  <c r="V44" i="94"/>
  <c r="V41" i="94"/>
  <c r="V38" i="94"/>
  <c r="V35" i="94"/>
  <c r="V32" i="94"/>
  <c r="V29" i="94"/>
  <c r="V26" i="94"/>
  <c r="V23" i="94"/>
  <c r="V20" i="94"/>
  <c r="V17" i="94"/>
  <c r="V14" i="94"/>
  <c r="V10" i="94"/>
  <c r="V4" i="94"/>
  <c r="Y4" i="94" s="1"/>
  <c r="Z4" i="94" s="1"/>
  <c r="V56" i="94"/>
  <c r="V53" i="94"/>
  <c r="V47" i="94"/>
  <c r="R10" i="94"/>
  <c r="V18" i="94"/>
  <c r="V27" i="94"/>
  <c r="H36" i="94"/>
  <c r="I36" i="94" s="1"/>
  <c r="J36" i="94" s="1"/>
  <c r="V39" i="94"/>
  <c r="H45" i="94"/>
  <c r="I45" i="94" s="1"/>
  <c r="J45" i="94" s="1"/>
  <c r="R89" i="94"/>
  <c r="R86" i="94"/>
  <c r="R83" i="94"/>
  <c r="R80" i="94"/>
  <c r="R72" i="94"/>
  <c r="R63" i="94"/>
  <c r="R57" i="94"/>
  <c r="R53" i="94"/>
  <c r="R50" i="94"/>
  <c r="R47" i="94"/>
  <c r="R74" i="94"/>
  <c r="R73" i="94"/>
  <c r="R65" i="94"/>
  <c r="R64" i="94"/>
  <c r="R87" i="94"/>
  <c r="R84" i="94"/>
  <c r="R81" i="94"/>
  <c r="R75" i="94"/>
  <c r="R66" i="94"/>
  <c r="R88" i="94"/>
  <c r="R85" i="94"/>
  <c r="R82" i="94"/>
  <c r="R77" i="94"/>
  <c r="R76" i="94"/>
  <c r="R68" i="94"/>
  <c r="R67" i="94"/>
  <c r="R59" i="94"/>
  <c r="R58" i="94"/>
  <c r="R79" i="94"/>
  <c r="R71" i="94"/>
  <c r="R70" i="94"/>
  <c r="R62" i="94"/>
  <c r="R61" i="94"/>
  <c r="R56" i="94"/>
  <c r="R78" i="94"/>
  <c r="R54" i="94"/>
  <c r="R11" i="94"/>
  <c r="R5" i="94"/>
  <c r="R55" i="94"/>
  <c r="R46" i="94"/>
  <c r="R45" i="94"/>
  <c r="R42" i="94"/>
  <c r="R39" i="94"/>
  <c r="R36" i="94"/>
  <c r="R33" i="94"/>
  <c r="R30" i="94"/>
  <c r="R27" i="94"/>
  <c r="R24" i="94"/>
  <c r="R21" i="94"/>
  <c r="R18" i="94"/>
  <c r="R15" i="94"/>
  <c r="R69" i="94"/>
  <c r="R48" i="94"/>
  <c r="R49" i="94"/>
  <c r="R43" i="94"/>
  <c r="R40" i="94"/>
  <c r="R37" i="94"/>
  <c r="R34" i="94"/>
  <c r="R52" i="94"/>
  <c r="R44" i="94"/>
  <c r="R41" i="94"/>
  <c r="R38" i="94"/>
  <c r="R35" i="94"/>
  <c r="R32" i="94"/>
  <c r="R29" i="94"/>
  <c r="R26" i="94"/>
  <c r="R23" i="94"/>
  <c r="R20" i="94"/>
  <c r="R17" i="94"/>
  <c r="R6" i="94"/>
  <c r="H13" i="94"/>
  <c r="I13" i="94" s="1"/>
  <c r="J13" i="94" s="1"/>
  <c r="H33" i="94"/>
  <c r="I33" i="94" s="1"/>
  <c r="J33" i="94" s="1"/>
  <c r="H42" i="94"/>
  <c r="I42" i="94" s="1"/>
  <c r="J42" i="94" s="1"/>
  <c r="R51" i="94"/>
  <c r="H7" i="94"/>
  <c r="I7" i="94" s="1"/>
  <c r="J7" i="94" s="1"/>
  <c r="H8" i="94"/>
  <c r="I8" i="94" s="1"/>
  <c r="J8" i="94" s="1"/>
  <c r="H9" i="94"/>
  <c r="I9" i="94" s="1"/>
  <c r="J9" i="94" s="1"/>
  <c r="H10" i="94"/>
  <c r="I10" i="94" s="1"/>
  <c r="J10" i="94" s="1"/>
  <c r="V11" i="94"/>
  <c r="H12" i="94"/>
  <c r="I12" i="94" s="1"/>
  <c r="J12" i="94" s="1"/>
  <c r="V12" i="94"/>
  <c r="R16" i="94"/>
  <c r="H18" i="94"/>
  <c r="I18" i="94" s="1"/>
  <c r="J18" i="94" s="1"/>
  <c r="H19" i="94"/>
  <c r="I19" i="94" s="1"/>
  <c r="J19" i="94" s="1"/>
  <c r="R25" i="94"/>
  <c r="H27" i="94"/>
  <c r="I27" i="94" s="1"/>
  <c r="J27" i="94" s="1"/>
  <c r="H28" i="94"/>
  <c r="I28" i="94" s="1"/>
  <c r="J28" i="94" s="1"/>
  <c r="H34" i="94"/>
  <c r="I34" i="94" s="1"/>
  <c r="J34" i="94" s="1"/>
  <c r="H43" i="94"/>
  <c r="I43" i="94" s="1"/>
  <c r="J43" i="94" s="1"/>
  <c r="V46" i="94"/>
  <c r="H4" i="94"/>
  <c r="I4" i="94" s="1"/>
  <c r="J4" i="94" s="1"/>
  <c r="K4" i="94" s="1"/>
  <c r="H6" i="94"/>
  <c r="I6" i="94" s="1"/>
  <c r="J6" i="94" s="1"/>
  <c r="V15" i="94"/>
  <c r="V24" i="94"/>
  <c r="V33" i="94"/>
  <c r="H39" i="94"/>
  <c r="I39" i="94" s="1"/>
  <c r="J39" i="94" s="1"/>
  <c r="V42" i="94"/>
  <c r="H54" i="94"/>
  <c r="I54" i="94" s="1"/>
  <c r="J54" i="94" s="1"/>
  <c r="R14" i="94"/>
  <c r="R19" i="94"/>
  <c r="H21" i="94"/>
  <c r="I21" i="94" s="1"/>
  <c r="J21" i="94" s="1"/>
  <c r="H22" i="94"/>
  <c r="I22" i="94" s="1"/>
  <c r="J22" i="94" s="1"/>
  <c r="R28" i="94"/>
  <c r="H30" i="94"/>
  <c r="I30" i="94" s="1"/>
  <c r="J30" i="94" s="1"/>
  <c r="H31" i="94"/>
  <c r="I31" i="94" s="1"/>
  <c r="J31" i="94" s="1"/>
  <c r="H40" i="94"/>
  <c r="I40" i="94" s="1"/>
  <c r="J40" i="94" s="1"/>
  <c r="R60" i="94"/>
  <c r="H10" i="95"/>
  <c r="I10" i="95" s="1"/>
  <c r="J10" i="95" s="1"/>
  <c r="H47" i="94"/>
  <c r="I47" i="94" s="1"/>
  <c r="J47" i="94" s="1"/>
  <c r="H58" i="94"/>
  <c r="I58" i="94" s="1"/>
  <c r="J58" i="94" s="1"/>
  <c r="H53" i="94"/>
  <c r="I53" i="94" s="1"/>
  <c r="J53" i="94" s="1"/>
  <c r="H67" i="94"/>
  <c r="I67" i="94" s="1"/>
  <c r="J67" i="94" s="1"/>
  <c r="M9" i="94"/>
  <c r="U9" i="94" s="1"/>
  <c r="M15" i="94"/>
  <c r="U15" i="94" s="1"/>
  <c r="M21" i="94"/>
  <c r="U21" i="94" s="1"/>
  <c r="M27" i="94"/>
  <c r="U27" i="94" s="1"/>
  <c r="M33" i="94"/>
  <c r="U33" i="94" s="1"/>
  <c r="M39" i="94"/>
  <c r="U39" i="94" s="1"/>
  <c r="M45" i="94"/>
  <c r="U45" i="94" s="1"/>
  <c r="M51" i="94"/>
  <c r="U51" i="94" s="1"/>
  <c r="M57" i="94"/>
  <c r="U57" i="94" s="1"/>
  <c r="M63" i="94"/>
  <c r="U63" i="94" s="1"/>
  <c r="M69" i="94"/>
  <c r="U69" i="94" s="1"/>
  <c r="M75" i="94"/>
  <c r="U75" i="94" s="1"/>
  <c r="M81" i="94"/>
  <c r="U81" i="94" s="1"/>
  <c r="M87" i="94"/>
  <c r="U87" i="94" s="1"/>
  <c r="H52" i="94"/>
  <c r="I52" i="94" s="1"/>
  <c r="J52" i="94" s="1"/>
  <c r="H63" i="94"/>
  <c r="I63" i="94" s="1"/>
  <c r="J63" i="94" s="1"/>
  <c r="H12" i="95"/>
  <c r="I12" i="95" s="1"/>
  <c r="J12" i="95" s="1"/>
  <c r="H50" i="94"/>
  <c r="I50" i="94" s="1"/>
  <c r="J50" i="94" s="1"/>
  <c r="H76" i="94"/>
  <c r="I76" i="94" s="1"/>
  <c r="J76" i="94" s="1"/>
  <c r="H14" i="95"/>
  <c r="I14" i="95" s="1"/>
  <c r="J14" i="95" s="1"/>
  <c r="M5" i="94"/>
  <c r="U5" i="94" s="1"/>
  <c r="M11" i="94"/>
  <c r="U11" i="94" s="1"/>
  <c r="M17" i="94"/>
  <c r="U17" i="94" s="1"/>
  <c r="M23" i="94"/>
  <c r="U23" i="94" s="1"/>
  <c r="M29" i="94"/>
  <c r="U29" i="94" s="1"/>
  <c r="M35" i="94"/>
  <c r="U35" i="94" s="1"/>
  <c r="M41" i="94"/>
  <c r="U41" i="94" s="1"/>
  <c r="M47" i="94"/>
  <c r="U47" i="94" s="1"/>
  <c r="M53" i="94"/>
  <c r="U53" i="94" s="1"/>
  <c r="M59" i="94"/>
  <c r="U59" i="94" s="1"/>
  <c r="M65" i="94"/>
  <c r="U65" i="94" s="1"/>
  <c r="M71" i="94"/>
  <c r="U71" i="94" s="1"/>
  <c r="M77" i="94"/>
  <c r="U77" i="94" s="1"/>
  <c r="M83" i="94"/>
  <c r="U83" i="94" s="1"/>
  <c r="H49" i="94"/>
  <c r="I49" i="94" s="1"/>
  <c r="J49" i="94" s="1"/>
  <c r="H72" i="94"/>
  <c r="I72" i="94" s="1"/>
  <c r="J72" i="94" s="1"/>
  <c r="H57" i="94"/>
  <c r="I57" i="94" s="1"/>
  <c r="J57" i="94" s="1"/>
  <c r="H65" i="94"/>
  <c r="I65" i="94" s="1"/>
  <c r="J65" i="94" s="1"/>
  <c r="H74" i="94"/>
  <c r="I74" i="94" s="1"/>
  <c r="J74" i="94" s="1"/>
  <c r="H81" i="94"/>
  <c r="I81" i="94" s="1"/>
  <c r="J81" i="94" s="1"/>
  <c r="H84" i="94"/>
  <c r="I84" i="94" s="1"/>
  <c r="J84" i="94" s="1"/>
  <c r="H87" i="94"/>
  <c r="I87" i="94" s="1"/>
  <c r="J87" i="94" s="1"/>
  <c r="H62" i="94"/>
  <c r="I62" i="94" s="1"/>
  <c r="J62" i="94" s="1"/>
  <c r="H71" i="94"/>
  <c r="I71" i="94" s="1"/>
  <c r="J71" i="94" s="1"/>
  <c r="H5" i="95"/>
  <c r="I5" i="95" s="1"/>
  <c r="J5" i="95" s="1"/>
  <c r="H60" i="94"/>
  <c r="I60" i="94" s="1"/>
  <c r="J60" i="94" s="1"/>
  <c r="H61" i="94"/>
  <c r="I61" i="94" s="1"/>
  <c r="J61" i="94" s="1"/>
  <c r="H69" i="94"/>
  <c r="I69" i="94" s="1"/>
  <c r="J69" i="94" s="1"/>
  <c r="H70" i="94"/>
  <c r="I70" i="94" s="1"/>
  <c r="J70" i="94" s="1"/>
  <c r="H78" i="94"/>
  <c r="I78" i="94" s="1"/>
  <c r="J78" i="94" s="1"/>
  <c r="H79" i="94"/>
  <c r="I79" i="94" s="1"/>
  <c r="J79" i="94" s="1"/>
  <c r="H59" i="94"/>
  <c r="I59" i="94" s="1"/>
  <c r="J59" i="94" s="1"/>
  <c r="H68" i="94"/>
  <c r="I68" i="94" s="1"/>
  <c r="J68" i="94" s="1"/>
  <c r="H77" i="94"/>
  <c r="I77" i="94" s="1"/>
  <c r="J77" i="94" s="1"/>
  <c r="H6" i="95"/>
  <c r="I6" i="95" s="1"/>
  <c r="J6" i="95" s="1"/>
  <c r="H11" i="95"/>
  <c r="I11" i="95" s="1"/>
  <c r="J11" i="95" s="1"/>
  <c r="H66" i="94"/>
  <c r="I66" i="94" s="1"/>
  <c r="J66" i="94" s="1"/>
  <c r="H75" i="94"/>
  <c r="I75" i="94" s="1"/>
  <c r="J75" i="94" s="1"/>
  <c r="Z4" i="95"/>
  <c r="R74" i="95"/>
  <c r="R69" i="95"/>
  <c r="R65" i="95"/>
  <c r="R79" i="95"/>
  <c r="R78" i="95"/>
  <c r="R70" i="95"/>
  <c r="R61" i="95"/>
  <c r="R57" i="95"/>
  <c r="R75" i="95"/>
  <c r="R71" i="95"/>
  <c r="R66" i="95"/>
  <c r="R76" i="95"/>
  <c r="R73" i="95"/>
  <c r="R64" i="95"/>
  <c r="R72" i="95"/>
  <c r="R67" i="95"/>
  <c r="R60" i="95"/>
  <c r="R59" i="95"/>
  <c r="R55" i="95"/>
  <c r="R54" i="95"/>
  <c r="R51" i="95"/>
  <c r="R48" i="95"/>
  <c r="R45" i="95"/>
  <c r="R42" i="95"/>
  <c r="R39" i="95"/>
  <c r="R36" i="95"/>
  <c r="R63" i="95"/>
  <c r="R56" i="95"/>
  <c r="R52" i="95"/>
  <c r="R49" i="95"/>
  <c r="R46" i="95"/>
  <c r="R43" i="95"/>
  <c r="R40" i="95"/>
  <c r="R37" i="95"/>
  <c r="R77" i="95"/>
  <c r="R62" i="95"/>
  <c r="R38" i="95"/>
  <c r="R34" i="95"/>
  <c r="R31" i="95"/>
  <c r="R28" i="95"/>
  <c r="R25" i="95"/>
  <c r="R22" i="95"/>
  <c r="R19" i="95"/>
  <c r="R16" i="95"/>
  <c r="R13" i="95"/>
  <c r="R50" i="95"/>
  <c r="R9" i="95"/>
  <c r="R53" i="95"/>
  <c r="R7" i="95"/>
  <c r="V78" i="95"/>
  <c r="V75" i="95"/>
  <c r="V72" i="95"/>
  <c r="V69" i="95"/>
  <c r="V66" i="95"/>
  <c r="V63" i="95"/>
  <c r="V60" i="95"/>
  <c r="V76" i="95"/>
  <c r="V71" i="95"/>
  <c r="V67" i="95"/>
  <c r="V77" i="95"/>
  <c r="V73" i="95"/>
  <c r="V68" i="95"/>
  <c r="V79" i="95"/>
  <c r="V70" i="95"/>
  <c r="V57" i="95"/>
  <c r="V53" i="95"/>
  <c r="V50" i="95"/>
  <c r="V47" i="95"/>
  <c r="V64" i="95"/>
  <c r="V61" i="95"/>
  <c r="V58" i="95"/>
  <c r="V74" i="95"/>
  <c r="V65" i="95"/>
  <c r="V56" i="95"/>
  <c r="V52" i="95"/>
  <c r="V49" i="95"/>
  <c r="V46" i="95"/>
  <c r="V43" i="95"/>
  <c r="V48" i="95"/>
  <c r="V44" i="95"/>
  <c r="V42" i="95"/>
  <c r="V41" i="95"/>
  <c r="V11" i="95"/>
  <c r="V59" i="95"/>
  <c r="V33" i="95"/>
  <c r="V30" i="95"/>
  <c r="V27" i="95"/>
  <c r="V24" i="95"/>
  <c r="V21" i="95"/>
  <c r="V18" i="95"/>
  <c r="V15" i="95"/>
  <c r="V12" i="95"/>
  <c r="V62" i="95"/>
  <c r="V40" i="95"/>
  <c r="V32" i="95"/>
  <c r="V29" i="95"/>
  <c r="V26" i="95"/>
  <c r="V23" i="95"/>
  <c r="V20" i="95"/>
  <c r="V17" i="95"/>
  <c r="R10" i="95"/>
  <c r="V14" i="95"/>
  <c r="V16" i="95"/>
  <c r="R35" i="95"/>
  <c r="R41" i="95"/>
  <c r="H13" i="96"/>
  <c r="I13" i="96" s="1"/>
  <c r="J13" i="96" s="1"/>
  <c r="R3" i="95"/>
  <c r="M7" i="95"/>
  <c r="U7" i="95" s="1"/>
  <c r="M13" i="95"/>
  <c r="U13" i="95" s="1"/>
  <c r="M19" i="95"/>
  <c r="U19" i="95" s="1"/>
  <c r="M25" i="95"/>
  <c r="U25" i="95" s="1"/>
  <c r="M31" i="95"/>
  <c r="U31" i="95" s="1"/>
  <c r="M37" i="95"/>
  <c r="U37" i="95" s="1"/>
  <c r="M43" i="95"/>
  <c r="U43" i="95" s="1"/>
  <c r="M49" i="95"/>
  <c r="U49" i="95" s="1"/>
  <c r="M55" i="95"/>
  <c r="U55" i="95" s="1"/>
  <c r="M61" i="95"/>
  <c r="U61" i="95" s="1"/>
  <c r="M67" i="95"/>
  <c r="U67" i="95" s="1"/>
  <c r="M73" i="95"/>
  <c r="U73" i="95" s="1"/>
  <c r="M79" i="95"/>
  <c r="U79" i="95" s="1"/>
  <c r="R5" i="95"/>
  <c r="V7" i="95"/>
  <c r="R15" i="95"/>
  <c r="V39" i="95"/>
  <c r="R44" i="95"/>
  <c r="V55" i="95"/>
  <c r="H58" i="95"/>
  <c r="I58" i="95" s="1"/>
  <c r="J58" i="95" s="1"/>
  <c r="H61" i="95"/>
  <c r="I61" i="95" s="1"/>
  <c r="J61" i="95" s="1"/>
  <c r="M8" i="95"/>
  <c r="U8" i="95" s="1"/>
  <c r="M14" i="95"/>
  <c r="U14" i="95" s="1"/>
  <c r="M20" i="95"/>
  <c r="U20" i="95" s="1"/>
  <c r="M26" i="95"/>
  <c r="U26" i="95" s="1"/>
  <c r="M32" i="95"/>
  <c r="U32" i="95" s="1"/>
  <c r="M38" i="95"/>
  <c r="U38" i="95" s="1"/>
  <c r="M44" i="95"/>
  <c r="U44" i="95" s="1"/>
  <c r="M50" i="95"/>
  <c r="U50" i="95" s="1"/>
  <c r="M56" i="95"/>
  <c r="U56" i="95" s="1"/>
  <c r="M62" i="95"/>
  <c r="U62" i="95" s="1"/>
  <c r="M68" i="95"/>
  <c r="U68" i="95" s="1"/>
  <c r="M74" i="95"/>
  <c r="U74" i="95" s="1"/>
  <c r="R4" i="95"/>
  <c r="AH4" i="95" s="1"/>
  <c r="V19" i="95"/>
  <c r="V22" i="95"/>
  <c r="V25" i="95"/>
  <c r="V28" i="95"/>
  <c r="V31" i="95"/>
  <c r="V34" i="95"/>
  <c r="R58" i="95"/>
  <c r="H68" i="95"/>
  <c r="I68" i="95" s="1"/>
  <c r="J68" i="95" s="1"/>
  <c r="M9" i="95"/>
  <c r="U9" i="95" s="1"/>
  <c r="M15" i="95"/>
  <c r="U15" i="95" s="1"/>
  <c r="M21" i="95"/>
  <c r="U21" i="95" s="1"/>
  <c r="M27" i="95"/>
  <c r="U27" i="95" s="1"/>
  <c r="M33" i="95"/>
  <c r="U33" i="95" s="1"/>
  <c r="M39" i="95"/>
  <c r="U39" i="95" s="1"/>
  <c r="M45" i="95"/>
  <c r="U45" i="95" s="1"/>
  <c r="M51" i="95"/>
  <c r="U51" i="95" s="1"/>
  <c r="M57" i="95"/>
  <c r="U57" i="95" s="1"/>
  <c r="M63" i="95"/>
  <c r="U63" i="95" s="1"/>
  <c r="M69" i="95"/>
  <c r="U69" i="95" s="1"/>
  <c r="V6" i="95"/>
  <c r="R8" i="95"/>
  <c r="R11" i="95"/>
  <c r="R12" i="95"/>
  <c r="R14" i="95"/>
  <c r="H17" i="95"/>
  <c r="I17" i="95" s="1"/>
  <c r="J17" i="95" s="1"/>
  <c r="H20" i="95"/>
  <c r="I20" i="95" s="1"/>
  <c r="J20" i="95" s="1"/>
  <c r="H23" i="95"/>
  <c r="I23" i="95" s="1"/>
  <c r="J23" i="95" s="1"/>
  <c r="H26" i="95"/>
  <c r="I26" i="95" s="1"/>
  <c r="J26" i="95" s="1"/>
  <c r="H29" i="95"/>
  <c r="I29" i="95" s="1"/>
  <c r="J29" i="95" s="1"/>
  <c r="H32" i="95"/>
  <c r="I32" i="95" s="1"/>
  <c r="J32" i="95" s="1"/>
  <c r="H35" i="95"/>
  <c r="I35" i="95" s="1"/>
  <c r="J35" i="95" s="1"/>
  <c r="H38" i="95"/>
  <c r="I38" i="95" s="1"/>
  <c r="J38" i="95" s="1"/>
  <c r="R47" i="95"/>
  <c r="R68" i="95"/>
  <c r="AN3" i="96"/>
  <c r="H53" i="95"/>
  <c r="I53" i="95" s="1"/>
  <c r="J53" i="95" s="1"/>
  <c r="H60" i="95"/>
  <c r="I60" i="95" s="1"/>
  <c r="J60" i="95" s="1"/>
  <c r="H63" i="95"/>
  <c r="I63" i="95" s="1"/>
  <c r="J63" i="95" s="1"/>
  <c r="H64" i="95"/>
  <c r="I64" i="95" s="1"/>
  <c r="J64" i="95" s="1"/>
  <c r="AH4" i="96"/>
  <c r="Z4" i="96"/>
  <c r="H72" i="95"/>
  <c r="I72" i="95" s="1"/>
  <c r="J72" i="95" s="1"/>
  <c r="H73" i="95"/>
  <c r="I73" i="95" s="1"/>
  <c r="J73" i="95" s="1"/>
  <c r="H12" i="96"/>
  <c r="I12" i="96" s="1"/>
  <c r="J12" i="96" s="1"/>
  <c r="H56" i="95"/>
  <c r="I56" i="95" s="1"/>
  <c r="J56" i="95" s="1"/>
  <c r="H65" i="95"/>
  <c r="I65" i="95" s="1"/>
  <c r="J65" i="95" s="1"/>
  <c r="H70" i="95"/>
  <c r="I70" i="95" s="1"/>
  <c r="J70" i="95" s="1"/>
  <c r="H74" i="95"/>
  <c r="I74" i="95" s="1"/>
  <c r="J74" i="95" s="1"/>
  <c r="H79" i="95"/>
  <c r="I79" i="95" s="1"/>
  <c r="J79" i="95" s="1"/>
  <c r="H31" i="96"/>
  <c r="I31" i="96" s="1"/>
  <c r="J31" i="96" s="1"/>
  <c r="H77" i="95"/>
  <c r="I77" i="95" s="1"/>
  <c r="J77" i="95" s="1"/>
  <c r="H22" i="96"/>
  <c r="I22" i="96" s="1"/>
  <c r="J22" i="96" s="1"/>
  <c r="R67" i="96"/>
  <c r="R64" i="96"/>
  <c r="R61" i="96"/>
  <c r="R68" i="96"/>
  <c r="R69" i="96"/>
  <c r="R66" i="96"/>
  <c r="R63" i="96"/>
  <c r="R56" i="96"/>
  <c r="R58" i="96"/>
  <c r="R57" i="96"/>
  <c r="R55" i="96"/>
  <c r="R52" i="96"/>
  <c r="R49" i="96"/>
  <c r="R65" i="96"/>
  <c r="R59" i="96"/>
  <c r="R60" i="96"/>
  <c r="R53" i="96"/>
  <c r="R50" i="96"/>
  <c r="R47" i="96"/>
  <c r="R42" i="96"/>
  <c r="R33" i="96"/>
  <c r="R44" i="96"/>
  <c r="R43" i="96"/>
  <c r="R35" i="96"/>
  <c r="R34" i="96"/>
  <c r="R54" i="96"/>
  <c r="R48" i="96"/>
  <c r="R40" i="96"/>
  <c r="R38" i="96"/>
  <c r="R26" i="96"/>
  <c r="R25" i="96"/>
  <c r="R27" i="96"/>
  <c r="R21" i="96"/>
  <c r="R41" i="96"/>
  <c r="R31" i="96"/>
  <c r="R29" i="96"/>
  <c r="R28" i="96"/>
  <c r="R46" i="96"/>
  <c r="R45" i="96"/>
  <c r="R39" i="96"/>
  <c r="R36" i="96"/>
  <c r="R62" i="96"/>
  <c r="R51" i="96"/>
  <c r="R37" i="96"/>
  <c r="R30" i="96"/>
  <c r="R24" i="96"/>
  <c r="R11" i="96"/>
  <c r="R5" i="96"/>
  <c r="R18" i="96"/>
  <c r="R15" i="96"/>
  <c r="R12" i="96"/>
  <c r="R6" i="96"/>
  <c r="R22" i="96"/>
  <c r="R3" i="96"/>
  <c r="R32" i="96"/>
  <c r="R23" i="96"/>
  <c r="R17" i="96"/>
  <c r="R14" i="96"/>
  <c r="R10" i="96"/>
  <c r="R13" i="96"/>
  <c r="H16" i="96"/>
  <c r="I16" i="96" s="1"/>
  <c r="J16" i="96" s="1"/>
  <c r="H20" i="96"/>
  <c r="I20" i="96" s="1"/>
  <c r="J20" i="96" s="1"/>
  <c r="H62" i="95"/>
  <c r="I62" i="95" s="1"/>
  <c r="J62" i="95" s="1"/>
  <c r="H67" i="95"/>
  <c r="I67" i="95" s="1"/>
  <c r="J67" i="95" s="1"/>
  <c r="H71" i="95"/>
  <c r="I71" i="95" s="1"/>
  <c r="J71" i="95" s="1"/>
  <c r="H76" i="95"/>
  <c r="I76" i="95" s="1"/>
  <c r="J76" i="95" s="1"/>
  <c r="R20" i="96"/>
  <c r="H6" i="96"/>
  <c r="I6" i="96" s="1"/>
  <c r="J6" i="96" s="1"/>
  <c r="H7" i="96"/>
  <c r="I7" i="96" s="1"/>
  <c r="J7" i="96" s="1"/>
  <c r="H8" i="96"/>
  <c r="I8" i="96" s="1"/>
  <c r="J8" i="96" s="1"/>
  <c r="R16" i="96"/>
  <c r="H19" i="96"/>
  <c r="I19" i="96" s="1"/>
  <c r="J19" i="96" s="1"/>
  <c r="H25" i="96"/>
  <c r="I25" i="96" s="1"/>
  <c r="J25" i="96" s="1"/>
  <c r="V26" i="96"/>
  <c r="M7" i="96"/>
  <c r="U7" i="96" s="1"/>
  <c r="M13" i="96"/>
  <c r="U13" i="96" s="1"/>
  <c r="M19" i="96"/>
  <c r="U19" i="96" s="1"/>
  <c r="M25" i="96"/>
  <c r="U25" i="96" s="1"/>
  <c r="M31" i="96"/>
  <c r="U31" i="96" s="1"/>
  <c r="M37" i="96"/>
  <c r="U37" i="96" s="1"/>
  <c r="M43" i="96"/>
  <c r="U43" i="96" s="1"/>
  <c r="M49" i="96"/>
  <c r="U49" i="96" s="1"/>
  <c r="M55" i="96"/>
  <c r="U55" i="96" s="1"/>
  <c r="M61" i="96"/>
  <c r="U61" i="96" s="1"/>
  <c r="M67" i="96"/>
  <c r="U67" i="96" s="1"/>
  <c r="V10" i="96"/>
  <c r="V14" i="96"/>
  <c r="H41" i="96"/>
  <c r="I41" i="96" s="1"/>
  <c r="J41" i="96" s="1"/>
  <c r="H44" i="96"/>
  <c r="I44" i="96" s="1"/>
  <c r="J44" i="96" s="1"/>
  <c r="M50" i="96"/>
  <c r="U50" i="96" s="1"/>
  <c r="M56" i="96"/>
  <c r="U56" i="96" s="1"/>
  <c r="M62" i="96"/>
  <c r="U62" i="96" s="1"/>
  <c r="M68" i="96"/>
  <c r="U68" i="96" s="1"/>
  <c r="V68" i="96"/>
  <c r="V65" i="96"/>
  <c r="V62" i="96"/>
  <c r="V59" i="96"/>
  <c r="V56" i="96"/>
  <c r="V69" i="96"/>
  <c r="V66" i="96"/>
  <c r="V63" i="96"/>
  <c r="V60" i="96"/>
  <c r="V57" i="96"/>
  <c r="V53" i="96"/>
  <c r="V50" i="96"/>
  <c r="V47" i="96"/>
  <c r="V64" i="96"/>
  <c r="V54" i="96"/>
  <c r="V51" i="96"/>
  <c r="V48" i="96"/>
  <c r="V67" i="96"/>
  <c r="V58" i="96"/>
  <c r="V55" i="96"/>
  <c r="V52" i="96"/>
  <c r="V49" i="96"/>
  <c r="V45" i="96"/>
  <c r="V42" i="96"/>
  <c r="V39" i="96"/>
  <c r="V36" i="96"/>
  <c r="V33" i="96"/>
  <c r="V30" i="96"/>
  <c r="V27" i="96"/>
  <c r="V24" i="96"/>
  <c r="V46" i="96"/>
  <c r="V43" i="96"/>
  <c r="V40" i="96"/>
  <c r="V37" i="96"/>
  <c r="V34" i="96"/>
  <c r="V31" i="96"/>
  <c r="V28" i="96"/>
  <c r="V25" i="96"/>
  <c r="V61" i="96"/>
  <c r="V38" i="96"/>
  <c r="V29" i="96"/>
  <c r="V44" i="96"/>
  <c r="V41" i="96"/>
  <c r="V35" i="96"/>
  <c r="V32" i="96"/>
  <c r="V23" i="96"/>
  <c r="V22" i="96"/>
  <c r="V20" i="96"/>
  <c r="M9" i="96"/>
  <c r="U9" i="96" s="1"/>
  <c r="M15" i="96"/>
  <c r="U15" i="96" s="1"/>
  <c r="M21" i="96"/>
  <c r="U21" i="96" s="1"/>
  <c r="M27" i="96"/>
  <c r="U27" i="96" s="1"/>
  <c r="M33" i="96"/>
  <c r="U33" i="96" s="1"/>
  <c r="M39" i="96"/>
  <c r="U39" i="96" s="1"/>
  <c r="M45" i="96"/>
  <c r="U45" i="96" s="1"/>
  <c r="M51" i="96"/>
  <c r="U51" i="96" s="1"/>
  <c r="M57" i="96"/>
  <c r="U57" i="96" s="1"/>
  <c r="M63" i="96"/>
  <c r="U63" i="96" s="1"/>
  <c r="V13" i="96"/>
  <c r="V16" i="96"/>
  <c r="V19" i="96"/>
  <c r="H26" i="96"/>
  <c r="I26" i="96" s="1"/>
  <c r="J26" i="96" s="1"/>
  <c r="H43" i="96"/>
  <c r="I43" i="96" s="1"/>
  <c r="J43" i="96" s="1"/>
  <c r="H27" i="96"/>
  <c r="I27" i="96" s="1"/>
  <c r="J27" i="96" s="1"/>
  <c r="H39" i="96"/>
  <c r="I39" i="96" s="1"/>
  <c r="J39" i="96" s="1"/>
  <c r="H46" i="96"/>
  <c r="I46" i="96" s="1"/>
  <c r="J46" i="96" s="1"/>
  <c r="H53" i="96"/>
  <c r="I53" i="96" s="1"/>
  <c r="J53" i="96" s="1"/>
  <c r="H64" i="96"/>
  <c r="I64" i="96" s="1"/>
  <c r="J64" i="96" s="1"/>
  <c r="H24" i="96"/>
  <c r="I24" i="96" s="1"/>
  <c r="J24" i="96" s="1"/>
  <c r="H33" i="96"/>
  <c r="I33" i="96" s="1"/>
  <c r="J33" i="96" s="1"/>
  <c r="H23" i="96"/>
  <c r="I23" i="96" s="1"/>
  <c r="J23" i="96" s="1"/>
  <c r="H37" i="96"/>
  <c r="I37" i="96" s="1"/>
  <c r="J37" i="96" s="1"/>
  <c r="H47" i="96"/>
  <c r="I47" i="96" s="1"/>
  <c r="J47" i="96" s="1"/>
  <c r="H30" i="96"/>
  <c r="I30" i="96" s="1"/>
  <c r="J30" i="96" s="1"/>
  <c r="H42" i="96"/>
  <c r="I42" i="96" s="1"/>
  <c r="J42" i="96" s="1"/>
  <c r="H29" i="96"/>
  <c r="I29" i="96" s="1"/>
  <c r="J29" i="96" s="1"/>
  <c r="H32" i="96"/>
  <c r="I32" i="96" s="1"/>
  <c r="J32" i="96" s="1"/>
  <c r="H35" i="96"/>
  <c r="I35" i="96" s="1"/>
  <c r="J35" i="96" s="1"/>
  <c r="H50" i="96"/>
  <c r="I50" i="96" s="1"/>
  <c r="J50" i="96" s="1"/>
  <c r="H38" i="96"/>
  <c r="I38" i="96" s="1"/>
  <c r="J38" i="96" s="1"/>
  <c r="H36" i="96"/>
  <c r="I36" i="96" s="1"/>
  <c r="J36" i="96" s="1"/>
  <c r="H45" i="96"/>
  <c r="I45" i="96" s="1"/>
  <c r="J45" i="96" s="1"/>
  <c r="H49" i="96"/>
  <c r="I49" i="96" s="1"/>
  <c r="J49" i="96" s="1"/>
  <c r="H68" i="96"/>
  <c r="I68" i="96" s="1"/>
  <c r="J68" i="96" s="1"/>
  <c r="H56" i="96"/>
  <c r="I56" i="96" s="1"/>
  <c r="J56" i="96" s="1"/>
  <c r="H65" i="96"/>
  <c r="I65" i="96" s="1"/>
  <c r="J65" i="96" s="1"/>
  <c r="H58" i="96"/>
  <c r="I58" i="96" s="1"/>
  <c r="J58" i="96" s="1"/>
  <c r="H67" i="96"/>
  <c r="I67" i="96" s="1"/>
  <c r="J67" i="96" s="1"/>
  <c r="H61" i="96"/>
  <c r="I61" i="96" s="1"/>
  <c r="J61" i="96" s="1"/>
  <c r="H59" i="96"/>
  <c r="I59" i="96" s="1"/>
  <c r="J59" i="96" s="1"/>
  <c r="H62" i="96"/>
  <c r="I62" i="96" s="1"/>
  <c r="J62" i="96" s="1"/>
  <c r="AI3" i="80" l="1"/>
  <c r="Z4" i="58"/>
  <c r="Y5" i="3"/>
  <c r="AI3" i="14"/>
  <c r="AR3" i="14" s="1"/>
  <c r="AQ4" i="94"/>
  <c r="K5" i="47"/>
  <c r="K6" i="47" s="1"/>
  <c r="AQ4" i="38"/>
  <c r="K5" i="42"/>
  <c r="K6" i="42" s="1"/>
  <c r="K5" i="85"/>
  <c r="AQ4" i="44"/>
  <c r="P3" i="64"/>
  <c r="AF3" i="64" s="1"/>
  <c r="AO3" i="64" s="1"/>
  <c r="AI3" i="19"/>
  <c r="AR3" i="19" s="1"/>
  <c r="P3" i="51"/>
  <c r="AF3" i="51" s="1"/>
  <c r="AO3" i="51" s="1"/>
  <c r="AE3" i="51"/>
  <c r="AN3" i="51" s="1"/>
  <c r="AE3" i="50"/>
  <c r="AN3" i="50" s="1"/>
  <c r="P3" i="50"/>
  <c r="AF3" i="50" s="1"/>
  <c r="AO3" i="50" s="1"/>
  <c r="P3" i="49"/>
  <c r="AF3" i="49" s="1"/>
  <c r="AO3" i="49" s="1"/>
  <c r="AE3" i="49"/>
  <c r="AN3" i="49" s="1"/>
  <c r="AI3" i="38"/>
  <c r="AG4" i="84"/>
  <c r="AF4" i="84"/>
  <c r="AE4" i="84"/>
  <c r="W5" i="84"/>
  <c r="K6" i="25"/>
  <c r="K7" i="25" s="1"/>
  <c r="K8" i="25" s="1"/>
  <c r="K9" i="25" s="1"/>
  <c r="K10" i="25" s="1"/>
  <c r="K11" i="25" s="1"/>
  <c r="K12" i="25" s="1"/>
  <c r="K13" i="25" s="1"/>
  <c r="K14" i="25" s="1"/>
  <c r="K15" i="25" s="1"/>
  <c r="K16" i="25" s="1"/>
  <c r="K17" i="25" s="1"/>
  <c r="K18" i="25" s="1"/>
  <c r="K19" i="25" s="1"/>
  <c r="K20" i="25" s="1"/>
  <c r="K21" i="25" s="1"/>
  <c r="K22" i="25" s="1"/>
  <c r="K23" i="25" s="1"/>
  <c r="K24" i="25" s="1"/>
  <c r="K25" i="25" s="1"/>
  <c r="K26" i="25" s="1"/>
  <c r="K27" i="25" s="1"/>
  <c r="K28" i="25" s="1"/>
  <c r="K29" i="25" s="1"/>
  <c r="K30" i="25" s="1"/>
  <c r="K31" i="25" s="1"/>
  <c r="K32" i="25" s="1"/>
  <c r="K33" i="25" s="1"/>
  <c r="K34" i="25" s="1"/>
  <c r="K35" i="25" s="1"/>
  <c r="K36" i="25" s="1"/>
  <c r="K37" i="25" s="1"/>
  <c r="K38" i="25" s="1"/>
  <c r="K39" i="25" s="1"/>
  <c r="K40" i="25" s="1"/>
  <c r="K41" i="25" s="1"/>
  <c r="K42" i="25" s="1"/>
  <c r="K43" i="25" s="1"/>
  <c r="K44" i="25" s="1"/>
  <c r="K45" i="25" s="1"/>
  <c r="K46" i="25" s="1"/>
  <c r="K47" i="25" s="1"/>
  <c r="K48" i="25" s="1"/>
  <c r="K49" i="25" s="1"/>
  <c r="K50" i="25" s="1"/>
  <c r="K51" i="25" s="1"/>
  <c r="K52" i="25" s="1"/>
  <c r="K53" i="25" s="1"/>
  <c r="K54" i="25" s="1"/>
  <c r="K55" i="25" s="1"/>
  <c r="K56" i="25" s="1"/>
  <c r="K57" i="25" s="1"/>
  <c r="K58" i="25" s="1"/>
  <c r="K59" i="25" s="1"/>
  <c r="K60" i="25" s="1"/>
  <c r="K61" i="25" s="1"/>
  <c r="K62" i="25" s="1"/>
  <c r="K63" i="25" s="1"/>
  <c r="K64" i="25" s="1"/>
  <c r="K65" i="25" s="1"/>
  <c r="K66" i="25" s="1"/>
  <c r="K67" i="25" s="1"/>
  <c r="K68" i="25" s="1"/>
  <c r="K69" i="25" s="1"/>
  <c r="K70" i="25" s="1"/>
  <c r="K71" i="25" s="1"/>
  <c r="K72" i="25" s="1"/>
  <c r="K73" i="25" s="1"/>
  <c r="K74" i="25" s="1"/>
  <c r="K75" i="25" s="1"/>
  <c r="K76" i="25" s="1"/>
  <c r="K77" i="25" s="1"/>
  <c r="K78" i="25" s="1"/>
  <c r="K79" i="25" s="1"/>
  <c r="K80" i="25" s="1"/>
  <c r="K81" i="25" s="1"/>
  <c r="K82" i="25" s="1"/>
  <c r="K83" i="25" s="1"/>
  <c r="K84" i="25" s="1"/>
  <c r="K85" i="25" s="1"/>
  <c r="K86" i="25" s="1"/>
  <c r="K87" i="25" s="1"/>
  <c r="K88" i="25" s="1"/>
  <c r="K89" i="25" s="1"/>
  <c r="K90" i="25" s="1"/>
  <c r="K91" i="25" s="1"/>
  <c r="K92" i="25" s="1"/>
  <c r="K93" i="25" s="1"/>
  <c r="K94" i="25" s="1"/>
  <c r="K95" i="25" s="1"/>
  <c r="K96" i="25" s="1"/>
  <c r="K97" i="25" s="1"/>
  <c r="K98" i="25" s="1"/>
  <c r="I10" i="8"/>
  <c r="J10" i="8" s="1"/>
  <c r="I10" i="4"/>
  <c r="J10" i="4" s="1"/>
  <c r="AG4" i="41"/>
  <c r="AF4" i="41"/>
  <c r="AE4" i="41"/>
  <c r="W5" i="41"/>
  <c r="W5" i="37"/>
  <c r="AG4" i="37"/>
  <c r="AE4" i="37"/>
  <c r="AF4" i="37"/>
  <c r="I5" i="24"/>
  <c r="J5" i="24" s="1"/>
  <c r="AF4" i="94"/>
  <c r="AO4" i="94" s="1"/>
  <c r="W5" i="94"/>
  <c r="AG4" i="94"/>
  <c r="AP4" i="94" s="1"/>
  <c r="AE4" i="94"/>
  <c r="AG4" i="81"/>
  <c r="AF4" i="81"/>
  <c r="W5" i="81"/>
  <c r="AE4" i="81"/>
  <c r="K6" i="73"/>
  <c r="K7" i="73" s="1"/>
  <c r="K8" i="73" s="1"/>
  <c r="K9" i="73" s="1"/>
  <c r="K10" i="73" s="1"/>
  <c r="K11" i="73" s="1"/>
  <c r="K12" i="73" s="1"/>
  <c r="K13" i="73" s="1"/>
  <c r="K14" i="73" s="1"/>
  <c r="K15" i="73" s="1"/>
  <c r="K16" i="73" s="1"/>
  <c r="K17" i="73" s="1"/>
  <c r="K18" i="73" s="1"/>
  <c r="K19" i="73" s="1"/>
  <c r="K20" i="73" s="1"/>
  <c r="K21" i="73" s="1"/>
  <c r="K22" i="73" s="1"/>
  <c r="K23" i="73" s="1"/>
  <c r="K24" i="73" s="1"/>
  <c r="K25" i="73" s="1"/>
  <c r="K26" i="73" s="1"/>
  <c r="K27" i="73" s="1"/>
  <c r="K28" i="73" s="1"/>
  <c r="K29" i="73" s="1"/>
  <c r="K30" i="73" s="1"/>
  <c r="K31" i="73" s="1"/>
  <c r="K32" i="73" s="1"/>
  <c r="K33" i="73" s="1"/>
  <c r="K34" i="73" s="1"/>
  <c r="K35" i="73" s="1"/>
  <c r="K36" i="73" s="1"/>
  <c r="K37" i="73" s="1"/>
  <c r="K38" i="73" s="1"/>
  <c r="K39" i="73" s="1"/>
  <c r="K40" i="73" s="1"/>
  <c r="K41" i="73" s="1"/>
  <c r="K42" i="73" s="1"/>
  <c r="K43" i="73" s="1"/>
  <c r="K44" i="73" s="1"/>
  <c r="K45" i="73" s="1"/>
  <c r="K46" i="73" s="1"/>
  <c r="K47" i="73" s="1"/>
  <c r="K48" i="73" s="1"/>
  <c r="K49" i="73" s="1"/>
  <c r="K50" i="73" s="1"/>
  <c r="K51" i="73" s="1"/>
  <c r="K52" i="73" s="1"/>
  <c r="K53" i="73" s="1"/>
  <c r="K54" i="73" s="1"/>
  <c r="K55" i="73" s="1"/>
  <c r="K56" i="73" s="1"/>
  <c r="K57" i="73" s="1"/>
  <c r="K58" i="73" s="1"/>
  <c r="K59" i="73" s="1"/>
  <c r="K60" i="73" s="1"/>
  <c r="K61" i="73" s="1"/>
  <c r="K62" i="73" s="1"/>
  <c r="K63" i="73" s="1"/>
  <c r="K64" i="73" s="1"/>
  <c r="K65" i="73" s="1"/>
  <c r="K66" i="73" s="1"/>
  <c r="K67" i="73" s="1"/>
  <c r="K68" i="73" s="1"/>
  <c r="K69" i="73" s="1"/>
  <c r="K70" i="73" s="1"/>
  <c r="K71" i="73" s="1"/>
  <c r="K72" i="73" s="1"/>
  <c r="K73" i="73" s="1"/>
  <c r="K74" i="73" s="1"/>
  <c r="K75" i="73" s="1"/>
  <c r="K76" i="73" s="1"/>
  <c r="K77" i="73" s="1"/>
  <c r="K78" i="73" s="1"/>
  <c r="K79" i="73" s="1"/>
  <c r="K80" i="73" s="1"/>
  <c r="K81" i="73" s="1"/>
  <c r="K82" i="73" s="1"/>
  <c r="K83" i="73" s="1"/>
  <c r="K84" i="73" s="1"/>
  <c r="K85" i="73" s="1"/>
  <c r="K86" i="73" s="1"/>
  <c r="K87" i="73" s="1"/>
  <c r="K88" i="73" s="1"/>
  <c r="K89" i="73" s="1"/>
  <c r="K90" i="73" s="1"/>
  <c r="K91" i="73" s="1"/>
  <c r="K92" i="73" s="1"/>
  <c r="K93" i="73" s="1"/>
  <c r="AG4" i="47"/>
  <c r="AP4" i="47" s="1"/>
  <c r="AF4" i="47"/>
  <c r="AO4" i="47" s="1"/>
  <c r="AE4" i="47"/>
  <c r="W5" i="47"/>
  <c r="W5" i="17"/>
  <c r="AG4" i="17"/>
  <c r="AF4" i="17"/>
  <c r="AE4" i="17"/>
  <c r="AE4" i="24"/>
  <c r="W5" i="24"/>
  <c r="AG4" i="24"/>
  <c r="AF4" i="24"/>
  <c r="W5" i="48"/>
  <c r="AG4" i="48"/>
  <c r="AF4" i="48"/>
  <c r="AE4" i="48"/>
  <c r="AF4" i="38"/>
  <c r="AO4" i="38" s="1"/>
  <c r="AE4" i="38"/>
  <c r="W5" i="38"/>
  <c r="AG4" i="38"/>
  <c r="AP4" i="38" s="1"/>
  <c r="AG4" i="31"/>
  <c r="AF4" i="31"/>
  <c r="AE4" i="31"/>
  <c r="W5" i="31"/>
  <c r="Y5" i="31" s="1"/>
  <c r="I17" i="19"/>
  <c r="J17" i="19" s="1"/>
  <c r="I10" i="15"/>
  <c r="J10" i="15" s="1"/>
  <c r="I18" i="2"/>
  <c r="J18" i="2" s="1"/>
  <c r="AE4" i="74"/>
  <c r="W5" i="74"/>
  <c r="AF4" i="74"/>
  <c r="AG4" i="74"/>
  <c r="W5" i="63"/>
  <c r="AG4" i="63"/>
  <c r="AF4" i="63"/>
  <c r="AE4" i="63"/>
  <c r="AF4" i="40"/>
  <c r="AE4" i="40"/>
  <c r="W5" i="40"/>
  <c r="AG4" i="40"/>
  <c r="I4" i="23"/>
  <c r="J4" i="23" s="1"/>
  <c r="K4" i="23" s="1"/>
  <c r="AQ4" i="93"/>
  <c r="AN3" i="92"/>
  <c r="AI3" i="88"/>
  <c r="AN3" i="88"/>
  <c r="AN3" i="87"/>
  <c r="AH4" i="85"/>
  <c r="AQ4" i="85" s="1"/>
  <c r="Z4" i="85"/>
  <c r="AI3" i="85"/>
  <c r="AH4" i="68"/>
  <c r="Z4" i="68"/>
  <c r="I19" i="71"/>
  <c r="J19" i="71" s="1"/>
  <c r="I7" i="72"/>
  <c r="J7" i="72" s="1"/>
  <c r="AN3" i="75"/>
  <c r="AI3" i="75"/>
  <c r="I22" i="72"/>
  <c r="J22" i="72" s="1"/>
  <c r="I6" i="72"/>
  <c r="J6" i="72" s="1"/>
  <c r="I21" i="67"/>
  <c r="J21" i="67" s="1"/>
  <c r="I18" i="67"/>
  <c r="J18" i="67" s="1"/>
  <c r="I15" i="67"/>
  <c r="J15" i="67" s="1"/>
  <c r="I12" i="67"/>
  <c r="J12" i="67" s="1"/>
  <c r="I20" i="71"/>
  <c r="J20" i="71" s="1"/>
  <c r="I7" i="67"/>
  <c r="J7" i="67" s="1"/>
  <c r="I11" i="60"/>
  <c r="J11" i="60" s="1"/>
  <c r="I6" i="55"/>
  <c r="J6" i="55" s="1"/>
  <c r="I22" i="51"/>
  <c r="J22" i="51" s="1"/>
  <c r="I16" i="51"/>
  <c r="J16" i="51" s="1"/>
  <c r="I18" i="50"/>
  <c r="J18" i="50" s="1"/>
  <c r="I8" i="60"/>
  <c r="J8" i="60" s="1"/>
  <c r="AH3" i="55"/>
  <c r="AQ3" i="55" s="1"/>
  <c r="I11" i="50"/>
  <c r="J11" i="50" s="1"/>
  <c r="I5" i="64"/>
  <c r="J5" i="64" s="1"/>
  <c r="Y5" i="63"/>
  <c r="K5" i="62"/>
  <c r="AH3" i="59"/>
  <c r="AQ3" i="59" s="1"/>
  <c r="I14" i="55"/>
  <c r="J14" i="55" s="1"/>
  <c r="I14" i="50"/>
  <c r="J14" i="50" s="1"/>
  <c r="AN3" i="46"/>
  <c r="AI3" i="46"/>
  <c r="AE3" i="61"/>
  <c r="P3" i="61"/>
  <c r="AF3" i="61" s="1"/>
  <c r="AO3" i="61" s="1"/>
  <c r="I21" i="60"/>
  <c r="J21" i="60" s="1"/>
  <c r="I12" i="60"/>
  <c r="J12" i="60" s="1"/>
  <c r="I6" i="56"/>
  <c r="J6" i="56" s="1"/>
  <c r="AE3" i="72"/>
  <c r="P3" i="72"/>
  <c r="AF3" i="72" s="1"/>
  <c r="AO3" i="72" s="1"/>
  <c r="AH4" i="64"/>
  <c r="I4" i="55"/>
  <c r="J4" i="55" s="1"/>
  <c r="K4" i="55" s="1"/>
  <c r="P3" i="53"/>
  <c r="AF3" i="53" s="1"/>
  <c r="AO3" i="53" s="1"/>
  <c r="AE3" i="53"/>
  <c r="AH3" i="50"/>
  <c r="I13" i="52"/>
  <c r="J13" i="52" s="1"/>
  <c r="AI3" i="59"/>
  <c r="AN3" i="59"/>
  <c r="AE3" i="55"/>
  <c r="P3" i="55"/>
  <c r="AF3" i="55" s="1"/>
  <c r="AO3" i="55" s="1"/>
  <c r="Z4" i="51"/>
  <c r="AI4" i="52"/>
  <c r="AH3" i="47"/>
  <c r="Y5" i="47"/>
  <c r="Z4" i="46"/>
  <c r="AH4" i="46"/>
  <c r="AQ4" i="46" s="1"/>
  <c r="I5" i="52"/>
  <c r="J5" i="52" s="1"/>
  <c r="AI3" i="45"/>
  <c r="K6" i="49"/>
  <c r="H73" i="33"/>
  <c r="I73" i="33" s="1"/>
  <c r="J73" i="33" s="1"/>
  <c r="H41" i="36"/>
  <c r="I41" i="36" s="1"/>
  <c r="J41" i="36" s="1"/>
  <c r="H23" i="36"/>
  <c r="I23" i="36" s="1"/>
  <c r="J23" i="36" s="1"/>
  <c r="H56" i="33"/>
  <c r="I56" i="33" s="1"/>
  <c r="J56" i="33" s="1"/>
  <c r="H85" i="33"/>
  <c r="I85" i="33" s="1"/>
  <c r="J85" i="33" s="1"/>
  <c r="H39" i="36"/>
  <c r="I39" i="36" s="1"/>
  <c r="J39" i="36" s="1"/>
  <c r="AN3" i="36"/>
  <c r="AI3" i="36"/>
  <c r="H56" i="36"/>
  <c r="I56" i="36" s="1"/>
  <c r="J56" i="36" s="1"/>
  <c r="AQ4" i="36"/>
  <c r="H62" i="36"/>
  <c r="I62" i="36" s="1"/>
  <c r="J62" i="36" s="1"/>
  <c r="H61" i="33"/>
  <c r="I61" i="33" s="1"/>
  <c r="J61" i="33" s="1"/>
  <c r="H70" i="33"/>
  <c r="I70" i="33" s="1"/>
  <c r="J70" i="33" s="1"/>
  <c r="H77" i="33"/>
  <c r="I77" i="33" s="1"/>
  <c r="J77" i="33" s="1"/>
  <c r="H98" i="33"/>
  <c r="I98" i="33" s="1"/>
  <c r="J98" i="33" s="1"/>
  <c r="H15" i="33"/>
  <c r="I15" i="33" s="1"/>
  <c r="J15" i="33" s="1"/>
  <c r="H6" i="33"/>
  <c r="I6" i="33" s="1"/>
  <c r="J6" i="33" s="1"/>
  <c r="H77" i="30"/>
  <c r="I77" i="30" s="1"/>
  <c r="J77" i="30" s="1"/>
  <c r="H41" i="30"/>
  <c r="I41" i="30" s="1"/>
  <c r="J41" i="30" s="1"/>
  <c r="H92" i="29"/>
  <c r="I92" i="29" s="1"/>
  <c r="J92" i="29" s="1"/>
  <c r="H56" i="29"/>
  <c r="I56" i="29" s="1"/>
  <c r="J56" i="29" s="1"/>
  <c r="H20" i="29"/>
  <c r="I20" i="29" s="1"/>
  <c r="J20" i="29" s="1"/>
  <c r="H59" i="27"/>
  <c r="I59" i="27" s="1"/>
  <c r="J59" i="27" s="1"/>
  <c r="H32" i="27"/>
  <c r="I32" i="27" s="1"/>
  <c r="J32" i="27" s="1"/>
  <c r="H11" i="31"/>
  <c r="I11" i="31" s="1"/>
  <c r="J11" i="31" s="1"/>
  <c r="H5" i="31"/>
  <c r="I5" i="31" s="1"/>
  <c r="J5" i="31" s="1"/>
  <c r="H94" i="37"/>
  <c r="I94" i="37" s="1"/>
  <c r="J94" i="37" s="1"/>
  <c r="H91" i="37"/>
  <c r="I91" i="37" s="1"/>
  <c r="J91" i="37" s="1"/>
  <c r="H88" i="37"/>
  <c r="I88" i="37" s="1"/>
  <c r="J88" i="37" s="1"/>
  <c r="H85" i="37"/>
  <c r="I85" i="37" s="1"/>
  <c r="J85" i="37" s="1"/>
  <c r="H82" i="37"/>
  <c r="I82" i="37" s="1"/>
  <c r="J82" i="37" s="1"/>
  <c r="H79" i="37"/>
  <c r="I79" i="37" s="1"/>
  <c r="J79" i="37" s="1"/>
  <c r="H76" i="37"/>
  <c r="I76" i="37" s="1"/>
  <c r="J76" i="37" s="1"/>
  <c r="H73" i="37"/>
  <c r="I73" i="37" s="1"/>
  <c r="J73" i="37" s="1"/>
  <c r="H70" i="37"/>
  <c r="I70" i="37" s="1"/>
  <c r="J70" i="37" s="1"/>
  <c r="H67" i="37"/>
  <c r="I67" i="37" s="1"/>
  <c r="J67" i="37" s="1"/>
  <c r="H64" i="37"/>
  <c r="I64" i="37" s="1"/>
  <c r="J64" i="37" s="1"/>
  <c r="H61" i="37"/>
  <c r="I61" i="37" s="1"/>
  <c r="J61" i="37" s="1"/>
  <c r="H58" i="37"/>
  <c r="I58" i="37" s="1"/>
  <c r="J58" i="37" s="1"/>
  <c r="H55" i="37"/>
  <c r="I55" i="37" s="1"/>
  <c r="J55" i="37" s="1"/>
  <c r="H52" i="37"/>
  <c r="I52" i="37" s="1"/>
  <c r="J52" i="37" s="1"/>
  <c r="H49" i="37"/>
  <c r="I49" i="37" s="1"/>
  <c r="J49" i="37" s="1"/>
  <c r="H46" i="37"/>
  <c r="I46" i="37" s="1"/>
  <c r="J46" i="37" s="1"/>
  <c r="H43" i="37"/>
  <c r="I43" i="37" s="1"/>
  <c r="J43" i="37" s="1"/>
  <c r="H40" i="37"/>
  <c r="I40" i="37" s="1"/>
  <c r="J40" i="37" s="1"/>
  <c r="H37" i="37"/>
  <c r="I37" i="37" s="1"/>
  <c r="J37" i="37" s="1"/>
  <c r="H34" i="37"/>
  <c r="I34" i="37" s="1"/>
  <c r="J34" i="37" s="1"/>
  <c r="H31" i="37"/>
  <c r="I31" i="37" s="1"/>
  <c r="J31" i="37" s="1"/>
  <c r="H28" i="37"/>
  <c r="I28" i="37" s="1"/>
  <c r="J28" i="37" s="1"/>
  <c r="H25" i="37"/>
  <c r="I25" i="37" s="1"/>
  <c r="J25" i="37" s="1"/>
  <c r="H22" i="37"/>
  <c r="I22" i="37" s="1"/>
  <c r="J22" i="37" s="1"/>
  <c r="H19" i="37"/>
  <c r="I19" i="37" s="1"/>
  <c r="J19" i="37" s="1"/>
  <c r="H16" i="37"/>
  <c r="I16" i="37" s="1"/>
  <c r="J16" i="37" s="1"/>
  <c r="H13" i="37"/>
  <c r="I13" i="37" s="1"/>
  <c r="J13" i="37" s="1"/>
  <c r="H8" i="37"/>
  <c r="I8" i="37" s="1"/>
  <c r="J8" i="37" s="1"/>
  <c r="H7" i="37"/>
  <c r="I7" i="37" s="1"/>
  <c r="J7" i="37" s="1"/>
  <c r="H4" i="37"/>
  <c r="I4" i="37" s="1"/>
  <c r="J4" i="37" s="1"/>
  <c r="K4" i="37" s="1"/>
  <c r="H97" i="37"/>
  <c r="I97" i="37" s="1"/>
  <c r="J97" i="37" s="1"/>
  <c r="H96" i="37"/>
  <c r="I96" i="37" s="1"/>
  <c r="J96" i="37" s="1"/>
  <c r="H93" i="37"/>
  <c r="I93" i="37" s="1"/>
  <c r="J93" i="37" s="1"/>
  <c r="H90" i="37"/>
  <c r="I90" i="37" s="1"/>
  <c r="J90" i="37" s="1"/>
  <c r="H87" i="37"/>
  <c r="I87" i="37" s="1"/>
  <c r="J87" i="37" s="1"/>
  <c r="H84" i="37"/>
  <c r="I84" i="37" s="1"/>
  <c r="J84" i="37" s="1"/>
  <c r="H81" i="37"/>
  <c r="I81" i="37" s="1"/>
  <c r="J81" i="37" s="1"/>
  <c r="H78" i="37"/>
  <c r="I78" i="37" s="1"/>
  <c r="J78" i="37" s="1"/>
  <c r="H75" i="37"/>
  <c r="I75" i="37" s="1"/>
  <c r="J75" i="37" s="1"/>
  <c r="H72" i="37"/>
  <c r="I72" i="37" s="1"/>
  <c r="J72" i="37" s="1"/>
  <c r="H69" i="37"/>
  <c r="I69" i="37" s="1"/>
  <c r="J69" i="37" s="1"/>
  <c r="H66" i="37"/>
  <c r="I66" i="37" s="1"/>
  <c r="J66" i="37" s="1"/>
  <c r="H63" i="37"/>
  <c r="I63" i="37" s="1"/>
  <c r="J63" i="37" s="1"/>
  <c r="H60" i="37"/>
  <c r="I60" i="37" s="1"/>
  <c r="J60" i="37" s="1"/>
  <c r="H57" i="37"/>
  <c r="I57" i="37" s="1"/>
  <c r="J57" i="37" s="1"/>
  <c r="H54" i="37"/>
  <c r="I54" i="37" s="1"/>
  <c r="J54" i="37" s="1"/>
  <c r="H51" i="37"/>
  <c r="I51" i="37" s="1"/>
  <c r="J51" i="37" s="1"/>
  <c r="H48" i="37"/>
  <c r="I48" i="37" s="1"/>
  <c r="J48" i="37" s="1"/>
  <c r="H45" i="37"/>
  <c r="I45" i="37" s="1"/>
  <c r="J45" i="37" s="1"/>
  <c r="H42" i="37"/>
  <c r="I42" i="37" s="1"/>
  <c r="J42" i="37" s="1"/>
  <c r="H39" i="37"/>
  <c r="I39" i="37" s="1"/>
  <c r="J39" i="37" s="1"/>
  <c r="H36" i="37"/>
  <c r="I36" i="37" s="1"/>
  <c r="J36" i="37" s="1"/>
  <c r="H33" i="37"/>
  <c r="I33" i="37" s="1"/>
  <c r="J33" i="37" s="1"/>
  <c r="H30" i="37"/>
  <c r="I30" i="37" s="1"/>
  <c r="J30" i="37" s="1"/>
  <c r="H27" i="37"/>
  <c r="I27" i="37" s="1"/>
  <c r="J27" i="37" s="1"/>
  <c r="H24" i="37"/>
  <c r="I24" i="37" s="1"/>
  <c r="J24" i="37" s="1"/>
  <c r="H21" i="37"/>
  <c r="I21" i="37" s="1"/>
  <c r="J21" i="37" s="1"/>
  <c r="H18" i="37"/>
  <c r="I18" i="37" s="1"/>
  <c r="J18" i="37" s="1"/>
  <c r="H15" i="37"/>
  <c r="I15" i="37" s="1"/>
  <c r="J15" i="37" s="1"/>
  <c r="H12" i="37"/>
  <c r="I12" i="37" s="1"/>
  <c r="J12" i="37" s="1"/>
  <c r="H6" i="37"/>
  <c r="I6" i="37" s="1"/>
  <c r="J6" i="37" s="1"/>
  <c r="H11" i="37"/>
  <c r="I11" i="37" s="1"/>
  <c r="J11" i="37" s="1"/>
  <c r="H11" i="40"/>
  <c r="I11" i="40" s="1"/>
  <c r="J11" i="40" s="1"/>
  <c r="H5" i="40"/>
  <c r="I5" i="40" s="1"/>
  <c r="J5" i="40" s="1"/>
  <c r="H47" i="40"/>
  <c r="I47" i="40" s="1"/>
  <c r="J47" i="40" s="1"/>
  <c r="H44" i="40"/>
  <c r="I44" i="40" s="1"/>
  <c r="J44" i="40" s="1"/>
  <c r="H53" i="40"/>
  <c r="I53" i="40" s="1"/>
  <c r="J53" i="40" s="1"/>
  <c r="H50" i="40"/>
  <c r="I50" i="40" s="1"/>
  <c r="J50" i="40" s="1"/>
  <c r="H17" i="40"/>
  <c r="I17" i="40" s="1"/>
  <c r="J17" i="40" s="1"/>
  <c r="H14" i="40"/>
  <c r="I14" i="40" s="1"/>
  <c r="J14" i="40" s="1"/>
  <c r="H59" i="40"/>
  <c r="I59" i="40" s="1"/>
  <c r="J59" i="40" s="1"/>
  <c r="H56" i="40"/>
  <c r="I56" i="40" s="1"/>
  <c r="J56" i="40" s="1"/>
  <c r="H23" i="40"/>
  <c r="I23" i="40" s="1"/>
  <c r="J23" i="40" s="1"/>
  <c r="H20" i="40"/>
  <c r="I20" i="40" s="1"/>
  <c r="J20" i="40" s="1"/>
  <c r="H65" i="40"/>
  <c r="I65" i="40" s="1"/>
  <c r="J65" i="40" s="1"/>
  <c r="H62" i="40"/>
  <c r="I62" i="40" s="1"/>
  <c r="J62" i="40" s="1"/>
  <c r="H29" i="40"/>
  <c r="I29" i="40" s="1"/>
  <c r="J29" i="40" s="1"/>
  <c r="H26" i="40"/>
  <c r="I26" i="40" s="1"/>
  <c r="J26" i="40" s="1"/>
  <c r="H10" i="40"/>
  <c r="I10" i="40" s="1"/>
  <c r="J10" i="40" s="1"/>
  <c r="H4" i="40"/>
  <c r="I4" i="40" s="1"/>
  <c r="J4" i="40" s="1"/>
  <c r="K4" i="40" s="1"/>
  <c r="AQ4" i="40" s="1"/>
  <c r="H41" i="40"/>
  <c r="I41" i="40" s="1"/>
  <c r="J41" i="40" s="1"/>
  <c r="H38" i="40"/>
  <c r="I38" i="40" s="1"/>
  <c r="J38" i="40" s="1"/>
  <c r="H68" i="40"/>
  <c r="I68" i="40" s="1"/>
  <c r="J68" i="40" s="1"/>
  <c r="H35" i="40"/>
  <c r="I35" i="40" s="1"/>
  <c r="J35" i="40" s="1"/>
  <c r="H32" i="40"/>
  <c r="I32" i="40" s="1"/>
  <c r="J32" i="40" s="1"/>
  <c r="H66" i="48"/>
  <c r="I66" i="48" s="1"/>
  <c r="J66" i="48" s="1"/>
  <c r="H57" i="48"/>
  <c r="I57" i="48" s="1"/>
  <c r="J57" i="48" s="1"/>
  <c r="H48" i="48"/>
  <c r="I48" i="48" s="1"/>
  <c r="J48" i="48" s="1"/>
  <c r="H39" i="48"/>
  <c r="I39" i="48" s="1"/>
  <c r="J39" i="48" s="1"/>
  <c r="H30" i="48"/>
  <c r="I30" i="48" s="1"/>
  <c r="J30" i="48" s="1"/>
  <c r="H21" i="48"/>
  <c r="I21" i="48" s="1"/>
  <c r="J21" i="48" s="1"/>
  <c r="H12" i="48"/>
  <c r="I12" i="48" s="1"/>
  <c r="J12" i="48" s="1"/>
  <c r="H11" i="48"/>
  <c r="I11" i="48" s="1"/>
  <c r="J11" i="48" s="1"/>
  <c r="H68" i="48"/>
  <c r="I68" i="48" s="1"/>
  <c r="J68" i="48" s="1"/>
  <c r="H29" i="48"/>
  <c r="I29" i="48" s="1"/>
  <c r="J29" i="48" s="1"/>
  <c r="H20" i="48"/>
  <c r="I20" i="48" s="1"/>
  <c r="J20" i="48" s="1"/>
  <c r="H56" i="48"/>
  <c r="I56" i="48" s="1"/>
  <c r="J56" i="48" s="1"/>
  <c r="H41" i="48"/>
  <c r="I41" i="48" s="1"/>
  <c r="J41" i="48" s="1"/>
  <c r="H38" i="48"/>
  <c r="I38" i="48" s="1"/>
  <c r="J38" i="48" s="1"/>
  <c r="H59" i="48"/>
  <c r="I59" i="48" s="1"/>
  <c r="J59" i="48" s="1"/>
  <c r="H47" i="48"/>
  <c r="I47" i="48" s="1"/>
  <c r="J47" i="48" s="1"/>
  <c r="H50" i="48"/>
  <c r="I50" i="48" s="1"/>
  <c r="J50" i="48" s="1"/>
  <c r="H65" i="48"/>
  <c r="I65" i="48" s="1"/>
  <c r="J65" i="48" s="1"/>
  <c r="H24" i="48"/>
  <c r="I24" i="48" s="1"/>
  <c r="J24" i="48" s="1"/>
  <c r="H15" i="48"/>
  <c r="I15" i="48" s="1"/>
  <c r="J15" i="48" s="1"/>
  <c r="H10" i="48"/>
  <c r="I10" i="48" s="1"/>
  <c r="J10" i="48" s="1"/>
  <c r="H4" i="48"/>
  <c r="I4" i="48" s="1"/>
  <c r="J4" i="48" s="1"/>
  <c r="K4" i="48" s="1"/>
  <c r="H51" i="48"/>
  <c r="I51" i="48" s="1"/>
  <c r="J51" i="48" s="1"/>
  <c r="H39" i="79"/>
  <c r="I39" i="79" s="1"/>
  <c r="J39" i="79" s="1"/>
  <c r="H38" i="79"/>
  <c r="I38" i="79" s="1"/>
  <c r="J38" i="79" s="1"/>
  <c r="H27" i="79"/>
  <c r="I27" i="79" s="1"/>
  <c r="J27" i="79" s="1"/>
  <c r="H18" i="79"/>
  <c r="I18" i="79" s="1"/>
  <c r="J18" i="79" s="1"/>
  <c r="H12" i="79"/>
  <c r="I12" i="79" s="1"/>
  <c r="J12" i="79" s="1"/>
  <c r="H6" i="79"/>
  <c r="I6" i="79" s="1"/>
  <c r="J6" i="79" s="1"/>
  <c r="H33" i="79"/>
  <c r="I33" i="79" s="1"/>
  <c r="J33" i="79" s="1"/>
  <c r="H24" i="79"/>
  <c r="I24" i="79" s="1"/>
  <c r="J24" i="79" s="1"/>
  <c r="H15" i="79"/>
  <c r="I15" i="79" s="1"/>
  <c r="J15" i="79" s="1"/>
  <c r="H13" i="79"/>
  <c r="I13" i="79" s="1"/>
  <c r="J13" i="79" s="1"/>
  <c r="H8" i="79"/>
  <c r="I8" i="79" s="1"/>
  <c r="J8" i="79" s="1"/>
  <c r="H7" i="79"/>
  <c r="I7" i="79" s="1"/>
  <c r="J7" i="79" s="1"/>
  <c r="H4" i="79"/>
  <c r="I4" i="79" s="1"/>
  <c r="J4" i="79" s="1"/>
  <c r="K4" i="79" s="1"/>
  <c r="H78" i="79"/>
  <c r="I78" i="79" s="1"/>
  <c r="J78" i="79" s="1"/>
  <c r="H77" i="79"/>
  <c r="I77" i="79" s="1"/>
  <c r="J77" i="79" s="1"/>
  <c r="H75" i="79"/>
  <c r="I75" i="79" s="1"/>
  <c r="J75" i="79" s="1"/>
  <c r="H74" i="79"/>
  <c r="I74" i="79" s="1"/>
  <c r="J74" i="79" s="1"/>
  <c r="H72" i="79"/>
  <c r="I72" i="79" s="1"/>
  <c r="J72" i="79" s="1"/>
  <c r="H69" i="79"/>
  <c r="I69" i="79" s="1"/>
  <c r="J69" i="79" s="1"/>
  <c r="H66" i="79"/>
  <c r="I66" i="79" s="1"/>
  <c r="J66" i="79" s="1"/>
  <c r="H63" i="79"/>
  <c r="I63" i="79" s="1"/>
  <c r="J63" i="79" s="1"/>
  <c r="H60" i="79"/>
  <c r="I60" i="79" s="1"/>
  <c r="J60" i="79" s="1"/>
  <c r="H57" i="79"/>
  <c r="I57" i="79" s="1"/>
  <c r="J57" i="79" s="1"/>
  <c r="H54" i="79"/>
  <c r="I54" i="79" s="1"/>
  <c r="J54" i="79" s="1"/>
  <c r="H51" i="79"/>
  <c r="I51" i="79" s="1"/>
  <c r="J51" i="79" s="1"/>
  <c r="H48" i="79"/>
  <c r="I48" i="79" s="1"/>
  <c r="J48" i="79" s="1"/>
  <c r="H45" i="79"/>
  <c r="I45" i="79" s="1"/>
  <c r="J45" i="79" s="1"/>
  <c r="H42" i="79"/>
  <c r="I42" i="79" s="1"/>
  <c r="J42" i="79" s="1"/>
  <c r="H30" i="79"/>
  <c r="I30" i="79" s="1"/>
  <c r="J30" i="79" s="1"/>
  <c r="H36" i="79"/>
  <c r="I36" i="79" s="1"/>
  <c r="J36" i="79" s="1"/>
  <c r="H14" i="79"/>
  <c r="I14" i="79" s="1"/>
  <c r="J14" i="79" s="1"/>
  <c r="H10" i="79"/>
  <c r="I10" i="79" s="1"/>
  <c r="J10" i="79" s="1"/>
  <c r="H21" i="79"/>
  <c r="I21" i="79" s="1"/>
  <c r="J21" i="79" s="1"/>
  <c r="H87" i="86"/>
  <c r="I87" i="86" s="1"/>
  <c r="J87" i="86" s="1"/>
  <c r="H84" i="86"/>
  <c r="I84" i="86" s="1"/>
  <c r="J84" i="86" s="1"/>
  <c r="H81" i="86"/>
  <c r="I81" i="86" s="1"/>
  <c r="J81" i="86" s="1"/>
  <c r="H78" i="86"/>
  <c r="I78" i="86" s="1"/>
  <c r="J78" i="86" s="1"/>
  <c r="H75" i="86"/>
  <c r="I75" i="86" s="1"/>
  <c r="J75" i="86" s="1"/>
  <c r="H72" i="86"/>
  <c r="I72" i="86" s="1"/>
  <c r="J72" i="86" s="1"/>
  <c r="H89" i="86"/>
  <c r="I89" i="86" s="1"/>
  <c r="J89" i="86" s="1"/>
  <c r="H69" i="86"/>
  <c r="I69" i="86" s="1"/>
  <c r="J69" i="86" s="1"/>
  <c r="H60" i="86"/>
  <c r="I60" i="86" s="1"/>
  <c r="J60" i="86" s="1"/>
  <c r="H51" i="86"/>
  <c r="I51" i="86" s="1"/>
  <c r="J51" i="86" s="1"/>
  <c r="H42" i="86"/>
  <c r="I42" i="86" s="1"/>
  <c r="J42" i="86" s="1"/>
  <c r="H66" i="86"/>
  <c r="I66" i="86" s="1"/>
  <c r="J66" i="86" s="1"/>
  <c r="H57" i="86"/>
  <c r="I57" i="86" s="1"/>
  <c r="J57" i="86" s="1"/>
  <c r="H48" i="86"/>
  <c r="I48" i="86" s="1"/>
  <c r="J48" i="86" s="1"/>
  <c r="H86" i="86"/>
  <c r="I86" i="86" s="1"/>
  <c r="J86" i="86" s="1"/>
  <c r="H77" i="86"/>
  <c r="I77" i="86" s="1"/>
  <c r="J77" i="86" s="1"/>
  <c r="H63" i="86"/>
  <c r="I63" i="86" s="1"/>
  <c r="J63" i="86" s="1"/>
  <c r="H54" i="86"/>
  <c r="I54" i="86" s="1"/>
  <c r="J54" i="86" s="1"/>
  <c r="H45" i="86"/>
  <c r="I45" i="86" s="1"/>
  <c r="J45" i="86" s="1"/>
  <c r="H39" i="86"/>
  <c r="I39" i="86" s="1"/>
  <c r="J39" i="86" s="1"/>
  <c r="H36" i="86"/>
  <c r="I36" i="86" s="1"/>
  <c r="J36" i="86" s="1"/>
  <c r="H33" i="86"/>
  <c r="I33" i="86" s="1"/>
  <c r="J33" i="86" s="1"/>
  <c r="H30" i="86"/>
  <c r="I30" i="86" s="1"/>
  <c r="J30" i="86" s="1"/>
  <c r="H27" i="86"/>
  <c r="I27" i="86" s="1"/>
  <c r="J27" i="86" s="1"/>
  <c r="H24" i="86"/>
  <c r="I24" i="86" s="1"/>
  <c r="J24" i="86" s="1"/>
  <c r="H21" i="86"/>
  <c r="I21" i="86" s="1"/>
  <c r="J21" i="86" s="1"/>
  <c r="H18" i="86"/>
  <c r="I18" i="86" s="1"/>
  <c r="J18" i="86" s="1"/>
  <c r="H15" i="86"/>
  <c r="I15" i="86" s="1"/>
  <c r="J15" i="86" s="1"/>
  <c r="H12" i="86"/>
  <c r="I12" i="86" s="1"/>
  <c r="J12" i="86" s="1"/>
  <c r="H6" i="86"/>
  <c r="I6" i="86" s="1"/>
  <c r="J6" i="86" s="1"/>
  <c r="H4" i="86"/>
  <c r="I4" i="86" s="1"/>
  <c r="J4" i="86" s="1"/>
  <c r="K4" i="86" s="1"/>
  <c r="H58" i="86"/>
  <c r="I58" i="86" s="1"/>
  <c r="J58" i="86" s="1"/>
  <c r="H44" i="86"/>
  <c r="I44" i="86" s="1"/>
  <c r="J44" i="86" s="1"/>
  <c r="H85" i="86"/>
  <c r="I85" i="86" s="1"/>
  <c r="J85" i="86" s="1"/>
  <c r="H67" i="86"/>
  <c r="I67" i="86" s="1"/>
  <c r="J67" i="86" s="1"/>
  <c r="H53" i="86"/>
  <c r="I53" i="86" s="1"/>
  <c r="J53" i="86" s="1"/>
  <c r="H49" i="86"/>
  <c r="I49" i="86" s="1"/>
  <c r="J49" i="86" s="1"/>
  <c r="H11" i="86"/>
  <c r="I11" i="86" s="1"/>
  <c r="J11" i="86" s="1"/>
  <c r="H40" i="86"/>
  <c r="I40" i="86" s="1"/>
  <c r="J40" i="86" s="1"/>
  <c r="H76" i="86"/>
  <c r="I76" i="86" s="1"/>
  <c r="J76" i="86" s="1"/>
  <c r="H5" i="86"/>
  <c r="I5" i="86" s="1"/>
  <c r="J5" i="86" s="1"/>
  <c r="H62" i="86"/>
  <c r="I62" i="86" s="1"/>
  <c r="J62" i="86" s="1"/>
  <c r="H66" i="92"/>
  <c r="I66" i="92" s="1"/>
  <c r="J66" i="92" s="1"/>
  <c r="H60" i="92"/>
  <c r="I60" i="92" s="1"/>
  <c r="J60" i="92" s="1"/>
  <c r="H51" i="92"/>
  <c r="I51" i="92" s="1"/>
  <c r="J51" i="92" s="1"/>
  <c r="H4" i="92"/>
  <c r="I4" i="92" s="1"/>
  <c r="J4" i="92" s="1"/>
  <c r="K4" i="92" s="1"/>
  <c r="K5" i="92" s="1"/>
  <c r="K6" i="92" s="1"/>
  <c r="K7" i="92" s="1"/>
  <c r="K8" i="92" s="1"/>
  <c r="K9" i="92" s="1"/>
  <c r="K10" i="92" s="1"/>
  <c r="H39" i="92"/>
  <c r="I39" i="92" s="1"/>
  <c r="J39" i="92" s="1"/>
  <c r="H69" i="92"/>
  <c r="I69" i="92" s="1"/>
  <c r="J69" i="92" s="1"/>
  <c r="H48" i="92"/>
  <c r="I48" i="92" s="1"/>
  <c r="J48" i="92" s="1"/>
  <c r="H24" i="92"/>
  <c r="I24" i="92" s="1"/>
  <c r="J24" i="92" s="1"/>
  <c r="H21" i="92"/>
  <c r="I21" i="92" s="1"/>
  <c r="J21" i="92" s="1"/>
  <c r="H30" i="92"/>
  <c r="I30" i="92" s="1"/>
  <c r="J30" i="92" s="1"/>
  <c r="H11" i="92"/>
  <c r="I11" i="92" s="1"/>
  <c r="J11" i="92" s="1"/>
  <c r="H9" i="92"/>
  <c r="I9" i="92" s="1"/>
  <c r="J9" i="92" s="1"/>
  <c r="H57" i="92"/>
  <c r="I57" i="92" s="1"/>
  <c r="J57" i="92" s="1"/>
  <c r="H15" i="92"/>
  <c r="I15" i="92" s="1"/>
  <c r="J15" i="92" s="1"/>
  <c r="H21" i="32"/>
  <c r="I21" i="32" s="1"/>
  <c r="J21" i="32" s="1"/>
  <c r="AI3" i="32"/>
  <c r="H71" i="29"/>
  <c r="I71" i="29" s="1"/>
  <c r="J71" i="29" s="1"/>
  <c r="H35" i="29"/>
  <c r="I35" i="29" s="1"/>
  <c r="J35" i="29" s="1"/>
  <c r="H68" i="28"/>
  <c r="I68" i="28" s="1"/>
  <c r="J68" i="28" s="1"/>
  <c r="H30" i="28"/>
  <c r="I30" i="28" s="1"/>
  <c r="J30" i="28" s="1"/>
  <c r="H20" i="33"/>
  <c r="I20" i="33" s="1"/>
  <c r="J20" i="33" s="1"/>
  <c r="H64" i="31"/>
  <c r="I64" i="31" s="1"/>
  <c r="J64" i="31" s="1"/>
  <c r="H37" i="31"/>
  <c r="I37" i="31" s="1"/>
  <c r="J37" i="31" s="1"/>
  <c r="H7" i="31"/>
  <c r="I7" i="31" s="1"/>
  <c r="J7" i="31" s="1"/>
  <c r="H69" i="28"/>
  <c r="I69" i="28" s="1"/>
  <c r="J69" i="28" s="1"/>
  <c r="H50" i="28"/>
  <c r="I50" i="28" s="1"/>
  <c r="J50" i="28" s="1"/>
  <c r="H23" i="28"/>
  <c r="I23" i="28" s="1"/>
  <c r="J23" i="28" s="1"/>
  <c r="H35" i="27"/>
  <c r="I35" i="27" s="1"/>
  <c r="J35" i="27" s="1"/>
  <c r="AH4" i="26"/>
  <c r="AQ4" i="26" s="1"/>
  <c r="Z4" i="26"/>
  <c r="H4" i="31"/>
  <c r="I4" i="31" s="1"/>
  <c r="J4" i="31" s="1"/>
  <c r="K4" i="31" s="1"/>
  <c r="H56" i="30"/>
  <c r="I56" i="30" s="1"/>
  <c r="J56" i="30" s="1"/>
  <c r="H20" i="30"/>
  <c r="I20" i="30" s="1"/>
  <c r="J20" i="30" s="1"/>
  <c r="H34" i="28"/>
  <c r="I34" i="28" s="1"/>
  <c r="J34" i="28" s="1"/>
  <c r="H25" i="28"/>
  <c r="I25" i="28" s="1"/>
  <c r="J25" i="28" s="1"/>
  <c r="H7" i="28"/>
  <c r="I7" i="28" s="1"/>
  <c r="J7" i="28" s="1"/>
  <c r="H63" i="32"/>
  <c r="I63" i="32" s="1"/>
  <c r="J63" i="32" s="1"/>
  <c r="H27" i="32"/>
  <c r="I27" i="32" s="1"/>
  <c r="J27" i="32" s="1"/>
  <c r="H61" i="31"/>
  <c r="I61" i="31" s="1"/>
  <c r="J61" i="31" s="1"/>
  <c r="H34" i="31"/>
  <c r="I34" i="31" s="1"/>
  <c r="J34" i="31" s="1"/>
  <c r="H10" i="31"/>
  <c r="I10" i="31" s="1"/>
  <c r="J10" i="31" s="1"/>
  <c r="H74" i="27"/>
  <c r="I74" i="27" s="1"/>
  <c r="J74" i="27" s="1"/>
  <c r="H47" i="27"/>
  <c r="I47" i="27" s="1"/>
  <c r="J47" i="27" s="1"/>
  <c r="H15" i="32"/>
  <c r="I15" i="32" s="1"/>
  <c r="J15" i="32" s="1"/>
  <c r="H11" i="30"/>
  <c r="I11" i="30" s="1"/>
  <c r="J11" i="30" s="1"/>
  <c r="H46" i="28"/>
  <c r="I46" i="28" s="1"/>
  <c r="J46" i="28" s="1"/>
  <c r="H37" i="28"/>
  <c r="I37" i="28" s="1"/>
  <c r="J37" i="28" s="1"/>
  <c r="Q97" i="29"/>
  <c r="Q94" i="29"/>
  <c r="Q91" i="29"/>
  <c r="Q88" i="29"/>
  <c r="Q85" i="29"/>
  <c r="Q82" i="29"/>
  <c r="Q79" i="29"/>
  <c r="Q76" i="29"/>
  <c r="Q73" i="29"/>
  <c r="Q70" i="29"/>
  <c r="Q67" i="29"/>
  <c r="Q64" i="29"/>
  <c r="Q61" i="29"/>
  <c r="Q58" i="29"/>
  <c r="Q55" i="29"/>
  <c r="Q52" i="29"/>
  <c r="Q49" i="29"/>
  <c r="Q46" i="29"/>
  <c r="Q43" i="29"/>
  <c r="Q40" i="29"/>
  <c r="Q37" i="29"/>
  <c r="Q34" i="29"/>
  <c r="Q31" i="29"/>
  <c r="Q28" i="29"/>
  <c r="Q25" i="29"/>
  <c r="Q22" i="29"/>
  <c r="Q19" i="29"/>
  <c r="Q16" i="29"/>
  <c r="Q13" i="29"/>
  <c r="Q8" i="29"/>
  <c r="Q7" i="29"/>
  <c r="Q9" i="29"/>
  <c r="Q98" i="29"/>
  <c r="Q95" i="29"/>
  <c r="Q92" i="29"/>
  <c r="Q89" i="29"/>
  <c r="Q86" i="29"/>
  <c r="Q83" i="29"/>
  <c r="Q80" i="29"/>
  <c r="Q77" i="29"/>
  <c r="Q74" i="29"/>
  <c r="Q71" i="29"/>
  <c r="Q68" i="29"/>
  <c r="Q65" i="29"/>
  <c r="Q62" i="29"/>
  <c r="Q59" i="29"/>
  <c r="Q56" i="29"/>
  <c r="Q53" i="29"/>
  <c r="Q50" i="29"/>
  <c r="Q47" i="29"/>
  <c r="Q44" i="29"/>
  <c r="Q41" i="29"/>
  <c r="Q38" i="29"/>
  <c r="Q35" i="29"/>
  <c r="Q32" i="29"/>
  <c r="Q29" i="29"/>
  <c r="Q26" i="29"/>
  <c r="Q23" i="29"/>
  <c r="Q20" i="29"/>
  <c r="Q17" i="29"/>
  <c r="Q14" i="29"/>
  <c r="Q10" i="29"/>
  <c r="Q5" i="29"/>
  <c r="Q11" i="29"/>
  <c r="Q84" i="29"/>
  <c r="Q66" i="29"/>
  <c r="Q48" i="29"/>
  <c r="Q30" i="29"/>
  <c r="Q81" i="29"/>
  <c r="Q63" i="29"/>
  <c r="Q45" i="29"/>
  <c r="Q27" i="29"/>
  <c r="Q12" i="29"/>
  <c r="Q96" i="29"/>
  <c r="Q78" i="29"/>
  <c r="Q60" i="29"/>
  <c r="Q42" i="29"/>
  <c r="Q24" i="29"/>
  <c r="Q93" i="29"/>
  <c r="Q75" i="29"/>
  <c r="Q57" i="29"/>
  <c r="Q39" i="29"/>
  <c r="Q21" i="29"/>
  <c r="Q90" i="29"/>
  <c r="Q72" i="29"/>
  <c r="Q54" i="29"/>
  <c r="Q36" i="29"/>
  <c r="Q18" i="29"/>
  <c r="Q87" i="29"/>
  <c r="Q69" i="29"/>
  <c r="Q51" i="29"/>
  <c r="Q33" i="29"/>
  <c r="Q15" i="29"/>
  <c r="Q6" i="29"/>
  <c r="Q68" i="40"/>
  <c r="Q65" i="40"/>
  <c r="Q62" i="40"/>
  <c r="Q59" i="40"/>
  <c r="Q56" i="40"/>
  <c r="Q53" i="40"/>
  <c r="Q50" i="40"/>
  <c r="Q47" i="40"/>
  <c r="Q44" i="40"/>
  <c r="Q41" i="40"/>
  <c r="Q38" i="40"/>
  <c r="Q35" i="40"/>
  <c r="Q32" i="40"/>
  <c r="Q29" i="40"/>
  <c r="Q26" i="40"/>
  <c r="Q23" i="40"/>
  <c r="Q20" i="40"/>
  <c r="Q17" i="40"/>
  <c r="Q14" i="40"/>
  <c r="Q10" i="40"/>
  <c r="Q11" i="40"/>
  <c r="Q5" i="40"/>
  <c r="Q69" i="40"/>
  <c r="Q66" i="40"/>
  <c r="Q63" i="40"/>
  <c r="Q60" i="40"/>
  <c r="Q57" i="40"/>
  <c r="Q54" i="40"/>
  <c r="Q51" i="40"/>
  <c r="Q48" i="40"/>
  <c r="Q45" i="40"/>
  <c r="Q42" i="40"/>
  <c r="Q39" i="40"/>
  <c r="Q36" i="40"/>
  <c r="Q33" i="40"/>
  <c r="Q30" i="40"/>
  <c r="Q27" i="40"/>
  <c r="Q24" i="40"/>
  <c r="Q21" i="40"/>
  <c r="Q18" i="40"/>
  <c r="Q15" i="40"/>
  <c r="Q12" i="40"/>
  <c r="Q6" i="40"/>
  <c r="Q9" i="40"/>
  <c r="Q37" i="40"/>
  <c r="Q34" i="40"/>
  <c r="Q43" i="40"/>
  <c r="Q40" i="40"/>
  <c r="Q8" i="40"/>
  <c r="Q49" i="40"/>
  <c r="Q46" i="40"/>
  <c r="Q13" i="40"/>
  <c r="Q7" i="40"/>
  <c r="Q55" i="40"/>
  <c r="Q52" i="40"/>
  <c r="Q19" i="40"/>
  <c r="Q16" i="40"/>
  <c r="Q67" i="40"/>
  <c r="Q64" i="40"/>
  <c r="Q31" i="40"/>
  <c r="Q28" i="40"/>
  <c r="Q58" i="40"/>
  <c r="Q22" i="40"/>
  <c r="Q61" i="40"/>
  <c r="Q25" i="40"/>
  <c r="Q9" i="43"/>
  <c r="Q78" i="43"/>
  <c r="Q11" i="43"/>
  <c r="Q8" i="43"/>
  <c r="Q7" i="43"/>
  <c r="Q75" i="43"/>
  <c r="Q71" i="43"/>
  <c r="Q70" i="43"/>
  <c r="Q66" i="43"/>
  <c r="Q62" i="43"/>
  <c r="Q61" i="43"/>
  <c r="Q57" i="43"/>
  <c r="Q53" i="43"/>
  <c r="Q52" i="43"/>
  <c r="Q48" i="43"/>
  <c r="Q44" i="43"/>
  <c r="Q43" i="43"/>
  <c r="Q39" i="43"/>
  <c r="Q35" i="43"/>
  <c r="Q34" i="43"/>
  <c r="Q30" i="43"/>
  <c r="Q26" i="43"/>
  <c r="Q25" i="43"/>
  <c r="Q21" i="43"/>
  <c r="Q17" i="43"/>
  <c r="Q16" i="43"/>
  <c r="Q12" i="43"/>
  <c r="Q79" i="43"/>
  <c r="Q77" i="43"/>
  <c r="Q76" i="43"/>
  <c r="Q72" i="43"/>
  <c r="Q68" i="43"/>
  <c r="Q67" i="43"/>
  <c r="Q63" i="43"/>
  <c r="Q59" i="43"/>
  <c r="Q58" i="43"/>
  <c r="Q54" i="43"/>
  <c r="Q50" i="43"/>
  <c r="Q49" i="43"/>
  <c r="Q45" i="43"/>
  <c r="Q41" i="43"/>
  <c r="Q40" i="43"/>
  <c r="Q36" i="43"/>
  <c r="Q32" i="43"/>
  <c r="Q31" i="43"/>
  <c r="Q27" i="43"/>
  <c r="Q23" i="43"/>
  <c r="Q22" i="43"/>
  <c r="Q18" i="43"/>
  <c r="Q14" i="43"/>
  <c r="Q13" i="43"/>
  <c r="Q5" i="43"/>
  <c r="Q74" i="43"/>
  <c r="Q73" i="43"/>
  <c r="Q69" i="43"/>
  <c r="Q65" i="43"/>
  <c r="Q64" i="43"/>
  <c r="Q60" i="43"/>
  <c r="Q56" i="43"/>
  <c r="Q55" i="43"/>
  <c r="Q51" i="43"/>
  <c r="Q47" i="43"/>
  <c r="Q46" i="43"/>
  <c r="Q42" i="43"/>
  <c r="Q38" i="43"/>
  <c r="Q37" i="43"/>
  <c r="Q33" i="43"/>
  <c r="Q29" i="43"/>
  <c r="Q28" i="43"/>
  <c r="Q24" i="43"/>
  <c r="Q20" i="43"/>
  <c r="Q19" i="43"/>
  <c r="Q15" i="43"/>
  <c r="Q10" i="43"/>
  <c r="Q6" i="43"/>
  <c r="Q11" i="74"/>
  <c r="Q5" i="74"/>
  <c r="Q87" i="74"/>
  <c r="Q84" i="74"/>
  <c r="Q81" i="74"/>
  <c r="Q78" i="74"/>
  <c r="Q75" i="74"/>
  <c r="Q72" i="74"/>
  <c r="Q69" i="74"/>
  <c r="Q66" i="74"/>
  <c r="Q63" i="74"/>
  <c r="Q60" i="74"/>
  <c r="Q57" i="74"/>
  <c r="Q54" i="74"/>
  <c r="Q51" i="74"/>
  <c r="Q48" i="74"/>
  <c r="Q45" i="74"/>
  <c r="Q42" i="74"/>
  <c r="Q39" i="74"/>
  <c r="Q36" i="74"/>
  <c r="Q33" i="74"/>
  <c r="Q30" i="74"/>
  <c r="Q27" i="74"/>
  <c r="Q24" i="74"/>
  <c r="Q21" i="74"/>
  <c r="Q18" i="74"/>
  <c r="Q15" i="74"/>
  <c r="Q12" i="74"/>
  <c r="Q6" i="74"/>
  <c r="Q88" i="74"/>
  <c r="Q85" i="74"/>
  <c r="Q82" i="74"/>
  <c r="Q79" i="74"/>
  <c r="Q76" i="74"/>
  <c r="Q73" i="74"/>
  <c r="Q70" i="74"/>
  <c r="Q67" i="74"/>
  <c r="Q64" i="74"/>
  <c r="Q61" i="74"/>
  <c r="Q58" i="74"/>
  <c r="Q55" i="74"/>
  <c r="Q52" i="74"/>
  <c r="Q49" i="74"/>
  <c r="Q46" i="74"/>
  <c r="Q43" i="74"/>
  <c r="Q40" i="74"/>
  <c r="Q37" i="74"/>
  <c r="Q34" i="74"/>
  <c r="Q31" i="74"/>
  <c r="Q28" i="74"/>
  <c r="Q25" i="74"/>
  <c r="Q22" i="74"/>
  <c r="Q19" i="74"/>
  <c r="Q16" i="74"/>
  <c r="Q13" i="74"/>
  <c r="Q8" i="74"/>
  <c r="Q7" i="74"/>
  <c r="Q89" i="74"/>
  <c r="Q86" i="74"/>
  <c r="Q83" i="74"/>
  <c r="Q80" i="74"/>
  <c r="Q77" i="74"/>
  <c r="Q74" i="74"/>
  <c r="Q71" i="74"/>
  <c r="Q68" i="74"/>
  <c r="Q65" i="74"/>
  <c r="Q62" i="74"/>
  <c r="Q59" i="74"/>
  <c r="Q56" i="74"/>
  <c r="Q53" i="74"/>
  <c r="Q50" i="74"/>
  <c r="Q47" i="74"/>
  <c r="Q44" i="74"/>
  <c r="Q41" i="74"/>
  <c r="Q38" i="74"/>
  <c r="Q35" i="74"/>
  <c r="Q32" i="74"/>
  <c r="Q29" i="74"/>
  <c r="Q26" i="74"/>
  <c r="Q23" i="74"/>
  <c r="Q20" i="74"/>
  <c r="Q17" i="74"/>
  <c r="Q14" i="74"/>
  <c r="Q10" i="74"/>
  <c r="Q9" i="74"/>
  <c r="Q67" i="80"/>
  <c r="Q64" i="80"/>
  <c r="Q61" i="80"/>
  <c r="Q58" i="80"/>
  <c r="Q9" i="80"/>
  <c r="Q68" i="80"/>
  <c r="Q65" i="80"/>
  <c r="Q62" i="80"/>
  <c r="Q59" i="80"/>
  <c r="Q56" i="80"/>
  <c r="Q53" i="80"/>
  <c r="Q50" i="80"/>
  <c r="Q47" i="80"/>
  <c r="Q44" i="80"/>
  <c r="Q41" i="80"/>
  <c r="Q38" i="80"/>
  <c r="Q35" i="80"/>
  <c r="Q32" i="80"/>
  <c r="Q29" i="80"/>
  <c r="Q26" i="80"/>
  <c r="Q23" i="80"/>
  <c r="Q20" i="80"/>
  <c r="Q17" i="80"/>
  <c r="Q14" i="80"/>
  <c r="Q10" i="80"/>
  <c r="Q11" i="80"/>
  <c r="Q5" i="80"/>
  <c r="Q69" i="80"/>
  <c r="Q66" i="80"/>
  <c r="Q57" i="80"/>
  <c r="Q55" i="80"/>
  <c r="Q52" i="80"/>
  <c r="Q49" i="80"/>
  <c r="Q46" i="80"/>
  <c r="Q43" i="80"/>
  <c r="Q40" i="80"/>
  <c r="Q37" i="80"/>
  <c r="Q34" i="80"/>
  <c r="Q31" i="80"/>
  <c r="Q28" i="80"/>
  <c r="Q25" i="80"/>
  <c r="Q22" i="80"/>
  <c r="Q19" i="80"/>
  <c r="Q16" i="80"/>
  <c r="Q13" i="80"/>
  <c r="Q6" i="80"/>
  <c r="Q63" i="80"/>
  <c r="Q60" i="80"/>
  <c r="Q8" i="80"/>
  <c r="Q7" i="80"/>
  <c r="Q54" i="80"/>
  <c r="Q51" i="80"/>
  <c r="Q18" i="80"/>
  <c r="Q15" i="80"/>
  <c r="Q48" i="80"/>
  <c r="Q45" i="80"/>
  <c r="Q12" i="80"/>
  <c r="Q42" i="80"/>
  <c r="Q39" i="80"/>
  <c r="Q36" i="80"/>
  <c r="Q33" i="80"/>
  <c r="Q24" i="80"/>
  <c r="Q21" i="80"/>
  <c r="Q27" i="80"/>
  <c r="Q30" i="80"/>
  <c r="Q98" i="89"/>
  <c r="Q95" i="89"/>
  <c r="Q92" i="89"/>
  <c r="Q89" i="89"/>
  <c r="Q96" i="89"/>
  <c r="Q97" i="89"/>
  <c r="Q91" i="89"/>
  <c r="Q87" i="89"/>
  <c r="Q85" i="89"/>
  <c r="Q93" i="89"/>
  <c r="Q88" i="89"/>
  <c r="Q90" i="89"/>
  <c r="Q83" i="89"/>
  <c r="Q82" i="89"/>
  <c r="Q79" i="89"/>
  <c r="Q76" i="89"/>
  <c r="Q73" i="89"/>
  <c r="Q70" i="89"/>
  <c r="Q67" i="89"/>
  <c r="Q64" i="89"/>
  <c r="Q61" i="89"/>
  <c r="Q58" i="89"/>
  <c r="Q55" i="89"/>
  <c r="Q52" i="89"/>
  <c r="Q49" i="89"/>
  <c r="Q46" i="89"/>
  <c r="Q43" i="89"/>
  <c r="Q40" i="89"/>
  <c r="Q37" i="89"/>
  <c r="Q34" i="89"/>
  <c r="Q31" i="89"/>
  <c r="Q28" i="89"/>
  <c r="Q25" i="89"/>
  <c r="Q22" i="89"/>
  <c r="Q19" i="89"/>
  <c r="Q16" i="89"/>
  <c r="Q13" i="89"/>
  <c r="Q8" i="89"/>
  <c r="Q7" i="89"/>
  <c r="Q84" i="89"/>
  <c r="Q80" i="89"/>
  <c r="Q77" i="89"/>
  <c r="Q74" i="89"/>
  <c r="Q71" i="89"/>
  <c r="Q68" i="89"/>
  <c r="Q65" i="89"/>
  <c r="Q62" i="89"/>
  <c r="Q59" i="89"/>
  <c r="Q56" i="89"/>
  <c r="Q53" i="89"/>
  <c r="Q50" i="89"/>
  <c r="Q47" i="89"/>
  <c r="Q44" i="89"/>
  <c r="Q41" i="89"/>
  <c r="Q38" i="89"/>
  <c r="Q35" i="89"/>
  <c r="Q32" i="89"/>
  <c r="Q29" i="89"/>
  <c r="Q26" i="89"/>
  <c r="Q23" i="89"/>
  <c r="Q20" i="89"/>
  <c r="Q17" i="89"/>
  <c r="Q14" i="89"/>
  <c r="Q10" i="89"/>
  <c r="Q81" i="89"/>
  <c r="Q72" i="89"/>
  <c r="Q63" i="89"/>
  <c r="Q54" i="89"/>
  <c r="Q45" i="89"/>
  <c r="Q36" i="89"/>
  <c r="Q27" i="89"/>
  <c r="Q18" i="89"/>
  <c r="Q12" i="89"/>
  <c r="Q11" i="89"/>
  <c r="Q75" i="89"/>
  <c r="Q66" i="89"/>
  <c r="Q57" i="89"/>
  <c r="Q48" i="89"/>
  <c r="Q39" i="89"/>
  <c r="Q30" i="89"/>
  <c r="Q21" i="89"/>
  <c r="Q94" i="89"/>
  <c r="Q86" i="89"/>
  <c r="Q78" i="89"/>
  <c r="Q69" i="89"/>
  <c r="Q60" i="89"/>
  <c r="Q51" i="89"/>
  <c r="Q42" i="89"/>
  <c r="Q33" i="89"/>
  <c r="Q24" i="89"/>
  <c r="Q15" i="89"/>
  <c r="Q9" i="89"/>
  <c r="Q5" i="89"/>
  <c r="Q6" i="89"/>
  <c r="Q88" i="94"/>
  <c r="Q85" i="94"/>
  <c r="Q82" i="94"/>
  <c r="Q79" i="94"/>
  <c r="Q76" i="94"/>
  <c r="Q73" i="94"/>
  <c r="Q70" i="94"/>
  <c r="Q67" i="94"/>
  <c r="Q64" i="94"/>
  <c r="Q61" i="94"/>
  <c r="Q58" i="94"/>
  <c r="Q89" i="94"/>
  <c r="Q86" i="94"/>
  <c r="Q83" i="94"/>
  <c r="Q80" i="94"/>
  <c r="Q77" i="94"/>
  <c r="Q74" i="94"/>
  <c r="Q71" i="94"/>
  <c r="Q68" i="94"/>
  <c r="Q65" i="94"/>
  <c r="Q62" i="94"/>
  <c r="Q59" i="94"/>
  <c r="Q56" i="94"/>
  <c r="Q72" i="94"/>
  <c r="Q63" i="94"/>
  <c r="Q57" i="94"/>
  <c r="Q87" i="94"/>
  <c r="Q84" i="94"/>
  <c r="Q81" i="94"/>
  <c r="Q75" i="94"/>
  <c r="Q66" i="94"/>
  <c r="Q78" i="94"/>
  <c r="Q69" i="94"/>
  <c r="Q60" i="94"/>
  <c r="Q55" i="94"/>
  <c r="Q52" i="94"/>
  <c r="Q49" i="94"/>
  <c r="Q46" i="94"/>
  <c r="Q44" i="94"/>
  <c r="Q41" i="94"/>
  <c r="Q38" i="94"/>
  <c r="Q35" i="94"/>
  <c r="Q32" i="94"/>
  <c r="Q29" i="94"/>
  <c r="Q26" i="94"/>
  <c r="Q23" i="94"/>
  <c r="Q20" i="94"/>
  <c r="Q17" i="94"/>
  <c r="Q14" i="94"/>
  <c r="Q10" i="94"/>
  <c r="Q54" i="94"/>
  <c r="Q47" i="94"/>
  <c r="Q45" i="94"/>
  <c r="Q42" i="94"/>
  <c r="Q39" i="94"/>
  <c r="Q36" i="94"/>
  <c r="Q33" i="94"/>
  <c r="Q30" i="94"/>
  <c r="Q27" i="94"/>
  <c r="Q24" i="94"/>
  <c r="Q21" i="94"/>
  <c r="Q18" i="94"/>
  <c r="Q15" i="94"/>
  <c r="Q12" i="94"/>
  <c r="Q6" i="94"/>
  <c r="Q50" i="94"/>
  <c r="Q48" i="94"/>
  <c r="Q53" i="94"/>
  <c r="Q51" i="94"/>
  <c r="Q13" i="94"/>
  <c r="Q9" i="94"/>
  <c r="Q43" i="94"/>
  <c r="Q34" i="94"/>
  <c r="Q28" i="94"/>
  <c r="Q19" i="94"/>
  <c r="Q37" i="94"/>
  <c r="Q25" i="94"/>
  <c r="Q16" i="94"/>
  <c r="Q40" i="94"/>
  <c r="Q31" i="94"/>
  <c r="Q22" i="94"/>
  <c r="Q11" i="94"/>
  <c r="Q8" i="94"/>
  <c r="Q7" i="94"/>
  <c r="Q5" i="94"/>
  <c r="H7" i="24"/>
  <c r="H15" i="19"/>
  <c r="H11" i="15"/>
  <c r="H11" i="24"/>
  <c r="H17" i="22"/>
  <c r="I17" i="22" s="1"/>
  <c r="J17" i="22" s="1"/>
  <c r="H5" i="21"/>
  <c r="I5" i="21" s="1"/>
  <c r="J5" i="21" s="1"/>
  <c r="I6" i="16"/>
  <c r="J6" i="16" s="1"/>
  <c r="H23" i="3"/>
  <c r="H22" i="3"/>
  <c r="H21" i="3"/>
  <c r="H20" i="3"/>
  <c r="H19" i="3"/>
  <c r="H18" i="3"/>
  <c r="H17" i="3"/>
  <c r="H16" i="3"/>
  <c r="H15" i="3"/>
  <c r="H14" i="3"/>
  <c r="H13" i="3"/>
  <c r="H12" i="3"/>
  <c r="H7" i="3"/>
  <c r="H6" i="3"/>
  <c r="H10" i="3"/>
  <c r="H9" i="3"/>
  <c r="H4" i="3"/>
  <c r="H8" i="16"/>
  <c r="H10" i="16"/>
  <c r="H9" i="16"/>
  <c r="H4" i="16"/>
  <c r="H9" i="66"/>
  <c r="I9" i="66" s="1"/>
  <c r="J9" i="66" s="1"/>
  <c r="H4" i="66"/>
  <c r="I4" i="66" s="1"/>
  <c r="J4" i="66" s="1"/>
  <c r="K4" i="66" s="1"/>
  <c r="H21" i="66"/>
  <c r="I21" i="66" s="1"/>
  <c r="J21" i="66" s="1"/>
  <c r="H18" i="66"/>
  <c r="I18" i="66" s="1"/>
  <c r="J18" i="66" s="1"/>
  <c r="H15" i="66"/>
  <c r="I15" i="66" s="1"/>
  <c r="J15" i="66" s="1"/>
  <c r="H11" i="66"/>
  <c r="I11" i="66" s="1"/>
  <c r="J11" i="66" s="1"/>
  <c r="H12" i="66"/>
  <c r="I12" i="66" s="1"/>
  <c r="J12" i="66" s="1"/>
  <c r="H7" i="66"/>
  <c r="I7" i="66" s="1"/>
  <c r="J7" i="66" s="1"/>
  <c r="H23" i="66"/>
  <c r="I23" i="66" s="1"/>
  <c r="J23" i="66" s="1"/>
  <c r="H20" i="66"/>
  <c r="I20" i="66" s="1"/>
  <c r="J20" i="66" s="1"/>
  <c r="H17" i="66"/>
  <c r="I17" i="66" s="1"/>
  <c r="J17" i="66" s="1"/>
  <c r="H14" i="66"/>
  <c r="I14" i="66" s="1"/>
  <c r="J14" i="66" s="1"/>
  <c r="H5" i="66"/>
  <c r="I5" i="66" s="1"/>
  <c r="J5" i="66" s="1"/>
  <c r="H19" i="66"/>
  <c r="I19" i="66" s="1"/>
  <c r="J19" i="66" s="1"/>
  <c r="H13" i="66"/>
  <c r="I13" i="66" s="1"/>
  <c r="J13" i="66" s="1"/>
  <c r="H22" i="66"/>
  <c r="I22" i="66" s="1"/>
  <c r="J22" i="66" s="1"/>
  <c r="H16" i="66"/>
  <c r="I16" i="66" s="1"/>
  <c r="J16" i="66" s="1"/>
  <c r="H6" i="66"/>
  <c r="I6" i="66" s="1"/>
  <c r="J6" i="66" s="1"/>
  <c r="H7" i="52"/>
  <c r="H6" i="52"/>
  <c r="H4" i="52"/>
  <c r="H9" i="52"/>
  <c r="H10" i="52"/>
  <c r="H8" i="65"/>
  <c r="I8" i="65" s="1"/>
  <c r="J8" i="65" s="1"/>
  <c r="H11" i="65"/>
  <c r="I11" i="65" s="1"/>
  <c r="J11" i="65" s="1"/>
  <c r="H4" i="65"/>
  <c r="I4" i="65" s="1"/>
  <c r="J4" i="65" s="1"/>
  <c r="K4" i="65" s="1"/>
  <c r="AQ4" i="65" s="1"/>
  <c r="H10" i="65"/>
  <c r="I10" i="65" s="1"/>
  <c r="J10" i="65" s="1"/>
  <c r="H21" i="69"/>
  <c r="I21" i="69" s="1"/>
  <c r="J21" i="69" s="1"/>
  <c r="H18" i="69"/>
  <c r="I18" i="69" s="1"/>
  <c r="J18" i="69" s="1"/>
  <c r="H15" i="69"/>
  <c r="I15" i="69" s="1"/>
  <c r="J15" i="69" s="1"/>
  <c r="H12" i="69"/>
  <c r="I12" i="69" s="1"/>
  <c r="J12" i="69" s="1"/>
  <c r="H5" i="69"/>
  <c r="I5" i="69" s="1"/>
  <c r="J5" i="69" s="1"/>
  <c r="H22" i="69"/>
  <c r="I22" i="69" s="1"/>
  <c r="J22" i="69" s="1"/>
  <c r="H19" i="69"/>
  <c r="I19" i="69" s="1"/>
  <c r="J19" i="69" s="1"/>
  <c r="H16" i="69"/>
  <c r="I16" i="69" s="1"/>
  <c r="J16" i="69" s="1"/>
  <c r="H13" i="69"/>
  <c r="I13" i="69" s="1"/>
  <c r="J13" i="69" s="1"/>
  <c r="H6" i="69"/>
  <c r="I6" i="69" s="1"/>
  <c r="J6" i="69" s="1"/>
  <c r="H23" i="69"/>
  <c r="I23" i="69" s="1"/>
  <c r="J23" i="69" s="1"/>
  <c r="H14" i="69"/>
  <c r="I14" i="69" s="1"/>
  <c r="J14" i="69" s="1"/>
  <c r="H7" i="69"/>
  <c r="I7" i="69" s="1"/>
  <c r="J7" i="69" s="1"/>
  <c r="H17" i="69"/>
  <c r="I17" i="69" s="1"/>
  <c r="J17" i="69" s="1"/>
  <c r="H20" i="69"/>
  <c r="I20" i="69" s="1"/>
  <c r="J20" i="69" s="1"/>
  <c r="H21" i="24"/>
  <c r="H22" i="21"/>
  <c r="I22" i="21" s="1"/>
  <c r="J22" i="21" s="1"/>
  <c r="H19" i="19"/>
  <c r="H12" i="22"/>
  <c r="I12" i="22" s="1"/>
  <c r="J12" i="22" s="1"/>
  <c r="AQ4" i="13"/>
  <c r="AN3" i="10"/>
  <c r="AI3" i="10"/>
  <c r="H19" i="24"/>
  <c r="H18" i="16"/>
  <c r="Z4" i="15"/>
  <c r="I19" i="7"/>
  <c r="J19" i="7" s="1"/>
  <c r="I13" i="7"/>
  <c r="J13" i="7" s="1"/>
  <c r="H16" i="22"/>
  <c r="I16" i="22" s="1"/>
  <c r="J16" i="22" s="1"/>
  <c r="H18" i="10"/>
  <c r="I18" i="10" s="1"/>
  <c r="J18" i="10" s="1"/>
  <c r="AH5" i="3"/>
  <c r="H9" i="2"/>
  <c r="Z4" i="13"/>
  <c r="H19" i="10"/>
  <c r="I19" i="10" s="1"/>
  <c r="J19" i="10" s="1"/>
  <c r="H17" i="5"/>
  <c r="I17" i="5" s="1"/>
  <c r="J17" i="5" s="1"/>
  <c r="H6" i="5"/>
  <c r="I6" i="5" s="1"/>
  <c r="J6" i="5" s="1"/>
  <c r="H4" i="4"/>
  <c r="H23" i="2"/>
  <c r="H14" i="10"/>
  <c r="I14" i="10" s="1"/>
  <c r="J14" i="10" s="1"/>
  <c r="H6" i="10"/>
  <c r="I6" i="10" s="1"/>
  <c r="J6" i="10" s="1"/>
  <c r="H13" i="5"/>
  <c r="I13" i="5" s="1"/>
  <c r="J13" i="5" s="1"/>
  <c r="Z4" i="2"/>
  <c r="H14" i="5"/>
  <c r="I14" i="5" s="1"/>
  <c r="J14" i="5" s="1"/>
  <c r="H5" i="3"/>
  <c r="AF4" i="96"/>
  <c r="AE4" i="96"/>
  <c r="W5" i="96"/>
  <c r="AG4" i="96"/>
  <c r="AF4" i="91"/>
  <c r="AO4" i="91" s="1"/>
  <c r="AE4" i="91"/>
  <c r="W5" i="91"/>
  <c r="X5" i="91" s="1"/>
  <c r="AG4" i="91"/>
  <c r="AP4" i="91" s="1"/>
  <c r="AH4" i="89"/>
  <c r="AH4" i="82"/>
  <c r="Z4" i="82"/>
  <c r="AH4" i="78"/>
  <c r="Z4" i="78"/>
  <c r="P3" i="68"/>
  <c r="AF3" i="68" s="1"/>
  <c r="AO3" i="68" s="1"/>
  <c r="AE3" i="68"/>
  <c r="AH4" i="75"/>
  <c r="AQ4" i="75" s="1"/>
  <c r="Z4" i="75"/>
  <c r="AN3" i="78"/>
  <c r="AI3" i="78"/>
  <c r="AE3" i="67"/>
  <c r="P3" i="67"/>
  <c r="AF3" i="67" s="1"/>
  <c r="AO3" i="67" s="1"/>
  <c r="I23" i="72"/>
  <c r="J23" i="72" s="1"/>
  <c r="W5" i="70"/>
  <c r="AG4" i="70"/>
  <c r="AF4" i="70"/>
  <c r="AE4" i="70"/>
  <c r="I20" i="72"/>
  <c r="J20" i="72" s="1"/>
  <c r="I11" i="71"/>
  <c r="J11" i="71" s="1"/>
  <c r="AE3" i="65"/>
  <c r="P3" i="65"/>
  <c r="AF3" i="65" s="1"/>
  <c r="AO3" i="65" s="1"/>
  <c r="I18" i="71"/>
  <c r="J18" i="71" s="1"/>
  <c r="I10" i="59"/>
  <c r="J10" i="59" s="1"/>
  <c r="AG4" i="76"/>
  <c r="AF4" i="76"/>
  <c r="AE4" i="76"/>
  <c r="W5" i="76"/>
  <c r="I22" i="71"/>
  <c r="J22" i="71" s="1"/>
  <c r="W5" i="64"/>
  <c r="AG4" i="64"/>
  <c r="AE4" i="64"/>
  <c r="AF4" i="64"/>
  <c r="I15" i="63"/>
  <c r="J15" i="63" s="1"/>
  <c r="I4" i="63"/>
  <c r="J4" i="63" s="1"/>
  <c r="K4" i="63" s="1"/>
  <c r="I23" i="60"/>
  <c r="J23" i="60" s="1"/>
  <c r="I14" i="60"/>
  <c r="J14" i="60" s="1"/>
  <c r="I21" i="55"/>
  <c r="J21" i="55" s="1"/>
  <c r="I21" i="51"/>
  <c r="J21" i="51" s="1"/>
  <c r="I15" i="51"/>
  <c r="J15" i="51" s="1"/>
  <c r="I15" i="50"/>
  <c r="J15" i="50" s="1"/>
  <c r="Y5" i="48"/>
  <c r="I8" i="72"/>
  <c r="J8" i="72" s="1"/>
  <c r="I4" i="68"/>
  <c r="J4" i="68" s="1"/>
  <c r="K4" i="68" s="1"/>
  <c r="I17" i="63"/>
  <c r="J17" i="63" s="1"/>
  <c r="I22" i="60"/>
  <c r="J22" i="60" s="1"/>
  <c r="I13" i="60"/>
  <c r="J13" i="60" s="1"/>
  <c r="I5" i="55"/>
  <c r="J5" i="55" s="1"/>
  <c r="I7" i="50"/>
  <c r="J7" i="50" s="1"/>
  <c r="I8" i="68"/>
  <c r="J8" i="68" s="1"/>
  <c r="I22" i="63"/>
  <c r="J22" i="63" s="1"/>
  <c r="I13" i="63"/>
  <c r="J13" i="63" s="1"/>
  <c r="I21" i="56"/>
  <c r="J21" i="56" s="1"/>
  <c r="I18" i="56"/>
  <c r="J18" i="56" s="1"/>
  <c r="I15" i="56"/>
  <c r="J15" i="56" s="1"/>
  <c r="I12" i="56"/>
  <c r="J12" i="56" s="1"/>
  <c r="I7" i="55"/>
  <c r="J7" i="55" s="1"/>
  <c r="AE4" i="57"/>
  <c r="W5" i="57"/>
  <c r="AG4" i="57"/>
  <c r="AF4" i="57"/>
  <c r="I6" i="50"/>
  <c r="J6" i="50" s="1"/>
  <c r="I19" i="50"/>
  <c r="J19" i="50" s="1"/>
  <c r="H94" i="89"/>
  <c r="I94" i="89" s="1"/>
  <c r="J94" i="89" s="1"/>
  <c r="I12" i="52"/>
  <c r="J12" i="52" s="1"/>
  <c r="I22" i="50"/>
  <c r="J22" i="50" s="1"/>
  <c r="I23" i="52"/>
  <c r="J23" i="52" s="1"/>
  <c r="Y5" i="40"/>
  <c r="AH3" i="43"/>
  <c r="AQ3" i="43" s="1"/>
  <c r="Y5" i="41"/>
  <c r="AH4" i="43"/>
  <c r="AQ4" i="43" s="1"/>
  <c r="Z4" i="39"/>
  <c r="AH4" i="39"/>
  <c r="AQ4" i="39" s="1"/>
  <c r="AR3" i="38"/>
  <c r="AI3" i="41"/>
  <c r="AG4" i="33"/>
  <c r="AF4" i="33"/>
  <c r="AE4" i="33"/>
  <c r="W5" i="33"/>
  <c r="H32" i="33"/>
  <c r="I32" i="33" s="1"/>
  <c r="J32" i="33" s="1"/>
  <c r="H29" i="33"/>
  <c r="I29" i="33" s="1"/>
  <c r="J29" i="33" s="1"/>
  <c r="H26" i="33"/>
  <c r="I26" i="33" s="1"/>
  <c r="J26" i="33" s="1"/>
  <c r="H23" i="33"/>
  <c r="I23" i="33" s="1"/>
  <c r="J23" i="33" s="1"/>
  <c r="H45" i="33"/>
  <c r="I45" i="33" s="1"/>
  <c r="J45" i="33" s="1"/>
  <c r="H54" i="33"/>
  <c r="I54" i="33" s="1"/>
  <c r="J54" i="33" s="1"/>
  <c r="H78" i="33"/>
  <c r="I78" i="33" s="1"/>
  <c r="J78" i="33" s="1"/>
  <c r="H63" i="33"/>
  <c r="I63" i="33" s="1"/>
  <c r="J63" i="33" s="1"/>
  <c r="H25" i="33"/>
  <c r="I25" i="33" s="1"/>
  <c r="J25" i="33" s="1"/>
  <c r="H11" i="33"/>
  <c r="I11" i="33" s="1"/>
  <c r="J11" i="33" s="1"/>
  <c r="H72" i="33"/>
  <c r="I72" i="33" s="1"/>
  <c r="J72" i="33" s="1"/>
  <c r="H96" i="33"/>
  <c r="I96" i="33" s="1"/>
  <c r="J96" i="33" s="1"/>
  <c r="H81" i="33"/>
  <c r="I81" i="33" s="1"/>
  <c r="J81" i="33" s="1"/>
  <c r="H42" i="33"/>
  <c r="I42" i="33" s="1"/>
  <c r="J42" i="33" s="1"/>
  <c r="H90" i="33"/>
  <c r="I90" i="33" s="1"/>
  <c r="J90" i="33" s="1"/>
  <c r="H51" i="33"/>
  <c r="I51" i="33" s="1"/>
  <c r="J51" i="33" s="1"/>
  <c r="H36" i="33"/>
  <c r="I36" i="33" s="1"/>
  <c r="J36" i="33" s="1"/>
  <c r="H19" i="33"/>
  <c r="I19" i="33" s="1"/>
  <c r="J19" i="33" s="1"/>
  <c r="H16" i="33"/>
  <c r="I16" i="33" s="1"/>
  <c r="J16" i="33" s="1"/>
  <c r="H13" i="33"/>
  <c r="I13" i="33" s="1"/>
  <c r="J13" i="33" s="1"/>
  <c r="H8" i="33"/>
  <c r="I8" i="33" s="1"/>
  <c r="J8" i="33" s="1"/>
  <c r="H7" i="33"/>
  <c r="I7" i="33" s="1"/>
  <c r="J7" i="33" s="1"/>
  <c r="H4" i="33"/>
  <c r="I4" i="33" s="1"/>
  <c r="J4" i="33" s="1"/>
  <c r="K4" i="33" s="1"/>
  <c r="H9" i="36"/>
  <c r="I9" i="36" s="1"/>
  <c r="J9" i="36" s="1"/>
  <c r="H61" i="36"/>
  <c r="I61" i="36" s="1"/>
  <c r="J61" i="36" s="1"/>
  <c r="H58" i="36"/>
  <c r="I58" i="36" s="1"/>
  <c r="J58" i="36" s="1"/>
  <c r="H67" i="36"/>
  <c r="I67" i="36" s="1"/>
  <c r="J67" i="36" s="1"/>
  <c r="H64" i="36"/>
  <c r="I64" i="36" s="1"/>
  <c r="J64" i="36" s="1"/>
  <c r="H40" i="36"/>
  <c r="I40" i="36" s="1"/>
  <c r="J40" i="36" s="1"/>
  <c r="H31" i="36"/>
  <c r="I31" i="36" s="1"/>
  <c r="J31" i="36" s="1"/>
  <c r="H22" i="36"/>
  <c r="I22" i="36" s="1"/>
  <c r="J22" i="36" s="1"/>
  <c r="H16" i="36"/>
  <c r="I16" i="36" s="1"/>
  <c r="J16" i="36" s="1"/>
  <c r="H8" i="36"/>
  <c r="I8" i="36" s="1"/>
  <c r="J8" i="36" s="1"/>
  <c r="H5" i="36"/>
  <c r="I5" i="36" s="1"/>
  <c r="J5" i="36" s="1"/>
  <c r="H11" i="36"/>
  <c r="I11" i="36" s="1"/>
  <c r="J11" i="36" s="1"/>
  <c r="H43" i="36"/>
  <c r="I43" i="36" s="1"/>
  <c r="J43" i="36" s="1"/>
  <c r="H37" i="36"/>
  <c r="I37" i="36" s="1"/>
  <c r="J37" i="36" s="1"/>
  <c r="H28" i="36"/>
  <c r="I28" i="36" s="1"/>
  <c r="J28" i="36" s="1"/>
  <c r="H7" i="36"/>
  <c r="I7" i="36" s="1"/>
  <c r="J7" i="36" s="1"/>
  <c r="H49" i="36"/>
  <c r="I49" i="36" s="1"/>
  <c r="J49" i="36" s="1"/>
  <c r="H46" i="36"/>
  <c r="I46" i="36" s="1"/>
  <c r="J46" i="36" s="1"/>
  <c r="H19" i="36"/>
  <c r="I19" i="36" s="1"/>
  <c r="J19" i="36" s="1"/>
  <c r="H13" i="36"/>
  <c r="I13" i="36" s="1"/>
  <c r="J13" i="36" s="1"/>
  <c r="H55" i="36"/>
  <c r="I55" i="36" s="1"/>
  <c r="J55" i="36" s="1"/>
  <c r="H52" i="36"/>
  <c r="I52" i="36" s="1"/>
  <c r="J52" i="36" s="1"/>
  <c r="H34" i="36"/>
  <c r="I34" i="36" s="1"/>
  <c r="J34" i="36" s="1"/>
  <c r="H25" i="36"/>
  <c r="I25" i="36" s="1"/>
  <c r="J25" i="36" s="1"/>
  <c r="H77" i="43"/>
  <c r="I77" i="43" s="1"/>
  <c r="J77" i="43" s="1"/>
  <c r="H68" i="43"/>
  <c r="I68" i="43" s="1"/>
  <c r="J68" i="43" s="1"/>
  <c r="H59" i="43"/>
  <c r="I59" i="43" s="1"/>
  <c r="J59" i="43" s="1"/>
  <c r="H50" i="43"/>
  <c r="I50" i="43" s="1"/>
  <c r="J50" i="43" s="1"/>
  <c r="H41" i="43"/>
  <c r="I41" i="43" s="1"/>
  <c r="J41" i="43" s="1"/>
  <c r="H32" i="43"/>
  <c r="I32" i="43" s="1"/>
  <c r="J32" i="43" s="1"/>
  <c r="H23" i="43"/>
  <c r="I23" i="43" s="1"/>
  <c r="J23" i="43" s="1"/>
  <c r="H14" i="43"/>
  <c r="I14" i="43" s="1"/>
  <c r="J14" i="43" s="1"/>
  <c r="H6" i="43"/>
  <c r="I6" i="43" s="1"/>
  <c r="J6" i="43" s="1"/>
  <c r="H78" i="43"/>
  <c r="I78" i="43" s="1"/>
  <c r="J78" i="43" s="1"/>
  <c r="H74" i="43"/>
  <c r="I74" i="43" s="1"/>
  <c r="J74" i="43" s="1"/>
  <c r="H65" i="43"/>
  <c r="I65" i="43" s="1"/>
  <c r="J65" i="43" s="1"/>
  <c r="H56" i="43"/>
  <c r="I56" i="43" s="1"/>
  <c r="J56" i="43" s="1"/>
  <c r="H47" i="43"/>
  <c r="I47" i="43" s="1"/>
  <c r="J47" i="43" s="1"/>
  <c r="H38" i="43"/>
  <c r="I38" i="43" s="1"/>
  <c r="J38" i="43" s="1"/>
  <c r="H29" i="43"/>
  <c r="I29" i="43" s="1"/>
  <c r="J29" i="43" s="1"/>
  <c r="H20" i="43"/>
  <c r="I20" i="43" s="1"/>
  <c r="J20" i="43" s="1"/>
  <c r="H10" i="43"/>
  <c r="I10" i="43" s="1"/>
  <c r="J10" i="43" s="1"/>
  <c r="H79" i="43"/>
  <c r="I79" i="43" s="1"/>
  <c r="J79" i="43" s="1"/>
  <c r="H75" i="43"/>
  <c r="I75" i="43" s="1"/>
  <c r="J75" i="43" s="1"/>
  <c r="H70" i="43"/>
  <c r="I70" i="43" s="1"/>
  <c r="J70" i="43" s="1"/>
  <c r="H66" i="43"/>
  <c r="I66" i="43" s="1"/>
  <c r="J66" i="43" s="1"/>
  <c r="H61" i="43"/>
  <c r="I61" i="43" s="1"/>
  <c r="J61" i="43" s="1"/>
  <c r="H57" i="43"/>
  <c r="I57" i="43" s="1"/>
  <c r="J57" i="43" s="1"/>
  <c r="H52" i="43"/>
  <c r="I52" i="43" s="1"/>
  <c r="J52" i="43" s="1"/>
  <c r="H48" i="43"/>
  <c r="I48" i="43" s="1"/>
  <c r="J48" i="43" s="1"/>
  <c r="H43" i="43"/>
  <c r="I43" i="43" s="1"/>
  <c r="J43" i="43" s="1"/>
  <c r="H39" i="43"/>
  <c r="I39" i="43" s="1"/>
  <c r="J39" i="43" s="1"/>
  <c r="H34" i="43"/>
  <c r="I34" i="43" s="1"/>
  <c r="J34" i="43" s="1"/>
  <c r="H30" i="43"/>
  <c r="I30" i="43" s="1"/>
  <c r="J30" i="43" s="1"/>
  <c r="H25" i="43"/>
  <c r="I25" i="43" s="1"/>
  <c r="J25" i="43" s="1"/>
  <c r="H21" i="43"/>
  <c r="I21" i="43" s="1"/>
  <c r="J21" i="43" s="1"/>
  <c r="H16" i="43"/>
  <c r="I16" i="43" s="1"/>
  <c r="J16" i="43" s="1"/>
  <c r="H12" i="43"/>
  <c r="I12" i="43" s="1"/>
  <c r="J12" i="43" s="1"/>
  <c r="H71" i="43"/>
  <c r="I71" i="43" s="1"/>
  <c r="J71" i="43" s="1"/>
  <c r="H62" i="43"/>
  <c r="I62" i="43" s="1"/>
  <c r="J62" i="43" s="1"/>
  <c r="H53" i="43"/>
  <c r="I53" i="43" s="1"/>
  <c r="J53" i="43" s="1"/>
  <c r="H44" i="43"/>
  <c r="I44" i="43" s="1"/>
  <c r="J44" i="43" s="1"/>
  <c r="H35" i="43"/>
  <c r="I35" i="43" s="1"/>
  <c r="J35" i="43" s="1"/>
  <c r="H26" i="43"/>
  <c r="I26" i="43" s="1"/>
  <c r="J26" i="43" s="1"/>
  <c r="H17" i="43"/>
  <c r="I17" i="43" s="1"/>
  <c r="J17" i="43" s="1"/>
  <c r="H87" i="74"/>
  <c r="I87" i="74" s="1"/>
  <c r="J87" i="74" s="1"/>
  <c r="H84" i="74"/>
  <c r="I84" i="74" s="1"/>
  <c r="J84" i="74" s="1"/>
  <c r="H81" i="74"/>
  <c r="I81" i="74" s="1"/>
  <c r="J81" i="74" s="1"/>
  <c r="H78" i="74"/>
  <c r="I78" i="74" s="1"/>
  <c r="J78" i="74" s="1"/>
  <c r="H75" i="74"/>
  <c r="I75" i="74" s="1"/>
  <c r="J75" i="74" s="1"/>
  <c r="H72" i="74"/>
  <c r="I72" i="74" s="1"/>
  <c r="J72" i="74" s="1"/>
  <c r="H69" i="74"/>
  <c r="I69" i="74" s="1"/>
  <c r="J69" i="74" s="1"/>
  <c r="H66" i="74"/>
  <c r="I66" i="74" s="1"/>
  <c r="J66" i="74" s="1"/>
  <c r="H63" i="74"/>
  <c r="I63" i="74" s="1"/>
  <c r="J63" i="74" s="1"/>
  <c r="H60" i="74"/>
  <c r="I60" i="74" s="1"/>
  <c r="J60" i="74" s="1"/>
  <c r="H57" i="74"/>
  <c r="I57" i="74" s="1"/>
  <c r="J57" i="74" s="1"/>
  <c r="H54" i="74"/>
  <c r="I54" i="74" s="1"/>
  <c r="J54" i="74" s="1"/>
  <c r="H51" i="74"/>
  <c r="I51" i="74" s="1"/>
  <c r="J51" i="74" s="1"/>
  <c r="H48" i="74"/>
  <c r="I48" i="74" s="1"/>
  <c r="J48" i="74" s="1"/>
  <c r="H45" i="74"/>
  <c r="I45" i="74" s="1"/>
  <c r="J45" i="74" s="1"/>
  <c r="H42" i="74"/>
  <c r="I42" i="74" s="1"/>
  <c r="J42" i="74" s="1"/>
  <c r="H39" i="74"/>
  <c r="I39" i="74" s="1"/>
  <c r="J39" i="74" s="1"/>
  <c r="H36" i="74"/>
  <c r="I36" i="74" s="1"/>
  <c r="J36" i="74" s="1"/>
  <c r="H33" i="74"/>
  <c r="I33" i="74" s="1"/>
  <c r="J33" i="74" s="1"/>
  <c r="H30" i="74"/>
  <c r="I30" i="74" s="1"/>
  <c r="J30" i="74" s="1"/>
  <c r="H27" i="74"/>
  <c r="I27" i="74" s="1"/>
  <c r="J27" i="74" s="1"/>
  <c r="H24" i="74"/>
  <c r="I24" i="74" s="1"/>
  <c r="J24" i="74" s="1"/>
  <c r="H21" i="74"/>
  <c r="I21" i="74" s="1"/>
  <c r="J21" i="74" s="1"/>
  <c r="H18" i="74"/>
  <c r="I18" i="74" s="1"/>
  <c r="J18" i="74" s="1"/>
  <c r="H15" i="74"/>
  <c r="I15" i="74" s="1"/>
  <c r="J15" i="74" s="1"/>
  <c r="H12" i="74"/>
  <c r="I12" i="74" s="1"/>
  <c r="J12" i="74" s="1"/>
  <c r="H6" i="74"/>
  <c r="I6" i="74" s="1"/>
  <c r="J6" i="74" s="1"/>
  <c r="H4" i="74"/>
  <c r="I4" i="74" s="1"/>
  <c r="J4" i="74" s="1"/>
  <c r="K4" i="74" s="1"/>
  <c r="AQ4" i="74" s="1"/>
  <c r="H5" i="74"/>
  <c r="I5" i="74" s="1"/>
  <c r="J5" i="74" s="1"/>
  <c r="H11" i="74"/>
  <c r="I11" i="74" s="1"/>
  <c r="J11" i="74" s="1"/>
  <c r="H68" i="80"/>
  <c r="I68" i="80" s="1"/>
  <c r="J68" i="80" s="1"/>
  <c r="H65" i="80"/>
  <c r="I65" i="80" s="1"/>
  <c r="J65" i="80" s="1"/>
  <c r="H62" i="80"/>
  <c r="I62" i="80" s="1"/>
  <c r="J62" i="80" s="1"/>
  <c r="H59" i="80"/>
  <c r="I59" i="80" s="1"/>
  <c r="J59" i="80" s="1"/>
  <c r="H56" i="80"/>
  <c r="I56" i="80" s="1"/>
  <c r="J56" i="80" s="1"/>
  <c r="H9" i="80"/>
  <c r="I9" i="80" s="1"/>
  <c r="J9" i="80" s="1"/>
  <c r="H8" i="80"/>
  <c r="I8" i="80" s="1"/>
  <c r="J8" i="80" s="1"/>
  <c r="H7" i="80"/>
  <c r="I7" i="80" s="1"/>
  <c r="J7" i="80" s="1"/>
  <c r="H4" i="80"/>
  <c r="I4" i="80" s="1"/>
  <c r="J4" i="80" s="1"/>
  <c r="K4" i="80" s="1"/>
  <c r="H53" i="80"/>
  <c r="I53" i="80" s="1"/>
  <c r="J53" i="80" s="1"/>
  <c r="H50" i="80"/>
  <c r="I50" i="80" s="1"/>
  <c r="J50" i="80" s="1"/>
  <c r="H47" i="80"/>
  <c r="I47" i="80" s="1"/>
  <c r="J47" i="80" s="1"/>
  <c r="H44" i="80"/>
  <c r="I44" i="80" s="1"/>
  <c r="J44" i="80" s="1"/>
  <c r="H41" i="80"/>
  <c r="I41" i="80" s="1"/>
  <c r="J41" i="80" s="1"/>
  <c r="H38" i="80"/>
  <c r="I38" i="80" s="1"/>
  <c r="J38" i="80" s="1"/>
  <c r="H35" i="80"/>
  <c r="I35" i="80" s="1"/>
  <c r="J35" i="80" s="1"/>
  <c r="H32" i="80"/>
  <c r="I32" i="80" s="1"/>
  <c r="J32" i="80" s="1"/>
  <c r="H29" i="80"/>
  <c r="I29" i="80" s="1"/>
  <c r="J29" i="80" s="1"/>
  <c r="H26" i="80"/>
  <c r="I26" i="80" s="1"/>
  <c r="J26" i="80" s="1"/>
  <c r="H23" i="80"/>
  <c r="I23" i="80" s="1"/>
  <c r="J23" i="80" s="1"/>
  <c r="H20" i="80"/>
  <c r="I20" i="80" s="1"/>
  <c r="J20" i="80" s="1"/>
  <c r="H17" i="80"/>
  <c r="I17" i="80" s="1"/>
  <c r="J17" i="80" s="1"/>
  <c r="H14" i="80"/>
  <c r="I14" i="80" s="1"/>
  <c r="J14" i="80" s="1"/>
  <c r="H58" i="80"/>
  <c r="I58" i="80" s="1"/>
  <c r="J58" i="80" s="1"/>
  <c r="H64" i="80"/>
  <c r="I64" i="80" s="1"/>
  <c r="J64" i="80" s="1"/>
  <c r="H61" i="80"/>
  <c r="I61" i="80" s="1"/>
  <c r="J61" i="80" s="1"/>
  <c r="H10" i="80"/>
  <c r="I10" i="80" s="1"/>
  <c r="J10" i="80" s="1"/>
  <c r="H67" i="80"/>
  <c r="I67" i="80" s="1"/>
  <c r="J67" i="80" s="1"/>
  <c r="H86" i="85"/>
  <c r="I86" i="85" s="1"/>
  <c r="J86" i="85" s="1"/>
  <c r="H68" i="85"/>
  <c r="I68" i="85" s="1"/>
  <c r="J68" i="85" s="1"/>
  <c r="H50" i="85"/>
  <c r="I50" i="85" s="1"/>
  <c r="J50" i="85" s="1"/>
  <c r="H32" i="85"/>
  <c r="I32" i="85" s="1"/>
  <c r="J32" i="85" s="1"/>
  <c r="H83" i="85"/>
  <c r="I83" i="85" s="1"/>
  <c r="J83" i="85" s="1"/>
  <c r="H65" i="85"/>
  <c r="I65" i="85" s="1"/>
  <c r="J65" i="85" s="1"/>
  <c r="H47" i="85"/>
  <c r="I47" i="85" s="1"/>
  <c r="J47" i="85" s="1"/>
  <c r="H29" i="85"/>
  <c r="I29" i="85" s="1"/>
  <c r="J29" i="85" s="1"/>
  <c r="H80" i="85"/>
  <c r="I80" i="85" s="1"/>
  <c r="J80" i="85" s="1"/>
  <c r="H62" i="85"/>
  <c r="I62" i="85" s="1"/>
  <c r="J62" i="85" s="1"/>
  <c r="H44" i="85"/>
  <c r="I44" i="85" s="1"/>
  <c r="J44" i="85" s="1"/>
  <c r="H11" i="85"/>
  <c r="I11" i="85" s="1"/>
  <c r="J11" i="85" s="1"/>
  <c r="H89" i="85"/>
  <c r="I89" i="85" s="1"/>
  <c r="J89" i="85" s="1"/>
  <c r="H71" i="85"/>
  <c r="I71" i="85" s="1"/>
  <c r="J71" i="85" s="1"/>
  <c r="H53" i="85"/>
  <c r="I53" i="85" s="1"/>
  <c r="J53" i="85" s="1"/>
  <c r="H35" i="85"/>
  <c r="I35" i="85" s="1"/>
  <c r="J35" i="85" s="1"/>
  <c r="H95" i="85"/>
  <c r="I95" i="85" s="1"/>
  <c r="J95" i="85" s="1"/>
  <c r="H77" i="85"/>
  <c r="I77" i="85" s="1"/>
  <c r="J77" i="85" s="1"/>
  <c r="H59" i="85"/>
  <c r="I59" i="85" s="1"/>
  <c r="J59" i="85" s="1"/>
  <c r="H41" i="85"/>
  <c r="I41" i="85" s="1"/>
  <c r="J41" i="85" s="1"/>
  <c r="H20" i="85"/>
  <c r="I20" i="85" s="1"/>
  <c r="J20" i="85" s="1"/>
  <c r="H17" i="85"/>
  <c r="I17" i="85" s="1"/>
  <c r="J17" i="85" s="1"/>
  <c r="H98" i="85"/>
  <c r="I98" i="85" s="1"/>
  <c r="J98" i="85" s="1"/>
  <c r="H38" i="85"/>
  <c r="I38" i="85" s="1"/>
  <c r="J38" i="85" s="1"/>
  <c r="H56" i="85"/>
  <c r="I56" i="85" s="1"/>
  <c r="J56" i="85" s="1"/>
  <c r="H92" i="85"/>
  <c r="I92" i="85" s="1"/>
  <c r="J92" i="85" s="1"/>
  <c r="H74" i="85"/>
  <c r="I74" i="85" s="1"/>
  <c r="J74" i="85" s="1"/>
  <c r="H78" i="91"/>
  <c r="I78" i="91" s="1"/>
  <c r="J78" i="91" s="1"/>
  <c r="H75" i="91"/>
  <c r="I75" i="91" s="1"/>
  <c r="J75" i="91" s="1"/>
  <c r="H72" i="91"/>
  <c r="I72" i="91" s="1"/>
  <c r="J72" i="91" s="1"/>
  <c r="H69" i="91"/>
  <c r="I69" i="91" s="1"/>
  <c r="J69" i="91" s="1"/>
  <c r="H66" i="91"/>
  <c r="I66" i="91" s="1"/>
  <c r="J66" i="91" s="1"/>
  <c r="H63" i="91"/>
  <c r="I63" i="91" s="1"/>
  <c r="J63" i="91" s="1"/>
  <c r="H60" i="91"/>
  <c r="I60" i="91" s="1"/>
  <c r="J60" i="91" s="1"/>
  <c r="H57" i="91"/>
  <c r="I57" i="91" s="1"/>
  <c r="J57" i="91" s="1"/>
  <c r="H54" i="91"/>
  <c r="I54" i="91" s="1"/>
  <c r="J54" i="91" s="1"/>
  <c r="H51" i="91"/>
  <c r="I51" i="91" s="1"/>
  <c r="J51" i="91" s="1"/>
  <c r="H79" i="91"/>
  <c r="I79" i="91" s="1"/>
  <c r="J79" i="91" s="1"/>
  <c r="H70" i="91"/>
  <c r="I70" i="91" s="1"/>
  <c r="J70" i="91" s="1"/>
  <c r="H61" i="91"/>
  <c r="I61" i="91" s="1"/>
  <c r="J61" i="91" s="1"/>
  <c r="H52" i="91"/>
  <c r="I52" i="91" s="1"/>
  <c r="J52" i="91" s="1"/>
  <c r="H43" i="91"/>
  <c r="I43" i="91" s="1"/>
  <c r="J43" i="91" s="1"/>
  <c r="H34" i="91"/>
  <c r="I34" i="91" s="1"/>
  <c r="J34" i="91" s="1"/>
  <c r="H25" i="91"/>
  <c r="I25" i="91" s="1"/>
  <c r="J25" i="91" s="1"/>
  <c r="H16" i="91"/>
  <c r="I16" i="91" s="1"/>
  <c r="J16" i="91" s="1"/>
  <c r="H12" i="91"/>
  <c r="I12" i="91" s="1"/>
  <c r="J12" i="91" s="1"/>
  <c r="H6" i="91"/>
  <c r="I6" i="91" s="1"/>
  <c r="J6" i="91" s="1"/>
  <c r="H23" i="91"/>
  <c r="I23" i="91" s="1"/>
  <c r="J23" i="91" s="1"/>
  <c r="H11" i="91"/>
  <c r="I11" i="91" s="1"/>
  <c r="J11" i="91" s="1"/>
  <c r="H5" i="91"/>
  <c r="I5" i="91" s="1"/>
  <c r="J5" i="91" s="1"/>
  <c r="K5" i="91" s="1"/>
  <c r="H77" i="91"/>
  <c r="I77" i="91" s="1"/>
  <c r="J77" i="91" s="1"/>
  <c r="H68" i="91"/>
  <c r="I68" i="91" s="1"/>
  <c r="J68" i="91" s="1"/>
  <c r="H9" i="91"/>
  <c r="I9" i="91" s="1"/>
  <c r="J9" i="91" s="1"/>
  <c r="H59" i="91"/>
  <c r="I59" i="91" s="1"/>
  <c r="J59" i="91" s="1"/>
  <c r="H50" i="91"/>
  <c r="I50" i="91" s="1"/>
  <c r="J50" i="91" s="1"/>
  <c r="H41" i="91"/>
  <c r="I41" i="91" s="1"/>
  <c r="J41" i="91" s="1"/>
  <c r="H14" i="91"/>
  <c r="I14" i="91" s="1"/>
  <c r="J14" i="91" s="1"/>
  <c r="H10" i="91"/>
  <c r="I10" i="91" s="1"/>
  <c r="J10" i="91" s="1"/>
  <c r="H32" i="91"/>
  <c r="I32" i="91" s="1"/>
  <c r="J32" i="91" s="1"/>
  <c r="AP3" i="35"/>
  <c r="AI3" i="35"/>
  <c r="H18" i="27"/>
  <c r="I18" i="27" s="1"/>
  <c r="J18" i="27" s="1"/>
  <c r="H14" i="27"/>
  <c r="I14" i="27" s="1"/>
  <c r="J14" i="27" s="1"/>
  <c r="H10" i="27"/>
  <c r="I10" i="27" s="1"/>
  <c r="J10" i="27" s="1"/>
  <c r="H79" i="27"/>
  <c r="I79" i="27" s="1"/>
  <c r="J79" i="27" s="1"/>
  <c r="H78" i="27"/>
  <c r="I78" i="27" s="1"/>
  <c r="J78" i="27" s="1"/>
  <c r="H70" i="27"/>
  <c r="I70" i="27" s="1"/>
  <c r="J70" i="27" s="1"/>
  <c r="H69" i="27"/>
  <c r="I69" i="27" s="1"/>
  <c r="J69" i="27" s="1"/>
  <c r="H61" i="27"/>
  <c r="I61" i="27" s="1"/>
  <c r="J61" i="27" s="1"/>
  <c r="H60" i="27"/>
  <c r="I60" i="27" s="1"/>
  <c r="J60" i="27" s="1"/>
  <c r="H52" i="27"/>
  <c r="I52" i="27" s="1"/>
  <c r="J52" i="27" s="1"/>
  <c r="H43" i="27"/>
  <c r="I43" i="27" s="1"/>
  <c r="J43" i="27" s="1"/>
  <c r="H34" i="27"/>
  <c r="I34" i="27" s="1"/>
  <c r="J34" i="27" s="1"/>
  <c r="H25" i="27"/>
  <c r="I25" i="27" s="1"/>
  <c r="J25" i="27" s="1"/>
  <c r="H19" i="27"/>
  <c r="I19" i="27" s="1"/>
  <c r="J19" i="27" s="1"/>
  <c r="H20" i="27"/>
  <c r="I20" i="27" s="1"/>
  <c r="J20" i="27" s="1"/>
  <c r="H15" i="27"/>
  <c r="I15" i="27" s="1"/>
  <c r="J15" i="27" s="1"/>
  <c r="H73" i="27"/>
  <c r="I73" i="27" s="1"/>
  <c r="J73" i="27" s="1"/>
  <c r="H64" i="27"/>
  <c r="I64" i="27" s="1"/>
  <c r="J64" i="27" s="1"/>
  <c r="H55" i="27"/>
  <c r="I55" i="27" s="1"/>
  <c r="J55" i="27" s="1"/>
  <c r="H46" i="27"/>
  <c r="I46" i="27" s="1"/>
  <c r="J46" i="27" s="1"/>
  <c r="H37" i="27"/>
  <c r="I37" i="27" s="1"/>
  <c r="J37" i="27" s="1"/>
  <c r="H28" i="27"/>
  <c r="I28" i="27" s="1"/>
  <c r="J28" i="27" s="1"/>
  <c r="H16" i="27"/>
  <c r="I16" i="27" s="1"/>
  <c r="J16" i="27" s="1"/>
  <c r="H17" i="27"/>
  <c r="I17" i="27" s="1"/>
  <c r="J17" i="27" s="1"/>
  <c r="H12" i="27"/>
  <c r="I12" i="27" s="1"/>
  <c r="J12" i="27" s="1"/>
  <c r="H11" i="27"/>
  <c r="I11" i="27" s="1"/>
  <c r="J11" i="27" s="1"/>
  <c r="H8" i="27"/>
  <c r="I8" i="27" s="1"/>
  <c r="J8" i="27" s="1"/>
  <c r="H7" i="27"/>
  <c r="I7" i="27" s="1"/>
  <c r="J7" i="27" s="1"/>
  <c r="H4" i="27"/>
  <c r="I4" i="27" s="1"/>
  <c r="J4" i="27" s="1"/>
  <c r="K4" i="27" s="1"/>
  <c r="H76" i="27"/>
  <c r="I76" i="27" s="1"/>
  <c r="J76" i="27" s="1"/>
  <c r="H67" i="27"/>
  <c r="I67" i="27" s="1"/>
  <c r="J67" i="27" s="1"/>
  <c r="H58" i="27"/>
  <c r="I58" i="27" s="1"/>
  <c r="J58" i="27" s="1"/>
  <c r="H49" i="27"/>
  <c r="I49" i="27" s="1"/>
  <c r="J49" i="27" s="1"/>
  <c r="H40" i="27"/>
  <c r="I40" i="27" s="1"/>
  <c r="J40" i="27" s="1"/>
  <c r="H31" i="27"/>
  <c r="I31" i="27" s="1"/>
  <c r="J31" i="27" s="1"/>
  <c r="H22" i="27"/>
  <c r="I22" i="27" s="1"/>
  <c r="J22" i="27" s="1"/>
  <c r="H13" i="27"/>
  <c r="I13" i="27" s="1"/>
  <c r="J13" i="27" s="1"/>
  <c r="AN3" i="26"/>
  <c r="AI3" i="26"/>
  <c r="AH4" i="14"/>
  <c r="AQ4" i="14" s="1"/>
  <c r="Z4" i="14"/>
  <c r="H86" i="30"/>
  <c r="I86" i="30" s="1"/>
  <c r="J86" i="30" s="1"/>
  <c r="H50" i="30"/>
  <c r="I50" i="30" s="1"/>
  <c r="J50" i="30" s="1"/>
  <c r="H14" i="30"/>
  <c r="I14" i="30" s="1"/>
  <c r="J14" i="30" s="1"/>
  <c r="H65" i="29"/>
  <c r="I65" i="29" s="1"/>
  <c r="J65" i="29" s="1"/>
  <c r="H29" i="29"/>
  <c r="I29" i="29" s="1"/>
  <c r="J29" i="29" s="1"/>
  <c r="H52" i="28"/>
  <c r="I52" i="28" s="1"/>
  <c r="J52" i="28" s="1"/>
  <c r="H43" i="28"/>
  <c r="I43" i="28" s="1"/>
  <c r="J43" i="28" s="1"/>
  <c r="H15" i="28"/>
  <c r="I15" i="28" s="1"/>
  <c r="J15" i="28" s="1"/>
  <c r="AQ4" i="34"/>
  <c r="H98" i="29"/>
  <c r="I98" i="29" s="1"/>
  <c r="J98" i="29" s="1"/>
  <c r="H62" i="29"/>
  <c r="I62" i="29" s="1"/>
  <c r="J62" i="29" s="1"/>
  <c r="H26" i="29"/>
  <c r="I26" i="29" s="1"/>
  <c r="J26" i="29" s="1"/>
  <c r="H35" i="28"/>
  <c r="I35" i="28" s="1"/>
  <c r="J35" i="28" s="1"/>
  <c r="H9" i="28"/>
  <c r="I9" i="28" s="1"/>
  <c r="J9" i="28" s="1"/>
  <c r="AI3" i="23"/>
  <c r="AN3" i="23"/>
  <c r="H42" i="32"/>
  <c r="I42" i="32" s="1"/>
  <c r="J42" i="32" s="1"/>
  <c r="H95" i="29"/>
  <c r="I95" i="29" s="1"/>
  <c r="J95" i="29" s="1"/>
  <c r="H59" i="29"/>
  <c r="I59" i="29" s="1"/>
  <c r="J59" i="29" s="1"/>
  <c r="H64" i="28"/>
  <c r="I64" i="28" s="1"/>
  <c r="J64" i="28" s="1"/>
  <c r="H55" i="28"/>
  <c r="I55" i="28" s="1"/>
  <c r="J55" i="28" s="1"/>
  <c r="H27" i="28"/>
  <c r="I27" i="28" s="1"/>
  <c r="J27" i="28" s="1"/>
  <c r="H18" i="28"/>
  <c r="I18" i="28" s="1"/>
  <c r="J18" i="28" s="1"/>
  <c r="H9" i="27"/>
  <c r="I9" i="27" s="1"/>
  <c r="J9" i="27" s="1"/>
  <c r="AH3" i="26"/>
  <c r="AQ3" i="26" s="1"/>
  <c r="Q88" i="30"/>
  <c r="Q85" i="30"/>
  <c r="Q82" i="30"/>
  <c r="Q79" i="30"/>
  <c r="Q76" i="30"/>
  <c r="Q73" i="30"/>
  <c r="Q70" i="30"/>
  <c r="Q67" i="30"/>
  <c r="Q64" i="30"/>
  <c r="Q61" i="30"/>
  <c r="Q58" i="30"/>
  <c r="Q55" i="30"/>
  <c r="Q52" i="30"/>
  <c r="Q49" i="30"/>
  <c r="Q46" i="30"/>
  <c r="Q43" i="30"/>
  <c r="Q40" i="30"/>
  <c r="Q37" i="30"/>
  <c r="Q34" i="30"/>
  <c r="Q31" i="30"/>
  <c r="Q28" i="30"/>
  <c r="Q25" i="30"/>
  <c r="Q22" i="30"/>
  <c r="Q19" i="30"/>
  <c r="Q16" i="30"/>
  <c r="Q13" i="30"/>
  <c r="Q8" i="30"/>
  <c r="Q7" i="30"/>
  <c r="Q9" i="30"/>
  <c r="Q89" i="30"/>
  <c r="Q86" i="30"/>
  <c r="Q83" i="30"/>
  <c r="Q80" i="30"/>
  <c r="Q77" i="30"/>
  <c r="Q74" i="30"/>
  <c r="Q71" i="30"/>
  <c r="Q68" i="30"/>
  <c r="Q65" i="30"/>
  <c r="Q62" i="30"/>
  <c r="Q59" i="30"/>
  <c r="Q56" i="30"/>
  <c r="Q53" i="30"/>
  <c r="Q50" i="30"/>
  <c r="Q47" i="30"/>
  <c r="Q44" i="30"/>
  <c r="Q41" i="30"/>
  <c r="Q38" i="30"/>
  <c r="Q35" i="30"/>
  <c r="Q32" i="30"/>
  <c r="Q29" i="30"/>
  <c r="Q26" i="30"/>
  <c r="Q23" i="30"/>
  <c r="Q20" i="30"/>
  <c r="Q17" i="30"/>
  <c r="Q14" i="30"/>
  <c r="Q10" i="30"/>
  <c r="Q11" i="30"/>
  <c r="Q5" i="30"/>
  <c r="Q87" i="30"/>
  <c r="Q84" i="30"/>
  <c r="Q81" i="30"/>
  <c r="Q78" i="30"/>
  <c r="Q75" i="30"/>
  <c r="Q72" i="30"/>
  <c r="Q69" i="30"/>
  <c r="Q66" i="30"/>
  <c r="Q63" i="30"/>
  <c r="Q60" i="30"/>
  <c r="Q57" i="30"/>
  <c r="Q54" i="30"/>
  <c r="Q51" i="30"/>
  <c r="Q48" i="30"/>
  <c r="Q45" i="30"/>
  <c r="Q42" i="30"/>
  <c r="Q39" i="30"/>
  <c r="Q36" i="30"/>
  <c r="Q33" i="30"/>
  <c r="Q30" i="30"/>
  <c r="Q27" i="30"/>
  <c r="Q24" i="30"/>
  <c r="Q21" i="30"/>
  <c r="Q15" i="30"/>
  <c r="Q12" i="30"/>
  <c r="Q6" i="30"/>
  <c r="Q18" i="30"/>
  <c r="Q9" i="39"/>
  <c r="Q77" i="39"/>
  <c r="Q74" i="39"/>
  <c r="Q71" i="39"/>
  <c r="Q68" i="39"/>
  <c r="Q65" i="39"/>
  <c r="Q62" i="39"/>
  <c r="Q59" i="39"/>
  <c r="Q56" i="39"/>
  <c r="Q53" i="39"/>
  <c r="Q50" i="39"/>
  <c r="Q47" i="39"/>
  <c r="Q44" i="39"/>
  <c r="Q41" i="39"/>
  <c r="Q38" i="39"/>
  <c r="Q35" i="39"/>
  <c r="Q32" i="39"/>
  <c r="Q29" i="39"/>
  <c r="Q26" i="39"/>
  <c r="Q23" i="39"/>
  <c r="Q20" i="39"/>
  <c r="Q17" i="39"/>
  <c r="Q14" i="39"/>
  <c r="Q10" i="39"/>
  <c r="Q78" i="39"/>
  <c r="Q75" i="39"/>
  <c r="Q72" i="39"/>
  <c r="Q69" i="39"/>
  <c r="Q66" i="39"/>
  <c r="Q63" i="39"/>
  <c r="Q60" i="39"/>
  <c r="Q57" i="39"/>
  <c r="Q54" i="39"/>
  <c r="Q51" i="39"/>
  <c r="Q48" i="39"/>
  <c r="Q45" i="39"/>
  <c r="Q42" i="39"/>
  <c r="Q39" i="39"/>
  <c r="Q36" i="39"/>
  <c r="Q33" i="39"/>
  <c r="Q30" i="39"/>
  <c r="Q27" i="39"/>
  <c r="Q24" i="39"/>
  <c r="Q21" i="39"/>
  <c r="Q18" i="39"/>
  <c r="Q15" i="39"/>
  <c r="Q12" i="39"/>
  <c r="Q6" i="39"/>
  <c r="Q76" i="39"/>
  <c r="Q67" i="39"/>
  <c r="Q58" i="39"/>
  <c r="Q49" i="39"/>
  <c r="Q40" i="39"/>
  <c r="Q31" i="39"/>
  <c r="Q22" i="39"/>
  <c r="Q13" i="39"/>
  <c r="Q7" i="39"/>
  <c r="Q73" i="39"/>
  <c r="Q64" i="39"/>
  <c r="Q55" i="39"/>
  <c r="Q46" i="39"/>
  <c r="Q37" i="39"/>
  <c r="Q28" i="39"/>
  <c r="Q19" i="39"/>
  <c r="Q11" i="39"/>
  <c r="Q5" i="39"/>
  <c r="Q8" i="39"/>
  <c r="Q79" i="39"/>
  <c r="Q70" i="39"/>
  <c r="Q61" i="39"/>
  <c r="Q52" i="39"/>
  <c r="Q43" i="39"/>
  <c r="Q34" i="39"/>
  <c r="Q25" i="39"/>
  <c r="Q16" i="39"/>
  <c r="Q89" i="46"/>
  <c r="Q86" i="46"/>
  <c r="Q83" i="46"/>
  <c r="Q80" i="46"/>
  <c r="Q77" i="46"/>
  <c r="Q74" i="46"/>
  <c r="Q71" i="46"/>
  <c r="Q68" i="46"/>
  <c r="Q65" i="46"/>
  <c r="Q62" i="46"/>
  <c r="Q59" i="46"/>
  <c r="Q56" i="46"/>
  <c r="Q53" i="46"/>
  <c r="Q50" i="46"/>
  <c r="Q47" i="46"/>
  <c r="Q44" i="46"/>
  <c r="Q41" i="46"/>
  <c r="Q38" i="46"/>
  <c r="Q35" i="46"/>
  <c r="Q32" i="46"/>
  <c r="Q29" i="46"/>
  <c r="Q26" i="46"/>
  <c r="Q23" i="46"/>
  <c r="Q20" i="46"/>
  <c r="Q17" i="46"/>
  <c r="Q14" i="46"/>
  <c r="Q10" i="46"/>
  <c r="Q11" i="46"/>
  <c r="Q5" i="46"/>
  <c r="Q24" i="46"/>
  <c r="Q22" i="46"/>
  <c r="Q15" i="46"/>
  <c r="Q13" i="46"/>
  <c r="Q6" i="46"/>
  <c r="Q88" i="46"/>
  <c r="Q85" i="46"/>
  <c r="Q82" i="46"/>
  <c r="Q79" i="46"/>
  <c r="Q76" i="46"/>
  <c r="Q73" i="46"/>
  <c r="Q70" i="46"/>
  <c r="Q67" i="46"/>
  <c r="Q64" i="46"/>
  <c r="Q61" i="46"/>
  <c r="Q58" i="46"/>
  <c r="Q55" i="46"/>
  <c r="Q52" i="46"/>
  <c r="Q49" i="46"/>
  <c r="Q46" i="46"/>
  <c r="Q43" i="46"/>
  <c r="Q40" i="46"/>
  <c r="Q37" i="46"/>
  <c r="Q34" i="46"/>
  <c r="Q31" i="46"/>
  <c r="Q28" i="46"/>
  <c r="Q25" i="46"/>
  <c r="Q18" i="46"/>
  <c r="Q16" i="46"/>
  <c r="Q8" i="46"/>
  <c r="Q7" i="46"/>
  <c r="Q9" i="46"/>
  <c r="Q87" i="46"/>
  <c r="Q84" i="46"/>
  <c r="Q81" i="46"/>
  <c r="Q78" i="46"/>
  <c r="Q75" i="46"/>
  <c r="Q72" i="46"/>
  <c r="Q69" i="46"/>
  <c r="Q66" i="46"/>
  <c r="Q63" i="46"/>
  <c r="Q60" i="46"/>
  <c r="Q57" i="46"/>
  <c r="Q54" i="46"/>
  <c r="Q51" i="46"/>
  <c r="Q48" i="46"/>
  <c r="Q45" i="46"/>
  <c r="Q42" i="46"/>
  <c r="Q39" i="46"/>
  <c r="Q36" i="46"/>
  <c r="Q33" i="46"/>
  <c r="Q30" i="46"/>
  <c r="Q27" i="46"/>
  <c r="Q21" i="46"/>
  <c r="Q19" i="46"/>
  <c r="Q12" i="46"/>
  <c r="Q69" i="76"/>
  <c r="Q66" i="76"/>
  <c r="Q63" i="76"/>
  <c r="Q60" i="76"/>
  <c r="Q57" i="76"/>
  <c r="Q54" i="76"/>
  <c r="Q51" i="76"/>
  <c r="Q48" i="76"/>
  <c r="Q45" i="76"/>
  <c r="Q42" i="76"/>
  <c r="Q39" i="76"/>
  <c r="Q36" i="76"/>
  <c r="Q33" i="76"/>
  <c r="Q30" i="76"/>
  <c r="Q27" i="76"/>
  <c r="Q24" i="76"/>
  <c r="Q21" i="76"/>
  <c r="Q67" i="76"/>
  <c r="Q64" i="76"/>
  <c r="Q61" i="76"/>
  <c r="Q58" i="76"/>
  <c r="Q55" i="76"/>
  <c r="Q52" i="76"/>
  <c r="Q49" i="76"/>
  <c r="Q46" i="76"/>
  <c r="Q43" i="76"/>
  <c r="Q40" i="76"/>
  <c r="Q37" i="76"/>
  <c r="Q34" i="76"/>
  <c r="Q31" i="76"/>
  <c r="Q28" i="76"/>
  <c r="Q25" i="76"/>
  <c r="Q22" i="76"/>
  <c r="Q19" i="76"/>
  <c r="Q9" i="76"/>
  <c r="Q17" i="76"/>
  <c r="Q14" i="76"/>
  <c r="Q10" i="76"/>
  <c r="Q68" i="76"/>
  <c r="Q65" i="76"/>
  <c r="Q62" i="76"/>
  <c r="Q59" i="76"/>
  <c r="Q56" i="76"/>
  <c r="Q53" i="76"/>
  <c r="Q50" i="76"/>
  <c r="Q47" i="76"/>
  <c r="Q44" i="76"/>
  <c r="Q41" i="76"/>
  <c r="Q38" i="76"/>
  <c r="Q35" i="76"/>
  <c r="Q32" i="76"/>
  <c r="Q29" i="76"/>
  <c r="Q26" i="76"/>
  <c r="Q23" i="76"/>
  <c r="Q11" i="76"/>
  <c r="Q5" i="76"/>
  <c r="Q20" i="76"/>
  <c r="Q18" i="76"/>
  <c r="Q15" i="76"/>
  <c r="Q12" i="76"/>
  <c r="Q6" i="76"/>
  <c r="Q16" i="76"/>
  <c r="Q13" i="76"/>
  <c r="Q8" i="76"/>
  <c r="Q7" i="76"/>
  <c r="Q11" i="83"/>
  <c r="Q5" i="83"/>
  <c r="Q78" i="83"/>
  <c r="Q75" i="83"/>
  <c r="Q72" i="83"/>
  <c r="Q69" i="83"/>
  <c r="Q66" i="83"/>
  <c r="Q63" i="83"/>
  <c r="Q60" i="83"/>
  <c r="Q57" i="83"/>
  <c r="Q54" i="83"/>
  <c r="Q51" i="83"/>
  <c r="Q48" i="83"/>
  <c r="Q45" i="83"/>
  <c r="Q42" i="83"/>
  <c r="Q39" i="83"/>
  <c r="Q36" i="83"/>
  <c r="Q33" i="83"/>
  <c r="Q30" i="83"/>
  <c r="Q27" i="83"/>
  <c r="Q24" i="83"/>
  <c r="Q21" i="83"/>
  <c r="Q18" i="83"/>
  <c r="Q15" i="83"/>
  <c r="Q12" i="83"/>
  <c r="Q6" i="83"/>
  <c r="Q67" i="83"/>
  <c r="Q65" i="83"/>
  <c r="Q58" i="83"/>
  <c r="Q56" i="83"/>
  <c r="Q49" i="83"/>
  <c r="Q47" i="83"/>
  <c r="Q40" i="83"/>
  <c r="Q38" i="83"/>
  <c r="Q31" i="83"/>
  <c r="Q29" i="83"/>
  <c r="Q22" i="83"/>
  <c r="Q20" i="83"/>
  <c r="Q13" i="83"/>
  <c r="Q10" i="83"/>
  <c r="Q8" i="83"/>
  <c r="Q7" i="83"/>
  <c r="Q64" i="83"/>
  <c r="Q62" i="83"/>
  <c r="Q55" i="83"/>
  <c r="Q53" i="83"/>
  <c r="Q46" i="83"/>
  <c r="Q44" i="83"/>
  <c r="Q37" i="83"/>
  <c r="Q35" i="83"/>
  <c r="Q28" i="83"/>
  <c r="Q26" i="83"/>
  <c r="Q19" i="83"/>
  <c r="Q71" i="83"/>
  <c r="Q59" i="83"/>
  <c r="Q43" i="83"/>
  <c r="Q73" i="83"/>
  <c r="Q52" i="83"/>
  <c r="Q16" i="83"/>
  <c r="Q77" i="83"/>
  <c r="Q68" i="83"/>
  <c r="Q32" i="83"/>
  <c r="Q23" i="83"/>
  <c r="Q79" i="83"/>
  <c r="Q70" i="83"/>
  <c r="Q61" i="83"/>
  <c r="Q41" i="83"/>
  <c r="Q17" i="83"/>
  <c r="Q9" i="83"/>
  <c r="Q76" i="83"/>
  <c r="Q50" i="83"/>
  <c r="Q25" i="83"/>
  <c r="Q14" i="83"/>
  <c r="Q74" i="83"/>
  <c r="Q34" i="83"/>
  <c r="Q68" i="88"/>
  <c r="Q65" i="88"/>
  <c r="Q62" i="88"/>
  <c r="Q59" i="88"/>
  <c r="Q56" i="88"/>
  <c r="Q53" i="88"/>
  <c r="Q66" i="88"/>
  <c r="Q64" i="88"/>
  <c r="Q57" i="88"/>
  <c r="Q55" i="88"/>
  <c r="Q9" i="88"/>
  <c r="Q50" i="88"/>
  <c r="Q47" i="88"/>
  <c r="Q44" i="88"/>
  <c r="Q41" i="88"/>
  <c r="Q38" i="88"/>
  <c r="Q35" i="88"/>
  <c r="Q32" i="88"/>
  <c r="Q29" i="88"/>
  <c r="Q26" i="88"/>
  <c r="Q23" i="88"/>
  <c r="Q20" i="88"/>
  <c r="Q17" i="88"/>
  <c r="Q14" i="88"/>
  <c r="Q10" i="88"/>
  <c r="Q69" i="88"/>
  <c r="Q67" i="88"/>
  <c r="Q60" i="88"/>
  <c r="Q58" i="88"/>
  <c r="Q51" i="88"/>
  <c r="Q11" i="88"/>
  <c r="Q5" i="88"/>
  <c r="Q48" i="88"/>
  <c r="Q45" i="88"/>
  <c r="Q42" i="88"/>
  <c r="Q39" i="88"/>
  <c r="Q36" i="88"/>
  <c r="Q33" i="88"/>
  <c r="Q30" i="88"/>
  <c r="Q27" i="88"/>
  <c r="Q24" i="88"/>
  <c r="Q21" i="88"/>
  <c r="Q18" i="88"/>
  <c r="Q15" i="88"/>
  <c r="Q12" i="88"/>
  <c r="Q6" i="88"/>
  <c r="Q49" i="88"/>
  <c r="Q46" i="88"/>
  <c r="Q43" i="88"/>
  <c r="Q40" i="88"/>
  <c r="Q37" i="88"/>
  <c r="Q34" i="88"/>
  <c r="Q31" i="88"/>
  <c r="Q28" i="88"/>
  <c r="Q25" i="88"/>
  <c r="Q22" i="88"/>
  <c r="Q19" i="88"/>
  <c r="Q16" i="88"/>
  <c r="Q13" i="88"/>
  <c r="Q8" i="88"/>
  <c r="Q7" i="88"/>
  <c r="Q54" i="88"/>
  <c r="Q52" i="88"/>
  <c r="Q61" i="88"/>
  <c r="Q63" i="88"/>
  <c r="Q78" i="95"/>
  <c r="Q79" i="95"/>
  <c r="Q76" i="95"/>
  <c r="Q73" i="95"/>
  <c r="Q70" i="95"/>
  <c r="Q67" i="95"/>
  <c r="Q64" i="95"/>
  <c r="Q61" i="95"/>
  <c r="Q74" i="95"/>
  <c r="Q69" i="95"/>
  <c r="Q65" i="95"/>
  <c r="Q60" i="95"/>
  <c r="Q75" i="95"/>
  <c r="Q71" i="95"/>
  <c r="Q77" i="95"/>
  <c r="Q72" i="95"/>
  <c r="Q68" i="95"/>
  <c r="Q63" i="95"/>
  <c r="Q59" i="95"/>
  <c r="Q55" i="95"/>
  <c r="Q54" i="95"/>
  <c r="Q51" i="95"/>
  <c r="Q48" i="95"/>
  <c r="Q45" i="95"/>
  <c r="Q66" i="95"/>
  <c r="Q62" i="95"/>
  <c r="Q58" i="95"/>
  <c r="Q53" i="95"/>
  <c r="Q50" i="95"/>
  <c r="Q47" i="95"/>
  <c r="Q44" i="95"/>
  <c r="Q49" i="95"/>
  <c r="Q40" i="95"/>
  <c r="Q39" i="95"/>
  <c r="Q38" i="95"/>
  <c r="Q34" i="95"/>
  <c r="Q31" i="95"/>
  <c r="Q28" i="95"/>
  <c r="Q25" i="95"/>
  <c r="Q22" i="95"/>
  <c r="Q19" i="95"/>
  <c r="Q16" i="95"/>
  <c r="Q13" i="95"/>
  <c r="Q8" i="95"/>
  <c r="Q57" i="95"/>
  <c r="Q52" i="95"/>
  <c r="Q37" i="95"/>
  <c r="Q36" i="95"/>
  <c r="Q35" i="95"/>
  <c r="Q33" i="95"/>
  <c r="Q30" i="95"/>
  <c r="Q27" i="95"/>
  <c r="Q24" i="95"/>
  <c r="Q21" i="95"/>
  <c r="Q18" i="95"/>
  <c r="Q42" i="95"/>
  <c r="Q41" i="95"/>
  <c r="Q10" i="95"/>
  <c r="Q7" i="95"/>
  <c r="Q56" i="95"/>
  <c r="Q43" i="95"/>
  <c r="Q14" i="95"/>
  <c r="Q12" i="95"/>
  <c r="Q11" i="95"/>
  <c r="Q46" i="95"/>
  <c r="Q9" i="95"/>
  <c r="Q6" i="95"/>
  <c r="Q5" i="95"/>
  <c r="Q15" i="95"/>
  <c r="Q26" i="95"/>
  <c r="Q29" i="95"/>
  <c r="Q32" i="95"/>
  <c r="Q17" i="95"/>
  <c r="Q23" i="95"/>
  <c r="Q20" i="95"/>
  <c r="I23" i="24"/>
  <c r="J23" i="24" s="1"/>
  <c r="I12" i="19"/>
  <c r="J12" i="19" s="1"/>
  <c r="H57" i="27"/>
  <c r="I57" i="27" s="1"/>
  <c r="J57" i="27" s="1"/>
  <c r="I5" i="16"/>
  <c r="J5" i="16" s="1"/>
  <c r="AN3" i="12"/>
  <c r="AI3" i="12"/>
  <c r="I4" i="7"/>
  <c r="J4" i="7" s="1"/>
  <c r="K4" i="7" s="1"/>
  <c r="H11" i="17"/>
  <c r="I11" i="17" s="1"/>
  <c r="J11" i="17" s="1"/>
  <c r="H10" i="17"/>
  <c r="I10" i="17" s="1"/>
  <c r="J10" i="17" s="1"/>
  <c r="H4" i="17"/>
  <c r="I4" i="17" s="1"/>
  <c r="J4" i="17" s="1"/>
  <c r="K4" i="17" s="1"/>
  <c r="H23" i="17"/>
  <c r="I23" i="17" s="1"/>
  <c r="J23" i="17" s="1"/>
  <c r="H22" i="17"/>
  <c r="I22" i="17" s="1"/>
  <c r="J22" i="17" s="1"/>
  <c r="H21" i="17"/>
  <c r="I21" i="17" s="1"/>
  <c r="J21" i="17" s="1"/>
  <c r="H20" i="17"/>
  <c r="I20" i="17" s="1"/>
  <c r="J20" i="17" s="1"/>
  <c r="H19" i="17"/>
  <c r="I19" i="17" s="1"/>
  <c r="J19" i="17" s="1"/>
  <c r="H18" i="17"/>
  <c r="I18" i="17" s="1"/>
  <c r="J18" i="17" s="1"/>
  <c r="H17" i="17"/>
  <c r="I17" i="17" s="1"/>
  <c r="J17" i="17" s="1"/>
  <c r="H16" i="17"/>
  <c r="I16" i="17" s="1"/>
  <c r="J16" i="17" s="1"/>
  <c r="H15" i="17"/>
  <c r="I15" i="17" s="1"/>
  <c r="J15" i="17" s="1"/>
  <c r="H14" i="17"/>
  <c r="I14" i="17" s="1"/>
  <c r="J14" i="17" s="1"/>
  <c r="H13" i="17"/>
  <c r="I13" i="17" s="1"/>
  <c r="J13" i="17" s="1"/>
  <c r="H12" i="17"/>
  <c r="I12" i="17" s="1"/>
  <c r="J12" i="17" s="1"/>
  <c r="H7" i="17"/>
  <c r="I7" i="17" s="1"/>
  <c r="J7" i="17" s="1"/>
  <c r="H6" i="17"/>
  <c r="I6" i="17" s="1"/>
  <c r="J6" i="17" s="1"/>
  <c r="H5" i="17"/>
  <c r="I5" i="17" s="1"/>
  <c r="J5" i="17" s="1"/>
  <c r="H8" i="21"/>
  <c r="I8" i="21" s="1"/>
  <c r="J8" i="21" s="1"/>
  <c r="H10" i="21"/>
  <c r="I10" i="21" s="1"/>
  <c r="J10" i="21" s="1"/>
  <c r="H9" i="21"/>
  <c r="I9" i="21" s="1"/>
  <c r="J9" i="21" s="1"/>
  <c r="H9" i="61"/>
  <c r="I9" i="61" s="1"/>
  <c r="J9" i="61" s="1"/>
  <c r="H11" i="61"/>
  <c r="I11" i="61" s="1"/>
  <c r="J11" i="61" s="1"/>
  <c r="H6" i="61"/>
  <c r="I6" i="61" s="1"/>
  <c r="J6" i="61" s="1"/>
  <c r="H22" i="61"/>
  <c r="I22" i="61" s="1"/>
  <c r="J22" i="61" s="1"/>
  <c r="H20" i="61"/>
  <c r="I20" i="61" s="1"/>
  <c r="J20" i="61" s="1"/>
  <c r="H18" i="61"/>
  <c r="I18" i="61" s="1"/>
  <c r="J18" i="61" s="1"/>
  <c r="H16" i="61"/>
  <c r="I16" i="61" s="1"/>
  <c r="J16" i="61" s="1"/>
  <c r="H14" i="61"/>
  <c r="I14" i="61" s="1"/>
  <c r="J14" i="61" s="1"/>
  <c r="H12" i="61"/>
  <c r="I12" i="61" s="1"/>
  <c r="J12" i="61" s="1"/>
  <c r="H23" i="61"/>
  <c r="I23" i="61" s="1"/>
  <c r="J23" i="61" s="1"/>
  <c r="H21" i="61"/>
  <c r="I21" i="61" s="1"/>
  <c r="J21" i="61" s="1"/>
  <c r="H19" i="61"/>
  <c r="I19" i="61" s="1"/>
  <c r="J19" i="61" s="1"/>
  <c r="H17" i="61"/>
  <c r="I17" i="61" s="1"/>
  <c r="J17" i="61" s="1"/>
  <c r="H15" i="61"/>
  <c r="I15" i="61" s="1"/>
  <c r="J15" i="61" s="1"/>
  <c r="H13" i="61"/>
  <c r="I13" i="61" s="1"/>
  <c r="J13" i="61" s="1"/>
  <c r="H5" i="61"/>
  <c r="I5" i="61" s="1"/>
  <c r="J5" i="61" s="1"/>
  <c r="H7" i="61"/>
  <c r="I7" i="61" s="1"/>
  <c r="J7" i="61" s="1"/>
  <c r="H10" i="62"/>
  <c r="I10" i="62" s="1"/>
  <c r="J10" i="62" s="1"/>
  <c r="H21" i="62"/>
  <c r="I21" i="62" s="1"/>
  <c r="J21" i="62" s="1"/>
  <c r="H18" i="62"/>
  <c r="I18" i="62" s="1"/>
  <c r="J18" i="62" s="1"/>
  <c r="H15" i="62"/>
  <c r="I15" i="62" s="1"/>
  <c r="J15" i="62" s="1"/>
  <c r="H12" i="62"/>
  <c r="I12" i="62" s="1"/>
  <c r="J12" i="62" s="1"/>
  <c r="H23" i="62"/>
  <c r="I23" i="62" s="1"/>
  <c r="J23" i="62" s="1"/>
  <c r="H20" i="62"/>
  <c r="I20" i="62" s="1"/>
  <c r="J20" i="62" s="1"/>
  <c r="H17" i="62"/>
  <c r="I17" i="62" s="1"/>
  <c r="J17" i="62" s="1"/>
  <c r="H14" i="62"/>
  <c r="I14" i="62" s="1"/>
  <c r="J14" i="62" s="1"/>
  <c r="H7" i="62"/>
  <c r="I7" i="62" s="1"/>
  <c r="J7" i="62" s="1"/>
  <c r="H16" i="62"/>
  <c r="I16" i="62" s="1"/>
  <c r="J16" i="62" s="1"/>
  <c r="H19" i="62"/>
  <c r="I19" i="62" s="1"/>
  <c r="J19" i="62" s="1"/>
  <c r="H22" i="62"/>
  <c r="I22" i="62" s="1"/>
  <c r="J22" i="62" s="1"/>
  <c r="H6" i="62"/>
  <c r="I6" i="62" s="1"/>
  <c r="J6" i="62" s="1"/>
  <c r="H13" i="62"/>
  <c r="I13" i="62" s="1"/>
  <c r="J13" i="62" s="1"/>
  <c r="H10" i="50"/>
  <c r="H4" i="50"/>
  <c r="H8" i="50"/>
  <c r="H4" i="67"/>
  <c r="H10" i="67"/>
  <c r="H11" i="67"/>
  <c r="H5" i="67"/>
  <c r="H9" i="67"/>
  <c r="I18" i="24"/>
  <c r="J18" i="24" s="1"/>
  <c r="I16" i="19"/>
  <c r="J16" i="19" s="1"/>
  <c r="I23" i="16"/>
  <c r="J23" i="16" s="1"/>
  <c r="I4" i="15"/>
  <c r="J4" i="15" s="1"/>
  <c r="K4" i="15" s="1"/>
  <c r="AQ4" i="15" s="1"/>
  <c r="AH3" i="11"/>
  <c r="W5" i="18"/>
  <c r="AG4" i="18"/>
  <c r="AF4" i="18"/>
  <c r="AE4" i="18"/>
  <c r="I11" i="16"/>
  <c r="J11" i="16" s="1"/>
  <c r="AN3" i="13"/>
  <c r="AI3" i="13"/>
  <c r="H9" i="9"/>
  <c r="I9" i="9" s="1"/>
  <c r="J9" i="9" s="1"/>
  <c r="H8" i="9"/>
  <c r="I8" i="9" s="1"/>
  <c r="J8" i="9" s="1"/>
  <c r="H23" i="9"/>
  <c r="I23" i="9" s="1"/>
  <c r="J23" i="9" s="1"/>
  <c r="H22" i="9"/>
  <c r="I22" i="9" s="1"/>
  <c r="J22" i="9" s="1"/>
  <c r="H21" i="9"/>
  <c r="I21" i="9" s="1"/>
  <c r="J21" i="9" s="1"/>
  <c r="H20" i="9"/>
  <c r="I20" i="9" s="1"/>
  <c r="J20" i="9" s="1"/>
  <c r="H19" i="9"/>
  <c r="I19" i="9" s="1"/>
  <c r="J19" i="9" s="1"/>
  <c r="H18" i="9"/>
  <c r="I18" i="9" s="1"/>
  <c r="J18" i="9" s="1"/>
  <c r="H17" i="9"/>
  <c r="I17" i="9" s="1"/>
  <c r="J17" i="9" s="1"/>
  <c r="H16" i="9"/>
  <c r="I16" i="9" s="1"/>
  <c r="J16" i="9" s="1"/>
  <c r="H15" i="9"/>
  <c r="I15" i="9" s="1"/>
  <c r="J15" i="9" s="1"/>
  <c r="H14" i="9"/>
  <c r="I14" i="9" s="1"/>
  <c r="J14" i="9" s="1"/>
  <c r="H13" i="9"/>
  <c r="I13" i="9" s="1"/>
  <c r="J13" i="9" s="1"/>
  <c r="H12" i="9"/>
  <c r="I12" i="9" s="1"/>
  <c r="J12" i="9" s="1"/>
  <c r="H7" i="9"/>
  <c r="I7" i="9" s="1"/>
  <c r="J7" i="9" s="1"/>
  <c r="H6" i="9"/>
  <c r="I6" i="9" s="1"/>
  <c r="J6" i="9" s="1"/>
  <c r="H5" i="9"/>
  <c r="I5" i="9" s="1"/>
  <c r="J5" i="9" s="1"/>
  <c r="H11" i="9"/>
  <c r="I11" i="9" s="1"/>
  <c r="J11" i="9" s="1"/>
  <c r="AN3" i="2"/>
  <c r="AI3" i="2"/>
  <c r="I16" i="24"/>
  <c r="J16" i="24" s="1"/>
  <c r="H11" i="21"/>
  <c r="I11" i="21" s="1"/>
  <c r="J11" i="21" s="1"/>
  <c r="H23" i="19"/>
  <c r="H8" i="17"/>
  <c r="I8" i="17" s="1"/>
  <c r="J8" i="17" s="1"/>
  <c r="I15" i="16"/>
  <c r="J15" i="16" s="1"/>
  <c r="AI3" i="8"/>
  <c r="AN3" i="8"/>
  <c r="I18" i="7"/>
  <c r="J18" i="7" s="1"/>
  <c r="I12" i="7"/>
  <c r="J12" i="7" s="1"/>
  <c r="W5" i="23"/>
  <c r="AG4" i="23"/>
  <c r="AP4" i="23" s="1"/>
  <c r="AF4" i="23"/>
  <c r="AO4" i="23" s="1"/>
  <c r="AE4" i="23"/>
  <c r="H13" i="21"/>
  <c r="I13" i="21" s="1"/>
  <c r="J13" i="21" s="1"/>
  <c r="H11" i="2"/>
  <c r="H5" i="2"/>
  <c r="H10" i="2"/>
  <c r="H8" i="2"/>
  <c r="K5" i="10"/>
  <c r="H7" i="2"/>
  <c r="H12" i="5"/>
  <c r="I12" i="5" s="1"/>
  <c r="J12" i="5" s="1"/>
  <c r="H8" i="3"/>
  <c r="H7" i="13"/>
  <c r="I7" i="13" s="1"/>
  <c r="J7" i="13" s="1"/>
  <c r="H15" i="5"/>
  <c r="I15" i="5" s="1"/>
  <c r="J15" i="5" s="1"/>
  <c r="H6" i="2"/>
  <c r="AH3" i="95"/>
  <c r="AG4" i="95"/>
  <c r="AF4" i="95"/>
  <c r="W5" i="95"/>
  <c r="AE4" i="95"/>
  <c r="X5" i="94"/>
  <c r="AH5" i="94" s="1"/>
  <c r="AN3" i="94"/>
  <c r="AE4" i="93"/>
  <c r="W5" i="93"/>
  <c r="AF4" i="93"/>
  <c r="AO4" i="93" s="1"/>
  <c r="AG4" i="93"/>
  <c r="AP4" i="93" s="1"/>
  <c r="Z4" i="89"/>
  <c r="AH3" i="88"/>
  <c r="AQ3" i="88" s="1"/>
  <c r="AI3" i="89"/>
  <c r="AH4" i="84"/>
  <c r="Y5" i="84"/>
  <c r="Z4" i="80"/>
  <c r="AH4" i="80"/>
  <c r="AQ4" i="80" s="1"/>
  <c r="AR3" i="80"/>
  <c r="AN3" i="83"/>
  <c r="AI3" i="83"/>
  <c r="AH4" i="73"/>
  <c r="AQ4" i="73" s="1"/>
  <c r="AN3" i="81"/>
  <c r="AI3" i="81"/>
  <c r="I17" i="71"/>
  <c r="J17" i="71" s="1"/>
  <c r="P3" i="69"/>
  <c r="AF3" i="69" s="1"/>
  <c r="AO3" i="69" s="1"/>
  <c r="AE3" i="69"/>
  <c r="I17" i="72"/>
  <c r="J17" i="72" s="1"/>
  <c r="AH3" i="71"/>
  <c r="AQ3" i="71" s="1"/>
  <c r="I23" i="67"/>
  <c r="J23" i="67" s="1"/>
  <c r="I20" i="67"/>
  <c r="J20" i="67" s="1"/>
  <c r="I17" i="67"/>
  <c r="J17" i="67" s="1"/>
  <c r="I14" i="67"/>
  <c r="J14" i="67" s="1"/>
  <c r="AE3" i="60"/>
  <c r="P3" i="60"/>
  <c r="AF3" i="60" s="1"/>
  <c r="AO3" i="60" s="1"/>
  <c r="AE3" i="57"/>
  <c r="P3" i="57"/>
  <c r="AF3" i="57" s="1"/>
  <c r="AO3" i="57" s="1"/>
  <c r="AQ4" i="55"/>
  <c r="AH3" i="64"/>
  <c r="AN3" i="63"/>
  <c r="AI3" i="63"/>
  <c r="P3" i="62"/>
  <c r="AF3" i="62" s="1"/>
  <c r="AO3" i="62" s="1"/>
  <c r="AE3" i="62"/>
  <c r="I18" i="55"/>
  <c r="J18" i="55" s="1"/>
  <c r="I8" i="52"/>
  <c r="J8" i="52" s="1"/>
  <c r="I20" i="51"/>
  <c r="J20" i="51" s="1"/>
  <c r="I14" i="51"/>
  <c r="J14" i="51" s="1"/>
  <c r="I12" i="50"/>
  <c r="J12" i="50" s="1"/>
  <c r="I6" i="67"/>
  <c r="J6" i="67" s="1"/>
  <c r="I6" i="60"/>
  <c r="J6" i="60" s="1"/>
  <c r="I21" i="72"/>
  <c r="J21" i="72" s="1"/>
  <c r="P3" i="56"/>
  <c r="AF3" i="56" s="1"/>
  <c r="AO3" i="56" s="1"/>
  <c r="AE3" i="56"/>
  <c r="Z4" i="65"/>
  <c r="I18" i="60"/>
  <c r="J18" i="60" s="1"/>
  <c r="I22" i="55"/>
  <c r="J22" i="55" s="1"/>
  <c r="Z4" i="55"/>
  <c r="I14" i="71"/>
  <c r="J14" i="71" s="1"/>
  <c r="H94" i="81"/>
  <c r="I94" i="81" s="1"/>
  <c r="J94" i="81" s="1"/>
  <c r="H94" i="85"/>
  <c r="I94" i="85" s="1"/>
  <c r="J94" i="85" s="1"/>
  <c r="AN3" i="58"/>
  <c r="AI3" i="58"/>
  <c r="I16" i="50"/>
  <c r="J16" i="50" s="1"/>
  <c r="Z4" i="49"/>
  <c r="I19" i="52"/>
  <c r="J19" i="52" s="1"/>
  <c r="I6" i="51"/>
  <c r="J6" i="51" s="1"/>
  <c r="I20" i="52"/>
  <c r="J20" i="52" s="1"/>
  <c r="AH3" i="51"/>
  <c r="I9" i="50"/>
  <c r="J9" i="50" s="1"/>
  <c r="I5" i="60"/>
  <c r="J5" i="60" s="1"/>
  <c r="I21" i="52"/>
  <c r="J21" i="52" s="1"/>
  <c r="Z4" i="50"/>
  <c r="AH4" i="41"/>
  <c r="AN3" i="44"/>
  <c r="X5" i="41"/>
  <c r="AH5" i="41" s="1"/>
  <c r="Z4" i="43"/>
  <c r="AH4" i="33"/>
  <c r="AQ4" i="33" s="1"/>
  <c r="H89" i="33"/>
  <c r="I89" i="33" s="1"/>
  <c r="J89" i="33" s="1"/>
  <c r="H66" i="33"/>
  <c r="I66" i="33" s="1"/>
  <c r="J66" i="33" s="1"/>
  <c r="H88" i="33"/>
  <c r="I88" i="33" s="1"/>
  <c r="J88" i="33" s="1"/>
  <c r="H22" i="33"/>
  <c r="I22" i="33" s="1"/>
  <c r="J22" i="33" s="1"/>
  <c r="H12" i="33"/>
  <c r="I12" i="33" s="1"/>
  <c r="J12" i="33" s="1"/>
  <c r="W5" i="34"/>
  <c r="AE4" i="34"/>
  <c r="AG4" i="34"/>
  <c r="AP4" i="34" s="1"/>
  <c r="AF4" i="34"/>
  <c r="AO4" i="34" s="1"/>
  <c r="Y5" i="33"/>
  <c r="AH4" i="32"/>
  <c r="Z4" i="32"/>
  <c r="H68" i="27"/>
  <c r="I68" i="27" s="1"/>
  <c r="J68" i="27" s="1"/>
  <c r="H41" i="27"/>
  <c r="I41" i="27" s="1"/>
  <c r="J41" i="27" s="1"/>
  <c r="Q9" i="26"/>
  <c r="Q89" i="26"/>
  <c r="Q86" i="26"/>
  <c r="Q83" i="26"/>
  <c r="Q80" i="26"/>
  <c r="Q77" i="26"/>
  <c r="Q74" i="26"/>
  <c r="Q71" i="26"/>
  <c r="Q68" i="26"/>
  <c r="Q65" i="26"/>
  <c r="Q62" i="26"/>
  <c r="Q59" i="26"/>
  <c r="Q56" i="26"/>
  <c r="Q53" i="26"/>
  <c r="Q50" i="26"/>
  <c r="Q47" i="26"/>
  <c r="Q44" i="26"/>
  <c r="Q41" i="26"/>
  <c r="Q38" i="26"/>
  <c r="Q35" i="26"/>
  <c r="Q32" i="26"/>
  <c r="Q29" i="26"/>
  <c r="Q26" i="26"/>
  <c r="Q23" i="26"/>
  <c r="Q20" i="26"/>
  <c r="Q17" i="26"/>
  <c r="Q14" i="26"/>
  <c r="Q10" i="26"/>
  <c r="Q11" i="26"/>
  <c r="Q5" i="26"/>
  <c r="Q87" i="26"/>
  <c r="Q84" i="26"/>
  <c r="Q81" i="26"/>
  <c r="Q78" i="26"/>
  <c r="Q75" i="26"/>
  <c r="Q72" i="26"/>
  <c r="Q69" i="26"/>
  <c r="Q66" i="26"/>
  <c r="Q63" i="26"/>
  <c r="Q60" i="26"/>
  <c r="Q57" i="26"/>
  <c r="Q54" i="26"/>
  <c r="Q51" i="26"/>
  <c r="Q48" i="26"/>
  <c r="Q45" i="26"/>
  <c r="Q42" i="26"/>
  <c r="Q39" i="26"/>
  <c r="Q36" i="26"/>
  <c r="Q33" i="26"/>
  <c r="Q30" i="26"/>
  <c r="Q27" i="26"/>
  <c r="Q24" i="26"/>
  <c r="Q21" i="26"/>
  <c r="Q18" i="26"/>
  <c r="Q15" i="26"/>
  <c r="Q12" i="26"/>
  <c r="Q6" i="26"/>
  <c r="Q88" i="26"/>
  <c r="Q85" i="26"/>
  <c r="Q82" i="26"/>
  <c r="Q79" i="26"/>
  <c r="Q76" i="26"/>
  <c r="Q73" i="26"/>
  <c r="Q70" i="26"/>
  <c r="Q67" i="26"/>
  <c r="Q64" i="26"/>
  <c r="Q61" i="26"/>
  <c r="Q58" i="26"/>
  <c r="Q55" i="26"/>
  <c r="Q52" i="26"/>
  <c r="Q49" i="26"/>
  <c r="Q46" i="26"/>
  <c r="Q43" i="26"/>
  <c r="Q40" i="26"/>
  <c r="Q37" i="26"/>
  <c r="Q34" i="26"/>
  <c r="Q31" i="26"/>
  <c r="Q28" i="26"/>
  <c r="Q25" i="26"/>
  <c r="Q22" i="26"/>
  <c r="Q19" i="26"/>
  <c r="Q16" i="26"/>
  <c r="Q13" i="26"/>
  <c r="Q8" i="26"/>
  <c r="Q7" i="26"/>
  <c r="H11" i="29"/>
  <c r="I11" i="29" s="1"/>
  <c r="J11" i="29" s="1"/>
  <c r="H96" i="29"/>
  <c r="I96" i="29" s="1"/>
  <c r="J96" i="29" s="1"/>
  <c r="H93" i="29"/>
  <c r="I93" i="29" s="1"/>
  <c r="J93" i="29" s="1"/>
  <c r="H90" i="29"/>
  <c r="I90" i="29" s="1"/>
  <c r="J90" i="29" s="1"/>
  <c r="H87" i="29"/>
  <c r="I87" i="29" s="1"/>
  <c r="J87" i="29" s="1"/>
  <c r="H84" i="29"/>
  <c r="I84" i="29" s="1"/>
  <c r="J84" i="29" s="1"/>
  <c r="H81" i="29"/>
  <c r="I81" i="29" s="1"/>
  <c r="J81" i="29" s="1"/>
  <c r="H78" i="29"/>
  <c r="I78" i="29" s="1"/>
  <c r="J78" i="29" s="1"/>
  <c r="H75" i="29"/>
  <c r="I75" i="29" s="1"/>
  <c r="J75" i="29" s="1"/>
  <c r="H72" i="29"/>
  <c r="I72" i="29" s="1"/>
  <c r="J72" i="29" s="1"/>
  <c r="H69" i="29"/>
  <c r="I69" i="29" s="1"/>
  <c r="J69" i="29" s="1"/>
  <c r="H66" i="29"/>
  <c r="I66" i="29" s="1"/>
  <c r="J66" i="29" s="1"/>
  <c r="H63" i="29"/>
  <c r="I63" i="29" s="1"/>
  <c r="J63" i="29" s="1"/>
  <c r="H60" i="29"/>
  <c r="I60" i="29" s="1"/>
  <c r="J60" i="29" s="1"/>
  <c r="H57" i="29"/>
  <c r="I57" i="29" s="1"/>
  <c r="J57" i="29" s="1"/>
  <c r="H54" i="29"/>
  <c r="I54" i="29" s="1"/>
  <c r="J54" i="29" s="1"/>
  <c r="H51" i="29"/>
  <c r="I51" i="29" s="1"/>
  <c r="J51" i="29" s="1"/>
  <c r="H48" i="29"/>
  <c r="I48" i="29" s="1"/>
  <c r="J48" i="29" s="1"/>
  <c r="H45" i="29"/>
  <c r="I45" i="29" s="1"/>
  <c r="J45" i="29" s="1"/>
  <c r="H42" i="29"/>
  <c r="I42" i="29" s="1"/>
  <c r="J42" i="29" s="1"/>
  <c r="H39" i="29"/>
  <c r="I39" i="29" s="1"/>
  <c r="J39" i="29" s="1"/>
  <c r="H36" i="29"/>
  <c r="I36" i="29" s="1"/>
  <c r="J36" i="29" s="1"/>
  <c r="H33" i="29"/>
  <c r="I33" i="29" s="1"/>
  <c r="J33" i="29" s="1"/>
  <c r="H30" i="29"/>
  <c r="I30" i="29" s="1"/>
  <c r="J30" i="29" s="1"/>
  <c r="H27" i="29"/>
  <c r="I27" i="29" s="1"/>
  <c r="J27" i="29" s="1"/>
  <c r="H24" i="29"/>
  <c r="I24" i="29" s="1"/>
  <c r="J24" i="29" s="1"/>
  <c r="H21" i="29"/>
  <c r="I21" i="29" s="1"/>
  <c r="J21" i="29" s="1"/>
  <c r="H18" i="29"/>
  <c r="I18" i="29" s="1"/>
  <c r="J18" i="29" s="1"/>
  <c r="H15" i="29"/>
  <c r="I15" i="29" s="1"/>
  <c r="J15" i="29" s="1"/>
  <c r="H12" i="29"/>
  <c r="I12" i="29" s="1"/>
  <c r="J12" i="29" s="1"/>
  <c r="H6" i="29"/>
  <c r="I6" i="29" s="1"/>
  <c r="J6" i="29" s="1"/>
  <c r="H97" i="29"/>
  <c r="I97" i="29" s="1"/>
  <c r="J97" i="29" s="1"/>
  <c r="H79" i="29"/>
  <c r="I79" i="29" s="1"/>
  <c r="J79" i="29" s="1"/>
  <c r="H61" i="29"/>
  <c r="I61" i="29" s="1"/>
  <c r="J61" i="29" s="1"/>
  <c r="H43" i="29"/>
  <c r="I43" i="29" s="1"/>
  <c r="J43" i="29" s="1"/>
  <c r="H25" i="29"/>
  <c r="I25" i="29" s="1"/>
  <c r="J25" i="29" s="1"/>
  <c r="H4" i="29"/>
  <c r="I4" i="29" s="1"/>
  <c r="J4" i="29" s="1"/>
  <c r="K4" i="29" s="1"/>
  <c r="H94" i="29"/>
  <c r="I94" i="29" s="1"/>
  <c r="J94" i="29" s="1"/>
  <c r="H76" i="29"/>
  <c r="I76" i="29" s="1"/>
  <c r="J76" i="29" s="1"/>
  <c r="H58" i="29"/>
  <c r="I58" i="29" s="1"/>
  <c r="J58" i="29" s="1"/>
  <c r="H40" i="29"/>
  <c r="I40" i="29" s="1"/>
  <c r="J40" i="29" s="1"/>
  <c r="H22" i="29"/>
  <c r="I22" i="29" s="1"/>
  <c r="J22" i="29" s="1"/>
  <c r="H91" i="29"/>
  <c r="I91" i="29" s="1"/>
  <c r="J91" i="29" s="1"/>
  <c r="H73" i="29"/>
  <c r="I73" i="29" s="1"/>
  <c r="J73" i="29" s="1"/>
  <c r="H55" i="29"/>
  <c r="I55" i="29" s="1"/>
  <c r="J55" i="29" s="1"/>
  <c r="H37" i="29"/>
  <c r="I37" i="29" s="1"/>
  <c r="J37" i="29" s="1"/>
  <c r="H19" i="29"/>
  <c r="I19" i="29" s="1"/>
  <c r="J19" i="29" s="1"/>
  <c r="H7" i="29"/>
  <c r="I7" i="29" s="1"/>
  <c r="J7" i="29" s="1"/>
  <c r="H88" i="29"/>
  <c r="I88" i="29" s="1"/>
  <c r="J88" i="29" s="1"/>
  <c r="H70" i="29"/>
  <c r="I70" i="29" s="1"/>
  <c r="J70" i="29" s="1"/>
  <c r="H52" i="29"/>
  <c r="I52" i="29" s="1"/>
  <c r="J52" i="29" s="1"/>
  <c r="H34" i="29"/>
  <c r="I34" i="29" s="1"/>
  <c r="J34" i="29" s="1"/>
  <c r="H16" i="29"/>
  <c r="I16" i="29" s="1"/>
  <c r="J16" i="29" s="1"/>
  <c r="H85" i="29"/>
  <c r="I85" i="29" s="1"/>
  <c r="J85" i="29" s="1"/>
  <c r="H67" i="29"/>
  <c r="I67" i="29" s="1"/>
  <c r="J67" i="29" s="1"/>
  <c r="H49" i="29"/>
  <c r="I49" i="29" s="1"/>
  <c r="J49" i="29" s="1"/>
  <c r="H31" i="29"/>
  <c r="I31" i="29" s="1"/>
  <c r="J31" i="29" s="1"/>
  <c r="H8" i="29"/>
  <c r="I8" i="29" s="1"/>
  <c r="J8" i="29" s="1"/>
  <c r="H82" i="29"/>
  <c r="I82" i="29" s="1"/>
  <c r="J82" i="29" s="1"/>
  <c r="H64" i="29"/>
  <c r="I64" i="29" s="1"/>
  <c r="J64" i="29" s="1"/>
  <c r="H46" i="29"/>
  <c r="I46" i="29" s="1"/>
  <c r="J46" i="29" s="1"/>
  <c r="H28" i="29"/>
  <c r="I28" i="29" s="1"/>
  <c r="J28" i="29" s="1"/>
  <c r="H13" i="29"/>
  <c r="I13" i="29" s="1"/>
  <c r="J13" i="29" s="1"/>
  <c r="H79" i="39"/>
  <c r="I79" i="39" s="1"/>
  <c r="J79" i="39" s="1"/>
  <c r="H76" i="39"/>
  <c r="I76" i="39" s="1"/>
  <c r="J76" i="39" s="1"/>
  <c r="H73" i="39"/>
  <c r="I73" i="39" s="1"/>
  <c r="J73" i="39" s="1"/>
  <c r="H70" i="39"/>
  <c r="I70" i="39" s="1"/>
  <c r="J70" i="39" s="1"/>
  <c r="H67" i="39"/>
  <c r="I67" i="39" s="1"/>
  <c r="J67" i="39" s="1"/>
  <c r="H64" i="39"/>
  <c r="I64" i="39" s="1"/>
  <c r="J64" i="39" s="1"/>
  <c r="H61" i="39"/>
  <c r="I61" i="39" s="1"/>
  <c r="J61" i="39" s="1"/>
  <c r="H58" i="39"/>
  <c r="I58" i="39" s="1"/>
  <c r="J58" i="39" s="1"/>
  <c r="H55" i="39"/>
  <c r="I55" i="39" s="1"/>
  <c r="J55" i="39" s="1"/>
  <c r="H52" i="39"/>
  <c r="I52" i="39" s="1"/>
  <c r="J52" i="39" s="1"/>
  <c r="H49" i="39"/>
  <c r="I49" i="39" s="1"/>
  <c r="J49" i="39" s="1"/>
  <c r="H46" i="39"/>
  <c r="I46" i="39" s="1"/>
  <c r="J46" i="39" s="1"/>
  <c r="H43" i="39"/>
  <c r="I43" i="39" s="1"/>
  <c r="J43" i="39" s="1"/>
  <c r="H77" i="39"/>
  <c r="I77" i="39" s="1"/>
  <c r="J77" i="39" s="1"/>
  <c r="H68" i="39"/>
  <c r="I68" i="39" s="1"/>
  <c r="J68" i="39" s="1"/>
  <c r="H59" i="39"/>
  <c r="I59" i="39" s="1"/>
  <c r="J59" i="39" s="1"/>
  <c r="H50" i="39"/>
  <c r="I50" i="39" s="1"/>
  <c r="J50" i="39" s="1"/>
  <c r="H41" i="39"/>
  <c r="I41" i="39" s="1"/>
  <c r="J41" i="39" s="1"/>
  <c r="H32" i="39"/>
  <c r="I32" i="39" s="1"/>
  <c r="J32" i="39" s="1"/>
  <c r="H23" i="39"/>
  <c r="I23" i="39" s="1"/>
  <c r="J23" i="39" s="1"/>
  <c r="H14" i="39"/>
  <c r="I14" i="39" s="1"/>
  <c r="J14" i="39" s="1"/>
  <c r="H74" i="39"/>
  <c r="I74" i="39" s="1"/>
  <c r="J74" i="39" s="1"/>
  <c r="H65" i="39"/>
  <c r="I65" i="39" s="1"/>
  <c r="J65" i="39" s="1"/>
  <c r="H56" i="39"/>
  <c r="I56" i="39" s="1"/>
  <c r="J56" i="39" s="1"/>
  <c r="H47" i="39"/>
  <c r="I47" i="39" s="1"/>
  <c r="J47" i="39" s="1"/>
  <c r="H38" i="39"/>
  <c r="I38" i="39" s="1"/>
  <c r="J38" i="39" s="1"/>
  <c r="H29" i="39"/>
  <c r="I29" i="39" s="1"/>
  <c r="J29" i="39" s="1"/>
  <c r="H20" i="39"/>
  <c r="I20" i="39" s="1"/>
  <c r="J20" i="39" s="1"/>
  <c r="H10" i="39"/>
  <c r="I10" i="39" s="1"/>
  <c r="J10" i="39" s="1"/>
  <c r="H71" i="39"/>
  <c r="I71" i="39" s="1"/>
  <c r="J71" i="39" s="1"/>
  <c r="H62" i="39"/>
  <c r="I62" i="39" s="1"/>
  <c r="J62" i="39" s="1"/>
  <c r="H53" i="39"/>
  <c r="I53" i="39" s="1"/>
  <c r="J53" i="39" s="1"/>
  <c r="H44" i="39"/>
  <c r="I44" i="39" s="1"/>
  <c r="J44" i="39" s="1"/>
  <c r="H35" i="39"/>
  <c r="I35" i="39" s="1"/>
  <c r="J35" i="39" s="1"/>
  <c r="H26" i="39"/>
  <c r="I26" i="39" s="1"/>
  <c r="J26" i="39" s="1"/>
  <c r="H17" i="39"/>
  <c r="I17" i="39" s="1"/>
  <c r="J17" i="39" s="1"/>
  <c r="H66" i="44"/>
  <c r="I66" i="44" s="1"/>
  <c r="J66" i="44" s="1"/>
  <c r="H67" i="44"/>
  <c r="I67" i="44" s="1"/>
  <c r="J67" i="44" s="1"/>
  <c r="H68" i="44"/>
  <c r="I68" i="44" s="1"/>
  <c r="J68" i="44" s="1"/>
  <c r="H64" i="44"/>
  <c r="I64" i="44" s="1"/>
  <c r="J64" i="44" s="1"/>
  <c r="H69" i="44"/>
  <c r="I69" i="44" s="1"/>
  <c r="J69" i="44" s="1"/>
  <c r="H9" i="44"/>
  <c r="I9" i="44" s="1"/>
  <c r="J9" i="44" s="1"/>
  <c r="H65" i="44"/>
  <c r="I65" i="44" s="1"/>
  <c r="J65" i="44" s="1"/>
  <c r="H21" i="44"/>
  <c r="I21" i="44" s="1"/>
  <c r="J21" i="44" s="1"/>
  <c r="H12" i="44"/>
  <c r="I12" i="44" s="1"/>
  <c r="J12" i="44" s="1"/>
  <c r="H11" i="44"/>
  <c r="I11" i="44" s="1"/>
  <c r="J11" i="44" s="1"/>
  <c r="H6" i="44"/>
  <c r="I6" i="44" s="1"/>
  <c r="J6" i="44" s="1"/>
  <c r="H5" i="44"/>
  <c r="I5" i="44" s="1"/>
  <c r="J5" i="44" s="1"/>
  <c r="H79" i="75"/>
  <c r="I79" i="75" s="1"/>
  <c r="J79" i="75" s="1"/>
  <c r="H76" i="75"/>
  <c r="I76" i="75" s="1"/>
  <c r="J76" i="75" s="1"/>
  <c r="H73" i="75"/>
  <c r="I73" i="75" s="1"/>
  <c r="J73" i="75" s="1"/>
  <c r="H70" i="75"/>
  <c r="I70" i="75" s="1"/>
  <c r="J70" i="75" s="1"/>
  <c r="H67" i="75"/>
  <c r="I67" i="75" s="1"/>
  <c r="J67" i="75" s="1"/>
  <c r="H64" i="75"/>
  <c r="I64" i="75" s="1"/>
  <c r="J64" i="75" s="1"/>
  <c r="H61" i="75"/>
  <c r="I61" i="75" s="1"/>
  <c r="J61" i="75" s="1"/>
  <c r="H58" i="75"/>
  <c r="I58" i="75" s="1"/>
  <c r="J58" i="75" s="1"/>
  <c r="H55" i="75"/>
  <c r="I55" i="75" s="1"/>
  <c r="J55" i="75" s="1"/>
  <c r="H52" i="75"/>
  <c r="I52" i="75" s="1"/>
  <c r="J52" i="75" s="1"/>
  <c r="H49" i="75"/>
  <c r="I49" i="75" s="1"/>
  <c r="J49" i="75" s="1"/>
  <c r="H78" i="75"/>
  <c r="I78" i="75" s="1"/>
  <c r="J78" i="75" s="1"/>
  <c r="H75" i="75"/>
  <c r="I75" i="75" s="1"/>
  <c r="J75" i="75" s="1"/>
  <c r="H72" i="75"/>
  <c r="I72" i="75" s="1"/>
  <c r="J72" i="75" s="1"/>
  <c r="H69" i="75"/>
  <c r="I69" i="75" s="1"/>
  <c r="J69" i="75" s="1"/>
  <c r="H66" i="75"/>
  <c r="I66" i="75" s="1"/>
  <c r="J66" i="75" s="1"/>
  <c r="H63" i="75"/>
  <c r="I63" i="75" s="1"/>
  <c r="J63" i="75" s="1"/>
  <c r="H60" i="75"/>
  <c r="I60" i="75" s="1"/>
  <c r="J60" i="75" s="1"/>
  <c r="H57" i="75"/>
  <c r="I57" i="75" s="1"/>
  <c r="J57" i="75" s="1"/>
  <c r="H54" i="75"/>
  <c r="I54" i="75" s="1"/>
  <c r="J54" i="75" s="1"/>
  <c r="H51" i="75"/>
  <c r="I51" i="75" s="1"/>
  <c r="J51" i="75" s="1"/>
  <c r="H48" i="75"/>
  <c r="I48" i="75" s="1"/>
  <c r="J48" i="75" s="1"/>
  <c r="H45" i="75"/>
  <c r="I45" i="75" s="1"/>
  <c r="J45" i="75" s="1"/>
  <c r="H42" i="75"/>
  <c r="I42" i="75" s="1"/>
  <c r="J42" i="75" s="1"/>
  <c r="H39" i="75"/>
  <c r="I39" i="75" s="1"/>
  <c r="J39" i="75" s="1"/>
  <c r="H36" i="75"/>
  <c r="I36" i="75" s="1"/>
  <c r="J36" i="75" s="1"/>
  <c r="H33" i="75"/>
  <c r="I33" i="75" s="1"/>
  <c r="J33" i="75" s="1"/>
  <c r="H30" i="75"/>
  <c r="I30" i="75" s="1"/>
  <c r="J30" i="75" s="1"/>
  <c r="H27" i="75"/>
  <c r="I27" i="75" s="1"/>
  <c r="J27" i="75" s="1"/>
  <c r="H24" i="75"/>
  <c r="I24" i="75" s="1"/>
  <c r="J24" i="75" s="1"/>
  <c r="H21" i="75"/>
  <c r="I21" i="75" s="1"/>
  <c r="J21" i="75" s="1"/>
  <c r="H18" i="75"/>
  <c r="I18" i="75" s="1"/>
  <c r="J18" i="75" s="1"/>
  <c r="H15" i="75"/>
  <c r="I15" i="75" s="1"/>
  <c r="J15" i="75" s="1"/>
  <c r="H12" i="75"/>
  <c r="I12" i="75" s="1"/>
  <c r="J12" i="75" s="1"/>
  <c r="H6" i="75"/>
  <c r="I6" i="75" s="1"/>
  <c r="J6" i="75" s="1"/>
  <c r="H11" i="75"/>
  <c r="I11" i="75" s="1"/>
  <c r="J11" i="75" s="1"/>
  <c r="H5" i="75"/>
  <c r="I5" i="75" s="1"/>
  <c r="J5" i="75" s="1"/>
  <c r="K5" i="75" s="1"/>
  <c r="H86" i="81"/>
  <c r="I86" i="81" s="1"/>
  <c r="J86" i="81" s="1"/>
  <c r="H85" i="81"/>
  <c r="I85" i="81" s="1"/>
  <c r="J85" i="81" s="1"/>
  <c r="H68" i="81"/>
  <c r="I68" i="81" s="1"/>
  <c r="J68" i="81" s="1"/>
  <c r="H67" i="81"/>
  <c r="I67" i="81" s="1"/>
  <c r="J67" i="81" s="1"/>
  <c r="H50" i="81"/>
  <c r="I50" i="81" s="1"/>
  <c r="J50" i="81" s="1"/>
  <c r="H49" i="81"/>
  <c r="I49" i="81" s="1"/>
  <c r="J49" i="81" s="1"/>
  <c r="H32" i="81"/>
  <c r="I32" i="81" s="1"/>
  <c r="J32" i="81" s="1"/>
  <c r="H31" i="81"/>
  <c r="I31" i="81" s="1"/>
  <c r="J31" i="81" s="1"/>
  <c r="H26" i="81"/>
  <c r="I26" i="81" s="1"/>
  <c r="J26" i="81" s="1"/>
  <c r="H17" i="81"/>
  <c r="I17" i="81" s="1"/>
  <c r="J17" i="81" s="1"/>
  <c r="H11" i="81"/>
  <c r="I11" i="81" s="1"/>
  <c r="J11" i="81" s="1"/>
  <c r="H10" i="81"/>
  <c r="I10" i="81" s="1"/>
  <c r="J10" i="81" s="1"/>
  <c r="H9" i="81"/>
  <c r="I9" i="81" s="1"/>
  <c r="J9" i="81" s="1"/>
  <c r="H7" i="81"/>
  <c r="I7" i="81" s="1"/>
  <c r="J7" i="81" s="1"/>
  <c r="H4" i="81"/>
  <c r="I4" i="81" s="1"/>
  <c r="J4" i="81" s="1"/>
  <c r="K4" i="81" s="1"/>
  <c r="H89" i="81"/>
  <c r="I89" i="81" s="1"/>
  <c r="J89" i="81" s="1"/>
  <c r="H71" i="81"/>
  <c r="I71" i="81" s="1"/>
  <c r="J71" i="81" s="1"/>
  <c r="H53" i="81"/>
  <c r="I53" i="81" s="1"/>
  <c r="J53" i="81" s="1"/>
  <c r="H35" i="81"/>
  <c r="I35" i="81" s="1"/>
  <c r="J35" i="81" s="1"/>
  <c r="H92" i="81"/>
  <c r="I92" i="81" s="1"/>
  <c r="J92" i="81" s="1"/>
  <c r="H74" i="81"/>
  <c r="I74" i="81" s="1"/>
  <c r="J74" i="81" s="1"/>
  <c r="H56" i="81"/>
  <c r="I56" i="81" s="1"/>
  <c r="J56" i="81" s="1"/>
  <c r="H38" i="81"/>
  <c r="I38" i="81" s="1"/>
  <c r="J38" i="81" s="1"/>
  <c r="H95" i="81"/>
  <c r="I95" i="81" s="1"/>
  <c r="J95" i="81" s="1"/>
  <c r="H77" i="81"/>
  <c r="I77" i="81" s="1"/>
  <c r="J77" i="81" s="1"/>
  <c r="H59" i="81"/>
  <c r="I59" i="81" s="1"/>
  <c r="J59" i="81" s="1"/>
  <c r="H41" i="81"/>
  <c r="I41" i="81" s="1"/>
  <c r="J41" i="81" s="1"/>
  <c r="H83" i="81"/>
  <c r="I83" i="81" s="1"/>
  <c r="J83" i="81" s="1"/>
  <c r="H82" i="81"/>
  <c r="I82" i="81" s="1"/>
  <c r="J82" i="81" s="1"/>
  <c r="H65" i="81"/>
  <c r="I65" i="81" s="1"/>
  <c r="J65" i="81" s="1"/>
  <c r="H47" i="81"/>
  <c r="I47" i="81" s="1"/>
  <c r="J47" i="81" s="1"/>
  <c r="H29" i="81"/>
  <c r="I29" i="81" s="1"/>
  <c r="J29" i="81" s="1"/>
  <c r="H79" i="81"/>
  <c r="I79" i="81" s="1"/>
  <c r="J79" i="81" s="1"/>
  <c r="H62" i="81"/>
  <c r="I62" i="81" s="1"/>
  <c r="J62" i="81" s="1"/>
  <c r="H61" i="81"/>
  <c r="I61" i="81" s="1"/>
  <c r="J61" i="81" s="1"/>
  <c r="H44" i="81"/>
  <c r="I44" i="81" s="1"/>
  <c r="J44" i="81" s="1"/>
  <c r="H43" i="81"/>
  <c r="I43" i="81" s="1"/>
  <c r="J43" i="81" s="1"/>
  <c r="H20" i="81"/>
  <c r="I20" i="81" s="1"/>
  <c r="J20" i="81" s="1"/>
  <c r="H6" i="81"/>
  <c r="I6" i="81" s="1"/>
  <c r="J6" i="81" s="1"/>
  <c r="H97" i="81"/>
  <c r="I97" i="81" s="1"/>
  <c r="J97" i="81" s="1"/>
  <c r="H80" i="81"/>
  <c r="I80" i="81" s="1"/>
  <c r="J80" i="81" s="1"/>
  <c r="H98" i="81"/>
  <c r="I98" i="81" s="1"/>
  <c r="J98" i="81" s="1"/>
  <c r="H79" i="87"/>
  <c r="I79" i="87" s="1"/>
  <c r="J79" i="87" s="1"/>
  <c r="H76" i="87"/>
  <c r="I76" i="87" s="1"/>
  <c r="J76" i="87" s="1"/>
  <c r="H73" i="87"/>
  <c r="I73" i="87" s="1"/>
  <c r="J73" i="87" s="1"/>
  <c r="H70" i="87"/>
  <c r="I70" i="87" s="1"/>
  <c r="J70" i="87" s="1"/>
  <c r="H67" i="87"/>
  <c r="I67" i="87" s="1"/>
  <c r="J67" i="87" s="1"/>
  <c r="H64" i="87"/>
  <c r="I64" i="87" s="1"/>
  <c r="J64" i="87" s="1"/>
  <c r="H61" i="87"/>
  <c r="I61" i="87" s="1"/>
  <c r="J61" i="87" s="1"/>
  <c r="H58" i="87"/>
  <c r="I58" i="87" s="1"/>
  <c r="J58" i="87" s="1"/>
  <c r="H55" i="87"/>
  <c r="I55" i="87" s="1"/>
  <c r="J55" i="87" s="1"/>
  <c r="H52" i="87"/>
  <c r="I52" i="87" s="1"/>
  <c r="J52" i="87" s="1"/>
  <c r="H78" i="87"/>
  <c r="I78" i="87" s="1"/>
  <c r="J78" i="87" s="1"/>
  <c r="H75" i="87"/>
  <c r="I75" i="87" s="1"/>
  <c r="J75" i="87" s="1"/>
  <c r="H72" i="87"/>
  <c r="I72" i="87" s="1"/>
  <c r="J72" i="87" s="1"/>
  <c r="H69" i="87"/>
  <c r="I69" i="87" s="1"/>
  <c r="J69" i="87" s="1"/>
  <c r="H66" i="87"/>
  <c r="I66" i="87" s="1"/>
  <c r="J66" i="87" s="1"/>
  <c r="H63" i="87"/>
  <c r="I63" i="87" s="1"/>
  <c r="J63" i="87" s="1"/>
  <c r="H60" i="87"/>
  <c r="I60" i="87" s="1"/>
  <c r="J60" i="87" s="1"/>
  <c r="H57" i="87"/>
  <c r="I57" i="87" s="1"/>
  <c r="J57" i="87" s="1"/>
  <c r="H54" i="87"/>
  <c r="I54" i="87" s="1"/>
  <c r="J54" i="87" s="1"/>
  <c r="H51" i="87"/>
  <c r="I51" i="87" s="1"/>
  <c r="J51" i="87" s="1"/>
  <c r="H48" i="87"/>
  <c r="I48" i="87" s="1"/>
  <c r="J48" i="87" s="1"/>
  <c r="H45" i="87"/>
  <c r="I45" i="87" s="1"/>
  <c r="J45" i="87" s="1"/>
  <c r="H42" i="87"/>
  <c r="I42" i="87" s="1"/>
  <c r="J42" i="87" s="1"/>
  <c r="H39" i="87"/>
  <c r="I39" i="87" s="1"/>
  <c r="J39" i="87" s="1"/>
  <c r="H36" i="87"/>
  <c r="I36" i="87" s="1"/>
  <c r="J36" i="87" s="1"/>
  <c r="H33" i="87"/>
  <c r="I33" i="87" s="1"/>
  <c r="J33" i="87" s="1"/>
  <c r="H30" i="87"/>
  <c r="I30" i="87" s="1"/>
  <c r="J30" i="87" s="1"/>
  <c r="H27" i="87"/>
  <c r="I27" i="87" s="1"/>
  <c r="J27" i="87" s="1"/>
  <c r="H24" i="87"/>
  <c r="I24" i="87" s="1"/>
  <c r="J24" i="87" s="1"/>
  <c r="H21" i="87"/>
  <c r="I21" i="87" s="1"/>
  <c r="J21" i="87" s="1"/>
  <c r="H18" i="87"/>
  <c r="I18" i="87" s="1"/>
  <c r="J18" i="87" s="1"/>
  <c r="H15" i="87"/>
  <c r="I15" i="87" s="1"/>
  <c r="J15" i="87" s="1"/>
  <c r="H12" i="87"/>
  <c r="I12" i="87" s="1"/>
  <c r="J12" i="87" s="1"/>
  <c r="H6" i="87"/>
  <c r="I6" i="87" s="1"/>
  <c r="J6" i="87" s="1"/>
  <c r="H5" i="87"/>
  <c r="I5" i="87" s="1"/>
  <c r="J5" i="87" s="1"/>
  <c r="K5" i="87" s="1"/>
  <c r="H41" i="87"/>
  <c r="I41" i="87" s="1"/>
  <c r="J41" i="87" s="1"/>
  <c r="H32" i="87"/>
  <c r="I32" i="87" s="1"/>
  <c r="J32" i="87" s="1"/>
  <c r="H23" i="87"/>
  <c r="I23" i="87" s="1"/>
  <c r="J23" i="87" s="1"/>
  <c r="H14" i="87"/>
  <c r="I14" i="87" s="1"/>
  <c r="J14" i="87" s="1"/>
  <c r="H13" i="87"/>
  <c r="I13" i="87" s="1"/>
  <c r="J13" i="87" s="1"/>
  <c r="H11" i="87"/>
  <c r="I11" i="87" s="1"/>
  <c r="J11" i="87" s="1"/>
  <c r="H97" i="93"/>
  <c r="I97" i="93" s="1"/>
  <c r="J97" i="93" s="1"/>
  <c r="H90" i="93"/>
  <c r="I90" i="93" s="1"/>
  <c r="J90" i="93" s="1"/>
  <c r="H87" i="93"/>
  <c r="I87" i="93" s="1"/>
  <c r="J87" i="93" s="1"/>
  <c r="H84" i="93"/>
  <c r="I84" i="93" s="1"/>
  <c r="J84" i="93" s="1"/>
  <c r="H81" i="93"/>
  <c r="I81" i="93" s="1"/>
  <c r="J81" i="93" s="1"/>
  <c r="H78" i="93"/>
  <c r="I78" i="93" s="1"/>
  <c r="J78" i="93" s="1"/>
  <c r="H75" i="93"/>
  <c r="I75" i="93" s="1"/>
  <c r="J75" i="93" s="1"/>
  <c r="H72" i="93"/>
  <c r="I72" i="93" s="1"/>
  <c r="J72" i="93" s="1"/>
  <c r="H69" i="93"/>
  <c r="I69" i="93" s="1"/>
  <c r="J69" i="93" s="1"/>
  <c r="H66" i="93"/>
  <c r="I66" i="93" s="1"/>
  <c r="J66" i="93" s="1"/>
  <c r="H63" i="93"/>
  <c r="I63" i="93" s="1"/>
  <c r="J63" i="93" s="1"/>
  <c r="H60" i="93"/>
  <c r="I60" i="93" s="1"/>
  <c r="J60" i="93" s="1"/>
  <c r="H57" i="93"/>
  <c r="I57" i="93" s="1"/>
  <c r="J57" i="93" s="1"/>
  <c r="H98" i="93"/>
  <c r="I98" i="93" s="1"/>
  <c r="J98" i="93" s="1"/>
  <c r="H96" i="93"/>
  <c r="I96" i="93" s="1"/>
  <c r="J96" i="93" s="1"/>
  <c r="H95" i="93"/>
  <c r="I95" i="93" s="1"/>
  <c r="J95" i="93" s="1"/>
  <c r="H92" i="93"/>
  <c r="I92" i="93" s="1"/>
  <c r="J92" i="93" s="1"/>
  <c r="H89" i="93"/>
  <c r="I89" i="93" s="1"/>
  <c r="J89" i="93" s="1"/>
  <c r="H86" i="93"/>
  <c r="I86" i="93" s="1"/>
  <c r="J86" i="93" s="1"/>
  <c r="H83" i="93"/>
  <c r="I83" i="93" s="1"/>
  <c r="J83" i="93" s="1"/>
  <c r="H80" i="93"/>
  <c r="I80" i="93" s="1"/>
  <c r="J80" i="93" s="1"/>
  <c r="H77" i="93"/>
  <c r="I77" i="93" s="1"/>
  <c r="J77" i="93" s="1"/>
  <c r="H74" i="93"/>
  <c r="I74" i="93" s="1"/>
  <c r="J74" i="93" s="1"/>
  <c r="H71" i="93"/>
  <c r="I71" i="93" s="1"/>
  <c r="J71" i="93" s="1"/>
  <c r="H68" i="93"/>
  <c r="I68" i="93" s="1"/>
  <c r="J68" i="93" s="1"/>
  <c r="H65" i="93"/>
  <c r="I65" i="93" s="1"/>
  <c r="J65" i="93" s="1"/>
  <c r="H62" i="93"/>
  <c r="I62" i="93" s="1"/>
  <c r="J62" i="93" s="1"/>
  <c r="H59" i="93"/>
  <c r="I59" i="93" s="1"/>
  <c r="J59" i="93" s="1"/>
  <c r="H56" i="93"/>
  <c r="I56" i="93" s="1"/>
  <c r="J56" i="93" s="1"/>
  <c r="H54" i="93"/>
  <c r="I54" i="93" s="1"/>
  <c r="J54" i="93" s="1"/>
  <c r="H51" i="93"/>
  <c r="I51" i="93" s="1"/>
  <c r="J51" i="93" s="1"/>
  <c r="H48" i="93"/>
  <c r="I48" i="93" s="1"/>
  <c r="J48" i="93" s="1"/>
  <c r="H45" i="93"/>
  <c r="I45" i="93" s="1"/>
  <c r="J45" i="93" s="1"/>
  <c r="H42" i="93"/>
  <c r="I42" i="93" s="1"/>
  <c r="J42" i="93" s="1"/>
  <c r="H39" i="93"/>
  <c r="I39" i="93" s="1"/>
  <c r="J39" i="93" s="1"/>
  <c r="H36" i="93"/>
  <c r="I36" i="93" s="1"/>
  <c r="J36" i="93" s="1"/>
  <c r="H33" i="93"/>
  <c r="I33" i="93" s="1"/>
  <c r="J33" i="93" s="1"/>
  <c r="H30" i="93"/>
  <c r="I30" i="93" s="1"/>
  <c r="J30" i="93" s="1"/>
  <c r="H27" i="93"/>
  <c r="I27" i="93" s="1"/>
  <c r="J27" i="93" s="1"/>
  <c r="H24" i="93"/>
  <c r="I24" i="93" s="1"/>
  <c r="J24" i="93" s="1"/>
  <c r="H21" i="93"/>
  <c r="I21" i="93" s="1"/>
  <c r="J21" i="93" s="1"/>
  <c r="H18" i="93"/>
  <c r="I18" i="93" s="1"/>
  <c r="J18" i="93" s="1"/>
  <c r="H82" i="93"/>
  <c r="I82" i="93" s="1"/>
  <c r="J82" i="93" s="1"/>
  <c r="H73" i="93"/>
  <c r="I73" i="93" s="1"/>
  <c r="J73" i="93" s="1"/>
  <c r="H64" i="93"/>
  <c r="I64" i="93" s="1"/>
  <c r="J64" i="93" s="1"/>
  <c r="H53" i="93"/>
  <c r="I53" i="93" s="1"/>
  <c r="J53" i="93" s="1"/>
  <c r="H50" i="93"/>
  <c r="I50" i="93" s="1"/>
  <c r="J50" i="93" s="1"/>
  <c r="H47" i="93"/>
  <c r="I47" i="93" s="1"/>
  <c r="J47" i="93" s="1"/>
  <c r="H44" i="93"/>
  <c r="I44" i="93" s="1"/>
  <c r="J44" i="93" s="1"/>
  <c r="H41" i="93"/>
  <c r="I41" i="93" s="1"/>
  <c r="J41" i="93" s="1"/>
  <c r="H38" i="93"/>
  <c r="I38" i="93" s="1"/>
  <c r="J38" i="93" s="1"/>
  <c r="H35" i="93"/>
  <c r="I35" i="93" s="1"/>
  <c r="J35" i="93" s="1"/>
  <c r="H32" i="93"/>
  <c r="I32" i="93" s="1"/>
  <c r="J32" i="93" s="1"/>
  <c r="H29" i="93"/>
  <c r="I29" i="93" s="1"/>
  <c r="J29" i="93" s="1"/>
  <c r="H26" i="93"/>
  <c r="I26" i="93" s="1"/>
  <c r="J26" i="93" s="1"/>
  <c r="H23" i="93"/>
  <c r="I23" i="93" s="1"/>
  <c r="J23" i="93" s="1"/>
  <c r="H20" i="93"/>
  <c r="I20" i="93" s="1"/>
  <c r="J20" i="93" s="1"/>
  <c r="H17" i="93"/>
  <c r="I17" i="93" s="1"/>
  <c r="J17" i="93" s="1"/>
  <c r="H79" i="93"/>
  <c r="I79" i="93" s="1"/>
  <c r="J79" i="93" s="1"/>
  <c r="H70" i="93"/>
  <c r="I70" i="93" s="1"/>
  <c r="J70" i="93" s="1"/>
  <c r="H61" i="93"/>
  <c r="I61" i="93" s="1"/>
  <c r="J61" i="93" s="1"/>
  <c r="H11" i="93"/>
  <c r="I11" i="93" s="1"/>
  <c r="J11" i="93" s="1"/>
  <c r="H10" i="93"/>
  <c r="I10" i="93" s="1"/>
  <c r="J10" i="93" s="1"/>
  <c r="H14" i="93"/>
  <c r="I14" i="93" s="1"/>
  <c r="J14" i="93" s="1"/>
  <c r="H5" i="93"/>
  <c r="I5" i="93" s="1"/>
  <c r="J5" i="93" s="1"/>
  <c r="H9" i="93"/>
  <c r="I9" i="93" s="1"/>
  <c r="J9" i="93" s="1"/>
  <c r="AP3" i="37"/>
  <c r="AI3" i="37"/>
  <c r="H36" i="32"/>
  <c r="I36" i="32" s="1"/>
  <c r="J36" i="32" s="1"/>
  <c r="H12" i="32"/>
  <c r="I12" i="32" s="1"/>
  <c r="J12" i="32" s="1"/>
  <c r="H14" i="33"/>
  <c r="I14" i="33" s="1"/>
  <c r="J14" i="33" s="1"/>
  <c r="H69" i="32"/>
  <c r="I69" i="32" s="1"/>
  <c r="J69" i="32" s="1"/>
  <c r="H33" i="32"/>
  <c r="I33" i="32" s="1"/>
  <c r="J33" i="32" s="1"/>
  <c r="H6" i="32"/>
  <c r="I6" i="32" s="1"/>
  <c r="J6" i="32" s="1"/>
  <c r="H65" i="28"/>
  <c r="I65" i="28" s="1"/>
  <c r="J65" i="28" s="1"/>
  <c r="H41" i="28"/>
  <c r="I41" i="28" s="1"/>
  <c r="J41" i="28" s="1"/>
  <c r="H14" i="28"/>
  <c r="I14" i="28" s="1"/>
  <c r="J14" i="28" s="1"/>
  <c r="H53" i="27"/>
  <c r="I53" i="27" s="1"/>
  <c r="J53" i="27" s="1"/>
  <c r="H48" i="32"/>
  <c r="I48" i="32" s="1"/>
  <c r="J48" i="32" s="1"/>
  <c r="H18" i="32"/>
  <c r="I18" i="32" s="1"/>
  <c r="J18" i="32" s="1"/>
  <c r="H80" i="30"/>
  <c r="I80" i="30" s="1"/>
  <c r="J80" i="30" s="1"/>
  <c r="H44" i="30"/>
  <c r="I44" i="30" s="1"/>
  <c r="J44" i="30" s="1"/>
  <c r="H61" i="28"/>
  <c r="I61" i="28" s="1"/>
  <c r="J61" i="28" s="1"/>
  <c r="H33" i="28"/>
  <c r="I33" i="28" s="1"/>
  <c r="J33" i="28" s="1"/>
  <c r="H24" i="28"/>
  <c r="I24" i="28" s="1"/>
  <c r="J24" i="28" s="1"/>
  <c r="H6" i="28"/>
  <c r="I6" i="28" s="1"/>
  <c r="J6" i="28" s="1"/>
  <c r="H63" i="27"/>
  <c r="I63" i="27" s="1"/>
  <c r="J63" i="27" s="1"/>
  <c r="H45" i="27"/>
  <c r="I45" i="27" s="1"/>
  <c r="J45" i="27" s="1"/>
  <c r="H27" i="27"/>
  <c r="I27" i="27" s="1"/>
  <c r="J27" i="27" s="1"/>
  <c r="AH3" i="16"/>
  <c r="H79" i="31"/>
  <c r="I79" i="31" s="1"/>
  <c r="J79" i="31" s="1"/>
  <c r="H52" i="31"/>
  <c r="I52" i="31" s="1"/>
  <c r="J52" i="31" s="1"/>
  <c r="H25" i="31"/>
  <c r="I25" i="31" s="1"/>
  <c r="J25" i="31" s="1"/>
  <c r="H56" i="27"/>
  <c r="I56" i="27" s="1"/>
  <c r="J56" i="27" s="1"/>
  <c r="H29" i="27"/>
  <c r="I29" i="27" s="1"/>
  <c r="J29" i="27" s="1"/>
  <c r="AI3" i="15"/>
  <c r="AN3" i="15"/>
  <c r="H45" i="28"/>
  <c r="I45" i="28" s="1"/>
  <c r="J45" i="28" s="1"/>
  <c r="H36" i="28"/>
  <c r="I36" i="28" s="1"/>
  <c r="J36" i="28" s="1"/>
  <c r="Q68" i="32"/>
  <c r="Q65" i="32"/>
  <c r="Q62" i="32"/>
  <c r="Q59" i="32"/>
  <c r="Q56" i="32"/>
  <c r="Q53" i="32"/>
  <c r="Q50" i="32"/>
  <c r="Q47" i="32"/>
  <c r="Q44" i="32"/>
  <c r="Q41" i="32"/>
  <c r="Q38" i="32"/>
  <c r="Q35" i="32"/>
  <c r="Q32" i="32"/>
  <c r="Q29" i="32"/>
  <c r="Q26" i="32"/>
  <c r="Q23" i="32"/>
  <c r="Q20" i="32"/>
  <c r="Q17" i="32"/>
  <c r="Q14" i="32"/>
  <c r="Q10" i="32"/>
  <c r="Q11" i="32"/>
  <c r="Q5" i="32"/>
  <c r="Q69" i="32"/>
  <c r="Q66" i="32"/>
  <c r="Q63" i="32"/>
  <c r="Q60" i="32"/>
  <c r="Q57" i="32"/>
  <c r="Q54" i="32"/>
  <c r="Q51" i="32"/>
  <c r="Q48" i="32"/>
  <c r="Q45" i="32"/>
  <c r="Q42" i="32"/>
  <c r="Q39" i="32"/>
  <c r="Q36" i="32"/>
  <c r="Q33" i="32"/>
  <c r="Q30" i="32"/>
  <c r="Q27" i="32"/>
  <c r="Q24" i="32"/>
  <c r="Q21" i="32"/>
  <c r="Q18" i="32"/>
  <c r="Q15" i="32"/>
  <c r="Q12" i="32"/>
  <c r="Q6" i="32"/>
  <c r="Q67" i="32"/>
  <c r="Q64" i="32"/>
  <c r="Q61" i="32"/>
  <c r="Q58" i="32"/>
  <c r="Q55" i="32"/>
  <c r="Q52" i="32"/>
  <c r="Q49" i="32"/>
  <c r="Q46" i="32"/>
  <c r="Q43" i="32"/>
  <c r="Q40" i="32"/>
  <c r="Q37" i="32"/>
  <c r="Q34" i="32"/>
  <c r="Q31" i="32"/>
  <c r="Q28" i="32"/>
  <c r="Q25" i="32"/>
  <c r="Q22" i="32"/>
  <c r="Q19" i="32"/>
  <c r="Q16" i="32"/>
  <c r="Q13" i="32"/>
  <c r="Q8" i="32"/>
  <c r="Q7" i="32"/>
  <c r="Q9" i="32"/>
  <c r="Q98" i="37"/>
  <c r="Q11" i="37"/>
  <c r="Q96" i="37"/>
  <c r="Q93" i="37"/>
  <c r="Q90" i="37"/>
  <c r="Q87" i="37"/>
  <c r="Q84" i="37"/>
  <c r="Q81" i="37"/>
  <c r="Q78" i="37"/>
  <c r="Q75" i="37"/>
  <c r="Q72" i="37"/>
  <c r="Q69" i="37"/>
  <c r="Q66" i="37"/>
  <c r="Q63" i="37"/>
  <c r="Q60" i="37"/>
  <c r="Q57" i="37"/>
  <c r="Q54" i="37"/>
  <c r="Q51" i="37"/>
  <c r="Q48" i="37"/>
  <c r="Q45" i="37"/>
  <c r="Q42" i="37"/>
  <c r="Q39" i="37"/>
  <c r="Q36" i="37"/>
  <c r="Q33" i="37"/>
  <c r="Q30" i="37"/>
  <c r="Q27" i="37"/>
  <c r="Q24" i="37"/>
  <c r="Q21" i="37"/>
  <c r="Q18" i="37"/>
  <c r="Q15" i="37"/>
  <c r="Q12" i="37"/>
  <c r="Q6" i="37"/>
  <c r="Q97" i="37"/>
  <c r="Q94" i="37"/>
  <c r="Q91" i="37"/>
  <c r="Q88" i="37"/>
  <c r="Q85" i="37"/>
  <c r="Q82" i="37"/>
  <c r="Q79" i="37"/>
  <c r="Q76" i="37"/>
  <c r="Q73" i="37"/>
  <c r="Q70" i="37"/>
  <c r="Q67" i="37"/>
  <c r="Q64" i="37"/>
  <c r="Q61" i="37"/>
  <c r="Q58" i="37"/>
  <c r="Q55" i="37"/>
  <c r="Q52" i="37"/>
  <c r="Q49" i="37"/>
  <c r="Q46" i="37"/>
  <c r="Q43" i="37"/>
  <c r="Q40" i="37"/>
  <c r="Q37" i="37"/>
  <c r="Q34" i="37"/>
  <c r="Q31" i="37"/>
  <c r="Q28" i="37"/>
  <c r="Q25" i="37"/>
  <c r="Q22" i="37"/>
  <c r="Q19" i="37"/>
  <c r="Q16" i="37"/>
  <c r="Q13" i="37"/>
  <c r="Q8" i="37"/>
  <c r="Q7" i="37"/>
  <c r="Q95" i="37"/>
  <c r="Q92" i="37"/>
  <c r="Q89" i="37"/>
  <c r="Q86" i="37"/>
  <c r="Q83" i="37"/>
  <c r="Q80" i="37"/>
  <c r="Q77" i="37"/>
  <c r="Q74" i="37"/>
  <c r="Q71" i="37"/>
  <c r="Q68" i="37"/>
  <c r="Q65" i="37"/>
  <c r="Q62" i="37"/>
  <c r="Q59" i="37"/>
  <c r="Q56" i="37"/>
  <c r="Q53" i="37"/>
  <c r="Q50" i="37"/>
  <c r="Q47" i="37"/>
  <c r="Q44" i="37"/>
  <c r="Q41" i="37"/>
  <c r="Q38" i="37"/>
  <c r="Q35" i="37"/>
  <c r="Q32" i="37"/>
  <c r="Q29" i="37"/>
  <c r="Q26" i="37"/>
  <c r="Q23" i="37"/>
  <c r="Q20" i="37"/>
  <c r="Q17" i="37"/>
  <c r="Q14" i="37"/>
  <c r="Q10" i="37"/>
  <c r="Q5" i="37"/>
  <c r="Q9" i="37"/>
  <c r="Q97" i="41"/>
  <c r="Q94" i="41"/>
  <c r="Q91" i="41"/>
  <c r="Q88" i="41"/>
  <c r="Q85" i="41"/>
  <c r="Q82" i="41"/>
  <c r="Q79" i="41"/>
  <c r="Q76" i="41"/>
  <c r="Q73" i="41"/>
  <c r="Q70" i="41"/>
  <c r="Q67" i="41"/>
  <c r="Q64" i="41"/>
  <c r="Q61" i="41"/>
  <c r="Q58" i="41"/>
  <c r="Q55" i="41"/>
  <c r="Q52" i="41"/>
  <c r="Q49" i="41"/>
  <c r="Q46" i="41"/>
  <c r="Q43" i="41"/>
  <c r="Q40" i="41"/>
  <c r="Q37" i="41"/>
  <c r="Q34" i="41"/>
  <c r="Q31" i="41"/>
  <c r="Q28" i="41"/>
  <c r="Q25" i="41"/>
  <c r="Q22" i="41"/>
  <c r="Q19" i="41"/>
  <c r="Q16" i="41"/>
  <c r="Q13" i="41"/>
  <c r="Q8" i="41"/>
  <c r="Q7" i="41"/>
  <c r="Q9" i="41"/>
  <c r="Q98" i="41"/>
  <c r="Q95" i="41"/>
  <c r="Q92" i="41"/>
  <c r="Q89" i="41"/>
  <c r="Q86" i="41"/>
  <c r="Q83" i="41"/>
  <c r="Q80" i="41"/>
  <c r="Q77" i="41"/>
  <c r="Q74" i="41"/>
  <c r="Q71" i="41"/>
  <c r="Q68" i="41"/>
  <c r="Q65" i="41"/>
  <c r="Q62" i="41"/>
  <c r="Q59" i="41"/>
  <c r="Q56" i="41"/>
  <c r="Q53" i="41"/>
  <c r="Q50" i="41"/>
  <c r="Q47" i="41"/>
  <c r="Q44" i="41"/>
  <c r="Q41" i="41"/>
  <c r="Q38" i="41"/>
  <c r="Q35" i="41"/>
  <c r="Q32" i="41"/>
  <c r="Q29" i="41"/>
  <c r="Q26" i="41"/>
  <c r="Q23" i="41"/>
  <c r="Q20" i="41"/>
  <c r="Q17" i="41"/>
  <c r="Q14" i="41"/>
  <c r="Q10" i="41"/>
  <c r="Q5" i="41"/>
  <c r="Q96" i="41"/>
  <c r="Q93" i="41"/>
  <c r="Q90" i="41"/>
  <c r="Q87" i="41"/>
  <c r="Q84" i="41"/>
  <c r="Q81" i="41"/>
  <c r="Q78" i="41"/>
  <c r="Q75" i="41"/>
  <c r="Q72" i="41"/>
  <c r="Q69" i="41"/>
  <c r="Q66" i="41"/>
  <c r="Q63" i="41"/>
  <c r="Q60" i="41"/>
  <c r="Q57" i="41"/>
  <c r="Q54" i="41"/>
  <c r="Q51" i="41"/>
  <c r="Q48" i="41"/>
  <c r="Q45" i="41"/>
  <c r="Q42" i="41"/>
  <c r="Q39" i="41"/>
  <c r="Q36" i="41"/>
  <c r="Q33" i="41"/>
  <c r="Q30" i="41"/>
  <c r="Q27" i="41"/>
  <c r="Q24" i="41"/>
  <c r="Q21" i="41"/>
  <c r="Q18" i="41"/>
  <c r="Q15" i="41"/>
  <c r="Q12" i="41"/>
  <c r="Q6" i="41"/>
  <c r="Q11" i="41"/>
  <c r="Q11" i="75"/>
  <c r="Q5" i="75"/>
  <c r="Q78" i="75"/>
  <c r="Q75" i="75"/>
  <c r="Q72" i="75"/>
  <c r="Q69" i="75"/>
  <c r="Q66" i="75"/>
  <c r="Q63" i="75"/>
  <c r="Q60" i="75"/>
  <c r="Q57" i="75"/>
  <c r="Q54" i="75"/>
  <c r="Q51" i="75"/>
  <c r="Q48" i="75"/>
  <c r="Q45" i="75"/>
  <c r="Q42" i="75"/>
  <c r="Q39" i="75"/>
  <c r="Q36" i="75"/>
  <c r="Q33" i="75"/>
  <c r="Q30" i="75"/>
  <c r="Q27" i="75"/>
  <c r="Q24" i="75"/>
  <c r="Q21" i="75"/>
  <c r="Q18" i="75"/>
  <c r="Q15" i="75"/>
  <c r="Q12" i="75"/>
  <c r="Q6" i="75"/>
  <c r="Q79" i="75"/>
  <c r="Q76" i="75"/>
  <c r="Q73" i="75"/>
  <c r="Q70" i="75"/>
  <c r="Q67" i="75"/>
  <c r="Q64" i="75"/>
  <c r="Q61" i="75"/>
  <c r="Q58" i="75"/>
  <c r="Q55" i="75"/>
  <c r="Q52" i="75"/>
  <c r="Q49" i="75"/>
  <c r="Q46" i="75"/>
  <c r="Q43" i="75"/>
  <c r="Q40" i="75"/>
  <c r="Q37" i="75"/>
  <c r="Q34" i="75"/>
  <c r="Q31" i="75"/>
  <c r="Q28" i="75"/>
  <c r="Q25" i="75"/>
  <c r="Q22" i="75"/>
  <c r="Q19" i="75"/>
  <c r="Q16" i="75"/>
  <c r="Q13" i="75"/>
  <c r="Q8" i="75"/>
  <c r="Q7" i="75"/>
  <c r="Q77" i="75"/>
  <c r="Q74" i="75"/>
  <c r="Q71" i="75"/>
  <c r="Q68" i="75"/>
  <c r="Q65" i="75"/>
  <c r="Q62" i="75"/>
  <c r="Q59" i="75"/>
  <c r="Q56" i="75"/>
  <c r="Q53" i="75"/>
  <c r="Q50" i="75"/>
  <c r="Q47" i="75"/>
  <c r="Q44" i="75"/>
  <c r="Q41" i="75"/>
  <c r="Q38" i="75"/>
  <c r="Q35" i="75"/>
  <c r="Q32" i="75"/>
  <c r="Q29" i="75"/>
  <c r="Q26" i="75"/>
  <c r="Q23" i="75"/>
  <c r="Q20" i="75"/>
  <c r="Q17" i="75"/>
  <c r="Q14" i="75"/>
  <c r="Q10" i="75"/>
  <c r="Q9" i="75"/>
  <c r="Q89" i="78"/>
  <c r="Q86" i="78"/>
  <c r="Q83" i="78"/>
  <c r="Q80" i="78"/>
  <c r="Q77" i="78"/>
  <c r="Q74" i="78"/>
  <c r="Q71" i="78"/>
  <c r="Q68" i="78"/>
  <c r="Q65" i="78"/>
  <c r="Q62" i="78"/>
  <c r="Q59" i="78"/>
  <c r="Q56" i="78"/>
  <c r="Q53" i="78"/>
  <c r="Q50" i="78"/>
  <c r="Q47" i="78"/>
  <c r="Q44" i="78"/>
  <c r="Q41" i="78"/>
  <c r="Q38" i="78"/>
  <c r="Q35" i="78"/>
  <c r="Q32" i="78"/>
  <c r="Q29" i="78"/>
  <c r="Q26" i="78"/>
  <c r="Q23" i="78"/>
  <c r="Q20" i="78"/>
  <c r="Q17" i="78"/>
  <c r="Q14" i="78"/>
  <c r="Q10" i="78"/>
  <c r="Q11" i="78"/>
  <c r="Q5" i="78"/>
  <c r="Q87" i="78"/>
  <c r="Q84" i="78"/>
  <c r="Q81" i="78"/>
  <c r="Q78" i="78"/>
  <c r="Q75" i="78"/>
  <c r="Q72" i="78"/>
  <c r="Q69" i="78"/>
  <c r="Q66" i="78"/>
  <c r="Q63" i="78"/>
  <c r="Q60" i="78"/>
  <c r="Q57" i="78"/>
  <c r="Q54" i="78"/>
  <c r="Q51" i="78"/>
  <c r="Q48" i="78"/>
  <c r="Q45" i="78"/>
  <c r="Q42" i="78"/>
  <c r="Q39" i="78"/>
  <c r="Q36" i="78"/>
  <c r="Q33" i="78"/>
  <c r="Q30" i="78"/>
  <c r="Q27" i="78"/>
  <c r="Q24" i="78"/>
  <c r="Q21" i="78"/>
  <c r="Q18" i="78"/>
  <c r="Q15" i="78"/>
  <c r="Q12" i="78"/>
  <c r="Q6" i="78"/>
  <c r="Q9" i="78"/>
  <c r="Q79" i="78"/>
  <c r="Q8" i="78"/>
  <c r="Q82" i="78"/>
  <c r="Q85" i="78"/>
  <c r="Q7" i="78"/>
  <c r="Q76" i="78"/>
  <c r="Q61" i="78"/>
  <c r="Q43" i="78"/>
  <c r="Q25" i="78"/>
  <c r="Q88" i="78"/>
  <c r="Q64" i="78"/>
  <c r="Q46" i="78"/>
  <c r="Q28" i="78"/>
  <c r="Q67" i="78"/>
  <c r="Q49" i="78"/>
  <c r="Q31" i="78"/>
  <c r="Q13" i="78"/>
  <c r="Q58" i="78"/>
  <c r="Q40" i="78"/>
  <c r="Q22" i="78"/>
  <c r="Q52" i="78"/>
  <c r="Q55" i="78"/>
  <c r="Q70" i="78"/>
  <c r="Q16" i="78"/>
  <c r="Q73" i="78"/>
  <c r="Q19" i="78"/>
  <c r="Q37" i="78"/>
  <c r="Q34" i="78"/>
  <c r="Q69" i="84"/>
  <c r="Q66" i="84"/>
  <c r="Q63" i="84"/>
  <c r="Q60" i="84"/>
  <c r="Q57" i="84"/>
  <c r="Q54" i="84"/>
  <c r="Q51" i="84"/>
  <c r="Q48" i="84"/>
  <c r="Q45" i="84"/>
  <c r="Q42" i="84"/>
  <c r="Q67" i="84"/>
  <c r="Q64" i="84"/>
  <c r="Q61" i="84"/>
  <c r="Q58" i="84"/>
  <c r="Q55" i="84"/>
  <c r="Q52" i="84"/>
  <c r="Q49" i="84"/>
  <c r="Q46" i="84"/>
  <c r="Q43" i="84"/>
  <c r="Q40" i="84"/>
  <c r="Q9" i="84"/>
  <c r="Q38" i="84"/>
  <c r="Q35" i="84"/>
  <c r="Q32" i="84"/>
  <c r="Q29" i="84"/>
  <c r="Q26" i="84"/>
  <c r="Q23" i="84"/>
  <c r="Q20" i="84"/>
  <c r="Q17" i="84"/>
  <c r="Q14" i="84"/>
  <c r="Q10" i="84"/>
  <c r="Q68" i="84"/>
  <c r="Q65" i="84"/>
  <c r="Q62" i="84"/>
  <c r="Q59" i="84"/>
  <c r="Q56" i="84"/>
  <c r="Q53" i="84"/>
  <c r="Q50" i="84"/>
  <c r="Q47" i="84"/>
  <c r="Q44" i="84"/>
  <c r="Q41" i="84"/>
  <c r="Q39" i="84"/>
  <c r="Q37" i="84"/>
  <c r="Q36" i="84"/>
  <c r="Q34" i="84"/>
  <c r="Q33" i="84"/>
  <c r="Q31" i="84"/>
  <c r="Q30" i="84"/>
  <c r="Q28" i="84"/>
  <c r="Q27" i="84"/>
  <c r="Q25" i="84"/>
  <c r="Q24" i="84"/>
  <c r="Q22" i="84"/>
  <c r="Q21" i="84"/>
  <c r="Q19" i="84"/>
  <c r="Q18" i="84"/>
  <c r="Q16" i="84"/>
  <c r="Q15" i="84"/>
  <c r="Q13" i="84"/>
  <c r="Q12" i="84"/>
  <c r="Q11" i="84"/>
  <c r="Q7" i="84"/>
  <c r="Q6" i="84"/>
  <c r="Q5" i="84"/>
  <c r="Q8" i="84"/>
  <c r="Q89" i="90"/>
  <c r="Q86" i="90"/>
  <c r="Q83" i="90"/>
  <c r="Q80" i="90"/>
  <c r="Q77" i="90"/>
  <c r="Q74" i="90"/>
  <c r="Q71" i="90"/>
  <c r="Q68" i="90"/>
  <c r="Q65" i="90"/>
  <c r="Q62" i="90"/>
  <c r="Q59" i="90"/>
  <c r="Q56" i="90"/>
  <c r="Q53" i="90"/>
  <c r="Q50" i="90"/>
  <c r="Q87" i="90"/>
  <c r="Q84" i="90"/>
  <c r="Q81" i="90"/>
  <c r="Q78" i="90"/>
  <c r="Q75" i="90"/>
  <c r="Q72" i="90"/>
  <c r="Q69" i="90"/>
  <c r="Q66" i="90"/>
  <c r="Q63" i="90"/>
  <c r="Q60" i="90"/>
  <c r="Q57" i="90"/>
  <c r="Q54" i="90"/>
  <c r="Q51" i="90"/>
  <c r="Q48" i="90"/>
  <c r="Q88" i="90"/>
  <c r="Q79" i="90"/>
  <c r="Q70" i="90"/>
  <c r="Q61" i="90"/>
  <c r="Q52" i="90"/>
  <c r="Q11" i="90"/>
  <c r="Q5" i="90"/>
  <c r="Q45" i="90"/>
  <c r="Q42" i="90"/>
  <c r="Q39" i="90"/>
  <c r="Q36" i="90"/>
  <c r="Q33" i="90"/>
  <c r="Q30" i="90"/>
  <c r="Q27" i="90"/>
  <c r="Q24" i="90"/>
  <c r="Q21" i="90"/>
  <c r="Q18" i="90"/>
  <c r="Q15" i="90"/>
  <c r="Q82" i="90"/>
  <c r="Q73" i="90"/>
  <c r="Q64" i="90"/>
  <c r="Q55" i="90"/>
  <c r="Q85" i="90"/>
  <c r="Q76" i="90"/>
  <c r="Q67" i="90"/>
  <c r="Q58" i="90"/>
  <c r="Q49" i="90"/>
  <c r="Q10" i="90"/>
  <c r="Q8" i="90"/>
  <c r="Q46" i="90"/>
  <c r="Q41" i="90"/>
  <c r="Q28" i="90"/>
  <c r="Q23" i="90"/>
  <c r="Q44" i="90"/>
  <c r="Q31" i="90"/>
  <c r="Q26" i="90"/>
  <c r="Q47" i="90"/>
  <c r="Q34" i="90"/>
  <c r="Q29" i="90"/>
  <c r="Q16" i="90"/>
  <c r="Q13" i="90"/>
  <c r="Q6" i="90"/>
  <c r="Q43" i="90"/>
  <c r="Q38" i="90"/>
  <c r="Q25" i="90"/>
  <c r="Q20" i="90"/>
  <c r="Q9" i="90"/>
  <c r="Q7" i="90"/>
  <c r="Q32" i="90"/>
  <c r="Q22" i="90"/>
  <c r="Q19" i="90"/>
  <c r="Q40" i="90"/>
  <c r="Q37" i="90"/>
  <c r="Q17" i="90"/>
  <c r="Q35" i="90"/>
  <c r="Q14" i="90"/>
  <c r="Q12" i="90"/>
  <c r="Q69" i="96"/>
  <c r="Q66" i="96"/>
  <c r="Q63" i="96"/>
  <c r="Q60" i="96"/>
  <c r="Q57" i="96"/>
  <c r="Q67" i="96"/>
  <c r="Q64" i="96"/>
  <c r="Q61" i="96"/>
  <c r="Q58" i="96"/>
  <c r="Q54" i="96"/>
  <c r="Q51" i="96"/>
  <c r="Q48" i="96"/>
  <c r="Q56" i="96"/>
  <c r="Q55" i="96"/>
  <c r="Q52" i="96"/>
  <c r="Q49" i="96"/>
  <c r="Q62" i="96"/>
  <c r="Q46" i="96"/>
  <c r="Q43" i="96"/>
  <c r="Q40" i="96"/>
  <c r="Q37" i="96"/>
  <c r="Q34" i="96"/>
  <c r="Q31" i="96"/>
  <c r="Q28" i="96"/>
  <c r="Q25" i="96"/>
  <c r="Q22" i="96"/>
  <c r="Q68" i="96"/>
  <c r="Q44" i="96"/>
  <c r="Q41" i="96"/>
  <c r="Q38" i="96"/>
  <c r="Q35" i="96"/>
  <c r="Q32" i="96"/>
  <c r="Q29" i="96"/>
  <c r="Q26" i="96"/>
  <c r="Q23" i="96"/>
  <c r="Q65" i="96"/>
  <c r="Q59" i="96"/>
  <c r="Q53" i="96"/>
  <c r="Q47" i="96"/>
  <c r="Q42" i="96"/>
  <c r="Q33" i="96"/>
  <c r="Q30" i="96"/>
  <c r="Q24" i="96"/>
  <c r="Q50" i="96"/>
  <c r="Q27" i="96"/>
  <c r="Q21" i="96"/>
  <c r="Q17" i="96"/>
  <c r="Q14" i="96"/>
  <c r="Q10" i="96"/>
  <c r="Q11" i="96"/>
  <c r="Q5" i="96"/>
  <c r="Q18" i="96"/>
  <c r="Q15" i="96"/>
  <c r="Q12" i="96"/>
  <c r="Q6" i="96"/>
  <c r="Q36" i="96"/>
  <c r="Q20" i="96"/>
  <c r="Q9" i="96"/>
  <c r="Q45" i="96"/>
  <c r="Q16" i="96"/>
  <c r="Q13" i="96"/>
  <c r="Q39" i="96"/>
  <c r="Q19" i="96"/>
  <c r="Q8" i="96"/>
  <c r="Q7" i="96"/>
  <c r="AI3" i="21"/>
  <c r="AN3" i="21"/>
  <c r="I20" i="24"/>
  <c r="J20" i="24" s="1"/>
  <c r="H20" i="21"/>
  <c r="I20" i="21" s="1"/>
  <c r="J20" i="21" s="1"/>
  <c r="AI3" i="20"/>
  <c r="I11" i="19"/>
  <c r="J11" i="19" s="1"/>
  <c r="I22" i="16"/>
  <c r="J22" i="16" s="1"/>
  <c r="H48" i="27"/>
  <c r="I48" i="27" s="1"/>
  <c r="J48" i="27" s="1"/>
  <c r="H21" i="21"/>
  <c r="I21" i="21" s="1"/>
  <c r="J21" i="21" s="1"/>
  <c r="H4" i="21"/>
  <c r="I4" i="21" s="1"/>
  <c r="J4" i="21" s="1"/>
  <c r="K4" i="21" s="1"/>
  <c r="H11" i="20"/>
  <c r="H5" i="20"/>
  <c r="H23" i="20"/>
  <c r="H22" i="20"/>
  <c r="H21" i="20"/>
  <c r="H20" i="20"/>
  <c r="H19" i="20"/>
  <c r="H18" i="20"/>
  <c r="H17" i="20"/>
  <c r="H16" i="20"/>
  <c r="H15" i="20"/>
  <c r="H14" i="20"/>
  <c r="H13" i="20"/>
  <c r="H12" i="20"/>
  <c r="H7" i="20"/>
  <c r="H6" i="20"/>
  <c r="H8" i="24"/>
  <c r="H9" i="24"/>
  <c r="H4" i="24"/>
  <c r="H11" i="68"/>
  <c r="H5" i="68"/>
  <c r="H10" i="68"/>
  <c r="H23" i="68"/>
  <c r="H20" i="68"/>
  <c r="H17" i="68"/>
  <c r="H14" i="68"/>
  <c r="H6" i="68"/>
  <c r="H21" i="68"/>
  <c r="H18" i="68"/>
  <c r="H15" i="68"/>
  <c r="H12" i="68"/>
  <c r="H7" i="68"/>
  <c r="H22" i="68"/>
  <c r="H19" i="68"/>
  <c r="H16" i="68"/>
  <c r="H13" i="68"/>
  <c r="H11" i="58"/>
  <c r="I11" i="58" s="1"/>
  <c r="J11" i="58" s="1"/>
  <c r="H5" i="58"/>
  <c r="I5" i="58" s="1"/>
  <c r="J5" i="58" s="1"/>
  <c r="H23" i="58"/>
  <c r="I23" i="58" s="1"/>
  <c r="J23" i="58" s="1"/>
  <c r="H22" i="58"/>
  <c r="I22" i="58" s="1"/>
  <c r="J22" i="58" s="1"/>
  <c r="H21" i="58"/>
  <c r="I21" i="58" s="1"/>
  <c r="J21" i="58" s="1"/>
  <c r="H20" i="58"/>
  <c r="I20" i="58" s="1"/>
  <c r="J20" i="58" s="1"/>
  <c r="H19" i="58"/>
  <c r="I19" i="58" s="1"/>
  <c r="J19" i="58" s="1"/>
  <c r="H18" i="58"/>
  <c r="I18" i="58" s="1"/>
  <c r="J18" i="58" s="1"/>
  <c r="H17" i="58"/>
  <c r="I17" i="58" s="1"/>
  <c r="J17" i="58" s="1"/>
  <c r="H16" i="58"/>
  <c r="I16" i="58" s="1"/>
  <c r="J16" i="58" s="1"/>
  <c r="H15" i="58"/>
  <c r="I15" i="58" s="1"/>
  <c r="J15" i="58" s="1"/>
  <c r="H14" i="58"/>
  <c r="I14" i="58" s="1"/>
  <c r="J14" i="58" s="1"/>
  <c r="H13" i="58"/>
  <c r="I13" i="58" s="1"/>
  <c r="J13" i="58" s="1"/>
  <c r="H12" i="58"/>
  <c r="I12" i="58" s="1"/>
  <c r="J12" i="58" s="1"/>
  <c r="H7" i="58"/>
  <c r="I7" i="58" s="1"/>
  <c r="J7" i="58" s="1"/>
  <c r="H6" i="58"/>
  <c r="I6" i="58" s="1"/>
  <c r="J6" i="58" s="1"/>
  <c r="H8" i="58"/>
  <c r="I8" i="58" s="1"/>
  <c r="J8" i="58" s="1"/>
  <c r="H8" i="55"/>
  <c r="H10" i="55"/>
  <c r="H11" i="72"/>
  <c r="H5" i="72"/>
  <c r="H9" i="72"/>
  <c r="H4" i="72"/>
  <c r="H10" i="72"/>
  <c r="H15" i="24"/>
  <c r="I8" i="23"/>
  <c r="J8" i="23" s="1"/>
  <c r="H13" i="19"/>
  <c r="I20" i="16"/>
  <c r="J20" i="16" s="1"/>
  <c r="AH4" i="7"/>
  <c r="AQ4" i="7" s="1"/>
  <c r="Z4" i="7"/>
  <c r="H17" i="21"/>
  <c r="I17" i="21" s="1"/>
  <c r="J17" i="21" s="1"/>
  <c r="H9" i="12"/>
  <c r="H4" i="12"/>
  <c r="H8" i="12"/>
  <c r="H23" i="12"/>
  <c r="H22" i="12"/>
  <c r="H21" i="12"/>
  <c r="H20" i="12"/>
  <c r="H19" i="12"/>
  <c r="H18" i="12"/>
  <c r="H17" i="12"/>
  <c r="H16" i="12"/>
  <c r="H15" i="12"/>
  <c r="H14" i="12"/>
  <c r="H13" i="12"/>
  <c r="H12" i="12"/>
  <c r="H7" i="12"/>
  <c r="H6" i="12"/>
  <c r="H11" i="12"/>
  <c r="H5" i="12"/>
  <c r="AN3" i="5"/>
  <c r="AI3" i="5"/>
  <c r="H13" i="24"/>
  <c r="H20" i="19"/>
  <c r="H12" i="16"/>
  <c r="I23" i="7"/>
  <c r="J23" i="7" s="1"/>
  <c r="I17" i="7"/>
  <c r="J17" i="7" s="1"/>
  <c r="W5" i="8"/>
  <c r="AG4" i="8"/>
  <c r="AF4" i="8"/>
  <c r="AE4" i="8"/>
  <c r="H22" i="5"/>
  <c r="I22" i="5" s="1"/>
  <c r="J22" i="5" s="1"/>
  <c r="H5" i="5"/>
  <c r="I5" i="5" s="1"/>
  <c r="J5" i="5" s="1"/>
  <c r="H22" i="2"/>
  <c r="H17" i="2"/>
  <c r="H12" i="2"/>
  <c r="H10" i="12"/>
  <c r="AI4" i="3"/>
  <c r="H19" i="2"/>
  <c r="H6" i="13"/>
  <c r="I6" i="13" s="1"/>
  <c r="J6" i="13" s="1"/>
  <c r="X5" i="11"/>
  <c r="AH5" i="11" s="1"/>
  <c r="H16" i="10"/>
  <c r="I16" i="10" s="1"/>
  <c r="J16" i="10" s="1"/>
  <c r="K7" i="6"/>
  <c r="AI3" i="1"/>
  <c r="H17" i="10"/>
  <c r="I17" i="10" s="1"/>
  <c r="J17" i="10" s="1"/>
  <c r="K5" i="93"/>
  <c r="K6" i="93" s="1"/>
  <c r="K7" i="93" s="1"/>
  <c r="K8" i="93" s="1"/>
  <c r="AN3" i="93"/>
  <c r="AI3" i="93"/>
  <c r="AH3" i="91"/>
  <c r="AQ3" i="91" s="1"/>
  <c r="AI3" i="90"/>
  <c r="Z4" i="90"/>
  <c r="AH4" i="90"/>
  <c r="AN3" i="82"/>
  <c r="AI3" i="82"/>
  <c r="AH4" i="67"/>
  <c r="Z4" i="67"/>
  <c r="AN3" i="79"/>
  <c r="AI3" i="79"/>
  <c r="AQ4" i="83"/>
  <c r="I19" i="72"/>
  <c r="J19" i="72" s="1"/>
  <c r="I23" i="71"/>
  <c r="J23" i="71" s="1"/>
  <c r="I15" i="71"/>
  <c r="J15" i="71" s="1"/>
  <c r="I18" i="72"/>
  <c r="J18" i="72" s="1"/>
  <c r="AH4" i="69"/>
  <c r="AQ4" i="69" s="1"/>
  <c r="Z4" i="69"/>
  <c r="AN3" i="77"/>
  <c r="AI3" i="77"/>
  <c r="AE4" i="71"/>
  <c r="AF4" i="71"/>
  <c r="W5" i="71"/>
  <c r="AG4" i="71"/>
  <c r="K5" i="69"/>
  <c r="AH3" i="62"/>
  <c r="AQ3" i="62" s="1"/>
  <c r="I7" i="60"/>
  <c r="J7" i="60" s="1"/>
  <c r="I21" i="63"/>
  <c r="J21" i="63" s="1"/>
  <c r="I12" i="63"/>
  <c r="J12" i="63" s="1"/>
  <c r="I20" i="60"/>
  <c r="J20" i="60" s="1"/>
  <c r="I15" i="55"/>
  <c r="J15" i="55" s="1"/>
  <c r="I19" i="51"/>
  <c r="J19" i="51" s="1"/>
  <c r="I13" i="51"/>
  <c r="J13" i="51" s="1"/>
  <c r="I5" i="50"/>
  <c r="J5" i="50" s="1"/>
  <c r="I10" i="63"/>
  <c r="J10" i="63" s="1"/>
  <c r="W5" i="54"/>
  <c r="AG4" i="54"/>
  <c r="AE4" i="54"/>
  <c r="AF4" i="54"/>
  <c r="AE3" i="70"/>
  <c r="P3" i="70"/>
  <c r="AF3" i="70" s="1"/>
  <c r="AO3" i="70" s="1"/>
  <c r="I11" i="64"/>
  <c r="J11" i="64" s="1"/>
  <c r="I23" i="63"/>
  <c r="J23" i="63" s="1"/>
  <c r="I14" i="63"/>
  <c r="J14" i="63" s="1"/>
  <c r="I19" i="60"/>
  <c r="J19" i="60" s="1"/>
  <c r="I23" i="55"/>
  <c r="J23" i="55" s="1"/>
  <c r="I23" i="50"/>
  <c r="J23" i="50" s="1"/>
  <c r="Z4" i="73"/>
  <c r="I19" i="63"/>
  <c r="J19" i="63" s="1"/>
  <c r="K5" i="61"/>
  <c r="I11" i="59"/>
  <c r="J11" i="59" s="1"/>
  <c r="I23" i="56"/>
  <c r="J23" i="56" s="1"/>
  <c r="I20" i="56"/>
  <c r="J20" i="56" s="1"/>
  <c r="I17" i="56"/>
  <c r="J17" i="56" s="1"/>
  <c r="I14" i="56"/>
  <c r="J14" i="56" s="1"/>
  <c r="I19" i="55"/>
  <c r="J19" i="55" s="1"/>
  <c r="AH4" i="66"/>
  <c r="AQ4" i="66" s="1"/>
  <c r="I10" i="56"/>
  <c r="J10" i="56" s="1"/>
  <c r="I9" i="63"/>
  <c r="J9" i="63" s="1"/>
  <c r="AQ4" i="61"/>
  <c r="AI3" i="49"/>
  <c r="P3" i="66"/>
  <c r="AF3" i="66" s="1"/>
  <c r="AO3" i="66" s="1"/>
  <c r="AE3" i="66"/>
  <c r="H94" i="73"/>
  <c r="I94" i="73" s="1"/>
  <c r="J94" i="73" s="1"/>
  <c r="I16" i="52"/>
  <c r="J16" i="52" s="1"/>
  <c r="I13" i="50"/>
  <c r="J13" i="50" s="1"/>
  <c r="I18" i="52"/>
  <c r="J18" i="52" s="1"/>
  <c r="AH3" i="48"/>
  <c r="AH3" i="44"/>
  <c r="AQ3" i="44" s="1"/>
  <c r="AG4" i="42"/>
  <c r="AP4" i="42" s="1"/>
  <c r="AF4" i="42"/>
  <c r="AO4" i="42" s="1"/>
  <c r="W5" i="42"/>
  <c r="AE4" i="42"/>
  <c r="X5" i="38"/>
  <c r="AH5" i="38" s="1"/>
  <c r="AI3" i="42"/>
  <c r="H87" i="33"/>
  <c r="I87" i="33" s="1"/>
  <c r="J87" i="33" s="1"/>
  <c r="H44" i="33"/>
  <c r="I44" i="33" s="1"/>
  <c r="J44" i="33" s="1"/>
  <c r="H84" i="33"/>
  <c r="I84" i="33" s="1"/>
  <c r="J84" i="33" s="1"/>
  <c r="H41" i="33"/>
  <c r="I41" i="33" s="1"/>
  <c r="J41" i="33" s="1"/>
  <c r="H50" i="33"/>
  <c r="I50" i="33" s="1"/>
  <c r="J50" i="33" s="1"/>
  <c r="AH4" i="29"/>
  <c r="AQ4" i="29" s="1"/>
  <c r="AI3" i="30"/>
  <c r="Q11" i="28"/>
  <c r="Q5" i="28"/>
  <c r="Q67" i="28"/>
  <c r="Q68" i="28"/>
  <c r="Q65" i="28"/>
  <c r="Q62" i="28"/>
  <c r="Q59" i="28"/>
  <c r="Q56" i="28"/>
  <c r="Q53" i="28"/>
  <c r="Q50" i="28"/>
  <c r="Q47" i="28"/>
  <c r="Q44" i="28"/>
  <c r="Q41" i="28"/>
  <c r="Q38" i="28"/>
  <c r="Q35" i="28"/>
  <c r="Q32" i="28"/>
  <c r="Q29" i="28"/>
  <c r="Q26" i="28"/>
  <c r="Q23" i="28"/>
  <c r="Q20" i="28"/>
  <c r="Q17" i="28"/>
  <c r="Q14" i="28"/>
  <c r="Q10" i="28"/>
  <c r="Q69" i="28"/>
  <c r="Q63" i="28"/>
  <c r="Q61" i="28"/>
  <c r="Q54" i="28"/>
  <c r="Q52" i="28"/>
  <c r="Q45" i="28"/>
  <c r="Q43" i="28"/>
  <c r="Q36" i="28"/>
  <c r="Q34" i="28"/>
  <c r="Q27" i="28"/>
  <c r="Q25" i="28"/>
  <c r="Q18" i="28"/>
  <c r="Q16" i="28"/>
  <c r="Q8" i="28"/>
  <c r="Q7" i="28"/>
  <c r="Q9" i="28"/>
  <c r="Q64" i="28"/>
  <c r="Q57" i="28"/>
  <c r="Q55" i="28"/>
  <c r="Q48" i="28"/>
  <c r="Q46" i="28"/>
  <c r="Q39" i="28"/>
  <c r="Q37" i="28"/>
  <c r="Q30" i="28"/>
  <c r="Q28" i="28"/>
  <c r="Q21" i="28"/>
  <c r="Q19" i="28"/>
  <c r="Q12" i="28"/>
  <c r="Q66" i="28"/>
  <c r="Q60" i="28"/>
  <c r="Q58" i="28"/>
  <c r="Q51" i="28"/>
  <c r="Q49" i="28"/>
  <c r="Q42" i="28"/>
  <c r="Q40" i="28"/>
  <c r="Q33" i="28"/>
  <c r="Q31" i="28"/>
  <c r="Q24" i="28"/>
  <c r="Q22" i="28"/>
  <c r="Q15" i="28"/>
  <c r="Q13" i="28"/>
  <c r="Q6" i="28"/>
  <c r="H87" i="30"/>
  <c r="I87" i="30" s="1"/>
  <c r="J87" i="30" s="1"/>
  <c r="H84" i="30"/>
  <c r="I84" i="30" s="1"/>
  <c r="J84" i="30" s="1"/>
  <c r="H81" i="30"/>
  <c r="I81" i="30" s="1"/>
  <c r="J81" i="30" s="1"/>
  <c r="H78" i="30"/>
  <c r="I78" i="30" s="1"/>
  <c r="J78" i="30" s="1"/>
  <c r="H75" i="30"/>
  <c r="I75" i="30" s="1"/>
  <c r="J75" i="30" s="1"/>
  <c r="H72" i="30"/>
  <c r="I72" i="30" s="1"/>
  <c r="J72" i="30" s="1"/>
  <c r="H69" i="30"/>
  <c r="I69" i="30" s="1"/>
  <c r="J69" i="30" s="1"/>
  <c r="H66" i="30"/>
  <c r="I66" i="30" s="1"/>
  <c r="J66" i="30" s="1"/>
  <c r="H63" i="30"/>
  <c r="I63" i="30" s="1"/>
  <c r="J63" i="30" s="1"/>
  <c r="H60" i="30"/>
  <c r="I60" i="30" s="1"/>
  <c r="J60" i="30" s="1"/>
  <c r="H57" i="30"/>
  <c r="I57" i="30" s="1"/>
  <c r="J57" i="30" s="1"/>
  <c r="H54" i="30"/>
  <c r="I54" i="30" s="1"/>
  <c r="J54" i="30" s="1"/>
  <c r="H51" i="30"/>
  <c r="I51" i="30" s="1"/>
  <c r="J51" i="30" s="1"/>
  <c r="H48" i="30"/>
  <c r="I48" i="30" s="1"/>
  <c r="J48" i="30" s="1"/>
  <c r="H45" i="30"/>
  <c r="I45" i="30" s="1"/>
  <c r="J45" i="30" s="1"/>
  <c r="H42" i="30"/>
  <c r="I42" i="30" s="1"/>
  <c r="J42" i="30" s="1"/>
  <c r="H39" i="30"/>
  <c r="I39" i="30" s="1"/>
  <c r="J39" i="30" s="1"/>
  <c r="H36" i="30"/>
  <c r="I36" i="30" s="1"/>
  <c r="J36" i="30" s="1"/>
  <c r="H33" i="30"/>
  <c r="I33" i="30" s="1"/>
  <c r="J33" i="30" s="1"/>
  <c r="H30" i="30"/>
  <c r="I30" i="30" s="1"/>
  <c r="J30" i="30" s="1"/>
  <c r="H27" i="30"/>
  <c r="I27" i="30" s="1"/>
  <c r="J27" i="30" s="1"/>
  <c r="H24" i="30"/>
  <c r="I24" i="30" s="1"/>
  <c r="J24" i="30" s="1"/>
  <c r="H21" i="30"/>
  <c r="I21" i="30" s="1"/>
  <c r="J21" i="30" s="1"/>
  <c r="H18" i="30"/>
  <c r="I18" i="30" s="1"/>
  <c r="J18" i="30" s="1"/>
  <c r="H15" i="30"/>
  <c r="I15" i="30" s="1"/>
  <c r="J15" i="30" s="1"/>
  <c r="H12" i="30"/>
  <c r="I12" i="30" s="1"/>
  <c r="J12" i="30" s="1"/>
  <c r="H6" i="30"/>
  <c r="I6" i="30" s="1"/>
  <c r="J6" i="30" s="1"/>
  <c r="H4" i="30"/>
  <c r="I4" i="30" s="1"/>
  <c r="J4" i="30" s="1"/>
  <c r="K4" i="30" s="1"/>
  <c r="H88" i="30"/>
  <c r="I88" i="30" s="1"/>
  <c r="J88" i="30" s="1"/>
  <c r="H85" i="30"/>
  <c r="I85" i="30" s="1"/>
  <c r="J85" i="30" s="1"/>
  <c r="H82" i="30"/>
  <c r="I82" i="30" s="1"/>
  <c r="J82" i="30" s="1"/>
  <c r="H79" i="30"/>
  <c r="I79" i="30" s="1"/>
  <c r="J79" i="30" s="1"/>
  <c r="H76" i="30"/>
  <c r="I76" i="30" s="1"/>
  <c r="J76" i="30" s="1"/>
  <c r="H73" i="30"/>
  <c r="I73" i="30" s="1"/>
  <c r="J73" i="30" s="1"/>
  <c r="H70" i="30"/>
  <c r="I70" i="30" s="1"/>
  <c r="J70" i="30" s="1"/>
  <c r="H67" i="30"/>
  <c r="I67" i="30" s="1"/>
  <c r="J67" i="30" s="1"/>
  <c r="H64" i="30"/>
  <c r="I64" i="30" s="1"/>
  <c r="J64" i="30" s="1"/>
  <c r="H61" i="30"/>
  <c r="I61" i="30" s="1"/>
  <c r="J61" i="30" s="1"/>
  <c r="H58" i="30"/>
  <c r="I58" i="30" s="1"/>
  <c r="J58" i="30" s="1"/>
  <c r="H55" i="30"/>
  <c r="I55" i="30" s="1"/>
  <c r="J55" i="30" s="1"/>
  <c r="H52" i="30"/>
  <c r="I52" i="30" s="1"/>
  <c r="J52" i="30" s="1"/>
  <c r="H49" i="30"/>
  <c r="I49" i="30" s="1"/>
  <c r="J49" i="30" s="1"/>
  <c r="H46" i="30"/>
  <c r="I46" i="30" s="1"/>
  <c r="J46" i="30" s="1"/>
  <c r="H43" i="30"/>
  <c r="I43" i="30" s="1"/>
  <c r="J43" i="30" s="1"/>
  <c r="H40" i="30"/>
  <c r="I40" i="30" s="1"/>
  <c r="J40" i="30" s="1"/>
  <c r="H37" i="30"/>
  <c r="I37" i="30" s="1"/>
  <c r="J37" i="30" s="1"/>
  <c r="H34" i="30"/>
  <c r="I34" i="30" s="1"/>
  <c r="J34" i="30" s="1"/>
  <c r="H31" i="30"/>
  <c r="I31" i="30" s="1"/>
  <c r="J31" i="30" s="1"/>
  <c r="H28" i="30"/>
  <c r="I28" i="30" s="1"/>
  <c r="J28" i="30" s="1"/>
  <c r="H25" i="30"/>
  <c r="I25" i="30" s="1"/>
  <c r="J25" i="30" s="1"/>
  <c r="H22" i="30"/>
  <c r="I22" i="30" s="1"/>
  <c r="J22" i="30" s="1"/>
  <c r="H19" i="30"/>
  <c r="I19" i="30" s="1"/>
  <c r="J19" i="30" s="1"/>
  <c r="H9" i="30"/>
  <c r="I9" i="30" s="1"/>
  <c r="J9" i="30" s="1"/>
  <c r="H8" i="30"/>
  <c r="I8" i="30" s="1"/>
  <c r="J8" i="30" s="1"/>
  <c r="H16" i="30"/>
  <c r="I16" i="30" s="1"/>
  <c r="J16" i="30" s="1"/>
  <c r="H13" i="30"/>
  <c r="I13" i="30" s="1"/>
  <c r="J13" i="30" s="1"/>
  <c r="H7" i="30"/>
  <c r="I7" i="30" s="1"/>
  <c r="J7" i="30" s="1"/>
  <c r="H98" i="41"/>
  <c r="I98" i="41" s="1"/>
  <c r="J98" i="41" s="1"/>
  <c r="H95" i="41"/>
  <c r="I95" i="41" s="1"/>
  <c r="J95" i="41" s="1"/>
  <c r="H92" i="41"/>
  <c r="I92" i="41" s="1"/>
  <c r="J92" i="41" s="1"/>
  <c r="H89" i="41"/>
  <c r="I89" i="41" s="1"/>
  <c r="J89" i="41" s="1"/>
  <c r="H86" i="41"/>
  <c r="I86" i="41" s="1"/>
  <c r="J86" i="41" s="1"/>
  <c r="H83" i="41"/>
  <c r="I83" i="41" s="1"/>
  <c r="J83" i="41" s="1"/>
  <c r="H80" i="41"/>
  <c r="I80" i="41" s="1"/>
  <c r="J80" i="41" s="1"/>
  <c r="H77" i="41"/>
  <c r="I77" i="41" s="1"/>
  <c r="J77" i="41" s="1"/>
  <c r="H74" i="41"/>
  <c r="I74" i="41" s="1"/>
  <c r="J74" i="41" s="1"/>
  <c r="H71" i="41"/>
  <c r="I71" i="41" s="1"/>
  <c r="J71" i="41" s="1"/>
  <c r="H68" i="41"/>
  <c r="I68" i="41" s="1"/>
  <c r="J68" i="41" s="1"/>
  <c r="H65" i="41"/>
  <c r="I65" i="41" s="1"/>
  <c r="J65" i="41" s="1"/>
  <c r="H62" i="41"/>
  <c r="I62" i="41" s="1"/>
  <c r="J62" i="41" s="1"/>
  <c r="H59" i="41"/>
  <c r="I59" i="41" s="1"/>
  <c r="J59" i="41" s="1"/>
  <c r="H56" i="41"/>
  <c r="I56" i="41" s="1"/>
  <c r="J56" i="41" s="1"/>
  <c r="H53" i="41"/>
  <c r="I53" i="41" s="1"/>
  <c r="J53" i="41" s="1"/>
  <c r="H50" i="41"/>
  <c r="I50" i="41" s="1"/>
  <c r="J50" i="41" s="1"/>
  <c r="H47" i="41"/>
  <c r="I47" i="41" s="1"/>
  <c r="J47" i="41" s="1"/>
  <c r="H44" i="41"/>
  <c r="I44" i="41" s="1"/>
  <c r="J44" i="41" s="1"/>
  <c r="H41" i="41"/>
  <c r="I41" i="41" s="1"/>
  <c r="J41" i="41" s="1"/>
  <c r="H38" i="41"/>
  <c r="I38" i="41" s="1"/>
  <c r="J38" i="41" s="1"/>
  <c r="H35" i="41"/>
  <c r="I35" i="41" s="1"/>
  <c r="J35" i="41" s="1"/>
  <c r="H32" i="41"/>
  <c r="I32" i="41" s="1"/>
  <c r="J32" i="41" s="1"/>
  <c r="H29" i="41"/>
  <c r="I29" i="41" s="1"/>
  <c r="J29" i="41" s="1"/>
  <c r="H26" i="41"/>
  <c r="I26" i="41" s="1"/>
  <c r="J26" i="41" s="1"/>
  <c r="H23" i="41"/>
  <c r="I23" i="41" s="1"/>
  <c r="J23" i="41" s="1"/>
  <c r="H20" i="41"/>
  <c r="I20" i="41" s="1"/>
  <c r="J20" i="41" s="1"/>
  <c r="H17" i="41"/>
  <c r="I17" i="41" s="1"/>
  <c r="J17" i="41" s="1"/>
  <c r="H14" i="41"/>
  <c r="I14" i="41" s="1"/>
  <c r="J14" i="41" s="1"/>
  <c r="H10" i="41"/>
  <c r="I10" i="41" s="1"/>
  <c r="J10" i="41" s="1"/>
  <c r="H5" i="41"/>
  <c r="I5" i="41" s="1"/>
  <c r="J5" i="41" s="1"/>
  <c r="H97" i="41"/>
  <c r="I97" i="41" s="1"/>
  <c r="J97" i="41" s="1"/>
  <c r="H94" i="41"/>
  <c r="I94" i="41" s="1"/>
  <c r="J94" i="41" s="1"/>
  <c r="H91" i="41"/>
  <c r="I91" i="41" s="1"/>
  <c r="J91" i="41" s="1"/>
  <c r="H88" i="41"/>
  <c r="I88" i="41" s="1"/>
  <c r="J88" i="41" s="1"/>
  <c r="H85" i="41"/>
  <c r="I85" i="41" s="1"/>
  <c r="J85" i="41" s="1"/>
  <c r="H82" i="41"/>
  <c r="I82" i="41" s="1"/>
  <c r="J82" i="41" s="1"/>
  <c r="H79" i="41"/>
  <c r="I79" i="41" s="1"/>
  <c r="J79" i="41" s="1"/>
  <c r="H76" i="41"/>
  <c r="I76" i="41" s="1"/>
  <c r="J76" i="41" s="1"/>
  <c r="H73" i="41"/>
  <c r="I73" i="41" s="1"/>
  <c r="J73" i="41" s="1"/>
  <c r="H70" i="41"/>
  <c r="I70" i="41" s="1"/>
  <c r="J70" i="41" s="1"/>
  <c r="H67" i="41"/>
  <c r="I67" i="41" s="1"/>
  <c r="J67" i="41" s="1"/>
  <c r="H64" i="41"/>
  <c r="I64" i="41" s="1"/>
  <c r="J64" i="41" s="1"/>
  <c r="H61" i="41"/>
  <c r="I61" i="41" s="1"/>
  <c r="J61" i="41" s="1"/>
  <c r="H58" i="41"/>
  <c r="I58" i="41" s="1"/>
  <c r="J58" i="41" s="1"/>
  <c r="H55" i="41"/>
  <c r="I55" i="41" s="1"/>
  <c r="J55" i="41" s="1"/>
  <c r="H52" i="41"/>
  <c r="I52" i="41" s="1"/>
  <c r="J52" i="41" s="1"/>
  <c r="H49" i="41"/>
  <c r="I49" i="41" s="1"/>
  <c r="J49" i="41" s="1"/>
  <c r="H46" i="41"/>
  <c r="I46" i="41" s="1"/>
  <c r="J46" i="41" s="1"/>
  <c r="H43" i="41"/>
  <c r="I43" i="41" s="1"/>
  <c r="J43" i="41" s="1"/>
  <c r="H40" i="41"/>
  <c r="I40" i="41" s="1"/>
  <c r="J40" i="41" s="1"/>
  <c r="H37" i="41"/>
  <c r="I37" i="41" s="1"/>
  <c r="J37" i="41" s="1"/>
  <c r="H34" i="41"/>
  <c r="I34" i="41" s="1"/>
  <c r="J34" i="41" s="1"/>
  <c r="H31" i="41"/>
  <c r="I31" i="41" s="1"/>
  <c r="J31" i="41" s="1"/>
  <c r="H28" i="41"/>
  <c r="I28" i="41" s="1"/>
  <c r="J28" i="41" s="1"/>
  <c r="H25" i="41"/>
  <c r="I25" i="41" s="1"/>
  <c r="J25" i="41" s="1"/>
  <c r="H22" i="41"/>
  <c r="I22" i="41" s="1"/>
  <c r="J22" i="41" s="1"/>
  <c r="H19" i="41"/>
  <c r="I19" i="41" s="1"/>
  <c r="J19" i="41" s="1"/>
  <c r="H16" i="41"/>
  <c r="I16" i="41" s="1"/>
  <c r="J16" i="41" s="1"/>
  <c r="H13" i="41"/>
  <c r="I13" i="41" s="1"/>
  <c r="J13" i="41" s="1"/>
  <c r="H8" i="41"/>
  <c r="I8" i="41" s="1"/>
  <c r="J8" i="41" s="1"/>
  <c r="H7" i="41"/>
  <c r="I7" i="41" s="1"/>
  <c r="J7" i="41" s="1"/>
  <c r="H4" i="41"/>
  <c r="I4" i="41" s="1"/>
  <c r="J4" i="41" s="1"/>
  <c r="K4" i="41" s="1"/>
  <c r="H79" i="47"/>
  <c r="I79" i="47" s="1"/>
  <c r="J79" i="47" s="1"/>
  <c r="H75" i="47"/>
  <c r="I75" i="47" s="1"/>
  <c r="J75" i="47" s="1"/>
  <c r="H70" i="47"/>
  <c r="I70" i="47" s="1"/>
  <c r="J70" i="47" s="1"/>
  <c r="H66" i="47"/>
  <c r="I66" i="47" s="1"/>
  <c r="J66" i="47" s="1"/>
  <c r="H61" i="47"/>
  <c r="I61" i="47" s="1"/>
  <c r="J61" i="47" s="1"/>
  <c r="H57" i="47"/>
  <c r="I57" i="47" s="1"/>
  <c r="J57" i="47" s="1"/>
  <c r="H52" i="47"/>
  <c r="I52" i="47" s="1"/>
  <c r="J52" i="47" s="1"/>
  <c r="H50" i="47"/>
  <c r="I50" i="47" s="1"/>
  <c r="J50" i="47" s="1"/>
  <c r="H47" i="47"/>
  <c r="I47" i="47" s="1"/>
  <c r="J47" i="47" s="1"/>
  <c r="H44" i="47"/>
  <c r="I44" i="47" s="1"/>
  <c r="J44" i="47" s="1"/>
  <c r="H41" i="47"/>
  <c r="I41" i="47" s="1"/>
  <c r="J41" i="47" s="1"/>
  <c r="H38" i="47"/>
  <c r="I38" i="47" s="1"/>
  <c r="J38" i="47" s="1"/>
  <c r="H35" i="47"/>
  <c r="I35" i="47" s="1"/>
  <c r="J35" i="47" s="1"/>
  <c r="H32" i="47"/>
  <c r="I32" i="47" s="1"/>
  <c r="J32" i="47" s="1"/>
  <c r="H29" i="47"/>
  <c r="I29" i="47" s="1"/>
  <c r="J29" i="47" s="1"/>
  <c r="H26" i="47"/>
  <c r="I26" i="47" s="1"/>
  <c r="J26" i="47" s="1"/>
  <c r="H23" i="47"/>
  <c r="I23" i="47" s="1"/>
  <c r="J23" i="47" s="1"/>
  <c r="H20" i="47"/>
  <c r="I20" i="47" s="1"/>
  <c r="J20" i="47" s="1"/>
  <c r="H17" i="47"/>
  <c r="I17" i="47" s="1"/>
  <c r="J17" i="47" s="1"/>
  <c r="H14" i="47"/>
  <c r="I14" i="47" s="1"/>
  <c r="J14" i="47" s="1"/>
  <c r="H10" i="47"/>
  <c r="I10" i="47" s="1"/>
  <c r="J10" i="47" s="1"/>
  <c r="H71" i="47"/>
  <c r="I71" i="47" s="1"/>
  <c r="J71" i="47" s="1"/>
  <c r="H62" i="47"/>
  <c r="I62" i="47" s="1"/>
  <c r="J62" i="47" s="1"/>
  <c r="H53" i="47"/>
  <c r="I53" i="47" s="1"/>
  <c r="J53" i="47" s="1"/>
  <c r="H77" i="47"/>
  <c r="I77" i="47" s="1"/>
  <c r="J77" i="47" s="1"/>
  <c r="H68" i="47"/>
  <c r="I68" i="47" s="1"/>
  <c r="J68" i="47" s="1"/>
  <c r="H59" i="47"/>
  <c r="I59" i="47" s="1"/>
  <c r="J59" i="47" s="1"/>
  <c r="H9" i="47"/>
  <c r="I9" i="47" s="1"/>
  <c r="J9" i="47" s="1"/>
  <c r="H78" i="47"/>
  <c r="I78" i="47" s="1"/>
  <c r="J78" i="47" s="1"/>
  <c r="H69" i="47"/>
  <c r="I69" i="47" s="1"/>
  <c r="J69" i="47" s="1"/>
  <c r="H60" i="47"/>
  <c r="I60" i="47" s="1"/>
  <c r="J60" i="47" s="1"/>
  <c r="H7" i="47"/>
  <c r="I7" i="47" s="1"/>
  <c r="J7" i="47" s="1"/>
  <c r="K7" i="47" s="1"/>
  <c r="H74" i="47"/>
  <c r="I74" i="47" s="1"/>
  <c r="J74" i="47" s="1"/>
  <c r="H65" i="47"/>
  <c r="I65" i="47" s="1"/>
  <c r="J65" i="47" s="1"/>
  <c r="H56" i="47"/>
  <c r="I56" i="47" s="1"/>
  <c r="J56" i="47" s="1"/>
  <c r="H46" i="76"/>
  <c r="I46" i="76" s="1"/>
  <c r="J46" i="76" s="1"/>
  <c r="H43" i="76"/>
  <c r="I43" i="76" s="1"/>
  <c r="J43" i="76" s="1"/>
  <c r="H40" i="76"/>
  <c r="I40" i="76" s="1"/>
  <c r="J40" i="76" s="1"/>
  <c r="H37" i="76"/>
  <c r="I37" i="76" s="1"/>
  <c r="J37" i="76" s="1"/>
  <c r="H11" i="76"/>
  <c r="I11" i="76" s="1"/>
  <c r="J11" i="76" s="1"/>
  <c r="H5" i="76"/>
  <c r="I5" i="76" s="1"/>
  <c r="J5" i="76" s="1"/>
  <c r="H19" i="76"/>
  <c r="I19" i="76" s="1"/>
  <c r="J19" i="76" s="1"/>
  <c r="H17" i="76"/>
  <c r="I17" i="76" s="1"/>
  <c r="J17" i="76" s="1"/>
  <c r="H14" i="76"/>
  <c r="I14" i="76" s="1"/>
  <c r="J14" i="76" s="1"/>
  <c r="H10" i="76"/>
  <c r="I10" i="76" s="1"/>
  <c r="J10" i="76" s="1"/>
  <c r="H4" i="76"/>
  <c r="I4" i="76" s="1"/>
  <c r="J4" i="76" s="1"/>
  <c r="K4" i="76" s="1"/>
  <c r="AQ4" i="76" s="1"/>
  <c r="H69" i="76"/>
  <c r="I69" i="76" s="1"/>
  <c r="J69" i="76" s="1"/>
  <c r="H60" i="76"/>
  <c r="I60" i="76" s="1"/>
  <c r="J60" i="76" s="1"/>
  <c r="H51" i="76"/>
  <c r="I51" i="76" s="1"/>
  <c r="J51" i="76" s="1"/>
  <c r="H42" i="76"/>
  <c r="I42" i="76" s="1"/>
  <c r="J42" i="76" s="1"/>
  <c r="H33" i="76"/>
  <c r="I33" i="76" s="1"/>
  <c r="J33" i="76" s="1"/>
  <c r="H24" i="76"/>
  <c r="I24" i="76" s="1"/>
  <c r="J24" i="76" s="1"/>
  <c r="H63" i="76"/>
  <c r="I63" i="76" s="1"/>
  <c r="J63" i="76" s="1"/>
  <c r="H54" i="76"/>
  <c r="I54" i="76" s="1"/>
  <c r="J54" i="76" s="1"/>
  <c r="H45" i="76"/>
  <c r="I45" i="76" s="1"/>
  <c r="J45" i="76" s="1"/>
  <c r="H36" i="76"/>
  <c r="I36" i="76" s="1"/>
  <c r="J36" i="76" s="1"/>
  <c r="H27" i="76"/>
  <c r="I27" i="76" s="1"/>
  <c r="J27" i="76" s="1"/>
  <c r="H57" i="76"/>
  <c r="I57" i="76" s="1"/>
  <c r="J57" i="76" s="1"/>
  <c r="H30" i="76"/>
  <c r="I30" i="76" s="1"/>
  <c r="J30" i="76" s="1"/>
  <c r="H66" i="76"/>
  <c r="I66" i="76" s="1"/>
  <c r="J66" i="76" s="1"/>
  <c r="H39" i="76"/>
  <c r="I39" i="76" s="1"/>
  <c r="J39" i="76" s="1"/>
  <c r="H9" i="76"/>
  <c r="I9" i="76" s="1"/>
  <c r="J9" i="76" s="1"/>
  <c r="H48" i="76"/>
  <c r="I48" i="76" s="1"/>
  <c r="J48" i="76" s="1"/>
  <c r="H21" i="76"/>
  <c r="I21" i="76" s="1"/>
  <c r="J21" i="76" s="1"/>
  <c r="H63" i="83"/>
  <c r="I63" i="83" s="1"/>
  <c r="J63" i="83" s="1"/>
  <c r="H62" i="83"/>
  <c r="I62" i="83" s="1"/>
  <c r="J62" i="83" s="1"/>
  <c r="H54" i="83"/>
  <c r="I54" i="83" s="1"/>
  <c r="J54" i="83" s="1"/>
  <c r="H53" i="83"/>
  <c r="I53" i="83" s="1"/>
  <c r="J53" i="83" s="1"/>
  <c r="H45" i="83"/>
  <c r="I45" i="83" s="1"/>
  <c r="J45" i="83" s="1"/>
  <c r="H44" i="83"/>
  <c r="I44" i="83" s="1"/>
  <c r="J44" i="83" s="1"/>
  <c r="H36" i="83"/>
  <c r="I36" i="83" s="1"/>
  <c r="J36" i="83" s="1"/>
  <c r="H35" i="83"/>
  <c r="I35" i="83" s="1"/>
  <c r="J35" i="83" s="1"/>
  <c r="H27" i="83"/>
  <c r="I27" i="83" s="1"/>
  <c r="J27" i="83" s="1"/>
  <c r="H26" i="83"/>
  <c r="I26" i="83" s="1"/>
  <c r="J26" i="83" s="1"/>
  <c r="H18" i="83"/>
  <c r="I18" i="83" s="1"/>
  <c r="J18" i="83" s="1"/>
  <c r="H17" i="83"/>
  <c r="I17" i="83" s="1"/>
  <c r="J17" i="83" s="1"/>
  <c r="H77" i="83"/>
  <c r="I77" i="83" s="1"/>
  <c r="J77" i="83" s="1"/>
  <c r="H74" i="83"/>
  <c r="I74" i="83" s="1"/>
  <c r="J74" i="83" s="1"/>
  <c r="H71" i="83"/>
  <c r="I71" i="83" s="1"/>
  <c r="J71" i="83" s="1"/>
  <c r="H68" i="83"/>
  <c r="I68" i="83" s="1"/>
  <c r="J68" i="83" s="1"/>
  <c r="H60" i="83"/>
  <c r="I60" i="83" s="1"/>
  <c r="J60" i="83" s="1"/>
  <c r="H59" i="83"/>
  <c r="I59" i="83" s="1"/>
  <c r="J59" i="83" s="1"/>
  <c r="H51" i="83"/>
  <c r="I51" i="83" s="1"/>
  <c r="J51" i="83" s="1"/>
  <c r="H50" i="83"/>
  <c r="I50" i="83" s="1"/>
  <c r="J50" i="83" s="1"/>
  <c r="H42" i="83"/>
  <c r="I42" i="83" s="1"/>
  <c r="J42" i="83" s="1"/>
  <c r="H41" i="83"/>
  <c r="I41" i="83" s="1"/>
  <c r="J41" i="83" s="1"/>
  <c r="H33" i="83"/>
  <c r="I33" i="83" s="1"/>
  <c r="J33" i="83" s="1"/>
  <c r="H32" i="83"/>
  <c r="I32" i="83" s="1"/>
  <c r="J32" i="83" s="1"/>
  <c r="H24" i="83"/>
  <c r="I24" i="83" s="1"/>
  <c r="J24" i="83" s="1"/>
  <c r="H47" i="83"/>
  <c r="I47" i="83" s="1"/>
  <c r="J47" i="83" s="1"/>
  <c r="H39" i="83"/>
  <c r="I39" i="83" s="1"/>
  <c r="J39" i="83" s="1"/>
  <c r="H20" i="83"/>
  <c r="I20" i="83" s="1"/>
  <c r="J20" i="83" s="1"/>
  <c r="H78" i="83"/>
  <c r="I78" i="83" s="1"/>
  <c r="J78" i="83" s="1"/>
  <c r="H69" i="83"/>
  <c r="I69" i="83" s="1"/>
  <c r="J69" i="83" s="1"/>
  <c r="H30" i="83"/>
  <c r="I30" i="83" s="1"/>
  <c r="J30" i="83" s="1"/>
  <c r="H48" i="83"/>
  <c r="I48" i="83" s="1"/>
  <c r="J48" i="83" s="1"/>
  <c r="H15" i="83"/>
  <c r="I15" i="83" s="1"/>
  <c r="J15" i="83" s="1"/>
  <c r="H12" i="83"/>
  <c r="I12" i="83" s="1"/>
  <c r="J12" i="83" s="1"/>
  <c r="H75" i="83"/>
  <c r="I75" i="83" s="1"/>
  <c r="J75" i="83" s="1"/>
  <c r="H57" i="83"/>
  <c r="I57" i="83" s="1"/>
  <c r="J57" i="83" s="1"/>
  <c r="H72" i="83"/>
  <c r="I72" i="83" s="1"/>
  <c r="J72" i="83" s="1"/>
  <c r="H66" i="83"/>
  <c r="I66" i="83" s="1"/>
  <c r="J66" i="83" s="1"/>
  <c r="H21" i="83"/>
  <c r="I21" i="83" s="1"/>
  <c r="J21" i="83" s="1"/>
  <c r="H10" i="83"/>
  <c r="I10" i="83" s="1"/>
  <c r="J10" i="83" s="1"/>
  <c r="H6" i="83"/>
  <c r="I6" i="83" s="1"/>
  <c r="J6" i="83" s="1"/>
  <c r="H5" i="83"/>
  <c r="I5" i="83" s="1"/>
  <c r="J5" i="83" s="1"/>
  <c r="K5" i="83" s="1"/>
  <c r="H38" i="83"/>
  <c r="I38" i="83" s="1"/>
  <c r="J38" i="83" s="1"/>
  <c r="H62" i="88"/>
  <c r="I62" i="88" s="1"/>
  <c r="J62" i="88" s="1"/>
  <c r="H53" i="88"/>
  <c r="I53" i="88" s="1"/>
  <c r="J53" i="88" s="1"/>
  <c r="H65" i="88"/>
  <c r="I65" i="88" s="1"/>
  <c r="J65" i="88" s="1"/>
  <c r="H56" i="88"/>
  <c r="I56" i="88" s="1"/>
  <c r="J56" i="88" s="1"/>
  <c r="H50" i="88"/>
  <c r="I50" i="88" s="1"/>
  <c r="J50" i="88" s="1"/>
  <c r="H47" i="88"/>
  <c r="I47" i="88" s="1"/>
  <c r="J47" i="88" s="1"/>
  <c r="H44" i="88"/>
  <c r="I44" i="88" s="1"/>
  <c r="J44" i="88" s="1"/>
  <c r="H41" i="88"/>
  <c r="I41" i="88" s="1"/>
  <c r="J41" i="88" s="1"/>
  <c r="H38" i="88"/>
  <c r="I38" i="88" s="1"/>
  <c r="J38" i="88" s="1"/>
  <c r="H35" i="88"/>
  <c r="I35" i="88" s="1"/>
  <c r="J35" i="88" s="1"/>
  <c r="H32" i="88"/>
  <c r="I32" i="88" s="1"/>
  <c r="J32" i="88" s="1"/>
  <c r="H29" i="88"/>
  <c r="I29" i="88" s="1"/>
  <c r="J29" i="88" s="1"/>
  <c r="H26" i="88"/>
  <c r="I26" i="88" s="1"/>
  <c r="J26" i="88" s="1"/>
  <c r="H23" i="88"/>
  <c r="I23" i="88" s="1"/>
  <c r="J23" i="88" s="1"/>
  <c r="H20" i="88"/>
  <c r="I20" i="88" s="1"/>
  <c r="J20" i="88" s="1"/>
  <c r="H17" i="88"/>
  <c r="I17" i="88" s="1"/>
  <c r="J17" i="88" s="1"/>
  <c r="H14" i="88"/>
  <c r="I14" i="88" s="1"/>
  <c r="J14" i="88" s="1"/>
  <c r="H10" i="88"/>
  <c r="I10" i="88" s="1"/>
  <c r="J10" i="88" s="1"/>
  <c r="H4" i="88"/>
  <c r="I4" i="88" s="1"/>
  <c r="J4" i="88" s="1"/>
  <c r="K4" i="88" s="1"/>
  <c r="H9" i="88"/>
  <c r="I9" i="88" s="1"/>
  <c r="J9" i="88" s="1"/>
  <c r="H68" i="88"/>
  <c r="I68" i="88" s="1"/>
  <c r="J68" i="88" s="1"/>
  <c r="H67" i="88"/>
  <c r="I67" i="88" s="1"/>
  <c r="J67" i="88" s="1"/>
  <c r="H58" i="88"/>
  <c r="I58" i="88" s="1"/>
  <c r="J58" i="88" s="1"/>
  <c r="H59" i="88"/>
  <c r="I59" i="88" s="1"/>
  <c r="J59" i="88" s="1"/>
  <c r="H89" i="94"/>
  <c r="I89" i="94" s="1"/>
  <c r="J89" i="94" s="1"/>
  <c r="H86" i="94"/>
  <c r="I86" i="94" s="1"/>
  <c r="J86" i="94" s="1"/>
  <c r="H83" i="94"/>
  <c r="I83" i="94" s="1"/>
  <c r="J83" i="94" s="1"/>
  <c r="H80" i="94"/>
  <c r="I80" i="94" s="1"/>
  <c r="J80" i="94" s="1"/>
  <c r="H88" i="94"/>
  <c r="I88" i="94" s="1"/>
  <c r="J88" i="94" s="1"/>
  <c r="H85" i="94"/>
  <c r="I85" i="94" s="1"/>
  <c r="J85" i="94" s="1"/>
  <c r="H82" i="94"/>
  <c r="I82" i="94" s="1"/>
  <c r="J82" i="94" s="1"/>
  <c r="H73" i="94"/>
  <c r="I73" i="94" s="1"/>
  <c r="J73" i="94" s="1"/>
  <c r="H56" i="94"/>
  <c r="I56" i="94" s="1"/>
  <c r="J56" i="94" s="1"/>
  <c r="H51" i="94"/>
  <c r="I51" i="94" s="1"/>
  <c r="J51" i="94" s="1"/>
  <c r="H64" i="94"/>
  <c r="I64" i="94" s="1"/>
  <c r="J64" i="94" s="1"/>
  <c r="H48" i="94"/>
  <c r="I48" i="94" s="1"/>
  <c r="J48" i="94" s="1"/>
  <c r="H44" i="94"/>
  <c r="I44" i="94" s="1"/>
  <c r="J44" i="94" s="1"/>
  <c r="H35" i="94"/>
  <c r="I35" i="94" s="1"/>
  <c r="J35" i="94" s="1"/>
  <c r="H55" i="94"/>
  <c r="I55" i="94" s="1"/>
  <c r="J55" i="94" s="1"/>
  <c r="H29" i="94"/>
  <c r="I29" i="94" s="1"/>
  <c r="J29" i="94" s="1"/>
  <c r="H20" i="94"/>
  <c r="I20" i="94" s="1"/>
  <c r="J20" i="94" s="1"/>
  <c r="H5" i="94"/>
  <c r="I5" i="94" s="1"/>
  <c r="J5" i="94" s="1"/>
  <c r="H38" i="94"/>
  <c r="I38" i="94" s="1"/>
  <c r="J38" i="94" s="1"/>
  <c r="H11" i="94"/>
  <c r="I11" i="94" s="1"/>
  <c r="J11" i="94" s="1"/>
  <c r="H46" i="94"/>
  <c r="I46" i="94" s="1"/>
  <c r="J46" i="94" s="1"/>
  <c r="H26" i="94"/>
  <c r="I26" i="94" s="1"/>
  <c r="J26" i="94" s="1"/>
  <c r="H17" i="94"/>
  <c r="I17" i="94" s="1"/>
  <c r="J17" i="94" s="1"/>
  <c r="H32" i="94"/>
  <c r="I32" i="94" s="1"/>
  <c r="J32" i="94" s="1"/>
  <c r="H23" i="94"/>
  <c r="I23" i="94" s="1"/>
  <c r="J23" i="94" s="1"/>
  <c r="H41" i="94"/>
  <c r="I41" i="94" s="1"/>
  <c r="J41" i="94" s="1"/>
  <c r="AI3" i="31"/>
  <c r="H89" i="29"/>
  <c r="I89" i="29" s="1"/>
  <c r="J89" i="29" s="1"/>
  <c r="H53" i="29"/>
  <c r="I53" i="29" s="1"/>
  <c r="J53" i="29" s="1"/>
  <c r="H17" i="29"/>
  <c r="I17" i="29" s="1"/>
  <c r="J17" i="29" s="1"/>
  <c r="H48" i="28"/>
  <c r="I48" i="28" s="1"/>
  <c r="J48" i="28" s="1"/>
  <c r="H12" i="28"/>
  <c r="I12" i="28" s="1"/>
  <c r="J12" i="28" s="1"/>
  <c r="Q79" i="27"/>
  <c r="Q76" i="27"/>
  <c r="Q73" i="27"/>
  <c r="Q70" i="27"/>
  <c r="Q67" i="27"/>
  <c r="Q64" i="27"/>
  <c r="Q61" i="27"/>
  <c r="Q58" i="27"/>
  <c r="Q55" i="27"/>
  <c r="Q52" i="27"/>
  <c r="Q49" i="27"/>
  <c r="Q46" i="27"/>
  <c r="Q43" i="27"/>
  <c r="Q40" i="27"/>
  <c r="Q37" i="27"/>
  <c r="Q34" i="27"/>
  <c r="Q31" i="27"/>
  <c r="Q28" i="27"/>
  <c r="Q25" i="27"/>
  <c r="Q22" i="27"/>
  <c r="Q8" i="27"/>
  <c r="Q7" i="27"/>
  <c r="Q74" i="27"/>
  <c r="Q72" i="27"/>
  <c r="Q65" i="27"/>
  <c r="Q63" i="27"/>
  <c r="Q56" i="27"/>
  <c r="Q54" i="27"/>
  <c r="Q47" i="27"/>
  <c r="Q45" i="27"/>
  <c r="Q38" i="27"/>
  <c r="Q36" i="27"/>
  <c r="Q29" i="27"/>
  <c r="Q27" i="27"/>
  <c r="Q17" i="27"/>
  <c r="Q13" i="27"/>
  <c r="Q12" i="27"/>
  <c r="Q11" i="27"/>
  <c r="Q9" i="27"/>
  <c r="Q10" i="27"/>
  <c r="Q77" i="27"/>
  <c r="Q75" i="27"/>
  <c r="Q68" i="27"/>
  <c r="Q66" i="27"/>
  <c r="Q59" i="27"/>
  <c r="Q57" i="27"/>
  <c r="Q50" i="27"/>
  <c r="Q48" i="27"/>
  <c r="Q41" i="27"/>
  <c r="Q39" i="27"/>
  <c r="Q32" i="27"/>
  <c r="Q30" i="27"/>
  <c r="Q23" i="27"/>
  <c r="Q21" i="27"/>
  <c r="Q19" i="27"/>
  <c r="Q18" i="27"/>
  <c r="Q14" i="27"/>
  <c r="Q5" i="27"/>
  <c r="Q6" i="27"/>
  <c r="Q78" i="27"/>
  <c r="Q71" i="27"/>
  <c r="Q69" i="27"/>
  <c r="Q62" i="27"/>
  <c r="Q60" i="27"/>
  <c r="Q53" i="27"/>
  <c r="Q51" i="27"/>
  <c r="Q44" i="27"/>
  <c r="Q42" i="27"/>
  <c r="Q35" i="27"/>
  <c r="Q33" i="27"/>
  <c r="Q26" i="27"/>
  <c r="Q24" i="27"/>
  <c r="Q20" i="27"/>
  <c r="Q16" i="27"/>
  <c r="Q15" i="27"/>
  <c r="AH4" i="19"/>
  <c r="Z4" i="19"/>
  <c r="H10" i="28"/>
  <c r="I10" i="28" s="1"/>
  <c r="J10" i="28" s="1"/>
  <c r="H62" i="27"/>
  <c r="I62" i="27" s="1"/>
  <c r="J62" i="27" s="1"/>
  <c r="AH4" i="25"/>
  <c r="AQ4" i="25" s="1"/>
  <c r="H74" i="30"/>
  <c r="I74" i="30" s="1"/>
  <c r="J74" i="30" s="1"/>
  <c r="H38" i="30"/>
  <c r="I38" i="30" s="1"/>
  <c r="J38" i="30" s="1"/>
  <c r="H51" i="28"/>
  <c r="I51" i="28" s="1"/>
  <c r="J51" i="28" s="1"/>
  <c r="H42" i="28"/>
  <c r="I42" i="28" s="1"/>
  <c r="J42" i="28" s="1"/>
  <c r="Y5" i="23"/>
  <c r="H77" i="31"/>
  <c r="I77" i="31" s="1"/>
  <c r="J77" i="31" s="1"/>
  <c r="H50" i="31"/>
  <c r="I50" i="31" s="1"/>
  <c r="J50" i="31" s="1"/>
  <c r="H23" i="31"/>
  <c r="I23" i="31" s="1"/>
  <c r="J23" i="31" s="1"/>
  <c r="AH4" i="30"/>
  <c r="AQ4" i="30" s="1"/>
  <c r="H53" i="28"/>
  <c r="I53" i="28" s="1"/>
  <c r="J53" i="28" s="1"/>
  <c r="H26" i="28"/>
  <c r="I26" i="28" s="1"/>
  <c r="J26" i="28" s="1"/>
  <c r="H21" i="33"/>
  <c r="I21" i="33" s="1"/>
  <c r="J21" i="33" s="1"/>
  <c r="Z4" i="30"/>
  <c r="H63" i="28"/>
  <c r="I63" i="28" s="1"/>
  <c r="J63" i="28" s="1"/>
  <c r="AH4" i="27"/>
  <c r="AQ4" i="27" s="1"/>
  <c r="Z4" i="27"/>
  <c r="Q87" i="34"/>
  <c r="Q84" i="34"/>
  <c r="Q81" i="34"/>
  <c r="Q78" i="34"/>
  <c r="Q75" i="34"/>
  <c r="Q72" i="34"/>
  <c r="Q69" i="34"/>
  <c r="Q66" i="34"/>
  <c r="Q63" i="34"/>
  <c r="Q60" i="34"/>
  <c r="Q57" i="34"/>
  <c r="Q54" i="34"/>
  <c r="Q51" i="34"/>
  <c r="Q48" i="34"/>
  <c r="Q45" i="34"/>
  <c r="Q42" i="34"/>
  <c r="Q39" i="34"/>
  <c r="Q36" i="34"/>
  <c r="Q33" i="34"/>
  <c r="Q30" i="34"/>
  <c r="Q27" i="34"/>
  <c r="Q24" i="34"/>
  <c r="Q21" i="34"/>
  <c r="Q18" i="34"/>
  <c r="Q15" i="34"/>
  <c r="Q12" i="34"/>
  <c r="Q6" i="34"/>
  <c r="Q88" i="34"/>
  <c r="Q85" i="34"/>
  <c r="Q82" i="34"/>
  <c r="Q79" i="34"/>
  <c r="Q76" i="34"/>
  <c r="Q73" i="34"/>
  <c r="Q70" i="34"/>
  <c r="Q67" i="34"/>
  <c r="Q64" i="34"/>
  <c r="Q61" i="34"/>
  <c r="Q58" i="34"/>
  <c r="Q55" i="34"/>
  <c r="Q52" i="34"/>
  <c r="Q49" i="34"/>
  <c r="Q46" i="34"/>
  <c r="Q43" i="34"/>
  <c r="Q40" i="34"/>
  <c r="Q37" i="34"/>
  <c r="Q34" i="34"/>
  <c r="Q31" i="34"/>
  <c r="Q28" i="34"/>
  <c r="Q25" i="34"/>
  <c r="Q22" i="34"/>
  <c r="Q19" i="34"/>
  <c r="Q16" i="34"/>
  <c r="Q13" i="34"/>
  <c r="Q8" i="34"/>
  <c r="Q7" i="34"/>
  <c r="Q89" i="34"/>
  <c r="Q38" i="34"/>
  <c r="Q29" i="34"/>
  <c r="Q20" i="34"/>
  <c r="Q10" i="34"/>
  <c r="Q11" i="34"/>
  <c r="Q5" i="34"/>
  <c r="Q86" i="34"/>
  <c r="Q41" i="34"/>
  <c r="Q32" i="34"/>
  <c r="Q23" i="34"/>
  <c r="Q14" i="34"/>
  <c r="Q83" i="34"/>
  <c r="Q80" i="34"/>
  <c r="Q77" i="34"/>
  <c r="Q74" i="34"/>
  <c r="Q71" i="34"/>
  <c r="Q68" i="34"/>
  <c r="Q65" i="34"/>
  <c r="Q62" i="34"/>
  <c r="Q59" i="34"/>
  <c r="Q56" i="34"/>
  <c r="Q53" i="34"/>
  <c r="Q50" i="34"/>
  <c r="Q47" i="34"/>
  <c r="Q44" i="34"/>
  <c r="Q35" i="34"/>
  <c r="Q26" i="34"/>
  <c r="Q17" i="34"/>
  <c r="Q9" i="34"/>
  <c r="Q11" i="35"/>
  <c r="Q5" i="35"/>
  <c r="Q79" i="35"/>
  <c r="Q76" i="35"/>
  <c r="Q73" i="35"/>
  <c r="Q70" i="35"/>
  <c r="Q67" i="35"/>
  <c r="Q64" i="35"/>
  <c r="Q61" i="35"/>
  <c r="Q58" i="35"/>
  <c r="Q55" i="35"/>
  <c r="Q52" i="35"/>
  <c r="Q49" i="35"/>
  <c r="Q46" i="35"/>
  <c r="Q43" i="35"/>
  <c r="Q40" i="35"/>
  <c r="Q37" i="35"/>
  <c r="Q34" i="35"/>
  <c r="Q31" i="35"/>
  <c r="Q28" i="35"/>
  <c r="Q25" i="35"/>
  <c r="Q22" i="35"/>
  <c r="Q19" i="35"/>
  <c r="Q16" i="35"/>
  <c r="Q13" i="35"/>
  <c r="Q8" i="35"/>
  <c r="Q7" i="35"/>
  <c r="Q77" i="35"/>
  <c r="Q74" i="35"/>
  <c r="Q71" i="35"/>
  <c r="Q68" i="35"/>
  <c r="Q65" i="35"/>
  <c r="Q62" i="35"/>
  <c r="Q59" i="35"/>
  <c r="Q56" i="35"/>
  <c r="Q53" i="35"/>
  <c r="Q50" i="35"/>
  <c r="Q47" i="35"/>
  <c r="Q44" i="35"/>
  <c r="Q41" i="35"/>
  <c r="Q38" i="35"/>
  <c r="Q35" i="35"/>
  <c r="Q32" i="35"/>
  <c r="Q29" i="35"/>
  <c r="Q26" i="35"/>
  <c r="Q23" i="35"/>
  <c r="Q20" i="35"/>
  <c r="Q17" i="35"/>
  <c r="Q14" i="35"/>
  <c r="Q10" i="35"/>
  <c r="Q72" i="35"/>
  <c r="Q63" i="35"/>
  <c r="Q54" i="35"/>
  <c r="Q45" i="35"/>
  <c r="Q36" i="35"/>
  <c r="Q27" i="35"/>
  <c r="Q18" i="35"/>
  <c r="Q75" i="35"/>
  <c r="Q66" i="35"/>
  <c r="Q57" i="35"/>
  <c r="Q48" i="35"/>
  <c r="Q39" i="35"/>
  <c r="Q30" i="35"/>
  <c r="Q21" i="35"/>
  <c r="Q12" i="35"/>
  <c r="Q78" i="35"/>
  <c r="Q69" i="35"/>
  <c r="Q60" i="35"/>
  <c r="Q51" i="35"/>
  <c r="Q42" i="35"/>
  <c r="Q33" i="35"/>
  <c r="Q24" i="35"/>
  <c r="Q15" i="35"/>
  <c r="Q9" i="35"/>
  <c r="Q6" i="35"/>
  <c r="Q88" i="42"/>
  <c r="Q85" i="42"/>
  <c r="Q82" i="42"/>
  <c r="Q79" i="42"/>
  <c r="Q76" i="42"/>
  <c r="Q73" i="42"/>
  <c r="Q70" i="42"/>
  <c r="Q67" i="42"/>
  <c r="Q64" i="42"/>
  <c r="Q61" i="42"/>
  <c r="Q58" i="42"/>
  <c r="Q55" i="42"/>
  <c r="Q52" i="42"/>
  <c r="Q49" i="42"/>
  <c r="Q46" i="42"/>
  <c r="Q43" i="42"/>
  <c r="Q40" i="42"/>
  <c r="Q37" i="42"/>
  <c r="Q34" i="42"/>
  <c r="Q31" i="42"/>
  <c r="Q28" i="42"/>
  <c r="Q25" i="42"/>
  <c r="Q22" i="42"/>
  <c r="Q19" i="42"/>
  <c r="Q16" i="42"/>
  <c r="Q13" i="42"/>
  <c r="Q8" i="42"/>
  <c r="Q7" i="42"/>
  <c r="Q9" i="42"/>
  <c r="Q89" i="42"/>
  <c r="Q86" i="42"/>
  <c r="Q83" i="42"/>
  <c r="Q80" i="42"/>
  <c r="Q77" i="42"/>
  <c r="Q74" i="42"/>
  <c r="Q71" i="42"/>
  <c r="Q68" i="42"/>
  <c r="Q65" i="42"/>
  <c r="Q62" i="42"/>
  <c r="Q59" i="42"/>
  <c r="Q56" i="42"/>
  <c r="Q53" i="42"/>
  <c r="Q50" i="42"/>
  <c r="Q47" i="42"/>
  <c r="Q44" i="42"/>
  <c r="Q41" i="42"/>
  <c r="Q38" i="42"/>
  <c r="Q35" i="42"/>
  <c r="Q32" i="42"/>
  <c r="Q29" i="42"/>
  <c r="Q26" i="42"/>
  <c r="Q23" i="42"/>
  <c r="Q20" i="42"/>
  <c r="Q17" i="42"/>
  <c r="Q14" i="42"/>
  <c r="Q10" i="42"/>
  <c r="Q87" i="42"/>
  <c r="Q84" i="42"/>
  <c r="Q81" i="42"/>
  <c r="Q78" i="42"/>
  <c r="Q75" i="42"/>
  <c r="Q72" i="42"/>
  <c r="Q69" i="42"/>
  <c r="Q66" i="42"/>
  <c r="Q63" i="42"/>
  <c r="Q60" i="42"/>
  <c r="Q57" i="42"/>
  <c r="Q54" i="42"/>
  <c r="Q51" i="42"/>
  <c r="Q48" i="42"/>
  <c r="Q45" i="42"/>
  <c r="Q42" i="42"/>
  <c r="Q39" i="42"/>
  <c r="Q36" i="42"/>
  <c r="Q33" i="42"/>
  <c r="Q30" i="42"/>
  <c r="Q27" i="42"/>
  <c r="Q24" i="42"/>
  <c r="Q21" i="42"/>
  <c r="Q18" i="42"/>
  <c r="Q15" i="42"/>
  <c r="Q12" i="42"/>
  <c r="Q6" i="42"/>
  <c r="Q11" i="42"/>
  <c r="Q5" i="42"/>
  <c r="Q49" i="47"/>
  <c r="Q46" i="47"/>
  <c r="Q43" i="47"/>
  <c r="Q40" i="47"/>
  <c r="Q37" i="47"/>
  <c r="Q34" i="47"/>
  <c r="Q31" i="47"/>
  <c r="Q28" i="47"/>
  <c r="Q25" i="47"/>
  <c r="Q22" i="47"/>
  <c r="Q19" i="47"/>
  <c r="Q16" i="47"/>
  <c r="Q13" i="47"/>
  <c r="Q8" i="47"/>
  <c r="Q7" i="47"/>
  <c r="Q78" i="47"/>
  <c r="Q74" i="47"/>
  <c r="Q73" i="47"/>
  <c r="Q69" i="47"/>
  <c r="Q65" i="47"/>
  <c r="Q64" i="47"/>
  <c r="Q60" i="47"/>
  <c r="Q56" i="47"/>
  <c r="Q55" i="47"/>
  <c r="Q9" i="47"/>
  <c r="Q50" i="47"/>
  <c r="Q47" i="47"/>
  <c r="Q44" i="47"/>
  <c r="Q41" i="47"/>
  <c r="Q38" i="47"/>
  <c r="Q35" i="47"/>
  <c r="Q32" i="47"/>
  <c r="Q29" i="47"/>
  <c r="Q26" i="47"/>
  <c r="Q23" i="47"/>
  <c r="Q20" i="47"/>
  <c r="Q17" i="47"/>
  <c r="Q14" i="47"/>
  <c r="Q10" i="47"/>
  <c r="Q77" i="47"/>
  <c r="Q71" i="47"/>
  <c r="Q68" i="47"/>
  <c r="Q62" i="47"/>
  <c r="Q59" i="47"/>
  <c r="Q53" i="47"/>
  <c r="Q5" i="47"/>
  <c r="Q6" i="47"/>
  <c r="Q76" i="47"/>
  <c r="Q67" i="47"/>
  <c r="Q58" i="47"/>
  <c r="Q11" i="47"/>
  <c r="Q79" i="47"/>
  <c r="Q75" i="47"/>
  <c r="Q70" i="47"/>
  <c r="Q66" i="47"/>
  <c r="Q61" i="47"/>
  <c r="Q57" i="47"/>
  <c r="Q52" i="47"/>
  <c r="Q51" i="47"/>
  <c r="Q48" i="47"/>
  <c r="Q45" i="47"/>
  <c r="Q42" i="47"/>
  <c r="Q39" i="47"/>
  <c r="Q36" i="47"/>
  <c r="Q33" i="47"/>
  <c r="Q30" i="47"/>
  <c r="Q27" i="47"/>
  <c r="Q24" i="47"/>
  <c r="Q21" i="47"/>
  <c r="Q18" i="47"/>
  <c r="Q15" i="47"/>
  <c r="Q12" i="47"/>
  <c r="Q72" i="47"/>
  <c r="Q63" i="47"/>
  <c r="Q54" i="47"/>
  <c r="Q78" i="79"/>
  <c r="Q75" i="79"/>
  <c r="Q72" i="79"/>
  <c r="Q69" i="79"/>
  <c r="Q66" i="79"/>
  <c r="Q63" i="79"/>
  <c r="Q60" i="79"/>
  <c r="Q57" i="79"/>
  <c r="Q54" i="79"/>
  <c r="Q51" i="79"/>
  <c r="Q48" i="79"/>
  <c r="Q45" i="79"/>
  <c r="Q42" i="79"/>
  <c r="Q39" i="79"/>
  <c r="Q36" i="79"/>
  <c r="Q34" i="79"/>
  <c r="Q30" i="79"/>
  <c r="Q29" i="79"/>
  <c r="Q25" i="79"/>
  <c r="Q21" i="79"/>
  <c r="Q20" i="79"/>
  <c r="Q16" i="79"/>
  <c r="Q14" i="79"/>
  <c r="Q10" i="79"/>
  <c r="Q11" i="79"/>
  <c r="Q5" i="79"/>
  <c r="Q79" i="79"/>
  <c r="Q76" i="79"/>
  <c r="Q73" i="79"/>
  <c r="Q70" i="79"/>
  <c r="Q67" i="79"/>
  <c r="Q64" i="79"/>
  <c r="Q61" i="79"/>
  <c r="Q58" i="79"/>
  <c r="Q55" i="79"/>
  <c r="Q52" i="79"/>
  <c r="Q49" i="79"/>
  <c r="Q46" i="79"/>
  <c r="Q43" i="79"/>
  <c r="Q37" i="79"/>
  <c r="Q35" i="79"/>
  <c r="Q31" i="79"/>
  <c r="Q27" i="79"/>
  <c r="Q26" i="79"/>
  <c r="Q22" i="79"/>
  <c r="Q18" i="79"/>
  <c r="Q17" i="79"/>
  <c r="Q12" i="79"/>
  <c r="Q6" i="79"/>
  <c r="Q9" i="79"/>
  <c r="Q77" i="79"/>
  <c r="Q68" i="79"/>
  <c r="Q59" i="79"/>
  <c r="Q50" i="79"/>
  <c r="Q41" i="79"/>
  <c r="Q38" i="79"/>
  <c r="Q24" i="79"/>
  <c r="Q15" i="79"/>
  <c r="Q28" i="79"/>
  <c r="Q23" i="79"/>
  <c r="Q19" i="79"/>
  <c r="Q71" i="79"/>
  <c r="Q62" i="79"/>
  <c r="Q53" i="79"/>
  <c r="Q44" i="79"/>
  <c r="Q33" i="79"/>
  <c r="Q8" i="79"/>
  <c r="Q32" i="79"/>
  <c r="Q40" i="79"/>
  <c r="Q13" i="79"/>
  <c r="Q65" i="79"/>
  <c r="Q56" i="79"/>
  <c r="Q47" i="79"/>
  <c r="Q74" i="79"/>
  <c r="Q7" i="79"/>
  <c r="Q98" i="85"/>
  <c r="Q95" i="85"/>
  <c r="Q92" i="85"/>
  <c r="Q89" i="85"/>
  <c r="Q86" i="85"/>
  <c r="Q83" i="85"/>
  <c r="Q80" i="85"/>
  <c r="Q77" i="85"/>
  <c r="Q74" i="85"/>
  <c r="Q71" i="85"/>
  <c r="Q68" i="85"/>
  <c r="Q65" i="85"/>
  <c r="Q62" i="85"/>
  <c r="Q59" i="85"/>
  <c r="Q56" i="85"/>
  <c r="Q53" i="85"/>
  <c r="Q50" i="85"/>
  <c r="Q47" i="85"/>
  <c r="Q44" i="85"/>
  <c r="Q41" i="85"/>
  <c r="Q38" i="85"/>
  <c r="Q35" i="85"/>
  <c r="Q32" i="85"/>
  <c r="Q29" i="85"/>
  <c r="Q26" i="85"/>
  <c r="Q23" i="85"/>
  <c r="Q20" i="85"/>
  <c r="Q17" i="85"/>
  <c r="Q14" i="85"/>
  <c r="Q10" i="85"/>
  <c r="Q5" i="85"/>
  <c r="Q11" i="85"/>
  <c r="Q96" i="85"/>
  <c r="Q93" i="85"/>
  <c r="Q90" i="85"/>
  <c r="Q87" i="85"/>
  <c r="Q84" i="85"/>
  <c r="Q81" i="85"/>
  <c r="Q78" i="85"/>
  <c r="Q75" i="85"/>
  <c r="Q72" i="85"/>
  <c r="Q69" i="85"/>
  <c r="Q66" i="85"/>
  <c r="Q63" i="85"/>
  <c r="Q60" i="85"/>
  <c r="Q57" i="85"/>
  <c r="Q54" i="85"/>
  <c r="Q51" i="85"/>
  <c r="Q48" i="85"/>
  <c r="Q45" i="85"/>
  <c r="Q42" i="85"/>
  <c r="Q39" i="85"/>
  <c r="Q36" i="85"/>
  <c r="Q33" i="85"/>
  <c r="Q30" i="85"/>
  <c r="Q27" i="85"/>
  <c r="Q24" i="85"/>
  <c r="Q21" i="85"/>
  <c r="Q18" i="85"/>
  <c r="Q15" i="85"/>
  <c r="Q12" i="85"/>
  <c r="Q6" i="85"/>
  <c r="Q94" i="85"/>
  <c r="Q91" i="85"/>
  <c r="Q73" i="85"/>
  <c r="Q55" i="85"/>
  <c r="Q37" i="85"/>
  <c r="Q22" i="85"/>
  <c r="Q88" i="85"/>
  <c r="Q70" i="85"/>
  <c r="Q52" i="85"/>
  <c r="Q34" i="85"/>
  <c r="Q19" i="85"/>
  <c r="Q85" i="85"/>
  <c r="Q67" i="85"/>
  <c r="Q49" i="85"/>
  <c r="Q31" i="85"/>
  <c r="Q16" i="85"/>
  <c r="Q97" i="85"/>
  <c r="Q76" i="85"/>
  <c r="Q58" i="85"/>
  <c r="Q40" i="85"/>
  <c r="Q25" i="85"/>
  <c r="Q82" i="85"/>
  <c r="Q64" i="85"/>
  <c r="Q46" i="85"/>
  <c r="Q28" i="85"/>
  <c r="Q9" i="85"/>
  <c r="Q7" i="85"/>
  <c r="Q79" i="85"/>
  <c r="Q61" i="85"/>
  <c r="Q43" i="85"/>
  <c r="Q13" i="85"/>
  <c r="Q8" i="85"/>
  <c r="Q69" i="92"/>
  <c r="Q66" i="92"/>
  <c r="Q63" i="92"/>
  <c r="Q60" i="92"/>
  <c r="Q57" i="92"/>
  <c r="Q54" i="92"/>
  <c r="Q51" i="92"/>
  <c r="Q48" i="92"/>
  <c r="Q45" i="92"/>
  <c r="Q42" i="92"/>
  <c r="Q39" i="92"/>
  <c r="Q36" i="92"/>
  <c r="Q33" i="92"/>
  <c r="Q30" i="92"/>
  <c r="Q27" i="92"/>
  <c r="Q24" i="92"/>
  <c r="Q21" i="92"/>
  <c r="Q18" i="92"/>
  <c r="Q15" i="92"/>
  <c r="Q12" i="92"/>
  <c r="Q67" i="92"/>
  <c r="Q64" i="92"/>
  <c r="Q61" i="92"/>
  <c r="Q58" i="92"/>
  <c r="Q55" i="92"/>
  <c r="Q52" i="92"/>
  <c r="Q49" i="92"/>
  <c r="Q46" i="92"/>
  <c r="Q43" i="92"/>
  <c r="Q40" i="92"/>
  <c r="Q37" i="92"/>
  <c r="Q34" i="92"/>
  <c r="Q31" i="92"/>
  <c r="Q28" i="92"/>
  <c r="Q25" i="92"/>
  <c r="Q22" i="92"/>
  <c r="Q19" i="92"/>
  <c r="Q16" i="92"/>
  <c r="Q13" i="92"/>
  <c r="Q8" i="92"/>
  <c r="Q7" i="92"/>
  <c r="Q65" i="92"/>
  <c r="Q56" i="92"/>
  <c r="Q47" i="92"/>
  <c r="Q38" i="92"/>
  <c r="Q29" i="92"/>
  <c r="Q20" i="92"/>
  <c r="Q10" i="92"/>
  <c r="Q11" i="92"/>
  <c r="Q62" i="92"/>
  <c r="Q53" i="92"/>
  <c r="Q44" i="92"/>
  <c r="Q35" i="92"/>
  <c r="Q26" i="92"/>
  <c r="Q17" i="92"/>
  <c r="Q14" i="92"/>
  <c r="Q59" i="92"/>
  <c r="Q32" i="92"/>
  <c r="Q68" i="92"/>
  <c r="Q23" i="92"/>
  <c r="Q50" i="92"/>
  <c r="Q41" i="92"/>
  <c r="Q9" i="92"/>
  <c r="Q6" i="92"/>
  <c r="Q5" i="92"/>
  <c r="I17" i="24"/>
  <c r="J17" i="24" s="1"/>
  <c r="I19" i="16"/>
  <c r="J19" i="16" s="1"/>
  <c r="AH4" i="9"/>
  <c r="Z4" i="9"/>
  <c r="H23" i="8"/>
  <c r="H22" i="8"/>
  <c r="H21" i="8"/>
  <c r="H20" i="8"/>
  <c r="H19" i="8"/>
  <c r="H18" i="8"/>
  <c r="H17" i="8"/>
  <c r="H16" i="8"/>
  <c r="H15" i="8"/>
  <c r="H14" i="8"/>
  <c r="H13" i="8"/>
  <c r="H12" i="8"/>
  <c r="H7" i="8"/>
  <c r="H6" i="8"/>
  <c r="H11" i="8"/>
  <c r="H5" i="8"/>
  <c r="H9" i="8"/>
  <c r="H4" i="8"/>
  <c r="H8" i="8"/>
  <c r="H39" i="27"/>
  <c r="I39" i="27" s="1"/>
  <c r="J39" i="27" s="1"/>
  <c r="I5" i="15"/>
  <c r="J5" i="15" s="1"/>
  <c r="H23" i="11"/>
  <c r="H22" i="11"/>
  <c r="H21" i="11"/>
  <c r="H20" i="11"/>
  <c r="H19" i="11"/>
  <c r="H18" i="11"/>
  <c r="H17" i="11"/>
  <c r="H16" i="11"/>
  <c r="H15" i="11"/>
  <c r="H14" i="11"/>
  <c r="H13" i="11"/>
  <c r="H12" i="11"/>
  <c r="H7" i="11"/>
  <c r="H6" i="11"/>
  <c r="H10" i="11"/>
  <c r="H9" i="11"/>
  <c r="H4" i="11"/>
  <c r="H10" i="22"/>
  <c r="I10" i="22" s="1"/>
  <c r="J10" i="22" s="1"/>
  <c r="H9" i="22"/>
  <c r="I9" i="22" s="1"/>
  <c r="J9" i="22" s="1"/>
  <c r="H4" i="22"/>
  <c r="I4" i="22" s="1"/>
  <c r="J4" i="22" s="1"/>
  <c r="K4" i="22" s="1"/>
  <c r="H11" i="22"/>
  <c r="I11" i="22" s="1"/>
  <c r="J11" i="22" s="1"/>
  <c r="H5" i="22"/>
  <c r="I5" i="22" s="1"/>
  <c r="J5" i="22" s="1"/>
  <c r="H23" i="18"/>
  <c r="I23" i="18" s="1"/>
  <c r="J23" i="18" s="1"/>
  <c r="H22" i="18"/>
  <c r="I22" i="18" s="1"/>
  <c r="J22" i="18" s="1"/>
  <c r="H18" i="18"/>
  <c r="I18" i="18" s="1"/>
  <c r="J18" i="18" s="1"/>
  <c r="H17" i="18"/>
  <c r="I17" i="18" s="1"/>
  <c r="J17" i="18" s="1"/>
  <c r="H16" i="18"/>
  <c r="I16" i="18" s="1"/>
  <c r="J16" i="18" s="1"/>
  <c r="H15" i="18"/>
  <c r="I15" i="18" s="1"/>
  <c r="J15" i="18" s="1"/>
  <c r="H14" i="18"/>
  <c r="I14" i="18" s="1"/>
  <c r="J14" i="18" s="1"/>
  <c r="H13" i="18"/>
  <c r="I13" i="18" s="1"/>
  <c r="J13" i="18" s="1"/>
  <c r="H12" i="18"/>
  <c r="I12" i="18" s="1"/>
  <c r="J12" i="18" s="1"/>
  <c r="H7" i="18"/>
  <c r="I7" i="18" s="1"/>
  <c r="J7" i="18" s="1"/>
  <c r="H6" i="18"/>
  <c r="I6" i="18" s="1"/>
  <c r="J6" i="18" s="1"/>
  <c r="H9" i="18"/>
  <c r="I9" i="18" s="1"/>
  <c r="J9" i="18" s="1"/>
  <c r="H4" i="18"/>
  <c r="I4" i="18" s="1"/>
  <c r="J4" i="18" s="1"/>
  <c r="K4" i="18" s="1"/>
  <c r="H8" i="18"/>
  <c r="I8" i="18" s="1"/>
  <c r="J8" i="18" s="1"/>
  <c r="H4" i="54"/>
  <c r="I4" i="54" s="1"/>
  <c r="J4" i="54" s="1"/>
  <c r="K4" i="54" s="1"/>
  <c r="H23" i="54"/>
  <c r="I23" i="54" s="1"/>
  <c r="J23" i="54" s="1"/>
  <c r="H20" i="54"/>
  <c r="I20" i="54" s="1"/>
  <c r="J20" i="54" s="1"/>
  <c r="H17" i="54"/>
  <c r="I17" i="54" s="1"/>
  <c r="J17" i="54" s="1"/>
  <c r="H14" i="54"/>
  <c r="I14" i="54" s="1"/>
  <c r="J14" i="54" s="1"/>
  <c r="H8" i="54"/>
  <c r="I8" i="54" s="1"/>
  <c r="J8" i="54" s="1"/>
  <c r="H6" i="54"/>
  <c r="I6" i="54" s="1"/>
  <c r="J6" i="54" s="1"/>
  <c r="H22" i="54"/>
  <c r="I22" i="54" s="1"/>
  <c r="J22" i="54" s="1"/>
  <c r="H19" i="54"/>
  <c r="I19" i="54" s="1"/>
  <c r="J19" i="54" s="1"/>
  <c r="H16" i="54"/>
  <c r="I16" i="54" s="1"/>
  <c r="J16" i="54" s="1"/>
  <c r="H13" i="54"/>
  <c r="I13" i="54" s="1"/>
  <c r="J13" i="54" s="1"/>
  <c r="H21" i="54"/>
  <c r="I21" i="54" s="1"/>
  <c r="J21" i="54" s="1"/>
  <c r="H18" i="54"/>
  <c r="I18" i="54" s="1"/>
  <c r="J18" i="54" s="1"/>
  <c r="H15" i="54"/>
  <c r="I15" i="54" s="1"/>
  <c r="J15" i="54" s="1"/>
  <c r="H12" i="54"/>
  <c r="I12" i="54" s="1"/>
  <c r="J12" i="54" s="1"/>
  <c r="H9" i="54"/>
  <c r="I9" i="54" s="1"/>
  <c r="J9" i="54" s="1"/>
  <c r="H7" i="54"/>
  <c r="I7" i="54" s="1"/>
  <c r="J7" i="54" s="1"/>
  <c r="H11" i="63"/>
  <c r="H5" i="63"/>
  <c r="H8" i="63"/>
  <c r="H9" i="60"/>
  <c r="H4" i="60"/>
  <c r="H10" i="60"/>
  <c r="H10" i="71"/>
  <c r="H8" i="71"/>
  <c r="H9" i="71"/>
  <c r="H4" i="71"/>
  <c r="AI3" i="28"/>
  <c r="H12" i="24"/>
  <c r="I5" i="23"/>
  <c r="J5" i="23" s="1"/>
  <c r="H16" i="21"/>
  <c r="I16" i="21" s="1"/>
  <c r="J16" i="21" s="1"/>
  <c r="I17" i="16"/>
  <c r="J17" i="16" s="1"/>
  <c r="H21" i="22"/>
  <c r="I21" i="22" s="1"/>
  <c r="J21" i="22" s="1"/>
  <c r="H9" i="4"/>
  <c r="H8" i="4"/>
  <c r="H23" i="4"/>
  <c r="H22" i="4"/>
  <c r="H21" i="4"/>
  <c r="H20" i="4"/>
  <c r="H19" i="4"/>
  <c r="H18" i="4"/>
  <c r="H17" i="4"/>
  <c r="H16" i="4"/>
  <c r="H15" i="4"/>
  <c r="H14" i="4"/>
  <c r="H13" i="4"/>
  <c r="H12" i="4"/>
  <c r="H7" i="4"/>
  <c r="H6" i="4"/>
  <c r="H11" i="4"/>
  <c r="H5" i="4"/>
  <c r="H6" i="27"/>
  <c r="I6" i="27" s="1"/>
  <c r="J6" i="27" s="1"/>
  <c r="H10" i="23"/>
  <c r="H18" i="21"/>
  <c r="I18" i="21" s="1"/>
  <c r="J18" i="21" s="1"/>
  <c r="H19" i="18"/>
  <c r="I19" i="18" s="1"/>
  <c r="J19" i="18" s="1"/>
  <c r="AI3" i="17"/>
  <c r="I22" i="7"/>
  <c r="J22" i="7" s="1"/>
  <c r="I16" i="7"/>
  <c r="J16" i="7" s="1"/>
  <c r="H8" i="22"/>
  <c r="I8" i="22" s="1"/>
  <c r="J8" i="22" s="1"/>
  <c r="AI4" i="16"/>
  <c r="H10" i="5"/>
  <c r="I10" i="5" s="1"/>
  <c r="J10" i="5" s="1"/>
  <c r="H20" i="10"/>
  <c r="I20" i="10" s="1"/>
  <c r="J20" i="10" s="1"/>
  <c r="AI3" i="6"/>
  <c r="Z4" i="5"/>
  <c r="H5" i="13"/>
  <c r="I5" i="13" s="1"/>
  <c r="J5" i="13" s="1"/>
  <c r="K5" i="13" s="1"/>
  <c r="AI3" i="9"/>
  <c r="H20" i="2"/>
  <c r="H21" i="2"/>
  <c r="AH3" i="96"/>
  <c r="AH3" i="94"/>
  <c r="AQ3" i="94" s="1"/>
  <c r="Y5" i="93"/>
  <c r="AH3" i="92"/>
  <c r="AQ3" i="92" s="1"/>
  <c r="AH4" i="92"/>
  <c r="AQ4" i="92" s="1"/>
  <c r="AN3" i="91"/>
  <c r="AH4" i="86"/>
  <c r="AQ4" i="86" s="1"/>
  <c r="Z4" i="86"/>
  <c r="AH3" i="87"/>
  <c r="AQ3" i="87" s="1"/>
  <c r="AI3" i="86"/>
  <c r="AN3" i="86"/>
  <c r="AQ4" i="87"/>
  <c r="AH4" i="81"/>
  <c r="AQ4" i="81" s="1"/>
  <c r="AH4" i="72"/>
  <c r="Z4" i="72"/>
  <c r="AQ4" i="77"/>
  <c r="AH3" i="76"/>
  <c r="AQ3" i="76" s="1"/>
  <c r="I13" i="71"/>
  <c r="J13" i="71" s="1"/>
  <c r="I6" i="71"/>
  <c r="J6" i="71" s="1"/>
  <c r="I12" i="72"/>
  <c r="J12" i="72" s="1"/>
  <c r="I9" i="68"/>
  <c r="J9" i="68" s="1"/>
  <c r="I8" i="67"/>
  <c r="J8" i="67" s="1"/>
  <c r="I22" i="67"/>
  <c r="J22" i="67" s="1"/>
  <c r="I19" i="67"/>
  <c r="J19" i="67" s="1"/>
  <c r="I16" i="67"/>
  <c r="J16" i="67" s="1"/>
  <c r="I13" i="67"/>
  <c r="J13" i="67" s="1"/>
  <c r="W5" i="58"/>
  <c r="Y5" i="58" s="1"/>
  <c r="AG4" i="58"/>
  <c r="AP4" i="58" s="1"/>
  <c r="AF4" i="58"/>
  <c r="AO4" i="58" s="1"/>
  <c r="AE4" i="58"/>
  <c r="I12" i="55"/>
  <c r="J12" i="55" s="1"/>
  <c r="I18" i="51"/>
  <c r="J18" i="51" s="1"/>
  <c r="I12" i="51"/>
  <c r="J12" i="51" s="1"/>
  <c r="AN3" i="76"/>
  <c r="AI3" i="74"/>
  <c r="I16" i="72"/>
  <c r="J16" i="72" s="1"/>
  <c r="I12" i="71"/>
  <c r="J12" i="71" s="1"/>
  <c r="I7" i="63"/>
  <c r="J7" i="63" s="1"/>
  <c r="AE4" i="61"/>
  <c r="AF4" i="61"/>
  <c r="AO4" i="61" s="1"/>
  <c r="AG4" i="61"/>
  <c r="AP4" i="61" s="1"/>
  <c r="W5" i="61"/>
  <c r="AH3" i="60"/>
  <c r="AQ3" i="60" s="1"/>
  <c r="I20" i="55"/>
  <c r="J20" i="55" s="1"/>
  <c r="I20" i="50"/>
  <c r="J20" i="50" s="1"/>
  <c r="I16" i="71"/>
  <c r="J16" i="71" s="1"/>
  <c r="X5" i="63"/>
  <c r="AH5" i="63" s="1"/>
  <c r="I15" i="60"/>
  <c r="J15" i="60" s="1"/>
  <c r="I7" i="56"/>
  <c r="J7" i="56" s="1"/>
  <c r="I16" i="55"/>
  <c r="J16" i="55" s="1"/>
  <c r="AE3" i="54"/>
  <c r="P3" i="54"/>
  <c r="AF3" i="54" s="1"/>
  <c r="AO3" i="54" s="1"/>
  <c r="I10" i="64"/>
  <c r="J10" i="64" s="1"/>
  <c r="Z4" i="56"/>
  <c r="H94" i="93"/>
  <c r="I94" i="93" s="1"/>
  <c r="J94" i="93" s="1"/>
  <c r="AH3" i="70"/>
  <c r="AQ3" i="70" s="1"/>
  <c r="I15" i="52"/>
  <c r="J15" i="52" s="1"/>
  <c r="I7" i="51"/>
  <c r="J7" i="51" s="1"/>
  <c r="I9" i="55"/>
  <c r="J9" i="55" s="1"/>
  <c r="AH3" i="52"/>
  <c r="AQ3" i="52" s="1"/>
  <c r="X5" i="52"/>
  <c r="AH5" i="52" s="1"/>
  <c r="Y5" i="52"/>
  <c r="AE4" i="45"/>
  <c r="W5" i="45"/>
  <c r="X5" i="45" s="1"/>
  <c r="AH5" i="45" s="1"/>
  <c r="AG4" i="45"/>
  <c r="AF4" i="45"/>
  <c r="AH3" i="39"/>
  <c r="AQ3" i="39" s="1"/>
  <c r="K5" i="43"/>
  <c r="K6" i="43" s="1"/>
  <c r="K7" i="43" s="1"/>
  <c r="K8" i="43" s="1"/>
  <c r="K9" i="43" s="1"/>
  <c r="K10" i="43" s="1"/>
  <c r="K11" i="43" s="1"/>
  <c r="K12" i="43" s="1"/>
  <c r="K13" i="43" s="1"/>
  <c r="K14" i="43" s="1"/>
  <c r="K15" i="43" s="1"/>
  <c r="K16" i="43" s="1"/>
  <c r="K17" i="43" s="1"/>
  <c r="K18" i="43" s="1"/>
  <c r="K19" i="43" s="1"/>
  <c r="K20" i="43" s="1"/>
  <c r="K21" i="43" s="1"/>
  <c r="K22" i="43" s="1"/>
  <c r="K23" i="43" s="1"/>
  <c r="K24" i="43" s="1"/>
  <c r="K25" i="43" s="1"/>
  <c r="K26" i="43" s="1"/>
  <c r="K27" i="43" s="1"/>
  <c r="K28" i="43" s="1"/>
  <c r="K29" i="43" s="1"/>
  <c r="K30" i="43" s="1"/>
  <c r="K31" i="43" s="1"/>
  <c r="K32" i="43" s="1"/>
  <c r="K33" i="43" s="1"/>
  <c r="K34" i="43" s="1"/>
  <c r="K35" i="43" s="1"/>
  <c r="AQ4" i="42"/>
  <c r="AH4" i="31"/>
  <c r="AQ4" i="31" s="1"/>
  <c r="H79" i="33"/>
  <c r="I79" i="33" s="1"/>
  <c r="J79" i="33" s="1"/>
  <c r="H35" i="33"/>
  <c r="I35" i="33" s="1"/>
  <c r="J35" i="33" s="1"/>
  <c r="H18" i="33"/>
  <c r="I18" i="33" s="1"/>
  <c r="J18" i="33" s="1"/>
  <c r="H93" i="33"/>
  <c r="I93" i="33" s="1"/>
  <c r="J93" i="33" s="1"/>
  <c r="H77" i="27"/>
  <c r="I77" i="27" s="1"/>
  <c r="J77" i="27" s="1"/>
  <c r="H50" i="27"/>
  <c r="I50" i="27" s="1"/>
  <c r="J50" i="27" s="1"/>
  <c r="H23" i="27"/>
  <c r="I23" i="27" s="1"/>
  <c r="J23" i="27" s="1"/>
  <c r="H67" i="28"/>
  <c r="I67" i="28" s="1"/>
  <c r="J67" i="28" s="1"/>
  <c r="H56" i="28"/>
  <c r="I56" i="28" s="1"/>
  <c r="J56" i="28" s="1"/>
  <c r="H47" i="28"/>
  <c r="I47" i="28" s="1"/>
  <c r="J47" i="28" s="1"/>
  <c r="H38" i="28"/>
  <c r="I38" i="28" s="1"/>
  <c r="J38" i="28" s="1"/>
  <c r="H29" i="28"/>
  <c r="I29" i="28" s="1"/>
  <c r="J29" i="28" s="1"/>
  <c r="H20" i="28"/>
  <c r="I20" i="28" s="1"/>
  <c r="J20" i="28" s="1"/>
  <c r="H58" i="28"/>
  <c r="I58" i="28" s="1"/>
  <c r="J58" i="28" s="1"/>
  <c r="H49" i="28"/>
  <c r="I49" i="28" s="1"/>
  <c r="J49" i="28" s="1"/>
  <c r="H40" i="28"/>
  <c r="I40" i="28" s="1"/>
  <c r="J40" i="28" s="1"/>
  <c r="H31" i="28"/>
  <c r="I31" i="28" s="1"/>
  <c r="J31" i="28" s="1"/>
  <c r="H22" i="28"/>
  <c r="I22" i="28" s="1"/>
  <c r="J22" i="28" s="1"/>
  <c r="H13" i="28"/>
  <c r="I13" i="28" s="1"/>
  <c r="J13" i="28" s="1"/>
  <c r="H11" i="28"/>
  <c r="I11" i="28" s="1"/>
  <c r="J11" i="28" s="1"/>
  <c r="H4" i="28"/>
  <c r="I4" i="28" s="1"/>
  <c r="J4" i="28" s="1"/>
  <c r="K4" i="28" s="1"/>
  <c r="H59" i="28"/>
  <c r="I59" i="28" s="1"/>
  <c r="J59" i="28" s="1"/>
  <c r="H5" i="28"/>
  <c r="I5" i="28" s="1"/>
  <c r="J5" i="28" s="1"/>
  <c r="H62" i="28"/>
  <c r="I62" i="28" s="1"/>
  <c r="J62" i="28" s="1"/>
  <c r="H67" i="32"/>
  <c r="I67" i="32" s="1"/>
  <c r="J67" i="32" s="1"/>
  <c r="H64" i="32"/>
  <c r="I64" i="32" s="1"/>
  <c r="J64" i="32" s="1"/>
  <c r="H61" i="32"/>
  <c r="I61" i="32" s="1"/>
  <c r="J61" i="32" s="1"/>
  <c r="H58" i="32"/>
  <c r="I58" i="32" s="1"/>
  <c r="J58" i="32" s="1"/>
  <c r="H55" i="32"/>
  <c r="I55" i="32" s="1"/>
  <c r="J55" i="32" s="1"/>
  <c r="H52" i="32"/>
  <c r="I52" i="32" s="1"/>
  <c r="J52" i="32" s="1"/>
  <c r="H49" i="32"/>
  <c r="I49" i="32" s="1"/>
  <c r="J49" i="32" s="1"/>
  <c r="H46" i="32"/>
  <c r="I46" i="32" s="1"/>
  <c r="J46" i="32" s="1"/>
  <c r="H43" i="32"/>
  <c r="I43" i="32" s="1"/>
  <c r="J43" i="32" s="1"/>
  <c r="H40" i="32"/>
  <c r="I40" i="32" s="1"/>
  <c r="J40" i="32" s="1"/>
  <c r="H37" i="32"/>
  <c r="I37" i="32" s="1"/>
  <c r="J37" i="32" s="1"/>
  <c r="H34" i="32"/>
  <c r="I34" i="32" s="1"/>
  <c r="J34" i="32" s="1"/>
  <c r="H31" i="32"/>
  <c r="I31" i="32" s="1"/>
  <c r="J31" i="32" s="1"/>
  <c r="H28" i="32"/>
  <c r="I28" i="32" s="1"/>
  <c r="J28" i="32" s="1"/>
  <c r="H25" i="32"/>
  <c r="I25" i="32" s="1"/>
  <c r="J25" i="32" s="1"/>
  <c r="H22" i="32"/>
  <c r="I22" i="32" s="1"/>
  <c r="J22" i="32" s="1"/>
  <c r="H19" i="32"/>
  <c r="I19" i="32" s="1"/>
  <c r="J19" i="32" s="1"/>
  <c r="H16" i="32"/>
  <c r="I16" i="32" s="1"/>
  <c r="J16" i="32" s="1"/>
  <c r="H13" i="32"/>
  <c r="I13" i="32" s="1"/>
  <c r="J13" i="32" s="1"/>
  <c r="H8" i="32"/>
  <c r="I8" i="32" s="1"/>
  <c r="J8" i="32" s="1"/>
  <c r="H7" i="32"/>
  <c r="I7" i="32" s="1"/>
  <c r="J7" i="32" s="1"/>
  <c r="H68" i="32"/>
  <c r="I68" i="32" s="1"/>
  <c r="J68" i="32" s="1"/>
  <c r="H65" i="32"/>
  <c r="I65" i="32" s="1"/>
  <c r="J65" i="32" s="1"/>
  <c r="H62" i="32"/>
  <c r="I62" i="32" s="1"/>
  <c r="J62" i="32" s="1"/>
  <c r="H59" i="32"/>
  <c r="I59" i="32" s="1"/>
  <c r="J59" i="32" s="1"/>
  <c r="H56" i="32"/>
  <c r="I56" i="32" s="1"/>
  <c r="J56" i="32" s="1"/>
  <c r="H53" i="32"/>
  <c r="I53" i="32" s="1"/>
  <c r="J53" i="32" s="1"/>
  <c r="H50" i="32"/>
  <c r="I50" i="32" s="1"/>
  <c r="J50" i="32" s="1"/>
  <c r="H47" i="32"/>
  <c r="I47" i="32" s="1"/>
  <c r="J47" i="32" s="1"/>
  <c r="H44" i="32"/>
  <c r="I44" i="32" s="1"/>
  <c r="J44" i="32" s="1"/>
  <c r="H41" i="32"/>
  <c r="I41" i="32" s="1"/>
  <c r="J41" i="32" s="1"/>
  <c r="H38" i="32"/>
  <c r="I38" i="32" s="1"/>
  <c r="J38" i="32" s="1"/>
  <c r="H35" i="32"/>
  <c r="I35" i="32" s="1"/>
  <c r="J35" i="32" s="1"/>
  <c r="H32" i="32"/>
  <c r="I32" i="32" s="1"/>
  <c r="J32" i="32" s="1"/>
  <c r="H29" i="32"/>
  <c r="I29" i="32" s="1"/>
  <c r="J29" i="32" s="1"/>
  <c r="H26" i="32"/>
  <c r="I26" i="32" s="1"/>
  <c r="J26" i="32" s="1"/>
  <c r="H23" i="32"/>
  <c r="I23" i="32" s="1"/>
  <c r="J23" i="32" s="1"/>
  <c r="H20" i="32"/>
  <c r="I20" i="32" s="1"/>
  <c r="J20" i="32" s="1"/>
  <c r="H17" i="32"/>
  <c r="I17" i="32" s="1"/>
  <c r="J17" i="32" s="1"/>
  <c r="H14" i="32"/>
  <c r="I14" i="32" s="1"/>
  <c r="J14" i="32" s="1"/>
  <c r="H10" i="32"/>
  <c r="I10" i="32" s="1"/>
  <c r="J10" i="32" s="1"/>
  <c r="H4" i="32"/>
  <c r="I4" i="32" s="1"/>
  <c r="J4" i="32" s="1"/>
  <c r="K4" i="32" s="1"/>
  <c r="H11" i="32"/>
  <c r="I11" i="32" s="1"/>
  <c r="J11" i="32" s="1"/>
  <c r="H5" i="32"/>
  <c r="I5" i="32" s="1"/>
  <c r="J5" i="32" s="1"/>
  <c r="H89" i="42"/>
  <c r="I89" i="42" s="1"/>
  <c r="J89" i="42" s="1"/>
  <c r="H86" i="42"/>
  <c r="I86" i="42" s="1"/>
  <c r="J86" i="42" s="1"/>
  <c r="H83" i="42"/>
  <c r="I83" i="42" s="1"/>
  <c r="J83" i="42" s="1"/>
  <c r="H80" i="42"/>
  <c r="I80" i="42" s="1"/>
  <c r="J80" i="42" s="1"/>
  <c r="H77" i="42"/>
  <c r="I77" i="42" s="1"/>
  <c r="J77" i="42" s="1"/>
  <c r="H74" i="42"/>
  <c r="I74" i="42" s="1"/>
  <c r="J74" i="42" s="1"/>
  <c r="H71" i="42"/>
  <c r="I71" i="42" s="1"/>
  <c r="J71" i="42" s="1"/>
  <c r="H68" i="42"/>
  <c r="I68" i="42" s="1"/>
  <c r="J68" i="42" s="1"/>
  <c r="H65" i="42"/>
  <c r="I65" i="42" s="1"/>
  <c r="J65" i="42" s="1"/>
  <c r="H62" i="42"/>
  <c r="I62" i="42" s="1"/>
  <c r="J62" i="42" s="1"/>
  <c r="H59" i="42"/>
  <c r="I59" i="42" s="1"/>
  <c r="J59" i="42" s="1"/>
  <c r="H56" i="42"/>
  <c r="I56" i="42" s="1"/>
  <c r="J56" i="42" s="1"/>
  <c r="H53" i="42"/>
  <c r="I53" i="42" s="1"/>
  <c r="J53" i="42" s="1"/>
  <c r="H50" i="42"/>
  <c r="I50" i="42" s="1"/>
  <c r="J50" i="42" s="1"/>
  <c r="H47" i="42"/>
  <c r="I47" i="42" s="1"/>
  <c r="J47" i="42" s="1"/>
  <c r="H44" i="42"/>
  <c r="I44" i="42" s="1"/>
  <c r="J44" i="42" s="1"/>
  <c r="H41" i="42"/>
  <c r="I41" i="42" s="1"/>
  <c r="J41" i="42" s="1"/>
  <c r="H38" i="42"/>
  <c r="I38" i="42" s="1"/>
  <c r="J38" i="42" s="1"/>
  <c r="H35" i="42"/>
  <c r="I35" i="42" s="1"/>
  <c r="J35" i="42" s="1"/>
  <c r="H32" i="42"/>
  <c r="I32" i="42" s="1"/>
  <c r="J32" i="42" s="1"/>
  <c r="H29" i="42"/>
  <c r="I29" i="42" s="1"/>
  <c r="J29" i="42" s="1"/>
  <c r="H26" i="42"/>
  <c r="I26" i="42" s="1"/>
  <c r="J26" i="42" s="1"/>
  <c r="H23" i="42"/>
  <c r="I23" i="42" s="1"/>
  <c r="J23" i="42" s="1"/>
  <c r="H20" i="42"/>
  <c r="I20" i="42" s="1"/>
  <c r="J20" i="42" s="1"/>
  <c r="H17" i="42"/>
  <c r="I17" i="42" s="1"/>
  <c r="J17" i="42" s="1"/>
  <c r="H14" i="42"/>
  <c r="I14" i="42" s="1"/>
  <c r="J14" i="42" s="1"/>
  <c r="H10" i="42"/>
  <c r="I10" i="42" s="1"/>
  <c r="J10" i="42" s="1"/>
  <c r="H88" i="42"/>
  <c r="I88" i="42" s="1"/>
  <c r="J88" i="42" s="1"/>
  <c r="H85" i="42"/>
  <c r="I85" i="42" s="1"/>
  <c r="J85" i="42" s="1"/>
  <c r="H82" i="42"/>
  <c r="I82" i="42" s="1"/>
  <c r="J82" i="42" s="1"/>
  <c r="H79" i="42"/>
  <c r="I79" i="42" s="1"/>
  <c r="J79" i="42" s="1"/>
  <c r="H76" i="42"/>
  <c r="I76" i="42" s="1"/>
  <c r="J76" i="42" s="1"/>
  <c r="H73" i="42"/>
  <c r="I73" i="42" s="1"/>
  <c r="J73" i="42" s="1"/>
  <c r="H70" i="42"/>
  <c r="I70" i="42" s="1"/>
  <c r="J70" i="42" s="1"/>
  <c r="H67" i="42"/>
  <c r="I67" i="42" s="1"/>
  <c r="J67" i="42" s="1"/>
  <c r="H64" i="42"/>
  <c r="I64" i="42" s="1"/>
  <c r="J64" i="42" s="1"/>
  <c r="H61" i="42"/>
  <c r="I61" i="42" s="1"/>
  <c r="J61" i="42" s="1"/>
  <c r="H58" i="42"/>
  <c r="I58" i="42" s="1"/>
  <c r="J58" i="42" s="1"/>
  <c r="H55" i="42"/>
  <c r="I55" i="42" s="1"/>
  <c r="J55" i="42" s="1"/>
  <c r="H52" i="42"/>
  <c r="I52" i="42" s="1"/>
  <c r="J52" i="42" s="1"/>
  <c r="H49" i="42"/>
  <c r="I49" i="42" s="1"/>
  <c r="J49" i="42" s="1"/>
  <c r="H46" i="42"/>
  <c r="I46" i="42" s="1"/>
  <c r="J46" i="42" s="1"/>
  <c r="H43" i="42"/>
  <c r="I43" i="42" s="1"/>
  <c r="J43" i="42" s="1"/>
  <c r="H40" i="42"/>
  <c r="I40" i="42" s="1"/>
  <c r="J40" i="42" s="1"/>
  <c r="H37" i="42"/>
  <c r="I37" i="42" s="1"/>
  <c r="J37" i="42" s="1"/>
  <c r="H34" i="42"/>
  <c r="I34" i="42" s="1"/>
  <c r="J34" i="42" s="1"/>
  <c r="H31" i="42"/>
  <c r="I31" i="42" s="1"/>
  <c r="J31" i="42" s="1"/>
  <c r="H28" i="42"/>
  <c r="I28" i="42" s="1"/>
  <c r="J28" i="42" s="1"/>
  <c r="H25" i="42"/>
  <c r="I25" i="42" s="1"/>
  <c r="J25" i="42" s="1"/>
  <c r="H22" i="42"/>
  <c r="I22" i="42" s="1"/>
  <c r="J22" i="42" s="1"/>
  <c r="H19" i="42"/>
  <c r="I19" i="42" s="1"/>
  <c r="J19" i="42" s="1"/>
  <c r="H16" i="42"/>
  <c r="I16" i="42" s="1"/>
  <c r="J16" i="42" s="1"/>
  <c r="H13" i="42"/>
  <c r="I13" i="42" s="1"/>
  <c r="J13" i="42" s="1"/>
  <c r="H8" i="42"/>
  <c r="I8" i="42" s="1"/>
  <c r="J8" i="42" s="1"/>
  <c r="H7" i="42"/>
  <c r="I7" i="42" s="1"/>
  <c r="J7" i="42" s="1"/>
  <c r="K7" i="42" s="1"/>
  <c r="H97" i="45"/>
  <c r="I97" i="45" s="1"/>
  <c r="J97" i="45" s="1"/>
  <c r="H95" i="45"/>
  <c r="I95" i="45" s="1"/>
  <c r="J95" i="45" s="1"/>
  <c r="H79" i="45"/>
  <c r="I79" i="45" s="1"/>
  <c r="J79" i="45" s="1"/>
  <c r="H77" i="45"/>
  <c r="I77" i="45" s="1"/>
  <c r="J77" i="45" s="1"/>
  <c r="H61" i="45"/>
  <c r="I61" i="45" s="1"/>
  <c r="J61" i="45" s="1"/>
  <c r="H59" i="45"/>
  <c r="I59" i="45" s="1"/>
  <c r="J59" i="45" s="1"/>
  <c r="H43" i="45"/>
  <c r="I43" i="45" s="1"/>
  <c r="J43" i="45" s="1"/>
  <c r="H41" i="45"/>
  <c r="I41" i="45" s="1"/>
  <c r="J41" i="45" s="1"/>
  <c r="H38" i="45"/>
  <c r="I38" i="45" s="1"/>
  <c r="J38" i="45" s="1"/>
  <c r="H29" i="45"/>
  <c r="I29" i="45" s="1"/>
  <c r="J29" i="45" s="1"/>
  <c r="H20" i="45"/>
  <c r="I20" i="45" s="1"/>
  <c r="J20" i="45" s="1"/>
  <c r="H4" i="45"/>
  <c r="I4" i="45" s="1"/>
  <c r="J4" i="45" s="1"/>
  <c r="K4" i="45" s="1"/>
  <c r="H85" i="45"/>
  <c r="I85" i="45" s="1"/>
  <c r="J85" i="45" s="1"/>
  <c r="H83" i="45"/>
  <c r="I83" i="45" s="1"/>
  <c r="J83" i="45" s="1"/>
  <c r="H67" i="45"/>
  <c r="I67" i="45" s="1"/>
  <c r="J67" i="45" s="1"/>
  <c r="H65" i="45"/>
  <c r="I65" i="45" s="1"/>
  <c r="J65" i="45" s="1"/>
  <c r="H49" i="45"/>
  <c r="I49" i="45" s="1"/>
  <c r="J49" i="45" s="1"/>
  <c r="H47" i="45"/>
  <c r="I47" i="45" s="1"/>
  <c r="J47" i="45" s="1"/>
  <c r="H35" i="45"/>
  <c r="I35" i="45" s="1"/>
  <c r="J35" i="45" s="1"/>
  <c r="H26" i="45"/>
  <c r="I26" i="45" s="1"/>
  <c r="J26" i="45" s="1"/>
  <c r="H17" i="45"/>
  <c r="I17" i="45" s="1"/>
  <c r="J17" i="45" s="1"/>
  <c r="H11" i="45"/>
  <c r="I11" i="45" s="1"/>
  <c r="J11" i="45" s="1"/>
  <c r="H10" i="45"/>
  <c r="I10" i="45" s="1"/>
  <c r="J10" i="45" s="1"/>
  <c r="H9" i="45"/>
  <c r="I9" i="45" s="1"/>
  <c r="J9" i="45" s="1"/>
  <c r="H91" i="45"/>
  <c r="I91" i="45" s="1"/>
  <c r="J91" i="45" s="1"/>
  <c r="H71" i="45"/>
  <c r="I71" i="45" s="1"/>
  <c r="J71" i="45" s="1"/>
  <c r="H14" i="45"/>
  <c r="I14" i="45" s="1"/>
  <c r="J14" i="45" s="1"/>
  <c r="H5" i="45"/>
  <c r="I5" i="45" s="1"/>
  <c r="J5" i="45" s="1"/>
  <c r="H89" i="45"/>
  <c r="I89" i="45" s="1"/>
  <c r="J89" i="45" s="1"/>
  <c r="H55" i="45"/>
  <c r="I55" i="45" s="1"/>
  <c r="J55" i="45" s="1"/>
  <c r="H23" i="45"/>
  <c r="I23" i="45" s="1"/>
  <c r="J23" i="45" s="1"/>
  <c r="H73" i="45"/>
  <c r="I73" i="45" s="1"/>
  <c r="J73" i="45" s="1"/>
  <c r="H53" i="45"/>
  <c r="I53" i="45" s="1"/>
  <c r="J53" i="45" s="1"/>
  <c r="H32" i="45"/>
  <c r="I32" i="45" s="1"/>
  <c r="J32" i="45" s="1"/>
  <c r="H6" i="77"/>
  <c r="I6" i="77" s="1"/>
  <c r="J6" i="77" s="1"/>
  <c r="H98" i="77"/>
  <c r="I98" i="77" s="1"/>
  <c r="J98" i="77" s="1"/>
  <c r="H95" i="77"/>
  <c r="I95" i="77" s="1"/>
  <c r="J95" i="77" s="1"/>
  <c r="H92" i="77"/>
  <c r="I92" i="77" s="1"/>
  <c r="J92" i="77" s="1"/>
  <c r="H89" i="77"/>
  <c r="I89" i="77" s="1"/>
  <c r="J89" i="77" s="1"/>
  <c r="H86" i="77"/>
  <c r="I86" i="77" s="1"/>
  <c r="J86" i="77" s="1"/>
  <c r="H35" i="77"/>
  <c r="I35" i="77" s="1"/>
  <c r="J35" i="77" s="1"/>
  <c r="H17" i="77"/>
  <c r="I17" i="77" s="1"/>
  <c r="J17" i="77" s="1"/>
  <c r="H32" i="77"/>
  <c r="I32" i="77" s="1"/>
  <c r="J32" i="77" s="1"/>
  <c r="H14" i="77"/>
  <c r="I14" i="77" s="1"/>
  <c r="J14" i="77" s="1"/>
  <c r="H20" i="77"/>
  <c r="I20" i="77" s="1"/>
  <c r="J20" i="77" s="1"/>
  <c r="H10" i="77"/>
  <c r="I10" i="77" s="1"/>
  <c r="J10" i="77" s="1"/>
  <c r="H5" i="77"/>
  <c r="I5" i="77" s="1"/>
  <c r="J5" i="77" s="1"/>
  <c r="K5" i="77" s="1"/>
  <c r="H11" i="77"/>
  <c r="I11" i="77" s="1"/>
  <c r="J11" i="77" s="1"/>
  <c r="H23" i="77"/>
  <c r="I23" i="77" s="1"/>
  <c r="J23" i="77" s="1"/>
  <c r="H18" i="82"/>
  <c r="I18" i="82" s="1"/>
  <c r="J18" i="82" s="1"/>
  <c r="H15" i="82"/>
  <c r="I15" i="82" s="1"/>
  <c r="J15" i="82" s="1"/>
  <c r="H12" i="82"/>
  <c r="I12" i="82" s="1"/>
  <c r="J12" i="82" s="1"/>
  <c r="H6" i="82"/>
  <c r="I6" i="82" s="1"/>
  <c r="J6" i="82" s="1"/>
  <c r="H4" i="82"/>
  <c r="I4" i="82" s="1"/>
  <c r="J4" i="82" s="1"/>
  <c r="K4" i="82" s="1"/>
  <c r="H87" i="82"/>
  <c r="I87" i="82" s="1"/>
  <c r="J87" i="82" s="1"/>
  <c r="H78" i="82"/>
  <c r="I78" i="82" s="1"/>
  <c r="J78" i="82" s="1"/>
  <c r="H69" i="82"/>
  <c r="I69" i="82" s="1"/>
  <c r="J69" i="82" s="1"/>
  <c r="H60" i="82"/>
  <c r="I60" i="82" s="1"/>
  <c r="J60" i="82" s="1"/>
  <c r="H51" i="82"/>
  <c r="I51" i="82" s="1"/>
  <c r="J51" i="82" s="1"/>
  <c r="H42" i="82"/>
  <c r="I42" i="82" s="1"/>
  <c r="J42" i="82" s="1"/>
  <c r="H33" i="82"/>
  <c r="I33" i="82" s="1"/>
  <c r="J33" i="82" s="1"/>
  <c r="H24" i="82"/>
  <c r="I24" i="82" s="1"/>
  <c r="J24" i="82" s="1"/>
  <c r="H7" i="82"/>
  <c r="I7" i="82" s="1"/>
  <c r="J7" i="82" s="1"/>
  <c r="H5" i="82"/>
  <c r="I5" i="82" s="1"/>
  <c r="J5" i="82" s="1"/>
  <c r="H72" i="82"/>
  <c r="I72" i="82" s="1"/>
  <c r="J72" i="82" s="1"/>
  <c r="H66" i="82"/>
  <c r="I66" i="82" s="1"/>
  <c r="J66" i="82" s="1"/>
  <c r="H65" i="82"/>
  <c r="I65" i="82" s="1"/>
  <c r="J65" i="82" s="1"/>
  <c r="H45" i="82"/>
  <c r="I45" i="82" s="1"/>
  <c r="J45" i="82" s="1"/>
  <c r="H39" i="82"/>
  <c r="I39" i="82" s="1"/>
  <c r="J39" i="82" s="1"/>
  <c r="H38" i="82"/>
  <c r="I38" i="82" s="1"/>
  <c r="J38" i="82" s="1"/>
  <c r="H11" i="82"/>
  <c r="I11" i="82" s="1"/>
  <c r="J11" i="82" s="1"/>
  <c r="H84" i="82"/>
  <c r="I84" i="82" s="1"/>
  <c r="J84" i="82" s="1"/>
  <c r="H83" i="82"/>
  <c r="I83" i="82" s="1"/>
  <c r="J83" i="82" s="1"/>
  <c r="H63" i="82"/>
  <c r="I63" i="82" s="1"/>
  <c r="J63" i="82" s="1"/>
  <c r="H57" i="82"/>
  <c r="I57" i="82" s="1"/>
  <c r="J57" i="82" s="1"/>
  <c r="H56" i="82"/>
  <c r="I56" i="82" s="1"/>
  <c r="J56" i="82" s="1"/>
  <c r="H36" i="82"/>
  <c r="I36" i="82" s="1"/>
  <c r="J36" i="82" s="1"/>
  <c r="H30" i="82"/>
  <c r="I30" i="82" s="1"/>
  <c r="J30" i="82" s="1"/>
  <c r="H29" i="82"/>
  <c r="I29" i="82" s="1"/>
  <c r="J29" i="82" s="1"/>
  <c r="H81" i="82"/>
  <c r="I81" i="82" s="1"/>
  <c r="J81" i="82" s="1"/>
  <c r="H75" i="82"/>
  <c r="I75" i="82" s="1"/>
  <c r="J75" i="82" s="1"/>
  <c r="H74" i="82"/>
  <c r="I74" i="82" s="1"/>
  <c r="J74" i="82" s="1"/>
  <c r="H54" i="82"/>
  <c r="I54" i="82" s="1"/>
  <c r="J54" i="82" s="1"/>
  <c r="H48" i="82"/>
  <c r="I48" i="82" s="1"/>
  <c r="J48" i="82" s="1"/>
  <c r="H47" i="82"/>
  <c r="I47" i="82" s="1"/>
  <c r="J47" i="82" s="1"/>
  <c r="H27" i="82"/>
  <c r="I27" i="82" s="1"/>
  <c r="J27" i="82" s="1"/>
  <c r="H21" i="82"/>
  <c r="I21" i="82" s="1"/>
  <c r="J21" i="82" s="1"/>
  <c r="H20" i="82"/>
  <c r="I20" i="82" s="1"/>
  <c r="J20" i="82" s="1"/>
  <c r="H88" i="89"/>
  <c r="I88" i="89" s="1"/>
  <c r="J88" i="89" s="1"/>
  <c r="H91" i="89"/>
  <c r="I91" i="89" s="1"/>
  <c r="J91" i="89" s="1"/>
  <c r="H84" i="89"/>
  <c r="I84" i="89" s="1"/>
  <c r="J84" i="89" s="1"/>
  <c r="H9" i="89"/>
  <c r="I9" i="89" s="1"/>
  <c r="J9" i="89" s="1"/>
  <c r="H98" i="89"/>
  <c r="I98" i="89" s="1"/>
  <c r="J98" i="89" s="1"/>
  <c r="H4" i="89"/>
  <c r="I4" i="89" s="1"/>
  <c r="J4" i="89" s="1"/>
  <c r="K4" i="89" s="1"/>
  <c r="H82" i="89"/>
  <c r="I82" i="89" s="1"/>
  <c r="J82" i="89" s="1"/>
  <c r="H73" i="89"/>
  <c r="I73" i="89" s="1"/>
  <c r="J73" i="89" s="1"/>
  <c r="H64" i="89"/>
  <c r="I64" i="89" s="1"/>
  <c r="J64" i="89" s="1"/>
  <c r="H55" i="89"/>
  <c r="I55" i="89" s="1"/>
  <c r="J55" i="89" s="1"/>
  <c r="H46" i="89"/>
  <c r="I46" i="89" s="1"/>
  <c r="J46" i="89" s="1"/>
  <c r="H37" i="89"/>
  <c r="I37" i="89" s="1"/>
  <c r="J37" i="89" s="1"/>
  <c r="H28" i="89"/>
  <c r="I28" i="89" s="1"/>
  <c r="J28" i="89" s="1"/>
  <c r="H19" i="89"/>
  <c r="I19" i="89" s="1"/>
  <c r="J19" i="89" s="1"/>
  <c r="H13" i="89"/>
  <c r="I13" i="89" s="1"/>
  <c r="J13" i="89" s="1"/>
  <c r="H8" i="89"/>
  <c r="I8" i="89" s="1"/>
  <c r="J8" i="89" s="1"/>
  <c r="H76" i="89"/>
  <c r="I76" i="89" s="1"/>
  <c r="J76" i="89" s="1"/>
  <c r="H67" i="89"/>
  <c r="I67" i="89" s="1"/>
  <c r="J67" i="89" s="1"/>
  <c r="H58" i="89"/>
  <c r="I58" i="89" s="1"/>
  <c r="J58" i="89" s="1"/>
  <c r="H49" i="89"/>
  <c r="I49" i="89" s="1"/>
  <c r="J49" i="89" s="1"/>
  <c r="H40" i="89"/>
  <c r="I40" i="89" s="1"/>
  <c r="J40" i="89" s="1"/>
  <c r="H31" i="89"/>
  <c r="I31" i="89" s="1"/>
  <c r="J31" i="89" s="1"/>
  <c r="H22" i="89"/>
  <c r="I22" i="89" s="1"/>
  <c r="J22" i="89" s="1"/>
  <c r="H79" i="89"/>
  <c r="I79" i="89" s="1"/>
  <c r="J79" i="89" s="1"/>
  <c r="H70" i="89"/>
  <c r="I70" i="89" s="1"/>
  <c r="J70" i="89" s="1"/>
  <c r="H61" i="89"/>
  <c r="I61" i="89" s="1"/>
  <c r="J61" i="89" s="1"/>
  <c r="H52" i="89"/>
  <c r="I52" i="89" s="1"/>
  <c r="J52" i="89" s="1"/>
  <c r="H43" i="89"/>
  <c r="I43" i="89" s="1"/>
  <c r="J43" i="89" s="1"/>
  <c r="H34" i="89"/>
  <c r="I34" i="89" s="1"/>
  <c r="J34" i="89" s="1"/>
  <c r="H25" i="89"/>
  <c r="I25" i="89" s="1"/>
  <c r="J25" i="89" s="1"/>
  <c r="H16" i="89"/>
  <c r="I16" i="89" s="1"/>
  <c r="J16" i="89" s="1"/>
  <c r="H7" i="89"/>
  <c r="I7" i="89" s="1"/>
  <c r="J7" i="89" s="1"/>
  <c r="H11" i="89"/>
  <c r="I11" i="89" s="1"/>
  <c r="J11" i="89" s="1"/>
  <c r="H75" i="95"/>
  <c r="I75" i="95" s="1"/>
  <c r="J75" i="95" s="1"/>
  <c r="H66" i="95"/>
  <c r="I66" i="95" s="1"/>
  <c r="J66" i="95" s="1"/>
  <c r="H57" i="95"/>
  <c r="I57" i="95" s="1"/>
  <c r="J57" i="95" s="1"/>
  <c r="H52" i="95"/>
  <c r="I52" i="95" s="1"/>
  <c r="J52" i="95" s="1"/>
  <c r="H49" i="95"/>
  <c r="I49" i="95" s="1"/>
  <c r="J49" i="95" s="1"/>
  <c r="H46" i="95"/>
  <c r="I46" i="95" s="1"/>
  <c r="J46" i="95" s="1"/>
  <c r="H69" i="95"/>
  <c r="I69" i="95" s="1"/>
  <c r="J69" i="95" s="1"/>
  <c r="H54" i="95"/>
  <c r="I54" i="95" s="1"/>
  <c r="J54" i="95" s="1"/>
  <c r="H51" i="95"/>
  <c r="I51" i="95" s="1"/>
  <c r="J51" i="95" s="1"/>
  <c r="H48" i="95"/>
  <c r="I48" i="95" s="1"/>
  <c r="J48" i="95" s="1"/>
  <c r="H45" i="95"/>
  <c r="I45" i="95" s="1"/>
  <c r="J45" i="95" s="1"/>
  <c r="H42" i="95"/>
  <c r="I42" i="95" s="1"/>
  <c r="J42" i="95" s="1"/>
  <c r="H9" i="95"/>
  <c r="I9" i="95" s="1"/>
  <c r="J9" i="95" s="1"/>
  <c r="H78" i="95"/>
  <c r="I78" i="95" s="1"/>
  <c r="J78" i="95" s="1"/>
  <c r="H55" i="95"/>
  <c r="I55" i="95" s="1"/>
  <c r="J55" i="95" s="1"/>
  <c r="H41" i="95"/>
  <c r="I41" i="95" s="1"/>
  <c r="J41" i="95" s="1"/>
  <c r="H34" i="95"/>
  <c r="I34" i="95" s="1"/>
  <c r="J34" i="95" s="1"/>
  <c r="H31" i="95"/>
  <c r="I31" i="95" s="1"/>
  <c r="J31" i="95" s="1"/>
  <c r="H28" i="95"/>
  <c r="I28" i="95" s="1"/>
  <c r="J28" i="95" s="1"/>
  <c r="H25" i="95"/>
  <c r="I25" i="95" s="1"/>
  <c r="J25" i="95" s="1"/>
  <c r="H22" i="95"/>
  <c r="I22" i="95" s="1"/>
  <c r="J22" i="95" s="1"/>
  <c r="H19" i="95"/>
  <c r="I19" i="95" s="1"/>
  <c r="J19" i="95" s="1"/>
  <c r="H37" i="95"/>
  <c r="I37" i="95" s="1"/>
  <c r="J37" i="95" s="1"/>
  <c r="H36" i="95"/>
  <c r="I36" i="95" s="1"/>
  <c r="J36" i="95" s="1"/>
  <c r="H33" i="95"/>
  <c r="I33" i="95" s="1"/>
  <c r="J33" i="95" s="1"/>
  <c r="H30" i="95"/>
  <c r="I30" i="95" s="1"/>
  <c r="J30" i="95" s="1"/>
  <c r="H27" i="95"/>
  <c r="I27" i="95" s="1"/>
  <c r="J27" i="95" s="1"/>
  <c r="H24" i="95"/>
  <c r="I24" i="95" s="1"/>
  <c r="J24" i="95" s="1"/>
  <c r="H21" i="95"/>
  <c r="I21" i="95" s="1"/>
  <c r="J21" i="95" s="1"/>
  <c r="H18" i="95"/>
  <c r="I18" i="95" s="1"/>
  <c r="J18" i="95" s="1"/>
  <c r="H59" i="95"/>
  <c r="I59" i="95" s="1"/>
  <c r="J59" i="95" s="1"/>
  <c r="H47" i="95"/>
  <c r="I47" i="95" s="1"/>
  <c r="J47" i="95" s="1"/>
  <c r="H39" i="95"/>
  <c r="I39" i="95" s="1"/>
  <c r="J39" i="95" s="1"/>
  <c r="H16" i="95"/>
  <c r="I16" i="95" s="1"/>
  <c r="J16" i="95" s="1"/>
  <c r="H15" i="95"/>
  <c r="I15" i="95" s="1"/>
  <c r="J15" i="95" s="1"/>
  <c r="H13" i="95"/>
  <c r="I13" i="95" s="1"/>
  <c r="J13" i="95" s="1"/>
  <c r="H7" i="95"/>
  <c r="I7" i="95" s="1"/>
  <c r="J7" i="95" s="1"/>
  <c r="H50" i="95"/>
  <c r="I50" i="95" s="1"/>
  <c r="J50" i="95" s="1"/>
  <c r="H4" i="95"/>
  <c r="I4" i="95" s="1"/>
  <c r="J4" i="95" s="1"/>
  <c r="K4" i="95" s="1"/>
  <c r="H43" i="95"/>
  <c r="I43" i="95" s="1"/>
  <c r="J43" i="95" s="1"/>
  <c r="H44" i="95"/>
  <c r="I44" i="95" s="1"/>
  <c r="J44" i="95" s="1"/>
  <c r="H8" i="95"/>
  <c r="I8" i="95" s="1"/>
  <c r="J8" i="95" s="1"/>
  <c r="H40" i="95"/>
  <c r="I40" i="95" s="1"/>
  <c r="J40" i="95" s="1"/>
  <c r="H9" i="29"/>
  <c r="I9" i="29" s="1"/>
  <c r="J9" i="29" s="1"/>
  <c r="H57" i="28"/>
  <c r="I57" i="28" s="1"/>
  <c r="J57" i="28" s="1"/>
  <c r="H21" i="28"/>
  <c r="I21" i="28" s="1"/>
  <c r="J21" i="28" s="1"/>
  <c r="H42" i="27"/>
  <c r="I42" i="27" s="1"/>
  <c r="J42" i="27" s="1"/>
  <c r="H24" i="27"/>
  <c r="I24" i="27" s="1"/>
  <c r="J24" i="27" s="1"/>
  <c r="H9" i="33"/>
  <c r="I9" i="33" s="1"/>
  <c r="J9" i="33" s="1"/>
  <c r="H17" i="30"/>
  <c r="I17" i="30" s="1"/>
  <c r="J17" i="30" s="1"/>
  <c r="H68" i="29"/>
  <c r="I68" i="29" s="1"/>
  <c r="J68" i="29" s="1"/>
  <c r="H32" i="29"/>
  <c r="I32" i="29" s="1"/>
  <c r="J32" i="29" s="1"/>
  <c r="H10" i="29"/>
  <c r="I10" i="29" s="1"/>
  <c r="J10" i="29" s="1"/>
  <c r="H32" i="28"/>
  <c r="I32" i="28" s="1"/>
  <c r="J32" i="28" s="1"/>
  <c r="H71" i="27"/>
  <c r="I71" i="27" s="1"/>
  <c r="J71" i="27" s="1"/>
  <c r="AN3" i="25"/>
  <c r="AI3" i="25"/>
  <c r="H68" i="30"/>
  <c r="I68" i="30" s="1"/>
  <c r="J68" i="30" s="1"/>
  <c r="H32" i="30"/>
  <c r="I32" i="30" s="1"/>
  <c r="J32" i="30" s="1"/>
  <c r="H83" i="29"/>
  <c r="I83" i="29" s="1"/>
  <c r="J83" i="29" s="1"/>
  <c r="H47" i="29"/>
  <c r="I47" i="29" s="1"/>
  <c r="J47" i="29" s="1"/>
  <c r="H60" i="28"/>
  <c r="I60" i="28" s="1"/>
  <c r="J60" i="28" s="1"/>
  <c r="AH4" i="20"/>
  <c r="Z4" i="20"/>
  <c r="H70" i="31"/>
  <c r="I70" i="31" s="1"/>
  <c r="J70" i="31" s="1"/>
  <c r="H43" i="31"/>
  <c r="I43" i="31" s="1"/>
  <c r="J43" i="31" s="1"/>
  <c r="H16" i="31"/>
  <c r="I16" i="31" s="1"/>
  <c r="J16" i="31" s="1"/>
  <c r="H80" i="29"/>
  <c r="I80" i="29" s="1"/>
  <c r="J80" i="29" s="1"/>
  <c r="H44" i="29"/>
  <c r="I44" i="29" s="1"/>
  <c r="J44" i="29" s="1"/>
  <c r="H65" i="27"/>
  <c r="I65" i="27" s="1"/>
  <c r="J65" i="27" s="1"/>
  <c r="H38" i="27"/>
  <c r="I38" i="27" s="1"/>
  <c r="J38" i="27" s="1"/>
  <c r="H17" i="33"/>
  <c r="I17" i="33" s="1"/>
  <c r="J17" i="33" s="1"/>
  <c r="H60" i="32"/>
  <c r="I60" i="32" s="1"/>
  <c r="J60" i="32" s="1"/>
  <c r="H24" i="32"/>
  <c r="I24" i="32" s="1"/>
  <c r="J24" i="32" s="1"/>
  <c r="H77" i="29"/>
  <c r="I77" i="29" s="1"/>
  <c r="J77" i="29" s="1"/>
  <c r="H41" i="29"/>
  <c r="I41" i="29" s="1"/>
  <c r="J41" i="29" s="1"/>
  <c r="Q79" i="31"/>
  <c r="Q76" i="31"/>
  <c r="Q73" i="31"/>
  <c r="Q70" i="31"/>
  <c r="Q67" i="31"/>
  <c r="Q64" i="31"/>
  <c r="Q61" i="31"/>
  <c r="Q58" i="31"/>
  <c r="Q55" i="31"/>
  <c r="Q52" i="31"/>
  <c r="Q49" i="31"/>
  <c r="Q46" i="31"/>
  <c r="Q43" i="31"/>
  <c r="Q40" i="31"/>
  <c r="Q37" i="31"/>
  <c r="Q34" i="31"/>
  <c r="Q31" i="31"/>
  <c r="Q28" i="31"/>
  <c r="Q25" i="31"/>
  <c r="Q22" i="31"/>
  <c r="Q19" i="31"/>
  <c r="Q16" i="31"/>
  <c r="Q13" i="31"/>
  <c r="Q8" i="31"/>
  <c r="Q7" i="31"/>
  <c r="Q9" i="31"/>
  <c r="Q77" i="31"/>
  <c r="Q74" i="31"/>
  <c r="Q71" i="31"/>
  <c r="Q68" i="31"/>
  <c r="Q65" i="31"/>
  <c r="Q62" i="31"/>
  <c r="Q59" i="31"/>
  <c r="Q56" i="31"/>
  <c r="Q53" i="31"/>
  <c r="Q50" i="31"/>
  <c r="Q47" i="31"/>
  <c r="Q44" i="31"/>
  <c r="Q41" i="31"/>
  <c r="Q38" i="31"/>
  <c r="Q35" i="31"/>
  <c r="Q32" i="31"/>
  <c r="Q29" i="31"/>
  <c r="Q26" i="31"/>
  <c r="Q23" i="31"/>
  <c r="Q20" i="31"/>
  <c r="Q17" i="31"/>
  <c r="Q14" i="31"/>
  <c r="Q10" i="31"/>
  <c r="Q11" i="31"/>
  <c r="Q5" i="31"/>
  <c r="Q78" i="31"/>
  <c r="Q75" i="31"/>
  <c r="Q72" i="31"/>
  <c r="Q69" i="31"/>
  <c r="Q66" i="31"/>
  <c r="Q63" i="31"/>
  <c r="Q60" i="31"/>
  <c r="Q57" i="31"/>
  <c r="Q54" i="31"/>
  <c r="Q51" i="31"/>
  <c r="Q48" i="31"/>
  <c r="Q45" i="31"/>
  <c r="Q42" i="31"/>
  <c r="Q39" i="31"/>
  <c r="Q36" i="31"/>
  <c r="Q33" i="31"/>
  <c r="Q30" i="31"/>
  <c r="Q27" i="31"/>
  <c r="Q24" i="31"/>
  <c r="Q21" i="31"/>
  <c r="Q18" i="31"/>
  <c r="Q15" i="31"/>
  <c r="Q12" i="31"/>
  <c r="Q6" i="31"/>
  <c r="Q67" i="36"/>
  <c r="Q64" i="36"/>
  <c r="Q61" i="36"/>
  <c r="Q58" i="36"/>
  <c r="Q55" i="36"/>
  <c r="Q52" i="36"/>
  <c r="Q49" i="36"/>
  <c r="Q46" i="36"/>
  <c r="Q43" i="36"/>
  <c r="Q40" i="36"/>
  <c r="Q37" i="36"/>
  <c r="Q34" i="36"/>
  <c r="Q31" i="36"/>
  <c r="Q28" i="36"/>
  <c r="Q25" i="36"/>
  <c r="Q22" i="36"/>
  <c r="Q19" i="36"/>
  <c r="Q16" i="36"/>
  <c r="Q13" i="36"/>
  <c r="Q8" i="36"/>
  <c r="Q7" i="36"/>
  <c r="Q68" i="36"/>
  <c r="Q65" i="36"/>
  <c r="Q62" i="36"/>
  <c r="Q59" i="36"/>
  <c r="Q56" i="36"/>
  <c r="Q53" i="36"/>
  <c r="Q50" i="36"/>
  <c r="Q47" i="36"/>
  <c r="Q44" i="36"/>
  <c r="Q41" i="36"/>
  <c r="Q38" i="36"/>
  <c r="Q35" i="36"/>
  <c r="Q32" i="36"/>
  <c r="Q29" i="36"/>
  <c r="Q26" i="36"/>
  <c r="Q23" i="36"/>
  <c r="Q20" i="36"/>
  <c r="Q17" i="36"/>
  <c r="Q14" i="36"/>
  <c r="Q10" i="36"/>
  <c r="Q11" i="36"/>
  <c r="Q5" i="36"/>
  <c r="Q51" i="36"/>
  <c r="Q48" i="36"/>
  <c r="Q57" i="36"/>
  <c r="Q54" i="36"/>
  <c r="Q39" i="36"/>
  <c r="Q30" i="36"/>
  <c r="Q63" i="36"/>
  <c r="Q60" i="36"/>
  <c r="Q21" i="36"/>
  <c r="Q15" i="36"/>
  <c r="Q69" i="36"/>
  <c r="Q66" i="36"/>
  <c r="Q36" i="36"/>
  <c r="Q27" i="36"/>
  <c r="Q6" i="36"/>
  <c r="Q45" i="36"/>
  <c r="Q42" i="36"/>
  <c r="Q33" i="36"/>
  <c r="Q24" i="36"/>
  <c r="Q18" i="36"/>
  <c r="Q12" i="36"/>
  <c r="Q9" i="36"/>
  <c r="Q98" i="45"/>
  <c r="Q95" i="45"/>
  <c r="Q92" i="45"/>
  <c r="Q89" i="45"/>
  <c r="Q86" i="45"/>
  <c r="Q83" i="45"/>
  <c r="Q80" i="45"/>
  <c r="Q77" i="45"/>
  <c r="Q74" i="45"/>
  <c r="Q71" i="45"/>
  <c r="Q68" i="45"/>
  <c r="Q65" i="45"/>
  <c r="Q62" i="45"/>
  <c r="Q59" i="45"/>
  <c r="Q56" i="45"/>
  <c r="Q53" i="45"/>
  <c r="Q50" i="45"/>
  <c r="Q47" i="45"/>
  <c r="Q44" i="45"/>
  <c r="Q41" i="45"/>
  <c r="Q38" i="45"/>
  <c r="Q35" i="45"/>
  <c r="Q32" i="45"/>
  <c r="Q29" i="45"/>
  <c r="Q26" i="45"/>
  <c r="Q23" i="45"/>
  <c r="Q20" i="45"/>
  <c r="Q17" i="45"/>
  <c r="Q14" i="45"/>
  <c r="Q10" i="45"/>
  <c r="Q5" i="45"/>
  <c r="Q87" i="45"/>
  <c r="Q85" i="45"/>
  <c r="Q69" i="45"/>
  <c r="Q67" i="45"/>
  <c r="Q51" i="45"/>
  <c r="Q49" i="45"/>
  <c r="Q36" i="45"/>
  <c r="Q31" i="45"/>
  <c r="Q27" i="45"/>
  <c r="Q22" i="45"/>
  <c r="Q18" i="45"/>
  <c r="Q13" i="45"/>
  <c r="Q90" i="45"/>
  <c r="Q88" i="45"/>
  <c r="Q72" i="45"/>
  <c r="Q70" i="45"/>
  <c r="Q54" i="45"/>
  <c r="Q52" i="45"/>
  <c r="Q93" i="45"/>
  <c r="Q91" i="45"/>
  <c r="Q75" i="45"/>
  <c r="Q73" i="45"/>
  <c r="Q57" i="45"/>
  <c r="Q55" i="45"/>
  <c r="Q39" i="45"/>
  <c r="Q37" i="45"/>
  <c r="Q33" i="45"/>
  <c r="Q28" i="45"/>
  <c r="Q24" i="45"/>
  <c r="Q19" i="45"/>
  <c r="Q15" i="45"/>
  <c r="Q6" i="45"/>
  <c r="Q96" i="45"/>
  <c r="Q94" i="45"/>
  <c r="Q78" i="45"/>
  <c r="Q76" i="45"/>
  <c r="Q60" i="45"/>
  <c r="Q58" i="45"/>
  <c r="Q42" i="45"/>
  <c r="Q40" i="45"/>
  <c r="Q84" i="45"/>
  <c r="Q82" i="45"/>
  <c r="Q66" i="45"/>
  <c r="Q64" i="45"/>
  <c r="Q48" i="45"/>
  <c r="Q46" i="45"/>
  <c r="Q9" i="45"/>
  <c r="Q34" i="45"/>
  <c r="Q21" i="45"/>
  <c r="Q81" i="45"/>
  <c r="Q61" i="45"/>
  <c r="Q11" i="45"/>
  <c r="Q7" i="45"/>
  <c r="Q30" i="45"/>
  <c r="Q16" i="45"/>
  <c r="Q79" i="45"/>
  <c r="Q45" i="45"/>
  <c r="Q25" i="45"/>
  <c r="Q12" i="45"/>
  <c r="Q97" i="45"/>
  <c r="Q63" i="45"/>
  <c r="Q43" i="45"/>
  <c r="Q8" i="45"/>
  <c r="Q69" i="48"/>
  <c r="Q66" i="48"/>
  <c r="Q63" i="48"/>
  <c r="Q60" i="48"/>
  <c r="Q57" i="48"/>
  <c r="Q54" i="48"/>
  <c r="Q51" i="48"/>
  <c r="Q48" i="48"/>
  <c r="Q45" i="48"/>
  <c r="Q42" i="48"/>
  <c r="Q39" i="48"/>
  <c r="Q36" i="48"/>
  <c r="Q33" i="48"/>
  <c r="Q30" i="48"/>
  <c r="Q27" i="48"/>
  <c r="Q24" i="48"/>
  <c r="Q21" i="48"/>
  <c r="Q18" i="48"/>
  <c r="Q15" i="48"/>
  <c r="Q12" i="48"/>
  <c r="Q6" i="48"/>
  <c r="Q68" i="48"/>
  <c r="Q64" i="48"/>
  <c r="Q59" i="48"/>
  <c r="Q55" i="48"/>
  <c r="Q50" i="48"/>
  <c r="Q46" i="48"/>
  <c r="Q41" i="48"/>
  <c r="Q37" i="48"/>
  <c r="Q32" i="48"/>
  <c r="Q28" i="48"/>
  <c r="Q23" i="48"/>
  <c r="Q19" i="48"/>
  <c r="Q14" i="48"/>
  <c r="Q8" i="48"/>
  <c r="Q7" i="48"/>
  <c r="Q9" i="48"/>
  <c r="Q65" i="48"/>
  <c r="Q61" i="48"/>
  <c r="Q56" i="48"/>
  <c r="Q52" i="48"/>
  <c r="Q47" i="48"/>
  <c r="Q43" i="48"/>
  <c r="Q38" i="48"/>
  <c r="Q34" i="48"/>
  <c r="Q29" i="48"/>
  <c r="Q25" i="48"/>
  <c r="Q20" i="48"/>
  <c r="Q16" i="48"/>
  <c r="Q10" i="48"/>
  <c r="Q67" i="48"/>
  <c r="Q58" i="48"/>
  <c r="Q49" i="48"/>
  <c r="Q40" i="48"/>
  <c r="Q35" i="48"/>
  <c r="Q26" i="48"/>
  <c r="Q17" i="48"/>
  <c r="Q44" i="48"/>
  <c r="Q31" i="48"/>
  <c r="Q62" i="48"/>
  <c r="Q53" i="48"/>
  <c r="Q13" i="48"/>
  <c r="Q5" i="48"/>
  <c r="Q11" i="48"/>
  <c r="Q22" i="48"/>
  <c r="Q98" i="81"/>
  <c r="Q95" i="81"/>
  <c r="Q92" i="81"/>
  <c r="Q89" i="81"/>
  <c r="Q86" i="81"/>
  <c r="Q83" i="81"/>
  <c r="Q80" i="81"/>
  <c r="Q77" i="81"/>
  <c r="Q74" i="81"/>
  <c r="Q71" i="81"/>
  <c r="Q68" i="81"/>
  <c r="Q65" i="81"/>
  <c r="Q62" i="81"/>
  <c r="Q59" i="81"/>
  <c r="Q56" i="81"/>
  <c r="Q53" i="81"/>
  <c r="Q50" i="81"/>
  <c r="Q47" i="81"/>
  <c r="Q44" i="81"/>
  <c r="Q41" i="81"/>
  <c r="Q38" i="81"/>
  <c r="Q35" i="81"/>
  <c r="Q32" i="81"/>
  <c r="Q29" i="81"/>
  <c r="Q26" i="81"/>
  <c r="Q23" i="81"/>
  <c r="Q20" i="81"/>
  <c r="Q17" i="81"/>
  <c r="Q14" i="81"/>
  <c r="Q10" i="81"/>
  <c r="Q96" i="81"/>
  <c r="Q91" i="81"/>
  <c r="Q78" i="81"/>
  <c r="Q73" i="81"/>
  <c r="Q60" i="81"/>
  <c r="Q55" i="81"/>
  <c r="Q42" i="81"/>
  <c r="Q37" i="81"/>
  <c r="Q28" i="81"/>
  <c r="Q24" i="81"/>
  <c r="Q19" i="81"/>
  <c r="Q15" i="81"/>
  <c r="Q6" i="81"/>
  <c r="Q94" i="81"/>
  <c r="Q81" i="81"/>
  <c r="Q76" i="81"/>
  <c r="Q63" i="81"/>
  <c r="Q58" i="81"/>
  <c r="Q45" i="81"/>
  <c r="Q40" i="81"/>
  <c r="Q97" i="81"/>
  <c r="Q84" i="81"/>
  <c r="Q79" i="81"/>
  <c r="Q66" i="81"/>
  <c r="Q61" i="81"/>
  <c r="Q48" i="81"/>
  <c r="Q43" i="81"/>
  <c r="Q30" i="81"/>
  <c r="Q25" i="81"/>
  <c r="Q21" i="81"/>
  <c r="Q16" i="81"/>
  <c r="Q12" i="81"/>
  <c r="Q11" i="81"/>
  <c r="Q8" i="81"/>
  <c r="Q7" i="81"/>
  <c r="Q87" i="81"/>
  <c r="Q82" i="81"/>
  <c r="Q69" i="81"/>
  <c r="Q64" i="81"/>
  <c r="Q51" i="81"/>
  <c r="Q46" i="81"/>
  <c r="Q33" i="81"/>
  <c r="Q9" i="81"/>
  <c r="Q93" i="81"/>
  <c r="Q88" i="81"/>
  <c r="Q75" i="81"/>
  <c r="Q70" i="81"/>
  <c r="Q57" i="81"/>
  <c r="Q52" i="81"/>
  <c r="Q39" i="81"/>
  <c r="Q34" i="81"/>
  <c r="Q67" i="81"/>
  <c r="Q54" i="81"/>
  <c r="Q49" i="81"/>
  <c r="Q36" i="81"/>
  <c r="Q27" i="81"/>
  <c r="Q31" i="81"/>
  <c r="Q22" i="81"/>
  <c r="Q85" i="81"/>
  <c r="Q72" i="81"/>
  <c r="Q13" i="81"/>
  <c r="Q5" i="81"/>
  <c r="Q18" i="81"/>
  <c r="Q90" i="81"/>
  <c r="Q89" i="86"/>
  <c r="Q86" i="86"/>
  <c r="Q83" i="86"/>
  <c r="Q80" i="86"/>
  <c r="Q77" i="86"/>
  <c r="Q74" i="86"/>
  <c r="Q71" i="86"/>
  <c r="Q84" i="86"/>
  <c r="Q82" i="86"/>
  <c r="Q75" i="86"/>
  <c r="Q73" i="86"/>
  <c r="Q11" i="86"/>
  <c r="Q5" i="86"/>
  <c r="Q67" i="86"/>
  <c r="Q63" i="86"/>
  <c r="Q62" i="86"/>
  <c r="Q58" i="86"/>
  <c r="Q54" i="86"/>
  <c r="Q53" i="86"/>
  <c r="Q49" i="86"/>
  <c r="Q45" i="86"/>
  <c r="Q44" i="86"/>
  <c r="Q40" i="86"/>
  <c r="Q39" i="86"/>
  <c r="Q36" i="86"/>
  <c r="Q33" i="86"/>
  <c r="Q30" i="86"/>
  <c r="Q27" i="86"/>
  <c r="Q24" i="86"/>
  <c r="Q21" i="86"/>
  <c r="Q18" i="86"/>
  <c r="Q15" i="86"/>
  <c r="Q12" i="86"/>
  <c r="Q6" i="86"/>
  <c r="Q87" i="86"/>
  <c r="Q85" i="86"/>
  <c r="Q78" i="86"/>
  <c r="Q76" i="86"/>
  <c r="Q69" i="86"/>
  <c r="Q68" i="86"/>
  <c r="Q64" i="86"/>
  <c r="Q60" i="86"/>
  <c r="Q59" i="86"/>
  <c r="Q55" i="86"/>
  <c r="Q51" i="86"/>
  <c r="Q50" i="86"/>
  <c r="Q46" i="86"/>
  <c r="Q42" i="86"/>
  <c r="Q41" i="86"/>
  <c r="Q37" i="86"/>
  <c r="Q34" i="86"/>
  <c r="Q31" i="86"/>
  <c r="Q28" i="86"/>
  <c r="Q25" i="86"/>
  <c r="Q22" i="86"/>
  <c r="Q19" i="86"/>
  <c r="Q16" i="86"/>
  <c r="Q13" i="86"/>
  <c r="Q8" i="86"/>
  <c r="Q7" i="86"/>
  <c r="Q66" i="86"/>
  <c r="Q65" i="86"/>
  <c r="Q61" i="86"/>
  <c r="Q57" i="86"/>
  <c r="Q56" i="86"/>
  <c r="Q52" i="86"/>
  <c r="Q48" i="86"/>
  <c r="Q47" i="86"/>
  <c r="Q43" i="86"/>
  <c r="Q38" i="86"/>
  <c r="Q35" i="86"/>
  <c r="Q32" i="86"/>
  <c r="Q29" i="86"/>
  <c r="Q26" i="86"/>
  <c r="Q23" i="86"/>
  <c r="Q20" i="86"/>
  <c r="Q17" i="86"/>
  <c r="Q14" i="86"/>
  <c r="Q10" i="86"/>
  <c r="Q72" i="86"/>
  <c r="Q70" i="86"/>
  <c r="Q88" i="86"/>
  <c r="Q9" i="86"/>
  <c r="Q79" i="86"/>
  <c r="Q81" i="86"/>
  <c r="Q77" i="91"/>
  <c r="Q74" i="91"/>
  <c r="Q71" i="91"/>
  <c r="Q68" i="91"/>
  <c r="Q65" i="91"/>
  <c r="Q62" i="91"/>
  <c r="Q59" i="91"/>
  <c r="Q56" i="91"/>
  <c r="Q53" i="91"/>
  <c r="Q50" i="91"/>
  <c r="Q47" i="91"/>
  <c r="Q44" i="91"/>
  <c r="Q41" i="91"/>
  <c r="Q38" i="91"/>
  <c r="Q35" i="91"/>
  <c r="Q32" i="91"/>
  <c r="Q29" i="91"/>
  <c r="Q26" i="91"/>
  <c r="Q23" i="91"/>
  <c r="Q20" i="91"/>
  <c r="Q17" i="91"/>
  <c r="Q14" i="91"/>
  <c r="Q75" i="91"/>
  <c r="Q73" i="91"/>
  <c r="Q66" i="91"/>
  <c r="Q64" i="91"/>
  <c r="Q57" i="91"/>
  <c r="Q55" i="91"/>
  <c r="Q48" i="91"/>
  <c r="Q46" i="91"/>
  <c r="Q39" i="91"/>
  <c r="Q37" i="91"/>
  <c r="Q30" i="91"/>
  <c r="Q28" i="91"/>
  <c r="Q21" i="91"/>
  <c r="Q19" i="91"/>
  <c r="Q13" i="91"/>
  <c r="Q10" i="91"/>
  <c r="Q11" i="91"/>
  <c r="Q5" i="91"/>
  <c r="Q78" i="91"/>
  <c r="Q76" i="91"/>
  <c r="Q69" i="91"/>
  <c r="Q67" i="91"/>
  <c r="Q60" i="91"/>
  <c r="Q58" i="91"/>
  <c r="Q51" i="91"/>
  <c r="Q49" i="91"/>
  <c r="Q42" i="91"/>
  <c r="Q40" i="91"/>
  <c r="Q33" i="91"/>
  <c r="Q31" i="91"/>
  <c r="Q24" i="91"/>
  <c r="Q22" i="91"/>
  <c r="Q15" i="91"/>
  <c r="Q12" i="91"/>
  <c r="Q6" i="91"/>
  <c r="Q79" i="91"/>
  <c r="Q70" i="91"/>
  <c r="Q61" i="91"/>
  <c r="Q52" i="91"/>
  <c r="Q43" i="91"/>
  <c r="Q34" i="91"/>
  <c r="Q25" i="91"/>
  <c r="Q18" i="91"/>
  <c r="Q36" i="91"/>
  <c r="Q27" i="91"/>
  <c r="Q16" i="91"/>
  <c r="Q63" i="91"/>
  <c r="Q45" i="91"/>
  <c r="Q9" i="91"/>
  <c r="Q8" i="91"/>
  <c r="Q7" i="91"/>
  <c r="Q72" i="91"/>
  <c r="Q54" i="91"/>
  <c r="K6" i="26"/>
  <c r="K7" i="26" s="1"/>
  <c r="K8" i="26" s="1"/>
  <c r="K9" i="26" s="1"/>
  <c r="K10" i="26" s="1"/>
  <c r="K11" i="26" s="1"/>
  <c r="K12" i="26" s="1"/>
  <c r="K13" i="26" s="1"/>
  <c r="K14" i="26" s="1"/>
  <c r="K15" i="26" s="1"/>
  <c r="K16" i="26" s="1"/>
  <c r="K17" i="26" s="1"/>
  <c r="K18" i="26" s="1"/>
  <c r="K19" i="26" s="1"/>
  <c r="K20" i="26" s="1"/>
  <c r="K21" i="26" s="1"/>
  <c r="K22" i="26" s="1"/>
  <c r="K23" i="26" s="1"/>
  <c r="K24" i="26" s="1"/>
  <c r="K25" i="26" s="1"/>
  <c r="K26" i="26" s="1"/>
  <c r="K27" i="26" s="1"/>
  <c r="K28" i="26" s="1"/>
  <c r="K29" i="26" s="1"/>
  <c r="K30" i="26" s="1"/>
  <c r="K31" i="26" s="1"/>
  <c r="K32" i="26" s="1"/>
  <c r="K33" i="26" s="1"/>
  <c r="K34" i="26" s="1"/>
  <c r="K35" i="26" s="1"/>
  <c r="K36" i="26" s="1"/>
  <c r="K37" i="26" s="1"/>
  <c r="K38" i="26" s="1"/>
  <c r="K39" i="26" s="1"/>
  <c r="K40" i="26" s="1"/>
  <c r="K41" i="26" s="1"/>
  <c r="K42" i="26" s="1"/>
  <c r="K43" i="26" s="1"/>
  <c r="K44" i="26" s="1"/>
  <c r="K45" i="26" s="1"/>
  <c r="K46" i="26" s="1"/>
  <c r="K47" i="26" s="1"/>
  <c r="K48" i="26" s="1"/>
  <c r="K49" i="26" s="1"/>
  <c r="K50" i="26" s="1"/>
  <c r="K51" i="26" s="1"/>
  <c r="K52" i="26" s="1"/>
  <c r="K53" i="26" s="1"/>
  <c r="K54" i="26" s="1"/>
  <c r="K55" i="26" s="1"/>
  <c r="K56" i="26" s="1"/>
  <c r="K57" i="26" s="1"/>
  <c r="K58" i="26" s="1"/>
  <c r="K59" i="26" s="1"/>
  <c r="K60" i="26" s="1"/>
  <c r="K61" i="26" s="1"/>
  <c r="K62" i="26" s="1"/>
  <c r="K63" i="26" s="1"/>
  <c r="K64" i="26" s="1"/>
  <c r="K65" i="26" s="1"/>
  <c r="K66" i="26" s="1"/>
  <c r="K67" i="26" s="1"/>
  <c r="K68" i="26" s="1"/>
  <c r="K69" i="26" s="1"/>
  <c r="K70" i="26" s="1"/>
  <c r="K71" i="26" s="1"/>
  <c r="K72" i="26" s="1"/>
  <c r="K73" i="26" s="1"/>
  <c r="K74" i="26" s="1"/>
  <c r="K75" i="26" s="1"/>
  <c r="K76" i="26" s="1"/>
  <c r="K77" i="26" s="1"/>
  <c r="K78" i="26" s="1"/>
  <c r="K79" i="26" s="1"/>
  <c r="K80" i="26" s="1"/>
  <c r="K81" i="26" s="1"/>
  <c r="K82" i="26" s="1"/>
  <c r="K83" i="26" s="1"/>
  <c r="K84" i="26" s="1"/>
  <c r="K85" i="26" s="1"/>
  <c r="K86" i="26" s="1"/>
  <c r="K87" i="26" s="1"/>
  <c r="K88" i="26" s="1"/>
  <c r="K89" i="26" s="1"/>
  <c r="I14" i="24"/>
  <c r="J14" i="24" s="1"/>
  <c r="I21" i="19"/>
  <c r="J21" i="19" s="1"/>
  <c r="I6" i="19"/>
  <c r="J6" i="19" s="1"/>
  <c r="I16" i="16"/>
  <c r="J16" i="16" s="1"/>
  <c r="AH4" i="6"/>
  <c r="AQ4" i="6" s="1"/>
  <c r="Z4" i="6"/>
  <c r="H11" i="5"/>
  <c r="I11" i="5" s="1"/>
  <c r="J11" i="5" s="1"/>
  <c r="H9" i="5"/>
  <c r="I9" i="5" s="1"/>
  <c r="J9" i="5" s="1"/>
  <c r="H8" i="5"/>
  <c r="I8" i="5" s="1"/>
  <c r="J8" i="5" s="1"/>
  <c r="AH4" i="1"/>
  <c r="AQ4" i="1" s="1"/>
  <c r="Z4" i="1"/>
  <c r="H30" i="27"/>
  <c r="I30" i="27" s="1"/>
  <c r="J30" i="27" s="1"/>
  <c r="H7" i="21"/>
  <c r="I7" i="21" s="1"/>
  <c r="J7" i="21" s="1"/>
  <c r="I5" i="19"/>
  <c r="J5" i="19" s="1"/>
  <c r="AN3" i="4"/>
  <c r="AI3" i="4"/>
  <c r="H9" i="19"/>
  <c r="H4" i="19"/>
  <c r="H8" i="19"/>
  <c r="H10" i="19"/>
  <c r="H23" i="15"/>
  <c r="H22" i="15"/>
  <c r="H21" i="15"/>
  <c r="H20" i="15"/>
  <c r="H19" i="15"/>
  <c r="H18" i="15"/>
  <c r="H17" i="15"/>
  <c r="H16" i="15"/>
  <c r="H15" i="15"/>
  <c r="H14" i="15"/>
  <c r="H13" i="15"/>
  <c r="H12" i="15"/>
  <c r="H7" i="15"/>
  <c r="H6" i="15"/>
  <c r="H8" i="15"/>
  <c r="H21" i="53"/>
  <c r="I21" i="53" s="1"/>
  <c r="J21" i="53" s="1"/>
  <c r="H15" i="53"/>
  <c r="I15" i="53" s="1"/>
  <c r="J15" i="53" s="1"/>
  <c r="H11" i="53"/>
  <c r="I11" i="53" s="1"/>
  <c r="J11" i="53" s="1"/>
  <c r="H8" i="53"/>
  <c r="I8" i="53" s="1"/>
  <c r="J8" i="53" s="1"/>
  <c r="H20" i="53"/>
  <c r="I20" i="53" s="1"/>
  <c r="J20" i="53" s="1"/>
  <c r="H14" i="53"/>
  <c r="I14" i="53" s="1"/>
  <c r="J14" i="53" s="1"/>
  <c r="H19" i="53"/>
  <c r="I19" i="53" s="1"/>
  <c r="J19" i="53" s="1"/>
  <c r="H13" i="53"/>
  <c r="I13" i="53" s="1"/>
  <c r="J13" i="53" s="1"/>
  <c r="H18" i="53"/>
  <c r="I18" i="53" s="1"/>
  <c r="J18" i="53" s="1"/>
  <c r="H12" i="53"/>
  <c r="I12" i="53" s="1"/>
  <c r="J12" i="53" s="1"/>
  <c r="H7" i="53"/>
  <c r="I7" i="53" s="1"/>
  <c r="J7" i="53" s="1"/>
  <c r="H22" i="53"/>
  <c r="I22" i="53" s="1"/>
  <c r="J22" i="53" s="1"/>
  <c r="H16" i="53"/>
  <c r="I16" i="53" s="1"/>
  <c r="J16" i="53" s="1"/>
  <c r="H5" i="53"/>
  <c r="I5" i="53" s="1"/>
  <c r="J5" i="53" s="1"/>
  <c r="K5" i="53" s="1"/>
  <c r="H6" i="53"/>
  <c r="I6" i="53" s="1"/>
  <c r="J6" i="53" s="1"/>
  <c r="H23" i="53"/>
  <c r="I23" i="53" s="1"/>
  <c r="J23" i="53" s="1"/>
  <c r="H17" i="53"/>
  <c r="I17" i="53" s="1"/>
  <c r="J17" i="53" s="1"/>
  <c r="H11" i="51"/>
  <c r="H10" i="51"/>
  <c r="H4" i="51"/>
  <c r="H8" i="51"/>
  <c r="H9" i="51"/>
  <c r="H23" i="59"/>
  <c r="H22" i="59"/>
  <c r="H21" i="59"/>
  <c r="H20" i="59"/>
  <c r="H19" i="59"/>
  <c r="H18" i="59"/>
  <c r="H17" i="59"/>
  <c r="H16" i="59"/>
  <c r="H15" i="59"/>
  <c r="H14" i="59"/>
  <c r="H13" i="59"/>
  <c r="H12" i="59"/>
  <c r="H7" i="59"/>
  <c r="H6" i="59"/>
  <c r="H9" i="59"/>
  <c r="H4" i="59"/>
  <c r="H8" i="59"/>
  <c r="H8" i="70"/>
  <c r="I8" i="70" s="1"/>
  <c r="J8" i="70" s="1"/>
  <c r="H9" i="70"/>
  <c r="I9" i="70" s="1"/>
  <c r="J9" i="70" s="1"/>
  <c r="H4" i="70"/>
  <c r="I4" i="70" s="1"/>
  <c r="J4" i="70" s="1"/>
  <c r="K4" i="70" s="1"/>
  <c r="H4" i="20"/>
  <c r="H7" i="19"/>
  <c r="I14" i="16"/>
  <c r="J14" i="16" s="1"/>
  <c r="AH3" i="3"/>
  <c r="I9" i="23"/>
  <c r="J9" i="23" s="1"/>
  <c r="H18" i="22"/>
  <c r="I18" i="22" s="1"/>
  <c r="J18" i="22" s="1"/>
  <c r="H9" i="14"/>
  <c r="I9" i="14" s="1"/>
  <c r="J9" i="14" s="1"/>
  <c r="H19" i="14"/>
  <c r="I19" i="14" s="1"/>
  <c r="J19" i="14" s="1"/>
  <c r="H18" i="14"/>
  <c r="I18" i="14" s="1"/>
  <c r="J18" i="14" s="1"/>
  <c r="H17" i="14"/>
  <c r="I17" i="14" s="1"/>
  <c r="J17" i="14" s="1"/>
  <c r="H16" i="14"/>
  <c r="I16" i="14" s="1"/>
  <c r="J16" i="14" s="1"/>
  <c r="H15" i="14"/>
  <c r="I15" i="14" s="1"/>
  <c r="J15" i="14" s="1"/>
  <c r="H14" i="14"/>
  <c r="I14" i="14" s="1"/>
  <c r="J14" i="14" s="1"/>
  <c r="H13" i="14"/>
  <c r="I13" i="14" s="1"/>
  <c r="J13" i="14" s="1"/>
  <c r="H12" i="14"/>
  <c r="I12" i="14" s="1"/>
  <c r="J12" i="14" s="1"/>
  <c r="H10" i="14"/>
  <c r="I10" i="14" s="1"/>
  <c r="J10" i="14" s="1"/>
  <c r="H5" i="14"/>
  <c r="I5" i="14" s="1"/>
  <c r="J5" i="14" s="1"/>
  <c r="K5" i="14" s="1"/>
  <c r="H11" i="14"/>
  <c r="I11" i="14" s="1"/>
  <c r="J11" i="14" s="1"/>
  <c r="H7" i="14"/>
  <c r="I7" i="14" s="1"/>
  <c r="J7" i="14" s="1"/>
  <c r="H6" i="14"/>
  <c r="I6" i="14" s="1"/>
  <c r="J6" i="14" s="1"/>
  <c r="H6" i="24"/>
  <c r="W5" i="21"/>
  <c r="X5" i="21" s="1"/>
  <c r="AH5" i="21" s="1"/>
  <c r="AG4" i="21"/>
  <c r="AP4" i="21" s="1"/>
  <c r="AF4" i="21"/>
  <c r="AO4" i="21" s="1"/>
  <c r="AE4" i="21"/>
  <c r="H8" i="20"/>
  <c r="H14" i="19"/>
  <c r="H10" i="18"/>
  <c r="I10" i="18" s="1"/>
  <c r="J10" i="18" s="1"/>
  <c r="I21" i="7"/>
  <c r="J21" i="7" s="1"/>
  <c r="I15" i="7"/>
  <c r="J15" i="7" s="1"/>
  <c r="Z4" i="25"/>
  <c r="H22" i="22"/>
  <c r="I22" i="22" s="1"/>
  <c r="J22" i="22" s="1"/>
  <c r="H19" i="21"/>
  <c r="I19" i="21" s="1"/>
  <c r="J19" i="21" s="1"/>
  <c r="H23" i="13"/>
  <c r="I23" i="13" s="1"/>
  <c r="J23" i="13" s="1"/>
  <c r="H17" i="13"/>
  <c r="I17" i="13" s="1"/>
  <c r="J17" i="13" s="1"/>
  <c r="AH3" i="7"/>
  <c r="H16" i="5"/>
  <c r="I16" i="5" s="1"/>
  <c r="J16" i="5" s="1"/>
  <c r="H16" i="2"/>
  <c r="H8" i="11"/>
  <c r="H23" i="5"/>
  <c r="I23" i="5" s="1"/>
  <c r="J23" i="5" s="1"/>
  <c r="AF4" i="12"/>
  <c r="AE4" i="12"/>
  <c r="W5" i="12"/>
  <c r="AG4" i="12"/>
  <c r="H11" i="11"/>
  <c r="H4" i="5"/>
  <c r="I4" i="5" s="1"/>
  <c r="J4" i="5" s="1"/>
  <c r="K4" i="5" s="1"/>
  <c r="H21" i="10"/>
  <c r="I21" i="10" s="1"/>
  <c r="J21" i="10" s="1"/>
  <c r="H19" i="5"/>
  <c r="I19" i="5" s="1"/>
  <c r="J19" i="5" s="1"/>
  <c r="H13" i="2"/>
  <c r="H20" i="5"/>
  <c r="I20" i="5" s="1"/>
  <c r="J20" i="5" s="1"/>
  <c r="K5" i="94"/>
  <c r="K6" i="94" s="1"/>
  <c r="K7" i="94" s="1"/>
  <c r="K8" i="94" s="1"/>
  <c r="K9" i="94" s="1"/>
  <c r="K10" i="94" s="1"/>
  <c r="K11" i="94" s="1"/>
  <c r="K12" i="94" s="1"/>
  <c r="K13" i="94" s="1"/>
  <c r="K14" i="94" s="1"/>
  <c r="K15" i="94" s="1"/>
  <c r="K16" i="94" s="1"/>
  <c r="K17" i="94" s="1"/>
  <c r="K18" i="94" s="1"/>
  <c r="K19" i="94" s="1"/>
  <c r="K20" i="94" s="1"/>
  <c r="K21" i="94" s="1"/>
  <c r="K22" i="94" s="1"/>
  <c r="K23" i="94" s="1"/>
  <c r="K24" i="94" s="1"/>
  <c r="K25" i="94" s="1"/>
  <c r="K26" i="94" s="1"/>
  <c r="K27" i="94" s="1"/>
  <c r="K28" i="94" s="1"/>
  <c r="K29" i="94" s="1"/>
  <c r="K30" i="94" s="1"/>
  <c r="K31" i="94" s="1"/>
  <c r="K32" i="94" s="1"/>
  <c r="K33" i="94" s="1"/>
  <c r="K34" i="94" s="1"/>
  <c r="K35" i="94" s="1"/>
  <c r="K36" i="94" s="1"/>
  <c r="K37" i="94" s="1"/>
  <c r="K38" i="94" s="1"/>
  <c r="K39" i="94" s="1"/>
  <c r="K40" i="94" s="1"/>
  <c r="K41" i="94" s="1"/>
  <c r="K42" i="94" s="1"/>
  <c r="K43" i="94" s="1"/>
  <c r="K44" i="94" s="1"/>
  <c r="K45" i="94" s="1"/>
  <c r="K46" i="94" s="1"/>
  <c r="K47" i="94" s="1"/>
  <c r="K48" i="94" s="1"/>
  <c r="K49" i="94" s="1"/>
  <c r="K50" i="94" s="1"/>
  <c r="K51" i="94" s="1"/>
  <c r="K52" i="94" s="1"/>
  <c r="K53" i="94" s="1"/>
  <c r="K54" i="94" s="1"/>
  <c r="K55" i="94" s="1"/>
  <c r="K56" i="94" s="1"/>
  <c r="K57" i="94" s="1"/>
  <c r="K58" i="94" s="1"/>
  <c r="K59" i="94" s="1"/>
  <c r="K60" i="94" s="1"/>
  <c r="K61" i="94" s="1"/>
  <c r="K62" i="94" s="1"/>
  <c r="K63" i="94" s="1"/>
  <c r="K64" i="94" s="1"/>
  <c r="K65" i="94" s="1"/>
  <c r="K66" i="94" s="1"/>
  <c r="K67" i="94" s="1"/>
  <c r="K68" i="94" s="1"/>
  <c r="K69" i="94" s="1"/>
  <c r="K70" i="94" s="1"/>
  <c r="K71" i="94" s="1"/>
  <c r="K72" i="94" s="1"/>
  <c r="K73" i="94" s="1"/>
  <c r="K74" i="94" s="1"/>
  <c r="K75" i="94" s="1"/>
  <c r="K76" i="94" s="1"/>
  <c r="K77" i="94" s="1"/>
  <c r="K78" i="94" s="1"/>
  <c r="K79" i="94" s="1"/>
  <c r="K80" i="94" s="1"/>
  <c r="K81" i="94" s="1"/>
  <c r="K82" i="94" s="1"/>
  <c r="K83" i="94" s="1"/>
  <c r="K84" i="94" s="1"/>
  <c r="K85" i="94" s="1"/>
  <c r="K86" i="94" s="1"/>
  <c r="K87" i="94" s="1"/>
  <c r="K88" i="94" s="1"/>
  <c r="K89" i="94" s="1"/>
  <c r="Z4" i="92"/>
  <c r="Z4" i="88"/>
  <c r="AE4" i="87"/>
  <c r="AF4" i="87"/>
  <c r="AO4" i="87" s="1"/>
  <c r="W5" i="87"/>
  <c r="X5" i="87" s="1"/>
  <c r="AG4" i="87"/>
  <c r="AP4" i="87" s="1"/>
  <c r="K6" i="85"/>
  <c r="AI3" i="84"/>
  <c r="AE4" i="83"/>
  <c r="W5" i="83"/>
  <c r="AG4" i="83"/>
  <c r="AP4" i="83" s="1"/>
  <c r="AF4" i="83"/>
  <c r="AO4" i="83" s="1"/>
  <c r="Z4" i="79"/>
  <c r="AH4" i="79"/>
  <c r="AQ4" i="79" s="1"/>
  <c r="AE4" i="77"/>
  <c r="W5" i="77"/>
  <c r="AF4" i="77"/>
  <c r="AO4" i="77" s="1"/>
  <c r="AG4" i="77"/>
  <c r="AP4" i="77" s="1"/>
  <c r="I14" i="72"/>
  <c r="J14" i="72" s="1"/>
  <c r="I21" i="71"/>
  <c r="J21" i="71" s="1"/>
  <c r="I7" i="71"/>
  <c r="J7" i="71" s="1"/>
  <c r="I13" i="72"/>
  <c r="J13" i="72" s="1"/>
  <c r="AH4" i="62"/>
  <c r="AQ4" i="62" s="1"/>
  <c r="Z4" i="62"/>
  <c r="K5" i="58"/>
  <c r="AH4" i="53"/>
  <c r="AQ4" i="53" s="1"/>
  <c r="Z4" i="53"/>
  <c r="I15" i="72"/>
  <c r="J15" i="72" s="1"/>
  <c r="I18" i="63"/>
  <c r="J18" i="63" s="1"/>
  <c r="I17" i="60"/>
  <c r="J17" i="60" s="1"/>
  <c r="I23" i="51"/>
  <c r="J23" i="51" s="1"/>
  <c r="I17" i="51"/>
  <c r="J17" i="51" s="1"/>
  <c r="I21" i="50"/>
  <c r="J21" i="50" s="1"/>
  <c r="I11" i="55"/>
  <c r="J11" i="55" s="1"/>
  <c r="AF4" i="66"/>
  <c r="AO4" i="66" s="1"/>
  <c r="AE4" i="66"/>
  <c r="W5" i="66"/>
  <c r="AG4" i="66"/>
  <c r="AP4" i="66" s="1"/>
  <c r="I20" i="63"/>
  <c r="J20" i="63" s="1"/>
  <c r="I16" i="60"/>
  <c r="J16" i="60" s="1"/>
  <c r="Z4" i="60"/>
  <c r="W5" i="59"/>
  <c r="AG4" i="59"/>
  <c r="AF4" i="59"/>
  <c r="AE4" i="59"/>
  <c r="I17" i="55"/>
  <c r="J17" i="55" s="1"/>
  <c r="I17" i="50"/>
  <c r="J17" i="50" s="1"/>
  <c r="AN3" i="73"/>
  <c r="AI3" i="73"/>
  <c r="I5" i="71"/>
  <c r="J5" i="71" s="1"/>
  <c r="I16" i="63"/>
  <c r="J16" i="63" s="1"/>
  <c r="I6" i="63"/>
  <c r="J6" i="63" s="1"/>
  <c r="I5" i="59"/>
  <c r="J5" i="59" s="1"/>
  <c r="I22" i="56"/>
  <c r="J22" i="56" s="1"/>
  <c r="I19" i="56"/>
  <c r="J19" i="56" s="1"/>
  <c r="I16" i="56"/>
  <c r="J16" i="56" s="1"/>
  <c r="I13" i="56"/>
  <c r="J13" i="56" s="1"/>
  <c r="I13" i="55"/>
  <c r="J13" i="55" s="1"/>
  <c r="AE3" i="52"/>
  <c r="P3" i="52"/>
  <c r="AF3" i="52" s="1"/>
  <c r="AO3" i="52" s="1"/>
  <c r="AH4" i="59"/>
  <c r="I11" i="52"/>
  <c r="J11" i="52" s="1"/>
  <c r="AE3" i="71"/>
  <c r="P3" i="71"/>
  <c r="AF3" i="71" s="1"/>
  <c r="AO3" i="71" s="1"/>
  <c r="H94" i="77"/>
  <c r="I94" i="77" s="1"/>
  <c r="J94" i="77" s="1"/>
  <c r="I14" i="52"/>
  <c r="J14" i="52" s="1"/>
  <c r="I5" i="51"/>
  <c r="J5" i="51" s="1"/>
  <c r="AQ4" i="58"/>
  <c r="AH3" i="54"/>
  <c r="AQ3" i="54" s="1"/>
  <c r="I17" i="52"/>
  <c r="J17" i="52" s="1"/>
  <c r="I22" i="52"/>
  <c r="J22" i="52" s="1"/>
  <c r="K5" i="44"/>
  <c r="K6" i="44" s="1"/>
  <c r="K7" i="44" s="1"/>
  <c r="K8" i="44" s="1"/>
  <c r="K9" i="44" s="1"/>
  <c r="K10" i="44" s="1"/>
  <c r="K11" i="44" s="1"/>
  <c r="K12" i="44" s="1"/>
  <c r="K13" i="44" s="1"/>
  <c r="K14" i="44" s="1"/>
  <c r="K15" i="44" s="1"/>
  <c r="K16" i="44" s="1"/>
  <c r="K17" i="44" s="1"/>
  <c r="K18" i="44" s="1"/>
  <c r="K19" i="44" s="1"/>
  <c r="K20" i="44" s="1"/>
  <c r="K21" i="44" s="1"/>
  <c r="K22" i="44" s="1"/>
  <c r="K23" i="44" s="1"/>
  <c r="K24" i="44" s="1"/>
  <c r="K25" i="44" s="1"/>
  <c r="K26" i="44" s="1"/>
  <c r="K27" i="44" s="1"/>
  <c r="K28" i="44" s="1"/>
  <c r="K29" i="44" s="1"/>
  <c r="K30" i="44" s="1"/>
  <c r="K31" i="44" s="1"/>
  <c r="K32" i="44" s="1"/>
  <c r="K33" i="44" s="1"/>
  <c r="K34" i="44" s="1"/>
  <c r="K35" i="44" s="1"/>
  <c r="K36" i="44" s="1"/>
  <c r="K37" i="44" s="1"/>
  <c r="K38" i="44" s="1"/>
  <c r="K39" i="44" s="1"/>
  <c r="K40" i="44" s="1"/>
  <c r="K41" i="44" s="1"/>
  <c r="K42" i="44" s="1"/>
  <c r="K43" i="44" s="1"/>
  <c r="K44" i="44" s="1"/>
  <c r="K45" i="44" s="1"/>
  <c r="K46" i="44" s="1"/>
  <c r="K47" i="44" s="1"/>
  <c r="K48" i="44" s="1"/>
  <c r="K49" i="44" s="1"/>
  <c r="K50" i="44" s="1"/>
  <c r="K51" i="44" s="1"/>
  <c r="K52" i="44" s="1"/>
  <c r="K53" i="44" s="1"/>
  <c r="K54" i="44" s="1"/>
  <c r="K55" i="44" s="1"/>
  <c r="K56" i="44" s="1"/>
  <c r="K57" i="44" s="1"/>
  <c r="K58" i="44" s="1"/>
  <c r="K59" i="44" s="1"/>
  <c r="K60" i="44" s="1"/>
  <c r="K61" i="44" s="1"/>
  <c r="K62" i="44" s="1"/>
  <c r="K63" i="44" s="1"/>
  <c r="K64" i="44" s="1"/>
  <c r="K65" i="44" s="1"/>
  <c r="K66" i="44" s="1"/>
  <c r="K67" i="44" s="1"/>
  <c r="K68" i="44" s="1"/>
  <c r="K69" i="44" s="1"/>
  <c r="AI3" i="43"/>
  <c r="AN3" i="43"/>
  <c r="AH3" i="40"/>
  <c r="X5" i="42"/>
  <c r="AH5" i="42" s="1"/>
  <c r="AQ5" i="42" s="1"/>
  <c r="Z4" i="44"/>
  <c r="K6" i="39"/>
  <c r="K7" i="39" s="1"/>
  <c r="K8" i="39" s="1"/>
  <c r="K9" i="39" s="1"/>
  <c r="K10" i="39" s="1"/>
  <c r="K11" i="39" s="1"/>
  <c r="K12" i="39" s="1"/>
  <c r="K13" i="39" s="1"/>
  <c r="K14" i="39" s="1"/>
  <c r="K15" i="39" s="1"/>
  <c r="K16" i="39" s="1"/>
  <c r="K17" i="39" s="1"/>
  <c r="K18" i="39" s="1"/>
  <c r="K19" i="39" s="1"/>
  <c r="K20" i="39" s="1"/>
  <c r="K21" i="39" s="1"/>
  <c r="K22" i="39" s="1"/>
  <c r="K23" i="39" s="1"/>
  <c r="K24" i="39" s="1"/>
  <c r="K25" i="39" s="1"/>
  <c r="K26" i="39" s="1"/>
  <c r="K27" i="39" s="1"/>
  <c r="K28" i="39" s="1"/>
  <c r="K29" i="39" s="1"/>
  <c r="K30" i="39" s="1"/>
  <c r="K31" i="39" s="1"/>
  <c r="K32" i="39" s="1"/>
  <c r="K33" i="39" s="1"/>
  <c r="K34" i="39" s="1"/>
  <c r="K35" i="39" s="1"/>
  <c r="K36" i="39" s="1"/>
  <c r="K37" i="39" s="1"/>
  <c r="K38" i="39" s="1"/>
  <c r="K39" i="39" s="1"/>
  <c r="K40" i="39" s="1"/>
  <c r="K41" i="39" s="1"/>
  <c r="K42" i="39" s="1"/>
  <c r="K43" i="39" s="1"/>
  <c r="K44" i="39" s="1"/>
  <c r="K45" i="39" s="1"/>
  <c r="K46" i="39" s="1"/>
  <c r="K47" i="39" s="1"/>
  <c r="K48" i="39" s="1"/>
  <c r="K49" i="39" s="1"/>
  <c r="K50" i="39" s="1"/>
  <c r="K51" i="39" s="1"/>
  <c r="K52" i="39" s="1"/>
  <c r="K53" i="39" s="1"/>
  <c r="K54" i="39" s="1"/>
  <c r="K55" i="39" s="1"/>
  <c r="K56" i="39" s="1"/>
  <c r="K57" i="39" s="1"/>
  <c r="K58" i="39" s="1"/>
  <c r="K59" i="39" s="1"/>
  <c r="K60" i="39" s="1"/>
  <c r="K61" i="39" s="1"/>
  <c r="K62" i="39" s="1"/>
  <c r="K63" i="39" s="1"/>
  <c r="K64" i="39" s="1"/>
  <c r="K65" i="39" s="1"/>
  <c r="K66" i="39" s="1"/>
  <c r="K67" i="39" s="1"/>
  <c r="K68" i="39" s="1"/>
  <c r="K69" i="39" s="1"/>
  <c r="K70" i="39" s="1"/>
  <c r="K71" i="39" s="1"/>
  <c r="K72" i="39" s="1"/>
  <c r="K73" i="39" s="1"/>
  <c r="K74" i="39" s="1"/>
  <c r="K75" i="39" s="1"/>
  <c r="K76" i="39" s="1"/>
  <c r="K77" i="39" s="1"/>
  <c r="K78" i="39" s="1"/>
  <c r="K79" i="39" s="1"/>
  <c r="AH4" i="37"/>
  <c r="AQ4" i="37" s="1"/>
  <c r="AH4" i="35"/>
  <c r="Z4" i="35"/>
  <c r="AF4" i="36"/>
  <c r="AO4" i="36" s="1"/>
  <c r="AE4" i="36"/>
  <c r="AG4" i="36"/>
  <c r="AP4" i="36" s="1"/>
  <c r="W5" i="36"/>
  <c r="AH3" i="34"/>
  <c r="K5" i="36"/>
  <c r="K6" i="36" s="1"/>
  <c r="K7" i="36" s="1"/>
  <c r="K8" i="36" s="1"/>
  <c r="K9" i="36" s="1"/>
  <c r="K10" i="36" s="1"/>
  <c r="K11" i="36" s="1"/>
  <c r="K12" i="36" s="1"/>
  <c r="K13" i="36" s="1"/>
  <c r="K14" i="36" s="1"/>
  <c r="K15" i="36" s="1"/>
  <c r="K16" i="36" s="1"/>
  <c r="K17" i="36" s="1"/>
  <c r="K18" i="36" s="1"/>
  <c r="K19" i="36" s="1"/>
  <c r="K20" i="36" s="1"/>
  <c r="K21" i="36" s="1"/>
  <c r="K22" i="36" s="1"/>
  <c r="K23" i="36" s="1"/>
  <c r="K24" i="36" s="1"/>
  <c r="K25" i="36" s="1"/>
  <c r="K26" i="36" s="1"/>
  <c r="K27" i="36" s="1"/>
  <c r="K28" i="36" s="1"/>
  <c r="H94" i="33"/>
  <c r="I94" i="33" s="1"/>
  <c r="J94" i="33" s="1"/>
  <c r="H40" i="33"/>
  <c r="I40" i="33" s="1"/>
  <c r="J40" i="33" s="1"/>
  <c r="H47" i="36"/>
  <c r="I47" i="36" s="1"/>
  <c r="J47" i="36" s="1"/>
  <c r="H29" i="36"/>
  <c r="I29" i="36" s="1"/>
  <c r="J29" i="36" s="1"/>
  <c r="H36" i="43"/>
  <c r="I36" i="43" s="1"/>
  <c r="J36" i="43" s="1"/>
  <c r="H66" i="36"/>
  <c r="I66" i="36" s="1"/>
  <c r="J66" i="36" s="1"/>
  <c r="H15" i="36"/>
  <c r="I15" i="36" s="1"/>
  <c r="J15" i="36" s="1"/>
  <c r="H35" i="36"/>
  <c r="I35" i="36" s="1"/>
  <c r="J35" i="36" s="1"/>
  <c r="H48" i="33"/>
  <c r="I48" i="33" s="1"/>
  <c r="J48" i="33" s="1"/>
  <c r="H57" i="33"/>
  <c r="I57" i="33" s="1"/>
  <c r="J57" i="33" s="1"/>
  <c r="H27" i="33"/>
  <c r="I27" i="33" s="1"/>
  <c r="J27" i="33" s="1"/>
  <c r="H86" i="33"/>
  <c r="I86" i="33" s="1"/>
  <c r="J86" i="33" s="1"/>
  <c r="H34" i="33"/>
  <c r="I34" i="33" s="1"/>
  <c r="J34" i="33" s="1"/>
  <c r="H97" i="33"/>
  <c r="I97" i="33" s="1"/>
  <c r="J97" i="33" s="1"/>
  <c r="H53" i="33"/>
  <c r="I53" i="33" s="1"/>
  <c r="J53" i="33" s="1"/>
  <c r="H62" i="33"/>
  <c r="I62" i="33" s="1"/>
  <c r="J62" i="33" s="1"/>
  <c r="H39" i="33"/>
  <c r="I39" i="33" s="1"/>
  <c r="J39" i="33" s="1"/>
  <c r="H83" i="30"/>
  <c r="I83" i="30" s="1"/>
  <c r="J83" i="30" s="1"/>
  <c r="H47" i="30"/>
  <c r="I47" i="30" s="1"/>
  <c r="J47" i="30" s="1"/>
  <c r="H36" i="34"/>
  <c r="I36" i="34" s="1"/>
  <c r="J36" i="34" s="1"/>
  <c r="H27" i="34"/>
  <c r="I27" i="34" s="1"/>
  <c r="J27" i="34" s="1"/>
  <c r="H18" i="34"/>
  <c r="I18" i="34" s="1"/>
  <c r="J18" i="34" s="1"/>
  <c r="H87" i="34"/>
  <c r="I87" i="34" s="1"/>
  <c r="J87" i="34" s="1"/>
  <c r="H9" i="34"/>
  <c r="I9" i="34" s="1"/>
  <c r="J9" i="34" s="1"/>
  <c r="H39" i="34"/>
  <c r="I39" i="34" s="1"/>
  <c r="J39" i="34" s="1"/>
  <c r="H84" i="34"/>
  <c r="I84" i="34" s="1"/>
  <c r="J84" i="34" s="1"/>
  <c r="H81" i="34"/>
  <c r="I81" i="34" s="1"/>
  <c r="J81" i="34" s="1"/>
  <c r="H78" i="34"/>
  <c r="I78" i="34" s="1"/>
  <c r="J78" i="34" s="1"/>
  <c r="H75" i="34"/>
  <c r="I75" i="34" s="1"/>
  <c r="J75" i="34" s="1"/>
  <c r="H72" i="34"/>
  <c r="I72" i="34" s="1"/>
  <c r="J72" i="34" s="1"/>
  <c r="H69" i="34"/>
  <c r="I69" i="34" s="1"/>
  <c r="J69" i="34" s="1"/>
  <c r="H66" i="34"/>
  <c r="I66" i="34" s="1"/>
  <c r="J66" i="34" s="1"/>
  <c r="H63" i="34"/>
  <c r="I63" i="34" s="1"/>
  <c r="J63" i="34" s="1"/>
  <c r="H60" i="34"/>
  <c r="I60" i="34" s="1"/>
  <c r="J60" i="34" s="1"/>
  <c r="H57" i="34"/>
  <c r="I57" i="34" s="1"/>
  <c r="J57" i="34" s="1"/>
  <c r="H54" i="34"/>
  <c r="I54" i="34" s="1"/>
  <c r="J54" i="34" s="1"/>
  <c r="H51" i="34"/>
  <c r="I51" i="34" s="1"/>
  <c r="J51" i="34" s="1"/>
  <c r="H48" i="34"/>
  <c r="I48" i="34" s="1"/>
  <c r="J48" i="34" s="1"/>
  <c r="H45" i="34"/>
  <c r="I45" i="34" s="1"/>
  <c r="J45" i="34" s="1"/>
  <c r="H42" i="34"/>
  <c r="I42" i="34" s="1"/>
  <c r="J42" i="34" s="1"/>
  <c r="H33" i="34"/>
  <c r="I33" i="34" s="1"/>
  <c r="J33" i="34" s="1"/>
  <c r="H24" i="34"/>
  <c r="I24" i="34" s="1"/>
  <c r="J24" i="34" s="1"/>
  <c r="H15" i="34"/>
  <c r="I15" i="34" s="1"/>
  <c r="J15" i="34" s="1"/>
  <c r="H5" i="34"/>
  <c r="I5" i="34" s="1"/>
  <c r="J5" i="34" s="1"/>
  <c r="K5" i="34" s="1"/>
  <c r="H78" i="35"/>
  <c r="I78" i="35" s="1"/>
  <c r="J78" i="35" s="1"/>
  <c r="H75" i="35"/>
  <c r="I75" i="35" s="1"/>
  <c r="J75" i="35" s="1"/>
  <c r="H72" i="35"/>
  <c r="I72" i="35" s="1"/>
  <c r="J72" i="35" s="1"/>
  <c r="H69" i="35"/>
  <c r="I69" i="35" s="1"/>
  <c r="J69" i="35" s="1"/>
  <c r="H66" i="35"/>
  <c r="I66" i="35" s="1"/>
  <c r="J66" i="35" s="1"/>
  <c r="H63" i="35"/>
  <c r="I63" i="35" s="1"/>
  <c r="J63" i="35" s="1"/>
  <c r="H60" i="35"/>
  <c r="I60" i="35" s="1"/>
  <c r="J60" i="35" s="1"/>
  <c r="H57" i="35"/>
  <c r="I57" i="35" s="1"/>
  <c r="J57" i="35" s="1"/>
  <c r="H54" i="35"/>
  <c r="I54" i="35" s="1"/>
  <c r="J54" i="35" s="1"/>
  <c r="H51" i="35"/>
  <c r="I51" i="35" s="1"/>
  <c r="J51" i="35" s="1"/>
  <c r="H48" i="35"/>
  <c r="I48" i="35" s="1"/>
  <c r="J48" i="35" s="1"/>
  <c r="H45" i="35"/>
  <c r="I45" i="35" s="1"/>
  <c r="J45" i="35" s="1"/>
  <c r="H42" i="35"/>
  <c r="I42" i="35" s="1"/>
  <c r="J42" i="35" s="1"/>
  <c r="H39" i="35"/>
  <c r="I39" i="35" s="1"/>
  <c r="J39" i="35" s="1"/>
  <c r="H36" i="35"/>
  <c r="I36" i="35" s="1"/>
  <c r="J36" i="35" s="1"/>
  <c r="H33" i="35"/>
  <c r="I33" i="35" s="1"/>
  <c r="J33" i="35" s="1"/>
  <c r="H30" i="35"/>
  <c r="I30" i="35" s="1"/>
  <c r="J30" i="35" s="1"/>
  <c r="H27" i="35"/>
  <c r="I27" i="35" s="1"/>
  <c r="J27" i="35" s="1"/>
  <c r="H24" i="35"/>
  <c r="I24" i="35" s="1"/>
  <c r="J24" i="35" s="1"/>
  <c r="H21" i="35"/>
  <c r="I21" i="35" s="1"/>
  <c r="J21" i="35" s="1"/>
  <c r="H18" i="35"/>
  <c r="I18" i="35" s="1"/>
  <c r="J18" i="35" s="1"/>
  <c r="H15" i="35"/>
  <c r="I15" i="35" s="1"/>
  <c r="J15" i="35" s="1"/>
  <c r="H12" i="35"/>
  <c r="I12" i="35" s="1"/>
  <c r="J12" i="35" s="1"/>
  <c r="H6" i="35"/>
  <c r="I6" i="35" s="1"/>
  <c r="J6" i="35" s="1"/>
  <c r="H11" i="35"/>
  <c r="I11" i="35" s="1"/>
  <c r="J11" i="35" s="1"/>
  <c r="H76" i="35"/>
  <c r="I76" i="35" s="1"/>
  <c r="J76" i="35" s="1"/>
  <c r="H67" i="35"/>
  <c r="I67" i="35" s="1"/>
  <c r="J67" i="35" s="1"/>
  <c r="H58" i="35"/>
  <c r="I58" i="35" s="1"/>
  <c r="J58" i="35" s="1"/>
  <c r="H49" i="35"/>
  <c r="I49" i="35" s="1"/>
  <c r="J49" i="35" s="1"/>
  <c r="H40" i="35"/>
  <c r="I40" i="35" s="1"/>
  <c r="J40" i="35" s="1"/>
  <c r="H31" i="35"/>
  <c r="I31" i="35" s="1"/>
  <c r="J31" i="35" s="1"/>
  <c r="H22" i="35"/>
  <c r="I22" i="35" s="1"/>
  <c r="J22" i="35" s="1"/>
  <c r="H13" i="35"/>
  <c r="I13" i="35" s="1"/>
  <c r="J13" i="35" s="1"/>
  <c r="H8" i="35"/>
  <c r="I8" i="35" s="1"/>
  <c r="J8" i="35" s="1"/>
  <c r="H79" i="35"/>
  <c r="I79" i="35" s="1"/>
  <c r="J79" i="35" s="1"/>
  <c r="H70" i="35"/>
  <c r="I70" i="35" s="1"/>
  <c r="J70" i="35" s="1"/>
  <c r="H61" i="35"/>
  <c r="I61" i="35" s="1"/>
  <c r="J61" i="35" s="1"/>
  <c r="H52" i="35"/>
  <c r="I52" i="35" s="1"/>
  <c r="J52" i="35" s="1"/>
  <c r="H43" i="35"/>
  <c r="I43" i="35" s="1"/>
  <c r="J43" i="35" s="1"/>
  <c r="H34" i="35"/>
  <c r="I34" i="35" s="1"/>
  <c r="J34" i="35" s="1"/>
  <c r="H25" i="35"/>
  <c r="I25" i="35" s="1"/>
  <c r="J25" i="35" s="1"/>
  <c r="H16" i="35"/>
  <c r="I16" i="35" s="1"/>
  <c r="J16" i="35" s="1"/>
  <c r="H4" i="35"/>
  <c r="I4" i="35" s="1"/>
  <c r="J4" i="35" s="1"/>
  <c r="K4" i="35" s="1"/>
  <c r="H7" i="35"/>
  <c r="I7" i="35" s="1"/>
  <c r="J7" i="35" s="1"/>
  <c r="H5" i="35"/>
  <c r="I5" i="35" s="1"/>
  <c r="J5" i="35" s="1"/>
  <c r="H73" i="35"/>
  <c r="I73" i="35" s="1"/>
  <c r="J73" i="35" s="1"/>
  <c r="H64" i="35"/>
  <c r="I64" i="35" s="1"/>
  <c r="J64" i="35" s="1"/>
  <c r="H55" i="35"/>
  <c r="I55" i="35" s="1"/>
  <c r="J55" i="35" s="1"/>
  <c r="H46" i="35"/>
  <c r="I46" i="35" s="1"/>
  <c r="J46" i="35" s="1"/>
  <c r="H37" i="35"/>
  <c r="I37" i="35" s="1"/>
  <c r="J37" i="35" s="1"/>
  <c r="H28" i="35"/>
  <c r="I28" i="35" s="1"/>
  <c r="J28" i="35" s="1"/>
  <c r="H19" i="35"/>
  <c r="I19" i="35" s="1"/>
  <c r="J19" i="35" s="1"/>
  <c r="H5" i="38"/>
  <c r="I5" i="38" s="1"/>
  <c r="J5" i="38" s="1"/>
  <c r="K5" i="38" s="1"/>
  <c r="H82" i="38"/>
  <c r="I82" i="38" s="1"/>
  <c r="J82" i="38" s="1"/>
  <c r="H73" i="38"/>
  <c r="I73" i="38" s="1"/>
  <c r="J73" i="38" s="1"/>
  <c r="H64" i="38"/>
  <c r="I64" i="38" s="1"/>
  <c r="J64" i="38" s="1"/>
  <c r="H55" i="38"/>
  <c r="I55" i="38" s="1"/>
  <c r="J55" i="38" s="1"/>
  <c r="H46" i="38"/>
  <c r="I46" i="38" s="1"/>
  <c r="J46" i="38" s="1"/>
  <c r="H37" i="38"/>
  <c r="I37" i="38" s="1"/>
  <c r="J37" i="38" s="1"/>
  <c r="H28" i="38"/>
  <c r="I28" i="38" s="1"/>
  <c r="J28" i="38" s="1"/>
  <c r="H19" i="38"/>
  <c r="I19" i="38" s="1"/>
  <c r="J19" i="38" s="1"/>
  <c r="H88" i="38"/>
  <c r="I88" i="38" s="1"/>
  <c r="J88" i="38" s="1"/>
  <c r="H79" i="38"/>
  <c r="I79" i="38" s="1"/>
  <c r="J79" i="38" s="1"/>
  <c r="H70" i="38"/>
  <c r="I70" i="38" s="1"/>
  <c r="J70" i="38" s="1"/>
  <c r="H61" i="38"/>
  <c r="I61" i="38" s="1"/>
  <c r="J61" i="38" s="1"/>
  <c r="H52" i="38"/>
  <c r="I52" i="38" s="1"/>
  <c r="J52" i="38" s="1"/>
  <c r="H43" i="38"/>
  <c r="I43" i="38" s="1"/>
  <c r="J43" i="38" s="1"/>
  <c r="H34" i="38"/>
  <c r="I34" i="38" s="1"/>
  <c r="J34" i="38" s="1"/>
  <c r="H11" i="38"/>
  <c r="I11" i="38" s="1"/>
  <c r="J11" i="38" s="1"/>
  <c r="H85" i="38"/>
  <c r="I85" i="38" s="1"/>
  <c r="J85" i="38" s="1"/>
  <c r="H76" i="38"/>
  <c r="I76" i="38" s="1"/>
  <c r="J76" i="38" s="1"/>
  <c r="H67" i="38"/>
  <c r="I67" i="38" s="1"/>
  <c r="J67" i="38" s="1"/>
  <c r="H58" i="38"/>
  <c r="I58" i="38" s="1"/>
  <c r="J58" i="38" s="1"/>
  <c r="H49" i="38"/>
  <c r="I49" i="38" s="1"/>
  <c r="J49" i="38" s="1"/>
  <c r="H40" i="38"/>
  <c r="I40" i="38" s="1"/>
  <c r="J40" i="38" s="1"/>
  <c r="H31" i="38"/>
  <c r="I31" i="38" s="1"/>
  <c r="J31" i="38" s="1"/>
  <c r="H22" i="38"/>
  <c r="I22" i="38" s="1"/>
  <c r="J22" i="38" s="1"/>
  <c r="H13" i="38"/>
  <c r="I13" i="38" s="1"/>
  <c r="J13" i="38" s="1"/>
  <c r="H26" i="38"/>
  <c r="I26" i="38" s="1"/>
  <c r="J26" i="38" s="1"/>
  <c r="H17" i="38"/>
  <c r="I17" i="38" s="1"/>
  <c r="J17" i="38" s="1"/>
  <c r="H19" i="46"/>
  <c r="I19" i="46" s="1"/>
  <c r="J19" i="46" s="1"/>
  <c r="H89" i="46"/>
  <c r="I89" i="46" s="1"/>
  <c r="J89" i="46" s="1"/>
  <c r="H88" i="46"/>
  <c r="I88" i="46" s="1"/>
  <c r="J88" i="46" s="1"/>
  <c r="H86" i="46"/>
  <c r="I86" i="46" s="1"/>
  <c r="J86" i="46" s="1"/>
  <c r="H85" i="46"/>
  <c r="I85" i="46" s="1"/>
  <c r="J85" i="46" s="1"/>
  <c r="H83" i="46"/>
  <c r="I83" i="46" s="1"/>
  <c r="J83" i="46" s="1"/>
  <c r="H82" i="46"/>
  <c r="I82" i="46" s="1"/>
  <c r="J82" i="46" s="1"/>
  <c r="H80" i="46"/>
  <c r="I80" i="46" s="1"/>
  <c r="J80" i="46" s="1"/>
  <c r="H79" i="46"/>
  <c r="I79" i="46" s="1"/>
  <c r="J79" i="46" s="1"/>
  <c r="H77" i="46"/>
  <c r="I77" i="46" s="1"/>
  <c r="J77" i="46" s="1"/>
  <c r="H76" i="46"/>
  <c r="I76" i="46" s="1"/>
  <c r="J76" i="46" s="1"/>
  <c r="H74" i="46"/>
  <c r="I74" i="46" s="1"/>
  <c r="J74" i="46" s="1"/>
  <c r="H73" i="46"/>
  <c r="I73" i="46" s="1"/>
  <c r="J73" i="46" s="1"/>
  <c r="H71" i="46"/>
  <c r="I71" i="46" s="1"/>
  <c r="J71" i="46" s="1"/>
  <c r="H70" i="46"/>
  <c r="I70" i="46" s="1"/>
  <c r="J70" i="46" s="1"/>
  <c r="H68" i="46"/>
  <c r="I68" i="46" s="1"/>
  <c r="J68" i="46" s="1"/>
  <c r="H67" i="46"/>
  <c r="I67" i="46" s="1"/>
  <c r="J67" i="46" s="1"/>
  <c r="H65" i="46"/>
  <c r="I65" i="46" s="1"/>
  <c r="J65" i="46" s="1"/>
  <c r="H64" i="46"/>
  <c r="I64" i="46" s="1"/>
  <c r="J64" i="46" s="1"/>
  <c r="H62" i="46"/>
  <c r="I62" i="46" s="1"/>
  <c r="J62" i="46" s="1"/>
  <c r="H61" i="46"/>
  <c r="I61" i="46" s="1"/>
  <c r="J61" i="46" s="1"/>
  <c r="H59" i="46"/>
  <c r="I59" i="46" s="1"/>
  <c r="J59" i="46" s="1"/>
  <c r="H58" i="46"/>
  <c r="I58" i="46" s="1"/>
  <c r="J58" i="46" s="1"/>
  <c r="H56" i="46"/>
  <c r="I56" i="46" s="1"/>
  <c r="J56" i="46" s="1"/>
  <c r="H55" i="46"/>
  <c r="I55" i="46" s="1"/>
  <c r="J55" i="46" s="1"/>
  <c r="H53" i="46"/>
  <c r="I53" i="46" s="1"/>
  <c r="J53" i="46" s="1"/>
  <c r="H52" i="46"/>
  <c r="I52" i="46" s="1"/>
  <c r="J52" i="46" s="1"/>
  <c r="H50" i="46"/>
  <c r="I50" i="46" s="1"/>
  <c r="J50" i="46" s="1"/>
  <c r="H49" i="46"/>
  <c r="I49" i="46" s="1"/>
  <c r="J49" i="46" s="1"/>
  <c r="H47" i="46"/>
  <c r="I47" i="46" s="1"/>
  <c r="J47" i="46" s="1"/>
  <c r="H46" i="46"/>
  <c r="I46" i="46" s="1"/>
  <c r="J46" i="46" s="1"/>
  <c r="H44" i="46"/>
  <c r="I44" i="46" s="1"/>
  <c r="J44" i="46" s="1"/>
  <c r="H43" i="46"/>
  <c r="I43" i="46" s="1"/>
  <c r="J43" i="46" s="1"/>
  <c r="H41" i="46"/>
  <c r="I41" i="46" s="1"/>
  <c r="J41" i="46" s="1"/>
  <c r="H40" i="46"/>
  <c r="I40" i="46" s="1"/>
  <c r="J40" i="46" s="1"/>
  <c r="H38" i="46"/>
  <c r="I38" i="46" s="1"/>
  <c r="J38" i="46" s="1"/>
  <c r="H37" i="46"/>
  <c r="I37" i="46" s="1"/>
  <c r="J37" i="46" s="1"/>
  <c r="H35" i="46"/>
  <c r="I35" i="46" s="1"/>
  <c r="J35" i="46" s="1"/>
  <c r="H34" i="46"/>
  <c r="I34" i="46" s="1"/>
  <c r="J34" i="46" s="1"/>
  <c r="H32" i="46"/>
  <c r="I32" i="46" s="1"/>
  <c r="J32" i="46" s="1"/>
  <c r="H31" i="46"/>
  <c r="I31" i="46" s="1"/>
  <c r="J31" i="46" s="1"/>
  <c r="H29" i="46"/>
  <c r="I29" i="46" s="1"/>
  <c r="J29" i="46" s="1"/>
  <c r="H28" i="46"/>
  <c r="I28" i="46" s="1"/>
  <c r="J28" i="46" s="1"/>
  <c r="H26" i="46"/>
  <c r="I26" i="46" s="1"/>
  <c r="J26" i="46" s="1"/>
  <c r="H22" i="46"/>
  <c r="I22" i="46" s="1"/>
  <c r="J22" i="46" s="1"/>
  <c r="H13" i="46"/>
  <c r="I13" i="46" s="1"/>
  <c r="J13" i="46" s="1"/>
  <c r="H11" i="46"/>
  <c r="I11" i="46" s="1"/>
  <c r="J11" i="46" s="1"/>
  <c r="H8" i="46"/>
  <c r="I8" i="46" s="1"/>
  <c r="J8" i="46" s="1"/>
  <c r="H7" i="46"/>
  <c r="I7" i="46" s="1"/>
  <c r="J7" i="46" s="1"/>
  <c r="H5" i="46"/>
  <c r="I5" i="46" s="1"/>
  <c r="J5" i="46" s="1"/>
  <c r="K5" i="46" s="1"/>
  <c r="H25" i="46"/>
  <c r="I25" i="46" s="1"/>
  <c r="J25" i="46" s="1"/>
  <c r="H16" i="46"/>
  <c r="I16" i="46" s="1"/>
  <c r="J16" i="46" s="1"/>
  <c r="H87" i="78"/>
  <c r="I87" i="78" s="1"/>
  <c r="J87" i="78" s="1"/>
  <c r="H84" i="78"/>
  <c r="I84" i="78" s="1"/>
  <c r="J84" i="78" s="1"/>
  <c r="H81" i="78"/>
  <c r="I81" i="78" s="1"/>
  <c r="J81" i="78" s="1"/>
  <c r="H78" i="78"/>
  <c r="I78" i="78" s="1"/>
  <c r="J78" i="78" s="1"/>
  <c r="H75" i="78"/>
  <c r="I75" i="78" s="1"/>
  <c r="J75" i="78" s="1"/>
  <c r="H72" i="78"/>
  <c r="I72" i="78" s="1"/>
  <c r="J72" i="78" s="1"/>
  <c r="H69" i="78"/>
  <c r="I69" i="78" s="1"/>
  <c r="J69" i="78" s="1"/>
  <c r="H66" i="78"/>
  <c r="I66" i="78" s="1"/>
  <c r="J66" i="78" s="1"/>
  <c r="H63" i="78"/>
  <c r="I63" i="78" s="1"/>
  <c r="J63" i="78" s="1"/>
  <c r="H60" i="78"/>
  <c r="I60" i="78" s="1"/>
  <c r="J60" i="78" s="1"/>
  <c r="H57" i="78"/>
  <c r="I57" i="78" s="1"/>
  <c r="J57" i="78" s="1"/>
  <c r="H54" i="78"/>
  <c r="I54" i="78" s="1"/>
  <c r="J54" i="78" s="1"/>
  <c r="H51" i="78"/>
  <c r="I51" i="78" s="1"/>
  <c r="J51" i="78" s="1"/>
  <c r="H48" i="78"/>
  <c r="I48" i="78" s="1"/>
  <c r="J48" i="78" s="1"/>
  <c r="H45" i="78"/>
  <c r="I45" i="78" s="1"/>
  <c r="J45" i="78" s="1"/>
  <c r="H42" i="78"/>
  <c r="I42" i="78" s="1"/>
  <c r="J42" i="78" s="1"/>
  <c r="H39" i="78"/>
  <c r="I39" i="78" s="1"/>
  <c r="J39" i="78" s="1"/>
  <c r="H36" i="78"/>
  <c r="I36" i="78" s="1"/>
  <c r="J36" i="78" s="1"/>
  <c r="H33" i="78"/>
  <c r="I33" i="78" s="1"/>
  <c r="J33" i="78" s="1"/>
  <c r="H30" i="78"/>
  <c r="I30" i="78" s="1"/>
  <c r="J30" i="78" s="1"/>
  <c r="H27" i="78"/>
  <c r="I27" i="78" s="1"/>
  <c r="J27" i="78" s="1"/>
  <c r="H24" i="78"/>
  <c r="I24" i="78" s="1"/>
  <c r="J24" i="78" s="1"/>
  <c r="H21" i="78"/>
  <c r="I21" i="78" s="1"/>
  <c r="J21" i="78" s="1"/>
  <c r="H18" i="78"/>
  <c r="I18" i="78" s="1"/>
  <c r="J18" i="78" s="1"/>
  <c r="H15" i="78"/>
  <c r="I15" i="78" s="1"/>
  <c r="J15" i="78" s="1"/>
  <c r="H12" i="78"/>
  <c r="I12" i="78" s="1"/>
  <c r="J12" i="78" s="1"/>
  <c r="H6" i="78"/>
  <c r="I6" i="78" s="1"/>
  <c r="J6" i="78" s="1"/>
  <c r="H4" i="78"/>
  <c r="I4" i="78" s="1"/>
  <c r="J4" i="78" s="1"/>
  <c r="K4" i="78" s="1"/>
  <c r="H88" i="78"/>
  <c r="I88" i="78" s="1"/>
  <c r="J88" i="78" s="1"/>
  <c r="H85" i="78"/>
  <c r="I85" i="78" s="1"/>
  <c r="J85" i="78" s="1"/>
  <c r="H82" i="78"/>
  <c r="I82" i="78" s="1"/>
  <c r="J82" i="78" s="1"/>
  <c r="H79" i="78"/>
  <c r="I79" i="78" s="1"/>
  <c r="J79" i="78" s="1"/>
  <c r="H11" i="78"/>
  <c r="I11" i="78" s="1"/>
  <c r="J11" i="78" s="1"/>
  <c r="H5" i="78"/>
  <c r="I5" i="78" s="1"/>
  <c r="J5" i="78" s="1"/>
  <c r="H86" i="78"/>
  <c r="I86" i="78" s="1"/>
  <c r="J86" i="78" s="1"/>
  <c r="H10" i="78"/>
  <c r="I10" i="78" s="1"/>
  <c r="J10" i="78" s="1"/>
  <c r="H74" i="78"/>
  <c r="I74" i="78" s="1"/>
  <c r="J74" i="78" s="1"/>
  <c r="H71" i="78"/>
  <c r="I71" i="78" s="1"/>
  <c r="J71" i="78" s="1"/>
  <c r="H68" i="78"/>
  <c r="I68" i="78" s="1"/>
  <c r="J68" i="78" s="1"/>
  <c r="H65" i="78"/>
  <c r="I65" i="78" s="1"/>
  <c r="J65" i="78" s="1"/>
  <c r="H62" i="78"/>
  <c r="I62" i="78" s="1"/>
  <c r="J62" i="78" s="1"/>
  <c r="H59" i="78"/>
  <c r="I59" i="78" s="1"/>
  <c r="J59" i="78" s="1"/>
  <c r="H56" i="78"/>
  <c r="I56" i="78" s="1"/>
  <c r="J56" i="78" s="1"/>
  <c r="H53" i="78"/>
  <c r="I53" i="78" s="1"/>
  <c r="J53" i="78" s="1"/>
  <c r="H50" i="78"/>
  <c r="I50" i="78" s="1"/>
  <c r="J50" i="78" s="1"/>
  <c r="H47" i="78"/>
  <c r="I47" i="78" s="1"/>
  <c r="J47" i="78" s="1"/>
  <c r="H44" i="78"/>
  <c r="I44" i="78" s="1"/>
  <c r="J44" i="78" s="1"/>
  <c r="H41" i="78"/>
  <c r="I41" i="78" s="1"/>
  <c r="J41" i="78" s="1"/>
  <c r="H38" i="78"/>
  <c r="I38" i="78" s="1"/>
  <c r="J38" i="78" s="1"/>
  <c r="H35" i="78"/>
  <c r="I35" i="78" s="1"/>
  <c r="J35" i="78" s="1"/>
  <c r="H32" i="78"/>
  <c r="I32" i="78" s="1"/>
  <c r="J32" i="78" s="1"/>
  <c r="H29" i="78"/>
  <c r="I29" i="78" s="1"/>
  <c r="J29" i="78" s="1"/>
  <c r="H26" i="78"/>
  <c r="I26" i="78" s="1"/>
  <c r="J26" i="78" s="1"/>
  <c r="H23" i="78"/>
  <c r="I23" i="78" s="1"/>
  <c r="J23" i="78" s="1"/>
  <c r="H20" i="78"/>
  <c r="I20" i="78" s="1"/>
  <c r="J20" i="78" s="1"/>
  <c r="H17" i="78"/>
  <c r="I17" i="78" s="1"/>
  <c r="J17" i="78" s="1"/>
  <c r="H14" i="78"/>
  <c r="I14" i="78" s="1"/>
  <c r="J14" i="78" s="1"/>
  <c r="H89" i="78"/>
  <c r="I89" i="78" s="1"/>
  <c r="J89" i="78" s="1"/>
  <c r="H77" i="78"/>
  <c r="I77" i="78" s="1"/>
  <c r="J77" i="78" s="1"/>
  <c r="H83" i="78"/>
  <c r="I83" i="78" s="1"/>
  <c r="J83" i="78" s="1"/>
  <c r="H80" i="78"/>
  <c r="I80" i="78" s="1"/>
  <c r="J80" i="78" s="1"/>
  <c r="H69" i="84"/>
  <c r="I69" i="84" s="1"/>
  <c r="J69" i="84" s="1"/>
  <c r="H66" i="84"/>
  <c r="I66" i="84" s="1"/>
  <c r="J66" i="84" s="1"/>
  <c r="H63" i="84"/>
  <c r="I63" i="84" s="1"/>
  <c r="J63" i="84" s="1"/>
  <c r="H60" i="84"/>
  <c r="I60" i="84" s="1"/>
  <c r="J60" i="84" s="1"/>
  <c r="H57" i="84"/>
  <c r="I57" i="84" s="1"/>
  <c r="J57" i="84" s="1"/>
  <c r="H54" i="84"/>
  <c r="I54" i="84" s="1"/>
  <c r="J54" i="84" s="1"/>
  <c r="H51" i="84"/>
  <c r="I51" i="84" s="1"/>
  <c r="J51" i="84" s="1"/>
  <c r="H48" i="84"/>
  <c r="I48" i="84" s="1"/>
  <c r="J48" i="84" s="1"/>
  <c r="H45" i="84"/>
  <c r="I45" i="84" s="1"/>
  <c r="J45" i="84" s="1"/>
  <c r="H42" i="84"/>
  <c r="I42" i="84" s="1"/>
  <c r="J42" i="84" s="1"/>
  <c r="H11" i="84"/>
  <c r="I11" i="84" s="1"/>
  <c r="J11" i="84" s="1"/>
  <c r="H5" i="84"/>
  <c r="I5" i="84" s="1"/>
  <c r="J5" i="84" s="1"/>
  <c r="H8" i="84"/>
  <c r="I8" i="84" s="1"/>
  <c r="J8" i="84" s="1"/>
  <c r="H7" i="84"/>
  <c r="I7" i="84" s="1"/>
  <c r="J7" i="84" s="1"/>
  <c r="H38" i="84"/>
  <c r="I38" i="84" s="1"/>
  <c r="J38" i="84" s="1"/>
  <c r="H35" i="84"/>
  <c r="I35" i="84" s="1"/>
  <c r="J35" i="84" s="1"/>
  <c r="H32" i="84"/>
  <c r="I32" i="84" s="1"/>
  <c r="J32" i="84" s="1"/>
  <c r="H29" i="84"/>
  <c r="I29" i="84" s="1"/>
  <c r="J29" i="84" s="1"/>
  <c r="H26" i="84"/>
  <c r="I26" i="84" s="1"/>
  <c r="J26" i="84" s="1"/>
  <c r="H23" i="84"/>
  <c r="I23" i="84" s="1"/>
  <c r="J23" i="84" s="1"/>
  <c r="H20" i="84"/>
  <c r="I20" i="84" s="1"/>
  <c r="J20" i="84" s="1"/>
  <c r="H17" i="84"/>
  <c r="I17" i="84" s="1"/>
  <c r="J17" i="84" s="1"/>
  <c r="H14" i="84"/>
  <c r="I14" i="84" s="1"/>
  <c r="J14" i="84" s="1"/>
  <c r="H4" i="84"/>
  <c r="I4" i="84" s="1"/>
  <c r="J4" i="84" s="1"/>
  <c r="K4" i="84" s="1"/>
  <c r="H31" i="84"/>
  <c r="I31" i="84" s="1"/>
  <c r="J31" i="84" s="1"/>
  <c r="H25" i="84"/>
  <c r="I25" i="84" s="1"/>
  <c r="J25" i="84" s="1"/>
  <c r="H19" i="84"/>
  <c r="I19" i="84" s="1"/>
  <c r="J19" i="84" s="1"/>
  <c r="H13" i="84"/>
  <c r="I13" i="84" s="1"/>
  <c r="J13" i="84" s="1"/>
  <c r="H34" i="84"/>
  <c r="I34" i="84" s="1"/>
  <c r="J34" i="84" s="1"/>
  <c r="H10" i="84"/>
  <c r="I10" i="84" s="1"/>
  <c r="J10" i="84" s="1"/>
  <c r="H28" i="84"/>
  <c r="I28" i="84" s="1"/>
  <c r="J28" i="84" s="1"/>
  <c r="H22" i="84"/>
  <c r="I22" i="84" s="1"/>
  <c r="J22" i="84" s="1"/>
  <c r="H16" i="84"/>
  <c r="I16" i="84" s="1"/>
  <c r="J16" i="84" s="1"/>
  <c r="H37" i="84"/>
  <c r="I37" i="84" s="1"/>
  <c r="J37" i="84" s="1"/>
  <c r="H86" i="90"/>
  <c r="I86" i="90" s="1"/>
  <c r="J86" i="90" s="1"/>
  <c r="H77" i="90"/>
  <c r="I77" i="90" s="1"/>
  <c r="J77" i="90" s="1"/>
  <c r="H83" i="90"/>
  <c r="I83" i="90" s="1"/>
  <c r="J83" i="90" s="1"/>
  <c r="H89" i="90"/>
  <c r="I89" i="90" s="1"/>
  <c r="J89" i="90" s="1"/>
  <c r="H80" i="90"/>
  <c r="I80" i="90" s="1"/>
  <c r="J80" i="90" s="1"/>
  <c r="H71" i="90"/>
  <c r="I71" i="90" s="1"/>
  <c r="J71" i="90" s="1"/>
  <c r="H62" i="90"/>
  <c r="I62" i="90" s="1"/>
  <c r="J62" i="90" s="1"/>
  <c r="H53" i="90"/>
  <c r="I53" i="90" s="1"/>
  <c r="J53" i="90" s="1"/>
  <c r="H47" i="90"/>
  <c r="I47" i="90" s="1"/>
  <c r="J47" i="90" s="1"/>
  <c r="H45" i="90"/>
  <c r="I45" i="90" s="1"/>
  <c r="J45" i="90" s="1"/>
  <c r="H44" i="90"/>
  <c r="I44" i="90" s="1"/>
  <c r="J44" i="90" s="1"/>
  <c r="H42" i="90"/>
  <c r="I42" i="90" s="1"/>
  <c r="J42" i="90" s="1"/>
  <c r="H41" i="90"/>
  <c r="I41" i="90" s="1"/>
  <c r="J41" i="90" s="1"/>
  <c r="H39" i="90"/>
  <c r="I39" i="90" s="1"/>
  <c r="J39" i="90" s="1"/>
  <c r="H38" i="90"/>
  <c r="I38" i="90" s="1"/>
  <c r="J38" i="90" s="1"/>
  <c r="H36" i="90"/>
  <c r="I36" i="90" s="1"/>
  <c r="J36" i="90" s="1"/>
  <c r="H35" i="90"/>
  <c r="I35" i="90" s="1"/>
  <c r="J35" i="90" s="1"/>
  <c r="H33" i="90"/>
  <c r="I33" i="90" s="1"/>
  <c r="J33" i="90" s="1"/>
  <c r="H32" i="90"/>
  <c r="I32" i="90" s="1"/>
  <c r="J32" i="90" s="1"/>
  <c r="H30" i="90"/>
  <c r="I30" i="90" s="1"/>
  <c r="J30" i="90" s="1"/>
  <c r="H29" i="90"/>
  <c r="I29" i="90" s="1"/>
  <c r="J29" i="90" s="1"/>
  <c r="H27" i="90"/>
  <c r="I27" i="90" s="1"/>
  <c r="J27" i="90" s="1"/>
  <c r="H24" i="90"/>
  <c r="I24" i="90" s="1"/>
  <c r="J24" i="90" s="1"/>
  <c r="H21" i="90"/>
  <c r="I21" i="90" s="1"/>
  <c r="J21" i="90" s="1"/>
  <c r="H18" i="90"/>
  <c r="I18" i="90" s="1"/>
  <c r="J18" i="90" s="1"/>
  <c r="H15" i="90"/>
  <c r="I15" i="90" s="1"/>
  <c r="J15" i="90" s="1"/>
  <c r="H7" i="90"/>
  <c r="I7" i="90" s="1"/>
  <c r="J7" i="90" s="1"/>
  <c r="H6" i="90"/>
  <c r="I6" i="90" s="1"/>
  <c r="J6" i="90" s="1"/>
  <c r="H4" i="90"/>
  <c r="I4" i="90" s="1"/>
  <c r="J4" i="90" s="1"/>
  <c r="K4" i="90" s="1"/>
  <c r="H13" i="90"/>
  <c r="I13" i="90" s="1"/>
  <c r="J13" i="90" s="1"/>
  <c r="H12" i="90"/>
  <c r="I12" i="90" s="1"/>
  <c r="J12" i="90" s="1"/>
  <c r="H74" i="90"/>
  <c r="I74" i="90" s="1"/>
  <c r="J74" i="90" s="1"/>
  <c r="H65" i="90"/>
  <c r="I65" i="90" s="1"/>
  <c r="J65" i="90" s="1"/>
  <c r="H56" i="90"/>
  <c r="I56" i="90" s="1"/>
  <c r="J56" i="90" s="1"/>
  <c r="H8" i="90"/>
  <c r="I8" i="90" s="1"/>
  <c r="J8" i="90" s="1"/>
  <c r="H60" i="96"/>
  <c r="I60" i="96" s="1"/>
  <c r="J60" i="96" s="1"/>
  <c r="H55" i="96"/>
  <c r="I55" i="96" s="1"/>
  <c r="J55" i="96" s="1"/>
  <c r="H52" i="96"/>
  <c r="I52" i="96" s="1"/>
  <c r="J52" i="96" s="1"/>
  <c r="H69" i="96"/>
  <c r="I69" i="96" s="1"/>
  <c r="J69" i="96" s="1"/>
  <c r="H63" i="96"/>
  <c r="I63" i="96" s="1"/>
  <c r="J63" i="96" s="1"/>
  <c r="H66" i="96"/>
  <c r="I66" i="96" s="1"/>
  <c r="J66" i="96" s="1"/>
  <c r="H57" i="96"/>
  <c r="I57" i="96" s="1"/>
  <c r="J57" i="96" s="1"/>
  <c r="H54" i="96"/>
  <c r="I54" i="96" s="1"/>
  <c r="J54" i="96" s="1"/>
  <c r="H48" i="96"/>
  <c r="I48" i="96" s="1"/>
  <c r="J48" i="96" s="1"/>
  <c r="H51" i="96"/>
  <c r="I51" i="96" s="1"/>
  <c r="J51" i="96" s="1"/>
  <c r="H40" i="96"/>
  <c r="I40" i="96" s="1"/>
  <c r="J40" i="96" s="1"/>
  <c r="H28" i="96"/>
  <c r="I28" i="96" s="1"/>
  <c r="J28" i="96" s="1"/>
  <c r="H18" i="96"/>
  <c r="I18" i="96" s="1"/>
  <c r="J18" i="96" s="1"/>
  <c r="H15" i="96"/>
  <c r="I15" i="96" s="1"/>
  <c r="J15" i="96" s="1"/>
  <c r="H11" i="96"/>
  <c r="I11" i="96" s="1"/>
  <c r="J11" i="96" s="1"/>
  <c r="H17" i="96"/>
  <c r="I17" i="96" s="1"/>
  <c r="J17" i="96" s="1"/>
  <c r="H10" i="96"/>
  <c r="I10" i="96" s="1"/>
  <c r="J10" i="96" s="1"/>
  <c r="H5" i="96"/>
  <c r="I5" i="96" s="1"/>
  <c r="J5" i="96" s="1"/>
  <c r="H34" i="96"/>
  <c r="I34" i="96" s="1"/>
  <c r="J34" i="96" s="1"/>
  <c r="H21" i="96"/>
  <c r="I21" i="96" s="1"/>
  <c r="J21" i="96" s="1"/>
  <c r="H14" i="96"/>
  <c r="I14" i="96" s="1"/>
  <c r="J14" i="96" s="1"/>
  <c r="H4" i="96"/>
  <c r="I4" i="96" s="1"/>
  <c r="J4" i="96" s="1"/>
  <c r="K4" i="96" s="1"/>
  <c r="H9" i="96"/>
  <c r="I9" i="96" s="1"/>
  <c r="J9" i="96" s="1"/>
  <c r="H54" i="32"/>
  <c r="I54" i="32" s="1"/>
  <c r="J54" i="32" s="1"/>
  <c r="Y5" i="17"/>
  <c r="H51" i="32"/>
  <c r="I51" i="32" s="1"/>
  <c r="J51" i="32" s="1"/>
  <c r="H71" i="31"/>
  <c r="I71" i="31" s="1"/>
  <c r="J71" i="31" s="1"/>
  <c r="H44" i="31"/>
  <c r="I44" i="31" s="1"/>
  <c r="J44" i="31" s="1"/>
  <c r="H17" i="31"/>
  <c r="I17" i="31" s="1"/>
  <c r="J17" i="31" s="1"/>
  <c r="H5" i="29"/>
  <c r="I5" i="29" s="1"/>
  <c r="J5" i="29" s="1"/>
  <c r="AI3" i="29"/>
  <c r="H26" i="27"/>
  <c r="I26" i="27" s="1"/>
  <c r="J26" i="27" s="1"/>
  <c r="AH3" i="27"/>
  <c r="AQ3" i="27" s="1"/>
  <c r="AH4" i="22"/>
  <c r="AQ4" i="22" s="1"/>
  <c r="Z4" i="22"/>
  <c r="AH3" i="18"/>
  <c r="AQ3" i="18" s="1"/>
  <c r="H10" i="33"/>
  <c r="I10" i="33" s="1"/>
  <c r="J10" i="33" s="1"/>
  <c r="H66" i="32"/>
  <c r="I66" i="32" s="1"/>
  <c r="J66" i="32" s="1"/>
  <c r="H30" i="32"/>
  <c r="I30" i="32" s="1"/>
  <c r="J30" i="32" s="1"/>
  <c r="H62" i="30"/>
  <c r="I62" i="30" s="1"/>
  <c r="J62" i="30" s="1"/>
  <c r="H26" i="30"/>
  <c r="I26" i="30" s="1"/>
  <c r="J26" i="30" s="1"/>
  <c r="Z4" i="29"/>
  <c r="H16" i="28"/>
  <c r="I16" i="28" s="1"/>
  <c r="J16" i="28" s="1"/>
  <c r="H8" i="28"/>
  <c r="I8" i="28" s="1"/>
  <c r="J8" i="28" s="1"/>
  <c r="H72" i="27"/>
  <c r="I72" i="27" s="1"/>
  <c r="J72" i="27" s="1"/>
  <c r="H54" i="27"/>
  <c r="I54" i="27" s="1"/>
  <c r="J54" i="27" s="1"/>
  <c r="H36" i="27"/>
  <c r="I36" i="27" s="1"/>
  <c r="J36" i="27" s="1"/>
  <c r="AH3" i="24"/>
  <c r="AQ3" i="24" s="1"/>
  <c r="AI3" i="33"/>
  <c r="H68" i="31"/>
  <c r="I68" i="31" s="1"/>
  <c r="J68" i="31" s="1"/>
  <c r="H41" i="31"/>
  <c r="I41" i="31" s="1"/>
  <c r="J41" i="31" s="1"/>
  <c r="H14" i="31"/>
  <c r="I14" i="31" s="1"/>
  <c r="J14" i="31" s="1"/>
  <c r="H44" i="28"/>
  <c r="I44" i="28" s="1"/>
  <c r="J44" i="28" s="1"/>
  <c r="H17" i="28"/>
  <c r="I17" i="28" s="1"/>
  <c r="J17" i="28" s="1"/>
  <c r="H28" i="28"/>
  <c r="I28" i="28" s="1"/>
  <c r="J28" i="28" s="1"/>
  <c r="H19" i="28"/>
  <c r="I19" i="28" s="1"/>
  <c r="J19" i="28" s="1"/>
  <c r="Q96" i="33"/>
  <c r="Q93" i="33"/>
  <c r="Q90" i="33"/>
  <c r="Q87" i="33"/>
  <c r="Q84" i="33"/>
  <c r="Q81" i="33"/>
  <c r="Q78" i="33"/>
  <c r="Q75" i="33"/>
  <c r="Q72" i="33"/>
  <c r="Q69" i="33"/>
  <c r="Q66" i="33"/>
  <c r="Q63" i="33"/>
  <c r="Q60" i="33"/>
  <c r="Q57" i="33"/>
  <c r="Q54" i="33"/>
  <c r="Q51" i="33"/>
  <c r="Q48" i="33"/>
  <c r="Q45" i="33"/>
  <c r="Q42" i="33"/>
  <c r="Q39" i="33"/>
  <c r="Q36" i="33"/>
  <c r="Q97" i="33"/>
  <c r="Q94" i="33"/>
  <c r="Q91" i="33"/>
  <c r="Q88" i="33"/>
  <c r="Q85" i="33"/>
  <c r="Q82" i="33"/>
  <c r="Q79" i="33"/>
  <c r="Q76" i="33"/>
  <c r="Q73" i="33"/>
  <c r="Q70" i="33"/>
  <c r="Q67" i="33"/>
  <c r="Q64" i="33"/>
  <c r="Q61" i="33"/>
  <c r="Q58" i="33"/>
  <c r="Q55" i="33"/>
  <c r="Q52" i="33"/>
  <c r="Q49" i="33"/>
  <c r="Q46" i="33"/>
  <c r="Q43" i="33"/>
  <c r="Q40" i="33"/>
  <c r="Q37" i="33"/>
  <c r="Q34" i="33"/>
  <c r="Q95" i="33"/>
  <c r="Q86" i="33"/>
  <c r="Q77" i="33"/>
  <c r="Q68" i="33"/>
  <c r="Q59" i="33"/>
  <c r="Q50" i="33"/>
  <c r="Q41" i="33"/>
  <c r="Q31" i="33"/>
  <c r="Q28" i="33"/>
  <c r="Q25" i="33"/>
  <c r="Q22" i="33"/>
  <c r="Q98" i="33"/>
  <c r="Q89" i="33"/>
  <c r="Q80" i="33"/>
  <c r="Q71" i="33"/>
  <c r="Q62" i="33"/>
  <c r="Q53" i="33"/>
  <c r="Q44" i="33"/>
  <c r="Q35" i="33"/>
  <c r="Q32" i="33"/>
  <c r="Q29" i="33"/>
  <c r="Q26" i="33"/>
  <c r="Q23" i="33"/>
  <c r="Q56" i="33"/>
  <c r="Q24" i="33"/>
  <c r="Q65" i="33"/>
  <c r="Q19" i="33"/>
  <c r="Q16" i="33"/>
  <c r="Q13" i="33"/>
  <c r="Q8" i="33"/>
  <c r="Q7" i="33"/>
  <c r="Q74" i="33"/>
  <c r="Q9" i="33"/>
  <c r="Q83" i="33"/>
  <c r="Q33" i="33"/>
  <c r="Q20" i="33"/>
  <c r="Q17" i="33"/>
  <c r="Q14" i="33"/>
  <c r="Q10" i="33"/>
  <c r="Q5" i="33"/>
  <c r="Q92" i="33"/>
  <c r="Q38" i="33"/>
  <c r="Q30" i="33"/>
  <c r="Q11" i="33"/>
  <c r="Q47" i="33"/>
  <c r="Q27" i="33"/>
  <c r="Q21" i="33"/>
  <c r="Q18" i="33"/>
  <c r="Q15" i="33"/>
  <c r="Q12" i="33"/>
  <c r="Q6" i="33"/>
  <c r="Q88" i="38"/>
  <c r="Q85" i="38"/>
  <c r="Q82" i="38"/>
  <c r="Q79" i="38"/>
  <c r="Q76" i="38"/>
  <c r="Q73" i="38"/>
  <c r="Q70" i="38"/>
  <c r="Q67" i="38"/>
  <c r="Q64" i="38"/>
  <c r="Q61" i="38"/>
  <c r="Q58" i="38"/>
  <c r="Q55" i="38"/>
  <c r="Q52" i="38"/>
  <c r="Q49" i="38"/>
  <c r="Q46" i="38"/>
  <c r="Q43" i="38"/>
  <c r="Q40" i="38"/>
  <c r="Q37" i="38"/>
  <c r="Q34" i="38"/>
  <c r="Q89" i="38"/>
  <c r="Q86" i="38"/>
  <c r="Q83" i="38"/>
  <c r="Q80" i="38"/>
  <c r="Q77" i="38"/>
  <c r="Q74" i="38"/>
  <c r="Q71" i="38"/>
  <c r="Q68" i="38"/>
  <c r="Q65" i="38"/>
  <c r="Q62" i="38"/>
  <c r="Q59" i="38"/>
  <c r="Q56" i="38"/>
  <c r="Q53" i="38"/>
  <c r="Q50" i="38"/>
  <c r="Q47" i="38"/>
  <c r="Q44" i="38"/>
  <c r="Q41" i="38"/>
  <c r="Q38" i="38"/>
  <c r="Q35" i="38"/>
  <c r="Q32" i="38"/>
  <c r="Q29" i="38"/>
  <c r="Q26" i="38"/>
  <c r="Q23" i="38"/>
  <c r="Q20" i="38"/>
  <c r="Q17" i="38"/>
  <c r="Q14" i="38"/>
  <c r="Q10" i="38"/>
  <c r="Q30" i="38"/>
  <c r="Q25" i="38"/>
  <c r="Q21" i="38"/>
  <c r="Q16" i="38"/>
  <c r="Q12" i="38"/>
  <c r="Q9" i="38"/>
  <c r="Q81" i="38"/>
  <c r="Q72" i="38"/>
  <c r="Q63" i="38"/>
  <c r="Q54" i="38"/>
  <c r="Q45" i="38"/>
  <c r="Q36" i="38"/>
  <c r="Q33" i="38"/>
  <c r="Q31" i="38"/>
  <c r="Q27" i="38"/>
  <c r="Q22" i="38"/>
  <c r="Q18" i="38"/>
  <c r="Q13" i="38"/>
  <c r="Q5" i="38"/>
  <c r="Q87" i="38"/>
  <c r="Q78" i="38"/>
  <c r="Q69" i="38"/>
  <c r="Q60" i="38"/>
  <c r="Q51" i="38"/>
  <c r="Q42" i="38"/>
  <c r="Q6" i="38"/>
  <c r="Q84" i="38"/>
  <c r="Q75" i="38"/>
  <c r="Q66" i="38"/>
  <c r="Q57" i="38"/>
  <c r="Q48" i="38"/>
  <c r="Q39" i="38"/>
  <c r="Q11" i="38"/>
  <c r="Q8" i="38"/>
  <c r="Q7" i="38"/>
  <c r="Q28" i="38"/>
  <c r="Q24" i="38"/>
  <c r="Q19" i="38"/>
  <c r="Q15" i="38"/>
  <c r="Q69" i="44"/>
  <c r="Q65" i="44"/>
  <c r="Q61" i="44"/>
  <c r="Q58" i="44"/>
  <c r="Q55" i="44"/>
  <c r="Q52" i="44"/>
  <c r="Q49" i="44"/>
  <c r="Q46" i="44"/>
  <c r="Q43" i="44"/>
  <c r="Q40" i="44"/>
  <c r="Q37" i="44"/>
  <c r="Q34" i="44"/>
  <c r="Q31" i="44"/>
  <c r="Q28" i="44"/>
  <c r="Q25" i="44"/>
  <c r="Q22" i="44"/>
  <c r="Q19" i="44"/>
  <c r="Q16" i="44"/>
  <c r="Q13" i="44"/>
  <c r="Q8" i="44"/>
  <c r="Q7" i="44"/>
  <c r="Q67" i="44"/>
  <c r="Q66" i="44"/>
  <c r="Q62" i="44"/>
  <c r="Q59" i="44"/>
  <c r="Q56" i="44"/>
  <c r="Q53" i="44"/>
  <c r="Q50" i="44"/>
  <c r="Q47" i="44"/>
  <c r="Q44" i="44"/>
  <c r="Q68" i="44"/>
  <c r="Q64" i="44"/>
  <c r="Q63" i="44"/>
  <c r="Q60" i="44"/>
  <c r="Q57" i="44"/>
  <c r="Q54" i="44"/>
  <c r="Q51" i="44"/>
  <c r="Q48" i="44"/>
  <c r="Q45" i="44"/>
  <c r="Q42" i="44"/>
  <c r="Q39" i="44"/>
  <c r="Q36" i="44"/>
  <c r="Q33" i="44"/>
  <c r="Q30" i="44"/>
  <c r="Q27" i="44"/>
  <c r="Q24" i="44"/>
  <c r="Q21" i="44"/>
  <c r="Q18" i="44"/>
  <c r="Q15" i="44"/>
  <c r="Q12" i="44"/>
  <c r="Q6" i="44"/>
  <c r="Q9" i="44"/>
  <c r="Q41" i="44"/>
  <c r="Q38" i="44"/>
  <c r="Q35" i="44"/>
  <c r="Q32" i="44"/>
  <c r="Q29" i="44"/>
  <c r="Q26" i="44"/>
  <c r="Q20" i="44"/>
  <c r="Q10" i="44"/>
  <c r="Q11" i="44"/>
  <c r="Q5" i="44"/>
  <c r="Q23" i="44"/>
  <c r="Q14" i="44"/>
  <c r="Q17" i="44"/>
  <c r="Q98" i="77"/>
  <c r="Q95" i="77"/>
  <c r="Q92" i="77"/>
  <c r="Q89" i="77"/>
  <c r="Q86" i="77"/>
  <c r="Q83" i="77"/>
  <c r="Q80" i="77"/>
  <c r="Q77" i="77"/>
  <c r="Q74" i="77"/>
  <c r="Q71" i="77"/>
  <c r="Q68" i="77"/>
  <c r="Q65" i="77"/>
  <c r="Q62" i="77"/>
  <c r="Q59" i="77"/>
  <c r="Q56" i="77"/>
  <c r="Q53" i="77"/>
  <c r="Q50" i="77"/>
  <c r="Q47" i="77"/>
  <c r="Q44" i="77"/>
  <c r="Q41" i="77"/>
  <c r="Q38" i="77"/>
  <c r="Q35" i="77"/>
  <c r="Q32" i="77"/>
  <c r="Q29" i="77"/>
  <c r="Q26" i="77"/>
  <c r="Q23" i="77"/>
  <c r="Q20" i="77"/>
  <c r="Q17" i="77"/>
  <c r="Q14" i="77"/>
  <c r="Q10" i="77"/>
  <c r="Q5" i="77"/>
  <c r="Q11" i="77"/>
  <c r="Q96" i="77"/>
  <c r="Q93" i="77"/>
  <c r="Q90" i="77"/>
  <c r="Q87" i="77"/>
  <c r="Q84" i="77"/>
  <c r="Q81" i="77"/>
  <c r="Q78" i="77"/>
  <c r="Q75" i="77"/>
  <c r="Q72" i="77"/>
  <c r="Q69" i="77"/>
  <c r="Q66" i="77"/>
  <c r="Q63" i="77"/>
  <c r="Q60" i="77"/>
  <c r="Q57" i="77"/>
  <c r="Q54" i="77"/>
  <c r="Q51" i="77"/>
  <c r="Q48" i="77"/>
  <c r="Q45" i="77"/>
  <c r="Q42" i="77"/>
  <c r="Q39" i="77"/>
  <c r="Q36" i="77"/>
  <c r="Q33" i="77"/>
  <c r="Q30" i="77"/>
  <c r="Q27" i="77"/>
  <c r="Q24" i="77"/>
  <c r="Q21" i="77"/>
  <c r="Q18" i="77"/>
  <c r="Q15" i="77"/>
  <c r="Q12" i="77"/>
  <c r="Q6" i="77"/>
  <c r="Q97" i="77"/>
  <c r="Q94" i="77"/>
  <c r="Q91" i="77"/>
  <c r="Q88" i="77"/>
  <c r="Q85" i="77"/>
  <c r="Q82" i="77"/>
  <c r="Q79" i="77"/>
  <c r="Q76" i="77"/>
  <c r="Q73" i="77"/>
  <c r="Q70" i="77"/>
  <c r="Q67" i="77"/>
  <c r="Q64" i="77"/>
  <c r="Q61" i="77"/>
  <c r="Q58" i="77"/>
  <c r="Q55" i="77"/>
  <c r="Q52" i="77"/>
  <c r="Q49" i="77"/>
  <c r="Q46" i="77"/>
  <c r="Q43" i="77"/>
  <c r="Q40" i="77"/>
  <c r="Q37" i="77"/>
  <c r="Q28" i="77"/>
  <c r="Q9" i="77"/>
  <c r="Q8" i="77"/>
  <c r="Q25" i="77"/>
  <c r="Q7" i="77"/>
  <c r="Q22" i="77"/>
  <c r="Q19" i="77"/>
  <c r="Q31" i="77"/>
  <c r="Q13" i="77"/>
  <c r="Q34" i="77"/>
  <c r="Q16" i="77"/>
  <c r="Q87" i="82"/>
  <c r="Q84" i="82"/>
  <c r="Q81" i="82"/>
  <c r="Q78" i="82"/>
  <c r="Q75" i="82"/>
  <c r="Q72" i="82"/>
  <c r="Q69" i="82"/>
  <c r="Q66" i="82"/>
  <c r="Q63" i="82"/>
  <c r="Q60" i="82"/>
  <c r="Q57" i="82"/>
  <c r="Q54" i="82"/>
  <c r="Q51" i="82"/>
  <c r="Q48" i="82"/>
  <c r="Q45" i="82"/>
  <c r="Q42" i="82"/>
  <c r="Q39" i="82"/>
  <c r="Q36" i="82"/>
  <c r="Q33" i="82"/>
  <c r="Q30" i="82"/>
  <c r="Q27" i="82"/>
  <c r="Q24" i="82"/>
  <c r="Q21" i="82"/>
  <c r="Q17" i="82"/>
  <c r="Q14" i="82"/>
  <c r="Q10" i="82"/>
  <c r="Q89" i="82"/>
  <c r="Q82" i="82"/>
  <c r="Q80" i="82"/>
  <c r="Q73" i="82"/>
  <c r="Q71" i="82"/>
  <c r="Q64" i="82"/>
  <c r="Q62" i="82"/>
  <c r="Q55" i="82"/>
  <c r="Q53" i="82"/>
  <c r="Q46" i="82"/>
  <c r="Q44" i="82"/>
  <c r="Q37" i="82"/>
  <c r="Q35" i="82"/>
  <c r="Q28" i="82"/>
  <c r="Q26" i="82"/>
  <c r="Q19" i="82"/>
  <c r="Q11" i="82"/>
  <c r="Q5" i="82"/>
  <c r="Q18" i="82"/>
  <c r="Q13" i="82"/>
  <c r="Q85" i="82"/>
  <c r="Q83" i="82"/>
  <c r="Q77" i="82"/>
  <c r="Q70" i="82"/>
  <c r="Q58" i="82"/>
  <c r="Q56" i="82"/>
  <c r="Q50" i="82"/>
  <c r="Q43" i="82"/>
  <c r="Q31" i="82"/>
  <c r="Q29" i="82"/>
  <c r="Q23" i="82"/>
  <c r="Q16" i="82"/>
  <c r="Q6" i="82"/>
  <c r="Q88" i="82"/>
  <c r="Q76" i="82"/>
  <c r="Q74" i="82"/>
  <c r="Q68" i="82"/>
  <c r="Q61" i="82"/>
  <c r="Q49" i="82"/>
  <c r="Q47" i="82"/>
  <c r="Q41" i="82"/>
  <c r="Q34" i="82"/>
  <c r="Q22" i="82"/>
  <c r="Q20" i="82"/>
  <c r="Q9" i="82"/>
  <c r="Q8" i="82"/>
  <c r="Q86" i="82"/>
  <c r="Q79" i="82"/>
  <c r="Q67" i="82"/>
  <c r="Q65" i="82"/>
  <c r="Q59" i="82"/>
  <c r="Q52" i="82"/>
  <c r="Q40" i="82"/>
  <c r="Q38" i="82"/>
  <c r="Q32" i="82"/>
  <c r="Q25" i="82"/>
  <c r="Q15" i="82"/>
  <c r="Q12" i="82"/>
  <c r="Q7" i="82"/>
  <c r="Q11" i="87"/>
  <c r="Q5" i="87"/>
  <c r="Q78" i="87"/>
  <c r="Q75" i="87"/>
  <c r="Q72" i="87"/>
  <c r="Q69" i="87"/>
  <c r="Q66" i="87"/>
  <c r="Q63" i="87"/>
  <c r="Q60" i="87"/>
  <c r="Q57" i="87"/>
  <c r="Q54" i="87"/>
  <c r="Q51" i="87"/>
  <c r="Q48" i="87"/>
  <c r="Q45" i="87"/>
  <c r="Q42" i="87"/>
  <c r="Q39" i="87"/>
  <c r="Q36" i="87"/>
  <c r="Q33" i="87"/>
  <c r="Q30" i="87"/>
  <c r="Q27" i="87"/>
  <c r="Q24" i="87"/>
  <c r="Q21" i="87"/>
  <c r="Q79" i="87"/>
  <c r="Q76" i="87"/>
  <c r="Q73" i="87"/>
  <c r="Q70" i="87"/>
  <c r="Q67" i="87"/>
  <c r="Q64" i="87"/>
  <c r="Q61" i="87"/>
  <c r="Q58" i="87"/>
  <c r="Q55" i="87"/>
  <c r="Q52" i="87"/>
  <c r="Q77" i="87"/>
  <c r="Q74" i="87"/>
  <c r="Q71" i="87"/>
  <c r="Q68" i="87"/>
  <c r="Q65" i="87"/>
  <c r="Q62" i="87"/>
  <c r="Q59" i="87"/>
  <c r="Q56" i="87"/>
  <c r="Q53" i="87"/>
  <c r="Q50" i="87"/>
  <c r="Q47" i="87"/>
  <c r="Q44" i="87"/>
  <c r="Q41" i="87"/>
  <c r="Q38" i="87"/>
  <c r="Q35" i="87"/>
  <c r="Q32" i="87"/>
  <c r="Q29" i="87"/>
  <c r="Q26" i="87"/>
  <c r="Q23" i="87"/>
  <c r="Q20" i="87"/>
  <c r="Q17" i="87"/>
  <c r="Q14" i="87"/>
  <c r="Q10" i="87"/>
  <c r="Q9" i="87"/>
  <c r="Q8" i="87"/>
  <c r="Q43" i="87"/>
  <c r="Q34" i="87"/>
  <c r="Q25" i="87"/>
  <c r="Q12" i="87"/>
  <c r="Q7" i="87"/>
  <c r="Q15" i="87"/>
  <c r="Q46" i="87"/>
  <c r="Q37" i="87"/>
  <c r="Q28" i="87"/>
  <c r="Q18" i="87"/>
  <c r="Q13" i="87"/>
  <c r="Q49" i="87"/>
  <c r="Q40" i="87"/>
  <c r="Q31" i="87"/>
  <c r="Q22" i="87"/>
  <c r="Q19" i="87"/>
  <c r="Q6" i="87"/>
  <c r="Q16" i="87"/>
  <c r="Q95" i="93"/>
  <c r="Q94" i="93"/>
  <c r="Q92" i="93"/>
  <c r="Q89" i="93"/>
  <c r="Q86" i="93"/>
  <c r="Q83" i="93"/>
  <c r="Q80" i="93"/>
  <c r="Q77" i="93"/>
  <c r="Q74" i="93"/>
  <c r="Q71" i="93"/>
  <c r="Q68" i="93"/>
  <c r="Q65" i="93"/>
  <c r="Q62" i="93"/>
  <c r="Q59" i="93"/>
  <c r="Q56" i="93"/>
  <c r="Q96" i="93"/>
  <c r="Q90" i="93"/>
  <c r="Q87" i="93"/>
  <c r="Q93" i="93"/>
  <c r="Q91" i="93"/>
  <c r="Q88" i="93"/>
  <c r="Q85" i="93"/>
  <c r="Q82" i="93"/>
  <c r="Q79" i="93"/>
  <c r="Q76" i="93"/>
  <c r="Q73" i="93"/>
  <c r="Q70" i="93"/>
  <c r="Q67" i="93"/>
  <c r="Q64" i="93"/>
  <c r="Q61" i="93"/>
  <c r="Q58" i="93"/>
  <c r="Q55" i="93"/>
  <c r="Q14" i="93"/>
  <c r="Q10" i="93"/>
  <c r="Q5" i="93"/>
  <c r="Q81" i="93"/>
  <c r="Q72" i="93"/>
  <c r="Q63" i="93"/>
  <c r="Q11" i="93"/>
  <c r="Q15" i="93"/>
  <c r="Q12" i="93"/>
  <c r="Q6" i="93"/>
  <c r="Q84" i="93"/>
  <c r="Q75" i="93"/>
  <c r="Q66" i="93"/>
  <c r="Q57" i="93"/>
  <c r="Q54" i="93"/>
  <c r="Q51" i="93"/>
  <c r="Q48" i="93"/>
  <c r="Q45" i="93"/>
  <c r="Q42" i="93"/>
  <c r="Q39" i="93"/>
  <c r="Q36" i="93"/>
  <c r="Q33" i="93"/>
  <c r="Q30" i="93"/>
  <c r="Q27" i="93"/>
  <c r="Q24" i="93"/>
  <c r="Q21" i="93"/>
  <c r="Q18" i="93"/>
  <c r="Q97" i="93"/>
  <c r="Q78" i="93"/>
  <c r="Q69" i="93"/>
  <c r="Q60" i="93"/>
  <c r="Q9" i="93"/>
  <c r="Q98" i="93"/>
  <c r="Q53" i="93"/>
  <c r="Q47" i="93"/>
  <c r="Q41" i="93"/>
  <c r="Q35" i="93"/>
  <c r="Q29" i="93"/>
  <c r="Q23" i="93"/>
  <c r="Q17" i="93"/>
  <c r="Q52" i="93"/>
  <c r="Q46" i="93"/>
  <c r="Q40" i="93"/>
  <c r="Q34" i="93"/>
  <c r="Q28" i="93"/>
  <c r="Q22" i="93"/>
  <c r="Q16" i="93"/>
  <c r="Q49" i="93"/>
  <c r="Q43" i="93"/>
  <c r="Q37" i="93"/>
  <c r="Q31" i="93"/>
  <c r="Q25" i="93"/>
  <c r="Q19" i="93"/>
  <c r="Q50" i="93"/>
  <c r="Q32" i="93"/>
  <c r="Q13" i="93"/>
  <c r="Q38" i="93"/>
  <c r="Q20" i="93"/>
  <c r="Q8" i="93"/>
  <c r="Q7" i="93"/>
  <c r="Q26" i="93"/>
  <c r="Q44" i="93"/>
  <c r="AN3" i="18"/>
  <c r="AI3" i="27"/>
  <c r="H10" i="24"/>
  <c r="I11" i="23"/>
  <c r="J11" i="23" s="1"/>
  <c r="H14" i="21"/>
  <c r="I14" i="21" s="1"/>
  <c r="J14" i="21" s="1"/>
  <c r="H9" i="20"/>
  <c r="H18" i="19"/>
  <c r="I13" i="16"/>
  <c r="J13" i="16" s="1"/>
  <c r="H75" i="27"/>
  <c r="I75" i="27" s="1"/>
  <c r="J75" i="27" s="1"/>
  <c r="H21" i="27"/>
  <c r="I21" i="27" s="1"/>
  <c r="J21" i="27" s="1"/>
  <c r="H20" i="22"/>
  <c r="I20" i="22" s="1"/>
  <c r="J20" i="22" s="1"/>
  <c r="H15" i="21"/>
  <c r="I15" i="21" s="1"/>
  <c r="J15" i="21" s="1"/>
  <c r="H6" i="21"/>
  <c r="I6" i="21" s="1"/>
  <c r="J6" i="21" s="1"/>
  <c r="H10" i="20"/>
  <c r="I9" i="7"/>
  <c r="J9" i="7" s="1"/>
  <c r="H9" i="13"/>
  <c r="I9" i="13" s="1"/>
  <c r="J9" i="13" s="1"/>
  <c r="H8" i="13"/>
  <c r="I8" i="13" s="1"/>
  <c r="J8" i="13" s="1"/>
  <c r="H23" i="23"/>
  <c r="H22" i="23"/>
  <c r="H21" i="23"/>
  <c r="H20" i="23"/>
  <c r="H19" i="23"/>
  <c r="H18" i="23"/>
  <c r="H17" i="23"/>
  <c r="H16" i="23"/>
  <c r="H15" i="23"/>
  <c r="H14" i="23"/>
  <c r="H13" i="23"/>
  <c r="H12" i="23"/>
  <c r="H7" i="23"/>
  <c r="H6" i="23"/>
  <c r="H11" i="57"/>
  <c r="I11" i="57" s="1"/>
  <c r="J11" i="57" s="1"/>
  <c r="H15" i="57"/>
  <c r="I15" i="57" s="1"/>
  <c r="J15" i="57" s="1"/>
  <c r="H23" i="57"/>
  <c r="I23" i="57" s="1"/>
  <c r="J23" i="57" s="1"/>
  <c r="H20" i="57"/>
  <c r="I20" i="57" s="1"/>
  <c r="J20" i="57" s="1"/>
  <c r="H14" i="57"/>
  <c r="I14" i="57" s="1"/>
  <c r="J14" i="57" s="1"/>
  <c r="H10" i="57"/>
  <c r="I10" i="57" s="1"/>
  <c r="J10" i="57" s="1"/>
  <c r="H22" i="57"/>
  <c r="I22" i="57" s="1"/>
  <c r="J22" i="57" s="1"/>
  <c r="H21" i="57"/>
  <c r="I21" i="57" s="1"/>
  <c r="J21" i="57" s="1"/>
  <c r="H16" i="57"/>
  <c r="I16" i="57" s="1"/>
  <c r="J16" i="57" s="1"/>
  <c r="H5" i="57"/>
  <c r="I5" i="57" s="1"/>
  <c r="J5" i="57" s="1"/>
  <c r="H17" i="57"/>
  <c r="I17" i="57" s="1"/>
  <c r="J17" i="57" s="1"/>
  <c r="H4" i="57"/>
  <c r="I4" i="57" s="1"/>
  <c r="J4" i="57" s="1"/>
  <c r="K4" i="57" s="1"/>
  <c r="AQ4" i="57" s="1"/>
  <c r="H6" i="57"/>
  <c r="I6" i="57" s="1"/>
  <c r="J6" i="57" s="1"/>
  <c r="H9" i="56"/>
  <c r="H4" i="56"/>
  <c r="H11" i="56"/>
  <c r="H5" i="56"/>
  <c r="H8" i="56"/>
  <c r="H23" i="64"/>
  <c r="H22" i="64"/>
  <c r="H21" i="64"/>
  <c r="H20" i="64"/>
  <c r="H19" i="64"/>
  <c r="H18" i="64"/>
  <c r="H17" i="64"/>
  <c r="H16" i="64"/>
  <c r="H15" i="64"/>
  <c r="H14" i="64"/>
  <c r="H13" i="64"/>
  <c r="H12" i="64"/>
  <c r="H7" i="64"/>
  <c r="H6" i="64"/>
  <c r="H4" i="64"/>
  <c r="H8" i="64"/>
  <c r="H9" i="64"/>
  <c r="H5" i="27"/>
  <c r="I5" i="27" s="1"/>
  <c r="J5" i="27" s="1"/>
  <c r="H22" i="19"/>
  <c r="H7" i="16"/>
  <c r="H9" i="15"/>
  <c r="H15" i="22"/>
  <c r="I15" i="22" s="1"/>
  <c r="J15" i="22" s="1"/>
  <c r="H23" i="21"/>
  <c r="I23" i="21" s="1"/>
  <c r="J23" i="21" s="1"/>
  <c r="AQ4" i="17"/>
  <c r="H21" i="13"/>
  <c r="I21" i="13" s="1"/>
  <c r="J21" i="13" s="1"/>
  <c r="H15" i="13"/>
  <c r="I15" i="13" s="1"/>
  <c r="J15" i="13" s="1"/>
  <c r="AQ4" i="10"/>
  <c r="H22" i="24"/>
  <c r="AI3" i="22"/>
  <c r="H21" i="16"/>
  <c r="I20" i="7"/>
  <c r="J20" i="7" s="1"/>
  <c r="I14" i="7"/>
  <c r="J14" i="7" s="1"/>
  <c r="AE4" i="28"/>
  <c r="AF4" i="28"/>
  <c r="AO4" i="28" s="1"/>
  <c r="W5" i="28"/>
  <c r="AG4" i="28"/>
  <c r="AP4" i="28" s="1"/>
  <c r="H19" i="22"/>
  <c r="I19" i="22" s="1"/>
  <c r="J19" i="22" s="1"/>
  <c r="H6" i="22"/>
  <c r="I6" i="22" s="1"/>
  <c r="J6" i="22" s="1"/>
  <c r="X5" i="16"/>
  <c r="AH5" i="16" s="1"/>
  <c r="H23" i="14"/>
  <c r="I23" i="14" s="1"/>
  <c r="J23" i="14" s="1"/>
  <c r="H10" i="10"/>
  <c r="I10" i="10" s="1"/>
  <c r="J10" i="10" s="1"/>
  <c r="H8" i="10"/>
  <c r="I8" i="10" s="1"/>
  <c r="J8" i="10" s="1"/>
  <c r="AH4" i="11"/>
  <c r="H4" i="9"/>
  <c r="I4" i="9" s="1"/>
  <c r="J4" i="9" s="1"/>
  <c r="K4" i="9" s="1"/>
  <c r="AI4" i="11"/>
  <c r="Z4" i="10"/>
  <c r="H10" i="13"/>
  <c r="I10" i="13" s="1"/>
  <c r="J10" i="13" s="1"/>
  <c r="H5" i="11"/>
  <c r="H18" i="5"/>
  <c r="I18" i="5" s="1"/>
  <c r="J18" i="5" s="1"/>
  <c r="H4" i="2"/>
  <c r="Z5" i="3"/>
  <c r="H22" i="10"/>
  <c r="I22" i="10" s="1"/>
  <c r="J22" i="10" s="1"/>
  <c r="H7" i="10"/>
  <c r="I7" i="10" s="1"/>
  <c r="J7" i="10" s="1"/>
  <c r="H10" i="9"/>
  <c r="I10" i="9" s="1"/>
  <c r="J10" i="9" s="1"/>
  <c r="AF4" i="4"/>
  <c r="AE4" i="4"/>
  <c r="W5" i="4"/>
  <c r="X5" i="4" s="1"/>
  <c r="AH5" i="4" s="1"/>
  <c r="AG4" i="4"/>
  <c r="H11" i="3"/>
  <c r="H14" i="2"/>
  <c r="H23" i="10"/>
  <c r="I23" i="10" s="1"/>
  <c r="J23" i="10" s="1"/>
  <c r="H21" i="5"/>
  <c r="I21" i="5" s="1"/>
  <c r="J21" i="5" s="1"/>
  <c r="H15" i="2"/>
  <c r="K11" i="1"/>
  <c r="X5" i="31" l="1"/>
  <c r="AH5" i="31" s="1"/>
  <c r="AP4" i="54"/>
  <c r="K11" i="92"/>
  <c r="K12" i="92" s="1"/>
  <c r="K13" i="92" s="1"/>
  <c r="K14" i="92" s="1"/>
  <c r="AP4" i="17"/>
  <c r="AP4" i="63"/>
  <c r="AO4" i="54"/>
  <c r="K6" i="34"/>
  <c r="K7" i="34" s="1"/>
  <c r="K8" i="34" s="1"/>
  <c r="K9" i="34" s="1"/>
  <c r="K10" i="34" s="1"/>
  <c r="K11" i="34" s="1"/>
  <c r="K12" i="34" s="1"/>
  <c r="K13" i="34" s="1"/>
  <c r="K14" i="34" s="1"/>
  <c r="K15" i="34" s="1"/>
  <c r="K16" i="34" s="1"/>
  <c r="K17" i="34" s="1"/>
  <c r="K18" i="34" s="1"/>
  <c r="K19" i="34" s="1"/>
  <c r="K20" i="34" s="1"/>
  <c r="K21" i="34" s="1"/>
  <c r="K22" i="34" s="1"/>
  <c r="K23" i="34" s="1"/>
  <c r="K24" i="34" s="1"/>
  <c r="K25" i="34" s="1"/>
  <c r="K26" i="34" s="1"/>
  <c r="K27" i="34" s="1"/>
  <c r="K28" i="34" s="1"/>
  <c r="K29" i="34" s="1"/>
  <c r="K30" i="34" s="1"/>
  <c r="K31" i="34" s="1"/>
  <c r="K32" i="34" s="1"/>
  <c r="K33" i="34" s="1"/>
  <c r="K34" i="34" s="1"/>
  <c r="K35" i="34" s="1"/>
  <c r="K36" i="34" s="1"/>
  <c r="K37" i="34" s="1"/>
  <c r="K38" i="34" s="1"/>
  <c r="K39" i="34" s="1"/>
  <c r="K40" i="34" s="1"/>
  <c r="K41" i="34" s="1"/>
  <c r="K42" i="34" s="1"/>
  <c r="K43" i="34" s="1"/>
  <c r="K44" i="34" s="1"/>
  <c r="K45" i="34" s="1"/>
  <c r="K46" i="34" s="1"/>
  <c r="K47" i="34" s="1"/>
  <c r="K48" i="34" s="1"/>
  <c r="K49" i="34" s="1"/>
  <c r="K50" i="34" s="1"/>
  <c r="K51" i="34" s="1"/>
  <c r="K52" i="34" s="1"/>
  <c r="K53" i="34" s="1"/>
  <c r="K54" i="34" s="1"/>
  <c r="K55" i="34" s="1"/>
  <c r="K56" i="34" s="1"/>
  <c r="K57" i="34" s="1"/>
  <c r="K58" i="34" s="1"/>
  <c r="K59" i="34" s="1"/>
  <c r="K60" i="34" s="1"/>
  <c r="K61" i="34" s="1"/>
  <c r="K62" i="34" s="1"/>
  <c r="K63" i="34" s="1"/>
  <c r="K64" i="34" s="1"/>
  <c r="K65" i="34" s="1"/>
  <c r="K66" i="34" s="1"/>
  <c r="K67" i="34" s="1"/>
  <c r="K68" i="34" s="1"/>
  <c r="K69" i="34" s="1"/>
  <c r="K70" i="34" s="1"/>
  <c r="K71" i="34" s="1"/>
  <c r="K72" i="34" s="1"/>
  <c r="K73" i="34" s="1"/>
  <c r="K74" i="34" s="1"/>
  <c r="K75" i="34" s="1"/>
  <c r="K76" i="34" s="1"/>
  <c r="K77" i="34" s="1"/>
  <c r="K78" i="34" s="1"/>
  <c r="K79" i="34" s="1"/>
  <c r="K80" i="34" s="1"/>
  <c r="K81" i="34" s="1"/>
  <c r="K82" i="34" s="1"/>
  <c r="K83" i="34" s="1"/>
  <c r="K84" i="34" s="1"/>
  <c r="K85" i="34" s="1"/>
  <c r="K86" i="34" s="1"/>
  <c r="K87" i="34" s="1"/>
  <c r="K88" i="34" s="1"/>
  <c r="K89" i="34" s="1"/>
  <c r="AH5" i="87"/>
  <c r="AQ5" i="87" s="1"/>
  <c r="K6" i="38"/>
  <c r="K7" i="38" s="1"/>
  <c r="K8" i="38" s="1"/>
  <c r="K9" i="38" s="1"/>
  <c r="K10" i="38" s="1"/>
  <c r="K11" i="38" s="1"/>
  <c r="K12" i="38" s="1"/>
  <c r="K13" i="38" s="1"/>
  <c r="K14" i="38" s="1"/>
  <c r="K15" i="38" s="1"/>
  <c r="K16" i="38" s="1"/>
  <c r="K17" i="38" s="1"/>
  <c r="K18" i="38" s="1"/>
  <c r="K19" i="38" s="1"/>
  <c r="K20" i="38" s="1"/>
  <c r="K21" i="38" s="1"/>
  <c r="K22" i="38" s="1"/>
  <c r="K23" i="38" s="1"/>
  <c r="K24" i="38" s="1"/>
  <c r="K25" i="38" s="1"/>
  <c r="K26" i="38" s="1"/>
  <c r="K27" i="38" s="1"/>
  <c r="K28" i="38" s="1"/>
  <c r="K29" i="38" s="1"/>
  <c r="K30" i="38" s="1"/>
  <c r="K31" i="38" s="1"/>
  <c r="K32" i="38" s="1"/>
  <c r="K33" i="38" s="1"/>
  <c r="K34" i="38" s="1"/>
  <c r="K35" i="38" s="1"/>
  <c r="K36" i="38" s="1"/>
  <c r="K37" i="38" s="1"/>
  <c r="K38" i="38" s="1"/>
  <c r="K39" i="38" s="1"/>
  <c r="K40" i="38" s="1"/>
  <c r="K41" i="38" s="1"/>
  <c r="K42" i="38" s="1"/>
  <c r="K43" i="38" s="1"/>
  <c r="K44" i="38" s="1"/>
  <c r="K45" i="38" s="1"/>
  <c r="K46" i="38" s="1"/>
  <c r="K47" i="38" s="1"/>
  <c r="K48" i="38" s="1"/>
  <c r="K49" i="38" s="1"/>
  <c r="K50" i="38" s="1"/>
  <c r="K51" i="38" s="1"/>
  <c r="K52" i="38" s="1"/>
  <c r="K53" i="38" s="1"/>
  <c r="K54" i="38" s="1"/>
  <c r="K55" i="38" s="1"/>
  <c r="K56" i="38" s="1"/>
  <c r="K57" i="38" s="1"/>
  <c r="K58" i="38" s="1"/>
  <c r="K59" i="38" s="1"/>
  <c r="K60" i="38" s="1"/>
  <c r="K61" i="38" s="1"/>
  <c r="K62" i="38" s="1"/>
  <c r="K63" i="38" s="1"/>
  <c r="K64" i="38" s="1"/>
  <c r="K65" i="38" s="1"/>
  <c r="K66" i="38" s="1"/>
  <c r="K67" i="38" s="1"/>
  <c r="K68" i="38" s="1"/>
  <c r="K69" i="38" s="1"/>
  <c r="K70" i="38" s="1"/>
  <c r="K71" i="38" s="1"/>
  <c r="K72" i="38" s="1"/>
  <c r="K73" i="38" s="1"/>
  <c r="K74" i="38" s="1"/>
  <c r="K75" i="38" s="1"/>
  <c r="K76" i="38" s="1"/>
  <c r="K77" i="38" s="1"/>
  <c r="K78" i="38" s="1"/>
  <c r="K79" i="38" s="1"/>
  <c r="K80" i="38" s="1"/>
  <c r="K81" i="38" s="1"/>
  <c r="K82" i="38" s="1"/>
  <c r="K83" i="38" s="1"/>
  <c r="K84" i="38" s="1"/>
  <c r="K85" i="38" s="1"/>
  <c r="K86" i="38" s="1"/>
  <c r="K87" i="38" s="1"/>
  <c r="K88" i="38" s="1"/>
  <c r="K89" i="38" s="1"/>
  <c r="K6" i="13"/>
  <c r="K6" i="91"/>
  <c r="K7" i="91" s="1"/>
  <c r="K8" i="91" s="1"/>
  <c r="K9" i="91" s="1"/>
  <c r="K10" i="91" s="1"/>
  <c r="K11" i="91" s="1"/>
  <c r="K12" i="91" s="1"/>
  <c r="K13" i="91" s="1"/>
  <c r="K14" i="91" s="1"/>
  <c r="K15" i="91" s="1"/>
  <c r="K16" i="91" s="1"/>
  <c r="K17" i="91" s="1"/>
  <c r="K18" i="91" s="1"/>
  <c r="K19" i="91" s="1"/>
  <c r="K20" i="91" s="1"/>
  <c r="K21" i="91" s="1"/>
  <c r="K22" i="91" s="1"/>
  <c r="K23" i="91" s="1"/>
  <c r="K24" i="91" s="1"/>
  <c r="K25" i="91" s="1"/>
  <c r="K26" i="91" s="1"/>
  <c r="K27" i="91" s="1"/>
  <c r="K28" i="91" s="1"/>
  <c r="K29" i="91" s="1"/>
  <c r="K30" i="91" s="1"/>
  <c r="K31" i="91" s="1"/>
  <c r="K32" i="91" s="1"/>
  <c r="K33" i="91" s="1"/>
  <c r="K34" i="91" s="1"/>
  <c r="K35" i="91" s="1"/>
  <c r="K36" i="91" s="1"/>
  <c r="K37" i="91" s="1"/>
  <c r="K38" i="91" s="1"/>
  <c r="K39" i="91" s="1"/>
  <c r="K40" i="91" s="1"/>
  <c r="K41" i="91" s="1"/>
  <c r="K42" i="91" s="1"/>
  <c r="K43" i="91" s="1"/>
  <c r="K44" i="91" s="1"/>
  <c r="K45" i="91" s="1"/>
  <c r="K46" i="91" s="1"/>
  <c r="K47" i="91" s="1"/>
  <c r="K48" i="91" s="1"/>
  <c r="K49" i="91" s="1"/>
  <c r="K50" i="91" s="1"/>
  <c r="K51" i="91" s="1"/>
  <c r="K52" i="91" s="1"/>
  <c r="K53" i="91" s="1"/>
  <c r="K54" i="91" s="1"/>
  <c r="K55" i="91" s="1"/>
  <c r="K56" i="91" s="1"/>
  <c r="K57" i="91" s="1"/>
  <c r="K58" i="91" s="1"/>
  <c r="K59" i="91" s="1"/>
  <c r="K60" i="91" s="1"/>
  <c r="K61" i="91" s="1"/>
  <c r="K62" i="91" s="1"/>
  <c r="K63" i="91" s="1"/>
  <c r="K64" i="91" s="1"/>
  <c r="K65" i="91" s="1"/>
  <c r="K66" i="91" s="1"/>
  <c r="K67" i="91" s="1"/>
  <c r="K68" i="91" s="1"/>
  <c r="K69" i="91" s="1"/>
  <c r="K70" i="91" s="1"/>
  <c r="K71" i="91" s="1"/>
  <c r="K72" i="91" s="1"/>
  <c r="K73" i="91" s="1"/>
  <c r="K74" i="91" s="1"/>
  <c r="K75" i="91" s="1"/>
  <c r="K76" i="91" s="1"/>
  <c r="K77" i="91" s="1"/>
  <c r="K78" i="91" s="1"/>
  <c r="K79" i="91" s="1"/>
  <c r="AH5" i="91"/>
  <c r="AQ5" i="91" s="1"/>
  <c r="K6" i="46"/>
  <c r="K7" i="46" s="1"/>
  <c r="K8" i="46" s="1"/>
  <c r="K9" i="46" s="1"/>
  <c r="K10" i="46" s="1"/>
  <c r="K11" i="46" s="1"/>
  <c r="K12" i="46" s="1"/>
  <c r="K13" i="46" s="1"/>
  <c r="K14" i="46" s="1"/>
  <c r="K15" i="46" s="1"/>
  <c r="K16" i="46" s="1"/>
  <c r="K17" i="46" s="1"/>
  <c r="K18" i="46" s="1"/>
  <c r="K19" i="46" s="1"/>
  <c r="K20" i="46" s="1"/>
  <c r="K21" i="46" s="1"/>
  <c r="K22" i="46" s="1"/>
  <c r="K23" i="46" s="1"/>
  <c r="K24" i="46" s="1"/>
  <c r="K25" i="46" s="1"/>
  <c r="K26" i="46" s="1"/>
  <c r="K27" i="46" s="1"/>
  <c r="K28" i="46" s="1"/>
  <c r="K29" i="46" s="1"/>
  <c r="K30" i="46" s="1"/>
  <c r="K31" i="46" s="1"/>
  <c r="K32" i="46" s="1"/>
  <c r="K33" i="46" s="1"/>
  <c r="K34" i="46" s="1"/>
  <c r="K35" i="46" s="1"/>
  <c r="K36" i="46" s="1"/>
  <c r="K37" i="46" s="1"/>
  <c r="K38" i="46" s="1"/>
  <c r="K39" i="46" s="1"/>
  <c r="K40" i="46" s="1"/>
  <c r="K41" i="46" s="1"/>
  <c r="K42" i="46" s="1"/>
  <c r="K43" i="46" s="1"/>
  <c r="K44" i="46" s="1"/>
  <c r="K45" i="46" s="1"/>
  <c r="K46" i="46" s="1"/>
  <c r="K47" i="46" s="1"/>
  <c r="K48" i="46" s="1"/>
  <c r="K49" i="46" s="1"/>
  <c r="K50" i="46" s="1"/>
  <c r="K51" i="46" s="1"/>
  <c r="K52" i="46" s="1"/>
  <c r="K53" i="46" s="1"/>
  <c r="K54" i="46" s="1"/>
  <c r="K55" i="46" s="1"/>
  <c r="K56" i="46" s="1"/>
  <c r="K57" i="46" s="1"/>
  <c r="K58" i="46" s="1"/>
  <c r="K59" i="46" s="1"/>
  <c r="K60" i="46" s="1"/>
  <c r="K61" i="46" s="1"/>
  <c r="K62" i="46" s="1"/>
  <c r="K63" i="46" s="1"/>
  <c r="K64" i="46" s="1"/>
  <c r="K65" i="46" s="1"/>
  <c r="K66" i="46" s="1"/>
  <c r="K67" i="46" s="1"/>
  <c r="K68" i="46" s="1"/>
  <c r="K69" i="46" s="1"/>
  <c r="K70" i="46" s="1"/>
  <c r="K71" i="46" s="1"/>
  <c r="K72" i="46" s="1"/>
  <c r="K73" i="46" s="1"/>
  <c r="K74" i="46" s="1"/>
  <c r="K75" i="46" s="1"/>
  <c r="K76" i="46" s="1"/>
  <c r="K77" i="46" s="1"/>
  <c r="K78" i="46" s="1"/>
  <c r="K79" i="46" s="1"/>
  <c r="K80" i="46" s="1"/>
  <c r="K81" i="46" s="1"/>
  <c r="K82" i="46" s="1"/>
  <c r="K83" i="46" s="1"/>
  <c r="K84" i="46" s="1"/>
  <c r="K85" i="46" s="1"/>
  <c r="K86" i="46" s="1"/>
  <c r="K87" i="46" s="1"/>
  <c r="K88" i="46" s="1"/>
  <c r="K89" i="46" s="1"/>
  <c r="K8" i="42"/>
  <c r="K9" i="42" s="1"/>
  <c r="K10" i="42" s="1"/>
  <c r="K11" i="42" s="1"/>
  <c r="K12" i="42" s="1"/>
  <c r="K13" i="42" s="1"/>
  <c r="K14" i="42" s="1"/>
  <c r="K15" i="42" s="1"/>
  <c r="K16" i="42" s="1"/>
  <c r="K17" i="42" s="1"/>
  <c r="K18" i="42" s="1"/>
  <c r="K19" i="42" s="1"/>
  <c r="K20" i="42" s="1"/>
  <c r="K21" i="42" s="1"/>
  <c r="K22" i="42" s="1"/>
  <c r="K23" i="42" s="1"/>
  <c r="K24" i="42" s="1"/>
  <c r="K25" i="42" s="1"/>
  <c r="K26" i="42" s="1"/>
  <c r="K27" i="42" s="1"/>
  <c r="K28" i="42" s="1"/>
  <c r="K29" i="42" s="1"/>
  <c r="K30" i="42" s="1"/>
  <c r="K31" i="42" s="1"/>
  <c r="K32" i="42" s="1"/>
  <c r="K33" i="42" s="1"/>
  <c r="K34" i="42" s="1"/>
  <c r="K35" i="42" s="1"/>
  <c r="K36" i="42" s="1"/>
  <c r="K37" i="42" s="1"/>
  <c r="K38" i="42" s="1"/>
  <c r="K39" i="42" s="1"/>
  <c r="K40" i="42" s="1"/>
  <c r="K41" i="42" s="1"/>
  <c r="K42" i="42" s="1"/>
  <c r="K43" i="42" s="1"/>
  <c r="K44" i="42" s="1"/>
  <c r="K45" i="42" s="1"/>
  <c r="K46" i="42" s="1"/>
  <c r="K47" i="42" s="1"/>
  <c r="K48" i="42" s="1"/>
  <c r="K49" i="42" s="1"/>
  <c r="K50" i="42" s="1"/>
  <c r="K51" i="42" s="1"/>
  <c r="K52" i="42" s="1"/>
  <c r="K53" i="42" s="1"/>
  <c r="K54" i="42" s="1"/>
  <c r="K55" i="42" s="1"/>
  <c r="K56" i="42" s="1"/>
  <c r="K57" i="42" s="1"/>
  <c r="K58" i="42" s="1"/>
  <c r="K59" i="42" s="1"/>
  <c r="K60" i="42" s="1"/>
  <c r="K61" i="42" s="1"/>
  <c r="K62" i="42" s="1"/>
  <c r="K63" i="42" s="1"/>
  <c r="K64" i="42" s="1"/>
  <c r="K65" i="42" s="1"/>
  <c r="K66" i="42" s="1"/>
  <c r="K67" i="42" s="1"/>
  <c r="K68" i="42" s="1"/>
  <c r="K69" i="42" s="1"/>
  <c r="K70" i="42" s="1"/>
  <c r="K71" i="42" s="1"/>
  <c r="K72" i="42" s="1"/>
  <c r="K73" i="42" s="1"/>
  <c r="K74" i="42" s="1"/>
  <c r="K75" i="42" s="1"/>
  <c r="K76" i="42" s="1"/>
  <c r="K77" i="42" s="1"/>
  <c r="K78" i="42" s="1"/>
  <c r="K79" i="42" s="1"/>
  <c r="K80" i="42" s="1"/>
  <c r="K81" i="42" s="1"/>
  <c r="K82" i="42" s="1"/>
  <c r="K83" i="42" s="1"/>
  <c r="K84" i="42" s="1"/>
  <c r="K85" i="42" s="1"/>
  <c r="K86" i="42" s="1"/>
  <c r="K87" i="42" s="1"/>
  <c r="K88" i="42" s="1"/>
  <c r="K89" i="42" s="1"/>
  <c r="K8" i="47"/>
  <c r="K9" i="47" s="1"/>
  <c r="K10" i="47" s="1"/>
  <c r="K11" i="47" s="1"/>
  <c r="K12" i="47" s="1"/>
  <c r="K13" i="47" s="1"/>
  <c r="K14" i="47" s="1"/>
  <c r="K15" i="47" s="1"/>
  <c r="K16" i="47" s="1"/>
  <c r="K17" i="47" s="1"/>
  <c r="K18" i="47" s="1"/>
  <c r="K19" i="47" s="1"/>
  <c r="K20" i="47" s="1"/>
  <c r="K21" i="47" s="1"/>
  <c r="K22" i="47" s="1"/>
  <c r="K23" i="47" s="1"/>
  <c r="K24" i="47" s="1"/>
  <c r="K25" i="47" s="1"/>
  <c r="K26" i="47" s="1"/>
  <c r="K27" i="47" s="1"/>
  <c r="K28" i="47" s="1"/>
  <c r="K29" i="47" s="1"/>
  <c r="K30" i="47" s="1"/>
  <c r="K31" i="47" s="1"/>
  <c r="K32" i="47" s="1"/>
  <c r="K33" i="47" s="1"/>
  <c r="K34" i="47" s="1"/>
  <c r="K35" i="47" s="1"/>
  <c r="K36" i="47" s="1"/>
  <c r="K37" i="47" s="1"/>
  <c r="K38" i="47" s="1"/>
  <c r="K39" i="47" s="1"/>
  <c r="K40" i="47" s="1"/>
  <c r="K41" i="47" s="1"/>
  <c r="K42" i="47" s="1"/>
  <c r="K43" i="47" s="1"/>
  <c r="K44" i="47" s="1"/>
  <c r="K45" i="47" s="1"/>
  <c r="K46" i="47" s="1"/>
  <c r="K47" i="47" s="1"/>
  <c r="K48" i="47" s="1"/>
  <c r="K49" i="47" s="1"/>
  <c r="K50" i="47" s="1"/>
  <c r="K51" i="47" s="1"/>
  <c r="K52" i="47" s="1"/>
  <c r="K53" i="47" s="1"/>
  <c r="K54" i="47" s="1"/>
  <c r="K55" i="47" s="1"/>
  <c r="K56" i="47" s="1"/>
  <c r="K57" i="47" s="1"/>
  <c r="K58" i="47" s="1"/>
  <c r="K59" i="47" s="1"/>
  <c r="K60" i="47" s="1"/>
  <c r="K61" i="47" s="1"/>
  <c r="K62" i="47" s="1"/>
  <c r="K63" i="47" s="1"/>
  <c r="K64" i="47" s="1"/>
  <c r="K65" i="47" s="1"/>
  <c r="K66" i="47" s="1"/>
  <c r="K67" i="47" s="1"/>
  <c r="K68" i="47" s="1"/>
  <c r="K69" i="47" s="1"/>
  <c r="K70" i="47" s="1"/>
  <c r="K71" i="47" s="1"/>
  <c r="K72" i="47" s="1"/>
  <c r="K73" i="47" s="1"/>
  <c r="K74" i="47" s="1"/>
  <c r="K75" i="47" s="1"/>
  <c r="K76" i="47" s="1"/>
  <c r="K77" i="47" s="1"/>
  <c r="K78" i="47" s="1"/>
  <c r="K79" i="47" s="1"/>
  <c r="K6" i="75"/>
  <c r="K7" i="75" s="1"/>
  <c r="K8" i="75" s="1"/>
  <c r="K9" i="75" s="1"/>
  <c r="K10" i="75" s="1"/>
  <c r="K11" i="75" s="1"/>
  <c r="K12" i="75" s="1"/>
  <c r="K13" i="75" s="1"/>
  <c r="K14" i="75" s="1"/>
  <c r="K15" i="75" s="1"/>
  <c r="K16" i="75" s="1"/>
  <c r="K17" i="75" s="1"/>
  <c r="K18" i="75" s="1"/>
  <c r="K19" i="75" s="1"/>
  <c r="K20" i="75" s="1"/>
  <c r="K21" i="75" s="1"/>
  <c r="K22" i="75" s="1"/>
  <c r="K23" i="75" s="1"/>
  <c r="K24" i="75" s="1"/>
  <c r="K25" i="75" s="1"/>
  <c r="K26" i="75" s="1"/>
  <c r="K27" i="75" s="1"/>
  <c r="K28" i="75" s="1"/>
  <c r="K29" i="75" s="1"/>
  <c r="K30" i="75" s="1"/>
  <c r="K31" i="75" s="1"/>
  <c r="K32" i="75" s="1"/>
  <c r="K33" i="75" s="1"/>
  <c r="K34" i="75" s="1"/>
  <c r="K35" i="75" s="1"/>
  <c r="K36" i="75" s="1"/>
  <c r="K37" i="75" s="1"/>
  <c r="K38" i="75" s="1"/>
  <c r="K39" i="75" s="1"/>
  <c r="K40" i="75" s="1"/>
  <c r="K41" i="75" s="1"/>
  <c r="K42" i="75" s="1"/>
  <c r="K43" i="75" s="1"/>
  <c r="K44" i="75" s="1"/>
  <c r="K45" i="75" s="1"/>
  <c r="K46" i="75" s="1"/>
  <c r="K47" i="75" s="1"/>
  <c r="K48" i="75" s="1"/>
  <c r="K49" i="75" s="1"/>
  <c r="K50" i="75" s="1"/>
  <c r="K51" i="75" s="1"/>
  <c r="K52" i="75" s="1"/>
  <c r="K53" i="75" s="1"/>
  <c r="K54" i="75" s="1"/>
  <c r="K55" i="75" s="1"/>
  <c r="K56" i="75" s="1"/>
  <c r="K57" i="75" s="1"/>
  <c r="K58" i="75" s="1"/>
  <c r="K59" i="75" s="1"/>
  <c r="K60" i="75" s="1"/>
  <c r="K61" i="75" s="1"/>
  <c r="K62" i="75" s="1"/>
  <c r="K63" i="75" s="1"/>
  <c r="K64" i="75" s="1"/>
  <c r="K65" i="75" s="1"/>
  <c r="K66" i="75" s="1"/>
  <c r="K67" i="75" s="1"/>
  <c r="K68" i="75" s="1"/>
  <c r="K69" i="75" s="1"/>
  <c r="K70" i="75" s="1"/>
  <c r="K71" i="75" s="1"/>
  <c r="K72" i="75" s="1"/>
  <c r="K73" i="75" s="1"/>
  <c r="K74" i="75" s="1"/>
  <c r="K75" i="75" s="1"/>
  <c r="K76" i="75" s="1"/>
  <c r="K77" i="75" s="1"/>
  <c r="K78" i="75" s="1"/>
  <c r="K79" i="75" s="1"/>
  <c r="K6" i="14"/>
  <c r="K6" i="77"/>
  <c r="K7" i="77" s="1"/>
  <c r="K8" i="77" s="1"/>
  <c r="K9" i="77" s="1"/>
  <c r="K10" i="77" s="1"/>
  <c r="K11" i="77" s="1"/>
  <c r="K12" i="77" s="1"/>
  <c r="K13" i="77" s="1"/>
  <c r="K14" i="77" s="1"/>
  <c r="K15" i="77" s="1"/>
  <c r="K16" i="77" s="1"/>
  <c r="K17" i="77" s="1"/>
  <c r="K18" i="77" s="1"/>
  <c r="K19" i="77" s="1"/>
  <c r="K20" i="77" s="1"/>
  <c r="K21" i="77" s="1"/>
  <c r="K22" i="77" s="1"/>
  <c r="K23" i="77" s="1"/>
  <c r="K24" i="77" s="1"/>
  <c r="K25" i="77" s="1"/>
  <c r="K26" i="77" s="1"/>
  <c r="K27" i="77" s="1"/>
  <c r="K28" i="77" s="1"/>
  <c r="K29" i="77" s="1"/>
  <c r="K30" i="77" s="1"/>
  <c r="K31" i="77" s="1"/>
  <c r="K32" i="77" s="1"/>
  <c r="K33" i="77" s="1"/>
  <c r="K34" i="77" s="1"/>
  <c r="K35" i="77" s="1"/>
  <c r="K36" i="77" s="1"/>
  <c r="K37" i="77" s="1"/>
  <c r="K38" i="77" s="1"/>
  <c r="K39" i="77" s="1"/>
  <c r="K40" i="77" s="1"/>
  <c r="K41" i="77" s="1"/>
  <c r="K42" i="77" s="1"/>
  <c r="K43" i="77" s="1"/>
  <c r="K44" i="77" s="1"/>
  <c r="K45" i="77" s="1"/>
  <c r="K46" i="77" s="1"/>
  <c r="K47" i="77" s="1"/>
  <c r="K48" i="77" s="1"/>
  <c r="K49" i="77" s="1"/>
  <c r="K50" i="77" s="1"/>
  <c r="K51" i="77" s="1"/>
  <c r="K52" i="77" s="1"/>
  <c r="K53" i="77" s="1"/>
  <c r="K54" i="77" s="1"/>
  <c r="K55" i="77" s="1"/>
  <c r="K56" i="77" s="1"/>
  <c r="K57" i="77" s="1"/>
  <c r="K58" i="77" s="1"/>
  <c r="K59" i="77" s="1"/>
  <c r="K60" i="77" s="1"/>
  <c r="K61" i="77" s="1"/>
  <c r="K62" i="77" s="1"/>
  <c r="K63" i="77" s="1"/>
  <c r="K64" i="77" s="1"/>
  <c r="K65" i="77" s="1"/>
  <c r="K66" i="77" s="1"/>
  <c r="K67" i="77" s="1"/>
  <c r="K68" i="77" s="1"/>
  <c r="K69" i="77" s="1"/>
  <c r="K70" i="77" s="1"/>
  <c r="K71" i="77" s="1"/>
  <c r="K72" i="77" s="1"/>
  <c r="K73" i="77" s="1"/>
  <c r="K74" i="77" s="1"/>
  <c r="K75" i="77" s="1"/>
  <c r="K76" i="77" s="1"/>
  <c r="K77" i="77" s="1"/>
  <c r="K78" i="77" s="1"/>
  <c r="K79" i="77" s="1"/>
  <c r="K80" i="77" s="1"/>
  <c r="K81" i="77" s="1"/>
  <c r="K82" i="77" s="1"/>
  <c r="K83" i="77" s="1"/>
  <c r="K84" i="77" s="1"/>
  <c r="K85" i="77" s="1"/>
  <c r="K86" i="77" s="1"/>
  <c r="K87" i="77" s="1"/>
  <c r="K88" i="77" s="1"/>
  <c r="K89" i="77" s="1"/>
  <c r="K90" i="77" s="1"/>
  <c r="K91" i="77" s="1"/>
  <c r="K92" i="77" s="1"/>
  <c r="K93" i="77" s="1"/>
  <c r="K94" i="77" s="1"/>
  <c r="K95" i="77" s="1"/>
  <c r="K96" i="77" s="1"/>
  <c r="K97" i="77" s="1"/>
  <c r="K98" i="77" s="1"/>
  <c r="K6" i="87"/>
  <c r="K7" i="87" s="1"/>
  <c r="K8" i="87" s="1"/>
  <c r="K9" i="87" s="1"/>
  <c r="K10" i="87" s="1"/>
  <c r="K11" i="87" s="1"/>
  <c r="K12" i="87" s="1"/>
  <c r="K13" i="87" s="1"/>
  <c r="K14" i="87" s="1"/>
  <c r="K15" i="87" s="1"/>
  <c r="K16" i="87" s="1"/>
  <c r="K17" i="87" s="1"/>
  <c r="K18" i="87" s="1"/>
  <c r="K19" i="87" s="1"/>
  <c r="K20" i="87" s="1"/>
  <c r="K21" i="87" s="1"/>
  <c r="K22" i="87" s="1"/>
  <c r="K23" i="87" s="1"/>
  <c r="K24" i="87" s="1"/>
  <c r="K25" i="87" s="1"/>
  <c r="K26" i="87" s="1"/>
  <c r="K27" i="87" s="1"/>
  <c r="K28" i="87" s="1"/>
  <c r="K29" i="87" s="1"/>
  <c r="K30" i="87" s="1"/>
  <c r="K31" i="87" s="1"/>
  <c r="K32" i="87" s="1"/>
  <c r="K33" i="87" s="1"/>
  <c r="K34" i="87" s="1"/>
  <c r="K35" i="87" s="1"/>
  <c r="K36" i="87" s="1"/>
  <c r="K37" i="87" s="1"/>
  <c r="K38" i="87" s="1"/>
  <c r="K39" i="87" s="1"/>
  <c r="K40" i="87" s="1"/>
  <c r="K41" i="87" s="1"/>
  <c r="K42" i="87" s="1"/>
  <c r="K43" i="87" s="1"/>
  <c r="K44" i="87" s="1"/>
  <c r="K45" i="87" s="1"/>
  <c r="K46" i="87" s="1"/>
  <c r="K47" i="87" s="1"/>
  <c r="K48" i="87" s="1"/>
  <c r="K49" i="87" s="1"/>
  <c r="K50" i="87" s="1"/>
  <c r="K51" i="87" s="1"/>
  <c r="K52" i="87" s="1"/>
  <c r="K53" i="87" s="1"/>
  <c r="K54" i="87" s="1"/>
  <c r="K55" i="87" s="1"/>
  <c r="K56" i="87" s="1"/>
  <c r="K57" i="87" s="1"/>
  <c r="K58" i="87" s="1"/>
  <c r="K59" i="87" s="1"/>
  <c r="K60" i="87" s="1"/>
  <c r="K61" i="87" s="1"/>
  <c r="K62" i="87" s="1"/>
  <c r="K63" i="87" s="1"/>
  <c r="K64" i="87" s="1"/>
  <c r="K65" i="87" s="1"/>
  <c r="K66" i="87" s="1"/>
  <c r="K67" i="87" s="1"/>
  <c r="K68" i="87" s="1"/>
  <c r="K69" i="87" s="1"/>
  <c r="K70" i="87" s="1"/>
  <c r="K71" i="87" s="1"/>
  <c r="K72" i="87" s="1"/>
  <c r="K73" i="87" s="1"/>
  <c r="K74" i="87" s="1"/>
  <c r="K75" i="87" s="1"/>
  <c r="K76" i="87" s="1"/>
  <c r="K77" i="87" s="1"/>
  <c r="K78" i="87" s="1"/>
  <c r="K79" i="87" s="1"/>
  <c r="Y5" i="28"/>
  <c r="X5" i="28"/>
  <c r="AH5" i="28" s="1"/>
  <c r="I7" i="64"/>
  <c r="J7" i="64" s="1"/>
  <c r="I17" i="64"/>
  <c r="J17" i="64" s="1"/>
  <c r="I23" i="64"/>
  <c r="J23" i="64" s="1"/>
  <c r="I15" i="23"/>
  <c r="J15" i="23" s="1"/>
  <c r="I21" i="23"/>
  <c r="J21" i="23" s="1"/>
  <c r="I9" i="20"/>
  <c r="J9" i="20" s="1"/>
  <c r="AQ3" i="34"/>
  <c r="AI3" i="34"/>
  <c r="W5" i="44"/>
  <c r="AF4" i="44"/>
  <c r="AO4" i="44" s="1"/>
  <c r="AE4" i="44"/>
  <c r="AG4" i="44"/>
  <c r="AP4" i="44" s="1"/>
  <c r="AI3" i="52"/>
  <c r="AN3" i="52"/>
  <c r="Y5" i="59"/>
  <c r="X5" i="59"/>
  <c r="AH5" i="59" s="1"/>
  <c r="AF4" i="53"/>
  <c r="AO4" i="53" s="1"/>
  <c r="AE4" i="53"/>
  <c r="AG4" i="53"/>
  <c r="AP4" i="53" s="1"/>
  <c r="W5" i="53"/>
  <c r="K7" i="85"/>
  <c r="K8" i="85" s="1"/>
  <c r="K9" i="85" s="1"/>
  <c r="K10" i="85" s="1"/>
  <c r="K11" i="85" s="1"/>
  <c r="K12" i="85" s="1"/>
  <c r="K13" i="85" s="1"/>
  <c r="K14" i="85" s="1"/>
  <c r="K15" i="85" s="1"/>
  <c r="K16" i="85" s="1"/>
  <c r="K17" i="85" s="1"/>
  <c r="K18" i="85" s="1"/>
  <c r="K19" i="85" s="1"/>
  <c r="K20" i="85" s="1"/>
  <c r="K21" i="85" s="1"/>
  <c r="K22" i="85" s="1"/>
  <c r="K23" i="85" s="1"/>
  <c r="K24" i="85" s="1"/>
  <c r="K25" i="85" s="1"/>
  <c r="K26" i="85" s="1"/>
  <c r="K27" i="85" s="1"/>
  <c r="K28" i="85" s="1"/>
  <c r="K29" i="85" s="1"/>
  <c r="K30" i="85" s="1"/>
  <c r="K31" i="85" s="1"/>
  <c r="K32" i="85" s="1"/>
  <c r="K33" i="85" s="1"/>
  <c r="K34" i="85" s="1"/>
  <c r="K35" i="85" s="1"/>
  <c r="K36" i="85" s="1"/>
  <c r="K37" i="85" s="1"/>
  <c r="K38" i="85" s="1"/>
  <c r="K39" i="85" s="1"/>
  <c r="K40" i="85" s="1"/>
  <c r="K41" i="85" s="1"/>
  <c r="K42" i="85" s="1"/>
  <c r="K43" i="85" s="1"/>
  <c r="K44" i="85" s="1"/>
  <c r="K45" i="85" s="1"/>
  <c r="K46" i="85" s="1"/>
  <c r="K47" i="85" s="1"/>
  <c r="K48" i="85" s="1"/>
  <c r="K49" i="85" s="1"/>
  <c r="K50" i="85" s="1"/>
  <c r="K51" i="85" s="1"/>
  <c r="K52" i="85" s="1"/>
  <c r="K53" i="85" s="1"/>
  <c r="K54" i="85" s="1"/>
  <c r="K55" i="85" s="1"/>
  <c r="K56" i="85" s="1"/>
  <c r="K57" i="85" s="1"/>
  <c r="K58" i="85" s="1"/>
  <c r="K59" i="85" s="1"/>
  <c r="K60" i="85" s="1"/>
  <c r="K61" i="85" s="1"/>
  <c r="K62" i="85" s="1"/>
  <c r="K63" i="85" s="1"/>
  <c r="K64" i="85" s="1"/>
  <c r="K65" i="85" s="1"/>
  <c r="K66" i="85" s="1"/>
  <c r="K67" i="85" s="1"/>
  <c r="K68" i="85" s="1"/>
  <c r="K69" i="85" s="1"/>
  <c r="K70" i="85" s="1"/>
  <c r="K71" i="85" s="1"/>
  <c r="K72" i="85" s="1"/>
  <c r="K73" i="85" s="1"/>
  <c r="K74" i="85" s="1"/>
  <c r="K75" i="85" s="1"/>
  <c r="K76" i="85" s="1"/>
  <c r="K77" i="85" s="1"/>
  <c r="K78" i="85" s="1"/>
  <c r="K79" i="85" s="1"/>
  <c r="K80" i="85" s="1"/>
  <c r="K81" i="85" s="1"/>
  <c r="K82" i="85" s="1"/>
  <c r="K83" i="85" s="1"/>
  <c r="K84" i="85" s="1"/>
  <c r="K85" i="85" s="1"/>
  <c r="K86" i="85" s="1"/>
  <c r="K87" i="85" s="1"/>
  <c r="K88" i="85" s="1"/>
  <c r="K89" i="85" s="1"/>
  <c r="K90" i="85" s="1"/>
  <c r="K91" i="85" s="1"/>
  <c r="K92" i="85" s="1"/>
  <c r="K93" i="85" s="1"/>
  <c r="K94" i="85" s="1"/>
  <c r="K95" i="85" s="1"/>
  <c r="K96" i="85" s="1"/>
  <c r="K97" i="85" s="1"/>
  <c r="K98" i="85" s="1"/>
  <c r="AI4" i="12"/>
  <c r="W5" i="25"/>
  <c r="AG4" i="25"/>
  <c r="AP4" i="25" s="1"/>
  <c r="AF4" i="25"/>
  <c r="AO4" i="25" s="1"/>
  <c r="AE4" i="25"/>
  <c r="I8" i="20"/>
  <c r="J8" i="20" s="1"/>
  <c r="K5" i="70"/>
  <c r="I6" i="59"/>
  <c r="J6" i="59" s="1"/>
  <c r="I16" i="59"/>
  <c r="J16" i="59" s="1"/>
  <c r="I22" i="59"/>
  <c r="J22" i="59" s="1"/>
  <c r="I11" i="51"/>
  <c r="J11" i="51" s="1"/>
  <c r="I8" i="15"/>
  <c r="J8" i="15" s="1"/>
  <c r="I15" i="15"/>
  <c r="J15" i="15" s="1"/>
  <c r="I21" i="15"/>
  <c r="J21" i="15" s="1"/>
  <c r="I9" i="19"/>
  <c r="J9" i="19" s="1"/>
  <c r="AR3" i="25"/>
  <c r="K5" i="82"/>
  <c r="K6" i="82" s="1"/>
  <c r="K7" i="82" s="1"/>
  <c r="K8" i="82" s="1"/>
  <c r="K9" i="82" s="1"/>
  <c r="K10" i="82" s="1"/>
  <c r="K11" i="82" s="1"/>
  <c r="K12" i="82" s="1"/>
  <c r="K13" i="82" s="1"/>
  <c r="K14" i="82" s="1"/>
  <c r="K15" i="82" s="1"/>
  <c r="K16" i="82" s="1"/>
  <c r="K17" i="82" s="1"/>
  <c r="K18" i="82" s="1"/>
  <c r="K19" i="82" s="1"/>
  <c r="K20" i="82" s="1"/>
  <c r="K21" i="82" s="1"/>
  <c r="K22" i="82" s="1"/>
  <c r="K23" i="82" s="1"/>
  <c r="K24" i="82" s="1"/>
  <c r="K25" i="82" s="1"/>
  <c r="K26" i="82" s="1"/>
  <c r="K27" i="82" s="1"/>
  <c r="K28" i="82" s="1"/>
  <c r="K29" i="82" s="1"/>
  <c r="K30" i="82" s="1"/>
  <c r="K31" i="82" s="1"/>
  <c r="K32" i="82" s="1"/>
  <c r="K33" i="82" s="1"/>
  <c r="K34" i="82" s="1"/>
  <c r="K35" i="82" s="1"/>
  <c r="K36" i="82" s="1"/>
  <c r="K37" i="82" s="1"/>
  <c r="K38" i="82" s="1"/>
  <c r="K39" i="82" s="1"/>
  <c r="K40" i="82" s="1"/>
  <c r="K41" i="82" s="1"/>
  <c r="K42" i="82" s="1"/>
  <c r="K43" i="82" s="1"/>
  <c r="K44" i="82" s="1"/>
  <c r="K45" i="82" s="1"/>
  <c r="K46" i="82" s="1"/>
  <c r="K47" i="82" s="1"/>
  <c r="K48" i="82" s="1"/>
  <c r="K49" i="82" s="1"/>
  <c r="K50" i="82" s="1"/>
  <c r="K51" i="82" s="1"/>
  <c r="K52" i="82" s="1"/>
  <c r="K53" i="82" s="1"/>
  <c r="K54" i="82" s="1"/>
  <c r="K55" i="82" s="1"/>
  <c r="K56" i="82" s="1"/>
  <c r="K57" i="82" s="1"/>
  <c r="K58" i="82" s="1"/>
  <c r="K59" i="82" s="1"/>
  <c r="K60" i="82" s="1"/>
  <c r="K61" i="82" s="1"/>
  <c r="K62" i="82" s="1"/>
  <c r="K63" i="82" s="1"/>
  <c r="K64" i="82" s="1"/>
  <c r="K65" i="82" s="1"/>
  <c r="K66" i="82" s="1"/>
  <c r="K67" i="82" s="1"/>
  <c r="K68" i="82" s="1"/>
  <c r="K69" i="82" s="1"/>
  <c r="K70" i="82" s="1"/>
  <c r="K71" i="82" s="1"/>
  <c r="K72" i="82" s="1"/>
  <c r="K73" i="82" s="1"/>
  <c r="K74" i="82" s="1"/>
  <c r="K75" i="82" s="1"/>
  <c r="K76" i="82" s="1"/>
  <c r="K77" i="82" s="1"/>
  <c r="K78" i="82" s="1"/>
  <c r="K79" i="82" s="1"/>
  <c r="K80" i="82" s="1"/>
  <c r="K81" i="82" s="1"/>
  <c r="K82" i="82" s="1"/>
  <c r="K83" i="82" s="1"/>
  <c r="K84" i="82" s="1"/>
  <c r="K85" i="82" s="1"/>
  <c r="K86" i="82" s="1"/>
  <c r="K87" i="82" s="1"/>
  <c r="K88" i="82" s="1"/>
  <c r="K89" i="82" s="1"/>
  <c r="K5" i="45"/>
  <c r="K6" i="45" s="1"/>
  <c r="K7" i="45" s="1"/>
  <c r="K8" i="45" s="1"/>
  <c r="K9" i="45" s="1"/>
  <c r="K10" i="45" s="1"/>
  <c r="K11" i="45" s="1"/>
  <c r="K12" i="45" s="1"/>
  <c r="K13" i="45" s="1"/>
  <c r="K14" i="45" s="1"/>
  <c r="K15" i="45" s="1"/>
  <c r="K16" i="45" s="1"/>
  <c r="K17" i="45" s="1"/>
  <c r="K18" i="45" s="1"/>
  <c r="K19" i="45" s="1"/>
  <c r="K20" i="45" s="1"/>
  <c r="K21" i="45" s="1"/>
  <c r="K22" i="45" s="1"/>
  <c r="K23" i="45" s="1"/>
  <c r="K24" i="45" s="1"/>
  <c r="K25" i="45" s="1"/>
  <c r="K26" i="45" s="1"/>
  <c r="K27" i="45" s="1"/>
  <c r="K28" i="45" s="1"/>
  <c r="K29" i="45" s="1"/>
  <c r="K30" i="45" s="1"/>
  <c r="K31" i="45" s="1"/>
  <c r="K32" i="45" s="1"/>
  <c r="K33" i="45" s="1"/>
  <c r="K34" i="45" s="1"/>
  <c r="K35" i="45" s="1"/>
  <c r="K36" i="45" s="1"/>
  <c r="K37" i="45" s="1"/>
  <c r="K38" i="45" s="1"/>
  <c r="K39" i="45" s="1"/>
  <c r="K40" i="45" s="1"/>
  <c r="K41" i="45" s="1"/>
  <c r="K42" i="45" s="1"/>
  <c r="K43" i="45" s="1"/>
  <c r="K44" i="45" s="1"/>
  <c r="K45" i="45" s="1"/>
  <c r="K46" i="45" s="1"/>
  <c r="K47" i="45" s="1"/>
  <c r="K48" i="45" s="1"/>
  <c r="K49" i="45" s="1"/>
  <c r="K50" i="45" s="1"/>
  <c r="K51" i="45" s="1"/>
  <c r="K52" i="45" s="1"/>
  <c r="K53" i="45" s="1"/>
  <c r="K54" i="45" s="1"/>
  <c r="K55" i="45" s="1"/>
  <c r="K56" i="45" s="1"/>
  <c r="K57" i="45" s="1"/>
  <c r="K58" i="45" s="1"/>
  <c r="K59" i="45" s="1"/>
  <c r="K60" i="45" s="1"/>
  <c r="K61" i="45" s="1"/>
  <c r="K62" i="45" s="1"/>
  <c r="K63" i="45" s="1"/>
  <c r="K64" i="45" s="1"/>
  <c r="K65" i="45" s="1"/>
  <c r="K66" i="45" s="1"/>
  <c r="K67" i="45" s="1"/>
  <c r="K68" i="45" s="1"/>
  <c r="K69" i="45" s="1"/>
  <c r="K70" i="45" s="1"/>
  <c r="K71" i="45" s="1"/>
  <c r="K72" i="45" s="1"/>
  <c r="K73" i="45" s="1"/>
  <c r="K74" i="45" s="1"/>
  <c r="K75" i="45" s="1"/>
  <c r="K76" i="45" s="1"/>
  <c r="K77" i="45" s="1"/>
  <c r="K78" i="45" s="1"/>
  <c r="K79" i="45" s="1"/>
  <c r="K80" i="45" s="1"/>
  <c r="K81" i="45" s="1"/>
  <c r="K82" i="45" s="1"/>
  <c r="K83" i="45" s="1"/>
  <c r="K84" i="45" s="1"/>
  <c r="K85" i="45" s="1"/>
  <c r="K86" i="45" s="1"/>
  <c r="K87" i="45" s="1"/>
  <c r="K88" i="45" s="1"/>
  <c r="K89" i="45" s="1"/>
  <c r="K90" i="45" s="1"/>
  <c r="K91" i="45" s="1"/>
  <c r="K92" i="45" s="1"/>
  <c r="K93" i="45" s="1"/>
  <c r="K94" i="45" s="1"/>
  <c r="K95" i="45" s="1"/>
  <c r="K96" i="45" s="1"/>
  <c r="K97" i="45" s="1"/>
  <c r="K98" i="45" s="1"/>
  <c r="K5" i="28"/>
  <c r="K36" i="43"/>
  <c r="K37" i="43" s="1"/>
  <c r="K38" i="43" s="1"/>
  <c r="K39" i="43" s="1"/>
  <c r="K40" i="43" s="1"/>
  <c r="K41" i="43" s="1"/>
  <c r="K42" i="43" s="1"/>
  <c r="K43" i="43" s="1"/>
  <c r="K44" i="43" s="1"/>
  <c r="K45" i="43" s="1"/>
  <c r="K46" i="43" s="1"/>
  <c r="K47" i="43" s="1"/>
  <c r="K48" i="43" s="1"/>
  <c r="K49" i="43" s="1"/>
  <c r="K50" i="43" s="1"/>
  <c r="K51" i="43" s="1"/>
  <c r="K52" i="43" s="1"/>
  <c r="K53" i="43" s="1"/>
  <c r="K54" i="43" s="1"/>
  <c r="K55" i="43" s="1"/>
  <c r="K56" i="43" s="1"/>
  <c r="K57" i="43" s="1"/>
  <c r="K58" i="43" s="1"/>
  <c r="K59" i="43" s="1"/>
  <c r="K60" i="43" s="1"/>
  <c r="K61" i="43" s="1"/>
  <c r="K62" i="43" s="1"/>
  <c r="K63" i="43" s="1"/>
  <c r="K64" i="43" s="1"/>
  <c r="K65" i="43" s="1"/>
  <c r="K66" i="43" s="1"/>
  <c r="K67" i="43" s="1"/>
  <c r="K68" i="43" s="1"/>
  <c r="K69" i="43" s="1"/>
  <c r="K70" i="43" s="1"/>
  <c r="K71" i="43" s="1"/>
  <c r="K72" i="43" s="1"/>
  <c r="K73" i="43" s="1"/>
  <c r="K74" i="43" s="1"/>
  <c r="K75" i="43" s="1"/>
  <c r="K76" i="43" s="1"/>
  <c r="K77" i="43" s="1"/>
  <c r="K78" i="43" s="1"/>
  <c r="K79" i="43" s="1"/>
  <c r="AI4" i="45"/>
  <c r="AN4" i="45"/>
  <c r="Z5" i="52"/>
  <c r="AF4" i="56"/>
  <c r="W5" i="56"/>
  <c r="AG4" i="56"/>
  <c r="AE4" i="56"/>
  <c r="Y5" i="61"/>
  <c r="AR3" i="74"/>
  <c r="AN4" i="58"/>
  <c r="AI4" i="58"/>
  <c r="AE4" i="72"/>
  <c r="AF4" i="72"/>
  <c r="W5" i="72"/>
  <c r="AG4" i="72"/>
  <c r="AE4" i="86"/>
  <c r="W5" i="86"/>
  <c r="AF4" i="86"/>
  <c r="AO4" i="86" s="1"/>
  <c r="AG4" i="86"/>
  <c r="AP4" i="86" s="1"/>
  <c r="I21" i="2"/>
  <c r="J21" i="2" s="1"/>
  <c r="I5" i="4"/>
  <c r="J5" i="4" s="1"/>
  <c r="I14" i="4"/>
  <c r="J14" i="4" s="1"/>
  <c r="I20" i="4"/>
  <c r="J20" i="4" s="1"/>
  <c r="I12" i="24"/>
  <c r="J12" i="24" s="1"/>
  <c r="I10" i="60"/>
  <c r="J10" i="60" s="1"/>
  <c r="K5" i="18"/>
  <c r="I12" i="11"/>
  <c r="J12" i="11" s="1"/>
  <c r="I18" i="11"/>
  <c r="J18" i="11" s="1"/>
  <c r="I8" i="8"/>
  <c r="J8" i="8" s="1"/>
  <c r="I7" i="8"/>
  <c r="J7" i="8" s="1"/>
  <c r="I17" i="8"/>
  <c r="J17" i="8" s="1"/>
  <c r="I23" i="8"/>
  <c r="J23" i="8" s="1"/>
  <c r="AF4" i="19"/>
  <c r="AE4" i="19"/>
  <c r="W5" i="19"/>
  <c r="AG4" i="19"/>
  <c r="AR3" i="31"/>
  <c r="AQ5" i="38"/>
  <c r="AN4" i="54"/>
  <c r="AI4" i="54"/>
  <c r="AR3" i="79"/>
  <c r="AE4" i="90"/>
  <c r="W5" i="90"/>
  <c r="AG4" i="90"/>
  <c r="AP4" i="90" s="1"/>
  <c r="AF4" i="90"/>
  <c r="AO4" i="90" s="1"/>
  <c r="AR3" i="90"/>
  <c r="I12" i="2"/>
  <c r="J12" i="2" s="1"/>
  <c r="I13" i="24"/>
  <c r="J13" i="24" s="1"/>
  <c r="I6" i="12"/>
  <c r="J6" i="12" s="1"/>
  <c r="I16" i="12"/>
  <c r="J16" i="12" s="1"/>
  <c r="I22" i="12"/>
  <c r="J22" i="12" s="1"/>
  <c r="I13" i="19"/>
  <c r="J13" i="19" s="1"/>
  <c r="I4" i="72"/>
  <c r="J4" i="72" s="1"/>
  <c r="K4" i="72" s="1"/>
  <c r="I16" i="68"/>
  <c r="J16" i="68" s="1"/>
  <c r="I18" i="68"/>
  <c r="J18" i="68" s="1"/>
  <c r="I23" i="68"/>
  <c r="J23" i="68" s="1"/>
  <c r="I8" i="24"/>
  <c r="J8" i="24" s="1"/>
  <c r="I15" i="20"/>
  <c r="J15" i="20" s="1"/>
  <c r="I21" i="20"/>
  <c r="J21" i="20" s="1"/>
  <c r="AQ4" i="32"/>
  <c r="AN3" i="57"/>
  <c r="AI3" i="57"/>
  <c r="AN4" i="95"/>
  <c r="AI4" i="95"/>
  <c r="AR3" i="2"/>
  <c r="AI3" i="24"/>
  <c r="I11" i="67"/>
  <c r="J11" i="67" s="1"/>
  <c r="AR3" i="26"/>
  <c r="K5" i="33"/>
  <c r="AO4" i="57"/>
  <c r="Y5" i="76"/>
  <c r="X5" i="76"/>
  <c r="AH5" i="76" s="1"/>
  <c r="Y5" i="70"/>
  <c r="X5" i="70"/>
  <c r="AH5" i="70" s="1"/>
  <c r="X5" i="96"/>
  <c r="AH5" i="96" s="1"/>
  <c r="Y5" i="96"/>
  <c r="Z5" i="96" s="1"/>
  <c r="W5" i="2"/>
  <c r="AG4" i="2"/>
  <c r="AF4" i="2"/>
  <c r="AE4" i="2"/>
  <c r="I7" i="52"/>
  <c r="J7" i="52" s="1"/>
  <c r="I7" i="3"/>
  <c r="J7" i="3" s="1"/>
  <c r="I17" i="3"/>
  <c r="J17" i="3" s="1"/>
  <c r="I23" i="3"/>
  <c r="J23" i="3" s="1"/>
  <c r="I11" i="15"/>
  <c r="J11" i="15" s="1"/>
  <c r="AG4" i="26"/>
  <c r="AP4" i="26" s="1"/>
  <c r="AF4" i="26"/>
  <c r="AO4" i="26" s="1"/>
  <c r="AE4" i="26"/>
  <c r="W5" i="26"/>
  <c r="AR3" i="32"/>
  <c r="K5" i="37"/>
  <c r="K6" i="37" s="1"/>
  <c r="K7" i="37" s="1"/>
  <c r="K8" i="37" s="1"/>
  <c r="K9" i="37" s="1"/>
  <c r="K10" i="37" s="1"/>
  <c r="K11" i="37" s="1"/>
  <c r="K12" i="37" s="1"/>
  <c r="K13" i="37" s="1"/>
  <c r="K14" i="37" s="1"/>
  <c r="K15" i="37" s="1"/>
  <c r="K16" i="37" s="1"/>
  <c r="K17" i="37" s="1"/>
  <c r="K18" i="37" s="1"/>
  <c r="K19" i="37" s="1"/>
  <c r="K20" i="37" s="1"/>
  <c r="K21" i="37" s="1"/>
  <c r="K22" i="37" s="1"/>
  <c r="K23" i="37" s="1"/>
  <c r="K24" i="37" s="1"/>
  <c r="K25" i="37" s="1"/>
  <c r="K26" i="37" s="1"/>
  <c r="K27" i="37" s="1"/>
  <c r="K28" i="37" s="1"/>
  <c r="K29" i="37" s="1"/>
  <c r="K30" i="37" s="1"/>
  <c r="K31" i="37" s="1"/>
  <c r="K32" i="37" s="1"/>
  <c r="K33" i="37" s="1"/>
  <c r="K34" i="37" s="1"/>
  <c r="K35" i="37" s="1"/>
  <c r="K36" i="37" s="1"/>
  <c r="K37" i="37" s="1"/>
  <c r="K38" i="37" s="1"/>
  <c r="K39" i="37" s="1"/>
  <c r="K40" i="37" s="1"/>
  <c r="K41" i="37" s="1"/>
  <c r="K42" i="37" s="1"/>
  <c r="K43" i="37" s="1"/>
  <c r="K44" i="37" s="1"/>
  <c r="K45" i="37" s="1"/>
  <c r="K46" i="37" s="1"/>
  <c r="K47" i="37" s="1"/>
  <c r="K48" i="37" s="1"/>
  <c r="K49" i="37" s="1"/>
  <c r="K50" i="37" s="1"/>
  <c r="K51" i="37" s="1"/>
  <c r="K52" i="37" s="1"/>
  <c r="K53" i="37" s="1"/>
  <c r="K54" i="37" s="1"/>
  <c r="K55" i="37" s="1"/>
  <c r="K56" i="37" s="1"/>
  <c r="K57" i="37" s="1"/>
  <c r="K58" i="37" s="1"/>
  <c r="K59" i="37" s="1"/>
  <c r="K60" i="37" s="1"/>
  <c r="K61" i="37" s="1"/>
  <c r="K62" i="37" s="1"/>
  <c r="K63" i="37" s="1"/>
  <c r="K64" i="37" s="1"/>
  <c r="K65" i="37" s="1"/>
  <c r="K66" i="37" s="1"/>
  <c r="K67" i="37" s="1"/>
  <c r="K68" i="37" s="1"/>
  <c r="K69" i="37" s="1"/>
  <c r="K70" i="37" s="1"/>
  <c r="K71" i="37" s="1"/>
  <c r="K72" i="37" s="1"/>
  <c r="K73" i="37" s="1"/>
  <c r="K74" i="37" s="1"/>
  <c r="K75" i="37" s="1"/>
  <c r="K76" i="37" s="1"/>
  <c r="K77" i="37" s="1"/>
  <c r="K78" i="37" s="1"/>
  <c r="K79" i="37" s="1"/>
  <c r="K80" i="37" s="1"/>
  <c r="K81" i="37" s="1"/>
  <c r="K82" i="37" s="1"/>
  <c r="K83" i="37" s="1"/>
  <c r="K84" i="37" s="1"/>
  <c r="K85" i="37" s="1"/>
  <c r="K86" i="37" s="1"/>
  <c r="K87" i="37" s="1"/>
  <c r="K88" i="37" s="1"/>
  <c r="K89" i="37" s="1"/>
  <c r="K90" i="37" s="1"/>
  <c r="K91" i="37" s="1"/>
  <c r="K92" i="37" s="1"/>
  <c r="K93" i="37" s="1"/>
  <c r="K94" i="37" s="1"/>
  <c r="K95" i="37" s="1"/>
  <c r="K96" i="37" s="1"/>
  <c r="K97" i="37" s="1"/>
  <c r="K98" i="37" s="1"/>
  <c r="AQ3" i="47"/>
  <c r="AI3" i="47"/>
  <c r="K6" i="62"/>
  <c r="AP4" i="40"/>
  <c r="AO4" i="63"/>
  <c r="Y5" i="74"/>
  <c r="X5" i="74"/>
  <c r="AH5" i="74" s="1"/>
  <c r="X5" i="48"/>
  <c r="AH5" i="48" s="1"/>
  <c r="AO4" i="17"/>
  <c r="AN4" i="47"/>
  <c r="AI4" i="47"/>
  <c r="AP4" i="41"/>
  <c r="X5" i="84"/>
  <c r="AH5" i="84" s="1"/>
  <c r="I5" i="11"/>
  <c r="J5" i="11" s="1"/>
  <c r="I12" i="64"/>
  <c r="J12" i="64" s="1"/>
  <c r="I8" i="56"/>
  <c r="J8" i="56" s="1"/>
  <c r="I6" i="23"/>
  <c r="J6" i="23" s="1"/>
  <c r="AR3" i="73"/>
  <c r="W5" i="62"/>
  <c r="AG4" i="62"/>
  <c r="AP4" i="62" s="1"/>
  <c r="AF4" i="62"/>
  <c r="AO4" i="62" s="1"/>
  <c r="AE4" i="62"/>
  <c r="Y5" i="77"/>
  <c r="Y5" i="83"/>
  <c r="AN4" i="87"/>
  <c r="AI4" i="87"/>
  <c r="AG4" i="88"/>
  <c r="AP4" i="88" s="1"/>
  <c r="AF4" i="88"/>
  <c r="AO4" i="88" s="1"/>
  <c r="AE4" i="88"/>
  <c r="W5" i="88"/>
  <c r="K5" i="5"/>
  <c r="AI4" i="21"/>
  <c r="AN4" i="21"/>
  <c r="I7" i="59"/>
  <c r="J7" i="59" s="1"/>
  <c r="I17" i="59"/>
  <c r="J17" i="59" s="1"/>
  <c r="I23" i="59"/>
  <c r="J23" i="59" s="1"/>
  <c r="I6" i="15"/>
  <c r="J6" i="15" s="1"/>
  <c r="I16" i="15"/>
  <c r="J16" i="15" s="1"/>
  <c r="I22" i="15"/>
  <c r="J22" i="15" s="1"/>
  <c r="AE4" i="6"/>
  <c r="W5" i="6"/>
  <c r="AG4" i="6"/>
  <c r="AP4" i="6" s="1"/>
  <c r="AF4" i="6"/>
  <c r="AO4" i="6" s="1"/>
  <c r="W5" i="20"/>
  <c r="AG4" i="20"/>
  <c r="AF4" i="20"/>
  <c r="AE4" i="20"/>
  <c r="AN3" i="54"/>
  <c r="AI3" i="54"/>
  <c r="AQ4" i="72"/>
  <c r="I20" i="2"/>
  <c r="J20" i="2" s="1"/>
  <c r="AR3" i="6"/>
  <c r="I11" i="4"/>
  <c r="J11" i="4" s="1"/>
  <c r="I15" i="4"/>
  <c r="J15" i="4" s="1"/>
  <c r="I21" i="4"/>
  <c r="J21" i="4" s="1"/>
  <c r="AR3" i="28"/>
  <c r="I4" i="60"/>
  <c r="J4" i="60" s="1"/>
  <c r="K4" i="60" s="1"/>
  <c r="I4" i="11"/>
  <c r="J4" i="11" s="1"/>
  <c r="K4" i="11" s="1"/>
  <c r="AR4" i="11" s="1"/>
  <c r="I13" i="11"/>
  <c r="J13" i="11" s="1"/>
  <c r="I19" i="11"/>
  <c r="J19" i="11" s="1"/>
  <c r="I4" i="8"/>
  <c r="J4" i="8" s="1"/>
  <c r="K4" i="8" s="1"/>
  <c r="AP4" i="8" s="1"/>
  <c r="I12" i="8"/>
  <c r="J12" i="8" s="1"/>
  <c r="I18" i="8"/>
  <c r="J18" i="8" s="1"/>
  <c r="AE4" i="9"/>
  <c r="W5" i="9"/>
  <c r="AG4" i="9"/>
  <c r="AP4" i="9" s="1"/>
  <c r="AF4" i="9"/>
  <c r="AO4" i="9" s="1"/>
  <c r="AG4" i="27"/>
  <c r="AP4" i="27" s="1"/>
  <c r="AF4" i="27"/>
  <c r="AO4" i="27" s="1"/>
  <c r="AE4" i="27"/>
  <c r="W5" i="27"/>
  <c r="K5" i="88"/>
  <c r="K6" i="88" s="1"/>
  <c r="K7" i="88" s="1"/>
  <c r="K8" i="88" s="1"/>
  <c r="K9" i="88" s="1"/>
  <c r="K10" i="88" s="1"/>
  <c r="K11" i="88" s="1"/>
  <c r="K12" i="88" s="1"/>
  <c r="K13" i="88" s="1"/>
  <c r="K14" i="88" s="1"/>
  <c r="K15" i="88" s="1"/>
  <c r="K16" i="88" s="1"/>
  <c r="K17" i="88" s="1"/>
  <c r="K18" i="88" s="1"/>
  <c r="K19" i="88" s="1"/>
  <c r="K20" i="88" s="1"/>
  <c r="K21" i="88" s="1"/>
  <c r="K22" i="88" s="1"/>
  <c r="K23" i="88" s="1"/>
  <c r="K24" i="88" s="1"/>
  <c r="K25" i="88" s="1"/>
  <c r="K26" i="88" s="1"/>
  <c r="K27" i="88" s="1"/>
  <c r="K28" i="88" s="1"/>
  <c r="K29" i="88" s="1"/>
  <c r="K30" i="88" s="1"/>
  <c r="K31" i="88" s="1"/>
  <c r="K32" i="88" s="1"/>
  <c r="K33" i="88" s="1"/>
  <c r="K34" i="88" s="1"/>
  <c r="K35" i="88" s="1"/>
  <c r="K36" i="88" s="1"/>
  <c r="K37" i="88" s="1"/>
  <c r="K38" i="88" s="1"/>
  <c r="K39" i="88" s="1"/>
  <c r="K40" i="88" s="1"/>
  <c r="K41" i="88" s="1"/>
  <c r="K42" i="88" s="1"/>
  <c r="K43" i="88" s="1"/>
  <c r="K44" i="88" s="1"/>
  <c r="K45" i="88" s="1"/>
  <c r="K46" i="88" s="1"/>
  <c r="K47" i="88" s="1"/>
  <c r="K48" i="88" s="1"/>
  <c r="K49" i="88" s="1"/>
  <c r="K50" i="88" s="1"/>
  <c r="K51" i="88" s="1"/>
  <c r="K52" i="88" s="1"/>
  <c r="K53" i="88" s="1"/>
  <c r="K54" i="88" s="1"/>
  <c r="K55" i="88" s="1"/>
  <c r="K56" i="88" s="1"/>
  <c r="K57" i="88" s="1"/>
  <c r="K58" i="88" s="1"/>
  <c r="K59" i="88" s="1"/>
  <c r="K60" i="88" s="1"/>
  <c r="K61" i="88" s="1"/>
  <c r="K62" i="88" s="1"/>
  <c r="K63" i="88" s="1"/>
  <c r="K64" i="88" s="1"/>
  <c r="K65" i="88" s="1"/>
  <c r="K66" i="88" s="1"/>
  <c r="K67" i="88" s="1"/>
  <c r="K68" i="88" s="1"/>
  <c r="K69" i="88" s="1"/>
  <c r="K5" i="41"/>
  <c r="K6" i="41" s="1"/>
  <c r="K7" i="41" s="1"/>
  <c r="K8" i="41" s="1"/>
  <c r="K9" i="41" s="1"/>
  <c r="K10" i="41" s="1"/>
  <c r="K11" i="41" s="1"/>
  <c r="K12" i="41" s="1"/>
  <c r="K13" i="41" s="1"/>
  <c r="K14" i="41" s="1"/>
  <c r="K15" i="41" s="1"/>
  <c r="K16" i="41" s="1"/>
  <c r="K17" i="41" s="1"/>
  <c r="K18" i="41" s="1"/>
  <c r="K19" i="41" s="1"/>
  <c r="K20" i="41" s="1"/>
  <c r="K21" i="41" s="1"/>
  <c r="K22" i="41" s="1"/>
  <c r="K23" i="41" s="1"/>
  <c r="K24" i="41" s="1"/>
  <c r="K25" i="41" s="1"/>
  <c r="K26" i="41" s="1"/>
  <c r="K27" i="41" s="1"/>
  <c r="K28" i="41" s="1"/>
  <c r="K29" i="41" s="1"/>
  <c r="K30" i="41" s="1"/>
  <c r="K31" i="41" s="1"/>
  <c r="K32" i="41" s="1"/>
  <c r="K33" i="41" s="1"/>
  <c r="K34" i="41" s="1"/>
  <c r="K35" i="41" s="1"/>
  <c r="K36" i="41" s="1"/>
  <c r="K37" i="41" s="1"/>
  <c r="K38" i="41" s="1"/>
  <c r="K39" i="41" s="1"/>
  <c r="K40" i="41" s="1"/>
  <c r="K41" i="41" s="1"/>
  <c r="K42" i="41" s="1"/>
  <c r="K43" i="41" s="1"/>
  <c r="K44" i="41" s="1"/>
  <c r="K45" i="41" s="1"/>
  <c r="K46" i="41" s="1"/>
  <c r="K47" i="41" s="1"/>
  <c r="K48" i="41" s="1"/>
  <c r="K49" i="41" s="1"/>
  <c r="K50" i="41" s="1"/>
  <c r="K51" i="41" s="1"/>
  <c r="K52" i="41" s="1"/>
  <c r="K53" i="41" s="1"/>
  <c r="K54" i="41" s="1"/>
  <c r="K55" i="41" s="1"/>
  <c r="K56" i="41" s="1"/>
  <c r="K57" i="41" s="1"/>
  <c r="K58" i="41" s="1"/>
  <c r="K59" i="41" s="1"/>
  <c r="K60" i="41" s="1"/>
  <c r="K61" i="41" s="1"/>
  <c r="K62" i="41" s="1"/>
  <c r="K63" i="41" s="1"/>
  <c r="K64" i="41" s="1"/>
  <c r="K65" i="41" s="1"/>
  <c r="K66" i="41" s="1"/>
  <c r="K67" i="41" s="1"/>
  <c r="K68" i="41" s="1"/>
  <c r="K69" i="41" s="1"/>
  <c r="K70" i="41" s="1"/>
  <c r="K71" i="41" s="1"/>
  <c r="K72" i="41" s="1"/>
  <c r="K73" i="41" s="1"/>
  <c r="K74" i="41" s="1"/>
  <c r="K75" i="41" s="1"/>
  <c r="K76" i="41" s="1"/>
  <c r="K77" i="41" s="1"/>
  <c r="K78" i="41" s="1"/>
  <c r="K79" i="41" s="1"/>
  <c r="K80" i="41" s="1"/>
  <c r="K81" i="41" s="1"/>
  <c r="K82" i="41" s="1"/>
  <c r="K83" i="41" s="1"/>
  <c r="K84" i="41" s="1"/>
  <c r="K85" i="41" s="1"/>
  <c r="K86" i="41" s="1"/>
  <c r="K87" i="41" s="1"/>
  <c r="K88" i="41" s="1"/>
  <c r="K89" i="41" s="1"/>
  <c r="K90" i="41" s="1"/>
  <c r="K91" i="41" s="1"/>
  <c r="K92" i="41" s="1"/>
  <c r="K93" i="41" s="1"/>
  <c r="K94" i="41" s="1"/>
  <c r="K95" i="41" s="1"/>
  <c r="K96" i="41" s="1"/>
  <c r="K97" i="41" s="1"/>
  <c r="K98" i="41" s="1"/>
  <c r="AR3" i="49"/>
  <c r="K6" i="53"/>
  <c r="AI4" i="71"/>
  <c r="I7" i="12"/>
  <c r="J7" i="12" s="1"/>
  <c r="I17" i="12"/>
  <c r="J17" i="12" s="1"/>
  <c r="I23" i="12"/>
  <c r="J23" i="12" s="1"/>
  <c r="I9" i="72"/>
  <c r="J9" i="72" s="1"/>
  <c r="I19" i="68"/>
  <c r="J19" i="68" s="1"/>
  <c r="I21" i="68"/>
  <c r="J21" i="68" s="1"/>
  <c r="I10" i="68"/>
  <c r="J10" i="68" s="1"/>
  <c r="I6" i="20"/>
  <c r="J6" i="20" s="1"/>
  <c r="I16" i="20"/>
  <c r="J16" i="20" s="1"/>
  <c r="I22" i="20"/>
  <c r="J22" i="20" s="1"/>
  <c r="AQ3" i="51"/>
  <c r="AI3" i="51"/>
  <c r="AR3" i="63"/>
  <c r="AN3" i="69"/>
  <c r="AI3" i="69"/>
  <c r="X5" i="77"/>
  <c r="Z5" i="77" s="1"/>
  <c r="X5" i="95"/>
  <c r="AH5" i="95" s="1"/>
  <c r="Y5" i="95"/>
  <c r="I6" i="2"/>
  <c r="J6" i="2" s="1"/>
  <c r="I10" i="67"/>
  <c r="J10" i="67" s="1"/>
  <c r="AF4" i="14"/>
  <c r="AO4" i="14" s="1"/>
  <c r="AE4" i="14"/>
  <c r="W5" i="14"/>
  <c r="AG4" i="14"/>
  <c r="AP4" i="14" s="1"/>
  <c r="AR3" i="35"/>
  <c r="AG4" i="39"/>
  <c r="AP4" i="39" s="1"/>
  <c r="AF4" i="39"/>
  <c r="AO4" i="39" s="1"/>
  <c r="W5" i="39"/>
  <c r="AE4" i="39"/>
  <c r="AP4" i="57"/>
  <c r="AN4" i="76"/>
  <c r="AI4" i="76"/>
  <c r="AI3" i="65"/>
  <c r="AN3" i="65"/>
  <c r="Y5" i="91"/>
  <c r="Z5" i="91" s="1"/>
  <c r="AI4" i="96"/>
  <c r="AN4" i="96"/>
  <c r="W5" i="15"/>
  <c r="AG4" i="15"/>
  <c r="AP4" i="15" s="1"/>
  <c r="AF4" i="15"/>
  <c r="AO4" i="15" s="1"/>
  <c r="AE4" i="15"/>
  <c r="I4" i="16"/>
  <c r="J4" i="16" s="1"/>
  <c r="K4" i="16" s="1"/>
  <c r="I12" i="3"/>
  <c r="J12" i="3" s="1"/>
  <c r="I18" i="3"/>
  <c r="J18" i="3" s="1"/>
  <c r="I15" i="19"/>
  <c r="J15" i="19" s="1"/>
  <c r="K5" i="48"/>
  <c r="AQ4" i="48"/>
  <c r="AR3" i="36"/>
  <c r="AE4" i="51"/>
  <c r="W5" i="51"/>
  <c r="AG4" i="51"/>
  <c r="AF4" i="51"/>
  <c r="AR3" i="59"/>
  <c r="AQ4" i="70"/>
  <c r="AR3" i="88"/>
  <c r="AI4" i="74"/>
  <c r="AN4" i="74"/>
  <c r="AI4" i="81"/>
  <c r="AN4" i="81"/>
  <c r="AI4" i="94"/>
  <c r="AN4" i="94"/>
  <c r="Y5" i="37"/>
  <c r="X5" i="37"/>
  <c r="AQ4" i="28"/>
  <c r="AN4" i="84"/>
  <c r="AI4" i="84"/>
  <c r="I11" i="3"/>
  <c r="J11" i="3" s="1"/>
  <c r="I21" i="16"/>
  <c r="J21" i="16" s="1"/>
  <c r="I9" i="64"/>
  <c r="J9" i="64" s="1"/>
  <c r="I13" i="64"/>
  <c r="J13" i="64" s="1"/>
  <c r="I19" i="64"/>
  <c r="J19" i="64" s="1"/>
  <c r="I5" i="56"/>
  <c r="J5" i="56" s="1"/>
  <c r="I7" i="23"/>
  <c r="J7" i="23" s="1"/>
  <c r="I17" i="23"/>
  <c r="J17" i="23" s="1"/>
  <c r="I23" i="23"/>
  <c r="J23" i="23" s="1"/>
  <c r="AI3" i="18"/>
  <c r="W5" i="22"/>
  <c r="AG4" i="22"/>
  <c r="AP4" i="22" s="1"/>
  <c r="AF4" i="22"/>
  <c r="AO4" i="22" s="1"/>
  <c r="AE4" i="22"/>
  <c r="K5" i="90"/>
  <c r="K6" i="90" s="1"/>
  <c r="K7" i="90" s="1"/>
  <c r="K8" i="90" s="1"/>
  <c r="K9" i="90" s="1"/>
  <c r="K10" i="90" s="1"/>
  <c r="K11" i="90" s="1"/>
  <c r="K12" i="90" s="1"/>
  <c r="K13" i="90" s="1"/>
  <c r="K14" i="90" s="1"/>
  <c r="K15" i="90" s="1"/>
  <c r="K16" i="90" s="1"/>
  <c r="K17" i="90" s="1"/>
  <c r="K18" i="90" s="1"/>
  <c r="K19" i="90" s="1"/>
  <c r="K20" i="90" s="1"/>
  <c r="K21" i="90" s="1"/>
  <c r="K22" i="90" s="1"/>
  <c r="K23" i="90" s="1"/>
  <c r="K24" i="90" s="1"/>
  <c r="K25" i="90" s="1"/>
  <c r="K26" i="90" s="1"/>
  <c r="K27" i="90" s="1"/>
  <c r="K28" i="90" s="1"/>
  <c r="K29" i="90" s="1"/>
  <c r="K30" i="90" s="1"/>
  <c r="K31" i="90" s="1"/>
  <c r="K32" i="90" s="1"/>
  <c r="K33" i="90" s="1"/>
  <c r="K34" i="90" s="1"/>
  <c r="K35" i="90" s="1"/>
  <c r="K36" i="90" s="1"/>
  <c r="K37" i="90" s="1"/>
  <c r="K38" i="90" s="1"/>
  <c r="K39" i="90" s="1"/>
  <c r="K40" i="90" s="1"/>
  <c r="K41" i="90" s="1"/>
  <c r="K42" i="90" s="1"/>
  <c r="K43" i="90" s="1"/>
  <c r="K44" i="90" s="1"/>
  <c r="K45" i="90" s="1"/>
  <c r="K46" i="90" s="1"/>
  <c r="K47" i="90" s="1"/>
  <c r="K48" i="90" s="1"/>
  <c r="K49" i="90" s="1"/>
  <c r="K50" i="90" s="1"/>
  <c r="K51" i="90" s="1"/>
  <c r="K52" i="90" s="1"/>
  <c r="K53" i="90" s="1"/>
  <c r="K54" i="90" s="1"/>
  <c r="K55" i="90" s="1"/>
  <c r="K56" i="90" s="1"/>
  <c r="K57" i="90" s="1"/>
  <c r="K58" i="90" s="1"/>
  <c r="K59" i="90" s="1"/>
  <c r="K60" i="90" s="1"/>
  <c r="K61" i="90" s="1"/>
  <c r="K62" i="90" s="1"/>
  <c r="K63" i="90" s="1"/>
  <c r="K64" i="90" s="1"/>
  <c r="K65" i="90" s="1"/>
  <c r="K66" i="90" s="1"/>
  <c r="K67" i="90" s="1"/>
  <c r="K68" i="90" s="1"/>
  <c r="K69" i="90" s="1"/>
  <c r="K70" i="90" s="1"/>
  <c r="K71" i="90" s="1"/>
  <c r="K72" i="90" s="1"/>
  <c r="K73" i="90" s="1"/>
  <c r="K74" i="90" s="1"/>
  <c r="K75" i="90" s="1"/>
  <c r="K76" i="90" s="1"/>
  <c r="K77" i="90" s="1"/>
  <c r="K78" i="90" s="1"/>
  <c r="K79" i="90" s="1"/>
  <c r="K80" i="90" s="1"/>
  <c r="K81" i="90" s="1"/>
  <c r="K82" i="90" s="1"/>
  <c r="K83" i="90" s="1"/>
  <c r="K84" i="90" s="1"/>
  <c r="K85" i="90" s="1"/>
  <c r="K86" i="90" s="1"/>
  <c r="K87" i="90" s="1"/>
  <c r="K88" i="90" s="1"/>
  <c r="K89" i="90" s="1"/>
  <c r="K5" i="78"/>
  <c r="K6" i="78" s="1"/>
  <c r="K7" i="78" s="1"/>
  <c r="K8" i="78" s="1"/>
  <c r="K9" i="78" s="1"/>
  <c r="K10" i="78" s="1"/>
  <c r="K11" i="78" s="1"/>
  <c r="K12" i="78" s="1"/>
  <c r="K13" i="78" s="1"/>
  <c r="K14" i="78" s="1"/>
  <c r="K15" i="78" s="1"/>
  <c r="K16" i="78" s="1"/>
  <c r="K17" i="78" s="1"/>
  <c r="K18" i="78" s="1"/>
  <c r="K19" i="78" s="1"/>
  <c r="K20" i="78" s="1"/>
  <c r="K21" i="78" s="1"/>
  <c r="K22" i="78" s="1"/>
  <c r="K23" i="78" s="1"/>
  <c r="K24" i="78" s="1"/>
  <c r="K25" i="78" s="1"/>
  <c r="K26" i="78" s="1"/>
  <c r="K27" i="78" s="1"/>
  <c r="K28" i="78" s="1"/>
  <c r="K29" i="78" s="1"/>
  <c r="K30" i="78" s="1"/>
  <c r="K31" i="78" s="1"/>
  <c r="K32" i="78" s="1"/>
  <c r="K33" i="78" s="1"/>
  <c r="K34" i="78" s="1"/>
  <c r="K35" i="78" s="1"/>
  <c r="K36" i="78" s="1"/>
  <c r="K37" i="78" s="1"/>
  <c r="K38" i="78" s="1"/>
  <c r="K39" i="78" s="1"/>
  <c r="K40" i="78" s="1"/>
  <c r="K41" i="78" s="1"/>
  <c r="K42" i="78" s="1"/>
  <c r="K43" i="78" s="1"/>
  <c r="K44" i="78" s="1"/>
  <c r="K45" i="78" s="1"/>
  <c r="K46" i="78" s="1"/>
  <c r="K47" i="78" s="1"/>
  <c r="K48" i="78" s="1"/>
  <c r="K49" i="78" s="1"/>
  <c r="K50" i="78" s="1"/>
  <c r="K51" i="78" s="1"/>
  <c r="K52" i="78" s="1"/>
  <c r="K53" i="78" s="1"/>
  <c r="K54" i="78" s="1"/>
  <c r="K55" i="78" s="1"/>
  <c r="K56" i="78" s="1"/>
  <c r="K57" i="78" s="1"/>
  <c r="K58" i="78" s="1"/>
  <c r="K59" i="78" s="1"/>
  <c r="K60" i="78" s="1"/>
  <c r="K61" i="78" s="1"/>
  <c r="K62" i="78" s="1"/>
  <c r="K63" i="78" s="1"/>
  <c r="K64" i="78" s="1"/>
  <c r="K65" i="78" s="1"/>
  <c r="K66" i="78" s="1"/>
  <c r="K67" i="78" s="1"/>
  <c r="K68" i="78" s="1"/>
  <c r="K69" i="78" s="1"/>
  <c r="K70" i="78" s="1"/>
  <c r="K71" i="78" s="1"/>
  <c r="K72" i="78" s="1"/>
  <c r="K73" i="78" s="1"/>
  <c r="K74" i="78" s="1"/>
  <c r="K75" i="78" s="1"/>
  <c r="K76" i="78" s="1"/>
  <c r="K77" i="78" s="1"/>
  <c r="K78" i="78" s="1"/>
  <c r="K79" i="78" s="1"/>
  <c r="K80" i="78" s="1"/>
  <c r="K81" i="78" s="1"/>
  <c r="K82" i="78" s="1"/>
  <c r="K83" i="78" s="1"/>
  <c r="K84" i="78" s="1"/>
  <c r="K85" i="78" s="1"/>
  <c r="K86" i="78" s="1"/>
  <c r="K87" i="78" s="1"/>
  <c r="K88" i="78" s="1"/>
  <c r="K89" i="78" s="1"/>
  <c r="X5" i="36"/>
  <c r="Y5" i="66"/>
  <c r="Z5" i="66" s="1"/>
  <c r="X5" i="66"/>
  <c r="AH5" i="66" s="1"/>
  <c r="AI4" i="77"/>
  <c r="AN4" i="77"/>
  <c r="AN4" i="83"/>
  <c r="AI4" i="83"/>
  <c r="AG4" i="92"/>
  <c r="AP4" i="92" s="1"/>
  <c r="W5" i="92"/>
  <c r="AF4" i="92"/>
  <c r="AO4" i="92" s="1"/>
  <c r="AE4" i="92"/>
  <c r="AQ3" i="7"/>
  <c r="AI3" i="7"/>
  <c r="AQ3" i="3"/>
  <c r="AI3" i="3"/>
  <c r="I12" i="59"/>
  <c r="J12" i="59" s="1"/>
  <c r="I18" i="59"/>
  <c r="J18" i="59" s="1"/>
  <c r="I9" i="51"/>
  <c r="J9" i="51" s="1"/>
  <c r="I7" i="15"/>
  <c r="J7" i="15" s="1"/>
  <c r="I17" i="15"/>
  <c r="J17" i="15" s="1"/>
  <c r="I23" i="15"/>
  <c r="J23" i="15" s="1"/>
  <c r="K5" i="95"/>
  <c r="K6" i="95" s="1"/>
  <c r="K7" i="95" s="1"/>
  <c r="K8" i="95" s="1"/>
  <c r="K9" i="95" s="1"/>
  <c r="K10" i="95" s="1"/>
  <c r="K11" i="95" s="1"/>
  <c r="K12" i="95" s="1"/>
  <c r="K13" i="95" s="1"/>
  <c r="K14" i="95" s="1"/>
  <c r="K15" i="95" s="1"/>
  <c r="K16" i="95" s="1"/>
  <c r="K17" i="95" s="1"/>
  <c r="K18" i="95" s="1"/>
  <c r="K19" i="95" s="1"/>
  <c r="K20" i="95" s="1"/>
  <c r="K21" i="95" s="1"/>
  <c r="K22" i="95" s="1"/>
  <c r="K23" i="95" s="1"/>
  <c r="K24" i="95" s="1"/>
  <c r="K25" i="95" s="1"/>
  <c r="K26" i="95" s="1"/>
  <c r="K27" i="95" s="1"/>
  <c r="K28" i="95" s="1"/>
  <c r="K29" i="95" s="1"/>
  <c r="K30" i="95" s="1"/>
  <c r="K31" i="95" s="1"/>
  <c r="K32" i="95" s="1"/>
  <c r="K33" i="95" s="1"/>
  <c r="K34" i="95" s="1"/>
  <c r="K35" i="95" s="1"/>
  <c r="K36" i="95" s="1"/>
  <c r="K37" i="95" s="1"/>
  <c r="K38" i="95" s="1"/>
  <c r="K39" i="95" s="1"/>
  <c r="K40" i="95" s="1"/>
  <c r="K41" i="95" s="1"/>
  <c r="K42" i="95" s="1"/>
  <c r="K43" i="95" s="1"/>
  <c r="K44" i="95" s="1"/>
  <c r="K45" i="95" s="1"/>
  <c r="K46" i="95" s="1"/>
  <c r="K47" i="95" s="1"/>
  <c r="K48" i="95" s="1"/>
  <c r="K49" i="95" s="1"/>
  <c r="K50" i="95" s="1"/>
  <c r="K51" i="95" s="1"/>
  <c r="K52" i="95" s="1"/>
  <c r="K53" i="95" s="1"/>
  <c r="K54" i="95" s="1"/>
  <c r="K55" i="95" s="1"/>
  <c r="K56" i="95" s="1"/>
  <c r="K57" i="95" s="1"/>
  <c r="K58" i="95" s="1"/>
  <c r="K59" i="95" s="1"/>
  <c r="K60" i="95" s="1"/>
  <c r="K61" i="95" s="1"/>
  <c r="K62" i="95" s="1"/>
  <c r="K63" i="95" s="1"/>
  <c r="K64" i="95" s="1"/>
  <c r="K65" i="95" s="1"/>
  <c r="K66" i="95" s="1"/>
  <c r="K67" i="95" s="1"/>
  <c r="K68" i="95" s="1"/>
  <c r="K69" i="95" s="1"/>
  <c r="K70" i="95" s="1"/>
  <c r="K71" i="95" s="1"/>
  <c r="K72" i="95" s="1"/>
  <c r="K73" i="95" s="1"/>
  <c r="K74" i="95" s="1"/>
  <c r="K75" i="95" s="1"/>
  <c r="K76" i="95" s="1"/>
  <c r="K77" i="95" s="1"/>
  <c r="K78" i="95" s="1"/>
  <c r="K79" i="95" s="1"/>
  <c r="K5" i="89"/>
  <c r="K6" i="89" s="1"/>
  <c r="K7" i="89" s="1"/>
  <c r="K8" i="89" s="1"/>
  <c r="K9" i="89" s="1"/>
  <c r="K10" i="89" s="1"/>
  <c r="K11" i="89" s="1"/>
  <c r="K12" i="89" s="1"/>
  <c r="K13" i="89" s="1"/>
  <c r="K14" i="89" s="1"/>
  <c r="K15" i="89" s="1"/>
  <c r="K16" i="89" s="1"/>
  <c r="K17" i="89" s="1"/>
  <c r="K18" i="89" s="1"/>
  <c r="K19" i="89" s="1"/>
  <c r="K20" i="89" s="1"/>
  <c r="K21" i="89" s="1"/>
  <c r="K22" i="89" s="1"/>
  <c r="K23" i="89" s="1"/>
  <c r="K24" i="89" s="1"/>
  <c r="K25" i="89" s="1"/>
  <c r="K26" i="89" s="1"/>
  <c r="K27" i="89" s="1"/>
  <c r="K28" i="89" s="1"/>
  <c r="K29" i="89" s="1"/>
  <c r="K30" i="89" s="1"/>
  <c r="K31" i="89" s="1"/>
  <c r="K32" i="89" s="1"/>
  <c r="K33" i="89" s="1"/>
  <c r="K34" i="89" s="1"/>
  <c r="K35" i="89" s="1"/>
  <c r="K36" i="89" s="1"/>
  <c r="K37" i="89" s="1"/>
  <c r="K38" i="89" s="1"/>
  <c r="K39" i="89" s="1"/>
  <c r="K40" i="89" s="1"/>
  <c r="K41" i="89" s="1"/>
  <c r="K42" i="89" s="1"/>
  <c r="K43" i="89" s="1"/>
  <c r="K44" i="89" s="1"/>
  <c r="K45" i="89" s="1"/>
  <c r="K46" i="89" s="1"/>
  <c r="K47" i="89" s="1"/>
  <c r="K48" i="89" s="1"/>
  <c r="K49" i="89" s="1"/>
  <c r="K50" i="89" s="1"/>
  <c r="K51" i="89" s="1"/>
  <c r="K52" i="89" s="1"/>
  <c r="K53" i="89" s="1"/>
  <c r="K54" i="89" s="1"/>
  <c r="K55" i="89" s="1"/>
  <c r="K56" i="89" s="1"/>
  <c r="K57" i="89" s="1"/>
  <c r="K58" i="89" s="1"/>
  <c r="K59" i="89" s="1"/>
  <c r="K60" i="89" s="1"/>
  <c r="K61" i="89" s="1"/>
  <c r="K62" i="89" s="1"/>
  <c r="K63" i="89" s="1"/>
  <c r="K64" i="89" s="1"/>
  <c r="K65" i="89" s="1"/>
  <c r="K66" i="89" s="1"/>
  <c r="K67" i="89" s="1"/>
  <c r="K68" i="89" s="1"/>
  <c r="K69" i="89" s="1"/>
  <c r="K70" i="89" s="1"/>
  <c r="K71" i="89" s="1"/>
  <c r="K72" i="89" s="1"/>
  <c r="K73" i="89" s="1"/>
  <c r="K74" i="89" s="1"/>
  <c r="K75" i="89" s="1"/>
  <c r="K76" i="89" s="1"/>
  <c r="K77" i="89" s="1"/>
  <c r="K78" i="89" s="1"/>
  <c r="K79" i="89" s="1"/>
  <c r="K80" i="89" s="1"/>
  <c r="K81" i="89" s="1"/>
  <c r="K82" i="89" s="1"/>
  <c r="K83" i="89" s="1"/>
  <c r="K84" i="89" s="1"/>
  <c r="K85" i="89" s="1"/>
  <c r="K86" i="89" s="1"/>
  <c r="K87" i="89" s="1"/>
  <c r="K88" i="89" s="1"/>
  <c r="K89" i="89" s="1"/>
  <c r="K90" i="89" s="1"/>
  <c r="K91" i="89" s="1"/>
  <c r="K92" i="89" s="1"/>
  <c r="K93" i="89" s="1"/>
  <c r="K94" i="89" s="1"/>
  <c r="K95" i="89" s="1"/>
  <c r="K96" i="89" s="1"/>
  <c r="K97" i="89" s="1"/>
  <c r="K98" i="89" s="1"/>
  <c r="AO4" i="45"/>
  <c r="AR3" i="86"/>
  <c r="AQ3" i="96"/>
  <c r="AI3" i="96"/>
  <c r="AR3" i="9"/>
  <c r="I10" i="23"/>
  <c r="J10" i="23" s="1"/>
  <c r="I6" i="4"/>
  <c r="J6" i="4" s="1"/>
  <c r="I16" i="4"/>
  <c r="J16" i="4" s="1"/>
  <c r="I22" i="4"/>
  <c r="J22" i="4" s="1"/>
  <c r="I4" i="71"/>
  <c r="J4" i="71" s="1"/>
  <c r="K4" i="71" s="1"/>
  <c r="AO4" i="71" s="1"/>
  <c r="I9" i="60"/>
  <c r="J9" i="60" s="1"/>
  <c r="I9" i="11"/>
  <c r="J9" i="11" s="1"/>
  <c r="I14" i="11"/>
  <c r="J14" i="11" s="1"/>
  <c r="I20" i="11"/>
  <c r="J20" i="11" s="1"/>
  <c r="I9" i="8"/>
  <c r="J9" i="8" s="1"/>
  <c r="I13" i="8"/>
  <c r="J13" i="8" s="1"/>
  <c r="I19" i="8"/>
  <c r="J19" i="8" s="1"/>
  <c r="AQ4" i="9"/>
  <c r="AG4" i="30"/>
  <c r="AP4" i="30" s="1"/>
  <c r="AF4" i="30"/>
  <c r="AO4" i="30" s="1"/>
  <c r="AE4" i="30"/>
  <c r="W5" i="30"/>
  <c r="AR3" i="30"/>
  <c r="AR3" i="42"/>
  <c r="W5" i="73"/>
  <c r="AG4" i="73"/>
  <c r="AP4" i="73" s="1"/>
  <c r="AF4" i="73"/>
  <c r="AO4" i="73" s="1"/>
  <c r="AE4" i="73"/>
  <c r="X5" i="54"/>
  <c r="AH5" i="54" s="1"/>
  <c r="Y5" i="54"/>
  <c r="W5" i="69"/>
  <c r="AG4" i="69"/>
  <c r="AP4" i="69" s="1"/>
  <c r="AF4" i="69"/>
  <c r="AO4" i="69" s="1"/>
  <c r="AE4" i="69"/>
  <c r="AR3" i="1"/>
  <c r="I19" i="2"/>
  <c r="J19" i="2" s="1"/>
  <c r="I17" i="2"/>
  <c r="J17" i="2" s="1"/>
  <c r="AI4" i="8"/>
  <c r="AR3" i="5"/>
  <c r="I12" i="12"/>
  <c r="J12" i="12" s="1"/>
  <c r="I18" i="12"/>
  <c r="J18" i="12" s="1"/>
  <c r="I8" i="12"/>
  <c r="J8" i="12" s="1"/>
  <c r="I5" i="72"/>
  <c r="J5" i="72" s="1"/>
  <c r="I22" i="68"/>
  <c r="J22" i="68" s="1"/>
  <c r="I6" i="68"/>
  <c r="J6" i="68" s="1"/>
  <c r="I5" i="68"/>
  <c r="J5" i="68" s="1"/>
  <c r="K5" i="68" s="1"/>
  <c r="I7" i="20"/>
  <c r="J7" i="20" s="1"/>
  <c r="I17" i="20"/>
  <c r="J17" i="20" s="1"/>
  <c r="I23" i="20"/>
  <c r="J23" i="20" s="1"/>
  <c r="K5" i="21"/>
  <c r="AQ4" i="21"/>
  <c r="AQ3" i="16"/>
  <c r="AI3" i="16"/>
  <c r="AG4" i="43"/>
  <c r="AP4" i="43" s="1"/>
  <c r="W5" i="43"/>
  <c r="AE4" i="43"/>
  <c r="AF4" i="43"/>
  <c r="AO4" i="43" s="1"/>
  <c r="AF4" i="50"/>
  <c r="AE4" i="50"/>
  <c r="W5" i="50"/>
  <c r="AG4" i="50"/>
  <c r="AE4" i="49"/>
  <c r="AG4" i="49"/>
  <c r="AP4" i="49" s="1"/>
  <c r="AF4" i="49"/>
  <c r="AO4" i="49" s="1"/>
  <c r="W5" i="49"/>
  <c r="AR3" i="58"/>
  <c r="AE4" i="55"/>
  <c r="AG4" i="55"/>
  <c r="AP4" i="55" s="1"/>
  <c r="W5" i="55"/>
  <c r="AF4" i="55"/>
  <c r="AO4" i="55" s="1"/>
  <c r="AI3" i="56"/>
  <c r="AN3" i="56"/>
  <c r="AI3" i="60"/>
  <c r="AN3" i="60"/>
  <c r="AR3" i="83"/>
  <c r="AG4" i="80"/>
  <c r="AP4" i="80" s="1"/>
  <c r="AF4" i="80"/>
  <c r="AO4" i="80" s="1"/>
  <c r="AE4" i="80"/>
  <c r="W5" i="80"/>
  <c r="AG4" i="89"/>
  <c r="AP4" i="89" s="1"/>
  <c r="W5" i="89"/>
  <c r="AF4" i="89"/>
  <c r="AO4" i="89" s="1"/>
  <c r="AE4" i="89"/>
  <c r="AI4" i="93"/>
  <c r="AN4" i="93"/>
  <c r="AQ3" i="95"/>
  <c r="AI3" i="95"/>
  <c r="I7" i="2"/>
  <c r="J7" i="2" s="1"/>
  <c r="I8" i="2"/>
  <c r="J8" i="2" s="1"/>
  <c r="I23" i="19"/>
  <c r="J23" i="19" s="1"/>
  <c r="AI4" i="18"/>
  <c r="AN4" i="18"/>
  <c r="K5" i="15"/>
  <c r="I4" i="67"/>
  <c r="J4" i="67" s="1"/>
  <c r="K4" i="67" s="1"/>
  <c r="K5" i="17"/>
  <c r="X5" i="23"/>
  <c r="AH5" i="23" s="1"/>
  <c r="K5" i="27"/>
  <c r="Y5" i="57"/>
  <c r="Z5" i="57" s="1"/>
  <c r="X5" i="57"/>
  <c r="AH5" i="57" s="1"/>
  <c r="AO4" i="76"/>
  <c r="AE4" i="75"/>
  <c r="W5" i="75"/>
  <c r="AF4" i="75"/>
  <c r="AO4" i="75" s="1"/>
  <c r="AG4" i="75"/>
  <c r="AP4" i="75" s="1"/>
  <c r="AF4" i="78"/>
  <c r="AO4" i="78" s="1"/>
  <c r="AE4" i="78"/>
  <c r="W5" i="78"/>
  <c r="AG4" i="78"/>
  <c r="AP4" i="78" s="1"/>
  <c r="AF4" i="82"/>
  <c r="AO4" i="82" s="1"/>
  <c r="AE4" i="82"/>
  <c r="AG4" i="82"/>
  <c r="AP4" i="82" s="1"/>
  <c r="W5" i="82"/>
  <c r="X5" i="83"/>
  <c r="Z5" i="83" s="1"/>
  <c r="AI4" i="91"/>
  <c r="AN4" i="91"/>
  <c r="AO4" i="96"/>
  <c r="I18" i="16"/>
  <c r="J18" i="16" s="1"/>
  <c r="AR3" i="10"/>
  <c r="I10" i="52"/>
  <c r="J10" i="52" s="1"/>
  <c r="I9" i="16"/>
  <c r="J9" i="16" s="1"/>
  <c r="I4" i="3"/>
  <c r="J4" i="3" s="1"/>
  <c r="K4" i="3" s="1"/>
  <c r="I13" i="3"/>
  <c r="J13" i="3" s="1"/>
  <c r="I19" i="3"/>
  <c r="J19" i="3" s="1"/>
  <c r="I7" i="24"/>
  <c r="J7" i="24" s="1"/>
  <c r="K5" i="86"/>
  <c r="K6" i="86" s="1"/>
  <c r="K7" i="86" s="1"/>
  <c r="K8" i="86" s="1"/>
  <c r="K9" i="86" s="1"/>
  <c r="K10" i="86" s="1"/>
  <c r="K11" i="86" s="1"/>
  <c r="K12" i="86" s="1"/>
  <c r="K13" i="86" s="1"/>
  <c r="K14" i="86" s="1"/>
  <c r="K15" i="86" s="1"/>
  <c r="K16" i="86" s="1"/>
  <c r="K17" i="86" s="1"/>
  <c r="K18" i="86" s="1"/>
  <c r="K19" i="86" s="1"/>
  <c r="K20" i="86" s="1"/>
  <c r="K21" i="86" s="1"/>
  <c r="K22" i="86" s="1"/>
  <c r="K23" i="86" s="1"/>
  <c r="K24" i="86" s="1"/>
  <c r="K25" i="86" s="1"/>
  <c r="K26" i="86" s="1"/>
  <c r="K27" i="86" s="1"/>
  <c r="K28" i="86" s="1"/>
  <c r="K29" i="86" s="1"/>
  <c r="K30" i="86" s="1"/>
  <c r="K31" i="86" s="1"/>
  <c r="K32" i="86" s="1"/>
  <c r="K33" i="86" s="1"/>
  <c r="K34" i="86" s="1"/>
  <c r="K35" i="86" s="1"/>
  <c r="K36" i="86" s="1"/>
  <c r="K37" i="86" s="1"/>
  <c r="K38" i="86" s="1"/>
  <c r="K39" i="86" s="1"/>
  <c r="K40" i="86" s="1"/>
  <c r="K41" i="86" s="1"/>
  <c r="K42" i="86" s="1"/>
  <c r="K43" i="86" s="1"/>
  <c r="K44" i="86" s="1"/>
  <c r="K45" i="86" s="1"/>
  <c r="K46" i="86" s="1"/>
  <c r="K47" i="86" s="1"/>
  <c r="K48" i="86" s="1"/>
  <c r="K49" i="86" s="1"/>
  <c r="K50" i="86" s="1"/>
  <c r="K51" i="86" s="1"/>
  <c r="K52" i="86" s="1"/>
  <c r="K53" i="86" s="1"/>
  <c r="K54" i="86" s="1"/>
  <c r="K55" i="86" s="1"/>
  <c r="K56" i="86" s="1"/>
  <c r="K57" i="86" s="1"/>
  <c r="K58" i="86" s="1"/>
  <c r="K59" i="86" s="1"/>
  <c r="K60" i="86" s="1"/>
  <c r="K61" i="86" s="1"/>
  <c r="K62" i="86" s="1"/>
  <c r="K63" i="86" s="1"/>
  <c r="K64" i="86" s="1"/>
  <c r="K65" i="86" s="1"/>
  <c r="K66" i="86" s="1"/>
  <c r="K67" i="86" s="1"/>
  <c r="K68" i="86" s="1"/>
  <c r="K69" i="86" s="1"/>
  <c r="K70" i="86" s="1"/>
  <c r="K71" i="86" s="1"/>
  <c r="K72" i="86" s="1"/>
  <c r="K73" i="86" s="1"/>
  <c r="K74" i="86" s="1"/>
  <c r="K75" i="86" s="1"/>
  <c r="K76" i="86" s="1"/>
  <c r="K77" i="86" s="1"/>
  <c r="K78" i="86" s="1"/>
  <c r="K79" i="86" s="1"/>
  <c r="K80" i="86" s="1"/>
  <c r="K81" i="86" s="1"/>
  <c r="K82" i="86" s="1"/>
  <c r="K83" i="86" s="1"/>
  <c r="K84" i="86" s="1"/>
  <c r="K85" i="86" s="1"/>
  <c r="K86" i="86" s="1"/>
  <c r="K87" i="86" s="1"/>
  <c r="K88" i="86" s="1"/>
  <c r="K89" i="86" s="1"/>
  <c r="K7" i="49"/>
  <c r="AF4" i="46"/>
  <c r="AO4" i="46" s="1"/>
  <c r="AE4" i="46"/>
  <c r="AG4" i="46"/>
  <c r="AP4" i="46" s="1"/>
  <c r="W5" i="46"/>
  <c r="AI3" i="55"/>
  <c r="AN3" i="55"/>
  <c r="AR3" i="46"/>
  <c r="AR3" i="75"/>
  <c r="AR3" i="85"/>
  <c r="AE4" i="85"/>
  <c r="W5" i="85"/>
  <c r="AG4" i="85"/>
  <c r="AP4" i="85" s="1"/>
  <c r="AF4" i="85"/>
  <c r="AO4" i="85" s="1"/>
  <c r="X5" i="40"/>
  <c r="AH5" i="40" s="1"/>
  <c r="Z5" i="63"/>
  <c r="Z5" i="31"/>
  <c r="AN4" i="48"/>
  <c r="AI4" i="48"/>
  <c r="X5" i="17"/>
  <c r="AH5" i="17" s="1"/>
  <c r="Y5" i="81"/>
  <c r="X5" i="81"/>
  <c r="Z5" i="41"/>
  <c r="I14" i="2"/>
  <c r="J14" i="2" s="1"/>
  <c r="K5" i="9"/>
  <c r="K5" i="57"/>
  <c r="I16" i="23"/>
  <c r="J16" i="23" s="1"/>
  <c r="AQ5" i="21"/>
  <c r="AG4" i="29"/>
  <c r="AP4" i="29" s="1"/>
  <c r="AF4" i="29"/>
  <c r="AO4" i="29" s="1"/>
  <c r="AE4" i="29"/>
  <c r="W5" i="29"/>
  <c r="K12" i="1"/>
  <c r="AN4" i="28"/>
  <c r="AI4" i="28"/>
  <c r="AR3" i="22"/>
  <c r="I9" i="15"/>
  <c r="J9" i="15" s="1"/>
  <c r="I8" i="64"/>
  <c r="J8" i="64" s="1"/>
  <c r="I14" i="64"/>
  <c r="J14" i="64" s="1"/>
  <c r="I20" i="64"/>
  <c r="J20" i="64" s="1"/>
  <c r="I11" i="56"/>
  <c r="J11" i="56" s="1"/>
  <c r="I12" i="23"/>
  <c r="J12" i="23" s="1"/>
  <c r="I18" i="23"/>
  <c r="J18" i="23" s="1"/>
  <c r="Y5" i="36"/>
  <c r="AE4" i="35"/>
  <c r="AF4" i="35"/>
  <c r="AO4" i="35" s="1"/>
  <c r="AG4" i="35"/>
  <c r="AP4" i="35" s="1"/>
  <c r="W5" i="35"/>
  <c r="AQ3" i="40"/>
  <c r="AI3" i="40"/>
  <c r="AI4" i="59"/>
  <c r="AN4" i="66"/>
  <c r="AI4" i="66"/>
  <c r="I13" i="2"/>
  <c r="J13" i="2" s="1"/>
  <c r="I11" i="11"/>
  <c r="J11" i="11" s="1"/>
  <c r="I8" i="11"/>
  <c r="J8" i="11" s="1"/>
  <c r="I8" i="59"/>
  <c r="J8" i="59" s="1"/>
  <c r="I13" i="59"/>
  <c r="J13" i="59" s="1"/>
  <c r="I19" i="59"/>
  <c r="J19" i="59" s="1"/>
  <c r="I8" i="51"/>
  <c r="J8" i="51" s="1"/>
  <c r="I12" i="15"/>
  <c r="J12" i="15" s="1"/>
  <c r="I18" i="15"/>
  <c r="J18" i="15" s="1"/>
  <c r="I10" i="19"/>
  <c r="J10" i="19" s="1"/>
  <c r="K5" i="32"/>
  <c r="K6" i="32" s="1"/>
  <c r="K7" i="32" s="1"/>
  <c r="K8" i="32" s="1"/>
  <c r="K9" i="32" s="1"/>
  <c r="K10" i="32" s="1"/>
  <c r="K11" i="32" s="1"/>
  <c r="K12" i="32" s="1"/>
  <c r="K13" i="32" s="1"/>
  <c r="K14" i="32" s="1"/>
  <c r="K15" i="32" s="1"/>
  <c r="K16" i="32" s="1"/>
  <c r="K17" i="32" s="1"/>
  <c r="K18" i="32" s="1"/>
  <c r="K19" i="32" s="1"/>
  <c r="K20" i="32" s="1"/>
  <c r="K21" i="32" s="1"/>
  <c r="K22" i="32" s="1"/>
  <c r="K23" i="32" s="1"/>
  <c r="K24" i="32" s="1"/>
  <c r="K25" i="32" s="1"/>
  <c r="K26" i="32" s="1"/>
  <c r="K27" i="32" s="1"/>
  <c r="K28" i="32" s="1"/>
  <c r="K29" i="32" s="1"/>
  <c r="K30" i="32" s="1"/>
  <c r="K31" i="32" s="1"/>
  <c r="K32" i="32" s="1"/>
  <c r="K33" i="32" s="1"/>
  <c r="K34" i="32" s="1"/>
  <c r="K35" i="32" s="1"/>
  <c r="K36" i="32" s="1"/>
  <c r="K37" i="32" s="1"/>
  <c r="K38" i="32" s="1"/>
  <c r="K39" i="32" s="1"/>
  <c r="K40" i="32" s="1"/>
  <c r="K41" i="32" s="1"/>
  <c r="K42" i="32" s="1"/>
  <c r="K43" i="32" s="1"/>
  <c r="K44" i="32" s="1"/>
  <c r="K45" i="32" s="1"/>
  <c r="K46" i="32" s="1"/>
  <c r="K47" i="32" s="1"/>
  <c r="K48" i="32" s="1"/>
  <c r="K49" i="32" s="1"/>
  <c r="K50" i="32" s="1"/>
  <c r="K51" i="32" s="1"/>
  <c r="K52" i="32" s="1"/>
  <c r="K53" i="32" s="1"/>
  <c r="K54" i="32" s="1"/>
  <c r="K55" i="32" s="1"/>
  <c r="K56" i="32" s="1"/>
  <c r="K57" i="32" s="1"/>
  <c r="K58" i="32" s="1"/>
  <c r="K59" i="32" s="1"/>
  <c r="K60" i="32" s="1"/>
  <c r="K61" i="32" s="1"/>
  <c r="K62" i="32" s="1"/>
  <c r="K63" i="32" s="1"/>
  <c r="K64" i="32" s="1"/>
  <c r="K65" i="32" s="1"/>
  <c r="K66" i="32" s="1"/>
  <c r="K67" i="32" s="1"/>
  <c r="K68" i="32" s="1"/>
  <c r="K69" i="32" s="1"/>
  <c r="AP4" i="45"/>
  <c r="AI4" i="61"/>
  <c r="AN4" i="61"/>
  <c r="I7" i="4"/>
  <c r="J7" i="4" s="1"/>
  <c r="I17" i="4"/>
  <c r="J17" i="4" s="1"/>
  <c r="I23" i="4"/>
  <c r="J23" i="4" s="1"/>
  <c r="I9" i="71"/>
  <c r="J9" i="71" s="1"/>
  <c r="I8" i="63"/>
  <c r="J8" i="63" s="1"/>
  <c r="K5" i="22"/>
  <c r="I10" i="11"/>
  <c r="J10" i="11" s="1"/>
  <c r="I15" i="11"/>
  <c r="J15" i="11" s="1"/>
  <c r="I21" i="11"/>
  <c r="J21" i="11" s="1"/>
  <c r="I5" i="8"/>
  <c r="J5" i="8" s="1"/>
  <c r="I14" i="8"/>
  <c r="J14" i="8" s="1"/>
  <c r="I20" i="8"/>
  <c r="J20" i="8" s="1"/>
  <c r="K5" i="76"/>
  <c r="K5" i="30"/>
  <c r="K6" i="30" s="1"/>
  <c r="K7" i="30" s="1"/>
  <c r="K8" i="30" s="1"/>
  <c r="K9" i="30" s="1"/>
  <c r="K10" i="30" s="1"/>
  <c r="K11" i="30" s="1"/>
  <c r="K12" i="30" s="1"/>
  <c r="K13" i="30" s="1"/>
  <c r="K14" i="30" s="1"/>
  <c r="K15" i="30" s="1"/>
  <c r="K16" i="30" s="1"/>
  <c r="K17" i="30" s="1"/>
  <c r="K18" i="30" s="1"/>
  <c r="K19" i="30" s="1"/>
  <c r="K20" i="30" s="1"/>
  <c r="K21" i="30" s="1"/>
  <c r="K22" i="30" s="1"/>
  <c r="K23" i="30" s="1"/>
  <c r="K24" i="30" s="1"/>
  <c r="K25" i="30" s="1"/>
  <c r="K26" i="30" s="1"/>
  <c r="K27" i="30" s="1"/>
  <c r="K28" i="30" s="1"/>
  <c r="K29" i="30" s="1"/>
  <c r="K30" i="30" s="1"/>
  <c r="K31" i="30" s="1"/>
  <c r="K32" i="30" s="1"/>
  <c r="K33" i="30" s="1"/>
  <c r="K34" i="30" s="1"/>
  <c r="K35" i="30" s="1"/>
  <c r="K36" i="30" s="1"/>
  <c r="K37" i="30" s="1"/>
  <c r="K38" i="30" s="1"/>
  <c r="K39" i="30" s="1"/>
  <c r="K40" i="30" s="1"/>
  <c r="K41" i="30" s="1"/>
  <c r="K42" i="30" s="1"/>
  <c r="K43" i="30" s="1"/>
  <c r="K44" i="30" s="1"/>
  <c r="K45" i="30" s="1"/>
  <c r="K46" i="30" s="1"/>
  <c r="K47" i="30" s="1"/>
  <c r="K48" i="30" s="1"/>
  <c r="K49" i="30" s="1"/>
  <c r="K50" i="30" s="1"/>
  <c r="K51" i="30" s="1"/>
  <c r="K52" i="30" s="1"/>
  <c r="K53" i="30" s="1"/>
  <c r="K54" i="30" s="1"/>
  <c r="K55" i="30" s="1"/>
  <c r="K56" i="30" s="1"/>
  <c r="K57" i="30" s="1"/>
  <c r="K58" i="30" s="1"/>
  <c r="K59" i="30" s="1"/>
  <c r="K60" i="30" s="1"/>
  <c r="K61" i="30" s="1"/>
  <c r="K62" i="30" s="1"/>
  <c r="K63" i="30" s="1"/>
  <c r="K64" i="30" s="1"/>
  <c r="K65" i="30" s="1"/>
  <c r="K66" i="30" s="1"/>
  <c r="K67" i="30" s="1"/>
  <c r="K68" i="30" s="1"/>
  <c r="K69" i="30" s="1"/>
  <c r="K70" i="30" s="1"/>
  <c r="K71" i="30" s="1"/>
  <c r="K72" i="30" s="1"/>
  <c r="K73" i="30" s="1"/>
  <c r="K74" i="30" s="1"/>
  <c r="K75" i="30" s="1"/>
  <c r="K76" i="30" s="1"/>
  <c r="K77" i="30" s="1"/>
  <c r="K78" i="30" s="1"/>
  <c r="K79" i="30" s="1"/>
  <c r="K80" i="30" s="1"/>
  <c r="K81" i="30" s="1"/>
  <c r="K82" i="30" s="1"/>
  <c r="K83" i="30" s="1"/>
  <c r="K84" i="30" s="1"/>
  <c r="K85" i="30" s="1"/>
  <c r="K86" i="30" s="1"/>
  <c r="K87" i="30" s="1"/>
  <c r="K88" i="30" s="1"/>
  <c r="K89" i="30" s="1"/>
  <c r="AI4" i="42"/>
  <c r="AN4" i="42"/>
  <c r="K6" i="61"/>
  <c r="AE4" i="67"/>
  <c r="W5" i="67"/>
  <c r="AF4" i="67"/>
  <c r="AO4" i="67" s="1"/>
  <c r="AG4" i="67"/>
  <c r="AP4" i="67" s="1"/>
  <c r="AR3" i="82"/>
  <c r="AQ4" i="88"/>
  <c r="AR3" i="93"/>
  <c r="K8" i="6"/>
  <c r="I13" i="12"/>
  <c r="J13" i="12" s="1"/>
  <c r="I19" i="12"/>
  <c r="J19" i="12" s="1"/>
  <c r="I4" i="12"/>
  <c r="J4" i="12" s="1"/>
  <c r="K4" i="12" s="1"/>
  <c r="AN4" i="12" s="1"/>
  <c r="I15" i="24"/>
  <c r="J15" i="24" s="1"/>
  <c r="I11" i="72"/>
  <c r="J11" i="72" s="1"/>
  <c r="I7" i="68"/>
  <c r="J7" i="68" s="1"/>
  <c r="I14" i="68"/>
  <c r="J14" i="68" s="1"/>
  <c r="I11" i="68"/>
  <c r="J11" i="68" s="1"/>
  <c r="I12" i="20"/>
  <c r="J12" i="20" s="1"/>
  <c r="I18" i="20"/>
  <c r="J18" i="20" s="1"/>
  <c r="I5" i="20"/>
  <c r="J5" i="20" s="1"/>
  <c r="AR3" i="21"/>
  <c r="K5" i="81"/>
  <c r="K6" i="81" s="1"/>
  <c r="K7" i="81" s="1"/>
  <c r="K8" i="81" s="1"/>
  <c r="K9" i="81" s="1"/>
  <c r="K10" i="81" s="1"/>
  <c r="K11" i="81" s="1"/>
  <c r="K12" i="81" s="1"/>
  <c r="K13" i="81" s="1"/>
  <c r="K14" i="81" s="1"/>
  <c r="K15" i="81" s="1"/>
  <c r="K16" i="81" s="1"/>
  <c r="K17" i="81" s="1"/>
  <c r="K18" i="81" s="1"/>
  <c r="K19" i="81" s="1"/>
  <c r="K20" i="81" s="1"/>
  <c r="K21" i="81" s="1"/>
  <c r="K22" i="81" s="1"/>
  <c r="K23" i="81" s="1"/>
  <c r="K24" i="81" s="1"/>
  <c r="K25" i="81" s="1"/>
  <c r="K26" i="81" s="1"/>
  <c r="K27" i="81" s="1"/>
  <c r="K28" i="81" s="1"/>
  <c r="K29" i="81" s="1"/>
  <c r="K30" i="81" s="1"/>
  <c r="K31" i="81" s="1"/>
  <c r="K32" i="81" s="1"/>
  <c r="K33" i="81" s="1"/>
  <c r="K34" i="81" s="1"/>
  <c r="K35" i="81" s="1"/>
  <c r="K36" i="81" s="1"/>
  <c r="K37" i="81" s="1"/>
  <c r="K38" i="81" s="1"/>
  <c r="K39" i="81" s="1"/>
  <c r="K40" i="81" s="1"/>
  <c r="K41" i="81" s="1"/>
  <c r="K42" i="81" s="1"/>
  <c r="K43" i="81" s="1"/>
  <c r="K44" i="81" s="1"/>
  <c r="K45" i="81" s="1"/>
  <c r="K46" i="81" s="1"/>
  <c r="K47" i="81" s="1"/>
  <c r="K48" i="81" s="1"/>
  <c r="K49" i="81" s="1"/>
  <c r="K50" i="81" s="1"/>
  <c r="K51" i="81" s="1"/>
  <c r="K52" i="81" s="1"/>
  <c r="K53" i="81" s="1"/>
  <c r="K54" i="81" s="1"/>
  <c r="K55" i="81" s="1"/>
  <c r="K56" i="81" s="1"/>
  <c r="K57" i="81" s="1"/>
  <c r="K58" i="81" s="1"/>
  <c r="K59" i="81" s="1"/>
  <c r="K60" i="81" s="1"/>
  <c r="K61" i="81" s="1"/>
  <c r="K62" i="81" s="1"/>
  <c r="K63" i="81" s="1"/>
  <c r="K64" i="81" s="1"/>
  <c r="K65" i="81" s="1"/>
  <c r="K66" i="81" s="1"/>
  <c r="K67" i="81" s="1"/>
  <c r="K68" i="81" s="1"/>
  <c r="K69" i="81" s="1"/>
  <c r="K70" i="81" s="1"/>
  <c r="K71" i="81" s="1"/>
  <c r="K72" i="81" s="1"/>
  <c r="K73" i="81" s="1"/>
  <c r="K74" i="81" s="1"/>
  <c r="K75" i="81" s="1"/>
  <c r="K76" i="81" s="1"/>
  <c r="K77" i="81" s="1"/>
  <c r="K78" i="81" s="1"/>
  <c r="K79" i="81" s="1"/>
  <c r="K80" i="81" s="1"/>
  <c r="K81" i="81" s="1"/>
  <c r="K82" i="81" s="1"/>
  <c r="K83" i="81" s="1"/>
  <c r="K84" i="81" s="1"/>
  <c r="K85" i="81" s="1"/>
  <c r="K86" i="81" s="1"/>
  <c r="K87" i="81" s="1"/>
  <c r="K88" i="81" s="1"/>
  <c r="K89" i="81" s="1"/>
  <c r="K90" i="81" s="1"/>
  <c r="K91" i="81" s="1"/>
  <c r="K92" i="81" s="1"/>
  <c r="K93" i="81" s="1"/>
  <c r="K94" i="81" s="1"/>
  <c r="K95" i="81" s="1"/>
  <c r="K96" i="81" s="1"/>
  <c r="K97" i="81" s="1"/>
  <c r="K98" i="81" s="1"/>
  <c r="K5" i="29"/>
  <c r="K6" i="29" s="1"/>
  <c r="K7" i="29" s="1"/>
  <c r="K8" i="29" s="1"/>
  <c r="K9" i="29" s="1"/>
  <c r="K10" i="29" s="1"/>
  <c r="K11" i="29" s="1"/>
  <c r="K12" i="29" s="1"/>
  <c r="K13" i="29" s="1"/>
  <c r="K14" i="29" s="1"/>
  <c r="K15" i="29" s="1"/>
  <c r="K16" i="29" s="1"/>
  <c r="K17" i="29" s="1"/>
  <c r="K18" i="29" s="1"/>
  <c r="K19" i="29" s="1"/>
  <c r="K20" i="29" s="1"/>
  <c r="K21" i="29" s="1"/>
  <c r="K22" i="29" s="1"/>
  <c r="K23" i="29" s="1"/>
  <c r="K24" i="29" s="1"/>
  <c r="K25" i="29" s="1"/>
  <c r="K26" i="29" s="1"/>
  <c r="K27" i="29" s="1"/>
  <c r="K28" i="29" s="1"/>
  <c r="K29" i="29" s="1"/>
  <c r="K30" i="29" s="1"/>
  <c r="K31" i="29" s="1"/>
  <c r="K32" i="29" s="1"/>
  <c r="K33" i="29" s="1"/>
  <c r="K34" i="29" s="1"/>
  <c r="K35" i="29" s="1"/>
  <c r="K36" i="29" s="1"/>
  <c r="K37" i="29" s="1"/>
  <c r="K38" i="29" s="1"/>
  <c r="K39" i="29" s="1"/>
  <c r="K40" i="29" s="1"/>
  <c r="K41" i="29" s="1"/>
  <c r="K42" i="29" s="1"/>
  <c r="K43" i="29" s="1"/>
  <c r="K44" i="29" s="1"/>
  <c r="K45" i="29" s="1"/>
  <c r="K46" i="29" s="1"/>
  <c r="K47" i="29" s="1"/>
  <c r="K48" i="29" s="1"/>
  <c r="K49" i="29" s="1"/>
  <c r="K50" i="29" s="1"/>
  <c r="K51" i="29" s="1"/>
  <c r="K52" i="29" s="1"/>
  <c r="K53" i="29" s="1"/>
  <c r="K54" i="29" s="1"/>
  <c r="K55" i="29" s="1"/>
  <c r="K56" i="29" s="1"/>
  <c r="K57" i="29" s="1"/>
  <c r="K58" i="29" s="1"/>
  <c r="K59" i="29" s="1"/>
  <c r="K60" i="29" s="1"/>
  <c r="K61" i="29" s="1"/>
  <c r="K62" i="29" s="1"/>
  <c r="K63" i="29" s="1"/>
  <c r="K64" i="29" s="1"/>
  <c r="K65" i="29" s="1"/>
  <c r="K66" i="29" s="1"/>
  <c r="K67" i="29" s="1"/>
  <c r="K68" i="29" s="1"/>
  <c r="K69" i="29" s="1"/>
  <c r="K70" i="29" s="1"/>
  <c r="K71" i="29" s="1"/>
  <c r="K72" i="29" s="1"/>
  <c r="K73" i="29" s="1"/>
  <c r="K74" i="29" s="1"/>
  <c r="K75" i="29" s="1"/>
  <c r="K76" i="29" s="1"/>
  <c r="K77" i="29" s="1"/>
  <c r="K78" i="29" s="1"/>
  <c r="K79" i="29" s="1"/>
  <c r="K80" i="29" s="1"/>
  <c r="K81" i="29" s="1"/>
  <c r="K82" i="29" s="1"/>
  <c r="K83" i="29" s="1"/>
  <c r="K84" i="29" s="1"/>
  <c r="K85" i="29" s="1"/>
  <c r="K86" i="29" s="1"/>
  <c r="K87" i="29" s="1"/>
  <c r="K88" i="29" s="1"/>
  <c r="K89" i="29" s="1"/>
  <c r="K90" i="29" s="1"/>
  <c r="K91" i="29" s="1"/>
  <c r="K92" i="29" s="1"/>
  <c r="K93" i="29" s="1"/>
  <c r="K94" i="29" s="1"/>
  <c r="K95" i="29" s="1"/>
  <c r="K96" i="29" s="1"/>
  <c r="K97" i="29" s="1"/>
  <c r="K98" i="29" s="1"/>
  <c r="AN4" i="34"/>
  <c r="AI4" i="34"/>
  <c r="AI3" i="44"/>
  <c r="AQ3" i="64"/>
  <c r="AI3" i="64"/>
  <c r="AQ5" i="94"/>
  <c r="AO4" i="95"/>
  <c r="I10" i="2"/>
  <c r="J10" i="2" s="1"/>
  <c r="AR3" i="8"/>
  <c r="AQ4" i="5"/>
  <c r="AO4" i="18"/>
  <c r="I8" i="50"/>
  <c r="J8" i="50" s="1"/>
  <c r="AR3" i="12"/>
  <c r="K5" i="74"/>
  <c r="K6" i="74" s="1"/>
  <c r="K7" i="74" s="1"/>
  <c r="K8" i="74" s="1"/>
  <c r="K9" i="74" s="1"/>
  <c r="K10" i="74" s="1"/>
  <c r="K11" i="74" s="1"/>
  <c r="K12" i="74" s="1"/>
  <c r="K13" i="74" s="1"/>
  <c r="K14" i="74" s="1"/>
  <c r="K15" i="74" s="1"/>
  <c r="K16" i="74" s="1"/>
  <c r="K17" i="74" s="1"/>
  <c r="K18" i="74" s="1"/>
  <c r="K19" i="74" s="1"/>
  <c r="K20" i="74" s="1"/>
  <c r="K21" i="74" s="1"/>
  <c r="K22" i="74" s="1"/>
  <c r="K23" i="74" s="1"/>
  <c r="K24" i="74" s="1"/>
  <c r="K25" i="74" s="1"/>
  <c r="K26" i="74" s="1"/>
  <c r="K27" i="74" s="1"/>
  <c r="K28" i="74" s="1"/>
  <c r="K29" i="74" s="1"/>
  <c r="K30" i="74" s="1"/>
  <c r="K31" i="74" s="1"/>
  <c r="K32" i="74" s="1"/>
  <c r="K33" i="74" s="1"/>
  <c r="K34" i="74" s="1"/>
  <c r="K35" i="74" s="1"/>
  <c r="K36" i="74" s="1"/>
  <c r="K37" i="74" s="1"/>
  <c r="K38" i="74" s="1"/>
  <c r="K39" i="74" s="1"/>
  <c r="K40" i="74" s="1"/>
  <c r="K41" i="74" s="1"/>
  <c r="K42" i="74" s="1"/>
  <c r="K43" i="74" s="1"/>
  <c r="K44" i="74" s="1"/>
  <c r="K45" i="74" s="1"/>
  <c r="K46" i="74" s="1"/>
  <c r="K47" i="74" s="1"/>
  <c r="K48" i="74" s="1"/>
  <c r="K49" i="74" s="1"/>
  <c r="K50" i="74" s="1"/>
  <c r="K51" i="74" s="1"/>
  <c r="K52" i="74" s="1"/>
  <c r="K53" i="74" s="1"/>
  <c r="K54" i="74" s="1"/>
  <c r="K55" i="74" s="1"/>
  <c r="K56" i="74" s="1"/>
  <c r="K57" i="74" s="1"/>
  <c r="K58" i="74" s="1"/>
  <c r="K59" i="74" s="1"/>
  <c r="K60" i="74" s="1"/>
  <c r="K61" i="74" s="1"/>
  <c r="K62" i="74" s="1"/>
  <c r="K63" i="74" s="1"/>
  <c r="K64" i="74" s="1"/>
  <c r="K65" i="74" s="1"/>
  <c r="K66" i="74" s="1"/>
  <c r="K67" i="74" s="1"/>
  <c r="K68" i="74" s="1"/>
  <c r="K69" i="74" s="1"/>
  <c r="K70" i="74" s="1"/>
  <c r="K71" i="74" s="1"/>
  <c r="K72" i="74" s="1"/>
  <c r="K73" i="74" s="1"/>
  <c r="K74" i="74" s="1"/>
  <c r="K75" i="74" s="1"/>
  <c r="K76" i="74" s="1"/>
  <c r="K77" i="74" s="1"/>
  <c r="K78" i="74" s="1"/>
  <c r="K79" i="74" s="1"/>
  <c r="K80" i="74" s="1"/>
  <c r="K81" i="74" s="1"/>
  <c r="K82" i="74" s="1"/>
  <c r="K83" i="74" s="1"/>
  <c r="K84" i="74" s="1"/>
  <c r="K85" i="74" s="1"/>
  <c r="K86" i="74" s="1"/>
  <c r="K87" i="74" s="1"/>
  <c r="K88" i="74" s="1"/>
  <c r="K89" i="74" s="1"/>
  <c r="AN4" i="33"/>
  <c r="AI4" i="33"/>
  <c r="AR3" i="41"/>
  <c r="AN4" i="57"/>
  <c r="AI4" i="57"/>
  <c r="AI4" i="64"/>
  <c r="AP4" i="76"/>
  <c r="AI4" i="70"/>
  <c r="AN4" i="70"/>
  <c r="AR3" i="78"/>
  <c r="AQ4" i="78"/>
  <c r="I5" i="3"/>
  <c r="J5" i="3" s="1"/>
  <c r="I19" i="19"/>
  <c r="J19" i="19" s="1"/>
  <c r="I9" i="52"/>
  <c r="J9" i="52" s="1"/>
  <c r="I10" i="16"/>
  <c r="J10" i="16" s="1"/>
  <c r="I9" i="3"/>
  <c r="J9" i="3" s="1"/>
  <c r="I14" i="3"/>
  <c r="J14" i="3" s="1"/>
  <c r="I20" i="3"/>
  <c r="J20" i="3" s="1"/>
  <c r="AR3" i="45"/>
  <c r="AN3" i="53"/>
  <c r="AI3" i="53"/>
  <c r="AI3" i="61"/>
  <c r="AN3" i="61"/>
  <c r="AI4" i="40"/>
  <c r="AN4" i="40"/>
  <c r="AP4" i="74"/>
  <c r="AI4" i="31"/>
  <c r="AN4" i="31"/>
  <c r="Y5" i="38"/>
  <c r="Z5" i="38" s="1"/>
  <c r="AO4" i="48"/>
  <c r="X5" i="24"/>
  <c r="AH5" i="24" s="1"/>
  <c r="Y5" i="24"/>
  <c r="AQ4" i="18"/>
  <c r="AO4" i="81"/>
  <c r="AO4" i="37"/>
  <c r="AO4" i="84"/>
  <c r="I18" i="64"/>
  <c r="J18" i="64" s="1"/>
  <c r="I22" i="23"/>
  <c r="J22" i="23" s="1"/>
  <c r="I15" i="2"/>
  <c r="J15" i="2" s="1"/>
  <c r="Y5" i="4"/>
  <c r="Z5" i="4" s="1"/>
  <c r="AG5" i="3"/>
  <c r="W6" i="3"/>
  <c r="AF5" i="3"/>
  <c r="AE5" i="3"/>
  <c r="W5" i="10"/>
  <c r="AG4" i="10"/>
  <c r="AP4" i="10" s="1"/>
  <c r="AF4" i="10"/>
  <c r="AO4" i="10" s="1"/>
  <c r="AE4" i="10"/>
  <c r="I22" i="24"/>
  <c r="J22" i="24" s="1"/>
  <c r="I7" i="16"/>
  <c r="J7" i="16" s="1"/>
  <c r="I4" i="64"/>
  <c r="J4" i="64" s="1"/>
  <c r="K4" i="64" s="1"/>
  <c r="AQ4" i="64" s="1"/>
  <c r="I15" i="64"/>
  <c r="J15" i="64" s="1"/>
  <c r="I21" i="64"/>
  <c r="J21" i="64" s="1"/>
  <c r="I4" i="56"/>
  <c r="J4" i="56" s="1"/>
  <c r="K4" i="56" s="1"/>
  <c r="I13" i="23"/>
  <c r="J13" i="23" s="1"/>
  <c r="I19" i="23"/>
  <c r="J19" i="23" s="1"/>
  <c r="I10" i="20"/>
  <c r="J10" i="20" s="1"/>
  <c r="I10" i="24"/>
  <c r="J10" i="24" s="1"/>
  <c r="AR3" i="33"/>
  <c r="K5" i="96"/>
  <c r="K6" i="96" s="1"/>
  <c r="K7" i="96" s="1"/>
  <c r="K8" i="96" s="1"/>
  <c r="K9" i="96" s="1"/>
  <c r="K10" i="96" s="1"/>
  <c r="K11" i="96" s="1"/>
  <c r="K12" i="96" s="1"/>
  <c r="K13" i="96" s="1"/>
  <c r="K14" i="96" s="1"/>
  <c r="K15" i="96" s="1"/>
  <c r="K16" i="96" s="1"/>
  <c r="K17" i="96" s="1"/>
  <c r="K18" i="96" s="1"/>
  <c r="K19" i="96" s="1"/>
  <c r="K20" i="96" s="1"/>
  <c r="K21" i="96" s="1"/>
  <c r="K22" i="96" s="1"/>
  <c r="K23" i="96" s="1"/>
  <c r="K24" i="96" s="1"/>
  <c r="K25" i="96" s="1"/>
  <c r="K26" i="96" s="1"/>
  <c r="K27" i="96" s="1"/>
  <c r="K28" i="96" s="1"/>
  <c r="K29" i="96" s="1"/>
  <c r="K30" i="96" s="1"/>
  <c r="K31" i="96" s="1"/>
  <c r="K32" i="96" s="1"/>
  <c r="K33" i="96" s="1"/>
  <c r="K34" i="96" s="1"/>
  <c r="K35" i="96" s="1"/>
  <c r="K36" i="96" s="1"/>
  <c r="K37" i="96" s="1"/>
  <c r="K38" i="96" s="1"/>
  <c r="K39" i="96" s="1"/>
  <c r="K40" i="96" s="1"/>
  <c r="K41" i="96" s="1"/>
  <c r="K42" i="96" s="1"/>
  <c r="K43" i="96" s="1"/>
  <c r="K44" i="96" s="1"/>
  <c r="K45" i="96" s="1"/>
  <c r="K46" i="96" s="1"/>
  <c r="K47" i="96" s="1"/>
  <c r="K48" i="96" s="1"/>
  <c r="K49" i="96" s="1"/>
  <c r="K50" i="96" s="1"/>
  <c r="K51" i="96" s="1"/>
  <c r="K52" i="96" s="1"/>
  <c r="K53" i="96" s="1"/>
  <c r="K54" i="96" s="1"/>
  <c r="K55" i="96" s="1"/>
  <c r="K56" i="96" s="1"/>
  <c r="K57" i="96" s="1"/>
  <c r="K58" i="96" s="1"/>
  <c r="K59" i="96" s="1"/>
  <c r="K60" i="96" s="1"/>
  <c r="K61" i="96" s="1"/>
  <c r="K62" i="96" s="1"/>
  <c r="K63" i="96" s="1"/>
  <c r="K64" i="96" s="1"/>
  <c r="K65" i="96" s="1"/>
  <c r="K66" i="96" s="1"/>
  <c r="K67" i="96" s="1"/>
  <c r="K68" i="96" s="1"/>
  <c r="K69" i="96" s="1"/>
  <c r="AQ4" i="35"/>
  <c r="AE4" i="60"/>
  <c r="AF4" i="60"/>
  <c r="AO4" i="60" s="1"/>
  <c r="AG4" i="60"/>
  <c r="W5" i="60"/>
  <c r="K6" i="58"/>
  <c r="AF4" i="79"/>
  <c r="AO4" i="79" s="1"/>
  <c r="AE4" i="79"/>
  <c r="W5" i="79"/>
  <c r="AG4" i="79"/>
  <c r="AP4" i="79" s="1"/>
  <c r="AR3" i="84"/>
  <c r="Z5" i="87"/>
  <c r="Y5" i="87"/>
  <c r="AP4" i="12"/>
  <c r="I16" i="2"/>
  <c r="J16" i="2" s="1"/>
  <c r="Y5" i="21"/>
  <c r="Z5" i="21" s="1"/>
  <c r="I7" i="19"/>
  <c r="J7" i="19" s="1"/>
  <c r="I4" i="59"/>
  <c r="J4" i="59" s="1"/>
  <c r="K4" i="59" s="1"/>
  <c r="I14" i="59"/>
  <c r="J14" i="59" s="1"/>
  <c r="I20" i="59"/>
  <c r="J20" i="59" s="1"/>
  <c r="I4" i="51"/>
  <c r="J4" i="51" s="1"/>
  <c r="K4" i="51" s="1"/>
  <c r="I13" i="15"/>
  <c r="J13" i="15" s="1"/>
  <c r="I19" i="15"/>
  <c r="J19" i="15" s="1"/>
  <c r="I8" i="19"/>
  <c r="J8" i="19" s="1"/>
  <c r="AR3" i="4"/>
  <c r="W5" i="1"/>
  <c r="AE4" i="1"/>
  <c r="AG4" i="1"/>
  <c r="AP4" i="1" s="1"/>
  <c r="AF4" i="1"/>
  <c r="AO4" i="1" s="1"/>
  <c r="AI3" i="76"/>
  <c r="AI3" i="91"/>
  <c r="I12" i="4"/>
  <c r="J12" i="4" s="1"/>
  <c r="I18" i="4"/>
  <c r="J18" i="4" s="1"/>
  <c r="I8" i="4"/>
  <c r="J8" i="4" s="1"/>
  <c r="I8" i="71"/>
  <c r="J8" i="71" s="1"/>
  <c r="I5" i="63"/>
  <c r="J5" i="63" s="1"/>
  <c r="K5" i="63" s="1"/>
  <c r="K5" i="54"/>
  <c r="I6" i="11"/>
  <c r="J6" i="11" s="1"/>
  <c r="I16" i="11"/>
  <c r="J16" i="11" s="1"/>
  <c r="I22" i="11"/>
  <c r="J22" i="11" s="1"/>
  <c r="I11" i="8"/>
  <c r="J11" i="8" s="1"/>
  <c r="I15" i="8"/>
  <c r="J15" i="8" s="1"/>
  <c r="I21" i="8"/>
  <c r="J21" i="8" s="1"/>
  <c r="AI3" i="39"/>
  <c r="AQ3" i="48"/>
  <c r="AI3" i="48"/>
  <c r="AI3" i="70"/>
  <c r="AN3" i="70"/>
  <c r="K6" i="69"/>
  <c r="AP4" i="71"/>
  <c r="AQ4" i="67"/>
  <c r="AR4" i="3"/>
  <c r="Z5" i="11"/>
  <c r="I12" i="16"/>
  <c r="J12" i="16" s="1"/>
  <c r="I5" i="12"/>
  <c r="J5" i="12" s="1"/>
  <c r="I14" i="12"/>
  <c r="J14" i="12" s="1"/>
  <c r="I20" i="12"/>
  <c r="J20" i="12" s="1"/>
  <c r="I9" i="12"/>
  <c r="J9" i="12" s="1"/>
  <c r="W5" i="7"/>
  <c r="AG4" i="7"/>
  <c r="AP4" i="7" s="1"/>
  <c r="AF4" i="7"/>
  <c r="AO4" i="7" s="1"/>
  <c r="AE4" i="7"/>
  <c r="I10" i="55"/>
  <c r="J10" i="55" s="1"/>
  <c r="I12" i="68"/>
  <c r="J12" i="68" s="1"/>
  <c r="I17" i="68"/>
  <c r="J17" i="68" s="1"/>
  <c r="I4" i="24"/>
  <c r="J4" i="24" s="1"/>
  <c r="K4" i="24" s="1"/>
  <c r="I13" i="20"/>
  <c r="J13" i="20" s="1"/>
  <c r="I19" i="20"/>
  <c r="J19" i="20" s="1"/>
  <c r="I11" i="20"/>
  <c r="J11" i="20" s="1"/>
  <c r="AR3" i="20"/>
  <c r="AR3" i="37"/>
  <c r="X5" i="34"/>
  <c r="Y5" i="34"/>
  <c r="AQ5" i="41"/>
  <c r="AE4" i="65"/>
  <c r="W5" i="65"/>
  <c r="AG4" i="65"/>
  <c r="AP4" i="65" s="1"/>
  <c r="AF4" i="65"/>
  <c r="AO4" i="65" s="1"/>
  <c r="AI3" i="94"/>
  <c r="AP4" i="95"/>
  <c r="K6" i="10"/>
  <c r="I5" i="2"/>
  <c r="J5" i="2" s="1"/>
  <c r="AR3" i="13"/>
  <c r="AP4" i="18"/>
  <c r="AQ3" i="11"/>
  <c r="AI3" i="11"/>
  <c r="I9" i="67"/>
  <c r="J9" i="67" s="1"/>
  <c r="I4" i="50"/>
  <c r="J4" i="50" s="1"/>
  <c r="K4" i="50" s="1"/>
  <c r="K5" i="7"/>
  <c r="K5" i="80"/>
  <c r="K6" i="80" s="1"/>
  <c r="K7" i="80" s="1"/>
  <c r="K8" i="80" s="1"/>
  <c r="K9" i="80" s="1"/>
  <c r="K10" i="80" s="1"/>
  <c r="K11" i="80" s="1"/>
  <c r="K12" i="80" s="1"/>
  <c r="K13" i="80" s="1"/>
  <c r="K14" i="80" s="1"/>
  <c r="K15" i="80" s="1"/>
  <c r="K16" i="80" s="1"/>
  <c r="K17" i="80" s="1"/>
  <c r="K18" i="80" s="1"/>
  <c r="K19" i="80" s="1"/>
  <c r="K20" i="80" s="1"/>
  <c r="K21" i="80" s="1"/>
  <c r="K22" i="80" s="1"/>
  <c r="K23" i="80" s="1"/>
  <c r="K24" i="80" s="1"/>
  <c r="K25" i="80" s="1"/>
  <c r="K26" i="80" s="1"/>
  <c r="K27" i="80" s="1"/>
  <c r="K28" i="80" s="1"/>
  <c r="K29" i="80" s="1"/>
  <c r="K30" i="80" s="1"/>
  <c r="K31" i="80" s="1"/>
  <c r="K32" i="80" s="1"/>
  <c r="K33" i="80" s="1"/>
  <c r="K34" i="80" s="1"/>
  <c r="K35" i="80" s="1"/>
  <c r="K36" i="80" s="1"/>
  <c r="K37" i="80" s="1"/>
  <c r="K38" i="80" s="1"/>
  <c r="K39" i="80" s="1"/>
  <c r="K40" i="80" s="1"/>
  <c r="K41" i="80" s="1"/>
  <c r="K42" i="80" s="1"/>
  <c r="K43" i="80" s="1"/>
  <c r="K44" i="80" s="1"/>
  <c r="K45" i="80" s="1"/>
  <c r="K46" i="80" s="1"/>
  <c r="K47" i="80" s="1"/>
  <c r="K48" i="80" s="1"/>
  <c r="K49" i="80" s="1"/>
  <c r="K50" i="80" s="1"/>
  <c r="K51" i="80" s="1"/>
  <c r="K52" i="80" s="1"/>
  <c r="K53" i="80" s="1"/>
  <c r="K54" i="80" s="1"/>
  <c r="K55" i="80" s="1"/>
  <c r="K56" i="80" s="1"/>
  <c r="K57" i="80" s="1"/>
  <c r="K58" i="80" s="1"/>
  <c r="K59" i="80" s="1"/>
  <c r="K60" i="80" s="1"/>
  <c r="K61" i="80" s="1"/>
  <c r="K62" i="80" s="1"/>
  <c r="K63" i="80" s="1"/>
  <c r="K64" i="80" s="1"/>
  <c r="K65" i="80" s="1"/>
  <c r="K66" i="80" s="1"/>
  <c r="K67" i="80" s="1"/>
  <c r="K68" i="80" s="1"/>
  <c r="K69" i="80" s="1"/>
  <c r="AO4" i="33"/>
  <c r="Y5" i="42"/>
  <c r="Z5" i="42" s="1"/>
  <c r="AP4" i="64"/>
  <c r="AO4" i="70"/>
  <c r="AN3" i="68"/>
  <c r="AI3" i="68"/>
  <c r="AQ4" i="82"/>
  <c r="X5" i="93"/>
  <c r="Z5" i="93" s="1"/>
  <c r="I23" i="2"/>
  <c r="J23" i="2" s="1"/>
  <c r="W5" i="13"/>
  <c r="AG4" i="13"/>
  <c r="AP4" i="13" s="1"/>
  <c r="AF4" i="13"/>
  <c r="AO4" i="13" s="1"/>
  <c r="AE4" i="13"/>
  <c r="I19" i="24"/>
  <c r="J19" i="24" s="1"/>
  <c r="I4" i="52"/>
  <c r="J4" i="52" s="1"/>
  <c r="K4" i="52" s="1"/>
  <c r="AR4" i="52" s="1"/>
  <c r="I8" i="16"/>
  <c r="J8" i="16" s="1"/>
  <c r="I10" i="3"/>
  <c r="J10" i="3" s="1"/>
  <c r="I15" i="3"/>
  <c r="J15" i="3" s="1"/>
  <c r="I21" i="3"/>
  <c r="J21" i="3" s="1"/>
  <c r="K5" i="40"/>
  <c r="X5" i="33"/>
  <c r="AI3" i="72"/>
  <c r="AN3" i="72"/>
  <c r="AF4" i="68"/>
  <c r="AO4" i="68" s="1"/>
  <c r="AE4" i="68"/>
  <c r="W5" i="68"/>
  <c r="AG4" i="68"/>
  <c r="AP4" i="68" s="1"/>
  <c r="K5" i="23"/>
  <c r="AO4" i="40"/>
  <c r="AO4" i="74"/>
  <c r="AO4" i="31"/>
  <c r="AI4" i="38"/>
  <c r="AN4" i="38"/>
  <c r="AP4" i="48"/>
  <c r="AI4" i="24"/>
  <c r="AN4" i="24"/>
  <c r="AQ4" i="23"/>
  <c r="AP4" i="81"/>
  <c r="Y5" i="94"/>
  <c r="Z5" i="94" s="1"/>
  <c r="AI4" i="37"/>
  <c r="AN4" i="37"/>
  <c r="AN4" i="41"/>
  <c r="AI4" i="41"/>
  <c r="AP4" i="84"/>
  <c r="AI4" i="4"/>
  <c r="I4" i="2"/>
  <c r="J4" i="2" s="1"/>
  <c r="K4" i="2" s="1"/>
  <c r="I22" i="19"/>
  <c r="J22" i="19" s="1"/>
  <c r="I6" i="64"/>
  <c r="J6" i="64" s="1"/>
  <c r="I16" i="64"/>
  <c r="J16" i="64" s="1"/>
  <c r="I22" i="64"/>
  <c r="J22" i="64" s="1"/>
  <c r="I9" i="56"/>
  <c r="J9" i="56" s="1"/>
  <c r="I14" i="23"/>
  <c r="J14" i="23" s="1"/>
  <c r="I20" i="23"/>
  <c r="J20" i="23" s="1"/>
  <c r="I18" i="19"/>
  <c r="J18" i="19" s="1"/>
  <c r="AR3" i="27"/>
  <c r="AR3" i="29"/>
  <c r="K5" i="84"/>
  <c r="K6" i="84" s="1"/>
  <c r="K7" i="84" s="1"/>
  <c r="K8" i="84" s="1"/>
  <c r="K9" i="84" s="1"/>
  <c r="K10" i="84" s="1"/>
  <c r="K11" i="84" s="1"/>
  <c r="K12" i="84" s="1"/>
  <c r="K13" i="84" s="1"/>
  <c r="K14" i="84" s="1"/>
  <c r="K15" i="84" s="1"/>
  <c r="K16" i="84" s="1"/>
  <c r="K17" i="84" s="1"/>
  <c r="K18" i="84" s="1"/>
  <c r="K19" i="84" s="1"/>
  <c r="K20" i="84" s="1"/>
  <c r="K21" i="84" s="1"/>
  <c r="K22" i="84" s="1"/>
  <c r="K23" i="84" s="1"/>
  <c r="K24" i="84" s="1"/>
  <c r="K25" i="84" s="1"/>
  <c r="K26" i="84" s="1"/>
  <c r="K27" i="84" s="1"/>
  <c r="K28" i="84" s="1"/>
  <c r="K29" i="84" s="1"/>
  <c r="K30" i="84" s="1"/>
  <c r="K31" i="84" s="1"/>
  <c r="K32" i="84" s="1"/>
  <c r="K33" i="84" s="1"/>
  <c r="K34" i="84" s="1"/>
  <c r="K35" i="84" s="1"/>
  <c r="K36" i="84" s="1"/>
  <c r="K37" i="84" s="1"/>
  <c r="K38" i="84" s="1"/>
  <c r="K39" i="84" s="1"/>
  <c r="K40" i="84" s="1"/>
  <c r="K41" i="84" s="1"/>
  <c r="K42" i="84" s="1"/>
  <c r="K43" i="84" s="1"/>
  <c r="K44" i="84" s="1"/>
  <c r="K45" i="84" s="1"/>
  <c r="K46" i="84" s="1"/>
  <c r="K47" i="84" s="1"/>
  <c r="K48" i="84" s="1"/>
  <c r="K49" i="84" s="1"/>
  <c r="K50" i="84" s="1"/>
  <c r="K51" i="84" s="1"/>
  <c r="K52" i="84" s="1"/>
  <c r="K53" i="84" s="1"/>
  <c r="K54" i="84" s="1"/>
  <c r="K55" i="84" s="1"/>
  <c r="K56" i="84" s="1"/>
  <c r="K57" i="84" s="1"/>
  <c r="K58" i="84" s="1"/>
  <c r="K59" i="84" s="1"/>
  <c r="K60" i="84" s="1"/>
  <c r="K61" i="84" s="1"/>
  <c r="K62" i="84" s="1"/>
  <c r="K63" i="84" s="1"/>
  <c r="K64" i="84" s="1"/>
  <c r="K65" i="84" s="1"/>
  <c r="K66" i="84" s="1"/>
  <c r="K67" i="84" s="1"/>
  <c r="K68" i="84" s="1"/>
  <c r="K69" i="84" s="1"/>
  <c r="K5" i="35"/>
  <c r="K6" i="35" s="1"/>
  <c r="K7" i="35" s="1"/>
  <c r="K8" i="35" s="1"/>
  <c r="K9" i="35" s="1"/>
  <c r="K10" i="35" s="1"/>
  <c r="K11" i="35" s="1"/>
  <c r="K12" i="35" s="1"/>
  <c r="K13" i="35" s="1"/>
  <c r="K14" i="35" s="1"/>
  <c r="K15" i="35" s="1"/>
  <c r="K16" i="35" s="1"/>
  <c r="K17" i="35" s="1"/>
  <c r="K18" i="35" s="1"/>
  <c r="K19" i="35" s="1"/>
  <c r="K20" i="35" s="1"/>
  <c r="K21" i="35" s="1"/>
  <c r="K22" i="35" s="1"/>
  <c r="K23" i="35" s="1"/>
  <c r="K24" i="35" s="1"/>
  <c r="K25" i="35" s="1"/>
  <c r="K26" i="35" s="1"/>
  <c r="K27" i="35" s="1"/>
  <c r="K28" i="35" s="1"/>
  <c r="K29" i="35" s="1"/>
  <c r="K30" i="35" s="1"/>
  <c r="K31" i="35" s="1"/>
  <c r="K32" i="35" s="1"/>
  <c r="K33" i="35" s="1"/>
  <c r="K34" i="35" s="1"/>
  <c r="K35" i="35" s="1"/>
  <c r="K36" i="35" s="1"/>
  <c r="K37" i="35" s="1"/>
  <c r="K38" i="35" s="1"/>
  <c r="K39" i="35" s="1"/>
  <c r="K40" i="35" s="1"/>
  <c r="K41" i="35" s="1"/>
  <c r="K42" i="35" s="1"/>
  <c r="K43" i="35" s="1"/>
  <c r="K44" i="35" s="1"/>
  <c r="K45" i="35" s="1"/>
  <c r="K46" i="35" s="1"/>
  <c r="K47" i="35" s="1"/>
  <c r="K48" i="35" s="1"/>
  <c r="K49" i="35" s="1"/>
  <c r="K50" i="35" s="1"/>
  <c r="K51" i="35" s="1"/>
  <c r="K52" i="35" s="1"/>
  <c r="K53" i="35" s="1"/>
  <c r="K54" i="35" s="1"/>
  <c r="K55" i="35" s="1"/>
  <c r="K56" i="35" s="1"/>
  <c r="K57" i="35" s="1"/>
  <c r="K58" i="35" s="1"/>
  <c r="K59" i="35" s="1"/>
  <c r="K60" i="35" s="1"/>
  <c r="K61" i="35" s="1"/>
  <c r="K62" i="35" s="1"/>
  <c r="K63" i="35" s="1"/>
  <c r="K64" i="35" s="1"/>
  <c r="K65" i="35" s="1"/>
  <c r="K66" i="35" s="1"/>
  <c r="K67" i="35" s="1"/>
  <c r="K68" i="35" s="1"/>
  <c r="K69" i="35" s="1"/>
  <c r="K70" i="35" s="1"/>
  <c r="K71" i="35" s="1"/>
  <c r="K72" i="35" s="1"/>
  <c r="K73" i="35" s="1"/>
  <c r="K74" i="35" s="1"/>
  <c r="K75" i="35" s="1"/>
  <c r="K76" i="35" s="1"/>
  <c r="K77" i="35" s="1"/>
  <c r="K78" i="35" s="1"/>
  <c r="K79" i="35" s="1"/>
  <c r="K29" i="36"/>
  <c r="AI4" i="36"/>
  <c r="AN4" i="36"/>
  <c r="AR3" i="43"/>
  <c r="AI3" i="71"/>
  <c r="AN3" i="71"/>
  <c r="AP4" i="59"/>
  <c r="Y5" i="12"/>
  <c r="X5" i="12"/>
  <c r="AH5" i="12" s="1"/>
  <c r="I14" i="19"/>
  <c r="J14" i="19" s="1"/>
  <c r="I6" i="24"/>
  <c r="J6" i="24" s="1"/>
  <c r="I4" i="20"/>
  <c r="J4" i="20" s="1"/>
  <c r="K4" i="20" s="1"/>
  <c r="AQ4" i="20" s="1"/>
  <c r="I9" i="59"/>
  <c r="J9" i="59" s="1"/>
  <c r="I15" i="59"/>
  <c r="J15" i="59" s="1"/>
  <c r="I21" i="59"/>
  <c r="J21" i="59" s="1"/>
  <c r="I10" i="51"/>
  <c r="J10" i="51" s="1"/>
  <c r="I14" i="15"/>
  <c r="J14" i="15" s="1"/>
  <c r="I20" i="15"/>
  <c r="J20" i="15" s="1"/>
  <c r="I4" i="19"/>
  <c r="J4" i="19" s="1"/>
  <c r="K4" i="19" s="1"/>
  <c r="Y5" i="45"/>
  <c r="Z5" i="45" s="1"/>
  <c r="W5" i="5"/>
  <c r="AG4" i="5"/>
  <c r="AP4" i="5" s="1"/>
  <c r="AF4" i="5"/>
  <c r="AO4" i="5" s="1"/>
  <c r="AE4" i="5"/>
  <c r="AR3" i="17"/>
  <c r="I13" i="4"/>
  <c r="J13" i="4" s="1"/>
  <c r="I19" i="4"/>
  <c r="J19" i="4" s="1"/>
  <c r="I9" i="4"/>
  <c r="J9" i="4" s="1"/>
  <c r="I10" i="71"/>
  <c r="J10" i="71" s="1"/>
  <c r="I11" i="63"/>
  <c r="J11" i="63" s="1"/>
  <c r="I7" i="11"/>
  <c r="J7" i="11" s="1"/>
  <c r="I17" i="11"/>
  <c r="J17" i="11" s="1"/>
  <c r="I23" i="11"/>
  <c r="J23" i="11" s="1"/>
  <c r="I6" i="8"/>
  <c r="J6" i="8" s="1"/>
  <c r="I16" i="8"/>
  <c r="J16" i="8" s="1"/>
  <c r="I22" i="8"/>
  <c r="J22" i="8" s="1"/>
  <c r="AQ4" i="45"/>
  <c r="AN3" i="66"/>
  <c r="AI3" i="66"/>
  <c r="Y5" i="71"/>
  <c r="X5" i="71"/>
  <c r="AH5" i="71" s="1"/>
  <c r="AR3" i="77"/>
  <c r="K6" i="83"/>
  <c r="AQ4" i="90"/>
  <c r="K9" i="93"/>
  <c r="K10" i="93" s="1"/>
  <c r="K11" i="93" s="1"/>
  <c r="K12" i="93" s="1"/>
  <c r="K13" i="93" s="1"/>
  <c r="K14" i="93" s="1"/>
  <c r="K15" i="93" s="1"/>
  <c r="K16" i="93" s="1"/>
  <c r="K17" i="93" s="1"/>
  <c r="K18" i="93" s="1"/>
  <c r="K19" i="93" s="1"/>
  <c r="K20" i="93" s="1"/>
  <c r="K21" i="93" s="1"/>
  <c r="K22" i="93" s="1"/>
  <c r="K23" i="93" s="1"/>
  <c r="K24" i="93" s="1"/>
  <c r="K25" i="93" s="1"/>
  <c r="K26" i="93" s="1"/>
  <c r="K27" i="93" s="1"/>
  <c r="K28" i="93" s="1"/>
  <c r="K29" i="93" s="1"/>
  <c r="K30" i="93" s="1"/>
  <c r="K31" i="93" s="1"/>
  <c r="K32" i="93" s="1"/>
  <c r="K33" i="93" s="1"/>
  <c r="K34" i="93" s="1"/>
  <c r="K35" i="93" s="1"/>
  <c r="K36" i="93" s="1"/>
  <c r="K37" i="93" s="1"/>
  <c r="K38" i="93" s="1"/>
  <c r="K39" i="93" s="1"/>
  <c r="K40" i="93" s="1"/>
  <c r="K41" i="93" s="1"/>
  <c r="K42" i="93" s="1"/>
  <c r="K43" i="93" s="1"/>
  <c r="K44" i="93" s="1"/>
  <c r="K45" i="93" s="1"/>
  <c r="K46" i="93" s="1"/>
  <c r="K47" i="93" s="1"/>
  <c r="K48" i="93" s="1"/>
  <c r="K49" i="93" s="1"/>
  <c r="K50" i="93" s="1"/>
  <c r="K51" i="93" s="1"/>
  <c r="K52" i="93" s="1"/>
  <c r="K53" i="93" s="1"/>
  <c r="K54" i="93" s="1"/>
  <c r="K55" i="93" s="1"/>
  <c r="K56" i="93" s="1"/>
  <c r="K57" i="93" s="1"/>
  <c r="K58" i="93" s="1"/>
  <c r="K59" i="93" s="1"/>
  <c r="K60" i="93" s="1"/>
  <c r="K61" i="93" s="1"/>
  <c r="K62" i="93" s="1"/>
  <c r="K63" i="93" s="1"/>
  <c r="K64" i="93" s="1"/>
  <c r="K65" i="93" s="1"/>
  <c r="K66" i="93" s="1"/>
  <c r="K67" i="93" s="1"/>
  <c r="K68" i="93" s="1"/>
  <c r="K69" i="93" s="1"/>
  <c r="K70" i="93" s="1"/>
  <c r="K71" i="93" s="1"/>
  <c r="K72" i="93" s="1"/>
  <c r="K73" i="93" s="1"/>
  <c r="K74" i="93" s="1"/>
  <c r="K75" i="93" s="1"/>
  <c r="K76" i="93" s="1"/>
  <c r="K77" i="93" s="1"/>
  <c r="K78" i="93" s="1"/>
  <c r="K79" i="93" s="1"/>
  <c r="K80" i="93" s="1"/>
  <c r="K81" i="93" s="1"/>
  <c r="K82" i="93" s="1"/>
  <c r="K83" i="93" s="1"/>
  <c r="K84" i="93" s="1"/>
  <c r="K85" i="93" s="1"/>
  <c r="K86" i="93" s="1"/>
  <c r="K87" i="93" s="1"/>
  <c r="K88" i="93" s="1"/>
  <c r="K89" i="93" s="1"/>
  <c r="K90" i="93" s="1"/>
  <c r="K91" i="93" s="1"/>
  <c r="K92" i="93" s="1"/>
  <c r="K93" i="93" s="1"/>
  <c r="K94" i="93" s="1"/>
  <c r="K95" i="93" s="1"/>
  <c r="K96" i="93" s="1"/>
  <c r="K97" i="93" s="1"/>
  <c r="K98" i="93" s="1"/>
  <c r="AQ4" i="96"/>
  <c r="I10" i="12"/>
  <c r="J10" i="12" s="1"/>
  <c r="I22" i="2"/>
  <c r="J22" i="2" s="1"/>
  <c r="Y5" i="8"/>
  <c r="X5" i="8"/>
  <c r="AH5" i="8" s="1"/>
  <c r="Z5" i="16"/>
  <c r="I20" i="19"/>
  <c r="J20" i="19" s="1"/>
  <c r="I11" i="12"/>
  <c r="J11" i="12" s="1"/>
  <c r="I15" i="12"/>
  <c r="J15" i="12" s="1"/>
  <c r="I21" i="12"/>
  <c r="J21" i="12" s="1"/>
  <c r="I10" i="72"/>
  <c r="J10" i="72" s="1"/>
  <c r="I8" i="55"/>
  <c r="J8" i="55" s="1"/>
  <c r="I13" i="68"/>
  <c r="J13" i="68" s="1"/>
  <c r="I15" i="68"/>
  <c r="J15" i="68" s="1"/>
  <c r="I20" i="68"/>
  <c r="J20" i="68" s="1"/>
  <c r="I9" i="24"/>
  <c r="J9" i="24" s="1"/>
  <c r="I14" i="20"/>
  <c r="J14" i="20" s="1"/>
  <c r="I20" i="20"/>
  <c r="J20" i="20" s="1"/>
  <c r="AR3" i="15"/>
  <c r="AF4" i="32"/>
  <c r="AO4" i="32" s="1"/>
  <c r="AE4" i="32"/>
  <c r="W5" i="32"/>
  <c r="AG4" i="32"/>
  <c r="AP4" i="32" s="1"/>
  <c r="AQ4" i="41"/>
  <c r="AN3" i="62"/>
  <c r="AI3" i="62"/>
  <c r="AR3" i="81"/>
  <c r="AQ4" i="84"/>
  <c r="AR3" i="89"/>
  <c r="I8" i="3"/>
  <c r="J8" i="3" s="1"/>
  <c r="I11" i="2"/>
  <c r="J11" i="2" s="1"/>
  <c r="AI4" i="23"/>
  <c r="AN4" i="23"/>
  <c r="X5" i="18"/>
  <c r="AH5" i="18" s="1"/>
  <c r="Y5" i="18"/>
  <c r="I5" i="67"/>
  <c r="J5" i="67" s="1"/>
  <c r="I10" i="50"/>
  <c r="J10" i="50" s="1"/>
  <c r="AR3" i="23"/>
  <c r="AP4" i="33"/>
  <c r="X5" i="58"/>
  <c r="AH5" i="58" s="1"/>
  <c r="AQ5" i="58" s="1"/>
  <c r="AQ4" i="54"/>
  <c r="AQ4" i="63"/>
  <c r="X5" i="64"/>
  <c r="AH5" i="64" s="1"/>
  <c r="Y5" i="64"/>
  <c r="X5" i="61"/>
  <c r="AH5" i="61" s="1"/>
  <c r="AQ5" i="61" s="1"/>
  <c r="AP4" i="70"/>
  <c r="AI3" i="67"/>
  <c r="AN3" i="67"/>
  <c r="AQ4" i="89"/>
  <c r="AP4" i="96"/>
  <c r="I4" i="4"/>
  <c r="J4" i="4" s="1"/>
  <c r="K4" i="4" s="1"/>
  <c r="AP4" i="4" s="1"/>
  <c r="I9" i="2"/>
  <c r="J9" i="2" s="1"/>
  <c r="I21" i="24"/>
  <c r="J21" i="24" s="1"/>
  <c r="K5" i="65"/>
  <c r="I6" i="52"/>
  <c r="J6" i="52" s="1"/>
  <c r="K5" i="66"/>
  <c r="I6" i="3"/>
  <c r="J6" i="3" s="1"/>
  <c r="I16" i="3"/>
  <c r="J16" i="3" s="1"/>
  <c r="I22" i="3"/>
  <c r="J22" i="3" s="1"/>
  <c r="I11" i="24"/>
  <c r="J11" i="24" s="1"/>
  <c r="K5" i="31"/>
  <c r="K6" i="31" s="1"/>
  <c r="K7" i="31" s="1"/>
  <c r="K8" i="31" s="1"/>
  <c r="K9" i="31" s="1"/>
  <c r="K10" i="31" s="1"/>
  <c r="K11" i="31" s="1"/>
  <c r="K12" i="31" s="1"/>
  <c r="K13" i="31" s="1"/>
  <c r="K14" i="31" s="1"/>
  <c r="K15" i="31" s="1"/>
  <c r="K16" i="31" s="1"/>
  <c r="K17" i="31" s="1"/>
  <c r="K18" i="31" s="1"/>
  <c r="K19" i="31" s="1"/>
  <c r="K20" i="31" s="1"/>
  <c r="K21" i="31" s="1"/>
  <c r="K22" i="31" s="1"/>
  <c r="K23" i="31" s="1"/>
  <c r="K24" i="31" s="1"/>
  <c r="K25" i="31" s="1"/>
  <c r="K26" i="31" s="1"/>
  <c r="K27" i="31" s="1"/>
  <c r="K28" i="31" s="1"/>
  <c r="K29" i="31" s="1"/>
  <c r="K30" i="31" s="1"/>
  <c r="K31" i="31" s="1"/>
  <c r="K32" i="31" s="1"/>
  <c r="K33" i="31" s="1"/>
  <c r="K34" i="31" s="1"/>
  <c r="K35" i="31" s="1"/>
  <c r="K36" i="31" s="1"/>
  <c r="K37" i="31" s="1"/>
  <c r="K38" i="31" s="1"/>
  <c r="K39" i="31" s="1"/>
  <c r="K40" i="31" s="1"/>
  <c r="K41" i="31" s="1"/>
  <c r="K42" i="31" s="1"/>
  <c r="K43" i="31" s="1"/>
  <c r="K44" i="31" s="1"/>
  <c r="K45" i="31" s="1"/>
  <c r="K46" i="31" s="1"/>
  <c r="K47" i="31" s="1"/>
  <c r="K48" i="31" s="1"/>
  <c r="K49" i="31" s="1"/>
  <c r="K50" i="31" s="1"/>
  <c r="K51" i="31" s="1"/>
  <c r="K52" i="31" s="1"/>
  <c r="K53" i="31" s="1"/>
  <c r="K54" i="31" s="1"/>
  <c r="K55" i="31" s="1"/>
  <c r="K56" i="31" s="1"/>
  <c r="K57" i="31" s="1"/>
  <c r="K58" i="31" s="1"/>
  <c r="K59" i="31" s="1"/>
  <c r="K60" i="31" s="1"/>
  <c r="K61" i="31" s="1"/>
  <c r="K62" i="31" s="1"/>
  <c r="K63" i="31" s="1"/>
  <c r="K64" i="31" s="1"/>
  <c r="K65" i="31" s="1"/>
  <c r="K66" i="31" s="1"/>
  <c r="K67" i="31" s="1"/>
  <c r="K68" i="31" s="1"/>
  <c r="K69" i="31" s="1"/>
  <c r="K70" i="31" s="1"/>
  <c r="K71" i="31" s="1"/>
  <c r="K72" i="31" s="1"/>
  <c r="K73" i="31" s="1"/>
  <c r="K74" i="31" s="1"/>
  <c r="K75" i="31" s="1"/>
  <c r="K76" i="31" s="1"/>
  <c r="K77" i="31" s="1"/>
  <c r="K78" i="31" s="1"/>
  <c r="K79" i="31" s="1"/>
  <c r="K15" i="92"/>
  <c r="K5" i="79"/>
  <c r="K6" i="79" s="1"/>
  <c r="K7" i="79" s="1"/>
  <c r="K8" i="79" s="1"/>
  <c r="K9" i="79" s="1"/>
  <c r="K10" i="79" s="1"/>
  <c r="K11" i="79" s="1"/>
  <c r="K12" i="79" s="1"/>
  <c r="K13" i="79" s="1"/>
  <c r="K14" i="79" s="1"/>
  <c r="K15" i="79" s="1"/>
  <c r="K16" i="79" s="1"/>
  <c r="K17" i="79" s="1"/>
  <c r="K18" i="79" s="1"/>
  <c r="K19" i="79" s="1"/>
  <c r="K20" i="79" s="1"/>
  <c r="K21" i="79" s="1"/>
  <c r="K22" i="79" s="1"/>
  <c r="K23" i="79" s="1"/>
  <c r="K24" i="79" s="1"/>
  <c r="K25" i="79" s="1"/>
  <c r="K26" i="79" s="1"/>
  <c r="K27" i="79" s="1"/>
  <c r="K28" i="79" s="1"/>
  <c r="K29" i="79" s="1"/>
  <c r="K30" i="79" s="1"/>
  <c r="K31" i="79" s="1"/>
  <c r="K32" i="79" s="1"/>
  <c r="K33" i="79" s="1"/>
  <c r="K34" i="79" s="1"/>
  <c r="K35" i="79" s="1"/>
  <c r="K36" i="79" s="1"/>
  <c r="K37" i="79" s="1"/>
  <c r="K38" i="79" s="1"/>
  <c r="K39" i="79" s="1"/>
  <c r="K40" i="79" s="1"/>
  <c r="K41" i="79" s="1"/>
  <c r="K42" i="79" s="1"/>
  <c r="K43" i="79" s="1"/>
  <c r="K44" i="79" s="1"/>
  <c r="K45" i="79" s="1"/>
  <c r="K46" i="79" s="1"/>
  <c r="K47" i="79" s="1"/>
  <c r="K48" i="79" s="1"/>
  <c r="K49" i="79" s="1"/>
  <c r="K50" i="79" s="1"/>
  <c r="K51" i="79" s="1"/>
  <c r="K52" i="79" s="1"/>
  <c r="K53" i="79" s="1"/>
  <c r="K54" i="79" s="1"/>
  <c r="K55" i="79" s="1"/>
  <c r="K56" i="79" s="1"/>
  <c r="K57" i="79" s="1"/>
  <c r="K58" i="79" s="1"/>
  <c r="K59" i="79" s="1"/>
  <c r="K60" i="79" s="1"/>
  <c r="K61" i="79" s="1"/>
  <c r="K62" i="79" s="1"/>
  <c r="K63" i="79" s="1"/>
  <c r="K64" i="79" s="1"/>
  <c r="K65" i="79" s="1"/>
  <c r="K66" i="79" s="1"/>
  <c r="K67" i="79" s="1"/>
  <c r="K68" i="79" s="1"/>
  <c r="K69" i="79" s="1"/>
  <c r="K70" i="79" s="1"/>
  <c r="K71" i="79" s="1"/>
  <c r="K72" i="79" s="1"/>
  <c r="K73" i="79" s="1"/>
  <c r="K74" i="79" s="1"/>
  <c r="K75" i="79" s="1"/>
  <c r="K76" i="79" s="1"/>
  <c r="K77" i="79" s="1"/>
  <c r="K78" i="79" s="1"/>
  <c r="K79" i="79" s="1"/>
  <c r="AQ3" i="50"/>
  <c r="AI3" i="50"/>
  <c r="K5" i="55"/>
  <c r="AQ4" i="68"/>
  <c r="AI3" i="87"/>
  <c r="AI3" i="92"/>
  <c r="AN4" i="63"/>
  <c r="AI4" i="63"/>
  <c r="AP4" i="31"/>
  <c r="AN4" i="17"/>
  <c r="AI4" i="17"/>
  <c r="X5" i="47"/>
  <c r="K94" i="73"/>
  <c r="K95" i="73" s="1"/>
  <c r="K96" i="73" s="1"/>
  <c r="K97" i="73" s="1"/>
  <c r="K98" i="73" s="1"/>
  <c r="AP4" i="37"/>
  <c r="AO4" i="41"/>
  <c r="AQ4" i="95"/>
  <c r="Z5" i="36" l="1"/>
  <c r="Z5" i="71"/>
  <c r="Z5" i="34"/>
  <c r="Z5" i="17"/>
  <c r="Z5" i="40"/>
  <c r="Z5" i="95"/>
  <c r="W6" i="95" s="1"/>
  <c r="AP4" i="72"/>
  <c r="AO4" i="64"/>
  <c r="AN4" i="64"/>
  <c r="AQ5" i="45"/>
  <c r="AN4" i="4"/>
  <c r="AP4" i="60"/>
  <c r="Z5" i="70"/>
  <c r="Z5" i="81"/>
  <c r="Z5" i="84"/>
  <c r="Z5" i="48"/>
  <c r="Z5" i="76"/>
  <c r="W6" i="76" s="1"/>
  <c r="Z5" i="28"/>
  <c r="AG5" i="28" s="1"/>
  <c r="AP5" i="28" s="1"/>
  <c r="Z5" i="58"/>
  <c r="Z5" i="59"/>
  <c r="AG5" i="71"/>
  <c r="W6" i="71"/>
  <c r="AF5" i="71"/>
  <c r="AE5" i="71"/>
  <c r="AG5" i="94"/>
  <c r="AP5" i="94" s="1"/>
  <c r="AE5" i="94"/>
  <c r="W6" i="94"/>
  <c r="AF5" i="94"/>
  <c r="AO5" i="94" s="1"/>
  <c r="AG5" i="21"/>
  <c r="AP5" i="21" s="1"/>
  <c r="AF5" i="21"/>
  <c r="AO5" i="21" s="1"/>
  <c r="W6" i="21"/>
  <c r="AE5" i="21"/>
  <c r="AG5" i="38"/>
  <c r="AP5" i="38" s="1"/>
  <c r="W6" i="38"/>
  <c r="AE5" i="38"/>
  <c r="AF5" i="38"/>
  <c r="AO5" i="38" s="1"/>
  <c r="K6" i="68"/>
  <c r="AF5" i="77"/>
  <c r="AO5" i="77" s="1"/>
  <c r="AE5" i="77"/>
  <c r="AG5" i="77"/>
  <c r="AP5" i="77" s="1"/>
  <c r="W6" i="77"/>
  <c r="W6" i="42"/>
  <c r="AG5" i="42"/>
  <c r="AP5" i="42" s="1"/>
  <c r="AE5" i="42"/>
  <c r="AF5" i="42"/>
  <c r="AO5" i="42" s="1"/>
  <c r="AF5" i="45"/>
  <c r="AO5" i="45" s="1"/>
  <c r="AG5" i="45"/>
  <c r="AP5" i="45" s="1"/>
  <c r="AE5" i="45"/>
  <c r="W6" i="45"/>
  <c r="AF5" i="93"/>
  <c r="AO5" i="93" s="1"/>
  <c r="AE5" i="93"/>
  <c r="AG5" i="93"/>
  <c r="AP5" i="93" s="1"/>
  <c r="W6" i="93"/>
  <c r="W6" i="81"/>
  <c r="AG5" i="81"/>
  <c r="AP5" i="81" s="1"/>
  <c r="AE5" i="81"/>
  <c r="AF5" i="81"/>
  <c r="AO5" i="81" s="1"/>
  <c r="AF5" i="76"/>
  <c r="AO5" i="76" s="1"/>
  <c r="AE5" i="76"/>
  <c r="K6" i="63"/>
  <c r="AQ5" i="63"/>
  <c r="AR4" i="63"/>
  <c r="AR3" i="39"/>
  <c r="AF5" i="87"/>
  <c r="AO5" i="87" s="1"/>
  <c r="AG5" i="87"/>
  <c r="AP5" i="87" s="1"/>
  <c r="W6" i="87"/>
  <c r="AE5" i="87"/>
  <c r="Y5" i="10"/>
  <c r="X5" i="10"/>
  <c r="AR4" i="40"/>
  <c r="AR3" i="53"/>
  <c r="AR4" i="70"/>
  <c r="W6" i="31"/>
  <c r="AG5" i="31"/>
  <c r="AP5" i="31" s="1"/>
  <c r="AF5" i="31"/>
  <c r="AO5" i="31" s="1"/>
  <c r="AE5" i="31"/>
  <c r="AE5" i="66"/>
  <c r="AG5" i="66"/>
  <c r="AP5" i="66" s="1"/>
  <c r="AF5" i="66"/>
  <c r="AO5" i="66" s="1"/>
  <c r="W6" i="66"/>
  <c r="AR4" i="74"/>
  <c r="AN4" i="2"/>
  <c r="AI4" i="2"/>
  <c r="K6" i="70"/>
  <c r="AR3" i="87"/>
  <c r="AR3" i="94"/>
  <c r="AI4" i="65"/>
  <c r="AN4" i="65"/>
  <c r="K5" i="24"/>
  <c r="AQ4" i="24"/>
  <c r="AR3" i="76"/>
  <c r="K5" i="51"/>
  <c r="AQ4" i="51"/>
  <c r="K5" i="59"/>
  <c r="K7" i="58"/>
  <c r="AQ4" i="59"/>
  <c r="X6" i="3"/>
  <c r="AH6" i="3" s="1"/>
  <c r="Y6" i="3"/>
  <c r="AQ5" i="23"/>
  <c r="AH5" i="47"/>
  <c r="AQ5" i="47" s="1"/>
  <c r="Z5" i="47"/>
  <c r="Z5" i="18"/>
  <c r="Z5" i="8"/>
  <c r="Z5" i="12"/>
  <c r="K5" i="2"/>
  <c r="AQ4" i="2"/>
  <c r="AR3" i="72"/>
  <c r="AN4" i="13"/>
  <c r="AI4" i="13"/>
  <c r="AR3" i="11"/>
  <c r="AN4" i="7"/>
  <c r="AI4" i="7"/>
  <c r="Y5" i="1"/>
  <c r="X5" i="1"/>
  <c r="Y5" i="79"/>
  <c r="X5" i="79"/>
  <c r="AR3" i="64"/>
  <c r="AO4" i="8"/>
  <c r="AR4" i="42"/>
  <c r="AR4" i="66"/>
  <c r="Y5" i="35"/>
  <c r="X5" i="35"/>
  <c r="AN4" i="46"/>
  <c r="AI4" i="46"/>
  <c r="AI4" i="82"/>
  <c r="AN4" i="82"/>
  <c r="Z5" i="23"/>
  <c r="Y5" i="55"/>
  <c r="X5" i="55"/>
  <c r="AH5" i="55" s="1"/>
  <c r="AQ5" i="55" s="1"/>
  <c r="AO4" i="50"/>
  <c r="AR3" i="16"/>
  <c r="AN4" i="8"/>
  <c r="AR3" i="7"/>
  <c r="Y5" i="22"/>
  <c r="X5" i="22"/>
  <c r="AH5" i="22" s="1"/>
  <c r="AQ5" i="22" s="1"/>
  <c r="AR4" i="84"/>
  <c r="AI4" i="51"/>
  <c r="AN4" i="51"/>
  <c r="K6" i="48"/>
  <c r="X5" i="15"/>
  <c r="AH5" i="15" s="1"/>
  <c r="AQ5" i="15" s="1"/>
  <c r="Y5" i="15"/>
  <c r="AR3" i="65"/>
  <c r="Y5" i="39"/>
  <c r="X5" i="39"/>
  <c r="AR3" i="69"/>
  <c r="AR4" i="71"/>
  <c r="Y5" i="27"/>
  <c r="X5" i="27"/>
  <c r="Y5" i="9"/>
  <c r="X5" i="9"/>
  <c r="AH5" i="9" s="1"/>
  <c r="AQ5" i="9" s="1"/>
  <c r="AQ5" i="84"/>
  <c r="Z5" i="74"/>
  <c r="AQ5" i="96"/>
  <c r="AQ5" i="76"/>
  <c r="AR3" i="57"/>
  <c r="Y5" i="90"/>
  <c r="X5" i="90"/>
  <c r="AI4" i="86"/>
  <c r="AN4" i="86"/>
  <c r="Z5" i="61"/>
  <c r="W6" i="52"/>
  <c r="AG5" i="52"/>
  <c r="AF5" i="52"/>
  <c r="AO5" i="52" s="1"/>
  <c r="AE5" i="52"/>
  <c r="K6" i="28"/>
  <c r="AN4" i="44"/>
  <c r="AI4" i="44"/>
  <c r="AQ5" i="28"/>
  <c r="K7" i="14"/>
  <c r="K7" i="13"/>
  <c r="AR4" i="17"/>
  <c r="AR4" i="37"/>
  <c r="AR4" i="91"/>
  <c r="K6" i="17"/>
  <c r="AR3" i="60"/>
  <c r="AR4" i="8"/>
  <c r="AR4" i="94"/>
  <c r="AR4" i="76"/>
  <c r="AI4" i="9"/>
  <c r="AN4" i="9"/>
  <c r="AR4" i="54"/>
  <c r="K6" i="18"/>
  <c r="AR4" i="58"/>
  <c r="AG5" i="59"/>
  <c r="W6" i="59"/>
  <c r="AF5" i="59"/>
  <c r="AE5" i="59"/>
  <c r="K6" i="55"/>
  <c r="K6" i="65"/>
  <c r="K5" i="4"/>
  <c r="AQ4" i="4"/>
  <c r="AR3" i="67"/>
  <c r="Z5" i="64"/>
  <c r="AN4" i="5"/>
  <c r="AI4" i="5"/>
  <c r="K5" i="19"/>
  <c r="AR4" i="36"/>
  <c r="AR4" i="4"/>
  <c r="AR4" i="24"/>
  <c r="Y5" i="68"/>
  <c r="X5" i="68"/>
  <c r="AH5" i="68" s="1"/>
  <c r="AQ5" i="68" s="1"/>
  <c r="K5" i="52"/>
  <c r="AQ4" i="52"/>
  <c r="AO4" i="52"/>
  <c r="AN4" i="52"/>
  <c r="AP4" i="52"/>
  <c r="K7" i="10"/>
  <c r="AI4" i="60"/>
  <c r="AN4" i="60"/>
  <c r="AI5" i="3"/>
  <c r="K9" i="6"/>
  <c r="AN4" i="59"/>
  <c r="K13" i="1"/>
  <c r="K6" i="57"/>
  <c r="W6" i="41"/>
  <c r="AG5" i="41"/>
  <c r="AP5" i="41" s="1"/>
  <c r="AF5" i="41"/>
  <c r="AO5" i="41" s="1"/>
  <c r="AE5" i="41"/>
  <c r="AQ5" i="17"/>
  <c r="W6" i="63"/>
  <c r="AF5" i="63"/>
  <c r="AO5" i="63" s="1"/>
  <c r="AE5" i="63"/>
  <c r="AG5" i="63"/>
  <c r="AP5" i="63" s="1"/>
  <c r="Y5" i="85"/>
  <c r="X5" i="85"/>
  <c r="AR3" i="55"/>
  <c r="K5" i="3"/>
  <c r="AN5" i="3" s="1"/>
  <c r="AO4" i="3"/>
  <c r="AP4" i="3"/>
  <c r="AN4" i="3"/>
  <c r="AQ4" i="3"/>
  <c r="AH5" i="83"/>
  <c r="AQ5" i="83" s="1"/>
  <c r="AQ5" i="57"/>
  <c r="K6" i="27"/>
  <c r="K7" i="27" s="1"/>
  <c r="K8" i="27" s="1"/>
  <c r="K9" i="27" s="1"/>
  <c r="K10" i="27" s="1"/>
  <c r="K11" i="27" s="1"/>
  <c r="K12" i="27" s="1"/>
  <c r="K13" i="27" s="1"/>
  <c r="K14" i="27" s="1"/>
  <c r="K15" i="27" s="1"/>
  <c r="K16" i="27" s="1"/>
  <c r="K17" i="27" s="1"/>
  <c r="K18" i="27" s="1"/>
  <c r="K19" i="27" s="1"/>
  <c r="K20" i="27" s="1"/>
  <c r="K21" i="27" s="1"/>
  <c r="K22" i="27" s="1"/>
  <c r="K23" i="27" s="1"/>
  <c r="K24" i="27" s="1"/>
  <c r="K25" i="27" s="1"/>
  <c r="K26" i="27" s="1"/>
  <c r="K27" i="27" s="1"/>
  <c r="K28" i="27" s="1"/>
  <c r="K29" i="27" s="1"/>
  <c r="K30" i="27" s="1"/>
  <c r="K31" i="27" s="1"/>
  <c r="K32" i="27" s="1"/>
  <c r="K33" i="27" s="1"/>
  <c r="K34" i="27" s="1"/>
  <c r="K35" i="27" s="1"/>
  <c r="K36" i="27" s="1"/>
  <c r="K37" i="27" s="1"/>
  <c r="K38" i="27" s="1"/>
  <c r="K39" i="27" s="1"/>
  <c r="K40" i="27" s="1"/>
  <c r="K41" i="27" s="1"/>
  <c r="K42" i="27" s="1"/>
  <c r="K43" i="27" s="1"/>
  <c r="K44" i="27" s="1"/>
  <c r="K45" i="27" s="1"/>
  <c r="K46" i="27" s="1"/>
  <c r="K47" i="27" s="1"/>
  <c r="K48" i="27" s="1"/>
  <c r="K49" i="27" s="1"/>
  <c r="K50" i="27" s="1"/>
  <c r="K51" i="27" s="1"/>
  <c r="K52" i="27" s="1"/>
  <c r="K53" i="27" s="1"/>
  <c r="K54" i="27" s="1"/>
  <c r="K55" i="27" s="1"/>
  <c r="K56" i="27" s="1"/>
  <c r="K57" i="27" s="1"/>
  <c r="K58" i="27" s="1"/>
  <c r="K59" i="27" s="1"/>
  <c r="K60" i="27" s="1"/>
  <c r="K61" i="27" s="1"/>
  <c r="K62" i="27" s="1"/>
  <c r="K63" i="27" s="1"/>
  <c r="K64" i="27" s="1"/>
  <c r="K65" i="27" s="1"/>
  <c r="K66" i="27" s="1"/>
  <c r="K67" i="27" s="1"/>
  <c r="K68" i="27" s="1"/>
  <c r="K69" i="27" s="1"/>
  <c r="K70" i="27" s="1"/>
  <c r="K71" i="27" s="1"/>
  <c r="K72" i="27" s="1"/>
  <c r="K73" i="27" s="1"/>
  <c r="K74" i="27" s="1"/>
  <c r="K75" i="27" s="1"/>
  <c r="K76" i="27" s="1"/>
  <c r="K77" i="27" s="1"/>
  <c r="K78" i="27" s="1"/>
  <c r="K79" i="27" s="1"/>
  <c r="K5" i="67"/>
  <c r="AR4" i="18"/>
  <c r="AI4" i="55"/>
  <c r="AN4" i="55"/>
  <c r="AI4" i="49"/>
  <c r="AN4" i="49"/>
  <c r="AN4" i="69"/>
  <c r="AI4" i="69"/>
  <c r="AQ5" i="54"/>
  <c r="Y5" i="73"/>
  <c r="X5" i="73"/>
  <c r="AR3" i="18"/>
  <c r="AR4" i="96"/>
  <c r="Y5" i="14"/>
  <c r="X5" i="14"/>
  <c r="AQ5" i="95"/>
  <c r="K5" i="60"/>
  <c r="AQ4" i="60"/>
  <c r="AO4" i="20"/>
  <c r="AI4" i="6"/>
  <c r="AN4" i="6"/>
  <c r="K6" i="5"/>
  <c r="AR4" i="87"/>
  <c r="AN4" i="62"/>
  <c r="AI4" i="62"/>
  <c r="AQ5" i="48"/>
  <c r="AO4" i="2"/>
  <c r="AQ5" i="70"/>
  <c r="AI4" i="90"/>
  <c r="AN4" i="90"/>
  <c r="AP4" i="19"/>
  <c r="AI4" i="56"/>
  <c r="AN4" i="56"/>
  <c r="AR4" i="45"/>
  <c r="Y5" i="25"/>
  <c r="X5" i="25"/>
  <c r="Y5" i="44"/>
  <c r="X5" i="44"/>
  <c r="Z5" i="44" s="1"/>
  <c r="AR3" i="70"/>
  <c r="AI4" i="79"/>
  <c r="AN4" i="79"/>
  <c r="K6" i="22"/>
  <c r="K5" i="8"/>
  <c r="AQ4" i="8"/>
  <c r="X5" i="6"/>
  <c r="Y5" i="6"/>
  <c r="AG5" i="96"/>
  <c r="AP5" i="96" s="1"/>
  <c r="AF5" i="96"/>
  <c r="AO5" i="96" s="1"/>
  <c r="AE5" i="96"/>
  <c r="W6" i="96"/>
  <c r="X5" i="53"/>
  <c r="Y5" i="53"/>
  <c r="AR3" i="92"/>
  <c r="AR3" i="50"/>
  <c r="K16" i="92"/>
  <c r="K17" i="92" s="1"/>
  <c r="K18" i="92" s="1"/>
  <c r="K19" i="92" s="1"/>
  <c r="K20" i="92" s="1"/>
  <c r="K21" i="92" s="1"/>
  <c r="K22" i="92" s="1"/>
  <c r="K23" i="92" s="1"/>
  <c r="K24" i="92" s="1"/>
  <c r="K25" i="92" s="1"/>
  <c r="K26" i="92" s="1"/>
  <c r="K27" i="92" s="1"/>
  <c r="K28" i="92" s="1"/>
  <c r="K29" i="92" s="1"/>
  <c r="K30" i="92" s="1"/>
  <c r="K31" i="92" s="1"/>
  <c r="K32" i="92" s="1"/>
  <c r="K33" i="92" s="1"/>
  <c r="K34" i="92" s="1"/>
  <c r="K35" i="92" s="1"/>
  <c r="K36" i="92" s="1"/>
  <c r="K37" i="92" s="1"/>
  <c r="K38" i="92" s="1"/>
  <c r="K39" i="92" s="1"/>
  <c r="K40" i="92" s="1"/>
  <c r="K41" i="92" s="1"/>
  <c r="K42" i="92" s="1"/>
  <c r="K43" i="92" s="1"/>
  <c r="K44" i="92" s="1"/>
  <c r="K45" i="92" s="1"/>
  <c r="K46" i="92" s="1"/>
  <c r="K47" i="92" s="1"/>
  <c r="K48" i="92" s="1"/>
  <c r="K49" i="92" s="1"/>
  <c r="K50" i="92" s="1"/>
  <c r="K51" i="92" s="1"/>
  <c r="K52" i="92" s="1"/>
  <c r="K53" i="92" s="1"/>
  <c r="K54" i="92" s="1"/>
  <c r="K55" i="92" s="1"/>
  <c r="K56" i="92" s="1"/>
  <c r="K57" i="92" s="1"/>
  <c r="K58" i="92" s="1"/>
  <c r="K59" i="92" s="1"/>
  <c r="K60" i="92" s="1"/>
  <c r="K61" i="92" s="1"/>
  <c r="K62" i="92" s="1"/>
  <c r="K63" i="92" s="1"/>
  <c r="K64" i="92" s="1"/>
  <c r="K65" i="92" s="1"/>
  <c r="K66" i="92" s="1"/>
  <c r="K67" i="92" s="1"/>
  <c r="K68" i="92" s="1"/>
  <c r="K69" i="92" s="1"/>
  <c r="AR4" i="23"/>
  <c r="X5" i="32"/>
  <c r="Y5" i="32"/>
  <c r="AG5" i="16"/>
  <c r="W6" i="16"/>
  <c r="AF5" i="16"/>
  <c r="AE5" i="16"/>
  <c r="K7" i="83"/>
  <c r="K30" i="36"/>
  <c r="K31" i="36" s="1"/>
  <c r="K32" i="36" s="1"/>
  <c r="K33" i="36" s="1"/>
  <c r="K34" i="36" s="1"/>
  <c r="K35" i="36" s="1"/>
  <c r="K36" i="36" s="1"/>
  <c r="K37" i="36" s="1"/>
  <c r="K38" i="36" s="1"/>
  <c r="K39" i="36" s="1"/>
  <c r="K40" i="36" s="1"/>
  <c r="K41" i="36" s="1"/>
  <c r="K42" i="36" s="1"/>
  <c r="K43" i="36" s="1"/>
  <c r="K44" i="36" s="1"/>
  <c r="K45" i="36" s="1"/>
  <c r="K46" i="36" s="1"/>
  <c r="K47" i="36" s="1"/>
  <c r="K48" i="36" s="1"/>
  <c r="K49" i="36" s="1"/>
  <c r="K50" i="36" s="1"/>
  <c r="K51" i="36" s="1"/>
  <c r="K52" i="36" s="1"/>
  <c r="K53" i="36" s="1"/>
  <c r="K54" i="36" s="1"/>
  <c r="K55" i="36" s="1"/>
  <c r="K56" i="36" s="1"/>
  <c r="K57" i="36" s="1"/>
  <c r="K58" i="36" s="1"/>
  <c r="K59" i="36" s="1"/>
  <c r="K60" i="36" s="1"/>
  <c r="K61" i="36" s="1"/>
  <c r="K62" i="36" s="1"/>
  <c r="K63" i="36" s="1"/>
  <c r="K64" i="36" s="1"/>
  <c r="K65" i="36" s="1"/>
  <c r="K66" i="36" s="1"/>
  <c r="K67" i="36" s="1"/>
  <c r="K68" i="36" s="1"/>
  <c r="K69" i="36" s="1"/>
  <c r="AI4" i="68"/>
  <c r="AN4" i="68"/>
  <c r="AH5" i="33"/>
  <c r="AQ5" i="33" s="1"/>
  <c r="Y5" i="13"/>
  <c r="X5" i="13"/>
  <c r="K5" i="50"/>
  <c r="AQ4" i="50"/>
  <c r="Y5" i="65"/>
  <c r="X5" i="65"/>
  <c r="AH5" i="65" s="1"/>
  <c r="AQ5" i="65" s="1"/>
  <c r="AH5" i="34"/>
  <c r="AQ5" i="34" s="1"/>
  <c r="Y5" i="7"/>
  <c r="X5" i="7"/>
  <c r="AH5" i="7" s="1"/>
  <c r="AQ5" i="7" s="1"/>
  <c r="AG5" i="11"/>
  <c r="W6" i="11"/>
  <c r="AF5" i="11"/>
  <c r="AE5" i="11"/>
  <c r="AR3" i="48"/>
  <c r="K6" i="54"/>
  <c r="AR3" i="91"/>
  <c r="AO4" i="59"/>
  <c r="AO5" i="3"/>
  <c r="AR4" i="33"/>
  <c r="K7" i="61"/>
  <c r="AR4" i="59"/>
  <c r="W6" i="17"/>
  <c r="AE5" i="17"/>
  <c r="AG5" i="17"/>
  <c r="AP5" i="17" s="1"/>
  <c r="AF5" i="17"/>
  <c r="AO5" i="17" s="1"/>
  <c r="AQ5" i="40"/>
  <c r="AI4" i="85"/>
  <c r="AN4" i="85"/>
  <c r="Y5" i="46"/>
  <c r="X5" i="46"/>
  <c r="K8" i="49"/>
  <c r="AR4" i="93"/>
  <c r="AP4" i="50"/>
  <c r="AN4" i="43"/>
  <c r="AI4" i="43"/>
  <c r="Z5" i="54"/>
  <c r="AN4" i="30"/>
  <c r="AI4" i="30"/>
  <c r="K5" i="71"/>
  <c r="AQ4" i="71"/>
  <c r="AR3" i="96"/>
  <c r="AR3" i="3"/>
  <c r="AN4" i="92"/>
  <c r="AI4" i="92"/>
  <c r="AH5" i="36"/>
  <c r="AQ5" i="36" s="1"/>
  <c r="AN4" i="22"/>
  <c r="AI4" i="22"/>
  <c r="AQ4" i="11"/>
  <c r="AH5" i="37"/>
  <c r="AQ5" i="37" s="1"/>
  <c r="AR4" i="81"/>
  <c r="AO4" i="51"/>
  <c r="AI4" i="15"/>
  <c r="AN4" i="15"/>
  <c r="AN4" i="14"/>
  <c r="AI4" i="14"/>
  <c r="K7" i="53"/>
  <c r="AP4" i="20"/>
  <c r="AE5" i="48"/>
  <c r="W6" i="48"/>
  <c r="AG5" i="48"/>
  <c r="AP5" i="48" s="1"/>
  <c r="AF5" i="48"/>
  <c r="AO5" i="48" s="1"/>
  <c r="AR3" i="47"/>
  <c r="AP4" i="2"/>
  <c r="AR3" i="24"/>
  <c r="Y5" i="19"/>
  <c r="X5" i="19"/>
  <c r="AH5" i="19" s="1"/>
  <c r="AQ5" i="19" s="1"/>
  <c r="X5" i="72"/>
  <c r="AH5" i="72" s="1"/>
  <c r="Y5" i="72"/>
  <c r="AP4" i="56"/>
  <c r="AI4" i="53"/>
  <c r="AN4" i="53"/>
  <c r="AR3" i="52"/>
  <c r="AR3" i="62"/>
  <c r="AR3" i="66"/>
  <c r="AQ5" i="12"/>
  <c r="AR3" i="71"/>
  <c r="X5" i="67"/>
  <c r="AH5" i="67" s="1"/>
  <c r="Y5" i="67"/>
  <c r="K6" i="76"/>
  <c r="K7" i="76" s="1"/>
  <c r="K8" i="76" s="1"/>
  <c r="K9" i="76" s="1"/>
  <c r="K10" i="76" s="1"/>
  <c r="K11" i="76" s="1"/>
  <c r="K12" i="76" s="1"/>
  <c r="K13" i="76" s="1"/>
  <c r="K14" i="76" s="1"/>
  <c r="K15" i="76" s="1"/>
  <c r="K16" i="76" s="1"/>
  <c r="K17" i="76" s="1"/>
  <c r="K18" i="76" s="1"/>
  <c r="K19" i="76" s="1"/>
  <c r="K20" i="76" s="1"/>
  <c r="K21" i="76" s="1"/>
  <c r="K22" i="76" s="1"/>
  <c r="K23" i="76" s="1"/>
  <c r="K24" i="76" s="1"/>
  <c r="K25" i="76" s="1"/>
  <c r="K26" i="76" s="1"/>
  <c r="K27" i="76" s="1"/>
  <c r="K28" i="76" s="1"/>
  <c r="K29" i="76" s="1"/>
  <c r="K30" i="76" s="1"/>
  <c r="K31" i="76" s="1"/>
  <c r="K32" i="76" s="1"/>
  <c r="K33" i="76" s="1"/>
  <c r="K34" i="76" s="1"/>
  <c r="K35" i="76" s="1"/>
  <c r="K36" i="76" s="1"/>
  <c r="K37" i="76" s="1"/>
  <c r="K38" i="76" s="1"/>
  <c r="K39" i="76" s="1"/>
  <c r="K40" i="76" s="1"/>
  <c r="K41" i="76" s="1"/>
  <c r="K42" i="76" s="1"/>
  <c r="K43" i="76" s="1"/>
  <c r="K44" i="76" s="1"/>
  <c r="K45" i="76" s="1"/>
  <c r="K46" i="76" s="1"/>
  <c r="K47" i="76" s="1"/>
  <c r="K48" i="76" s="1"/>
  <c r="K49" i="76" s="1"/>
  <c r="K50" i="76" s="1"/>
  <c r="K51" i="76" s="1"/>
  <c r="K52" i="76" s="1"/>
  <c r="K53" i="76" s="1"/>
  <c r="K54" i="76" s="1"/>
  <c r="K55" i="76" s="1"/>
  <c r="K56" i="76" s="1"/>
  <c r="K57" i="76" s="1"/>
  <c r="K58" i="76" s="1"/>
  <c r="K59" i="76" s="1"/>
  <c r="K60" i="76" s="1"/>
  <c r="K61" i="76" s="1"/>
  <c r="K62" i="76" s="1"/>
  <c r="K63" i="76" s="1"/>
  <c r="K64" i="76" s="1"/>
  <c r="K65" i="76" s="1"/>
  <c r="K66" i="76" s="1"/>
  <c r="K67" i="76" s="1"/>
  <c r="K68" i="76" s="1"/>
  <c r="K69" i="76" s="1"/>
  <c r="AH5" i="81"/>
  <c r="AQ5" i="81" s="1"/>
  <c r="AP4" i="24"/>
  <c r="AG5" i="40"/>
  <c r="AP5" i="40" s="1"/>
  <c r="AF5" i="40"/>
  <c r="AO5" i="40" s="1"/>
  <c r="AE5" i="40"/>
  <c r="W6" i="40"/>
  <c r="Y5" i="82"/>
  <c r="X5" i="82"/>
  <c r="Y5" i="78"/>
  <c r="X5" i="78"/>
  <c r="W6" i="57"/>
  <c r="AE5" i="57"/>
  <c r="AG5" i="57"/>
  <c r="AP5" i="57" s="1"/>
  <c r="AF5" i="57"/>
  <c r="AO5" i="57" s="1"/>
  <c r="Y5" i="80"/>
  <c r="X5" i="80"/>
  <c r="AR3" i="56"/>
  <c r="Y5" i="50"/>
  <c r="X5" i="50"/>
  <c r="AH5" i="50" s="1"/>
  <c r="Y5" i="43"/>
  <c r="X5" i="43"/>
  <c r="AI4" i="73"/>
  <c r="AN4" i="73"/>
  <c r="AR4" i="77"/>
  <c r="AG5" i="36"/>
  <c r="AP5" i="36" s="1"/>
  <c r="AF5" i="36"/>
  <c r="AO5" i="36" s="1"/>
  <c r="W6" i="36"/>
  <c r="AE5" i="36"/>
  <c r="AP4" i="51"/>
  <c r="AG5" i="91"/>
  <c r="AP5" i="91" s="1"/>
  <c r="AF5" i="91"/>
  <c r="AO5" i="91" s="1"/>
  <c r="AE5" i="91"/>
  <c r="W6" i="91"/>
  <c r="AQ4" i="19"/>
  <c r="AR3" i="54"/>
  <c r="X5" i="20"/>
  <c r="AH5" i="20" s="1"/>
  <c r="AQ5" i="20" s="1"/>
  <c r="Y5" i="20"/>
  <c r="AR4" i="21"/>
  <c r="Y5" i="88"/>
  <c r="X5" i="88"/>
  <c r="AF5" i="83"/>
  <c r="AO5" i="83" s="1"/>
  <c r="AE5" i="83"/>
  <c r="W6" i="83"/>
  <c r="AG5" i="83"/>
  <c r="AP5" i="83" s="1"/>
  <c r="Y5" i="26"/>
  <c r="X5" i="26"/>
  <c r="X5" i="2"/>
  <c r="AH5" i="2" s="1"/>
  <c r="AQ5" i="2" s="1"/>
  <c r="Y5" i="2"/>
  <c r="AG5" i="70"/>
  <c r="AP5" i="70" s="1"/>
  <c r="W6" i="70"/>
  <c r="AF5" i="70"/>
  <c r="AO5" i="70" s="1"/>
  <c r="AE5" i="70"/>
  <c r="K6" i="33"/>
  <c r="K7" i="33" s="1"/>
  <c r="K8" i="33" s="1"/>
  <c r="K9" i="33" s="1"/>
  <c r="K10" i="33" s="1"/>
  <c r="K11" i="33" s="1"/>
  <c r="K12" i="33" s="1"/>
  <c r="K13" i="33" s="1"/>
  <c r="K14" i="33" s="1"/>
  <c r="K15" i="33" s="1"/>
  <c r="K16" i="33" s="1"/>
  <c r="K17" i="33" s="1"/>
  <c r="K18" i="33" s="1"/>
  <c r="K19" i="33" s="1"/>
  <c r="K20" i="33" s="1"/>
  <c r="K21" i="33" s="1"/>
  <c r="K22" i="33" s="1"/>
  <c r="K23" i="33" s="1"/>
  <c r="K24" i="33" s="1"/>
  <c r="K25" i="33" s="1"/>
  <c r="K26" i="33" s="1"/>
  <c r="K27" i="33" s="1"/>
  <c r="K28" i="33" s="1"/>
  <c r="K29" i="33" s="1"/>
  <c r="K30" i="33" s="1"/>
  <c r="K31" i="33" s="1"/>
  <c r="K32" i="33" s="1"/>
  <c r="K33" i="33" s="1"/>
  <c r="K34" i="33" s="1"/>
  <c r="K35" i="33" s="1"/>
  <c r="K36" i="33" s="1"/>
  <c r="K37" i="33" s="1"/>
  <c r="K38" i="33" s="1"/>
  <c r="K39" i="33" s="1"/>
  <c r="K40" i="33" s="1"/>
  <c r="K41" i="33" s="1"/>
  <c r="K42" i="33" s="1"/>
  <c r="K43" i="33" s="1"/>
  <c r="K44" i="33" s="1"/>
  <c r="K45" i="33" s="1"/>
  <c r="K46" i="33" s="1"/>
  <c r="K47" i="33" s="1"/>
  <c r="K48" i="33" s="1"/>
  <c r="K49" i="33" s="1"/>
  <c r="K50" i="33" s="1"/>
  <c r="K51" i="33" s="1"/>
  <c r="K52" i="33" s="1"/>
  <c r="K53" i="33" s="1"/>
  <c r="K54" i="33" s="1"/>
  <c r="K55" i="33" s="1"/>
  <c r="K56" i="33" s="1"/>
  <c r="K57" i="33" s="1"/>
  <c r="K58" i="33" s="1"/>
  <c r="K59" i="33" s="1"/>
  <c r="K60" i="33" s="1"/>
  <c r="K61" i="33" s="1"/>
  <c r="K62" i="33" s="1"/>
  <c r="K63" i="33" s="1"/>
  <c r="K64" i="33" s="1"/>
  <c r="K65" i="33" s="1"/>
  <c r="K66" i="33" s="1"/>
  <c r="K67" i="33" s="1"/>
  <c r="K68" i="33" s="1"/>
  <c r="K69" i="33" s="1"/>
  <c r="K70" i="33" s="1"/>
  <c r="K71" i="33" s="1"/>
  <c r="K72" i="33" s="1"/>
  <c r="K73" i="33" s="1"/>
  <c r="K74" i="33" s="1"/>
  <c r="K75" i="33" s="1"/>
  <c r="K76" i="33" s="1"/>
  <c r="K77" i="33" s="1"/>
  <c r="K78" i="33" s="1"/>
  <c r="K79" i="33" s="1"/>
  <c r="K80" i="33" s="1"/>
  <c r="K81" i="33" s="1"/>
  <c r="K82" i="33" s="1"/>
  <c r="K83" i="33" s="1"/>
  <c r="K84" i="33" s="1"/>
  <c r="K85" i="33" s="1"/>
  <c r="K86" i="33" s="1"/>
  <c r="K87" i="33" s="1"/>
  <c r="K88" i="33" s="1"/>
  <c r="K89" i="33" s="1"/>
  <c r="K90" i="33" s="1"/>
  <c r="K91" i="33" s="1"/>
  <c r="K92" i="33" s="1"/>
  <c r="K93" i="33" s="1"/>
  <c r="K94" i="33" s="1"/>
  <c r="K95" i="33" s="1"/>
  <c r="K96" i="33" s="1"/>
  <c r="K97" i="33" s="1"/>
  <c r="K98" i="33" s="1"/>
  <c r="AI4" i="19"/>
  <c r="AN4" i="19"/>
  <c r="AO4" i="72"/>
  <c r="X5" i="56"/>
  <c r="AH5" i="56" s="1"/>
  <c r="Y5" i="56"/>
  <c r="AI4" i="25"/>
  <c r="AN4" i="25"/>
  <c r="AR4" i="12"/>
  <c r="AR3" i="34"/>
  <c r="AH5" i="93"/>
  <c r="AQ5" i="93" s="1"/>
  <c r="K6" i="7"/>
  <c r="AG5" i="4"/>
  <c r="W6" i="4"/>
  <c r="AF5" i="4"/>
  <c r="AE5" i="4"/>
  <c r="W6" i="58"/>
  <c r="AF5" i="58"/>
  <c r="AO5" i="58" s="1"/>
  <c r="AE5" i="58"/>
  <c r="AG5" i="58"/>
  <c r="AP5" i="58" s="1"/>
  <c r="X5" i="89"/>
  <c r="Y5" i="89"/>
  <c r="X5" i="30"/>
  <c r="Y5" i="30"/>
  <c r="AR4" i="83"/>
  <c r="K5" i="16"/>
  <c r="AQ4" i="16"/>
  <c r="AO4" i="16"/>
  <c r="AP4" i="16"/>
  <c r="AN4" i="16"/>
  <c r="AN4" i="27"/>
  <c r="AI4" i="27"/>
  <c r="K5" i="11"/>
  <c r="AN4" i="11"/>
  <c r="AO4" i="11"/>
  <c r="AP4" i="11"/>
  <c r="AR4" i="16"/>
  <c r="AN4" i="20"/>
  <c r="AI4" i="20"/>
  <c r="AG5" i="84"/>
  <c r="AP5" i="84" s="1"/>
  <c r="W6" i="84"/>
  <c r="AE5" i="84"/>
  <c r="AF5" i="84"/>
  <c r="AO5" i="84" s="1"/>
  <c r="K7" i="62"/>
  <c r="AR4" i="95"/>
  <c r="K6" i="66"/>
  <c r="AI4" i="32"/>
  <c r="AN4" i="32"/>
  <c r="AQ5" i="8"/>
  <c r="AR4" i="41"/>
  <c r="K6" i="23"/>
  <c r="AE5" i="34"/>
  <c r="W6" i="34"/>
  <c r="AF5" i="34"/>
  <c r="AO5" i="34" s="1"/>
  <c r="AG5" i="34"/>
  <c r="AP5" i="34" s="1"/>
  <c r="AN4" i="10"/>
  <c r="AI4" i="10"/>
  <c r="AQ5" i="24"/>
  <c r="AR4" i="31"/>
  <c r="AR4" i="64"/>
  <c r="AR3" i="44"/>
  <c r="AR4" i="61"/>
  <c r="AR3" i="40"/>
  <c r="AI4" i="35"/>
  <c r="AN4" i="35"/>
  <c r="AR4" i="28"/>
  <c r="X5" i="29"/>
  <c r="Y5" i="29"/>
  <c r="Z5" i="29" s="1"/>
  <c r="Y5" i="75"/>
  <c r="X5" i="75"/>
  <c r="AQ5" i="18"/>
  <c r="X5" i="5"/>
  <c r="AH5" i="5" s="1"/>
  <c r="AQ5" i="5" s="1"/>
  <c r="Y5" i="5"/>
  <c r="K5" i="20"/>
  <c r="AR4" i="38"/>
  <c r="K6" i="40"/>
  <c r="K7" i="40" s="1"/>
  <c r="K8" i="40" s="1"/>
  <c r="K9" i="40" s="1"/>
  <c r="K10" i="40" s="1"/>
  <c r="K11" i="40" s="1"/>
  <c r="K12" i="40" s="1"/>
  <c r="K13" i="40" s="1"/>
  <c r="K14" i="40" s="1"/>
  <c r="K15" i="40" s="1"/>
  <c r="K16" i="40" s="1"/>
  <c r="K17" i="40" s="1"/>
  <c r="K18" i="40" s="1"/>
  <c r="K19" i="40" s="1"/>
  <c r="K20" i="40" s="1"/>
  <c r="K21" i="40" s="1"/>
  <c r="K22" i="40" s="1"/>
  <c r="K23" i="40" s="1"/>
  <c r="K24" i="40" s="1"/>
  <c r="K25" i="40" s="1"/>
  <c r="K26" i="40" s="1"/>
  <c r="K27" i="40" s="1"/>
  <c r="K28" i="40" s="1"/>
  <c r="K29" i="40" s="1"/>
  <c r="K30" i="40" s="1"/>
  <c r="K31" i="40" s="1"/>
  <c r="K32" i="40" s="1"/>
  <c r="K33" i="40" s="1"/>
  <c r="K34" i="40" s="1"/>
  <c r="K35" i="40" s="1"/>
  <c r="K36" i="40" s="1"/>
  <c r="K37" i="40" s="1"/>
  <c r="K38" i="40" s="1"/>
  <c r="K39" i="40" s="1"/>
  <c r="K40" i="40" s="1"/>
  <c r="K41" i="40" s="1"/>
  <c r="K42" i="40" s="1"/>
  <c r="K43" i="40" s="1"/>
  <c r="K44" i="40" s="1"/>
  <c r="K45" i="40" s="1"/>
  <c r="K46" i="40" s="1"/>
  <c r="K47" i="40" s="1"/>
  <c r="K48" i="40" s="1"/>
  <c r="K49" i="40" s="1"/>
  <c r="K50" i="40" s="1"/>
  <c r="K51" i="40" s="1"/>
  <c r="K52" i="40" s="1"/>
  <c r="K53" i="40" s="1"/>
  <c r="K54" i="40" s="1"/>
  <c r="K55" i="40" s="1"/>
  <c r="K56" i="40" s="1"/>
  <c r="K57" i="40" s="1"/>
  <c r="K58" i="40" s="1"/>
  <c r="K59" i="40" s="1"/>
  <c r="K60" i="40" s="1"/>
  <c r="K61" i="40" s="1"/>
  <c r="K62" i="40" s="1"/>
  <c r="K63" i="40" s="1"/>
  <c r="K64" i="40" s="1"/>
  <c r="K65" i="40" s="1"/>
  <c r="K66" i="40" s="1"/>
  <c r="K67" i="40" s="1"/>
  <c r="K68" i="40" s="1"/>
  <c r="K69" i="40" s="1"/>
  <c r="AR3" i="68"/>
  <c r="K7" i="69"/>
  <c r="AI4" i="1"/>
  <c r="AN4" i="1"/>
  <c r="X5" i="60"/>
  <c r="AH5" i="60" s="1"/>
  <c r="AQ5" i="60" s="1"/>
  <c r="Y5" i="60"/>
  <c r="K5" i="56"/>
  <c r="AQ4" i="56"/>
  <c r="K5" i="64"/>
  <c r="AQ5" i="64" s="1"/>
  <c r="AP5" i="3"/>
  <c r="Z5" i="24"/>
  <c r="AR3" i="61"/>
  <c r="AR4" i="57"/>
  <c r="AR4" i="34"/>
  <c r="K5" i="12"/>
  <c r="AQ4" i="12"/>
  <c r="AI4" i="67"/>
  <c r="AN4" i="67"/>
  <c r="AN4" i="29"/>
  <c r="AI4" i="29"/>
  <c r="K6" i="9"/>
  <c r="AR4" i="48"/>
  <c r="AI4" i="78"/>
  <c r="AN4" i="78"/>
  <c r="AI4" i="75"/>
  <c r="AN4" i="75"/>
  <c r="Z5" i="33"/>
  <c r="K6" i="15"/>
  <c r="AR3" i="95"/>
  <c r="AN4" i="89"/>
  <c r="AI4" i="89"/>
  <c r="AN4" i="80"/>
  <c r="AI4" i="80"/>
  <c r="X5" i="49"/>
  <c r="Y5" i="49"/>
  <c r="AI4" i="50"/>
  <c r="AN4" i="50"/>
  <c r="K6" i="21"/>
  <c r="X5" i="69"/>
  <c r="Y5" i="69"/>
  <c r="X5" i="92"/>
  <c r="Y5" i="92"/>
  <c r="AQ5" i="66"/>
  <c r="Z5" i="37"/>
  <c r="AO4" i="24"/>
  <c r="X5" i="51"/>
  <c r="AH5" i="51" s="1"/>
  <c r="AQ5" i="51" s="1"/>
  <c r="Y5" i="51"/>
  <c r="AI4" i="39"/>
  <c r="AN4" i="39"/>
  <c r="AH5" i="77"/>
  <c r="AQ5" i="77" s="1"/>
  <c r="AR3" i="51"/>
  <c r="AN4" i="71"/>
  <c r="AO4" i="12"/>
  <c r="AN4" i="88"/>
  <c r="AI4" i="88"/>
  <c r="X5" i="62"/>
  <c r="Y5" i="62"/>
  <c r="AR4" i="47"/>
  <c r="AQ5" i="74"/>
  <c r="AN4" i="26"/>
  <c r="AI4" i="26"/>
  <c r="K5" i="72"/>
  <c r="AQ5" i="31"/>
  <c r="AO4" i="19"/>
  <c r="Y5" i="86"/>
  <c r="X5" i="86"/>
  <c r="AI4" i="72"/>
  <c r="AN4" i="72"/>
  <c r="AO4" i="56"/>
  <c r="AQ5" i="59"/>
  <c r="AO4" i="4"/>
  <c r="AG5" i="76" l="1"/>
  <c r="AP5" i="76" s="1"/>
  <c r="Z5" i="49"/>
  <c r="Z5" i="25"/>
  <c r="Z5" i="39"/>
  <c r="Z5" i="14"/>
  <c r="W6" i="14" s="1"/>
  <c r="Z5" i="68"/>
  <c r="Z5" i="30"/>
  <c r="Z5" i="15"/>
  <c r="AG5" i="95"/>
  <c r="AP5" i="95" s="1"/>
  <c r="AF5" i="28"/>
  <c r="AO5" i="28" s="1"/>
  <c r="Z5" i="26"/>
  <c r="AG5" i="26" s="1"/>
  <c r="AP5" i="26" s="1"/>
  <c r="Z5" i="79"/>
  <c r="AG5" i="79" s="1"/>
  <c r="AP5" i="79" s="1"/>
  <c r="Z5" i="80"/>
  <c r="Z5" i="43"/>
  <c r="Z6" i="3"/>
  <c r="AE5" i="95"/>
  <c r="AE5" i="28"/>
  <c r="Z5" i="60"/>
  <c r="Z5" i="75"/>
  <c r="Z5" i="72"/>
  <c r="Z5" i="73"/>
  <c r="Z5" i="9"/>
  <c r="AF5" i="95"/>
  <c r="AO5" i="95" s="1"/>
  <c r="W6" i="28"/>
  <c r="AP5" i="11"/>
  <c r="AP5" i="16"/>
  <c r="AQ5" i="50"/>
  <c r="Z5" i="78"/>
  <c r="W6" i="78" s="1"/>
  <c r="Z5" i="85"/>
  <c r="AF5" i="85" s="1"/>
  <c r="AO5" i="85" s="1"/>
  <c r="Z5" i="50"/>
  <c r="Z5" i="86"/>
  <c r="AF5" i="86" s="1"/>
  <c r="AO5" i="86" s="1"/>
  <c r="Z5" i="56"/>
  <c r="AG5" i="56" s="1"/>
  <c r="AP5" i="56" s="1"/>
  <c r="Z5" i="13"/>
  <c r="AE5" i="13" s="1"/>
  <c r="Z5" i="69"/>
  <c r="W6" i="69" s="1"/>
  <c r="Z5" i="67"/>
  <c r="W6" i="67" s="1"/>
  <c r="W6" i="56"/>
  <c r="AG5" i="15"/>
  <c r="AP5" i="15" s="1"/>
  <c r="W6" i="15"/>
  <c r="AF5" i="15"/>
  <c r="AO5" i="15" s="1"/>
  <c r="AE5" i="15"/>
  <c r="AF5" i="69"/>
  <c r="AO5" i="69" s="1"/>
  <c r="AG5" i="69"/>
  <c r="AP5" i="69" s="1"/>
  <c r="W6" i="26"/>
  <c r="AG5" i="67"/>
  <c r="AP5" i="67" s="1"/>
  <c r="AF5" i="67"/>
  <c r="AO5" i="67" s="1"/>
  <c r="AF5" i="75"/>
  <c r="AO5" i="75" s="1"/>
  <c r="AE5" i="75"/>
  <c r="W6" i="75"/>
  <c r="AG5" i="75"/>
  <c r="AP5" i="75" s="1"/>
  <c r="W6" i="43"/>
  <c r="AE5" i="43"/>
  <c r="AF5" i="43"/>
  <c r="AO5" i="43" s="1"/>
  <c r="AG5" i="43"/>
  <c r="AP5" i="43" s="1"/>
  <c r="AG5" i="14"/>
  <c r="AP5" i="14" s="1"/>
  <c r="AF5" i="14"/>
  <c r="AO5" i="14" s="1"/>
  <c r="AE5" i="14"/>
  <c r="AE5" i="79"/>
  <c r="W6" i="79"/>
  <c r="AG5" i="29"/>
  <c r="AP5" i="29" s="1"/>
  <c r="AF5" i="29"/>
  <c r="AO5" i="29" s="1"/>
  <c r="AE5" i="29"/>
  <c r="W6" i="29"/>
  <c r="AG5" i="78"/>
  <c r="AP5" i="78" s="1"/>
  <c r="AF5" i="78"/>
  <c r="AO5" i="78" s="1"/>
  <c r="AE5" i="78"/>
  <c r="AE5" i="85"/>
  <c r="W6" i="85"/>
  <c r="AG5" i="85"/>
  <c r="AP5" i="85" s="1"/>
  <c r="AG5" i="30"/>
  <c r="AP5" i="30" s="1"/>
  <c r="AF5" i="30"/>
  <c r="AO5" i="30" s="1"/>
  <c r="W6" i="30"/>
  <c r="AE5" i="30"/>
  <c r="AG5" i="72"/>
  <c r="AP5" i="72" s="1"/>
  <c r="W6" i="72"/>
  <c r="AF5" i="72"/>
  <c r="AO5" i="72" s="1"/>
  <c r="AE5" i="72"/>
  <c r="K6" i="72"/>
  <c r="AR4" i="78"/>
  <c r="AG5" i="60"/>
  <c r="AP5" i="60" s="1"/>
  <c r="W6" i="60"/>
  <c r="AF5" i="60"/>
  <c r="AO5" i="60" s="1"/>
  <c r="AE5" i="60"/>
  <c r="AH5" i="89"/>
  <c r="AQ5" i="89" s="1"/>
  <c r="X6" i="58"/>
  <c r="Y6" i="58"/>
  <c r="K7" i="7"/>
  <c r="Z6" i="70"/>
  <c r="Y6" i="70"/>
  <c r="X6" i="70"/>
  <c r="AH6" i="70" s="1"/>
  <c r="AQ6" i="70" s="1"/>
  <c r="Y6" i="91"/>
  <c r="X6" i="91"/>
  <c r="AH5" i="82"/>
  <c r="AQ5" i="82" s="1"/>
  <c r="AN5" i="40"/>
  <c r="AI5" i="40"/>
  <c r="K7" i="54"/>
  <c r="X6" i="11"/>
  <c r="AH6" i="11" s="1"/>
  <c r="Y6" i="11"/>
  <c r="AH5" i="53"/>
  <c r="AQ5" i="53" s="1"/>
  <c r="AR4" i="62"/>
  <c r="AG5" i="64"/>
  <c r="AP5" i="64" s="1"/>
  <c r="W6" i="64"/>
  <c r="AF5" i="64"/>
  <c r="AO5" i="64" s="1"/>
  <c r="AE5" i="64"/>
  <c r="AI5" i="52"/>
  <c r="AN5" i="52"/>
  <c r="AH5" i="27"/>
  <c r="AQ5" i="27" s="1"/>
  <c r="K7" i="48"/>
  <c r="K8" i="48" s="1"/>
  <c r="K9" i="48" s="1"/>
  <c r="K10" i="48" s="1"/>
  <c r="K11" i="48" s="1"/>
  <c r="K12" i="48" s="1"/>
  <c r="K13" i="48" s="1"/>
  <c r="K14" i="48" s="1"/>
  <c r="K15" i="48" s="1"/>
  <c r="K16" i="48" s="1"/>
  <c r="K17" i="48" s="1"/>
  <c r="K18" i="48" s="1"/>
  <c r="K19" i="48" s="1"/>
  <c r="K20" i="48" s="1"/>
  <c r="K21" i="48" s="1"/>
  <c r="K22" i="48" s="1"/>
  <c r="K23" i="48" s="1"/>
  <c r="K24" i="48" s="1"/>
  <c r="K25" i="48" s="1"/>
  <c r="K26" i="48" s="1"/>
  <c r="K27" i="48" s="1"/>
  <c r="K28" i="48" s="1"/>
  <c r="K29" i="48" s="1"/>
  <c r="K30" i="48" s="1"/>
  <c r="K31" i="48" s="1"/>
  <c r="K32" i="48" s="1"/>
  <c r="K33" i="48" s="1"/>
  <c r="K34" i="48" s="1"/>
  <c r="K35" i="48" s="1"/>
  <c r="K36" i="48" s="1"/>
  <c r="K37" i="48" s="1"/>
  <c r="K38" i="48" s="1"/>
  <c r="K39" i="48" s="1"/>
  <c r="K40" i="48" s="1"/>
  <c r="K41" i="48" s="1"/>
  <c r="K42" i="48" s="1"/>
  <c r="K43" i="48" s="1"/>
  <c r="K44" i="48" s="1"/>
  <c r="K45" i="48" s="1"/>
  <c r="K46" i="48" s="1"/>
  <c r="K47" i="48" s="1"/>
  <c r="K48" i="48" s="1"/>
  <c r="K49" i="48" s="1"/>
  <c r="K50" i="48" s="1"/>
  <c r="K51" i="48" s="1"/>
  <c r="K52" i="48" s="1"/>
  <c r="K53" i="48" s="1"/>
  <c r="K54" i="48" s="1"/>
  <c r="K55" i="48" s="1"/>
  <c r="K56" i="48" s="1"/>
  <c r="K57" i="48" s="1"/>
  <c r="K58" i="48" s="1"/>
  <c r="K59" i="48" s="1"/>
  <c r="K60" i="48" s="1"/>
  <c r="K61" i="48" s="1"/>
  <c r="K62" i="48" s="1"/>
  <c r="K63" i="48" s="1"/>
  <c r="K64" i="48" s="1"/>
  <c r="K65" i="48" s="1"/>
  <c r="K66" i="48" s="1"/>
  <c r="K67" i="48" s="1"/>
  <c r="K68" i="48" s="1"/>
  <c r="K69" i="48" s="1"/>
  <c r="AG5" i="12"/>
  <c r="AP5" i="12" s="1"/>
  <c r="W6" i="12"/>
  <c r="AF5" i="12"/>
  <c r="AO5" i="12" s="1"/>
  <c r="AE5" i="12"/>
  <c r="Y6" i="77"/>
  <c r="X6" i="77"/>
  <c r="AR4" i="88"/>
  <c r="K7" i="21"/>
  <c r="AE5" i="49"/>
  <c r="W6" i="49"/>
  <c r="AG5" i="49"/>
  <c r="AP5" i="49" s="1"/>
  <c r="AF5" i="49"/>
  <c r="AO5" i="49" s="1"/>
  <c r="AG5" i="24"/>
  <c r="AP5" i="24" s="1"/>
  <c r="W6" i="24"/>
  <c r="AF5" i="24"/>
  <c r="AO5" i="24" s="1"/>
  <c r="AE5" i="24"/>
  <c r="K6" i="64"/>
  <c r="AR4" i="10"/>
  <c r="AI5" i="34"/>
  <c r="AN5" i="34"/>
  <c r="K7" i="66"/>
  <c r="K8" i="62"/>
  <c r="AH5" i="26"/>
  <c r="AQ5" i="26" s="1"/>
  <c r="Y6" i="83"/>
  <c r="X6" i="83"/>
  <c r="Z5" i="88"/>
  <c r="AH5" i="43"/>
  <c r="AQ5" i="43" s="1"/>
  <c r="Y6" i="40"/>
  <c r="X6" i="40"/>
  <c r="AR4" i="53"/>
  <c r="AR4" i="14"/>
  <c r="W6" i="54"/>
  <c r="AF5" i="54"/>
  <c r="AO5" i="54" s="1"/>
  <c r="AE5" i="54"/>
  <c r="AG5" i="54"/>
  <c r="AP5" i="54" s="1"/>
  <c r="AR4" i="85"/>
  <c r="K8" i="61"/>
  <c r="AO5" i="11"/>
  <c r="AH5" i="13"/>
  <c r="AQ5" i="13" s="1"/>
  <c r="AR4" i="68"/>
  <c r="Y6" i="16"/>
  <c r="X6" i="16"/>
  <c r="AH6" i="16" s="1"/>
  <c r="AF5" i="25"/>
  <c r="AO5" i="25" s="1"/>
  <c r="AE5" i="25"/>
  <c r="W6" i="25"/>
  <c r="AG5" i="25"/>
  <c r="AP5" i="25" s="1"/>
  <c r="K7" i="5"/>
  <c r="AH5" i="14"/>
  <c r="AQ5" i="14" s="1"/>
  <c r="AE5" i="73"/>
  <c r="W6" i="73"/>
  <c r="AF5" i="73"/>
  <c r="AO5" i="73" s="1"/>
  <c r="AG5" i="73"/>
  <c r="AP5" i="73" s="1"/>
  <c r="AH5" i="85"/>
  <c r="AQ5" i="85" s="1"/>
  <c r="Y6" i="63"/>
  <c r="X6" i="63"/>
  <c r="AH6" i="63" s="1"/>
  <c r="AQ6" i="63" s="1"/>
  <c r="X6" i="41"/>
  <c r="Y6" i="41"/>
  <c r="AR5" i="3"/>
  <c r="K8" i="10"/>
  <c r="AG5" i="68"/>
  <c r="AP5" i="68" s="1"/>
  <c r="W6" i="68"/>
  <c r="AF5" i="68"/>
  <c r="AO5" i="68" s="1"/>
  <c r="AE5" i="68"/>
  <c r="AR4" i="44"/>
  <c r="K7" i="28"/>
  <c r="K8" i="28" s="1"/>
  <c r="K9" i="28" s="1"/>
  <c r="K10" i="28" s="1"/>
  <c r="K11" i="28" s="1"/>
  <c r="K12" i="28" s="1"/>
  <c r="K13" i="28" s="1"/>
  <c r="K14" i="28" s="1"/>
  <c r="K15" i="28" s="1"/>
  <c r="K16" i="28" s="1"/>
  <c r="K17" i="28" s="1"/>
  <c r="K18" i="28" s="1"/>
  <c r="K19" i="28" s="1"/>
  <c r="K20" i="28" s="1"/>
  <c r="K21" i="28" s="1"/>
  <c r="K22" i="28" s="1"/>
  <c r="K23" i="28" s="1"/>
  <c r="K24" i="28" s="1"/>
  <c r="K25" i="28" s="1"/>
  <c r="K26" i="28" s="1"/>
  <c r="K27" i="28" s="1"/>
  <c r="K28" i="28" s="1"/>
  <c r="K29" i="28" s="1"/>
  <c r="K30" i="28" s="1"/>
  <c r="K31" i="28" s="1"/>
  <c r="K32" i="28" s="1"/>
  <c r="K33" i="28" s="1"/>
  <c r="K34" i="28" s="1"/>
  <c r="K35" i="28" s="1"/>
  <c r="K36" i="28" s="1"/>
  <c r="K37" i="28" s="1"/>
  <c r="K38" i="28" s="1"/>
  <c r="K39" i="28" s="1"/>
  <c r="K40" i="28" s="1"/>
  <c r="K41" i="28" s="1"/>
  <c r="K42" i="28" s="1"/>
  <c r="K43" i="28" s="1"/>
  <c r="K44" i="28" s="1"/>
  <c r="K45" i="28" s="1"/>
  <c r="K46" i="28" s="1"/>
  <c r="K47" i="28" s="1"/>
  <c r="K48" i="28" s="1"/>
  <c r="K49" i="28" s="1"/>
  <c r="K50" i="28" s="1"/>
  <c r="K51" i="28" s="1"/>
  <c r="K52" i="28" s="1"/>
  <c r="K53" i="28" s="1"/>
  <c r="K54" i="28" s="1"/>
  <c r="K55" i="28" s="1"/>
  <c r="K56" i="28" s="1"/>
  <c r="K57" i="28" s="1"/>
  <c r="K58" i="28" s="1"/>
  <c r="K59" i="28" s="1"/>
  <c r="K60" i="28" s="1"/>
  <c r="K61" i="28" s="1"/>
  <c r="K62" i="28" s="1"/>
  <c r="K63" i="28" s="1"/>
  <c r="K64" i="28" s="1"/>
  <c r="K65" i="28" s="1"/>
  <c r="K66" i="28" s="1"/>
  <c r="K67" i="28" s="1"/>
  <c r="K68" i="28" s="1"/>
  <c r="K69" i="28" s="1"/>
  <c r="AG5" i="9"/>
  <c r="AP5" i="9" s="1"/>
  <c r="AF5" i="9"/>
  <c r="AO5" i="9" s="1"/>
  <c r="W6" i="9"/>
  <c r="AE5" i="9"/>
  <c r="W6" i="39"/>
  <c r="AG5" i="39"/>
  <c r="AP5" i="39" s="1"/>
  <c r="AE5" i="39"/>
  <c r="AF5" i="39"/>
  <c r="AO5" i="39" s="1"/>
  <c r="AR4" i="7"/>
  <c r="AR4" i="13"/>
  <c r="AG6" i="3"/>
  <c r="AF6" i="3"/>
  <c r="W7" i="3"/>
  <c r="AE6" i="3"/>
  <c r="K6" i="51"/>
  <c r="AI5" i="66"/>
  <c r="AN5" i="66"/>
  <c r="X6" i="31"/>
  <c r="Y6" i="31"/>
  <c r="Y6" i="87"/>
  <c r="X6" i="87"/>
  <c r="AN5" i="94"/>
  <c r="AI5" i="94"/>
  <c r="AE5" i="44"/>
  <c r="AF5" i="44"/>
  <c r="AO5" i="44" s="1"/>
  <c r="W6" i="44"/>
  <c r="AG5" i="44"/>
  <c r="AP5" i="44" s="1"/>
  <c r="K6" i="67"/>
  <c r="K7" i="63"/>
  <c r="Z5" i="5"/>
  <c r="AR4" i="35"/>
  <c r="K7" i="23"/>
  <c r="AR4" i="25"/>
  <c r="AR4" i="43"/>
  <c r="Z5" i="53"/>
  <c r="K6" i="8"/>
  <c r="AR4" i="79"/>
  <c r="AR4" i="6"/>
  <c r="AR4" i="69"/>
  <c r="AI5" i="41"/>
  <c r="AN5" i="41"/>
  <c r="K7" i="57"/>
  <c r="AN5" i="59"/>
  <c r="AI5" i="59"/>
  <c r="AR4" i="82"/>
  <c r="AH5" i="1"/>
  <c r="AQ5" i="1" s="1"/>
  <c r="AG5" i="18"/>
  <c r="AP5" i="18" s="1"/>
  <c r="W6" i="18"/>
  <c r="AF5" i="18"/>
  <c r="AO5" i="18" s="1"/>
  <c r="AE5" i="18"/>
  <c r="K6" i="59"/>
  <c r="K6" i="24"/>
  <c r="AI5" i="31"/>
  <c r="AN5" i="31"/>
  <c r="AH5" i="10"/>
  <c r="AQ5" i="10" s="1"/>
  <c r="X6" i="76"/>
  <c r="Z6" i="76" s="1"/>
  <c r="Y6" i="76"/>
  <c r="AI5" i="81"/>
  <c r="AN5" i="81"/>
  <c r="Y6" i="93"/>
  <c r="X6" i="93"/>
  <c r="Y6" i="38"/>
  <c r="X6" i="38"/>
  <c r="AN5" i="71"/>
  <c r="AI5" i="71"/>
  <c r="AR4" i="80"/>
  <c r="AR4" i="20"/>
  <c r="AH5" i="46"/>
  <c r="AQ5" i="46" s="1"/>
  <c r="AR4" i="55"/>
  <c r="K6" i="4"/>
  <c r="AQ5" i="4"/>
  <c r="AR4" i="86"/>
  <c r="AH5" i="92"/>
  <c r="AQ5" i="92" s="1"/>
  <c r="K7" i="15"/>
  <c r="K6" i="16"/>
  <c r="AQ5" i="16"/>
  <c r="Z5" i="89"/>
  <c r="AI5" i="4"/>
  <c r="AN5" i="4"/>
  <c r="AN5" i="83"/>
  <c r="AI5" i="83"/>
  <c r="AN5" i="91"/>
  <c r="AI5" i="91"/>
  <c r="AI5" i="36"/>
  <c r="AN5" i="36"/>
  <c r="AI5" i="57"/>
  <c r="AN5" i="57"/>
  <c r="AR4" i="26"/>
  <c r="AR4" i="39"/>
  <c r="Z5" i="92"/>
  <c r="AH5" i="69"/>
  <c r="AQ5" i="69" s="1"/>
  <c r="AR4" i="50"/>
  <c r="AR4" i="89"/>
  <c r="W6" i="33"/>
  <c r="AG5" i="33"/>
  <c r="AP5" i="33" s="1"/>
  <c r="AF5" i="33"/>
  <c r="AO5" i="33" s="1"/>
  <c r="AE5" i="33"/>
  <c r="K6" i="12"/>
  <c r="AH5" i="29"/>
  <c r="AQ5" i="29" s="1"/>
  <c r="AR4" i="32"/>
  <c r="AN5" i="84"/>
  <c r="AI5" i="84"/>
  <c r="K6" i="11"/>
  <c r="AQ5" i="11"/>
  <c r="AH5" i="30"/>
  <c r="AQ5" i="30" s="1"/>
  <c r="AO5" i="4"/>
  <c r="X6" i="36"/>
  <c r="Y6" i="36"/>
  <c r="AR4" i="73"/>
  <c r="AH5" i="80"/>
  <c r="AQ5" i="80" s="1"/>
  <c r="X6" i="57"/>
  <c r="AH6" i="57" s="1"/>
  <c r="AQ6" i="57" s="1"/>
  <c r="Y6" i="57"/>
  <c r="Z5" i="82"/>
  <c r="Z5" i="19"/>
  <c r="X6" i="48"/>
  <c r="Y6" i="48"/>
  <c r="K6" i="71"/>
  <c r="Z5" i="46"/>
  <c r="K8" i="83"/>
  <c r="AH5" i="32"/>
  <c r="AQ5" i="32" s="1"/>
  <c r="AH5" i="6"/>
  <c r="AQ5" i="6" s="1"/>
  <c r="AR4" i="90"/>
  <c r="K6" i="60"/>
  <c r="K6" i="3"/>
  <c r="AQ6" i="3" s="1"/>
  <c r="AQ5" i="3"/>
  <c r="K6" i="52"/>
  <c r="AQ5" i="52"/>
  <c r="K7" i="65"/>
  <c r="AO5" i="59"/>
  <c r="K7" i="18"/>
  <c r="K7" i="17"/>
  <c r="K8" i="14"/>
  <c r="AP5" i="52"/>
  <c r="AH5" i="90"/>
  <c r="AQ5" i="90" s="1"/>
  <c r="Z5" i="27"/>
  <c r="AR4" i="51"/>
  <c r="Z5" i="22"/>
  <c r="AR4" i="46"/>
  <c r="AH5" i="35"/>
  <c r="AQ5" i="35" s="1"/>
  <c r="X6" i="66"/>
  <c r="AH6" i="66" s="1"/>
  <c r="AQ6" i="66" s="1"/>
  <c r="Y6" i="66"/>
  <c r="AI5" i="95"/>
  <c r="AN5" i="95"/>
  <c r="AN5" i="28"/>
  <c r="AI5" i="28"/>
  <c r="K7" i="68"/>
  <c r="AO5" i="71"/>
  <c r="AI5" i="42"/>
  <c r="AN5" i="42"/>
  <c r="AN5" i="38"/>
  <c r="AI5" i="38"/>
  <c r="AE5" i="37"/>
  <c r="W6" i="37"/>
  <c r="AF5" i="37"/>
  <c r="AO5" i="37" s="1"/>
  <c r="AG5" i="37"/>
  <c r="AP5" i="37" s="1"/>
  <c r="AH5" i="88"/>
  <c r="AQ5" i="88" s="1"/>
  <c r="AH5" i="78"/>
  <c r="AQ5" i="78" s="1"/>
  <c r="AQ5" i="67"/>
  <c r="AQ5" i="72"/>
  <c r="AN5" i="48"/>
  <c r="AI5" i="48"/>
  <c r="K8" i="53"/>
  <c r="AR4" i="15"/>
  <c r="AR4" i="30"/>
  <c r="AI5" i="17"/>
  <c r="AN5" i="17"/>
  <c r="Z5" i="65"/>
  <c r="K6" i="50"/>
  <c r="AI5" i="16"/>
  <c r="AN5" i="16"/>
  <c r="Z5" i="32"/>
  <c r="Y6" i="96"/>
  <c r="X6" i="96"/>
  <c r="Z5" i="6"/>
  <c r="AH5" i="25"/>
  <c r="AQ5" i="25" s="1"/>
  <c r="AR4" i="56"/>
  <c r="AH5" i="73"/>
  <c r="AQ5" i="73" s="1"/>
  <c r="AN5" i="63"/>
  <c r="AI5" i="63"/>
  <c r="AR4" i="60"/>
  <c r="K6" i="19"/>
  <c r="Y6" i="59"/>
  <c r="X6" i="59"/>
  <c r="AH6" i="59" s="1"/>
  <c r="AQ6" i="59" s="1"/>
  <c r="Y6" i="52"/>
  <c r="X6" i="52"/>
  <c r="AH6" i="52" s="1"/>
  <c r="AQ6" i="52" s="1"/>
  <c r="Z5" i="90"/>
  <c r="AH5" i="39"/>
  <c r="AQ5" i="39" s="1"/>
  <c r="AG5" i="23"/>
  <c r="AP5" i="23" s="1"/>
  <c r="W6" i="23"/>
  <c r="AF5" i="23"/>
  <c r="AO5" i="23" s="1"/>
  <c r="AE5" i="23"/>
  <c r="Z5" i="35"/>
  <c r="Z5" i="1"/>
  <c r="K6" i="2"/>
  <c r="AQ5" i="71"/>
  <c r="AG5" i="47"/>
  <c r="AP5" i="47" s="1"/>
  <c r="W6" i="47"/>
  <c r="AF5" i="47"/>
  <c r="AO5" i="47" s="1"/>
  <c r="AE5" i="47"/>
  <c r="K8" i="58"/>
  <c r="AR4" i="65"/>
  <c r="Z5" i="10"/>
  <c r="Y6" i="28"/>
  <c r="X6" i="28"/>
  <c r="AN5" i="76"/>
  <c r="AI5" i="76"/>
  <c r="AN5" i="93"/>
  <c r="AI5" i="93"/>
  <c r="Y6" i="45"/>
  <c r="X6" i="45"/>
  <c r="Y6" i="42"/>
  <c r="X6" i="42"/>
  <c r="AI5" i="77"/>
  <c r="AN5" i="77"/>
  <c r="AN5" i="21"/>
  <c r="AI5" i="21"/>
  <c r="X6" i="71"/>
  <c r="AH6" i="71" s="1"/>
  <c r="AQ6" i="71" s="1"/>
  <c r="Y6" i="71"/>
  <c r="K8" i="69"/>
  <c r="AR4" i="22"/>
  <c r="K10" i="6"/>
  <c r="AR4" i="9"/>
  <c r="AR4" i="2"/>
  <c r="Z5" i="51"/>
  <c r="AR4" i="72"/>
  <c r="AH5" i="62"/>
  <c r="AQ5" i="62" s="1"/>
  <c r="K7" i="9"/>
  <c r="K6" i="56"/>
  <c r="X6" i="34"/>
  <c r="Y6" i="34"/>
  <c r="Y6" i="84"/>
  <c r="X6" i="84"/>
  <c r="AR4" i="27"/>
  <c r="Y6" i="4"/>
  <c r="X6" i="4"/>
  <c r="AH6" i="4" s="1"/>
  <c r="AQ6" i="4" s="1"/>
  <c r="AR4" i="19"/>
  <c r="AH5" i="86"/>
  <c r="AQ5" i="86" s="1"/>
  <c r="Z5" i="62"/>
  <c r="AH5" i="49"/>
  <c r="AQ5" i="49" s="1"/>
  <c r="AR4" i="75"/>
  <c r="AR4" i="29"/>
  <c r="AR4" i="67"/>
  <c r="AR4" i="1"/>
  <c r="K6" i="20"/>
  <c r="AH5" i="75"/>
  <c r="AQ5" i="75" s="1"/>
  <c r="AN5" i="58"/>
  <c r="AI5" i="58"/>
  <c r="AP5" i="4"/>
  <c r="AQ5" i="56"/>
  <c r="AN5" i="70"/>
  <c r="AI5" i="70"/>
  <c r="Z5" i="2"/>
  <c r="Z5" i="20"/>
  <c r="AG5" i="50"/>
  <c r="AP5" i="50" s="1"/>
  <c r="W6" i="50"/>
  <c r="AF5" i="50"/>
  <c r="AO5" i="50" s="1"/>
  <c r="AE5" i="50"/>
  <c r="AG5" i="80"/>
  <c r="AP5" i="80" s="1"/>
  <c r="AF5" i="80"/>
  <c r="AO5" i="80" s="1"/>
  <c r="W6" i="80"/>
  <c r="AE5" i="80"/>
  <c r="AR4" i="92"/>
  <c r="K9" i="49"/>
  <c r="X6" i="17"/>
  <c r="AH6" i="17" s="1"/>
  <c r="AQ6" i="17" s="1"/>
  <c r="Y6" i="17"/>
  <c r="AN5" i="11"/>
  <c r="AI5" i="11"/>
  <c r="Z5" i="7"/>
  <c r="AO5" i="16"/>
  <c r="AN5" i="96"/>
  <c r="AI5" i="96"/>
  <c r="K7" i="22"/>
  <c r="AH5" i="44"/>
  <c r="AQ5" i="44" s="1"/>
  <c r="AR4" i="49"/>
  <c r="K14" i="1"/>
  <c r="AR4" i="5"/>
  <c r="K7" i="55"/>
  <c r="AP5" i="59"/>
  <c r="K8" i="13"/>
  <c r="AG5" i="61"/>
  <c r="AP5" i="61" s="1"/>
  <c r="W6" i="61"/>
  <c r="AF5" i="61"/>
  <c r="AO5" i="61" s="1"/>
  <c r="AE5" i="61"/>
  <c r="AF5" i="74"/>
  <c r="AO5" i="74" s="1"/>
  <c r="AE5" i="74"/>
  <c r="W6" i="74"/>
  <c r="AG5" i="74"/>
  <c r="AP5" i="74" s="1"/>
  <c r="Z5" i="55"/>
  <c r="AH5" i="79"/>
  <c r="AQ5" i="79" s="1"/>
  <c r="AG5" i="8"/>
  <c r="AP5" i="8" s="1"/>
  <c r="W6" i="8"/>
  <c r="AF5" i="8"/>
  <c r="AO5" i="8" s="1"/>
  <c r="AE5" i="8"/>
  <c r="K7" i="70"/>
  <c r="AN5" i="87"/>
  <c r="AI5" i="87"/>
  <c r="X6" i="95"/>
  <c r="Y6" i="95"/>
  <c r="X6" i="81"/>
  <c r="Y6" i="81"/>
  <c r="Z6" i="81" s="1"/>
  <c r="AI5" i="45"/>
  <c r="AN5" i="45"/>
  <c r="Y6" i="21"/>
  <c r="X6" i="21"/>
  <c r="AH6" i="21" s="1"/>
  <c r="AQ6" i="21" s="1"/>
  <c r="Y6" i="94"/>
  <c r="X6" i="94"/>
  <c r="AP5" i="71"/>
  <c r="Z6" i="40" l="1"/>
  <c r="Z6" i="52"/>
  <c r="AF5" i="79"/>
  <c r="AO5" i="79" s="1"/>
  <c r="AE5" i="26"/>
  <c r="Z6" i="83"/>
  <c r="AG6" i="83" s="1"/>
  <c r="AP6" i="83" s="1"/>
  <c r="AF5" i="26"/>
  <c r="AO5" i="26" s="1"/>
  <c r="AE5" i="67"/>
  <c r="Z6" i="84"/>
  <c r="Z6" i="42"/>
  <c r="AE5" i="69"/>
  <c r="W6" i="13"/>
  <c r="Z6" i="95"/>
  <c r="Z6" i="48"/>
  <c r="W6" i="86"/>
  <c r="Z6" i="28"/>
  <c r="AE5" i="86"/>
  <c r="Z6" i="4"/>
  <c r="W7" i="4" s="1"/>
  <c r="Z6" i="34"/>
  <c r="Z6" i="38"/>
  <c r="AE6" i="38" s="1"/>
  <c r="Z6" i="59"/>
  <c r="AF6" i="59" s="1"/>
  <c r="AO6" i="59" s="1"/>
  <c r="Z6" i="58"/>
  <c r="Z6" i="36"/>
  <c r="AG6" i="36" s="1"/>
  <c r="AP6" i="36" s="1"/>
  <c r="AG5" i="86"/>
  <c r="AP5" i="86" s="1"/>
  <c r="AO6" i="3"/>
  <c r="Z6" i="57"/>
  <c r="AF5" i="13"/>
  <c r="AO5" i="13" s="1"/>
  <c r="AE5" i="56"/>
  <c r="Z6" i="71"/>
  <c r="AG5" i="13"/>
  <c r="AP5" i="13" s="1"/>
  <c r="AF5" i="56"/>
  <c r="AO5" i="56" s="1"/>
  <c r="Z6" i="66"/>
  <c r="AE6" i="66" s="1"/>
  <c r="Z6" i="31"/>
  <c r="AG6" i="31" s="1"/>
  <c r="AP6" i="31" s="1"/>
  <c r="AE6" i="36"/>
  <c r="W7" i="36"/>
  <c r="AF6" i="36"/>
  <c r="AO6" i="36" s="1"/>
  <c r="AG6" i="66"/>
  <c r="AP6" i="66" s="1"/>
  <c r="AF6" i="81"/>
  <c r="AO6" i="81" s="1"/>
  <c r="AE6" i="81"/>
  <c r="AG6" i="81"/>
  <c r="AP6" i="81" s="1"/>
  <c r="W7" i="81"/>
  <c r="AG6" i="40"/>
  <c r="AP6" i="40" s="1"/>
  <c r="AF6" i="40"/>
  <c r="AO6" i="40" s="1"/>
  <c r="AE6" i="40"/>
  <c r="W7" i="40"/>
  <c r="AF6" i="38"/>
  <c r="AO6" i="38" s="1"/>
  <c r="AG6" i="38"/>
  <c r="AP6" i="38" s="1"/>
  <c r="AG6" i="4"/>
  <c r="AP6" i="4" s="1"/>
  <c r="AF6" i="4"/>
  <c r="AO6" i="4" s="1"/>
  <c r="AE6" i="42"/>
  <c r="W7" i="42"/>
  <c r="AF6" i="42"/>
  <c r="AO6" i="42" s="1"/>
  <c r="AG6" i="42"/>
  <c r="AP6" i="42" s="1"/>
  <c r="AF6" i="83"/>
  <c r="AO6" i="83" s="1"/>
  <c r="AE6" i="83"/>
  <c r="W7" i="83"/>
  <c r="K8" i="55"/>
  <c r="AR5" i="96"/>
  <c r="K10" i="49"/>
  <c r="Y6" i="61"/>
  <c r="X6" i="61"/>
  <c r="Z6" i="17"/>
  <c r="X6" i="80"/>
  <c r="Y6" i="80"/>
  <c r="K7" i="20"/>
  <c r="AE6" i="59"/>
  <c r="AR5" i="63"/>
  <c r="Z6" i="21"/>
  <c r="AH6" i="95"/>
  <c r="AQ6" i="95" s="1"/>
  <c r="AG5" i="55"/>
  <c r="AP5" i="55" s="1"/>
  <c r="W6" i="55"/>
  <c r="AF5" i="55"/>
  <c r="AO5" i="55" s="1"/>
  <c r="AE5" i="55"/>
  <c r="AI5" i="74"/>
  <c r="AN5" i="74"/>
  <c r="K15" i="1"/>
  <c r="W6" i="20"/>
  <c r="AF5" i="20"/>
  <c r="AO5" i="20" s="1"/>
  <c r="AE5" i="20"/>
  <c r="AG5" i="20"/>
  <c r="AP5" i="20" s="1"/>
  <c r="AE5" i="62"/>
  <c r="W6" i="62"/>
  <c r="AF5" i="62"/>
  <c r="AO5" i="62" s="1"/>
  <c r="AG5" i="62"/>
  <c r="AP5" i="62" s="1"/>
  <c r="AH6" i="34"/>
  <c r="AQ6" i="34" s="1"/>
  <c r="K7" i="56"/>
  <c r="AR5" i="21"/>
  <c r="AR5" i="76"/>
  <c r="W6" i="10"/>
  <c r="AF5" i="10"/>
  <c r="AO5" i="10" s="1"/>
  <c r="AE5" i="10"/>
  <c r="AG5" i="10"/>
  <c r="AP5" i="10" s="1"/>
  <c r="AI5" i="47"/>
  <c r="AN5" i="47"/>
  <c r="AN5" i="23"/>
  <c r="AI5" i="23"/>
  <c r="AI5" i="37"/>
  <c r="AN5" i="37"/>
  <c r="AR5" i="42"/>
  <c r="AG5" i="27"/>
  <c r="AP5" i="27" s="1"/>
  <c r="AF5" i="27"/>
  <c r="AO5" i="27" s="1"/>
  <c r="AE5" i="27"/>
  <c r="W6" i="27"/>
  <c r="K8" i="18"/>
  <c r="K7" i="52"/>
  <c r="K7" i="71"/>
  <c r="AI5" i="33"/>
  <c r="AN5" i="33"/>
  <c r="AR5" i="36"/>
  <c r="AR5" i="4"/>
  <c r="AN5" i="18"/>
  <c r="AI5" i="18"/>
  <c r="AN6" i="3"/>
  <c r="AI6" i="3"/>
  <c r="AN5" i="39"/>
  <c r="AI5" i="39"/>
  <c r="Y6" i="68"/>
  <c r="X6" i="68"/>
  <c r="Z6" i="63"/>
  <c r="Z6" i="16"/>
  <c r="K9" i="61"/>
  <c r="AH6" i="40"/>
  <c r="AQ6" i="40" s="1"/>
  <c r="K7" i="64"/>
  <c r="AI5" i="49"/>
  <c r="AN5" i="49"/>
  <c r="Y6" i="12"/>
  <c r="Z6" i="12" s="1"/>
  <c r="X6" i="12"/>
  <c r="AH6" i="12" s="1"/>
  <c r="AQ6" i="12" s="1"/>
  <c r="Y6" i="64"/>
  <c r="X6" i="64"/>
  <c r="AH6" i="64" s="1"/>
  <c r="AQ6" i="64" s="1"/>
  <c r="AH6" i="58"/>
  <c r="AQ6" i="58" s="1"/>
  <c r="AN5" i="60"/>
  <c r="AI5" i="60"/>
  <c r="AI5" i="72"/>
  <c r="AN5" i="72"/>
  <c r="AI5" i="30"/>
  <c r="AN5" i="30"/>
  <c r="Y6" i="79"/>
  <c r="X6" i="79"/>
  <c r="AI5" i="14"/>
  <c r="AN5" i="14"/>
  <c r="AH6" i="94"/>
  <c r="AQ6" i="94" s="1"/>
  <c r="AF6" i="34"/>
  <c r="AO6" i="34" s="1"/>
  <c r="W7" i="34"/>
  <c r="AG6" i="34"/>
  <c r="AP6" i="34" s="1"/>
  <c r="AE6" i="34"/>
  <c r="K9" i="69"/>
  <c r="AH6" i="45"/>
  <c r="AQ6" i="45" s="1"/>
  <c r="K7" i="2"/>
  <c r="AG6" i="52"/>
  <c r="AP6" i="52" s="1"/>
  <c r="W7" i="52"/>
  <c r="AF6" i="52"/>
  <c r="AO6" i="52" s="1"/>
  <c r="AE6" i="52"/>
  <c r="K7" i="19"/>
  <c r="AG5" i="32"/>
  <c r="AP5" i="32" s="1"/>
  <c r="AF5" i="32"/>
  <c r="AO5" i="32" s="1"/>
  <c r="AE5" i="32"/>
  <c r="W6" i="32"/>
  <c r="K7" i="50"/>
  <c r="K9" i="53"/>
  <c r="K8" i="68"/>
  <c r="AR5" i="95"/>
  <c r="K9" i="83"/>
  <c r="K10" i="83" s="1"/>
  <c r="K11" i="83" s="1"/>
  <c r="K12" i="83" s="1"/>
  <c r="K13" i="83" s="1"/>
  <c r="K14" i="83" s="1"/>
  <c r="K15" i="83" s="1"/>
  <c r="K16" i="83" s="1"/>
  <c r="K17" i="83" s="1"/>
  <c r="K18" i="83" s="1"/>
  <c r="K19" i="83" s="1"/>
  <c r="K20" i="83" s="1"/>
  <c r="K21" i="83" s="1"/>
  <c r="K22" i="83" s="1"/>
  <c r="K23" i="83" s="1"/>
  <c r="K24" i="83" s="1"/>
  <c r="K25" i="83" s="1"/>
  <c r="K26" i="83" s="1"/>
  <c r="K27" i="83" s="1"/>
  <c r="K28" i="83" s="1"/>
  <c r="K29" i="83" s="1"/>
  <c r="K30" i="83" s="1"/>
  <c r="K31" i="83" s="1"/>
  <c r="K32" i="83" s="1"/>
  <c r="K33" i="83" s="1"/>
  <c r="K34" i="83" s="1"/>
  <c r="K35" i="83" s="1"/>
  <c r="K36" i="83" s="1"/>
  <c r="K37" i="83" s="1"/>
  <c r="K38" i="83" s="1"/>
  <c r="K39" i="83" s="1"/>
  <c r="K40" i="83" s="1"/>
  <c r="K41" i="83" s="1"/>
  <c r="K42" i="83" s="1"/>
  <c r="K43" i="83" s="1"/>
  <c r="K44" i="83" s="1"/>
  <c r="K45" i="83" s="1"/>
  <c r="K46" i="83" s="1"/>
  <c r="K47" i="83" s="1"/>
  <c r="K48" i="83" s="1"/>
  <c r="K49" i="83" s="1"/>
  <c r="K50" i="83" s="1"/>
  <c r="K51" i="83" s="1"/>
  <c r="K52" i="83" s="1"/>
  <c r="K53" i="83" s="1"/>
  <c r="K54" i="83" s="1"/>
  <c r="K55" i="83" s="1"/>
  <c r="K56" i="83" s="1"/>
  <c r="K57" i="83" s="1"/>
  <c r="K58" i="83" s="1"/>
  <c r="K59" i="83" s="1"/>
  <c r="K60" i="83" s="1"/>
  <c r="K61" i="83" s="1"/>
  <c r="K62" i="83" s="1"/>
  <c r="K63" i="83" s="1"/>
  <c r="K64" i="83" s="1"/>
  <c r="K65" i="83" s="1"/>
  <c r="K66" i="83" s="1"/>
  <c r="K67" i="83" s="1"/>
  <c r="K68" i="83" s="1"/>
  <c r="K69" i="83" s="1"/>
  <c r="K70" i="83" s="1"/>
  <c r="K71" i="83" s="1"/>
  <c r="K72" i="83" s="1"/>
  <c r="K73" i="83" s="1"/>
  <c r="K74" i="83" s="1"/>
  <c r="K75" i="83" s="1"/>
  <c r="K76" i="83" s="1"/>
  <c r="K77" i="83" s="1"/>
  <c r="K78" i="83" s="1"/>
  <c r="K79" i="83" s="1"/>
  <c r="AG5" i="82"/>
  <c r="AP5" i="82" s="1"/>
  <c r="AF5" i="82"/>
  <c r="AO5" i="82" s="1"/>
  <c r="AE5" i="82"/>
  <c r="W6" i="82"/>
  <c r="AR5" i="91"/>
  <c r="AF5" i="89"/>
  <c r="AO5" i="89" s="1"/>
  <c r="W6" i="89"/>
  <c r="AG5" i="89"/>
  <c r="AP5" i="89" s="1"/>
  <c r="AE5" i="89"/>
  <c r="AR5" i="81"/>
  <c r="AR5" i="59"/>
  <c r="K8" i="63"/>
  <c r="K7" i="67"/>
  <c r="AR5" i="94"/>
  <c r="AH6" i="87"/>
  <c r="AQ6" i="87" s="1"/>
  <c r="Y7" i="3"/>
  <c r="X7" i="3"/>
  <c r="AH7" i="3" s="1"/>
  <c r="Y6" i="25"/>
  <c r="X6" i="25"/>
  <c r="Y6" i="54"/>
  <c r="X6" i="54"/>
  <c r="AR5" i="34"/>
  <c r="AI5" i="24"/>
  <c r="AN5" i="24"/>
  <c r="AH6" i="77"/>
  <c r="AQ6" i="77" s="1"/>
  <c r="K8" i="54"/>
  <c r="AH6" i="91"/>
  <c r="AQ6" i="91" s="1"/>
  <c r="AF6" i="70"/>
  <c r="AO6" i="70" s="1"/>
  <c r="W7" i="70"/>
  <c r="AE6" i="70"/>
  <c r="AG6" i="70"/>
  <c r="AP6" i="70" s="1"/>
  <c r="W7" i="58"/>
  <c r="AE6" i="58"/>
  <c r="AF6" i="58"/>
  <c r="AO6" i="58" s="1"/>
  <c r="AG6" i="58"/>
  <c r="AP6" i="58" s="1"/>
  <c r="Y6" i="30"/>
  <c r="X6" i="30"/>
  <c r="X6" i="29"/>
  <c r="Y6" i="29"/>
  <c r="AN5" i="79"/>
  <c r="AI5" i="79"/>
  <c r="Y6" i="56"/>
  <c r="X6" i="56"/>
  <c r="AH6" i="56" s="1"/>
  <c r="AQ6" i="56" s="1"/>
  <c r="AH6" i="81"/>
  <c r="AQ6" i="81" s="1"/>
  <c r="K8" i="70"/>
  <c r="AI5" i="61"/>
  <c r="AN5" i="61"/>
  <c r="AN5" i="80"/>
  <c r="AI5" i="80"/>
  <c r="W6" i="2"/>
  <c r="AF5" i="2"/>
  <c r="AO5" i="2" s="1"/>
  <c r="AE5" i="2"/>
  <c r="AG5" i="2"/>
  <c r="AP5" i="2" s="1"/>
  <c r="AH6" i="84"/>
  <c r="AQ6" i="84" s="1"/>
  <c r="AG5" i="51"/>
  <c r="AP5" i="51" s="1"/>
  <c r="W6" i="51"/>
  <c r="AF5" i="51"/>
  <c r="AO5" i="51" s="1"/>
  <c r="AE5" i="51"/>
  <c r="AH6" i="28"/>
  <c r="AQ6" i="28" s="1"/>
  <c r="X6" i="47"/>
  <c r="Z6" i="47" s="1"/>
  <c r="Y6" i="47"/>
  <c r="W6" i="1"/>
  <c r="AE5" i="1"/>
  <c r="AG5" i="1"/>
  <c r="AP5" i="1" s="1"/>
  <c r="AF5" i="1"/>
  <c r="AO5" i="1" s="1"/>
  <c r="X6" i="23"/>
  <c r="Y6" i="23"/>
  <c r="AG5" i="6"/>
  <c r="AP5" i="6" s="1"/>
  <c r="W6" i="6"/>
  <c r="AF5" i="6"/>
  <c r="AO5" i="6" s="1"/>
  <c r="AE5" i="6"/>
  <c r="AG5" i="65"/>
  <c r="AP5" i="65" s="1"/>
  <c r="AF5" i="65"/>
  <c r="AO5" i="65" s="1"/>
  <c r="W6" i="65"/>
  <c r="AE5" i="65"/>
  <c r="AR5" i="48"/>
  <c r="K9" i="14"/>
  <c r="K7" i="60"/>
  <c r="AR5" i="57"/>
  <c r="AR5" i="71"/>
  <c r="K7" i="24"/>
  <c r="X6" i="18"/>
  <c r="Y6" i="18"/>
  <c r="K8" i="57"/>
  <c r="K8" i="23"/>
  <c r="AR5" i="66"/>
  <c r="X6" i="39"/>
  <c r="Y6" i="39"/>
  <c r="AH6" i="41"/>
  <c r="AQ6" i="41" s="1"/>
  <c r="Y6" i="73"/>
  <c r="X6" i="73"/>
  <c r="AI5" i="25"/>
  <c r="AN5" i="25"/>
  <c r="K8" i="21"/>
  <c r="AR5" i="40"/>
  <c r="Y6" i="60"/>
  <c r="X6" i="60"/>
  <c r="AH6" i="60" s="1"/>
  <c r="AQ6" i="60" s="1"/>
  <c r="K7" i="72"/>
  <c r="Y6" i="72"/>
  <c r="X6" i="72"/>
  <c r="AH6" i="72" s="1"/>
  <c r="AQ6" i="72" s="1"/>
  <c r="AN5" i="29"/>
  <c r="AI5" i="29"/>
  <c r="AN5" i="56"/>
  <c r="K9" i="13"/>
  <c r="X6" i="50"/>
  <c r="AH6" i="50" s="1"/>
  <c r="AQ6" i="50" s="1"/>
  <c r="Y6" i="50"/>
  <c r="AR5" i="70"/>
  <c r="K8" i="9"/>
  <c r="AR5" i="77"/>
  <c r="Z6" i="45"/>
  <c r="AH6" i="96"/>
  <c r="AQ6" i="96" s="1"/>
  <c r="AR5" i="16"/>
  <c r="AR5" i="38"/>
  <c r="AE5" i="22"/>
  <c r="AG5" i="22"/>
  <c r="AP5" i="22" s="1"/>
  <c r="W6" i="22"/>
  <c r="AF5" i="22"/>
  <c r="AO5" i="22" s="1"/>
  <c r="K8" i="65"/>
  <c r="AG5" i="46"/>
  <c r="AP5" i="46" s="1"/>
  <c r="AF5" i="46"/>
  <c r="AO5" i="46" s="1"/>
  <c r="W6" i="46"/>
  <c r="AE5" i="46"/>
  <c r="AH6" i="48"/>
  <c r="AQ6" i="48" s="1"/>
  <c r="K7" i="11"/>
  <c r="AR5" i="83"/>
  <c r="AH6" i="93"/>
  <c r="AQ6" i="93" s="1"/>
  <c r="AH6" i="76"/>
  <c r="AQ6" i="76" s="1"/>
  <c r="X6" i="44"/>
  <c r="Y6" i="44"/>
  <c r="Z6" i="87"/>
  <c r="AP6" i="3"/>
  <c r="AI5" i="9"/>
  <c r="AN5" i="9"/>
  <c r="Z6" i="41"/>
  <c r="AI5" i="73"/>
  <c r="AN5" i="73"/>
  <c r="K8" i="5"/>
  <c r="AG5" i="88"/>
  <c r="AP5" i="88" s="1"/>
  <c r="AF5" i="88"/>
  <c r="AO5" i="88" s="1"/>
  <c r="AE5" i="88"/>
  <c r="W6" i="88"/>
  <c r="K9" i="62"/>
  <c r="X6" i="24"/>
  <c r="AH6" i="24" s="1"/>
  <c r="AQ6" i="24" s="1"/>
  <c r="Y6" i="24"/>
  <c r="Z6" i="77"/>
  <c r="AR5" i="52"/>
  <c r="Z6" i="91"/>
  <c r="Y6" i="85"/>
  <c r="X6" i="85"/>
  <c r="X6" i="26"/>
  <c r="Y6" i="26"/>
  <c r="AN5" i="15"/>
  <c r="AI5" i="15"/>
  <c r="Y6" i="86"/>
  <c r="X6" i="86"/>
  <c r="W7" i="95"/>
  <c r="AE6" i="95"/>
  <c r="AG6" i="95"/>
  <c r="AP6" i="95" s="1"/>
  <c r="AF6" i="95"/>
  <c r="AO6" i="95" s="1"/>
  <c r="AR5" i="58"/>
  <c r="AR5" i="28"/>
  <c r="K8" i="17"/>
  <c r="AF6" i="48"/>
  <c r="AO6" i="48" s="1"/>
  <c r="AG6" i="48"/>
  <c r="AP6" i="48" s="1"/>
  <c r="AE6" i="48"/>
  <c r="W7" i="48"/>
  <c r="W7" i="57"/>
  <c r="AE6" i="57"/>
  <c r="AG6" i="57"/>
  <c r="AP6" i="57" s="1"/>
  <c r="AF6" i="57"/>
  <c r="AO6" i="57" s="1"/>
  <c r="AR5" i="84"/>
  <c r="X6" i="33"/>
  <c r="Y6" i="33"/>
  <c r="K7" i="16"/>
  <c r="K8" i="15"/>
  <c r="AH6" i="38"/>
  <c r="AQ6" i="38" s="1"/>
  <c r="W7" i="76"/>
  <c r="AG6" i="76"/>
  <c r="AP6" i="76" s="1"/>
  <c r="AF6" i="76"/>
  <c r="AO6" i="76" s="1"/>
  <c r="AE6" i="76"/>
  <c r="AR5" i="41"/>
  <c r="K7" i="8"/>
  <c r="Y6" i="9"/>
  <c r="X6" i="9"/>
  <c r="AI5" i="68"/>
  <c r="AN5" i="68"/>
  <c r="K9" i="10"/>
  <c r="AQ6" i="16"/>
  <c r="AH6" i="83"/>
  <c r="AQ6" i="83" s="1"/>
  <c r="AI5" i="12"/>
  <c r="AN5" i="12"/>
  <c r="AN5" i="64"/>
  <c r="AI5" i="64"/>
  <c r="AQ6" i="11"/>
  <c r="K8" i="7"/>
  <c r="AN5" i="85"/>
  <c r="AI5" i="85"/>
  <c r="X6" i="78"/>
  <c r="Y6" i="78"/>
  <c r="AI5" i="43"/>
  <c r="AN5" i="43"/>
  <c r="Y6" i="75"/>
  <c r="X6" i="75"/>
  <c r="Y6" i="67"/>
  <c r="X6" i="67"/>
  <c r="AH6" i="67" s="1"/>
  <c r="AQ6" i="67" s="1"/>
  <c r="AN5" i="26"/>
  <c r="AI5" i="26"/>
  <c r="AI5" i="69"/>
  <c r="AN5" i="69"/>
  <c r="AN5" i="13"/>
  <c r="AI5" i="86"/>
  <c r="AN5" i="86"/>
  <c r="Y6" i="8"/>
  <c r="X6" i="8"/>
  <c r="AH6" i="8" s="1"/>
  <c r="AQ6" i="8" s="1"/>
  <c r="AN5" i="50"/>
  <c r="AI5" i="50"/>
  <c r="Z6" i="94"/>
  <c r="AR5" i="87"/>
  <c r="AE5" i="7"/>
  <c r="AG5" i="7"/>
  <c r="AP5" i="7" s="1"/>
  <c r="W6" i="7"/>
  <c r="AF5" i="7"/>
  <c r="AO5" i="7" s="1"/>
  <c r="W7" i="84"/>
  <c r="AE6" i="84"/>
  <c r="AF6" i="84"/>
  <c r="AO6" i="84" s="1"/>
  <c r="AG6" i="84"/>
  <c r="AP6" i="84" s="1"/>
  <c r="AG6" i="71"/>
  <c r="AP6" i="71" s="1"/>
  <c r="AF6" i="71"/>
  <c r="AO6" i="71" s="1"/>
  <c r="W7" i="71"/>
  <c r="AE6" i="71"/>
  <c r="AH6" i="42"/>
  <c r="AQ6" i="42" s="1"/>
  <c r="AR5" i="93"/>
  <c r="AG6" i="28"/>
  <c r="AP6" i="28" s="1"/>
  <c r="AF6" i="28"/>
  <c r="AO6" i="28" s="1"/>
  <c r="W7" i="28"/>
  <c r="AE6" i="28"/>
  <c r="AF5" i="35"/>
  <c r="AO5" i="35" s="1"/>
  <c r="W6" i="35"/>
  <c r="AG5" i="35"/>
  <c r="AP5" i="35" s="1"/>
  <c r="AE5" i="35"/>
  <c r="AF5" i="90"/>
  <c r="AO5" i="90" s="1"/>
  <c r="W6" i="90"/>
  <c r="AG5" i="90"/>
  <c r="AP5" i="90" s="1"/>
  <c r="AE5" i="90"/>
  <c r="AR5" i="45"/>
  <c r="AN5" i="8"/>
  <c r="AI5" i="8"/>
  <c r="X6" i="74"/>
  <c r="Y6" i="74"/>
  <c r="K8" i="22"/>
  <c r="AR5" i="11"/>
  <c r="K11" i="6"/>
  <c r="K9" i="58"/>
  <c r="Z6" i="96"/>
  <c r="AR5" i="17"/>
  <c r="Y6" i="37"/>
  <c r="X6" i="37"/>
  <c r="K7" i="3"/>
  <c r="AG5" i="19"/>
  <c r="AP5" i="19" s="1"/>
  <c r="W6" i="19"/>
  <c r="AF5" i="19"/>
  <c r="AO5" i="19" s="1"/>
  <c r="AE5" i="19"/>
  <c r="AH6" i="36"/>
  <c r="AQ6" i="36" s="1"/>
  <c r="K7" i="12"/>
  <c r="AG5" i="92"/>
  <c r="AP5" i="92" s="1"/>
  <c r="W6" i="92"/>
  <c r="AF5" i="92"/>
  <c r="AO5" i="92" s="1"/>
  <c r="AE5" i="92"/>
  <c r="K7" i="4"/>
  <c r="Z6" i="93"/>
  <c r="AR5" i="31"/>
  <c r="K7" i="59"/>
  <c r="AE5" i="53"/>
  <c r="W6" i="53"/>
  <c r="AF5" i="53"/>
  <c r="AO5" i="53" s="1"/>
  <c r="AG5" i="53"/>
  <c r="AP5" i="53" s="1"/>
  <c r="AF5" i="5"/>
  <c r="AO5" i="5" s="1"/>
  <c r="W6" i="5"/>
  <c r="AE5" i="5"/>
  <c r="AG5" i="5"/>
  <c r="AP5" i="5" s="1"/>
  <c r="AI5" i="44"/>
  <c r="AN5" i="44"/>
  <c r="AH6" i="31"/>
  <c r="AQ6" i="31" s="1"/>
  <c r="K7" i="51"/>
  <c r="AN5" i="54"/>
  <c r="AI5" i="54"/>
  <c r="K8" i="66"/>
  <c r="Y6" i="49"/>
  <c r="X6" i="49"/>
  <c r="Z6" i="11"/>
  <c r="AN5" i="78"/>
  <c r="AI5" i="78"/>
  <c r="X6" i="14"/>
  <c r="Y6" i="14"/>
  <c r="Y6" i="43"/>
  <c r="X6" i="43"/>
  <c r="AI5" i="75"/>
  <c r="AN5" i="75"/>
  <c r="AI5" i="67"/>
  <c r="AN5" i="67"/>
  <c r="Y6" i="69"/>
  <c r="X6" i="69"/>
  <c r="Y6" i="15"/>
  <c r="X6" i="15"/>
  <c r="Y6" i="13"/>
  <c r="X6" i="13"/>
  <c r="Z6" i="9" l="1"/>
  <c r="Z6" i="61"/>
  <c r="Z6" i="15"/>
  <c r="AE6" i="4"/>
  <c r="Z6" i="14"/>
  <c r="Z6" i="75"/>
  <c r="W7" i="66"/>
  <c r="Z6" i="43"/>
  <c r="AF6" i="66"/>
  <c r="AO6" i="66" s="1"/>
  <c r="AG6" i="59"/>
  <c r="AP6" i="59" s="1"/>
  <c r="Z6" i="33"/>
  <c r="AE6" i="33" s="1"/>
  <c r="Z6" i="86"/>
  <c r="AG6" i="86" s="1"/>
  <c r="AP6" i="86" s="1"/>
  <c r="Z6" i="85"/>
  <c r="Z6" i="18"/>
  <c r="AG6" i="18" s="1"/>
  <c r="AP6" i="18" s="1"/>
  <c r="Z7" i="3"/>
  <c r="W7" i="59"/>
  <c r="AF6" i="31"/>
  <c r="AO6" i="31" s="1"/>
  <c r="Z6" i="74"/>
  <c r="W7" i="31"/>
  <c r="Z6" i="44"/>
  <c r="AF6" i="44" s="1"/>
  <c r="AO6" i="44" s="1"/>
  <c r="Z6" i="54"/>
  <c r="AE6" i="54" s="1"/>
  <c r="W7" i="38"/>
  <c r="AE6" i="31"/>
  <c r="AN6" i="31" s="1"/>
  <c r="Z6" i="30"/>
  <c r="Z6" i="80"/>
  <c r="AI5" i="13"/>
  <c r="AR5" i="13" s="1"/>
  <c r="AI5" i="56"/>
  <c r="AR5" i="56" s="1"/>
  <c r="Z6" i="67"/>
  <c r="Z6" i="8"/>
  <c r="AF6" i="8" s="1"/>
  <c r="AO6" i="8" s="1"/>
  <c r="Z6" i="26"/>
  <c r="AG6" i="26" s="1"/>
  <c r="AP6" i="26" s="1"/>
  <c r="Z6" i="72"/>
  <c r="Z6" i="64"/>
  <c r="AE6" i="64" s="1"/>
  <c r="Z6" i="49"/>
  <c r="AE6" i="49" s="1"/>
  <c r="Z6" i="79"/>
  <c r="AG6" i="79" s="1"/>
  <c r="AP6" i="79" s="1"/>
  <c r="AE6" i="79"/>
  <c r="AG6" i="9"/>
  <c r="AP6" i="9" s="1"/>
  <c r="AF6" i="9"/>
  <c r="AO6" i="9" s="1"/>
  <c r="W7" i="9"/>
  <c r="AE6" i="9"/>
  <c r="AF6" i="33"/>
  <c r="AO6" i="33" s="1"/>
  <c r="AG6" i="85"/>
  <c r="AP6" i="85" s="1"/>
  <c r="AF6" i="85"/>
  <c r="AO6" i="85" s="1"/>
  <c r="W7" i="85"/>
  <c r="AE6" i="85"/>
  <c r="W7" i="54"/>
  <c r="AF6" i="54"/>
  <c r="AO6" i="54" s="1"/>
  <c r="AF6" i="15"/>
  <c r="AO6" i="15" s="1"/>
  <c r="W7" i="15"/>
  <c r="AE6" i="15"/>
  <c r="AG6" i="15"/>
  <c r="AP6" i="15" s="1"/>
  <c r="AG6" i="93"/>
  <c r="AP6" i="93" s="1"/>
  <c r="AF6" i="93"/>
  <c r="AO6" i="93" s="1"/>
  <c r="W7" i="93"/>
  <c r="AE6" i="93"/>
  <c r="AH6" i="13"/>
  <c r="AQ6" i="13" s="1"/>
  <c r="AH6" i="69"/>
  <c r="AQ6" i="69" s="1"/>
  <c r="AH6" i="14"/>
  <c r="AQ6" i="14" s="1"/>
  <c r="K8" i="51"/>
  <c r="X6" i="92"/>
  <c r="Y6" i="92"/>
  <c r="AI5" i="19"/>
  <c r="AN5" i="19"/>
  <c r="AH6" i="37"/>
  <c r="AQ6" i="37" s="1"/>
  <c r="K12" i="6"/>
  <c r="AH6" i="74"/>
  <c r="AQ6" i="74" s="1"/>
  <c r="Y6" i="90"/>
  <c r="X6" i="90"/>
  <c r="AN6" i="71"/>
  <c r="AI6" i="71"/>
  <c r="AI6" i="84"/>
  <c r="AN6" i="84"/>
  <c r="AR5" i="50"/>
  <c r="AR5" i="86"/>
  <c r="AR5" i="26"/>
  <c r="Y7" i="57"/>
  <c r="X7" i="57"/>
  <c r="AI6" i="95"/>
  <c r="AN6" i="95"/>
  <c r="Z6" i="24"/>
  <c r="AN5" i="88"/>
  <c r="AI5" i="88"/>
  <c r="K9" i="5"/>
  <c r="AH6" i="44"/>
  <c r="AQ6" i="44" s="1"/>
  <c r="Y6" i="46"/>
  <c r="Z6" i="46" s="1"/>
  <c r="X6" i="46"/>
  <c r="AI5" i="22"/>
  <c r="AN5" i="22"/>
  <c r="K10" i="13"/>
  <c r="K8" i="72"/>
  <c r="AR5" i="25"/>
  <c r="K8" i="24"/>
  <c r="Y6" i="65"/>
  <c r="X6" i="65"/>
  <c r="AI5" i="1"/>
  <c r="AN5" i="1"/>
  <c r="AR5" i="80"/>
  <c r="Z6" i="56"/>
  <c r="X7" i="58"/>
  <c r="Y7" i="58"/>
  <c r="AH6" i="25"/>
  <c r="AQ6" i="25" s="1"/>
  <c r="K8" i="50"/>
  <c r="AR5" i="60"/>
  <c r="AR5" i="49"/>
  <c r="AH6" i="68"/>
  <c r="AQ6" i="68" s="1"/>
  <c r="AR6" i="3"/>
  <c r="K8" i="71"/>
  <c r="Y6" i="27"/>
  <c r="X6" i="27"/>
  <c r="AR5" i="23"/>
  <c r="AI5" i="62"/>
  <c r="AN5" i="62"/>
  <c r="AN5" i="55"/>
  <c r="AI5" i="55"/>
  <c r="W7" i="80"/>
  <c r="AG6" i="80"/>
  <c r="AP6" i="80" s="1"/>
  <c r="AF6" i="80"/>
  <c r="AO6" i="80" s="1"/>
  <c r="AE6" i="80"/>
  <c r="K9" i="55"/>
  <c r="X7" i="42"/>
  <c r="Y7" i="42"/>
  <c r="X7" i="4"/>
  <c r="AH7" i="4" s="1"/>
  <c r="AQ7" i="4" s="1"/>
  <c r="Y7" i="4"/>
  <c r="X7" i="81"/>
  <c r="Y7" i="81"/>
  <c r="AG6" i="75"/>
  <c r="AP6" i="75" s="1"/>
  <c r="AF6" i="75"/>
  <c r="AO6" i="75" s="1"/>
  <c r="AE6" i="75"/>
  <c r="W7" i="75"/>
  <c r="K10" i="10"/>
  <c r="K8" i="16"/>
  <c r="Y7" i="48"/>
  <c r="X7" i="48"/>
  <c r="AR5" i="15"/>
  <c r="AR5" i="9"/>
  <c r="AG6" i="44"/>
  <c r="AP6" i="44" s="1"/>
  <c r="K9" i="65"/>
  <c r="K9" i="9"/>
  <c r="AH6" i="73"/>
  <c r="AQ6" i="73" s="1"/>
  <c r="K9" i="57"/>
  <c r="K10" i="14"/>
  <c r="Y6" i="1"/>
  <c r="X6" i="1"/>
  <c r="AH6" i="29"/>
  <c r="AQ6" i="29" s="1"/>
  <c r="W7" i="30"/>
  <c r="AG6" i="30"/>
  <c r="AP6" i="30" s="1"/>
  <c r="AE6" i="30"/>
  <c r="AF6" i="30"/>
  <c r="AO6" i="30" s="1"/>
  <c r="W8" i="3"/>
  <c r="AG7" i="3"/>
  <c r="AP7" i="3" s="1"/>
  <c r="AF7" i="3"/>
  <c r="AO7" i="3" s="1"/>
  <c r="AE7" i="3"/>
  <c r="K9" i="63"/>
  <c r="K10" i="61"/>
  <c r="AR5" i="33"/>
  <c r="AI5" i="27"/>
  <c r="AN5" i="27"/>
  <c r="Y6" i="10"/>
  <c r="X6" i="10"/>
  <c r="W7" i="17"/>
  <c r="AE6" i="17"/>
  <c r="AG6" i="17"/>
  <c r="AP6" i="17" s="1"/>
  <c r="AF6" i="17"/>
  <c r="AO6" i="17" s="1"/>
  <c r="X7" i="83"/>
  <c r="AH7" i="83" s="1"/>
  <c r="AQ7" i="83" s="1"/>
  <c r="Y7" i="83"/>
  <c r="AI6" i="42"/>
  <c r="AN6" i="42"/>
  <c r="Y7" i="40"/>
  <c r="X7" i="40"/>
  <c r="AI6" i="66"/>
  <c r="AN6" i="66"/>
  <c r="W7" i="43"/>
  <c r="AF6" i="43"/>
  <c r="AO6" i="43" s="1"/>
  <c r="AE6" i="43"/>
  <c r="AG6" i="43"/>
  <c r="AP6" i="43" s="1"/>
  <c r="AG6" i="14"/>
  <c r="AP6" i="14" s="1"/>
  <c r="AF6" i="14"/>
  <c r="AO6" i="14" s="1"/>
  <c r="AE6" i="14"/>
  <c r="W7" i="14"/>
  <c r="AG6" i="11"/>
  <c r="AP6" i="11" s="1"/>
  <c r="AF6" i="11"/>
  <c r="AO6" i="11" s="1"/>
  <c r="W7" i="11"/>
  <c r="AE6" i="11"/>
  <c r="AR5" i="44"/>
  <c r="K8" i="59"/>
  <c r="K8" i="4"/>
  <c r="AG6" i="96"/>
  <c r="AP6" i="96" s="1"/>
  <c r="AF6" i="96"/>
  <c r="AO6" i="96" s="1"/>
  <c r="W7" i="96"/>
  <c r="AE6" i="96"/>
  <c r="K10" i="58"/>
  <c r="AG6" i="74"/>
  <c r="AP6" i="74" s="1"/>
  <c r="AF6" i="74"/>
  <c r="AO6" i="74" s="1"/>
  <c r="AE6" i="74"/>
  <c r="W7" i="74"/>
  <c r="AN6" i="28"/>
  <c r="AI6" i="28"/>
  <c r="X7" i="71"/>
  <c r="AH7" i="71" s="1"/>
  <c r="AQ7" i="71" s="1"/>
  <c r="Y7" i="71"/>
  <c r="AI5" i="7"/>
  <c r="AN5" i="7"/>
  <c r="AH6" i="78"/>
  <c r="AQ6" i="78" s="1"/>
  <c r="AR5" i="12"/>
  <c r="K8" i="8"/>
  <c r="Z6" i="13"/>
  <c r="Z6" i="69"/>
  <c r="AH6" i="43"/>
  <c r="AQ6" i="43" s="1"/>
  <c r="AR5" i="78"/>
  <c r="K9" i="66"/>
  <c r="X6" i="53"/>
  <c r="Z6" i="53" s="1"/>
  <c r="Y6" i="53"/>
  <c r="X6" i="19"/>
  <c r="Y6" i="19"/>
  <c r="K8" i="3"/>
  <c r="Z6" i="37"/>
  <c r="K9" i="22"/>
  <c r="AI5" i="35"/>
  <c r="AN5" i="35"/>
  <c r="X7" i="28"/>
  <c r="Y7" i="28"/>
  <c r="X7" i="84"/>
  <c r="Y7" i="84"/>
  <c r="Z6" i="78"/>
  <c r="AN6" i="48"/>
  <c r="AI6" i="48"/>
  <c r="X7" i="95"/>
  <c r="Y7" i="95"/>
  <c r="AG6" i="77"/>
  <c r="AP6" i="77" s="1"/>
  <c r="AF6" i="77"/>
  <c r="AO6" i="77" s="1"/>
  <c r="AE6" i="77"/>
  <c r="W7" i="77"/>
  <c r="AR5" i="73"/>
  <c r="K8" i="11"/>
  <c r="Z6" i="50"/>
  <c r="AH6" i="23"/>
  <c r="AQ6" i="23" s="1"/>
  <c r="AN5" i="51"/>
  <c r="AI5" i="51"/>
  <c r="Z6" i="29"/>
  <c r="AN6" i="70"/>
  <c r="AI6" i="70"/>
  <c r="Z6" i="25"/>
  <c r="X6" i="89"/>
  <c r="Y6" i="89"/>
  <c r="K10" i="53"/>
  <c r="X6" i="32"/>
  <c r="Y6" i="32"/>
  <c r="K8" i="19"/>
  <c r="K10" i="69"/>
  <c r="K8" i="64"/>
  <c r="Z6" i="68"/>
  <c r="X6" i="55"/>
  <c r="Y6" i="55"/>
  <c r="AN6" i="59"/>
  <c r="AI6" i="59"/>
  <c r="K8" i="20"/>
  <c r="K11" i="49"/>
  <c r="AN6" i="83"/>
  <c r="AI6" i="83"/>
  <c r="AN6" i="40"/>
  <c r="AI6" i="40"/>
  <c r="Y7" i="31"/>
  <c r="X7" i="31"/>
  <c r="X7" i="66"/>
  <c r="Y7" i="66"/>
  <c r="X7" i="36"/>
  <c r="Y7" i="36"/>
  <c r="AR5" i="75"/>
  <c r="K9" i="7"/>
  <c r="K9" i="17"/>
  <c r="AH6" i="15"/>
  <c r="AQ6" i="15" s="1"/>
  <c r="AH6" i="49"/>
  <c r="AQ6" i="49" s="1"/>
  <c r="AI5" i="5"/>
  <c r="AN5" i="5"/>
  <c r="AI5" i="53"/>
  <c r="AN5" i="53"/>
  <c r="AR5" i="8"/>
  <c r="AR5" i="43"/>
  <c r="AR5" i="85"/>
  <c r="AR5" i="64"/>
  <c r="AR5" i="68"/>
  <c r="Y7" i="76"/>
  <c r="X7" i="76"/>
  <c r="AH6" i="86"/>
  <c r="AQ6" i="86" s="1"/>
  <c r="AH6" i="85"/>
  <c r="AQ6" i="85" s="1"/>
  <c r="K10" i="62"/>
  <c r="W7" i="45"/>
  <c r="AG6" i="45"/>
  <c r="AP6" i="45" s="1"/>
  <c r="AE6" i="45"/>
  <c r="AF6" i="45"/>
  <c r="AO6" i="45" s="1"/>
  <c r="Z6" i="60"/>
  <c r="K9" i="21"/>
  <c r="Z6" i="73"/>
  <c r="AH6" i="18"/>
  <c r="AQ6" i="18" s="1"/>
  <c r="AI5" i="6"/>
  <c r="AN5" i="6"/>
  <c r="Z6" i="23"/>
  <c r="AH6" i="47"/>
  <c r="AQ6" i="47" s="1"/>
  <c r="AI5" i="2"/>
  <c r="AN5" i="2"/>
  <c r="K9" i="70"/>
  <c r="Y7" i="70"/>
  <c r="X7" i="70"/>
  <c r="AH6" i="54"/>
  <c r="AQ6" i="54" s="1"/>
  <c r="Y6" i="82"/>
  <c r="X6" i="82"/>
  <c r="AN5" i="32"/>
  <c r="AI5" i="32"/>
  <c r="AN6" i="52"/>
  <c r="AI6" i="52"/>
  <c r="AN6" i="34"/>
  <c r="AI6" i="34"/>
  <c r="AR5" i="14"/>
  <c r="AR5" i="30"/>
  <c r="AG6" i="16"/>
  <c r="AP6" i="16" s="1"/>
  <c r="AF6" i="16"/>
  <c r="AO6" i="16" s="1"/>
  <c r="W7" i="16"/>
  <c r="AE6" i="16"/>
  <c r="K8" i="52"/>
  <c r="AR5" i="47"/>
  <c r="K8" i="56"/>
  <c r="AI5" i="20"/>
  <c r="AN5" i="20"/>
  <c r="K16" i="1"/>
  <c r="AG6" i="21"/>
  <c r="AP6" i="21" s="1"/>
  <c r="AF6" i="21"/>
  <c r="AO6" i="21" s="1"/>
  <c r="W7" i="21"/>
  <c r="AE6" i="21"/>
  <c r="X7" i="59"/>
  <c r="AH7" i="59" s="1"/>
  <c r="AQ7" i="59" s="1"/>
  <c r="Y7" i="59"/>
  <c r="Z7" i="59" s="1"/>
  <c r="AH6" i="61"/>
  <c r="AQ6" i="61" s="1"/>
  <c r="X7" i="38"/>
  <c r="Y7" i="38"/>
  <c r="AI6" i="81"/>
  <c r="AN6" i="81"/>
  <c r="AI6" i="31"/>
  <c r="AN6" i="36"/>
  <c r="AI6" i="36"/>
  <c r="AR5" i="54"/>
  <c r="AI5" i="90"/>
  <c r="AN5" i="90"/>
  <c r="AG6" i="67"/>
  <c r="AP6" i="67" s="1"/>
  <c r="AF6" i="67"/>
  <c r="AO6" i="67" s="1"/>
  <c r="AE6" i="67"/>
  <c r="W7" i="67"/>
  <c r="AH6" i="9"/>
  <c r="AQ6" i="9" s="1"/>
  <c r="AG6" i="91"/>
  <c r="AP6" i="91" s="1"/>
  <c r="AF6" i="91"/>
  <c r="AO6" i="91" s="1"/>
  <c r="W7" i="91"/>
  <c r="AE6" i="91"/>
  <c r="X6" i="88"/>
  <c r="Y6" i="88"/>
  <c r="AE6" i="41"/>
  <c r="W7" i="41"/>
  <c r="AF6" i="41"/>
  <c r="AO6" i="41" s="1"/>
  <c r="AG6" i="41"/>
  <c r="AP6" i="41" s="1"/>
  <c r="AG6" i="87"/>
  <c r="AP6" i="87" s="1"/>
  <c r="W7" i="87"/>
  <c r="AF6" i="87"/>
  <c r="AO6" i="87" s="1"/>
  <c r="AE6" i="87"/>
  <c r="X6" i="22"/>
  <c r="Y6" i="22"/>
  <c r="AR5" i="29"/>
  <c r="AG6" i="72"/>
  <c r="AP6" i="72" s="1"/>
  <c r="AF6" i="72"/>
  <c r="AO6" i="72" s="1"/>
  <c r="W7" i="72"/>
  <c r="AE6" i="72"/>
  <c r="AH6" i="39"/>
  <c r="AQ6" i="39" s="1"/>
  <c r="W7" i="18"/>
  <c r="W7" i="47"/>
  <c r="AG6" i="47"/>
  <c r="AP6" i="47" s="1"/>
  <c r="AF6" i="47"/>
  <c r="AO6" i="47" s="1"/>
  <c r="AE6" i="47"/>
  <c r="X6" i="51"/>
  <c r="Y6" i="51"/>
  <c r="AR5" i="79"/>
  <c r="K9" i="68"/>
  <c r="K8" i="2"/>
  <c r="AH6" i="79"/>
  <c r="AQ6" i="79" s="1"/>
  <c r="AG6" i="12"/>
  <c r="AP6" i="12" s="1"/>
  <c r="AF6" i="12"/>
  <c r="AO6" i="12" s="1"/>
  <c r="W7" i="12"/>
  <c r="AE6" i="12"/>
  <c r="AR5" i="39"/>
  <c r="AR5" i="18"/>
  <c r="AR5" i="37"/>
  <c r="AI6" i="38"/>
  <c r="AN6" i="38"/>
  <c r="Y6" i="5"/>
  <c r="X6" i="5"/>
  <c r="AI5" i="92"/>
  <c r="AN5" i="92"/>
  <c r="AR5" i="67"/>
  <c r="K8" i="12"/>
  <c r="Y6" i="35"/>
  <c r="X6" i="35"/>
  <c r="Y6" i="7"/>
  <c r="X6" i="7"/>
  <c r="AF6" i="94"/>
  <c r="AO6" i="94" s="1"/>
  <c r="AG6" i="94"/>
  <c r="AP6" i="94" s="1"/>
  <c r="W7" i="94"/>
  <c r="AE6" i="94"/>
  <c r="AR5" i="69"/>
  <c r="AH6" i="75"/>
  <c r="AQ6" i="75" s="1"/>
  <c r="AI6" i="76"/>
  <c r="AN6" i="76"/>
  <c r="K9" i="15"/>
  <c r="AH6" i="33"/>
  <c r="AQ6" i="33" s="1"/>
  <c r="AI6" i="57"/>
  <c r="AN6" i="57"/>
  <c r="AH6" i="26"/>
  <c r="AQ6" i="26" s="1"/>
  <c r="AN5" i="46"/>
  <c r="AI5" i="46"/>
  <c r="Z6" i="39"/>
  <c r="K9" i="23"/>
  <c r="K8" i="60"/>
  <c r="AN5" i="65"/>
  <c r="AI5" i="65"/>
  <c r="Y6" i="6"/>
  <c r="X6" i="6"/>
  <c r="X6" i="2"/>
  <c r="Y6" i="2"/>
  <c r="AR5" i="61"/>
  <c r="AH6" i="30"/>
  <c r="AQ6" i="30" s="1"/>
  <c r="AI6" i="58"/>
  <c r="AN6" i="58"/>
  <c r="K9" i="54"/>
  <c r="AR5" i="24"/>
  <c r="AQ7" i="3"/>
  <c r="K8" i="67"/>
  <c r="AI5" i="89"/>
  <c r="AN5" i="89"/>
  <c r="AN5" i="82"/>
  <c r="AI5" i="82"/>
  <c r="Y7" i="52"/>
  <c r="X7" i="52"/>
  <c r="AH7" i="52" s="1"/>
  <c r="AQ7" i="52" s="1"/>
  <c r="Y7" i="34"/>
  <c r="X7" i="34"/>
  <c r="AR5" i="72"/>
  <c r="W7" i="63"/>
  <c r="AE6" i="63"/>
  <c r="AF6" i="63"/>
  <c r="AO6" i="63" s="1"/>
  <c r="AG6" i="63"/>
  <c r="AP6" i="63" s="1"/>
  <c r="K9" i="18"/>
  <c r="AI5" i="10"/>
  <c r="AN5" i="10"/>
  <c r="X6" i="62"/>
  <c r="Y6" i="62"/>
  <c r="X6" i="20"/>
  <c r="Y6" i="20"/>
  <c r="AR5" i="74"/>
  <c r="AH6" i="80"/>
  <c r="AQ6" i="80" s="1"/>
  <c r="AG6" i="61"/>
  <c r="AP6" i="61" s="1"/>
  <c r="AE6" i="61"/>
  <c r="W7" i="61"/>
  <c r="AF6" i="61"/>
  <c r="AO6" i="61" s="1"/>
  <c r="AI6" i="4"/>
  <c r="AN6" i="4"/>
  <c r="AE6" i="26" l="1"/>
  <c r="W7" i="86"/>
  <c r="Z6" i="82"/>
  <c r="AE6" i="86"/>
  <c r="AF6" i="86"/>
  <c r="AO6" i="86" s="1"/>
  <c r="W7" i="79"/>
  <c r="Y7" i="79" s="1"/>
  <c r="Z7" i="76"/>
  <c r="Z6" i="55"/>
  <c r="AG6" i="33"/>
  <c r="AP6" i="33" s="1"/>
  <c r="AG6" i="8"/>
  <c r="AP6" i="8" s="1"/>
  <c r="W7" i="33"/>
  <c r="Y7" i="33" s="1"/>
  <c r="W7" i="8"/>
  <c r="X7" i="8" s="1"/>
  <c r="AF6" i="79"/>
  <c r="AO6" i="79" s="1"/>
  <c r="AE6" i="8"/>
  <c r="AE6" i="18"/>
  <c r="W7" i="64"/>
  <c r="Z6" i="2"/>
  <c r="AG6" i="2" s="1"/>
  <c r="AP6" i="2" s="1"/>
  <c r="AF6" i="18"/>
  <c r="AO6" i="18" s="1"/>
  <c r="W7" i="44"/>
  <c r="Y7" i="44" s="1"/>
  <c r="Z7" i="48"/>
  <c r="AF6" i="64"/>
  <c r="AO6" i="64" s="1"/>
  <c r="Z6" i="35"/>
  <c r="Z6" i="5"/>
  <c r="AG6" i="5" s="1"/>
  <c r="AP6" i="5" s="1"/>
  <c r="AE6" i="44"/>
  <c r="AI6" i="44" s="1"/>
  <c r="AG6" i="64"/>
  <c r="AP6" i="64" s="1"/>
  <c r="AG6" i="54"/>
  <c r="AP6" i="54" s="1"/>
  <c r="W7" i="26"/>
  <c r="AF6" i="49"/>
  <c r="AO6" i="49" s="1"/>
  <c r="AG6" i="49"/>
  <c r="AP6" i="49" s="1"/>
  <c r="Z7" i="83"/>
  <c r="AE7" i="83" s="1"/>
  <c r="W7" i="49"/>
  <c r="X7" i="49" s="1"/>
  <c r="Z7" i="71"/>
  <c r="Z7" i="40"/>
  <c r="AG7" i="40" s="1"/>
  <c r="AP7" i="40" s="1"/>
  <c r="Z6" i="65"/>
  <c r="W7" i="65" s="1"/>
  <c r="AF6" i="26"/>
  <c r="AO6" i="26" s="1"/>
  <c r="AG6" i="82"/>
  <c r="AP6" i="82" s="1"/>
  <c r="W7" i="82"/>
  <c r="AF6" i="82"/>
  <c r="AO6" i="82" s="1"/>
  <c r="AE6" i="82"/>
  <c r="AG6" i="65"/>
  <c r="AP6" i="65" s="1"/>
  <c r="AF6" i="65"/>
  <c r="AO6" i="65" s="1"/>
  <c r="AE6" i="65"/>
  <c r="AR5" i="65"/>
  <c r="AH6" i="7"/>
  <c r="AQ6" i="7" s="1"/>
  <c r="AG6" i="35"/>
  <c r="AP6" i="35" s="1"/>
  <c r="AE6" i="35"/>
  <c r="W7" i="35"/>
  <c r="AF6" i="35"/>
  <c r="AO6" i="35" s="1"/>
  <c r="W7" i="5"/>
  <c r="AE6" i="5"/>
  <c r="X7" i="12"/>
  <c r="Y7" i="12"/>
  <c r="AH6" i="51"/>
  <c r="AQ6" i="51" s="1"/>
  <c r="X7" i="47"/>
  <c r="Y7" i="47"/>
  <c r="Y7" i="18"/>
  <c r="X7" i="18"/>
  <c r="Y7" i="87"/>
  <c r="X7" i="87"/>
  <c r="Y7" i="41"/>
  <c r="X7" i="41"/>
  <c r="AN6" i="91"/>
  <c r="AI6" i="91"/>
  <c r="AF7" i="59"/>
  <c r="AO7" i="59" s="1"/>
  <c r="AE7" i="59"/>
  <c r="W8" i="59"/>
  <c r="AG7" i="59"/>
  <c r="AP7" i="59" s="1"/>
  <c r="K9" i="56"/>
  <c r="K9" i="52"/>
  <c r="AR6" i="52"/>
  <c r="K10" i="70"/>
  <c r="Y7" i="45"/>
  <c r="X7" i="45"/>
  <c r="K11" i="62"/>
  <c r="AH7" i="66"/>
  <c r="AQ7" i="66" s="1"/>
  <c r="K9" i="20"/>
  <c r="AF6" i="55"/>
  <c r="AO6" i="55" s="1"/>
  <c r="W7" i="55"/>
  <c r="AE6" i="55"/>
  <c r="AG6" i="55"/>
  <c r="AP6" i="55" s="1"/>
  <c r="K11" i="53"/>
  <c r="AG6" i="25"/>
  <c r="AP6" i="25" s="1"/>
  <c r="AF6" i="25"/>
  <c r="AO6" i="25" s="1"/>
  <c r="AE6" i="25"/>
  <c r="W7" i="25"/>
  <c r="AR6" i="48"/>
  <c r="AH7" i="84"/>
  <c r="AQ7" i="84" s="1"/>
  <c r="AR5" i="35"/>
  <c r="W7" i="53"/>
  <c r="AG6" i="53"/>
  <c r="AP6" i="53" s="1"/>
  <c r="AE6" i="53"/>
  <c r="AF6" i="53"/>
  <c r="AO6" i="53" s="1"/>
  <c r="AF6" i="13"/>
  <c r="AO6" i="13" s="1"/>
  <c r="W7" i="13"/>
  <c r="AE6" i="13"/>
  <c r="AG6" i="13"/>
  <c r="AP6" i="13" s="1"/>
  <c r="AR5" i="7"/>
  <c r="AI6" i="14"/>
  <c r="AN6" i="14"/>
  <c r="AH6" i="10"/>
  <c r="AQ6" i="10" s="1"/>
  <c r="K11" i="61"/>
  <c r="X7" i="80"/>
  <c r="Y7" i="80"/>
  <c r="K9" i="71"/>
  <c r="K9" i="50"/>
  <c r="AH6" i="65"/>
  <c r="AQ6" i="65" s="1"/>
  <c r="AG6" i="46"/>
  <c r="AP6" i="46" s="1"/>
  <c r="W7" i="46"/>
  <c r="AE6" i="46"/>
  <c r="AF6" i="46"/>
  <c r="AO6" i="46" s="1"/>
  <c r="AG6" i="24"/>
  <c r="AP6" i="24" s="1"/>
  <c r="AF6" i="24"/>
  <c r="AO6" i="24" s="1"/>
  <c r="W7" i="24"/>
  <c r="AE6" i="24"/>
  <c r="AH6" i="92"/>
  <c r="AQ6" i="92" s="1"/>
  <c r="K9" i="51"/>
  <c r="Y7" i="9"/>
  <c r="X7" i="9"/>
  <c r="AH6" i="20"/>
  <c r="AQ6" i="20" s="1"/>
  <c r="AR5" i="10"/>
  <c r="AR6" i="58"/>
  <c r="K10" i="23"/>
  <c r="AR6" i="57"/>
  <c r="Z6" i="51"/>
  <c r="AH6" i="22"/>
  <c r="AQ6" i="22" s="1"/>
  <c r="AI6" i="41"/>
  <c r="AN6" i="41"/>
  <c r="Y7" i="91"/>
  <c r="X7" i="91"/>
  <c r="AR6" i="36"/>
  <c r="AR6" i="81"/>
  <c r="AN6" i="21"/>
  <c r="AI6" i="21"/>
  <c r="K17" i="1"/>
  <c r="AH7" i="76"/>
  <c r="AQ7" i="76" s="1"/>
  <c r="AR5" i="5"/>
  <c r="K10" i="7"/>
  <c r="Z7" i="66"/>
  <c r="AR6" i="83"/>
  <c r="AR6" i="59"/>
  <c r="K9" i="19"/>
  <c r="AR6" i="70"/>
  <c r="Z7" i="84"/>
  <c r="AH6" i="19"/>
  <c r="AQ6" i="19" s="1"/>
  <c r="K11" i="58"/>
  <c r="AN6" i="11"/>
  <c r="AI6" i="11"/>
  <c r="Y7" i="43"/>
  <c r="X7" i="43"/>
  <c r="Y8" i="3"/>
  <c r="X8" i="3"/>
  <c r="AH8" i="3" s="1"/>
  <c r="AQ8" i="3" s="1"/>
  <c r="Y7" i="30"/>
  <c r="X7" i="30"/>
  <c r="K11" i="14"/>
  <c r="AH7" i="48"/>
  <c r="AQ7" i="48" s="1"/>
  <c r="K11" i="10"/>
  <c r="K10" i="55"/>
  <c r="AR5" i="55"/>
  <c r="K11" i="13"/>
  <c r="K13" i="6"/>
  <c r="Z6" i="92"/>
  <c r="Y7" i="26"/>
  <c r="X7" i="26"/>
  <c r="Z6" i="20"/>
  <c r="AE6" i="39"/>
  <c r="W7" i="39"/>
  <c r="AF6" i="39"/>
  <c r="AO6" i="39" s="1"/>
  <c r="AG6" i="39"/>
  <c r="AP6" i="39" s="1"/>
  <c r="K10" i="15"/>
  <c r="AI6" i="94"/>
  <c r="AN6" i="94"/>
  <c r="Z6" i="7"/>
  <c r="K10" i="68"/>
  <c r="AI6" i="47"/>
  <c r="AN6" i="47"/>
  <c r="Z6" i="22"/>
  <c r="Y7" i="21"/>
  <c r="X7" i="21"/>
  <c r="AN6" i="16"/>
  <c r="AI6" i="16"/>
  <c r="AR5" i="32"/>
  <c r="AH7" i="70"/>
  <c r="AQ7" i="70" s="1"/>
  <c r="AR5" i="2"/>
  <c r="AG6" i="73"/>
  <c r="AP6" i="73" s="1"/>
  <c r="AF6" i="73"/>
  <c r="AO6" i="73" s="1"/>
  <c r="AE6" i="73"/>
  <c r="W7" i="73"/>
  <c r="AH7" i="31"/>
  <c r="AQ7" i="31" s="1"/>
  <c r="AG6" i="68"/>
  <c r="AP6" i="68" s="1"/>
  <c r="AF6" i="68"/>
  <c r="AO6" i="68" s="1"/>
  <c r="AE6" i="68"/>
  <c r="W7" i="68"/>
  <c r="Y7" i="77"/>
  <c r="X7" i="77"/>
  <c r="Z7" i="77" s="1"/>
  <c r="K10" i="22"/>
  <c r="Z6" i="19"/>
  <c r="K9" i="8"/>
  <c r="X7" i="74"/>
  <c r="Y7" i="74"/>
  <c r="AN6" i="96"/>
  <c r="AI6" i="96"/>
  <c r="K9" i="4"/>
  <c r="Y7" i="11"/>
  <c r="X7" i="11"/>
  <c r="Z6" i="10"/>
  <c r="AN6" i="64"/>
  <c r="K10" i="63"/>
  <c r="AH6" i="1"/>
  <c r="AQ6" i="1" s="1"/>
  <c r="K10" i="9"/>
  <c r="X7" i="44"/>
  <c r="Y7" i="75"/>
  <c r="X7" i="75"/>
  <c r="Z7" i="4"/>
  <c r="AI6" i="80"/>
  <c r="AN6" i="80"/>
  <c r="AH6" i="27"/>
  <c r="AQ6" i="27" s="1"/>
  <c r="AR6" i="95"/>
  <c r="AN6" i="93"/>
  <c r="AI6" i="93"/>
  <c r="AN6" i="85"/>
  <c r="AI6" i="85"/>
  <c r="X7" i="86"/>
  <c r="Y7" i="86"/>
  <c r="AR5" i="89"/>
  <c r="X7" i="94"/>
  <c r="Y7" i="94"/>
  <c r="AR5" i="92"/>
  <c r="AN6" i="72"/>
  <c r="AI6" i="72"/>
  <c r="AH6" i="88"/>
  <c r="AQ6" i="88" s="1"/>
  <c r="Y7" i="67"/>
  <c r="X7" i="67"/>
  <c r="Z7" i="67" s="1"/>
  <c r="AI6" i="8"/>
  <c r="AN6" i="8"/>
  <c r="AR5" i="90"/>
  <c r="AR5" i="20"/>
  <c r="Y7" i="16"/>
  <c r="X7" i="16"/>
  <c r="Z7" i="16" s="1"/>
  <c r="AF6" i="23"/>
  <c r="AO6" i="23" s="1"/>
  <c r="W7" i="23"/>
  <c r="AE6" i="23"/>
  <c r="AG6" i="23"/>
  <c r="AP6" i="23" s="1"/>
  <c r="W8" i="76"/>
  <c r="AE7" i="76"/>
  <c r="AF7" i="76"/>
  <c r="AO7" i="76" s="1"/>
  <c r="AG7" i="76"/>
  <c r="AP7" i="76" s="1"/>
  <c r="K10" i="17"/>
  <c r="AH7" i="36"/>
  <c r="AQ7" i="36" s="1"/>
  <c r="AH6" i="32"/>
  <c r="AQ6" i="32" s="1"/>
  <c r="AH6" i="89"/>
  <c r="AQ6" i="89" s="1"/>
  <c r="W7" i="29"/>
  <c r="AG6" i="29"/>
  <c r="AP6" i="29" s="1"/>
  <c r="AE6" i="29"/>
  <c r="AF6" i="29"/>
  <c r="AO6" i="29" s="1"/>
  <c r="K9" i="11"/>
  <c r="AH7" i="95"/>
  <c r="AQ7" i="95" s="1"/>
  <c r="AH7" i="28"/>
  <c r="AQ7" i="28" s="1"/>
  <c r="AG6" i="37"/>
  <c r="AP6" i="37" s="1"/>
  <c r="AF6" i="37"/>
  <c r="AO6" i="37" s="1"/>
  <c r="AE6" i="37"/>
  <c r="W7" i="37"/>
  <c r="K10" i="66"/>
  <c r="W8" i="71"/>
  <c r="AG7" i="71"/>
  <c r="AP7" i="71" s="1"/>
  <c r="AF7" i="71"/>
  <c r="AO7" i="71" s="1"/>
  <c r="AE7" i="71"/>
  <c r="AN6" i="74"/>
  <c r="AI6" i="74"/>
  <c r="AR6" i="66"/>
  <c r="AR6" i="42"/>
  <c r="AI6" i="17"/>
  <c r="AN6" i="17"/>
  <c r="X7" i="64"/>
  <c r="Y7" i="64"/>
  <c r="Z7" i="64" s="1"/>
  <c r="AG7" i="48"/>
  <c r="AP7" i="48" s="1"/>
  <c r="W8" i="48"/>
  <c r="AF7" i="48"/>
  <c r="AO7" i="48" s="1"/>
  <c r="AE7" i="48"/>
  <c r="AH7" i="58"/>
  <c r="AQ7" i="58" s="1"/>
  <c r="AR5" i="22"/>
  <c r="K10" i="5"/>
  <c r="AH7" i="57"/>
  <c r="AQ7" i="57" s="1"/>
  <c r="AH6" i="90"/>
  <c r="AQ6" i="90" s="1"/>
  <c r="AN6" i="86"/>
  <c r="AI6" i="86"/>
  <c r="X7" i="33"/>
  <c r="AN6" i="26"/>
  <c r="K9" i="67"/>
  <c r="Y7" i="61"/>
  <c r="X7" i="61"/>
  <c r="Z7" i="61" s="1"/>
  <c r="AH6" i="62"/>
  <c r="AQ6" i="62" s="1"/>
  <c r="AR6" i="76"/>
  <c r="AH6" i="35"/>
  <c r="AQ6" i="35" s="1"/>
  <c r="AH6" i="5"/>
  <c r="AQ6" i="5" s="1"/>
  <c r="AR6" i="38"/>
  <c r="K9" i="2"/>
  <c r="X7" i="72"/>
  <c r="Y7" i="72"/>
  <c r="AN6" i="87"/>
  <c r="AI6" i="87"/>
  <c r="Z6" i="88"/>
  <c r="AN6" i="67"/>
  <c r="AI6" i="67"/>
  <c r="AH7" i="38"/>
  <c r="AQ7" i="38" s="1"/>
  <c r="AR6" i="34"/>
  <c r="Z7" i="70"/>
  <c r="K10" i="21"/>
  <c r="AI6" i="45"/>
  <c r="AN6" i="45"/>
  <c r="Z7" i="36"/>
  <c r="Z7" i="31"/>
  <c r="K12" i="49"/>
  <c r="Z6" i="32"/>
  <c r="Z6" i="89"/>
  <c r="AN6" i="77"/>
  <c r="AI6" i="77"/>
  <c r="Z7" i="95"/>
  <c r="Z7" i="28"/>
  <c r="AR6" i="28"/>
  <c r="Y7" i="96"/>
  <c r="X7" i="96"/>
  <c r="K9" i="59"/>
  <c r="AI6" i="43"/>
  <c r="AN6" i="43"/>
  <c r="X7" i="17"/>
  <c r="Y7" i="17"/>
  <c r="AN7" i="3"/>
  <c r="AI7" i="3"/>
  <c r="AI6" i="30"/>
  <c r="AN6" i="30"/>
  <c r="Z6" i="1"/>
  <c r="K10" i="57"/>
  <c r="AN6" i="75"/>
  <c r="AI6" i="75"/>
  <c r="AH7" i="81"/>
  <c r="AQ7" i="81" s="1"/>
  <c r="AH7" i="42"/>
  <c r="AQ7" i="42" s="1"/>
  <c r="AR5" i="62"/>
  <c r="Z6" i="27"/>
  <c r="Z7" i="58"/>
  <c r="AR5" i="1"/>
  <c r="K9" i="72"/>
  <c r="AH6" i="46"/>
  <c r="AQ6" i="46" s="1"/>
  <c r="AR5" i="88"/>
  <c r="AR6" i="84"/>
  <c r="AR5" i="19"/>
  <c r="X7" i="93"/>
  <c r="Y7" i="93"/>
  <c r="AI6" i="15"/>
  <c r="AN6" i="15"/>
  <c r="AN6" i="54"/>
  <c r="AI6" i="54"/>
  <c r="Y7" i="85"/>
  <c r="X7" i="85"/>
  <c r="AI6" i="33"/>
  <c r="AN6" i="33"/>
  <c r="AR5" i="82"/>
  <c r="AI6" i="61"/>
  <c r="AN6" i="61"/>
  <c r="AI6" i="63"/>
  <c r="AN6" i="63"/>
  <c r="K10" i="18"/>
  <c r="Y7" i="63"/>
  <c r="X7" i="63"/>
  <c r="AH7" i="34"/>
  <c r="AQ7" i="34" s="1"/>
  <c r="Z7" i="52"/>
  <c r="AH6" i="6"/>
  <c r="AQ6" i="6" s="1"/>
  <c r="K9" i="60"/>
  <c r="AR5" i="46"/>
  <c r="AR6" i="4"/>
  <c r="Z6" i="62"/>
  <c r="Z7" i="34"/>
  <c r="K10" i="54"/>
  <c r="AH6" i="2"/>
  <c r="AQ6" i="2" s="1"/>
  <c r="Z6" i="6"/>
  <c r="K9" i="12"/>
  <c r="AI6" i="12"/>
  <c r="AN6" i="12"/>
  <c r="AN6" i="18"/>
  <c r="AR6" i="31"/>
  <c r="Z7" i="38"/>
  <c r="AH6" i="82"/>
  <c r="AQ6" i="82" s="1"/>
  <c r="AR5" i="6"/>
  <c r="AG6" i="60"/>
  <c r="AP6" i="60" s="1"/>
  <c r="AF6" i="60"/>
  <c r="AO6" i="60" s="1"/>
  <c r="W7" i="60"/>
  <c r="AE6" i="60"/>
  <c r="AR5" i="53"/>
  <c r="AR6" i="40"/>
  <c r="AH6" i="55"/>
  <c r="AQ6" i="55" s="1"/>
  <c r="K9" i="64"/>
  <c r="K11" i="69"/>
  <c r="AR5" i="51"/>
  <c r="AF6" i="50"/>
  <c r="AO6" i="50" s="1"/>
  <c r="W7" i="50"/>
  <c r="AE6" i="50"/>
  <c r="AG6" i="50"/>
  <c r="AP6" i="50" s="1"/>
  <c r="AG6" i="78"/>
  <c r="AP6" i="78" s="1"/>
  <c r="AF6" i="78"/>
  <c r="AO6" i="78" s="1"/>
  <c r="AE6" i="78"/>
  <c r="W7" i="78"/>
  <c r="K9" i="3"/>
  <c r="AH6" i="53"/>
  <c r="AQ6" i="53" s="1"/>
  <c r="W7" i="69"/>
  <c r="AE6" i="69"/>
  <c r="AG6" i="69"/>
  <c r="AP6" i="69" s="1"/>
  <c r="AF6" i="69"/>
  <c r="AO6" i="69" s="1"/>
  <c r="X7" i="14"/>
  <c r="Y7" i="14"/>
  <c r="AH7" i="40"/>
  <c r="AQ7" i="40" s="1"/>
  <c r="AR5" i="27"/>
  <c r="K10" i="65"/>
  <c r="K9" i="16"/>
  <c r="Z7" i="81"/>
  <c r="Z7" i="42"/>
  <c r="AG6" i="56"/>
  <c r="AP6" i="56" s="1"/>
  <c r="AF6" i="56"/>
  <c r="AO6" i="56" s="1"/>
  <c r="AE6" i="56"/>
  <c r="W7" i="56"/>
  <c r="K9" i="24"/>
  <c r="Z7" i="57"/>
  <c r="AR6" i="71"/>
  <c r="Z6" i="90"/>
  <c r="X7" i="15"/>
  <c r="Y7" i="15"/>
  <c r="Y7" i="54"/>
  <c r="X7" i="54"/>
  <c r="AI6" i="9"/>
  <c r="AN6" i="9"/>
  <c r="AN6" i="79"/>
  <c r="AI6" i="79"/>
  <c r="AN6" i="49"/>
  <c r="AI6" i="49"/>
  <c r="AI6" i="26" l="1"/>
  <c r="AF6" i="5"/>
  <c r="AO6" i="5" s="1"/>
  <c r="X7" i="79"/>
  <c r="Z7" i="79" s="1"/>
  <c r="AF6" i="2"/>
  <c r="AO6" i="2" s="1"/>
  <c r="AE6" i="2"/>
  <c r="W7" i="2"/>
  <c r="AG7" i="83"/>
  <c r="AP7" i="83" s="1"/>
  <c r="W8" i="83"/>
  <c r="AI6" i="18"/>
  <c r="Y7" i="8"/>
  <c r="Z7" i="14"/>
  <c r="Z7" i="44"/>
  <c r="AN6" i="44"/>
  <c r="AI6" i="64"/>
  <c r="Z7" i="30"/>
  <c r="AF7" i="83"/>
  <c r="AO7" i="83" s="1"/>
  <c r="Y7" i="49"/>
  <c r="Z7" i="49" s="1"/>
  <c r="AG7" i="49" s="1"/>
  <c r="AP7" i="49" s="1"/>
  <c r="Z7" i="15"/>
  <c r="Z7" i="43"/>
  <c r="Z7" i="86"/>
  <c r="AF7" i="86" s="1"/>
  <c r="AO7" i="86" s="1"/>
  <c r="AF7" i="40"/>
  <c r="AO7" i="40" s="1"/>
  <c r="Z7" i="9"/>
  <c r="AE7" i="9" s="1"/>
  <c r="AE7" i="40"/>
  <c r="AN7" i="40" s="1"/>
  <c r="Z7" i="54"/>
  <c r="AF7" i="54" s="1"/>
  <c r="AO7" i="54" s="1"/>
  <c r="Z7" i="63"/>
  <c r="AE7" i="63" s="1"/>
  <c r="Z7" i="26"/>
  <c r="W8" i="40"/>
  <c r="Z7" i="17"/>
  <c r="AE7" i="17" s="1"/>
  <c r="W8" i="54"/>
  <c r="AG7" i="54"/>
  <c r="AP7" i="54" s="1"/>
  <c r="AG7" i="63"/>
  <c r="AP7" i="63" s="1"/>
  <c r="W8" i="26"/>
  <c r="AE7" i="26"/>
  <c r="AG7" i="26"/>
  <c r="AP7" i="26" s="1"/>
  <c r="AF7" i="26"/>
  <c r="AO7" i="26" s="1"/>
  <c r="AG7" i="86"/>
  <c r="AP7" i="86" s="1"/>
  <c r="W8" i="86"/>
  <c r="AE7" i="86"/>
  <c r="AG7" i="17"/>
  <c r="AP7" i="17" s="1"/>
  <c r="AF7" i="17"/>
  <c r="AO7" i="17" s="1"/>
  <c r="AF7" i="64"/>
  <c r="AO7" i="64" s="1"/>
  <c r="AE7" i="64"/>
  <c r="W8" i="64"/>
  <c r="AG7" i="64"/>
  <c r="AP7" i="64" s="1"/>
  <c r="W8" i="16"/>
  <c r="AG7" i="16"/>
  <c r="AP7" i="16" s="1"/>
  <c r="AF7" i="16"/>
  <c r="AO7" i="16" s="1"/>
  <c r="AE7" i="16"/>
  <c r="AF7" i="77"/>
  <c r="AO7" i="77" s="1"/>
  <c r="AE7" i="77"/>
  <c r="W8" i="77"/>
  <c r="AG7" i="77"/>
  <c r="AP7" i="77" s="1"/>
  <c r="W8" i="9"/>
  <c r="AG7" i="9"/>
  <c r="AP7" i="9" s="1"/>
  <c r="AF7" i="15"/>
  <c r="AO7" i="15" s="1"/>
  <c r="AE7" i="15"/>
  <c r="W8" i="15"/>
  <c r="AG7" i="15"/>
  <c r="AP7" i="15" s="1"/>
  <c r="K11" i="54"/>
  <c r="W8" i="52"/>
  <c r="AG7" i="52"/>
  <c r="AP7" i="52" s="1"/>
  <c r="AF7" i="52"/>
  <c r="AO7" i="52" s="1"/>
  <c r="AE7" i="52"/>
  <c r="AR6" i="15"/>
  <c r="AF7" i="36"/>
  <c r="AO7" i="36" s="1"/>
  <c r="AG7" i="36"/>
  <c r="AP7" i="36" s="1"/>
  <c r="W8" i="36"/>
  <c r="AE7" i="36"/>
  <c r="AH7" i="8"/>
  <c r="AQ7" i="8" s="1"/>
  <c r="AR6" i="87"/>
  <c r="W8" i="61"/>
  <c r="AG7" i="61"/>
  <c r="AP7" i="61" s="1"/>
  <c r="AF7" i="61"/>
  <c r="AO7" i="61" s="1"/>
  <c r="AE7" i="61"/>
  <c r="AH7" i="33"/>
  <c r="AQ7" i="33" s="1"/>
  <c r="Y8" i="48"/>
  <c r="X8" i="48"/>
  <c r="AR6" i="17"/>
  <c r="Y8" i="71"/>
  <c r="X8" i="71"/>
  <c r="Y7" i="37"/>
  <c r="X7" i="37"/>
  <c r="Z7" i="37" s="1"/>
  <c r="AI6" i="29"/>
  <c r="AN6" i="29"/>
  <c r="AI6" i="23"/>
  <c r="AN6" i="23"/>
  <c r="AR6" i="8"/>
  <c r="AH7" i="44"/>
  <c r="AQ7" i="44" s="1"/>
  <c r="W7" i="10"/>
  <c r="AE6" i="10"/>
  <c r="AG6" i="10"/>
  <c r="AP6" i="10" s="1"/>
  <c r="AF6" i="10"/>
  <c r="AO6" i="10" s="1"/>
  <c r="K10" i="4"/>
  <c r="W7" i="20"/>
  <c r="AE6" i="20"/>
  <c r="AG6" i="20"/>
  <c r="AP6" i="20" s="1"/>
  <c r="AF6" i="20"/>
  <c r="AO6" i="20" s="1"/>
  <c r="K14" i="6"/>
  <c r="AH7" i="30"/>
  <c r="AQ7" i="30" s="1"/>
  <c r="AH7" i="43"/>
  <c r="AQ7" i="43" s="1"/>
  <c r="AR6" i="41"/>
  <c r="K10" i="51"/>
  <c r="AN6" i="46"/>
  <c r="AI6" i="46"/>
  <c r="AR6" i="14"/>
  <c r="Y7" i="13"/>
  <c r="X7" i="13"/>
  <c r="X7" i="25"/>
  <c r="Y7" i="25"/>
  <c r="K10" i="20"/>
  <c r="X8" i="59"/>
  <c r="Y8" i="59"/>
  <c r="AH7" i="41"/>
  <c r="AQ7" i="41" s="1"/>
  <c r="AH7" i="18"/>
  <c r="AQ7" i="18" s="1"/>
  <c r="AI6" i="5"/>
  <c r="AN6" i="5"/>
  <c r="AN6" i="35"/>
  <c r="AI6" i="35"/>
  <c r="AG7" i="42"/>
  <c r="AP7" i="42" s="1"/>
  <c r="AF7" i="42"/>
  <c r="AO7" i="42" s="1"/>
  <c r="W8" i="42"/>
  <c r="AE7" i="42"/>
  <c r="AR6" i="9"/>
  <c r="K10" i="16"/>
  <c r="AN6" i="78"/>
  <c r="AI6" i="78"/>
  <c r="K10" i="64"/>
  <c r="AH7" i="85"/>
  <c r="AQ7" i="85" s="1"/>
  <c r="AR6" i="49"/>
  <c r="AH7" i="54"/>
  <c r="AQ7" i="54" s="1"/>
  <c r="AG6" i="90"/>
  <c r="AP6" i="90" s="1"/>
  <c r="AE6" i="90"/>
  <c r="W7" i="90"/>
  <c r="AF6" i="90"/>
  <c r="AO6" i="90" s="1"/>
  <c r="AR6" i="12"/>
  <c r="AF7" i="34"/>
  <c r="AO7" i="34" s="1"/>
  <c r="W8" i="34"/>
  <c r="AG7" i="34"/>
  <c r="AP7" i="34" s="1"/>
  <c r="AE7" i="34"/>
  <c r="AH7" i="63"/>
  <c r="AQ7" i="63" s="1"/>
  <c r="AH7" i="79"/>
  <c r="AQ7" i="79" s="1"/>
  <c r="AR6" i="44"/>
  <c r="AR6" i="30"/>
  <c r="AH7" i="17"/>
  <c r="AQ7" i="17" s="1"/>
  <c r="K10" i="59"/>
  <c r="AE6" i="89"/>
  <c r="AG6" i="89"/>
  <c r="AP6" i="89" s="1"/>
  <c r="W7" i="89"/>
  <c r="AF6" i="89"/>
  <c r="AO6" i="89" s="1"/>
  <c r="Z7" i="8"/>
  <c r="K10" i="2"/>
  <c r="Z7" i="33"/>
  <c r="K11" i="5"/>
  <c r="AR6" i="74"/>
  <c r="AN6" i="37"/>
  <c r="AI6" i="37"/>
  <c r="X7" i="23"/>
  <c r="Y7" i="23"/>
  <c r="AH7" i="67"/>
  <c r="AQ7" i="67" s="1"/>
  <c r="AR6" i="85"/>
  <c r="AR6" i="80"/>
  <c r="AR6" i="96"/>
  <c r="K10" i="8"/>
  <c r="AG6" i="22"/>
  <c r="AP6" i="22" s="1"/>
  <c r="AF6" i="22"/>
  <c r="AO6" i="22" s="1"/>
  <c r="W7" i="22"/>
  <c r="AE6" i="22"/>
  <c r="AG6" i="7"/>
  <c r="AP6" i="7" s="1"/>
  <c r="AF6" i="7"/>
  <c r="AO6" i="7" s="1"/>
  <c r="W7" i="7"/>
  <c r="AE6" i="7"/>
  <c r="AH7" i="26"/>
  <c r="AQ7" i="26" s="1"/>
  <c r="K11" i="55"/>
  <c r="K18" i="1"/>
  <c r="K11" i="23"/>
  <c r="AH7" i="9"/>
  <c r="AQ7" i="9" s="1"/>
  <c r="AN6" i="24"/>
  <c r="AI6" i="24"/>
  <c r="X7" i="46"/>
  <c r="Y7" i="46"/>
  <c r="K10" i="71"/>
  <c r="AN6" i="25"/>
  <c r="AI6" i="25"/>
  <c r="AI6" i="55"/>
  <c r="AN6" i="55"/>
  <c r="AN7" i="59"/>
  <c r="AI7" i="59"/>
  <c r="X7" i="5"/>
  <c r="Z7" i="5" s="1"/>
  <c r="Y7" i="5"/>
  <c r="Y7" i="65"/>
  <c r="X7" i="65"/>
  <c r="X8" i="40"/>
  <c r="Y8" i="40"/>
  <c r="AH7" i="14"/>
  <c r="AQ7" i="14" s="1"/>
  <c r="AI6" i="69"/>
  <c r="AN6" i="69"/>
  <c r="K10" i="3"/>
  <c r="AG6" i="6"/>
  <c r="AP6" i="6" s="1"/>
  <c r="AF6" i="6"/>
  <c r="AO6" i="6" s="1"/>
  <c r="W7" i="6"/>
  <c r="AE6" i="6"/>
  <c r="W7" i="62"/>
  <c r="AE6" i="62"/>
  <c r="AG6" i="62"/>
  <c r="AP6" i="62" s="1"/>
  <c r="AF6" i="62"/>
  <c r="AO6" i="62" s="1"/>
  <c r="AR6" i="63"/>
  <c r="Z7" i="85"/>
  <c r="AH7" i="93"/>
  <c r="AQ7" i="93" s="1"/>
  <c r="AE7" i="58"/>
  <c r="AF7" i="58"/>
  <c r="AO7" i="58" s="1"/>
  <c r="AG7" i="58"/>
  <c r="AP7" i="58" s="1"/>
  <c r="W8" i="58"/>
  <c r="AR7" i="3"/>
  <c r="AH7" i="96"/>
  <c r="AQ7" i="96" s="1"/>
  <c r="AG6" i="32"/>
  <c r="AP6" i="32" s="1"/>
  <c r="AF6" i="32"/>
  <c r="AO6" i="32" s="1"/>
  <c r="AE6" i="32"/>
  <c r="W7" i="32"/>
  <c r="K11" i="21"/>
  <c r="AR6" i="67"/>
  <c r="K10" i="67"/>
  <c r="AR6" i="86"/>
  <c r="K11" i="17"/>
  <c r="AI7" i="76"/>
  <c r="AN7" i="76"/>
  <c r="W8" i="4"/>
  <c r="AG7" i="4"/>
  <c r="AP7" i="4" s="1"/>
  <c r="AF7" i="4"/>
  <c r="AO7" i="4" s="1"/>
  <c r="AE7" i="4"/>
  <c r="AF7" i="44"/>
  <c r="AO7" i="44" s="1"/>
  <c r="AE7" i="44"/>
  <c r="W8" i="44"/>
  <c r="AG7" i="44"/>
  <c r="AP7" i="44" s="1"/>
  <c r="AH7" i="11"/>
  <c r="AQ7" i="11" s="1"/>
  <c r="AG6" i="19"/>
  <c r="AP6" i="19" s="1"/>
  <c r="AF6" i="19"/>
  <c r="AO6" i="19" s="1"/>
  <c r="W7" i="19"/>
  <c r="AE6" i="19"/>
  <c r="AH7" i="21"/>
  <c r="AQ7" i="21" s="1"/>
  <c r="K12" i="13"/>
  <c r="AF7" i="30"/>
  <c r="AO7" i="30" s="1"/>
  <c r="W8" i="30"/>
  <c r="AE7" i="30"/>
  <c r="AG7" i="30"/>
  <c r="AP7" i="30" s="1"/>
  <c r="W8" i="43"/>
  <c r="AE7" i="43"/>
  <c r="AG7" i="43"/>
  <c r="AP7" i="43" s="1"/>
  <c r="AF7" i="43"/>
  <c r="AO7" i="43" s="1"/>
  <c r="W8" i="66"/>
  <c r="AG7" i="66"/>
  <c r="AP7" i="66" s="1"/>
  <c r="AF7" i="66"/>
  <c r="AO7" i="66" s="1"/>
  <c r="AE7" i="66"/>
  <c r="AR6" i="21"/>
  <c r="AH7" i="91"/>
  <c r="AQ7" i="91" s="1"/>
  <c r="Y7" i="24"/>
  <c r="X7" i="24"/>
  <c r="K12" i="61"/>
  <c r="Y8" i="83"/>
  <c r="X8" i="83"/>
  <c r="X7" i="55"/>
  <c r="Z7" i="55" s="1"/>
  <c r="Y7" i="55"/>
  <c r="K12" i="62"/>
  <c r="K11" i="70"/>
  <c r="K10" i="52"/>
  <c r="Z7" i="41"/>
  <c r="Z7" i="18"/>
  <c r="AN6" i="65"/>
  <c r="AI6" i="65"/>
  <c r="AN6" i="82"/>
  <c r="AI6" i="82"/>
  <c r="W8" i="14"/>
  <c r="AG7" i="14"/>
  <c r="AP7" i="14" s="1"/>
  <c r="AF7" i="14"/>
  <c r="AO7" i="14" s="1"/>
  <c r="AE7" i="14"/>
  <c r="X7" i="69"/>
  <c r="Y7" i="69"/>
  <c r="AN6" i="60"/>
  <c r="AI6" i="60"/>
  <c r="K10" i="60"/>
  <c r="AR6" i="54"/>
  <c r="Z7" i="93"/>
  <c r="W7" i="27"/>
  <c r="AG6" i="27"/>
  <c r="AP6" i="27" s="1"/>
  <c r="AF6" i="27"/>
  <c r="AO6" i="27" s="1"/>
  <c r="AE6" i="27"/>
  <c r="K11" i="57"/>
  <c r="AE7" i="28"/>
  <c r="W8" i="28"/>
  <c r="AG7" i="28"/>
  <c r="AP7" i="28" s="1"/>
  <c r="AF7" i="28"/>
  <c r="AO7" i="28" s="1"/>
  <c r="AH7" i="72"/>
  <c r="AQ7" i="72" s="1"/>
  <c r="AI7" i="48"/>
  <c r="AN7" i="48"/>
  <c r="AH7" i="64"/>
  <c r="AQ7" i="64" s="1"/>
  <c r="AN7" i="71"/>
  <c r="AI7" i="71"/>
  <c r="Y7" i="29"/>
  <c r="X7" i="29"/>
  <c r="Y8" i="76"/>
  <c r="X8" i="76"/>
  <c r="W8" i="67"/>
  <c r="AG7" i="67"/>
  <c r="AP7" i="67" s="1"/>
  <c r="AF7" i="67"/>
  <c r="AO7" i="67" s="1"/>
  <c r="AE7" i="67"/>
  <c r="AH7" i="75"/>
  <c r="AQ7" i="75" s="1"/>
  <c r="K11" i="63"/>
  <c r="X7" i="68"/>
  <c r="Y7" i="68"/>
  <c r="AR6" i="47"/>
  <c r="AR6" i="94"/>
  <c r="X7" i="39"/>
  <c r="Y7" i="39"/>
  <c r="K12" i="10"/>
  <c r="AR6" i="11"/>
  <c r="W8" i="84"/>
  <c r="AE7" i="84"/>
  <c r="AG7" i="84"/>
  <c r="AP7" i="84" s="1"/>
  <c r="AF7" i="84"/>
  <c r="AO7" i="84" s="1"/>
  <c r="K10" i="19"/>
  <c r="AI7" i="83"/>
  <c r="AN7" i="83"/>
  <c r="AI6" i="53"/>
  <c r="AN6" i="53"/>
  <c r="AH7" i="45"/>
  <c r="AQ7" i="45" s="1"/>
  <c r="AH7" i="87"/>
  <c r="AQ7" i="87" s="1"/>
  <c r="AH7" i="12"/>
  <c r="AQ7" i="12" s="1"/>
  <c r="AN6" i="50"/>
  <c r="AI6" i="50"/>
  <c r="K12" i="69"/>
  <c r="Y7" i="60"/>
  <c r="X7" i="60"/>
  <c r="AG7" i="38"/>
  <c r="AP7" i="38" s="1"/>
  <c r="W8" i="38"/>
  <c r="AF7" i="38"/>
  <c r="AO7" i="38" s="1"/>
  <c r="AE7" i="38"/>
  <c r="AR6" i="18"/>
  <c r="K10" i="12"/>
  <c r="AH7" i="49"/>
  <c r="AQ7" i="49" s="1"/>
  <c r="AR6" i="43"/>
  <c r="Z7" i="96"/>
  <c r="AF7" i="95"/>
  <c r="AO7" i="95" s="1"/>
  <c r="AE7" i="95"/>
  <c r="W8" i="95"/>
  <c r="AG7" i="95"/>
  <c r="AP7" i="95" s="1"/>
  <c r="K13" i="49"/>
  <c r="AF7" i="70"/>
  <c r="AO7" i="70" s="1"/>
  <c r="AE7" i="70"/>
  <c r="W8" i="70"/>
  <c r="AG7" i="70"/>
  <c r="AP7" i="70" s="1"/>
  <c r="W7" i="88"/>
  <c r="AG6" i="88"/>
  <c r="AP6" i="88" s="1"/>
  <c r="AF6" i="88"/>
  <c r="AO6" i="88" s="1"/>
  <c r="AE6" i="88"/>
  <c r="Z7" i="72"/>
  <c r="AH7" i="61"/>
  <c r="AQ7" i="61" s="1"/>
  <c r="AR6" i="26"/>
  <c r="K11" i="66"/>
  <c r="K10" i="11"/>
  <c r="AH7" i="16"/>
  <c r="AQ7" i="16" s="1"/>
  <c r="AH7" i="94"/>
  <c r="AQ7" i="94" s="1"/>
  <c r="AR6" i="93"/>
  <c r="K11" i="9"/>
  <c r="AR6" i="64"/>
  <c r="Z7" i="11"/>
  <c r="AH7" i="74"/>
  <c r="AQ7" i="74" s="1"/>
  <c r="K11" i="22"/>
  <c r="AI6" i="68"/>
  <c r="AN6" i="68"/>
  <c r="X7" i="73"/>
  <c r="Y7" i="73"/>
  <c r="Z7" i="73" s="1"/>
  <c r="AR6" i="16"/>
  <c r="Z7" i="21"/>
  <c r="AI6" i="39"/>
  <c r="AN6" i="39"/>
  <c r="AG6" i="92"/>
  <c r="AP6" i="92" s="1"/>
  <c r="AE6" i="92"/>
  <c r="W7" i="92"/>
  <c r="AF6" i="92"/>
  <c r="AO6" i="92" s="1"/>
  <c r="K11" i="7"/>
  <c r="Z7" i="91"/>
  <c r="K10" i="50"/>
  <c r="AH7" i="80"/>
  <c r="AQ7" i="80" s="1"/>
  <c r="K12" i="53"/>
  <c r="K10" i="56"/>
  <c r="AR6" i="91"/>
  <c r="AH7" i="47"/>
  <c r="AQ7" i="47" s="1"/>
  <c r="Z7" i="12"/>
  <c r="AI6" i="2"/>
  <c r="AN6" i="2"/>
  <c r="Y7" i="82"/>
  <c r="X7" i="82"/>
  <c r="AR6" i="79"/>
  <c r="K10" i="24"/>
  <c r="K11" i="65"/>
  <c r="AE7" i="57"/>
  <c r="W8" i="57"/>
  <c r="AF7" i="57"/>
  <c r="AO7" i="57" s="1"/>
  <c r="AG7" i="57"/>
  <c r="AP7" i="57" s="1"/>
  <c r="Y7" i="56"/>
  <c r="X7" i="56"/>
  <c r="AG7" i="81"/>
  <c r="AP7" i="81" s="1"/>
  <c r="AE7" i="81"/>
  <c r="W8" i="81"/>
  <c r="AF7" i="81"/>
  <c r="AO7" i="81" s="1"/>
  <c r="AH7" i="15"/>
  <c r="AQ7" i="15" s="1"/>
  <c r="AN6" i="56"/>
  <c r="AI6" i="56"/>
  <c r="Y7" i="78"/>
  <c r="X7" i="78"/>
  <c r="Y7" i="50"/>
  <c r="X7" i="50"/>
  <c r="K11" i="18"/>
  <c r="AR6" i="61"/>
  <c r="AR6" i="33"/>
  <c r="K10" i="72"/>
  <c r="AR6" i="75"/>
  <c r="W7" i="1"/>
  <c r="AE6" i="1"/>
  <c r="AG6" i="1"/>
  <c r="AP6" i="1" s="1"/>
  <c r="AF6" i="1"/>
  <c r="AO6" i="1" s="1"/>
  <c r="AR6" i="77"/>
  <c r="AG7" i="31"/>
  <c r="AP7" i="31" s="1"/>
  <c r="AF7" i="31"/>
  <c r="AO7" i="31" s="1"/>
  <c r="W8" i="31"/>
  <c r="AE7" i="31"/>
  <c r="AR6" i="45"/>
  <c r="AR6" i="72"/>
  <c r="Z7" i="94"/>
  <c r="AH7" i="86"/>
  <c r="AQ7" i="86" s="1"/>
  <c r="Z7" i="75"/>
  <c r="Z7" i="74"/>
  <c r="AH7" i="77"/>
  <c r="AQ7" i="77" s="1"/>
  <c r="AN6" i="73"/>
  <c r="AI6" i="73"/>
  <c r="K11" i="68"/>
  <c r="K11" i="15"/>
  <c r="K12" i="14"/>
  <c r="Z8" i="3"/>
  <c r="K12" i="58"/>
  <c r="AG6" i="51"/>
  <c r="AP6" i="51" s="1"/>
  <c r="AF6" i="51"/>
  <c r="AO6" i="51" s="1"/>
  <c r="W7" i="51"/>
  <c r="AE6" i="51"/>
  <c r="Z7" i="80"/>
  <c r="AI6" i="13"/>
  <c r="AN6" i="13"/>
  <c r="X7" i="53"/>
  <c r="Y7" i="53"/>
  <c r="Z7" i="45"/>
  <c r="Z7" i="87"/>
  <c r="Z7" i="47"/>
  <c r="Y7" i="35"/>
  <c r="X7" i="35"/>
  <c r="Y7" i="2"/>
  <c r="X7" i="2"/>
  <c r="AG7" i="79" l="1"/>
  <c r="AP7" i="79" s="1"/>
  <c r="W8" i="79"/>
  <c r="AE7" i="79"/>
  <c r="AF7" i="79"/>
  <c r="AO7" i="79" s="1"/>
  <c r="W8" i="17"/>
  <c r="Z8" i="71"/>
  <c r="Z8" i="48"/>
  <c r="Z8" i="40"/>
  <c r="Z7" i="46"/>
  <c r="AF7" i="9"/>
  <c r="AO7" i="9" s="1"/>
  <c r="Z7" i="35"/>
  <c r="Z7" i="50"/>
  <c r="AF7" i="50" s="1"/>
  <c r="AO7" i="50" s="1"/>
  <c r="AI7" i="40"/>
  <c r="AE7" i="49"/>
  <c r="AN7" i="49" s="1"/>
  <c r="Z8" i="83"/>
  <c r="AE8" i="83" s="1"/>
  <c r="W8" i="49"/>
  <c r="Z7" i="69"/>
  <c r="AF7" i="49"/>
  <c r="AO7" i="49" s="1"/>
  <c r="Z7" i="39"/>
  <c r="Z8" i="76"/>
  <c r="AG8" i="76" s="1"/>
  <c r="AP8" i="76" s="1"/>
  <c r="Z7" i="23"/>
  <c r="AE7" i="23" s="1"/>
  <c r="Z8" i="59"/>
  <c r="W8" i="63"/>
  <c r="AE7" i="54"/>
  <c r="AN7" i="54" s="1"/>
  <c r="AF7" i="63"/>
  <c r="AO7" i="63" s="1"/>
  <c r="Z7" i="53"/>
  <c r="AG7" i="53" s="1"/>
  <c r="AP7" i="53" s="1"/>
  <c r="Z7" i="65"/>
  <c r="AE7" i="65" s="1"/>
  <c r="Z7" i="2"/>
  <c r="AG7" i="2" s="1"/>
  <c r="AP7" i="2" s="1"/>
  <c r="Z7" i="56"/>
  <c r="AF7" i="56" s="1"/>
  <c r="AO7" i="56" s="1"/>
  <c r="Z7" i="78"/>
  <c r="AG7" i="78" s="1"/>
  <c r="AP7" i="78" s="1"/>
  <c r="Z7" i="82"/>
  <c r="Z7" i="60"/>
  <c r="AG7" i="60" s="1"/>
  <c r="AP7" i="60" s="1"/>
  <c r="AE7" i="2"/>
  <c r="W8" i="2"/>
  <c r="AF7" i="53"/>
  <c r="AO7" i="53" s="1"/>
  <c r="W8" i="53"/>
  <c r="AG7" i="56"/>
  <c r="AP7" i="56" s="1"/>
  <c r="AF7" i="46"/>
  <c r="AO7" i="46" s="1"/>
  <c r="AE7" i="46"/>
  <c r="W8" i="46"/>
  <c r="AG7" i="46"/>
  <c r="AP7" i="46" s="1"/>
  <c r="AF7" i="78"/>
  <c r="AO7" i="78" s="1"/>
  <c r="AG7" i="82"/>
  <c r="AP7" i="82" s="1"/>
  <c r="AF7" i="82"/>
  <c r="AO7" i="82" s="1"/>
  <c r="AE7" i="82"/>
  <c r="W8" i="82"/>
  <c r="AF7" i="55"/>
  <c r="AO7" i="55" s="1"/>
  <c r="AE7" i="55"/>
  <c r="W8" i="55"/>
  <c r="AG7" i="55"/>
  <c r="AP7" i="55" s="1"/>
  <c r="AF8" i="83"/>
  <c r="AO8" i="83" s="1"/>
  <c r="AG7" i="39"/>
  <c r="AP7" i="39" s="1"/>
  <c r="W8" i="39"/>
  <c r="AE7" i="39"/>
  <c r="AF7" i="39"/>
  <c r="AO7" i="39" s="1"/>
  <c r="AE8" i="76"/>
  <c r="W9" i="76"/>
  <c r="AG7" i="73"/>
  <c r="AP7" i="73" s="1"/>
  <c r="AF7" i="73"/>
  <c r="AO7" i="73" s="1"/>
  <c r="W8" i="73"/>
  <c r="AE7" i="73"/>
  <c r="AE8" i="59"/>
  <c r="AG8" i="59"/>
  <c r="AP8" i="59" s="1"/>
  <c r="W9" i="59"/>
  <c r="AF8" i="59"/>
  <c r="AO8" i="59" s="1"/>
  <c r="AG8" i="48"/>
  <c r="AP8" i="48" s="1"/>
  <c r="AF8" i="48"/>
  <c r="AO8" i="48" s="1"/>
  <c r="W9" i="48"/>
  <c r="AE8" i="48"/>
  <c r="AG7" i="35"/>
  <c r="AP7" i="35" s="1"/>
  <c r="AF7" i="35"/>
  <c r="AO7" i="35" s="1"/>
  <c r="W8" i="35"/>
  <c r="AE7" i="35"/>
  <c r="X8" i="57"/>
  <c r="Y8" i="57"/>
  <c r="K11" i="24"/>
  <c r="W8" i="87"/>
  <c r="AG7" i="87"/>
  <c r="AP7" i="87" s="1"/>
  <c r="AE7" i="87"/>
  <c r="AF7" i="87"/>
  <c r="AO7" i="87" s="1"/>
  <c r="K12" i="15"/>
  <c r="AR6" i="39"/>
  <c r="AI6" i="88"/>
  <c r="AN6" i="88"/>
  <c r="W8" i="93"/>
  <c r="AE7" i="93"/>
  <c r="AF7" i="93"/>
  <c r="AO7" i="93" s="1"/>
  <c r="AG7" i="93"/>
  <c r="AP7" i="93" s="1"/>
  <c r="AH7" i="35"/>
  <c r="AQ7" i="35" s="1"/>
  <c r="W8" i="80"/>
  <c r="AE7" i="80"/>
  <c r="AF7" i="80"/>
  <c r="AO7" i="80" s="1"/>
  <c r="AG7" i="80"/>
  <c r="AP7" i="80" s="1"/>
  <c r="AE8" i="3"/>
  <c r="AG8" i="3"/>
  <c r="AP8" i="3" s="1"/>
  <c r="W9" i="3"/>
  <c r="AF8" i="3"/>
  <c r="AO8" i="3" s="1"/>
  <c r="AI7" i="81"/>
  <c r="AN7" i="81"/>
  <c r="AR6" i="73"/>
  <c r="AI6" i="1"/>
  <c r="AN6" i="1"/>
  <c r="K11" i="11"/>
  <c r="K14" i="49"/>
  <c r="AR6" i="50"/>
  <c r="AR6" i="53"/>
  <c r="X8" i="84"/>
  <c r="Y8" i="84"/>
  <c r="K12" i="63"/>
  <c r="AH8" i="76"/>
  <c r="AQ8" i="76" s="1"/>
  <c r="AR7" i="71"/>
  <c r="AR7" i="48"/>
  <c r="AI7" i="28"/>
  <c r="AN7" i="28"/>
  <c r="AH7" i="69"/>
  <c r="AQ7" i="69" s="1"/>
  <c r="AR6" i="82"/>
  <c r="K13" i="13"/>
  <c r="Y8" i="4"/>
  <c r="X8" i="4"/>
  <c r="K12" i="17"/>
  <c r="AN6" i="32"/>
  <c r="AI6" i="32"/>
  <c r="AH8" i="40"/>
  <c r="AQ8" i="40" s="1"/>
  <c r="AH7" i="5"/>
  <c r="AQ7" i="5" s="1"/>
  <c r="AR6" i="55"/>
  <c r="K11" i="71"/>
  <c r="K19" i="1"/>
  <c r="X7" i="89"/>
  <c r="Y7" i="89"/>
  <c r="K11" i="59"/>
  <c r="K11" i="64"/>
  <c r="AR6" i="46"/>
  <c r="K15" i="6"/>
  <c r="X7" i="10"/>
  <c r="Y7" i="10"/>
  <c r="X8" i="52"/>
  <c r="Y8" i="52"/>
  <c r="AI7" i="86"/>
  <c r="AN7" i="86"/>
  <c r="K11" i="72"/>
  <c r="K11" i="56"/>
  <c r="K11" i="50"/>
  <c r="K12" i="7"/>
  <c r="W8" i="96"/>
  <c r="AG7" i="96"/>
  <c r="AP7" i="96" s="1"/>
  <c r="AF7" i="96"/>
  <c r="AO7" i="96" s="1"/>
  <c r="AE7" i="96"/>
  <c r="AI7" i="58"/>
  <c r="AN7" i="58"/>
  <c r="W9" i="40"/>
  <c r="AG8" i="40"/>
  <c r="AP8" i="40" s="1"/>
  <c r="AE8" i="40"/>
  <c r="AF8" i="40"/>
  <c r="AO8" i="40" s="1"/>
  <c r="AR6" i="25"/>
  <c r="AE8" i="71"/>
  <c r="W9" i="71"/>
  <c r="AF8" i="71"/>
  <c r="AO8" i="71" s="1"/>
  <c r="AG8" i="71"/>
  <c r="AP8" i="71" s="1"/>
  <c r="AI7" i="61"/>
  <c r="AN7" i="61"/>
  <c r="Y8" i="77"/>
  <c r="X8" i="77"/>
  <c r="Y8" i="86"/>
  <c r="X8" i="86"/>
  <c r="AI7" i="63"/>
  <c r="AN7" i="63"/>
  <c r="AH7" i="2"/>
  <c r="AQ7" i="2" s="1"/>
  <c r="AF7" i="47"/>
  <c r="AO7" i="47" s="1"/>
  <c r="W8" i="47"/>
  <c r="AE7" i="47"/>
  <c r="AG7" i="47"/>
  <c r="AP7" i="47" s="1"/>
  <c r="AN6" i="51"/>
  <c r="AI6" i="51"/>
  <c r="AG7" i="75"/>
  <c r="AP7" i="75" s="1"/>
  <c r="AF7" i="75"/>
  <c r="AO7" i="75" s="1"/>
  <c r="AE7" i="75"/>
  <c r="W8" i="75"/>
  <c r="K12" i="18"/>
  <c r="AH7" i="56"/>
  <c r="AQ7" i="56" s="1"/>
  <c r="AI7" i="57"/>
  <c r="AN7" i="57"/>
  <c r="AR6" i="2"/>
  <c r="AH7" i="73"/>
  <c r="AQ7" i="73" s="1"/>
  <c r="K12" i="66"/>
  <c r="W8" i="72"/>
  <c r="AG7" i="72"/>
  <c r="AP7" i="72" s="1"/>
  <c r="AF7" i="72"/>
  <c r="AO7" i="72" s="1"/>
  <c r="AE7" i="72"/>
  <c r="AN7" i="38"/>
  <c r="AI7" i="38"/>
  <c r="Y7" i="27"/>
  <c r="X7" i="27"/>
  <c r="AR6" i="60"/>
  <c r="AI7" i="14"/>
  <c r="AN7" i="14"/>
  <c r="AR6" i="65"/>
  <c r="K13" i="61"/>
  <c r="AI7" i="66"/>
  <c r="AN7" i="66"/>
  <c r="AI7" i="30"/>
  <c r="AN7" i="30"/>
  <c r="AI6" i="62"/>
  <c r="AN6" i="62"/>
  <c r="AH7" i="65"/>
  <c r="AQ7" i="65" s="1"/>
  <c r="AH7" i="46"/>
  <c r="AQ7" i="46" s="1"/>
  <c r="K12" i="55"/>
  <c r="Y7" i="22"/>
  <c r="X7" i="22"/>
  <c r="K11" i="2"/>
  <c r="AR6" i="5"/>
  <c r="K11" i="20"/>
  <c r="K11" i="4"/>
  <c r="AH7" i="37"/>
  <c r="AQ7" i="37" s="1"/>
  <c r="K12" i="54"/>
  <c r="AI7" i="9"/>
  <c r="AN7" i="9"/>
  <c r="AI7" i="79"/>
  <c r="AN7" i="79"/>
  <c r="AI7" i="77"/>
  <c r="AN7" i="77"/>
  <c r="Y8" i="16"/>
  <c r="X8" i="16"/>
  <c r="AI7" i="26"/>
  <c r="AN7" i="26"/>
  <c r="K12" i="22"/>
  <c r="K11" i="19"/>
  <c r="AH7" i="39"/>
  <c r="AQ7" i="39" s="1"/>
  <c r="AN7" i="67"/>
  <c r="AI7" i="67"/>
  <c r="AI6" i="22"/>
  <c r="AN6" i="22"/>
  <c r="K11" i="8"/>
  <c r="AH7" i="23"/>
  <c r="AQ7" i="23" s="1"/>
  <c r="AH7" i="13"/>
  <c r="AQ7" i="13" s="1"/>
  <c r="X7" i="51"/>
  <c r="Y7" i="51"/>
  <c r="W8" i="94"/>
  <c r="AG7" i="94"/>
  <c r="AP7" i="94" s="1"/>
  <c r="AF7" i="94"/>
  <c r="AO7" i="94" s="1"/>
  <c r="AE7" i="94"/>
  <c r="Y8" i="70"/>
  <c r="X8" i="70"/>
  <c r="AH7" i="68"/>
  <c r="AQ7" i="68" s="1"/>
  <c r="K12" i="57"/>
  <c r="K12" i="70"/>
  <c r="AH7" i="24"/>
  <c r="AQ7" i="24" s="1"/>
  <c r="Y8" i="30"/>
  <c r="Z8" i="30" s="1"/>
  <c r="X8" i="30"/>
  <c r="AI7" i="4"/>
  <c r="AN7" i="4"/>
  <c r="K12" i="21"/>
  <c r="W8" i="85"/>
  <c r="AG7" i="85"/>
  <c r="AP7" i="85" s="1"/>
  <c r="AF7" i="85"/>
  <c r="AO7" i="85" s="1"/>
  <c r="AE7" i="85"/>
  <c r="X7" i="62"/>
  <c r="Y7" i="62"/>
  <c r="AR7" i="59"/>
  <c r="K12" i="23"/>
  <c r="AI6" i="7"/>
  <c r="AN6" i="7"/>
  <c r="AR6" i="37"/>
  <c r="K12" i="5"/>
  <c r="AN6" i="89"/>
  <c r="AI6" i="89"/>
  <c r="AN7" i="34"/>
  <c r="AI7" i="34"/>
  <c r="Y7" i="90"/>
  <c r="X7" i="90"/>
  <c r="AR7" i="40"/>
  <c r="Z7" i="13"/>
  <c r="K11" i="51"/>
  <c r="AI6" i="20"/>
  <c r="AN6" i="20"/>
  <c r="AI7" i="36"/>
  <c r="AN7" i="36"/>
  <c r="AN7" i="52"/>
  <c r="AI7" i="52"/>
  <c r="Y8" i="79"/>
  <c r="X8" i="79"/>
  <c r="Y8" i="17"/>
  <c r="X8" i="17"/>
  <c r="Y8" i="26"/>
  <c r="X8" i="26"/>
  <c r="AH7" i="53"/>
  <c r="AQ7" i="53" s="1"/>
  <c r="K13" i="14"/>
  <c r="AG7" i="74"/>
  <c r="AP7" i="74" s="1"/>
  <c r="AF7" i="74"/>
  <c r="AO7" i="74" s="1"/>
  <c r="AE7" i="74"/>
  <c r="W8" i="74"/>
  <c r="Y7" i="1"/>
  <c r="X7" i="1"/>
  <c r="AH7" i="78"/>
  <c r="AQ7" i="78" s="1"/>
  <c r="AE7" i="69"/>
  <c r="AF7" i="69"/>
  <c r="AO7" i="69" s="1"/>
  <c r="W8" i="69"/>
  <c r="AG7" i="69"/>
  <c r="AP7" i="69" s="1"/>
  <c r="AR6" i="69"/>
  <c r="AR6" i="78"/>
  <c r="AR6" i="13"/>
  <c r="K13" i="58"/>
  <c r="AN7" i="31"/>
  <c r="AI7" i="31"/>
  <c r="AH7" i="50"/>
  <c r="AQ7" i="50" s="1"/>
  <c r="X8" i="81"/>
  <c r="Y8" i="81"/>
  <c r="AH7" i="82"/>
  <c r="AQ7" i="82" s="1"/>
  <c r="W8" i="91"/>
  <c r="AG7" i="91"/>
  <c r="AP7" i="91" s="1"/>
  <c r="AF7" i="91"/>
  <c r="AO7" i="91" s="1"/>
  <c r="AE7" i="91"/>
  <c r="X7" i="92"/>
  <c r="Y7" i="92"/>
  <c r="W8" i="21"/>
  <c r="AG7" i="21"/>
  <c r="AP7" i="21" s="1"/>
  <c r="AF7" i="21"/>
  <c r="AO7" i="21" s="1"/>
  <c r="AE7" i="21"/>
  <c r="AI7" i="70"/>
  <c r="AN7" i="70"/>
  <c r="Y8" i="95"/>
  <c r="X8" i="95"/>
  <c r="X8" i="38"/>
  <c r="Y8" i="38"/>
  <c r="K13" i="10"/>
  <c r="Z7" i="68"/>
  <c r="Y8" i="67"/>
  <c r="X8" i="67"/>
  <c r="AI6" i="27"/>
  <c r="AN6" i="27"/>
  <c r="W8" i="18"/>
  <c r="AG7" i="18"/>
  <c r="AP7" i="18" s="1"/>
  <c r="AF7" i="18"/>
  <c r="AO7" i="18" s="1"/>
  <c r="AE7" i="18"/>
  <c r="AH8" i="83"/>
  <c r="AQ8" i="83" s="1"/>
  <c r="AN7" i="43"/>
  <c r="AI7" i="43"/>
  <c r="AI6" i="19"/>
  <c r="AN6" i="19"/>
  <c r="AR7" i="76"/>
  <c r="Y8" i="58"/>
  <c r="X8" i="58"/>
  <c r="AN6" i="6"/>
  <c r="AI6" i="6"/>
  <c r="AR6" i="24"/>
  <c r="Y7" i="7"/>
  <c r="X7" i="7"/>
  <c r="AG7" i="33"/>
  <c r="AP7" i="33" s="1"/>
  <c r="AF7" i="33"/>
  <c r="AO7" i="33" s="1"/>
  <c r="W8" i="33"/>
  <c r="AE7" i="33"/>
  <c r="AF7" i="8"/>
  <c r="AO7" i="8" s="1"/>
  <c r="AE7" i="8"/>
  <c r="W8" i="8"/>
  <c r="AG7" i="8"/>
  <c r="AP7" i="8" s="1"/>
  <c r="AN6" i="90"/>
  <c r="AI6" i="90"/>
  <c r="AN7" i="42"/>
  <c r="AI7" i="42"/>
  <c r="AH7" i="25"/>
  <c r="AQ7" i="25" s="1"/>
  <c r="X7" i="20"/>
  <c r="Y7" i="20"/>
  <c r="AG7" i="37"/>
  <c r="AP7" i="37" s="1"/>
  <c r="AF7" i="37"/>
  <c r="AO7" i="37" s="1"/>
  <c r="AE7" i="37"/>
  <c r="W8" i="37"/>
  <c r="AH8" i="48"/>
  <c r="AQ8" i="48" s="1"/>
  <c r="Y8" i="61"/>
  <c r="X8" i="61"/>
  <c r="X8" i="36"/>
  <c r="Y8" i="36"/>
  <c r="X8" i="49"/>
  <c r="Y8" i="49"/>
  <c r="Y8" i="15"/>
  <c r="X8" i="15"/>
  <c r="Y8" i="64"/>
  <c r="X8" i="64"/>
  <c r="AI7" i="17"/>
  <c r="AN7" i="17"/>
  <c r="Z8" i="54"/>
  <c r="Y8" i="54"/>
  <c r="X8" i="54"/>
  <c r="W8" i="11"/>
  <c r="AG7" i="11"/>
  <c r="AP7" i="11" s="1"/>
  <c r="AF7" i="11"/>
  <c r="AO7" i="11" s="1"/>
  <c r="AE7" i="11"/>
  <c r="X7" i="88"/>
  <c r="Y7" i="88"/>
  <c r="AH7" i="60"/>
  <c r="AQ7" i="60" s="1"/>
  <c r="K11" i="60"/>
  <c r="K11" i="52"/>
  <c r="AH7" i="55"/>
  <c r="AQ7" i="55" s="1"/>
  <c r="AN7" i="44"/>
  <c r="AI7" i="44"/>
  <c r="AF7" i="5"/>
  <c r="AO7" i="5" s="1"/>
  <c r="AE7" i="5"/>
  <c r="W8" i="5"/>
  <c r="AG7" i="5"/>
  <c r="AP7" i="5" s="1"/>
  <c r="AR6" i="29"/>
  <c r="W8" i="12"/>
  <c r="AG7" i="12"/>
  <c r="AP7" i="12" s="1"/>
  <c r="AF7" i="12"/>
  <c r="AO7" i="12" s="1"/>
  <c r="AE7" i="12"/>
  <c r="AR7" i="83"/>
  <c r="AH7" i="29"/>
  <c r="AQ7" i="29" s="1"/>
  <c r="W8" i="45"/>
  <c r="AF7" i="45"/>
  <c r="AO7" i="45" s="1"/>
  <c r="AE7" i="45"/>
  <c r="AG7" i="45"/>
  <c r="AP7" i="45" s="1"/>
  <c r="K12" i="68"/>
  <c r="X8" i="31"/>
  <c r="Y8" i="31"/>
  <c r="AR6" i="56"/>
  <c r="K12" i="65"/>
  <c r="K13" i="53"/>
  <c r="AI6" i="92"/>
  <c r="AN6" i="92"/>
  <c r="AR6" i="68"/>
  <c r="K12" i="9"/>
  <c r="AN7" i="95"/>
  <c r="AI7" i="95"/>
  <c r="K11" i="12"/>
  <c r="K13" i="69"/>
  <c r="AN7" i="84"/>
  <c r="AI7" i="84"/>
  <c r="Z7" i="29"/>
  <c r="X8" i="28"/>
  <c r="Y8" i="28"/>
  <c r="Y8" i="14"/>
  <c r="X8" i="14"/>
  <c r="AG7" i="41"/>
  <c r="AP7" i="41" s="1"/>
  <c r="AF7" i="41"/>
  <c r="AO7" i="41" s="1"/>
  <c r="W8" i="41"/>
  <c r="AE7" i="41"/>
  <c r="K13" i="62"/>
  <c r="Z7" i="24"/>
  <c r="X8" i="66"/>
  <c r="Y8" i="66"/>
  <c r="Y8" i="43"/>
  <c r="X8" i="43"/>
  <c r="X7" i="19"/>
  <c r="Y7" i="19"/>
  <c r="Y8" i="44"/>
  <c r="X8" i="44"/>
  <c r="K11" i="67"/>
  <c r="X7" i="32"/>
  <c r="Y7" i="32"/>
  <c r="Y7" i="6"/>
  <c r="X7" i="6"/>
  <c r="K11" i="3"/>
  <c r="X8" i="34"/>
  <c r="Y8" i="34"/>
  <c r="K11" i="16"/>
  <c r="X8" i="42"/>
  <c r="Y8" i="42"/>
  <c r="AR6" i="35"/>
  <c r="AH8" i="59"/>
  <c r="AQ8" i="59" s="1"/>
  <c r="Z7" i="25"/>
  <c r="AI6" i="10"/>
  <c r="AN6" i="10"/>
  <c r="AR6" i="23"/>
  <c r="AH8" i="71"/>
  <c r="AQ8" i="71" s="1"/>
  <c r="AI7" i="15"/>
  <c r="AN7" i="15"/>
  <c r="Y8" i="9"/>
  <c r="X8" i="9"/>
  <c r="Z8" i="9" s="1"/>
  <c r="AN7" i="16"/>
  <c r="AI7" i="16"/>
  <c r="AN7" i="64"/>
  <c r="AI7" i="64"/>
  <c r="Y8" i="63"/>
  <c r="X8" i="63"/>
  <c r="Z8" i="63" s="1"/>
  <c r="Z8" i="34" l="1"/>
  <c r="AE7" i="78"/>
  <c r="W8" i="56"/>
  <c r="Z8" i="64"/>
  <c r="AG7" i="50"/>
  <c r="AP7" i="50" s="1"/>
  <c r="W8" i="50"/>
  <c r="Z8" i="31"/>
  <c r="AE7" i="50"/>
  <c r="Z8" i="28"/>
  <c r="Z7" i="92"/>
  <c r="Z8" i="70"/>
  <c r="Z8" i="43"/>
  <c r="Z8" i="52"/>
  <c r="W8" i="78"/>
  <c r="AE7" i="56"/>
  <c r="Z7" i="20"/>
  <c r="AF7" i="23"/>
  <c r="AO7" i="23" s="1"/>
  <c r="AF8" i="76"/>
  <c r="AO8" i="76" s="1"/>
  <c r="W8" i="60"/>
  <c r="AE7" i="53"/>
  <c r="AI7" i="53" s="1"/>
  <c r="Z7" i="10"/>
  <c r="AG8" i="83"/>
  <c r="AP8" i="83" s="1"/>
  <c r="Z8" i="36"/>
  <c r="Z8" i="38"/>
  <c r="Z7" i="62"/>
  <c r="Z8" i="77"/>
  <c r="AE8" i="77" s="1"/>
  <c r="AG7" i="23"/>
  <c r="AP7" i="23" s="1"/>
  <c r="W9" i="83"/>
  <c r="AE7" i="60"/>
  <c r="AF7" i="65"/>
  <c r="AO7" i="65" s="1"/>
  <c r="Z8" i="57"/>
  <c r="Z8" i="95"/>
  <c r="AF8" i="95" s="1"/>
  <c r="AO8" i="95" s="1"/>
  <c r="Z7" i="1"/>
  <c r="Z7" i="22"/>
  <c r="AI7" i="49"/>
  <c r="W8" i="23"/>
  <c r="AF7" i="60"/>
  <c r="AO7" i="60" s="1"/>
  <c r="AG7" i="65"/>
  <c r="AP7" i="65" s="1"/>
  <c r="AF7" i="2"/>
  <c r="AO7" i="2" s="1"/>
  <c r="Z8" i="17"/>
  <c r="W8" i="65"/>
  <c r="AI7" i="54"/>
  <c r="Z7" i="90"/>
  <c r="AE7" i="90" s="1"/>
  <c r="Z8" i="86"/>
  <c r="AG8" i="86" s="1"/>
  <c r="AP8" i="86" s="1"/>
  <c r="Z8" i="44"/>
  <c r="W9" i="44" s="1"/>
  <c r="Z8" i="79"/>
  <c r="Z7" i="6"/>
  <c r="Z8" i="66"/>
  <c r="AG8" i="66" s="1"/>
  <c r="AP8" i="66" s="1"/>
  <c r="Z7" i="32"/>
  <c r="AE7" i="32" s="1"/>
  <c r="Z7" i="19"/>
  <c r="AE7" i="19" s="1"/>
  <c r="Z8" i="26"/>
  <c r="AG8" i="26" s="1"/>
  <c r="AP8" i="26" s="1"/>
  <c r="Z8" i="42"/>
  <c r="Z8" i="15"/>
  <c r="Z8" i="61"/>
  <c r="AG8" i="61" s="1"/>
  <c r="AP8" i="61" s="1"/>
  <c r="Z7" i="7"/>
  <c r="AF7" i="7" s="1"/>
  <c r="AO7" i="7" s="1"/>
  <c r="Z8" i="84"/>
  <c r="AF8" i="84" s="1"/>
  <c r="AO8" i="84" s="1"/>
  <c r="W8" i="7"/>
  <c r="AG7" i="7"/>
  <c r="AP7" i="7" s="1"/>
  <c r="AE8" i="43"/>
  <c r="W9" i="43"/>
  <c r="AG8" i="43"/>
  <c r="AP8" i="43" s="1"/>
  <c r="AF8" i="43"/>
  <c r="AO8" i="43" s="1"/>
  <c r="AG8" i="63"/>
  <c r="AP8" i="63" s="1"/>
  <c r="AF8" i="63"/>
  <c r="AO8" i="63" s="1"/>
  <c r="AE8" i="63"/>
  <c r="W9" i="63"/>
  <c r="AG7" i="90"/>
  <c r="AP7" i="90" s="1"/>
  <c r="AF7" i="90"/>
  <c r="AO7" i="90" s="1"/>
  <c r="AG8" i="31"/>
  <c r="AP8" i="31" s="1"/>
  <c r="AF8" i="31"/>
  <c r="AO8" i="31" s="1"/>
  <c r="AE8" i="31"/>
  <c r="W9" i="31"/>
  <c r="AF8" i="61"/>
  <c r="AO8" i="61" s="1"/>
  <c r="AG8" i="17"/>
  <c r="AP8" i="17" s="1"/>
  <c r="W9" i="17"/>
  <c r="AF8" i="17"/>
  <c r="AO8" i="17" s="1"/>
  <c r="AE8" i="17"/>
  <c r="W9" i="52"/>
  <c r="AF8" i="52"/>
  <c r="AO8" i="52" s="1"/>
  <c r="AE8" i="52"/>
  <c r="AG8" i="52"/>
  <c r="AP8" i="52" s="1"/>
  <c r="AG8" i="42"/>
  <c r="AP8" i="42" s="1"/>
  <c r="AF8" i="42"/>
  <c r="AO8" i="42" s="1"/>
  <c r="AE8" i="42"/>
  <c r="W9" i="42"/>
  <c r="AF8" i="44"/>
  <c r="AO8" i="44" s="1"/>
  <c r="AG8" i="44"/>
  <c r="AP8" i="44" s="1"/>
  <c r="AE8" i="44"/>
  <c r="W9" i="66"/>
  <c r="AE8" i="66"/>
  <c r="W8" i="1"/>
  <c r="AE7" i="1"/>
  <c r="AG7" i="1"/>
  <c r="AP7" i="1" s="1"/>
  <c r="AF7" i="1"/>
  <c r="AO7" i="1" s="1"/>
  <c r="W9" i="79"/>
  <c r="AG8" i="79"/>
  <c r="AP8" i="79" s="1"/>
  <c r="AE8" i="79"/>
  <c r="AF8" i="79"/>
  <c r="AO8" i="79" s="1"/>
  <c r="AG8" i="15"/>
  <c r="AP8" i="15" s="1"/>
  <c r="W9" i="15"/>
  <c r="AF8" i="15"/>
  <c r="AO8" i="15" s="1"/>
  <c r="AE8" i="15"/>
  <c r="AG8" i="70"/>
  <c r="AP8" i="70" s="1"/>
  <c r="AF8" i="70"/>
  <c r="AO8" i="70" s="1"/>
  <c r="W9" i="70"/>
  <c r="AE8" i="70"/>
  <c r="W8" i="6"/>
  <c r="AG7" i="6"/>
  <c r="AP7" i="6" s="1"/>
  <c r="AF7" i="6"/>
  <c r="AO7" i="6" s="1"/>
  <c r="AE7" i="6"/>
  <c r="AE8" i="64"/>
  <c r="AG8" i="64"/>
  <c r="AP8" i="64" s="1"/>
  <c r="W9" i="64"/>
  <c r="AF8" i="64"/>
  <c r="AO8" i="64" s="1"/>
  <c r="AF8" i="36"/>
  <c r="AO8" i="36" s="1"/>
  <c r="W9" i="36"/>
  <c r="AG8" i="36"/>
  <c r="AP8" i="36" s="1"/>
  <c r="AE8" i="36"/>
  <c r="AG8" i="57"/>
  <c r="AP8" i="57" s="1"/>
  <c r="W9" i="57"/>
  <c r="AF8" i="57"/>
  <c r="AO8" i="57" s="1"/>
  <c r="AE8" i="57"/>
  <c r="AG7" i="25"/>
  <c r="AP7" i="25" s="1"/>
  <c r="AF7" i="25"/>
  <c r="AO7" i="25" s="1"/>
  <c r="W8" i="25"/>
  <c r="AE7" i="25"/>
  <c r="AN7" i="33"/>
  <c r="AI7" i="33"/>
  <c r="W9" i="38"/>
  <c r="AG8" i="38"/>
  <c r="AP8" i="38" s="1"/>
  <c r="AF8" i="38"/>
  <c r="AO8" i="38" s="1"/>
  <c r="AE8" i="38"/>
  <c r="AR7" i="16"/>
  <c r="AR7" i="15"/>
  <c r="AR6" i="10"/>
  <c r="AH8" i="34"/>
  <c r="AQ8" i="34" s="1"/>
  <c r="AH7" i="6"/>
  <c r="AQ7" i="6" s="1"/>
  <c r="AH8" i="28"/>
  <c r="AQ8" i="28" s="1"/>
  <c r="K14" i="69"/>
  <c r="K13" i="9"/>
  <c r="AI7" i="5"/>
  <c r="AN7" i="5"/>
  <c r="AR7" i="17"/>
  <c r="AR6" i="90"/>
  <c r="AH7" i="7"/>
  <c r="AQ7" i="7" s="1"/>
  <c r="AH8" i="38"/>
  <c r="AQ8" i="38" s="1"/>
  <c r="AR7" i="70"/>
  <c r="AH7" i="92"/>
  <c r="AQ7" i="92" s="1"/>
  <c r="AR7" i="31"/>
  <c r="Y8" i="69"/>
  <c r="X8" i="69"/>
  <c r="Y8" i="74"/>
  <c r="Z8" i="74" s="1"/>
  <c r="X8" i="74"/>
  <c r="K14" i="14"/>
  <c r="AH8" i="17"/>
  <c r="AQ8" i="17" s="1"/>
  <c r="AR7" i="52"/>
  <c r="AR6" i="20"/>
  <c r="AH7" i="90"/>
  <c r="AQ7" i="90" s="1"/>
  <c r="AR6" i="7"/>
  <c r="AH7" i="62"/>
  <c r="AQ7" i="62" s="1"/>
  <c r="AH8" i="70"/>
  <c r="AQ8" i="70" s="1"/>
  <c r="K13" i="22"/>
  <c r="W8" i="22"/>
  <c r="AG7" i="22"/>
  <c r="AP7" i="22" s="1"/>
  <c r="AF7" i="22"/>
  <c r="AO7" i="22" s="1"/>
  <c r="AE7" i="22"/>
  <c r="K14" i="61"/>
  <c r="AN7" i="72"/>
  <c r="AI7" i="72"/>
  <c r="AI7" i="75"/>
  <c r="AN7" i="75"/>
  <c r="AH8" i="77"/>
  <c r="AQ8" i="77" s="1"/>
  <c r="AR7" i="61"/>
  <c r="AE7" i="10"/>
  <c r="W8" i="10"/>
  <c r="AG7" i="10"/>
  <c r="AP7" i="10" s="1"/>
  <c r="AF7" i="10"/>
  <c r="AO7" i="10" s="1"/>
  <c r="K12" i="64"/>
  <c r="K14" i="13"/>
  <c r="AR7" i="28"/>
  <c r="K13" i="63"/>
  <c r="AR6" i="1"/>
  <c r="Y9" i="3"/>
  <c r="X9" i="3"/>
  <c r="AI7" i="80"/>
  <c r="AN7" i="80"/>
  <c r="AR6" i="88"/>
  <c r="AI7" i="87"/>
  <c r="AN7" i="87"/>
  <c r="Y8" i="23"/>
  <c r="X8" i="23"/>
  <c r="AI8" i="76"/>
  <c r="AN8" i="76"/>
  <c r="Y8" i="55"/>
  <c r="X8" i="55"/>
  <c r="Y8" i="60"/>
  <c r="X8" i="60"/>
  <c r="K14" i="62"/>
  <c r="K14" i="53"/>
  <c r="K12" i="52"/>
  <c r="K12" i="67"/>
  <c r="AR7" i="44"/>
  <c r="X8" i="33"/>
  <c r="Y8" i="33"/>
  <c r="AR7" i="43"/>
  <c r="AH8" i="81"/>
  <c r="AQ8" i="81" s="1"/>
  <c r="AI7" i="69"/>
  <c r="AN7" i="69"/>
  <c r="K12" i="51"/>
  <c r="K13" i="5"/>
  <c r="K13" i="23"/>
  <c r="AI7" i="85"/>
  <c r="AN7" i="85"/>
  <c r="K13" i="21"/>
  <c r="K13" i="57"/>
  <c r="X8" i="94"/>
  <c r="Y8" i="94"/>
  <c r="AR7" i="67"/>
  <c r="AR7" i="26"/>
  <c r="K12" i="4"/>
  <c r="K12" i="2"/>
  <c r="K13" i="55"/>
  <c r="AR7" i="30"/>
  <c r="K13" i="18"/>
  <c r="AI7" i="47"/>
  <c r="AN7" i="47"/>
  <c r="AR7" i="63"/>
  <c r="AI8" i="40"/>
  <c r="AN8" i="40"/>
  <c r="AI7" i="96"/>
  <c r="AN7" i="96"/>
  <c r="K16" i="6"/>
  <c r="K12" i="59"/>
  <c r="AH8" i="4"/>
  <c r="AQ8" i="4" s="1"/>
  <c r="K12" i="11"/>
  <c r="AI8" i="3"/>
  <c r="AN8" i="3"/>
  <c r="AI7" i="93"/>
  <c r="AN7" i="93"/>
  <c r="Y8" i="87"/>
  <c r="X8" i="87"/>
  <c r="AI8" i="48"/>
  <c r="AN8" i="48"/>
  <c r="Y9" i="59"/>
  <c r="X9" i="59"/>
  <c r="Y9" i="83"/>
  <c r="X9" i="83"/>
  <c r="AI7" i="82"/>
  <c r="AN7" i="82"/>
  <c r="X8" i="78"/>
  <c r="Y8" i="78"/>
  <c r="X8" i="65"/>
  <c r="Y8" i="65"/>
  <c r="AN7" i="56"/>
  <c r="AI7" i="56"/>
  <c r="AN7" i="50"/>
  <c r="AI7" i="50"/>
  <c r="AH8" i="42"/>
  <c r="AQ8" i="42" s="1"/>
  <c r="AH7" i="19"/>
  <c r="AQ7" i="19" s="1"/>
  <c r="AH8" i="14"/>
  <c r="AQ8" i="14" s="1"/>
  <c r="AN7" i="45"/>
  <c r="AI7" i="45"/>
  <c r="Y8" i="12"/>
  <c r="X8" i="12"/>
  <c r="Y8" i="11"/>
  <c r="X8" i="11"/>
  <c r="AH8" i="58"/>
  <c r="AQ8" i="58" s="1"/>
  <c r="AR6" i="19"/>
  <c r="W8" i="68"/>
  <c r="AG7" i="68"/>
  <c r="AP7" i="68" s="1"/>
  <c r="AF7" i="68"/>
  <c r="AO7" i="68" s="1"/>
  <c r="AE7" i="68"/>
  <c r="AN7" i="21"/>
  <c r="AI7" i="21"/>
  <c r="AI7" i="74"/>
  <c r="AN7" i="74"/>
  <c r="AE7" i="62"/>
  <c r="W8" i="62"/>
  <c r="AG7" i="62"/>
  <c r="AP7" i="62" s="1"/>
  <c r="AF7" i="62"/>
  <c r="AO7" i="62" s="1"/>
  <c r="AF8" i="30"/>
  <c r="AO8" i="30" s="1"/>
  <c r="AE8" i="30"/>
  <c r="W9" i="30"/>
  <c r="AG8" i="30"/>
  <c r="AP8" i="30" s="1"/>
  <c r="AR6" i="22"/>
  <c r="K13" i="54"/>
  <c r="AH7" i="27"/>
  <c r="AQ7" i="27" s="1"/>
  <c r="K12" i="56"/>
  <c r="K13" i="17"/>
  <c r="Z8" i="80"/>
  <c r="X8" i="80"/>
  <c r="Y8" i="80"/>
  <c r="AH8" i="57"/>
  <c r="AQ8" i="57" s="1"/>
  <c r="AI7" i="23"/>
  <c r="AN7" i="23"/>
  <c r="AN7" i="55"/>
  <c r="AI7" i="55"/>
  <c r="AI7" i="78"/>
  <c r="AN7" i="78"/>
  <c r="AH8" i="9"/>
  <c r="AQ8" i="9" s="1"/>
  <c r="AF7" i="29"/>
  <c r="AO7" i="29" s="1"/>
  <c r="W8" i="29"/>
  <c r="AE7" i="29"/>
  <c r="AG7" i="29"/>
  <c r="AP7" i="29" s="1"/>
  <c r="K12" i="12"/>
  <c r="AH7" i="88"/>
  <c r="AQ7" i="88" s="1"/>
  <c r="AH8" i="54"/>
  <c r="AQ8" i="54" s="1"/>
  <c r="AH8" i="49"/>
  <c r="AQ8" i="49" s="1"/>
  <c r="AH8" i="95"/>
  <c r="AQ8" i="95" s="1"/>
  <c r="AI7" i="91"/>
  <c r="AN7" i="91"/>
  <c r="AH8" i="44"/>
  <c r="AQ8" i="44" s="1"/>
  <c r="AH8" i="43"/>
  <c r="AQ8" i="43" s="1"/>
  <c r="AN7" i="41"/>
  <c r="AI7" i="41"/>
  <c r="Z8" i="14"/>
  <c r="AR7" i="84"/>
  <c r="AR7" i="95"/>
  <c r="K13" i="65"/>
  <c r="X8" i="45"/>
  <c r="Y8" i="45"/>
  <c r="Z8" i="45" s="1"/>
  <c r="K12" i="60"/>
  <c r="Z7" i="88"/>
  <c r="Z8" i="49"/>
  <c r="X8" i="37"/>
  <c r="Z8" i="37" s="1"/>
  <c r="Y8" i="37"/>
  <c r="AH7" i="20"/>
  <c r="AQ7" i="20" s="1"/>
  <c r="Y8" i="8"/>
  <c r="X8" i="8"/>
  <c r="Z8" i="58"/>
  <c r="AR6" i="27"/>
  <c r="K14" i="10"/>
  <c r="Z8" i="81"/>
  <c r="K14" i="58"/>
  <c r="AH7" i="1"/>
  <c r="AQ7" i="1" s="1"/>
  <c r="AH8" i="26"/>
  <c r="AQ8" i="26" s="1"/>
  <c r="AH8" i="79"/>
  <c r="AQ8" i="79" s="1"/>
  <c r="AR7" i="36"/>
  <c r="AF7" i="13"/>
  <c r="AO7" i="13" s="1"/>
  <c r="AE7" i="13"/>
  <c r="W8" i="13"/>
  <c r="AG7" i="13"/>
  <c r="AP7" i="13" s="1"/>
  <c r="AR7" i="34"/>
  <c r="AH8" i="16"/>
  <c r="AQ8" i="16" s="1"/>
  <c r="AR7" i="79"/>
  <c r="Z7" i="27"/>
  <c r="Y8" i="72"/>
  <c r="X8" i="72"/>
  <c r="Z8" i="72" s="1"/>
  <c r="X8" i="47"/>
  <c r="Z8" i="47" s="1"/>
  <c r="Y8" i="47"/>
  <c r="AH8" i="86"/>
  <c r="AQ8" i="86" s="1"/>
  <c r="AR7" i="49"/>
  <c r="Y9" i="71"/>
  <c r="X9" i="71"/>
  <c r="K13" i="7"/>
  <c r="K12" i="72"/>
  <c r="K12" i="71"/>
  <c r="AH8" i="84"/>
  <c r="AQ8" i="84" s="1"/>
  <c r="X8" i="93"/>
  <c r="Y8" i="93"/>
  <c r="AI7" i="35"/>
  <c r="AN7" i="35"/>
  <c r="Y9" i="48"/>
  <c r="X9" i="48"/>
  <c r="AI7" i="73"/>
  <c r="AN7" i="73"/>
  <c r="AN7" i="39"/>
  <c r="AI7" i="39"/>
  <c r="AI8" i="83"/>
  <c r="AN8" i="83"/>
  <c r="AN7" i="60"/>
  <c r="AI7" i="60"/>
  <c r="AH8" i="66"/>
  <c r="AQ8" i="66" s="1"/>
  <c r="W8" i="24"/>
  <c r="AG7" i="24"/>
  <c r="AP7" i="24" s="1"/>
  <c r="AF7" i="24"/>
  <c r="AO7" i="24" s="1"/>
  <c r="AE7" i="24"/>
  <c r="X8" i="41"/>
  <c r="Y8" i="41"/>
  <c r="K13" i="68"/>
  <c r="AI7" i="12"/>
  <c r="AN7" i="12"/>
  <c r="AN7" i="11"/>
  <c r="AI7" i="11"/>
  <c r="AE8" i="54"/>
  <c r="AG8" i="54"/>
  <c r="AP8" i="54" s="1"/>
  <c r="W9" i="54"/>
  <c r="AF8" i="54"/>
  <c r="AO8" i="54" s="1"/>
  <c r="AH8" i="15"/>
  <c r="AQ8" i="15" s="1"/>
  <c r="AI7" i="37"/>
  <c r="AN7" i="37"/>
  <c r="AE7" i="20"/>
  <c r="W8" i="20"/>
  <c r="AG7" i="20"/>
  <c r="AP7" i="20" s="1"/>
  <c r="AF7" i="20"/>
  <c r="AO7" i="20" s="1"/>
  <c r="AR7" i="42"/>
  <c r="AI7" i="8"/>
  <c r="AN7" i="8"/>
  <c r="AR7" i="4"/>
  <c r="AI7" i="94"/>
  <c r="AN7" i="94"/>
  <c r="AH7" i="51"/>
  <c r="AQ7" i="51" s="1"/>
  <c r="K12" i="19"/>
  <c r="K12" i="20"/>
  <c r="AH7" i="22"/>
  <c r="AQ7" i="22" s="1"/>
  <c r="AR7" i="66"/>
  <c r="AR7" i="14"/>
  <c r="AR7" i="38"/>
  <c r="AR7" i="57"/>
  <c r="AR6" i="51"/>
  <c r="AI8" i="71"/>
  <c r="AN8" i="71"/>
  <c r="AH7" i="89"/>
  <c r="AQ7" i="89" s="1"/>
  <c r="AR6" i="32"/>
  <c r="Z8" i="4"/>
  <c r="AR7" i="81"/>
  <c r="K13" i="15"/>
  <c r="X8" i="35"/>
  <c r="Y8" i="35"/>
  <c r="AI8" i="59"/>
  <c r="AN8" i="59"/>
  <c r="X8" i="73"/>
  <c r="Y8" i="73"/>
  <c r="X8" i="39"/>
  <c r="Y8" i="39"/>
  <c r="X8" i="46"/>
  <c r="Y8" i="46"/>
  <c r="AN7" i="53"/>
  <c r="X8" i="2"/>
  <c r="Y8" i="2"/>
  <c r="AH8" i="63"/>
  <c r="AQ8" i="63" s="1"/>
  <c r="AF8" i="34"/>
  <c r="AO8" i="34" s="1"/>
  <c r="W9" i="34"/>
  <c r="AG8" i="34"/>
  <c r="AP8" i="34" s="1"/>
  <c r="AE8" i="34"/>
  <c r="W9" i="28"/>
  <c r="AE8" i="28"/>
  <c r="AG8" i="28"/>
  <c r="AP8" i="28" s="1"/>
  <c r="AF8" i="28"/>
  <c r="AO8" i="28" s="1"/>
  <c r="AH8" i="31"/>
  <c r="AQ8" i="31" s="1"/>
  <c r="AH8" i="64"/>
  <c r="AQ8" i="64" s="1"/>
  <c r="AH8" i="61"/>
  <c r="AQ8" i="61" s="1"/>
  <c r="Y8" i="18"/>
  <c r="X8" i="18"/>
  <c r="AF7" i="92"/>
  <c r="AO7" i="92" s="1"/>
  <c r="AG7" i="92"/>
  <c r="AP7" i="92" s="1"/>
  <c r="AE7" i="92"/>
  <c r="W8" i="92"/>
  <c r="AR7" i="77"/>
  <c r="AR7" i="58"/>
  <c r="AH8" i="52"/>
  <c r="AQ8" i="52" s="1"/>
  <c r="K20" i="1"/>
  <c r="Y8" i="82"/>
  <c r="X8" i="82"/>
  <c r="Y8" i="50"/>
  <c r="X8" i="50"/>
  <c r="AR7" i="64"/>
  <c r="AG8" i="9"/>
  <c r="AP8" i="9" s="1"/>
  <c r="W9" i="9"/>
  <c r="AF8" i="9"/>
  <c r="AO8" i="9" s="1"/>
  <c r="AE8" i="9"/>
  <c r="K12" i="16"/>
  <c r="AN7" i="18"/>
  <c r="AI7" i="18"/>
  <c r="AH8" i="67"/>
  <c r="AQ8" i="67" s="1"/>
  <c r="AG8" i="95"/>
  <c r="AP8" i="95" s="1"/>
  <c r="Y8" i="21"/>
  <c r="X8" i="21"/>
  <c r="AR7" i="54"/>
  <c r="K12" i="3"/>
  <c r="AH7" i="32"/>
  <c r="AQ7" i="32" s="1"/>
  <c r="AR6" i="92"/>
  <c r="Y8" i="5"/>
  <c r="X8" i="5"/>
  <c r="AH8" i="36"/>
  <c r="AQ8" i="36" s="1"/>
  <c r="AR6" i="6"/>
  <c r="Z8" i="67"/>
  <c r="Y8" i="91"/>
  <c r="X8" i="91"/>
  <c r="AR6" i="89"/>
  <c r="X8" i="85"/>
  <c r="Y8" i="85"/>
  <c r="AH8" i="30"/>
  <c r="AQ8" i="30" s="1"/>
  <c r="K13" i="70"/>
  <c r="Z7" i="51"/>
  <c r="K12" i="8"/>
  <c r="Z8" i="16"/>
  <c r="AR7" i="9"/>
  <c r="AR6" i="62"/>
  <c r="K13" i="66"/>
  <c r="X8" i="75"/>
  <c r="Y8" i="75"/>
  <c r="Y9" i="40"/>
  <c r="X9" i="40"/>
  <c r="Y8" i="96"/>
  <c r="X8" i="96"/>
  <c r="K12" i="50"/>
  <c r="AR7" i="86"/>
  <c r="AH7" i="10"/>
  <c r="AQ7" i="10" s="1"/>
  <c r="Z7" i="89"/>
  <c r="K15" i="49"/>
  <c r="K12" i="24"/>
  <c r="Y9" i="76"/>
  <c r="X9" i="76"/>
  <c r="AN7" i="65"/>
  <c r="AI7" i="46"/>
  <c r="AN7" i="46"/>
  <c r="Y8" i="56"/>
  <c r="Z8" i="56" s="1"/>
  <c r="X8" i="56"/>
  <c r="Y8" i="53"/>
  <c r="X8" i="53"/>
  <c r="AI7" i="2"/>
  <c r="AN7" i="2"/>
  <c r="Z8" i="75" l="1"/>
  <c r="AF8" i="66"/>
  <c r="AO8" i="66" s="1"/>
  <c r="AE8" i="61"/>
  <c r="Z8" i="96"/>
  <c r="Z8" i="82"/>
  <c r="Z9" i="48"/>
  <c r="W9" i="61"/>
  <c r="Z8" i="78"/>
  <c r="AG7" i="19"/>
  <c r="AP7" i="19" s="1"/>
  <c r="AE8" i="86"/>
  <c r="W8" i="32"/>
  <c r="Z9" i="40"/>
  <c r="AG9" i="40" s="1"/>
  <c r="AP9" i="40" s="1"/>
  <c r="Z9" i="76"/>
  <c r="Z8" i="65"/>
  <c r="W8" i="90"/>
  <c r="AE7" i="7"/>
  <c r="AF7" i="32"/>
  <c r="AO7" i="32" s="1"/>
  <c r="Z8" i="85"/>
  <c r="Z8" i="39"/>
  <c r="Z8" i="35"/>
  <c r="W9" i="84"/>
  <c r="AG7" i="32"/>
  <c r="AP7" i="32" s="1"/>
  <c r="Z9" i="71"/>
  <c r="Z8" i="8"/>
  <c r="Z8" i="87"/>
  <c r="Z8" i="69"/>
  <c r="W9" i="77"/>
  <c r="X9" i="77" s="1"/>
  <c r="AG8" i="84"/>
  <c r="AP8" i="84" s="1"/>
  <c r="AF7" i="19"/>
  <c r="AO7" i="19" s="1"/>
  <c r="Z8" i="33"/>
  <c r="AE8" i="33" s="1"/>
  <c r="AE8" i="84"/>
  <c r="W9" i="86"/>
  <c r="W8" i="19"/>
  <c r="Y8" i="19" s="1"/>
  <c r="AE8" i="95"/>
  <c r="AI7" i="65"/>
  <c r="W9" i="95"/>
  <c r="Z9" i="3"/>
  <c r="AG8" i="77"/>
  <c r="AP8" i="77" s="1"/>
  <c r="AF8" i="86"/>
  <c r="AO8" i="86" s="1"/>
  <c r="W9" i="26"/>
  <c r="Z8" i="11"/>
  <c r="Z8" i="55"/>
  <c r="AF8" i="77"/>
  <c r="AO8" i="77" s="1"/>
  <c r="AE8" i="26"/>
  <c r="Z8" i="50"/>
  <c r="AE8" i="50" s="1"/>
  <c r="Z8" i="73"/>
  <c r="Z8" i="60"/>
  <c r="W9" i="60" s="1"/>
  <c r="Z8" i="21"/>
  <c r="W9" i="21" s="1"/>
  <c r="Z8" i="2"/>
  <c r="AF8" i="2" s="1"/>
  <c r="AO8" i="2" s="1"/>
  <c r="Z8" i="41"/>
  <c r="AG8" i="41" s="1"/>
  <c r="AP8" i="41" s="1"/>
  <c r="Z9" i="83"/>
  <c r="AF9" i="83" s="1"/>
  <c r="AO9" i="83" s="1"/>
  <c r="AF8" i="26"/>
  <c r="AO8" i="26" s="1"/>
  <c r="Z8" i="91"/>
  <c r="AF8" i="91" s="1"/>
  <c r="AO8" i="91" s="1"/>
  <c r="Z9" i="59"/>
  <c r="AG9" i="59" s="1"/>
  <c r="AP9" i="59" s="1"/>
  <c r="W9" i="72"/>
  <c r="AF8" i="72"/>
  <c r="AO8" i="72" s="1"/>
  <c r="AE8" i="72"/>
  <c r="AG8" i="72"/>
  <c r="AP8" i="72" s="1"/>
  <c r="AE8" i="21"/>
  <c r="AF8" i="41"/>
  <c r="AO8" i="41" s="1"/>
  <c r="AE9" i="83"/>
  <c r="AF8" i="33"/>
  <c r="AO8" i="33" s="1"/>
  <c r="AE8" i="60"/>
  <c r="AE9" i="40"/>
  <c r="W10" i="40"/>
  <c r="AF9" i="40"/>
  <c r="AO9" i="40" s="1"/>
  <c r="AG8" i="50"/>
  <c r="AP8" i="50" s="1"/>
  <c r="W9" i="65"/>
  <c r="AF8" i="65"/>
  <c r="AO8" i="65" s="1"/>
  <c r="AE8" i="65"/>
  <c r="AG8" i="65"/>
  <c r="AP8" i="65" s="1"/>
  <c r="AF8" i="47"/>
  <c r="AO8" i="47" s="1"/>
  <c r="AE8" i="47"/>
  <c r="W9" i="47"/>
  <c r="AG8" i="47"/>
  <c r="AP8" i="47" s="1"/>
  <c r="AG8" i="74"/>
  <c r="AP8" i="74" s="1"/>
  <c r="AF8" i="74"/>
  <c r="AO8" i="74" s="1"/>
  <c r="W9" i="74"/>
  <c r="AE8" i="74"/>
  <c r="AG8" i="37"/>
  <c r="AP8" i="37" s="1"/>
  <c r="AF8" i="37"/>
  <c r="AO8" i="37" s="1"/>
  <c r="W9" i="37"/>
  <c r="AE8" i="37"/>
  <c r="AG8" i="73"/>
  <c r="AP8" i="73" s="1"/>
  <c r="AF8" i="73"/>
  <c r="AO8" i="73" s="1"/>
  <c r="W9" i="73"/>
  <c r="AE8" i="73"/>
  <c r="AF9" i="76"/>
  <c r="AO9" i="76" s="1"/>
  <c r="AE9" i="76"/>
  <c r="W10" i="76"/>
  <c r="AG9" i="76"/>
  <c r="AP9" i="76" s="1"/>
  <c r="W9" i="67"/>
  <c r="AF8" i="67"/>
  <c r="AO8" i="67" s="1"/>
  <c r="AE8" i="67"/>
  <c r="AG8" i="67"/>
  <c r="AP8" i="67" s="1"/>
  <c r="AN8" i="95"/>
  <c r="AI8" i="95"/>
  <c r="K21" i="1"/>
  <c r="AH8" i="46"/>
  <c r="AQ8" i="46" s="1"/>
  <c r="W9" i="78"/>
  <c r="AG8" i="78"/>
  <c r="AP8" i="78" s="1"/>
  <c r="AE8" i="78"/>
  <c r="AF8" i="78"/>
  <c r="AO8" i="78" s="1"/>
  <c r="AH8" i="53"/>
  <c r="AQ8" i="53" s="1"/>
  <c r="AH9" i="76"/>
  <c r="AQ9" i="76" s="1"/>
  <c r="AH9" i="40"/>
  <c r="AQ9" i="40" s="1"/>
  <c r="W9" i="16"/>
  <c r="AF8" i="16"/>
  <c r="AO8" i="16" s="1"/>
  <c r="AE8" i="16"/>
  <c r="AG8" i="16"/>
  <c r="AP8" i="16" s="1"/>
  <c r="AH8" i="85"/>
  <c r="AQ8" i="85" s="1"/>
  <c r="AN8" i="9"/>
  <c r="AI8" i="9"/>
  <c r="AH8" i="50"/>
  <c r="AQ8" i="50" s="1"/>
  <c r="AI8" i="34"/>
  <c r="AN8" i="34"/>
  <c r="AH8" i="35"/>
  <c r="AQ8" i="35" s="1"/>
  <c r="AG8" i="4"/>
  <c r="AP8" i="4" s="1"/>
  <c r="W9" i="4"/>
  <c r="AF8" i="4"/>
  <c r="AO8" i="4" s="1"/>
  <c r="AE8" i="4"/>
  <c r="X8" i="20"/>
  <c r="Y8" i="20"/>
  <c r="K13" i="71"/>
  <c r="K15" i="10"/>
  <c r="AH8" i="45"/>
  <c r="AQ8" i="45" s="1"/>
  <c r="AR7" i="23"/>
  <c r="AR7" i="74"/>
  <c r="X8" i="68"/>
  <c r="Y8" i="68"/>
  <c r="AR7" i="56"/>
  <c r="AH8" i="78"/>
  <c r="AQ8" i="78" s="1"/>
  <c r="AH8" i="87"/>
  <c r="AQ8" i="87" s="1"/>
  <c r="K14" i="57"/>
  <c r="K14" i="23"/>
  <c r="AH8" i="60"/>
  <c r="AQ8" i="60" s="1"/>
  <c r="AR7" i="87"/>
  <c r="AR7" i="75"/>
  <c r="AH8" i="74"/>
  <c r="AQ8" i="74" s="1"/>
  <c r="X9" i="38"/>
  <c r="Y9" i="38"/>
  <c r="AI8" i="70"/>
  <c r="AN8" i="70"/>
  <c r="Y9" i="66"/>
  <c r="X9" i="66"/>
  <c r="Y9" i="17"/>
  <c r="X9" i="17"/>
  <c r="Y9" i="86"/>
  <c r="X9" i="86"/>
  <c r="AI7" i="7"/>
  <c r="AN7" i="7"/>
  <c r="AR7" i="8"/>
  <c r="AR7" i="60"/>
  <c r="W9" i="49"/>
  <c r="AF8" i="49"/>
  <c r="AO8" i="49" s="1"/>
  <c r="AG8" i="49"/>
  <c r="AP8" i="49" s="1"/>
  <c r="AE8" i="49"/>
  <c r="AR7" i="33"/>
  <c r="X9" i="70"/>
  <c r="Y9" i="70"/>
  <c r="AH8" i="5"/>
  <c r="AQ8" i="5" s="1"/>
  <c r="Y9" i="95"/>
  <c r="X9" i="95"/>
  <c r="X8" i="92"/>
  <c r="Y8" i="92"/>
  <c r="X9" i="34"/>
  <c r="Y9" i="34"/>
  <c r="Z8" i="46"/>
  <c r="AR7" i="73"/>
  <c r="K13" i="72"/>
  <c r="AI7" i="13"/>
  <c r="AN7" i="13"/>
  <c r="W8" i="88"/>
  <c r="AE7" i="88"/>
  <c r="AF7" i="88"/>
  <c r="AO7" i="88" s="1"/>
  <c r="AG7" i="88"/>
  <c r="AP7" i="88" s="1"/>
  <c r="K14" i="65"/>
  <c r="AG8" i="14"/>
  <c r="AP8" i="14" s="1"/>
  <c r="W9" i="14"/>
  <c r="AF8" i="14"/>
  <c r="AO8" i="14" s="1"/>
  <c r="AE8" i="14"/>
  <c r="AI7" i="29"/>
  <c r="AN7" i="29"/>
  <c r="AR7" i="78"/>
  <c r="AH8" i="12"/>
  <c r="AQ8" i="12" s="1"/>
  <c r="AH8" i="23"/>
  <c r="AQ8" i="23" s="1"/>
  <c r="X8" i="10"/>
  <c r="Y8" i="10"/>
  <c r="Y8" i="22"/>
  <c r="X8" i="22"/>
  <c r="Z8" i="22" s="1"/>
  <c r="AN8" i="38"/>
  <c r="AI8" i="38"/>
  <c r="AN8" i="57"/>
  <c r="AI8" i="57"/>
  <c r="AI8" i="77"/>
  <c r="AN8" i="77"/>
  <c r="Y9" i="36"/>
  <c r="X9" i="36"/>
  <c r="AN7" i="6"/>
  <c r="AI7" i="6"/>
  <c r="AN8" i="84"/>
  <c r="AI8" i="84"/>
  <c r="AI8" i="79"/>
  <c r="AN8" i="79"/>
  <c r="AI7" i="1"/>
  <c r="AN7" i="1"/>
  <c r="AN8" i="44"/>
  <c r="AI8" i="44"/>
  <c r="Y9" i="42"/>
  <c r="X9" i="42"/>
  <c r="AN8" i="61"/>
  <c r="AI8" i="61"/>
  <c r="AN8" i="31"/>
  <c r="AI8" i="31"/>
  <c r="AI8" i="26"/>
  <c r="AN8" i="26"/>
  <c r="X8" i="32"/>
  <c r="Y8" i="32"/>
  <c r="AH8" i="18"/>
  <c r="AQ8" i="18" s="1"/>
  <c r="AH8" i="73"/>
  <c r="AQ8" i="73" s="1"/>
  <c r="AE8" i="11"/>
  <c r="AG8" i="11"/>
  <c r="AP8" i="11" s="1"/>
  <c r="W9" i="11"/>
  <c r="AF8" i="11"/>
  <c r="AO8" i="11" s="1"/>
  <c r="W9" i="87"/>
  <c r="AG8" i="87"/>
  <c r="AP8" i="87" s="1"/>
  <c r="AF8" i="87"/>
  <c r="AO8" i="87" s="1"/>
  <c r="AE8" i="87"/>
  <c r="AR8" i="40"/>
  <c r="K13" i="2"/>
  <c r="K14" i="21"/>
  <c r="AR7" i="69"/>
  <c r="K13" i="52"/>
  <c r="AG9" i="3"/>
  <c r="AP9" i="3" s="1"/>
  <c r="W10" i="3"/>
  <c r="AF9" i="3"/>
  <c r="AO9" i="3" s="1"/>
  <c r="AE9" i="3"/>
  <c r="AR7" i="72"/>
  <c r="Y9" i="26"/>
  <c r="X9" i="26"/>
  <c r="AR7" i="18"/>
  <c r="Y9" i="9"/>
  <c r="X9" i="9"/>
  <c r="Z9" i="9" s="1"/>
  <c r="AR7" i="46"/>
  <c r="AH8" i="82"/>
  <c r="AQ8" i="82" s="1"/>
  <c r="AN7" i="92"/>
  <c r="AI7" i="92"/>
  <c r="Z8" i="18"/>
  <c r="AI8" i="28"/>
  <c r="AN8" i="28"/>
  <c r="K14" i="15"/>
  <c r="K13" i="20"/>
  <c r="AR7" i="94"/>
  <c r="AR7" i="37"/>
  <c r="AI8" i="54"/>
  <c r="AN8" i="54"/>
  <c r="K14" i="68"/>
  <c r="AH9" i="48"/>
  <c r="AQ9" i="48" s="1"/>
  <c r="AH8" i="93"/>
  <c r="AQ8" i="93" s="1"/>
  <c r="K15" i="58"/>
  <c r="AG8" i="58"/>
  <c r="AP8" i="58" s="1"/>
  <c r="AF8" i="58"/>
  <c r="AO8" i="58" s="1"/>
  <c r="W9" i="58"/>
  <c r="AE8" i="58"/>
  <c r="AR7" i="41"/>
  <c r="X8" i="29"/>
  <c r="Y8" i="29"/>
  <c r="AR7" i="55"/>
  <c r="K13" i="56"/>
  <c r="X8" i="62"/>
  <c r="Y8" i="62"/>
  <c r="AI7" i="68"/>
  <c r="AN7" i="68"/>
  <c r="AH8" i="65"/>
  <c r="AQ8" i="65" s="1"/>
  <c r="AR7" i="82"/>
  <c r="K13" i="11"/>
  <c r="K17" i="6"/>
  <c r="K13" i="4"/>
  <c r="AH8" i="94"/>
  <c r="AQ8" i="94" s="1"/>
  <c r="K14" i="5"/>
  <c r="K15" i="53"/>
  <c r="AH8" i="55"/>
  <c r="AQ8" i="55" s="1"/>
  <c r="K15" i="13"/>
  <c r="AI7" i="10"/>
  <c r="AN7" i="10"/>
  <c r="AH8" i="69"/>
  <c r="AQ8" i="69" s="1"/>
  <c r="AR7" i="5"/>
  <c r="AI7" i="25"/>
  <c r="AN7" i="25"/>
  <c r="AI8" i="15"/>
  <c r="AN8" i="15"/>
  <c r="Y8" i="1"/>
  <c r="X8" i="1"/>
  <c r="AN8" i="42"/>
  <c r="AI8" i="42"/>
  <c r="Y9" i="52"/>
  <c r="X9" i="52"/>
  <c r="Z9" i="52" s="1"/>
  <c r="Y9" i="63"/>
  <c r="X9" i="63"/>
  <c r="Y8" i="7"/>
  <c r="X8" i="7"/>
  <c r="AI7" i="19"/>
  <c r="AN7" i="19"/>
  <c r="AR7" i="2"/>
  <c r="K14" i="66"/>
  <c r="K13" i="3"/>
  <c r="AI7" i="20"/>
  <c r="AN7" i="20"/>
  <c r="Y9" i="54"/>
  <c r="X9" i="54"/>
  <c r="AR7" i="12"/>
  <c r="AN7" i="24"/>
  <c r="AI7" i="24"/>
  <c r="AR7" i="35"/>
  <c r="AG9" i="71"/>
  <c r="AP9" i="71" s="1"/>
  <c r="AE9" i="71"/>
  <c r="AF9" i="71"/>
  <c r="AO9" i="71" s="1"/>
  <c r="W10" i="71"/>
  <c r="AH8" i="72"/>
  <c r="AQ8" i="72" s="1"/>
  <c r="Y8" i="13"/>
  <c r="X8" i="13"/>
  <c r="Z8" i="13" s="1"/>
  <c r="AG8" i="8"/>
  <c r="AP8" i="8" s="1"/>
  <c r="W9" i="8"/>
  <c r="AF8" i="8"/>
  <c r="AO8" i="8" s="1"/>
  <c r="AE8" i="8"/>
  <c r="W9" i="45"/>
  <c r="AF8" i="45"/>
  <c r="AO8" i="45" s="1"/>
  <c r="AE8" i="45"/>
  <c r="AG8" i="45"/>
  <c r="AP8" i="45" s="1"/>
  <c r="K14" i="17"/>
  <c r="AR7" i="21"/>
  <c r="K13" i="59"/>
  <c r="K15" i="69"/>
  <c r="AI8" i="64"/>
  <c r="AN8" i="64"/>
  <c r="Y9" i="84"/>
  <c r="X9" i="84"/>
  <c r="AN8" i="52"/>
  <c r="AI8" i="52"/>
  <c r="Y9" i="31"/>
  <c r="X9" i="31"/>
  <c r="AF7" i="89"/>
  <c r="AO7" i="89" s="1"/>
  <c r="AG7" i="89"/>
  <c r="AP7" i="89" s="1"/>
  <c r="W8" i="89"/>
  <c r="AE7" i="89"/>
  <c r="K13" i="50"/>
  <c r="K13" i="8"/>
  <c r="AH8" i="2"/>
  <c r="AQ8" i="2" s="1"/>
  <c r="AH8" i="96"/>
  <c r="AQ8" i="96" s="1"/>
  <c r="W8" i="51"/>
  <c r="AG7" i="51"/>
  <c r="AP7" i="51" s="1"/>
  <c r="AF7" i="51"/>
  <c r="AO7" i="51" s="1"/>
  <c r="AE7" i="51"/>
  <c r="Z8" i="53"/>
  <c r="AR7" i="65"/>
  <c r="K13" i="24"/>
  <c r="AH8" i="75"/>
  <c r="AQ8" i="75" s="1"/>
  <c r="AH8" i="91"/>
  <c r="AQ8" i="91" s="1"/>
  <c r="Z8" i="5"/>
  <c r="AH8" i="21"/>
  <c r="AQ8" i="21" s="1"/>
  <c r="Y9" i="28"/>
  <c r="X9" i="28"/>
  <c r="AH8" i="39"/>
  <c r="AQ8" i="39" s="1"/>
  <c r="AR8" i="59"/>
  <c r="AR7" i="11"/>
  <c r="Y8" i="24"/>
  <c r="X8" i="24"/>
  <c r="Z8" i="24" s="1"/>
  <c r="AR8" i="83"/>
  <c r="Z8" i="93"/>
  <c r="K14" i="7"/>
  <c r="AF7" i="27"/>
  <c r="AO7" i="27" s="1"/>
  <c r="W8" i="27"/>
  <c r="AE7" i="27"/>
  <c r="AG7" i="27"/>
  <c r="AP7" i="27" s="1"/>
  <c r="W9" i="81"/>
  <c r="AG8" i="81"/>
  <c r="AP8" i="81" s="1"/>
  <c r="AE8" i="81"/>
  <c r="AF8" i="81"/>
  <c r="AO8" i="81" s="1"/>
  <c r="K13" i="60"/>
  <c r="AH8" i="80"/>
  <c r="AQ8" i="80" s="1"/>
  <c r="Y9" i="30"/>
  <c r="X9" i="30"/>
  <c r="AI7" i="62"/>
  <c r="AN7" i="62"/>
  <c r="Z8" i="12"/>
  <c r="AR7" i="50"/>
  <c r="AH9" i="83"/>
  <c r="AQ9" i="83" s="1"/>
  <c r="Z8" i="94"/>
  <c r="AR7" i="85"/>
  <c r="Z8" i="23"/>
  <c r="AR7" i="80"/>
  <c r="K15" i="61"/>
  <c r="K14" i="22"/>
  <c r="Y8" i="25"/>
  <c r="X8" i="25"/>
  <c r="Y9" i="57"/>
  <c r="X9" i="57"/>
  <c r="AN8" i="66"/>
  <c r="AI8" i="66"/>
  <c r="Y9" i="44"/>
  <c r="X9" i="44"/>
  <c r="AI8" i="17"/>
  <c r="AN8" i="17"/>
  <c r="Y9" i="61"/>
  <c r="X9" i="61"/>
  <c r="Z9" i="61" s="1"/>
  <c r="Y8" i="90"/>
  <c r="X8" i="90"/>
  <c r="AI8" i="63"/>
  <c r="AN8" i="63"/>
  <c r="X9" i="43"/>
  <c r="Y9" i="43"/>
  <c r="AE8" i="56"/>
  <c r="AG8" i="56"/>
  <c r="AP8" i="56" s="1"/>
  <c r="W9" i="56"/>
  <c r="AF8" i="56"/>
  <c r="AO8" i="56" s="1"/>
  <c r="W9" i="85"/>
  <c r="AG8" i="85"/>
  <c r="AP8" i="85" s="1"/>
  <c r="AF8" i="85"/>
  <c r="AO8" i="85" s="1"/>
  <c r="AE8" i="85"/>
  <c r="AG8" i="35"/>
  <c r="AP8" i="35" s="1"/>
  <c r="AF8" i="35"/>
  <c r="AO8" i="35" s="1"/>
  <c r="W9" i="35"/>
  <c r="AE8" i="35"/>
  <c r="AH9" i="59"/>
  <c r="AQ9" i="59" s="1"/>
  <c r="AR8" i="3"/>
  <c r="K14" i="18"/>
  <c r="AR8" i="76"/>
  <c r="AI7" i="32"/>
  <c r="AN7" i="32"/>
  <c r="AH8" i="56"/>
  <c r="AQ8" i="56" s="1"/>
  <c r="K16" i="49"/>
  <c r="W9" i="96"/>
  <c r="AE8" i="96"/>
  <c r="AF8" i="96"/>
  <c r="AO8" i="96" s="1"/>
  <c r="AG8" i="96"/>
  <c r="AP8" i="96" s="1"/>
  <c r="AG8" i="75"/>
  <c r="AP8" i="75" s="1"/>
  <c r="AF8" i="75"/>
  <c r="AO8" i="75" s="1"/>
  <c r="W9" i="75"/>
  <c r="AE8" i="75"/>
  <c r="K14" i="70"/>
  <c r="K13" i="16"/>
  <c r="W9" i="82"/>
  <c r="AF8" i="82"/>
  <c r="AO8" i="82" s="1"/>
  <c r="AE8" i="82"/>
  <c r="AG8" i="82"/>
  <c r="AP8" i="82" s="1"/>
  <c r="AR7" i="53"/>
  <c r="AG8" i="39"/>
  <c r="AP8" i="39" s="1"/>
  <c r="AE8" i="39"/>
  <c r="W9" i="39"/>
  <c r="AF8" i="39"/>
  <c r="AO8" i="39" s="1"/>
  <c r="AR8" i="71"/>
  <c r="K13" i="19"/>
  <c r="AH8" i="41"/>
  <c r="AQ8" i="41" s="1"/>
  <c r="AR7" i="39"/>
  <c r="AG9" i="48"/>
  <c r="AP9" i="48" s="1"/>
  <c r="AF9" i="48"/>
  <c r="AO9" i="48" s="1"/>
  <c r="AE9" i="48"/>
  <c r="W10" i="48"/>
  <c r="AH9" i="71"/>
  <c r="AQ9" i="71" s="1"/>
  <c r="AH8" i="47"/>
  <c r="AQ8" i="47" s="1"/>
  <c r="AH8" i="8"/>
  <c r="AQ8" i="8" s="1"/>
  <c r="AH8" i="37"/>
  <c r="AQ8" i="37" s="1"/>
  <c r="AR7" i="91"/>
  <c r="K13" i="12"/>
  <c r="AE8" i="80"/>
  <c r="W9" i="80"/>
  <c r="AF8" i="80"/>
  <c r="AO8" i="80" s="1"/>
  <c r="AG8" i="80"/>
  <c r="AP8" i="80" s="1"/>
  <c r="K14" i="54"/>
  <c r="AI8" i="30"/>
  <c r="AN8" i="30"/>
  <c r="AH8" i="11"/>
  <c r="AQ8" i="11" s="1"/>
  <c r="AR7" i="45"/>
  <c r="AR8" i="48"/>
  <c r="AR7" i="93"/>
  <c r="AR7" i="96"/>
  <c r="AR7" i="47"/>
  <c r="K14" i="55"/>
  <c r="K13" i="51"/>
  <c r="AH8" i="33"/>
  <c r="AQ8" i="33" s="1"/>
  <c r="K13" i="67"/>
  <c r="K15" i="62"/>
  <c r="W9" i="55"/>
  <c r="AF8" i="55"/>
  <c r="AO8" i="55" s="1"/>
  <c r="AG8" i="55"/>
  <c r="AP8" i="55" s="1"/>
  <c r="AE8" i="55"/>
  <c r="AH9" i="3"/>
  <c r="AQ9" i="3" s="1"/>
  <c r="K14" i="63"/>
  <c r="K13" i="64"/>
  <c r="AI7" i="22"/>
  <c r="AN7" i="22"/>
  <c r="K15" i="14"/>
  <c r="AG8" i="69"/>
  <c r="AP8" i="69" s="1"/>
  <c r="AF8" i="69"/>
  <c r="AO8" i="69" s="1"/>
  <c r="AE8" i="69"/>
  <c r="W9" i="69"/>
  <c r="K14" i="9"/>
  <c r="AI8" i="36"/>
  <c r="AN8" i="36"/>
  <c r="Y9" i="64"/>
  <c r="X9" i="64"/>
  <c r="Y8" i="6"/>
  <c r="X8" i="6"/>
  <c r="Y9" i="15"/>
  <c r="X9" i="15"/>
  <c r="Y9" i="79"/>
  <c r="X9" i="79"/>
  <c r="AN8" i="86"/>
  <c r="AI7" i="90"/>
  <c r="AN7" i="90"/>
  <c r="AN8" i="43"/>
  <c r="AI8" i="43"/>
  <c r="AG8" i="33" l="1"/>
  <c r="AP8" i="33" s="1"/>
  <c r="AG8" i="60"/>
  <c r="AP8" i="60" s="1"/>
  <c r="AF8" i="60"/>
  <c r="AO8" i="60" s="1"/>
  <c r="AG8" i="21"/>
  <c r="AP8" i="21" s="1"/>
  <c r="AG8" i="91"/>
  <c r="AP8" i="91" s="1"/>
  <c r="Z8" i="68"/>
  <c r="AG8" i="68" s="1"/>
  <c r="AP8" i="68" s="1"/>
  <c r="Z9" i="15"/>
  <c r="AE9" i="59"/>
  <c r="W9" i="33"/>
  <c r="W9" i="2"/>
  <c r="Z9" i="44"/>
  <c r="AG9" i="44" s="1"/>
  <c r="AP9" i="44" s="1"/>
  <c r="Z8" i="25"/>
  <c r="AF8" i="25" s="1"/>
  <c r="AO8" i="25" s="1"/>
  <c r="Z9" i="63"/>
  <c r="Z9" i="26"/>
  <c r="Z9" i="95"/>
  <c r="Z9" i="66"/>
  <c r="W10" i="59"/>
  <c r="Y10" i="59" s="1"/>
  <c r="AG8" i="2"/>
  <c r="AP8" i="2" s="1"/>
  <c r="Y9" i="77"/>
  <c r="Z9" i="77" s="1"/>
  <c r="Z9" i="28"/>
  <c r="AF8" i="50"/>
  <c r="AO8" i="50" s="1"/>
  <c r="AG9" i="83"/>
  <c r="AP9" i="83" s="1"/>
  <c r="W9" i="50"/>
  <c r="Y9" i="50" s="1"/>
  <c r="W10" i="83"/>
  <c r="AI8" i="86"/>
  <c r="X8" i="19"/>
  <c r="Z8" i="19" s="1"/>
  <c r="W9" i="41"/>
  <c r="W9" i="91"/>
  <c r="Z9" i="43"/>
  <c r="AF9" i="43" s="1"/>
  <c r="AO9" i="43" s="1"/>
  <c r="Z9" i="38"/>
  <c r="AE8" i="41"/>
  <c r="Z8" i="32"/>
  <c r="Z8" i="92"/>
  <c r="Z9" i="86"/>
  <c r="W10" i="86" s="1"/>
  <c r="Z8" i="1"/>
  <c r="AF8" i="1" s="1"/>
  <c r="AO8" i="1" s="1"/>
  <c r="Z9" i="64"/>
  <c r="AG9" i="64" s="1"/>
  <c r="AP9" i="64" s="1"/>
  <c r="AF9" i="59"/>
  <c r="AO9" i="59" s="1"/>
  <c r="AE8" i="2"/>
  <c r="AF8" i="21"/>
  <c r="AO8" i="21" s="1"/>
  <c r="AE8" i="91"/>
  <c r="AN8" i="91" s="1"/>
  <c r="Z9" i="30"/>
  <c r="AF9" i="30" s="1"/>
  <c r="AO9" i="30" s="1"/>
  <c r="Z9" i="84"/>
  <c r="W10" i="84" s="1"/>
  <c r="W9" i="25"/>
  <c r="AG8" i="25"/>
  <c r="AP8" i="25" s="1"/>
  <c r="AG9" i="15"/>
  <c r="AP9" i="15" s="1"/>
  <c r="W10" i="15"/>
  <c r="AF9" i="15"/>
  <c r="AO9" i="15" s="1"/>
  <c r="AE9" i="15"/>
  <c r="AE8" i="13"/>
  <c r="W9" i="13"/>
  <c r="AG8" i="13"/>
  <c r="AP8" i="13" s="1"/>
  <c r="AF8" i="13"/>
  <c r="AO8" i="13" s="1"/>
  <c r="AE8" i="1"/>
  <c r="AF9" i="26"/>
  <c r="AO9" i="26" s="1"/>
  <c r="AE9" i="26"/>
  <c r="W10" i="26"/>
  <c r="AG9" i="26"/>
  <c r="AP9" i="26" s="1"/>
  <c r="AG9" i="95"/>
  <c r="AP9" i="95" s="1"/>
  <c r="W10" i="95"/>
  <c r="AF9" i="95"/>
  <c r="AO9" i="95" s="1"/>
  <c r="AE9" i="95"/>
  <c r="AG8" i="19"/>
  <c r="AP8" i="19" s="1"/>
  <c r="W9" i="19"/>
  <c r="AF8" i="19"/>
  <c r="AO8" i="19" s="1"/>
  <c r="AE8" i="19"/>
  <c r="AF9" i="84"/>
  <c r="AO9" i="84" s="1"/>
  <c r="W9" i="32"/>
  <c r="AG8" i="32"/>
  <c r="AP8" i="32" s="1"/>
  <c r="AF8" i="32"/>
  <c r="AO8" i="32" s="1"/>
  <c r="AE8" i="32"/>
  <c r="AF8" i="92"/>
  <c r="AO8" i="92" s="1"/>
  <c r="W9" i="92"/>
  <c r="AG8" i="92"/>
  <c r="AP8" i="92" s="1"/>
  <c r="AE8" i="92"/>
  <c r="AN8" i="39"/>
  <c r="AI8" i="39"/>
  <c r="AH9" i="57"/>
  <c r="AQ9" i="57" s="1"/>
  <c r="AR7" i="13"/>
  <c r="AH9" i="70"/>
  <c r="AQ9" i="70" s="1"/>
  <c r="AR8" i="43"/>
  <c r="AR8" i="30"/>
  <c r="Y9" i="80"/>
  <c r="X9" i="80"/>
  <c r="AR7" i="90"/>
  <c r="AH9" i="15"/>
  <c r="AQ9" i="15" s="1"/>
  <c r="AH9" i="64"/>
  <c r="AQ9" i="64" s="1"/>
  <c r="K15" i="9"/>
  <c r="K16" i="14"/>
  <c r="K15" i="63"/>
  <c r="Y9" i="55"/>
  <c r="X9" i="55"/>
  <c r="K14" i="51"/>
  <c r="K15" i="54"/>
  <c r="X10" i="48"/>
  <c r="Y10" i="48"/>
  <c r="X9" i="39"/>
  <c r="Y9" i="39"/>
  <c r="AI8" i="82"/>
  <c r="AN8" i="82"/>
  <c r="AH9" i="61"/>
  <c r="AQ9" i="61" s="1"/>
  <c r="Y9" i="81"/>
  <c r="X9" i="81"/>
  <c r="Y8" i="51"/>
  <c r="X8" i="51"/>
  <c r="AH9" i="84"/>
  <c r="AQ9" i="84" s="1"/>
  <c r="K16" i="69"/>
  <c r="K15" i="17"/>
  <c r="AI8" i="8"/>
  <c r="AN8" i="8"/>
  <c r="K14" i="11"/>
  <c r="AR7" i="68"/>
  <c r="K16" i="58"/>
  <c r="K15" i="68"/>
  <c r="AR8" i="28"/>
  <c r="K15" i="21"/>
  <c r="AR7" i="6"/>
  <c r="AR8" i="77"/>
  <c r="AR7" i="29"/>
  <c r="K15" i="65"/>
  <c r="W9" i="46"/>
  <c r="AF8" i="46"/>
  <c r="AO8" i="46" s="1"/>
  <c r="AE8" i="46"/>
  <c r="AG8" i="46"/>
  <c r="AP8" i="46" s="1"/>
  <c r="AH9" i="86"/>
  <c r="AQ9" i="86" s="1"/>
  <c r="AH9" i="66"/>
  <c r="AQ9" i="66" s="1"/>
  <c r="AH9" i="38"/>
  <c r="AQ9" i="38" s="1"/>
  <c r="K14" i="71"/>
  <c r="Y9" i="4"/>
  <c r="X9" i="4"/>
  <c r="AI8" i="78"/>
  <c r="AN8" i="78"/>
  <c r="AR8" i="95"/>
  <c r="Y9" i="73"/>
  <c r="X9" i="73"/>
  <c r="X10" i="40"/>
  <c r="Y10" i="40"/>
  <c r="AN8" i="33"/>
  <c r="AI8" i="33"/>
  <c r="AN8" i="21"/>
  <c r="Y9" i="72"/>
  <c r="X9" i="72"/>
  <c r="AI9" i="48"/>
  <c r="AN9" i="48"/>
  <c r="AG8" i="23"/>
  <c r="AP8" i="23" s="1"/>
  <c r="W9" i="23"/>
  <c r="AF8" i="23"/>
  <c r="AO8" i="23" s="1"/>
  <c r="AE8" i="23"/>
  <c r="K15" i="7"/>
  <c r="AR7" i="1"/>
  <c r="AI9" i="40"/>
  <c r="AN9" i="40"/>
  <c r="X10" i="83"/>
  <c r="Y10" i="83"/>
  <c r="AI8" i="2"/>
  <c r="AN8" i="2"/>
  <c r="K14" i="12"/>
  <c r="K14" i="19"/>
  <c r="K17" i="49"/>
  <c r="Y9" i="56"/>
  <c r="X9" i="56"/>
  <c r="Z9" i="56" s="1"/>
  <c r="AH9" i="31"/>
  <c r="AQ9" i="31" s="1"/>
  <c r="AH9" i="54"/>
  <c r="AQ9" i="54" s="1"/>
  <c r="AG9" i="63"/>
  <c r="AP9" i="63" s="1"/>
  <c r="W10" i="63"/>
  <c r="AF9" i="63"/>
  <c r="AO9" i="63" s="1"/>
  <c r="AE9" i="63"/>
  <c r="AI8" i="58"/>
  <c r="AN8" i="58"/>
  <c r="AE8" i="18"/>
  <c r="AG8" i="18"/>
  <c r="AP8" i="18" s="1"/>
  <c r="W9" i="18"/>
  <c r="AF8" i="18"/>
  <c r="AO8" i="18" s="1"/>
  <c r="W10" i="9"/>
  <c r="AF9" i="9"/>
  <c r="AO9" i="9" s="1"/>
  <c r="AE9" i="9"/>
  <c r="AG9" i="9"/>
  <c r="AP9" i="9" s="1"/>
  <c r="AG8" i="22"/>
  <c r="AP8" i="22" s="1"/>
  <c r="W9" i="22"/>
  <c r="AF8" i="22"/>
  <c r="AO8" i="22" s="1"/>
  <c r="AE8" i="22"/>
  <c r="AI8" i="75"/>
  <c r="AN8" i="75"/>
  <c r="AI8" i="35"/>
  <c r="AN8" i="35"/>
  <c r="AR8" i="63"/>
  <c r="AR8" i="66"/>
  <c r="K15" i="22"/>
  <c r="W9" i="93"/>
  <c r="AE8" i="93"/>
  <c r="AF8" i="93"/>
  <c r="AO8" i="93" s="1"/>
  <c r="AG8" i="93"/>
  <c r="AP8" i="93" s="1"/>
  <c r="AG8" i="53"/>
  <c r="AP8" i="53" s="1"/>
  <c r="AE8" i="53"/>
  <c r="W9" i="53"/>
  <c r="AF8" i="53"/>
  <c r="AO8" i="53" s="1"/>
  <c r="AN7" i="89"/>
  <c r="AI7" i="89"/>
  <c r="K14" i="59"/>
  <c r="Y9" i="8"/>
  <c r="X9" i="8"/>
  <c r="AH8" i="7"/>
  <c r="AQ8" i="7" s="1"/>
  <c r="AH9" i="52"/>
  <c r="AQ9" i="52" s="1"/>
  <c r="K14" i="4"/>
  <c r="AH8" i="62"/>
  <c r="AQ8" i="62" s="1"/>
  <c r="Y9" i="58"/>
  <c r="X9" i="58"/>
  <c r="AR8" i="54"/>
  <c r="K14" i="20"/>
  <c r="AR7" i="92"/>
  <c r="K14" i="52"/>
  <c r="K14" i="2"/>
  <c r="Y9" i="87"/>
  <c r="X9" i="87"/>
  <c r="AR8" i="26"/>
  <c r="AH9" i="36"/>
  <c r="AQ9" i="36" s="1"/>
  <c r="AH9" i="34"/>
  <c r="AQ9" i="34" s="1"/>
  <c r="Z9" i="70"/>
  <c r="Y9" i="49"/>
  <c r="X9" i="49"/>
  <c r="K15" i="23"/>
  <c r="AH8" i="20"/>
  <c r="AQ8" i="20" s="1"/>
  <c r="AR8" i="34"/>
  <c r="AI8" i="16"/>
  <c r="AN8" i="16"/>
  <c r="X10" i="76"/>
  <c r="Y10" i="76"/>
  <c r="AN8" i="65"/>
  <c r="AI8" i="65"/>
  <c r="AN9" i="59"/>
  <c r="Y9" i="60"/>
  <c r="X9" i="60"/>
  <c r="Y9" i="21"/>
  <c r="X9" i="21"/>
  <c r="AG8" i="12"/>
  <c r="AP8" i="12" s="1"/>
  <c r="W9" i="12"/>
  <c r="AF8" i="12"/>
  <c r="AO8" i="12" s="1"/>
  <c r="AE8" i="12"/>
  <c r="K14" i="60"/>
  <c r="W10" i="28"/>
  <c r="AE9" i="28"/>
  <c r="AG9" i="28"/>
  <c r="AP9" i="28" s="1"/>
  <c r="AF9" i="28"/>
  <c r="AO9" i="28" s="1"/>
  <c r="K14" i="50"/>
  <c r="AR7" i="19"/>
  <c r="AH9" i="42"/>
  <c r="AQ9" i="42" s="1"/>
  <c r="AN8" i="14"/>
  <c r="AI8" i="14"/>
  <c r="AH8" i="19"/>
  <c r="AQ8" i="19" s="1"/>
  <c r="AI8" i="55"/>
  <c r="AN8" i="55"/>
  <c r="Y9" i="35"/>
  <c r="X9" i="35"/>
  <c r="AH8" i="90"/>
  <c r="AQ8" i="90" s="1"/>
  <c r="Z9" i="57"/>
  <c r="AI8" i="81"/>
  <c r="AN8" i="81"/>
  <c r="AI7" i="27"/>
  <c r="AN7" i="27"/>
  <c r="AN7" i="51"/>
  <c r="AI7" i="51"/>
  <c r="X8" i="89"/>
  <c r="Y8" i="89"/>
  <c r="Z9" i="31"/>
  <c r="AN8" i="45"/>
  <c r="AI8" i="45"/>
  <c r="X10" i="71"/>
  <c r="Y10" i="71"/>
  <c r="AR7" i="24"/>
  <c r="Z9" i="54"/>
  <c r="K15" i="66"/>
  <c r="AE9" i="52"/>
  <c r="AG9" i="52"/>
  <c r="AP9" i="52" s="1"/>
  <c r="AF9" i="52"/>
  <c r="AO9" i="52" s="1"/>
  <c r="W10" i="52"/>
  <c r="AR7" i="10"/>
  <c r="K16" i="53"/>
  <c r="Z8" i="62"/>
  <c r="AH8" i="29"/>
  <c r="AQ8" i="29" s="1"/>
  <c r="AI9" i="3"/>
  <c r="AN9" i="3"/>
  <c r="AR8" i="31"/>
  <c r="Z9" i="42"/>
  <c r="AR8" i="79"/>
  <c r="AR8" i="38"/>
  <c r="AH8" i="10"/>
  <c r="AQ8" i="10" s="1"/>
  <c r="Y9" i="14"/>
  <c r="X9" i="14"/>
  <c r="K14" i="72"/>
  <c r="Z9" i="34"/>
  <c r="AH9" i="17"/>
  <c r="AQ9" i="17" s="1"/>
  <c r="AH8" i="68"/>
  <c r="AQ8" i="68" s="1"/>
  <c r="Z8" i="20"/>
  <c r="Y9" i="78"/>
  <c r="X9" i="78"/>
  <c r="AI8" i="67"/>
  <c r="AN8" i="67"/>
  <c r="AI9" i="76"/>
  <c r="AN9" i="76"/>
  <c r="AI8" i="74"/>
  <c r="AN8" i="74"/>
  <c r="AI8" i="60"/>
  <c r="AN8" i="60"/>
  <c r="Y9" i="41"/>
  <c r="X9" i="41"/>
  <c r="Y9" i="2"/>
  <c r="X9" i="2"/>
  <c r="Y9" i="69"/>
  <c r="X9" i="69"/>
  <c r="AI8" i="85"/>
  <c r="AN8" i="85"/>
  <c r="W9" i="24"/>
  <c r="AF8" i="24"/>
  <c r="AO8" i="24" s="1"/>
  <c r="AE8" i="24"/>
  <c r="AG8" i="24"/>
  <c r="AP8" i="24" s="1"/>
  <c r="K14" i="3"/>
  <c r="AH8" i="1"/>
  <c r="AQ8" i="1" s="1"/>
  <c r="AR7" i="25"/>
  <c r="AR8" i="57"/>
  <c r="AH9" i="95"/>
  <c r="AQ9" i="95" s="1"/>
  <c r="W10" i="66"/>
  <c r="AF9" i="66"/>
  <c r="AO9" i="66" s="1"/>
  <c r="AE9" i="66"/>
  <c r="AG9" i="66"/>
  <c r="AP9" i="66" s="1"/>
  <c r="AE9" i="38"/>
  <c r="W10" i="38"/>
  <c r="AG9" i="38"/>
  <c r="AP9" i="38" s="1"/>
  <c r="AF9" i="38"/>
  <c r="AO9" i="38" s="1"/>
  <c r="AR8" i="86"/>
  <c r="K15" i="55"/>
  <c r="AI8" i="96"/>
  <c r="AN8" i="96"/>
  <c r="AR8" i="17"/>
  <c r="AH9" i="77"/>
  <c r="AQ9" i="77" s="1"/>
  <c r="AH8" i="25"/>
  <c r="AQ8" i="25" s="1"/>
  <c r="K16" i="61"/>
  <c r="W9" i="94"/>
  <c r="AG8" i="94"/>
  <c r="AP8" i="94" s="1"/>
  <c r="AF8" i="94"/>
  <c r="AO8" i="94" s="1"/>
  <c r="AE8" i="94"/>
  <c r="AH9" i="30"/>
  <c r="AQ9" i="30" s="1"/>
  <c r="Y8" i="27"/>
  <c r="X8" i="27"/>
  <c r="AG8" i="5"/>
  <c r="AP8" i="5" s="1"/>
  <c r="W9" i="5"/>
  <c r="AF8" i="5"/>
  <c r="AO8" i="5" s="1"/>
  <c r="AE8" i="5"/>
  <c r="AR8" i="52"/>
  <c r="AR8" i="64"/>
  <c r="AH8" i="13"/>
  <c r="AQ8" i="13" s="1"/>
  <c r="Z8" i="7"/>
  <c r="K18" i="6"/>
  <c r="Z8" i="29"/>
  <c r="K15" i="15"/>
  <c r="AH9" i="26"/>
  <c r="AQ9" i="26" s="1"/>
  <c r="AR8" i="44"/>
  <c r="AR8" i="84"/>
  <c r="Z9" i="36"/>
  <c r="Z8" i="10"/>
  <c r="AI7" i="88"/>
  <c r="AN7" i="88"/>
  <c r="AR8" i="70"/>
  <c r="K15" i="57"/>
  <c r="K16" i="10"/>
  <c r="AN8" i="4"/>
  <c r="AI8" i="4"/>
  <c r="Y9" i="16"/>
  <c r="X9" i="16"/>
  <c r="AI8" i="37"/>
  <c r="AN8" i="37"/>
  <c r="Y9" i="74"/>
  <c r="X9" i="74"/>
  <c r="Y9" i="47"/>
  <c r="X9" i="47"/>
  <c r="Y9" i="65"/>
  <c r="X9" i="65"/>
  <c r="AN8" i="41"/>
  <c r="AI8" i="41"/>
  <c r="AI8" i="72"/>
  <c r="AN8" i="72"/>
  <c r="K15" i="70"/>
  <c r="W10" i="61"/>
  <c r="AF9" i="61"/>
  <c r="AO9" i="61" s="1"/>
  <c r="AE9" i="61"/>
  <c r="AG9" i="61"/>
  <c r="AP9" i="61" s="1"/>
  <c r="AI8" i="11"/>
  <c r="AN8" i="11"/>
  <c r="AI8" i="69"/>
  <c r="AN8" i="69"/>
  <c r="AR7" i="22"/>
  <c r="K16" i="62"/>
  <c r="AH9" i="79"/>
  <c r="AQ9" i="79" s="1"/>
  <c r="AH8" i="6"/>
  <c r="AQ8" i="6" s="1"/>
  <c r="Y9" i="82"/>
  <c r="X9" i="82"/>
  <c r="Y9" i="75"/>
  <c r="X9" i="75"/>
  <c r="K15" i="18"/>
  <c r="AN8" i="56"/>
  <c r="AI8" i="56"/>
  <c r="AR7" i="62"/>
  <c r="AR8" i="36"/>
  <c r="K14" i="64"/>
  <c r="K14" i="67"/>
  <c r="Z9" i="79"/>
  <c r="Z8" i="6"/>
  <c r="AI8" i="80"/>
  <c r="AN8" i="80"/>
  <c r="K14" i="16"/>
  <c r="Y9" i="96"/>
  <c r="X9" i="96"/>
  <c r="AR7" i="32"/>
  <c r="Y9" i="85"/>
  <c r="Z9" i="85" s="1"/>
  <c r="X9" i="85"/>
  <c r="AH9" i="43"/>
  <c r="AQ9" i="43" s="1"/>
  <c r="Z8" i="90"/>
  <c r="AH9" i="44"/>
  <c r="AQ9" i="44" s="1"/>
  <c r="AH8" i="24"/>
  <c r="AQ8" i="24" s="1"/>
  <c r="AH9" i="28"/>
  <c r="AQ9" i="28" s="1"/>
  <c r="K14" i="24"/>
  <c r="K14" i="8"/>
  <c r="X9" i="45"/>
  <c r="Y9" i="45"/>
  <c r="AI9" i="71"/>
  <c r="AN9" i="71"/>
  <c r="AR7" i="20"/>
  <c r="AH9" i="63"/>
  <c r="AQ9" i="63" s="1"/>
  <c r="AR8" i="42"/>
  <c r="AR8" i="15"/>
  <c r="K16" i="13"/>
  <c r="K15" i="5"/>
  <c r="K14" i="56"/>
  <c r="AH9" i="9"/>
  <c r="AQ9" i="9" s="1"/>
  <c r="Y10" i="3"/>
  <c r="X10" i="3"/>
  <c r="AI8" i="87"/>
  <c r="AN8" i="87"/>
  <c r="Y9" i="11"/>
  <c r="X9" i="11"/>
  <c r="AH8" i="32"/>
  <c r="AQ8" i="32" s="1"/>
  <c r="AR8" i="61"/>
  <c r="AH8" i="22"/>
  <c r="AQ8" i="22" s="1"/>
  <c r="Y8" i="88"/>
  <c r="X8" i="88"/>
  <c r="AH8" i="92"/>
  <c r="AQ8" i="92" s="1"/>
  <c r="AI8" i="49"/>
  <c r="AN8" i="49"/>
  <c r="AR7" i="7"/>
  <c r="Z9" i="17"/>
  <c r="AR8" i="9"/>
  <c r="K22" i="1"/>
  <c r="Y9" i="67"/>
  <c r="X9" i="67"/>
  <c r="AI8" i="73"/>
  <c r="AN8" i="73"/>
  <c r="Y9" i="37"/>
  <c r="X9" i="37"/>
  <c r="AN8" i="47"/>
  <c r="AI8" i="47"/>
  <c r="AI8" i="50"/>
  <c r="AN8" i="50"/>
  <c r="Y9" i="33"/>
  <c r="X9" i="33"/>
  <c r="AN9" i="83"/>
  <c r="Y9" i="91"/>
  <c r="X9" i="91"/>
  <c r="AF9" i="64" l="1"/>
  <c r="AO9" i="64" s="1"/>
  <c r="AE8" i="68"/>
  <c r="AE9" i="64"/>
  <c r="AF8" i="68"/>
  <c r="AO8" i="68" s="1"/>
  <c r="W10" i="64"/>
  <c r="AE8" i="25"/>
  <c r="W9" i="68"/>
  <c r="Z9" i="67"/>
  <c r="Z10" i="3"/>
  <c r="Z9" i="69"/>
  <c r="AE9" i="84"/>
  <c r="AG9" i="30"/>
  <c r="AP9" i="30" s="1"/>
  <c r="X10" i="59"/>
  <c r="Z10" i="71"/>
  <c r="Z9" i="60"/>
  <c r="AE9" i="44"/>
  <c r="AE9" i="43"/>
  <c r="Z8" i="88"/>
  <c r="AE8" i="88" s="1"/>
  <c r="Z9" i="74"/>
  <c r="AF9" i="44"/>
  <c r="AO9" i="44" s="1"/>
  <c r="AG9" i="84"/>
  <c r="AP9" i="84" s="1"/>
  <c r="AG9" i="43"/>
  <c r="AP9" i="43" s="1"/>
  <c r="X9" i="50"/>
  <c r="Z9" i="50" s="1"/>
  <c r="Z9" i="58"/>
  <c r="W10" i="44"/>
  <c r="Z9" i="55"/>
  <c r="W10" i="43"/>
  <c r="Z9" i="65"/>
  <c r="Z9" i="14"/>
  <c r="Z9" i="21"/>
  <c r="AG9" i="21" s="1"/>
  <c r="AP9" i="21" s="1"/>
  <c r="AG8" i="1"/>
  <c r="AP8" i="1" s="1"/>
  <c r="AE9" i="77"/>
  <c r="W10" i="77"/>
  <c r="AF9" i="77"/>
  <c r="AO9" i="77" s="1"/>
  <c r="AG9" i="77"/>
  <c r="AP9" i="77" s="1"/>
  <c r="Z9" i="82"/>
  <c r="W10" i="82" s="1"/>
  <c r="Z9" i="41"/>
  <c r="W10" i="41" s="1"/>
  <c r="Z9" i="49"/>
  <c r="Z9" i="87"/>
  <c r="AI8" i="91"/>
  <c r="AF9" i="86"/>
  <c r="AO9" i="86" s="1"/>
  <c r="W10" i="30"/>
  <c r="Y10" i="30" s="1"/>
  <c r="AI9" i="83"/>
  <c r="Z9" i="45"/>
  <c r="Z9" i="47"/>
  <c r="Z9" i="16"/>
  <c r="AE9" i="16" s="1"/>
  <c r="Z8" i="89"/>
  <c r="AE9" i="86"/>
  <c r="AE9" i="30"/>
  <c r="Z9" i="75"/>
  <c r="W10" i="75" s="1"/>
  <c r="Z8" i="27"/>
  <c r="Z9" i="2"/>
  <c r="Z9" i="81"/>
  <c r="AE9" i="81" s="1"/>
  <c r="AG9" i="86"/>
  <c r="AP9" i="86" s="1"/>
  <c r="W9" i="1"/>
  <c r="Z10" i="76"/>
  <c r="AI9" i="59"/>
  <c r="AR9" i="59" s="1"/>
  <c r="AI8" i="21"/>
  <c r="Z9" i="72"/>
  <c r="AE9" i="72" s="1"/>
  <c r="Z9" i="80"/>
  <c r="AE9" i="80" s="1"/>
  <c r="Z9" i="33"/>
  <c r="Z9" i="11"/>
  <c r="Z9" i="96"/>
  <c r="Z10" i="48"/>
  <c r="AE9" i="85"/>
  <c r="W10" i="85"/>
  <c r="AG9" i="85"/>
  <c r="AP9" i="85" s="1"/>
  <c r="AF9" i="85"/>
  <c r="AO9" i="85" s="1"/>
  <c r="W9" i="88"/>
  <c r="AF8" i="88"/>
  <c r="AO8" i="88" s="1"/>
  <c r="AG8" i="88"/>
  <c r="AP8" i="88" s="1"/>
  <c r="AE9" i="75"/>
  <c r="AF9" i="75"/>
  <c r="AO9" i="75" s="1"/>
  <c r="AG9" i="41"/>
  <c r="AP9" i="41" s="1"/>
  <c r="AF9" i="41"/>
  <c r="AO9" i="41" s="1"/>
  <c r="AE9" i="41"/>
  <c r="AF9" i="16"/>
  <c r="AO9" i="16" s="1"/>
  <c r="AG9" i="69"/>
  <c r="AP9" i="69" s="1"/>
  <c r="W10" i="69"/>
  <c r="AF9" i="69"/>
  <c r="AO9" i="69" s="1"/>
  <c r="AE9" i="69"/>
  <c r="W10" i="14"/>
  <c r="AF9" i="14"/>
  <c r="AO9" i="14" s="1"/>
  <c r="AE9" i="14"/>
  <c r="AG9" i="14"/>
  <c r="AP9" i="14" s="1"/>
  <c r="AE9" i="21"/>
  <c r="W10" i="21"/>
  <c r="AF9" i="21"/>
  <c r="AO9" i="21" s="1"/>
  <c r="AG10" i="76"/>
  <c r="AP10" i="76" s="1"/>
  <c r="AF10" i="76"/>
  <c r="AO10" i="76" s="1"/>
  <c r="AE10" i="76"/>
  <c r="W11" i="76"/>
  <c r="W10" i="49"/>
  <c r="AE9" i="49"/>
  <c r="AG9" i="49"/>
  <c r="AP9" i="49" s="1"/>
  <c r="AF9" i="49"/>
  <c r="AO9" i="49" s="1"/>
  <c r="AG9" i="81"/>
  <c r="AP9" i="81" s="1"/>
  <c r="AE9" i="67"/>
  <c r="W10" i="67"/>
  <c r="AF9" i="67"/>
  <c r="AO9" i="67" s="1"/>
  <c r="AG9" i="67"/>
  <c r="AP9" i="67" s="1"/>
  <c r="AG10" i="3"/>
  <c r="AP10" i="3" s="1"/>
  <c r="W11" i="3"/>
  <c r="AF10" i="3"/>
  <c r="AO10" i="3" s="1"/>
  <c r="AE10" i="3"/>
  <c r="W10" i="74"/>
  <c r="AG9" i="74"/>
  <c r="AP9" i="74" s="1"/>
  <c r="AE9" i="74"/>
  <c r="AF9" i="74"/>
  <c r="AO9" i="74" s="1"/>
  <c r="AE9" i="65"/>
  <c r="W10" i="65"/>
  <c r="AF9" i="65"/>
  <c r="AO9" i="65" s="1"/>
  <c r="AG9" i="65"/>
  <c r="AP9" i="65" s="1"/>
  <c r="AG9" i="33"/>
  <c r="AP9" i="33" s="1"/>
  <c r="AF9" i="33"/>
  <c r="AO9" i="33" s="1"/>
  <c r="AE9" i="33"/>
  <c r="W10" i="33"/>
  <c r="AG9" i="11"/>
  <c r="AP9" i="11" s="1"/>
  <c r="W10" i="11"/>
  <c r="AF9" i="11"/>
  <c r="AO9" i="11" s="1"/>
  <c r="AE9" i="11"/>
  <c r="AE9" i="96"/>
  <c r="W10" i="96"/>
  <c r="AF9" i="96"/>
  <c r="AO9" i="96" s="1"/>
  <c r="AG9" i="96"/>
  <c r="AP9" i="96" s="1"/>
  <c r="W11" i="48"/>
  <c r="AG10" i="48"/>
  <c r="AP10" i="48" s="1"/>
  <c r="AF10" i="48"/>
  <c r="AO10" i="48" s="1"/>
  <c r="AE10" i="48"/>
  <c r="AG9" i="58"/>
  <c r="AP9" i="58" s="1"/>
  <c r="W10" i="58"/>
  <c r="AF9" i="58"/>
  <c r="AO9" i="58" s="1"/>
  <c r="AE9" i="58"/>
  <c r="K16" i="5"/>
  <c r="AR9" i="71"/>
  <c r="AR8" i="56"/>
  <c r="K17" i="62"/>
  <c r="AR8" i="11"/>
  <c r="K16" i="70"/>
  <c r="K16" i="57"/>
  <c r="AG9" i="36"/>
  <c r="AP9" i="36" s="1"/>
  <c r="AE9" i="36"/>
  <c r="W10" i="36"/>
  <c r="AF9" i="36"/>
  <c r="AO9" i="36" s="1"/>
  <c r="AF8" i="29"/>
  <c r="AO8" i="29" s="1"/>
  <c r="AE8" i="29"/>
  <c r="W9" i="29"/>
  <c r="AG8" i="29"/>
  <c r="AP8" i="29" s="1"/>
  <c r="Y9" i="5"/>
  <c r="X9" i="5"/>
  <c r="AN9" i="66"/>
  <c r="AI9" i="66"/>
  <c r="AH9" i="78"/>
  <c r="AQ9" i="78" s="1"/>
  <c r="AR9" i="3"/>
  <c r="AG8" i="62"/>
  <c r="AP8" i="62" s="1"/>
  <c r="W9" i="62"/>
  <c r="AF8" i="62"/>
  <c r="AO8" i="62" s="1"/>
  <c r="AE8" i="62"/>
  <c r="AH9" i="35"/>
  <c r="AQ9" i="35" s="1"/>
  <c r="K15" i="60"/>
  <c r="AN8" i="53"/>
  <c r="AI8" i="53"/>
  <c r="Y9" i="93"/>
  <c r="X9" i="93"/>
  <c r="Y10" i="9"/>
  <c r="X10" i="9"/>
  <c r="AR8" i="58"/>
  <c r="AR9" i="40"/>
  <c r="AH10" i="40"/>
  <c r="AQ10" i="40" s="1"/>
  <c r="Y9" i="46"/>
  <c r="X9" i="46"/>
  <c r="Z9" i="46" s="1"/>
  <c r="K16" i="17"/>
  <c r="AE9" i="55"/>
  <c r="AF9" i="55"/>
  <c r="AO9" i="55" s="1"/>
  <c r="W10" i="55"/>
  <c r="AG9" i="55"/>
  <c r="AP9" i="55" s="1"/>
  <c r="K16" i="9"/>
  <c r="Y9" i="32"/>
  <c r="X9" i="32"/>
  <c r="Y10" i="26"/>
  <c r="X10" i="26"/>
  <c r="AI8" i="1"/>
  <c r="AN8" i="1"/>
  <c r="AH9" i="91"/>
  <c r="AQ9" i="91" s="1"/>
  <c r="AH9" i="37"/>
  <c r="AQ9" i="37" s="1"/>
  <c r="AG9" i="17"/>
  <c r="AP9" i="17" s="1"/>
  <c r="W10" i="17"/>
  <c r="AF9" i="17"/>
  <c r="AO9" i="17" s="1"/>
  <c r="AE9" i="17"/>
  <c r="K15" i="24"/>
  <c r="AH9" i="96"/>
  <c r="AQ9" i="96" s="1"/>
  <c r="AR8" i="80"/>
  <c r="K15" i="64"/>
  <c r="AH9" i="82"/>
  <c r="AQ9" i="82" s="1"/>
  <c r="AR8" i="4"/>
  <c r="AR8" i="96"/>
  <c r="Y9" i="24"/>
  <c r="X9" i="24"/>
  <c r="AH9" i="2"/>
  <c r="AQ9" i="2" s="1"/>
  <c r="AR8" i="74"/>
  <c r="AG9" i="31"/>
  <c r="AP9" i="31" s="1"/>
  <c r="AF9" i="31"/>
  <c r="AO9" i="31" s="1"/>
  <c r="AE9" i="31"/>
  <c r="W10" i="31"/>
  <c r="AR8" i="14"/>
  <c r="AN8" i="12"/>
  <c r="AI8" i="12"/>
  <c r="AH9" i="50"/>
  <c r="AQ9" i="50" s="1"/>
  <c r="AH10" i="76"/>
  <c r="AQ10" i="76" s="1"/>
  <c r="K15" i="2"/>
  <c r="K15" i="20"/>
  <c r="K15" i="59"/>
  <c r="Y9" i="22"/>
  <c r="X9" i="22"/>
  <c r="AN9" i="63"/>
  <c r="AI9" i="63"/>
  <c r="AH9" i="56"/>
  <c r="AQ9" i="56" s="1"/>
  <c r="K15" i="19"/>
  <c r="AR8" i="2"/>
  <c r="Y9" i="23"/>
  <c r="X9" i="23"/>
  <c r="Z10" i="40"/>
  <c r="K15" i="71"/>
  <c r="AH9" i="39"/>
  <c r="AQ9" i="39" s="1"/>
  <c r="K16" i="54"/>
  <c r="AH9" i="80"/>
  <c r="AQ9" i="80" s="1"/>
  <c r="AI9" i="64"/>
  <c r="AN9" i="64"/>
  <c r="AN9" i="84"/>
  <c r="AI9" i="84"/>
  <c r="AN8" i="19"/>
  <c r="AI8" i="19"/>
  <c r="X10" i="95"/>
  <c r="Y10" i="95"/>
  <c r="AI9" i="26"/>
  <c r="AN9" i="26"/>
  <c r="Y10" i="15"/>
  <c r="X10" i="15"/>
  <c r="Y9" i="25"/>
  <c r="X9" i="25"/>
  <c r="Z9" i="91"/>
  <c r="Z9" i="37"/>
  <c r="K17" i="13"/>
  <c r="AH9" i="45"/>
  <c r="AQ9" i="45" s="1"/>
  <c r="AG8" i="90"/>
  <c r="AP8" i="90" s="1"/>
  <c r="AF8" i="90"/>
  <c r="AO8" i="90" s="1"/>
  <c r="AE8" i="90"/>
  <c r="W9" i="90"/>
  <c r="AH9" i="85"/>
  <c r="AQ9" i="85" s="1"/>
  <c r="W9" i="6"/>
  <c r="AF8" i="6"/>
  <c r="AO8" i="6" s="1"/>
  <c r="AE8" i="6"/>
  <c r="AG8" i="6"/>
  <c r="AP8" i="6" s="1"/>
  <c r="AN9" i="61"/>
  <c r="AI9" i="61"/>
  <c r="AR8" i="72"/>
  <c r="AH9" i="47"/>
  <c r="AQ9" i="47" s="1"/>
  <c r="K19" i="6"/>
  <c r="AH8" i="27"/>
  <c r="AQ8" i="27" s="1"/>
  <c r="Y9" i="94"/>
  <c r="X9" i="94"/>
  <c r="Y10" i="66"/>
  <c r="X10" i="66"/>
  <c r="AR8" i="60"/>
  <c r="Z9" i="78"/>
  <c r="AG9" i="34"/>
  <c r="AP9" i="34" s="1"/>
  <c r="W10" i="34"/>
  <c r="AF9" i="34"/>
  <c r="AO9" i="34" s="1"/>
  <c r="AE9" i="34"/>
  <c r="AG9" i="42"/>
  <c r="AP9" i="42" s="1"/>
  <c r="AF9" i="42"/>
  <c r="AO9" i="42" s="1"/>
  <c r="AE9" i="42"/>
  <c r="W10" i="42"/>
  <c r="K17" i="53"/>
  <c r="AN9" i="52"/>
  <c r="AI9" i="52"/>
  <c r="AR7" i="27"/>
  <c r="Z9" i="35"/>
  <c r="AH9" i="60"/>
  <c r="AQ9" i="60" s="1"/>
  <c r="AG9" i="70"/>
  <c r="AP9" i="70" s="1"/>
  <c r="AF9" i="70"/>
  <c r="AO9" i="70" s="1"/>
  <c r="AE9" i="70"/>
  <c r="W10" i="70"/>
  <c r="AR7" i="89"/>
  <c r="K16" i="22"/>
  <c r="AR8" i="35"/>
  <c r="Y9" i="18"/>
  <c r="X9" i="18"/>
  <c r="AR8" i="21"/>
  <c r="AH9" i="73"/>
  <c r="AQ9" i="73" s="1"/>
  <c r="AR8" i="78"/>
  <c r="K16" i="65"/>
  <c r="K16" i="68"/>
  <c r="K15" i="11"/>
  <c r="K17" i="69"/>
  <c r="AH8" i="51"/>
  <c r="AQ8" i="51" s="1"/>
  <c r="Z9" i="39"/>
  <c r="K16" i="63"/>
  <c r="AR8" i="39"/>
  <c r="X10" i="86"/>
  <c r="Y10" i="86"/>
  <c r="AI8" i="32"/>
  <c r="AN8" i="32"/>
  <c r="X10" i="64"/>
  <c r="Y10" i="64"/>
  <c r="AN9" i="43"/>
  <c r="AI9" i="43"/>
  <c r="AN8" i="68"/>
  <c r="AI8" i="68"/>
  <c r="AR8" i="50"/>
  <c r="K23" i="1"/>
  <c r="AR8" i="87"/>
  <c r="AE9" i="45"/>
  <c r="W10" i="45"/>
  <c r="AG9" i="45"/>
  <c r="AP9" i="45" s="1"/>
  <c r="AF9" i="45"/>
  <c r="AO9" i="45" s="1"/>
  <c r="AE9" i="79"/>
  <c r="W10" i="79"/>
  <c r="AF9" i="79"/>
  <c r="AO9" i="79" s="1"/>
  <c r="AG9" i="79"/>
  <c r="AP9" i="79" s="1"/>
  <c r="K16" i="18"/>
  <c r="AR8" i="41"/>
  <c r="AR8" i="37"/>
  <c r="AG8" i="7"/>
  <c r="AP8" i="7" s="1"/>
  <c r="W9" i="7"/>
  <c r="AF8" i="7"/>
  <c r="AO8" i="7" s="1"/>
  <c r="AE8" i="7"/>
  <c r="K16" i="55"/>
  <c r="Y10" i="38"/>
  <c r="X10" i="38"/>
  <c r="K15" i="3"/>
  <c r="AR8" i="85"/>
  <c r="AG9" i="2"/>
  <c r="AP9" i="2" s="1"/>
  <c r="W10" i="2"/>
  <c r="AF9" i="2"/>
  <c r="AO9" i="2" s="1"/>
  <c r="AE9" i="2"/>
  <c r="AH10" i="59"/>
  <c r="AQ10" i="59" s="1"/>
  <c r="AR9" i="76"/>
  <c r="AG8" i="20"/>
  <c r="AP8" i="20" s="1"/>
  <c r="W9" i="20"/>
  <c r="AF8" i="20"/>
  <c r="AO8" i="20" s="1"/>
  <c r="AE8" i="20"/>
  <c r="AH10" i="71"/>
  <c r="AQ10" i="71" s="1"/>
  <c r="AH8" i="89"/>
  <c r="AQ8" i="89" s="1"/>
  <c r="AN9" i="28"/>
  <c r="AI9" i="28"/>
  <c r="Y9" i="12"/>
  <c r="X9" i="12"/>
  <c r="AG9" i="50"/>
  <c r="AP9" i="50" s="1"/>
  <c r="AF9" i="50"/>
  <c r="AO9" i="50" s="1"/>
  <c r="AE9" i="50"/>
  <c r="W10" i="50"/>
  <c r="AH9" i="87"/>
  <c r="AQ9" i="87" s="1"/>
  <c r="K15" i="52"/>
  <c r="AH9" i="8"/>
  <c r="AQ9" i="8" s="1"/>
  <c r="Y10" i="63"/>
  <c r="X10" i="63"/>
  <c r="Z10" i="63" s="1"/>
  <c r="W10" i="56"/>
  <c r="AF9" i="56"/>
  <c r="AO9" i="56" s="1"/>
  <c r="AG9" i="56"/>
  <c r="AP9" i="56" s="1"/>
  <c r="AE9" i="56"/>
  <c r="K15" i="12"/>
  <c r="AH10" i="83"/>
  <c r="AQ10" i="83" s="1"/>
  <c r="AN9" i="44"/>
  <c r="AI9" i="44"/>
  <c r="AR9" i="48"/>
  <c r="AR8" i="33"/>
  <c r="AH9" i="4"/>
  <c r="AQ9" i="4" s="1"/>
  <c r="AI8" i="46"/>
  <c r="AN8" i="46"/>
  <c r="K15" i="51"/>
  <c r="AI8" i="92"/>
  <c r="AN8" i="92"/>
  <c r="Y9" i="19"/>
  <c r="X9" i="19"/>
  <c r="Z9" i="19" s="1"/>
  <c r="Y9" i="13"/>
  <c r="X9" i="13"/>
  <c r="AI8" i="25"/>
  <c r="AN8" i="25"/>
  <c r="AR9" i="83"/>
  <c r="AR8" i="47"/>
  <c r="AR8" i="73"/>
  <c r="AR8" i="49"/>
  <c r="AH8" i="88"/>
  <c r="AQ8" i="88" s="1"/>
  <c r="AH10" i="3"/>
  <c r="AQ10" i="3" s="1"/>
  <c r="K15" i="56"/>
  <c r="AH9" i="75"/>
  <c r="AQ9" i="75" s="1"/>
  <c r="AR8" i="69"/>
  <c r="Y10" i="61"/>
  <c r="X10" i="61"/>
  <c r="AG9" i="47"/>
  <c r="AP9" i="47" s="1"/>
  <c r="AF9" i="47"/>
  <c r="AO9" i="47" s="1"/>
  <c r="AE9" i="47"/>
  <c r="W10" i="47"/>
  <c r="AH9" i="16"/>
  <c r="AQ9" i="16" s="1"/>
  <c r="K17" i="10"/>
  <c r="AR7" i="88"/>
  <c r="AI8" i="5"/>
  <c r="AN8" i="5"/>
  <c r="AF8" i="27"/>
  <c r="AO8" i="27" s="1"/>
  <c r="AE8" i="27"/>
  <c r="W9" i="27"/>
  <c r="AG8" i="27"/>
  <c r="AP8" i="27" s="1"/>
  <c r="AI8" i="94"/>
  <c r="AN8" i="94"/>
  <c r="K17" i="61"/>
  <c r="AN9" i="38"/>
  <c r="AI9" i="38"/>
  <c r="AH9" i="69"/>
  <c r="AQ9" i="69" s="1"/>
  <c r="AH9" i="41"/>
  <c r="AQ9" i="41" s="1"/>
  <c r="K15" i="72"/>
  <c r="K16" i="66"/>
  <c r="AG10" i="71"/>
  <c r="AP10" i="71" s="1"/>
  <c r="W11" i="71"/>
  <c r="AF10" i="71"/>
  <c r="AO10" i="71" s="1"/>
  <c r="AE10" i="71"/>
  <c r="AF8" i="89"/>
  <c r="AO8" i="89" s="1"/>
  <c r="W9" i="89"/>
  <c r="AG8" i="89"/>
  <c r="AP8" i="89" s="1"/>
  <c r="AE8" i="89"/>
  <c r="AR8" i="81"/>
  <c r="AR8" i="55"/>
  <c r="Y10" i="28"/>
  <c r="X10" i="28"/>
  <c r="AE9" i="60"/>
  <c r="AG9" i="60"/>
  <c r="AP9" i="60" s="1"/>
  <c r="W10" i="60"/>
  <c r="AF9" i="60"/>
  <c r="AO9" i="60" s="1"/>
  <c r="AR8" i="65"/>
  <c r="AR8" i="16"/>
  <c r="K16" i="23"/>
  <c r="W10" i="87"/>
  <c r="AE9" i="87"/>
  <c r="AG9" i="87"/>
  <c r="AP9" i="87" s="1"/>
  <c r="AF9" i="87"/>
  <c r="AO9" i="87" s="1"/>
  <c r="AH9" i="58"/>
  <c r="AQ9" i="58" s="1"/>
  <c r="K15" i="4"/>
  <c r="AI8" i="93"/>
  <c r="AN8" i="93"/>
  <c r="AR8" i="75"/>
  <c r="AI9" i="9"/>
  <c r="AN9" i="9"/>
  <c r="AI8" i="18"/>
  <c r="AN8" i="18"/>
  <c r="K18" i="49"/>
  <c r="Z10" i="83"/>
  <c r="K16" i="7"/>
  <c r="AH9" i="72"/>
  <c r="AQ9" i="72" s="1"/>
  <c r="Z9" i="73"/>
  <c r="K16" i="21"/>
  <c r="K17" i="58"/>
  <c r="AR8" i="8"/>
  <c r="Z8" i="51"/>
  <c r="AH10" i="48"/>
  <c r="AQ10" i="48" s="1"/>
  <c r="AH9" i="55"/>
  <c r="AQ9" i="55" s="1"/>
  <c r="K17" i="14"/>
  <c r="Y10" i="77"/>
  <c r="X10" i="77"/>
  <c r="Y9" i="1"/>
  <c r="X9" i="1"/>
  <c r="AI8" i="13"/>
  <c r="AN8" i="13"/>
  <c r="Y9" i="68"/>
  <c r="X9" i="68"/>
  <c r="AH9" i="33"/>
  <c r="AQ9" i="33" s="1"/>
  <c r="AH9" i="67"/>
  <c r="AQ9" i="67" s="1"/>
  <c r="AH9" i="11"/>
  <c r="AQ9" i="11" s="1"/>
  <c r="K15" i="8"/>
  <c r="K15" i="16"/>
  <c r="K15" i="67"/>
  <c r="AH9" i="65"/>
  <c r="AQ9" i="65" s="1"/>
  <c r="AH9" i="74"/>
  <c r="AQ9" i="74" s="1"/>
  <c r="AG8" i="10"/>
  <c r="AP8" i="10" s="1"/>
  <c r="W9" i="10"/>
  <c r="AF8" i="10"/>
  <c r="AO8" i="10" s="1"/>
  <c r="AE8" i="10"/>
  <c r="K16" i="15"/>
  <c r="AI8" i="24"/>
  <c r="AN8" i="24"/>
  <c r="Z10" i="59"/>
  <c r="AR8" i="67"/>
  <c r="AH9" i="14"/>
  <c r="AQ9" i="14" s="1"/>
  <c r="Y10" i="52"/>
  <c r="X10" i="52"/>
  <c r="AG9" i="54"/>
  <c r="AP9" i="54" s="1"/>
  <c r="AF9" i="54"/>
  <c r="AO9" i="54" s="1"/>
  <c r="AE9" i="54"/>
  <c r="W10" i="54"/>
  <c r="AR8" i="45"/>
  <c r="AR7" i="51"/>
  <c r="W10" i="57"/>
  <c r="AF9" i="57"/>
  <c r="AO9" i="57" s="1"/>
  <c r="AE9" i="57"/>
  <c r="AG9" i="57"/>
  <c r="AP9" i="57" s="1"/>
  <c r="K15" i="50"/>
  <c r="AH9" i="21"/>
  <c r="AQ9" i="21" s="1"/>
  <c r="AH9" i="49"/>
  <c r="AQ9" i="49" s="1"/>
  <c r="Z9" i="8"/>
  <c r="X9" i="53"/>
  <c r="Y9" i="53"/>
  <c r="AN8" i="22"/>
  <c r="AI8" i="22"/>
  <c r="AR8" i="91"/>
  <c r="AI8" i="23"/>
  <c r="AN8" i="23"/>
  <c r="X10" i="44"/>
  <c r="Y10" i="44"/>
  <c r="Z9" i="4"/>
  <c r="AH9" i="81"/>
  <c r="AQ9" i="81" s="1"/>
  <c r="AR8" i="82"/>
  <c r="Y9" i="92"/>
  <c r="X9" i="92"/>
  <c r="AI9" i="77"/>
  <c r="AN9" i="77"/>
  <c r="Y10" i="84"/>
  <c r="X10" i="84"/>
  <c r="Z10" i="84" s="1"/>
  <c r="AN9" i="30"/>
  <c r="AI9" i="30"/>
  <c r="X10" i="43"/>
  <c r="Y10" i="43"/>
  <c r="AN9" i="95"/>
  <c r="AI9" i="95"/>
  <c r="AI9" i="15"/>
  <c r="AN9" i="15"/>
  <c r="Z10" i="43" l="1"/>
  <c r="Z10" i="52"/>
  <c r="Z9" i="93"/>
  <c r="W10" i="81"/>
  <c r="W10" i="16"/>
  <c r="AG9" i="16"/>
  <c r="AP9" i="16" s="1"/>
  <c r="Z9" i="32"/>
  <c r="AG9" i="72"/>
  <c r="AP9" i="72" s="1"/>
  <c r="AG9" i="75"/>
  <c r="AP9" i="75" s="1"/>
  <c r="AF9" i="72"/>
  <c r="AO9" i="72" s="1"/>
  <c r="Z10" i="77"/>
  <c r="W10" i="72"/>
  <c r="Z9" i="18"/>
  <c r="Z9" i="25"/>
  <c r="AF9" i="81"/>
  <c r="AO9" i="81" s="1"/>
  <c r="Z10" i="15"/>
  <c r="Z10" i="9"/>
  <c r="AI9" i="86"/>
  <c r="Z10" i="38"/>
  <c r="AE9" i="82"/>
  <c r="Z10" i="66"/>
  <c r="AF10" i="66" s="1"/>
  <c r="AO10" i="66" s="1"/>
  <c r="Z9" i="5"/>
  <c r="AF9" i="80"/>
  <c r="AO9" i="80" s="1"/>
  <c r="X10" i="30"/>
  <c r="Z9" i="53"/>
  <c r="Z10" i="28"/>
  <c r="AF10" i="28" s="1"/>
  <c r="AO10" i="28" s="1"/>
  <c r="AG9" i="82"/>
  <c r="AP9" i="82" s="1"/>
  <c r="AG9" i="80"/>
  <c r="AP9" i="80" s="1"/>
  <c r="AN9" i="86"/>
  <c r="AF9" i="82"/>
  <c r="AO9" i="82" s="1"/>
  <c r="Z10" i="86"/>
  <c r="Z10" i="26"/>
  <c r="AG10" i="26" s="1"/>
  <c r="AP10" i="26" s="1"/>
  <c r="W10" i="80"/>
  <c r="Z9" i="24"/>
  <c r="Z9" i="1"/>
  <c r="AF9" i="1" s="1"/>
  <c r="AO9" i="1" s="1"/>
  <c r="Z10" i="44"/>
  <c r="W11" i="44" s="1"/>
  <c r="Z9" i="22"/>
  <c r="AG10" i="84"/>
  <c r="AP10" i="84" s="1"/>
  <c r="AF10" i="84"/>
  <c r="AO10" i="84" s="1"/>
  <c r="AE10" i="84"/>
  <c r="W11" i="84"/>
  <c r="AF10" i="26"/>
  <c r="AO10" i="26" s="1"/>
  <c r="AE10" i="26"/>
  <c r="W11" i="28"/>
  <c r="AG10" i="28"/>
  <c r="AP10" i="28" s="1"/>
  <c r="AE10" i="66"/>
  <c r="W11" i="66"/>
  <c r="AE9" i="25"/>
  <c r="W10" i="25"/>
  <c r="AG9" i="25"/>
  <c r="AP9" i="25" s="1"/>
  <c r="AF9" i="25"/>
  <c r="AO9" i="25" s="1"/>
  <c r="AG10" i="15"/>
  <c r="AP10" i="15" s="1"/>
  <c r="W11" i="15"/>
  <c r="AF10" i="15"/>
  <c r="AO10" i="15" s="1"/>
  <c r="AE10" i="15"/>
  <c r="W10" i="19"/>
  <c r="AF9" i="19"/>
  <c r="AO9" i="19" s="1"/>
  <c r="AE9" i="19"/>
  <c r="AG9" i="19"/>
  <c r="AP9" i="19" s="1"/>
  <c r="AF10" i="77"/>
  <c r="AO10" i="77" s="1"/>
  <c r="AE10" i="77"/>
  <c r="W11" i="77"/>
  <c r="AG10" i="77"/>
  <c r="AP10" i="77" s="1"/>
  <c r="AG9" i="22"/>
  <c r="AP9" i="22" s="1"/>
  <c r="W10" i="22"/>
  <c r="AF9" i="22"/>
  <c r="AO9" i="22" s="1"/>
  <c r="AE9" i="22"/>
  <c r="AG9" i="8"/>
  <c r="AP9" i="8" s="1"/>
  <c r="W10" i="8"/>
  <c r="AF9" i="8"/>
  <c r="AO9" i="8" s="1"/>
  <c r="AE9" i="8"/>
  <c r="K16" i="50"/>
  <c r="K17" i="15"/>
  <c r="AR8" i="18"/>
  <c r="AH10" i="43"/>
  <c r="AQ10" i="43" s="1"/>
  <c r="AI9" i="57"/>
  <c r="AN9" i="57"/>
  <c r="AG10" i="59"/>
  <c r="AP10" i="59" s="1"/>
  <c r="W11" i="59"/>
  <c r="AF10" i="59"/>
  <c r="AO10" i="59" s="1"/>
  <c r="AE10" i="59"/>
  <c r="AH9" i="1"/>
  <c r="AQ9" i="1" s="1"/>
  <c r="AH10" i="77"/>
  <c r="AQ10" i="77" s="1"/>
  <c r="AE8" i="51"/>
  <c r="W9" i="51"/>
  <c r="AF8" i="51"/>
  <c r="AO8" i="51" s="1"/>
  <c r="AG8" i="51"/>
  <c r="AP8" i="51" s="1"/>
  <c r="K17" i="21"/>
  <c r="AE10" i="83"/>
  <c r="W11" i="83"/>
  <c r="AF10" i="83"/>
  <c r="AO10" i="83" s="1"/>
  <c r="AG10" i="83"/>
  <c r="AP10" i="83" s="1"/>
  <c r="AR9" i="9"/>
  <c r="K16" i="4"/>
  <c r="AI9" i="87"/>
  <c r="AN9" i="87"/>
  <c r="AH10" i="28"/>
  <c r="AQ10" i="28" s="1"/>
  <c r="AI10" i="71"/>
  <c r="AN10" i="71"/>
  <c r="K18" i="61"/>
  <c r="AI8" i="27"/>
  <c r="AN8" i="27"/>
  <c r="AN9" i="47"/>
  <c r="AI9" i="47"/>
  <c r="AR8" i="25"/>
  <c r="AR8" i="46"/>
  <c r="AH9" i="12"/>
  <c r="AQ9" i="12" s="1"/>
  <c r="Y9" i="7"/>
  <c r="X9" i="7"/>
  <c r="K17" i="18"/>
  <c r="AR9" i="61"/>
  <c r="AI8" i="90"/>
  <c r="AN8" i="90"/>
  <c r="AE9" i="91"/>
  <c r="W10" i="91"/>
  <c r="AG9" i="91"/>
  <c r="AP9" i="91" s="1"/>
  <c r="AF9" i="91"/>
  <c r="AO9" i="91" s="1"/>
  <c r="AR8" i="19"/>
  <c r="K17" i="54"/>
  <c r="AR9" i="63"/>
  <c r="K16" i="59"/>
  <c r="AR8" i="12"/>
  <c r="AN9" i="31"/>
  <c r="AI9" i="31"/>
  <c r="AN9" i="17"/>
  <c r="AI9" i="17"/>
  <c r="AH9" i="46"/>
  <c r="AQ9" i="46" s="1"/>
  <c r="AH10" i="9"/>
  <c r="AQ10" i="9" s="1"/>
  <c r="AR8" i="53"/>
  <c r="AH9" i="5"/>
  <c r="AQ9" i="5" s="1"/>
  <c r="AI8" i="29"/>
  <c r="AN8" i="29"/>
  <c r="AI9" i="67"/>
  <c r="AN9" i="67"/>
  <c r="AN10" i="76"/>
  <c r="AI10" i="76"/>
  <c r="AI9" i="21"/>
  <c r="AN9" i="21"/>
  <c r="AN9" i="41"/>
  <c r="AI9" i="41"/>
  <c r="AI8" i="88"/>
  <c r="AN8" i="88"/>
  <c r="AG10" i="43"/>
  <c r="AP10" i="43" s="1"/>
  <c r="AF10" i="43"/>
  <c r="AO10" i="43" s="1"/>
  <c r="W11" i="43"/>
  <c r="AE10" i="43"/>
  <c r="AR9" i="86"/>
  <c r="Y10" i="54"/>
  <c r="X10" i="54"/>
  <c r="Z10" i="54" s="1"/>
  <c r="W11" i="52"/>
  <c r="AG10" i="52"/>
  <c r="AP10" i="52" s="1"/>
  <c r="AE10" i="52"/>
  <c r="AF10" i="52"/>
  <c r="AO10" i="52" s="1"/>
  <c r="Y9" i="10"/>
  <c r="X9" i="10"/>
  <c r="Z9" i="10" s="1"/>
  <c r="K16" i="16"/>
  <c r="AH9" i="68"/>
  <c r="AQ9" i="68" s="1"/>
  <c r="W10" i="73"/>
  <c r="AG9" i="73"/>
  <c r="AP9" i="73" s="1"/>
  <c r="AE9" i="73"/>
  <c r="AF9" i="73"/>
  <c r="AO9" i="73" s="1"/>
  <c r="Y10" i="87"/>
  <c r="X10" i="87"/>
  <c r="AN8" i="89"/>
  <c r="AI8" i="89"/>
  <c r="K16" i="72"/>
  <c r="K18" i="10"/>
  <c r="AH9" i="13"/>
  <c r="AQ9" i="13" s="1"/>
  <c r="AR9" i="44"/>
  <c r="Y10" i="56"/>
  <c r="X10" i="56"/>
  <c r="AI8" i="20"/>
  <c r="AN8" i="20"/>
  <c r="AF10" i="38"/>
  <c r="AO10" i="38" s="1"/>
  <c r="W11" i="38"/>
  <c r="AG10" i="38"/>
  <c r="AP10" i="38" s="1"/>
  <c r="AE10" i="38"/>
  <c r="AR9" i="43"/>
  <c r="AR8" i="32"/>
  <c r="K18" i="69"/>
  <c r="K17" i="65"/>
  <c r="AG9" i="18"/>
  <c r="AP9" i="18" s="1"/>
  <c r="W10" i="18"/>
  <c r="AF9" i="18"/>
  <c r="AO9" i="18" s="1"/>
  <c r="AE9" i="18"/>
  <c r="AE9" i="78"/>
  <c r="W10" i="78"/>
  <c r="AF9" i="78"/>
  <c r="AO9" i="78" s="1"/>
  <c r="AG9" i="78"/>
  <c r="AP9" i="78" s="1"/>
  <c r="AH9" i="94"/>
  <c r="AQ9" i="94" s="1"/>
  <c r="AH9" i="25"/>
  <c r="AQ9" i="25" s="1"/>
  <c r="K16" i="71"/>
  <c r="AH9" i="24"/>
  <c r="AQ9" i="24" s="1"/>
  <c r="AH9" i="32"/>
  <c r="AQ9" i="32" s="1"/>
  <c r="X10" i="55"/>
  <c r="Y10" i="55"/>
  <c r="Z10" i="55" s="1"/>
  <c r="X9" i="62"/>
  <c r="Y9" i="62"/>
  <c r="AI10" i="48"/>
  <c r="AN10" i="48"/>
  <c r="Y10" i="11"/>
  <c r="X10" i="11"/>
  <c r="Z10" i="11" s="1"/>
  <c r="AI9" i="74"/>
  <c r="AN9" i="74"/>
  <c r="Y11" i="3"/>
  <c r="X11" i="3"/>
  <c r="Y10" i="81"/>
  <c r="X10" i="81"/>
  <c r="X10" i="14"/>
  <c r="Y10" i="14"/>
  <c r="X10" i="16"/>
  <c r="Y10" i="16"/>
  <c r="X10" i="75"/>
  <c r="Y10" i="75"/>
  <c r="AR9" i="15"/>
  <c r="AR9" i="30"/>
  <c r="AR9" i="77"/>
  <c r="AR8" i="23"/>
  <c r="AH9" i="53"/>
  <c r="AQ9" i="53" s="1"/>
  <c r="X10" i="57"/>
  <c r="Y10" i="57"/>
  <c r="AN9" i="54"/>
  <c r="AI9" i="54"/>
  <c r="AR8" i="24"/>
  <c r="Z9" i="68"/>
  <c r="K19" i="49"/>
  <c r="Y11" i="71"/>
  <c r="X11" i="71"/>
  <c r="AR8" i="94"/>
  <c r="K16" i="56"/>
  <c r="AR8" i="92"/>
  <c r="AH10" i="63"/>
  <c r="AQ10" i="63" s="1"/>
  <c r="K16" i="52"/>
  <c r="Y10" i="50"/>
  <c r="X10" i="50"/>
  <c r="Z9" i="12"/>
  <c r="K17" i="63"/>
  <c r="X10" i="70"/>
  <c r="Y10" i="70"/>
  <c r="W10" i="35"/>
  <c r="AG9" i="35"/>
  <c r="AP9" i="35" s="1"/>
  <c r="AE9" i="35"/>
  <c r="AF9" i="35"/>
  <c r="AO9" i="35" s="1"/>
  <c r="K18" i="53"/>
  <c r="AI9" i="34"/>
  <c r="AN9" i="34"/>
  <c r="AR9" i="26"/>
  <c r="AR9" i="84"/>
  <c r="AF10" i="40"/>
  <c r="AO10" i="40" s="1"/>
  <c r="AE10" i="40"/>
  <c r="W11" i="40"/>
  <c r="AG10" i="40"/>
  <c r="AP10" i="40" s="1"/>
  <c r="AH9" i="22"/>
  <c r="AQ9" i="22" s="1"/>
  <c r="K16" i="20"/>
  <c r="K16" i="64"/>
  <c r="X10" i="17"/>
  <c r="Y10" i="17"/>
  <c r="AE9" i="46"/>
  <c r="W10" i="46"/>
  <c r="AF9" i="46"/>
  <c r="AO9" i="46" s="1"/>
  <c r="AG9" i="46"/>
  <c r="AP9" i="46" s="1"/>
  <c r="AE10" i="9"/>
  <c r="AG10" i="9"/>
  <c r="AP10" i="9" s="1"/>
  <c r="W11" i="9"/>
  <c r="AF10" i="9"/>
  <c r="AO10" i="9" s="1"/>
  <c r="AG9" i="5"/>
  <c r="AP9" i="5" s="1"/>
  <c r="W10" i="5"/>
  <c r="AF9" i="5"/>
  <c r="AO9" i="5" s="1"/>
  <c r="AE9" i="5"/>
  <c r="K17" i="57"/>
  <c r="K18" i="62"/>
  <c r="K17" i="5"/>
  <c r="AN9" i="49"/>
  <c r="AI9" i="49"/>
  <c r="Y10" i="72"/>
  <c r="X10" i="72"/>
  <c r="AN9" i="69"/>
  <c r="AI9" i="69"/>
  <c r="AH10" i="84"/>
  <c r="AQ10" i="84" s="1"/>
  <c r="AR9" i="95"/>
  <c r="AH9" i="92"/>
  <c r="AQ9" i="92" s="1"/>
  <c r="W10" i="4"/>
  <c r="AF9" i="4"/>
  <c r="AO9" i="4" s="1"/>
  <c r="AE9" i="4"/>
  <c r="AG9" i="4"/>
  <c r="AP9" i="4" s="1"/>
  <c r="AG9" i="53"/>
  <c r="AP9" i="53" s="1"/>
  <c r="W10" i="53"/>
  <c r="AF9" i="53"/>
  <c r="AO9" i="53" s="1"/>
  <c r="AE9" i="53"/>
  <c r="K16" i="8"/>
  <c r="AH10" i="30"/>
  <c r="AQ10" i="30" s="1"/>
  <c r="K17" i="23"/>
  <c r="X10" i="60"/>
  <c r="Y10" i="60"/>
  <c r="AR9" i="38"/>
  <c r="AR8" i="5"/>
  <c r="AH10" i="61"/>
  <c r="AQ10" i="61" s="1"/>
  <c r="Z9" i="13"/>
  <c r="K16" i="12"/>
  <c r="AI9" i="50"/>
  <c r="AN9" i="50"/>
  <c r="AR9" i="28"/>
  <c r="Y9" i="20"/>
  <c r="X9" i="20"/>
  <c r="AN9" i="2"/>
  <c r="AI9" i="2"/>
  <c r="K17" i="55"/>
  <c r="Y10" i="82"/>
  <c r="X10" i="82"/>
  <c r="Y10" i="45"/>
  <c r="X10" i="45"/>
  <c r="AH10" i="86"/>
  <c r="AQ10" i="86" s="1"/>
  <c r="AF9" i="39"/>
  <c r="AO9" i="39" s="1"/>
  <c r="AE9" i="39"/>
  <c r="AG9" i="39"/>
  <c r="AP9" i="39" s="1"/>
  <c r="W10" i="39"/>
  <c r="K16" i="11"/>
  <c r="AI9" i="70"/>
  <c r="AN9" i="70"/>
  <c r="X10" i="42"/>
  <c r="Y10" i="42"/>
  <c r="Z9" i="94"/>
  <c r="AI8" i="6"/>
  <c r="AN8" i="6"/>
  <c r="AH9" i="23"/>
  <c r="AQ9" i="23" s="1"/>
  <c r="K16" i="19"/>
  <c r="AE9" i="24"/>
  <c r="AG9" i="24"/>
  <c r="AP9" i="24" s="1"/>
  <c r="W10" i="24"/>
  <c r="AF9" i="24"/>
  <c r="AO9" i="24" s="1"/>
  <c r="AR8" i="1"/>
  <c r="AE9" i="32"/>
  <c r="W10" i="32"/>
  <c r="AG9" i="32"/>
  <c r="AP9" i="32" s="1"/>
  <c r="AF9" i="32"/>
  <c r="AO9" i="32" s="1"/>
  <c r="AI9" i="55"/>
  <c r="AN9" i="55"/>
  <c r="AH9" i="93"/>
  <c r="AQ9" i="93" s="1"/>
  <c r="AN9" i="58"/>
  <c r="AI9" i="58"/>
  <c r="X10" i="96"/>
  <c r="Y10" i="96"/>
  <c r="Y10" i="49"/>
  <c r="X10" i="49"/>
  <c r="Y10" i="80"/>
  <c r="X10" i="80"/>
  <c r="Z10" i="80" s="1"/>
  <c r="AI9" i="72"/>
  <c r="AN9" i="72"/>
  <c r="AI9" i="16"/>
  <c r="AN9" i="16"/>
  <c r="K18" i="14"/>
  <c r="K18" i="58"/>
  <c r="AR8" i="93"/>
  <c r="Y9" i="89"/>
  <c r="X9" i="89"/>
  <c r="Z9" i="89" s="1"/>
  <c r="AH9" i="19"/>
  <c r="AQ9" i="19" s="1"/>
  <c r="K16" i="51"/>
  <c r="AI9" i="56"/>
  <c r="AN9" i="56"/>
  <c r="AG10" i="63"/>
  <c r="AP10" i="63" s="1"/>
  <c r="W11" i="63"/>
  <c r="AF10" i="63"/>
  <c r="AO10" i="63" s="1"/>
  <c r="AE10" i="63"/>
  <c r="K16" i="3"/>
  <c r="AN8" i="7"/>
  <c r="AI8" i="7"/>
  <c r="AN9" i="82"/>
  <c r="AI9" i="82"/>
  <c r="Y10" i="79"/>
  <c r="X10" i="79"/>
  <c r="Z10" i="79" s="1"/>
  <c r="AN9" i="45"/>
  <c r="AI9" i="45"/>
  <c r="AH10" i="64"/>
  <c r="AQ10" i="64" s="1"/>
  <c r="AE10" i="86"/>
  <c r="W11" i="86"/>
  <c r="AF10" i="86"/>
  <c r="AO10" i="86" s="1"/>
  <c r="AG10" i="86"/>
  <c r="AP10" i="86" s="1"/>
  <c r="X10" i="34"/>
  <c r="Y10" i="34"/>
  <c r="AH10" i="66"/>
  <c r="AQ10" i="66" s="1"/>
  <c r="K20" i="6"/>
  <c r="K18" i="13"/>
  <c r="AH10" i="15"/>
  <c r="AQ10" i="15" s="1"/>
  <c r="AH10" i="95"/>
  <c r="AQ10" i="95" s="1"/>
  <c r="K16" i="2"/>
  <c r="AH10" i="26"/>
  <c r="AQ10" i="26" s="1"/>
  <c r="AE9" i="93"/>
  <c r="W10" i="93"/>
  <c r="AF9" i="93"/>
  <c r="AO9" i="93" s="1"/>
  <c r="AG9" i="93"/>
  <c r="AP9" i="93" s="1"/>
  <c r="AR9" i="66"/>
  <c r="Y10" i="36"/>
  <c r="X10" i="36"/>
  <c r="K17" i="70"/>
  <c r="AI9" i="96"/>
  <c r="AN9" i="96"/>
  <c r="X10" i="33"/>
  <c r="Y10" i="33"/>
  <c r="Y10" i="65"/>
  <c r="X10" i="65"/>
  <c r="Z10" i="65" s="1"/>
  <c r="X10" i="74"/>
  <c r="Y10" i="74"/>
  <c r="Y10" i="21"/>
  <c r="X10" i="21"/>
  <c r="AN9" i="80"/>
  <c r="AI9" i="80"/>
  <c r="X10" i="69"/>
  <c r="Y10" i="69"/>
  <c r="Y10" i="41"/>
  <c r="X10" i="41"/>
  <c r="AI9" i="75"/>
  <c r="AN9" i="75"/>
  <c r="X10" i="85"/>
  <c r="Z10" i="85" s="1"/>
  <c r="Y10" i="85"/>
  <c r="Z9" i="92"/>
  <c r="AH10" i="44"/>
  <c r="AQ10" i="44" s="1"/>
  <c r="AR8" i="22"/>
  <c r="AH10" i="52"/>
  <c r="AQ10" i="52" s="1"/>
  <c r="AI8" i="10"/>
  <c r="AN8" i="10"/>
  <c r="K16" i="67"/>
  <c r="AR8" i="13"/>
  <c r="Z10" i="30"/>
  <c r="K17" i="7"/>
  <c r="AI9" i="60"/>
  <c r="AN9" i="60"/>
  <c r="K17" i="66"/>
  <c r="Y9" i="27"/>
  <c r="X9" i="27"/>
  <c r="X10" i="47"/>
  <c r="Y10" i="47"/>
  <c r="Z10" i="61"/>
  <c r="Y10" i="2"/>
  <c r="X10" i="2"/>
  <c r="AH10" i="38"/>
  <c r="AQ10" i="38" s="1"/>
  <c r="AI9" i="79"/>
  <c r="AN9" i="79"/>
  <c r="AR8" i="68"/>
  <c r="Z10" i="64"/>
  <c r="K17" i="68"/>
  <c r="AH9" i="18"/>
  <c r="AQ9" i="18" s="1"/>
  <c r="K17" i="22"/>
  <c r="AR9" i="52"/>
  <c r="AN9" i="42"/>
  <c r="AI9" i="42"/>
  <c r="Y9" i="6"/>
  <c r="X9" i="6"/>
  <c r="Y9" i="90"/>
  <c r="X9" i="90"/>
  <c r="W10" i="37"/>
  <c r="AG9" i="37"/>
  <c r="AP9" i="37" s="1"/>
  <c r="AE9" i="37"/>
  <c r="AF9" i="37"/>
  <c r="AO9" i="37" s="1"/>
  <c r="Z10" i="95"/>
  <c r="AR9" i="64"/>
  <c r="Z9" i="23"/>
  <c r="Y10" i="31"/>
  <c r="X10" i="31"/>
  <c r="K16" i="24"/>
  <c r="K17" i="9"/>
  <c r="K17" i="17"/>
  <c r="K16" i="60"/>
  <c r="AN8" i="62"/>
  <c r="AI8" i="62"/>
  <c r="Y9" i="29"/>
  <c r="X9" i="29"/>
  <c r="AN9" i="36"/>
  <c r="AI9" i="36"/>
  <c r="Y10" i="58"/>
  <c r="X10" i="58"/>
  <c r="X11" i="48"/>
  <c r="Y11" i="48"/>
  <c r="AI9" i="11"/>
  <c r="AN9" i="11"/>
  <c r="AN9" i="33"/>
  <c r="AI9" i="33"/>
  <c r="AI9" i="65"/>
  <c r="AN9" i="65"/>
  <c r="AI10" i="3"/>
  <c r="AN10" i="3"/>
  <c r="Y10" i="67"/>
  <c r="X10" i="67"/>
  <c r="AI9" i="81"/>
  <c r="AN9" i="81"/>
  <c r="X11" i="76"/>
  <c r="Y11" i="76"/>
  <c r="AN9" i="14"/>
  <c r="AI9" i="14"/>
  <c r="Y9" i="88"/>
  <c r="X9" i="88"/>
  <c r="Z9" i="88" s="1"/>
  <c r="AI9" i="85"/>
  <c r="AN9" i="85"/>
  <c r="Z10" i="69" l="1"/>
  <c r="Z10" i="96"/>
  <c r="Z10" i="17"/>
  <c r="AF10" i="44"/>
  <c r="AO10" i="44" s="1"/>
  <c r="AE9" i="1"/>
  <c r="AG10" i="44"/>
  <c r="AP10" i="44" s="1"/>
  <c r="AG9" i="1"/>
  <c r="AP9" i="1" s="1"/>
  <c r="Z10" i="45"/>
  <c r="Z10" i="70"/>
  <c r="Z10" i="57"/>
  <c r="AG10" i="66"/>
  <c r="AP10" i="66" s="1"/>
  <c r="AE10" i="28"/>
  <c r="Z9" i="90"/>
  <c r="Z10" i="31"/>
  <c r="Z10" i="21"/>
  <c r="W11" i="26"/>
  <c r="Z10" i="58"/>
  <c r="Z10" i="81"/>
  <c r="AG10" i="81" s="1"/>
  <c r="AP10" i="81" s="1"/>
  <c r="AE10" i="44"/>
  <c r="Z10" i="47"/>
  <c r="AF10" i="47" s="1"/>
  <c r="AO10" i="47" s="1"/>
  <c r="Z10" i="42"/>
  <c r="AF10" i="42" s="1"/>
  <c r="AO10" i="42" s="1"/>
  <c r="W10" i="1"/>
  <c r="Z10" i="74"/>
  <c r="Z9" i="62"/>
  <c r="W10" i="62" s="1"/>
  <c r="Z9" i="29"/>
  <c r="AE9" i="29" s="1"/>
  <c r="Z11" i="76"/>
  <c r="AF11" i="76" s="1"/>
  <c r="AO11" i="76" s="1"/>
  <c r="Z10" i="33"/>
  <c r="AE10" i="33" s="1"/>
  <c r="Z10" i="72"/>
  <c r="AG10" i="72" s="1"/>
  <c r="AP10" i="72" s="1"/>
  <c r="Z11" i="71"/>
  <c r="AG11" i="71" s="1"/>
  <c r="AP11" i="71" s="1"/>
  <c r="AG10" i="69"/>
  <c r="AP10" i="69" s="1"/>
  <c r="W11" i="69"/>
  <c r="AF10" i="69"/>
  <c r="AO10" i="69" s="1"/>
  <c r="AE10" i="69"/>
  <c r="W11" i="81"/>
  <c r="AE10" i="81"/>
  <c r="AG10" i="55"/>
  <c r="AP10" i="55" s="1"/>
  <c r="W11" i="55"/>
  <c r="AE10" i="55"/>
  <c r="AF10" i="55"/>
  <c r="AO10" i="55" s="1"/>
  <c r="AG9" i="29"/>
  <c r="AP9" i="29" s="1"/>
  <c r="AF9" i="29"/>
  <c r="AO9" i="29" s="1"/>
  <c r="W11" i="72"/>
  <c r="AF10" i="72"/>
  <c r="AO10" i="72" s="1"/>
  <c r="AF11" i="71"/>
  <c r="AO11" i="71" s="1"/>
  <c r="AE11" i="71"/>
  <c r="AF10" i="45"/>
  <c r="AO10" i="45" s="1"/>
  <c r="AG10" i="45"/>
  <c r="AP10" i="45" s="1"/>
  <c r="AE10" i="45"/>
  <c r="W11" i="45"/>
  <c r="AG10" i="17"/>
  <c r="AP10" i="17" s="1"/>
  <c r="W11" i="17"/>
  <c r="AF10" i="17"/>
  <c r="AO10" i="17" s="1"/>
  <c r="AE10" i="17"/>
  <c r="AG10" i="70"/>
  <c r="AP10" i="70" s="1"/>
  <c r="W11" i="70"/>
  <c r="AF10" i="70"/>
  <c r="AO10" i="70" s="1"/>
  <c r="AE10" i="70"/>
  <c r="AG9" i="62"/>
  <c r="AP9" i="62" s="1"/>
  <c r="AF9" i="62"/>
  <c r="AO9" i="62" s="1"/>
  <c r="AF10" i="85"/>
  <c r="AO10" i="85" s="1"/>
  <c r="AE10" i="85"/>
  <c r="W11" i="85"/>
  <c r="AG10" i="85"/>
  <c r="AP10" i="85" s="1"/>
  <c r="AE10" i="74"/>
  <c r="W11" i="74"/>
  <c r="AF10" i="74"/>
  <c r="AO10" i="74" s="1"/>
  <c r="AG10" i="74"/>
  <c r="AP10" i="74" s="1"/>
  <c r="AG9" i="89"/>
  <c r="AP9" i="89" s="1"/>
  <c r="AE9" i="89"/>
  <c r="W10" i="89"/>
  <c r="AF9" i="89"/>
  <c r="AO9" i="89" s="1"/>
  <c r="AG9" i="10"/>
  <c r="AP9" i="10" s="1"/>
  <c r="W10" i="10"/>
  <c r="AF9" i="10"/>
  <c r="AO9" i="10" s="1"/>
  <c r="AE9" i="10"/>
  <c r="AR9" i="11"/>
  <c r="K18" i="7"/>
  <c r="K18" i="17"/>
  <c r="AH10" i="47"/>
  <c r="AQ10" i="47" s="1"/>
  <c r="K18" i="66"/>
  <c r="AR9" i="96"/>
  <c r="AI9" i="93"/>
  <c r="AN9" i="93"/>
  <c r="K21" i="6"/>
  <c r="AR9" i="82"/>
  <c r="AN10" i="63"/>
  <c r="AI10" i="63"/>
  <c r="K19" i="14"/>
  <c r="AH10" i="96"/>
  <c r="AQ10" i="96" s="1"/>
  <c r="AH10" i="42"/>
  <c r="AQ10" i="42" s="1"/>
  <c r="Y10" i="39"/>
  <c r="X10" i="39"/>
  <c r="AR9" i="2"/>
  <c r="AN9" i="53"/>
  <c r="AI9" i="53"/>
  <c r="K19" i="62"/>
  <c r="Y10" i="35"/>
  <c r="X10" i="35"/>
  <c r="AR9" i="54"/>
  <c r="AH10" i="81"/>
  <c r="AQ10" i="81" s="1"/>
  <c r="AR10" i="48"/>
  <c r="Y10" i="78"/>
  <c r="X10" i="78"/>
  <c r="AR9" i="67"/>
  <c r="AR9" i="47"/>
  <c r="AR9" i="57"/>
  <c r="AI9" i="8"/>
  <c r="AN9" i="8"/>
  <c r="Y10" i="22"/>
  <c r="X10" i="22"/>
  <c r="Y11" i="15"/>
  <c r="X11" i="15"/>
  <c r="AI9" i="25"/>
  <c r="AN9" i="25"/>
  <c r="AN10" i="26"/>
  <c r="AI10" i="26"/>
  <c r="AR9" i="79"/>
  <c r="AG10" i="21"/>
  <c r="AP10" i="21" s="1"/>
  <c r="W11" i="21"/>
  <c r="AF10" i="21"/>
  <c r="AO10" i="21" s="1"/>
  <c r="AE10" i="21"/>
  <c r="AH10" i="82"/>
  <c r="AQ10" i="82" s="1"/>
  <c r="AH10" i="60"/>
  <c r="AQ10" i="60" s="1"/>
  <c r="Y10" i="4"/>
  <c r="X10" i="4"/>
  <c r="AR9" i="49"/>
  <c r="K19" i="53"/>
  <c r="K17" i="52"/>
  <c r="K17" i="56"/>
  <c r="K20" i="49"/>
  <c r="AH10" i="16"/>
  <c r="AQ10" i="16" s="1"/>
  <c r="AR9" i="74"/>
  <c r="AI9" i="78"/>
  <c r="AN9" i="78"/>
  <c r="K18" i="65"/>
  <c r="K17" i="72"/>
  <c r="AG10" i="54"/>
  <c r="AP10" i="54" s="1"/>
  <c r="W11" i="54"/>
  <c r="AF10" i="54"/>
  <c r="AO10" i="54" s="1"/>
  <c r="AE10" i="54"/>
  <c r="K18" i="54"/>
  <c r="Y10" i="91"/>
  <c r="X10" i="91"/>
  <c r="AR10" i="71"/>
  <c r="K18" i="21"/>
  <c r="AN10" i="59"/>
  <c r="AI10" i="59"/>
  <c r="AI9" i="19"/>
  <c r="AN9" i="19"/>
  <c r="Y11" i="28"/>
  <c r="X11" i="28"/>
  <c r="AG10" i="58"/>
  <c r="AP10" i="58" s="1"/>
  <c r="W11" i="58"/>
  <c r="AF10" i="58"/>
  <c r="AO10" i="58" s="1"/>
  <c r="AE10" i="58"/>
  <c r="W10" i="90"/>
  <c r="AF9" i="90"/>
  <c r="AO9" i="90" s="1"/>
  <c r="AE9" i="90"/>
  <c r="AG9" i="90"/>
  <c r="AP9" i="90" s="1"/>
  <c r="AG10" i="80"/>
  <c r="AP10" i="80" s="1"/>
  <c r="AF10" i="80"/>
  <c r="AO10" i="80" s="1"/>
  <c r="AE10" i="80"/>
  <c r="W11" i="80"/>
  <c r="AR9" i="14"/>
  <c r="AR9" i="81"/>
  <c r="AR9" i="36"/>
  <c r="K18" i="9"/>
  <c r="AG9" i="23"/>
  <c r="AP9" i="23" s="1"/>
  <c r="W10" i="23"/>
  <c r="AF9" i="23"/>
  <c r="AO9" i="23" s="1"/>
  <c r="AE9" i="23"/>
  <c r="AH9" i="6"/>
  <c r="AQ9" i="6" s="1"/>
  <c r="K18" i="68"/>
  <c r="AH9" i="27"/>
  <c r="AQ9" i="27" s="1"/>
  <c r="AR9" i="60"/>
  <c r="AR9" i="75"/>
  <c r="K18" i="70"/>
  <c r="AR8" i="7"/>
  <c r="Y11" i="63"/>
  <c r="X11" i="63"/>
  <c r="AR9" i="16"/>
  <c r="AH10" i="49"/>
  <c r="AQ10" i="49" s="1"/>
  <c r="AR9" i="58"/>
  <c r="Y10" i="32"/>
  <c r="X10" i="32"/>
  <c r="AH9" i="20"/>
  <c r="AQ9" i="20" s="1"/>
  <c r="AR9" i="50"/>
  <c r="Z10" i="60"/>
  <c r="Y10" i="53"/>
  <c r="X10" i="53"/>
  <c r="Z10" i="53" s="1"/>
  <c r="AR9" i="69"/>
  <c r="K18" i="57"/>
  <c r="Y11" i="9"/>
  <c r="X11" i="9"/>
  <c r="Y10" i="46"/>
  <c r="X10" i="46"/>
  <c r="K17" i="64"/>
  <c r="AH10" i="70"/>
  <c r="AQ10" i="70" s="1"/>
  <c r="W10" i="12"/>
  <c r="AF9" i="12"/>
  <c r="AO9" i="12" s="1"/>
  <c r="AE9" i="12"/>
  <c r="AG9" i="12"/>
  <c r="AP9" i="12" s="1"/>
  <c r="Z10" i="16"/>
  <c r="AH10" i="11"/>
  <c r="AQ10" i="11" s="1"/>
  <c r="AH9" i="62"/>
  <c r="AQ9" i="62" s="1"/>
  <c r="AI9" i="18"/>
  <c r="AN9" i="18"/>
  <c r="AN10" i="38"/>
  <c r="AI10" i="38"/>
  <c r="AR8" i="20"/>
  <c r="AR8" i="89"/>
  <c r="AI9" i="73"/>
  <c r="AN9" i="73"/>
  <c r="AI10" i="52"/>
  <c r="AN10" i="52"/>
  <c r="AR9" i="21"/>
  <c r="AR8" i="29"/>
  <c r="AR9" i="17"/>
  <c r="AI9" i="91"/>
  <c r="AN9" i="91"/>
  <c r="K18" i="18"/>
  <c r="AR9" i="87"/>
  <c r="X10" i="8"/>
  <c r="Z10" i="8" s="1"/>
  <c r="Y10" i="8"/>
  <c r="AI9" i="1"/>
  <c r="AN9" i="1"/>
  <c r="AF9" i="88"/>
  <c r="AO9" i="88" s="1"/>
  <c r="AE9" i="88"/>
  <c r="W10" i="88"/>
  <c r="AG9" i="88"/>
  <c r="AP9" i="88" s="1"/>
  <c r="AR10" i="3"/>
  <c r="AG10" i="31"/>
  <c r="AP10" i="31" s="1"/>
  <c r="AF10" i="31"/>
  <c r="AO10" i="31" s="1"/>
  <c r="AE10" i="31"/>
  <c r="W11" i="31"/>
  <c r="AI9" i="37"/>
  <c r="AN9" i="37"/>
  <c r="AH10" i="2"/>
  <c r="AQ10" i="2" s="1"/>
  <c r="AH10" i="69"/>
  <c r="AQ10" i="69" s="1"/>
  <c r="AH10" i="67"/>
  <c r="AQ10" i="67" s="1"/>
  <c r="AG10" i="64"/>
  <c r="AP10" i="64" s="1"/>
  <c r="W11" i="64"/>
  <c r="AF10" i="64"/>
  <c r="AO10" i="64" s="1"/>
  <c r="AE10" i="64"/>
  <c r="Z10" i="2"/>
  <c r="Z9" i="27"/>
  <c r="K17" i="67"/>
  <c r="AG9" i="92"/>
  <c r="AP9" i="92" s="1"/>
  <c r="AF9" i="92"/>
  <c r="AO9" i="92" s="1"/>
  <c r="AE9" i="92"/>
  <c r="W10" i="92"/>
  <c r="AH10" i="41"/>
  <c r="AQ10" i="41" s="1"/>
  <c r="AR9" i="80"/>
  <c r="AH10" i="74"/>
  <c r="AQ10" i="74" s="1"/>
  <c r="AH10" i="33"/>
  <c r="AQ10" i="33" s="1"/>
  <c r="AH10" i="36"/>
  <c r="AQ10" i="36" s="1"/>
  <c r="X11" i="86"/>
  <c r="Y11" i="86"/>
  <c r="AH10" i="79"/>
  <c r="AQ10" i="79" s="1"/>
  <c r="AI9" i="32"/>
  <c r="AN9" i="32"/>
  <c r="AI9" i="24"/>
  <c r="AN9" i="24"/>
  <c r="AR8" i="6"/>
  <c r="AR9" i="70"/>
  <c r="AI9" i="39"/>
  <c r="AN9" i="39"/>
  <c r="Z10" i="82"/>
  <c r="AI9" i="5"/>
  <c r="AN9" i="5"/>
  <c r="AN9" i="46"/>
  <c r="AI9" i="46"/>
  <c r="X11" i="40"/>
  <c r="Y11" i="40"/>
  <c r="AH10" i="50"/>
  <c r="AQ10" i="50" s="1"/>
  <c r="W10" i="68"/>
  <c r="AF9" i="68"/>
  <c r="AO9" i="68" s="1"/>
  <c r="AE9" i="68"/>
  <c r="AG9" i="68"/>
  <c r="AP9" i="68" s="1"/>
  <c r="AH10" i="57"/>
  <c r="AQ10" i="57" s="1"/>
  <c r="AH11" i="3"/>
  <c r="AQ11" i="3" s="1"/>
  <c r="K17" i="71"/>
  <c r="K19" i="69"/>
  <c r="AH10" i="56"/>
  <c r="AQ10" i="56" s="1"/>
  <c r="K17" i="16"/>
  <c r="AR10" i="76"/>
  <c r="K17" i="59"/>
  <c r="AH9" i="7"/>
  <c r="AQ9" i="7" s="1"/>
  <c r="AR8" i="27"/>
  <c r="X11" i="59"/>
  <c r="Y11" i="59"/>
  <c r="K18" i="15"/>
  <c r="Y10" i="19"/>
  <c r="X10" i="19"/>
  <c r="X11" i="66"/>
  <c r="Y11" i="66"/>
  <c r="AI10" i="28"/>
  <c r="AN10" i="28"/>
  <c r="X11" i="84"/>
  <c r="Y11" i="84"/>
  <c r="Y10" i="1"/>
  <c r="X10" i="1"/>
  <c r="AE10" i="65"/>
  <c r="AG10" i="65"/>
  <c r="AP10" i="65" s="1"/>
  <c r="AF10" i="65"/>
  <c r="AO10" i="65" s="1"/>
  <c r="W11" i="65"/>
  <c r="K17" i="51"/>
  <c r="AF10" i="96"/>
  <c r="AO10" i="96" s="1"/>
  <c r="AE10" i="96"/>
  <c r="W11" i="96"/>
  <c r="AG10" i="96"/>
  <c r="AP10" i="96" s="1"/>
  <c r="Y10" i="24"/>
  <c r="X10" i="24"/>
  <c r="Z10" i="24" s="1"/>
  <c r="K17" i="60"/>
  <c r="K19" i="13"/>
  <c r="AH10" i="34"/>
  <c r="AQ10" i="34" s="1"/>
  <c r="AI10" i="86"/>
  <c r="AN10" i="86"/>
  <c r="AF10" i="79"/>
  <c r="AO10" i="79" s="1"/>
  <c r="AE10" i="79"/>
  <c r="W11" i="79"/>
  <c r="AG10" i="79"/>
  <c r="AP10" i="79" s="1"/>
  <c r="AH9" i="89"/>
  <c r="AQ9" i="89" s="1"/>
  <c r="K19" i="58"/>
  <c r="AR9" i="72"/>
  <c r="Z10" i="49"/>
  <c r="AR9" i="55"/>
  <c r="AE9" i="94"/>
  <c r="W10" i="94"/>
  <c r="AG9" i="94"/>
  <c r="AP9" i="94" s="1"/>
  <c r="AF9" i="94"/>
  <c r="AO9" i="94" s="1"/>
  <c r="AH10" i="45"/>
  <c r="AQ10" i="45" s="1"/>
  <c r="Z9" i="20"/>
  <c r="K17" i="12"/>
  <c r="K18" i="23"/>
  <c r="AH10" i="72"/>
  <c r="AQ10" i="72" s="1"/>
  <c r="K18" i="5"/>
  <c r="AI10" i="9"/>
  <c r="AN10" i="9"/>
  <c r="K17" i="20"/>
  <c r="AI10" i="40"/>
  <c r="AN10" i="40"/>
  <c r="AN9" i="35"/>
  <c r="AI9" i="35"/>
  <c r="AH11" i="71"/>
  <c r="AQ11" i="71" s="1"/>
  <c r="AE10" i="57"/>
  <c r="AG10" i="57"/>
  <c r="AP10" i="57" s="1"/>
  <c r="W11" i="57"/>
  <c r="AF10" i="57"/>
  <c r="AO10" i="57" s="1"/>
  <c r="AH10" i="75"/>
  <c r="AQ10" i="75" s="1"/>
  <c r="AH10" i="14"/>
  <c r="AQ10" i="14" s="1"/>
  <c r="AG10" i="11"/>
  <c r="AP10" i="11" s="1"/>
  <c r="W11" i="11"/>
  <c r="AF10" i="11"/>
  <c r="AO10" i="11" s="1"/>
  <c r="AE10" i="11"/>
  <c r="X10" i="18"/>
  <c r="Y10" i="18"/>
  <c r="AH10" i="87"/>
  <c r="AQ10" i="87" s="1"/>
  <c r="AH9" i="10"/>
  <c r="AQ9" i="10" s="1"/>
  <c r="Y11" i="52"/>
  <c r="X11" i="52"/>
  <c r="AN10" i="43"/>
  <c r="AI10" i="43"/>
  <c r="AR8" i="88"/>
  <c r="AR9" i="31"/>
  <c r="AR8" i="90"/>
  <c r="K17" i="4"/>
  <c r="Y11" i="83"/>
  <c r="X11" i="83"/>
  <c r="Y9" i="51"/>
  <c r="X9" i="51"/>
  <c r="AN9" i="22"/>
  <c r="AI9" i="22"/>
  <c r="Y11" i="77"/>
  <c r="X11" i="77"/>
  <c r="AN10" i="44"/>
  <c r="AI10" i="44"/>
  <c r="AN10" i="15"/>
  <c r="AI10" i="15"/>
  <c r="AI10" i="66"/>
  <c r="AN10" i="66"/>
  <c r="AN10" i="84"/>
  <c r="AI10" i="84"/>
  <c r="AR8" i="62"/>
  <c r="K17" i="2"/>
  <c r="AR9" i="45"/>
  <c r="AR9" i="65"/>
  <c r="AH11" i="48"/>
  <c r="AQ11" i="48" s="1"/>
  <c r="AR9" i="85"/>
  <c r="AR9" i="33"/>
  <c r="Z11" i="48"/>
  <c r="AH9" i="29"/>
  <c r="AQ9" i="29" s="1"/>
  <c r="K17" i="24"/>
  <c r="Y10" i="37"/>
  <c r="X10" i="37"/>
  <c r="Z9" i="6"/>
  <c r="K18" i="22"/>
  <c r="AE10" i="61"/>
  <c r="W11" i="61"/>
  <c r="AF10" i="61"/>
  <c r="AO10" i="61" s="1"/>
  <c r="AG10" i="61"/>
  <c r="AP10" i="61" s="1"/>
  <c r="AH9" i="88"/>
  <c r="AQ9" i="88" s="1"/>
  <c r="AH11" i="76"/>
  <c r="AQ11" i="76" s="1"/>
  <c r="Z10" i="67"/>
  <c r="AH10" i="58"/>
  <c r="AQ10" i="58" s="1"/>
  <c r="AH10" i="31"/>
  <c r="AQ10" i="31" s="1"/>
  <c r="AE10" i="95"/>
  <c r="W11" i="95"/>
  <c r="AG10" i="95"/>
  <c r="AP10" i="95" s="1"/>
  <c r="AF10" i="95"/>
  <c r="AO10" i="95" s="1"/>
  <c r="AH9" i="90"/>
  <c r="AQ9" i="90" s="1"/>
  <c r="AR9" i="42"/>
  <c r="AG10" i="30"/>
  <c r="AP10" i="30" s="1"/>
  <c r="AF10" i="30"/>
  <c r="AO10" i="30" s="1"/>
  <c r="AE10" i="30"/>
  <c r="W11" i="30"/>
  <c r="AR8" i="10"/>
  <c r="AH10" i="85"/>
  <c r="AQ10" i="85" s="1"/>
  <c r="Z10" i="41"/>
  <c r="AH10" i="21"/>
  <c r="AQ10" i="21" s="1"/>
  <c r="AH10" i="65"/>
  <c r="AQ10" i="65" s="1"/>
  <c r="Z10" i="36"/>
  <c r="X10" i="93"/>
  <c r="Y10" i="93"/>
  <c r="Z10" i="34"/>
  <c r="K17" i="3"/>
  <c r="AR9" i="56"/>
  <c r="AH10" i="80"/>
  <c r="AQ10" i="80" s="1"/>
  <c r="K17" i="19"/>
  <c r="K17" i="11"/>
  <c r="K18" i="55"/>
  <c r="AE9" i="13"/>
  <c r="AG9" i="13"/>
  <c r="AP9" i="13" s="1"/>
  <c r="W10" i="13"/>
  <c r="AF9" i="13"/>
  <c r="AO9" i="13" s="1"/>
  <c r="K17" i="8"/>
  <c r="AI9" i="4"/>
  <c r="AN9" i="4"/>
  <c r="Y10" i="5"/>
  <c r="X10" i="5"/>
  <c r="AH10" i="17"/>
  <c r="AQ10" i="17" s="1"/>
  <c r="AR9" i="34"/>
  <c r="K18" i="63"/>
  <c r="Z10" i="50"/>
  <c r="Z10" i="75"/>
  <c r="Z10" i="14"/>
  <c r="Z11" i="3"/>
  <c r="AH10" i="55"/>
  <c r="AQ10" i="55" s="1"/>
  <c r="Y11" i="38"/>
  <c r="X11" i="38"/>
  <c r="Z10" i="56"/>
  <c r="K19" i="10"/>
  <c r="Z10" i="87"/>
  <c r="Y10" i="73"/>
  <c r="X10" i="73"/>
  <c r="AH10" i="54"/>
  <c r="AQ10" i="54" s="1"/>
  <c r="Y11" i="43"/>
  <c r="X11" i="43"/>
  <c r="AR9" i="41"/>
  <c r="Z9" i="7"/>
  <c r="K19" i="61"/>
  <c r="AN10" i="83"/>
  <c r="AI10" i="83"/>
  <c r="AN8" i="51"/>
  <c r="AI8" i="51"/>
  <c r="K17" i="50"/>
  <c r="AN10" i="77"/>
  <c r="AI10" i="77"/>
  <c r="Y11" i="44"/>
  <c r="X11" i="44"/>
  <c r="Y10" i="25"/>
  <c r="X10" i="25"/>
  <c r="Y11" i="26"/>
  <c r="X11" i="26"/>
  <c r="Z10" i="19" l="1"/>
  <c r="AF10" i="81"/>
  <c r="AO10" i="81" s="1"/>
  <c r="AE9" i="62"/>
  <c r="Z11" i="44"/>
  <c r="Z10" i="5"/>
  <c r="Z11" i="77"/>
  <c r="Z11" i="83"/>
  <c r="Z11" i="86"/>
  <c r="Z10" i="93"/>
  <c r="Z11" i="66"/>
  <c r="W10" i="29"/>
  <c r="AG10" i="47"/>
  <c r="AP10" i="47" s="1"/>
  <c r="AG10" i="42"/>
  <c r="AP10" i="42" s="1"/>
  <c r="Z10" i="39"/>
  <c r="AG11" i="76"/>
  <c r="AP11" i="76" s="1"/>
  <c r="AG10" i="33"/>
  <c r="AP10" i="33" s="1"/>
  <c r="Z10" i="1"/>
  <c r="AG10" i="1" s="1"/>
  <c r="AP10" i="1" s="1"/>
  <c r="Z11" i="59"/>
  <c r="AG11" i="59" s="1"/>
  <c r="AP11" i="59" s="1"/>
  <c r="AE10" i="47"/>
  <c r="AE10" i="42"/>
  <c r="W12" i="76"/>
  <c r="AE10" i="72"/>
  <c r="AI10" i="72" s="1"/>
  <c r="Z10" i="73"/>
  <c r="AE10" i="73" s="1"/>
  <c r="Z9" i="51"/>
  <c r="W11" i="47"/>
  <c r="W11" i="42"/>
  <c r="Z11" i="15"/>
  <c r="AE11" i="76"/>
  <c r="AI11" i="76" s="1"/>
  <c r="Z10" i="32"/>
  <c r="AF10" i="32" s="1"/>
  <c r="AO10" i="32" s="1"/>
  <c r="Z10" i="91"/>
  <c r="Z10" i="4"/>
  <c r="AG10" i="4" s="1"/>
  <c r="AP10" i="4" s="1"/>
  <c r="AF10" i="33"/>
  <c r="AO10" i="33" s="1"/>
  <c r="Z10" i="37"/>
  <c r="Z10" i="46"/>
  <c r="AG10" i="46" s="1"/>
  <c r="AP10" i="46" s="1"/>
  <c r="W12" i="71"/>
  <c r="W11" i="33"/>
  <c r="Z11" i="26"/>
  <c r="AF11" i="26" s="1"/>
  <c r="AO11" i="26" s="1"/>
  <c r="Z11" i="28"/>
  <c r="AE11" i="44"/>
  <c r="AF11" i="44"/>
  <c r="AO11" i="44" s="1"/>
  <c r="W12" i="44"/>
  <c r="AG11" i="44"/>
  <c r="AP11" i="44" s="1"/>
  <c r="W11" i="4"/>
  <c r="AF10" i="4"/>
  <c r="AO10" i="4" s="1"/>
  <c r="AG10" i="24"/>
  <c r="AP10" i="24" s="1"/>
  <c r="W11" i="24"/>
  <c r="AF10" i="24"/>
  <c r="AO10" i="24" s="1"/>
  <c r="AE10" i="24"/>
  <c r="W11" i="1"/>
  <c r="AF10" i="1"/>
  <c r="AO10" i="1" s="1"/>
  <c r="AE10" i="1"/>
  <c r="AE11" i="59"/>
  <c r="W11" i="53"/>
  <c r="AF10" i="53"/>
  <c r="AO10" i="53" s="1"/>
  <c r="AE10" i="53"/>
  <c r="AG10" i="53"/>
  <c r="AP10" i="53" s="1"/>
  <c r="W11" i="32"/>
  <c r="AG10" i="32"/>
  <c r="AP10" i="32" s="1"/>
  <c r="AG10" i="39"/>
  <c r="AP10" i="39" s="1"/>
  <c r="AF10" i="39"/>
  <c r="AO10" i="39" s="1"/>
  <c r="W11" i="39"/>
  <c r="AE10" i="39"/>
  <c r="AE10" i="37"/>
  <c r="W11" i="37"/>
  <c r="AF10" i="37"/>
  <c r="AO10" i="37" s="1"/>
  <c r="AG10" i="37"/>
  <c r="AP10" i="37" s="1"/>
  <c r="AG11" i="26"/>
  <c r="AP11" i="26" s="1"/>
  <c r="AE11" i="26"/>
  <c r="AG11" i="77"/>
  <c r="AP11" i="77" s="1"/>
  <c r="AF11" i="77"/>
  <c r="AO11" i="77" s="1"/>
  <c r="AE11" i="77"/>
  <c r="W12" i="77"/>
  <c r="AF11" i="28"/>
  <c r="AO11" i="28" s="1"/>
  <c r="AG11" i="28"/>
  <c r="AP11" i="28" s="1"/>
  <c r="W12" i="28"/>
  <c r="AE11" i="28"/>
  <c r="K18" i="50"/>
  <c r="AG10" i="41"/>
  <c r="AP10" i="41" s="1"/>
  <c r="AF10" i="41"/>
  <c r="AO10" i="41" s="1"/>
  <c r="W11" i="41"/>
  <c r="AE10" i="41"/>
  <c r="K20" i="10"/>
  <c r="K19" i="63"/>
  <c r="K18" i="3"/>
  <c r="Y11" i="30"/>
  <c r="X11" i="30"/>
  <c r="AG10" i="67"/>
  <c r="AP10" i="67" s="1"/>
  <c r="AF10" i="67"/>
  <c r="AO10" i="67" s="1"/>
  <c r="W11" i="67"/>
  <c r="AE10" i="67"/>
  <c r="AH10" i="37"/>
  <c r="AQ10" i="37" s="1"/>
  <c r="AH11" i="77"/>
  <c r="AQ11" i="77" s="1"/>
  <c r="K18" i="4"/>
  <c r="Y11" i="11"/>
  <c r="X11" i="11"/>
  <c r="AN10" i="57"/>
  <c r="AI10" i="57"/>
  <c r="AR10" i="40"/>
  <c r="K19" i="5"/>
  <c r="K18" i="12"/>
  <c r="K20" i="58"/>
  <c r="AR10" i="86"/>
  <c r="AH10" i="1"/>
  <c r="AQ10" i="1" s="1"/>
  <c r="K18" i="59"/>
  <c r="X10" i="68"/>
  <c r="Y10" i="68"/>
  <c r="AR9" i="46"/>
  <c r="AR9" i="39"/>
  <c r="AR9" i="24"/>
  <c r="AN10" i="64"/>
  <c r="AI10" i="64"/>
  <c r="Y11" i="31"/>
  <c r="X11" i="31"/>
  <c r="AR10" i="52"/>
  <c r="AH10" i="46"/>
  <c r="AQ10" i="46" s="1"/>
  <c r="AH10" i="32"/>
  <c r="AQ10" i="32" s="1"/>
  <c r="X11" i="80"/>
  <c r="Y11" i="80"/>
  <c r="X11" i="47"/>
  <c r="Y11" i="47"/>
  <c r="AH11" i="28"/>
  <c r="AQ11" i="28" s="1"/>
  <c r="Y11" i="54"/>
  <c r="X11" i="54"/>
  <c r="AR9" i="8"/>
  <c r="AR9" i="53"/>
  <c r="K20" i="14"/>
  <c r="K22" i="6"/>
  <c r="K19" i="66"/>
  <c r="AN9" i="10"/>
  <c r="AI9" i="10"/>
  <c r="AN9" i="89"/>
  <c r="AI9" i="89"/>
  <c r="AI10" i="74"/>
  <c r="AN10" i="74"/>
  <c r="AN9" i="62"/>
  <c r="AI9" i="62"/>
  <c r="X11" i="70"/>
  <c r="Y11" i="70"/>
  <c r="X11" i="45"/>
  <c r="Y11" i="45"/>
  <c r="AN10" i="55"/>
  <c r="AI10" i="55"/>
  <c r="Y11" i="81"/>
  <c r="X11" i="81"/>
  <c r="AH10" i="25"/>
  <c r="AQ10" i="25" s="1"/>
  <c r="AG11" i="3"/>
  <c r="AP11" i="3" s="1"/>
  <c r="W12" i="3"/>
  <c r="AF11" i="3"/>
  <c r="AO11" i="3" s="1"/>
  <c r="AE11" i="3"/>
  <c r="K18" i="11"/>
  <c r="Y11" i="61"/>
  <c r="X11" i="61"/>
  <c r="K18" i="2"/>
  <c r="AR10" i="66"/>
  <c r="W10" i="51"/>
  <c r="AG9" i="51"/>
  <c r="AP9" i="51" s="1"/>
  <c r="AF9" i="51"/>
  <c r="AO9" i="51" s="1"/>
  <c r="AE9" i="51"/>
  <c r="AR10" i="43"/>
  <c r="AG9" i="20"/>
  <c r="AP9" i="20" s="1"/>
  <c r="W10" i="20"/>
  <c r="AF9" i="20"/>
  <c r="AO9" i="20" s="1"/>
  <c r="AE9" i="20"/>
  <c r="K20" i="13"/>
  <c r="K18" i="51"/>
  <c r="AR10" i="28"/>
  <c r="AE10" i="19"/>
  <c r="AG10" i="19"/>
  <c r="AP10" i="19" s="1"/>
  <c r="W11" i="19"/>
  <c r="AF10" i="19"/>
  <c r="AO10" i="19" s="1"/>
  <c r="AI10" i="31"/>
  <c r="AN10" i="31"/>
  <c r="AR9" i="1"/>
  <c r="AR10" i="38"/>
  <c r="Y10" i="12"/>
  <c r="X10" i="12"/>
  <c r="K19" i="57"/>
  <c r="AG10" i="60"/>
  <c r="AP10" i="60" s="1"/>
  <c r="AE10" i="60"/>
  <c r="W11" i="60"/>
  <c r="AF10" i="60"/>
  <c r="AO10" i="60" s="1"/>
  <c r="X10" i="23"/>
  <c r="Y10" i="23"/>
  <c r="AN10" i="80"/>
  <c r="AI10" i="80"/>
  <c r="Y10" i="90"/>
  <c r="X10" i="90"/>
  <c r="AF10" i="91"/>
  <c r="AO10" i="91" s="1"/>
  <c r="AE10" i="91"/>
  <c r="W11" i="91"/>
  <c r="AG10" i="91"/>
  <c r="AP10" i="91" s="1"/>
  <c r="AR9" i="78"/>
  <c r="K21" i="49"/>
  <c r="K20" i="53"/>
  <c r="AI10" i="21"/>
  <c r="AN10" i="21"/>
  <c r="AR10" i="26"/>
  <c r="AG11" i="15"/>
  <c r="AP11" i="15" s="1"/>
  <c r="W12" i="15"/>
  <c r="AF11" i="15"/>
  <c r="AO11" i="15" s="1"/>
  <c r="AE11" i="15"/>
  <c r="AH10" i="78"/>
  <c r="AQ10" i="78" s="1"/>
  <c r="AH10" i="35"/>
  <c r="AQ10" i="35" s="1"/>
  <c r="AR10" i="63"/>
  <c r="K19" i="17"/>
  <c r="AN10" i="45"/>
  <c r="AI10" i="45"/>
  <c r="X12" i="71"/>
  <c r="Y12" i="71"/>
  <c r="Y11" i="33"/>
  <c r="X11" i="33"/>
  <c r="Y10" i="29"/>
  <c r="X10" i="29"/>
  <c r="X11" i="55"/>
  <c r="Y11" i="55"/>
  <c r="AR10" i="77"/>
  <c r="AG10" i="5"/>
  <c r="AP10" i="5" s="1"/>
  <c r="W11" i="5"/>
  <c r="AF10" i="5"/>
  <c r="AO10" i="5" s="1"/>
  <c r="AE10" i="5"/>
  <c r="W11" i="34"/>
  <c r="AG10" i="34"/>
  <c r="AP10" i="34" s="1"/>
  <c r="AF10" i="34"/>
  <c r="AO10" i="34" s="1"/>
  <c r="AE10" i="34"/>
  <c r="Z10" i="25"/>
  <c r="AH11" i="43"/>
  <c r="AQ11" i="43" s="1"/>
  <c r="AH11" i="38"/>
  <c r="AQ11" i="38" s="1"/>
  <c r="AE10" i="14"/>
  <c r="AG10" i="14"/>
  <c r="AP10" i="14" s="1"/>
  <c r="AF10" i="14"/>
  <c r="AO10" i="14" s="1"/>
  <c r="W11" i="14"/>
  <c r="AN10" i="30"/>
  <c r="AI10" i="30"/>
  <c r="X11" i="95"/>
  <c r="Y11" i="95"/>
  <c r="AI10" i="61"/>
  <c r="AN10" i="61"/>
  <c r="AR10" i="15"/>
  <c r="AH11" i="83"/>
  <c r="AQ11" i="83" s="1"/>
  <c r="AH10" i="18"/>
  <c r="AQ10" i="18" s="1"/>
  <c r="K18" i="20"/>
  <c r="AE10" i="49"/>
  <c r="AG10" i="49"/>
  <c r="AP10" i="49" s="1"/>
  <c r="AF10" i="49"/>
  <c r="AO10" i="49" s="1"/>
  <c r="W11" i="49"/>
  <c r="Y11" i="79"/>
  <c r="X11" i="79"/>
  <c r="Z11" i="79" s="1"/>
  <c r="X11" i="65"/>
  <c r="Y11" i="65"/>
  <c r="K20" i="69"/>
  <c r="AR9" i="32"/>
  <c r="Y11" i="64"/>
  <c r="X11" i="64"/>
  <c r="K19" i="18"/>
  <c r="AR9" i="73"/>
  <c r="K19" i="68"/>
  <c r="AN10" i="58"/>
  <c r="AI10" i="58"/>
  <c r="K19" i="21"/>
  <c r="AI10" i="42"/>
  <c r="AN10" i="42"/>
  <c r="AH10" i="22"/>
  <c r="AQ10" i="22" s="1"/>
  <c r="AR9" i="93"/>
  <c r="Y10" i="10"/>
  <c r="X10" i="10"/>
  <c r="Z10" i="10" s="1"/>
  <c r="X10" i="62"/>
  <c r="Y10" i="62"/>
  <c r="AN10" i="17"/>
  <c r="AI10" i="17"/>
  <c r="AN10" i="33"/>
  <c r="AN9" i="29"/>
  <c r="AI9" i="29"/>
  <c r="AN10" i="69"/>
  <c r="AI10" i="69"/>
  <c r="AR10" i="83"/>
  <c r="AH10" i="73"/>
  <c r="AQ10" i="73" s="1"/>
  <c r="Y10" i="13"/>
  <c r="Z10" i="13" s="1"/>
  <c r="X10" i="13"/>
  <c r="AE10" i="75"/>
  <c r="W11" i="75"/>
  <c r="AF10" i="75"/>
  <c r="AO10" i="75" s="1"/>
  <c r="AG10" i="75"/>
  <c r="AP10" i="75" s="1"/>
  <c r="AR9" i="4"/>
  <c r="AI9" i="13"/>
  <c r="AN9" i="13"/>
  <c r="K18" i="19"/>
  <c r="AH10" i="93"/>
  <c r="AQ10" i="93" s="1"/>
  <c r="AI10" i="95"/>
  <c r="AN10" i="95"/>
  <c r="AR9" i="22"/>
  <c r="AH11" i="52"/>
  <c r="AQ11" i="52" s="1"/>
  <c r="Z10" i="18"/>
  <c r="AR9" i="35"/>
  <c r="X10" i="94"/>
  <c r="Y10" i="94"/>
  <c r="AI10" i="79"/>
  <c r="AN10" i="79"/>
  <c r="K18" i="60"/>
  <c r="X11" i="96"/>
  <c r="Y11" i="96"/>
  <c r="AH11" i="66"/>
  <c r="AQ11" i="66" s="1"/>
  <c r="K19" i="15"/>
  <c r="AR9" i="5"/>
  <c r="AH11" i="86"/>
  <c r="AQ11" i="86" s="1"/>
  <c r="Y10" i="92"/>
  <c r="X10" i="92"/>
  <c r="Z10" i="92" s="1"/>
  <c r="K18" i="67"/>
  <c r="Y10" i="88"/>
  <c r="X10" i="88"/>
  <c r="AH10" i="8"/>
  <c r="AQ10" i="8" s="1"/>
  <c r="AG10" i="16"/>
  <c r="AP10" i="16" s="1"/>
  <c r="W11" i="16"/>
  <c r="AF10" i="16"/>
  <c r="AO10" i="16" s="1"/>
  <c r="AE10" i="16"/>
  <c r="AH11" i="9"/>
  <c r="AQ11" i="9" s="1"/>
  <c r="AH11" i="63"/>
  <c r="AQ11" i="63" s="1"/>
  <c r="K19" i="70"/>
  <c r="K19" i="54"/>
  <c r="K18" i="72"/>
  <c r="K18" i="56"/>
  <c r="Y11" i="42"/>
  <c r="X11" i="42"/>
  <c r="Y11" i="21"/>
  <c r="X11" i="21"/>
  <c r="Z11" i="21" s="1"/>
  <c r="Z10" i="78"/>
  <c r="Z10" i="35"/>
  <c r="K19" i="7"/>
  <c r="Y11" i="85"/>
  <c r="X11" i="85"/>
  <c r="AH11" i="26"/>
  <c r="AQ11" i="26" s="1"/>
  <c r="K20" i="61"/>
  <c r="Z11" i="43"/>
  <c r="Z11" i="38"/>
  <c r="AG10" i="50"/>
  <c r="AP10" i="50" s="1"/>
  <c r="AF10" i="50"/>
  <c r="AO10" i="50" s="1"/>
  <c r="AE10" i="50"/>
  <c r="W11" i="50"/>
  <c r="K19" i="55"/>
  <c r="AF10" i="93"/>
  <c r="AO10" i="93" s="1"/>
  <c r="AE10" i="93"/>
  <c r="W11" i="93"/>
  <c r="AG10" i="93"/>
  <c r="AP10" i="93" s="1"/>
  <c r="K19" i="22"/>
  <c r="K18" i="24"/>
  <c r="AE11" i="48"/>
  <c r="W12" i="48"/>
  <c r="AG11" i="48"/>
  <c r="AP11" i="48" s="1"/>
  <c r="AF11" i="48"/>
  <c r="AO11" i="48" s="1"/>
  <c r="AR10" i="84"/>
  <c r="AR10" i="44"/>
  <c r="AF11" i="83"/>
  <c r="AO11" i="83" s="1"/>
  <c r="AE11" i="83"/>
  <c r="W12" i="83"/>
  <c r="AG11" i="83"/>
  <c r="AP11" i="83" s="1"/>
  <c r="AI10" i="11"/>
  <c r="AN10" i="11"/>
  <c r="X11" i="57"/>
  <c r="Y11" i="57"/>
  <c r="AR10" i="9"/>
  <c r="K19" i="23"/>
  <c r="AH10" i="24"/>
  <c r="AQ10" i="24" s="1"/>
  <c r="AN10" i="96"/>
  <c r="AI10" i="96"/>
  <c r="AH11" i="84"/>
  <c r="AQ11" i="84" s="1"/>
  <c r="AE11" i="66"/>
  <c r="W12" i="66"/>
  <c r="AG11" i="66"/>
  <c r="AP11" i="66" s="1"/>
  <c r="AF11" i="66"/>
  <c r="AO11" i="66" s="1"/>
  <c r="K18" i="16"/>
  <c r="K18" i="71"/>
  <c r="AI9" i="68"/>
  <c r="AN9" i="68"/>
  <c r="AH11" i="40"/>
  <c r="AQ11" i="40" s="1"/>
  <c r="AF10" i="82"/>
  <c r="AO10" i="82" s="1"/>
  <c r="AE10" i="82"/>
  <c r="W11" i="82"/>
  <c r="AG10" i="82"/>
  <c r="AP10" i="82" s="1"/>
  <c r="AF11" i="86"/>
  <c r="AO11" i="86" s="1"/>
  <c r="AE11" i="86"/>
  <c r="W12" i="86"/>
  <c r="AG11" i="86"/>
  <c r="AP11" i="86" s="1"/>
  <c r="AI9" i="92"/>
  <c r="AN9" i="92"/>
  <c r="AG9" i="27"/>
  <c r="AP9" i="27" s="1"/>
  <c r="AF9" i="27"/>
  <c r="AO9" i="27" s="1"/>
  <c r="AE9" i="27"/>
  <c r="W10" i="27"/>
  <c r="AI9" i="88"/>
  <c r="AN9" i="88"/>
  <c r="AG10" i="8"/>
  <c r="AP10" i="8" s="1"/>
  <c r="W11" i="8"/>
  <c r="AF10" i="8"/>
  <c r="AO10" i="8" s="1"/>
  <c r="AE10" i="8"/>
  <c r="AR9" i="91"/>
  <c r="AR9" i="18"/>
  <c r="AH10" i="53"/>
  <c r="AQ10" i="53" s="1"/>
  <c r="K19" i="9"/>
  <c r="AN10" i="47"/>
  <c r="AI10" i="47"/>
  <c r="X11" i="58"/>
  <c r="Z11" i="58" s="1"/>
  <c r="Y11" i="58"/>
  <c r="AR9" i="19"/>
  <c r="AN10" i="54"/>
  <c r="AI10" i="54"/>
  <c r="AH10" i="4"/>
  <c r="AQ10" i="4" s="1"/>
  <c r="AR9" i="25"/>
  <c r="Z10" i="22"/>
  <c r="AH10" i="39"/>
  <c r="AQ10" i="39" s="1"/>
  <c r="X12" i="76"/>
  <c r="Y12" i="76"/>
  <c r="AI10" i="85"/>
  <c r="AN10" i="85"/>
  <c r="AN10" i="70"/>
  <c r="AI10" i="70"/>
  <c r="X11" i="17"/>
  <c r="Y11" i="17"/>
  <c r="Y11" i="72"/>
  <c r="X11" i="72"/>
  <c r="X11" i="69"/>
  <c r="Y11" i="69"/>
  <c r="AE10" i="56"/>
  <c r="W11" i="56"/>
  <c r="AF10" i="56"/>
  <c r="AO10" i="56" s="1"/>
  <c r="AG10" i="56"/>
  <c r="AP10" i="56" s="1"/>
  <c r="AH11" i="44"/>
  <c r="AQ11" i="44" s="1"/>
  <c r="AE10" i="87"/>
  <c r="AF10" i="87"/>
  <c r="AO10" i="87" s="1"/>
  <c r="AG10" i="87"/>
  <c r="AP10" i="87" s="1"/>
  <c r="W11" i="87"/>
  <c r="AR8" i="51"/>
  <c r="AG9" i="7"/>
  <c r="AP9" i="7" s="1"/>
  <c r="W10" i="7"/>
  <c r="AF9" i="7"/>
  <c r="AO9" i="7" s="1"/>
  <c r="AE9" i="7"/>
  <c r="AH10" i="5"/>
  <c r="AQ10" i="5" s="1"/>
  <c r="K18" i="8"/>
  <c r="AF10" i="36"/>
  <c r="AO10" i="36" s="1"/>
  <c r="AE10" i="36"/>
  <c r="AG10" i="36"/>
  <c r="AP10" i="36" s="1"/>
  <c r="W11" i="36"/>
  <c r="AE9" i="6"/>
  <c r="AG9" i="6"/>
  <c r="AP9" i="6" s="1"/>
  <c r="W10" i="6"/>
  <c r="AF9" i="6"/>
  <c r="AO9" i="6" s="1"/>
  <c r="AH9" i="51"/>
  <c r="AQ9" i="51" s="1"/>
  <c r="Z11" i="52"/>
  <c r="AI9" i="94"/>
  <c r="AN9" i="94"/>
  <c r="AI10" i="65"/>
  <c r="AN10" i="65"/>
  <c r="Z11" i="84"/>
  <c r="AH10" i="19"/>
  <c r="AQ10" i="19" s="1"/>
  <c r="AH11" i="59"/>
  <c r="AQ11" i="59" s="1"/>
  <c r="Z11" i="40"/>
  <c r="AG10" i="2"/>
  <c r="AP10" i="2" s="1"/>
  <c r="W11" i="2"/>
  <c r="AF10" i="2"/>
  <c r="AO10" i="2" s="1"/>
  <c r="AE10" i="2"/>
  <c r="AR9" i="37"/>
  <c r="AI9" i="12"/>
  <c r="AN9" i="12"/>
  <c r="K18" i="64"/>
  <c r="Z11" i="9"/>
  <c r="Z11" i="63"/>
  <c r="AI9" i="23"/>
  <c r="AN9" i="23"/>
  <c r="AN9" i="90"/>
  <c r="AI9" i="90"/>
  <c r="AR10" i="59"/>
  <c r="AH10" i="91"/>
  <c r="AQ10" i="91" s="1"/>
  <c r="K19" i="65"/>
  <c r="K18" i="52"/>
  <c r="AH11" i="15"/>
  <c r="AQ11" i="15" s="1"/>
  <c r="K20" i="62"/>
  <c r="X10" i="89"/>
  <c r="Y10" i="89"/>
  <c r="X11" i="74"/>
  <c r="Y11" i="74"/>
  <c r="AN11" i="71"/>
  <c r="AI11" i="71"/>
  <c r="AI10" i="81"/>
  <c r="AN10" i="81"/>
  <c r="Z11" i="80" l="1"/>
  <c r="AE10" i="32"/>
  <c r="Z11" i="30"/>
  <c r="AF11" i="59"/>
  <c r="AO11" i="59" s="1"/>
  <c r="W12" i="59"/>
  <c r="X12" i="59" s="1"/>
  <c r="AG10" i="73"/>
  <c r="AP10" i="73" s="1"/>
  <c r="AF10" i="73"/>
  <c r="AO10" i="73" s="1"/>
  <c r="Z11" i="69"/>
  <c r="Z11" i="47"/>
  <c r="AE10" i="4"/>
  <c r="AI10" i="4" s="1"/>
  <c r="W11" i="73"/>
  <c r="Y11" i="73" s="1"/>
  <c r="Z12" i="76"/>
  <c r="Z11" i="61"/>
  <c r="W12" i="26"/>
  <c r="Z11" i="65"/>
  <c r="Z10" i="29"/>
  <c r="AG10" i="29" s="1"/>
  <c r="AP10" i="29" s="1"/>
  <c r="Z10" i="23"/>
  <c r="AF10" i="23" s="1"/>
  <c r="AO10" i="23" s="1"/>
  <c r="AN11" i="76"/>
  <c r="W11" i="46"/>
  <c r="Y11" i="46" s="1"/>
  <c r="Z11" i="33"/>
  <c r="AG11" i="33" s="1"/>
  <c r="AP11" i="33" s="1"/>
  <c r="Z10" i="12"/>
  <c r="AF10" i="46"/>
  <c r="AO10" i="46" s="1"/>
  <c r="AE10" i="46"/>
  <c r="AN10" i="46" s="1"/>
  <c r="Z11" i="74"/>
  <c r="AF11" i="74" s="1"/>
  <c r="AO11" i="74" s="1"/>
  <c r="Z11" i="96"/>
  <c r="AG11" i="96" s="1"/>
  <c r="AP11" i="96" s="1"/>
  <c r="AI10" i="33"/>
  <c r="Z11" i="81"/>
  <c r="AE11" i="81" s="1"/>
  <c r="Z11" i="70"/>
  <c r="AF11" i="70" s="1"/>
  <c r="AO11" i="70" s="1"/>
  <c r="AN10" i="72"/>
  <c r="Z11" i="17"/>
  <c r="AE11" i="17" s="1"/>
  <c r="Z10" i="88"/>
  <c r="AE10" i="88" s="1"/>
  <c r="Z12" i="71"/>
  <c r="Z11" i="54"/>
  <c r="Z11" i="85"/>
  <c r="AG11" i="85" s="1"/>
  <c r="AP11" i="85" s="1"/>
  <c r="Z11" i="55"/>
  <c r="AE11" i="55" s="1"/>
  <c r="W11" i="92"/>
  <c r="AF10" i="92"/>
  <c r="AO10" i="92" s="1"/>
  <c r="AE10" i="92"/>
  <c r="AG10" i="92"/>
  <c r="AP10" i="92" s="1"/>
  <c r="AG10" i="13"/>
  <c r="AP10" i="13" s="1"/>
  <c r="AF10" i="13"/>
  <c r="AO10" i="13" s="1"/>
  <c r="AE10" i="13"/>
  <c r="W11" i="13"/>
  <c r="AG11" i="65"/>
  <c r="AP11" i="65" s="1"/>
  <c r="W12" i="65"/>
  <c r="AF11" i="65"/>
  <c r="AO11" i="65" s="1"/>
  <c r="AE11" i="65"/>
  <c r="AG11" i="81"/>
  <c r="AP11" i="81" s="1"/>
  <c r="AF11" i="81"/>
  <c r="AO11" i="81" s="1"/>
  <c r="W12" i="81"/>
  <c r="AG11" i="80"/>
  <c r="AP11" i="80" s="1"/>
  <c r="AF11" i="80"/>
  <c r="AO11" i="80" s="1"/>
  <c r="W12" i="80"/>
  <c r="AE11" i="80"/>
  <c r="W12" i="33"/>
  <c r="AE11" i="33"/>
  <c r="W12" i="54"/>
  <c r="AF11" i="54"/>
  <c r="AO11" i="54" s="1"/>
  <c r="AE11" i="54"/>
  <c r="AG11" i="54"/>
  <c r="AP11" i="54" s="1"/>
  <c r="W12" i="55"/>
  <c r="K19" i="64"/>
  <c r="AR9" i="23"/>
  <c r="AR9" i="12"/>
  <c r="AG11" i="84"/>
  <c r="AP11" i="84" s="1"/>
  <c r="W12" i="84"/>
  <c r="AF11" i="84"/>
  <c r="AO11" i="84" s="1"/>
  <c r="AE11" i="84"/>
  <c r="X11" i="36"/>
  <c r="Y11" i="36"/>
  <c r="K19" i="8"/>
  <c r="AH11" i="69"/>
  <c r="AQ11" i="69" s="1"/>
  <c r="AH11" i="17"/>
  <c r="AQ11" i="17" s="1"/>
  <c r="AH11" i="58"/>
  <c r="AQ11" i="58" s="1"/>
  <c r="AN10" i="8"/>
  <c r="AI10" i="8"/>
  <c r="AR9" i="92"/>
  <c r="X12" i="66"/>
  <c r="Y12" i="66"/>
  <c r="K20" i="23"/>
  <c r="K19" i="56"/>
  <c r="K20" i="70"/>
  <c r="AR10" i="79"/>
  <c r="AG10" i="18"/>
  <c r="AP10" i="18" s="1"/>
  <c r="W11" i="18"/>
  <c r="AF10" i="18"/>
  <c r="AO10" i="18" s="1"/>
  <c r="AE10" i="18"/>
  <c r="AR10" i="95"/>
  <c r="AH10" i="62"/>
  <c r="AQ10" i="62" s="1"/>
  <c r="K20" i="21"/>
  <c r="AR10" i="30"/>
  <c r="Y11" i="5"/>
  <c r="X11" i="5"/>
  <c r="K22" i="49"/>
  <c r="Y11" i="91"/>
  <c r="X11" i="91"/>
  <c r="AR10" i="80"/>
  <c r="Y11" i="60"/>
  <c r="X11" i="60"/>
  <c r="AN9" i="20"/>
  <c r="AI9" i="20"/>
  <c r="AI9" i="51"/>
  <c r="AN9" i="51"/>
  <c r="K19" i="11"/>
  <c r="AR10" i="74"/>
  <c r="K21" i="14"/>
  <c r="AR10" i="57"/>
  <c r="K19" i="4"/>
  <c r="X11" i="67"/>
  <c r="Y11" i="67"/>
  <c r="AI10" i="41"/>
  <c r="AN10" i="41"/>
  <c r="K19" i="50"/>
  <c r="X12" i="26"/>
  <c r="Y12" i="26"/>
  <c r="Y12" i="59"/>
  <c r="AI10" i="24"/>
  <c r="AN10" i="24"/>
  <c r="AR10" i="81"/>
  <c r="AH11" i="74"/>
  <c r="AQ11" i="74" s="1"/>
  <c r="K21" i="62"/>
  <c r="K20" i="65"/>
  <c r="W12" i="63"/>
  <c r="AF11" i="63"/>
  <c r="AO11" i="63" s="1"/>
  <c r="AE11" i="63"/>
  <c r="AG11" i="63"/>
  <c r="AP11" i="63" s="1"/>
  <c r="AG11" i="40"/>
  <c r="AP11" i="40" s="1"/>
  <c r="AF11" i="40"/>
  <c r="AO11" i="40" s="1"/>
  <c r="AE11" i="40"/>
  <c r="W12" i="40"/>
  <c r="AN10" i="87"/>
  <c r="AI10" i="87"/>
  <c r="W12" i="69"/>
  <c r="AF11" i="69"/>
  <c r="AO11" i="69" s="1"/>
  <c r="AE11" i="69"/>
  <c r="AG11" i="69"/>
  <c r="AP11" i="69" s="1"/>
  <c r="AH12" i="76"/>
  <c r="AQ12" i="76" s="1"/>
  <c r="AR10" i="54"/>
  <c r="W12" i="58"/>
  <c r="AF11" i="58"/>
  <c r="AO11" i="58" s="1"/>
  <c r="AE11" i="58"/>
  <c r="AG11" i="58"/>
  <c r="AP11" i="58" s="1"/>
  <c r="Y10" i="27"/>
  <c r="X10" i="27"/>
  <c r="Y11" i="82"/>
  <c r="X11" i="82"/>
  <c r="K19" i="71"/>
  <c r="AI11" i="66"/>
  <c r="AN11" i="66"/>
  <c r="AR10" i="96"/>
  <c r="AR10" i="11"/>
  <c r="K20" i="22"/>
  <c r="AG11" i="38"/>
  <c r="AP11" i="38" s="1"/>
  <c r="AF11" i="38"/>
  <c r="AO11" i="38" s="1"/>
  <c r="W12" i="38"/>
  <c r="AE11" i="38"/>
  <c r="AG11" i="21"/>
  <c r="AP11" i="21" s="1"/>
  <c r="W12" i="21"/>
  <c r="AF11" i="21"/>
  <c r="AO11" i="21" s="1"/>
  <c r="AE11" i="21"/>
  <c r="X11" i="16"/>
  <c r="Y11" i="16"/>
  <c r="AG10" i="88"/>
  <c r="AP10" i="88" s="1"/>
  <c r="AH11" i="96"/>
  <c r="AQ11" i="96" s="1"/>
  <c r="K19" i="19"/>
  <c r="Z10" i="62"/>
  <c r="AR10" i="58"/>
  <c r="AH11" i="79"/>
  <c r="AQ11" i="79" s="1"/>
  <c r="AN10" i="49"/>
  <c r="AI10" i="49"/>
  <c r="AH10" i="29"/>
  <c r="AQ10" i="29" s="1"/>
  <c r="K20" i="17"/>
  <c r="AI10" i="91"/>
  <c r="AN10" i="91"/>
  <c r="AI10" i="60"/>
  <c r="AN10" i="60"/>
  <c r="AE10" i="12"/>
  <c r="AG10" i="12"/>
  <c r="AP10" i="12" s="1"/>
  <c r="W11" i="12"/>
  <c r="AF10" i="12"/>
  <c r="AO10" i="12" s="1"/>
  <c r="AR10" i="31"/>
  <c r="K19" i="2"/>
  <c r="AN11" i="3"/>
  <c r="AI11" i="3"/>
  <c r="AR10" i="55"/>
  <c r="AH11" i="70"/>
  <c r="AQ11" i="70" s="1"/>
  <c r="AR9" i="89"/>
  <c r="AH11" i="31"/>
  <c r="AQ11" i="31" s="1"/>
  <c r="AH10" i="68"/>
  <c r="AQ10" i="68" s="1"/>
  <c r="K19" i="12"/>
  <c r="K19" i="3"/>
  <c r="Y11" i="41"/>
  <c r="X11" i="41"/>
  <c r="Z11" i="41" s="1"/>
  <c r="Y12" i="77"/>
  <c r="X12" i="77"/>
  <c r="AN11" i="26"/>
  <c r="AI11" i="26"/>
  <c r="X11" i="37"/>
  <c r="Y11" i="37"/>
  <c r="AI10" i="53"/>
  <c r="AN10" i="53"/>
  <c r="AH11" i="72"/>
  <c r="AQ11" i="72" s="1"/>
  <c r="AR10" i="70"/>
  <c r="W13" i="76"/>
  <c r="AG12" i="76"/>
  <c r="AP12" i="76" s="1"/>
  <c r="AF12" i="76"/>
  <c r="AO12" i="76" s="1"/>
  <c r="AE12" i="76"/>
  <c r="W11" i="22"/>
  <c r="AF10" i="22"/>
  <c r="AO10" i="22" s="1"/>
  <c r="AE10" i="22"/>
  <c r="AG10" i="22"/>
  <c r="AP10" i="22" s="1"/>
  <c r="AR10" i="47"/>
  <c r="X11" i="8"/>
  <c r="Y11" i="8"/>
  <c r="AN9" i="27"/>
  <c r="AI9" i="27"/>
  <c r="X12" i="48"/>
  <c r="Y12" i="48"/>
  <c r="K20" i="55"/>
  <c r="AG11" i="43"/>
  <c r="AP11" i="43" s="1"/>
  <c r="AF11" i="43"/>
  <c r="AO11" i="43" s="1"/>
  <c r="W12" i="43"/>
  <c r="AE11" i="43"/>
  <c r="K20" i="7"/>
  <c r="AH11" i="42"/>
  <c r="AQ11" i="42" s="1"/>
  <c r="K19" i="72"/>
  <c r="W12" i="96"/>
  <c r="AH10" i="94"/>
  <c r="AQ10" i="94" s="1"/>
  <c r="AR10" i="33"/>
  <c r="AH10" i="10"/>
  <c r="AQ10" i="10" s="1"/>
  <c r="K20" i="18"/>
  <c r="AG11" i="79"/>
  <c r="AP11" i="79" s="1"/>
  <c r="AF11" i="79"/>
  <c r="AO11" i="79" s="1"/>
  <c r="AE11" i="79"/>
  <c r="W12" i="79"/>
  <c r="AR10" i="61"/>
  <c r="Y11" i="14"/>
  <c r="X11" i="14"/>
  <c r="Z11" i="14" s="1"/>
  <c r="AH12" i="71"/>
  <c r="AQ12" i="71" s="1"/>
  <c r="AN11" i="15"/>
  <c r="AI11" i="15"/>
  <c r="Y10" i="20"/>
  <c r="X10" i="20"/>
  <c r="AH11" i="61"/>
  <c r="AQ11" i="61" s="1"/>
  <c r="AG11" i="70"/>
  <c r="AP11" i="70" s="1"/>
  <c r="K20" i="66"/>
  <c r="AH11" i="47"/>
  <c r="AQ11" i="47" s="1"/>
  <c r="Z10" i="68"/>
  <c r="AH11" i="11"/>
  <c r="AQ11" i="11" s="1"/>
  <c r="AN11" i="28"/>
  <c r="AI11" i="28"/>
  <c r="AN11" i="77"/>
  <c r="AI11" i="77"/>
  <c r="AI10" i="37"/>
  <c r="AN10" i="37"/>
  <c r="AI10" i="39"/>
  <c r="AN10" i="39"/>
  <c r="AI10" i="1"/>
  <c r="AN10" i="1"/>
  <c r="X11" i="24"/>
  <c r="Z11" i="24" s="1"/>
  <c r="Y11" i="24"/>
  <c r="Y12" i="44"/>
  <c r="X12" i="44"/>
  <c r="AR9" i="90"/>
  <c r="AN10" i="2"/>
  <c r="AI10" i="2"/>
  <c r="Y10" i="6"/>
  <c r="X10" i="6"/>
  <c r="AI10" i="36"/>
  <c r="AN10" i="36"/>
  <c r="AN9" i="7"/>
  <c r="AI9" i="7"/>
  <c r="Y11" i="87"/>
  <c r="Z11" i="87" s="1"/>
  <c r="X11" i="87"/>
  <c r="X11" i="56"/>
  <c r="Y11" i="56"/>
  <c r="X12" i="86"/>
  <c r="Y12" i="86"/>
  <c r="AN10" i="82"/>
  <c r="AI10" i="82"/>
  <c r="K19" i="16"/>
  <c r="Y12" i="83"/>
  <c r="X12" i="83"/>
  <c r="AI11" i="48"/>
  <c r="AN11" i="48"/>
  <c r="Y11" i="50"/>
  <c r="X11" i="50"/>
  <c r="AE10" i="35"/>
  <c r="AF10" i="35"/>
  <c r="AO10" i="35" s="1"/>
  <c r="W11" i="35"/>
  <c r="AG10" i="35"/>
  <c r="AP10" i="35" s="1"/>
  <c r="K19" i="67"/>
  <c r="K20" i="15"/>
  <c r="Z10" i="94"/>
  <c r="AR9" i="13"/>
  <c r="X11" i="75"/>
  <c r="Y11" i="75"/>
  <c r="AR10" i="69"/>
  <c r="AR10" i="17"/>
  <c r="AH11" i="64"/>
  <c r="AQ11" i="64" s="1"/>
  <c r="K21" i="69"/>
  <c r="K19" i="20"/>
  <c r="X11" i="34"/>
  <c r="Y11" i="34"/>
  <c r="AE10" i="29"/>
  <c r="W11" i="29"/>
  <c r="AG12" i="71"/>
  <c r="AP12" i="71" s="1"/>
  <c r="AF12" i="71"/>
  <c r="AO12" i="71" s="1"/>
  <c r="W13" i="71"/>
  <c r="AE12" i="71"/>
  <c r="AR10" i="21"/>
  <c r="AH10" i="90"/>
  <c r="AQ10" i="90" s="1"/>
  <c r="AH10" i="23"/>
  <c r="AQ10" i="23" s="1"/>
  <c r="Y11" i="19"/>
  <c r="X11" i="19"/>
  <c r="K19" i="51"/>
  <c r="Y10" i="51"/>
  <c r="X10" i="51"/>
  <c r="X12" i="3"/>
  <c r="Y12" i="3"/>
  <c r="AR9" i="62"/>
  <c r="AR11" i="76"/>
  <c r="AG11" i="47"/>
  <c r="AP11" i="47" s="1"/>
  <c r="W12" i="47"/>
  <c r="AF11" i="47"/>
  <c r="AO11" i="47" s="1"/>
  <c r="AE11" i="47"/>
  <c r="Z11" i="31"/>
  <c r="K20" i="5"/>
  <c r="AH11" i="30"/>
  <c r="AQ11" i="30" s="1"/>
  <c r="K20" i="63"/>
  <c r="X12" i="28"/>
  <c r="Z12" i="28" s="1"/>
  <c r="Y12" i="28"/>
  <c r="Y11" i="39"/>
  <c r="X11" i="39"/>
  <c r="X11" i="32"/>
  <c r="Y11" i="32"/>
  <c r="Y11" i="53"/>
  <c r="X11" i="53"/>
  <c r="AH10" i="89"/>
  <c r="AQ10" i="89" s="1"/>
  <c r="AI11" i="86"/>
  <c r="AN11" i="86"/>
  <c r="AH11" i="57"/>
  <c r="AQ11" i="57" s="1"/>
  <c r="Y11" i="93"/>
  <c r="X11" i="93"/>
  <c r="AN10" i="50"/>
  <c r="AI10" i="50"/>
  <c r="K21" i="61"/>
  <c r="AH11" i="85"/>
  <c r="AQ11" i="85" s="1"/>
  <c r="AF10" i="78"/>
  <c r="AO10" i="78" s="1"/>
  <c r="AE10" i="78"/>
  <c r="W11" i="78"/>
  <c r="AG10" i="78"/>
  <c r="AP10" i="78" s="1"/>
  <c r="Z11" i="42"/>
  <c r="K20" i="54"/>
  <c r="AH10" i="92"/>
  <c r="AQ10" i="92" s="1"/>
  <c r="K19" i="60"/>
  <c r="AI10" i="75"/>
  <c r="AN10" i="75"/>
  <c r="AG10" i="10"/>
  <c r="AP10" i="10" s="1"/>
  <c r="W11" i="10"/>
  <c r="AF10" i="10"/>
  <c r="AO10" i="10" s="1"/>
  <c r="AE10" i="10"/>
  <c r="AR10" i="42"/>
  <c r="K20" i="68"/>
  <c r="Y11" i="49"/>
  <c r="X11" i="49"/>
  <c r="AH11" i="95"/>
  <c r="AQ11" i="95" s="1"/>
  <c r="AG10" i="25"/>
  <c r="AP10" i="25" s="1"/>
  <c r="AF10" i="25"/>
  <c r="AO10" i="25" s="1"/>
  <c r="AE10" i="25"/>
  <c r="W11" i="25"/>
  <c r="AN10" i="5"/>
  <c r="AI10" i="5"/>
  <c r="AH11" i="33"/>
  <c r="AQ11" i="33" s="1"/>
  <c r="AR10" i="45"/>
  <c r="X12" i="15"/>
  <c r="Y12" i="15"/>
  <c r="Z12" i="15" s="1"/>
  <c r="AG10" i="23"/>
  <c r="AP10" i="23" s="1"/>
  <c r="K20" i="57"/>
  <c r="AE11" i="61"/>
  <c r="W12" i="61"/>
  <c r="AF11" i="61"/>
  <c r="AO11" i="61" s="1"/>
  <c r="AG11" i="61"/>
  <c r="AP11" i="61" s="1"/>
  <c r="AH11" i="81"/>
  <c r="AQ11" i="81" s="1"/>
  <c r="AH11" i="45"/>
  <c r="AQ11" i="45" s="1"/>
  <c r="K23" i="6"/>
  <c r="AR10" i="64"/>
  <c r="K19" i="59"/>
  <c r="Z11" i="11"/>
  <c r="AI10" i="32"/>
  <c r="AN10" i="32"/>
  <c r="AN11" i="59"/>
  <c r="AI11" i="59"/>
  <c r="Y11" i="1"/>
  <c r="Z11" i="1" s="1"/>
  <c r="X11" i="1"/>
  <c r="AI11" i="44"/>
  <c r="AN11" i="44"/>
  <c r="W12" i="74"/>
  <c r="AG11" i="74"/>
  <c r="AP11" i="74" s="1"/>
  <c r="AG11" i="9"/>
  <c r="AP11" i="9" s="1"/>
  <c r="W12" i="9"/>
  <c r="AF11" i="9"/>
  <c r="AO11" i="9" s="1"/>
  <c r="AE11" i="9"/>
  <c r="AR10" i="65"/>
  <c r="AR10" i="72"/>
  <c r="AR11" i="71"/>
  <c r="AR9" i="94"/>
  <c r="AI10" i="56"/>
  <c r="AN10" i="56"/>
  <c r="Z11" i="72"/>
  <c r="Z10" i="89"/>
  <c r="K19" i="52"/>
  <c r="Y11" i="2"/>
  <c r="X11" i="2"/>
  <c r="W12" i="52"/>
  <c r="AG11" i="52"/>
  <c r="AP11" i="52" s="1"/>
  <c r="AF11" i="52"/>
  <c r="AO11" i="52" s="1"/>
  <c r="AE11" i="52"/>
  <c r="AI9" i="6"/>
  <c r="AN9" i="6"/>
  <c r="X10" i="7"/>
  <c r="Y10" i="7"/>
  <c r="AR10" i="85"/>
  <c r="K20" i="9"/>
  <c r="AR9" i="88"/>
  <c r="AR9" i="68"/>
  <c r="Z11" i="57"/>
  <c r="AN11" i="83"/>
  <c r="AI11" i="83"/>
  <c r="K19" i="24"/>
  <c r="AN10" i="93"/>
  <c r="AI10" i="93"/>
  <c r="AH11" i="21"/>
  <c r="AQ11" i="21" s="1"/>
  <c r="AI10" i="16"/>
  <c r="AN10" i="16"/>
  <c r="AH10" i="88"/>
  <c r="AQ10" i="88" s="1"/>
  <c r="AH10" i="13"/>
  <c r="AQ10" i="13" s="1"/>
  <c r="AR9" i="29"/>
  <c r="Z11" i="64"/>
  <c r="AH11" i="65"/>
  <c r="AQ11" i="65" s="1"/>
  <c r="Z11" i="95"/>
  <c r="AI10" i="14"/>
  <c r="AN10" i="14"/>
  <c r="AI10" i="34"/>
  <c r="AN10" i="34"/>
  <c r="AH11" i="55"/>
  <c r="AQ11" i="55" s="1"/>
  <c r="K21" i="53"/>
  <c r="Z10" i="90"/>
  <c r="AH10" i="12"/>
  <c r="AQ10" i="12" s="1"/>
  <c r="AI10" i="19"/>
  <c r="AN10" i="19"/>
  <c r="K21" i="13"/>
  <c r="Z11" i="45"/>
  <c r="AR9" i="10"/>
  <c r="AH11" i="54"/>
  <c r="AQ11" i="54" s="1"/>
  <c r="AH11" i="80"/>
  <c r="AQ11" i="80" s="1"/>
  <c r="K21" i="58"/>
  <c r="AI10" i="67"/>
  <c r="AN10" i="67"/>
  <c r="AG11" i="30"/>
  <c r="AP11" i="30" s="1"/>
  <c r="AF11" i="30"/>
  <c r="AO11" i="30" s="1"/>
  <c r="W12" i="30"/>
  <c r="AE11" i="30"/>
  <c r="K21" i="10"/>
  <c r="Y11" i="4"/>
  <c r="X11" i="4"/>
  <c r="AI10" i="73"/>
  <c r="AN10" i="73"/>
  <c r="W11" i="23" l="1"/>
  <c r="W12" i="70"/>
  <c r="AF11" i="55"/>
  <c r="AO11" i="55" s="1"/>
  <c r="X11" i="73"/>
  <c r="Z11" i="73" s="1"/>
  <c r="AF10" i="29"/>
  <c r="AO10" i="29" s="1"/>
  <c r="Z11" i="56"/>
  <c r="Z10" i="20"/>
  <c r="AN10" i="4"/>
  <c r="AI10" i="46"/>
  <c r="W12" i="85"/>
  <c r="AE10" i="23"/>
  <c r="AE11" i="70"/>
  <c r="W12" i="17"/>
  <c r="Z11" i="60"/>
  <c r="AE11" i="85"/>
  <c r="AG11" i="55"/>
  <c r="AP11" i="55" s="1"/>
  <c r="Z12" i="66"/>
  <c r="Z12" i="83"/>
  <c r="Z11" i="36"/>
  <c r="Z11" i="4"/>
  <c r="AF11" i="85"/>
  <c r="AO11" i="85" s="1"/>
  <c r="AF10" i="88"/>
  <c r="AO10" i="88" s="1"/>
  <c r="Z11" i="82"/>
  <c r="AE11" i="82" s="1"/>
  <c r="AF11" i="17"/>
  <c r="AO11" i="17" s="1"/>
  <c r="AE11" i="74"/>
  <c r="AI11" i="74" s="1"/>
  <c r="X11" i="46"/>
  <c r="AF11" i="96"/>
  <c r="AO11" i="96" s="1"/>
  <c r="Z12" i="26"/>
  <c r="AE11" i="96"/>
  <c r="Z11" i="2"/>
  <c r="W12" i="2" s="1"/>
  <c r="Z11" i="39"/>
  <c r="W12" i="39" s="1"/>
  <c r="Z11" i="19"/>
  <c r="AG11" i="19" s="1"/>
  <c r="AP11" i="19" s="1"/>
  <c r="W11" i="88"/>
  <c r="AG11" i="17"/>
  <c r="AP11" i="17" s="1"/>
  <c r="AF11" i="33"/>
  <c r="AO11" i="33" s="1"/>
  <c r="Z11" i="32"/>
  <c r="Z12" i="48"/>
  <c r="Z11" i="5"/>
  <c r="AF11" i="5" s="1"/>
  <c r="AO11" i="5" s="1"/>
  <c r="Z12" i="3"/>
  <c r="W13" i="3" s="1"/>
  <c r="Z11" i="93"/>
  <c r="Z11" i="53"/>
  <c r="AF11" i="53" s="1"/>
  <c r="AO11" i="53" s="1"/>
  <c r="Z12" i="86"/>
  <c r="AG12" i="86" s="1"/>
  <c r="AP12" i="86" s="1"/>
  <c r="Z11" i="8"/>
  <c r="AG11" i="8" s="1"/>
  <c r="AP11" i="8" s="1"/>
  <c r="Z11" i="91"/>
  <c r="AE11" i="91" s="1"/>
  <c r="Z11" i="50"/>
  <c r="AF11" i="50" s="1"/>
  <c r="AO11" i="50" s="1"/>
  <c r="Z11" i="75"/>
  <c r="AF11" i="75" s="1"/>
  <c r="AO11" i="75" s="1"/>
  <c r="Z12" i="44"/>
  <c r="AF12" i="44" s="1"/>
  <c r="AO12" i="44" s="1"/>
  <c r="Z11" i="16"/>
  <c r="AF11" i="16" s="1"/>
  <c r="AO11" i="16" s="1"/>
  <c r="Z10" i="51"/>
  <c r="AG10" i="51" s="1"/>
  <c r="AP10" i="51" s="1"/>
  <c r="AG11" i="75"/>
  <c r="AP11" i="75" s="1"/>
  <c r="W12" i="16"/>
  <c r="AG12" i="3"/>
  <c r="AP12" i="3" s="1"/>
  <c r="AF12" i="3"/>
  <c r="AO12" i="3" s="1"/>
  <c r="AG11" i="56"/>
  <c r="AP11" i="56" s="1"/>
  <c r="AF11" i="56"/>
  <c r="AO11" i="56" s="1"/>
  <c r="AE11" i="56"/>
  <c r="W12" i="56"/>
  <c r="AF12" i="15"/>
  <c r="AO12" i="15" s="1"/>
  <c r="W13" i="15"/>
  <c r="AE12" i="15"/>
  <c r="AG12" i="15"/>
  <c r="AP12" i="15" s="1"/>
  <c r="AG11" i="50"/>
  <c r="AP11" i="50" s="1"/>
  <c r="AG10" i="20"/>
  <c r="AP10" i="20" s="1"/>
  <c r="W11" i="20"/>
  <c r="AF10" i="20"/>
  <c r="AO10" i="20" s="1"/>
  <c r="AE10" i="20"/>
  <c r="AE10" i="51"/>
  <c r="AE11" i="2"/>
  <c r="AG11" i="2"/>
  <c r="AP11" i="2" s="1"/>
  <c r="AF11" i="87"/>
  <c r="AO11" i="87" s="1"/>
  <c r="AG11" i="87"/>
  <c r="AP11" i="87" s="1"/>
  <c r="AE11" i="87"/>
  <c r="W12" i="87"/>
  <c r="AG11" i="39"/>
  <c r="AP11" i="39" s="1"/>
  <c r="AE11" i="39"/>
  <c r="W12" i="41"/>
  <c r="AG11" i="41"/>
  <c r="AP11" i="41" s="1"/>
  <c r="AE11" i="41"/>
  <c r="AF11" i="41"/>
  <c r="AO11" i="41" s="1"/>
  <c r="AG11" i="5"/>
  <c r="AP11" i="5" s="1"/>
  <c r="AG11" i="1"/>
  <c r="AP11" i="1" s="1"/>
  <c r="AF11" i="1"/>
  <c r="AO11" i="1" s="1"/>
  <c r="W12" i="1"/>
  <c r="AE11" i="1"/>
  <c r="AG11" i="93"/>
  <c r="AP11" i="93" s="1"/>
  <c r="AF11" i="93"/>
  <c r="AO11" i="93" s="1"/>
  <c r="AE11" i="93"/>
  <c r="W12" i="93"/>
  <c r="AE11" i="53"/>
  <c r="AE12" i="86"/>
  <c r="W13" i="86"/>
  <c r="AG11" i="91"/>
  <c r="AP11" i="91" s="1"/>
  <c r="W12" i="91"/>
  <c r="AR10" i="93"/>
  <c r="K21" i="9"/>
  <c r="AG11" i="72"/>
  <c r="AP11" i="72" s="1"/>
  <c r="W12" i="72"/>
  <c r="AF11" i="72"/>
  <c r="AO11" i="72" s="1"/>
  <c r="AE11" i="72"/>
  <c r="AN11" i="74"/>
  <c r="X12" i="61"/>
  <c r="Y12" i="61"/>
  <c r="Y11" i="23"/>
  <c r="X11" i="23"/>
  <c r="AH11" i="49"/>
  <c r="AQ11" i="49" s="1"/>
  <c r="AR10" i="75"/>
  <c r="K21" i="63"/>
  <c r="AR11" i="83"/>
  <c r="AH10" i="7"/>
  <c r="AQ10" i="7" s="1"/>
  <c r="K20" i="52"/>
  <c r="AH11" i="73"/>
  <c r="AQ11" i="73" s="1"/>
  <c r="AR11" i="59"/>
  <c r="AN10" i="25"/>
  <c r="AI10" i="25"/>
  <c r="K21" i="68"/>
  <c r="W12" i="42"/>
  <c r="AG11" i="42"/>
  <c r="AP11" i="42" s="1"/>
  <c r="AE11" i="42"/>
  <c r="AF11" i="42"/>
  <c r="AO11" i="42" s="1"/>
  <c r="K22" i="61"/>
  <c r="AH11" i="19"/>
  <c r="AQ11" i="19" s="1"/>
  <c r="K22" i="58"/>
  <c r="K22" i="13"/>
  <c r="Z10" i="7"/>
  <c r="X12" i="52"/>
  <c r="Y12" i="52"/>
  <c r="AF10" i="89"/>
  <c r="AO10" i="89" s="1"/>
  <c r="AG10" i="89"/>
  <c r="AP10" i="89" s="1"/>
  <c r="AE10" i="89"/>
  <c r="W11" i="89"/>
  <c r="AI11" i="9"/>
  <c r="AN11" i="9"/>
  <c r="X12" i="74"/>
  <c r="Y12" i="74"/>
  <c r="AG11" i="11"/>
  <c r="AP11" i="11" s="1"/>
  <c r="W12" i="11"/>
  <c r="AF11" i="11"/>
  <c r="AO11" i="11" s="1"/>
  <c r="AE11" i="11"/>
  <c r="AR10" i="50"/>
  <c r="AH11" i="32"/>
  <c r="AQ11" i="32" s="1"/>
  <c r="AH12" i="28"/>
  <c r="AQ12" i="28" s="1"/>
  <c r="AI11" i="47"/>
  <c r="AN11" i="47"/>
  <c r="AH10" i="51"/>
  <c r="AQ10" i="51" s="1"/>
  <c r="Y13" i="71"/>
  <c r="X13" i="71"/>
  <c r="K20" i="20"/>
  <c r="K20" i="67"/>
  <c r="AH11" i="50"/>
  <c r="AQ11" i="50" s="1"/>
  <c r="AH11" i="87"/>
  <c r="AQ11" i="87" s="1"/>
  <c r="AR10" i="36"/>
  <c r="AH11" i="24"/>
  <c r="AQ11" i="24" s="1"/>
  <c r="Y12" i="70"/>
  <c r="X12" i="70"/>
  <c r="AN11" i="79"/>
  <c r="AI11" i="79"/>
  <c r="AH12" i="48"/>
  <c r="AQ12" i="48" s="1"/>
  <c r="X11" i="22"/>
  <c r="Y11" i="22"/>
  <c r="AR11" i="3"/>
  <c r="W11" i="62"/>
  <c r="AF10" i="62"/>
  <c r="AO10" i="62" s="1"/>
  <c r="AE10" i="62"/>
  <c r="AG10" i="62"/>
  <c r="AP10" i="62" s="1"/>
  <c r="Y12" i="21"/>
  <c r="X12" i="21"/>
  <c r="AN11" i="58"/>
  <c r="AI11" i="58"/>
  <c r="AR10" i="87"/>
  <c r="K21" i="65"/>
  <c r="AH12" i="26"/>
  <c r="AQ12" i="26" s="1"/>
  <c r="K20" i="11"/>
  <c r="AH11" i="36"/>
  <c r="AQ11" i="36" s="1"/>
  <c r="K20" i="64"/>
  <c r="Y12" i="85"/>
  <c r="X12" i="85"/>
  <c r="X12" i="33"/>
  <c r="Y12" i="33"/>
  <c r="X12" i="81"/>
  <c r="Y12" i="81"/>
  <c r="AG11" i="4"/>
  <c r="AP11" i="4" s="1"/>
  <c r="W12" i="4"/>
  <c r="AF11" i="4"/>
  <c r="AO11" i="4" s="1"/>
  <c r="AE11" i="4"/>
  <c r="K22" i="53"/>
  <c r="W12" i="57"/>
  <c r="AF11" i="57"/>
  <c r="AO11" i="57" s="1"/>
  <c r="AG11" i="57"/>
  <c r="AP11" i="57" s="1"/>
  <c r="AE11" i="57"/>
  <c r="AH11" i="2"/>
  <c r="AQ11" i="2" s="1"/>
  <c r="AG11" i="73"/>
  <c r="AP11" i="73" s="1"/>
  <c r="AF11" i="73"/>
  <c r="AO11" i="73" s="1"/>
  <c r="AE11" i="73"/>
  <c r="W12" i="73"/>
  <c r="W12" i="19"/>
  <c r="AF11" i="19"/>
  <c r="AO11" i="19" s="1"/>
  <c r="AE11" i="19"/>
  <c r="AG12" i="83"/>
  <c r="AP12" i="83" s="1"/>
  <c r="AF12" i="83"/>
  <c r="AO12" i="83" s="1"/>
  <c r="W13" i="83"/>
  <c r="AE12" i="83"/>
  <c r="AH10" i="6"/>
  <c r="AQ10" i="6" s="1"/>
  <c r="AF11" i="14"/>
  <c r="AO11" i="14" s="1"/>
  <c r="AE11" i="14"/>
  <c r="W12" i="14"/>
  <c r="AG11" i="14"/>
  <c r="AP11" i="14" s="1"/>
  <c r="AF12" i="48"/>
  <c r="AO12" i="48" s="1"/>
  <c r="W13" i="48"/>
  <c r="AG12" i="48"/>
  <c r="AP12" i="48" s="1"/>
  <c r="AE12" i="48"/>
  <c r="AI12" i="76"/>
  <c r="AN12" i="76"/>
  <c r="AR10" i="53"/>
  <c r="X11" i="12"/>
  <c r="Y11" i="12"/>
  <c r="W12" i="82"/>
  <c r="X12" i="17"/>
  <c r="Y12" i="17"/>
  <c r="AH12" i="59"/>
  <c r="AQ12" i="59" s="1"/>
  <c r="W13" i="26"/>
  <c r="AG12" i="26"/>
  <c r="AP12" i="26" s="1"/>
  <c r="AF12" i="26"/>
  <c r="AO12" i="26" s="1"/>
  <c r="AE12" i="26"/>
  <c r="AH11" i="67"/>
  <c r="AQ11" i="67" s="1"/>
  <c r="AG11" i="60"/>
  <c r="AP11" i="60" s="1"/>
  <c r="W12" i="60"/>
  <c r="AF11" i="60"/>
  <c r="AO11" i="60" s="1"/>
  <c r="AE11" i="60"/>
  <c r="K21" i="23"/>
  <c r="AR10" i="8"/>
  <c r="AG11" i="36"/>
  <c r="AP11" i="36" s="1"/>
  <c r="AF11" i="36"/>
  <c r="AO11" i="36" s="1"/>
  <c r="W12" i="36"/>
  <c r="AE11" i="36"/>
  <c r="AN11" i="55"/>
  <c r="AI11" i="55"/>
  <c r="AN11" i="85"/>
  <c r="AI11" i="85"/>
  <c r="X12" i="54"/>
  <c r="Y12" i="54"/>
  <c r="AN11" i="81"/>
  <c r="AI11" i="81"/>
  <c r="X12" i="65"/>
  <c r="Y12" i="65"/>
  <c r="AR10" i="19"/>
  <c r="W12" i="95"/>
  <c r="AE11" i="95"/>
  <c r="AF11" i="95"/>
  <c r="AO11" i="95" s="1"/>
  <c r="AG11" i="95"/>
  <c r="AP11" i="95" s="1"/>
  <c r="AR9" i="6"/>
  <c r="Y12" i="9"/>
  <c r="X12" i="9"/>
  <c r="AH11" i="1"/>
  <c r="AQ11" i="1" s="1"/>
  <c r="AR10" i="32"/>
  <c r="K20" i="59"/>
  <c r="AI11" i="61"/>
  <c r="AN11" i="61"/>
  <c r="AN10" i="10"/>
  <c r="AI10" i="10"/>
  <c r="Y11" i="78"/>
  <c r="X11" i="78"/>
  <c r="AH11" i="93"/>
  <c r="AQ11" i="93" s="1"/>
  <c r="AR11" i="86"/>
  <c r="AH11" i="53"/>
  <c r="AQ11" i="53" s="1"/>
  <c r="AH11" i="39"/>
  <c r="AQ11" i="39" s="1"/>
  <c r="X12" i="47"/>
  <c r="Y12" i="47"/>
  <c r="K22" i="69"/>
  <c r="AF10" i="94"/>
  <c r="AO10" i="94" s="1"/>
  <c r="W11" i="94"/>
  <c r="AG10" i="94"/>
  <c r="AP10" i="94" s="1"/>
  <c r="AE10" i="94"/>
  <c r="Y11" i="35"/>
  <c r="X11" i="35"/>
  <c r="AH12" i="44"/>
  <c r="AQ12" i="44" s="1"/>
  <c r="AR11" i="77"/>
  <c r="AE10" i="68"/>
  <c r="W11" i="68"/>
  <c r="AF10" i="68"/>
  <c r="AO10" i="68" s="1"/>
  <c r="AG10" i="68"/>
  <c r="AP10" i="68" s="1"/>
  <c r="K20" i="72"/>
  <c r="AR9" i="27"/>
  <c r="K20" i="3"/>
  <c r="K20" i="19"/>
  <c r="AH11" i="16"/>
  <c r="AQ11" i="16" s="1"/>
  <c r="AN11" i="38"/>
  <c r="AI11" i="38"/>
  <c r="K21" i="22"/>
  <c r="AR11" i="66"/>
  <c r="AH10" i="27"/>
  <c r="AQ10" i="27" s="1"/>
  <c r="X12" i="58"/>
  <c r="Y12" i="58"/>
  <c r="AN11" i="63"/>
  <c r="AI11" i="63"/>
  <c r="K22" i="62"/>
  <c r="Z12" i="59"/>
  <c r="Z11" i="67"/>
  <c r="K22" i="14"/>
  <c r="AR9" i="51"/>
  <c r="K23" i="49"/>
  <c r="AI10" i="18"/>
  <c r="AN10" i="18"/>
  <c r="AN11" i="84"/>
  <c r="AI11" i="84"/>
  <c r="AI11" i="33"/>
  <c r="AN11" i="33"/>
  <c r="AN11" i="80"/>
  <c r="AI11" i="80"/>
  <c r="AN10" i="92"/>
  <c r="AI10" i="92"/>
  <c r="AR10" i="5"/>
  <c r="AG11" i="32"/>
  <c r="AP11" i="32" s="1"/>
  <c r="AF11" i="32"/>
  <c r="AO11" i="32" s="1"/>
  <c r="AE11" i="32"/>
  <c r="W12" i="32"/>
  <c r="AG12" i="28"/>
  <c r="AP12" i="28" s="1"/>
  <c r="AF12" i="28"/>
  <c r="AO12" i="28" s="1"/>
  <c r="W13" i="28"/>
  <c r="AE12" i="28"/>
  <c r="AH12" i="86"/>
  <c r="AQ12" i="86" s="1"/>
  <c r="AG11" i="24"/>
  <c r="AP11" i="24" s="1"/>
  <c r="W12" i="24"/>
  <c r="AF11" i="24"/>
  <c r="AO11" i="24" s="1"/>
  <c r="AE11" i="24"/>
  <c r="AR10" i="37"/>
  <c r="AR11" i="15"/>
  <c r="AH12" i="77"/>
  <c r="AQ12" i="77" s="1"/>
  <c r="AI11" i="52"/>
  <c r="AN11" i="52"/>
  <c r="AH11" i="46"/>
  <c r="AQ11" i="46" s="1"/>
  <c r="X12" i="96"/>
  <c r="Z12" i="96" s="1"/>
  <c r="Y12" i="96"/>
  <c r="K21" i="7"/>
  <c r="AH11" i="37"/>
  <c r="AQ11" i="37" s="1"/>
  <c r="Z12" i="77"/>
  <c r="K20" i="2"/>
  <c r="AI10" i="12"/>
  <c r="AN10" i="12"/>
  <c r="K21" i="17"/>
  <c r="AR10" i="49"/>
  <c r="Y11" i="88"/>
  <c r="X11" i="88"/>
  <c r="X12" i="38"/>
  <c r="Y12" i="38"/>
  <c r="AI11" i="69"/>
  <c r="AN11" i="69"/>
  <c r="Y12" i="40"/>
  <c r="X12" i="40"/>
  <c r="AR10" i="46"/>
  <c r="K20" i="50"/>
  <c r="AR9" i="20"/>
  <c r="AH11" i="5"/>
  <c r="AQ11" i="5" s="1"/>
  <c r="K21" i="21"/>
  <c r="K21" i="70"/>
  <c r="AH12" i="66"/>
  <c r="AQ12" i="66" s="1"/>
  <c r="X12" i="55"/>
  <c r="Y12" i="55"/>
  <c r="X12" i="80"/>
  <c r="Y12" i="80"/>
  <c r="Y11" i="13"/>
  <c r="X11" i="13"/>
  <c r="AR10" i="14"/>
  <c r="AR10" i="91"/>
  <c r="K22" i="10"/>
  <c r="AR10" i="56"/>
  <c r="K20" i="60"/>
  <c r="X11" i="29"/>
  <c r="Y11" i="29"/>
  <c r="AH11" i="34"/>
  <c r="AQ11" i="34" s="1"/>
  <c r="K20" i="16"/>
  <c r="AR9" i="7"/>
  <c r="Z10" i="6"/>
  <c r="AR10" i="1"/>
  <c r="K21" i="66"/>
  <c r="AR10" i="73"/>
  <c r="AI11" i="30"/>
  <c r="AN11" i="30"/>
  <c r="AR10" i="67"/>
  <c r="AG11" i="45"/>
  <c r="AP11" i="45" s="1"/>
  <c r="W12" i="45"/>
  <c r="AE11" i="45"/>
  <c r="AF11" i="45"/>
  <c r="AO11" i="45" s="1"/>
  <c r="AR10" i="16"/>
  <c r="K20" i="24"/>
  <c r="AR11" i="44"/>
  <c r="K21" i="57"/>
  <c r="AH12" i="15"/>
  <c r="AQ12" i="15" s="1"/>
  <c r="Y11" i="25"/>
  <c r="X11" i="25"/>
  <c r="Y11" i="10"/>
  <c r="X11" i="10"/>
  <c r="K21" i="54"/>
  <c r="K21" i="5"/>
  <c r="AH12" i="3"/>
  <c r="AQ12" i="3" s="1"/>
  <c r="K20" i="51"/>
  <c r="Z11" i="34"/>
  <c r="AH11" i="75"/>
  <c r="AQ11" i="75" s="1"/>
  <c r="K21" i="15"/>
  <c r="AR11" i="48"/>
  <c r="AR10" i="82"/>
  <c r="AH11" i="56"/>
  <c r="AQ11" i="56" s="1"/>
  <c r="AR10" i="2"/>
  <c r="AR11" i="28"/>
  <c r="AN11" i="70"/>
  <c r="AI11" i="70"/>
  <c r="AH10" i="20"/>
  <c r="AQ10" i="20" s="1"/>
  <c r="K21" i="18"/>
  <c r="AN11" i="96"/>
  <c r="AI11" i="96"/>
  <c r="AI11" i="43"/>
  <c r="AN11" i="43"/>
  <c r="K21" i="55"/>
  <c r="AI10" i="22"/>
  <c r="AN10" i="22"/>
  <c r="Z11" i="37"/>
  <c r="AH11" i="41"/>
  <c r="AQ11" i="41" s="1"/>
  <c r="K20" i="12"/>
  <c r="AN10" i="88"/>
  <c r="AI10" i="88"/>
  <c r="AI11" i="21"/>
  <c r="AN11" i="21"/>
  <c r="K20" i="71"/>
  <c r="Z10" i="27"/>
  <c r="AN11" i="40"/>
  <c r="AI11" i="40"/>
  <c r="X12" i="63"/>
  <c r="Y12" i="63"/>
  <c r="K20" i="4"/>
  <c r="AH11" i="91"/>
  <c r="AQ11" i="91" s="1"/>
  <c r="Y11" i="18"/>
  <c r="X11" i="18"/>
  <c r="AG12" i="66"/>
  <c r="AP12" i="66" s="1"/>
  <c r="W13" i="66"/>
  <c r="AE12" i="66"/>
  <c r="AF12" i="66"/>
  <c r="AO12" i="66" s="1"/>
  <c r="K20" i="8"/>
  <c r="AI10" i="13"/>
  <c r="AN10" i="13"/>
  <c r="Z11" i="49"/>
  <c r="AI10" i="78"/>
  <c r="AN10" i="78"/>
  <c r="AH11" i="4"/>
  <c r="AQ11" i="4" s="1"/>
  <c r="X12" i="30"/>
  <c r="Y12" i="30"/>
  <c r="AE10" i="90"/>
  <c r="AF10" i="90"/>
  <c r="AO10" i="90" s="1"/>
  <c r="W11" i="90"/>
  <c r="AG10" i="90"/>
  <c r="AP10" i="90" s="1"/>
  <c r="AR10" i="34"/>
  <c r="AG11" i="64"/>
  <c r="AP11" i="64" s="1"/>
  <c r="W12" i="64"/>
  <c r="AF11" i="64"/>
  <c r="AO11" i="64" s="1"/>
  <c r="AE11" i="64"/>
  <c r="Z11" i="46"/>
  <c r="AN10" i="23"/>
  <c r="AI10" i="23"/>
  <c r="W12" i="31"/>
  <c r="AG11" i="31"/>
  <c r="AP11" i="31" s="1"/>
  <c r="AF11" i="31"/>
  <c r="AO11" i="31" s="1"/>
  <c r="AE11" i="31"/>
  <c r="AN12" i="71"/>
  <c r="AI12" i="71"/>
  <c r="AN10" i="29"/>
  <c r="AI10" i="29"/>
  <c r="AI10" i="35"/>
  <c r="AN10" i="35"/>
  <c r="AH12" i="83"/>
  <c r="AQ12" i="83" s="1"/>
  <c r="AR10" i="39"/>
  <c r="AH11" i="14"/>
  <c r="AQ11" i="14" s="1"/>
  <c r="Y12" i="79"/>
  <c r="X12" i="79"/>
  <c r="X12" i="43"/>
  <c r="Y12" i="43"/>
  <c r="AH11" i="8"/>
  <c r="AQ11" i="8" s="1"/>
  <c r="X13" i="76"/>
  <c r="Y13" i="76"/>
  <c r="AR10" i="4"/>
  <c r="AR11" i="26"/>
  <c r="AR10" i="60"/>
  <c r="AH11" i="82"/>
  <c r="AQ11" i="82" s="1"/>
  <c r="AI11" i="17"/>
  <c r="AN11" i="17"/>
  <c r="Y12" i="69"/>
  <c r="X12" i="69"/>
  <c r="AR10" i="24"/>
  <c r="AR10" i="41"/>
  <c r="AH11" i="60"/>
  <c r="AQ11" i="60" s="1"/>
  <c r="K20" i="56"/>
  <c r="Y12" i="84"/>
  <c r="X12" i="84"/>
  <c r="AN11" i="54"/>
  <c r="AI11" i="54"/>
  <c r="AI11" i="65"/>
  <c r="AN11" i="65"/>
  <c r="Y11" i="92"/>
  <c r="X11" i="92"/>
  <c r="AG11" i="16" l="1"/>
  <c r="AP11" i="16" s="1"/>
  <c r="AF12" i="86"/>
  <c r="AO12" i="86" s="1"/>
  <c r="AF11" i="2"/>
  <c r="AO11" i="2" s="1"/>
  <c r="W12" i="8"/>
  <c r="W12" i="75"/>
  <c r="Z12" i="65"/>
  <c r="Z11" i="12"/>
  <c r="AE11" i="16"/>
  <c r="AE11" i="75"/>
  <c r="Z12" i="47"/>
  <c r="AF11" i="82"/>
  <c r="AO11" i="82" s="1"/>
  <c r="AG12" i="44"/>
  <c r="AP12" i="44" s="1"/>
  <c r="AG11" i="82"/>
  <c r="AP11" i="82" s="1"/>
  <c r="W13" i="44"/>
  <c r="Z11" i="18"/>
  <c r="AE12" i="44"/>
  <c r="AG11" i="53"/>
  <c r="AP11" i="53" s="1"/>
  <c r="Z12" i="33"/>
  <c r="AG12" i="33" s="1"/>
  <c r="AP12" i="33" s="1"/>
  <c r="W12" i="53"/>
  <c r="Z12" i="9"/>
  <c r="Z12" i="54"/>
  <c r="AG12" i="54" s="1"/>
  <c r="AP12" i="54" s="1"/>
  <c r="W12" i="50"/>
  <c r="AF11" i="8"/>
  <c r="AO11" i="8" s="1"/>
  <c r="AE12" i="3"/>
  <c r="AF11" i="91"/>
  <c r="AO11" i="91" s="1"/>
  <c r="W12" i="5"/>
  <c r="AF11" i="39"/>
  <c r="AO11" i="39" s="1"/>
  <c r="W11" i="51"/>
  <c r="AE11" i="8"/>
  <c r="AN11" i="8" s="1"/>
  <c r="AE11" i="5"/>
  <c r="Z11" i="35"/>
  <c r="Z11" i="23"/>
  <c r="Z11" i="25"/>
  <c r="Z11" i="92"/>
  <c r="AE11" i="92" s="1"/>
  <c r="Z12" i="79"/>
  <c r="AG12" i="79" s="1"/>
  <c r="AP12" i="79" s="1"/>
  <c r="Z12" i="69"/>
  <c r="W13" i="69" s="1"/>
  <c r="Z13" i="76"/>
  <c r="AF13" i="76" s="1"/>
  <c r="AO13" i="76" s="1"/>
  <c r="Z12" i="21"/>
  <c r="AG12" i="21" s="1"/>
  <c r="AP12" i="21" s="1"/>
  <c r="AF10" i="51"/>
  <c r="AO10" i="51" s="1"/>
  <c r="AE11" i="50"/>
  <c r="Z12" i="30"/>
  <c r="W13" i="30" s="1"/>
  <c r="Z11" i="88"/>
  <c r="AG11" i="88" s="1"/>
  <c r="AP11" i="88" s="1"/>
  <c r="AF11" i="35"/>
  <c r="AO11" i="35" s="1"/>
  <c r="W12" i="35"/>
  <c r="AG11" i="35"/>
  <c r="AP11" i="35" s="1"/>
  <c r="AE11" i="35"/>
  <c r="AE12" i="33"/>
  <c r="W13" i="33"/>
  <c r="W13" i="54"/>
  <c r="AE12" i="54"/>
  <c r="AF12" i="54"/>
  <c r="AO12" i="54" s="1"/>
  <c r="AF12" i="21"/>
  <c r="AO12" i="21" s="1"/>
  <c r="AE12" i="21"/>
  <c r="W14" i="76"/>
  <c r="W13" i="47"/>
  <c r="AG12" i="47"/>
  <c r="AP12" i="47" s="1"/>
  <c r="AF12" i="47"/>
  <c r="AO12" i="47" s="1"/>
  <c r="AE12" i="47"/>
  <c r="AG11" i="92"/>
  <c r="AP11" i="92" s="1"/>
  <c r="AF11" i="92"/>
  <c r="AO11" i="92" s="1"/>
  <c r="AE12" i="69"/>
  <c r="AG12" i="69"/>
  <c r="AP12" i="69" s="1"/>
  <c r="AG11" i="25"/>
  <c r="AP11" i="25" s="1"/>
  <c r="AF11" i="25"/>
  <c r="AO11" i="25" s="1"/>
  <c r="AE11" i="25"/>
  <c r="W12" i="25"/>
  <c r="AR10" i="88"/>
  <c r="AR10" i="29"/>
  <c r="W12" i="49"/>
  <c r="AE11" i="49"/>
  <c r="AG11" i="49"/>
  <c r="AP11" i="49" s="1"/>
  <c r="AF11" i="49"/>
  <c r="AO11" i="49" s="1"/>
  <c r="AR12" i="71"/>
  <c r="X12" i="31"/>
  <c r="Y12" i="31"/>
  <c r="Y12" i="64"/>
  <c r="X12" i="64"/>
  <c r="Z12" i="64" s="1"/>
  <c r="AR10" i="13"/>
  <c r="AH12" i="63"/>
  <c r="AQ12" i="63" s="1"/>
  <c r="K21" i="71"/>
  <c r="K21" i="12"/>
  <c r="AR11" i="43"/>
  <c r="AH11" i="92"/>
  <c r="AQ11" i="92" s="1"/>
  <c r="AH12" i="69"/>
  <c r="AQ12" i="69" s="1"/>
  <c r="AH12" i="79"/>
  <c r="AQ12" i="79" s="1"/>
  <c r="AI11" i="31"/>
  <c r="AN11" i="31"/>
  <c r="AI10" i="90"/>
  <c r="AN10" i="90"/>
  <c r="K21" i="8"/>
  <c r="AR11" i="40"/>
  <c r="AR11" i="21"/>
  <c r="AR10" i="22"/>
  <c r="K22" i="15"/>
  <c r="AE11" i="34"/>
  <c r="AG11" i="34"/>
  <c r="AP11" i="34" s="1"/>
  <c r="W12" i="34"/>
  <c r="AF11" i="34"/>
  <c r="AO11" i="34" s="1"/>
  <c r="K22" i="5"/>
  <c r="AH11" i="25"/>
  <c r="AQ11" i="25" s="1"/>
  <c r="K22" i="57"/>
  <c r="K21" i="60"/>
  <c r="AR11" i="69"/>
  <c r="AR10" i="12"/>
  <c r="AH12" i="96"/>
  <c r="AQ12" i="96" s="1"/>
  <c r="AI11" i="24"/>
  <c r="AN11" i="24"/>
  <c r="AR10" i="18"/>
  <c r="K23" i="14"/>
  <c r="K22" i="22"/>
  <c r="K21" i="19"/>
  <c r="K21" i="72"/>
  <c r="AH11" i="35"/>
  <c r="AQ11" i="35" s="1"/>
  <c r="Y11" i="94"/>
  <c r="X11" i="94"/>
  <c r="AR10" i="10"/>
  <c r="AI11" i="95"/>
  <c r="AN11" i="95"/>
  <c r="AH12" i="65"/>
  <c r="AQ12" i="65" s="1"/>
  <c r="X12" i="36"/>
  <c r="Z12" i="36" s="1"/>
  <c r="Y12" i="36"/>
  <c r="X13" i="26"/>
  <c r="Y13" i="26"/>
  <c r="AH11" i="12"/>
  <c r="AQ11" i="12" s="1"/>
  <c r="AI12" i="48"/>
  <c r="AN12" i="48"/>
  <c r="X12" i="14"/>
  <c r="Y12" i="14"/>
  <c r="Y12" i="19"/>
  <c r="X12" i="19"/>
  <c r="Y12" i="57"/>
  <c r="X12" i="57"/>
  <c r="K21" i="11"/>
  <c r="AH12" i="21"/>
  <c r="AQ12" i="21" s="1"/>
  <c r="X11" i="62"/>
  <c r="Y11" i="62"/>
  <c r="K21" i="20"/>
  <c r="Y12" i="11"/>
  <c r="X12" i="11"/>
  <c r="AR11" i="9"/>
  <c r="K22" i="68"/>
  <c r="AG11" i="23"/>
  <c r="AP11" i="23" s="1"/>
  <c r="W12" i="23"/>
  <c r="AF11" i="23"/>
  <c r="AO11" i="23" s="1"/>
  <c r="AE11" i="23"/>
  <c r="AI11" i="72"/>
  <c r="AN11" i="72"/>
  <c r="Y12" i="53"/>
  <c r="Z12" i="53" s="1"/>
  <c r="X12" i="53"/>
  <c r="AN11" i="5"/>
  <c r="AI11" i="5"/>
  <c r="AI10" i="51"/>
  <c r="AN10" i="51"/>
  <c r="AI12" i="15"/>
  <c r="AN12" i="15"/>
  <c r="Y13" i="3"/>
  <c r="X13" i="3"/>
  <c r="AH12" i="80"/>
  <c r="AQ12" i="80" s="1"/>
  <c r="AG12" i="96"/>
  <c r="AP12" i="96" s="1"/>
  <c r="AF12" i="96"/>
  <c r="AO12" i="96" s="1"/>
  <c r="W13" i="96"/>
  <c r="AE12" i="96"/>
  <c r="AG11" i="67"/>
  <c r="AP11" i="67" s="1"/>
  <c r="AF11" i="67"/>
  <c r="AO11" i="67" s="1"/>
  <c r="AE11" i="67"/>
  <c r="W12" i="67"/>
  <c r="AR11" i="38"/>
  <c r="AG12" i="9"/>
  <c r="AP12" i="9" s="1"/>
  <c r="AF12" i="9"/>
  <c r="AO12" i="9" s="1"/>
  <c r="W13" i="9"/>
  <c r="AE12" i="9"/>
  <c r="AG12" i="65"/>
  <c r="AP12" i="65" s="1"/>
  <c r="AF12" i="65"/>
  <c r="AO12" i="65" s="1"/>
  <c r="W13" i="65"/>
  <c r="AE12" i="65"/>
  <c r="AR11" i="85"/>
  <c r="K22" i="23"/>
  <c r="AN11" i="82"/>
  <c r="AI11" i="82"/>
  <c r="AG11" i="12"/>
  <c r="AP11" i="12" s="1"/>
  <c r="W12" i="12"/>
  <c r="AF11" i="12"/>
  <c r="AO11" i="12" s="1"/>
  <c r="AE11" i="12"/>
  <c r="AI11" i="14"/>
  <c r="AN11" i="14"/>
  <c r="Y13" i="83"/>
  <c r="X13" i="83"/>
  <c r="AH12" i="85"/>
  <c r="AQ12" i="85" s="1"/>
  <c r="K22" i="65"/>
  <c r="AH12" i="70"/>
  <c r="AQ12" i="70" s="1"/>
  <c r="AH13" i="71"/>
  <c r="AQ13" i="71" s="1"/>
  <c r="AR11" i="47"/>
  <c r="X11" i="89"/>
  <c r="Y11" i="89"/>
  <c r="AH12" i="52"/>
  <c r="AQ12" i="52" s="1"/>
  <c r="K23" i="58"/>
  <c r="AI11" i="42"/>
  <c r="AN11" i="42"/>
  <c r="AR10" i="25"/>
  <c r="Y13" i="86"/>
  <c r="X13" i="86"/>
  <c r="X12" i="39"/>
  <c r="Y12" i="39"/>
  <c r="AN11" i="50"/>
  <c r="AI11" i="50"/>
  <c r="Y13" i="15"/>
  <c r="X13" i="15"/>
  <c r="Z13" i="15" s="1"/>
  <c r="Y12" i="56"/>
  <c r="X12" i="56"/>
  <c r="K21" i="4"/>
  <c r="AG10" i="27"/>
  <c r="AP10" i="27" s="1"/>
  <c r="AF10" i="27"/>
  <c r="AO10" i="27" s="1"/>
  <c r="W11" i="27"/>
  <c r="AE10" i="27"/>
  <c r="K22" i="55"/>
  <c r="K22" i="18"/>
  <c r="K21" i="51"/>
  <c r="K22" i="54"/>
  <c r="K21" i="16"/>
  <c r="Z12" i="80"/>
  <c r="AH12" i="40"/>
  <c r="AQ12" i="40" s="1"/>
  <c r="AH12" i="38"/>
  <c r="AQ12" i="38" s="1"/>
  <c r="K21" i="2"/>
  <c r="AR11" i="52"/>
  <c r="Y12" i="24"/>
  <c r="X12" i="24"/>
  <c r="AR11" i="33"/>
  <c r="AF12" i="59"/>
  <c r="AO12" i="59" s="1"/>
  <c r="W13" i="59"/>
  <c r="AE12" i="59"/>
  <c r="AG12" i="59"/>
  <c r="AP12" i="59" s="1"/>
  <c r="AH12" i="58"/>
  <c r="AQ12" i="58" s="1"/>
  <c r="K21" i="3"/>
  <c r="X12" i="95"/>
  <c r="Y12" i="95"/>
  <c r="AR11" i="81"/>
  <c r="AN11" i="60"/>
  <c r="AI11" i="60"/>
  <c r="AI12" i="26"/>
  <c r="AN12" i="26"/>
  <c r="X12" i="82"/>
  <c r="Z12" i="82" s="1"/>
  <c r="Y12" i="82"/>
  <c r="K23" i="53"/>
  <c r="AH12" i="81"/>
  <c r="AQ12" i="81" s="1"/>
  <c r="AI10" i="89"/>
  <c r="AN10" i="89"/>
  <c r="Z12" i="52"/>
  <c r="AH12" i="61"/>
  <c r="AQ12" i="61" s="1"/>
  <c r="X12" i="72"/>
  <c r="Y12" i="72"/>
  <c r="Y13" i="44"/>
  <c r="X13" i="44"/>
  <c r="Z13" i="44" s="1"/>
  <c r="AN12" i="86"/>
  <c r="AI12" i="86"/>
  <c r="AN11" i="53"/>
  <c r="AI11" i="53"/>
  <c r="AI11" i="1"/>
  <c r="AN11" i="1"/>
  <c r="X12" i="5"/>
  <c r="Z12" i="5" s="1"/>
  <c r="Y12" i="5"/>
  <c r="X12" i="41"/>
  <c r="Y12" i="41"/>
  <c r="Y12" i="87"/>
  <c r="X12" i="87"/>
  <c r="AI11" i="2"/>
  <c r="AN11" i="2"/>
  <c r="AN11" i="56"/>
  <c r="AI11" i="56"/>
  <c r="AH12" i="84"/>
  <c r="AQ12" i="84" s="1"/>
  <c r="AR10" i="35"/>
  <c r="Y11" i="90"/>
  <c r="X11" i="90"/>
  <c r="Y13" i="66"/>
  <c r="X13" i="66"/>
  <c r="AH11" i="10"/>
  <c r="AQ11" i="10" s="1"/>
  <c r="AN11" i="45"/>
  <c r="AI11" i="45"/>
  <c r="AR11" i="30"/>
  <c r="AH11" i="29"/>
  <c r="AQ11" i="29" s="1"/>
  <c r="AH11" i="13"/>
  <c r="AQ11" i="13" s="1"/>
  <c r="K22" i="70"/>
  <c r="Z12" i="38"/>
  <c r="AG12" i="77"/>
  <c r="AP12" i="77" s="1"/>
  <c r="AF12" i="77"/>
  <c r="AO12" i="77" s="1"/>
  <c r="W13" i="77"/>
  <c r="AE12" i="77"/>
  <c r="X12" i="32"/>
  <c r="Y12" i="32"/>
  <c r="AR10" i="92"/>
  <c r="AR11" i="84"/>
  <c r="Z12" i="58"/>
  <c r="Y11" i="68"/>
  <c r="X11" i="68"/>
  <c r="AI10" i="94"/>
  <c r="AN10" i="94"/>
  <c r="K23" i="69"/>
  <c r="AH11" i="78"/>
  <c r="AQ11" i="78" s="1"/>
  <c r="AR11" i="61"/>
  <c r="AR11" i="55"/>
  <c r="Y13" i="48"/>
  <c r="Z13" i="48" s="1"/>
  <c r="X13" i="48"/>
  <c r="X12" i="73"/>
  <c r="Y12" i="73"/>
  <c r="AI11" i="57"/>
  <c r="AN11" i="57"/>
  <c r="AI11" i="4"/>
  <c r="AN11" i="4"/>
  <c r="Z12" i="81"/>
  <c r="Z12" i="85"/>
  <c r="Z12" i="70"/>
  <c r="Z13" i="71"/>
  <c r="AH12" i="74"/>
  <c r="AQ12" i="74" s="1"/>
  <c r="W11" i="7"/>
  <c r="AF10" i="7"/>
  <c r="AO10" i="7" s="1"/>
  <c r="AE10" i="7"/>
  <c r="AG10" i="7"/>
  <c r="AP10" i="7" s="1"/>
  <c r="Z12" i="61"/>
  <c r="Y12" i="91"/>
  <c r="X12" i="91"/>
  <c r="Y12" i="1"/>
  <c r="X12" i="1"/>
  <c r="AN10" i="20"/>
  <c r="AI10" i="20"/>
  <c r="X12" i="50"/>
  <c r="Y12" i="50"/>
  <c r="AI11" i="16"/>
  <c r="AN11" i="16"/>
  <c r="Y12" i="75"/>
  <c r="X12" i="75"/>
  <c r="K21" i="24"/>
  <c r="Y12" i="45"/>
  <c r="X12" i="45"/>
  <c r="AG10" i="6"/>
  <c r="AP10" i="6" s="1"/>
  <c r="W11" i="6"/>
  <c r="AF10" i="6"/>
  <c r="AO10" i="6" s="1"/>
  <c r="AE10" i="6"/>
  <c r="Z11" i="29"/>
  <c r="K23" i="10"/>
  <c r="AH12" i="55"/>
  <c r="AQ12" i="55" s="1"/>
  <c r="Z12" i="40"/>
  <c r="AH11" i="88"/>
  <c r="AQ11" i="88" s="1"/>
  <c r="K22" i="17"/>
  <c r="K22" i="7"/>
  <c r="AN12" i="28"/>
  <c r="AI12" i="28"/>
  <c r="AN11" i="32"/>
  <c r="AI11" i="32"/>
  <c r="K23" i="62"/>
  <c r="AI10" i="68"/>
  <c r="AN10" i="68"/>
  <c r="Z11" i="78"/>
  <c r="Y12" i="60"/>
  <c r="X12" i="60"/>
  <c r="AH12" i="17"/>
  <c r="AQ12" i="17" s="1"/>
  <c r="AI11" i="19"/>
  <c r="AN11" i="19"/>
  <c r="AN11" i="73"/>
  <c r="AI11" i="73"/>
  <c r="AR11" i="58"/>
  <c r="AN10" i="62"/>
  <c r="AI10" i="62"/>
  <c r="AH11" i="22"/>
  <c r="AQ11" i="22" s="1"/>
  <c r="K21" i="67"/>
  <c r="AN11" i="11"/>
  <c r="AI11" i="11"/>
  <c r="Z12" i="74"/>
  <c r="X12" i="42"/>
  <c r="Y12" i="42"/>
  <c r="AH11" i="23"/>
  <c r="AQ11" i="23" s="1"/>
  <c r="AN11" i="91"/>
  <c r="AI11" i="91"/>
  <c r="AN12" i="44"/>
  <c r="AI12" i="44"/>
  <c r="Y12" i="93"/>
  <c r="X12" i="93"/>
  <c r="AN11" i="87"/>
  <c r="AI11" i="87"/>
  <c r="Y12" i="2"/>
  <c r="X12" i="2"/>
  <c r="AI11" i="75"/>
  <c r="AN11" i="75"/>
  <c r="AG11" i="46"/>
  <c r="AP11" i="46" s="1"/>
  <c r="AF11" i="46"/>
  <c r="AO11" i="46" s="1"/>
  <c r="W12" i="46"/>
  <c r="AE11" i="46"/>
  <c r="AR10" i="78"/>
  <c r="AG11" i="18"/>
  <c r="AP11" i="18" s="1"/>
  <c r="W12" i="18"/>
  <c r="AF11" i="18"/>
  <c r="AO11" i="18" s="1"/>
  <c r="AE11" i="18"/>
  <c r="K22" i="66"/>
  <c r="AN11" i="64"/>
  <c r="AI11" i="64"/>
  <c r="AH12" i="30"/>
  <c r="AQ12" i="30" s="1"/>
  <c r="AI12" i="66"/>
  <c r="AN12" i="66"/>
  <c r="Z12" i="84"/>
  <c r="AR11" i="65"/>
  <c r="AR11" i="17"/>
  <c r="AH12" i="43"/>
  <c r="AQ12" i="43" s="1"/>
  <c r="AF11" i="37"/>
  <c r="AO11" i="37" s="1"/>
  <c r="AE11" i="37"/>
  <c r="W12" i="37"/>
  <c r="AG11" i="37"/>
  <c r="AP11" i="37" s="1"/>
  <c r="AR11" i="54"/>
  <c r="K21" i="56"/>
  <c r="AH13" i="76"/>
  <c r="AQ13" i="76" s="1"/>
  <c r="Z12" i="43"/>
  <c r="AR10" i="23"/>
  <c r="AH11" i="18"/>
  <c r="AQ11" i="18" s="1"/>
  <c r="Z12" i="63"/>
  <c r="AR11" i="96"/>
  <c r="AR11" i="70"/>
  <c r="Z11" i="10"/>
  <c r="Z11" i="13"/>
  <c r="Z12" i="55"/>
  <c r="K22" i="21"/>
  <c r="K21" i="50"/>
  <c r="X13" i="28"/>
  <c r="Y13" i="28"/>
  <c r="AR11" i="80"/>
  <c r="AR11" i="63"/>
  <c r="AH12" i="47"/>
  <c r="AQ12" i="47" s="1"/>
  <c r="K21" i="59"/>
  <c r="AH12" i="9"/>
  <c r="AQ12" i="9" s="1"/>
  <c r="AH12" i="54"/>
  <c r="AQ12" i="54" s="1"/>
  <c r="AI11" i="36"/>
  <c r="AN11" i="36"/>
  <c r="Z12" i="17"/>
  <c r="AR12" i="76"/>
  <c r="AN12" i="83"/>
  <c r="AI12" i="83"/>
  <c r="Z12" i="4"/>
  <c r="X12" i="4"/>
  <c r="Y12" i="4"/>
  <c r="AH12" i="33"/>
  <c r="AQ12" i="33" s="1"/>
  <c r="K21" i="64"/>
  <c r="Z11" i="22"/>
  <c r="AR11" i="79"/>
  <c r="K23" i="13"/>
  <c r="K23" i="61"/>
  <c r="K21" i="52"/>
  <c r="K22" i="63"/>
  <c r="AR11" i="74"/>
  <c r="K22" i="9"/>
  <c r="AN11" i="93"/>
  <c r="AI11" i="93"/>
  <c r="AI11" i="41"/>
  <c r="AN11" i="41"/>
  <c r="AN11" i="39"/>
  <c r="AI11" i="39"/>
  <c r="Y11" i="51"/>
  <c r="X11" i="51"/>
  <c r="Z11" i="51" s="1"/>
  <c r="Y11" i="20"/>
  <c r="X11" i="20"/>
  <c r="Y12" i="8"/>
  <c r="X12" i="8"/>
  <c r="AN12" i="3"/>
  <c r="AI12" i="3"/>
  <c r="Y12" i="16"/>
  <c r="X12" i="16"/>
  <c r="Z12" i="8" l="1"/>
  <c r="AE11" i="88"/>
  <c r="AF12" i="33"/>
  <c r="AO12" i="33" s="1"/>
  <c r="AF12" i="69"/>
  <c r="AO12" i="69" s="1"/>
  <c r="W13" i="21"/>
  <c r="Z12" i="2"/>
  <c r="Z13" i="28"/>
  <c r="Z12" i="16"/>
  <c r="Z12" i="41"/>
  <c r="Z12" i="72"/>
  <c r="W12" i="92"/>
  <c r="AE13" i="76"/>
  <c r="Z11" i="20"/>
  <c r="Z12" i="91"/>
  <c r="AF12" i="30"/>
  <c r="AO12" i="30" s="1"/>
  <c r="Z12" i="87"/>
  <c r="AG12" i="87" s="1"/>
  <c r="AP12" i="87" s="1"/>
  <c r="AE12" i="30"/>
  <c r="AN12" i="30" s="1"/>
  <c r="W13" i="79"/>
  <c r="Z12" i="42"/>
  <c r="Z12" i="19"/>
  <c r="AG12" i="30"/>
  <c r="AP12" i="30" s="1"/>
  <c r="AE12" i="79"/>
  <c r="AN12" i="79" s="1"/>
  <c r="AI11" i="8"/>
  <c r="AR11" i="8" s="1"/>
  <c r="Z12" i="14"/>
  <c r="AG12" i="14" s="1"/>
  <c r="AP12" i="14" s="1"/>
  <c r="W12" i="88"/>
  <c r="Z12" i="39"/>
  <c r="Z12" i="73"/>
  <c r="W13" i="73" s="1"/>
  <c r="Z11" i="90"/>
  <c r="AF11" i="90" s="1"/>
  <c r="AO11" i="90" s="1"/>
  <c r="AG13" i="76"/>
  <c r="AP13" i="76" s="1"/>
  <c r="AF11" i="88"/>
  <c r="AO11" i="88" s="1"/>
  <c r="AF12" i="79"/>
  <c r="AO12" i="79" s="1"/>
  <c r="Z13" i="83"/>
  <c r="W14" i="83" s="1"/>
  <c r="AG12" i="73"/>
  <c r="AP12" i="73" s="1"/>
  <c r="AF12" i="73"/>
  <c r="AO12" i="73" s="1"/>
  <c r="AE12" i="73"/>
  <c r="W14" i="28"/>
  <c r="AG13" i="28"/>
  <c r="AP13" i="28" s="1"/>
  <c r="AF13" i="28"/>
  <c r="AO13" i="28" s="1"/>
  <c r="AE13" i="28"/>
  <c r="W13" i="53"/>
  <c r="AG12" i="53"/>
  <c r="AP12" i="53" s="1"/>
  <c r="AF12" i="53"/>
  <c r="AO12" i="53" s="1"/>
  <c r="AE12" i="53"/>
  <c r="AG12" i="19"/>
  <c r="AP12" i="19" s="1"/>
  <c r="AF12" i="19"/>
  <c r="AO12" i="19" s="1"/>
  <c r="W13" i="19"/>
  <c r="AE12" i="19"/>
  <c r="AF12" i="14"/>
  <c r="AO12" i="14" s="1"/>
  <c r="AF13" i="48"/>
  <c r="AO13" i="48" s="1"/>
  <c r="AE13" i="48"/>
  <c r="W14" i="48"/>
  <c r="AG13" i="48"/>
  <c r="AP13" i="48" s="1"/>
  <c r="AG13" i="83"/>
  <c r="AP13" i="83" s="1"/>
  <c r="AE13" i="83"/>
  <c r="AF13" i="83"/>
  <c r="AO13" i="83" s="1"/>
  <c r="AG11" i="90"/>
  <c r="AP11" i="90" s="1"/>
  <c r="AE12" i="42"/>
  <c r="W13" i="42"/>
  <c r="AF12" i="42"/>
  <c r="AO12" i="42" s="1"/>
  <c r="AG12" i="42"/>
  <c r="AP12" i="42" s="1"/>
  <c r="W12" i="20"/>
  <c r="AF11" i="20"/>
  <c r="AO11" i="20" s="1"/>
  <c r="AE11" i="20"/>
  <c r="AG11" i="20"/>
  <c r="AP11" i="20" s="1"/>
  <c r="AE12" i="39"/>
  <c r="W13" i="39"/>
  <c r="AF12" i="39"/>
  <c r="AO12" i="39" s="1"/>
  <c r="AG12" i="39"/>
  <c r="AP12" i="39" s="1"/>
  <c r="AF12" i="8"/>
  <c r="AO12" i="8" s="1"/>
  <c r="W13" i="8"/>
  <c r="AE12" i="8"/>
  <c r="AG12" i="8"/>
  <c r="AP12" i="8" s="1"/>
  <c r="AG11" i="51"/>
  <c r="AP11" i="51" s="1"/>
  <c r="AF11" i="51"/>
  <c r="AO11" i="51" s="1"/>
  <c r="AE11" i="51"/>
  <c r="W12" i="51"/>
  <c r="K23" i="63"/>
  <c r="AH12" i="4"/>
  <c r="AQ12" i="4" s="1"/>
  <c r="W13" i="17"/>
  <c r="AE12" i="17"/>
  <c r="AG12" i="17"/>
  <c r="AP12" i="17" s="1"/>
  <c r="AF12" i="17"/>
  <c r="AO12" i="17" s="1"/>
  <c r="K23" i="21"/>
  <c r="K23" i="66"/>
  <c r="AR11" i="91"/>
  <c r="AR11" i="73"/>
  <c r="AH12" i="60"/>
  <c r="AQ12" i="60" s="1"/>
  <c r="AH12" i="75"/>
  <c r="AQ12" i="75" s="1"/>
  <c r="AH12" i="1"/>
  <c r="AQ12" i="1" s="1"/>
  <c r="AG12" i="61"/>
  <c r="AP12" i="61" s="1"/>
  <c r="W13" i="61"/>
  <c r="AF12" i="61"/>
  <c r="AO12" i="61" s="1"/>
  <c r="AE12" i="61"/>
  <c r="AG12" i="85"/>
  <c r="AP12" i="85" s="1"/>
  <c r="AF12" i="85"/>
  <c r="AO12" i="85" s="1"/>
  <c r="W13" i="85"/>
  <c r="AE12" i="85"/>
  <c r="AR10" i="94"/>
  <c r="AN12" i="77"/>
  <c r="AI12" i="77"/>
  <c r="AH11" i="90"/>
  <c r="AQ11" i="90" s="1"/>
  <c r="AH12" i="41"/>
  <c r="AQ12" i="41" s="1"/>
  <c r="AR11" i="1"/>
  <c r="AH12" i="82"/>
  <c r="AQ12" i="82" s="1"/>
  <c r="K22" i="3"/>
  <c r="K23" i="54"/>
  <c r="K23" i="55"/>
  <c r="Y13" i="9"/>
  <c r="X13" i="9"/>
  <c r="AI11" i="67"/>
  <c r="AN11" i="67"/>
  <c r="AH12" i="53"/>
  <c r="AQ12" i="53" s="1"/>
  <c r="K22" i="11"/>
  <c r="AH12" i="36"/>
  <c r="AQ12" i="36" s="1"/>
  <c r="K23" i="15"/>
  <c r="AR11" i="31"/>
  <c r="K22" i="71"/>
  <c r="Y14" i="76"/>
  <c r="X14" i="76"/>
  <c r="AI12" i="33"/>
  <c r="AN12" i="33"/>
  <c r="AN11" i="18"/>
  <c r="AI11" i="18"/>
  <c r="AH12" i="93"/>
  <c r="AQ12" i="93" s="1"/>
  <c r="AH11" i="68"/>
  <c r="AQ11" i="68" s="1"/>
  <c r="AR11" i="2"/>
  <c r="AE12" i="41"/>
  <c r="W13" i="41"/>
  <c r="AF12" i="41"/>
  <c r="AO12" i="41" s="1"/>
  <c r="AG12" i="41"/>
  <c r="AP12" i="41" s="1"/>
  <c r="AR11" i="53"/>
  <c r="AF13" i="44"/>
  <c r="AO13" i="44" s="1"/>
  <c r="W14" i="44"/>
  <c r="AE13" i="44"/>
  <c r="AG13" i="44"/>
  <c r="AP13" i="44" s="1"/>
  <c r="AG12" i="52"/>
  <c r="AP12" i="52" s="1"/>
  <c r="W13" i="52"/>
  <c r="AF12" i="52"/>
  <c r="AO12" i="52" s="1"/>
  <c r="AE12" i="52"/>
  <c r="AG12" i="82"/>
  <c r="AP12" i="82" s="1"/>
  <c r="W13" i="82"/>
  <c r="AF12" i="82"/>
  <c r="AO12" i="82" s="1"/>
  <c r="AE12" i="82"/>
  <c r="AI10" i="27"/>
  <c r="AN10" i="27"/>
  <c r="K22" i="4"/>
  <c r="AF13" i="15"/>
  <c r="AO13" i="15" s="1"/>
  <c r="W14" i="15"/>
  <c r="AE13" i="15"/>
  <c r="AG13" i="15"/>
  <c r="AP13" i="15" s="1"/>
  <c r="AH13" i="86"/>
  <c r="AQ13" i="86" s="1"/>
  <c r="AR11" i="42"/>
  <c r="AH11" i="89"/>
  <c r="AQ11" i="89" s="1"/>
  <c r="AR11" i="82"/>
  <c r="AN12" i="65"/>
  <c r="AI12" i="65"/>
  <c r="Y13" i="96"/>
  <c r="X13" i="96"/>
  <c r="AR12" i="15"/>
  <c r="X12" i="23"/>
  <c r="Y12" i="23"/>
  <c r="AH12" i="11"/>
  <c r="AQ12" i="11" s="1"/>
  <c r="AH11" i="62"/>
  <c r="AQ11" i="62" s="1"/>
  <c r="AH12" i="57"/>
  <c r="AQ12" i="57" s="1"/>
  <c r="AG12" i="36"/>
  <c r="AP12" i="36" s="1"/>
  <c r="AE12" i="36"/>
  <c r="AF12" i="36"/>
  <c r="AO12" i="36" s="1"/>
  <c r="W13" i="36"/>
  <c r="K22" i="19"/>
  <c r="X12" i="34"/>
  <c r="Y12" i="34"/>
  <c r="AF12" i="64"/>
  <c r="AO12" i="64" s="1"/>
  <c r="W13" i="64"/>
  <c r="AE12" i="64"/>
  <c r="AG12" i="64"/>
  <c r="AP12" i="64" s="1"/>
  <c r="AN13" i="76"/>
  <c r="AN12" i="21"/>
  <c r="AI12" i="21"/>
  <c r="AN12" i="54"/>
  <c r="AI12" i="54"/>
  <c r="AI11" i="35"/>
  <c r="AN11" i="35"/>
  <c r="AF12" i="55"/>
  <c r="AO12" i="55" s="1"/>
  <c r="W13" i="55"/>
  <c r="AE12" i="55"/>
  <c r="AG12" i="55"/>
  <c r="AP12" i="55" s="1"/>
  <c r="AR11" i="75"/>
  <c r="AG12" i="74"/>
  <c r="AP12" i="74" s="1"/>
  <c r="AF12" i="74"/>
  <c r="AO12" i="74" s="1"/>
  <c r="AE12" i="74"/>
  <c r="W13" i="74"/>
  <c r="K23" i="7"/>
  <c r="AH12" i="45"/>
  <c r="AQ12" i="45" s="1"/>
  <c r="AR12" i="3"/>
  <c r="K23" i="9"/>
  <c r="K22" i="52"/>
  <c r="AR12" i="83"/>
  <c r="AR11" i="36"/>
  <c r="K22" i="59"/>
  <c r="AG11" i="13"/>
  <c r="AP11" i="13" s="1"/>
  <c r="W12" i="13"/>
  <c r="AF11" i="13"/>
  <c r="AO11" i="13" s="1"/>
  <c r="AE11" i="13"/>
  <c r="W13" i="63"/>
  <c r="AE12" i="63"/>
  <c r="AF12" i="63"/>
  <c r="AO12" i="63" s="1"/>
  <c r="AG12" i="63"/>
  <c r="AP12" i="63" s="1"/>
  <c r="K22" i="56"/>
  <c r="AI11" i="37"/>
  <c r="AN11" i="37"/>
  <c r="AN11" i="46"/>
  <c r="AI11" i="46"/>
  <c r="AH12" i="2"/>
  <c r="AQ12" i="2" s="1"/>
  <c r="AR11" i="11"/>
  <c r="AR10" i="62"/>
  <c r="Z12" i="60"/>
  <c r="AR11" i="32"/>
  <c r="AG11" i="29"/>
  <c r="AP11" i="29" s="1"/>
  <c r="AF11" i="29"/>
  <c r="AO11" i="29" s="1"/>
  <c r="W12" i="29"/>
  <c r="AE11" i="29"/>
  <c r="Z12" i="75"/>
  <c r="AH12" i="50"/>
  <c r="AQ12" i="50" s="1"/>
  <c r="Z12" i="1"/>
  <c r="AI10" i="7"/>
  <c r="AN10" i="7"/>
  <c r="Y13" i="77"/>
  <c r="X13" i="77"/>
  <c r="AH12" i="87"/>
  <c r="AQ12" i="87" s="1"/>
  <c r="W13" i="80"/>
  <c r="AG12" i="80"/>
  <c r="AP12" i="80" s="1"/>
  <c r="AE12" i="80"/>
  <c r="AF12" i="80"/>
  <c r="AO12" i="80" s="1"/>
  <c r="K22" i="51"/>
  <c r="X11" i="27"/>
  <c r="Y11" i="27"/>
  <c r="AH12" i="56"/>
  <c r="AQ12" i="56" s="1"/>
  <c r="AR11" i="50"/>
  <c r="Z11" i="89"/>
  <c r="AR11" i="14"/>
  <c r="Y13" i="65"/>
  <c r="Z13" i="65" s="1"/>
  <c r="X13" i="65"/>
  <c r="Z11" i="62"/>
  <c r="AH12" i="14"/>
  <c r="AQ12" i="14" s="1"/>
  <c r="AH11" i="94"/>
  <c r="AQ11" i="94" s="1"/>
  <c r="K22" i="60"/>
  <c r="K22" i="8"/>
  <c r="X12" i="92"/>
  <c r="Y12" i="92"/>
  <c r="Y13" i="47"/>
  <c r="X13" i="47"/>
  <c r="X12" i="88"/>
  <c r="Y12" i="88"/>
  <c r="Y13" i="21"/>
  <c r="Z13" i="21" s="1"/>
  <c r="X13" i="21"/>
  <c r="X13" i="54"/>
  <c r="Y13" i="54"/>
  <c r="AR11" i="39"/>
  <c r="W13" i="81"/>
  <c r="AG12" i="81"/>
  <c r="AP12" i="81" s="1"/>
  <c r="AE12" i="81"/>
  <c r="AF12" i="81"/>
  <c r="AO12" i="81" s="1"/>
  <c r="AH12" i="73"/>
  <c r="AQ12" i="73" s="1"/>
  <c r="K23" i="70"/>
  <c r="AE11" i="22"/>
  <c r="AG11" i="22"/>
  <c r="AP11" i="22" s="1"/>
  <c r="W12" i="22"/>
  <c r="AF11" i="22"/>
  <c r="AO11" i="22" s="1"/>
  <c r="W12" i="10"/>
  <c r="AF11" i="10"/>
  <c r="AO11" i="10" s="1"/>
  <c r="AE11" i="10"/>
  <c r="AG11" i="10"/>
  <c r="AP11" i="10" s="1"/>
  <c r="AR12" i="66"/>
  <c r="AR11" i="64"/>
  <c r="Y12" i="18"/>
  <c r="X12" i="18"/>
  <c r="Y12" i="46"/>
  <c r="X12" i="46"/>
  <c r="Z12" i="93"/>
  <c r="AR11" i="19"/>
  <c r="AG11" i="78"/>
  <c r="AP11" i="78" s="1"/>
  <c r="AF11" i="78"/>
  <c r="AO11" i="78" s="1"/>
  <c r="AE11" i="78"/>
  <c r="W12" i="78"/>
  <c r="K23" i="17"/>
  <c r="AG12" i="40"/>
  <c r="AP12" i="40" s="1"/>
  <c r="AF12" i="40"/>
  <c r="AO12" i="40" s="1"/>
  <c r="AE12" i="40"/>
  <c r="W13" i="40"/>
  <c r="AI10" i="6"/>
  <c r="AN10" i="6"/>
  <c r="Z12" i="45"/>
  <c r="Z12" i="50"/>
  <c r="AH12" i="91"/>
  <c r="AQ12" i="91" s="1"/>
  <c r="AR11" i="4"/>
  <c r="AH13" i="48"/>
  <c r="AQ13" i="48" s="1"/>
  <c r="Z11" i="68"/>
  <c r="AH13" i="66"/>
  <c r="AQ13" i="66" s="1"/>
  <c r="AH12" i="5"/>
  <c r="AQ12" i="5" s="1"/>
  <c r="AR12" i="86"/>
  <c r="AH12" i="72"/>
  <c r="AQ12" i="72" s="1"/>
  <c r="AR10" i="89"/>
  <c r="AR12" i="26"/>
  <c r="AH12" i="95"/>
  <c r="AQ12" i="95" s="1"/>
  <c r="AH12" i="24"/>
  <c r="AQ12" i="24" s="1"/>
  <c r="K22" i="2"/>
  <c r="Z13" i="86"/>
  <c r="AI11" i="12"/>
  <c r="AN11" i="12"/>
  <c r="AH13" i="3"/>
  <c r="AQ13" i="3" s="1"/>
  <c r="AR10" i="51"/>
  <c r="Z12" i="11"/>
  <c r="Z12" i="57"/>
  <c r="AH13" i="26"/>
  <c r="AQ13" i="26" s="1"/>
  <c r="K23" i="22"/>
  <c r="AR11" i="24"/>
  <c r="AH12" i="31"/>
  <c r="AQ12" i="31" s="1"/>
  <c r="AN11" i="49"/>
  <c r="AI11" i="49"/>
  <c r="Y13" i="30"/>
  <c r="X13" i="30"/>
  <c r="AG12" i="16"/>
  <c r="AP12" i="16" s="1"/>
  <c r="AF12" i="16"/>
  <c r="AO12" i="16" s="1"/>
  <c r="W13" i="16"/>
  <c r="AE12" i="16"/>
  <c r="AH11" i="20"/>
  <c r="AQ11" i="20" s="1"/>
  <c r="AG12" i="4"/>
  <c r="AP12" i="4" s="1"/>
  <c r="AF12" i="4"/>
  <c r="AO12" i="4" s="1"/>
  <c r="W13" i="4"/>
  <c r="AE12" i="4"/>
  <c r="AH13" i="28"/>
  <c r="AQ13" i="28" s="1"/>
  <c r="W13" i="43"/>
  <c r="AG12" i="43"/>
  <c r="AP12" i="43" s="1"/>
  <c r="AF12" i="43"/>
  <c r="AO12" i="43" s="1"/>
  <c r="AE12" i="43"/>
  <c r="Y12" i="37"/>
  <c r="X12" i="37"/>
  <c r="W13" i="84"/>
  <c r="AE12" i="84"/>
  <c r="AG12" i="84"/>
  <c r="AP12" i="84" s="1"/>
  <c r="AF12" i="84"/>
  <c r="AO12" i="84" s="1"/>
  <c r="AH12" i="8"/>
  <c r="AQ12" i="8" s="1"/>
  <c r="AH11" i="51"/>
  <c r="AQ11" i="51" s="1"/>
  <c r="AR11" i="41"/>
  <c r="K22" i="50"/>
  <c r="W13" i="2"/>
  <c r="AE12" i="2"/>
  <c r="AG12" i="2"/>
  <c r="AP12" i="2" s="1"/>
  <c r="AF12" i="2"/>
  <c r="AO12" i="2" s="1"/>
  <c r="AR12" i="44"/>
  <c r="AR12" i="28"/>
  <c r="AR11" i="16"/>
  <c r="AR10" i="20"/>
  <c r="Y11" i="7"/>
  <c r="X11" i="7"/>
  <c r="AG13" i="71"/>
  <c r="AP13" i="71" s="1"/>
  <c r="AF13" i="71"/>
  <c r="AO13" i="71" s="1"/>
  <c r="W14" i="71"/>
  <c r="AE13" i="71"/>
  <c r="W13" i="58"/>
  <c r="AE12" i="58"/>
  <c r="AF12" i="58"/>
  <c r="AO12" i="58" s="1"/>
  <c r="AG12" i="58"/>
  <c r="AP12" i="58" s="1"/>
  <c r="AH12" i="32"/>
  <c r="AQ12" i="32" s="1"/>
  <c r="AR11" i="56"/>
  <c r="AF12" i="87"/>
  <c r="AO12" i="87" s="1"/>
  <c r="AF12" i="5"/>
  <c r="AO12" i="5" s="1"/>
  <c r="W13" i="5"/>
  <c r="AE12" i="5"/>
  <c r="AG12" i="5"/>
  <c r="AP12" i="5" s="1"/>
  <c r="AG12" i="72"/>
  <c r="AP12" i="72" s="1"/>
  <c r="AF12" i="72"/>
  <c r="AO12" i="72" s="1"/>
  <c r="W13" i="72"/>
  <c r="AE12" i="72"/>
  <c r="AR11" i="60"/>
  <c r="Z12" i="95"/>
  <c r="AN12" i="59"/>
  <c r="AI12" i="59"/>
  <c r="K22" i="16"/>
  <c r="K23" i="18"/>
  <c r="Z12" i="56"/>
  <c r="K23" i="65"/>
  <c r="AH13" i="83"/>
  <c r="AQ13" i="83" s="1"/>
  <c r="K23" i="23"/>
  <c r="AR11" i="5"/>
  <c r="AR11" i="72"/>
  <c r="K23" i="68"/>
  <c r="AH12" i="19"/>
  <c r="AQ12" i="19" s="1"/>
  <c r="Z13" i="26"/>
  <c r="Z11" i="94"/>
  <c r="K23" i="57"/>
  <c r="AI11" i="34"/>
  <c r="AN11" i="34"/>
  <c r="AR10" i="90"/>
  <c r="K22" i="12"/>
  <c r="Z12" i="31"/>
  <c r="Y12" i="49"/>
  <c r="Z12" i="49" s="1"/>
  <c r="X12" i="49"/>
  <c r="X12" i="25"/>
  <c r="Y12" i="25"/>
  <c r="AI12" i="69"/>
  <c r="AN12" i="69"/>
  <c r="AI11" i="92"/>
  <c r="AN11" i="92"/>
  <c r="AI12" i="47"/>
  <c r="AN12" i="47"/>
  <c r="AN11" i="88"/>
  <c r="AI11" i="88"/>
  <c r="Y13" i="79"/>
  <c r="X13" i="79"/>
  <c r="Y12" i="35"/>
  <c r="X12" i="35"/>
  <c r="AH12" i="16"/>
  <c r="AQ12" i="16" s="1"/>
  <c r="AR11" i="93"/>
  <c r="K22" i="64"/>
  <c r="AR11" i="87"/>
  <c r="AH12" i="42"/>
  <c r="AQ12" i="42" s="1"/>
  <c r="K22" i="67"/>
  <c r="AR10" i="68"/>
  <c r="Y11" i="6"/>
  <c r="X11" i="6"/>
  <c r="Z11" i="6" s="1"/>
  <c r="K22" i="24"/>
  <c r="AG12" i="91"/>
  <c r="AP12" i="91" s="1"/>
  <c r="W13" i="91"/>
  <c r="AF12" i="91"/>
  <c r="AO12" i="91" s="1"/>
  <c r="AE12" i="91"/>
  <c r="AF12" i="70"/>
  <c r="AO12" i="70" s="1"/>
  <c r="W13" i="70"/>
  <c r="AE12" i="70"/>
  <c r="AG12" i="70"/>
  <c r="AP12" i="70" s="1"/>
  <c r="AR11" i="57"/>
  <c r="Z12" i="32"/>
  <c r="AG12" i="38"/>
  <c r="AP12" i="38" s="1"/>
  <c r="AF12" i="38"/>
  <c r="AO12" i="38" s="1"/>
  <c r="AE12" i="38"/>
  <c r="W13" i="38"/>
  <c r="AR11" i="45"/>
  <c r="Z13" i="66"/>
  <c r="AH13" i="44"/>
  <c r="AQ13" i="44" s="1"/>
  <c r="X13" i="59"/>
  <c r="Y13" i="59"/>
  <c r="Z12" i="24"/>
  <c r="AH13" i="15"/>
  <c r="AQ13" i="15" s="1"/>
  <c r="AH12" i="39"/>
  <c r="AQ12" i="39" s="1"/>
  <c r="X12" i="12"/>
  <c r="Y12" i="12"/>
  <c r="AI12" i="9"/>
  <c r="AN12" i="9"/>
  <c r="Y12" i="67"/>
  <c r="X12" i="67"/>
  <c r="AN12" i="96"/>
  <c r="AI12" i="96"/>
  <c r="Z13" i="3"/>
  <c r="AN11" i="23"/>
  <c r="AI11" i="23"/>
  <c r="K22" i="20"/>
  <c r="AR12" i="48"/>
  <c r="AR11" i="95"/>
  <c r="K22" i="72"/>
  <c r="K23" i="5"/>
  <c r="AH12" i="64"/>
  <c r="AQ12" i="64" s="1"/>
  <c r="AN11" i="25"/>
  <c r="AI11" i="25"/>
  <c r="X13" i="69"/>
  <c r="Y13" i="69"/>
  <c r="AI12" i="79"/>
  <c r="X13" i="33"/>
  <c r="Y13" i="33"/>
  <c r="Z13" i="69" l="1"/>
  <c r="Z12" i="92"/>
  <c r="Z12" i="46"/>
  <c r="Z12" i="67"/>
  <c r="Z13" i="77"/>
  <c r="AE12" i="14"/>
  <c r="Z12" i="88"/>
  <c r="Z13" i="79"/>
  <c r="AI13" i="76"/>
  <c r="AI12" i="30"/>
  <c r="Z13" i="47"/>
  <c r="W13" i="87"/>
  <c r="AE11" i="90"/>
  <c r="Z13" i="54"/>
  <c r="AE12" i="87"/>
  <c r="W12" i="90"/>
  <c r="W13" i="14"/>
  <c r="Z12" i="34"/>
  <c r="W13" i="34" s="1"/>
  <c r="Z13" i="30"/>
  <c r="Z12" i="12"/>
  <c r="AE12" i="12" s="1"/>
  <c r="W13" i="49"/>
  <c r="AE12" i="49"/>
  <c r="AG12" i="49"/>
  <c r="AP12" i="49" s="1"/>
  <c r="AF12" i="49"/>
  <c r="AO12" i="49" s="1"/>
  <c r="W14" i="79"/>
  <c r="AG13" i="79"/>
  <c r="AP13" i="79" s="1"/>
  <c r="AE13" i="79"/>
  <c r="AF13" i="79"/>
  <c r="AO13" i="79" s="1"/>
  <c r="AF13" i="30"/>
  <c r="AO13" i="30" s="1"/>
  <c r="AE13" i="30"/>
  <c r="W14" i="30"/>
  <c r="AG13" i="30"/>
  <c r="AP13" i="30" s="1"/>
  <c r="AH13" i="69"/>
  <c r="AQ13" i="69" s="1"/>
  <c r="AR11" i="23"/>
  <c r="X13" i="70"/>
  <c r="Y13" i="70"/>
  <c r="Z13" i="70" s="1"/>
  <c r="AR11" i="92"/>
  <c r="AH12" i="49"/>
  <c r="AQ12" i="49" s="1"/>
  <c r="AG11" i="94"/>
  <c r="AP11" i="94" s="1"/>
  <c r="AE11" i="94"/>
  <c r="W12" i="94"/>
  <c r="AF11" i="94"/>
  <c r="AO11" i="94" s="1"/>
  <c r="AR12" i="59"/>
  <c r="AI12" i="5"/>
  <c r="AN12" i="5"/>
  <c r="AN12" i="87"/>
  <c r="AI12" i="87"/>
  <c r="X13" i="58"/>
  <c r="Y13" i="58"/>
  <c r="X13" i="84"/>
  <c r="Y13" i="84"/>
  <c r="AH13" i="30"/>
  <c r="AQ13" i="30" s="1"/>
  <c r="X12" i="10"/>
  <c r="Y12" i="10"/>
  <c r="AG13" i="21"/>
  <c r="AP13" i="21" s="1"/>
  <c r="AF13" i="21"/>
  <c r="AO13" i="21" s="1"/>
  <c r="W14" i="21"/>
  <c r="AE13" i="21"/>
  <c r="AF13" i="47"/>
  <c r="AO13" i="47" s="1"/>
  <c r="AE13" i="47"/>
  <c r="W14" i="47"/>
  <c r="AG13" i="47"/>
  <c r="AP13" i="47" s="1"/>
  <c r="AG13" i="65"/>
  <c r="AP13" i="65" s="1"/>
  <c r="AF13" i="65"/>
  <c r="AO13" i="65" s="1"/>
  <c r="W14" i="65"/>
  <c r="AE13" i="65"/>
  <c r="K23" i="51"/>
  <c r="AI12" i="63"/>
  <c r="AN12" i="63"/>
  <c r="Y13" i="74"/>
  <c r="X13" i="74"/>
  <c r="AR12" i="54"/>
  <c r="AN12" i="36"/>
  <c r="AI12" i="36"/>
  <c r="AI12" i="41"/>
  <c r="AN12" i="41"/>
  <c r="AR12" i="30"/>
  <c r="AH13" i="9"/>
  <c r="AQ13" i="9" s="1"/>
  <c r="AN12" i="85"/>
  <c r="AI12" i="85"/>
  <c r="X13" i="17"/>
  <c r="Y13" i="17"/>
  <c r="AI12" i="8"/>
  <c r="AN12" i="8"/>
  <c r="X13" i="39"/>
  <c r="Y13" i="39"/>
  <c r="AN11" i="90"/>
  <c r="AI11" i="90"/>
  <c r="AI12" i="19"/>
  <c r="AN12" i="19"/>
  <c r="Y14" i="28"/>
  <c r="X14" i="28"/>
  <c r="AH13" i="33"/>
  <c r="AQ13" i="33" s="1"/>
  <c r="W14" i="69"/>
  <c r="AE13" i="69"/>
  <c r="AG13" i="69"/>
  <c r="AP13" i="69" s="1"/>
  <c r="AF13" i="69"/>
  <c r="AO13" i="69" s="1"/>
  <c r="AG12" i="67"/>
  <c r="AP12" i="67" s="1"/>
  <c r="AF12" i="67"/>
  <c r="AO12" i="67" s="1"/>
  <c r="AE12" i="67"/>
  <c r="W13" i="67"/>
  <c r="AG12" i="32"/>
  <c r="AP12" i="32" s="1"/>
  <c r="AF12" i="32"/>
  <c r="AO12" i="32" s="1"/>
  <c r="AE12" i="32"/>
  <c r="W13" i="32"/>
  <c r="AG11" i="6"/>
  <c r="AP11" i="6" s="1"/>
  <c r="W12" i="6"/>
  <c r="AF11" i="6"/>
  <c r="AO11" i="6" s="1"/>
  <c r="AE11" i="6"/>
  <c r="AH12" i="35"/>
  <c r="AQ12" i="35" s="1"/>
  <c r="AR11" i="88"/>
  <c r="AE13" i="26"/>
  <c r="W14" i="26"/>
  <c r="AG13" i="26"/>
  <c r="AP13" i="26" s="1"/>
  <c r="AF13" i="26"/>
  <c r="AO13" i="26" s="1"/>
  <c r="AG12" i="56"/>
  <c r="AP12" i="56" s="1"/>
  <c r="AF12" i="56"/>
  <c r="AO12" i="56" s="1"/>
  <c r="AE12" i="56"/>
  <c r="W13" i="56"/>
  <c r="AN12" i="72"/>
  <c r="AI12" i="72"/>
  <c r="X13" i="5"/>
  <c r="Y13" i="5"/>
  <c r="AH11" i="7"/>
  <c r="AQ11" i="7" s="1"/>
  <c r="AH12" i="37"/>
  <c r="AQ12" i="37" s="1"/>
  <c r="W13" i="57"/>
  <c r="AE12" i="57"/>
  <c r="AF12" i="57"/>
  <c r="AO12" i="57" s="1"/>
  <c r="AG12" i="57"/>
  <c r="AP12" i="57" s="1"/>
  <c r="K23" i="2"/>
  <c r="AR10" i="6"/>
  <c r="AG12" i="46"/>
  <c r="AP12" i="46" s="1"/>
  <c r="AF12" i="46"/>
  <c r="AO12" i="46" s="1"/>
  <c r="W13" i="46"/>
  <c r="AE12" i="46"/>
  <c r="K23" i="60"/>
  <c r="W14" i="77"/>
  <c r="AE13" i="77"/>
  <c r="AF13" i="77"/>
  <c r="AO13" i="77" s="1"/>
  <c r="AG13" i="77"/>
  <c r="AP13" i="77" s="1"/>
  <c r="AG12" i="75"/>
  <c r="AP12" i="75" s="1"/>
  <c r="AF12" i="75"/>
  <c r="AO12" i="75" s="1"/>
  <c r="AE12" i="75"/>
  <c r="W13" i="75"/>
  <c r="AR11" i="37"/>
  <c r="X13" i="63"/>
  <c r="Y13" i="63"/>
  <c r="K23" i="59"/>
  <c r="K23" i="52"/>
  <c r="AN12" i="74"/>
  <c r="AI12" i="74"/>
  <c r="AI12" i="55"/>
  <c r="AN12" i="55"/>
  <c r="AN12" i="64"/>
  <c r="AI12" i="64"/>
  <c r="AH13" i="96"/>
  <c r="AQ13" i="96" s="1"/>
  <c r="K23" i="4"/>
  <c r="Y13" i="82"/>
  <c r="X13" i="82"/>
  <c r="AR12" i="33"/>
  <c r="K23" i="11"/>
  <c r="X13" i="61"/>
  <c r="Y13" i="61"/>
  <c r="X12" i="51"/>
  <c r="Y12" i="51"/>
  <c r="X13" i="8"/>
  <c r="Y13" i="8"/>
  <c r="AI12" i="39"/>
  <c r="AN12" i="39"/>
  <c r="Y13" i="19"/>
  <c r="X13" i="19"/>
  <c r="X13" i="53"/>
  <c r="Y13" i="53"/>
  <c r="Z13" i="33"/>
  <c r="AR11" i="25"/>
  <c r="AG13" i="3"/>
  <c r="AP13" i="3" s="1"/>
  <c r="AF13" i="3"/>
  <c r="AO13" i="3" s="1"/>
  <c r="W14" i="3"/>
  <c r="AE13" i="3"/>
  <c r="AG12" i="24"/>
  <c r="AP12" i="24" s="1"/>
  <c r="AF12" i="24"/>
  <c r="AO12" i="24" s="1"/>
  <c r="W13" i="24"/>
  <c r="AE12" i="24"/>
  <c r="X13" i="38"/>
  <c r="Y13" i="38"/>
  <c r="AN12" i="91"/>
  <c r="AI12" i="91"/>
  <c r="K23" i="64"/>
  <c r="AR12" i="69"/>
  <c r="AE12" i="95"/>
  <c r="W13" i="95"/>
  <c r="AF12" i="95"/>
  <c r="AO12" i="95" s="1"/>
  <c r="AG12" i="95"/>
  <c r="AP12" i="95" s="1"/>
  <c r="X13" i="72"/>
  <c r="Y13" i="72"/>
  <c r="AI12" i="2"/>
  <c r="AN12" i="2"/>
  <c r="Y13" i="43"/>
  <c r="X13" i="43"/>
  <c r="AI12" i="4"/>
  <c r="AN12" i="4"/>
  <c r="AN12" i="16"/>
  <c r="AI12" i="16"/>
  <c r="AG12" i="11"/>
  <c r="AP12" i="11" s="1"/>
  <c r="AF12" i="11"/>
  <c r="AO12" i="11" s="1"/>
  <c r="W13" i="11"/>
  <c r="AE12" i="11"/>
  <c r="AR11" i="12"/>
  <c r="AH12" i="18"/>
  <c r="AQ12" i="18" s="1"/>
  <c r="Y12" i="22"/>
  <c r="X12" i="22"/>
  <c r="AI12" i="81"/>
  <c r="AN12" i="81"/>
  <c r="AH13" i="54"/>
  <c r="AQ13" i="54" s="1"/>
  <c r="AH12" i="88"/>
  <c r="AQ12" i="88" s="1"/>
  <c r="AH12" i="92"/>
  <c r="AQ12" i="92" s="1"/>
  <c r="AI12" i="80"/>
  <c r="AN12" i="80"/>
  <c r="AI11" i="29"/>
  <c r="AN11" i="29"/>
  <c r="AN11" i="13"/>
  <c r="AI11" i="13"/>
  <c r="X13" i="55"/>
  <c r="Y13" i="55"/>
  <c r="AR12" i="21"/>
  <c r="X13" i="64"/>
  <c r="Y13" i="64"/>
  <c r="K23" i="19"/>
  <c r="AH14" i="76"/>
  <c r="AQ14" i="76" s="1"/>
  <c r="K23" i="71"/>
  <c r="Z13" i="9"/>
  <c r="K23" i="3"/>
  <c r="AR12" i="77"/>
  <c r="Y13" i="85"/>
  <c r="X13" i="85"/>
  <c r="AN11" i="51"/>
  <c r="AI11" i="51"/>
  <c r="Y12" i="90"/>
  <c r="X12" i="90"/>
  <c r="X14" i="83"/>
  <c r="Y14" i="83"/>
  <c r="AI12" i="14"/>
  <c r="AN12" i="14"/>
  <c r="AI13" i="28"/>
  <c r="AN13" i="28"/>
  <c r="Y13" i="73"/>
  <c r="X13" i="73"/>
  <c r="Z13" i="73" s="1"/>
  <c r="AR12" i="79"/>
  <c r="AR12" i="96"/>
  <c r="AR12" i="9"/>
  <c r="AI12" i="38"/>
  <c r="AN12" i="38"/>
  <c r="Z12" i="35"/>
  <c r="AE12" i="31"/>
  <c r="W13" i="31"/>
  <c r="AG12" i="31"/>
  <c r="AP12" i="31" s="1"/>
  <c r="AF12" i="31"/>
  <c r="AO12" i="31" s="1"/>
  <c r="AR11" i="34"/>
  <c r="AN13" i="71"/>
  <c r="AI13" i="71"/>
  <c r="Z11" i="7"/>
  <c r="X13" i="2"/>
  <c r="Z13" i="2" s="1"/>
  <c r="Y13" i="2"/>
  <c r="Z12" i="37"/>
  <c r="X13" i="4"/>
  <c r="Y13" i="4"/>
  <c r="Y13" i="16"/>
  <c r="X13" i="16"/>
  <c r="Z13" i="16" s="1"/>
  <c r="AR11" i="49"/>
  <c r="AG11" i="68"/>
  <c r="AP11" i="68" s="1"/>
  <c r="W12" i="68"/>
  <c r="AF11" i="68"/>
  <c r="AO11" i="68" s="1"/>
  <c r="AE11" i="68"/>
  <c r="X13" i="40"/>
  <c r="Y13" i="40"/>
  <c r="W14" i="54"/>
  <c r="AE13" i="54"/>
  <c r="AG13" i="54"/>
  <c r="AP13" i="54" s="1"/>
  <c r="AF13" i="54"/>
  <c r="AO13" i="54" s="1"/>
  <c r="W13" i="88"/>
  <c r="AG12" i="88"/>
  <c r="AP12" i="88" s="1"/>
  <c r="AF12" i="88"/>
  <c r="AO12" i="88" s="1"/>
  <c r="AE12" i="88"/>
  <c r="AF12" i="92"/>
  <c r="AO12" i="92" s="1"/>
  <c r="W13" i="92"/>
  <c r="AG12" i="92"/>
  <c r="AP12" i="92" s="1"/>
  <c r="AE12" i="92"/>
  <c r="AE11" i="62"/>
  <c r="W12" i="62"/>
  <c r="AF11" i="62"/>
  <c r="AO11" i="62" s="1"/>
  <c r="AG11" i="62"/>
  <c r="AP11" i="62" s="1"/>
  <c r="AG11" i="89"/>
  <c r="AP11" i="89" s="1"/>
  <c r="W12" i="89"/>
  <c r="AF11" i="89"/>
  <c r="AO11" i="89" s="1"/>
  <c r="AE11" i="89"/>
  <c r="AH11" i="27"/>
  <c r="AQ11" i="27" s="1"/>
  <c r="AR10" i="7"/>
  <c r="X12" i="29"/>
  <c r="Y12" i="29"/>
  <c r="AG12" i="60"/>
  <c r="AP12" i="60" s="1"/>
  <c r="AF12" i="60"/>
  <c r="AO12" i="60" s="1"/>
  <c r="W13" i="60"/>
  <c r="AE12" i="60"/>
  <c r="K23" i="56"/>
  <c r="AH12" i="23"/>
  <c r="AQ12" i="23" s="1"/>
  <c r="Z13" i="96"/>
  <c r="AI13" i="15"/>
  <c r="AN13" i="15"/>
  <c r="AR10" i="27"/>
  <c r="AN12" i="52"/>
  <c r="AI12" i="52"/>
  <c r="AN13" i="44"/>
  <c r="AI13" i="44"/>
  <c r="AI11" i="20"/>
  <c r="AN11" i="20"/>
  <c r="X13" i="42"/>
  <c r="Z13" i="42" s="1"/>
  <c r="Y13" i="42"/>
  <c r="AN12" i="73"/>
  <c r="AI12" i="73"/>
  <c r="AH13" i="59"/>
  <c r="AQ13" i="59" s="1"/>
  <c r="X13" i="91"/>
  <c r="Y13" i="91"/>
  <c r="K23" i="24"/>
  <c r="AH13" i="79"/>
  <c r="AQ13" i="79" s="1"/>
  <c r="AR12" i="47"/>
  <c r="AH12" i="25"/>
  <c r="AQ12" i="25" s="1"/>
  <c r="Y13" i="87"/>
  <c r="X13" i="87"/>
  <c r="Z13" i="87" s="1"/>
  <c r="Y14" i="71"/>
  <c r="X14" i="71"/>
  <c r="AI12" i="84"/>
  <c r="AN12" i="84"/>
  <c r="AI12" i="43"/>
  <c r="AN12" i="43"/>
  <c r="AF12" i="50"/>
  <c r="AO12" i="50" s="1"/>
  <c r="W13" i="50"/>
  <c r="AE12" i="50"/>
  <c r="AG12" i="50"/>
  <c r="AP12" i="50" s="1"/>
  <c r="AN12" i="40"/>
  <c r="AI12" i="40"/>
  <c r="X12" i="78"/>
  <c r="Y12" i="78"/>
  <c r="Z12" i="78" s="1"/>
  <c r="AG12" i="93"/>
  <c r="AP12" i="93" s="1"/>
  <c r="AF12" i="93"/>
  <c r="AO12" i="93" s="1"/>
  <c r="AE12" i="93"/>
  <c r="W13" i="93"/>
  <c r="Z12" i="18"/>
  <c r="AI11" i="10"/>
  <c r="AN11" i="10"/>
  <c r="AI11" i="22"/>
  <c r="AN11" i="22"/>
  <c r="X13" i="81"/>
  <c r="Y13" i="81"/>
  <c r="AH13" i="21"/>
  <c r="AQ13" i="21" s="1"/>
  <c r="AH13" i="47"/>
  <c r="AQ13" i="47" s="1"/>
  <c r="AH13" i="65"/>
  <c r="AQ13" i="65" s="1"/>
  <c r="Z11" i="27"/>
  <c r="AG12" i="1"/>
  <c r="AP12" i="1" s="1"/>
  <c r="AF12" i="1"/>
  <c r="AO12" i="1" s="1"/>
  <c r="W13" i="1"/>
  <c r="AE12" i="1"/>
  <c r="AR11" i="46"/>
  <c r="Y12" i="13"/>
  <c r="X12" i="13"/>
  <c r="Z12" i="13" s="1"/>
  <c r="X13" i="36"/>
  <c r="Y13" i="36"/>
  <c r="Z12" i="23"/>
  <c r="AR12" i="65"/>
  <c r="Y14" i="15"/>
  <c r="X14" i="15"/>
  <c r="Y14" i="44"/>
  <c r="X14" i="44"/>
  <c r="Z14" i="44" s="1"/>
  <c r="AR11" i="18"/>
  <c r="Z14" i="76"/>
  <c r="AI12" i="42"/>
  <c r="AN12" i="42"/>
  <c r="X14" i="48"/>
  <c r="Y14" i="48"/>
  <c r="X13" i="14"/>
  <c r="Z13" i="14" s="1"/>
  <c r="Y13" i="14"/>
  <c r="AI12" i="53"/>
  <c r="AN12" i="53"/>
  <c r="K23" i="72"/>
  <c r="K23" i="20"/>
  <c r="AH12" i="67"/>
  <c r="AQ12" i="67" s="1"/>
  <c r="AH12" i="12"/>
  <c r="AQ12" i="12" s="1"/>
  <c r="Z13" i="59"/>
  <c r="AG13" i="66"/>
  <c r="AP13" i="66" s="1"/>
  <c r="AF13" i="66"/>
  <c r="AO13" i="66" s="1"/>
  <c r="W14" i="66"/>
  <c r="AE13" i="66"/>
  <c r="AN12" i="70"/>
  <c r="AI12" i="70"/>
  <c r="AH11" i="6"/>
  <c r="AQ11" i="6" s="1"/>
  <c r="K23" i="67"/>
  <c r="Z12" i="25"/>
  <c r="K23" i="12"/>
  <c r="K23" i="16"/>
  <c r="AI12" i="58"/>
  <c r="AN12" i="58"/>
  <c r="K23" i="50"/>
  <c r="W14" i="86"/>
  <c r="AG13" i="86"/>
  <c r="AP13" i="86" s="1"/>
  <c r="AF13" i="86"/>
  <c r="AO13" i="86" s="1"/>
  <c r="AE13" i="86"/>
  <c r="AF12" i="45"/>
  <c r="AO12" i="45" s="1"/>
  <c r="AE12" i="45"/>
  <c r="W13" i="45"/>
  <c r="AG12" i="45"/>
  <c r="AP12" i="45" s="1"/>
  <c r="AN11" i="78"/>
  <c r="AI11" i="78"/>
  <c r="AH12" i="46"/>
  <c r="AQ12" i="46" s="1"/>
  <c r="K23" i="8"/>
  <c r="X13" i="80"/>
  <c r="Y13" i="80"/>
  <c r="AH13" i="77"/>
  <c r="AQ13" i="77" s="1"/>
  <c r="AR11" i="35"/>
  <c r="AR13" i="76"/>
  <c r="AH12" i="34"/>
  <c r="AQ12" i="34" s="1"/>
  <c r="AN12" i="82"/>
  <c r="AI12" i="82"/>
  <c r="Y13" i="52"/>
  <c r="X13" i="52"/>
  <c r="X13" i="41"/>
  <c r="Y13" i="41"/>
  <c r="AR11" i="67"/>
  <c r="AI12" i="61"/>
  <c r="AN12" i="61"/>
  <c r="AI12" i="17"/>
  <c r="AN12" i="17"/>
  <c r="Y12" i="20"/>
  <c r="X12" i="20"/>
  <c r="Z12" i="20" s="1"/>
  <c r="AI13" i="83"/>
  <c r="AN13" i="83"/>
  <c r="AN13" i="48"/>
  <c r="AI13" i="48"/>
  <c r="Z12" i="51" l="1"/>
  <c r="Z13" i="63"/>
  <c r="AE12" i="34"/>
  <c r="Z13" i="85"/>
  <c r="Z12" i="22"/>
  <c r="Z13" i="43"/>
  <c r="AG13" i="43" s="1"/>
  <c r="AP13" i="43" s="1"/>
  <c r="Z14" i="28"/>
  <c r="W13" i="12"/>
  <c r="AG12" i="34"/>
  <c r="AP12" i="34" s="1"/>
  <c r="AF12" i="34"/>
  <c r="AO12" i="34" s="1"/>
  <c r="Z13" i="80"/>
  <c r="Z13" i="81"/>
  <c r="Z12" i="29"/>
  <c r="Z13" i="74"/>
  <c r="Z12" i="10"/>
  <c r="W13" i="10" s="1"/>
  <c r="Z13" i="52"/>
  <c r="Z13" i="19"/>
  <c r="AF13" i="19" s="1"/>
  <c r="AO13" i="19" s="1"/>
  <c r="AF12" i="12"/>
  <c r="AO12" i="12" s="1"/>
  <c r="AG12" i="12"/>
  <c r="AP12" i="12" s="1"/>
  <c r="Z13" i="84"/>
  <c r="AF13" i="84" s="1"/>
  <c r="AO13" i="84" s="1"/>
  <c r="Z13" i="55"/>
  <c r="AF13" i="55" s="1"/>
  <c r="AO13" i="55" s="1"/>
  <c r="Z13" i="5"/>
  <c r="Z12" i="90"/>
  <c r="AG12" i="90" s="1"/>
  <c r="AP12" i="90" s="1"/>
  <c r="AE13" i="43"/>
  <c r="AF13" i="70"/>
  <c r="AO13" i="70" s="1"/>
  <c r="W14" i="70"/>
  <c r="AE13" i="70"/>
  <c r="AG13" i="70"/>
  <c r="AP13" i="70" s="1"/>
  <c r="AG12" i="22"/>
  <c r="AP12" i="22" s="1"/>
  <c r="AF12" i="22"/>
  <c r="AO12" i="22" s="1"/>
  <c r="W13" i="22"/>
  <c r="AE12" i="22"/>
  <c r="AE14" i="28"/>
  <c r="AF14" i="28"/>
  <c r="AO14" i="28" s="1"/>
  <c r="W15" i="28"/>
  <c r="AG14" i="28"/>
  <c r="AP14" i="28" s="1"/>
  <c r="AE13" i="84"/>
  <c r="AG13" i="84"/>
  <c r="AP13" i="84" s="1"/>
  <c r="W14" i="84"/>
  <c r="AF13" i="5"/>
  <c r="AO13" i="5" s="1"/>
  <c r="W14" i="5"/>
  <c r="AE13" i="5"/>
  <c r="AG13" i="5"/>
  <c r="AP13" i="5" s="1"/>
  <c r="AG13" i="19"/>
  <c r="AP13" i="19" s="1"/>
  <c r="W14" i="19"/>
  <c r="AE13" i="19"/>
  <c r="W13" i="25"/>
  <c r="AG12" i="25"/>
  <c r="AP12" i="25" s="1"/>
  <c r="AF12" i="25"/>
  <c r="AO12" i="25" s="1"/>
  <c r="AE12" i="25"/>
  <c r="AR12" i="70"/>
  <c r="AF13" i="59"/>
  <c r="AO13" i="59" s="1"/>
  <c r="W14" i="59"/>
  <c r="AE13" i="59"/>
  <c r="AG13" i="59"/>
  <c r="AP13" i="59" s="1"/>
  <c r="AH13" i="14"/>
  <c r="AQ13" i="14" s="1"/>
  <c r="AR12" i="42"/>
  <c r="AH14" i="44"/>
  <c r="AQ14" i="44" s="1"/>
  <c r="AH12" i="13"/>
  <c r="AQ12" i="13" s="1"/>
  <c r="Y13" i="1"/>
  <c r="X13" i="1"/>
  <c r="Z13" i="1" s="1"/>
  <c r="AR12" i="43"/>
  <c r="AH13" i="87"/>
  <c r="AQ13" i="87" s="1"/>
  <c r="AH13" i="91"/>
  <c r="AQ13" i="91" s="1"/>
  <c r="AR13" i="15"/>
  <c r="X12" i="89"/>
  <c r="Y12" i="89"/>
  <c r="AI11" i="62"/>
  <c r="AN11" i="62"/>
  <c r="AI12" i="88"/>
  <c r="AN12" i="88"/>
  <c r="AI11" i="68"/>
  <c r="AN11" i="68"/>
  <c r="AH13" i="16"/>
  <c r="AQ13" i="16" s="1"/>
  <c r="AG12" i="37"/>
  <c r="AP12" i="37" s="1"/>
  <c r="AF12" i="37"/>
  <c r="AO12" i="37" s="1"/>
  <c r="AE12" i="37"/>
  <c r="W13" i="37"/>
  <c r="AR12" i="38"/>
  <c r="AH13" i="85"/>
  <c r="AQ13" i="85" s="1"/>
  <c r="AH13" i="64"/>
  <c r="AQ13" i="64" s="1"/>
  <c r="AR11" i="29"/>
  <c r="AR12" i="16"/>
  <c r="AH13" i="38"/>
  <c r="AQ13" i="38" s="1"/>
  <c r="AN13" i="3"/>
  <c r="AI13" i="3"/>
  <c r="AG13" i="33"/>
  <c r="AP13" i="33" s="1"/>
  <c r="AF13" i="33"/>
  <c r="AO13" i="33" s="1"/>
  <c r="AE13" i="33"/>
  <c r="W14" i="33"/>
  <c r="AR12" i="74"/>
  <c r="AI13" i="77"/>
  <c r="AN13" i="77"/>
  <c r="AN12" i="46"/>
  <c r="AI12" i="46"/>
  <c r="X13" i="32"/>
  <c r="Y13" i="32"/>
  <c r="AI13" i="69"/>
  <c r="AN13" i="69"/>
  <c r="AR11" i="90"/>
  <c r="AR12" i="8"/>
  <c r="AH13" i="74"/>
  <c r="AQ13" i="74" s="1"/>
  <c r="AG12" i="10"/>
  <c r="AP12" i="10" s="1"/>
  <c r="AR12" i="87"/>
  <c r="AR13" i="48"/>
  <c r="W13" i="20"/>
  <c r="AE12" i="20"/>
  <c r="AG12" i="20"/>
  <c r="AP12" i="20" s="1"/>
  <c r="AF12" i="20"/>
  <c r="AO12" i="20" s="1"/>
  <c r="AG13" i="52"/>
  <c r="AP13" i="52" s="1"/>
  <c r="W14" i="52"/>
  <c r="AF13" i="52"/>
  <c r="AO13" i="52" s="1"/>
  <c r="AE13" i="52"/>
  <c r="AH13" i="80"/>
  <c r="AQ13" i="80" s="1"/>
  <c r="X13" i="45"/>
  <c r="Y13" i="45"/>
  <c r="AR12" i="58"/>
  <c r="AG13" i="14"/>
  <c r="AP13" i="14" s="1"/>
  <c r="W14" i="14"/>
  <c r="AF13" i="14"/>
  <c r="AO13" i="14" s="1"/>
  <c r="AE13" i="14"/>
  <c r="AR11" i="10"/>
  <c r="Z13" i="91"/>
  <c r="AH13" i="42"/>
  <c r="AQ13" i="42" s="1"/>
  <c r="AR12" i="52"/>
  <c r="W14" i="96"/>
  <c r="AE13" i="96"/>
  <c r="AF13" i="96"/>
  <c r="AO13" i="96" s="1"/>
  <c r="AG13" i="96"/>
  <c r="AP13" i="96" s="1"/>
  <c r="AH12" i="29"/>
  <c r="AQ12" i="29" s="1"/>
  <c r="AN12" i="92"/>
  <c r="AI12" i="92"/>
  <c r="AN13" i="54"/>
  <c r="AI13" i="54"/>
  <c r="AH13" i="73"/>
  <c r="AQ13" i="73" s="1"/>
  <c r="AR12" i="14"/>
  <c r="AG13" i="9"/>
  <c r="AP13" i="9" s="1"/>
  <c r="AF13" i="9"/>
  <c r="AO13" i="9" s="1"/>
  <c r="W14" i="9"/>
  <c r="AE13" i="9"/>
  <c r="Z13" i="64"/>
  <c r="Z13" i="38"/>
  <c r="X14" i="3"/>
  <c r="Y14" i="3"/>
  <c r="AH12" i="51"/>
  <c r="AQ12" i="51" s="1"/>
  <c r="AH13" i="63"/>
  <c r="AQ13" i="63" s="1"/>
  <c r="AN12" i="75"/>
  <c r="AI12" i="75"/>
  <c r="Y13" i="46"/>
  <c r="X13" i="46"/>
  <c r="AR12" i="72"/>
  <c r="AI11" i="6"/>
  <c r="AN11" i="6"/>
  <c r="AN12" i="32"/>
  <c r="AI12" i="32"/>
  <c r="X14" i="69"/>
  <c r="Z14" i="69" s="1"/>
  <c r="Y14" i="69"/>
  <c r="AH14" i="28"/>
  <c r="AQ14" i="28" s="1"/>
  <c r="AR12" i="41"/>
  <c r="AN13" i="65"/>
  <c r="AI13" i="65"/>
  <c r="Y14" i="47"/>
  <c r="X14" i="47"/>
  <c r="AH13" i="70"/>
  <c r="AQ13" i="70" s="1"/>
  <c r="AI13" i="79"/>
  <c r="AN13" i="79"/>
  <c r="AI12" i="49"/>
  <c r="AN12" i="49"/>
  <c r="AR12" i="82"/>
  <c r="AE13" i="80"/>
  <c r="W14" i="80"/>
  <c r="AF13" i="80"/>
  <c r="AO13" i="80" s="1"/>
  <c r="AG13" i="80"/>
  <c r="AP13" i="80" s="1"/>
  <c r="AN12" i="45"/>
  <c r="AI12" i="45"/>
  <c r="AI13" i="66"/>
  <c r="AN13" i="66"/>
  <c r="W15" i="44"/>
  <c r="AG14" i="44"/>
  <c r="AP14" i="44" s="1"/>
  <c r="AF14" i="44"/>
  <c r="AO14" i="44" s="1"/>
  <c r="AE14" i="44"/>
  <c r="AF12" i="23"/>
  <c r="AO12" i="23" s="1"/>
  <c r="W13" i="23"/>
  <c r="AE12" i="23"/>
  <c r="AG12" i="23"/>
  <c r="AP12" i="23" s="1"/>
  <c r="AG12" i="13"/>
  <c r="AP12" i="13" s="1"/>
  <c r="AF12" i="13"/>
  <c r="AO12" i="13" s="1"/>
  <c r="W13" i="13"/>
  <c r="AE12" i="13"/>
  <c r="AH13" i="81"/>
  <c r="AQ13" i="81" s="1"/>
  <c r="AG12" i="18"/>
  <c r="AP12" i="18" s="1"/>
  <c r="AF12" i="18"/>
  <c r="AO12" i="18" s="1"/>
  <c r="W13" i="18"/>
  <c r="AE12" i="18"/>
  <c r="AI12" i="50"/>
  <c r="AN12" i="50"/>
  <c r="AR12" i="84"/>
  <c r="W14" i="87"/>
  <c r="AF13" i="87"/>
  <c r="AO13" i="87" s="1"/>
  <c r="AE13" i="87"/>
  <c r="AG13" i="87"/>
  <c r="AP13" i="87" s="1"/>
  <c r="AG13" i="42"/>
  <c r="AP13" i="42" s="1"/>
  <c r="AF13" i="42"/>
  <c r="AO13" i="42" s="1"/>
  <c r="AE13" i="42"/>
  <c r="W14" i="42"/>
  <c r="AN12" i="60"/>
  <c r="AI12" i="60"/>
  <c r="W13" i="29"/>
  <c r="AG12" i="29"/>
  <c r="AP12" i="29" s="1"/>
  <c r="AE12" i="29"/>
  <c r="AF12" i="29"/>
  <c r="AO12" i="29" s="1"/>
  <c r="X14" i="54"/>
  <c r="Y14" i="54"/>
  <c r="X12" i="68"/>
  <c r="Y12" i="68"/>
  <c r="AG13" i="16"/>
  <c r="AP13" i="16" s="1"/>
  <c r="AF13" i="16"/>
  <c r="AO13" i="16" s="1"/>
  <c r="W14" i="16"/>
  <c r="AE13" i="16"/>
  <c r="AH13" i="2"/>
  <c r="AQ13" i="2" s="1"/>
  <c r="Y13" i="31"/>
  <c r="X13" i="31"/>
  <c r="AR11" i="51"/>
  <c r="W14" i="85"/>
  <c r="AG13" i="85"/>
  <c r="AP13" i="85" s="1"/>
  <c r="AF13" i="85"/>
  <c r="AO13" i="85" s="1"/>
  <c r="AE13" i="85"/>
  <c r="AR12" i="80"/>
  <c r="AN12" i="11"/>
  <c r="AI12" i="11"/>
  <c r="AR12" i="2"/>
  <c r="Y13" i="95"/>
  <c r="X13" i="95"/>
  <c r="AN12" i="24"/>
  <c r="AI12" i="24"/>
  <c r="AH13" i="53"/>
  <c r="AQ13" i="53" s="1"/>
  <c r="AR12" i="39"/>
  <c r="AG12" i="51"/>
  <c r="AP12" i="51" s="1"/>
  <c r="AF12" i="51"/>
  <c r="AO12" i="51" s="1"/>
  <c r="AE12" i="51"/>
  <c r="W13" i="51"/>
  <c r="AR12" i="64"/>
  <c r="W14" i="63"/>
  <c r="AE13" i="63"/>
  <c r="AF13" i="63"/>
  <c r="AO13" i="63" s="1"/>
  <c r="AG13" i="63"/>
  <c r="AP13" i="63" s="1"/>
  <c r="X14" i="77"/>
  <c r="Y14" i="77"/>
  <c r="AR12" i="85"/>
  <c r="AR12" i="36"/>
  <c r="W14" i="74"/>
  <c r="AG13" i="74"/>
  <c r="AP13" i="74" s="1"/>
  <c r="AF13" i="74"/>
  <c r="AO13" i="74" s="1"/>
  <c r="AE13" i="74"/>
  <c r="Y14" i="65"/>
  <c r="X14" i="65"/>
  <c r="AN13" i="47"/>
  <c r="AI13" i="47"/>
  <c r="AH13" i="84"/>
  <c r="AQ13" i="84" s="1"/>
  <c r="Y13" i="49"/>
  <c r="X13" i="49"/>
  <c r="AI12" i="12"/>
  <c r="AN12" i="12"/>
  <c r="AR12" i="17"/>
  <c r="AH13" i="41"/>
  <c r="AQ13" i="41" s="1"/>
  <c r="X14" i="86"/>
  <c r="Y14" i="86"/>
  <c r="X14" i="66"/>
  <c r="Y14" i="66"/>
  <c r="AH14" i="48"/>
  <c r="AQ14" i="48" s="1"/>
  <c r="AG14" i="76"/>
  <c r="AP14" i="76" s="1"/>
  <c r="AF14" i="76"/>
  <c r="AO14" i="76" s="1"/>
  <c r="AE14" i="76"/>
  <c r="W15" i="76"/>
  <c r="AH14" i="15"/>
  <c r="AQ14" i="15" s="1"/>
  <c r="W12" i="27"/>
  <c r="AG11" i="27"/>
  <c r="AP11" i="27" s="1"/>
  <c r="AF11" i="27"/>
  <c r="AO11" i="27" s="1"/>
  <c r="AE11" i="27"/>
  <c r="W14" i="81"/>
  <c r="AF13" i="81"/>
  <c r="AO13" i="81" s="1"/>
  <c r="AE13" i="81"/>
  <c r="AG13" i="81"/>
  <c r="AP13" i="81" s="1"/>
  <c r="AH12" i="78"/>
  <c r="AQ12" i="78" s="1"/>
  <c r="Y13" i="50"/>
  <c r="X13" i="50"/>
  <c r="Z13" i="50" s="1"/>
  <c r="AH14" i="71"/>
  <c r="AQ14" i="71" s="1"/>
  <c r="Y13" i="60"/>
  <c r="X13" i="60"/>
  <c r="X13" i="92"/>
  <c r="Y13" i="92"/>
  <c r="W14" i="2"/>
  <c r="AE13" i="2"/>
  <c r="AG13" i="2"/>
  <c r="AP13" i="2" s="1"/>
  <c r="AF13" i="2"/>
  <c r="AO13" i="2" s="1"/>
  <c r="AI12" i="31"/>
  <c r="AN12" i="31"/>
  <c r="W14" i="73"/>
  <c r="AG13" i="73"/>
  <c r="AP13" i="73" s="1"/>
  <c r="AE13" i="73"/>
  <c r="AF13" i="73"/>
  <c r="AO13" i="73" s="1"/>
  <c r="AH14" i="83"/>
  <c r="AQ14" i="83" s="1"/>
  <c r="AR11" i="13"/>
  <c r="Y13" i="11"/>
  <c r="X13" i="11"/>
  <c r="AR12" i="4"/>
  <c r="AR12" i="91"/>
  <c r="Y13" i="24"/>
  <c r="X13" i="24"/>
  <c r="Z13" i="53"/>
  <c r="Y13" i="56"/>
  <c r="X13" i="56"/>
  <c r="X12" i="6"/>
  <c r="Y12" i="6"/>
  <c r="AH13" i="39"/>
  <c r="AQ13" i="39" s="1"/>
  <c r="AR12" i="5"/>
  <c r="Y14" i="30"/>
  <c r="X14" i="30"/>
  <c r="X13" i="34"/>
  <c r="Z13" i="34" s="1"/>
  <c r="Y13" i="34"/>
  <c r="Y13" i="12"/>
  <c r="X13" i="12"/>
  <c r="AR11" i="78"/>
  <c r="AR12" i="53"/>
  <c r="Z14" i="48"/>
  <c r="AH13" i="36"/>
  <c r="AQ13" i="36" s="1"/>
  <c r="Y13" i="93"/>
  <c r="X13" i="93"/>
  <c r="Z13" i="93" s="1"/>
  <c r="AG12" i="78"/>
  <c r="AP12" i="78" s="1"/>
  <c r="AF12" i="78"/>
  <c r="AO12" i="78" s="1"/>
  <c r="AE12" i="78"/>
  <c r="W13" i="78"/>
  <c r="AR12" i="73"/>
  <c r="AR11" i="20"/>
  <c r="AI11" i="89"/>
  <c r="AN11" i="89"/>
  <c r="X13" i="88"/>
  <c r="Y13" i="88"/>
  <c r="AH13" i="40"/>
  <c r="AQ13" i="40" s="1"/>
  <c r="AH13" i="4"/>
  <c r="AQ13" i="4" s="1"/>
  <c r="AE11" i="7"/>
  <c r="AG11" i="7"/>
  <c r="AP11" i="7" s="1"/>
  <c r="W12" i="7"/>
  <c r="AF11" i="7"/>
  <c r="AO11" i="7" s="1"/>
  <c r="AG12" i="35"/>
  <c r="AP12" i="35" s="1"/>
  <c r="AE12" i="35"/>
  <c r="W13" i="35"/>
  <c r="AF12" i="35"/>
  <c r="AO12" i="35" s="1"/>
  <c r="Z14" i="83"/>
  <c r="AR12" i="81"/>
  <c r="AH13" i="43"/>
  <c r="AQ13" i="43" s="1"/>
  <c r="AH13" i="72"/>
  <c r="AQ13" i="72" s="1"/>
  <c r="AN12" i="95"/>
  <c r="AI12" i="95"/>
  <c r="AH13" i="19"/>
  <c r="AQ13" i="19" s="1"/>
  <c r="AH13" i="8"/>
  <c r="AQ13" i="8" s="1"/>
  <c r="AH13" i="61"/>
  <c r="AQ13" i="61" s="1"/>
  <c r="AH13" i="82"/>
  <c r="AQ13" i="82" s="1"/>
  <c r="AI12" i="57"/>
  <c r="AN12" i="57"/>
  <c r="AN12" i="56"/>
  <c r="AI12" i="56"/>
  <c r="X14" i="26"/>
  <c r="Y14" i="26"/>
  <c r="X13" i="67"/>
  <c r="Y13" i="67"/>
  <c r="Z13" i="39"/>
  <c r="AH13" i="17"/>
  <c r="AQ13" i="17" s="1"/>
  <c r="AR12" i="63"/>
  <c r="AN13" i="21"/>
  <c r="AI13" i="21"/>
  <c r="AH13" i="58"/>
  <c r="AQ13" i="58" s="1"/>
  <c r="X12" i="94"/>
  <c r="Y12" i="94"/>
  <c r="AI13" i="30"/>
  <c r="AN13" i="30"/>
  <c r="Y14" i="79"/>
  <c r="X14" i="79"/>
  <c r="AN12" i="34"/>
  <c r="AI12" i="34"/>
  <c r="AR13" i="83"/>
  <c r="Z13" i="41"/>
  <c r="AH12" i="20"/>
  <c r="AQ12" i="20" s="1"/>
  <c r="AR12" i="61"/>
  <c r="AH13" i="52"/>
  <c r="AQ13" i="52" s="1"/>
  <c r="AI13" i="86"/>
  <c r="AN13" i="86"/>
  <c r="Z14" i="15"/>
  <c r="Z13" i="36"/>
  <c r="AI12" i="1"/>
  <c r="AN12" i="1"/>
  <c r="AR11" i="22"/>
  <c r="AN12" i="93"/>
  <c r="AI12" i="93"/>
  <c r="AR12" i="40"/>
  <c r="Z14" i="71"/>
  <c r="AR13" i="44"/>
  <c r="X12" i="62"/>
  <c r="Y12" i="62"/>
  <c r="Z12" i="62" s="1"/>
  <c r="Z13" i="40"/>
  <c r="Z13" i="4"/>
  <c r="AR13" i="71"/>
  <c r="AR13" i="28"/>
  <c r="AH12" i="90"/>
  <c r="AQ12" i="90" s="1"/>
  <c r="AH13" i="55"/>
  <c r="AQ13" i="55" s="1"/>
  <c r="AH12" i="22"/>
  <c r="AQ12" i="22" s="1"/>
  <c r="Z13" i="72"/>
  <c r="Z13" i="8"/>
  <c r="Z13" i="61"/>
  <c r="Z13" i="82"/>
  <c r="AR12" i="55"/>
  <c r="Y13" i="75"/>
  <c r="X13" i="75"/>
  <c r="X13" i="57"/>
  <c r="Y13" i="57"/>
  <c r="AH13" i="5"/>
  <c r="AQ13" i="5" s="1"/>
  <c r="AI13" i="26"/>
  <c r="AN13" i="26"/>
  <c r="AN12" i="67"/>
  <c r="AI12" i="67"/>
  <c r="AR12" i="19"/>
  <c r="Z13" i="17"/>
  <c r="Y14" i="21"/>
  <c r="X14" i="21"/>
  <c r="AH12" i="10"/>
  <c r="AQ12" i="10" s="1"/>
  <c r="Z13" i="58"/>
  <c r="AN11" i="94"/>
  <c r="AI11" i="94"/>
  <c r="Z13" i="57" l="1"/>
  <c r="AF13" i="43"/>
  <c r="AO13" i="43" s="1"/>
  <c r="W13" i="90"/>
  <c r="W14" i="43"/>
  <c r="Z12" i="6"/>
  <c r="AE12" i="6" s="1"/>
  <c r="Z13" i="88"/>
  <c r="AF13" i="88" s="1"/>
  <c r="AO13" i="88" s="1"/>
  <c r="AF12" i="90"/>
  <c r="AO12" i="90" s="1"/>
  <c r="Z14" i="21"/>
  <c r="AF12" i="10"/>
  <c r="AO12" i="10" s="1"/>
  <c r="AG13" i="55"/>
  <c r="AP13" i="55" s="1"/>
  <c r="Z14" i="26"/>
  <c r="AG14" i="26" s="1"/>
  <c r="AP14" i="26" s="1"/>
  <c r="Z13" i="31"/>
  <c r="AF13" i="31" s="1"/>
  <c r="AO13" i="31" s="1"/>
  <c r="AE12" i="10"/>
  <c r="AE13" i="55"/>
  <c r="Z14" i="66"/>
  <c r="W14" i="55"/>
  <c r="Z12" i="94"/>
  <c r="AF12" i="94" s="1"/>
  <c r="AO12" i="94" s="1"/>
  <c r="Z14" i="86"/>
  <c r="AE14" i="86" s="1"/>
  <c r="Z13" i="49"/>
  <c r="Z14" i="79"/>
  <c r="Z13" i="67"/>
  <c r="AG13" i="67" s="1"/>
  <c r="AP13" i="67" s="1"/>
  <c r="Z13" i="95"/>
  <c r="AE13" i="95" s="1"/>
  <c r="Z13" i="60"/>
  <c r="AE13" i="60" s="1"/>
  <c r="AE12" i="90"/>
  <c r="AN12" i="90" s="1"/>
  <c r="AF12" i="6"/>
  <c r="AO12" i="6" s="1"/>
  <c r="W13" i="6"/>
  <c r="AE13" i="88"/>
  <c r="W14" i="88"/>
  <c r="W15" i="79"/>
  <c r="AF14" i="79"/>
  <c r="AO14" i="79" s="1"/>
  <c r="AE14" i="79"/>
  <c r="AG14" i="79"/>
  <c r="AP14" i="79" s="1"/>
  <c r="AF13" i="67"/>
  <c r="AO13" i="67" s="1"/>
  <c r="AE13" i="67"/>
  <c r="W14" i="67"/>
  <c r="Y13" i="78"/>
  <c r="X13" i="78"/>
  <c r="AG14" i="48"/>
  <c r="AP14" i="48" s="1"/>
  <c r="W15" i="48"/>
  <c r="AF14" i="48"/>
  <c r="AO14" i="48" s="1"/>
  <c r="AE14" i="48"/>
  <c r="AR12" i="11"/>
  <c r="AH14" i="54"/>
  <c r="AQ14" i="54" s="1"/>
  <c r="X13" i="29"/>
  <c r="Y13" i="29"/>
  <c r="X13" i="18"/>
  <c r="Y13" i="18"/>
  <c r="Z13" i="18" s="1"/>
  <c r="AR13" i="66"/>
  <c r="AN13" i="84"/>
  <c r="AI13" i="84"/>
  <c r="AG14" i="71"/>
  <c r="AP14" i="71" s="1"/>
  <c r="AF14" i="71"/>
  <c r="AO14" i="71" s="1"/>
  <c r="W15" i="71"/>
  <c r="AE14" i="71"/>
  <c r="AH13" i="57"/>
  <c r="AQ13" i="57" s="1"/>
  <c r="AG13" i="72"/>
  <c r="AP13" i="72" s="1"/>
  <c r="AF13" i="72"/>
  <c r="AO13" i="72" s="1"/>
  <c r="W14" i="72"/>
  <c r="AE13" i="72"/>
  <c r="W13" i="62"/>
  <c r="AE12" i="62"/>
  <c r="AF12" i="62"/>
  <c r="AO12" i="62" s="1"/>
  <c r="AG12" i="62"/>
  <c r="AP12" i="62" s="1"/>
  <c r="AR12" i="93"/>
  <c r="AF13" i="36"/>
  <c r="AO13" i="36" s="1"/>
  <c r="W14" i="36"/>
  <c r="AG13" i="36"/>
  <c r="AP13" i="36" s="1"/>
  <c r="AE13" i="36"/>
  <c r="AR13" i="21"/>
  <c r="AG13" i="39"/>
  <c r="AP13" i="39" s="1"/>
  <c r="AE13" i="39"/>
  <c r="AF13" i="39"/>
  <c r="AO13" i="39" s="1"/>
  <c r="W14" i="39"/>
  <c r="AF14" i="26"/>
  <c r="AO14" i="26" s="1"/>
  <c r="AE14" i="26"/>
  <c r="W15" i="26"/>
  <c r="AN12" i="35"/>
  <c r="AI12" i="35"/>
  <c r="AH13" i="34"/>
  <c r="AQ13" i="34" s="1"/>
  <c r="Z13" i="11"/>
  <c r="AH13" i="60"/>
  <c r="AQ13" i="60" s="1"/>
  <c r="AI11" i="27"/>
  <c r="AN11" i="27"/>
  <c r="AH14" i="66"/>
  <c r="AQ14" i="66" s="1"/>
  <c r="W14" i="49"/>
  <c r="AE13" i="49"/>
  <c r="AF13" i="49"/>
  <c r="AO13" i="49" s="1"/>
  <c r="AG13" i="49"/>
  <c r="AP13" i="49" s="1"/>
  <c r="AR13" i="47"/>
  <c r="AH13" i="31"/>
  <c r="AQ13" i="31" s="1"/>
  <c r="Y14" i="16"/>
  <c r="X14" i="16"/>
  <c r="AN13" i="42"/>
  <c r="AI13" i="42"/>
  <c r="AN12" i="18"/>
  <c r="AI12" i="18"/>
  <c r="AN14" i="44"/>
  <c r="AI14" i="44"/>
  <c r="Y14" i="9"/>
  <c r="X14" i="9"/>
  <c r="AR12" i="92"/>
  <c r="AI13" i="14"/>
  <c r="AN13" i="14"/>
  <c r="AR13" i="69"/>
  <c r="X14" i="33"/>
  <c r="Y14" i="33"/>
  <c r="AR12" i="88"/>
  <c r="Y13" i="25"/>
  <c r="X13" i="25"/>
  <c r="AI13" i="5"/>
  <c r="AN13" i="5"/>
  <c r="X13" i="22"/>
  <c r="Y13" i="22"/>
  <c r="W14" i="58"/>
  <c r="AE13" i="58"/>
  <c r="AF13" i="58"/>
  <c r="AO13" i="58" s="1"/>
  <c r="AG13" i="58"/>
  <c r="AP13" i="58" s="1"/>
  <c r="W14" i="57"/>
  <c r="AE13" i="57"/>
  <c r="AF13" i="57"/>
  <c r="AO13" i="57" s="1"/>
  <c r="AG13" i="57"/>
  <c r="AP13" i="57" s="1"/>
  <c r="AR13" i="86"/>
  <c r="AR12" i="95"/>
  <c r="AI13" i="2"/>
  <c r="AN13" i="2"/>
  <c r="AH14" i="47"/>
  <c r="AQ14" i="47" s="1"/>
  <c r="AH13" i="46"/>
  <c r="AQ13" i="46" s="1"/>
  <c r="AH14" i="3"/>
  <c r="AQ14" i="3" s="1"/>
  <c r="X14" i="96"/>
  <c r="Y14" i="96"/>
  <c r="AH13" i="45"/>
  <c r="AQ13" i="45" s="1"/>
  <c r="AN13" i="33"/>
  <c r="AI13" i="33"/>
  <c r="X14" i="5"/>
  <c r="Y14" i="5"/>
  <c r="W14" i="17"/>
  <c r="AE13" i="17"/>
  <c r="AG13" i="17"/>
  <c r="AP13" i="17" s="1"/>
  <c r="AF13" i="17"/>
  <c r="AO13" i="17" s="1"/>
  <c r="AR13" i="26"/>
  <c r="AH13" i="75"/>
  <c r="AQ13" i="75" s="1"/>
  <c r="AG13" i="4"/>
  <c r="AP13" i="4" s="1"/>
  <c r="AF13" i="4"/>
  <c r="AO13" i="4" s="1"/>
  <c r="W14" i="4"/>
  <c r="AE13" i="4"/>
  <c r="AG13" i="41"/>
  <c r="AP13" i="41" s="1"/>
  <c r="AF13" i="41"/>
  <c r="AO13" i="41" s="1"/>
  <c r="AE13" i="41"/>
  <c r="W14" i="41"/>
  <c r="AH13" i="67"/>
  <c r="AQ13" i="67" s="1"/>
  <c r="AE14" i="83"/>
  <c r="AF14" i="83"/>
  <c r="AO14" i="83" s="1"/>
  <c r="AG14" i="83"/>
  <c r="AP14" i="83" s="1"/>
  <c r="W15" i="83"/>
  <c r="AH13" i="88"/>
  <c r="AQ13" i="88" s="1"/>
  <c r="AN12" i="78"/>
  <c r="AI12" i="78"/>
  <c r="AH13" i="12"/>
  <c r="AQ13" i="12" s="1"/>
  <c r="AH14" i="30"/>
  <c r="AQ14" i="30" s="1"/>
  <c r="W14" i="53"/>
  <c r="AG13" i="53"/>
  <c r="AP13" i="53" s="1"/>
  <c r="AF13" i="53"/>
  <c r="AO13" i="53" s="1"/>
  <c r="AE13" i="53"/>
  <c r="Y14" i="73"/>
  <c r="X14" i="73"/>
  <c r="X14" i="2"/>
  <c r="Y14" i="2"/>
  <c r="Y15" i="76"/>
  <c r="X15" i="76"/>
  <c r="AH14" i="65"/>
  <c r="AQ14" i="65" s="1"/>
  <c r="X14" i="63"/>
  <c r="Y14" i="63"/>
  <c r="AN12" i="51"/>
  <c r="AI12" i="51"/>
  <c r="AH13" i="95"/>
  <c r="AQ13" i="95" s="1"/>
  <c r="Z14" i="54"/>
  <c r="AR12" i="60"/>
  <c r="AI12" i="23"/>
  <c r="AN12" i="23"/>
  <c r="AR12" i="49"/>
  <c r="AR11" i="6"/>
  <c r="Z14" i="3"/>
  <c r="X14" i="14"/>
  <c r="Y14" i="14"/>
  <c r="Z13" i="45"/>
  <c r="AN13" i="52"/>
  <c r="AI13" i="52"/>
  <c r="AI12" i="20"/>
  <c r="AN12" i="20"/>
  <c r="AH13" i="32"/>
  <c r="AQ13" i="32" s="1"/>
  <c r="AR13" i="77"/>
  <c r="AR11" i="62"/>
  <c r="AH13" i="1"/>
  <c r="AQ13" i="1" s="1"/>
  <c r="AI12" i="25"/>
  <c r="AN12" i="25"/>
  <c r="Y14" i="19"/>
  <c r="X14" i="19"/>
  <c r="Y15" i="28"/>
  <c r="X15" i="28"/>
  <c r="Z14" i="43"/>
  <c r="X14" i="43"/>
  <c r="Y14" i="43"/>
  <c r="AG14" i="21"/>
  <c r="AP14" i="21" s="1"/>
  <c r="AF14" i="21"/>
  <c r="AO14" i="21" s="1"/>
  <c r="W15" i="21"/>
  <c r="AE14" i="21"/>
  <c r="AF13" i="50"/>
  <c r="AO13" i="50" s="1"/>
  <c r="W14" i="50"/>
  <c r="AE13" i="50"/>
  <c r="AG13" i="50"/>
  <c r="AP13" i="50" s="1"/>
  <c r="Y14" i="87"/>
  <c r="X14" i="87"/>
  <c r="W14" i="82"/>
  <c r="AG13" i="82"/>
  <c r="AP13" i="82" s="1"/>
  <c r="AF13" i="82"/>
  <c r="AO13" i="82" s="1"/>
  <c r="AE13" i="82"/>
  <c r="W14" i="40"/>
  <c r="AG13" i="40"/>
  <c r="AP13" i="40" s="1"/>
  <c r="AE13" i="40"/>
  <c r="AF13" i="40"/>
  <c r="AO13" i="40" s="1"/>
  <c r="AN13" i="81"/>
  <c r="AI13" i="81"/>
  <c r="AR12" i="12"/>
  <c r="X14" i="74"/>
  <c r="Y14" i="74"/>
  <c r="AH14" i="77"/>
  <c r="AQ14" i="77" s="1"/>
  <c r="X14" i="85"/>
  <c r="Y14" i="85"/>
  <c r="AN12" i="13"/>
  <c r="AI12" i="13"/>
  <c r="X13" i="23"/>
  <c r="Y13" i="23"/>
  <c r="Y15" i="44"/>
  <c r="X15" i="44"/>
  <c r="X14" i="80"/>
  <c r="Y14" i="80"/>
  <c r="AH14" i="69"/>
  <c r="AQ14" i="69" s="1"/>
  <c r="Z13" i="46"/>
  <c r="AG13" i="38"/>
  <c r="AP13" i="38" s="1"/>
  <c r="AE13" i="38"/>
  <c r="W14" i="38"/>
  <c r="AF13" i="38"/>
  <c r="AO13" i="38" s="1"/>
  <c r="W14" i="91"/>
  <c r="AG13" i="91"/>
  <c r="AP13" i="91" s="1"/>
  <c r="AF13" i="91"/>
  <c r="AO13" i="91" s="1"/>
  <c r="AE13" i="91"/>
  <c r="X13" i="20"/>
  <c r="Y13" i="20"/>
  <c r="Z13" i="32"/>
  <c r="Y13" i="37"/>
  <c r="X13" i="37"/>
  <c r="AN13" i="59"/>
  <c r="AI13" i="59"/>
  <c r="Y14" i="84"/>
  <c r="X14" i="84"/>
  <c r="AN13" i="55"/>
  <c r="AI13" i="55"/>
  <c r="AI13" i="70"/>
  <c r="AN13" i="70"/>
  <c r="AH12" i="6"/>
  <c r="AQ12" i="6" s="1"/>
  <c r="Y13" i="51"/>
  <c r="X13" i="51"/>
  <c r="AI13" i="19"/>
  <c r="AN13" i="19"/>
  <c r="AH13" i="56"/>
  <c r="AQ13" i="56" s="1"/>
  <c r="AH13" i="24"/>
  <c r="AQ13" i="24" s="1"/>
  <c r="AN14" i="76"/>
  <c r="AI14" i="76"/>
  <c r="AG13" i="61"/>
  <c r="AP13" i="61" s="1"/>
  <c r="W14" i="61"/>
  <c r="AF13" i="61"/>
  <c r="AO13" i="61" s="1"/>
  <c r="AE13" i="61"/>
  <c r="Z13" i="12"/>
  <c r="Z14" i="30"/>
  <c r="AH13" i="11"/>
  <c r="AQ13" i="11" s="1"/>
  <c r="AR12" i="31"/>
  <c r="AH13" i="92"/>
  <c r="AQ13" i="92" s="1"/>
  <c r="Y12" i="27"/>
  <c r="X12" i="27"/>
  <c r="AH13" i="49"/>
  <c r="AQ13" i="49" s="1"/>
  <c r="Z14" i="65"/>
  <c r="Z14" i="77"/>
  <c r="AR12" i="24"/>
  <c r="AH12" i="68"/>
  <c r="AQ12" i="68" s="1"/>
  <c r="AI12" i="29"/>
  <c r="AN12" i="29"/>
  <c r="AI13" i="87"/>
  <c r="AN13" i="87"/>
  <c r="Y13" i="13"/>
  <c r="X13" i="13"/>
  <c r="AR12" i="45"/>
  <c r="AI13" i="80"/>
  <c r="AN13" i="80"/>
  <c r="AR13" i="79"/>
  <c r="AR13" i="65"/>
  <c r="W15" i="69"/>
  <c r="AE14" i="69"/>
  <c r="AF14" i="69"/>
  <c r="AO14" i="69" s="1"/>
  <c r="AG14" i="69"/>
  <c r="AP14" i="69" s="1"/>
  <c r="AR12" i="75"/>
  <c r="AF13" i="64"/>
  <c r="AO13" i="64" s="1"/>
  <c r="W14" i="64"/>
  <c r="AE13" i="64"/>
  <c r="AG13" i="64"/>
  <c r="AP13" i="64" s="1"/>
  <c r="AR13" i="54"/>
  <c r="X14" i="52"/>
  <c r="Y14" i="52"/>
  <c r="AI12" i="10"/>
  <c r="AN12" i="10"/>
  <c r="AR13" i="3"/>
  <c r="AN12" i="37"/>
  <c r="AI12" i="37"/>
  <c r="AR11" i="68"/>
  <c r="AH12" i="89"/>
  <c r="AQ12" i="89" s="1"/>
  <c r="AG13" i="1"/>
  <c r="AP13" i="1" s="1"/>
  <c r="AF13" i="1"/>
  <c r="AO13" i="1" s="1"/>
  <c r="W14" i="1"/>
  <c r="AE13" i="1"/>
  <c r="X14" i="59"/>
  <c r="Y14" i="59"/>
  <c r="X14" i="55"/>
  <c r="Y14" i="55"/>
  <c r="AI14" i="28"/>
  <c r="AN14" i="28"/>
  <c r="X14" i="70"/>
  <c r="Y14" i="70"/>
  <c r="AF14" i="15"/>
  <c r="AO14" i="15" s="1"/>
  <c r="W15" i="15"/>
  <c r="AE14" i="15"/>
  <c r="AG14" i="15"/>
  <c r="AP14" i="15" s="1"/>
  <c r="AH14" i="79"/>
  <c r="AQ14" i="79" s="1"/>
  <c r="AH12" i="94"/>
  <c r="AQ12" i="94" s="1"/>
  <c r="AR12" i="56"/>
  <c r="W14" i="93"/>
  <c r="AG13" i="93"/>
  <c r="AP13" i="93" s="1"/>
  <c r="AE13" i="93"/>
  <c r="AF13" i="93"/>
  <c r="AO13" i="93" s="1"/>
  <c r="AF13" i="34"/>
  <c r="AO13" i="34" s="1"/>
  <c r="W14" i="34"/>
  <c r="AG13" i="34"/>
  <c r="AP13" i="34" s="1"/>
  <c r="AE13" i="34"/>
  <c r="AG14" i="66"/>
  <c r="AP14" i="66" s="1"/>
  <c r="AF14" i="66"/>
  <c r="AO14" i="66" s="1"/>
  <c r="W15" i="66"/>
  <c r="AE14" i="66"/>
  <c r="AI13" i="63"/>
  <c r="AN13" i="63"/>
  <c r="Y12" i="7"/>
  <c r="X12" i="7"/>
  <c r="Z14" i="47"/>
  <c r="Z13" i="75"/>
  <c r="AR12" i="57"/>
  <c r="AR11" i="94"/>
  <c r="AH14" i="21"/>
  <c r="AQ14" i="21" s="1"/>
  <c r="AR12" i="67"/>
  <c r="AF13" i="8"/>
  <c r="AO13" i="8" s="1"/>
  <c r="W14" i="8"/>
  <c r="AE13" i="8"/>
  <c r="AG13" i="8"/>
  <c r="AP13" i="8" s="1"/>
  <c r="AH12" i="62"/>
  <c r="AQ12" i="62" s="1"/>
  <c r="AR12" i="1"/>
  <c r="AR12" i="34"/>
  <c r="AR13" i="30"/>
  <c r="AH14" i="26"/>
  <c r="AQ14" i="26" s="1"/>
  <c r="Y13" i="35"/>
  <c r="X13" i="35"/>
  <c r="AI11" i="7"/>
  <c r="AN11" i="7"/>
  <c r="AR11" i="89"/>
  <c r="AH13" i="93"/>
  <c r="AQ13" i="93" s="1"/>
  <c r="Z13" i="56"/>
  <c r="Z13" i="24"/>
  <c r="AI13" i="73"/>
  <c r="AN13" i="73"/>
  <c r="Z13" i="92"/>
  <c r="AH13" i="50"/>
  <c r="AQ13" i="50" s="1"/>
  <c r="X14" i="81"/>
  <c r="Y14" i="81"/>
  <c r="AH14" i="86"/>
  <c r="AQ14" i="86" s="1"/>
  <c r="AI13" i="74"/>
  <c r="AN13" i="74"/>
  <c r="AI13" i="85"/>
  <c r="AN13" i="85"/>
  <c r="AN13" i="16"/>
  <c r="AI13" i="16"/>
  <c r="Z12" i="68"/>
  <c r="X14" i="42"/>
  <c r="Y14" i="42"/>
  <c r="AR12" i="50"/>
  <c r="AR12" i="32"/>
  <c r="AI13" i="9"/>
  <c r="AN13" i="9"/>
  <c r="AI13" i="96"/>
  <c r="AN13" i="96"/>
  <c r="Y13" i="10"/>
  <c r="X13" i="10"/>
  <c r="AR12" i="46"/>
  <c r="Z12" i="89"/>
  <c r="AI12" i="22"/>
  <c r="AN12" i="22"/>
  <c r="Y13" i="90"/>
  <c r="X13" i="90"/>
  <c r="AI13" i="43"/>
  <c r="AN13" i="43"/>
  <c r="AE12" i="94" l="1"/>
  <c r="AG12" i="6"/>
  <c r="AP12" i="6" s="1"/>
  <c r="W13" i="94"/>
  <c r="W14" i="60"/>
  <c r="AG13" i="88"/>
  <c r="AP13" i="88" s="1"/>
  <c r="W14" i="95"/>
  <c r="AF13" i="60"/>
  <c r="AO13" i="60" s="1"/>
  <c r="AG13" i="60"/>
  <c r="AP13" i="60" s="1"/>
  <c r="AF13" i="95"/>
  <c r="AO13" i="95" s="1"/>
  <c r="Z13" i="90"/>
  <c r="Z14" i="81"/>
  <c r="AG13" i="95"/>
  <c r="AP13" i="95" s="1"/>
  <c r="Z13" i="10"/>
  <c r="AG14" i="86"/>
  <c r="AP14" i="86" s="1"/>
  <c r="Z14" i="84"/>
  <c r="AE14" i="84" s="1"/>
  <c r="Z14" i="73"/>
  <c r="Z13" i="22"/>
  <c r="AG13" i="22" s="1"/>
  <c r="AP13" i="22" s="1"/>
  <c r="AG13" i="31"/>
  <c r="AP13" i="31" s="1"/>
  <c r="AF14" i="86"/>
  <c r="AO14" i="86" s="1"/>
  <c r="Z14" i="52"/>
  <c r="AG12" i="94"/>
  <c r="AP12" i="94" s="1"/>
  <c r="W15" i="86"/>
  <c r="W14" i="31"/>
  <c r="X14" i="31" s="1"/>
  <c r="Z15" i="44"/>
  <c r="AG15" i="44" s="1"/>
  <c r="AP15" i="44" s="1"/>
  <c r="Z14" i="85"/>
  <c r="Z14" i="19"/>
  <c r="AI12" i="90"/>
  <c r="Z13" i="25"/>
  <c r="AE13" i="31"/>
  <c r="AI13" i="31" s="1"/>
  <c r="Z14" i="42"/>
  <c r="AE14" i="42" s="1"/>
  <c r="Z13" i="35"/>
  <c r="AG13" i="35" s="1"/>
  <c r="AP13" i="35" s="1"/>
  <c r="Z14" i="87"/>
  <c r="W15" i="87" s="1"/>
  <c r="Z14" i="96"/>
  <c r="Z14" i="55"/>
  <c r="AE14" i="55" s="1"/>
  <c r="Z13" i="37"/>
  <c r="AG13" i="37" s="1"/>
  <c r="AP13" i="37" s="1"/>
  <c r="Z15" i="76"/>
  <c r="W16" i="76" s="1"/>
  <c r="Z13" i="51"/>
  <c r="AF13" i="51" s="1"/>
  <c r="AO13" i="51" s="1"/>
  <c r="Z14" i="9"/>
  <c r="AE14" i="9" s="1"/>
  <c r="Z13" i="13"/>
  <c r="AE13" i="13" s="1"/>
  <c r="Z12" i="27"/>
  <c r="AE12" i="27" s="1"/>
  <c r="AG14" i="84"/>
  <c r="AP14" i="84" s="1"/>
  <c r="AF14" i="84"/>
  <c r="AO14" i="84" s="1"/>
  <c r="W15" i="84"/>
  <c r="W14" i="90"/>
  <c r="AG13" i="90"/>
  <c r="AP13" i="90" s="1"/>
  <c r="AF13" i="90"/>
  <c r="AO13" i="90" s="1"/>
  <c r="AE13" i="90"/>
  <c r="W14" i="35"/>
  <c r="W15" i="55"/>
  <c r="AG13" i="18"/>
  <c r="AP13" i="18" s="1"/>
  <c r="AF13" i="18"/>
  <c r="AO13" i="18" s="1"/>
  <c r="W14" i="18"/>
  <c r="AE13" i="18"/>
  <c r="AG13" i="13"/>
  <c r="AP13" i="13" s="1"/>
  <c r="AF13" i="13"/>
  <c r="AO13" i="13" s="1"/>
  <c r="W14" i="13"/>
  <c r="W13" i="27"/>
  <c r="AF12" i="27"/>
  <c r="AO12" i="27" s="1"/>
  <c r="AG14" i="9"/>
  <c r="AP14" i="9" s="1"/>
  <c r="AF14" i="9"/>
  <c r="AO14" i="9" s="1"/>
  <c r="W15" i="9"/>
  <c r="W14" i="10"/>
  <c r="AE13" i="10"/>
  <c r="AG13" i="10"/>
  <c r="AP13" i="10" s="1"/>
  <c r="AF13" i="10"/>
  <c r="AO13" i="10" s="1"/>
  <c r="AE13" i="25"/>
  <c r="W14" i="25"/>
  <c r="AG13" i="25"/>
  <c r="AP13" i="25" s="1"/>
  <c r="AF13" i="25"/>
  <c r="AO13" i="25" s="1"/>
  <c r="AE14" i="87"/>
  <c r="AF14" i="87"/>
  <c r="AO14" i="87" s="1"/>
  <c r="AG14" i="87"/>
  <c r="AP14" i="87" s="1"/>
  <c r="AF14" i="96"/>
  <c r="AO14" i="96" s="1"/>
  <c r="AE14" i="96"/>
  <c r="AG14" i="96"/>
  <c r="AP14" i="96" s="1"/>
  <c r="W15" i="96"/>
  <c r="AG13" i="51"/>
  <c r="AP13" i="51" s="1"/>
  <c r="AE13" i="51"/>
  <c r="W14" i="51"/>
  <c r="AE15" i="44"/>
  <c r="AR12" i="22"/>
  <c r="AR13" i="43"/>
  <c r="AH13" i="90"/>
  <c r="AQ13" i="90" s="1"/>
  <c r="AR13" i="16"/>
  <c r="AH14" i="81"/>
  <c r="AQ14" i="81" s="1"/>
  <c r="AR13" i="73"/>
  <c r="AH13" i="35"/>
  <c r="AQ13" i="35" s="1"/>
  <c r="AI13" i="8"/>
  <c r="AN13" i="8"/>
  <c r="W14" i="75"/>
  <c r="AG13" i="75"/>
  <c r="AP13" i="75" s="1"/>
  <c r="AF13" i="75"/>
  <c r="AO13" i="75" s="1"/>
  <c r="AE13" i="75"/>
  <c r="AR13" i="63"/>
  <c r="AI13" i="1"/>
  <c r="AN13" i="1"/>
  <c r="AH14" i="52"/>
  <c r="AQ14" i="52" s="1"/>
  <c r="X14" i="64"/>
  <c r="Y14" i="64"/>
  <c r="AI14" i="69"/>
  <c r="AN14" i="69"/>
  <c r="AI13" i="61"/>
  <c r="AN13" i="61"/>
  <c r="AH13" i="51"/>
  <c r="AQ13" i="51" s="1"/>
  <c r="W14" i="32"/>
  <c r="AG13" i="32"/>
  <c r="AP13" i="32" s="1"/>
  <c r="AF13" i="32"/>
  <c r="AO13" i="32" s="1"/>
  <c r="AE13" i="32"/>
  <c r="AH14" i="85"/>
  <c r="AQ14" i="85" s="1"/>
  <c r="AR13" i="81"/>
  <c r="X14" i="40"/>
  <c r="Y14" i="40"/>
  <c r="AH14" i="87"/>
  <c r="AQ14" i="87" s="1"/>
  <c r="AH14" i="43"/>
  <c r="AQ14" i="43" s="1"/>
  <c r="AR13" i="52"/>
  <c r="AG14" i="3"/>
  <c r="AP14" i="3" s="1"/>
  <c r="AF14" i="3"/>
  <c r="AO14" i="3" s="1"/>
  <c r="W15" i="3"/>
  <c r="AE14" i="3"/>
  <c r="AH15" i="76"/>
  <c r="AQ15" i="76" s="1"/>
  <c r="AH14" i="73"/>
  <c r="AQ14" i="73" s="1"/>
  <c r="X14" i="53"/>
  <c r="Y14" i="53"/>
  <c r="AN13" i="41"/>
  <c r="AI13" i="41"/>
  <c r="AH13" i="22"/>
  <c r="AQ13" i="22" s="1"/>
  <c r="AH14" i="9"/>
  <c r="AQ14" i="9" s="1"/>
  <c r="AG13" i="11"/>
  <c r="AP13" i="11" s="1"/>
  <c r="AF13" i="11"/>
  <c r="AO13" i="11" s="1"/>
  <c r="W14" i="11"/>
  <c r="AE13" i="11"/>
  <c r="AR12" i="35"/>
  <c r="Y13" i="62"/>
  <c r="X13" i="62"/>
  <c r="AR13" i="84"/>
  <c r="AN13" i="67"/>
  <c r="AI13" i="67"/>
  <c r="AI13" i="88"/>
  <c r="AN13" i="88"/>
  <c r="AN13" i="95"/>
  <c r="AI13" i="95"/>
  <c r="Y13" i="6"/>
  <c r="X13" i="6"/>
  <c r="AR13" i="70"/>
  <c r="AH14" i="80"/>
  <c r="AQ14" i="80" s="1"/>
  <c r="AH13" i="23"/>
  <c r="AQ13" i="23" s="1"/>
  <c r="AF14" i="85"/>
  <c r="AO14" i="85" s="1"/>
  <c r="AE14" i="85"/>
  <c r="W15" i="85"/>
  <c r="AG14" i="85"/>
  <c r="AP14" i="85" s="1"/>
  <c r="AI13" i="82"/>
  <c r="AN13" i="82"/>
  <c r="AN14" i="21"/>
  <c r="AI14" i="21"/>
  <c r="AG14" i="43"/>
  <c r="AP14" i="43" s="1"/>
  <c r="AE14" i="43"/>
  <c r="W15" i="43"/>
  <c r="AF14" i="43"/>
  <c r="AO14" i="43" s="1"/>
  <c r="AG14" i="19"/>
  <c r="AP14" i="19" s="1"/>
  <c r="AF14" i="19"/>
  <c r="AO14" i="19" s="1"/>
  <c r="W15" i="19"/>
  <c r="AE14" i="19"/>
  <c r="AR12" i="23"/>
  <c r="AH14" i="63"/>
  <c r="AQ14" i="63" s="1"/>
  <c r="AF14" i="73"/>
  <c r="AO14" i="73" s="1"/>
  <c r="AE14" i="73"/>
  <c r="W15" i="73"/>
  <c r="AG14" i="73"/>
  <c r="AP14" i="73" s="1"/>
  <c r="AN14" i="83"/>
  <c r="AI14" i="83"/>
  <c r="AH14" i="5"/>
  <c r="AQ14" i="5" s="1"/>
  <c r="AI13" i="58"/>
  <c r="AN13" i="58"/>
  <c r="AF13" i="22"/>
  <c r="AO13" i="22" s="1"/>
  <c r="W14" i="22"/>
  <c r="AR13" i="42"/>
  <c r="AN13" i="72"/>
  <c r="AI13" i="72"/>
  <c r="X15" i="79"/>
  <c r="Y15" i="79"/>
  <c r="Y14" i="95"/>
  <c r="X14" i="95"/>
  <c r="Y15" i="86"/>
  <c r="X15" i="86"/>
  <c r="AR13" i="96"/>
  <c r="AG13" i="24"/>
  <c r="AP13" i="24" s="1"/>
  <c r="AF13" i="24"/>
  <c r="AO13" i="24" s="1"/>
  <c r="W14" i="24"/>
  <c r="AE13" i="24"/>
  <c r="Y14" i="1"/>
  <c r="X14" i="1"/>
  <c r="AG14" i="52"/>
  <c r="AP14" i="52" s="1"/>
  <c r="W15" i="52"/>
  <c r="AF14" i="52"/>
  <c r="AO14" i="52" s="1"/>
  <c r="AE14" i="52"/>
  <c r="X15" i="69"/>
  <c r="Y15" i="69"/>
  <c r="AG13" i="56"/>
  <c r="AP13" i="56" s="1"/>
  <c r="AF13" i="56"/>
  <c r="AO13" i="56" s="1"/>
  <c r="AE13" i="56"/>
  <c r="W14" i="56"/>
  <c r="AH12" i="7"/>
  <c r="AQ12" i="7" s="1"/>
  <c r="Y15" i="66"/>
  <c r="X15" i="66"/>
  <c r="X14" i="93"/>
  <c r="Y14" i="93"/>
  <c r="AH14" i="70"/>
  <c r="AQ14" i="70" s="1"/>
  <c r="AR13" i="87"/>
  <c r="Y14" i="61"/>
  <c r="X14" i="61"/>
  <c r="AR13" i="55"/>
  <c r="AH13" i="20"/>
  <c r="AQ13" i="20" s="1"/>
  <c r="Y14" i="91"/>
  <c r="X14" i="91"/>
  <c r="W14" i="46"/>
  <c r="AG13" i="46"/>
  <c r="AP13" i="46" s="1"/>
  <c r="AE13" i="46"/>
  <c r="AF13" i="46"/>
  <c r="AO13" i="46" s="1"/>
  <c r="Z14" i="80"/>
  <c r="Z13" i="23"/>
  <c r="AH14" i="74"/>
  <c r="AQ14" i="74" s="1"/>
  <c r="Y15" i="21"/>
  <c r="X15" i="21"/>
  <c r="AH15" i="28"/>
  <c r="AQ15" i="28" s="1"/>
  <c r="AG13" i="45"/>
  <c r="AP13" i="45" s="1"/>
  <c r="W14" i="45"/>
  <c r="AF13" i="45"/>
  <c r="AO13" i="45" s="1"/>
  <c r="AE13" i="45"/>
  <c r="Z14" i="63"/>
  <c r="AR12" i="78"/>
  <c r="Z14" i="5"/>
  <c r="AR13" i="2"/>
  <c r="X14" i="58"/>
  <c r="Y14" i="58"/>
  <c r="Y14" i="39"/>
  <c r="X14" i="39"/>
  <c r="AI13" i="36"/>
  <c r="AN13" i="36"/>
  <c r="X14" i="72"/>
  <c r="Y14" i="72"/>
  <c r="AN14" i="71"/>
  <c r="AI14" i="71"/>
  <c r="AH13" i="29"/>
  <c r="AQ13" i="29" s="1"/>
  <c r="AH13" i="78"/>
  <c r="AQ13" i="78" s="1"/>
  <c r="AI12" i="94"/>
  <c r="AN12" i="94"/>
  <c r="AI14" i="86"/>
  <c r="AN14" i="86"/>
  <c r="X14" i="8"/>
  <c r="Y14" i="8"/>
  <c r="Z14" i="8" s="1"/>
  <c r="AG14" i="47"/>
  <c r="AP14" i="47" s="1"/>
  <c r="AF14" i="47"/>
  <c r="AO14" i="47" s="1"/>
  <c r="W15" i="47"/>
  <c r="AE14" i="47"/>
  <c r="AI14" i="66"/>
  <c r="AN14" i="66"/>
  <c r="X14" i="34"/>
  <c r="Y14" i="34"/>
  <c r="AH13" i="10"/>
  <c r="AQ13" i="10" s="1"/>
  <c r="AR13" i="9"/>
  <c r="AH14" i="42"/>
  <c r="AQ14" i="42" s="1"/>
  <c r="AR13" i="85"/>
  <c r="Z14" i="70"/>
  <c r="AH12" i="27"/>
  <c r="AQ12" i="27" s="1"/>
  <c r="AG14" i="30"/>
  <c r="AP14" i="30" s="1"/>
  <c r="AF14" i="30"/>
  <c r="AO14" i="30" s="1"/>
  <c r="AE14" i="30"/>
  <c r="W15" i="30"/>
  <c r="AH13" i="37"/>
  <c r="AQ13" i="37" s="1"/>
  <c r="Z13" i="20"/>
  <c r="AH15" i="44"/>
  <c r="AQ15" i="44" s="1"/>
  <c r="AR12" i="13"/>
  <c r="Z14" i="74"/>
  <c r="AI13" i="40"/>
  <c r="AN13" i="40"/>
  <c r="AR12" i="25"/>
  <c r="AI13" i="53"/>
  <c r="AN13" i="53"/>
  <c r="Y15" i="83"/>
  <c r="X15" i="83"/>
  <c r="AI13" i="4"/>
  <c r="AN13" i="4"/>
  <c r="AR13" i="33"/>
  <c r="AI13" i="57"/>
  <c r="AN13" i="57"/>
  <c r="AR12" i="90"/>
  <c r="AR13" i="5"/>
  <c r="AR13" i="14"/>
  <c r="AR14" i="44"/>
  <c r="AH14" i="16"/>
  <c r="AQ14" i="16" s="1"/>
  <c r="AN13" i="49"/>
  <c r="AI13" i="49"/>
  <c r="AR11" i="27"/>
  <c r="Y15" i="26"/>
  <c r="X15" i="26"/>
  <c r="Y15" i="71"/>
  <c r="X15" i="71"/>
  <c r="Z13" i="29"/>
  <c r="AN14" i="48"/>
  <c r="AI14" i="48"/>
  <c r="X13" i="94"/>
  <c r="Y13" i="94"/>
  <c r="AN13" i="60"/>
  <c r="AI13" i="60"/>
  <c r="AF14" i="81"/>
  <c r="AO14" i="81" s="1"/>
  <c r="AG14" i="81"/>
  <c r="AP14" i="81" s="1"/>
  <c r="AE14" i="81"/>
  <c r="W15" i="81"/>
  <c r="AH14" i="55"/>
  <c r="AQ14" i="55" s="1"/>
  <c r="AR13" i="80"/>
  <c r="AF13" i="92"/>
  <c r="AO13" i="92" s="1"/>
  <c r="AE13" i="92"/>
  <c r="W14" i="92"/>
  <c r="AG13" i="92"/>
  <c r="AP13" i="92" s="1"/>
  <c r="Z12" i="7"/>
  <c r="AI14" i="15"/>
  <c r="AN14" i="15"/>
  <c r="AH14" i="59"/>
  <c r="AQ14" i="59" s="1"/>
  <c r="AR12" i="10"/>
  <c r="AH13" i="13"/>
  <c r="AQ13" i="13" s="1"/>
  <c r="AR12" i="29"/>
  <c r="AF14" i="77"/>
  <c r="AO14" i="77" s="1"/>
  <c r="AE14" i="77"/>
  <c r="W15" i="77"/>
  <c r="AG14" i="77"/>
  <c r="AP14" i="77" s="1"/>
  <c r="AG13" i="12"/>
  <c r="AP13" i="12" s="1"/>
  <c r="AF13" i="12"/>
  <c r="AO13" i="12" s="1"/>
  <c r="W14" i="12"/>
  <c r="AE13" i="12"/>
  <c r="AR14" i="76"/>
  <c r="AH14" i="84"/>
  <c r="AQ14" i="84" s="1"/>
  <c r="AN13" i="91"/>
  <c r="AI13" i="91"/>
  <c r="Y14" i="38"/>
  <c r="X14" i="38"/>
  <c r="AN13" i="50"/>
  <c r="AI13" i="50"/>
  <c r="Z15" i="28"/>
  <c r="AH14" i="14"/>
  <c r="AQ14" i="14" s="1"/>
  <c r="W15" i="54"/>
  <c r="AE14" i="54"/>
  <c r="AG14" i="54"/>
  <c r="AP14" i="54" s="1"/>
  <c r="AF14" i="54"/>
  <c r="AO14" i="54" s="1"/>
  <c r="AR12" i="51"/>
  <c r="AH14" i="2"/>
  <c r="AQ14" i="2" s="1"/>
  <c r="X14" i="4"/>
  <c r="Z14" i="4" s="1"/>
  <c r="Y14" i="4"/>
  <c r="AI13" i="17"/>
  <c r="AN13" i="17"/>
  <c r="X14" i="57"/>
  <c r="Y14" i="57"/>
  <c r="AH13" i="25"/>
  <c r="AQ13" i="25" s="1"/>
  <c r="AH14" i="33"/>
  <c r="AQ14" i="33" s="1"/>
  <c r="Y14" i="49"/>
  <c r="X14" i="49"/>
  <c r="Z14" i="49" s="1"/>
  <c r="AN14" i="26"/>
  <c r="AI14" i="26"/>
  <c r="AN13" i="39"/>
  <c r="AI13" i="39"/>
  <c r="Z13" i="78"/>
  <c r="Y14" i="60"/>
  <c r="X14" i="60"/>
  <c r="AR13" i="59"/>
  <c r="AE12" i="89"/>
  <c r="AG12" i="89"/>
  <c r="AP12" i="89" s="1"/>
  <c r="AF12" i="89"/>
  <c r="AO12" i="89" s="1"/>
  <c r="W13" i="89"/>
  <c r="AG12" i="68"/>
  <c r="AP12" i="68" s="1"/>
  <c r="AF12" i="68"/>
  <c r="AO12" i="68" s="1"/>
  <c r="AE12" i="68"/>
  <c r="W13" i="68"/>
  <c r="AR13" i="74"/>
  <c r="AR11" i="7"/>
  <c r="AN13" i="34"/>
  <c r="AI13" i="34"/>
  <c r="AI13" i="93"/>
  <c r="AN13" i="93"/>
  <c r="X15" i="15"/>
  <c r="Y15" i="15"/>
  <c r="AR14" i="28"/>
  <c r="Z14" i="59"/>
  <c r="AR12" i="37"/>
  <c r="AN13" i="64"/>
  <c r="AI13" i="64"/>
  <c r="AG14" i="65"/>
  <c r="AP14" i="65" s="1"/>
  <c r="AF14" i="65"/>
  <c r="AO14" i="65" s="1"/>
  <c r="AE14" i="65"/>
  <c r="W15" i="65"/>
  <c r="AR13" i="19"/>
  <c r="AI13" i="38"/>
  <c r="AN13" i="38"/>
  <c r="Y14" i="82"/>
  <c r="X14" i="82"/>
  <c r="Y14" i="50"/>
  <c r="X14" i="50"/>
  <c r="AH14" i="19"/>
  <c r="AQ14" i="19" s="1"/>
  <c r="AR12" i="20"/>
  <c r="Z14" i="14"/>
  <c r="Z14" i="2"/>
  <c r="X14" i="41"/>
  <c r="Y14" i="41"/>
  <c r="X14" i="17"/>
  <c r="Y14" i="17"/>
  <c r="AH14" i="96"/>
  <c r="AQ14" i="96" s="1"/>
  <c r="Z14" i="33"/>
  <c r="AR12" i="18"/>
  <c r="Z14" i="16"/>
  <c r="Y14" i="36"/>
  <c r="X14" i="36"/>
  <c r="AI12" i="62"/>
  <c r="AN12" i="62"/>
  <c r="AH13" i="18"/>
  <c r="AQ13" i="18" s="1"/>
  <c r="Y15" i="48"/>
  <c r="X15" i="48"/>
  <c r="Y14" i="67"/>
  <c r="X14" i="67"/>
  <c r="AN14" i="79"/>
  <c r="AI14" i="79"/>
  <c r="Y14" i="88"/>
  <c r="X14" i="88"/>
  <c r="AN12" i="6"/>
  <c r="AI12" i="6"/>
  <c r="Z15" i="86" l="1"/>
  <c r="Z14" i="82"/>
  <c r="Z15" i="71"/>
  <c r="Z14" i="39"/>
  <c r="Z14" i="93"/>
  <c r="AG14" i="42"/>
  <c r="AP14" i="42" s="1"/>
  <c r="Z15" i="48"/>
  <c r="Z14" i="58"/>
  <c r="AF14" i="55"/>
  <c r="AO14" i="55" s="1"/>
  <c r="Z14" i="53"/>
  <c r="Z14" i="34"/>
  <c r="Z14" i="36"/>
  <c r="AF14" i="36" s="1"/>
  <c r="AO14" i="36" s="1"/>
  <c r="AN13" i="31"/>
  <c r="Z15" i="21"/>
  <c r="AE13" i="22"/>
  <c r="AI13" i="22" s="1"/>
  <c r="AF14" i="42"/>
  <c r="AO14" i="42" s="1"/>
  <c r="W14" i="37"/>
  <c r="AE15" i="76"/>
  <c r="Z13" i="62"/>
  <c r="W15" i="42"/>
  <c r="Y14" i="31"/>
  <c r="Z14" i="31" s="1"/>
  <c r="W16" i="44"/>
  <c r="X16" i="44" s="1"/>
  <c r="AE13" i="37"/>
  <c r="AE13" i="35"/>
  <c r="Z15" i="15"/>
  <c r="Z15" i="79"/>
  <c r="W16" i="79" s="1"/>
  <c r="Z13" i="94"/>
  <c r="AE13" i="94" s="1"/>
  <c r="AF15" i="44"/>
  <c r="AO15" i="44" s="1"/>
  <c r="AF13" i="37"/>
  <c r="AO13" i="37" s="1"/>
  <c r="AF13" i="35"/>
  <c r="AO13" i="35" s="1"/>
  <c r="AF15" i="76"/>
  <c r="AO15" i="76" s="1"/>
  <c r="Z14" i="38"/>
  <c r="Z13" i="6"/>
  <c r="W14" i="6" s="1"/>
  <c r="AG12" i="27"/>
  <c r="AP12" i="27" s="1"/>
  <c r="AG15" i="76"/>
  <c r="AP15" i="76" s="1"/>
  <c r="AG14" i="55"/>
  <c r="AP14" i="55" s="1"/>
  <c r="Z14" i="41"/>
  <c r="AF14" i="41" s="1"/>
  <c r="AO14" i="41" s="1"/>
  <c r="W15" i="49"/>
  <c r="AE14" i="49"/>
  <c r="AG14" i="49"/>
  <c r="AP14" i="49" s="1"/>
  <c r="AF14" i="49"/>
  <c r="AO14" i="49" s="1"/>
  <c r="AG15" i="21"/>
  <c r="AP15" i="21" s="1"/>
  <c r="AF15" i="21"/>
  <c r="AO15" i="21" s="1"/>
  <c r="W16" i="21"/>
  <c r="AE15" i="21"/>
  <c r="AF14" i="8"/>
  <c r="AO14" i="8" s="1"/>
  <c r="W15" i="8"/>
  <c r="AE14" i="8"/>
  <c r="AG14" i="8"/>
  <c r="AP14" i="8" s="1"/>
  <c r="AG14" i="41"/>
  <c r="AP14" i="41" s="1"/>
  <c r="AG13" i="6"/>
  <c r="AP13" i="6" s="1"/>
  <c r="AG15" i="71"/>
  <c r="AP15" i="71" s="1"/>
  <c r="AF15" i="71"/>
  <c r="AO15" i="71" s="1"/>
  <c r="W16" i="71"/>
  <c r="AE15" i="71"/>
  <c r="AG14" i="36"/>
  <c r="AP14" i="36" s="1"/>
  <c r="AG15" i="79"/>
  <c r="AP15" i="79" s="1"/>
  <c r="AF15" i="79"/>
  <c r="AO15" i="79" s="1"/>
  <c r="AE15" i="79"/>
  <c r="AG14" i="53"/>
  <c r="AP14" i="53" s="1"/>
  <c r="AF14" i="53"/>
  <c r="AO14" i="53" s="1"/>
  <c r="AE14" i="53"/>
  <c r="W15" i="53"/>
  <c r="W15" i="39"/>
  <c r="AG14" i="39"/>
  <c r="AP14" i="39" s="1"/>
  <c r="AF14" i="39"/>
  <c r="AO14" i="39" s="1"/>
  <c r="AE14" i="39"/>
  <c r="W15" i="58"/>
  <c r="AE14" i="58"/>
  <c r="AF14" i="58"/>
  <c r="AO14" i="58" s="1"/>
  <c r="AG14" i="58"/>
  <c r="AP14" i="58" s="1"/>
  <c r="AG15" i="86"/>
  <c r="AP15" i="86" s="1"/>
  <c r="AF15" i="86"/>
  <c r="AO15" i="86" s="1"/>
  <c r="AE15" i="86"/>
  <c r="W16" i="86"/>
  <c r="AH14" i="17"/>
  <c r="AQ14" i="17" s="1"/>
  <c r="AH14" i="50"/>
  <c r="AQ14" i="50" s="1"/>
  <c r="Z14" i="17"/>
  <c r="AR13" i="38"/>
  <c r="AH14" i="60"/>
  <c r="AQ14" i="60" s="1"/>
  <c r="AR14" i="79"/>
  <c r="AR12" i="62"/>
  <c r="Y15" i="65"/>
  <c r="X15" i="65"/>
  <c r="AH15" i="15"/>
  <c r="AQ15" i="15" s="1"/>
  <c r="AN12" i="89"/>
  <c r="AI12" i="89"/>
  <c r="W14" i="78"/>
  <c r="AG13" i="78"/>
  <c r="AP13" i="78" s="1"/>
  <c r="AE13" i="78"/>
  <c r="AF13" i="78"/>
  <c r="AO13" i="78" s="1"/>
  <c r="AH14" i="4"/>
  <c r="AQ14" i="4" s="1"/>
  <c r="X14" i="12"/>
  <c r="Y14" i="12"/>
  <c r="AN14" i="77"/>
  <c r="AI14" i="77"/>
  <c r="AR13" i="31"/>
  <c r="AR13" i="49"/>
  <c r="AR13" i="4"/>
  <c r="W14" i="20"/>
  <c r="AE13" i="20"/>
  <c r="AG13" i="20"/>
  <c r="AP13" i="20" s="1"/>
  <c r="AF13" i="20"/>
  <c r="AO13" i="20" s="1"/>
  <c r="AH14" i="34"/>
  <c r="AQ14" i="34" s="1"/>
  <c r="X15" i="47"/>
  <c r="Y15" i="47"/>
  <c r="AR12" i="94"/>
  <c r="AH14" i="39"/>
  <c r="AQ14" i="39" s="1"/>
  <c r="AN13" i="45"/>
  <c r="AI13" i="45"/>
  <c r="AF13" i="23"/>
  <c r="AO13" i="23" s="1"/>
  <c r="W14" i="23"/>
  <c r="AE13" i="23"/>
  <c r="AG13" i="23"/>
  <c r="AP13" i="23" s="1"/>
  <c r="Y14" i="46"/>
  <c r="X14" i="46"/>
  <c r="AH14" i="93"/>
  <c r="AQ14" i="93" s="1"/>
  <c r="X14" i="22"/>
  <c r="Y14" i="22"/>
  <c r="Y15" i="73"/>
  <c r="X15" i="73"/>
  <c r="AN14" i="85"/>
  <c r="AI14" i="85"/>
  <c r="AH13" i="6"/>
  <c r="AQ13" i="6" s="1"/>
  <c r="AR13" i="88"/>
  <c r="Y15" i="3"/>
  <c r="X15" i="3"/>
  <c r="AR14" i="69"/>
  <c r="AN15" i="44"/>
  <c r="AI15" i="44"/>
  <c r="Y15" i="87"/>
  <c r="X15" i="87"/>
  <c r="Z15" i="87" s="1"/>
  <c r="AI13" i="10"/>
  <c r="AN13" i="10"/>
  <c r="Y14" i="13"/>
  <c r="X14" i="13"/>
  <c r="AI13" i="37"/>
  <c r="AN13" i="37"/>
  <c r="AN14" i="55"/>
  <c r="AI14" i="55"/>
  <c r="X14" i="90"/>
  <c r="Z14" i="90" s="1"/>
  <c r="Y14" i="90"/>
  <c r="AR12" i="6"/>
  <c r="AF15" i="48"/>
  <c r="AO15" i="48" s="1"/>
  <c r="AG15" i="48"/>
  <c r="AP15" i="48" s="1"/>
  <c r="W16" i="48"/>
  <c r="AE15" i="48"/>
  <c r="AH14" i="36"/>
  <c r="AQ14" i="36" s="1"/>
  <c r="W15" i="33"/>
  <c r="AG14" i="33"/>
  <c r="AP14" i="33" s="1"/>
  <c r="AF14" i="33"/>
  <c r="AO14" i="33" s="1"/>
  <c r="AE14" i="33"/>
  <c r="W15" i="2"/>
  <c r="AE14" i="2"/>
  <c r="AG14" i="2"/>
  <c r="AP14" i="2" s="1"/>
  <c r="AF14" i="2"/>
  <c r="AO14" i="2" s="1"/>
  <c r="AF14" i="82"/>
  <c r="AO14" i="82" s="1"/>
  <c r="AE14" i="82"/>
  <c r="W15" i="82"/>
  <c r="AG14" i="82"/>
  <c r="AP14" i="82" s="1"/>
  <c r="AN14" i="65"/>
  <c r="AI14" i="65"/>
  <c r="AF15" i="15"/>
  <c r="AO15" i="15" s="1"/>
  <c r="W16" i="15"/>
  <c r="AE15" i="15"/>
  <c r="AG15" i="15"/>
  <c r="AP15" i="15" s="1"/>
  <c r="AR13" i="39"/>
  <c r="AH14" i="57"/>
  <c r="AQ14" i="57" s="1"/>
  <c r="AG14" i="4"/>
  <c r="AP14" i="4" s="1"/>
  <c r="AF14" i="4"/>
  <c r="AO14" i="4" s="1"/>
  <c r="W15" i="4"/>
  <c r="AE14" i="4"/>
  <c r="AF14" i="38"/>
  <c r="AO14" i="38" s="1"/>
  <c r="W15" i="38"/>
  <c r="AE14" i="38"/>
  <c r="AG14" i="38"/>
  <c r="AP14" i="38" s="1"/>
  <c r="AR14" i="15"/>
  <c r="X15" i="81"/>
  <c r="Y15" i="81"/>
  <c r="AR14" i="48"/>
  <c r="AH15" i="26"/>
  <c r="AQ15" i="26" s="1"/>
  <c r="AH15" i="83"/>
  <c r="AQ15" i="83" s="1"/>
  <c r="Z15" i="30"/>
  <c r="Y15" i="30"/>
  <c r="X15" i="30"/>
  <c r="AF14" i="34"/>
  <c r="AO14" i="34" s="1"/>
  <c r="AE14" i="34"/>
  <c r="AG14" i="34"/>
  <c r="AP14" i="34" s="1"/>
  <c r="W15" i="34"/>
  <c r="AH14" i="31"/>
  <c r="AQ14" i="31" s="1"/>
  <c r="AG14" i="80"/>
  <c r="AP14" i="80" s="1"/>
  <c r="AF14" i="80"/>
  <c r="AO14" i="80" s="1"/>
  <c r="AE14" i="80"/>
  <c r="W15" i="80"/>
  <c r="AH14" i="91"/>
  <c r="AQ14" i="91" s="1"/>
  <c r="AF14" i="93"/>
  <c r="AO14" i="93" s="1"/>
  <c r="AE14" i="93"/>
  <c r="W15" i="93"/>
  <c r="AG14" i="93"/>
  <c r="AP14" i="93" s="1"/>
  <c r="AH15" i="69"/>
  <c r="AQ15" i="69" s="1"/>
  <c r="AH14" i="1"/>
  <c r="AQ14" i="1" s="1"/>
  <c r="AH14" i="95"/>
  <c r="AQ14" i="95" s="1"/>
  <c r="AR13" i="72"/>
  <c r="AI14" i="73"/>
  <c r="AN14" i="73"/>
  <c r="AR13" i="67"/>
  <c r="W14" i="62"/>
  <c r="AE13" i="62"/>
  <c r="AG13" i="62"/>
  <c r="AP13" i="62" s="1"/>
  <c r="AF13" i="62"/>
  <c r="AO13" i="62" s="1"/>
  <c r="AI13" i="32"/>
  <c r="AN13" i="32"/>
  <c r="Y14" i="10"/>
  <c r="X14" i="10"/>
  <c r="Y13" i="27"/>
  <c r="X13" i="27"/>
  <c r="AI15" i="76"/>
  <c r="AN15" i="76"/>
  <c r="Y15" i="55"/>
  <c r="X15" i="55"/>
  <c r="X14" i="35"/>
  <c r="Y14" i="35"/>
  <c r="AN14" i="84"/>
  <c r="AI14" i="84"/>
  <c r="Z14" i="57"/>
  <c r="AG15" i="28"/>
  <c r="AP15" i="28" s="1"/>
  <c r="AF15" i="28"/>
  <c r="AO15" i="28" s="1"/>
  <c r="W16" i="28"/>
  <c r="AE15" i="28"/>
  <c r="AR13" i="91"/>
  <c r="AG12" i="7"/>
  <c r="AP12" i="7" s="1"/>
  <c r="AF12" i="7"/>
  <c r="AO12" i="7" s="1"/>
  <c r="W13" i="7"/>
  <c r="AE12" i="7"/>
  <c r="AN14" i="81"/>
  <c r="AI14" i="81"/>
  <c r="AR13" i="60"/>
  <c r="AR13" i="57"/>
  <c r="AN14" i="30"/>
  <c r="AI14" i="30"/>
  <c r="AH14" i="72"/>
  <c r="AQ14" i="72" s="1"/>
  <c r="AF14" i="5"/>
  <c r="AO14" i="5" s="1"/>
  <c r="W15" i="5"/>
  <c r="AE14" i="5"/>
  <c r="AG14" i="5"/>
  <c r="AP14" i="5" s="1"/>
  <c r="Y14" i="45"/>
  <c r="X14" i="45"/>
  <c r="AH15" i="66"/>
  <c r="AQ15" i="66" s="1"/>
  <c r="Y14" i="56"/>
  <c r="X14" i="56"/>
  <c r="Z15" i="69"/>
  <c r="AR14" i="83"/>
  <c r="AI14" i="19"/>
  <c r="AN14" i="19"/>
  <c r="X15" i="43"/>
  <c r="Z15" i="43" s="1"/>
  <c r="Y15" i="43"/>
  <c r="AR13" i="82"/>
  <c r="AR13" i="41"/>
  <c r="AH14" i="64"/>
  <c r="AQ14" i="64" s="1"/>
  <c r="AR13" i="1"/>
  <c r="Y15" i="42"/>
  <c r="X15" i="42"/>
  <c r="Y15" i="96"/>
  <c r="X15" i="96"/>
  <c r="Y14" i="25"/>
  <c r="X14" i="25"/>
  <c r="AI14" i="9"/>
  <c r="AN14" i="9"/>
  <c r="AI13" i="90"/>
  <c r="AN13" i="90"/>
  <c r="AH14" i="88"/>
  <c r="AQ14" i="88" s="1"/>
  <c r="AR13" i="93"/>
  <c r="AN14" i="54"/>
  <c r="AI14" i="54"/>
  <c r="AR13" i="50"/>
  <c r="AF13" i="29"/>
  <c r="AO13" i="29" s="1"/>
  <c r="AE13" i="29"/>
  <c r="W14" i="29"/>
  <c r="AG13" i="29"/>
  <c r="AP13" i="29" s="1"/>
  <c r="Z15" i="26"/>
  <c r="Z15" i="83"/>
  <c r="AR13" i="40"/>
  <c r="AR14" i="66"/>
  <c r="Z14" i="72"/>
  <c r="AI13" i="46"/>
  <c r="AN13" i="46"/>
  <c r="Z14" i="91"/>
  <c r="AH14" i="61"/>
  <c r="AQ14" i="61" s="1"/>
  <c r="AN13" i="56"/>
  <c r="AI13" i="56"/>
  <c r="AN14" i="52"/>
  <c r="AI14" i="52"/>
  <c r="Z14" i="1"/>
  <c r="Z14" i="95"/>
  <c r="Y15" i="19"/>
  <c r="X15" i="19"/>
  <c r="AN14" i="43"/>
  <c r="AI14" i="43"/>
  <c r="AR13" i="95"/>
  <c r="Z14" i="64"/>
  <c r="X14" i="75"/>
  <c r="Y14" i="75"/>
  <c r="Y14" i="51"/>
  <c r="X14" i="51"/>
  <c r="AI13" i="25"/>
  <c r="AN13" i="25"/>
  <c r="Y15" i="9"/>
  <c r="X15" i="9"/>
  <c r="AN13" i="18"/>
  <c r="AI13" i="18"/>
  <c r="AI13" i="35"/>
  <c r="AN13" i="35"/>
  <c r="Y15" i="84"/>
  <c r="X15" i="84"/>
  <c r="AG14" i="14"/>
  <c r="AP14" i="14" s="1"/>
  <c r="W15" i="14"/>
  <c r="AF14" i="14"/>
  <c r="AO14" i="14" s="1"/>
  <c r="AE14" i="14"/>
  <c r="Z14" i="50"/>
  <c r="AR13" i="64"/>
  <c r="AR13" i="34"/>
  <c r="Y13" i="68"/>
  <c r="X13" i="68"/>
  <c r="AR13" i="17"/>
  <c r="X15" i="54"/>
  <c r="Y15" i="54"/>
  <c r="Y14" i="92"/>
  <c r="X14" i="92"/>
  <c r="AH15" i="71"/>
  <c r="AQ15" i="71" s="1"/>
  <c r="AE14" i="74"/>
  <c r="W15" i="74"/>
  <c r="AF14" i="74"/>
  <c r="AO14" i="74" s="1"/>
  <c r="AG14" i="74"/>
  <c r="AP14" i="74" s="1"/>
  <c r="AF14" i="70"/>
  <c r="AO14" i="70" s="1"/>
  <c r="W15" i="70"/>
  <c r="AE14" i="70"/>
  <c r="AG14" i="70"/>
  <c r="AP14" i="70" s="1"/>
  <c r="AN14" i="47"/>
  <c r="AI14" i="47"/>
  <c r="AH14" i="8"/>
  <c r="AQ14" i="8" s="1"/>
  <c r="AR14" i="86"/>
  <c r="AH14" i="58"/>
  <c r="AQ14" i="58" s="1"/>
  <c r="AH15" i="21"/>
  <c r="AQ15" i="21" s="1"/>
  <c r="Z15" i="66"/>
  <c r="AN13" i="24"/>
  <c r="AI13" i="24"/>
  <c r="AH15" i="86"/>
  <c r="AQ15" i="86" s="1"/>
  <c r="AR13" i="58"/>
  <c r="Y15" i="85"/>
  <c r="X15" i="85"/>
  <c r="AN13" i="11"/>
  <c r="AI13" i="11"/>
  <c r="AH14" i="40"/>
  <c r="AQ14" i="40" s="1"/>
  <c r="AR13" i="61"/>
  <c r="AN14" i="42"/>
  <c r="AN13" i="51"/>
  <c r="AI13" i="51"/>
  <c r="AN14" i="96"/>
  <c r="AI14" i="96"/>
  <c r="AN14" i="87"/>
  <c r="AI14" i="87"/>
  <c r="AN12" i="27"/>
  <c r="Y14" i="18"/>
  <c r="X14" i="18"/>
  <c r="Y14" i="37"/>
  <c r="X14" i="37"/>
  <c r="AH14" i="67"/>
  <c r="AQ14" i="67" s="1"/>
  <c r="AF14" i="59"/>
  <c r="AO14" i="59" s="1"/>
  <c r="W15" i="59"/>
  <c r="AE14" i="59"/>
  <c r="AG14" i="59"/>
  <c r="AP14" i="59" s="1"/>
  <c r="X13" i="89"/>
  <c r="Y13" i="89"/>
  <c r="AR14" i="26"/>
  <c r="Z14" i="67"/>
  <c r="AG14" i="16"/>
  <c r="AP14" i="16" s="1"/>
  <c r="AF14" i="16"/>
  <c r="AO14" i="16" s="1"/>
  <c r="W15" i="16"/>
  <c r="AE14" i="16"/>
  <c r="Z14" i="88"/>
  <c r="AH15" i="48"/>
  <c r="AQ15" i="48" s="1"/>
  <c r="AH14" i="41"/>
  <c r="AQ14" i="41" s="1"/>
  <c r="AH14" i="82"/>
  <c r="AQ14" i="82" s="1"/>
  <c r="AI12" i="68"/>
  <c r="AN12" i="68"/>
  <c r="Z14" i="60"/>
  <c r="AH14" i="49"/>
  <c r="AQ14" i="49" s="1"/>
  <c r="AH14" i="38"/>
  <c r="AQ14" i="38" s="1"/>
  <c r="AI13" i="12"/>
  <c r="AN13" i="12"/>
  <c r="Y15" i="77"/>
  <c r="X15" i="77"/>
  <c r="AN13" i="92"/>
  <c r="AI13" i="92"/>
  <c r="AH13" i="94"/>
  <c r="AQ13" i="94" s="1"/>
  <c r="AR13" i="53"/>
  <c r="AR14" i="71"/>
  <c r="AR13" i="36"/>
  <c r="W15" i="63"/>
  <c r="AE14" i="63"/>
  <c r="AF14" i="63"/>
  <c r="AO14" i="63" s="1"/>
  <c r="AG14" i="63"/>
  <c r="AP14" i="63" s="1"/>
  <c r="Z14" i="61"/>
  <c r="Y15" i="52"/>
  <c r="X15" i="52"/>
  <c r="Y14" i="24"/>
  <c r="X14" i="24"/>
  <c r="AH15" i="79"/>
  <c r="AQ15" i="79" s="1"/>
  <c r="AR14" i="21"/>
  <c r="AH13" i="62"/>
  <c r="AQ13" i="62" s="1"/>
  <c r="X14" i="11"/>
  <c r="Y14" i="11"/>
  <c r="AH14" i="53"/>
  <c r="AQ14" i="53" s="1"/>
  <c r="AN14" i="3"/>
  <c r="AI14" i="3"/>
  <c r="Z14" i="40"/>
  <c r="X14" i="32"/>
  <c r="Y14" i="32"/>
  <c r="AI13" i="75"/>
  <c r="AN13" i="75"/>
  <c r="AR13" i="8"/>
  <c r="AN13" i="13"/>
  <c r="AI13" i="13"/>
  <c r="X16" i="76"/>
  <c r="Y16" i="76"/>
  <c r="Z15" i="85" l="1"/>
  <c r="W15" i="36"/>
  <c r="Z15" i="96"/>
  <c r="AE14" i="36"/>
  <c r="Z16" i="76"/>
  <c r="AE16" i="76" s="1"/>
  <c r="W14" i="94"/>
  <c r="Z14" i="37"/>
  <c r="Z13" i="89"/>
  <c r="Z14" i="18"/>
  <c r="AI14" i="42"/>
  <c r="Y16" i="44"/>
  <c r="Z16" i="44" s="1"/>
  <c r="AG13" i="94"/>
  <c r="AP13" i="94" s="1"/>
  <c r="AF13" i="6"/>
  <c r="AO13" i="6" s="1"/>
  <c r="AN13" i="22"/>
  <c r="Z14" i="46"/>
  <c r="W15" i="41"/>
  <c r="Z14" i="12"/>
  <c r="AI12" i="27"/>
  <c r="AF13" i="94"/>
  <c r="AO13" i="94" s="1"/>
  <c r="AE13" i="6"/>
  <c r="Z14" i="25"/>
  <c r="Z15" i="73"/>
  <c r="AG15" i="73" s="1"/>
  <c r="AP15" i="73" s="1"/>
  <c r="Z15" i="54"/>
  <c r="AE15" i="54" s="1"/>
  <c r="Z15" i="9"/>
  <c r="AF15" i="9" s="1"/>
  <c r="AO15" i="9" s="1"/>
  <c r="Z15" i="52"/>
  <c r="Z14" i="35"/>
  <c r="AE14" i="35" s="1"/>
  <c r="Z13" i="27"/>
  <c r="AG13" i="27" s="1"/>
  <c r="AP13" i="27" s="1"/>
  <c r="AE14" i="41"/>
  <c r="Z14" i="32"/>
  <c r="AF14" i="32" s="1"/>
  <c r="AO14" i="32" s="1"/>
  <c r="Z15" i="55"/>
  <c r="AF15" i="55" s="1"/>
  <c r="AO15" i="55" s="1"/>
  <c r="AF13" i="89"/>
  <c r="AO13" i="89" s="1"/>
  <c r="AG13" i="89"/>
  <c r="AP13" i="89" s="1"/>
  <c r="W14" i="89"/>
  <c r="AE13" i="89"/>
  <c r="AE15" i="55"/>
  <c r="AG15" i="55"/>
  <c r="AP15" i="55" s="1"/>
  <c r="AE15" i="73"/>
  <c r="W16" i="73"/>
  <c r="AG15" i="52"/>
  <c r="AP15" i="52" s="1"/>
  <c r="W16" i="52"/>
  <c r="AF15" i="52"/>
  <c r="AO15" i="52" s="1"/>
  <c r="AE15" i="52"/>
  <c r="AE14" i="37"/>
  <c r="W15" i="37"/>
  <c r="AF14" i="37"/>
  <c r="AO14" i="37" s="1"/>
  <c r="AG14" i="37"/>
  <c r="AP14" i="37" s="1"/>
  <c r="AG14" i="18"/>
  <c r="AP14" i="18" s="1"/>
  <c r="AF14" i="18"/>
  <c r="AO14" i="18" s="1"/>
  <c r="W15" i="18"/>
  <c r="AE14" i="18"/>
  <c r="AF15" i="54"/>
  <c r="AO15" i="54" s="1"/>
  <c r="AG15" i="9"/>
  <c r="AP15" i="9" s="1"/>
  <c r="AH14" i="11"/>
  <c r="AQ14" i="11" s="1"/>
  <c r="AH14" i="75"/>
  <c r="AQ14" i="75" s="1"/>
  <c r="AR14" i="54"/>
  <c r="AR13" i="32"/>
  <c r="AR13" i="13"/>
  <c r="AR13" i="22"/>
  <c r="AH14" i="24"/>
  <c r="AQ14" i="24" s="1"/>
  <c r="AG14" i="67"/>
  <c r="AP14" i="67" s="1"/>
  <c r="AF14" i="67"/>
  <c r="AO14" i="67" s="1"/>
  <c r="AE14" i="67"/>
  <c r="W15" i="67"/>
  <c r="AF14" i="40"/>
  <c r="AO14" i="40" s="1"/>
  <c r="AE14" i="40"/>
  <c r="W15" i="40"/>
  <c r="AG14" i="40"/>
  <c r="AP14" i="40" s="1"/>
  <c r="AH15" i="52"/>
  <c r="AQ15" i="52" s="1"/>
  <c r="AI14" i="63"/>
  <c r="AN14" i="63"/>
  <c r="AR12" i="68"/>
  <c r="Y15" i="16"/>
  <c r="X15" i="16"/>
  <c r="AR14" i="87"/>
  <c r="AR14" i="43"/>
  <c r="AG14" i="1"/>
  <c r="AP14" i="1" s="1"/>
  <c r="AF14" i="1"/>
  <c r="AO14" i="1" s="1"/>
  <c r="W15" i="1"/>
  <c r="AE14" i="1"/>
  <c r="AH15" i="43"/>
  <c r="AQ15" i="43" s="1"/>
  <c r="W16" i="69"/>
  <c r="AE15" i="69"/>
  <c r="AF15" i="69"/>
  <c r="AO15" i="69" s="1"/>
  <c r="AG15" i="69"/>
  <c r="AP15" i="69" s="1"/>
  <c r="X15" i="5"/>
  <c r="Y15" i="5"/>
  <c r="AR14" i="30"/>
  <c r="AR14" i="81"/>
  <c r="AH13" i="27"/>
  <c r="AQ13" i="27" s="1"/>
  <c r="Y15" i="93"/>
  <c r="X15" i="93"/>
  <c r="Y15" i="34"/>
  <c r="X15" i="34"/>
  <c r="AI14" i="4"/>
  <c r="AN14" i="4"/>
  <c r="AI14" i="82"/>
  <c r="AN14" i="82"/>
  <c r="AI14" i="33"/>
  <c r="AN14" i="33"/>
  <c r="AH14" i="90"/>
  <c r="AQ14" i="90" s="1"/>
  <c r="AH14" i="13"/>
  <c r="AQ14" i="13" s="1"/>
  <c r="AH15" i="3"/>
  <c r="AQ15" i="3" s="1"/>
  <c r="X14" i="20"/>
  <c r="Y14" i="20"/>
  <c r="Y16" i="71"/>
  <c r="X16" i="71"/>
  <c r="AR14" i="3"/>
  <c r="X15" i="63"/>
  <c r="Y15" i="63"/>
  <c r="AG15" i="85"/>
  <c r="AP15" i="85" s="1"/>
  <c r="AF15" i="85"/>
  <c r="AO15" i="85" s="1"/>
  <c r="W16" i="85"/>
  <c r="AE15" i="85"/>
  <c r="AR13" i="35"/>
  <c r="AR14" i="9"/>
  <c r="AH14" i="56"/>
  <c r="AQ14" i="56" s="1"/>
  <c r="W15" i="57"/>
  <c r="AE14" i="57"/>
  <c r="AG14" i="57"/>
  <c r="AP14" i="57" s="1"/>
  <c r="AF14" i="57"/>
  <c r="AO14" i="57" s="1"/>
  <c r="Y15" i="4"/>
  <c r="X15" i="4"/>
  <c r="AE14" i="90"/>
  <c r="W15" i="90"/>
  <c r="AF14" i="90"/>
  <c r="AO14" i="90" s="1"/>
  <c r="AG14" i="90"/>
  <c r="AP14" i="90" s="1"/>
  <c r="AI13" i="23"/>
  <c r="AN13" i="23"/>
  <c r="AR14" i="77"/>
  <c r="X14" i="78"/>
  <c r="Y14" i="78"/>
  <c r="AH15" i="65"/>
  <c r="AQ15" i="65" s="1"/>
  <c r="W15" i="17"/>
  <c r="AE14" i="17"/>
  <c r="AG14" i="17"/>
  <c r="AP14" i="17" s="1"/>
  <c r="AF14" i="17"/>
  <c r="AO14" i="17" s="1"/>
  <c r="AI14" i="41"/>
  <c r="AN14" i="41"/>
  <c r="AI14" i="8"/>
  <c r="AN14" i="8"/>
  <c r="AR13" i="75"/>
  <c r="Z14" i="11"/>
  <c r="AR14" i="96"/>
  <c r="AN14" i="70"/>
  <c r="AI14" i="70"/>
  <c r="Y15" i="74"/>
  <c r="X15" i="74"/>
  <c r="AR13" i="18"/>
  <c r="AR13" i="25"/>
  <c r="Z14" i="75"/>
  <c r="AH15" i="19"/>
  <c r="AQ15" i="19" s="1"/>
  <c r="AF14" i="91"/>
  <c r="AO14" i="91" s="1"/>
  <c r="AE14" i="91"/>
  <c r="AG14" i="91"/>
  <c r="AP14" i="91" s="1"/>
  <c r="W15" i="91"/>
  <c r="X14" i="29"/>
  <c r="Y14" i="29"/>
  <c r="AH14" i="25"/>
  <c r="AQ14" i="25" s="1"/>
  <c r="AH15" i="42"/>
  <c r="AQ15" i="42" s="1"/>
  <c r="AI12" i="7"/>
  <c r="AN12" i="7"/>
  <c r="AN15" i="28"/>
  <c r="AI15" i="28"/>
  <c r="AR14" i="84"/>
  <c r="AR14" i="55"/>
  <c r="Z14" i="13"/>
  <c r="AR15" i="44"/>
  <c r="Z15" i="3"/>
  <c r="AR14" i="85"/>
  <c r="AH14" i="22"/>
  <c r="AQ14" i="22" s="1"/>
  <c r="X14" i="23"/>
  <c r="Z14" i="23" s="1"/>
  <c r="Y14" i="23"/>
  <c r="AH15" i="47"/>
  <c r="AQ15" i="47" s="1"/>
  <c r="AR12" i="89"/>
  <c r="Y16" i="79"/>
  <c r="X16" i="79"/>
  <c r="AI13" i="94"/>
  <c r="AN13" i="94"/>
  <c r="Y15" i="36"/>
  <c r="X15" i="36"/>
  <c r="X15" i="8"/>
  <c r="Y15" i="8"/>
  <c r="AR13" i="92"/>
  <c r="AR13" i="12"/>
  <c r="W16" i="43"/>
  <c r="AG15" i="43"/>
  <c r="AP15" i="43" s="1"/>
  <c r="AF15" i="43"/>
  <c r="AO15" i="43" s="1"/>
  <c r="AE15" i="43"/>
  <c r="AH14" i="45"/>
  <c r="AQ14" i="45" s="1"/>
  <c r="W16" i="30"/>
  <c r="AG15" i="30"/>
  <c r="AP15" i="30" s="1"/>
  <c r="AE15" i="30"/>
  <c r="AF15" i="30"/>
  <c r="AO15" i="30" s="1"/>
  <c r="AG15" i="87"/>
  <c r="AP15" i="87" s="1"/>
  <c r="W16" i="87"/>
  <c r="AF15" i="87"/>
  <c r="AO15" i="87" s="1"/>
  <c r="AE15" i="87"/>
  <c r="AR13" i="24"/>
  <c r="AI14" i="74"/>
  <c r="AN14" i="74"/>
  <c r="AH13" i="68"/>
  <c r="AQ13" i="68" s="1"/>
  <c r="AH15" i="84"/>
  <c r="AQ15" i="84" s="1"/>
  <c r="AH14" i="51"/>
  <c r="AQ14" i="51" s="1"/>
  <c r="AG14" i="25"/>
  <c r="AP14" i="25" s="1"/>
  <c r="AF14" i="25"/>
  <c r="AO14" i="25" s="1"/>
  <c r="AE14" i="25"/>
  <c r="W15" i="25"/>
  <c r="X13" i="7"/>
  <c r="Y13" i="7"/>
  <c r="AH14" i="10"/>
  <c r="AQ14" i="10" s="1"/>
  <c r="Y15" i="80"/>
  <c r="X15" i="80"/>
  <c r="AN14" i="34"/>
  <c r="AI14" i="34"/>
  <c r="AH15" i="81"/>
  <c r="AQ15" i="81" s="1"/>
  <c r="AI14" i="38"/>
  <c r="AN14" i="38"/>
  <c r="Z14" i="22"/>
  <c r="AH14" i="46"/>
  <c r="AQ14" i="46" s="1"/>
  <c r="Z15" i="47"/>
  <c r="Z15" i="65"/>
  <c r="Y16" i="86"/>
  <c r="X16" i="86"/>
  <c r="Z16" i="86" s="1"/>
  <c r="AI14" i="58"/>
  <c r="AN14" i="58"/>
  <c r="X15" i="39"/>
  <c r="Y15" i="39"/>
  <c r="AN15" i="79"/>
  <c r="AI15" i="79"/>
  <c r="AI14" i="36"/>
  <c r="AN14" i="36"/>
  <c r="AN13" i="6"/>
  <c r="AI13" i="6"/>
  <c r="AH13" i="89"/>
  <c r="AQ13" i="89" s="1"/>
  <c r="AH14" i="18"/>
  <c r="AQ14" i="18" s="1"/>
  <c r="AR14" i="42"/>
  <c r="AH14" i="92"/>
  <c r="AQ14" i="92" s="1"/>
  <c r="Y15" i="14"/>
  <c r="X15" i="14"/>
  <c r="AR14" i="52"/>
  <c r="AG15" i="96"/>
  <c r="AP15" i="96" s="1"/>
  <c r="AF15" i="96"/>
  <c r="AO15" i="96" s="1"/>
  <c r="W16" i="96"/>
  <c r="AE15" i="96"/>
  <c r="AI14" i="93"/>
  <c r="AN14" i="93"/>
  <c r="AR14" i="65"/>
  <c r="AG14" i="61"/>
  <c r="AP14" i="61" s="1"/>
  <c r="W15" i="61"/>
  <c r="AF14" i="61"/>
  <c r="AO14" i="61" s="1"/>
  <c r="AE14" i="61"/>
  <c r="AR13" i="11"/>
  <c r="X15" i="70"/>
  <c r="Y15" i="70"/>
  <c r="Z14" i="92"/>
  <c r="AF14" i="64"/>
  <c r="AO14" i="64" s="1"/>
  <c r="W15" i="64"/>
  <c r="AE14" i="64"/>
  <c r="AG14" i="64"/>
  <c r="AP14" i="64" s="1"/>
  <c r="AR13" i="56"/>
  <c r="AI13" i="29"/>
  <c r="AN13" i="29"/>
  <c r="AR14" i="19"/>
  <c r="Z14" i="56"/>
  <c r="Z14" i="45"/>
  <c r="X16" i="28"/>
  <c r="Y16" i="28"/>
  <c r="AR14" i="73"/>
  <c r="AH14" i="32"/>
  <c r="AQ14" i="32" s="1"/>
  <c r="AG14" i="60"/>
  <c r="AP14" i="60" s="1"/>
  <c r="AF14" i="60"/>
  <c r="AO14" i="60" s="1"/>
  <c r="W15" i="60"/>
  <c r="AE14" i="60"/>
  <c r="AG14" i="88"/>
  <c r="AP14" i="88" s="1"/>
  <c r="AF14" i="88"/>
  <c r="AO14" i="88" s="1"/>
  <c r="AE14" i="88"/>
  <c r="W15" i="88"/>
  <c r="AN14" i="59"/>
  <c r="AI14" i="59"/>
  <c r="AH14" i="37"/>
  <c r="AQ14" i="37" s="1"/>
  <c r="AR13" i="51"/>
  <c r="AF14" i="50"/>
  <c r="AO14" i="50" s="1"/>
  <c r="W15" i="50"/>
  <c r="AE14" i="50"/>
  <c r="AG14" i="50"/>
  <c r="AP14" i="50" s="1"/>
  <c r="AH15" i="9"/>
  <c r="AQ15" i="9" s="1"/>
  <c r="Z15" i="19"/>
  <c r="AR13" i="46"/>
  <c r="AG15" i="83"/>
  <c r="AP15" i="83" s="1"/>
  <c r="AF15" i="83"/>
  <c r="AO15" i="83" s="1"/>
  <c r="AE15" i="83"/>
  <c r="W16" i="83"/>
  <c r="Z15" i="42"/>
  <c r="AI13" i="62"/>
  <c r="AN13" i="62"/>
  <c r="AN14" i="80"/>
  <c r="AI14" i="80"/>
  <c r="Z15" i="81"/>
  <c r="Y15" i="38"/>
  <c r="X15" i="38"/>
  <c r="Z15" i="38" s="1"/>
  <c r="AI15" i="15"/>
  <c r="AN15" i="15"/>
  <c r="AI14" i="2"/>
  <c r="AN14" i="2"/>
  <c r="Y15" i="33"/>
  <c r="X15" i="33"/>
  <c r="AI15" i="48"/>
  <c r="AN15" i="48"/>
  <c r="AR13" i="10"/>
  <c r="AH15" i="73"/>
  <c r="AQ15" i="73" s="1"/>
  <c r="AR13" i="45"/>
  <c r="AH14" i="12"/>
  <c r="AQ14" i="12" s="1"/>
  <c r="AI13" i="78"/>
  <c r="AN13" i="78"/>
  <c r="AN15" i="86"/>
  <c r="AI15" i="86"/>
  <c r="Y15" i="58"/>
  <c r="X15" i="58"/>
  <c r="Z15" i="58" s="1"/>
  <c r="X15" i="53"/>
  <c r="Y15" i="53"/>
  <c r="X14" i="94"/>
  <c r="Z14" i="94" s="1"/>
  <c r="Y14" i="94"/>
  <c r="Y14" i="6"/>
  <c r="X14" i="6"/>
  <c r="AN15" i="21"/>
  <c r="AI15" i="21"/>
  <c r="AN14" i="49"/>
  <c r="AI14" i="49"/>
  <c r="AH16" i="76"/>
  <c r="AQ16" i="76" s="1"/>
  <c r="AH15" i="55"/>
  <c r="AQ15" i="55" s="1"/>
  <c r="AH15" i="77"/>
  <c r="AQ15" i="77" s="1"/>
  <c r="Z14" i="24"/>
  <c r="Z15" i="77"/>
  <c r="AN14" i="16"/>
  <c r="AI14" i="16"/>
  <c r="X15" i="59"/>
  <c r="Y15" i="59"/>
  <c r="AR12" i="27"/>
  <c r="AH15" i="85"/>
  <c r="AQ15" i="85" s="1"/>
  <c r="AG15" i="66"/>
  <c r="AP15" i="66" s="1"/>
  <c r="W16" i="66"/>
  <c r="AE15" i="66"/>
  <c r="AF15" i="66"/>
  <c r="AO15" i="66" s="1"/>
  <c r="AR14" i="47"/>
  <c r="AH15" i="54"/>
  <c r="AQ15" i="54" s="1"/>
  <c r="Z13" i="68"/>
  <c r="AI14" i="14"/>
  <c r="AN14" i="14"/>
  <c r="Z15" i="84"/>
  <c r="Z14" i="51"/>
  <c r="W15" i="95"/>
  <c r="AE14" i="95"/>
  <c r="AF14" i="95"/>
  <c r="AO14" i="95" s="1"/>
  <c r="AG14" i="95"/>
  <c r="AP14" i="95" s="1"/>
  <c r="AG14" i="72"/>
  <c r="AP14" i="72" s="1"/>
  <c r="AF14" i="72"/>
  <c r="AO14" i="72" s="1"/>
  <c r="W15" i="72"/>
  <c r="AE14" i="72"/>
  <c r="W16" i="26"/>
  <c r="AG15" i="26"/>
  <c r="AP15" i="26" s="1"/>
  <c r="AF15" i="26"/>
  <c r="AO15" i="26" s="1"/>
  <c r="AE15" i="26"/>
  <c r="AR13" i="90"/>
  <c r="AH15" i="96"/>
  <c r="AQ15" i="96" s="1"/>
  <c r="AH16" i="44"/>
  <c r="AQ16" i="44" s="1"/>
  <c r="AI14" i="5"/>
  <c r="AN14" i="5"/>
  <c r="W15" i="31"/>
  <c r="AG14" i="31"/>
  <c r="AP14" i="31" s="1"/>
  <c r="AF14" i="31"/>
  <c r="AO14" i="31" s="1"/>
  <c r="AE14" i="31"/>
  <c r="AH14" i="35"/>
  <c r="AQ14" i="35" s="1"/>
  <c r="AR15" i="76"/>
  <c r="Z14" i="10"/>
  <c r="X14" i="62"/>
  <c r="Z14" i="62" s="1"/>
  <c r="Y14" i="62"/>
  <c r="AH15" i="30"/>
  <c r="AQ15" i="30" s="1"/>
  <c r="X16" i="15"/>
  <c r="Y16" i="15"/>
  <c r="X15" i="82"/>
  <c r="Y15" i="82"/>
  <c r="X15" i="2"/>
  <c r="Y15" i="2"/>
  <c r="Y16" i="48"/>
  <c r="X16" i="48"/>
  <c r="AR13" i="37"/>
  <c r="AH15" i="87"/>
  <c r="AQ15" i="87" s="1"/>
  <c r="AF14" i="46"/>
  <c r="AO14" i="46" s="1"/>
  <c r="AE14" i="46"/>
  <c r="W15" i="46"/>
  <c r="AG14" i="46"/>
  <c r="AP14" i="46" s="1"/>
  <c r="AI13" i="20"/>
  <c r="AN13" i="20"/>
  <c r="AG14" i="12"/>
  <c r="AP14" i="12" s="1"/>
  <c r="AF14" i="12"/>
  <c r="AO14" i="12" s="1"/>
  <c r="W15" i="12"/>
  <c r="AE14" i="12"/>
  <c r="AI14" i="39"/>
  <c r="AN14" i="39"/>
  <c r="AI14" i="53"/>
  <c r="AN14" i="53"/>
  <c r="AN15" i="71"/>
  <c r="AI15" i="71"/>
  <c r="Y15" i="41"/>
  <c r="X15" i="41"/>
  <c r="Y16" i="21"/>
  <c r="X16" i="21"/>
  <c r="Y15" i="49"/>
  <c r="X15" i="49"/>
  <c r="W16" i="54" l="1"/>
  <c r="W16" i="55"/>
  <c r="AG16" i="76"/>
  <c r="AP16" i="76" s="1"/>
  <c r="Z13" i="7"/>
  <c r="AE15" i="9"/>
  <c r="AF16" i="76"/>
  <c r="AO16" i="76" s="1"/>
  <c r="W16" i="9"/>
  <c r="W17" i="76"/>
  <c r="Z15" i="80"/>
  <c r="Z16" i="79"/>
  <c r="Z15" i="4"/>
  <c r="AF15" i="73"/>
  <c r="AO15" i="73" s="1"/>
  <c r="Z16" i="28"/>
  <c r="AG14" i="32"/>
  <c r="AP14" i="32" s="1"/>
  <c r="W15" i="32"/>
  <c r="AE14" i="32"/>
  <c r="W14" i="27"/>
  <c r="AG15" i="54"/>
  <c r="AP15" i="54" s="1"/>
  <c r="AF14" i="35"/>
  <c r="AO14" i="35" s="1"/>
  <c r="Z14" i="78"/>
  <c r="Z16" i="71"/>
  <c r="AF16" i="44"/>
  <c r="AO16" i="44" s="1"/>
  <c r="AG16" i="44"/>
  <c r="AP16" i="44" s="1"/>
  <c r="W17" i="44"/>
  <c r="Y17" i="44" s="1"/>
  <c r="AE16" i="44"/>
  <c r="Z16" i="21"/>
  <c r="AF16" i="21" s="1"/>
  <c r="AO16" i="21" s="1"/>
  <c r="Z15" i="2"/>
  <c r="AF15" i="2" s="1"/>
  <c r="AO15" i="2" s="1"/>
  <c r="Z15" i="59"/>
  <c r="W15" i="35"/>
  <c r="Z15" i="8"/>
  <c r="AF15" i="8" s="1"/>
  <c r="AO15" i="8" s="1"/>
  <c r="Z15" i="34"/>
  <c r="AE15" i="34" s="1"/>
  <c r="Z14" i="29"/>
  <c r="AG14" i="29" s="1"/>
  <c r="AP14" i="29" s="1"/>
  <c r="Z15" i="53"/>
  <c r="AF15" i="53" s="1"/>
  <c r="AO15" i="53" s="1"/>
  <c r="Z16" i="15"/>
  <c r="AE16" i="15" s="1"/>
  <c r="Z15" i="70"/>
  <c r="AF15" i="70" s="1"/>
  <c r="AO15" i="70" s="1"/>
  <c r="AG14" i="35"/>
  <c r="AP14" i="35" s="1"/>
  <c r="Z15" i="14"/>
  <c r="AG15" i="14" s="1"/>
  <c r="AP15" i="14" s="1"/>
  <c r="Z15" i="39"/>
  <c r="AE15" i="39" s="1"/>
  <c r="AE13" i="27"/>
  <c r="AF13" i="27"/>
  <c r="AO13" i="27" s="1"/>
  <c r="Z16" i="48"/>
  <c r="W17" i="48" s="1"/>
  <c r="AE14" i="29"/>
  <c r="W15" i="29"/>
  <c r="AE15" i="14"/>
  <c r="AF15" i="34"/>
  <c r="AO15" i="34" s="1"/>
  <c r="AG15" i="34"/>
  <c r="AP15" i="34" s="1"/>
  <c r="AF16" i="15"/>
  <c r="AO16" i="15" s="1"/>
  <c r="W17" i="15"/>
  <c r="AE15" i="53"/>
  <c r="W16" i="53"/>
  <c r="AG16" i="21"/>
  <c r="AP16" i="21" s="1"/>
  <c r="AE16" i="21"/>
  <c r="W16" i="2"/>
  <c r="AE15" i="2"/>
  <c r="AG15" i="2"/>
  <c r="AP15" i="2" s="1"/>
  <c r="W17" i="28"/>
  <c r="AE16" i="28"/>
  <c r="AG16" i="28"/>
  <c r="AP16" i="28" s="1"/>
  <c r="AF16" i="28"/>
  <c r="AO16" i="28" s="1"/>
  <c r="W16" i="70"/>
  <c r="AE15" i="70"/>
  <c r="AG15" i="70"/>
  <c r="AP15" i="70" s="1"/>
  <c r="Y15" i="12"/>
  <c r="X15" i="12"/>
  <c r="X15" i="46"/>
  <c r="Y15" i="46"/>
  <c r="AH15" i="82"/>
  <c r="AQ15" i="82" s="1"/>
  <c r="W15" i="62"/>
  <c r="AE14" i="62"/>
  <c r="AG14" i="62"/>
  <c r="AP14" i="62" s="1"/>
  <c r="AF14" i="62"/>
  <c r="AO14" i="62" s="1"/>
  <c r="AG14" i="51"/>
  <c r="AP14" i="51" s="1"/>
  <c r="AF14" i="51"/>
  <c r="AO14" i="51" s="1"/>
  <c r="AE14" i="51"/>
  <c r="W15" i="51"/>
  <c r="X16" i="66"/>
  <c r="Y16" i="66"/>
  <c r="AR14" i="16"/>
  <c r="AR15" i="21"/>
  <c r="AH14" i="94"/>
  <c r="AQ14" i="94" s="1"/>
  <c r="AR14" i="2"/>
  <c r="AG15" i="81"/>
  <c r="AP15" i="81" s="1"/>
  <c r="AF15" i="81"/>
  <c r="AO15" i="81" s="1"/>
  <c r="AE15" i="81"/>
  <c r="W16" i="81"/>
  <c r="Y16" i="83"/>
  <c r="X16" i="83"/>
  <c r="AN14" i="50"/>
  <c r="AI14" i="50"/>
  <c r="X15" i="88"/>
  <c r="Y15" i="88"/>
  <c r="Y15" i="60"/>
  <c r="X15" i="60"/>
  <c r="AR13" i="29"/>
  <c r="AG15" i="65"/>
  <c r="AP15" i="65" s="1"/>
  <c r="AF15" i="65"/>
  <c r="AO15" i="65" s="1"/>
  <c r="AE15" i="65"/>
  <c r="W16" i="65"/>
  <c r="AH13" i="7"/>
  <c r="AQ13" i="7" s="1"/>
  <c r="AH16" i="79"/>
  <c r="AQ16" i="79" s="1"/>
  <c r="AF14" i="23"/>
  <c r="AO14" i="23" s="1"/>
  <c r="W15" i="23"/>
  <c r="AE14" i="23"/>
  <c r="AG14" i="23"/>
  <c r="AP14" i="23" s="1"/>
  <c r="AG15" i="3"/>
  <c r="AP15" i="3" s="1"/>
  <c r="AF15" i="3"/>
  <c r="AO15" i="3" s="1"/>
  <c r="W16" i="3"/>
  <c r="AE15" i="3"/>
  <c r="AI14" i="17"/>
  <c r="AN14" i="17"/>
  <c r="AH14" i="78"/>
  <c r="AQ14" i="78" s="1"/>
  <c r="AI15" i="69"/>
  <c r="AN15" i="69"/>
  <c r="Y15" i="67"/>
  <c r="X15" i="67"/>
  <c r="Y16" i="9"/>
  <c r="X16" i="9"/>
  <c r="X16" i="54"/>
  <c r="Y16" i="54"/>
  <c r="X16" i="52"/>
  <c r="Y16" i="52"/>
  <c r="Y15" i="32"/>
  <c r="X15" i="32"/>
  <c r="X17" i="76"/>
  <c r="Y17" i="76"/>
  <c r="W16" i="58"/>
  <c r="AE15" i="58"/>
  <c r="AF15" i="58"/>
  <c r="AO15" i="58" s="1"/>
  <c r="AG15" i="58"/>
  <c r="AP15" i="58" s="1"/>
  <c r="AR15" i="48"/>
  <c r="AR14" i="80"/>
  <c r="AN15" i="83"/>
  <c r="AI15" i="83"/>
  <c r="AG15" i="19"/>
  <c r="AP15" i="19" s="1"/>
  <c r="AF15" i="19"/>
  <c r="AO15" i="19" s="1"/>
  <c r="W16" i="19"/>
  <c r="AE15" i="19"/>
  <c r="Y15" i="50"/>
  <c r="X15" i="50"/>
  <c r="AF14" i="45"/>
  <c r="AO14" i="45" s="1"/>
  <c r="AG14" i="45"/>
  <c r="AP14" i="45" s="1"/>
  <c r="AE14" i="45"/>
  <c r="W15" i="45"/>
  <c r="AF14" i="92"/>
  <c r="AO14" i="92" s="1"/>
  <c r="AE14" i="92"/>
  <c r="AG14" i="92"/>
  <c r="AP14" i="92" s="1"/>
  <c r="W15" i="92"/>
  <c r="AI14" i="61"/>
  <c r="AN14" i="61"/>
  <c r="AR14" i="36"/>
  <c r="W16" i="47"/>
  <c r="AG15" i="47"/>
  <c r="AP15" i="47" s="1"/>
  <c r="AF15" i="47"/>
  <c r="AO15" i="47" s="1"/>
  <c r="AE15" i="47"/>
  <c r="AG14" i="22"/>
  <c r="AP14" i="22" s="1"/>
  <c r="AF14" i="22"/>
  <c r="AO14" i="22" s="1"/>
  <c r="W15" i="22"/>
  <c r="AE14" i="22"/>
  <c r="W16" i="80"/>
  <c r="AG15" i="80"/>
  <c r="AP15" i="80" s="1"/>
  <c r="AE15" i="80"/>
  <c r="AF15" i="80"/>
  <c r="AO15" i="80" s="1"/>
  <c r="AG13" i="7"/>
  <c r="AP13" i="7" s="1"/>
  <c r="AF13" i="7"/>
  <c r="AO13" i="7" s="1"/>
  <c r="W14" i="7"/>
  <c r="AE13" i="7"/>
  <c r="AR14" i="74"/>
  <c r="Y16" i="87"/>
  <c r="X16" i="87"/>
  <c r="Y16" i="30"/>
  <c r="X16" i="30"/>
  <c r="AI15" i="43"/>
  <c r="AN15" i="43"/>
  <c r="AH15" i="36"/>
  <c r="AQ15" i="36" s="1"/>
  <c r="W17" i="79"/>
  <c r="AG16" i="79"/>
  <c r="AP16" i="79" s="1"/>
  <c r="AF16" i="79"/>
  <c r="AO16" i="79" s="1"/>
  <c r="AE16" i="79"/>
  <c r="Y15" i="91"/>
  <c r="X15" i="91"/>
  <c r="AR14" i="8"/>
  <c r="Y15" i="17"/>
  <c r="X15" i="17"/>
  <c r="AF14" i="78"/>
  <c r="AO14" i="78" s="1"/>
  <c r="AE14" i="78"/>
  <c r="W15" i="78"/>
  <c r="AG14" i="78"/>
  <c r="AP14" i="78" s="1"/>
  <c r="AG15" i="4"/>
  <c r="AP15" i="4" s="1"/>
  <c r="AF15" i="4"/>
  <c r="AO15" i="4" s="1"/>
  <c r="W16" i="4"/>
  <c r="AE15" i="4"/>
  <c r="AN15" i="85"/>
  <c r="AI15" i="85"/>
  <c r="AH15" i="63"/>
  <c r="AQ15" i="63" s="1"/>
  <c r="AG16" i="71"/>
  <c r="AP16" i="71" s="1"/>
  <c r="AF16" i="71"/>
  <c r="AO16" i="71" s="1"/>
  <c r="W17" i="71"/>
  <c r="AE16" i="71"/>
  <c r="AR14" i="82"/>
  <c r="AH15" i="93"/>
  <c r="AQ15" i="93" s="1"/>
  <c r="X16" i="69"/>
  <c r="Y16" i="69"/>
  <c r="AI14" i="1"/>
  <c r="AN14" i="1"/>
  <c r="AN14" i="67"/>
  <c r="AI14" i="67"/>
  <c r="AN14" i="18"/>
  <c r="AI14" i="18"/>
  <c r="Y14" i="89"/>
  <c r="X14" i="89"/>
  <c r="AI14" i="32"/>
  <c r="AN14" i="32"/>
  <c r="AI16" i="76"/>
  <c r="AN16" i="76"/>
  <c r="W15" i="10"/>
  <c r="AE14" i="10"/>
  <c r="AG14" i="10"/>
  <c r="AP14" i="10" s="1"/>
  <c r="AF14" i="10"/>
  <c r="AO14" i="10" s="1"/>
  <c r="AH15" i="41"/>
  <c r="AQ15" i="41" s="1"/>
  <c r="X16" i="26"/>
  <c r="Y16" i="26"/>
  <c r="AR15" i="86"/>
  <c r="AN14" i="88"/>
  <c r="AI14" i="88"/>
  <c r="AG14" i="56"/>
  <c r="AP14" i="56" s="1"/>
  <c r="AF14" i="56"/>
  <c r="AO14" i="56" s="1"/>
  <c r="AE14" i="56"/>
  <c r="W15" i="56"/>
  <c r="AR14" i="93"/>
  <c r="AR15" i="79"/>
  <c r="AR14" i="58"/>
  <c r="AR15" i="28"/>
  <c r="AH15" i="74"/>
  <c r="AQ15" i="74" s="1"/>
  <c r="Z15" i="63"/>
  <c r="AH15" i="5"/>
  <c r="AQ15" i="5" s="1"/>
  <c r="Y15" i="1"/>
  <c r="X15" i="1"/>
  <c r="Z15" i="1" s="1"/>
  <c r="Y15" i="18"/>
  <c r="X15" i="18"/>
  <c r="Y15" i="37"/>
  <c r="X15" i="37"/>
  <c r="AI15" i="55"/>
  <c r="AN15" i="55"/>
  <c r="Y14" i="27"/>
  <c r="X14" i="27"/>
  <c r="Z15" i="82"/>
  <c r="W16" i="84"/>
  <c r="AE15" i="84"/>
  <c r="AG15" i="84"/>
  <c r="AP15" i="84" s="1"/>
  <c r="AF15" i="84"/>
  <c r="AO15" i="84" s="1"/>
  <c r="AF14" i="94"/>
  <c r="AO14" i="94" s="1"/>
  <c r="W15" i="94"/>
  <c r="AE14" i="94"/>
  <c r="AG14" i="94"/>
  <c r="AP14" i="94" s="1"/>
  <c r="AH15" i="49"/>
  <c r="AQ15" i="49" s="1"/>
  <c r="AR14" i="53"/>
  <c r="AN14" i="46"/>
  <c r="AI14" i="46"/>
  <c r="AG15" i="77"/>
  <c r="AP15" i="77" s="1"/>
  <c r="AF15" i="77"/>
  <c r="AO15" i="77" s="1"/>
  <c r="W16" i="77"/>
  <c r="AE15" i="77"/>
  <c r="AH14" i="6"/>
  <c r="AQ14" i="6" s="1"/>
  <c r="AH15" i="33"/>
  <c r="AQ15" i="33" s="1"/>
  <c r="AR15" i="15"/>
  <c r="AH15" i="2"/>
  <c r="AQ15" i="2" s="1"/>
  <c r="AH16" i="15"/>
  <c r="AQ16" i="15" s="1"/>
  <c r="AI14" i="31"/>
  <c r="AN14" i="31"/>
  <c r="AR14" i="5"/>
  <c r="AN14" i="72"/>
  <c r="AI14" i="72"/>
  <c r="AI14" i="95"/>
  <c r="AN14" i="95"/>
  <c r="AR14" i="14"/>
  <c r="AG14" i="24"/>
  <c r="AP14" i="24" s="1"/>
  <c r="AF14" i="24"/>
  <c r="AO14" i="24" s="1"/>
  <c r="W15" i="24"/>
  <c r="AE14" i="24"/>
  <c r="AH15" i="53"/>
  <c r="AQ15" i="53" s="1"/>
  <c r="AH15" i="38"/>
  <c r="AQ15" i="38" s="1"/>
  <c r="AH15" i="70"/>
  <c r="AQ15" i="70" s="1"/>
  <c r="Y15" i="61"/>
  <c r="X15" i="61"/>
  <c r="AN15" i="96"/>
  <c r="AI15" i="96"/>
  <c r="AH16" i="86"/>
  <c r="AQ16" i="86" s="1"/>
  <c r="AR14" i="38"/>
  <c r="AR14" i="34"/>
  <c r="Y15" i="25"/>
  <c r="X15" i="25"/>
  <c r="Z15" i="36"/>
  <c r="AG14" i="13"/>
  <c r="AP14" i="13" s="1"/>
  <c r="AF14" i="13"/>
  <c r="AO14" i="13" s="1"/>
  <c r="W15" i="13"/>
  <c r="AE14" i="13"/>
  <c r="AE14" i="75"/>
  <c r="W15" i="75"/>
  <c r="AF14" i="75"/>
  <c r="AO14" i="75" s="1"/>
  <c r="AG14" i="75"/>
  <c r="AP14" i="75" s="1"/>
  <c r="AG14" i="11"/>
  <c r="AP14" i="11" s="1"/>
  <c r="AF14" i="11"/>
  <c r="AO14" i="11" s="1"/>
  <c r="W15" i="11"/>
  <c r="AE14" i="11"/>
  <c r="AR14" i="41"/>
  <c r="Y15" i="90"/>
  <c r="X15" i="90"/>
  <c r="Y16" i="85"/>
  <c r="X16" i="85"/>
  <c r="AH14" i="20"/>
  <c r="AQ14" i="20" s="1"/>
  <c r="AR14" i="4"/>
  <c r="Z15" i="93"/>
  <c r="Z15" i="5"/>
  <c r="AH15" i="16"/>
  <c r="AQ15" i="16" s="1"/>
  <c r="AR14" i="63"/>
  <c r="Y15" i="40"/>
  <c r="X15" i="40"/>
  <c r="AI14" i="37"/>
  <c r="AN14" i="37"/>
  <c r="Y16" i="73"/>
  <c r="X16" i="73"/>
  <c r="Y16" i="55"/>
  <c r="X16" i="55"/>
  <c r="AN13" i="27"/>
  <c r="AI13" i="27"/>
  <c r="X15" i="31"/>
  <c r="Y15" i="31"/>
  <c r="AI16" i="44"/>
  <c r="AN16" i="44"/>
  <c r="Z15" i="49"/>
  <c r="Z15" i="41"/>
  <c r="AR14" i="39"/>
  <c r="AR13" i="20"/>
  <c r="AI15" i="26"/>
  <c r="AN15" i="26"/>
  <c r="Y15" i="72"/>
  <c r="X15" i="72"/>
  <c r="AG13" i="68"/>
  <c r="AP13" i="68" s="1"/>
  <c r="AF13" i="68"/>
  <c r="AO13" i="68" s="1"/>
  <c r="AE13" i="68"/>
  <c r="W14" i="68"/>
  <c r="AH15" i="59"/>
  <c r="AQ15" i="59" s="1"/>
  <c r="AR14" i="49"/>
  <c r="Z14" i="6"/>
  <c r="Z15" i="33"/>
  <c r="AR13" i="62"/>
  <c r="AR14" i="59"/>
  <c r="AN14" i="64"/>
  <c r="AI14" i="64"/>
  <c r="AH15" i="14"/>
  <c r="AQ15" i="14" s="1"/>
  <c r="AR13" i="6"/>
  <c r="AN14" i="25"/>
  <c r="AI14" i="25"/>
  <c r="AI15" i="30"/>
  <c r="AN15" i="30"/>
  <c r="AN14" i="91"/>
  <c r="AI14" i="91"/>
  <c r="Z15" i="74"/>
  <c r="AI14" i="90"/>
  <c r="AN14" i="90"/>
  <c r="AI14" i="57"/>
  <c r="AN14" i="57"/>
  <c r="Z14" i="20"/>
  <c r="AH15" i="34"/>
  <c r="AQ15" i="34" s="1"/>
  <c r="AI14" i="40"/>
  <c r="AN14" i="40"/>
  <c r="AN15" i="52"/>
  <c r="AI15" i="52"/>
  <c r="AN15" i="73"/>
  <c r="Y15" i="35"/>
  <c r="X15" i="35"/>
  <c r="AH16" i="21"/>
  <c r="AQ16" i="21" s="1"/>
  <c r="AR15" i="71"/>
  <c r="AI14" i="12"/>
  <c r="AN14" i="12"/>
  <c r="AH16" i="48"/>
  <c r="AQ16" i="48" s="1"/>
  <c r="AH14" i="62"/>
  <c r="AQ14" i="62" s="1"/>
  <c r="Y15" i="95"/>
  <c r="X15" i="95"/>
  <c r="AI15" i="66"/>
  <c r="AN15" i="66"/>
  <c r="AF15" i="59"/>
  <c r="AO15" i="59" s="1"/>
  <c r="W16" i="59"/>
  <c r="AE15" i="59"/>
  <c r="AG15" i="59"/>
  <c r="AP15" i="59" s="1"/>
  <c r="AH15" i="58"/>
  <c r="AQ15" i="58" s="1"/>
  <c r="AR13" i="78"/>
  <c r="AF15" i="38"/>
  <c r="AO15" i="38" s="1"/>
  <c r="AE15" i="38"/>
  <c r="W16" i="38"/>
  <c r="AG15" i="38"/>
  <c r="AP15" i="38" s="1"/>
  <c r="AE15" i="42"/>
  <c r="W16" i="42"/>
  <c r="AF15" i="42"/>
  <c r="AO15" i="42" s="1"/>
  <c r="AG15" i="42"/>
  <c r="AP15" i="42" s="1"/>
  <c r="AN14" i="60"/>
  <c r="AI14" i="60"/>
  <c r="AH16" i="28"/>
  <c r="AQ16" i="28" s="1"/>
  <c r="X15" i="64"/>
  <c r="Y15" i="64"/>
  <c r="X16" i="96"/>
  <c r="Y16" i="96"/>
  <c r="AH15" i="39"/>
  <c r="AQ15" i="39" s="1"/>
  <c r="W17" i="86"/>
  <c r="AG16" i="86"/>
  <c r="AP16" i="86" s="1"/>
  <c r="AF16" i="86"/>
  <c r="AO16" i="86" s="1"/>
  <c r="AE16" i="86"/>
  <c r="AH15" i="80"/>
  <c r="AQ15" i="80" s="1"/>
  <c r="AN15" i="87"/>
  <c r="AI15" i="87"/>
  <c r="Y16" i="43"/>
  <c r="X16" i="43"/>
  <c r="AH15" i="8"/>
  <c r="AQ15" i="8" s="1"/>
  <c r="AR13" i="94"/>
  <c r="AH14" i="23"/>
  <c r="AQ14" i="23" s="1"/>
  <c r="AR12" i="7"/>
  <c r="AH14" i="29"/>
  <c r="AQ14" i="29" s="1"/>
  <c r="AR14" i="70"/>
  <c r="AR13" i="23"/>
  <c r="AH15" i="4"/>
  <c r="AQ15" i="4" s="1"/>
  <c r="Y15" i="57"/>
  <c r="X15" i="57"/>
  <c r="AH16" i="71"/>
  <c r="AQ16" i="71" s="1"/>
  <c r="AR14" i="33"/>
  <c r="Z15" i="16"/>
  <c r="AI15" i="9"/>
  <c r="AN15" i="9"/>
  <c r="AN15" i="54"/>
  <c r="AN13" i="89"/>
  <c r="AI13" i="89"/>
  <c r="AN14" i="35"/>
  <c r="AG15" i="8" l="1"/>
  <c r="AP15" i="8" s="1"/>
  <c r="Z15" i="90"/>
  <c r="AE15" i="8"/>
  <c r="W16" i="8"/>
  <c r="AE16" i="48"/>
  <c r="AI15" i="73"/>
  <c r="X17" i="44"/>
  <c r="AF16" i="48"/>
  <c r="AO16" i="48" s="1"/>
  <c r="AI14" i="35"/>
  <c r="AI15" i="54"/>
  <c r="Z16" i="73"/>
  <c r="AF16" i="73" s="1"/>
  <c r="AO16" i="73" s="1"/>
  <c r="Z15" i="25"/>
  <c r="Z14" i="89"/>
  <c r="Z15" i="60"/>
  <c r="AG15" i="39"/>
  <c r="AP15" i="39" s="1"/>
  <c r="Z15" i="37"/>
  <c r="Z14" i="27"/>
  <c r="AE14" i="27" s="1"/>
  <c r="AG16" i="15"/>
  <c r="AP16" i="15" s="1"/>
  <c r="AG15" i="53"/>
  <c r="AP15" i="53" s="1"/>
  <c r="Z16" i="66"/>
  <c r="AF14" i="29"/>
  <c r="AO14" i="29" s="1"/>
  <c r="Z16" i="96"/>
  <c r="AF15" i="39"/>
  <c r="AO15" i="39" s="1"/>
  <c r="AF15" i="14"/>
  <c r="AO15" i="14" s="1"/>
  <c r="Z15" i="40"/>
  <c r="W17" i="21"/>
  <c r="W16" i="39"/>
  <c r="W16" i="34"/>
  <c r="W16" i="14"/>
  <c r="Z16" i="9"/>
  <c r="AF16" i="9" s="1"/>
  <c r="AO16" i="9" s="1"/>
  <c r="AG16" i="48"/>
  <c r="AP16" i="48" s="1"/>
  <c r="Z16" i="87"/>
  <c r="W17" i="87" s="1"/>
  <c r="Z15" i="91"/>
  <c r="AG15" i="91" s="1"/>
  <c r="AP15" i="91" s="1"/>
  <c r="Z15" i="88"/>
  <c r="AE15" i="88" s="1"/>
  <c r="AE16" i="87"/>
  <c r="AG14" i="89"/>
  <c r="AP14" i="89" s="1"/>
  <c r="AF14" i="89"/>
  <c r="AO14" i="89" s="1"/>
  <c r="W15" i="89"/>
  <c r="AE14" i="89"/>
  <c r="W16" i="88"/>
  <c r="AG15" i="88"/>
  <c r="AP15" i="88" s="1"/>
  <c r="AR15" i="66"/>
  <c r="AR15" i="52"/>
  <c r="AR15" i="30"/>
  <c r="W17" i="73"/>
  <c r="AG16" i="73"/>
  <c r="AP16" i="73" s="1"/>
  <c r="AE16" i="73"/>
  <c r="W16" i="93"/>
  <c r="AG15" i="93"/>
  <c r="AP15" i="93" s="1"/>
  <c r="AF15" i="93"/>
  <c r="AO15" i="93" s="1"/>
  <c r="AE15" i="93"/>
  <c r="AH16" i="85"/>
  <c r="AQ16" i="85" s="1"/>
  <c r="Y15" i="13"/>
  <c r="X15" i="13"/>
  <c r="W16" i="25"/>
  <c r="AG15" i="25"/>
  <c r="AP15" i="25" s="1"/>
  <c r="AF15" i="25"/>
  <c r="AO15" i="25" s="1"/>
  <c r="AE15" i="25"/>
  <c r="AH15" i="61"/>
  <c r="AQ15" i="61" s="1"/>
  <c r="AN14" i="94"/>
  <c r="AI14" i="94"/>
  <c r="AI15" i="84"/>
  <c r="AN15" i="84"/>
  <c r="W15" i="27"/>
  <c r="AF14" i="27"/>
  <c r="AO14" i="27" s="1"/>
  <c r="AH15" i="18"/>
  <c r="AQ15" i="18" s="1"/>
  <c r="AN14" i="56"/>
  <c r="AI14" i="56"/>
  <c r="X15" i="10"/>
  <c r="Y15" i="10"/>
  <c r="AN16" i="71"/>
  <c r="AI16" i="71"/>
  <c r="AH15" i="17"/>
  <c r="AQ15" i="17" s="1"/>
  <c r="Y17" i="79"/>
  <c r="X17" i="79"/>
  <c r="Y16" i="80"/>
  <c r="X16" i="80"/>
  <c r="AH15" i="50"/>
  <c r="AQ15" i="50" s="1"/>
  <c r="AH17" i="76"/>
  <c r="AQ17" i="76" s="1"/>
  <c r="AH16" i="52"/>
  <c r="AQ16" i="52" s="1"/>
  <c r="AR15" i="69"/>
  <c r="AG15" i="60"/>
  <c r="AP15" i="60" s="1"/>
  <c r="AF15" i="60"/>
  <c r="AO15" i="60" s="1"/>
  <c r="W16" i="60"/>
  <c r="AE15" i="60"/>
  <c r="AH16" i="83"/>
  <c r="AQ16" i="83" s="1"/>
  <c r="AH15" i="46"/>
  <c r="AQ15" i="46" s="1"/>
  <c r="AN15" i="70"/>
  <c r="AI15" i="70"/>
  <c r="AN16" i="21"/>
  <c r="AI16" i="21"/>
  <c r="AI15" i="53"/>
  <c r="AN15" i="53"/>
  <c r="Y17" i="48"/>
  <c r="X17" i="48"/>
  <c r="AN15" i="34"/>
  <c r="AI15" i="34"/>
  <c r="AH15" i="64"/>
  <c r="AQ15" i="64" s="1"/>
  <c r="X16" i="42"/>
  <c r="Y16" i="42"/>
  <c r="AH15" i="95"/>
  <c r="AQ15" i="95" s="1"/>
  <c r="AR14" i="12"/>
  <c r="AH15" i="35"/>
  <c r="AQ15" i="35" s="1"/>
  <c r="AR14" i="90"/>
  <c r="AR14" i="25"/>
  <c r="AH15" i="72"/>
  <c r="AQ15" i="72" s="1"/>
  <c r="AR16" i="44"/>
  <c r="AH16" i="55"/>
  <c r="AQ16" i="55" s="1"/>
  <c r="X16" i="77"/>
  <c r="Y16" i="77"/>
  <c r="AR14" i="1"/>
  <c r="X17" i="71"/>
  <c r="Y17" i="71"/>
  <c r="AR15" i="85"/>
  <c r="AR15" i="43"/>
  <c r="AI14" i="22"/>
  <c r="AN14" i="22"/>
  <c r="AR14" i="61"/>
  <c r="Y15" i="45"/>
  <c r="X15" i="45"/>
  <c r="AR15" i="83"/>
  <c r="Z17" i="76"/>
  <c r="Z16" i="52"/>
  <c r="AR14" i="17"/>
  <c r="AI14" i="23"/>
  <c r="AN14" i="23"/>
  <c r="Z15" i="46"/>
  <c r="X16" i="70"/>
  <c r="Y16" i="70"/>
  <c r="Y17" i="28"/>
  <c r="X17" i="28"/>
  <c r="Y17" i="21"/>
  <c r="X17" i="21"/>
  <c r="AI16" i="15"/>
  <c r="AN16" i="15"/>
  <c r="AG15" i="16"/>
  <c r="AP15" i="16" s="1"/>
  <c r="AF15" i="16"/>
  <c r="AO15" i="16" s="1"/>
  <c r="W16" i="16"/>
  <c r="AE15" i="16"/>
  <c r="AH15" i="57"/>
  <c r="AQ15" i="57" s="1"/>
  <c r="AR15" i="54"/>
  <c r="Z15" i="57"/>
  <c r="Z15" i="64"/>
  <c r="AR14" i="60"/>
  <c r="AI15" i="42"/>
  <c r="AN15" i="42"/>
  <c r="AN15" i="59"/>
  <c r="AI15" i="59"/>
  <c r="AG15" i="74"/>
  <c r="AP15" i="74" s="1"/>
  <c r="AF15" i="74"/>
  <c r="AO15" i="74" s="1"/>
  <c r="AE15" i="74"/>
  <c r="W16" i="74"/>
  <c r="AR14" i="64"/>
  <c r="AE15" i="33"/>
  <c r="W16" i="33"/>
  <c r="AG15" i="33"/>
  <c r="AP15" i="33" s="1"/>
  <c r="AF15" i="33"/>
  <c r="AO15" i="33" s="1"/>
  <c r="AR14" i="37"/>
  <c r="Z16" i="85"/>
  <c r="AN14" i="11"/>
  <c r="AI14" i="11"/>
  <c r="Z15" i="61"/>
  <c r="AN14" i="24"/>
  <c r="AI14" i="24"/>
  <c r="AH17" i="44"/>
  <c r="AQ17" i="44" s="1"/>
  <c r="X15" i="94"/>
  <c r="Y15" i="94"/>
  <c r="Y16" i="84"/>
  <c r="X16" i="84"/>
  <c r="AR15" i="55"/>
  <c r="Z15" i="18"/>
  <c r="AH16" i="26"/>
  <c r="AQ16" i="26" s="1"/>
  <c r="AR16" i="76"/>
  <c r="AR14" i="18"/>
  <c r="Z15" i="17"/>
  <c r="AI16" i="79"/>
  <c r="AN16" i="79"/>
  <c r="AH16" i="30"/>
  <c r="AQ16" i="30" s="1"/>
  <c r="Y15" i="22"/>
  <c r="X15" i="22"/>
  <c r="X15" i="92"/>
  <c r="Y15" i="92"/>
  <c r="AI14" i="45"/>
  <c r="AN14" i="45"/>
  <c r="Z15" i="50"/>
  <c r="AH15" i="32"/>
  <c r="AQ15" i="32" s="1"/>
  <c r="AH15" i="67"/>
  <c r="AQ15" i="67" s="1"/>
  <c r="AN15" i="3"/>
  <c r="AI15" i="3"/>
  <c r="X15" i="23"/>
  <c r="Y15" i="23"/>
  <c r="AH15" i="88"/>
  <c r="AQ15" i="88" s="1"/>
  <c r="Z16" i="83"/>
  <c r="AH16" i="66"/>
  <c r="AQ16" i="66" s="1"/>
  <c r="AH15" i="12"/>
  <c r="AQ15" i="12" s="1"/>
  <c r="Y17" i="15"/>
  <c r="X17" i="15"/>
  <c r="Y15" i="29"/>
  <c r="X15" i="29"/>
  <c r="AH16" i="43"/>
  <c r="AQ16" i="43" s="1"/>
  <c r="Z16" i="43"/>
  <c r="X17" i="86"/>
  <c r="Y17" i="86"/>
  <c r="X16" i="59"/>
  <c r="Y16" i="59"/>
  <c r="Z15" i="95"/>
  <c r="Z15" i="35"/>
  <c r="AR14" i="40"/>
  <c r="W15" i="20"/>
  <c r="AE14" i="20"/>
  <c r="AG14" i="20"/>
  <c r="AP14" i="20" s="1"/>
  <c r="AF14" i="20"/>
  <c r="AO14" i="20" s="1"/>
  <c r="AR14" i="91"/>
  <c r="AG14" i="6"/>
  <c r="AP14" i="6" s="1"/>
  <c r="AF14" i="6"/>
  <c r="AO14" i="6" s="1"/>
  <c r="W15" i="6"/>
  <c r="AE14" i="6"/>
  <c r="X14" i="68"/>
  <c r="Z14" i="68" s="1"/>
  <c r="Y14" i="68"/>
  <c r="Z15" i="72"/>
  <c r="AH15" i="31"/>
  <c r="AQ15" i="31" s="1"/>
  <c r="Z16" i="55"/>
  <c r="AH15" i="40"/>
  <c r="AQ15" i="40" s="1"/>
  <c r="AH15" i="90"/>
  <c r="AQ15" i="90" s="1"/>
  <c r="Y15" i="11"/>
  <c r="X15" i="11"/>
  <c r="Y15" i="75"/>
  <c r="X15" i="75"/>
  <c r="AG15" i="36"/>
  <c r="AP15" i="36" s="1"/>
  <c r="AE15" i="36"/>
  <c r="AF15" i="36"/>
  <c r="AO15" i="36" s="1"/>
  <c r="W16" i="36"/>
  <c r="Y15" i="24"/>
  <c r="X15" i="24"/>
  <c r="AR14" i="95"/>
  <c r="AR14" i="31"/>
  <c r="AG15" i="82"/>
  <c r="AP15" i="82" s="1"/>
  <c r="W16" i="82"/>
  <c r="AF15" i="82"/>
  <c r="AO15" i="82" s="1"/>
  <c r="AE15" i="82"/>
  <c r="AH15" i="37"/>
  <c r="AQ15" i="37" s="1"/>
  <c r="AH15" i="1"/>
  <c r="AQ15" i="1" s="1"/>
  <c r="W16" i="63"/>
  <c r="AE15" i="63"/>
  <c r="AF15" i="63"/>
  <c r="AO15" i="63" s="1"/>
  <c r="AG15" i="63"/>
  <c r="AP15" i="63" s="1"/>
  <c r="AR14" i="88"/>
  <c r="Z16" i="26"/>
  <c r="AH16" i="69"/>
  <c r="AQ16" i="69" s="1"/>
  <c r="AI15" i="4"/>
  <c r="AN15" i="4"/>
  <c r="Y15" i="78"/>
  <c r="X15" i="78"/>
  <c r="AI15" i="80"/>
  <c r="AN15" i="80"/>
  <c r="X16" i="47"/>
  <c r="Y16" i="47"/>
  <c r="AI15" i="19"/>
  <c r="AN15" i="19"/>
  <c r="AI15" i="58"/>
  <c r="AN15" i="58"/>
  <c r="AH16" i="54"/>
  <c r="AQ16" i="54" s="1"/>
  <c r="Y16" i="3"/>
  <c r="X16" i="3"/>
  <c r="X16" i="81"/>
  <c r="Y16" i="81"/>
  <c r="AG16" i="66"/>
  <c r="AP16" i="66" s="1"/>
  <c r="AF16" i="66"/>
  <c r="AO16" i="66" s="1"/>
  <c r="AE16" i="66"/>
  <c r="W17" i="66"/>
  <c r="AI16" i="48"/>
  <c r="AN16" i="48"/>
  <c r="AN15" i="14"/>
  <c r="AN14" i="29"/>
  <c r="AI14" i="29"/>
  <c r="AR15" i="87"/>
  <c r="AH16" i="96"/>
  <c r="AQ16" i="96" s="1"/>
  <c r="X16" i="38"/>
  <c r="Y16" i="38"/>
  <c r="AR15" i="73"/>
  <c r="AI13" i="68"/>
  <c r="AN13" i="68"/>
  <c r="AE15" i="41"/>
  <c r="W16" i="41"/>
  <c r="AF15" i="41"/>
  <c r="AO15" i="41" s="1"/>
  <c r="AG15" i="41"/>
  <c r="AP15" i="41" s="1"/>
  <c r="Z15" i="31"/>
  <c r="AH16" i="73"/>
  <c r="AQ16" i="73" s="1"/>
  <c r="AI14" i="75"/>
  <c r="AN14" i="75"/>
  <c r="AH15" i="25"/>
  <c r="AQ15" i="25" s="1"/>
  <c r="AR15" i="96"/>
  <c r="AR14" i="72"/>
  <c r="Z17" i="44"/>
  <c r="AR14" i="46"/>
  <c r="AH14" i="27"/>
  <c r="AQ14" i="27" s="1"/>
  <c r="AR14" i="32"/>
  <c r="AR14" i="67"/>
  <c r="Z16" i="69"/>
  <c r="X16" i="4"/>
  <c r="Y16" i="4"/>
  <c r="AI14" i="78"/>
  <c r="AN14" i="78"/>
  <c r="Z16" i="30"/>
  <c r="AI13" i="7"/>
  <c r="AN13" i="7"/>
  <c r="Y16" i="19"/>
  <c r="X16" i="19"/>
  <c r="X16" i="58"/>
  <c r="Y16" i="58"/>
  <c r="Z15" i="32"/>
  <c r="Z16" i="54"/>
  <c r="Z15" i="67"/>
  <c r="AI15" i="8"/>
  <c r="AN15" i="8"/>
  <c r="Y16" i="65"/>
  <c r="X16" i="65"/>
  <c r="AH15" i="60"/>
  <c r="AQ15" i="60" s="1"/>
  <c r="AR14" i="50"/>
  <c r="AI15" i="81"/>
  <c r="AN15" i="81"/>
  <c r="Y15" i="51"/>
  <c r="X15" i="51"/>
  <c r="AI14" i="62"/>
  <c r="AN14" i="62"/>
  <c r="Z15" i="12"/>
  <c r="AI15" i="2"/>
  <c r="AN15" i="2"/>
  <c r="X16" i="53"/>
  <c r="Y16" i="53"/>
  <c r="Y16" i="39"/>
  <c r="X16" i="39"/>
  <c r="X16" i="34"/>
  <c r="Y16" i="34"/>
  <c r="AR13" i="89"/>
  <c r="AR14" i="35"/>
  <c r="AR15" i="9"/>
  <c r="AI16" i="86"/>
  <c r="AN16" i="86"/>
  <c r="W17" i="96"/>
  <c r="AE16" i="96"/>
  <c r="AG16" i="96"/>
  <c r="AP16" i="96" s="1"/>
  <c r="AF16" i="96"/>
  <c r="AO16" i="96" s="1"/>
  <c r="AN15" i="38"/>
  <c r="AI15" i="38"/>
  <c r="AR14" i="57"/>
  <c r="AR15" i="26"/>
  <c r="W16" i="49"/>
  <c r="AE15" i="49"/>
  <c r="AG15" i="49"/>
  <c r="AP15" i="49" s="1"/>
  <c r="AF15" i="49"/>
  <c r="AO15" i="49" s="1"/>
  <c r="AR13" i="27"/>
  <c r="AG15" i="40"/>
  <c r="AP15" i="40" s="1"/>
  <c r="AF15" i="40"/>
  <c r="AO15" i="40" s="1"/>
  <c r="AE15" i="40"/>
  <c r="W16" i="40"/>
  <c r="AF15" i="5"/>
  <c r="AO15" i="5" s="1"/>
  <c r="W16" i="5"/>
  <c r="AE15" i="5"/>
  <c r="AG15" i="5"/>
  <c r="AP15" i="5" s="1"/>
  <c r="AG15" i="90"/>
  <c r="AP15" i="90" s="1"/>
  <c r="AF15" i="90"/>
  <c r="AO15" i="90" s="1"/>
  <c r="AE15" i="90"/>
  <c r="W16" i="90"/>
  <c r="AN14" i="13"/>
  <c r="AI14" i="13"/>
  <c r="AN15" i="77"/>
  <c r="AI15" i="77"/>
  <c r="AG15" i="37"/>
  <c r="AP15" i="37" s="1"/>
  <c r="AF15" i="37"/>
  <c r="AO15" i="37" s="1"/>
  <c r="AE15" i="37"/>
  <c r="W16" i="37"/>
  <c r="AG15" i="1"/>
  <c r="AP15" i="1" s="1"/>
  <c r="AF15" i="1"/>
  <c r="AO15" i="1" s="1"/>
  <c r="W16" i="1"/>
  <c r="AE15" i="1"/>
  <c r="Y15" i="56"/>
  <c r="X15" i="56"/>
  <c r="AI14" i="10"/>
  <c r="AN14" i="10"/>
  <c r="AH14" i="89"/>
  <c r="AQ14" i="89" s="1"/>
  <c r="AH15" i="91"/>
  <c r="AQ15" i="91" s="1"/>
  <c r="AH16" i="87"/>
  <c r="AQ16" i="87" s="1"/>
  <c r="X14" i="7"/>
  <c r="Y14" i="7"/>
  <c r="AI15" i="47"/>
  <c r="AN15" i="47"/>
  <c r="AN14" i="92"/>
  <c r="AI14" i="92"/>
  <c r="AH16" i="9"/>
  <c r="AQ16" i="9" s="1"/>
  <c r="X16" i="8"/>
  <c r="Y16" i="8"/>
  <c r="AN15" i="65"/>
  <c r="AI15" i="65"/>
  <c r="AN14" i="51"/>
  <c r="AI14" i="51"/>
  <c r="X15" i="62"/>
  <c r="Y15" i="62"/>
  <c r="AI16" i="28"/>
  <c r="AN16" i="28"/>
  <c r="Y16" i="2"/>
  <c r="X16" i="2"/>
  <c r="Z16" i="2" s="1"/>
  <c r="AI15" i="39"/>
  <c r="AN15" i="39"/>
  <c r="Y16" i="14"/>
  <c r="X16" i="14"/>
  <c r="AF15" i="88" l="1"/>
  <c r="AO15" i="88" s="1"/>
  <c r="Z16" i="81"/>
  <c r="Z15" i="45"/>
  <c r="AG14" i="27"/>
  <c r="AP14" i="27" s="1"/>
  <c r="Z15" i="10"/>
  <c r="Z15" i="13"/>
  <c r="AF16" i="87"/>
  <c r="AO16" i="87" s="1"/>
  <c r="AE15" i="91"/>
  <c r="AG16" i="87"/>
  <c r="AP16" i="87" s="1"/>
  <c r="W16" i="91"/>
  <c r="Z16" i="8"/>
  <c r="Z16" i="14"/>
  <c r="AF15" i="91"/>
  <c r="AO15" i="91" s="1"/>
  <c r="AG16" i="9"/>
  <c r="AP16" i="9" s="1"/>
  <c r="Z15" i="92"/>
  <c r="Z15" i="56"/>
  <c r="Z15" i="51"/>
  <c r="Z16" i="58"/>
  <c r="AF16" i="58" s="1"/>
  <c r="AO16" i="58" s="1"/>
  <c r="Z16" i="3"/>
  <c r="W17" i="3" s="1"/>
  <c r="Z15" i="22"/>
  <c r="AE16" i="9"/>
  <c r="Z16" i="38"/>
  <c r="W17" i="38" s="1"/>
  <c r="Z17" i="86"/>
  <c r="AG17" i="86" s="1"/>
  <c r="AP17" i="86" s="1"/>
  <c r="Z17" i="15"/>
  <c r="W18" i="15" s="1"/>
  <c r="Z15" i="94"/>
  <c r="W17" i="9"/>
  <c r="Z16" i="19"/>
  <c r="AI15" i="14"/>
  <c r="Z17" i="71"/>
  <c r="Z16" i="42"/>
  <c r="AG16" i="42" s="1"/>
  <c r="AP16" i="42" s="1"/>
  <c r="Z15" i="11"/>
  <c r="AE15" i="11" s="1"/>
  <c r="Z17" i="21"/>
  <c r="AF17" i="21" s="1"/>
  <c r="AO17" i="21" s="1"/>
  <c r="Z16" i="4"/>
  <c r="W17" i="4" s="1"/>
  <c r="Z15" i="78"/>
  <c r="AG15" i="78" s="1"/>
  <c r="AP15" i="78" s="1"/>
  <c r="Z17" i="48"/>
  <c r="AG17" i="48" s="1"/>
  <c r="AP17" i="48" s="1"/>
  <c r="Z16" i="80"/>
  <c r="AG16" i="80" s="1"/>
  <c r="AP16" i="80" s="1"/>
  <c r="Z15" i="75"/>
  <c r="AG15" i="75" s="1"/>
  <c r="AP15" i="75" s="1"/>
  <c r="AG16" i="81"/>
  <c r="AP16" i="81" s="1"/>
  <c r="AE16" i="81"/>
  <c r="AF16" i="81"/>
  <c r="AO16" i="81" s="1"/>
  <c r="W17" i="81"/>
  <c r="AG16" i="3"/>
  <c r="AP16" i="3" s="1"/>
  <c r="AF16" i="3"/>
  <c r="AO16" i="3" s="1"/>
  <c r="AE16" i="3"/>
  <c r="AE15" i="75"/>
  <c r="W16" i="75"/>
  <c r="AG16" i="38"/>
  <c r="AP16" i="38" s="1"/>
  <c r="AE16" i="38"/>
  <c r="AG15" i="13"/>
  <c r="AP15" i="13" s="1"/>
  <c r="AF15" i="13"/>
  <c r="AO15" i="13" s="1"/>
  <c r="W16" i="13"/>
  <c r="AE15" i="13"/>
  <c r="AG17" i="21"/>
  <c r="AP17" i="21" s="1"/>
  <c r="AE17" i="21"/>
  <c r="AG15" i="11"/>
  <c r="AP15" i="11" s="1"/>
  <c r="AF15" i="11"/>
  <c r="AO15" i="11" s="1"/>
  <c r="W16" i="11"/>
  <c r="AF16" i="4"/>
  <c r="AO16" i="4" s="1"/>
  <c r="AG15" i="94"/>
  <c r="AP15" i="94" s="1"/>
  <c r="AF15" i="94"/>
  <c r="AO15" i="94" s="1"/>
  <c r="W16" i="94"/>
  <c r="AE15" i="94"/>
  <c r="W16" i="45"/>
  <c r="AG15" i="45"/>
  <c r="AP15" i="45" s="1"/>
  <c r="AE15" i="45"/>
  <c r="AF15" i="45"/>
  <c r="AO15" i="45" s="1"/>
  <c r="AG16" i="14"/>
  <c r="AP16" i="14" s="1"/>
  <c r="W17" i="14"/>
  <c r="AF16" i="14"/>
  <c r="AO16" i="14" s="1"/>
  <c r="AE16" i="14"/>
  <c r="AR15" i="47"/>
  <c r="AI15" i="1"/>
  <c r="AN15" i="1"/>
  <c r="AN15" i="37"/>
  <c r="AI15" i="37"/>
  <c r="AR16" i="28"/>
  <c r="AR15" i="65"/>
  <c r="Y16" i="1"/>
  <c r="X16" i="1"/>
  <c r="AI15" i="5"/>
  <c r="AN15" i="5"/>
  <c r="AN15" i="49"/>
  <c r="AI15" i="49"/>
  <c r="AR15" i="38"/>
  <c r="X17" i="96"/>
  <c r="Y17" i="96"/>
  <c r="AH16" i="39"/>
  <c r="AQ16" i="39" s="1"/>
  <c r="AH16" i="58"/>
  <c r="AQ16" i="58" s="1"/>
  <c r="AR13" i="7"/>
  <c r="AR14" i="75"/>
  <c r="AE15" i="31"/>
  <c r="W16" i="31"/>
  <c r="AG15" i="31"/>
  <c r="AP15" i="31" s="1"/>
  <c r="AF15" i="31"/>
  <c r="AO15" i="31" s="1"/>
  <c r="AR15" i="19"/>
  <c r="AH15" i="78"/>
  <c r="AQ15" i="78" s="1"/>
  <c r="Y16" i="82"/>
  <c r="X16" i="82"/>
  <c r="AH15" i="11"/>
  <c r="AQ15" i="11" s="1"/>
  <c r="Y15" i="6"/>
  <c r="X15" i="6"/>
  <c r="AE15" i="95"/>
  <c r="AG15" i="95"/>
  <c r="AP15" i="95" s="1"/>
  <c r="AF15" i="95"/>
  <c r="AO15" i="95" s="1"/>
  <c r="W16" i="95"/>
  <c r="AH15" i="92"/>
  <c r="AQ15" i="92" s="1"/>
  <c r="W16" i="17"/>
  <c r="AE15" i="17"/>
  <c r="AG15" i="17"/>
  <c r="AP15" i="17" s="1"/>
  <c r="AF15" i="17"/>
  <c r="AO15" i="17" s="1"/>
  <c r="AR14" i="24"/>
  <c r="AI15" i="33"/>
  <c r="AN15" i="33"/>
  <c r="AH17" i="28"/>
  <c r="AQ17" i="28" s="1"/>
  <c r="AG15" i="46"/>
  <c r="AP15" i="46" s="1"/>
  <c r="W16" i="46"/>
  <c r="AE15" i="46"/>
  <c r="AF15" i="46"/>
  <c r="AO15" i="46" s="1"/>
  <c r="AG17" i="76"/>
  <c r="AP17" i="76" s="1"/>
  <c r="AF17" i="76"/>
  <c r="AO17" i="76" s="1"/>
  <c r="AE17" i="76"/>
  <c r="W18" i="76"/>
  <c r="AH17" i="48"/>
  <c r="AQ17" i="48" s="1"/>
  <c r="AH16" i="80"/>
  <c r="AQ16" i="80" s="1"/>
  <c r="AH15" i="10"/>
  <c r="AQ15" i="10" s="1"/>
  <c r="AH15" i="13"/>
  <c r="AQ15" i="13" s="1"/>
  <c r="X16" i="93"/>
  <c r="Y16" i="93"/>
  <c r="AH14" i="7"/>
  <c r="AQ14" i="7" s="1"/>
  <c r="X16" i="5"/>
  <c r="Y16" i="5"/>
  <c r="AG15" i="51"/>
  <c r="AP15" i="51" s="1"/>
  <c r="AF15" i="51"/>
  <c r="AO15" i="51" s="1"/>
  <c r="AE15" i="51"/>
  <c r="W16" i="51"/>
  <c r="AR13" i="68"/>
  <c r="AH15" i="24"/>
  <c r="AQ15" i="24" s="1"/>
  <c r="AI14" i="20"/>
  <c r="AN14" i="20"/>
  <c r="AH15" i="29"/>
  <c r="AQ15" i="29" s="1"/>
  <c r="AH16" i="2"/>
  <c r="AQ16" i="2" s="1"/>
  <c r="AH15" i="62"/>
  <c r="AQ15" i="62" s="1"/>
  <c r="AR14" i="92"/>
  <c r="Z14" i="7"/>
  <c r="AH15" i="56"/>
  <c r="AQ15" i="56" s="1"/>
  <c r="AR15" i="77"/>
  <c r="AN15" i="90"/>
  <c r="AI15" i="90"/>
  <c r="AR16" i="86"/>
  <c r="Z16" i="39"/>
  <c r="AG15" i="12"/>
  <c r="AP15" i="12" s="1"/>
  <c r="AF15" i="12"/>
  <c r="AO15" i="12" s="1"/>
  <c r="W16" i="12"/>
  <c r="AE15" i="12"/>
  <c r="AG15" i="67"/>
  <c r="AP15" i="67" s="1"/>
  <c r="AF15" i="67"/>
  <c r="AO15" i="67" s="1"/>
  <c r="AE15" i="67"/>
  <c r="W16" i="67"/>
  <c r="AH16" i="19"/>
  <c r="AQ16" i="19" s="1"/>
  <c r="AR14" i="29"/>
  <c r="X17" i="66"/>
  <c r="Y17" i="66"/>
  <c r="AH16" i="47"/>
  <c r="AQ16" i="47" s="1"/>
  <c r="AE16" i="26"/>
  <c r="W17" i="26"/>
  <c r="AG16" i="26"/>
  <c r="AP16" i="26" s="1"/>
  <c r="AF16" i="26"/>
  <c r="AO16" i="26" s="1"/>
  <c r="X16" i="63"/>
  <c r="Y16" i="63"/>
  <c r="X15" i="20"/>
  <c r="Y15" i="20"/>
  <c r="AH16" i="59"/>
  <c r="AQ16" i="59" s="1"/>
  <c r="AH15" i="23"/>
  <c r="AQ15" i="23" s="1"/>
  <c r="AF15" i="50"/>
  <c r="AO15" i="50" s="1"/>
  <c r="W16" i="50"/>
  <c r="AE15" i="50"/>
  <c r="AG15" i="50"/>
  <c r="AP15" i="50" s="1"/>
  <c r="AH15" i="22"/>
  <c r="AQ15" i="22" s="1"/>
  <c r="AG15" i="61"/>
  <c r="AP15" i="61" s="1"/>
  <c r="W16" i="61"/>
  <c r="AF15" i="61"/>
  <c r="AO15" i="61" s="1"/>
  <c r="AE15" i="61"/>
  <c r="AR15" i="59"/>
  <c r="AF15" i="64"/>
  <c r="AO15" i="64" s="1"/>
  <c r="W16" i="64"/>
  <c r="AE15" i="64"/>
  <c r="AG15" i="64"/>
  <c r="AP15" i="64" s="1"/>
  <c r="AR16" i="15"/>
  <c r="Z17" i="28"/>
  <c r="AR14" i="23"/>
  <c r="AH16" i="77"/>
  <c r="AQ16" i="77" s="1"/>
  <c r="Y16" i="60"/>
  <c r="X16" i="60"/>
  <c r="AR14" i="56"/>
  <c r="AR14" i="94"/>
  <c r="AI15" i="93"/>
  <c r="AN15" i="93"/>
  <c r="AI16" i="73"/>
  <c r="AN16" i="73"/>
  <c r="X16" i="91"/>
  <c r="Y16" i="91"/>
  <c r="AN14" i="89"/>
  <c r="AI14" i="89"/>
  <c r="AR15" i="39"/>
  <c r="AR14" i="10"/>
  <c r="Y16" i="90"/>
  <c r="X16" i="90"/>
  <c r="W18" i="44"/>
  <c r="AG17" i="44"/>
  <c r="AP17" i="44" s="1"/>
  <c r="AF17" i="44"/>
  <c r="AO17" i="44" s="1"/>
  <c r="AE17" i="44"/>
  <c r="AF16" i="55"/>
  <c r="AO16" i="55" s="1"/>
  <c r="W17" i="55"/>
  <c r="AE16" i="55"/>
  <c r="AG16" i="55"/>
  <c r="AP16" i="55" s="1"/>
  <c r="AE16" i="43"/>
  <c r="AG16" i="43"/>
  <c r="AP16" i="43" s="1"/>
  <c r="W17" i="43"/>
  <c r="AF16" i="43"/>
  <c r="AO16" i="43" s="1"/>
  <c r="W17" i="83"/>
  <c r="AF16" i="83"/>
  <c r="AO16" i="83" s="1"/>
  <c r="AE16" i="83"/>
  <c r="AG16" i="83"/>
  <c r="AP16" i="83" s="1"/>
  <c r="AH16" i="84"/>
  <c r="AQ16" i="84" s="1"/>
  <c r="W16" i="10"/>
  <c r="AE15" i="10"/>
  <c r="AG15" i="10"/>
  <c r="AP15" i="10" s="1"/>
  <c r="AF15" i="10"/>
  <c r="AO15" i="10" s="1"/>
  <c r="AR15" i="84"/>
  <c r="AI15" i="25"/>
  <c r="AN15" i="25"/>
  <c r="AN15" i="91"/>
  <c r="AI15" i="91"/>
  <c r="AI16" i="87"/>
  <c r="AN16" i="87"/>
  <c r="AH16" i="14"/>
  <c r="AQ16" i="14" s="1"/>
  <c r="Z15" i="62"/>
  <c r="AH16" i="8"/>
  <c r="AQ16" i="8" s="1"/>
  <c r="AR15" i="81"/>
  <c r="AH16" i="65"/>
  <c r="AQ16" i="65" s="1"/>
  <c r="W17" i="54"/>
  <c r="AE16" i="54"/>
  <c r="AG16" i="54"/>
  <c r="AP16" i="54" s="1"/>
  <c r="AF16" i="54"/>
  <c r="AO16" i="54" s="1"/>
  <c r="AR14" i="78"/>
  <c r="AI16" i="66"/>
  <c r="AN16" i="66"/>
  <c r="AH16" i="3"/>
  <c r="AQ16" i="3" s="1"/>
  <c r="Z16" i="47"/>
  <c r="Z15" i="24"/>
  <c r="AH15" i="75"/>
  <c r="AQ15" i="75" s="1"/>
  <c r="AH14" i="68"/>
  <c r="AQ14" i="68" s="1"/>
  <c r="Z16" i="59"/>
  <c r="Z15" i="29"/>
  <c r="Z15" i="23"/>
  <c r="Z16" i="84"/>
  <c r="AR14" i="11"/>
  <c r="W16" i="57"/>
  <c r="AE15" i="57"/>
  <c r="AG15" i="57"/>
  <c r="AP15" i="57" s="1"/>
  <c r="AF15" i="57"/>
  <c r="AO15" i="57" s="1"/>
  <c r="AN15" i="16"/>
  <c r="AI15" i="16"/>
  <c r="AH17" i="21"/>
  <c r="AQ17" i="21" s="1"/>
  <c r="AH15" i="45"/>
  <c r="AQ15" i="45" s="1"/>
  <c r="AR14" i="22"/>
  <c r="AH17" i="71"/>
  <c r="AQ17" i="71" s="1"/>
  <c r="Z16" i="77"/>
  <c r="AH17" i="79"/>
  <c r="AQ17" i="79" s="1"/>
  <c r="AR16" i="71"/>
  <c r="AI14" i="27"/>
  <c r="AN14" i="27"/>
  <c r="X16" i="88"/>
  <c r="Y16" i="88"/>
  <c r="Y16" i="49"/>
  <c r="X16" i="49"/>
  <c r="AR15" i="2"/>
  <c r="AR15" i="8"/>
  <c r="W17" i="58"/>
  <c r="AF16" i="30"/>
  <c r="AO16" i="30" s="1"/>
  <c r="AE16" i="30"/>
  <c r="W17" i="30"/>
  <c r="AG16" i="30"/>
  <c r="AP16" i="30" s="1"/>
  <c r="W17" i="69"/>
  <c r="AE16" i="69"/>
  <c r="AG16" i="69"/>
  <c r="AP16" i="69" s="1"/>
  <c r="AF16" i="69"/>
  <c r="AO16" i="69" s="1"/>
  <c r="AR16" i="48"/>
  <c r="AH16" i="81"/>
  <c r="AQ16" i="81" s="1"/>
  <c r="AI15" i="63"/>
  <c r="AN15" i="63"/>
  <c r="AN15" i="36"/>
  <c r="AI15" i="36"/>
  <c r="AG15" i="72"/>
  <c r="AP15" i="72" s="1"/>
  <c r="AF15" i="72"/>
  <c r="AO15" i="72" s="1"/>
  <c r="W16" i="72"/>
  <c r="AE15" i="72"/>
  <c r="AF15" i="92"/>
  <c r="AO15" i="92" s="1"/>
  <c r="AG15" i="92"/>
  <c r="AP15" i="92" s="1"/>
  <c r="AE15" i="92"/>
  <c r="W16" i="92"/>
  <c r="AR15" i="70"/>
  <c r="AN15" i="60"/>
  <c r="AI15" i="60"/>
  <c r="W17" i="2"/>
  <c r="AE16" i="2"/>
  <c r="AG16" i="2"/>
  <c r="AP16" i="2" s="1"/>
  <c r="AF16" i="2"/>
  <c r="AO16" i="2" s="1"/>
  <c r="AR14" i="51"/>
  <c r="AF16" i="8"/>
  <c r="AO16" i="8" s="1"/>
  <c r="W17" i="8"/>
  <c r="AE16" i="8"/>
  <c r="AG16" i="8"/>
  <c r="AP16" i="8" s="1"/>
  <c r="AG15" i="56"/>
  <c r="AP15" i="56" s="1"/>
  <c r="AF15" i="56"/>
  <c r="AO15" i="56" s="1"/>
  <c r="AE15" i="56"/>
  <c r="W16" i="56"/>
  <c r="Y16" i="37"/>
  <c r="X16" i="37"/>
  <c r="AR14" i="13"/>
  <c r="X16" i="40"/>
  <c r="Y16" i="40"/>
  <c r="AI16" i="96"/>
  <c r="AN16" i="96"/>
  <c r="AH16" i="34"/>
  <c r="AQ16" i="34" s="1"/>
  <c r="AH16" i="53"/>
  <c r="AQ16" i="53" s="1"/>
  <c r="AR14" i="62"/>
  <c r="AG15" i="32"/>
  <c r="AP15" i="32" s="1"/>
  <c r="AF15" i="32"/>
  <c r="AO15" i="32" s="1"/>
  <c r="AE15" i="32"/>
  <c r="W16" i="32"/>
  <c r="AG16" i="19"/>
  <c r="AP16" i="19" s="1"/>
  <c r="AF16" i="19"/>
  <c r="AO16" i="19" s="1"/>
  <c r="W17" i="19"/>
  <c r="AE16" i="19"/>
  <c r="Y16" i="41"/>
  <c r="X16" i="41"/>
  <c r="AR15" i="58"/>
  <c r="AR15" i="4"/>
  <c r="AN15" i="82"/>
  <c r="AI15" i="82"/>
  <c r="AG14" i="68"/>
  <c r="AP14" i="68" s="1"/>
  <c r="AF14" i="68"/>
  <c r="AO14" i="68" s="1"/>
  <c r="AE14" i="68"/>
  <c r="W15" i="68"/>
  <c r="AH17" i="15"/>
  <c r="AQ17" i="15" s="1"/>
  <c r="AR15" i="3"/>
  <c r="AR14" i="45"/>
  <c r="AG15" i="22"/>
  <c r="AP15" i="22" s="1"/>
  <c r="AF15" i="22"/>
  <c r="AO15" i="22" s="1"/>
  <c r="W16" i="22"/>
  <c r="AE15" i="22"/>
  <c r="AG15" i="18"/>
  <c r="AP15" i="18" s="1"/>
  <c r="AF15" i="18"/>
  <c r="AO15" i="18" s="1"/>
  <c r="W16" i="18"/>
  <c r="AE15" i="18"/>
  <c r="Y16" i="74"/>
  <c r="X16" i="74"/>
  <c r="Y16" i="16"/>
  <c r="X16" i="16"/>
  <c r="AH16" i="70"/>
  <c r="AQ16" i="70" s="1"/>
  <c r="AG17" i="71"/>
  <c r="AP17" i="71" s="1"/>
  <c r="AF17" i="71"/>
  <c r="AO17" i="71" s="1"/>
  <c r="W18" i="71"/>
  <c r="AE17" i="71"/>
  <c r="AR15" i="34"/>
  <c r="AR15" i="53"/>
  <c r="AI16" i="9"/>
  <c r="AN16" i="9"/>
  <c r="X15" i="89"/>
  <c r="Y15" i="89"/>
  <c r="AN15" i="40"/>
  <c r="AI15" i="40"/>
  <c r="Z16" i="34"/>
  <c r="Z16" i="53"/>
  <c r="AH15" i="51"/>
  <c r="AQ15" i="51" s="1"/>
  <c r="Z16" i="65"/>
  <c r="AH16" i="4"/>
  <c r="AQ16" i="4" s="1"/>
  <c r="AI15" i="41"/>
  <c r="AN15" i="41"/>
  <c r="AH16" i="38"/>
  <c r="AQ16" i="38" s="1"/>
  <c r="AR15" i="14"/>
  <c r="AR15" i="80"/>
  <c r="X16" i="36"/>
  <c r="Y16" i="36"/>
  <c r="AN14" i="6"/>
  <c r="AI14" i="6"/>
  <c r="AG15" i="35"/>
  <c r="AP15" i="35" s="1"/>
  <c r="AE15" i="35"/>
  <c r="W16" i="35"/>
  <c r="AF15" i="35"/>
  <c r="AO15" i="35" s="1"/>
  <c r="AH17" i="86"/>
  <c r="AQ17" i="86" s="1"/>
  <c r="AR16" i="79"/>
  <c r="AH15" i="94"/>
  <c r="AQ15" i="94" s="1"/>
  <c r="W17" i="85"/>
  <c r="AG16" i="85"/>
  <c r="AP16" i="85" s="1"/>
  <c r="AF16" i="85"/>
  <c r="AO16" i="85" s="1"/>
  <c r="AE16" i="85"/>
  <c r="X16" i="33"/>
  <c r="Y16" i="33"/>
  <c r="AN15" i="74"/>
  <c r="AI15" i="74"/>
  <c r="AR15" i="42"/>
  <c r="Z16" i="70"/>
  <c r="AG16" i="52"/>
  <c r="AP16" i="52" s="1"/>
  <c r="W17" i="52"/>
  <c r="AF16" i="52"/>
  <c r="AO16" i="52" s="1"/>
  <c r="AE16" i="52"/>
  <c r="AH16" i="42"/>
  <c r="AQ16" i="42" s="1"/>
  <c r="AR16" i="21"/>
  <c r="Z17" i="79"/>
  <c r="X15" i="27"/>
  <c r="Y15" i="27"/>
  <c r="Y16" i="25"/>
  <c r="X16" i="25"/>
  <c r="Y17" i="73"/>
  <c r="X17" i="73"/>
  <c r="AI15" i="88"/>
  <c r="AN15" i="88"/>
  <c r="Y17" i="9"/>
  <c r="X17" i="9"/>
  <c r="Y17" i="87"/>
  <c r="X17" i="87"/>
  <c r="Z16" i="16" l="1"/>
  <c r="AE17" i="48"/>
  <c r="AF17" i="48"/>
  <c r="AO17" i="48" s="1"/>
  <c r="Z16" i="33"/>
  <c r="Z16" i="88"/>
  <c r="AG16" i="4"/>
  <c r="AP16" i="4" s="1"/>
  <c r="AF17" i="86"/>
  <c r="AO17" i="86" s="1"/>
  <c r="W18" i="86"/>
  <c r="Z16" i="82"/>
  <c r="Z17" i="96"/>
  <c r="W18" i="48"/>
  <c r="AE17" i="86"/>
  <c r="Z15" i="6"/>
  <c r="AE16" i="4"/>
  <c r="AN16" i="4" s="1"/>
  <c r="W18" i="21"/>
  <c r="AF16" i="38"/>
  <c r="AO16" i="38" s="1"/>
  <c r="Z16" i="36"/>
  <c r="W17" i="36" s="1"/>
  <c r="Z17" i="87"/>
  <c r="Z16" i="40"/>
  <c r="Z16" i="90"/>
  <c r="AG16" i="90" s="1"/>
  <c r="AP16" i="90" s="1"/>
  <c r="AE16" i="42"/>
  <c r="Z16" i="25"/>
  <c r="AF16" i="25" s="1"/>
  <c r="AO16" i="25" s="1"/>
  <c r="Z16" i="41"/>
  <c r="Z16" i="37"/>
  <c r="AE16" i="37" s="1"/>
  <c r="AE16" i="58"/>
  <c r="AF17" i="15"/>
  <c r="AO17" i="15" s="1"/>
  <c r="W17" i="42"/>
  <c r="AF15" i="75"/>
  <c r="AO15" i="75" s="1"/>
  <c r="AF16" i="42"/>
  <c r="AO16" i="42" s="1"/>
  <c r="AG17" i="15"/>
  <c r="AP17" i="15" s="1"/>
  <c r="AF16" i="80"/>
  <c r="AO16" i="80" s="1"/>
  <c r="AG16" i="58"/>
  <c r="AP16" i="58" s="1"/>
  <c r="AE17" i="15"/>
  <c r="W17" i="80"/>
  <c r="W16" i="78"/>
  <c r="Z16" i="63"/>
  <c r="Z16" i="1"/>
  <c r="AG16" i="1" s="1"/>
  <c r="AP16" i="1" s="1"/>
  <c r="AE16" i="80"/>
  <c r="AN16" i="80" s="1"/>
  <c r="AE15" i="78"/>
  <c r="Z15" i="20"/>
  <c r="AF15" i="20" s="1"/>
  <c r="AO15" i="20" s="1"/>
  <c r="Z16" i="60"/>
  <c r="AF16" i="60" s="1"/>
  <c r="AO16" i="60" s="1"/>
  <c r="AF15" i="78"/>
  <c r="AO15" i="78" s="1"/>
  <c r="Z15" i="27"/>
  <c r="AG15" i="27" s="1"/>
  <c r="AP15" i="27" s="1"/>
  <c r="Z15" i="89"/>
  <c r="AE15" i="89" s="1"/>
  <c r="Z17" i="66"/>
  <c r="AG17" i="66" s="1"/>
  <c r="AP17" i="66" s="1"/>
  <c r="AE16" i="25"/>
  <c r="W17" i="25"/>
  <c r="AG16" i="25"/>
  <c r="AP16" i="25" s="1"/>
  <c r="W17" i="90"/>
  <c r="W16" i="20"/>
  <c r="AE15" i="20"/>
  <c r="AG15" i="20"/>
  <c r="AP15" i="20" s="1"/>
  <c r="AF16" i="36"/>
  <c r="AO16" i="36" s="1"/>
  <c r="AE16" i="36"/>
  <c r="W17" i="60"/>
  <c r="AE16" i="60"/>
  <c r="AE17" i="87"/>
  <c r="AF17" i="87"/>
  <c r="AO17" i="87" s="1"/>
  <c r="W18" i="87"/>
  <c r="AG17" i="87"/>
  <c r="AP17" i="87" s="1"/>
  <c r="W17" i="37"/>
  <c r="AG16" i="37"/>
  <c r="AP16" i="37" s="1"/>
  <c r="AF16" i="37"/>
  <c r="AO16" i="37" s="1"/>
  <c r="AF17" i="96"/>
  <c r="AO17" i="96" s="1"/>
  <c r="AE17" i="96"/>
  <c r="AG17" i="96"/>
  <c r="AP17" i="96" s="1"/>
  <c r="W18" i="96"/>
  <c r="Y15" i="68"/>
  <c r="X15" i="68"/>
  <c r="AG16" i="41"/>
  <c r="AP16" i="41" s="1"/>
  <c r="AF16" i="41"/>
  <c r="AO16" i="41" s="1"/>
  <c r="AE16" i="41"/>
  <c r="W17" i="41"/>
  <c r="X16" i="32"/>
  <c r="Y16" i="32"/>
  <c r="AI15" i="61"/>
  <c r="AN15" i="61"/>
  <c r="Y17" i="52"/>
  <c r="X17" i="52"/>
  <c r="AG16" i="65"/>
  <c r="AP16" i="65" s="1"/>
  <c r="AF16" i="65"/>
  <c r="AO16" i="65" s="1"/>
  <c r="AE16" i="65"/>
  <c r="W17" i="65"/>
  <c r="Y18" i="71"/>
  <c r="X18" i="71"/>
  <c r="AR15" i="88"/>
  <c r="AN16" i="52"/>
  <c r="AI16" i="52"/>
  <c r="AI16" i="85"/>
  <c r="AN16" i="85"/>
  <c r="Y16" i="35"/>
  <c r="X16" i="35"/>
  <c r="X16" i="18"/>
  <c r="Y16" i="18"/>
  <c r="AH16" i="40"/>
  <c r="AQ16" i="40" s="1"/>
  <c r="AI16" i="8"/>
  <c r="AN16" i="8"/>
  <c r="AN15" i="72"/>
  <c r="AI15" i="72"/>
  <c r="X17" i="69"/>
  <c r="Y17" i="69"/>
  <c r="AH16" i="88"/>
  <c r="AQ16" i="88" s="1"/>
  <c r="X16" i="57"/>
  <c r="Y16" i="57"/>
  <c r="AF16" i="59"/>
  <c r="AO16" i="59" s="1"/>
  <c r="W17" i="59"/>
  <c r="AE16" i="59"/>
  <c r="AG16" i="59"/>
  <c r="AP16" i="59" s="1"/>
  <c r="W16" i="62"/>
  <c r="AE15" i="62"/>
  <c r="AF15" i="62"/>
  <c r="AO15" i="62" s="1"/>
  <c r="AG15" i="62"/>
  <c r="AP15" i="62" s="1"/>
  <c r="AR15" i="91"/>
  <c r="AI16" i="43"/>
  <c r="AN16" i="43"/>
  <c r="AI17" i="44"/>
  <c r="AN17" i="44"/>
  <c r="AH16" i="60"/>
  <c r="AQ16" i="60" s="1"/>
  <c r="Y16" i="67"/>
  <c r="X16" i="67"/>
  <c r="AG14" i="7"/>
  <c r="AP14" i="7" s="1"/>
  <c r="AF14" i="7"/>
  <c r="AO14" i="7" s="1"/>
  <c r="W15" i="7"/>
  <c r="AE14" i="7"/>
  <c r="AR15" i="33"/>
  <c r="X16" i="17"/>
  <c r="Z16" i="17" s="1"/>
  <c r="Y16" i="17"/>
  <c r="X16" i="95"/>
  <c r="Y16" i="95"/>
  <c r="X16" i="31"/>
  <c r="Y16" i="31"/>
  <c r="AR15" i="37"/>
  <c r="AI16" i="14"/>
  <c r="AN16" i="14"/>
  <c r="AI15" i="45"/>
  <c r="AN15" i="45"/>
  <c r="AN15" i="11"/>
  <c r="AI15" i="11"/>
  <c r="AN17" i="48"/>
  <c r="AI17" i="48"/>
  <c r="AI17" i="15"/>
  <c r="AN17" i="15"/>
  <c r="X18" i="86"/>
  <c r="Y18" i="86"/>
  <c r="Y16" i="75"/>
  <c r="X16" i="75"/>
  <c r="Y17" i="3"/>
  <c r="X17" i="3"/>
  <c r="AN15" i="67"/>
  <c r="AI15" i="67"/>
  <c r="W17" i="82"/>
  <c r="AG16" i="82"/>
  <c r="AP16" i="82" s="1"/>
  <c r="AE16" i="82"/>
  <c r="AF16" i="82"/>
  <c r="AO16" i="82" s="1"/>
  <c r="AI15" i="31"/>
  <c r="AN15" i="31"/>
  <c r="AN15" i="35"/>
  <c r="AI15" i="35"/>
  <c r="AI14" i="68"/>
  <c r="AN14" i="68"/>
  <c r="AN15" i="56"/>
  <c r="AI15" i="56"/>
  <c r="Y17" i="2"/>
  <c r="X17" i="2"/>
  <c r="AH16" i="49"/>
  <c r="AQ16" i="49" s="1"/>
  <c r="AN16" i="54"/>
  <c r="AI16" i="54"/>
  <c r="AI15" i="10"/>
  <c r="AN15" i="10"/>
  <c r="AN16" i="55"/>
  <c r="AI16" i="55"/>
  <c r="AH16" i="91"/>
  <c r="AQ16" i="91" s="1"/>
  <c r="AN15" i="64"/>
  <c r="AI15" i="64"/>
  <c r="AG16" i="39"/>
  <c r="AP16" i="39" s="1"/>
  <c r="AE16" i="39"/>
  <c r="AF16" i="39"/>
  <c r="AO16" i="39" s="1"/>
  <c r="W17" i="39"/>
  <c r="AH16" i="5"/>
  <c r="AQ16" i="5" s="1"/>
  <c r="AH16" i="93"/>
  <c r="AQ16" i="93" s="1"/>
  <c r="Y18" i="76"/>
  <c r="X18" i="76"/>
  <c r="AN15" i="46"/>
  <c r="AI15" i="46"/>
  <c r="Y17" i="14"/>
  <c r="X17" i="14"/>
  <c r="X16" i="45"/>
  <c r="Y16" i="45"/>
  <c r="AI16" i="4"/>
  <c r="X18" i="48"/>
  <c r="Y18" i="48"/>
  <c r="Y16" i="13"/>
  <c r="X16" i="13"/>
  <c r="AN16" i="38"/>
  <c r="AI16" i="38"/>
  <c r="AN15" i="75"/>
  <c r="AI15" i="75"/>
  <c r="Y17" i="42"/>
  <c r="X17" i="42"/>
  <c r="Y16" i="78"/>
  <c r="X16" i="78"/>
  <c r="AH17" i="73"/>
  <c r="AQ17" i="73" s="1"/>
  <c r="AR15" i="74"/>
  <c r="AH16" i="36"/>
  <c r="AQ16" i="36" s="1"/>
  <c r="AR15" i="41"/>
  <c r="W17" i="40"/>
  <c r="AG16" i="40"/>
  <c r="AP16" i="40" s="1"/>
  <c r="AE16" i="40"/>
  <c r="AF16" i="40"/>
  <c r="AO16" i="40" s="1"/>
  <c r="X17" i="8"/>
  <c r="Y17" i="8"/>
  <c r="X16" i="92"/>
  <c r="Y16" i="92"/>
  <c r="AR15" i="63"/>
  <c r="AE16" i="88"/>
  <c r="W17" i="88"/>
  <c r="AF16" i="88"/>
  <c r="AO16" i="88" s="1"/>
  <c r="AG16" i="88"/>
  <c r="AP16" i="88" s="1"/>
  <c r="AR15" i="16"/>
  <c r="AG15" i="6"/>
  <c r="AP15" i="6" s="1"/>
  <c r="AF15" i="6"/>
  <c r="AO15" i="6" s="1"/>
  <c r="W16" i="6"/>
  <c r="AE15" i="6"/>
  <c r="AR15" i="49"/>
  <c r="X16" i="11"/>
  <c r="Y16" i="11"/>
  <c r="AN15" i="13"/>
  <c r="AI15" i="13"/>
  <c r="Y18" i="15"/>
  <c r="X18" i="15"/>
  <c r="AI17" i="86"/>
  <c r="AN17" i="86"/>
  <c r="AI16" i="19"/>
  <c r="AN16" i="19"/>
  <c r="AN15" i="32"/>
  <c r="AI15" i="32"/>
  <c r="AE16" i="53"/>
  <c r="W17" i="53"/>
  <c r="AF16" i="53"/>
  <c r="AO16" i="53" s="1"/>
  <c r="AG16" i="53"/>
  <c r="AP16" i="53" s="1"/>
  <c r="AI15" i="22"/>
  <c r="AN15" i="22"/>
  <c r="X17" i="19"/>
  <c r="Y17" i="19"/>
  <c r="AR15" i="60"/>
  <c r="AI15" i="92"/>
  <c r="AN15" i="92"/>
  <c r="Y17" i="30"/>
  <c r="X17" i="30"/>
  <c r="Y17" i="58"/>
  <c r="X17" i="58"/>
  <c r="AR14" i="27"/>
  <c r="AE16" i="84"/>
  <c r="AG16" i="84"/>
  <c r="AP16" i="84" s="1"/>
  <c r="AF16" i="84"/>
  <c r="AO16" i="84" s="1"/>
  <c r="W17" i="84"/>
  <c r="AG15" i="24"/>
  <c r="AP15" i="24" s="1"/>
  <c r="AF15" i="24"/>
  <c r="AO15" i="24" s="1"/>
  <c r="W16" i="24"/>
  <c r="AE15" i="24"/>
  <c r="AR16" i="66"/>
  <c r="X17" i="54"/>
  <c r="Y17" i="54"/>
  <c r="AR15" i="25"/>
  <c r="Y16" i="10"/>
  <c r="X16" i="10"/>
  <c r="Y17" i="43"/>
  <c r="X17" i="43"/>
  <c r="X17" i="55"/>
  <c r="Y17" i="55"/>
  <c r="X18" i="44"/>
  <c r="Y18" i="44"/>
  <c r="Z16" i="91"/>
  <c r="X16" i="64"/>
  <c r="Y16" i="64"/>
  <c r="Y16" i="61"/>
  <c r="X16" i="61"/>
  <c r="AI15" i="50"/>
  <c r="AN15" i="50"/>
  <c r="X17" i="26"/>
  <c r="Y17" i="26"/>
  <c r="Z17" i="26" s="1"/>
  <c r="AR14" i="20"/>
  <c r="X16" i="51"/>
  <c r="Y16" i="51"/>
  <c r="Z16" i="5"/>
  <c r="Z16" i="93"/>
  <c r="X16" i="46"/>
  <c r="Y16" i="46"/>
  <c r="AH17" i="96"/>
  <c r="AQ17" i="96" s="1"/>
  <c r="AR15" i="1"/>
  <c r="AN15" i="94"/>
  <c r="AI15" i="94"/>
  <c r="Y17" i="4"/>
  <c r="X17" i="4"/>
  <c r="AN17" i="21"/>
  <c r="AI17" i="21"/>
  <c r="X17" i="81"/>
  <c r="Y17" i="81"/>
  <c r="AN15" i="78"/>
  <c r="AI15" i="78"/>
  <c r="AG16" i="16"/>
  <c r="AP16" i="16" s="1"/>
  <c r="AF16" i="16"/>
  <c r="AO16" i="16" s="1"/>
  <c r="W17" i="16"/>
  <c r="AE16" i="16"/>
  <c r="X16" i="56"/>
  <c r="Y16" i="56"/>
  <c r="AI16" i="2"/>
  <c r="AN16" i="2"/>
  <c r="Y16" i="72"/>
  <c r="X16" i="72"/>
  <c r="X17" i="83"/>
  <c r="Y17" i="83"/>
  <c r="AR15" i="93"/>
  <c r="AH15" i="20"/>
  <c r="AQ15" i="20" s="1"/>
  <c r="AH17" i="9"/>
  <c r="AQ17" i="9" s="1"/>
  <c r="AH15" i="89"/>
  <c r="AQ15" i="89" s="1"/>
  <c r="AH16" i="74"/>
  <c r="AQ16" i="74" s="1"/>
  <c r="Z17" i="9"/>
  <c r="AH16" i="25"/>
  <c r="AQ16" i="25" s="1"/>
  <c r="AE17" i="79"/>
  <c r="AG17" i="79"/>
  <c r="AP17" i="79" s="1"/>
  <c r="W18" i="79"/>
  <c r="AF17" i="79"/>
  <c r="AO17" i="79" s="1"/>
  <c r="AF16" i="70"/>
  <c r="AO16" i="70" s="1"/>
  <c r="W17" i="70"/>
  <c r="AE16" i="70"/>
  <c r="AG16" i="70"/>
  <c r="AP16" i="70" s="1"/>
  <c r="AH16" i="33"/>
  <c r="AQ16" i="33" s="1"/>
  <c r="Y17" i="85"/>
  <c r="X17" i="85"/>
  <c r="AR14" i="6"/>
  <c r="AF16" i="34"/>
  <c r="AO16" i="34" s="1"/>
  <c r="AG16" i="34"/>
  <c r="AP16" i="34" s="1"/>
  <c r="W17" i="34"/>
  <c r="AE16" i="34"/>
  <c r="AN17" i="71"/>
  <c r="AI17" i="71"/>
  <c r="Z16" i="74"/>
  <c r="Y16" i="22"/>
  <c r="X16" i="22"/>
  <c r="AR16" i="96"/>
  <c r="AH16" i="37"/>
  <c r="AQ16" i="37" s="1"/>
  <c r="AR15" i="36"/>
  <c r="AI16" i="30"/>
  <c r="AN16" i="30"/>
  <c r="Z16" i="49"/>
  <c r="AF15" i="23"/>
  <c r="AO15" i="23" s="1"/>
  <c r="W16" i="23"/>
  <c r="AE15" i="23"/>
  <c r="AG15" i="23"/>
  <c r="AP15" i="23" s="1"/>
  <c r="AF16" i="47"/>
  <c r="AO16" i="47" s="1"/>
  <c r="AE16" i="47"/>
  <c r="W17" i="47"/>
  <c r="AG16" i="47"/>
  <c r="AP16" i="47" s="1"/>
  <c r="AI16" i="83"/>
  <c r="AN16" i="83"/>
  <c r="AH16" i="90"/>
  <c r="AQ16" i="90" s="1"/>
  <c r="AE17" i="28"/>
  <c r="AF17" i="28"/>
  <c r="AO17" i="28" s="1"/>
  <c r="W18" i="28"/>
  <c r="AG17" i="28"/>
  <c r="AP17" i="28" s="1"/>
  <c r="Y16" i="50"/>
  <c r="X16" i="50"/>
  <c r="Z16" i="50" s="1"/>
  <c r="AH16" i="63"/>
  <c r="AQ16" i="63" s="1"/>
  <c r="AI16" i="26"/>
  <c r="AN16" i="26"/>
  <c r="AI15" i="12"/>
  <c r="AN15" i="12"/>
  <c r="AN15" i="51"/>
  <c r="AI15" i="51"/>
  <c r="AN17" i="76"/>
  <c r="AI17" i="76"/>
  <c r="AN15" i="95"/>
  <c r="AI15" i="95"/>
  <c r="AR15" i="5"/>
  <c r="Y18" i="21"/>
  <c r="X18" i="21"/>
  <c r="Y17" i="38"/>
  <c r="X17" i="38"/>
  <c r="Z17" i="38" s="1"/>
  <c r="Y17" i="80"/>
  <c r="X17" i="80"/>
  <c r="AN16" i="42"/>
  <c r="AI16" i="42"/>
  <c r="Z17" i="73"/>
  <c r="AH15" i="27"/>
  <c r="AQ15" i="27" s="1"/>
  <c r="AH17" i="87"/>
  <c r="AQ17" i="87" s="1"/>
  <c r="AG16" i="33"/>
  <c r="AP16" i="33" s="1"/>
  <c r="AF16" i="33"/>
  <c r="AO16" i="33" s="1"/>
  <c r="AE16" i="33"/>
  <c r="W17" i="33"/>
  <c r="AR15" i="40"/>
  <c r="AR16" i="9"/>
  <c r="AH16" i="16"/>
  <c r="AQ16" i="16" s="1"/>
  <c r="AN15" i="18"/>
  <c r="AI15" i="18"/>
  <c r="AR15" i="82"/>
  <c r="AH16" i="41"/>
  <c r="AQ16" i="41" s="1"/>
  <c r="AI16" i="69"/>
  <c r="AN16" i="69"/>
  <c r="W17" i="77"/>
  <c r="AG16" i="77"/>
  <c r="AP16" i="77" s="1"/>
  <c r="AE16" i="77"/>
  <c r="AF16" i="77"/>
  <c r="AO16" i="77" s="1"/>
  <c r="AI15" i="57"/>
  <c r="AN15" i="57"/>
  <c r="W16" i="29"/>
  <c r="AG15" i="29"/>
  <c r="AP15" i="29" s="1"/>
  <c r="AE15" i="29"/>
  <c r="AF15" i="29"/>
  <c r="AO15" i="29" s="1"/>
  <c r="AR16" i="87"/>
  <c r="AR14" i="89"/>
  <c r="AR16" i="73"/>
  <c r="W17" i="63"/>
  <c r="AE16" i="63"/>
  <c r="AF16" i="63"/>
  <c r="AO16" i="63" s="1"/>
  <c r="AG16" i="63"/>
  <c r="AP16" i="63" s="1"/>
  <c r="AH17" i="66"/>
  <c r="AQ17" i="66" s="1"/>
  <c r="Y16" i="12"/>
  <c r="X16" i="12"/>
  <c r="AR15" i="90"/>
  <c r="AI15" i="17"/>
  <c r="AN15" i="17"/>
  <c r="AH15" i="6"/>
  <c r="AQ15" i="6" s="1"/>
  <c r="AH16" i="82"/>
  <c r="AQ16" i="82" s="1"/>
  <c r="AH16" i="1"/>
  <c r="AQ16" i="1" s="1"/>
  <c r="X16" i="94"/>
  <c r="Y16" i="94"/>
  <c r="AN16" i="3"/>
  <c r="AI16" i="3"/>
  <c r="AI16" i="81"/>
  <c r="AN16" i="81"/>
  <c r="Z17" i="42" l="1"/>
  <c r="Z18" i="71"/>
  <c r="AG16" i="60"/>
  <c r="AP16" i="60" s="1"/>
  <c r="Z16" i="72"/>
  <c r="Z17" i="19"/>
  <c r="Z16" i="11"/>
  <c r="AG16" i="36"/>
  <c r="AP16" i="36" s="1"/>
  <c r="Z16" i="32"/>
  <c r="AI16" i="58"/>
  <c r="Z17" i="83"/>
  <c r="Z16" i="56"/>
  <c r="Z16" i="35"/>
  <c r="AE16" i="35" s="1"/>
  <c r="AF16" i="90"/>
  <c r="AO16" i="90" s="1"/>
  <c r="W16" i="89"/>
  <c r="AE16" i="90"/>
  <c r="Z16" i="92"/>
  <c r="Z17" i="3"/>
  <c r="Z16" i="31"/>
  <c r="Z17" i="69"/>
  <c r="Z16" i="18"/>
  <c r="AE15" i="27"/>
  <c r="AI16" i="80"/>
  <c r="AE16" i="1"/>
  <c r="Z18" i="44"/>
  <c r="AF18" i="44" s="1"/>
  <c r="AO18" i="44" s="1"/>
  <c r="Z16" i="78"/>
  <c r="AE16" i="78" s="1"/>
  <c r="W17" i="1"/>
  <c r="AN16" i="58"/>
  <c r="AF15" i="89"/>
  <c r="AO15" i="89" s="1"/>
  <c r="AF15" i="27"/>
  <c r="AO15" i="27" s="1"/>
  <c r="AF16" i="1"/>
  <c r="AO16" i="1" s="1"/>
  <c r="Z17" i="58"/>
  <c r="AE17" i="58" s="1"/>
  <c r="Z16" i="95"/>
  <c r="AG15" i="89"/>
  <c r="AP15" i="89" s="1"/>
  <c r="W16" i="27"/>
  <c r="Z17" i="43"/>
  <c r="Z17" i="14"/>
  <c r="AG17" i="14" s="1"/>
  <c r="AP17" i="14" s="1"/>
  <c r="Z17" i="2"/>
  <c r="AG17" i="2" s="1"/>
  <c r="AP17" i="2" s="1"/>
  <c r="Z16" i="75"/>
  <c r="Z15" i="68"/>
  <c r="Z18" i="15"/>
  <c r="Z16" i="67"/>
  <c r="AF16" i="67" s="1"/>
  <c r="AO16" i="67" s="1"/>
  <c r="Z16" i="94"/>
  <c r="AF16" i="94" s="1"/>
  <c r="AO16" i="94" s="1"/>
  <c r="AE17" i="66"/>
  <c r="W18" i="66"/>
  <c r="Z18" i="21"/>
  <c r="Z17" i="85"/>
  <c r="Z16" i="61"/>
  <c r="Z17" i="52"/>
  <c r="AG17" i="52" s="1"/>
  <c r="AP17" i="52" s="1"/>
  <c r="AF17" i="66"/>
  <c r="AO17" i="66" s="1"/>
  <c r="Z17" i="80"/>
  <c r="Z16" i="22"/>
  <c r="Z16" i="13"/>
  <c r="Z18" i="86"/>
  <c r="Z16" i="57"/>
  <c r="AG16" i="57" s="1"/>
  <c r="AP16" i="57" s="1"/>
  <c r="AG16" i="67"/>
  <c r="AP16" i="67" s="1"/>
  <c r="AF16" i="50"/>
  <c r="AO16" i="50" s="1"/>
  <c r="W17" i="50"/>
  <c r="AE16" i="50"/>
  <c r="AG16" i="50"/>
  <c r="AP16" i="50" s="1"/>
  <c r="AG17" i="3"/>
  <c r="AP17" i="3" s="1"/>
  <c r="AF17" i="3"/>
  <c r="AO17" i="3" s="1"/>
  <c r="W18" i="3"/>
  <c r="AE17" i="3"/>
  <c r="W17" i="78"/>
  <c r="W17" i="35"/>
  <c r="AG16" i="35"/>
  <c r="AP16" i="35" s="1"/>
  <c r="AF16" i="35"/>
  <c r="AO16" i="35" s="1"/>
  <c r="AG15" i="68"/>
  <c r="AP15" i="68" s="1"/>
  <c r="AF15" i="68"/>
  <c r="AO15" i="68" s="1"/>
  <c r="AE15" i="68"/>
  <c r="W16" i="68"/>
  <c r="AG16" i="95"/>
  <c r="AP16" i="95" s="1"/>
  <c r="AF16" i="95"/>
  <c r="AO16" i="95" s="1"/>
  <c r="AE16" i="95"/>
  <c r="W17" i="95"/>
  <c r="AF18" i="15"/>
  <c r="AO18" i="15" s="1"/>
  <c r="W19" i="15"/>
  <c r="AE18" i="15"/>
  <c r="AG18" i="15"/>
  <c r="AP18" i="15" s="1"/>
  <c r="AG18" i="21"/>
  <c r="AP18" i="21" s="1"/>
  <c r="AF18" i="21"/>
  <c r="AO18" i="21" s="1"/>
  <c r="W19" i="21"/>
  <c r="AE18" i="21"/>
  <c r="AF17" i="85"/>
  <c r="AO17" i="85" s="1"/>
  <c r="AE17" i="85"/>
  <c r="AG17" i="85"/>
  <c r="AP17" i="85" s="1"/>
  <c r="W18" i="85"/>
  <c r="AG16" i="61"/>
  <c r="AP16" i="61" s="1"/>
  <c r="W17" i="61"/>
  <c r="AF16" i="61"/>
  <c r="AO16" i="61" s="1"/>
  <c r="AE16" i="61"/>
  <c r="AG17" i="80"/>
  <c r="AP17" i="80" s="1"/>
  <c r="AF17" i="80"/>
  <c r="AO17" i="80" s="1"/>
  <c r="AE17" i="80"/>
  <c r="W18" i="80"/>
  <c r="AG16" i="22"/>
  <c r="AP16" i="22" s="1"/>
  <c r="AF16" i="22"/>
  <c r="AO16" i="22" s="1"/>
  <c r="W17" i="22"/>
  <c r="AE16" i="22"/>
  <c r="AG16" i="72"/>
  <c r="AP16" i="72" s="1"/>
  <c r="AF16" i="72"/>
  <c r="AO16" i="72" s="1"/>
  <c r="W17" i="72"/>
  <c r="AE16" i="72"/>
  <c r="AG16" i="13"/>
  <c r="AP16" i="13" s="1"/>
  <c r="AF16" i="13"/>
  <c r="AO16" i="13" s="1"/>
  <c r="W17" i="13"/>
  <c r="AE16" i="13"/>
  <c r="AG18" i="86"/>
  <c r="AP18" i="86" s="1"/>
  <c r="AF18" i="86"/>
  <c r="AO18" i="86" s="1"/>
  <c r="AE18" i="86"/>
  <c r="W19" i="86"/>
  <c r="AR15" i="17"/>
  <c r="X17" i="63"/>
  <c r="Y17" i="63"/>
  <c r="Y17" i="77"/>
  <c r="X17" i="77"/>
  <c r="AR16" i="3"/>
  <c r="AI15" i="29"/>
  <c r="AN15" i="29"/>
  <c r="AR16" i="69"/>
  <c r="X17" i="33"/>
  <c r="Y17" i="33"/>
  <c r="AR17" i="76"/>
  <c r="AN17" i="28"/>
  <c r="AI17" i="28"/>
  <c r="AN16" i="34"/>
  <c r="AI16" i="34"/>
  <c r="AH17" i="85"/>
  <c r="AQ17" i="85" s="1"/>
  <c r="AN16" i="1"/>
  <c r="AH16" i="72"/>
  <c r="AQ16" i="72" s="1"/>
  <c r="AH16" i="56"/>
  <c r="AQ16" i="56" s="1"/>
  <c r="AR15" i="78"/>
  <c r="AH17" i="26"/>
  <c r="AQ17" i="26" s="1"/>
  <c r="AH18" i="44"/>
  <c r="AQ18" i="44" s="1"/>
  <c r="AN15" i="24"/>
  <c r="AI15" i="24"/>
  <c r="AR15" i="92"/>
  <c r="AR15" i="32"/>
  <c r="AH18" i="15"/>
  <c r="AQ18" i="15" s="1"/>
  <c r="AH16" i="11"/>
  <c r="AQ16" i="11" s="1"/>
  <c r="AH16" i="92"/>
  <c r="AQ16" i="92" s="1"/>
  <c r="AI16" i="40"/>
  <c r="AN16" i="40"/>
  <c r="AH16" i="78"/>
  <c r="AQ16" i="78" s="1"/>
  <c r="AR15" i="75"/>
  <c r="AR15" i="46"/>
  <c r="AR15" i="64"/>
  <c r="AR15" i="35"/>
  <c r="AH18" i="86"/>
  <c r="AQ18" i="86" s="1"/>
  <c r="AR15" i="11"/>
  <c r="AH16" i="95"/>
  <c r="AQ16" i="95" s="1"/>
  <c r="AR17" i="44"/>
  <c r="AR15" i="72"/>
  <c r="AH16" i="35"/>
  <c r="AQ16" i="35" s="1"/>
  <c r="Y17" i="65"/>
  <c r="X17" i="65"/>
  <c r="Z17" i="65" s="1"/>
  <c r="AN15" i="27"/>
  <c r="AI15" i="27"/>
  <c r="Y17" i="25"/>
  <c r="X17" i="25"/>
  <c r="AR16" i="81"/>
  <c r="AH16" i="12"/>
  <c r="AQ16" i="12" s="1"/>
  <c r="AI16" i="77"/>
  <c r="AN16" i="77"/>
  <c r="AN16" i="33"/>
  <c r="AI16" i="33"/>
  <c r="AR16" i="26"/>
  <c r="AR16" i="83"/>
  <c r="AR16" i="30"/>
  <c r="X17" i="34"/>
  <c r="Y17" i="34"/>
  <c r="Y18" i="79"/>
  <c r="X18" i="79"/>
  <c r="Y17" i="1"/>
  <c r="X17" i="1"/>
  <c r="AG16" i="56"/>
  <c r="AP16" i="56" s="1"/>
  <c r="AF16" i="56"/>
  <c r="AO16" i="56" s="1"/>
  <c r="AE16" i="56"/>
  <c r="W17" i="56"/>
  <c r="AH17" i="4"/>
  <c r="AQ17" i="4" s="1"/>
  <c r="AH16" i="51"/>
  <c r="AQ16" i="51" s="1"/>
  <c r="AG17" i="26"/>
  <c r="AP17" i="26" s="1"/>
  <c r="AF17" i="26"/>
  <c r="AO17" i="26" s="1"/>
  <c r="AE17" i="26"/>
  <c r="W18" i="26"/>
  <c r="AG18" i="44"/>
  <c r="AP18" i="44" s="1"/>
  <c r="AE18" i="44"/>
  <c r="AG17" i="43"/>
  <c r="AP17" i="43" s="1"/>
  <c r="AF17" i="43"/>
  <c r="AO17" i="43" s="1"/>
  <c r="AE17" i="43"/>
  <c r="W18" i="43"/>
  <c r="X16" i="24"/>
  <c r="Y16" i="24"/>
  <c r="AR15" i="22"/>
  <c r="AG16" i="11"/>
  <c r="AP16" i="11" s="1"/>
  <c r="AF16" i="11"/>
  <c r="AO16" i="11" s="1"/>
  <c r="W17" i="11"/>
  <c r="AE16" i="11"/>
  <c r="Y17" i="88"/>
  <c r="X17" i="88"/>
  <c r="AF16" i="92"/>
  <c r="AO16" i="92" s="1"/>
  <c r="AG16" i="92"/>
  <c r="AP16" i="92" s="1"/>
  <c r="W17" i="92"/>
  <c r="AE16" i="92"/>
  <c r="AH16" i="45"/>
  <c r="AQ16" i="45" s="1"/>
  <c r="AR16" i="55"/>
  <c r="AI14" i="7"/>
  <c r="AN14" i="7"/>
  <c r="AI15" i="62"/>
  <c r="AN15" i="62"/>
  <c r="AN16" i="65"/>
  <c r="AI16" i="65"/>
  <c r="Y17" i="41"/>
  <c r="X17" i="41"/>
  <c r="AI16" i="37"/>
  <c r="AN16" i="37"/>
  <c r="Y18" i="87"/>
  <c r="X18" i="87"/>
  <c r="AI16" i="36"/>
  <c r="AN16" i="36"/>
  <c r="AI16" i="25"/>
  <c r="AN16" i="25"/>
  <c r="AH16" i="94"/>
  <c r="AQ16" i="94" s="1"/>
  <c r="AR16" i="80"/>
  <c r="AR15" i="18"/>
  <c r="AF17" i="73"/>
  <c r="AO17" i="73" s="1"/>
  <c r="AE17" i="73"/>
  <c r="W18" i="73"/>
  <c r="AG17" i="73"/>
  <c r="AP17" i="73" s="1"/>
  <c r="AH17" i="38"/>
  <c r="AQ17" i="38" s="1"/>
  <c r="AR15" i="51"/>
  <c r="AI15" i="23"/>
  <c r="AN15" i="23"/>
  <c r="W17" i="74"/>
  <c r="AG16" i="74"/>
  <c r="AP16" i="74" s="1"/>
  <c r="AF16" i="74"/>
  <c r="AO16" i="74" s="1"/>
  <c r="AE16" i="74"/>
  <c r="AN16" i="16"/>
  <c r="AI16" i="16"/>
  <c r="AH16" i="46"/>
  <c r="AQ16" i="46" s="1"/>
  <c r="Z16" i="51"/>
  <c r="AH16" i="64"/>
  <c r="AQ16" i="64" s="1"/>
  <c r="AH16" i="10"/>
  <c r="AQ16" i="10" s="1"/>
  <c r="AH17" i="54"/>
  <c r="AQ17" i="54" s="1"/>
  <c r="AN16" i="84"/>
  <c r="AI16" i="84"/>
  <c r="AH17" i="30"/>
  <c r="AQ17" i="30" s="1"/>
  <c r="AI16" i="88"/>
  <c r="AN16" i="88"/>
  <c r="AR16" i="38"/>
  <c r="AH18" i="48"/>
  <c r="AQ18" i="48" s="1"/>
  <c r="Z16" i="45"/>
  <c r="AH18" i="76"/>
  <c r="AQ18" i="76" s="1"/>
  <c r="Y17" i="39"/>
  <c r="X17" i="39"/>
  <c r="AR15" i="56"/>
  <c r="Y17" i="82"/>
  <c r="X17" i="82"/>
  <c r="AH16" i="75"/>
  <c r="AQ16" i="75" s="1"/>
  <c r="X15" i="7"/>
  <c r="Y15" i="7"/>
  <c r="AR16" i="43"/>
  <c r="Y16" i="62"/>
  <c r="X16" i="62"/>
  <c r="AH16" i="57"/>
  <c r="AQ16" i="57" s="1"/>
  <c r="AR15" i="61"/>
  <c r="AN16" i="41"/>
  <c r="AI16" i="41"/>
  <c r="AI15" i="89"/>
  <c r="AN15" i="89"/>
  <c r="AI15" i="20"/>
  <c r="AN15" i="20"/>
  <c r="X17" i="90"/>
  <c r="Y17" i="90"/>
  <c r="Z16" i="12"/>
  <c r="AI16" i="63"/>
  <c r="AN16" i="63"/>
  <c r="X16" i="29"/>
  <c r="Y16" i="29"/>
  <c r="AR16" i="42"/>
  <c r="X18" i="28"/>
  <c r="Y18" i="28"/>
  <c r="X16" i="23"/>
  <c r="Y16" i="23"/>
  <c r="AR17" i="71"/>
  <c r="AI16" i="70"/>
  <c r="AN16" i="70"/>
  <c r="X17" i="16"/>
  <c r="Y17" i="16"/>
  <c r="AH17" i="81"/>
  <c r="AQ17" i="81" s="1"/>
  <c r="Z17" i="4"/>
  <c r="Z16" i="46"/>
  <c r="AR15" i="50"/>
  <c r="Z16" i="64"/>
  <c r="AH17" i="55"/>
  <c r="AQ17" i="55" s="1"/>
  <c r="Z17" i="54"/>
  <c r="AR16" i="19"/>
  <c r="AR15" i="13"/>
  <c r="AH17" i="8"/>
  <c r="AQ17" i="8" s="1"/>
  <c r="X17" i="40"/>
  <c r="Y17" i="40"/>
  <c r="AH17" i="42"/>
  <c r="AQ17" i="42" s="1"/>
  <c r="Z18" i="48"/>
  <c r="AH17" i="14"/>
  <c r="AQ17" i="14" s="1"/>
  <c r="AR15" i="31"/>
  <c r="AR15" i="67"/>
  <c r="AR17" i="15"/>
  <c r="AR15" i="45"/>
  <c r="AH16" i="31"/>
  <c r="AQ16" i="31" s="1"/>
  <c r="AH16" i="17"/>
  <c r="AQ16" i="17" s="1"/>
  <c r="AR16" i="8"/>
  <c r="AH18" i="71"/>
  <c r="AQ18" i="71" s="1"/>
  <c r="X18" i="96"/>
  <c r="Y18" i="96"/>
  <c r="Z18" i="96" s="1"/>
  <c r="AN17" i="87"/>
  <c r="AI17" i="87"/>
  <c r="Y16" i="27"/>
  <c r="X16" i="27"/>
  <c r="X16" i="20"/>
  <c r="Y16" i="20"/>
  <c r="Y18" i="66"/>
  <c r="X18" i="66"/>
  <c r="Z18" i="66" s="1"/>
  <c r="AF17" i="38"/>
  <c r="AO17" i="38" s="1"/>
  <c r="AG17" i="38"/>
  <c r="AP17" i="38" s="1"/>
  <c r="AE17" i="38"/>
  <c r="W18" i="38"/>
  <c r="AR15" i="95"/>
  <c r="X17" i="47"/>
  <c r="Y17" i="47"/>
  <c r="X17" i="70"/>
  <c r="Y17" i="70"/>
  <c r="Z17" i="70" s="1"/>
  <c r="AI17" i="79"/>
  <c r="AN17" i="79"/>
  <c r="AG17" i="9"/>
  <c r="AP17" i="9" s="1"/>
  <c r="AF17" i="9"/>
  <c r="AO17" i="9" s="1"/>
  <c r="W18" i="9"/>
  <c r="AE17" i="9"/>
  <c r="AH17" i="83"/>
  <c r="AQ17" i="83" s="1"/>
  <c r="AR16" i="2"/>
  <c r="Z17" i="81"/>
  <c r="AR15" i="94"/>
  <c r="AE16" i="93"/>
  <c r="W17" i="93"/>
  <c r="AG16" i="93"/>
  <c r="AP16" i="93" s="1"/>
  <c r="AF16" i="93"/>
  <c r="AO16" i="93" s="1"/>
  <c r="AH16" i="61"/>
  <c r="AQ16" i="61" s="1"/>
  <c r="W17" i="91"/>
  <c r="AG16" i="91"/>
  <c r="AP16" i="91" s="1"/>
  <c r="AF16" i="91"/>
  <c r="AO16" i="91" s="1"/>
  <c r="AE16" i="91"/>
  <c r="Z17" i="55"/>
  <c r="Z16" i="10"/>
  <c r="X17" i="84"/>
  <c r="Z17" i="84" s="1"/>
  <c r="Y17" i="84"/>
  <c r="Z17" i="30"/>
  <c r="AH17" i="19"/>
  <c r="AQ17" i="19" s="1"/>
  <c r="X17" i="53"/>
  <c r="Y17" i="53"/>
  <c r="AN15" i="6"/>
  <c r="AI15" i="6"/>
  <c r="Z17" i="8"/>
  <c r="AH16" i="13"/>
  <c r="AQ16" i="13" s="1"/>
  <c r="Z18" i="76"/>
  <c r="AN16" i="39"/>
  <c r="AI16" i="39"/>
  <c r="AR15" i="10"/>
  <c r="AR16" i="58"/>
  <c r="W17" i="75"/>
  <c r="AG16" i="75"/>
  <c r="AP16" i="75" s="1"/>
  <c r="AF16" i="75"/>
  <c r="AO16" i="75" s="1"/>
  <c r="AE16" i="75"/>
  <c r="AR17" i="48"/>
  <c r="AG16" i="31"/>
  <c r="AP16" i="31" s="1"/>
  <c r="AF16" i="31"/>
  <c r="AO16" i="31" s="1"/>
  <c r="AE16" i="31"/>
  <c r="W17" i="31"/>
  <c r="W17" i="17"/>
  <c r="AE16" i="17"/>
  <c r="AG16" i="17"/>
  <c r="AP16" i="17" s="1"/>
  <c r="AF16" i="17"/>
  <c r="AO16" i="17" s="1"/>
  <c r="AN16" i="59"/>
  <c r="AI16" i="59"/>
  <c r="AH17" i="69"/>
  <c r="AQ17" i="69" s="1"/>
  <c r="AH16" i="18"/>
  <c r="AQ16" i="18" s="1"/>
  <c r="AR16" i="85"/>
  <c r="AH17" i="52"/>
  <c r="AQ17" i="52" s="1"/>
  <c r="AH16" i="32"/>
  <c r="AQ16" i="32" s="1"/>
  <c r="X16" i="89"/>
  <c r="Y16" i="89"/>
  <c r="AN16" i="60"/>
  <c r="AI16" i="60"/>
  <c r="Y17" i="36"/>
  <c r="X17" i="36"/>
  <c r="AR15" i="57"/>
  <c r="AH17" i="80"/>
  <c r="AQ17" i="80" s="1"/>
  <c r="AH18" i="21"/>
  <c r="AQ18" i="21" s="1"/>
  <c r="AR15" i="12"/>
  <c r="AH16" i="50"/>
  <c r="AQ16" i="50" s="1"/>
  <c r="AN16" i="47"/>
  <c r="AI16" i="47"/>
  <c r="W17" i="49"/>
  <c r="AE16" i="49"/>
  <c r="AG16" i="49"/>
  <c r="AP16" i="49" s="1"/>
  <c r="AF16" i="49"/>
  <c r="AO16" i="49" s="1"/>
  <c r="AH16" i="22"/>
  <c r="AQ16" i="22" s="1"/>
  <c r="AE17" i="83"/>
  <c r="AG17" i="83"/>
  <c r="AP17" i="83" s="1"/>
  <c r="W18" i="83"/>
  <c r="AF17" i="83"/>
  <c r="AO17" i="83" s="1"/>
  <c r="AR17" i="21"/>
  <c r="AF16" i="5"/>
  <c r="AO16" i="5" s="1"/>
  <c r="W17" i="5"/>
  <c r="AE16" i="5"/>
  <c r="AG16" i="5"/>
  <c r="AP16" i="5" s="1"/>
  <c r="AH17" i="43"/>
  <c r="AQ17" i="43" s="1"/>
  <c r="AH17" i="58"/>
  <c r="AQ17" i="58" s="1"/>
  <c r="AG17" i="19"/>
  <c r="AP17" i="19" s="1"/>
  <c r="AF17" i="19"/>
  <c r="AO17" i="19" s="1"/>
  <c r="W18" i="19"/>
  <c r="AE17" i="19"/>
  <c r="AI16" i="53"/>
  <c r="AN16" i="53"/>
  <c r="AR17" i="86"/>
  <c r="Y16" i="6"/>
  <c r="X16" i="6"/>
  <c r="W18" i="42"/>
  <c r="AG17" i="42"/>
  <c r="AP17" i="42" s="1"/>
  <c r="AF17" i="42"/>
  <c r="AO17" i="42" s="1"/>
  <c r="AE17" i="42"/>
  <c r="AR16" i="4"/>
  <c r="W18" i="14"/>
  <c r="AF17" i="14"/>
  <c r="AO17" i="14" s="1"/>
  <c r="AE17" i="14"/>
  <c r="AR16" i="54"/>
  <c r="AH17" i="2"/>
  <c r="AQ17" i="2" s="1"/>
  <c r="AR14" i="68"/>
  <c r="AI16" i="82"/>
  <c r="AN16" i="82"/>
  <c r="AH17" i="3"/>
  <c r="AQ17" i="3" s="1"/>
  <c r="AR16" i="14"/>
  <c r="AH16" i="67"/>
  <c r="AQ16" i="67" s="1"/>
  <c r="X17" i="59"/>
  <c r="Y17" i="59"/>
  <c r="W18" i="69"/>
  <c r="AE17" i="69"/>
  <c r="AF17" i="69"/>
  <c r="AO17" i="69" s="1"/>
  <c r="AG17" i="69"/>
  <c r="AP17" i="69" s="1"/>
  <c r="AG16" i="18"/>
  <c r="AP16" i="18" s="1"/>
  <c r="AF16" i="18"/>
  <c r="AO16" i="18" s="1"/>
  <c r="W17" i="18"/>
  <c r="AE16" i="18"/>
  <c r="AR16" i="52"/>
  <c r="AG18" i="71"/>
  <c r="AP18" i="71" s="1"/>
  <c r="AF18" i="71"/>
  <c r="AO18" i="71" s="1"/>
  <c r="W19" i="71"/>
  <c r="AE18" i="71"/>
  <c r="W17" i="32"/>
  <c r="AG16" i="32"/>
  <c r="AP16" i="32" s="1"/>
  <c r="AF16" i="32"/>
  <c r="AO16" i="32" s="1"/>
  <c r="AE16" i="32"/>
  <c r="AH15" i="68"/>
  <c r="AQ15" i="68" s="1"/>
  <c r="AN17" i="96"/>
  <c r="AI17" i="96"/>
  <c r="Y17" i="37"/>
  <c r="X17" i="37"/>
  <c r="Z17" i="37" s="1"/>
  <c r="Y17" i="60"/>
  <c r="X17" i="60"/>
  <c r="AI16" i="90"/>
  <c r="AN16" i="90"/>
  <c r="Z17" i="33" l="1"/>
  <c r="Z16" i="89"/>
  <c r="W17" i="94"/>
  <c r="Z17" i="53"/>
  <c r="AE17" i="52"/>
  <c r="W17" i="57"/>
  <c r="AI17" i="66"/>
  <c r="W18" i="2"/>
  <c r="Z18" i="87"/>
  <c r="Z17" i="1"/>
  <c r="W17" i="67"/>
  <c r="Z17" i="47"/>
  <c r="AE16" i="67"/>
  <c r="AN17" i="66"/>
  <c r="Z16" i="62"/>
  <c r="AE17" i="2"/>
  <c r="W18" i="58"/>
  <c r="X18" i="58" s="1"/>
  <c r="AE16" i="57"/>
  <c r="AE16" i="94"/>
  <c r="AG16" i="78"/>
  <c r="AP16" i="78" s="1"/>
  <c r="Z16" i="6"/>
  <c r="Z16" i="23"/>
  <c r="Z17" i="41"/>
  <c r="AF17" i="41" s="1"/>
  <c r="AO17" i="41" s="1"/>
  <c r="AG17" i="58"/>
  <c r="AP17" i="58" s="1"/>
  <c r="W19" i="44"/>
  <c r="AI16" i="1"/>
  <c r="AF17" i="52"/>
  <c r="AO17" i="52" s="1"/>
  <c r="Z16" i="24"/>
  <c r="Z17" i="34"/>
  <c r="AE17" i="34" s="1"/>
  <c r="Z17" i="63"/>
  <c r="W18" i="63" s="1"/>
  <c r="Z16" i="27"/>
  <c r="Z17" i="39"/>
  <c r="AF17" i="2"/>
  <c r="AO17" i="2" s="1"/>
  <c r="AF17" i="58"/>
  <c r="AO17" i="58" s="1"/>
  <c r="AF16" i="57"/>
  <c r="AO16" i="57" s="1"/>
  <c r="AG16" i="94"/>
  <c r="AP16" i="94" s="1"/>
  <c r="W18" i="52"/>
  <c r="AF16" i="78"/>
  <c r="AO16" i="78" s="1"/>
  <c r="Z17" i="36"/>
  <c r="Z18" i="79"/>
  <c r="AE18" i="79" s="1"/>
  <c r="Z17" i="88"/>
  <c r="AE17" i="88" s="1"/>
  <c r="Z17" i="25"/>
  <c r="AF17" i="25" s="1"/>
  <c r="AO17" i="25" s="1"/>
  <c r="Z16" i="29"/>
  <c r="AG16" i="29" s="1"/>
  <c r="AP16" i="29" s="1"/>
  <c r="Z17" i="82"/>
  <c r="AF17" i="82" s="1"/>
  <c r="AO17" i="82" s="1"/>
  <c r="Z17" i="60"/>
  <c r="AF17" i="60" s="1"/>
  <c r="AO17" i="60" s="1"/>
  <c r="Z18" i="28"/>
  <c r="W19" i="28" s="1"/>
  <c r="Z17" i="77"/>
  <c r="W18" i="77" s="1"/>
  <c r="AG18" i="79"/>
  <c r="AP18" i="79" s="1"/>
  <c r="AF16" i="29"/>
  <c r="AO16" i="29" s="1"/>
  <c r="AE16" i="29"/>
  <c r="W17" i="29"/>
  <c r="AE17" i="82"/>
  <c r="W18" i="82"/>
  <c r="AG17" i="82"/>
  <c r="AP17" i="82" s="1"/>
  <c r="AF17" i="70"/>
  <c r="AO17" i="70" s="1"/>
  <c r="W18" i="70"/>
  <c r="AE17" i="70"/>
  <c r="AG17" i="70"/>
  <c r="AP17" i="70" s="1"/>
  <c r="AG16" i="24"/>
  <c r="AP16" i="24" s="1"/>
  <c r="AF16" i="24"/>
  <c r="AO16" i="24" s="1"/>
  <c r="W17" i="24"/>
  <c r="AE16" i="24"/>
  <c r="AG16" i="6"/>
  <c r="AP16" i="6" s="1"/>
  <c r="AF16" i="6"/>
  <c r="AO16" i="6" s="1"/>
  <c r="W17" i="6"/>
  <c r="AE16" i="6"/>
  <c r="AG18" i="96"/>
  <c r="AP18" i="96" s="1"/>
  <c r="AF18" i="96"/>
  <c r="AO18" i="96" s="1"/>
  <c r="W19" i="96"/>
  <c r="AE18" i="96"/>
  <c r="AG18" i="87"/>
  <c r="AP18" i="87" s="1"/>
  <c r="W19" i="87"/>
  <c r="AF18" i="87"/>
  <c r="AO18" i="87" s="1"/>
  <c r="AE18" i="87"/>
  <c r="AR15" i="6"/>
  <c r="AI17" i="14"/>
  <c r="AN17" i="14"/>
  <c r="AI16" i="5"/>
  <c r="AN16" i="5"/>
  <c r="AH17" i="37"/>
  <c r="AQ17" i="37" s="1"/>
  <c r="Y17" i="32"/>
  <c r="X17" i="32"/>
  <c r="X18" i="19"/>
  <c r="Y18" i="19"/>
  <c r="Y17" i="5"/>
  <c r="X17" i="5"/>
  <c r="Y18" i="83"/>
  <c r="X18" i="83"/>
  <c r="AR16" i="59"/>
  <c r="AG18" i="76"/>
  <c r="AP18" i="76" s="1"/>
  <c r="W19" i="76"/>
  <c r="AF18" i="76"/>
  <c r="AO18" i="76" s="1"/>
  <c r="AE18" i="76"/>
  <c r="AG17" i="30"/>
  <c r="AP17" i="30" s="1"/>
  <c r="AF17" i="30"/>
  <c r="AO17" i="30" s="1"/>
  <c r="AE17" i="30"/>
  <c r="W18" i="30"/>
  <c r="AI16" i="91"/>
  <c r="AN16" i="91"/>
  <c r="AI16" i="93"/>
  <c r="AN16" i="93"/>
  <c r="X18" i="9"/>
  <c r="Y18" i="9"/>
  <c r="AH17" i="70"/>
  <c r="AQ17" i="70" s="1"/>
  <c r="AH18" i="66"/>
  <c r="AQ18" i="66" s="1"/>
  <c r="AH16" i="27"/>
  <c r="AQ16" i="27" s="1"/>
  <c r="AH18" i="96"/>
  <c r="AQ18" i="96" s="1"/>
  <c r="W17" i="46"/>
  <c r="AF16" i="46"/>
  <c r="AO16" i="46" s="1"/>
  <c r="AE16" i="46"/>
  <c r="AG16" i="46"/>
  <c r="AP16" i="46" s="1"/>
  <c r="AH18" i="28"/>
  <c r="AQ18" i="28" s="1"/>
  <c r="AR15" i="89"/>
  <c r="AI17" i="73"/>
  <c r="AN17" i="73"/>
  <c r="AR16" i="25"/>
  <c r="X17" i="92"/>
  <c r="Y17" i="92"/>
  <c r="AN16" i="11"/>
  <c r="AI16" i="11"/>
  <c r="Y18" i="26"/>
  <c r="X18" i="26"/>
  <c r="Y19" i="86"/>
  <c r="X19" i="86"/>
  <c r="Z19" i="86" s="1"/>
  <c r="AI16" i="22"/>
  <c r="AN16" i="22"/>
  <c r="AN17" i="80"/>
  <c r="AI17" i="80"/>
  <c r="AN18" i="21"/>
  <c r="AI18" i="21"/>
  <c r="AN16" i="94"/>
  <c r="X17" i="95"/>
  <c r="Y17" i="95"/>
  <c r="Y17" i="35"/>
  <c r="X17" i="35"/>
  <c r="AN17" i="3"/>
  <c r="AI17" i="3"/>
  <c r="X17" i="50"/>
  <c r="Z17" i="50" s="1"/>
  <c r="Y17" i="50"/>
  <c r="AN18" i="71"/>
  <c r="AI18" i="71"/>
  <c r="AN16" i="18"/>
  <c r="AI16" i="18"/>
  <c r="AI17" i="69"/>
  <c r="AN17" i="69"/>
  <c r="X18" i="14"/>
  <c r="Y18" i="14"/>
  <c r="AI16" i="49"/>
  <c r="AN16" i="49"/>
  <c r="AH17" i="36"/>
  <c r="AQ17" i="36" s="1"/>
  <c r="AH16" i="89"/>
  <c r="AQ16" i="89" s="1"/>
  <c r="X17" i="31"/>
  <c r="Y17" i="31"/>
  <c r="AI16" i="75"/>
  <c r="AN16" i="75"/>
  <c r="AH17" i="53"/>
  <c r="AQ17" i="53" s="1"/>
  <c r="Y18" i="38"/>
  <c r="X18" i="38"/>
  <c r="AF18" i="48"/>
  <c r="AO18" i="48" s="1"/>
  <c r="AG18" i="48"/>
  <c r="AP18" i="48" s="1"/>
  <c r="AE18" i="48"/>
  <c r="W19" i="48"/>
  <c r="AG17" i="4"/>
  <c r="AP17" i="4" s="1"/>
  <c r="AF17" i="4"/>
  <c r="AO17" i="4" s="1"/>
  <c r="W18" i="4"/>
  <c r="AE17" i="4"/>
  <c r="AH17" i="90"/>
  <c r="AQ17" i="90" s="1"/>
  <c r="AR16" i="41"/>
  <c r="AR16" i="88"/>
  <c r="AR16" i="84"/>
  <c r="AI16" i="74"/>
  <c r="AN16" i="74"/>
  <c r="AR15" i="23"/>
  <c r="AR16" i="37"/>
  <c r="AI17" i="2"/>
  <c r="AN17" i="2"/>
  <c r="Y17" i="11"/>
  <c r="X17" i="11"/>
  <c r="X18" i="43"/>
  <c r="Y18" i="43"/>
  <c r="AI18" i="44"/>
  <c r="AN18" i="44"/>
  <c r="AN17" i="26"/>
  <c r="AI17" i="26"/>
  <c r="AH17" i="65"/>
  <c r="AQ17" i="65" s="1"/>
  <c r="AN18" i="86"/>
  <c r="AI18" i="86"/>
  <c r="X17" i="22"/>
  <c r="Y17" i="22"/>
  <c r="Y18" i="85"/>
  <c r="X18" i="85"/>
  <c r="Y19" i="21"/>
  <c r="X19" i="21"/>
  <c r="AN16" i="95"/>
  <c r="AI16" i="95"/>
  <c r="X18" i="3"/>
  <c r="Y18" i="3"/>
  <c r="AR16" i="90"/>
  <c r="AE17" i="37"/>
  <c r="W18" i="37"/>
  <c r="AF17" i="37"/>
  <c r="AO17" i="37" s="1"/>
  <c r="AG17" i="37"/>
  <c r="AP17" i="37" s="1"/>
  <c r="AI16" i="32"/>
  <c r="AN16" i="32"/>
  <c r="X19" i="71"/>
  <c r="Y19" i="71"/>
  <c r="X17" i="18"/>
  <c r="Y17" i="18"/>
  <c r="Z17" i="18" s="1"/>
  <c r="Y18" i="69"/>
  <c r="X18" i="69"/>
  <c r="AN17" i="83"/>
  <c r="AI17" i="83"/>
  <c r="Y17" i="49"/>
  <c r="X17" i="49"/>
  <c r="AF16" i="89"/>
  <c r="AO16" i="89" s="1"/>
  <c r="AE16" i="89"/>
  <c r="AG16" i="89"/>
  <c r="AP16" i="89" s="1"/>
  <c r="W17" i="89"/>
  <c r="AN16" i="31"/>
  <c r="AI16" i="31"/>
  <c r="W18" i="53"/>
  <c r="AG17" i="53"/>
  <c r="AP17" i="53" s="1"/>
  <c r="AE17" i="53"/>
  <c r="AF17" i="53"/>
  <c r="AO17" i="53" s="1"/>
  <c r="AH17" i="84"/>
  <c r="AQ17" i="84" s="1"/>
  <c r="AI17" i="38"/>
  <c r="AN17" i="38"/>
  <c r="AG18" i="66"/>
  <c r="AP18" i="66" s="1"/>
  <c r="W19" i="66"/>
  <c r="AE18" i="66"/>
  <c r="AF18" i="66"/>
  <c r="AO18" i="66" s="1"/>
  <c r="AG16" i="27"/>
  <c r="AP16" i="27" s="1"/>
  <c r="AF16" i="27"/>
  <c r="AO16" i="27" s="1"/>
  <c r="AE16" i="27"/>
  <c r="W17" i="27"/>
  <c r="AH17" i="40"/>
  <c r="AQ17" i="40" s="1"/>
  <c r="AH17" i="16"/>
  <c r="AQ17" i="16" s="1"/>
  <c r="AR16" i="63"/>
  <c r="Z17" i="90"/>
  <c r="AH16" i="62"/>
  <c r="AQ16" i="62" s="1"/>
  <c r="AH15" i="7"/>
  <c r="AQ15" i="7" s="1"/>
  <c r="AH17" i="39"/>
  <c r="AQ17" i="39" s="1"/>
  <c r="AR16" i="36"/>
  <c r="AH17" i="41"/>
  <c r="AQ17" i="41" s="1"/>
  <c r="AR15" i="62"/>
  <c r="X18" i="2"/>
  <c r="Y18" i="2"/>
  <c r="AN17" i="58"/>
  <c r="AN17" i="43"/>
  <c r="AI17" i="43"/>
  <c r="AH17" i="1"/>
  <c r="AQ17" i="1" s="1"/>
  <c r="AR16" i="77"/>
  <c r="AH17" i="25"/>
  <c r="AQ17" i="25" s="1"/>
  <c r="AR16" i="1"/>
  <c r="AR16" i="34"/>
  <c r="AR15" i="29"/>
  <c r="AN16" i="72"/>
  <c r="AI16" i="72"/>
  <c r="X17" i="94"/>
  <c r="Y17" i="94"/>
  <c r="AI18" i="15"/>
  <c r="AN18" i="15"/>
  <c r="AI16" i="35"/>
  <c r="AN16" i="35"/>
  <c r="AI16" i="78"/>
  <c r="AN16" i="78"/>
  <c r="X17" i="67"/>
  <c r="Y17" i="67"/>
  <c r="Z17" i="67" s="1"/>
  <c r="AH17" i="60"/>
  <c r="AQ17" i="60" s="1"/>
  <c r="AR17" i="96"/>
  <c r="AR16" i="82"/>
  <c r="Y18" i="42"/>
  <c r="X18" i="42"/>
  <c r="AR16" i="47"/>
  <c r="AF17" i="36"/>
  <c r="AO17" i="36" s="1"/>
  <c r="AE17" i="36"/>
  <c r="W18" i="36"/>
  <c r="AG17" i="36"/>
  <c r="AP17" i="36" s="1"/>
  <c r="AF17" i="8"/>
  <c r="AO17" i="8" s="1"/>
  <c r="W18" i="8"/>
  <c r="AE17" i="8"/>
  <c r="AG17" i="8"/>
  <c r="AP17" i="8" s="1"/>
  <c r="AG17" i="84"/>
  <c r="AP17" i="84" s="1"/>
  <c r="AF17" i="84"/>
  <c r="AO17" i="84" s="1"/>
  <c r="W18" i="84"/>
  <c r="AE17" i="84"/>
  <c r="AF17" i="81"/>
  <c r="AO17" i="81" s="1"/>
  <c r="W18" i="81"/>
  <c r="AE17" i="81"/>
  <c r="AG17" i="81"/>
  <c r="AP17" i="81" s="1"/>
  <c r="AH17" i="47"/>
  <c r="AQ17" i="47" s="1"/>
  <c r="AR17" i="87"/>
  <c r="Z17" i="40"/>
  <c r="AF16" i="64"/>
  <c r="AO16" i="64" s="1"/>
  <c r="W17" i="64"/>
  <c r="AE16" i="64"/>
  <c r="AG16" i="64"/>
  <c r="AP16" i="64" s="1"/>
  <c r="Z17" i="16"/>
  <c r="AH16" i="23"/>
  <c r="AQ16" i="23" s="1"/>
  <c r="AG16" i="12"/>
  <c r="AP16" i="12" s="1"/>
  <c r="AF16" i="12"/>
  <c r="AO16" i="12" s="1"/>
  <c r="W17" i="12"/>
  <c r="AE16" i="12"/>
  <c r="Z15" i="7"/>
  <c r="AH17" i="82"/>
  <c r="AQ17" i="82" s="1"/>
  <c r="AH18" i="87"/>
  <c r="AQ18" i="87" s="1"/>
  <c r="AH17" i="88"/>
  <c r="AQ17" i="88" s="1"/>
  <c r="Y18" i="58"/>
  <c r="Y19" i="44"/>
  <c r="X19" i="44"/>
  <c r="AH17" i="34"/>
  <c r="AQ17" i="34" s="1"/>
  <c r="AG17" i="65"/>
  <c r="AP17" i="65" s="1"/>
  <c r="AF17" i="65"/>
  <c r="AO17" i="65" s="1"/>
  <c r="AE17" i="65"/>
  <c r="W18" i="65"/>
  <c r="AR16" i="40"/>
  <c r="AH17" i="33"/>
  <c r="AQ17" i="33" s="1"/>
  <c r="AH17" i="63"/>
  <c r="AQ17" i="63" s="1"/>
  <c r="Y17" i="72"/>
  <c r="X17" i="72"/>
  <c r="AI16" i="61"/>
  <c r="AN16" i="61"/>
  <c r="AN17" i="52"/>
  <c r="AI17" i="52"/>
  <c r="Y19" i="15"/>
  <c r="X19" i="15"/>
  <c r="AN16" i="67"/>
  <c r="AI16" i="67"/>
  <c r="AR16" i="53"/>
  <c r="AR16" i="60"/>
  <c r="AR16" i="39"/>
  <c r="W17" i="10"/>
  <c r="AE16" i="10"/>
  <c r="AG16" i="10"/>
  <c r="AP16" i="10" s="1"/>
  <c r="AF16" i="10"/>
  <c r="AO16" i="10" s="1"/>
  <c r="X17" i="91"/>
  <c r="Y17" i="91"/>
  <c r="AR17" i="79"/>
  <c r="AG17" i="47"/>
  <c r="AP17" i="47" s="1"/>
  <c r="AF17" i="47"/>
  <c r="AO17" i="47" s="1"/>
  <c r="W18" i="47"/>
  <c r="AE17" i="47"/>
  <c r="AH16" i="20"/>
  <c r="AQ16" i="20" s="1"/>
  <c r="AF16" i="23"/>
  <c r="AO16" i="23" s="1"/>
  <c r="W17" i="23"/>
  <c r="AE16" i="23"/>
  <c r="AG16" i="23"/>
  <c r="AP16" i="23" s="1"/>
  <c r="AR15" i="20"/>
  <c r="W17" i="62"/>
  <c r="AE16" i="62"/>
  <c r="AG16" i="62"/>
  <c r="AP16" i="62" s="1"/>
  <c r="AF16" i="62"/>
  <c r="AO16" i="62" s="1"/>
  <c r="W18" i="39"/>
  <c r="AG17" i="39"/>
  <c r="AP17" i="39" s="1"/>
  <c r="AF17" i="39"/>
  <c r="AO17" i="39" s="1"/>
  <c r="AE17" i="39"/>
  <c r="W17" i="45"/>
  <c r="AF16" i="45"/>
  <c r="AO16" i="45" s="1"/>
  <c r="AE16" i="45"/>
  <c r="AG16" i="45"/>
  <c r="AP16" i="45" s="1"/>
  <c r="W18" i="41"/>
  <c r="AG17" i="41"/>
  <c r="AP17" i="41" s="1"/>
  <c r="AR14" i="7"/>
  <c r="X17" i="56"/>
  <c r="Y17" i="56"/>
  <c r="AG17" i="1"/>
  <c r="AP17" i="1" s="1"/>
  <c r="AF17" i="1"/>
  <c r="AO17" i="1" s="1"/>
  <c r="W18" i="1"/>
  <c r="AE17" i="1"/>
  <c r="W18" i="34"/>
  <c r="AG17" i="34"/>
  <c r="AP17" i="34" s="1"/>
  <c r="AF17" i="34"/>
  <c r="AO17" i="34" s="1"/>
  <c r="AR17" i="28"/>
  <c r="W18" i="33"/>
  <c r="AG17" i="33"/>
  <c r="AP17" i="33" s="1"/>
  <c r="AF17" i="33"/>
  <c r="AO17" i="33" s="1"/>
  <c r="AE17" i="33"/>
  <c r="X17" i="57"/>
  <c r="Y17" i="57"/>
  <c r="AN16" i="13"/>
  <c r="AI16" i="13"/>
  <c r="AI17" i="85"/>
  <c r="AN17" i="85"/>
  <c r="Y16" i="68"/>
  <c r="X16" i="68"/>
  <c r="AH17" i="59"/>
  <c r="AQ17" i="59" s="1"/>
  <c r="AH16" i="6"/>
  <c r="AQ16" i="6" s="1"/>
  <c r="AI16" i="17"/>
  <c r="AN16" i="17"/>
  <c r="Z17" i="59"/>
  <c r="AI17" i="42"/>
  <c r="AN17" i="42"/>
  <c r="AI17" i="19"/>
  <c r="AN17" i="19"/>
  <c r="X17" i="17"/>
  <c r="Y17" i="17"/>
  <c r="X17" i="75"/>
  <c r="Y17" i="75"/>
  <c r="AF17" i="55"/>
  <c r="AO17" i="55" s="1"/>
  <c r="W18" i="55"/>
  <c r="AE17" i="55"/>
  <c r="AG17" i="55"/>
  <c r="AP17" i="55" s="1"/>
  <c r="Y17" i="93"/>
  <c r="X17" i="93"/>
  <c r="AI17" i="9"/>
  <c r="AN17" i="9"/>
  <c r="Z16" i="20"/>
  <c r="W18" i="54"/>
  <c r="AE17" i="54"/>
  <c r="AG17" i="54"/>
  <c r="AP17" i="54" s="1"/>
  <c r="AF17" i="54"/>
  <c r="AO17" i="54" s="1"/>
  <c r="AR16" i="70"/>
  <c r="AH16" i="29"/>
  <c r="AQ16" i="29" s="1"/>
  <c r="AR17" i="66"/>
  <c r="AG16" i="51"/>
  <c r="AP16" i="51" s="1"/>
  <c r="AF16" i="51"/>
  <c r="AO16" i="51" s="1"/>
  <c r="AE16" i="51"/>
  <c r="W17" i="51"/>
  <c r="AR16" i="16"/>
  <c r="X17" i="74"/>
  <c r="Y17" i="74"/>
  <c r="Y18" i="73"/>
  <c r="X18" i="73"/>
  <c r="AR16" i="65"/>
  <c r="AI16" i="92"/>
  <c r="AN16" i="92"/>
  <c r="AH16" i="24"/>
  <c r="AQ16" i="24" s="1"/>
  <c r="AN16" i="56"/>
  <c r="AI16" i="56"/>
  <c r="AH18" i="79"/>
  <c r="AQ18" i="79" s="1"/>
  <c r="AR16" i="33"/>
  <c r="AR15" i="27"/>
  <c r="AR15" i="24"/>
  <c r="AH17" i="77"/>
  <c r="AQ17" i="77" s="1"/>
  <c r="Y17" i="13"/>
  <c r="X17" i="13"/>
  <c r="Y18" i="80"/>
  <c r="X18" i="80"/>
  <c r="Y17" i="61"/>
  <c r="X17" i="61"/>
  <c r="X18" i="52"/>
  <c r="Y18" i="52"/>
  <c r="AI15" i="68"/>
  <c r="AN15" i="68"/>
  <c r="X17" i="78"/>
  <c r="Y17" i="78"/>
  <c r="AI16" i="50"/>
  <c r="AN16" i="50"/>
  <c r="Z17" i="22" l="1"/>
  <c r="Z17" i="31"/>
  <c r="Z17" i="74"/>
  <c r="Z18" i="69"/>
  <c r="AG18" i="28"/>
  <c r="AP18" i="28" s="1"/>
  <c r="AI16" i="57"/>
  <c r="AF17" i="77"/>
  <c r="AO17" i="77" s="1"/>
  <c r="Z17" i="72"/>
  <c r="AE17" i="25"/>
  <c r="AF18" i="79"/>
  <c r="AO18" i="79" s="1"/>
  <c r="AG17" i="88"/>
  <c r="AP17" i="88" s="1"/>
  <c r="W19" i="79"/>
  <c r="Z18" i="43"/>
  <c r="W18" i="25"/>
  <c r="AF17" i="88"/>
  <c r="AO17" i="88" s="1"/>
  <c r="AE17" i="77"/>
  <c r="AN17" i="77" s="1"/>
  <c r="Z17" i="17"/>
  <c r="AE17" i="17" s="1"/>
  <c r="AG17" i="63"/>
  <c r="AP17" i="63" s="1"/>
  <c r="AN16" i="57"/>
  <c r="Z17" i="13"/>
  <c r="AF17" i="63"/>
  <c r="AO17" i="63" s="1"/>
  <c r="Z18" i="42"/>
  <c r="AG18" i="42" s="1"/>
  <c r="AP18" i="42" s="1"/>
  <c r="AI16" i="94"/>
  <c r="AR16" i="94" s="1"/>
  <c r="AG17" i="25"/>
  <c r="AP17" i="25" s="1"/>
  <c r="AG17" i="60"/>
  <c r="AP17" i="60" s="1"/>
  <c r="Z18" i="9"/>
  <c r="AE17" i="63"/>
  <c r="AE17" i="41"/>
  <c r="AI17" i="41" s="1"/>
  <c r="AI17" i="58"/>
  <c r="AR17" i="58" s="1"/>
  <c r="W18" i="88"/>
  <c r="AG17" i="77"/>
  <c r="AP17" i="77" s="1"/>
  <c r="Z17" i="61"/>
  <c r="Z19" i="21"/>
  <c r="Z18" i="83"/>
  <c r="AF18" i="83" s="1"/>
  <c r="AO18" i="83" s="1"/>
  <c r="AF18" i="28"/>
  <c r="AO18" i="28" s="1"/>
  <c r="AE17" i="60"/>
  <c r="Z17" i="75"/>
  <c r="AE17" i="75" s="1"/>
  <c r="AE18" i="28"/>
  <c r="W18" i="60"/>
  <c r="AE17" i="74"/>
  <c r="W18" i="74"/>
  <c r="AF17" i="74"/>
  <c r="AO17" i="74" s="1"/>
  <c r="AG17" i="74"/>
  <c r="AP17" i="74" s="1"/>
  <c r="W19" i="69"/>
  <c r="AE18" i="69"/>
  <c r="AG18" i="69"/>
  <c r="AP18" i="69" s="1"/>
  <c r="AF18" i="69"/>
  <c r="AO18" i="69" s="1"/>
  <c r="AG17" i="18"/>
  <c r="AP17" i="18" s="1"/>
  <c r="AF17" i="18"/>
  <c r="AO17" i="18" s="1"/>
  <c r="W18" i="18"/>
  <c r="AE17" i="18"/>
  <c r="W18" i="75"/>
  <c r="AF17" i="75"/>
  <c r="AO17" i="75" s="1"/>
  <c r="AG17" i="75"/>
  <c r="AP17" i="75" s="1"/>
  <c r="AR15" i="68"/>
  <c r="AG17" i="13"/>
  <c r="AP17" i="13" s="1"/>
  <c r="AF17" i="13"/>
  <c r="AO17" i="13" s="1"/>
  <c r="W18" i="13"/>
  <c r="AE17" i="13"/>
  <c r="AR16" i="13"/>
  <c r="AH18" i="80"/>
  <c r="AQ18" i="80" s="1"/>
  <c r="AH16" i="68"/>
  <c r="AQ16" i="68" s="1"/>
  <c r="AH18" i="52"/>
  <c r="AQ18" i="52" s="1"/>
  <c r="AH18" i="73"/>
  <c r="AQ18" i="73" s="1"/>
  <c r="X18" i="54"/>
  <c r="Y18" i="54"/>
  <c r="Z18" i="54" s="1"/>
  <c r="AH17" i="56"/>
  <c r="AQ17" i="56" s="1"/>
  <c r="Y18" i="39"/>
  <c r="X18" i="39"/>
  <c r="AR16" i="61"/>
  <c r="AR16" i="56"/>
  <c r="AR16" i="92"/>
  <c r="AN16" i="51"/>
  <c r="AI16" i="51"/>
  <c r="AR17" i="9"/>
  <c r="X18" i="55"/>
  <c r="Y18" i="55"/>
  <c r="AH17" i="17"/>
  <c r="AQ17" i="17" s="1"/>
  <c r="AF17" i="59"/>
  <c r="AO17" i="59" s="1"/>
  <c r="W18" i="59"/>
  <c r="AE17" i="59"/>
  <c r="AG17" i="59"/>
  <c r="AP17" i="59" s="1"/>
  <c r="AR17" i="85"/>
  <c r="AI17" i="34"/>
  <c r="AN17" i="34"/>
  <c r="AI16" i="62"/>
  <c r="AN16" i="62"/>
  <c r="Y17" i="23"/>
  <c r="X17" i="23"/>
  <c r="X17" i="10"/>
  <c r="Y17" i="10"/>
  <c r="AR17" i="52"/>
  <c r="AG17" i="72"/>
  <c r="AP17" i="72" s="1"/>
  <c r="AF17" i="72"/>
  <c r="AO17" i="72" s="1"/>
  <c r="W18" i="72"/>
  <c r="AE17" i="72"/>
  <c r="X18" i="65"/>
  <c r="Y18" i="65"/>
  <c r="AG15" i="7"/>
  <c r="AP15" i="7" s="1"/>
  <c r="AF15" i="7"/>
  <c r="AO15" i="7" s="1"/>
  <c r="W16" i="7"/>
  <c r="AE15" i="7"/>
  <c r="X18" i="81"/>
  <c r="Y18" i="81"/>
  <c r="AH18" i="42"/>
  <c r="AQ18" i="42" s="1"/>
  <c r="AG17" i="67"/>
  <c r="AP17" i="67" s="1"/>
  <c r="AF17" i="67"/>
  <c r="AO17" i="67" s="1"/>
  <c r="AE17" i="67"/>
  <c r="W18" i="67"/>
  <c r="AR18" i="15"/>
  <c r="AR16" i="31"/>
  <c r="AH18" i="69"/>
  <c r="AQ18" i="69" s="1"/>
  <c r="AH17" i="22"/>
  <c r="AQ17" i="22" s="1"/>
  <c r="AH18" i="43"/>
  <c r="AQ18" i="43" s="1"/>
  <c r="AR17" i="2"/>
  <c r="AR16" i="74"/>
  <c r="AI17" i="4"/>
  <c r="AN17" i="4"/>
  <c r="W18" i="31"/>
  <c r="AG17" i="31"/>
  <c r="AP17" i="31" s="1"/>
  <c r="AF17" i="31"/>
  <c r="AO17" i="31" s="1"/>
  <c r="AE17" i="31"/>
  <c r="AR16" i="49"/>
  <c r="AR16" i="18"/>
  <c r="AF17" i="50"/>
  <c r="AO17" i="50" s="1"/>
  <c r="W18" i="50"/>
  <c r="AE17" i="50"/>
  <c r="AG17" i="50"/>
  <c r="AP17" i="50" s="1"/>
  <c r="AH18" i="9"/>
  <c r="AQ18" i="9" s="1"/>
  <c r="AH18" i="83"/>
  <c r="AQ18" i="83" s="1"/>
  <c r="AR16" i="5"/>
  <c r="AN18" i="87"/>
  <c r="AI18" i="87"/>
  <c r="X19" i="96"/>
  <c r="Y19" i="96"/>
  <c r="X18" i="88"/>
  <c r="Y18" i="88"/>
  <c r="Y17" i="24"/>
  <c r="X17" i="24"/>
  <c r="X18" i="82"/>
  <c r="Y18" i="82"/>
  <c r="Y17" i="29"/>
  <c r="X17" i="29"/>
  <c r="AG17" i="61"/>
  <c r="AP17" i="61" s="1"/>
  <c r="W18" i="61"/>
  <c r="AF17" i="61"/>
  <c r="AO17" i="61" s="1"/>
  <c r="AE17" i="61"/>
  <c r="AH17" i="93"/>
  <c r="AQ17" i="93" s="1"/>
  <c r="AG17" i="17"/>
  <c r="AP17" i="17" s="1"/>
  <c r="Y17" i="62"/>
  <c r="X17" i="62"/>
  <c r="X18" i="47"/>
  <c r="Y18" i="47"/>
  <c r="AH17" i="91"/>
  <c r="AQ17" i="91" s="1"/>
  <c r="AR16" i="67"/>
  <c r="AN17" i="65"/>
  <c r="AI17" i="65"/>
  <c r="AH18" i="58"/>
  <c r="AQ18" i="58" s="1"/>
  <c r="AI16" i="12"/>
  <c r="AN16" i="12"/>
  <c r="AF17" i="40"/>
  <c r="AO17" i="40" s="1"/>
  <c r="AE17" i="40"/>
  <c r="W18" i="40"/>
  <c r="AG17" i="40"/>
  <c r="AP17" i="40" s="1"/>
  <c r="X18" i="36"/>
  <c r="Y18" i="36"/>
  <c r="AH17" i="49"/>
  <c r="AQ17" i="49" s="1"/>
  <c r="AH19" i="71"/>
  <c r="AQ19" i="71" s="1"/>
  <c r="AH18" i="3"/>
  <c r="AQ18" i="3" s="1"/>
  <c r="AG19" i="21"/>
  <c r="AP19" i="21" s="1"/>
  <c r="AF19" i="21"/>
  <c r="AO19" i="21" s="1"/>
  <c r="W20" i="21"/>
  <c r="AE19" i="21"/>
  <c r="AG17" i="22"/>
  <c r="AP17" i="22" s="1"/>
  <c r="AF17" i="22"/>
  <c r="AO17" i="22" s="1"/>
  <c r="W18" i="22"/>
  <c r="AE17" i="22"/>
  <c r="AR17" i="26"/>
  <c r="W19" i="43"/>
  <c r="AE18" i="43"/>
  <c r="AG18" i="43"/>
  <c r="AP18" i="43" s="1"/>
  <c r="AF18" i="43"/>
  <c r="AO18" i="43" s="1"/>
  <c r="Y18" i="4"/>
  <c r="X18" i="4"/>
  <c r="AR17" i="3"/>
  <c r="AH17" i="95"/>
  <c r="AQ17" i="95" s="1"/>
  <c r="AR17" i="80"/>
  <c r="W20" i="86"/>
  <c r="AG19" i="86"/>
  <c r="AP19" i="86" s="1"/>
  <c r="AF19" i="86"/>
  <c r="AO19" i="86" s="1"/>
  <c r="AE19" i="86"/>
  <c r="AR17" i="73"/>
  <c r="Y17" i="46"/>
  <c r="X17" i="46"/>
  <c r="AG18" i="9"/>
  <c r="AP18" i="9" s="1"/>
  <c r="AF18" i="9"/>
  <c r="AO18" i="9" s="1"/>
  <c r="W19" i="9"/>
  <c r="AE18" i="9"/>
  <c r="Y18" i="30"/>
  <c r="X18" i="30"/>
  <c r="Y19" i="76"/>
  <c r="X19" i="76"/>
  <c r="Z19" i="76" s="1"/>
  <c r="AH18" i="19"/>
  <c r="AQ18" i="19" s="1"/>
  <c r="AI16" i="29"/>
  <c r="AN16" i="29"/>
  <c r="AN17" i="54"/>
  <c r="AI17" i="54"/>
  <c r="AI17" i="63"/>
  <c r="AN17" i="63"/>
  <c r="X18" i="33"/>
  <c r="Y18" i="33"/>
  <c r="AN16" i="45"/>
  <c r="AI16" i="45"/>
  <c r="Z17" i="91"/>
  <c r="AR16" i="57"/>
  <c r="Z18" i="58"/>
  <c r="X17" i="12"/>
  <c r="Y17" i="12"/>
  <c r="AG17" i="16"/>
  <c r="AP17" i="16" s="1"/>
  <c r="AF17" i="16"/>
  <c r="AO17" i="16" s="1"/>
  <c r="W18" i="16"/>
  <c r="AE17" i="16"/>
  <c r="AN17" i="84"/>
  <c r="AI17" i="84"/>
  <c r="AI17" i="8"/>
  <c r="AN17" i="8"/>
  <c r="AI17" i="36"/>
  <c r="AN17" i="36"/>
  <c r="AR16" i="78"/>
  <c r="AH17" i="94"/>
  <c r="AQ17" i="94" s="1"/>
  <c r="AH18" i="2"/>
  <c r="AQ18" i="2" s="1"/>
  <c r="AR17" i="38"/>
  <c r="X17" i="89"/>
  <c r="Y17" i="89"/>
  <c r="Z19" i="71"/>
  <c r="Y18" i="37"/>
  <c r="X18" i="37"/>
  <c r="Z18" i="3"/>
  <c r="AH18" i="85"/>
  <c r="AQ18" i="85" s="1"/>
  <c r="AR18" i="86"/>
  <c r="AH17" i="11"/>
  <c r="AQ17" i="11" s="1"/>
  <c r="AH18" i="14"/>
  <c r="AQ18" i="14" s="1"/>
  <c r="AR18" i="71"/>
  <c r="Z17" i="95"/>
  <c r="AH18" i="26"/>
  <c r="AQ18" i="26" s="1"/>
  <c r="AH17" i="92"/>
  <c r="AQ17" i="92" s="1"/>
  <c r="AN17" i="30"/>
  <c r="AI17" i="30"/>
  <c r="Z18" i="19"/>
  <c r="AR17" i="14"/>
  <c r="Y19" i="87"/>
  <c r="X19" i="87"/>
  <c r="X18" i="25"/>
  <c r="Y18" i="25"/>
  <c r="AN17" i="88"/>
  <c r="AI17" i="88"/>
  <c r="Y18" i="77"/>
  <c r="X18" i="77"/>
  <c r="AN18" i="28"/>
  <c r="AN17" i="82"/>
  <c r="AI17" i="82"/>
  <c r="AH19" i="44"/>
  <c r="AQ19" i="44" s="1"/>
  <c r="Y18" i="8"/>
  <c r="X18" i="8"/>
  <c r="Z17" i="94"/>
  <c r="AR17" i="43"/>
  <c r="Z18" i="2"/>
  <c r="AI17" i="53"/>
  <c r="AN17" i="53"/>
  <c r="Z17" i="49"/>
  <c r="AI17" i="37"/>
  <c r="AN17" i="37"/>
  <c r="AR16" i="95"/>
  <c r="AH18" i="38"/>
  <c r="AQ18" i="38" s="1"/>
  <c r="AR16" i="75"/>
  <c r="Z18" i="14"/>
  <c r="AH17" i="35"/>
  <c r="AQ17" i="35" s="1"/>
  <c r="Z17" i="92"/>
  <c r="AR16" i="93"/>
  <c r="AH17" i="5"/>
  <c r="AQ17" i="5" s="1"/>
  <c r="AH17" i="32"/>
  <c r="AQ17" i="32" s="1"/>
  <c r="AN16" i="6"/>
  <c r="AI16" i="6"/>
  <c r="AN17" i="25"/>
  <c r="AI17" i="25"/>
  <c r="X19" i="28"/>
  <c r="Y19" i="28"/>
  <c r="AN17" i="60"/>
  <c r="AN18" i="79"/>
  <c r="AI18" i="79"/>
  <c r="AH17" i="78"/>
  <c r="AQ17" i="78" s="1"/>
  <c r="Z18" i="52"/>
  <c r="Z18" i="80"/>
  <c r="W17" i="20"/>
  <c r="AE16" i="20"/>
  <c r="AG16" i="20"/>
  <c r="AP16" i="20" s="1"/>
  <c r="AF16" i="20"/>
  <c r="AO16" i="20" s="1"/>
  <c r="Z16" i="68"/>
  <c r="AH17" i="57"/>
  <c r="AQ17" i="57" s="1"/>
  <c r="AI17" i="33"/>
  <c r="AN17" i="33"/>
  <c r="AI17" i="1"/>
  <c r="AN17" i="1"/>
  <c r="Z17" i="56"/>
  <c r="Y17" i="45"/>
  <c r="X17" i="45"/>
  <c r="AH17" i="72"/>
  <c r="AQ17" i="72" s="1"/>
  <c r="AN16" i="64"/>
  <c r="AI16" i="64"/>
  <c r="X18" i="84"/>
  <c r="Y18" i="84"/>
  <c r="AR16" i="35"/>
  <c r="AR16" i="72"/>
  <c r="Y17" i="27"/>
  <c r="X17" i="27"/>
  <c r="AI18" i="66"/>
  <c r="AN18" i="66"/>
  <c r="AR17" i="83"/>
  <c r="AH17" i="18"/>
  <c r="AQ17" i="18" s="1"/>
  <c r="AR16" i="32"/>
  <c r="Z18" i="85"/>
  <c r="AR18" i="44"/>
  <c r="Z17" i="11"/>
  <c r="Y19" i="48"/>
  <c r="X19" i="48"/>
  <c r="AR16" i="22"/>
  <c r="Z18" i="26"/>
  <c r="AI16" i="46"/>
  <c r="AN16" i="46"/>
  <c r="AN18" i="96"/>
  <c r="AI18" i="96"/>
  <c r="Y17" i="6"/>
  <c r="X17" i="6"/>
  <c r="AN17" i="70"/>
  <c r="AI17" i="70"/>
  <c r="X18" i="60"/>
  <c r="Y18" i="60"/>
  <c r="Y19" i="79"/>
  <c r="X19" i="79"/>
  <c r="AH17" i="74"/>
  <c r="AQ17" i="74" s="1"/>
  <c r="AR16" i="50"/>
  <c r="AR16" i="17"/>
  <c r="Z17" i="93"/>
  <c r="AH17" i="75"/>
  <c r="AQ17" i="75" s="1"/>
  <c r="AR17" i="19"/>
  <c r="X18" i="63"/>
  <c r="Y18" i="63"/>
  <c r="X18" i="34"/>
  <c r="Y18" i="34"/>
  <c r="AH19" i="15"/>
  <c r="AQ19" i="15" s="1"/>
  <c r="Z17" i="78"/>
  <c r="AH17" i="61"/>
  <c r="AQ17" i="61" s="1"/>
  <c r="AH17" i="13"/>
  <c r="AQ17" i="13" s="1"/>
  <c r="Z18" i="73"/>
  <c r="X17" i="51"/>
  <c r="Y17" i="51"/>
  <c r="AN17" i="55"/>
  <c r="AI17" i="55"/>
  <c r="AR17" i="42"/>
  <c r="Z17" i="57"/>
  <c r="Y18" i="1"/>
  <c r="X18" i="1"/>
  <c r="X18" i="41"/>
  <c r="Y18" i="41"/>
  <c r="AI17" i="39"/>
  <c r="AN17" i="39"/>
  <c r="AI16" i="23"/>
  <c r="AN16" i="23"/>
  <c r="AN17" i="47"/>
  <c r="AI17" i="47"/>
  <c r="AI16" i="10"/>
  <c r="AN16" i="10"/>
  <c r="Z19" i="15"/>
  <c r="Z19" i="44"/>
  <c r="X17" i="64"/>
  <c r="Y17" i="64"/>
  <c r="AI17" i="81"/>
  <c r="AN17" i="81"/>
  <c r="AH17" i="67"/>
  <c r="AQ17" i="67" s="1"/>
  <c r="AE17" i="90"/>
  <c r="W18" i="90"/>
  <c r="AG17" i="90"/>
  <c r="AP17" i="90" s="1"/>
  <c r="AF17" i="90"/>
  <c r="AO17" i="90" s="1"/>
  <c r="AN16" i="27"/>
  <c r="AI16" i="27"/>
  <c r="Y19" i="66"/>
  <c r="X19" i="66"/>
  <c r="X18" i="53"/>
  <c r="Y18" i="53"/>
  <c r="AN16" i="89"/>
  <c r="AI16" i="89"/>
  <c r="AH19" i="21"/>
  <c r="AQ19" i="21" s="1"/>
  <c r="AN18" i="48"/>
  <c r="AI18" i="48"/>
  <c r="Z18" i="38"/>
  <c r="AH17" i="31"/>
  <c r="AQ17" i="31" s="1"/>
  <c r="AR17" i="69"/>
  <c r="AH17" i="50"/>
  <c r="AQ17" i="50" s="1"/>
  <c r="Z17" i="35"/>
  <c r="AR18" i="21"/>
  <c r="AH19" i="86"/>
  <c r="AQ19" i="86" s="1"/>
  <c r="AR16" i="11"/>
  <c r="AR16" i="91"/>
  <c r="AI18" i="76"/>
  <c r="AN18" i="76"/>
  <c r="Z17" i="5"/>
  <c r="Z17" i="32"/>
  <c r="AN16" i="24"/>
  <c r="AI16" i="24"/>
  <c r="Y18" i="70"/>
  <c r="X18" i="70"/>
  <c r="Z19" i="48" l="1"/>
  <c r="Z18" i="30"/>
  <c r="Z18" i="81"/>
  <c r="Z18" i="77"/>
  <c r="Z17" i="62"/>
  <c r="Z17" i="24"/>
  <c r="AE17" i="24" s="1"/>
  <c r="Z17" i="10"/>
  <c r="Z18" i="25"/>
  <c r="Z18" i="34"/>
  <c r="W19" i="42"/>
  <c r="Z19" i="66"/>
  <c r="Z17" i="6"/>
  <c r="Z17" i="27"/>
  <c r="AG17" i="27" s="1"/>
  <c r="AP17" i="27" s="1"/>
  <c r="AE18" i="42"/>
  <c r="AI17" i="60"/>
  <c r="Z17" i="45"/>
  <c r="Z18" i="8"/>
  <c r="AF17" i="17"/>
  <c r="AO17" i="17" s="1"/>
  <c r="AF18" i="42"/>
  <c r="AO18" i="42" s="1"/>
  <c r="AG18" i="83"/>
  <c r="AP18" i="83" s="1"/>
  <c r="Z18" i="53"/>
  <c r="AG18" i="53" s="1"/>
  <c r="AP18" i="53" s="1"/>
  <c r="AI17" i="77"/>
  <c r="W18" i="17"/>
  <c r="Z17" i="29"/>
  <c r="AE17" i="29" s="1"/>
  <c r="AE18" i="83"/>
  <c r="Z18" i="84"/>
  <c r="Z19" i="28"/>
  <c r="Z18" i="65"/>
  <c r="AN17" i="41"/>
  <c r="W19" i="83"/>
  <c r="Z18" i="33"/>
  <c r="AE18" i="33" s="1"/>
  <c r="Z18" i="1"/>
  <c r="Z19" i="79"/>
  <c r="AI18" i="28"/>
  <c r="Z18" i="37"/>
  <c r="Z18" i="4"/>
  <c r="AE18" i="4" s="1"/>
  <c r="Z17" i="23"/>
  <c r="AF17" i="23" s="1"/>
  <c r="AO17" i="23" s="1"/>
  <c r="Z17" i="64"/>
  <c r="AG17" i="64" s="1"/>
  <c r="AP17" i="64" s="1"/>
  <c r="Z18" i="41"/>
  <c r="AE18" i="41" s="1"/>
  <c r="Z18" i="36"/>
  <c r="AG18" i="36" s="1"/>
  <c r="AP18" i="36" s="1"/>
  <c r="Z19" i="96"/>
  <c r="AF19" i="96" s="1"/>
  <c r="AO19" i="96" s="1"/>
  <c r="Z18" i="70"/>
  <c r="AF18" i="70" s="1"/>
  <c r="AO18" i="70" s="1"/>
  <c r="Z17" i="51"/>
  <c r="W18" i="51" s="1"/>
  <c r="AF17" i="64"/>
  <c r="AO17" i="64" s="1"/>
  <c r="AG18" i="41"/>
  <c r="AP18" i="41" s="1"/>
  <c r="AF18" i="36"/>
  <c r="AO18" i="36" s="1"/>
  <c r="W19" i="54"/>
  <c r="AE18" i="54"/>
  <c r="AG18" i="54"/>
  <c r="AP18" i="54" s="1"/>
  <c r="AF18" i="54"/>
  <c r="AO18" i="54" s="1"/>
  <c r="W18" i="62"/>
  <c r="AE17" i="62"/>
  <c r="AG17" i="62"/>
  <c r="AP17" i="62" s="1"/>
  <c r="AF17" i="62"/>
  <c r="AO17" i="62" s="1"/>
  <c r="AG17" i="24"/>
  <c r="AP17" i="24" s="1"/>
  <c r="AF17" i="24"/>
  <c r="AO17" i="24" s="1"/>
  <c r="W18" i="24"/>
  <c r="AG17" i="29"/>
  <c r="AP17" i="29" s="1"/>
  <c r="W19" i="53"/>
  <c r="AF18" i="53"/>
  <c r="AO18" i="53" s="1"/>
  <c r="AE18" i="53"/>
  <c r="AF18" i="81"/>
  <c r="AO18" i="81" s="1"/>
  <c r="AE18" i="81"/>
  <c r="W19" i="81"/>
  <c r="AG18" i="81"/>
  <c r="AP18" i="81" s="1"/>
  <c r="AG19" i="48"/>
  <c r="AP19" i="48" s="1"/>
  <c r="AF19" i="48"/>
  <c r="AO19" i="48" s="1"/>
  <c r="W20" i="48"/>
  <c r="AE19" i="48"/>
  <c r="AG17" i="6"/>
  <c r="AP17" i="6" s="1"/>
  <c r="AF17" i="6"/>
  <c r="AO17" i="6" s="1"/>
  <c r="W18" i="6"/>
  <c r="AE17" i="6"/>
  <c r="AF17" i="45"/>
  <c r="AO17" i="45" s="1"/>
  <c r="AG17" i="45"/>
  <c r="AP17" i="45" s="1"/>
  <c r="AE17" i="45"/>
  <c r="W18" i="45"/>
  <c r="AG18" i="4"/>
  <c r="AP18" i="4" s="1"/>
  <c r="AF18" i="4"/>
  <c r="AO18" i="4" s="1"/>
  <c r="AR18" i="76"/>
  <c r="AF19" i="44"/>
  <c r="AO19" i="44" s="1"/>
  <c r="AG19" i="44"/>
  <c r="AP19" i="44" s="1"/>
  <c r="W20" i="44"/>
  <c r="AE19" i="44"/>
  <c r="AG18" i="73"/>
  <c r="AP18" i="73" s="1"/>
  <c r="AF18" i="73"/>
  <c r="AO18" i="73" s="1"/>
  <c r="AE18" i="73"/>
  <c r="W19" i="73"/>
  <c r="AH18" i="63"/>
  <c r="AQ18" i="63" s="1"/>
  <c r="AF17" i="32"/>
  <c r="AO17" i="32" s="1"/>
  <c r="AE17" i="32"/>
  <c r="W18" i="32"/>
  <c r="AG17" i="32"/>
  <c r="AP17" i="32" s="1"/>
  <c r="AH19" i="66"/>
  <c r="AQ19" i="66" s="1"/>
  <c r="AF19" i="15"/>
  <c r="AO19" i="15" s="1"/>
  <c r="W20" i="15"/>
  <c r="AE19" i="15"/>
  <c r="AG19" i="15"/>
  <c r="AP19" i="15" s="1"/>
  <c r="AR16" i="23"/>
  <c r="AH18" i="1"/>
  <c r="AQ18" i="1" s="1"/>
  <c r="AR17" i="55"/>
  <c r="Z18" i="63"/>
  <c r="AH19" i="79"/>
  <c r="AQ19" i="79" s="1"/>
  <c r="AR17" i="77"/>
  <c r="AR18" i="66"/>
  <c r="X17" i="20"/>
  <c r="Y17" i="20"/>
  <c r="AH18" i="8"/>
  <c r="AQ18" i="8" s="1"/>
  <c r="AH18" i="77"/>
  <c r="AQ18" i="77" s="1"/>
  <c r="AH18" i="25"/>
  <c r="AQ18" i="25" s="1"/>
  <c r="AR17" i="36"/>
  <c r="X18" i="16"/>
  <c r="Y18" i="16"/>
  <c r="W19" i="58"/>
  <c r="AE18" i="58"/>
  <c r="AF18" i="58"/>
  <c r="AO18" i="58" s="1"/>
  <c r="AG18" i="58"/>
  <c r="AP18" i="58" s="1"/>
  <c r="Y19" i="9"/>
  <c r="X19" i="9"/>
  <c r="Z19" i="9" s="1"/>
  <c r="X20" i="86"/>
  <c r="Y20" i="86"/>
  <c r="AN19" i="21"/>
  <c r="AI19" i="21"/>
  <c r="X18" i="17"/>
  <c r="Y18" i="17"/>
  <c r="AI17" i="61"/>
  <c r="AN17" i="61"/>
  <c r="X18" i="31"/>
  <c r="Z18" i="31" s="1"/>
  <c r="Y18" i="31"/>
  <c r="Y18" i="72"/>
  <c r="X18" i="72"/>
  <c r="AH17" i="10"/>
  <c r="AQ17" i="10" s="1"/>
  <c r="AR16" i="62"/>
  <c r="AN17" i="59"/>
  <c r="AI17" i="59"/>
  <c r="AI17" i="75"/>
  <c r="AN17" i="75"/>
  <c r="X19" i="83"/>
  <c r="Y19" i="83"/>
  <c r="Y19" i="69"/>
  <c r="X19" i="69"/>
  <c r="AE17" i="35"/>
  <c r="W18" i="35"/>
  <c r="AF17" i="35"/>
  <c r="AO17" i="35" s="1"/>
  <c r="AG17" i="35"/>
  <c r="AP17" i="35" s="1"/>
  <c r="AH18" i="53"/>
  <c r="AQ18" i="53" s="1"/>
  <c r="AH18" i="41"/>
  <c r="AQ18" i="41" s="1"/>
  <c r="AF17" i="78"/>
  <c r="AO17" i="78" s="1"/>
  <c r="AE17" i="78"/>
  <c r="W18" i="78"/>
  <c r="AG17" i="78"/>
  <c r="AP17" i="78" s="1"/>
  <c r="AH18" i="70"/>
  <c r="AQ18" i="70" s="1"/>
  <c r="AF17" i="5"/>
  <c r="AO17" i="5" s="1"/>
  <c r="W18" i="5"/>
  <c r="AE17" i="5"/>
  <c r="AG17" i="5"/>
  <c r="AP17" i="5" s="1"/>
  <c r="AR16" i="89"/>
  <c r="AR17" i="81"/>
  <c r="AR18" i="96"/>
  <c r="AG17" i="11"/>
  <c r="AP17" i="11" s="1"/>
  <c r="AF17" i="11"/>
  <c r="AO17" i="11" s="1"/>
  <c r="W18" i="11"/>
  <c r="AE17" i="11"/>
  <c r="AH17" i="27"/>
  <c r="AQ17" i="27" s="1"/>
  <c r="AG17" i="56"/>
  <c r="AP17" i="56" s="1"/>
  <c r="AF17" i="56"/>
  <c r="AO17" i="56" s="1"/>
  <c r="AE17" i="56"/>
  <c r="W18" i="56"/>
  <c r="W19" i="80"/>
  <c r="AG18" i="80"/>
  <c r="AP18" i="80" s="1"/>
  <c r="AE18" i="80"/>
  <c r="AF18" i="80"/>
  <c r="AO18" i="80" s="1"/>
  <c r="AH19" i="28"/>
  <c r="AQ19" i="28" s="1"/>
  <c r="AR17" i="53"/>
  <c r="W19" i="25"/>
  <c r="AG18" i="25"/>
  <c r="AP18" i="25" s="1"/>
  <c r="AF18" i="25"/>
  <c r="AO18" i="25" s="1"/>
  <c r="AE18" i="25"/>
  <c r="AG18" i="19"/>
  <c r="AP18" i="19" s="1"/>
  <c r="AF18" i="19"/>
  <c r="AO18" i="19" s="1"/>
  <c r="W19" i="19"/>
  <c r="AE18" i="19"/>
  <c r="AG18" i="37"/>
  <c r="AP18" i="37" s="1"/>
  <c r="AF18" i="37"/>
  <c r="AO18" i="37" s="1"/>
  <c r="AE18" i="37"/>
  <c r="W19" i="37"/>
  <c r="AH18" i="33"/>
  <c r="AQ18" i="33" s="1"/>
  <c r="AF19" i="76"/>
  <c r="AO19" i="76" s="1"/>
  <c r="AG19" i="76"/>
  <c r="AP19" i="76" s="1"/>
  <c r="W20" i="76"/>
  <c r="AE19" i="76"/>
  <c r="Y20" i="21"/>
  <c r="X20" i="21"/>
  <c r="AR16" i="12"/>
  <c r="AR18" i="87"/>
  <c r="AN17" i="50"/>
  <c r="AI17" i="50"/>
  <c r="W18" i="10"/>
  <c r="AE17" i="10"/>
  <c r="AG17" i="10"/>
  <c r="AP17" i="10" s="1"/>
  <c r="AF17" i="10"/>
  <c r="AO17" i="10" s="1"/>
  <c r="Y18" i="59"/>
  <c r="X18" i="59"/>
  <c r="AH18" i="55"/>
  <c r="AQ18" i="55" s="1"/>
  <c r="AH18" i="39"/>
  <c r="AQ18" i="39" s="1"/>
  <c r="AN17" i="18"/>
  <c r="AI17" i="18"/>
  <c r="W19" i="38"/>
  <c r="AG18" i="38"/>
  <c r="AP18" i="38" s="1"/>
  <c r="AE18" i="38"/>
  <c r="AF18" i="38"/>
  <c r="AO18" i="38" s="1"/>
  <c r="AG19" i="66"/>
  <c r="AP19" i="66" s="1"/>
  <c r="AF19" i="66"/>
  <c r="AO19" i="66" s="1"/>
  <c r="W20" i="66"/>
  <c r="AE19" i="66"/>
  <c r="Y18" i="90"/>
  <c r="X18" i="90"/>
  <c r="AR16" i="10"/>
  <c r="AR17" i="39"/>
  <c r="AG18" i="1"/>
  <c r="AP18" i="1" s="1"/>
  <c r="AF18" i="1"/>
  <c r="AO18" i="1" s="1"/>
  <c r="W19" i="1"/>
  <c r="AE18" i="1"/>
  <c r="AH18" i="34"/>
  <c r="AQ18" i="34" s="1"/>
  <c r="AG17" i="93"/>
  <c r="AP17" i="93" s="1"/>
  <c r="AE17" i="93"/>
  <c r="AF17" i="93"/>
  <c r="AO17" i="93" s="1"/>
  <c r="W18" i="93"/>
  <c r="W20" i="79"/>
  <c r="AF19" i="79"/>
  <c r="AO19" i="79" s="1"/>
  <c r="AE19" i="79"/>
  <c r="AG19" i="79"/>
  <c r="AP19" i="79" s="1"/>
  <c r="AR17" i="70"/>
  <c r="AG16" i="68"/>
  <c r="AP16" i="68" s="1"/>
  <c r="AF16" i="68"/>
  <c r="AO16" i="68" s="1"/>
  <c r="AE16" i="68"/>
  <c r="W17" i="68"/>
  <c r="AG18" i="52"/>
  <c r="AP18" i="52" s="1"/>
  <c r="W19" i="52"/>
  <c r="AF18" i="52"/>
  <c r="AO18" i="52" s="1"/>
  <c r="AE18" i="52"/>
  <c r="AR18" i="79"/>
  <c r="W20" i="28"/>
  <c r="AG19" i="28"/>
  <c r="AP19" i="28" s="1"/>
  <c r="AF19" i="28"/>
  <c r="AO19" i="28" s="1"/>
  <c r="AE19" i="28"/>
  <c r="W19" i="2"/>
  <c r="AE18" i="2"/>
  <c r="AG18" i="2"/>
  <c r="AP18" i="2" s="1"/>
  <c r="AF18" i="2"/>
  <c r="AO18" i="2" s="1"/>
  <c r="AF18" i="8"/>
  <c r="AO18" i="8" s="1"/>
  <c r="W19" i="8"/>
  <c r="AE18" i="8"/>
  <c r="AG18" i="8"/>
  <c r="AP18" i="8" s="1"/>
  <c r="AR17" i="82"/>
  <c r="AG18" i="77"/>
  <c r="AP18" i="77" s="1"/>
  <c r="AF18" i="77"/>
  <c r="AO18" i="77" s="1"/>
  <c r="W19" i="77"/>
  <c r="AE18" i="77"/>
  <c r="AH19" i="87"/>
  <c r="AQ19" i="87" s="1"/>
  <c r="AR17" i="30"/>
  <c r="W18" i="95"/>
  <c r="AE17" i="95"/>
  <c r="AG17" i="95"/>
  <c r="AP17" i="95" s="1"/>
  <c r="AF17" i="95"/>
  <c r="AO17" i="95" s="1"/>
  <c r="AG19" i="71"/>
  <c r="AP19" i="71" s="1"/>
  <c r="AF19" i="71"/>
  <c r="AO19" i="71" s="1"/>
  <c r="W20" i="71"/>
  <c r="AE19" i="71"/>
  <c r="AR17" i="8"/>
  <c r="AR16" i="29"/>
  <c r="AH18" i="30"/>
  <c r="AQ18" i="30" s="1"/>
  <c r="AI19" i="86"/>
  <c r="AN19" i="86"/>
  <c r="AI17" i="22"/>
  <c r="AN17" i="22"/>
  <c r="AH18" i="47"/>
  <c r="AQ18" i="47" s="1"/>
  <c r="AR17" i="41"/>
  <c r="Y18" i="61"/>
  <c r="X18" i="61"/>
  <c r="AH18" i="82"/>
  <c r="AQ18" i="82" s="1"/>
  <c r="AH18" i="88"/>
  <c r="AQ18" i="88" s="1"/>
  <c r="Y18" i="50"/>
  <c r="X18" i="50"/>
  <c r="AI17" i="31"/>
  <c r="AN17" i="31"/>
  <c r="AR17" i="4"/>
  <c r="AH18" i="81"/>
  <c r="AQ18" i="81" s="1"/>
  <c r="AH17" i="23"/>
  <c r="AQ17" i="23" s="1"/>
  <c r="AR17" i="34"/>
  <c r="Z18" i="55"/>
  <c r="AH18" i="54"/>
  <c r="AQ18" i="54" s="1"/>
  <c r="AN17" i="13"/>
  <c r="AI17" i="13"/>
  <c r="Y18" i="18"/>
  <c r="X18" i="18"/>
  <c r="X19" i="42"/>
  <c r="Y19" i="42"/>
  <c r="AR18" i="48"/>
  <c r="AR16" i="27"/>
  <c r="AI17" i="90"/>
  <c r="AN17" i="90"/>
  <c r="AH17" i="64"/>
  <c r="AQ17" i="64" s="1"/>
  <c r="AR17" i="47"/>
  <c r="W18" i="57"/>
  <c r="AE17" i="57"/>
  <c r="AG17" i="57"/>
  <c r="AP17" i="57" s="1"/>
  <c r="AF17" i="57"/>
  <c r="AO17" i="57" s="1"/>
  <c r="AH17" i="51"/>
  <c r="AQ17" i="51" s="1"/>
  <c r="AF18" i="34"/>
  <c r="AO18" i="34" s="1"/>
  <c r="W19" i="34"/>
  <c r="AG18" i="34"/>
  <c r="AP18" i="34" s="1"/>
  <c r="AE18" i="34"/>
  <c r="W18" i="27"/>
  <c r="AH18" i="84"/>
  <c r="AQ18" i="84" s="1"/>
  <c r="AR17" i="1"/>
  <c r="AR17" i="25"/>
  <c r="AR17" i="88"/>
  <c r="Z19" i="87"/>
  <c r="AR17" i="84"/>
  <c r="AF17" i="91"/>
  <c r="AO17" i="91" s="1"/>
  <c r="AE17" i="91"/>
  <c r="W18" i="91"/>
  <c r="AG17" i="91"/>
  <c r="AP17" i="91" s="1"/>
  <c r="AH17" i="46"/>
  <c r="AQ17" i="46" s="1"/>
  <c r="AI18" i="43"/>
  <c r="AN18" i="43"/>
  <c r="X18" i="22"/>
  <c r="Y18" i="22"/>
  <c r="Z18" i="22" s="1"/>
  <c r="X18" i="40"/>
  <c r="Y18" i="40"/>
  <c r="Z18" i="47"/>
  <c r="Z18" i="82"/>
  <c r="Z18" i="88"/>
  <c r="AH18" i="65"/>
  <c r="AQ18" i="65" s="1"/>
  <c r="Z18" i="39"/>
  <c r="Y18" i="13"/>
  <c r="X18" i="13"/>
  <c r="Z18" i="13" s="1"/>
  <c r="AI18" i="42"/>
  <c r="AN18" i="42"/>
  <c r="AH18" i="60"/>
  <c r="AQ18" i="60" s="1"/>
  <c r="AH17" i="6"/>
  <c r="AQ17" i="6" s="1"/>
  <c r="AR16" i="46"/>
  <c r="AH19" i="48"/>
  <c r="AQ19" i="48" s="1"/>
  <c r="AG18" i="85"/>
  <c r="AP18" i="85" s="1"/>
  <c r="AF18" i="85"/>
  <c r="AO18" i="85" s="1"/>
  <c r="AE18" i="85"/>
  <c r="W19" i="85"/>
  <c r="W19" i="84"/>
  <c r="AE18" i="84"/>
  <c r="AG18" i="84"/>
  <c r="AP18" i="84" s="1"/>
  <c r="AF18" i="84"/>
  <c r="AO18" i="84" s="1"/>
  <c r="AH17" i="45"/>
  <c r="AQ17" i="45" s="1"/>
  <c r="AR17" i="60"/>
  <c r="AR17" i="37"/>
  <c r="AR18" i="28"/>
  <c r="AG18" i="3"/>
  <c r="AP18" i="3" s="1"/>
  <c r="AF18" i="3"/>
  <c r="AO18" i="3" s="1"/>
  <c r="W19" i="3"/>
  <c r="AE18" i="3"/>
  <c r="AH17" i="89"/>
  <c r="AQ17" i="89" s="1"/>
  <c r="AH17" i="12"/>
  <c r="AQ17" i="12" s="1"/>
  <c r="AR16" i="45"/>
  <c r="AR17" i="63"/>
  <c r="W19" i="30"/>
  <c r="AG18" i="30"/>
  <c r="AP18" i="30" s="1"/>
  <c r="AE18" i="30"/>
  <c r="AF18" i="30"/>
  <c r="AO18" i="30" s="1"/>
  <c r="AH18" i="4"/>
  <c r="AQ18" i="4" s="1"/>
  <c r="AI17" i="40"/>
  <c r="AN17" i="40"/>
  <c r="AR17" i="65"/>
  <c r="AH17" i="62"/>
  <c r="AQ17" i="62" s="1"/>
  <c r="AH17" i="29"/>
  <c r="AQ17" i="29" s="1"/>
  <c r="AH17" i="24"/>
  <c r="AQ17" i="24" s="1"/>
  <c r="Y18" i="67"/>
  <c r="X18" i="67"/>
  <c r="AI15" i="7"/>
  <c r="AN15" i="7"/>
  <c r="AG18" i="65"/>
  <c r="AP18" i="65" s="1"/>
  <c r="AF18" i="65"/>
  <c r="AO18" i="65" s="1"/>
  <c r="W19" i="65"/>
  <c r="AE18" i="65"/>
  <c r="AG17" i="23"/>
  <c r="AP17" i="23" s="1"/>
  <c r="X18" i="74"/>
  <c r="Y18" i="74"/>
  <c r="AR16" i="24"/>
  <c r="Z18" i="60"/>
  <c r="W19" i="26"/>
  <c r="AG18" i="26"/>
  <c r="AP18" i="26" s="1"/>
  <c r="AF18" i="26"/>
  <c r="AO18" i="26" s="1"/>
  <c r="AE18" i="26"/>
  <c r="AR16" i="64"/>
  <c r="AR17" i="33"/>
  <c r="AI16" i="20"/>
  <c r="AN16" i="20"/>
  <c r="AR16" i="6"/>
  <c r="W18" i="92"/>
  <c r="AG17" i="92"/>
  <c r="AP17" i="92" s="1"/>
  <c r="AF17" i="92"/>
  <c r="AO17" i="92" s="1"/>
  <c r="AE17" i="92"/>
  <c r="AG18" i="14"/>
  <c r="AP18" i="14" s="1"/>
  <c r="W19" i="14"/>
  <c r="AF18" i="14"/>
  <c r="AO18" i="14" s="1"/>
  <c r="AE18" i="14"/>
  <c r="W18" i="49"/>
  <c r="AE17" i="49"/>
  <c r="AG17" i="49"/>
  <c r="AP17" i="49" s="1"/>
  <c r="AF17" i="49"/>
  <c r="AO17" i="49" s="1"/>
  <c r="AF17" i="94"/>
  <c r="AO17" i="94" s="1"/>
  <c r="AE17" i="94"/>
  <c r="AG17" i="94"/>
  <c r="AP17" i="94" s="1"/>
  <c r="W18" i="94"/>
  <c r="AH18" i="37"/>
  <c r="AQ18" i="37" s="1"/>
  <c r="Z17" i="89"/>
  <c r="AN17" i="16"/>
  <c r="AI17" i="16"/>
  <c r="Z17" i="12"/>
  <c r="AR17" i="54"/>
  <c r="AH19" i="76"/>
  <c r="AQ19" i="76" s="1"/>
  <c r="AI18" i="9"/>
  <c r="AN18" i="9"/>
  <c r="Z17" i="46"/>
  <c r="X19" i="43"/>
  <c r="Y19" i="43"/>
  <c r="AH18" i="36"/>
  <c r="AQ18" i="36" s="1"/>
  <c r="AI17" i="17"/>
  <c r="AN17" i="17"/>
  <c r="AH19" i="96"/>
  <c r="AQ19" i="96" s="1"/>
  <c r="AN17" i="67"/>
  <c r="AI17" i="67"/>
  <c r="X16" i="7"/>
  <c r="Y16" i="7"/>
  <c r="AN17" i="72"/>
  <c r="AI17" i="72"/>
  <c r="AR16" i="51"/>
  <c r="Y18" i="75"/>
  <c r="X18" i="75"/>
  <c r="Z18" i="75" s="1"/>
  <c r="AN18" i="83"/>
  <c r="AI18" i="69"/>
  <c r="AN18" i="69"/>
  <c r="AI17" i="74"/>
  <c r="AN17" i="74"/>
  <c r="AE17" i="64" l="1"/>
  <c r="AF17" i="29"/>
  <c r="AO17" i="29" s="1"/>
  <c r="W18" i="64"/>
  <c r="W19" i="4"/>
  <c r="W20" i="96"/>
  <c r="AI18" i="83"/>
  <c r="AF18" i="33"/>
  <c r="AO18" i="33" s="1"/>
  <c r="AE17" i="51"/>
  <c r="W18" i="23"/>
  <c r="AE17" i="27"/>
  <c r="AG18" i="33"/>
  <c r="AP18" i="33" s="1"/>
  <c r="AF17" i="51"/>
  <c r="AO17" i="51" s="1"/>
  <c r="AE17" i="23"/>
  <c r="Z18" i="40"/>
  <c r="AF17" i="27"/>
  <c r="AO17" i="27" s="1"/>
  <c r="W19" i="33"/>
  <c r="W18" i="29"/>
  <c r="AG17" i="51"/>
  <c r="AP17" i="51" s="1"/>
  <c r="Z18" i="90"/>
  <c r="Z20" i="86"/>
  <c r="AE19" i="96"/>
  <c r="AF18" i="41"/>
  <c r="AO18" i="41" s="1"/>
  <c r="W19" i="41"/>
  <c r="Z17" i="20"/>
  <c r="Z16" i="7"/>
  <c r="Z19" i="69"/>
  <c r="AF19" i="69" s="1"/>
  <c r="AO19" i="69" s="1"/>
  <c r="W19" i="36"/>
  <c r="AG18" i="70"/>
  <c r="AP18" i="70" s="1"/>
  <c r="AE18" i="70"/>
  <c r="Z19" i="43"/>
  <c r="AG19" i="43" s="1"/>
  <c r="AP19" i="43" s="1"/>
  <c r="AG19" i="96"/>
  <c r="AP19" i="96" s="1"/>
  <c r="AE18" i="36"/>
  <c r="AN18" i="36" s="1"/>
  <c r="W19" i="70"/>
  <c r="Z19" i="83"/>
  <c r="AF19" i="83" s="1"/>
  <c r="AO19" i="83" s="1"/>
  <c r="AG18" i="75"/>
  <c r="AP18" i="75" s="1"/>
  <c r="AF18" i="75"/>
  <c r="AO18" i="75" s="1"/>
  <c r="AE18" i="75"/>
  <c r="W19" i="75"/>
  <c r="AE20" i="86"/>
  <c r="W21" i="86"/>
  <c r="AF20" i="86"/>
  <c r="AO20" i="86" s="1"/>
  <c r="AG20" i="86"/>
  <c r="AP20" i="86" s="1"/>
  <c r="Y18" i="49"/>
  <c r="X18" i="49"/>
  <c r="AI18" i="26"/>
  <c r="AN18" i="26"/>
  <c r="AI17" i="23"/>
  <c r="AN17" i="23"/>
  <c r="AR17" i="40"/>
  <c r="AG18" i="13"/>
  <c r="AP18" i="13" s="1"/>
  <c r="AF18" i="13"/>
  <c r="AO18" i="13" s="1"/>
  <c r="W19" i="13"/>
  <c r="AE18" i="13"/>
  <c r="W19" i="47"/>
  <c r="AG18" i="47"/>
  <c r="AP18" i="47" s="1"/>
  <c r="AF18" i="47"/>
  <c r="AO18" i="47" s="1"/>
  <c r="AE18" i="47"/>
  <c r="Y18" i="57"/>
  <c r="X18" i="57"/>
  <c r="AR17" i="13"/>
  <c r="AH18" i="50"/>
  <c r="AQ18" i="50" s="1"/>
  <c r="AR17" i="22"/>
  <c r="Y20" i="71"/>
  <c r="X20" i="71"/>
  <c r="X19" i="8"/>
  <c r="Y19" i="8"/>
  <c r="AI19" i="28"/>
  <c r="AN19" i="28"/>
  <c r="AI16" i="68"/>
  <c r="AN16" i="68"/>
  <c r="AI19" i="79"/>
  <c r="AN19" i="79"/>
  <c r="AG18" i="90"/>
  <c r="AP18" i="90" s="1"/>
  <c r="AF18" i="90"/>
  <c r="AO18" i="90" s="1"/>
  <c r="AE18" i="90"/>
  <c r="W19" i="90"/>
  <c r="AI17" i="10"/>
  <c r="AN17" i="10"/>
  <c r="Y20" i="76"/>
  <c r="X20" i="76"/>
  <c r="AI18" i="25"/>
  <c r="AN18" i="25"/>
  <c r="AN17" i="56"/>
  <c r="AI17" i="56"/>
  <c r="AR17" i="75"/>
  <c r="AE18" i="31"/>
  <c r="W19" i="31"/>
  <c r="AG18" i="31"/>
  <c r="AP18" i="31" s="1"/>
  <c r="AF18" i="31"/>
  <c r="AO18" i="31" s="1"/>
  <c r="AR19" i="21"/>
  <c r="AH17" i="20"/>
  <c r="AQ17" i="20" s="1"/>
  <c r="AI19" i="44"/>
  <c r="AN19" i="44"/>
  <c r="AN17" i="45"/>
  <c r="AI17" i="45"/>
  <c r="AI18" i="53"/>
  <c r="AN18" i="53"/>
  <c r="AN17" i="29"/>
  <c r="AI17" i="29"/>
  <c r="X19" i="54"/>
  <c r="Y19" i="54"/>
  <c r="X18" i="64"/>
  <c r="Y18" i="64"/>
  <c r="AN18" i="85"/>
  <c r="AI18" i="85"/>
  <c r="AG18" i="22"/>
  <c r="AP18" i="22" s="1"/>
  <c r="AF18" i="22"/>
  <c r="AO18" i="22" s="1"/>
  <c r="W19" i="22"/>
  <c r="AE18" i="22"/>
  <c r="AR17" i="74"/>
  <c r="AH19" i="43"/>
  <c r="AQ19" i="43" s="1"/>
  <c r="AG17" i="12"/>
  <c r="AP17" i="12" s="1"/>
  <c r="AF17" i="12"/>
  <c r="AO17" i="12" s="1"/>
  <c r="W18" i="12"/>
  <c r="AE17" i="12"/>
  <c r="AN17" i="94"/>
  <c r="AI17" i="94"/>
  <c r="AI18" i="14"/>
  <c r="AN18" i="14"/>
  <c r="AR16" i="20"/>
  <c r="Y18" i="23"/>
  <c r="X18" i="23"/>
  <c r="X19" i="30"/>
  <c r="Y19" i="30"/>
  <c r="AI18" i="84"/>
  <c r="AN18" i="84"/>
  <c r="AE18" i="39"/>
  <c r="W19" i="39"/>
  <c r="AF18" i="39"/>
  <c r="AO18" i="39" s="1"/>
  <c r="AG18" i="39"/>
  <c r="AP18" i="39" s="1"/>
  <c r="Y18" i="27"/>
  <c r="X18" i="27"/>
  <c r="AR17" i="90"/>
  <c r="AH19" i="42"/>
  <c r="AQ19" i="42" s="1"/>
  <c r="AH18" i="61"/>
  <c r="AQ18" i="61" s="1"/>
  <c r="X19" i="33"/>
  <c r="Y19" i="33"/>
  <c r="X18" i="95"/>
  <c r="Y18" i="95"/>
  <c r="AN18" i="52"/>
  <c r="AI18" i="52"/>
  <c r="AN17" i="93"/>
  <c r="AI17" i="93"/>
  <c r="AI19" i="66"/>
  <c r="AN19" i="66"/>
  <c r="AI18" i="38"/>
  <c r="AN18" i="38"/>
  <c r="AH18" i="59"/>
  <c r="AQ18" i="59" s="1"/>
  <c r="Y18" i="10"/>
  <c r="X18" i="10"/>
  <c r="AI18" i="80"/>
  <c r="AN18" i="80"/>
  <c r="AI17" i="5"/>
  <c r="AN17" i="5"/>
  <c r="AE19" i="69"/>
  <c r="AR17" i="59"/>
  <c r="AH18" i="72"/>
  <c r="AQ18" i="72" s="1"/>
  <c r="AG19" i="9"/>
  <c r="AP19" i="9" s="1"/>
  <c r="AF19" i="9"/>
  <c r="AO19" i="9" s="1"/>
  <c r="W20" i="9"/>
  <c r="AE19" i="9"/>
  <c r="AH18" i="16"/>
  <c r="AQ18" i="16" s="1"/>
  <c r="W18" i="20"/>
  <c r="AE17" i="20"/>
  <c r="AG17" i="20"/>
  <c r="AP17" i="20" s="1"/>
  <c r="AF17" i="20"/>
  <c r="AO17" i="20" s="1"/>
  <c r="AI19" i="15"/>
  <c r="AN19" i="15"/>
  <c r="X20" i="44"/>
  <c r="Y20" i="44"/>
  <c r="AI18" i="4"/>
  <c r="AN18" i="4"/>
  <c r="AN17" i="24"/>
  <c r="AI17" i="24"/>
  <c r="AI17" i="62"/>
  <c r="AN17" i="62"/>
  <c r="X19" i="36"/>
  <c r="Y19" i="36"/>
  <c r="AH16" i="7"/>
  <c r="AQ16" i="7" s="1"/>
  <c r="AR17" i="16"/>
  <c r="AR15" i="7"/>
  <c r="AN18" i="3"/>
  <c r="AI18" i="3"/>
  <c r="AH18" i="40"/>
  <c r="AQ18" i="40" s="1"/>
  <c r="AR18" i="43"/>
  <c r="Z19" i="42"/>
  <c r="Z18" i="50"/>
  <c r="AR19" i="86"/>
  <c r="AI18" i="33"/>
  <c r="AN18" i="33"/>
  <c r="AI18" i="1"/>
  <c r="AN18" i="1"/>
  <c r="Y20" i="66"/>
  <c r="X20" i="66"/>
  <c r="AR17" i="50"/>
  <c r="AH20" i="21"/>
  <c r="AQ20" i="21" s="1"/>
  <c r="AI18" i="19"/>
  <c r="AN18" i="19"/>
  <c r="AN17" i="11"/>
  <c r="AI17" i="11"/>
  <c r="Y18" i="5"/>
  <c r="X18" i="5"/>
  <c r="Y18" i="78"/>
  <c r="Z18" i="78" s="1"/>
  <c r="X18" i="78"/>
  <c r="AR17" i="61"/>
  <c r="Z18" i="16"/>
  <c r="X20" i="15"/>
  <c r="Y20" i="15"/>
  <c r="Y18" i="32"/>
  <c r="X18" i="32"/>
  <c r="Y19" i="73"/>
  <c r="X19" i="73"/>
  <c r="Y19" i="4"/>
  <c r="X19" i="4"/>
  <c r="AI19" i="48"/>
  <c r="AN19" i="48"/>
  <c r="X19" i="81"/>
  <c r="Y19" i="81"/>
  <c r="Y18" i="24"/>
  <c r="X18" i="24"/>
  <c r="X18" i="62"/>
  <c r="Y18" i="62"/>
  <c r="X19" i="41"/>
  <c r="Y19" i="41"/>
  <c r="AH18" i="75"/>
  <c r="AQ18" i="75" s="1"/>
  <c r="Y19" i="14"/>
  <c r="X19" i="14"/>
  <c r="Y18" i="92"/>
  <c r="X18" i="92"/>
  <c r="AH18" i="74"/>
  <c r="AQ18" i="74" s="1"/>
  <c r="AN18" i="65"/>
  <c r="AI18" i="65"/>
  <c r="AH18" i="67"/>
  <c r="AQ18" i="67" s="1"/>
  <c r="Y19" i="3"/>
  <c r="X19" i="3"/>
  <c r="X19" i="84"/>
  <c r="Y19" i="84"/>
  <c r="AR18" i="42"/>
  <c r="AG18" i="40"/>
  <c r="AP18" i="40" s="1"/>
  <c r="AF18" i="40"/>
  <c r="AO18" i="40" s="1"/>
  <c r="AE18" i="40"/>
  <c r="W19" i="40"/>
  <c r="W20" i="87"/>
  <c r="AG19" i="87"/>
  <c r="AP19" i="87" s="1"/>
  <c r="AF19" i="87"/>
  <c r="AO19" i="87" s="1"/>
  <c r="AE19" i="87"/>
  <c r="AI17" i="27"/>
  <c r="AN17" i="27"/>
  <c r="AI18" i="34"/>
  <c r="AN18" i="34"/>
  <c r="AH18" i="18"/>
  <c r="AQ18" i="18" s="1"/>
  <c r="Z18" i="61"/>
  <c r="AN18" i="77"/>
  <c r="AI18" i="77"/>
  <c r="Y19" i="52"/>
  <c r="X19" i="52"/>
  <c r="Y20" i="79"/>
  <c r="X20" i="79"/>
  <c r="Y19" i="1"/>
  <c r="X19" i="1"/>
  <c r="X19" i="38"/>
  <c r="Y19" i="38"/>
  <c r="Z18" i="59"/>
  <c r="Y19" i="19"/>
  <c r="X19" i="19"/>
  <c r="X18" i="11"/>
  <c r="Y18" i="11"/>
  <c r="AI17" i="78"/>
  <c r="AN17" i="78"/>
  <c r="Y18" i="35"/>
  <c r="X18" i="35"/>
  <c r="AH19" i="83"/>
  <c r="AQ19" i="83" s="1"/>
  <c r="Z18" i="72"/>
  <c r="AH20" i="86"/>
  <c r="AQ20" i="86" s="1"/>
  <c r="AI17" i="32"/>
  <c r="AN17" i="32"/>
  <c r="AN18" i="73"/>
  <c r="AI18" i="73"/>
  <c r="X20" i="48"/>
  <c r="Y20" i="48"/>
  <c r="AN18" i="81"/>
  <c r="AI18" i="81"/>
  <c r="Y19" i="53"/>
  <c r="X19" i="53"/>
  <c r="X18" i="51"/>
  <c r="Z18" i="51" s="1"/>
  <c r="Y18" i="51"/>
  <c r="AN19" i="96"/>
  <c r="AI18" i="36"/>
  <c r="AI18" i="41"/>
  <c r="AN18" i="41"/>
  <c r="AN18" i="70"/>
  <c r="AG17" i="89"/>
  <c r="AP17" i="89" s="1"/>
  <c r="AF17" i="89"/>
  <c r="AO17" i="89" s="1"/>
  <c r="W18" i="89"/>
  <c r="AE17" i="89"/>
  <c r="X18" i="94"/>
  <c r="Y18" i="94"/>
  <c r="X19" i="26"/>
  <c r="Y19" i="26"/>
  <c r="Z18" i="74"/>
  <c r="Y19" i="65"/>
  <c r="X19" i="65"/>
  <c r="AI18" i="30"/>
  <c r="AN18" i="30"/>
  <c r="AH18" i="13"/>
  <c r="AQ18" i="13" s="1"/>
  <c r="W19" i="88"/>
  <c r="AG18" i="88"/>
  <c r="AP18" i="88" s="1"/>
  <c r="AF18" i="88"/>
  <c r="AO18" i="88" s="1"/>
  <c r="AE18" i="88"/>
  <c r="Y18" i="91"/>
  <c r="X18" i="91"/>
  <c r="AF18" i="55"/>
  <c r="AO18" i="55" s="1"/>
  <c r="W19" i="55"/>
  <c r="AE18" i="55"/>
  <c r="AG18" i="55"/>
  <c r="AP18" i="55" s="1"/>
  <c r="AI18" i="2"/>
  <c r="AN18" i="2"/>
  <c r="Y20" i="28"/>
  <c r="X20" i="28"/>
  <c r="Y18" i="93"/>
  <c r="X18" i="93"/>
  <c r="Z18" i="93" s="1"/>
  <c r="AH18" i="90"/>
  <c r="AQ18" i="90" s="1"/>
  <c r="AR17" i="18"/>
  <c r="Z20" i="21"/>
  <c r="Y19" i="37"/>
  <c r="X19" i="37"/>
  <c r="Y19" i="25"/>
  <c r="X19" i="25"/>
  <c r="X19" i="80"/>
  <c r="Y19" i="80"/>
  <c r="AI17" i="35"/>
  <c r="AN17" i="35"/>
  <c r="AH18" i="17"/>
  <c r="AQ18" i="17" s="1"/>
  <c r="AI18" i="58"/>
  <c r="AN18" i="58"/>
  <c r="AN17" i="6"/>
  <c r="AI17" i="6"/>
  <c r="AN17" i="51"/>
  <c r="AI17" i="51"/>
  <c r="X19" i="70"/>
  <c r="Z19" i="70" s="1"/>
  <c r="Y19" i="70"/>
  <c r="AR17" i="17"/>
  <c r="AR18" i="69"/>
  <c r="AG16" i="7"/>
  <c r="AP16" i="7" s="1"/>
  <c r="AF16" i="7"/>
  <c r="AO16" i="7" s="1"/>
  <c r="W17" i="7"/>
  <c r="AE16" i="7"/>
  <c r="AF17" i="46"/>
  <c r="AO17" i="46" s="1"/>
  <c r="AE17" i="46"/>
  <c r="AG17" i="46"/>
  <c r="AP17" i="46" s="1"/>
  <c r="W18" i="46"/>
  <c r="AR18" i="83"/>
  <c r="AR17" i="67"/>
  <c r="AR17" i="72"/>
  <c r="AR18" i="9"/>
  <c r="AN17" i="49"/>
  <c r="AI17" i="49"/>
  <c r="AI17" i="92"/>
  <c r="AN17" i="92"/>
  <c r="AG18" i="60"/>
  <c r="AP18" i="60" s="1"/>
  <c r="AF18" i="60"/>
  <c r="AO18" i="60" s="1"/>
  <c r="W19" i="60"/>
  <c r="AE18" i="60"/>
  <c r="Z18" i="67"/>
  <c r="X19" i="85"/>
  <c r="Y19" i="85"/>
  <c r="AG18" i="82"/>
  <c r="AP18" i="82" s="1"/>
  <c r="AF18" i="82"/>
  <c r="AO18" i="82" s="1"/>
  <c r="W19" i="82"/>
  <c r="AE18" i="82"/>
  <c r="AH18" i="22"/>
  <c r="AQ18" i="22" s="1"/>
  <c r="AI17" i="91"/>
  <c r="AN17" i="91"/>
  <c r="Y19" i="34"/>
  <c r="X19" i="34"/>
  <c r="AI17" i="57"/>
  <c r="AN17" i="57"/>
  <c r="Z18" i="18"/>
  <c r="AR17" i="31"/>
  <c r="AN19" i="71"/>
  <c r="AI19" i="71"/>
  <c r="AI17" i="95"/>
  <c r="AN17" i="95"/>
  <c r="Y19" i="77"/>
  <c r="X19" i="77"/>
  <c r="AI18" i="8"/>
  <c r="AN18" i="8"/>
  <c r="X19" i="2"/>
  <c r="Y19" i="2"/>
  <c r="X17" i="68"/>
  <c r="Y17" i="68"/>
  <c r="AI19" i="76"/>
  <c r="AN19" i="76"/>
  <c r="AN18" i="37"/>
  <c r="AI18" i="37"/>
  <c r="X18" i="56"/>
  <c r="Y18" i="56"/>
  <c r="Z18" i="56" s="1"/>
  <c r="AH19" i="69"/>
  <c r="AQ19" i="69" s="1"/>
  <c r="AH18" i="31"/>
  <c r="AQ18" i="31" s="1"/>
  <c r="Z18" i="17"/>
  <c r="AH19" i="9"/>
  <c r="AQ19" i="9" s="1"/>
  <c r="Y19" i="58"/>
  <c r="X19" i="58"/>
  <c r="Z19" i="58" s="1"/>
  <c r="W19" i="63"/>
  <c r="AE18" i="63"/>
  <c r="AF18" i="63"/>
  <c r="AO18" i="63" s="1"/>
  <c r="AG18" i="63"/>
  <c r="AP18" i="63" s="1"/>
  <c r="X18" i="45"/>
  <c r="Y18" i="45"/>
  <c r="Z18" i="45" s="1"/>
  <c r="Y18" i="6"/>
  <c r="X18" i="6"/>
  <c r="X18" i="29"/>
  <c r="Y18" i="29"/>
  <c r="AN18" i="54"/>
  <c r="AI18" i="54"/>
  <c r="X20" i="96"/>
  <c r="Y20" i="96"/>
  <c r="Z20" i="96" s="1"/>
  <c r="AN17" i="64"/>
  <c r="AI17" i="64"/>
  <c r="Z19" i="41" l="1"/>
  <c r="Z18" i="64"/>
  <c r="AE19" i="83"/>
  <c r="Z18" i="91"/>
  <c r="AG19" i="83"/>
  <c r="AP19" i="83" s="1"/>
  <c r="Z18" i="95"/>
  <c r="AF19" i="43"/>
  <c r="AO19" i="43" s="1"/>
  <c r="W20" i="83"/>
  <c r="AE19" i="43"/>
  <c r="Z19" i="30"/>
  <c r="Z19" i="65"/>
  <c r="Z18" i="11"/>
  <c r="Z20" i="76"/>
  <c r="Z18" i="24"/>
  <c r="Z19" i="36"/>
  <c r="AG19" i="36" s="1"/>
  <c r="AP19" i="36" s="1"/>
  <c r="AG19" i="69"/>
  <c r="AP19" i="69" s="1"/>
  <c r="W20" i="69"/>
  <c r="Z19" i="26"/>
  <c r="AE19" i="26" s="1"/>
  <c r="Z19" i="3"/>
  <c r="Z19" i="73"/>
  <c r="Z20" i="44"/>
  <c r="Z19" i="37"/>
  <c r="Z20" i="79"/>
  <c r="Z19" i="14"/>
  <c r="W20" i="14" s="1"/>
  <c r="Z18" i="62"/>
  <c r="AI18" i="70"/>
  <c r="Z19" i="52"/>
  <c r="AG19" i="52" s="1"/>
  <c r="AP19" i="52" s="1"/>
  <c r="AI19" i="96"/>
  <c r="Z19" i="25"/>
  <c r="AE19" i="25" s="1"/>
  <c r="Z18" i="29"/>
  <c r="W19" i="29" s="1"/>
  <c r="Z19" i="81"/>
  <c r="AG19" i="81" s="1"/>
  <c r="AP19" i="81" s="1"/>
  <c r="Z20" i="71"/>
  <c r="W20" i="43"/>
  <c r="Z19" i="2"/>
  <c r="W20" i="2" s="1"/>
  <c r="Z19" i="1"/>
  <c r="AF19" i="1" s="1"/>
  <c r="AO19" i="1" s="1"/>
  <c r="Z19" i="84"/>
  <c r="AF19" i="84" s="1"/>
  <c r="AO19" i="84" s="1"/>
  <c r="AF19" i="36"/>
  <c r="AO19" i="36" s="1"/>
  <c r="W20" i="36"/>
  <c r="AE19" i="36"/>
  <c r="AG19" i="3"/>
  <c r="AP19" i="3" s="1"/>
  <c r="AF19" i="3"/>
  <c r="AO19" i="3" s="1"/>
  <c r="W20" i="3"/>
  <c r="AE19" i="3"/>
  <c r="AG18" i="78"/>
  <c r="AP18" i="78" s="1"/>
  <c r="AF18" i="78"/>
  <c r="AO18" i="78" s="1"/>
  <c r="AE18" i="78"/>
  <c r="W19" i="78"/>
  <c r="AG18" i="45"/>
  <c r="AP18" i="45" s="1"/>
  <c r="AF18" i="45"/>
  <c r="AO18" i="45" s="1"/>
  <c r="AE18" i="45"/>
  <c r="W19" i="45"/>
  <c r="W20" i="81"/>
  <c r="AF19" i="81"/>
  <c r="AO19" i="81" s="1"/>
  <c r="W20" i="37"/>
  <c r="AG19" i="37"/>
  <c r="AP19" i="37" s="1"/>
  <c r="AF19" i="37"/>
  <c r="AO19" i="37" s="1"/>
  <c r="AE19" i="37"/>
  <c r="AG19" i="26"/>
  <c r="AP19" i="26" s="1"/>
  <c r="W20" i="52"/>
  <c r="AF19" i="52"/>
  <c r="AO19" i="52" s="1"/>
  <c r="AE19" i="52"/>
  <c r="W19" i="62"/>
  <c r="AE18" i="62"/>
  <c r="AF18" i="62"/>
  <c r="AO18" i="62" s="1"/>
  <c r="AG18" i="62"/>
  <c r="AP18" i="62" s="1"/>
  <c r="W20" i="73"/>
  <c r="AG19" i="73"/>
  <c r="AP19" i="73" s="1"/>
  <c r="AE19" i="73"/>
  <c r="AF19" i="73"/>
  <c r="AO19" i="73" s="1"/>
  <c r="AG20" i="71"/>
  <c r="AP20" i="71" s="1"/>
  <c r="AF20" i="71"/>
  <c r="AO20" i="71" s="1"/>
  <c r="W21" i="71"/>
  <c r="AE20" i="71"/>
  <c r="AH20" i="96"/>
  <c r="AQ20" i="96" s="1"/>
  <c r="AR19" i="76"/>
  <c r="AG18" i="18"/>
  <c r="AP18" i="18" s="1"/>
  <c r="AF18" i="18"/>
  <c r="AO18" i="18" s="1"/>
  <c r="W19" i="18"/>
  <c r="AE18" i="18"/>
  <c r="AG18" i="67"/>
  <c r="AP18" i="67" s="1"/>
  <c r="AF18" i="67"/>
  <c r="AO18" i="67" s="1"/>
  <c r="AE18" i="67"/>
  <c r="W19" i="67"/>
  <c r="AR17" i="92"/>
  <c r="AR17" i="35"/>
  <c r="AH18" i="93"/>
  <c r="AQ18" i="93" s="1"/>
  <c r="AH18" i="91"/>
  <c r="AQ18" i="91" s="1"/>
  <c r="AH19" i="65"/>
  <c r="AQ19" i="65" s="1"/>
  <c r="X18" i="89"/>
  <c r="Y18" i="89"/>
  <c r="AR18" i="41"/>
  <c r="AH18" i="51"/>
  <c r="AQ18" i="51" s="1"/>
  <c r="AF18" i="59"/>
  <c r="AO18" i="59" s="1"/>
  <c r="W19" i="59"/>
  <c r="AE18" i="59"/>
  <c r="AG18" i="59"/>
  <c r="AP18" i="59" s="1"/>
  <c r="AR18" i="65"/>
  <c r="AG19" i="14"/>
  <c r="AP19" i="14" s="1"/>
  <c r="AH18" i="24"/>
  <c r="AQ18" i="24" s="1"/>
  <c r="AH20" i="15"/>
  <c r="AQ20" i="15" s="1"/>
  <c r="Y20" i="9"/>
  <c r="X20" i="9"/>
  <c r="AR17" i="5"/>
  <c r="AR17" i="93"/>
  <c r="AE18" i="95"/>
  <c r="AF18" i="95"/>
  <c r="AO18" i="95" s="1"/>
  <c r="W19" i="95"/>
  <c r="AG18" i="95"/>
  <c r="AP18" i="95" s="1"/>
  <c r="AH19" i="30"/>
  <c r="AQ19" i="30" s="1"/>
  <c r="X18" i="12"/>
  <c r="Y18" i="12"/>
  <c r="AF18" i="64"/>
  <c r="AO18" i="64" s="1"/>
  <c r="W19" i="64"/>
  <c r="AE18" i="64"/>
  <c r="AG18" i="64"/>
  <c r="AP18" i="64" s="1"/>
  <c r="AR19" i="28"/>
  <c r="AR18" i="26"/>
  <c r="Y21" i="86"/>
  <c r="X21" i="86"/>
  <c r="AN19" i="43"/>
  <c r="AI19" i="43"/>
  <c r="AE20" i="96"/>
  <c r="W21" i="96"/>
  <c r="AG20" i="96"/>
  <c r="AP20" i="96" s="1"/>
  <c r="AF20" i="96"/>
  <c r="AO20" i="96" s="1"/>
  <c r="AH18" i="6"/>
  <c r="AQ18" i="6" s="1"/>
  <c r="W20" i="58"/>
  <c r="AE19" i="58"/>
  <c r="AF19" i="58"/>
  <c r="AO19" i="58" s="1"/>
  <c r="AG19" i="58"/>
  <c r="AP19" i="58" s="1"/>
  <c r="AH18" i="56"/>
  <c r="AQ18" i="56" s="1"/>
  <c r="AR17" i="95"/>
  <c r="AR17" i="91"/>
  <c r="AN18" i="60"/>
  <c r="AI18" i="60"/>
  <c r="AR17" i="49"/>
  <c r="AH19" i="70"/>
  <c r="AQ19" i="70" s="1"/>
  <c r="AH19" i="37"/>
  <c r="AQ19" i="37" s="1"/>
  <c r="AR18" i="2"/>
  <c r="X19" i="88"/>
  <c r="Y19" i="88"/>
  <c r="AR18" i="36"/>
  <c r="AG18" i="51"/>
  <c r="AP18" i="51" s="1"/>
  <c r="AF18" i="51"/>
  <c r="AO18" i="51" s="1"/>
  <c r="AE18" i="51"/>
  <c r="W19" i="51"/>
  <c r="AR17" i="32"/>
  <c r="AG18" i="72"/>
  <c r="AP18" i="72" s="1"/>
  <c r="AF18" i="72"/>
  <c r="AO18" i="72" s="1"/>
  <c r="W19" i="72"/>
  <c r="AE18" i="72"/>
  <c r="AH18" i="35"/>
  <c r="AQ18" i="35" s="1"/>
  <c r="AH18" i="11"/>
  <c r="AQ18" i="11" s="1"/>
  <c r="AH20" i="79"/>
  <c r="AQ20" i="79" s="1"/>
  <c r="AR18" i="77"/>
  <c r="AR18" i="34"/>
  <c r="AH19" i="3"/>
  <c r="AQ19" i="3" s="1"/>
  <c r="AH18" i="92"/>
  <c r="AQ18" i="92" s="1"/>
  <c r="AH19" i="41"/>
  <c r="AQ19" i="41" s="1"/>
  <c r="AR19" i="48"/>
  <c r="Z20" i="15"/>
  <c r="AH20" i="66"/>
  <c r="AQ20" i="66" s="1"/>
  <c r="AR18" i="33"/>
  <c r="AR18" i="3"/>
  <c r="AR17" i="62"/>
  <c r="AH20" i="44"/>
  <c r="AQ20" i="44" s="1"/>
  <c r="AI17" i="20"/>
  <c r="AN17" i="20"/>
  <c r="AH18" i="27"/>
  <c r="AQ18" i="27" s="1"/>
  <c r="X19" i="39"/>
  <c r="Y19" i="39"/>
  <c r="AF19" i="30"/>
  <c r="AO19" i="30" s="1"/>
  <c r="AE19" i="30"/>
  <c r="W20" i="30"/>
  <c r="AG19" i="30"/>
  <c r="AP19" i="30" s="1"/>
  <c r="AR18" i="53"/>
  <c r="X19" i="31"/>
  <c r="Y19" i="31"/>
  <c r="Z19" i="31" s="1"/>
  <c r="AR17" i="10"/>
  <c r="AH18" i="57"/>
  <c r="AQ18" i="57" s="1"/>
  <c r="AH18" i="49"/>
  <c r="AQ18" i="49" s="1"/>
  <c r="AI20" i="86"/>
  <c r="AN20" i="86"/>
  <c r="Y19" i="75"/>
  <c r="X19" i="75"/>
  <c r="AR18" i="54"/>
  <c r="AH17" i="68"/>
  <c r="AQ17" i="68" s="1"/>
  <c r="AR18" i="8"/>
  <c r="AR19" i="71"/>
  <c r="AR17" i="57"/>
  <c r="Y19" i="60"/>
  <c r="X19" i="60"/>
  <c r="AN17" i="46"/>
  <c r="AI17" i="46"/>
  <c r="AF19" i="70"/>
  <c r="AO19" i="70" s="1"/>
  <c r="W20" i="70"/>
  <c r="AE19" i="70"/>
  <c r="AG19" i="70"/>
  <c r="AP19" i="70" s="1"/>
  <c r="AR18" i="58"/>
  <c r="AH19" i="80"/>
  <c r="AQ19" i="80" s="1"/>
  <c r="W19" i="93"/>
  <c r="AG18" i="93"/>
  <c r="AP18" i="93" s="1"/>
  <c r="AF18" i="93"/>
  <c r="AO18" i="93" s="1"/>
  <c r="AE18" i="93"/>
  <c r="AG18" i="91"/>
  <c r="AP18" i="91" s="1"/>
  <c r="AF18" i="91"/>
  <c r="AO18" i="91" s="1"/>
  <c r="AE18" i="91"/>
  <c r="W19" i="91"/>
  <c r="AG19" i="65"/>
  <c r="AP19" i="65" s="1"/>
  <c r="AF19" i="65"/>
  <c r="AO19" i="65" s="1"/>
  <c r="W20" i="65"/>
  <c r="AE19" i="65"/>
  <c r="AH18" i="94"/>
  <c r="AQ18" i="94" s="1"/>
  <c r="AH19" i="53"/>
  <c r="AQ19" i="53" s="1"/>
  <c r="AH20" i="48"/>
  <c r="AQ20" i="48" s="1"/>
  <c r="AG18" i="11"/>
  <c r="AP18" i="11" s="1"/>
  <c r="AF18" i="11"/>
  <c r="AO18" i="11" s="1"/>
  <c r="W19" i="11"/>
  <c r="AE18" i="11"/>
  <c r="AH19" i="38"/>
  <c r="AQ19" i="38" s="1"/>
  <c r="AE20" i="79"/>
  <c r="AG20" i="79"/>
  <c r="AP20" i="79" s="1"/>
  <c r="W21" i="79"/>
  <c r="AF20" i="79"/>
  <c r="AO20" i="79" s="1"/>
  <c r="Y20" i="87"/>
  <c r="X20" i="87"/>
  <c r="AG19" i="41"/>
  <c r="AP19" i="41" s="1"/>
  <c r="AF19" i="41"/>
  <c r="AO19" i="41" s="1"/>
  <c r="AE19" i="41"/>
  <c r="W20" i="41"/>
  <c r="AG18" i="24"/>
  <c r="AP18" i="24" s="1"/>
  <c r="AF18" i="24"/>
  <c r="AO18" i="24" s="1"/>
  <c r="W19" i="24"/>
  <c r="AE18" i="24"/>
  <c r="AH19" i="4"/>
  <c r="AQ19" i="4" s="1"/>
  <c r="AH18" i="32"/>
  <c r="AQ18" i="32" s="1"/>
  <c r="AG18" i="16"/>
  <c r="AP18" i="16" s="1"/>
  <c r="AF18" i="16"/>
  <c r="AO18" i="16" s="1"/>
  <c r="W19" i="16"/>
  <c r="AE18" i="16"/>
  <c r="AH18" i="5"/>
  <c r="AQ18" i="5" s="1"/>
  <c r="AR18" i="19"/>
  <c r="AR17" i="24"/>
  <c r="AE20" i="44"/>
  <c r="W21" i="44"/>
  <c r="AG20" i="44"/>
  <c r="AP20" i="44" s="1"/>
  <c r="AF20" i="44"/>
  <c r="AO20" i="44" s="1"/>
  <c r="X18" i="20"/>
  <c r="Y18" i="20"/>
  <c r="AR18" i="80"/>
  <c r="AR18" i="52"/>
  <c r="AH19" i="33"/>
  <c r="AQ19" i="33" s="1"/>
  <c r="AI18" i="39"/>
  <c r="AN18" i="39"/>
  <c r="AH18" i="23"/>
  <c r="AQ18" i="23" s="1"/>
  <c r="AR18" i="14"/>
  <c r="AR18" i="85"/>
  <c r="AH19" i="54"/>
  <c r="AQ19" i="54" s="1"/>
  <c r="AR17" i="45"/>
  <c r="AI18" i="31"/>
  <c r="AN18" i="31"/>
  <c r="AR18" i="25"/>
  <c r="AR19" i="79"/>
  <c r="AH19" i="8"/>
  <c r="AQ19" i="8" s="1"/>
  <c r="X19" i="47"/>
  <c r="Y19" i="47"/>
  <c r="X20" i="83"/>
  <c r="Y20" i="83"/>
  <c r="AR17" i="64"/>
  <c r="Z18" i="6"/>
  <c r="AI18" i="63"/>
  <c r="AN18" i="63"/>
  <c r="AR18" i="37"/>
  <c r="Z17" i="68"/>
  <c r="AH19" i="77"/>
  <c r="AQ19" i="77" s="1"/>
  <c r="AH19" i="34"/>
  <c r="AQ19" i="34" s="1"/>
  <c r="AR17" i="51"/>
  <c r="Z19" i="80"/>
  <c r="AH20" i="28"/>
  <c r="AQ20" i="28" s="1"/>
  <c r="AI18" i="55"/>
  <c r="AN18" i="55"/>
  <c r="AI18" i="88"/>
  <c r="AN18" i="88"/>
  <c r="AG18" i="74"/>
  <c r="AP18" i="74" s="1"/>
  <c r="AF18" i="74"/>
  <c r="AO18" i="74" s="1"/>
  <c r="AE18" i="74"/>
  <c r="W19" i="74"/>
  <c r="Z18" i="94"/>
  <c r="AR18" i="70"/>
  <c r="Z20" i="48"/>
  <c r="Z18" i="35"/>
  <c r="AH19" i="19"/>
  <c r="AQ19" i="19" s="1"/>
  <c r="Z19" i="38"/>
  <c r="AG18" i="61"/>
  <c r="AP18" i="61" s="1"/>
  <c r="W19" i="61"/>
  <c r="AF18" i="61"/>
  <c r="AO18" i="61" s="1"/>
  <c r="AE18" i="61"/>
  <c r="AR17" i="27"/>
  <c r="Z18" i="92"/>
  <c r="Z20" i="66"/>
  <c r="AI19" i="69"/>
  <c r="AN19" i="69"/>
  <c r="AH18" i="10"/>
  <c r="AQ18" i="10" s="1"/>
  <c r="AR18" i="38"/>
  <c r="Z19" i="33"/>
  <c r="Z18" i="27"/>
  <c r="AR17" i="94"/>
  <c r="Z19" i="54"/>
  <c r="AH20" i="76"/>
  <c r="AQ20" i="76" s="1"/>
  <c r="Y19" i="90"/>
  <c r="X19" i="90"/>
  <c r="Z19" i="8"/>
  <c r="Z18" i="57"/>
  <c r="AN18" i="13"/>
  <c r="AI18" i="13"/>
  <c r="Z18" i="49"/>
  <c r="X20" i="43"/>
  <c r="Y20" i="43"/>
  <c r="AN18" i="75"/>
  <c r="AI18" i="75"/>
  <c r="Y19" i="63"/>
  <c r="X19" i="63"/>
  <c r="W19" i="17"/>
  <c r="AE18" i="17"/>
  <c r="AG18" i="17"/>
  <c r="AP18" i="17" s="1"/>
  <c r="AF18" i="17"/>
  <c r="AO18" i="17" s="1"/>
  <c r="AN18" i="82"/>
  <c r="AI18" i="82"/>
  <c r="AH19" i="85"/>
  <c r="AQ19" i="85" s="1"/>
  <c r="AI16" i="7"/>
  <c r="AN16" i="7"/>
  <c r="AH19" i="25"/>
  <c r="AQ19" i="25" s="1"/>
  <c r="AG20" i="21"/>
  <c r="AP20" i="21" s="1"/>
  <c r="AF20" i="21"/>
  <c r="AO20" i="21" s="1"/>
  <c r="W21" i="21"/>
  <c r="AE20" i="21"/>
  <c r="X19" i="55"/>
  <c r="Y19" i="55"/>
  <c r="AN17" i="89"/>
  <c r="AI17" i="89"/>
  <c r="AR19" i="96"/>
  <c r="Z19" i="53"/>
  <c r="AR18" i="73"/>
  <c r="AH19" i="1"/>
  <c r="AQ19" i="1" s="1"/>
  <c r="AH19" i="52"/>
  <c r="AQ19" i="52" s="1"/>
  <c r="AI19" i="87"/>
  <c r="AN19" i="87"/>
  <c r="Y19" i="40"/>
  <c r="X19" i="40"/>
  <c r="AH19" i="14"/>
  <c r="AQ19" i="14" s="1"/>
  <c r="AH18" i="62"/>
  <c r="AQ18" i="62" s="1"/>
  <c r="AH19" i="81"/>
  <c r="AQ19" i="81" s="1"/>
  <c r="Z19" i="4"/>
  <c r="Z18" i="32"/>
  <c r="Z18" i="5"/>
  <c r="AF18" i="50"/>
  <c r="AO18" i="50" s="1"/>
  <c r="W19" i="50"/>
  <c r="AE18" i="50"/>
  <c r="AG18" i="50"/>
  <c r="AP18" i="50" s="1"/>
  <c r="AH19" i="36"/>
  <c r="AQ19" i="36" s="1"/>
  <c r="AR19" i="15"/>
  <c r="X20" i="69"/>
  <c r="Y20" i="69"/>
  <c r="Z20" i="69" s="1"/>
  <c r="AR18" i="84"/>
  <c r="Z18" i="23"/>
  <c r="AI18" i="22"/>
  <c r="AN18" i="22"/>
  <c r="AR17" i="29"/>
  <c r="AN18" i="90"/>
  <c r="AI18" i="90"/>
  <c r="AR16" i="68"/>
  <c r="AH20" i="71"/>
  <c r="AQ20" i="71" s="1"/>
  <c r="AI18" i="47"/>
  <c r="AN18" i="47"/>
  <c r="X19" i="13"/>
  <c r="Y19" i="13"/>
  <c r="AR17" i="23"/>
  <c r="AI19" i="83"/>
  <c r="AN19" i="83"/>
  <c r="AG18" i="56"/>
  <c r="AP18" i="56" s="1"/>
  <c r="AF18" i="56"/>
  <c r="AO18" i="56" s="1"/>
  <c r="AE18" i="56"/>
  <c r="W19" i="56"/>
  <c r="AH18" i="29"/>
  <c r="AQ18" i="29" s="1"/>
  <c r="AH18" i="45"/>
  <c r="AQ18" i="45" s="1"/>
  <c r="AH19" i="58"/>
  <c r="AQ19" i="58" s="1"/>
  <c r="AH19" i="2"/>
  <c r="AQ19" i="2" s="1"/>
  <c r="Z19" i="77"/>
  <c r="Z19" i="34"/>
  <c r="Y19" i="82"/>
  <c r="X19" i="82"/>
  <c r="Z19" i="85"/>
  <c r="X18" i="46"/>
  <c r="Y18" i="46"/>
  <c r="X17" i="7"/>
  <c r="Y17" i="7"/>
  <c r="AR17" i="6"/>
  <c r="Z20" i="28"/>
  <c r="AR18" i="30"/>
  <c r="AH19" i="26"/>
  <c r="AQ19" i="26" s="1"/>
  <c r="AR18" i="81"/>
  <c r="AR17" i="78"/>
  <c r="Z19" i="19"/>
  <c r="AN18" i="40"/>
  <c r="AI18" i="40"/>
  <c r="AH19" i="84"/>
  <c r="AQ19" i="84" s="1"/>
  <c r="AH19" i="73"/>
  <c r="AQ19" i="73" s="1"/>
  <c r="AH18" i="78"/>
  <c r="AQ18" i="78" s="1"/>
  <c r="AR17" i="11"/>
  <c r="AR18" i="1"/>
  <c r="AG19" i="42"/>
  <c r="AP19" i="42" s="1"/>
  <c r="AF19" i="42"/>
  <c r="AO19" i="42" s="1"/>
  <c r="AE19" i="42"/>
  <c r="W20" i="42"/>
  <c r="AR18" i="4"/>
  <c r="AI19" i="9"/>
  <c r="AN19" i="9"/>
  <c r="Z18" i="10"/>
  <c r="AR19" i="66"/>
  <c r="AH18" i="95"/>
  <c r="AQ18" i="95" s="1"/>
  <c r="AI17" i="12"/>
  <c r="AN17" i="12"/>
  <c r="X19" i="22"/>
  <c r="Y19" i="22"/>
  <c r="AH18" i="64"/>
  <c r="AQ18" i="64" s="1"/>
  <c r="AR19" i="44"/>
  <c r="AR17" i="56"/>
  <c r="W21" i="76"/>
  <c r="AE20" i="76"/>
  <c r="AF20" i="76"/>
  <c r="AO20" i="76" s="1"/>
  <c r="AG20" i="76"/>
  <c r="AP20" i="76" s="1"/>
  <c r="AE18" i="29" l="1"/>
  <c r="Z19" i="39"/>
  <c r="Z19" i="47"/>
  <c r="AG19" i="25"/>
  <c r="AP19" i="25" s="1"/>
  <c r="Z20" i="83"/>
  <c r="W20" i="25"/>
  <c r="Y20" i="25" s="1"/>
  <c r="Z19" i="88"/>
  <c r="AE19" i="1"/>
  <c r="W20" i="1"/>
  <c r="Z19" i="82"/>
  <c r="AG19" i="1"/>
  <c r="AP19" i="1" s="1"/>
  <c r="Z19" i="75"/>
  <c r="W20" i="75" s="1"/>
  <c r="Z21" i="86"/>
  <c r="AF19" i="25"/>
  <c r="AO19" i="25" s="1"/>
  <c r="Z19" i="13"/>
  <c r="W20" i="13" s="1"/>
  <c r="Z20" i="9"/>
  <c r="AF19" i="14"/>
  <c r="AO19" i="14" s="1"/>
  <c r="AF19" i="26"/>
  <c r="AO19" i="26" s="1"/>
  <c r="AF18" i="29"/>
  <c r="AO18" i="29" s="1"/>
  <c r="W20" i="84"/>
  <c r="AG19" i="84"/>
  <c r="AP19" i="84" s="1"/>
  <c r="Z20" i="87"/>
  <c r="AF20" i="87" s="1"/>
  <c r="AO20" i="87" s="1"/>
  <c r="W20" i="26"/>
  <c r="AE19" i="81"/>
  <c r="AN19" i="81" s="1"/>
  <c r="AG18" i="29"/>
  <c r="AP18" i="29" s="1"/>
  <c r="AE19" i="84"/>
  <c r="Z19" i="40"/>
  <c r="AE19" i="14"/>
  <c r="Z17" i="7"/>
  <c r="Z19" i="90"/>
  <c r="AG19" i="90" s="1"/>
  <c r="AP19" i="90" s="1"/>
  <c r="Z18" i="12"/>
  <c r="AG18" i="12" s="1"/>
  <c r="AP18" i="12" s="1"/>
  <c r="AG19" i="2"/>
  <c r="AP19" i="2" s="1"/>
  <c r="Z19" i="63"/>
  <c r="AG19" i="63" s="1"/>
  <c r="AP19" i="63" s="1"/>
  <c r="Z18" i="89"/>
  <c r="AF18" i="89" s="1"/>
  <c r="AO18" i="89" s="1"/>
  <c r="AE19" i="2"/>
  <c r="AN19" i="2" s="1"/>
  <c r="AF19" i="2"/>
  <c r="AO19" i="2" s="1"/>
  <c r="Z19" i="55"/>
  <c r="AG19" i="55" s="1"/>
  <c r="AP19" i="55" s="1"/>
  <c r="Z19" i="22"/>
  <c r="AF19" i="22" s="1"/>
  <c r="AO19" i="22" s="1"/>
  <c r="Z20" i="43"/>
  <c r="W21" i="43" s="1"/>
  <c r="AE20" i="87"/>
  <c r="W21" i="87"/>
  <c r="AG19" i="31"/>
  <c r="AP19" i="31" s="1"/>
  <c r="AF19" i="31"/>
  <c r="AO19" i="31" s="1"/>
  <c r="AE19" i="31"/>
  <c r="W20" i="31"/>
  <c r="W20" i="22"/>
  <c r="AE19" i="22"/>
  <c r="AG19" i="13"/>
  <c r="AP19" i="13" s="1"/>
  <c r="AF19" i="13"/>
  <c r="AO19" i="13" s="1"/>
  <c r="W21" i="69"/>
  <c r="AE20" i="69"/>
  <c r="AF20" i="69"/>
  <c r="AO20" i="69" s="1"/>
  <c r="AG20" i="69"/>
  <c r="AP20" i="69" s="1"/>
  <c r="AE18" i="12"/>
  <c r="W20" i="82"/>
  <c r="AE19" i="82"/>
  <c r="AG19" i="82"/>
  <c r="AP19" i="82" s="1"/>
  <c r="AF19" i="82"/>
  <c r="AO19" i="82" s="1"/>
  <c r="AF20" i="43"/>
  <c r="AO20" i="43" s="1"/>
  <c r="AE20" i="43"/>
  <c r="AF19" i="47"/>
  <c r="AO19" i="47" s="1"/>
  <c r="AE19" i="47"/>
  <c r="W20" i="47"/>
  <c r="AG19" i="47"/>
  <c r="AP19" i="47" s="1"/>
  <c r="AG19" i="39"/>
  <c r="AP19" i="39" s="1"/>
  <c r="AE19" i="39"/>
  <c r="W20" i="39"/>
  <c r="AF19" i="39"/>
  <c r="AO19" i="39" s="1"/>
  <c r="AF19" i="63"/>
  <c r="AO19" i="63" s="1"/>
  <c r="W19" i="89"/>
  <c r="AE18" i="89"/>
  <c r="AG18" i="89"/>
  <c r="AP18" i="89" s="1"/>
  <c r="AE19" i="88"/>
  <c r="W20" i="88"/>
  <c r="AF19" i="88"/>
  <c r="AO19" i="88" s="1"/>
  <c r="AG19" i="88"/>
  <c r="AP19" i="88" s="1"/>
  <c r="AF19" i="55"/>
  <c r="AO19" i="55" s="1"/>
  <c r="W19" i="10"/>
  <c r="AE18" i="10"/>
  <c r="AG18" i="10"/>
  <c r="AP18" i="10" s="1"/>
  <c r="AF18" i="10"/>
  <c r="AO18" i="10" s="1"/>
  <c r="X19" i="56"/>
  <c r="Y19" i="56"/>
  <c r="AR18" i="47"/>
  <c r="W20" i="40"/>
  <c r="AG19" i="40"/>
  <c r="AP19" i="40" s="1"/>
  <c r="AE19" i="40"/>
  <c r="AF19" i="40"/>
  <c r="AO19" i="40" s="1"/>
  <c r="AR17" i="89"/>
  <c r="AR18" i="75"/>
  <c r="Y21" i="44"/>
  <c r="X21" i="44"/>
  <c r="AN18" i="11"/>
  <c r="AI18" i="11"/>
  <c r="AH18" i="46"/>
  <c r="AQ18" i="46" s="1"/>
  <c r="W20" i="85"/>
  <c r="AG19" i="85"/>
  <c r="AP19" i="85" s="1"/>
  <c r="AF19" i="85"/>
  <c r="AO19" i="85" s="1"/>
  <c r="AE19" i="85"/>
  <c r="AR18" i="22"/>
  <c r="AF18" i="5"/>
  <c r="AO18" i="5" s="1"/>
  <c r="W19" i="5"/>
  <c r="AE18" i="5"/>
  <c r="AG18" i="5"/>
  <c r="AP18" i="5" s="1"/>
  <c r="Y21" i="76"/>
  <c r="X21" i="76"/>
  <c r="Y20" i="42"/>
  <c r="X20" i="42"/>
  <c r="AR18" i="40"/>
  <c r="AH17" i="7"/>
  <c r="AQ17" i="7" s="1"/>
  <c r="AH19" i="82"/>
  <c r="AQ19" i="82" s="1"/>
  <c r="AR19" i="83"/>
  <c r="AR18" i="90"/>
  <c r="AF18" i="23"/>
  <c r="AO18" i="23" s="1"/>
  <c r="W19" i="23"/>
  <c r="AE18" i="23"/>
  <c r="AG18" i="23"/>
  <c r="AP18" i="23" s="1"/>
  <c r="AG18" i="32"/>
  <c r="AP18" i="32" s="1"/>
  <c r="AF18" i="32"/>
  <c r="AO18" i="32" s="1"/>
  <c r="AE18" i="32"/>
  <c r="W19" i="32"/>
  <c r="AN20" i="21"/>
  <c r="AI20" i="21"/>
  <c r="W19" i="49"/>
  <c r="AE18" i="49"/>
  <c r="AG18" i="49"/>
  <c r="AP18" i="49" s="1"/>
  <c r="AF18" i="49"/>
  <c r="AO18" i="49" s="1"/>
  <c r="AG20" i="66"/>
  <c r="AP20" i="66" s="1"/>
  <c r="AF20" i="66"/>
  <c r="AO20" i="66" s="1"/>
  <c r="W21" i="66"/>
  <c r="AE20" i="66"/>
  <c r="X19" i="61"/>
  <c r="Z19" i="61" s="1"/>
  <c r="Y19" i="61"/>
  <c r="AF20" i="48"/>
  <c r="AO20" i="48" s="1"/>
  <c r="AE20" i="48"/>
  <c r="W21" i="48"/>
  <c r="AG20" i="48"/>
  <c r="AP20" i="48" s="1"/>
  <c r="AN18" i="74"/>
  <c r="AI18" i="74"/>
  <c r="AR18" i="55"/>
  <c r="AE19" i="80"/>
  <c r="W20" i="80"/>
  <c r="AF19" i="80"/>
  <c r="AO19" i="80" s="1"/>
  <c r="AG19" i="80"/>
  <c r="AP19" i="80" s="1"/>
  <c r="AG18" i="6"/>
  <c r="AP18" i="6" s="1"/>
  <c r="AF18" i="6"/>
  <c r="AO18" i="6" s="1"/>
  <c r="W19" i="6"/>
  <c r="AE18" i="6"/>
  <c r="AH20" i="87"/>
  <c r="AQ20" i="87" s="1"/>
  <c r="Y20" i="65"/>
  <c r="X20" i="65"/>
  <c r="X19" i="93"/>
  <c r="Y19" i="93"/>
  <c r="AR17" i="46"/>
  <c r="AN18" i="72"/>
  <c r="AI18" i="72"/>
  <c r="Y19" i="51"/>
  <c r="X19" i="51"/>
  <c r="Z19" i="51" s="1"/>
  <c r="AI19" i="58"/>
  <c r="AN19" i="58"/>
  <c r="X19" i="59"/>
  <c r="Y19" i="59"/>
  <c r="X19" i="18"/>
  <c r="Y19" i="18"/>
  <c r="Y20" i="73"/>
  <c r="X20" i="73"/>
  <c r="Z20" i="73" s="1"/>
  <c r="X20" i="26"/>
  <c r="Y20" i="26"/>
  <c r="Y20" i="37"/>
  <c r="X20" i="37"/>
  <c r="AI18" i="45"/>
  <c r="AN18" i="45"/>
  <c r="AN18" i="78"/>
  <c r="AI18" i="78"/>
  <c r="AR18" i="13"/>
  <c r="AR20" i="86"/>
  <c r="Y20" i="58"/>
  <c r="X20" i="58"/>
  <c r="Y21" i="96"/>
  <c r="X21" i="96"/>
  <c r="Z21" i="96" s="1"/>
  <c r="AG21" i="86"/>
  <c r="AP21" i="86" s="1"/>
  <c r="AF21" i="86"/>
  <c r="AO21" i="86" s="1"/>
  <c r="AE21" i="86"/>
  <c r="W22" i="86"/>
  <c r="AN18" i="64"/>
  <c r="AI18" i="64"/>
  <c r="Y19" i="67"/>
  <c r="X19" i="67"/>
  <c r="Y20" i="52"/>
  <c r="X20" i="52"/>
  <c r="AN19" i="26"/>
  <c r="AI18" i="29"/>
  <c r="AN18" i="29"/>
  <c r="AH19" i="22"/>
  <c r="AQ19" i="22" s="1"/>
  <c r="AN19" i="42"/>
  <c r="AI19" i="42"/>
  <c r="AG19" i="19"/>
  <c r="AP19" i="19" s="1"/>
  <c r="AF19" i="19"/>
  <c r="AO19" i="19" s="1"/>
  <c r="W20" i="19"/>
  <c r="AE19" i="19"/>
  <c r="AE20" i="28"/>
  <c r="AF20" i="28"/>
  <c r="AO20" i="28" s="1"/>
  <c r="W21" i="28"/>
  <c r="AG20" i="28"/>
  <c r="AP20" i="28" s="1"/>
  <c r="AN18" i="56"/>
  <c r="AI18" i="56"/>
  <c r="AI18" i="50"/>
  <c r="AN18" i="50"/>
  <c r="AI18" i="17"/>
  <c r="AN18" i="17"/>
  <c r="W20" i="38"/>
  <c r="AF19" i="38"/>
  <c r="AO19" i="38" s="1"/>
  <c r="AE19" i="38"/>
  <c r="AG19" i="38"/>
  <c r="AP19" i="38" s="1"/>
  <c r="X20" i="41"/>
  <c r="Y20" i="41"/>
  <c r="Y19" i="11"/>
  <c r="X19" i="11"/>
  <c r="Z19" i="11" s="1"/>
  <c r="AI18" i="93"/>
  <c r="AN18" i="93"/>
  <c r="AH19" i="60"/>
  <c r="AQ19" i="60" s="1"/>
  <c r="AR18" i="60"/>
  <c r="AN20" i="96"/>
  <c r="AI20" i="96"/>
  <c r="X19" i="64"/>
  <c r="Y19" i="64"/>
  <c r="X19" i="95"/>
  <c r="Y19" i="95"/>
  <c r="AN18" i="67"/>
  <c r="AI18" i="67"/>
  <c r="AI19" i="37"/>
  <c r="AN19" i="37"/>
  <c r="AG17" i="7"/>
  <c r="AP17" i="7" s="1"/>
  <c r="AF17" i="7"/>
  <c r="AO17" i="7" s="1"/>
  <c r="W18" i="7"/>
  <c r="AE17" i="7"/>
  <c r="W20" i="90"/>
  <c r="AF18" i="92"/>
  <c r="AO18" i="92" s="1"/>
  <c r="W19" i="92"/>
  <c r="AG18" i="92"/>
  <c r="AP18" i="92" s="1"/>
  <c r="AE18" i="92"/>
  <c r="AG17" i="68"/>
  <c r="AP17" i="68" s="1"/>
  <c r="AF17" i="68"/>
  <c r="AO17" i="68" s="1"/>
  <c r="AE17" i="68"/>
  <c r="W18" i="68"/>
  <c r="AH19" i="39"/>
  <c r="AQ19" i="39" s="1"/>
  <c r="Y19" i="72"/>
  <c r="X19" i="72"/>
  <c r="AN18" i="51"/>
  <c r="AI18" i="51"/>
  <c r="AH19" i="88"/>
  <c r="AQ19" i="88" s="1"/>
  <c r="AH18" i="89"/>
  <c r="AQ18" i="89" s="1"/>
  <c r="AF19" i="34"/>
  <c r="AO19" i="34" s="1"/>
  <c r="AG19" i="34"/>
  <c r="AP19" i="34" s="1"/>
  <c r="AE19" i="34"/>
  <c r="W20" i="34"/>
  <c r="AG18" i="94"/>
  <c r="AP18" i="94" s="1"/>
  <c r="AF18" i="94"/>
  <c r="AO18" i="94" s="1"/>
  <c r="W19" i="94"/>
  <c r="AE18" i="94"/>
  <c r="AH18" i="20"/>
  <c r="AQ18" i="20" s="1"/>
  <c r="AN20" i="44"/>
  <c r="AI20" i="44"/>
  <c r="AN18" i="24"/>
  <c r="AI18" i="24"/>
  <c r="AN19" i="41"/>
  <c r="AI19" i="41"/>
  <c r="AI19" i="70"/>
  <c r="AN19" i="70"/>
  <c r="AH19" i="75"/>
  <c r="AQ19" i="75" s="1"/>
  <c r="AH19" i="31"/>
  <c r="AQ19" i="31" s="1"/>
  <c r="Y20" i="30"/>
  <c r="X20" i="30"/>
  <c r="AR17" i="20"/>
  <c r="AR19" i="43"/>
  <c r="AH20" i="9"/>
  <c r="AQ20" i="9" s="1"/>
  <c r="AI19" i="73"/>
  <c r="AN19" i="73"/>
  <c r="AI18" i="62"/>
  <c r="AN18" i="62"/>
  <c r="X20" i="81"/>
  <c r="Y20" i="81"/>
  <c r="AN19" i="3"/>
  <c r="AI19" i="3"/>
  <c r="AN19" i="84"/>
  <c r="AI19" i="84"/>
  <c r="AG19" i="4"/>
  <c r="AP19" i="4" s="1"/>
  <c r="AF19" i="4"/>
  <c r="AO19" i="4" s="1"/>
  <c r="W20" i="4"/>
  <c r="AE19" i="4"/>
  <c r="AH19" i="47"/>
  <c r="AQ19" i="47" s="1"/>
  <c r="AI19" i="36"/>
  <c r="AN19" i="36"/>
  <c r="AR19" i="9"/>
  <c r="X19" i="50"/>
  <c r="Y19" i="50"/>
  <c r="AR19" i="87"/>
  <c r="X19" i="17"/>
  <c r="Y19" i="17"/>
  <c r="W19" i="57"/>
  <c r="AE18" i="57"/>
  <c r="AF18" i="57"/>
  <c r="AO18" i="57" s="1"/>
  <c r="AG18" i="57"/>
  <c r="AP18" i="57" s="1"/>
  <c r="AI20" i="76"/>
  <c r="AN20" i="76"/>
  <c r="Z18" i="46"/>
  <c r="W20" i="77"/>
  <c r="AG19" i="77"/>
  <c r="AP19" i="77" s="1"/>
  <c r="AF19" i="77"/>
  <c r="AO19" i="77" s="1"/>
  <c r="AE19" i="77"/>
  <c r="AH19" i="13"/>
  <c r="AQ19" i="13" s="1"/>
  <c r="AH20" i="69"/>
  <c r="AQ20" i="69" s="1"/>
  <c r="W20" i="53"/>
  <c r="AG19" i="53"/>
  <c r="AP19" i="53" s="1"/>
  <c r="AF19" i="53"/>
  <c r="AO19" i="53" s="1"/>
  <c r="AE19" i="53"/>
  <c r="AH19" i="55"/>
  <c r="AQ19" i="55" s="1"/>
  <c r="AR16" i="7"/>
  <c r="AR18" i="82"/>
  <c r="AH19" i="63"/>
  <c r="AQ19" i="63" s="1"/>
  <c r="AH20" i="43"/>
  <c r="AQ20" i="43" s="1"/>
  <c r="AF19" i="8"/>
  <c r="AO19" i="8" s="1"/>
  <c r="W20" i="8"/>
  <c r="AE19" i="8"/>
  <c r="AG19" i="8"/>
  <c r="AP19" i="8" s="1"/>
  <c r="AE18" i="27"/>
  <c r="AG18" i="27"/>
  <c r="AP18" i="27" s="1"/>
  <c r="W19" i="27"/>
  <c r="AF18" i="27"/>
  <c r="AO18" i="27" s="1"/>
  <c r="AI18" i="61"/>
  <c r="AN18" i="61"/>
  <c r="AR18" i="88"/>
  <c r="AH20" i="83"/>
  <c r="AQ20" i="83" s="1"/>
  <c r="AR18" i="31"/>
  <c r="AR18" i="39"/>
  <c r="Z18" i="20"/>
  <c r="AN18" i="16"/>
  <c r="AI18" i="16"/>
  <c r="Y19" i="24"/>
  <c r="X19" i="24"/>
  <c r="Z19" i="24" s="1"/>
  <c r="Y21" i="79"/>
  <c r="X21" i="79"/>
  <c r="Y19" i="91"/>
  <c r="X19" i="91"/>
  <c r="X20" i="70"/>
  <c r="Y20" i="70"/>
  <c r="Z19" i="60"/>
  <c r="AI19" i="30"/>
  <c r="AN19" i="30"/>
  <c r="AN18" i="95"/>
  <c r="AI18" i="95"/>
  <c r="AI19" i="14"/>
  <c r="AN19" i="14"/>
  <c r="AN20" i="71"/>
  <c r="AI20" i="71"/>
  <c r="X19" i="62"/>
  <c r="Y19" i="62"/>
  <c r="X19" i="29"/>
  <c r="Y19" i="29"/>
  <c r="X20" i="3"/>
  <c r="Y20" i="3"/>
  <c r="Y20" i="36"/>
  <c r="X20" i="36"/>
  <c r="Z20" i="36" s="1"/>
  <c r="AI19" i="25"/>
  <c r="AN19" i="25"/>
  <c r="AI19" i="1"/>
  <c r="AN19" i="1"/>
  <c r="X21" i="21"/>
  <c r="Y21" i="21"/>
  <c r="W20" i="54"/>
  <c r="AE19" i="54"/>
  <c r="AG19" i="54"/>
  <c r="AP19" i="54" s="1"/>
  <c r="AF19" i="54"/>
  <c r="AO19" i="54" s="1"/>
  <c r="AN20" i="79"/>
  <c r="AI20" i="79"/>
  <c r="AR17" i="12"/>
  <c r="AH19" i="40"/>
  <c r="AQ19" i="40" s="1"/>
  <c r="AH19" i="90"/>
  <c r="AQ19" i="90" s="1"/>
  <c r="AG19" i="33"/>
  <c r="AP19" i="33" s="1"/>
  <c r="AF19" i="33"/>
  <c r="AO19" i="33" s="1"/>
  <c r="AE19" i="33"/>
  <c r="W20" i="33"/>
  <c r="AR19" i="69"/>
  <c r="AG18" i="35"/>
  <c r="AP18" i="35" s="1"/>
  <c r="AE18" i="35"/>
  <c r="W19" i="35"/>
  <c r="AF18" i="35"/>
  <c r="AO18" i="35" s="1"/>
  <c r="Y19" i="74"/>
  <c r="X19" i="74"/>
  <c r="AR18" i="63"/>
  <c r="AE20" i="83"/>
  <c r="W21" i="83"/>
  <c r="AF20" i="83"/>
  <c r="AO20" i="83" s="1"/>
  <c r="AG20" i="83"/>
  <c r="AP20" i="83" s="1"/>
  <c r="Y19" i="16"/>
  <c r="X19" i="16"/>
  <c r="AN19" i="65"/>
  <c r="AI19" i="65"/>
  <c r="AN18" i="91"/>
  <c r="AI18" i="91"/>
  <c r="AF20" i="15"/>
  <c r="AO20" i="15" s="1"/>
  <c r="W21" i="15"/>
  <c r="AE20" i="15"/>
  <c r="AG20" i="15"/>
  <c r="AP20" i="15" s="1"/>
  <c r="AH21" i="86"/>
  <c r="AQ21" i="86" s="1"/>
  <c r="AH18" i="12"/>
  <c r="AQ18" i="12" s="1"/>
  <c r="AG20" i="9"/>
  <c r="AP20" i="9" s="1"/>
  <c r="AF20" i="9"/>
  <c r="AO20" i="9" s="1"/>
  <c r="W21" i="9"/>
  <c r="AE20" i="9"/>
  <c r="Y20" i="14"/>
  <c r="X20" i="14"/>
  <c r="AN18" i="59"/>
  <c r="AI18" i="59"/>
  <c r="AN18" i="18"/>
  <c r="AI18" i="18"/>
  <c r="X21" i="71"/>
  <c r="Y21" i="71"/>
  <c r="AN19" i="52"/>
  <c r="AI19" i="52"/>
  <c r="Y19" i="45"/>
  <c r="X19" i="45"/>
  <c r="Z19" i="45" s="1"/>
  <c r="X19" i="78"/>
  <c r="Y19" i="78"/>
  <c r="Y20" i="84"/>
  <c r="X20" i="84"/>
  <c r="Y20" i="1"/>
  <c r="X20" i="1"/>
  <c r="X20" i="2"/>
  <c r="Y20" i="2"/>
  <c r="AI19" i="26" l="1"/>
  <c r="X20" i="25"/>
  <c r="AE19" i="75"/>
  <c r="AF19" i="90"/>
  <c r="AO19" i="90" s="1"/>
  <c r="AF19" i="75"/>
  <c r="AO19" i="75" s="1"/>
  <c r="AG19" i="75"/>
  <c r="AP19" i="75" s="1"/>
  <c r="AE19" i="90"/>
  <c r="AI19" i="81"/>
  <c r="Z19" i="74"/>
  <c r="Z19" i="17"/>
  <c r="Z20" i="81"/>
  <c r="AF20" i="81" s="1"/>
  <c r="AO20" i="81" s="1"/>
  <c r="Z20" i="25"/>
  <c r="AE19" i="55"/>
  <c r="AE19" i="63"/>
  <c r="AG20" i="43"/>
  <c r="AP20" i="43" s="1"/>
  <c r="W19" i="12"/>
  <c r="AE19" i="13"/>
  <c r="AI19" i="13" s="1"/>
  <c r="AG19" i="22"/>
  <c r="AP19" i="22" s="1"/>
  <c r="AG20" i="87"/>
  <c r="AP20" i="87" s="1"/>
  <c r="Z20" i="30"/>
  <c r="W20" i="55"/>
  <c r="W20" i="63"/>
  <c r="AF18" i="12"/>
  <c r="AO18" i="12" s="1"/>
  <c r="Z19" i="50"/>
  <c r="Z20" i="52"/>
  <c r="Z20" i="65"/>
  <c r="W21" i="65" s="1"/>
  <c r="Z19" i="29"/>
  <c r="Z20" i="14"/>
  <c r="AF20" i="14" s="1"/>
  <c r="AO20" i="14" s="1"/>
  <c r="Z19" i="91"/>
  <c r="W20" i="91" s="1"/>
  <c r="Z19" i="18"/>
  <c r="AE19" i="18" s="1"/>
  <c r="Z19" i="67"/>
  <c r="Z20" i="42"/>
  <c r="AF20" i="42" s="1"/>
  <c r="AO20" i="42" s="1"/>
  <c r="Z20" i="1"/>
  <c r="AE20" i="1" s="1"/>
  <c r="Z20" i="37"/>
  <c r="W21" i="37" s="1"/>
  <c r="Z20" i="26"/>
  <c r="AE20" i="26" s="1"/>
  <c r="AI19" i="2"/>
  <c r="AR19" i="2" s="1"/>
  <c r="Z19" i="16"/>
  <c r="W20" i="16" s="1"/>
  <c r="Z20" i="2"/>
  <c r="W21" i="2" s="1"/>
  <c r="Z19" i="78"/>
  <c r="W20" i="78" s="1"/>
  <c r="Z21" i="44"/>
  <c r="W22" i="44" s="1"/>
  <c r="AG20" i="26"/>
  <c r="AP20" i="26" s="1"/>
  <c r="AF20" i="2"/>
  <c r="AO20" i="2" s="1"/>
  <c r="AG19" i="45"/>
  <c r="AP19" i="45" s="1"/>
  <c r="AE19" i="45"/>
  <c r="W20" i="45"/>
  <c r="AF19" i="45"/>
  <c r="AO19" i="45" s="1"/>
  <c r="AG20" i="65"/>
  <c r="AP20" i="65" s="1"/>
  <c r="AF20" i="65"/>
  <c r="AO20" i="65" s="1"/>
  <c r="AF20" i="1"/>
  <c r="AO20" i="1" s="1"/>
  <c r="W21" i="1"/>
  <c r="AG19" i="16"/>
  <c r="AP19" i="16" s="1"/>
  <c r="AF19" i="16"/>
  <c r="AO19" i="16" s="1"/>
  <c r="AG20" i="25"/>
  <c r="AP20" i="25" s="1"/>
  <c r="AF20" i="25"/>
  <c r="AO20" i="25" s="1"/>
  <c r="AE20" i="25"/>
  <c r="W21" i="25"/>
  <c r="AG19" i="67"/>
  <c r="AP19" i="67" s="1"/>
  <c r="AF19" i="67"/>
  <c r="AO19" i="67" s="1"/>
  <c r="AE19" i="67"/>
  <c r="W20" i="67"/>
  <c r="W21" i="42"/>
  <c r="AG20" i="42"/>
  <c r="AP20" i="42" s="1"/>
  <c r="AG19" i="18"/>
  <c r="AP19" i="18" s="1"/>
  <c r="AF19" i="18"/>
  <c r="AO19" i="18" s="1"/>
  <c r="W20" i="18"/>
  <c r="AR18" i="59"/>
  <c r="AH20" i="84"/>
  <c r="AQ20" i="84" s="1"/>
  <c r="AN19" i="75"/>
  <c r="X20" i="33"/>
  <c r="Y20" i="33"/>
  <c r="Z20" i="84"/>
  <c r="AR18" i="18"/>
  <c r="AN19" i="54"/>
  <c r="AI19" i="54"/>
  <c r="AH19" i="29"/>
  <c r="AQ19" i="29" s="1"/>
  <c r="AR19" i="30"/>
  <c r="AI19" i="8"/>
  <c r="AN19" i="8"/>
  <c r="AI19" i="77"/>
  <c r="AN19" i="77"/>
  <c r="AH19" i="50"/>
  <c r="AQ19" i="50" s="1"/>
  <c r="Y20" i="4"/>
  <c r="X20" i="4"/>
  <c r="AR20" i="44"/>
  <c r="X19" i="94"/>
  <c r="Y19" i="94"/>
  <c r="AR18" i="51"/>
  <c r="AI17" i="7"/>
  <c r="AN17" i="7"/>
  <c r="AR18" i="67"/>
  <c r="AH19" i="64"/>
  <c r="AQ19" i="64" s="1"/>
  <c r="AG19" i="11"/>
  <c r="AP19" i="11" s="1"/>
  <c r="AF19" i="11"/>
  <c r="AO19" i="11" s="1"/>
  <c r="W20" i="11"/>
  <c r="AE19" i="11"/>
  <c r="AN19" i="38"/>
  <c r="AI19" i="38"/>
  <c r="AR18" i="50"/>
  <c r="AR19" i="42"/>
  <c r="AR19" i="81"/>
  <c r="AG20" i="52"/>
  <c r="AP20" i="52" s="1"/>
  <c r="W21" i="52"/>
  <c r="AF20" i="52"/>
  <c r="AO20" i="52" s="1"/>
  <c r="AE20" i="52"/>
  <c r="AR18" i="45"/>
  <c r="AH19" i="51"/>
  <c r="AQ19" i="51" s="1"/>
  <c r="AN18" i="6"/>
  <c r="AI18" i="6"/>
  <c r="AI18" i="5"/>
  <c r="AN18" i="5"/>
  <c r="AI18" i="10"/>
  <c r="AN18" i="10"/>
  <c r="AI19" i="63"/>
  <c r="AN19" i="63"/>
  <c r="X21" i="43"/>
  <c r="Y21" i="43"/>
  <c r="Y21" i="9"/>
  <c r="X21" i="9"/>
  <c r="AH20" i="1"/>
  <c r="AQ20" i="1" s="1"/>
  <c r="AR19" i="52"/>
  <c r="AI20" i="9"/>
  <c r="AN20" i="9"/>
  <c r="AI20" i="15"/>
  <c r="AN20" i="15"/>
  <c r="AH19" i="16"/>
  <c r="AQ19" i="16" s="1"/>
  <c r="Y21" i="83"/>
  <c r="X21" i="83"/>
  <c r="W20" i="74"/>
  <c r="AG19" i="74"/>
  <c r="AP19" i="74" s="1"/>
  <c r="AF19" i="74"/>
  <c r="AO19" i="74" s="1"/>
  <c r="AE19" i="74"/>
  <c r="X20" i="54"/>
  <c r="Y20" i="54"/>
  <c r="AF20" i="36"/>
  <c r="AO20" i="36" s="1"/>
  <c r="AE20" i="36"/>
  <c r="W21" i="36"/>
  <c r="AG20" i="36"/>
  <c r="AP20" i="36" s="1"/>
  <c r="AF19" i="29"/>
  <c r="AO19" i="29" s="1"/>
  <c r="AE19" i="29"/>
  <c r="W20" i="29"/>
  <c r="AG19" i="29"/>
  <c r="AP19" i="29" s="1"/>
  <c r="AG19" i="60"/>
  <c r="AP19" i="60" s="1"/>
  <c r="AF19" i="60"/>
  <c r="AO19" i="60" s="1"/>
  <c r="W20" i="60"/>
  <c r="AE19" i="60"/>
  <c r="AG19" i="24"/>
  <c r="AP19" i="24" s="1"/>
  <c r="AF19" i="24"/>
  <c r="AO19" i="24" s="1"/>
  <c r="W20" i="24"/>
  <c r="AE19" i="24"/>
  <c r="Y19" i="27"/>
  <c r="X19" i="27"/>
  <c r="Z19" i="27" s="1"/>
  <c r="X20" i="8"/>
  <c r="Z20" i="8" s="1"/>
  <c r="Y20" i="8"/>
  <c r="X20" i="53"/>
  <c r="Y20" i="53"/>
  <c r="AR20" i="76"/>
  <c r="AH19" i="17"/>
  <c r="AQ19" i="17" s="1"/>
  <c r="AF19" i="50"/>
  <c r="AO19" i="50" s="1"/>
  <c r="W20" i="50"/>
  <c r="AE19" i="50"/>
  <c r="AG19" i="50"/>
  <c r="AP19" i="50" s="1"/>
  <c r="AG20" i="30"/>
  <c r="AP20" i="30" s="1"/>
  <c r="AF20" i="30"/>
  <c r="AO20" i="30" s="1"/>
  <c r="AE20" i="30"/>
  <c r="W21" i="30"/>
  <c r="AR19" i="70"/>
  <c r="X18" i="7"/>
  <c r="Z18" i="7" s="1"/>
  <c r="Y18" i="7"/>
  <c r="Z19" i="64"/>
  <c r="AR18" i="56"/>
  <c r="AN20" i="28"/>
  <c r="AI20" i="28"/>
  <c r="AH19" i="67"/>
  <c r="AQ19" i="67" s="1"/>
  <c r="Y22" i="86"/>
  <c r="X22" i="86"/>
  <c r="W22" i="96"/>
  <c r="AG21" i="96"/>
  <c r="AP21" i="96" s="1"/>
  <c r="AF21" i="96"/>
  <c r="AO21" i="96" s="1"/>
  <c r="AE21" i="96"/>
  <c r="AH20" i="37"/>
  <c r="AQ20" i="37" s="1"/>
  <c r="AH20" i="73"/>
  <c r="AQ20" i="73" s="1"/>
  <c r="Y19" i="6"/>
  <c r="X19" i="6"/>
  <c r="X20" i="80"/>
  <c r="Y20" i="80"/>
  <c r="AH19" i="61"/>
  <c r="AQ19" i="61" s="1"/>
  <c r="AI18" i="23"/>
  <c r="AN18" i="23"/>
  <c r="X19" i="5"/>
  <c r="Y19" i="5"/>
  <c r="AI19" i="40"/>
  <c r="AN19" i="40"/>
  <c r="X19" i="10"/>
  <c r="Y19" i="10"/>
  <c r="AI18" i="89"/>
  <c r="AN18" i="89"/>
  <c r="Y20" i="63"/>
  <c r="X20" i="63"/>
  <c r="AN20" i="43"/>
  <c r="AI20" i="43"/>
  <c r="AI19" i="82"/>
  <c r="AN19" i="82"/>
  <c r="Y20" i="13"/>
  <c r="X20" i="13"/>
  <c r="Y21" i="87"/>
  <c r="X21" i="87"/>
  <c r="AH19" i="78"/>
  <c r="AQ19" i="78" s="1"/>
  <c r="Y21" i="15"/>
  <c r="X21" i="15"/>
  <c r="X20" i="75"/>
  <c r="Y20" i="75"/>
  <c r="AI20" i="83"/>
  <c r="AN20" i="83"/>
  <c r="AR20" i="79"/>
  <c r="AR19" i="1"/>
  <c r="AR19" i="14"/>
  <c r="AH21" i="79"/>
  <c r="AQ21" i="79" s="1"/>
  <c r="AR18" i="16"/>
  <c r="W20" i="17"/>
  <c r="AE19" i="17"/>
  <c r="AG19" i="17"/>
  <c r="AP19" i="17" s="1"/>
  <c r="AF19" i="17"/>
  <c r="AO19" i="17" s="1"/>
  <c r="AR19" i="3"/>
  <c r="AR18" i="62"/>
  <c r="AR19" i="41"/>
  <c r="AH19" i="72"/>
  <c r="AQ19" i="72" s="1"/>
  <c r="AI18" i="92"/>
  <c r="AN18" i="92"/>
  <c r="AI19" i="90"/>
  <c r="AN19" i="90"/>
  <c r="AR20" i="96"/>
  <c r="AH20" i="41"/>
  <c r="AQ20" i="41" s="1"/>
  <c r="Y20" i="38"/>
  <c r="X20" i="38"/>
  <c r="AI19" i="19"/>
  <c r="AN19" i="19"/>
  <c r="AN21" i="86"/>
  <c r="AI21" i="86"/>
  <c r="AH20" i="58"/>
  <c r="AQ20" i="58" s="1"/>
  <c r="AF20" i="73"/>
  <c r="AO20" i="73" s="1"/>
  <c r="AE20" i="73"/>
  <c r="W21" i="73"/>
  <c r="AG20" i="73"/>
  <c r="AP20" i="73" s="1"/>
  <c r="AH19" i="59"/>
  <c r="AQ19" i="59" s="1"/>
  <c r="AG19" i="51"/>
  <c r="AP19" i="51" s="1"/>
  <c r="AF19" i="51"/>
  <c r="AO19" i="51" s="1"/>
  <c r="AE19" i="51"/>
  <c r="W20" i="51"/>
  <c r="AH19" i="93"/>
  <c r="AQ19" i="93" s="1"/>
  <c r="AI19" i="80"/>
  <c r="AN19" i="80"/>
  <c r="AG19" i="61"/>
  <c r="AP19" i="61" s="1"/>
  <c r="W20" i="61"/>
  <c r="AF19" i="61"/>
  <c r="AO19" i="61" s="1"/>
  <c r="AE19" i="61"/>
  <c r="X19" i="32"/>
  <c r="Y19" i="32"/>
  <c r="X19" i="23"/>
  <c r="Y19" i="23"/>
  <c r="AH21" i="76"/>
  <c r="AQ21" i="76" s="1"/>
  <c r="AH19" i="56"/>
  <c r="AQ19" i="56" s="1"/>
  <c r="AH21" i="21"/>
  <c r="AQ21" i="21" s="1"/>
  <c r="AH20" i="3"/>
  <c r="AQ20" i="3" s="1"/>
  <c r="AH19" i="62"/>
  <c r="AQ19" i="62" s="1"/>
  <c r="AR18" i="95"/>
  <c r="AH20" i="70"/>
  <c r="AQ20" i="70" s="1"/>
  <c r="AR19" i="84"/>
  <c r="X20" i="34"/>
  <c r="Y20" i="34"/>
  <c r="Z20" i="34" s="1"/>
  <c r="AH19" i="95"/>
  <c r="AQ19" i="95" s="1"/>
  <c r="AR18" i="93"/>
  <c r="Z20" i="41"/>
  <c r="Y20" i="19"/>
  <c r="X20" i="19"/>
  <c r="AR19" i="26"/>
  <c r="AR18" i="78"/>
  <c r="Z19" i="59"/>
  <c r="AR18" i="72"/>
  <c r="Z19" i="93"/>
  <c r="Y21" i="48"/>
  <c r="X21" i="48"/>
  <c r="AI20" i="66"/>
  <c r="AN20" i="66"/>
  <c r="AN18" i="49"/>
  <c r="AI18" i="49"/>
  <c r="AN18" i="32"/>
  <c r="AI18" i="32"/>
  <c r="Y20" i="85"/>
  <c r="X20" i="85"/>
  <c r="AR18" i="11"/>
  <c r="Z19" i="56"/>
  <c r="AN19" i="55"/>
  <c r="AI19" i="55"/>
  <c r="Y20" i="88"/>
  <c r="X20" i="88"/>
  <c r="X19" i="89"/>
  <c r="Y19" i="89"/>
  <c r="Y20" i="47"/>
  <c r="X20" i="47"/>
  <c r="Z20" i="47" s="1"/>
  <c r="X20" i="82"/>
  <c r="Y20" i="82"/>
  <c r="X20" i="31"/>
  <c r="Y20" i="31"/>
  <c r="AR18" i="91"/>
  <c r="AH21" i="71"/>
  <c r="AQ21" i="71" s="1"/>
  <c r="Y19" i="35"/>
  <c r="X19" i="35"/>
  <c r="Z21" i="21"/>
  <c r="AR19" i="25"/>
  <c r="Z20" i="3"/>
  <c r="Z19" i="62"/>
  <c r="Z20" i="70"/>
  <c r="Z21" i="79"/>
  <c r="W19" i="20"/>
  <c r="AE18" i="20"/>
  <c r="AG18" i="20"/>
  <c r="AP18" i="20" s="1"/>
  <c r="AF18" i="20"/>
  <c r="AO18" i="20" s="1"/>
  <c r="AI18" i="27"/>
  <c r="AN18" i="27"/>
  <c r="AI19" i="53"/>
  <c r="AN19" i="53"/>
  <c r="X20" i="77"/>
  <c r="Y20" i="77"/>
  <c r="Z20" i="77" s="1"/>
  <c r="AI18" i="57"/>
  <c r="AN18" i="57"/>
  <c r="AR19" i="73"/>
  <c r="AR18" i="24"/>
  <c r="AN18" i="94"/>
  <c r="AI18" i="94"/>
  <c r="Z19" i="72"/>
  <c r="X18" i="68"/>
  <c r="Y18" i="68"/>
  <c r="Z19" i="95"/>
  <c r="AH19" i="11"/>
  <c r="AQ19" i="11" s="1"/>
  <c r="AR18" i="17"/>
  <c r="AH20" i="52"/>
  <c r="AQ20" i="52" s="1"/>
  <c r="AR18" i="64"/>
  <c r="Z20" i="58"/>
  <c r="AH20" i="65"/>
  <c r="AQ20" i="65" s="1"/>
  <c r="AI20" i="48"/>
  <c r="AN20" i="48"/>
  <c r="X21" i="66"/>
  <c r="Y21" i="66"/>
  <c r="Y19" i="49"/>
  <c r="X19" i="49"/>
  <c r="Z21" i="76"/>
  <c r="X20" i="40"/>
  <c r="Y20" i="40"/>
  <c r="X20" i="55"/>
  <c r="Y20" i="55"/>
  <c r="AI19" i="88"/>
  <c r="AN19" i="88"/>
  <c r="X20" i="39"/>
  <c r="Y20" i="39"/>
  <c r="AN19" i="47"/>
  <c r="AI19" i="47"/>
  <c r="AI18" i="12"/>
  <c r="AN18" i="12"/>
  <c r="AI20" i="69"/>
  <c r="AN20" i="69"/>
  <c r="AI19" i="22"/>
  <c r="AN19" i="22"/>
  <c r="AN19" i="31"/>
  <c r="AI19" i="31"/>
  <c r="AH19" i="45"/>
  <c r="AQ19" i="45" s="1"/>
  <c r="AH20" i="14"/>
  <c r="AQ20" i="14" s="1"/>
  <c r="AH20" i="2"/>
  <c r="AQ20" i="2" s="1"/>
  <c r="Z21" i="71"/>
  <c r="AR19" i="65"/>
  <c r="AH19" i="74"/>
  <c r="AQ19" i="74" s="1"/>
  <c r="AN18" i="35"/>
  <c r="AI18" i="35"/>
  <c r="AN19" i="33"/>
  <c r="AI19" i="33"/>
  <c r="AH20" i="36"/>
  <c r="AQ20" i="36" s="1"/>
  <c r="AR20" i="71"/>
  <c r="AH19" i="91"/>
  <c r="AQ19" i="91" s="1"/>
  <c r="AH19" i="24"/>
  <c r="AQ19" i="24" s="1"/>
  <c r="AR18" i="61"/>
  <c r="AG18" i="46"/>
  <c r="AP18" i="46" s="1"/>
  <c r="AF18" i="46"/>
  <c r="AO18" i="46" s="1"/>
  <c r="W19" i="46"/>
  <c r="AE18" i="46"/>
  <c r="X19" i="57"/>
  <c r="Y19" i="57"/>
  <c r="AR19" i="36"/>
  <c r="AI19" i="4"/>
  <c r="AN19" i="4"/>
  <c r="AH20" i="25"/>
  <c r="AQ20" i="25" s="1"/>
  <c r="AH20" i="81"/>
  <c r="AQ20" i="81" s="1"/>
  <c r="AH20" i="30"/>
  <c r="AQ20" i="30" s="1"/>
  <c r="AI19" i="34"/>
  <c r="AN19" i="34"/>
  <c r="AI17" i="68"/>
  <c r="AN17" i="68"/>
  <c r="Y19" i="92"/>
  <c r="X19" i="92"/>
  <c r="Y20" i="90"/>
  <c r="X20" i="90"/>
  <c r="AR19" i="37"/>
  <c r="Y21" i="28"/>
  <c r="X21" i="28"/>
  <c r="AR18" i="29"/>
  <c r="AH21" i="96"/>
  <c r="AQ21" i="96" s="1"/>
  <c r="AH20" i="26"/>
  <c r="AQ20" i="26" s="1"/>
  <c r="AH19" i="18"/>
  <c r="AQ19" i="18" s="1"/>
  <c r="AR19" i="58"/>
  <c r="AR18" i="74"/>
  <c r="AR20" i="21"/>
  <c r="AH20" i="42"/>
  <c r="AQ20" i="42" s="1"/>
  <c r="AI19" i="85"/>
  <c r="AN19" i="85"/>
  <c r="AH21" i="44"/>
  <c r="AQ21" i="44" s="1"/>
  <c r="AN19" i="39"/>
  <c r="AI19" i="39"/>
  <c r="X19" i="12"/>
  <c r="Y19" i="12"/>
  <c r="X21" i="69"/>
  <c r="Y21" i="69"/>
  <c r="Y20" i="22"/>
  <c r="X20" i="22"/>
  <c r="AI20" i="87"/>
  <c r="AN20" i="87"/>
  <c r="Z19" i="12" l="1"/>
  <c r="Z20" i="31"/>
  <c r="Z19" i="89"/>
  <c r="AN19" i="13"/>
  <c r="AF19" i="91"/>
  <c r="AO19" i="91" s="1"/>
  <c r="AI19" i="75"/>
  <c r="W21" i="81"/>
  <c r="Z19" i="23"/>
  <c r="Z20" i="13"/>
  <c r="AE19" i="91"/>
  <c r="AE20" i="81"/>
  <c r="AG19" i="91"/>
  <c r="AP19" i="91" s="1"/>
  <c r="AG20" i="81"/>
  <c r="AP20" i="81" s="1"/>
  <c r="AG21" i="44"/>
  <c r="AP21" i="44" s="1"/>
  <c r="AE20" i="65"/>
  <c r="AG19" i="78"/>
  <c r="AP19" i="78" s="1"/>
  <c r="Z20" i="33"/>
  <c r="AG20" i="2"/>
  <c r="AP20" i="2" s="1"/>
  <c r="AE20" i="2"/>
  <c r="Z21" i="28"/>
  <c r="Z20" i="75"/>
  <c r="Z20" i="63"/>
  <c r="Z21" i="9"/>
  <c r="AE20" i="42"/>
  <c r="AE19" i="16"/>
  <c r="AG20" i="1"/>
  <c r="AP20" i="1" s="1"/>
  <c r="Z21" i="15"/>
  <c r="Z20" i="4"/>
  <c r="AE20" i="37"/>
  <c r="AG20" i="14"/>
  <c r="AP20" i="14" s="1"/>
  <c r="AE21" i="44"/>
  <c r="Z19" i="32"/>
  <c r="AG20" i="37"/>
  <c r="AP20" i="37" s="1"/>
  <c r="AE20" i="14"/>
  <c r="AF21" i="44"/>
  <c r="AO21" i="44" s="1"/>
  <c r="Z20" i="53"/>
  <c r="AF20" i="37"/>
  <c r="AO20" i="37" s="1"/>
  <c r="W21" i="14"/>
  <c r="AF19" i="78"/>
  <c r="AO19" i="78" s="1"/>
  <c r="Z20" i="82"/>
  <c r="AE20" i="82" s="1"/>
  <c r="Z20" i="88"/>
  <c r="Z21" i="87"/>
  <c r="AE19" i="78"/>
  <c r="AF20" i="26"/>
  <c r="AO20" i="26" s="1"/>
  <c r="Z20" i="19"/>
  <c r="AG20" i="19" s="1"/>
  <c r="AP20" i="19" s="1"/>
  <c r="Z19" i="10"/>
  <c r="AF19" i="10" s="1"/>
  <c r="AO19" i="10" s="1"/>
  <c r="Z21" i="69"/>
  <c r="AE21" i="69" s="1"/>
  <c r="Z18" i="68"/>
  <c r="W21" i="26"/>
  <c r="Z19" i="92"/>
  <c r="W20" i="92" s="1"/>
  <c r="Z20" i="39"/>
  <c r="W21" i="39" s="1"/>
  <c r="Z20" i="40"/>
  <c r="W21" i="40" s="1"/>
  <c r="Z21" i="66"/>
  <c r="AG21" i="66" s="1"/>
  <c r="AP21" i="66" s="1"/>
  <c r="Z20" i="80"/>
  <c r="AF20" i="80" s="1"/>
  <c r="AO20" i="80" s="1"/>
  <c r="Z20" i="54"/>
  <c r="AF21" i="69"/>
  <c r="AO21" i="69" s="1"/>
  <c r="AG19" i="12"/>
  <c r="AP19" i="12" s="1"/>
  <c r="AF19" i="12"/>
  <c r="AO19" i="12" s="1"/>
  <c r="W20" i="12"/>
  <c r="AE19" i="12"/>
  <c r="W21" i="31"/>
  <c r="AG20" i="31"/>
  <c r="AP20" i="31" s="1"/>
  <c r="AF20" i="31"/>
  <c r="AO20" i="31" s="1"/>
  <c r="AE20" i="31"/>
  <c r="AF19" i="89"/>
  <c r="AO19" i="89" s="1"/>
  <c r="AE19" i="89"/>
  <c r="AG19" i="89"/>
  <c r="AP19" i="89" s="1"/>
  <c r="W20" i="89"/>
  <c r="AF20" i="82"/>
  <c r="AO20" i="82" s="1"/>
  <c r="W21" i="82"/>
  <c r="AE19" i="92"/>
  <c r="AE21" i="66"/>
  <c r="AF21" i="66"/>
  <c r="AO21" i="66" s="1"/>
  <c r="AG20" i="80"/>
  <c r="AP20" i="80" s="1"/>
  <c r="W21" i="54"/>
  <c r="AE20" i="54"/>
  <c r="AG20" i="54"/>
  <c r="AP20" i="54" s="1"/>
  <c r="AF20" i="54"/>
  <c r="AO20" i="54" s="1"/>
  <c r="AG20" i="13"/>
  <c r="AP20" i="13" s="1"/>
  <c r="AF20" i="13"/>
  <c r="AO20" i="13" s="1"/>
  <c r="W21" i="13"/>
  <c r="AE20" i="13"/>
  <c r="AG20" i="88"/>
  <c r="AP20" i="88" s="1"/>
  <c r="AF20" i="88"/>
  <c r="AO20" i="88" s="1"/>
  <c r="AE20" i="88"/>
  <c r="W21" i="88"/>
  <c r="AG21" i="28"/>
  <c r="AP21" i="28" s="1"/>
  <c r="AF21" i="28"/>
  <c r="AO21" i="28" s="1"/>
  <c r="W22" i="28"/>
  <c r="AE21" i="28"/>
  <c r="AF20" i="77"/>
  <c r="AO20" i="77" s="1"/>
  <c r="AE20" i="77"/>
  <c r="AG20" i="77"/>
  <c r="AP20" i="77" s="1"/>
  <c r="W21" i="77"/>
  <c r="AG20" i="47"/>
  <c r="AP20" i="47" s="1"/>
  <c r="AF20" i="47"/>
  <c r="AO20" i="47" s="1"/>
  <c r="W21" i="47"/>
  <c r="AE20" i="47"/>
  <c r="AG20" i="34"/>
  <c r="AP20" i="34" s="1"/>
  <c r="AF20" i="34"/>
  <c r="AO20" i="34" s="1"/>
  <c r="AE20" i="34"/>
  <c r="W21" i="34"/>
  <c r="AG18" i="68"/>
  <c r="AP18" i="68" s="1"/>
  <c r="AF18" i="68"/>
  <c r="AO18" i="68" s="1"/>
  <c r="AE18" i="68"/>
  <c r="W19" i="68"/>
  <c r="AG21" i="87"/>
  <c r="AP21" i="87" s="1"/>
  <c r="AF21" i="87"/>
  <c r="AO21" i="87" s="1"/>
  <c r="AE21" i="87"/>
  <c r="W22" i="87"/>
  <c r="AH19" i="49"/>
  <c r="AQ19" i="49" s="1"/>
  <c r="Y20" i="61"/>
  <c r="X20" i="61"/>
  <c r="AI20" i="73"/>
  <c r="AN20" i="73"/>
  <c r="AR20" i="87"/>
  <c r="AR19" i="85"/>
  <c r="AR19" i="33"/>
  <c r="AR19" i="22"/>
  <c r="AF21" i="76"/>
  <c r="AO21" i="76" s="1"/>
  <c r="AE21" i="76"/>
  <c r="AG21" i="76"/>
  <c r="AP21" i="76" s="1"/>
  <c r="W22" i="76"/>
  <c r="AG19" i="72"/>
  <c r="AP19" i="72" s="1"/>
  <c r="AF19" i="72"/>
  <c r="AO19" i="72" s="1"/>
  <c r="W20" i="72"/>
  <c r="AE19" i="72"/>
  <c r="AI18" i="20"/>
  <c r="AN18" i="20"/>
  <c r="AH20" i="85"/>
  <c r="AQ20" i="85" s="1"/>
  <c r="AE19" i="93"/>
  <c r="W20" i="93"/>
  <c r="AG19" i="93"/>
  <c r="AP19" i="93" s="1"/>
  <c r="AF19" i="93"/>
  <c r="AO19" i="93" s="1"/>
  <c r="AH19" i="23"/>
  <c r="AQ19" i="23" s="1"/>
  <c r="Y21" i="73"/>
  <c r="X21" i="73"/>
  <c r="X22" i="96"/>
  <c r="Y22" i="96"/>
  <c r="AR20" i="28"/>
  <c r="AH18" i="7"/>
  <c r="AQ18" i="7" s="1"/>
  <c r="AN20" i="30"/>
  <c r="AI20" i="30"/>
  <c r="AH20" i="53"/>
  <c r="AQ20" i="53" s="1"/>
  <c r="Y20" i="60"/>
  <c r="X20" i="60"/>
  <c r="AI19" i="29"/>
  <c r="AN19" i="29"/>
  <c r="AG21" i="9"/>
  <c r="AP21" i="9" s="1"/>
  <c r="AF21" i="9"/>
  <c r="AO21" i="9" s="1"/>
  <c r="W22" i="9"/>
  <c r="AE21" i="9"/>
  <c r="AR18" i="6"/>
  <c r="AN20" i="52"/>
  <c r="AI20" i="52"/>
  <c r="AN19" i="11"/>
  <c r="AI19" i="11"/>
  <c r="W21" i="33"/>
  <c r="AG20" i="33"/>
  <c r="AP20" i="33" s="1"/>
  <c r="AF20" i="33"/>
  <c r="AO20" i="33" s="1"/>
  <c r="AE20" i="33"/>
  <c r="AN20" i="37"/>
  <c r="Y20" i="67"/>
  <c r="X20" i="67"/>
  <c r="AN20" i="25"/>
  <c r="AI20" i="25"/>
  <c r="AN20" i="65"/>
  <c r="AI20" i="65"/>
  <c r="Y22" i="44"/>
  <c r="X22" i="44"/>
  <c r="Y21" i="2"/>
  <c r="X21" i="2"/>
  <c r="AH19" i="57"/>
  <c r="AQ19" i="57" s="1"/>
  <c r="AH20" i="55"/>
  <c r="AQ20" i="55" s="1"/>
  <c r="AR18" i="94"/>
  <c r="AR19" i="55"/>
  <c r="AF21" i="15"/>
  <c r="AO21" i="15" s="1"/>
  <c r="W22" i="15"/>
  <c r="AE21" i="15"/>
  <c r="AG21" i="15"/>
  <c r="AP21" i="15" s="1"/>
  <c r="AH22" i="86"/>
  <c r="AQ22" i="86" s="1"/>
  <c r="AG20" i="53"/>
  <c r="AP20" i="53" s="1"/>
  <c r="AF20" i="53"/>
  <c r="AO20" i="53" s="1"/>
  <c r="AE20" i="53"/>
  <c r="W21" i="53"/>
  <c r="AG19" i="27"/>
  <c r="AP19" i="27" s="1"/>
  <c r="AE19" i="27"/>
  <c r="W20" i="27"/>
  <c r="AF19" i="27"/>
  <c r="AO19" i="27" s="1"/>
  <c r="AI19" i="91"/>
  <c r="AN19" i="91"/>
  <c r="AR19" i="13"/>
  <c r="AR19" i="63"/>
  <c r="X20" i="11"/>
  <c r="Y20" i="11"/>
  <c r="AH19" i="94"/>
  <c r="AQ19" i="94" s="1"/>
  <c r="AG20" i="4"/>
  <c r="AP20" i="4" s="1"/>
  <c r="AF20" i="4"/>
  <c r="AO20" i="4" s="1"/>
  <c r="W21" i="4"/>
  <c r="AE20" i="4"/>
  <c r="AR19" i="8"/>
  <c r="AI20" i="42"/>
  <c r="AN20" i="42"/>
  <c r="AN19" i="67"/>
  <c r="AI19" i="67"/>
  <c r="AI20" i="1"/>
  <c r="AN20" i="1"/>
  <c r="AI20" i="14"/>
  <c r="AN20" i="14"/>
  <c r="AH19" i="12"/>
  <c r="AQ19" i="12" s="1"/>
  <c r="AH21" i="28"/>
  <c r="AQ21" i="28" s="1"/>
  <c r="AR17" i="68"/>
  <c r="Z19" i="57"/>
  <c r="AR18" i="35"/>
  <c r="AR20" i="69"/>
  <c r="AH20" i="39"/>
  <c r="AQ20" i="39" s="1"/>
  <c r="Z20" i="55"/>
  <c r="AR20" i="48"/>
  <c r="AG19" i="95"/>
  <c r="AP19" i="95" s="1"/>
  <c r="AF19" i="95"/>
  <c r="AO19" i="95" s="1"/>
  <c r="W20" i="95"/>
  <c r="AE19" i="95"/>
  <c r="AR18" i="57"/>
  <c r="AG21" i="79"/>
  <c r="AP21" i="79" s="1"/>
  <c r="AF21" i="79"/>
  <c r="AO21" i="79" s="1"/>
  <c r="AE21" i="79"/>
  <c r="W22" i="79"/>
  <c r="AG21" i="21"/>
  <c r="AP21" i="21" s="1"/>
  <c r="AF21" i="21"/>
  <c r="AO21" i="21" s="1"/>
  <c r="W22" i="21"/>
  <c r="AE21" i="21"/>
  <c r="AH20" i="82"/>
  <c r="AQ20" i="82" s="1"/>
  <c r="AH19" i="89"/>
  <c r="AQ19" i="89" s="1"/>
  <c r="Z20" i="85"/>
  <c r="AR20" i="66"/>
  <c r="AH20" i="19"/>
  <c r="AQ20" i="19" s="1"/>
  <c r="AH20" i="34"/>
  <c r="AQ20" i="34" s="1"/>
  <c r="AR19" i="19"/>
  <c r="AR19" i="90"/>
  <c r="AR19" i="82"/>
  <c r="AR19" i="40"/>
  <c r="AN19" i="24"/>
  <c r="AI19" i="24"/>
  <c r="AH20" i="54"/>
  <c r="AQ20" i="54" s="1"/>
  <c r="X20" i="74"/>
  <c r="Y20" i="74"/>
  <c r="Y21" i="52"/>
  <c r="X21" i="52"/>
  <c r="Z19" i="94"/>
  <c r="AR19" i="75"/>
  <c r="Y21" i="1"/>
  <c r="X21" i="1"/>
  <c r="Y21" i="14"/>
  <c r="X21" i="14"/>
  <c r="AN21" i="44"/>
  <c r="AI21" i="44"/>
  <c r="X20" i="78"/>
  <c r="Y20" i="78"/>
  <c r="Y21" i="26"/>
  <c r="X21" i="26"/>
  <c r="AH19" i="6"/>
  <c r="AQ19" i="6" s="1"/>
  <c r="AR19" i="31"/>
  <c r="Z19" i="49"/>
  <c r="AR18" i="27"/>
  <c r="AF20" i="70"/>
  <c r="AO20" i="70" s="1"/>
  <c r="W21" i="70"/>
  <c r="AE20" i="70"/>
  <c r="AG20" i="70"/>
  <c r="AP20" i="70" s="1"/>
  <c r="AH19" i="35"/>
  <c r="AQ19" i="35" s="1"/>
  <c r="AG19" i="56"/>
  <c r="AP19" i="56" s="1"/>
  <c r="AF19" i="56"/>
  <c r="AO19" i="56" s="1"/>
  <c r="AE19" i="56"/>
  <c r="W20" i="56"/>
  <c r="AR18" i="32"/>
  <c r="AH21" i="48"/>
  <c r="AQ21" i="48" s="1"/>
  <c r="AF19" i="59"/>
  <c r="AO19" i="59" s="1"/>
  <c r="W20" i="59"/>
  <c r="AE19" i="59"/>
  <c r="AG19" i="59"/>
  <c r="AP19" i="59" s="1"/>
  <c r="AH19" i="32"/>
  <c r="AQ19" i="32" s="1"/>
  <c r="AH20" i="38"/>
  <c r="AQ20" i="38" s="1"/>
  <c r="AI19" i="17"/>
  <c r="AN19" i="17"/>
  <c r="AH20" i="75"/>
  <c r="AQ20" i="75" s="1"/>
  <c r="AR20" i="43"/>
  <c r="AR18" i="89"/>
  <c r="Z19" i="6"/>
  <c r="AN21" i="96"/>
  <c r="AI21" i="96"/>
  <c r="Z22" i="86"/>
  <c r="AH20" i="8"/>
  <c r="AQ20" i="8" s="1"/>
  <c r="Y20" i="24"/>
  <c r="X20" i="24"/>
  <c r="AH21" i="83"/>
  <c r="AQ21" i="83" s="1"/>
  <c r="AR20" i="15"/>
  <c r="AR18" i="10"/>
  <c r="AR17" i="7"/>
  <c r="AG20" i="84"/>
  <c r="AP20" i="84" s="1"/>
  <c r="AF20" i="84"/>
  <c r="AO20" i="84" s="1"/>
  <c r="W21" i="84"/>
  <c r="AE20" i="84"/>
  <c r="AN19" i="16"/>
  <c r="AI19" i="16"/>
  <c r="Y21" i="81"/>
  <c r="X21" i="81"/>
  <c r="Y20" i="45"/>
  <c r="X20" i="45"/>
  <c r="AN20" i="26"/>
  <c r="AI20" i="26"/>
  <c r="AH20" i="22"/>
  <c r="AQ20" i="22" s="1"/>
  <c r="AH20" i="90"/>
  <c r="AQ20" i="90" s="1"/>
  <c r="AR19" i="53"/>
  <c r="X19" i="20"/>
  <c r="Y19" i="20"/>
  <c r="AF19" i="23"/>
  <c r="AO19" i="23" s="1"/>
  <c r="W20" i="23"/>
  <c r="AE19" i="23"/>
  <c r="AG19" i="23"/>
  <c r="AP19" i="23" s="1"/>
  <c r="AR20" i="83"/>
  <c r="AH21" i="87"/>
  <c r="AQ21" i="87" s="1"/>
  <c r="W21" i="63"/>
  <c r="AE20" i="63"/>
  <c r="AF20" i="63"/>
  <c r="AO20" i="63" s="1"/>
  <c r="AG20" i="63"/>
  <c r="AP20" i="63" s="1"/>
  <c r="AR18" i="23"/>
  <c r="AG18" i="7"/>
  <c r="AP18" i="7" s="1"/>
  <c r="AF18" i="7"/>
  <c r="AO18" i="7" s="1"/>
  <c r="W19" i="7"/>
  <c r="AE18" i="7"/>
  <c r="Z20" i="22"/>
  <c r="AR19" i="39"/>
  <c r="AH19" i="92"/>
  <c r="AQ19" i="92" s="1"/>
  <c r="AR19" i="34"/>
  <c r="AN18" i="46"/>
  <c r="AI18" i="46"/>
  <c r="AR18" i="12"/>
  <c r="AH20" i="40"/>
  <c r="AQ20" i="40" s="1"/>
  <c r="AH18" i="68"/>
  <c r="AQ18" i="68" s="1"/>
  <c r="AH20" i="77"/>
  <c r="AQ20" i="77" s="1"/>
  <c r="W20" i="62"/>
  <c r="AE19" i="62"/>
  <c r="AG19" i="62"/>
  <c r="AP19" i="62" s="1"/>
  <c r="AF19" i="62"/>
  <c r="AO19" i="62" s="1"/>
  <c r="AH20" i="47"/>
  <c r="AQ20" i="47" s="1"/>
  <c r="AH20" i="88"/>
  <c r="AQ20" i="88" s="1"/>
  <c r="W20" i="32"/>
  <c r="AG19" i="32"/>
  <c r="AP19" i="32" s="1"/>
  <c r="AF19" i="32"/>
  <c r="AO19" i="32" s="1"/>
  <c r="AE19" i="32"/>
  <c r="AR19" i="80"/>
  <c r="Y20" i="51"/>
  <c r="X20" i="51"/>
  <c r="Z20" i="51" s="1"/>
  <c r="AR18" i="92"/>
  <c r="X20" i="17"/>
  <c r="Y20" i="17"/>
  <c r="AE20" i="75"/>
  <c r="W21" i="75"/>
  <c r="AF20" i="75"/>
  <c r="AO20" i="75" s="1"/>
  <c r="AG20" i="75"/>
  <c r="AP20" i="75" s="1"/>
  <c r="AH20" i="13"/>
  <c r="AQ20" i="13" s="1"/>
  <c r="AH19" i="5"/>
  <c r="AQ19" i="5" s="1"/>
  <c r="AF19" i="64"/>
  <c r="AO19" i="64" s="1"/>
  <c r="W20" i="64"/>
  <c r="AE19" i="64"/>
  <c r="AG19" i="64"/>
  <c r="AP19" i="64" s="1"/>
  <c r="AI19" i="50"/>
  <c r="AN19" i="50"/>
  <c r="AF20" i="8"/>
  <c r="AO20" i="8" s="1"/>
  <c r="W21" i="8"/>
  <c r="AE20" i="8"/>
  <c r="AG20" i="8"/>
  <c r="AP20" i="8" s="1"/>
  <c r="Y20" i="91"/>
  <c r="X20" i="91"/>
  <c r="Y21" i="36"/>
  <c r="X21" i="36"/>
  <c r="Z21" i="36" s="1"/>
  <c r="AI19" i="74"/>
  <c r="AN19" i="74"/>
  <c r="AH21" i="9"/>
  <c r="AQ21" i="9" s="1"/>
  <c r="AH21" i="43"/>
  <c r="AQ21" i="43" s="1"/>
  <c r="AR19" i="38"/>
  <c r="AN19" i="18"/>
  <c r="AI19" i="18"/>
  <c r="Y20" i="16"/>
  <c r="X20" i="16"/>
  <c r="AI20" i="81"/>
  <c r="AN20" i="81"/>
  <c r="AI19" i="45"/>
  <c r="AN19" i="45"/>
  <c r="Z20" i="90"/>
  <c r="AR19" i="4"/>
  <c r="AH21" i="69"/>
  <c r="AQ21" i="69" s="1"/>
  <c r="X19" i="46"/>
  <c r="Y19" i="46"/>
  <c r="AG21" i="71"/>
  <c r="AP21" i="71" s="1"/>
  <c r="AF21" i="71"/>
  <c r="AO21" i="71" s="1"/>
  <c r="W22" i="71"/>
  <c r="AE21" i="71"/>
  <c r="AR19" i="47"/>
  <c r="AR19" i="88"/>
  <c r="AH21" i="66"/>
  <c r="AQ21" i="66" s="1"/>
  <c r="W21" i="58"/>
  <c r="AE20" i="58"/>
  <c r="AF20" i="58"/>
  <c r="AO20" i="58" s="1"/>
  <c r="AG20" i="58"/>
  <c r="AP20" i="58" s="1"/>
  <c r="AG20" i="3"/>
  <c r="AP20" i="3" s="1"/>
  <c r="AF20" i="3"/>
  <c r="AO20" i="3" s="1"/>
  <c r="W21" i="3"/>
  <c r="AE20" i="3"/>
  <c r="Z19" i="35"/>
  <c r="AH20" i="31"/>
  <c r="AQ20" i="31" s="1"/>
  <c r="AR18" i="49"/>
  <c r="Z21" i="48"/>
  <c r="W21" i="41"/>
  <c r="AG20" i="41"/>
  <c r="AP20" i="41" s="1"/>
  <c r="AF20" i="41"/>
  <c r="AO20" i="41" s="1"/>
  <c r="AE20" i="41"/>
  <c r="AI19" i="61"/>
  <c r="AN19" i="61"/>
  <c r="AN19" i="51"/>
  <c r="AI19" i="51"/>
  <c r="AR21" i="86"/>
  <c r="Z20" i="38"/>
  <c r="AH21" i="15"/>
  <c r="AQ21" i="15" s="1"/>
  <c r="AH20" i="63"/>
  <c r="AQ20" i="63" s="1"/>
  <c r="AH19" i="10"/>
  <c r="AQ19" i="10" s="1"/>
  <c r="Z19" i="5"/>
  <c r="AH20" i="80"/>
  <c r="AQ20" i="80" s="1"/>
  <c r="X21" i="30"/>
  <c r="Y21" i="30"/>
  <c r="X20" i="50"/>
  <c r="Y20" i="50"/>
  <c r="Z20" i="50" s="1"/>
  <c r="AH19" i="27"/>
  <c r="AQ19" i="27" s="1"/>
  <c r="AN19" i="60"/>
  <c r="AI19" i="60"/>
  <c r="X20" i="29"/>
  <c r="Y20" i="29"/>
  <c r="AI20" i="36"/>
  <c r="AN20" i="36"/>
  <c r="Z21" i="83"/>
  <c r="AR20" i="9"/>
  <c r="Z21" i="43"/>
  <c r="AR18" i="5"/>
  <c r="AH20" i="4"/>
  <c r="AQ20" i="4" s="1"/>
  <c r="AR19" i="77"/>
  <c r="AR19" i="54"/>
  <c r="AH20" i="33"/>
  <c r="AQ20" i="33" s="1"/>
  <c r="Y20" i="18"/>
  <c r="X20" i="18"/>
  <c r="Y21" i="37"/>
  <c r="X21" i="37"/>
  <c r="X21" i="42"/>
  <c r="Y21" i="42"/>
  <c r="Y21" i="25"/>
  <c r="X21" i="25"/>
  <c r="X21" i="65"/>
  <c r="Y21" i="65"/>
  <c r="AI19" i="78"/>
  <c r="AN19" i="78"/>
  <c r="AI20" i="2"/>
  <c r="AN20" i="2"/>
  <c r="W21" i="80" l="1"/>
  <c r="W22" i="66"/>
  <c r="AG21" i="69"/>
  <c r="AP21" i="69" s="1"/>
  <c r="AE20" i="80"/>
  <c r="W22" i="69"/>
  <c r="Z21" i="1"/>
  <c r="AF21" i="1" s="1"/>
  <c r="AO21" i="1" s="1"/>
  <c r="AE20" i="40"/>
  <c r="AG20" i="82"/>
  <c r="AP20" i="82" s="1"/>
  <c r="AF20" i="40"/>
  <c r="AO20" i="40" s="1"/>
  <c r="AG19" i="10"/>
  <c r="AP19" i="10" s="1"/>
  <c r="AE20" i="39"/>
  <c r="AE19" i="10"/>
  <c r="W20" i="10"/>
  <c r="Z21" i="37"/>
  <c r="Z20" i="16"/>
  <c r="Z19" i="20"/>
  <c r="AE19" i="20" s="1"/>
  <c r="Z21" i="26"/>
  <c r="AE21" i="26" s="1"/>
  <c r="Z21" i="52"/>
  <c r="AE21" i="52" s="1"/>
  <c r="Z20" i="11"/>
  <c r="Z22" i="44"/>
  <c r="Z20" i="67"/>
  <c r="Z20" i="45"/>
  <c r="Z20" i="60"/>
  <c r="AF20" i="39"/>
  <c r="AO20" i="39" s="1"/>
  <c r="AE20" i="19"/>
  <c r="Z20" i="78"/>
  <c r="AI20" i="37"/>
  <c r="Z22" i="96"/>
  <c r="AG20" i="40"/>
  <c r="AP20" i="40" s="1"/>
  <c r="AG20" i="39"/>
  <c r="AP20" i="39" s="1"/>
  <c r="W21" i="19"/>
  <c r="Z21" i="25"/>
  <c r="Z19" i="46"/>
  <c r="Z20" i="61"/>
  <c r="AF20" i="19"/>
  <c r="AO20" i="19" s="1"/>
  <c r="AG19" i="92"/>
  <c r="AP19" i="92" s="1"/>
  <c r="Z20" i="29"/>
  <c r="AG20" i="29" s="1"/>
  <c r="AP20" i="29" s="1"/>
  <c r="Z20" i="17"/>
  <c r="AF19" i="92"/>
  <c r="AO19" i="92" s="1"/>
  <c r="Z21" i="65"/>
  <c r="AG21" i="65" s="1"/>
  <c r="AP21" i="65" s="1"/>
  <c r="Z20" i="24"/>
  <c r="AG20" i="24" s="1"/>
  <c r="AP20" i="24" s="1"/>
  <c r="W20" i="20"/>
  <c r="AF19" i="20"/>
  <c r="AO19" i="20" s="1"/>
  <c r="AF21" i="26"/>
  <c r="AO21" i="26" s="1"/>
  <c r="W21" i="29"/>
  <c r="AF20" i="45"/>
  <c r="AO20" i="45" s="1"/>
  <c r="W21" i="45"/>
  <c r="AE20" i="45"/>
  <c r="AG20" i="45"/>
  <c r="AP20" i="45" s="1"/>
  <c r="AF22" i="44"/>
  <c r="AO22" i="44" s="1"/>
  <c r="W23" i="44"/>
  <c r="AE22" i="44"/>
  <c r="AG22" i="44"/>
  <c r="AP22" i="44" s="1"/>
  <c r="W21" i="17"/>
  <c r="AE20" i="17"/>
  <c r="AG20" i="17"/>
  <c r="AP20" i="17" s="1"/>
  <c r="AF20" i="17"/>
  <c r="AO20" i="17" s="1"/>
  <c r="AG21" i="1"/>
  <c r="AP21" i="1" s="1"/>
  <c r="W22" i="1"/>
  <c r="AE21" i="1"/>
  <c r="AG21" i="52"/>
  <c r="AP21" i="52" s="1"/>
  <c r="W22" i="52"/>
  <c r="AF21" i="52"/>
  <c r="AO21" i="52" s="1"/>
  <c r="AF20" i="50"/>
  <c r="AO20" i="50" s="1"/>
  <c r="W21" i="50"/>
  <c r="AE20" i="50"/>
  <c r="AG20" i="50"/>
  <c r="AP20" i="50" s="1"/>
  <c r="AG20" i="60"/>
  <c r="AP20" i="60" s="1"/>
  <c r="AF20" i="60"/>
  <c r="AO20" i="60" s="1"/>
  <c r="W21" i="60"/>
  <c r="AE20" i="60"/>
  <c r="AH20" i="18"/>
  <c r="AQ20" i="18" s="1"/>
  <c r="AH21" i="30"/>
  <c r="AQ21" i="30" s="1"/>
  <c r="Y21" i="3"/>
  <c r="X21" i="3"/>
  <c r="X21" i="58"/>
  <c r="Y21" i="58"/>
  <c r="AH19" i="46"/>
  <c r="AQ19" i="46" s="1"/>
  <c r="AE20" i="90"/>
  <c r="W21" i="90"/>
  <c r="AG20" i="90"/>
  <c r="AP20" i="90" s="1"/>
  <c r="AF20" i="90"/>
  <c r="AO20" i="90" s="1"/>
  <c r="AH20" i="91"/>
  <c r="AQ20" i="91" s="1"/>
  <c r="X20" i="32"/>
  <c r="Y20" i="32"/>
  <c r="Y19" i="7"/>
  <c r="X19" i="7"/>
  <c r="X20" i="23"/>
  <c r="Y20" i="23"/>
  <c r="AN20" i="84"/>
  <c r="AI20" i="84"/>
  <c r="AG19" i="6"/>
  <c r="AP19" i="6" s="1"/>
  <c r="AF19" i="6"/>
  <c r="AO19" i="6" s="1"/>
  <c r="W20" i="6"/>
  <c r="AE19" i="6"/>
  <c r="X20" i="59"/>
  <c r="Y20" i="59"/>
  <c r="W20" i="49"/>
  <c r="AE19" i="49"/>
  <c r="AF19" i="49"/>
  <c r="AO19" i="49" s="1"/>
  <c r="AG19" i="49"/>
  <c r="AP19" i="49" s="1"/>
  <c r="AR19" i="24"/>
  <c r="AN21" i="21"/>
  <c r="AI21" i="21"/>
  <c r="AF20" i="55"/>
  <c r="AO20" i="55" s="1"/>
  <c r="W21" i="55"/>
  <c r="AE20" i="55"/>
  <c r="AG20" i="55"/>
  <c r="AP20" i="55" s="1"/>
  <c r="AR19" i="67"/>
  <c r="AI20" i="4"/>
  <c r="AN20" i="4"/>
  <c r="AI20" i="53"/>
  <c r="AN20" i="53"/>
  <c r="AH20" i="67"/>
  <c r="AQ20" i="67" s="1"/>
  <c r="AR20" i="52"/>
  <c r="AH21" i="73"/>
  <c r="AQ21" i="73" s="1"/>
  <c r="Y20" i="72"/>
  <c r="X20" i="72"/>
  <c r="Z20" i="72" s="1"/>
  <c r="AI21" i="76"/>
  <c r="AN21" i="76"/>
  <c r="AH20" i="61"/>
  <c r="AQ20" i="61" s="1"/>
  <c r="Y22" i="87"/>
  <c r="X22" i="87"/>
  <c r="Y21" i="77"/>
  <c r="X21" i="77"/>
  <c r="AN21" i="28"/>
  <c r="AI21" i="28"/>
  <c r="AN20" i="88"/>
  <c r="AI20" i="88"/>
  <c r="Y21" i="80"/>
  <c r="Z21" i="80" s="1"/>
  <c r="X21" i="80"/>
  <c r="X22" i="66"/>
  <c r="Y22" i="66"/>
  <c r="X20" i="92"/>
  <c r="Z20" i="92" s="1"/>
  <c r="Y20" i="92"/>
  <c r="Y21" i="82"/>
  <c r="X21" i="82"/>
  <c r="AI19" i="10"/>
  <c r="AN19" i="10"/>
  <c r="Z21" i="30"/>
  <c r="AF19" i="5"/>
  <c r="AO19" i="5" s="1"/>
  <c r="W20" i="5"/>
  <c r="AE19" i="5"/>
  <c r="AG19" i="5"/>
  <c r="AP19" i="5" s="1"/>
  <c r="AN21" i="71"/>
  <c r="AI21" i="71"/>
  <c r="W20" i="46"/>
  <c r="AG19" i="46"/>
  <c r="AP19" i="46" s="1"/>
  <c r="AF19" i="46"/>
  <c r="AO19" i="46" s="1"/>
  <c r="AE19" i="46"/>
  <c r="AG20" i="16"/>
  <c r="AP20" i="16" s="1"/>
  <c r="AF20" i="16"/>
  <c r="AO20" i="16" s="1"/>
  <c r="W21" i="16"/>
  <c r="AE20" i="16"/>
  <c r="AI19" i="62"/>
  <c r="AN19" i="62"/>
  <c r="AI20" i="63"/>
  <c r="AN20" i="63"/>
  <c r="AH21" i="81"/>
  <c r="AQ21" i="81" s="1"/>
  <c r="AN20" i="70"/>
  <c r="AI20" i="70"/>
  <c r="AH21" i="14"/>
  <c r="AQ21" i="14" s="1"/>
  <c r="AF20" i="85"/>
  <c r="AO20" i="85" s="1"/>
  <c r="AE20" i="85"/>
  <c r="AG20" i="85"/>
  <c r="AP20" i="85" s="1"/>
  <c r="W21" i="85"/>
  <c r="Y22" i="21"/>
  <c r="X22" i="21"/>
  <c r="Z22" i="21" s="1"/>
  <c r="Y20" i="95"/>
  <c r="X20" i="95"/>
  <c r="Z20" i="95" s="1"/>
  <c r="Y21" i="4"/>
  <c r="X21" i="4"/>
  <c r="Z21" i="4" s="1"/>
  <c r="AN21" i="87"/>
  <c r="AI21" i="87"/>
  <c r="AN20" i="47"/>
  <c r="AI20" i="47"/>
  <c r="X22" i="28"/>
  <c r="Y22" i="28"/>
  <c r="Z22" i="28" s="1"/>
  <c r="AN20" i="80"/>
  <c r="AI20" i="80"/>
  <c r="AI20" i="39"/>
  <c r="AN20" i="39"/>
  <c r="Y20" i="10"/>
  <c r="X20" i="10"/>
  <c r="X20" i="89"/>
  <c r="Y20" i="89"/>
  <c r="AG21" i="37"/>
  <c r="AP21" i="37" s="1"/>
  <c r="AF21" i="37"/>
  <c r="AO21" i="37" s="1"/>
  <c r="AE21" i="37"/>
  <c r="W22" i="37"/>
  <c r="AH21" i="42"/>
  <c r="AQ21" i="42" s="1"/>
  <c r="X21" i="41"/>
  <c r="Y21" i="41"/>
  <c r="Z21" i="42"/>
  <c r="Z20" i="18"/>
  <c r="AF20" i="38"/>
  <c r="AO20" i="38" s="1"/>
  <c r="AG20" i="38"/>
  <c r="AP20" i="38" s="1"/>
  <c r="AE20" i="38"/>
  <c r="W21" i="38"/>
  <c r="AR19" i="61"/>
  <c r="AF21" i="48"/>
  <c r="AO21" i="48" s="1"/>
  <c r="W22" i="48"/>
  <c r="AG21" i="48"/>
  <c r="AP21" i="48" s="1"/>
  <c r="AE21" i="48"/>
  <c r="X22" i="71"/>
  <c r="Y22" i="71"/>
  <c r="AR19" i="45"/>
  <c r="AR19" i="18"/>
  <c r="AR19" i="74"/>
  <c r="Z20" i="91"/>
  <c r="AR19" i="50"/>
  <c r="Y21" i="75"/>
  <c r="Z21" i="75" s="1"/>
  <c r="X21" i="75"/>
  <c r="AI19" i="32"/>
  <c r="AN19" i="32"/>
  <c r="X20" i="62"/>
  <c r="Y20" i="62"/>
  <c r="Y21" i="63"/>
  <c r="X21" i="63"/>
  <c r="AR20" i="26"/>
  <c r="Y21" i="84"/>
  <c r="X21" i="84"/>
  <c r="Z21" i="84" s="1"/>
  <c r="X21" i="70"/>
  <c r="Y21" i="70"/>
  <c r="AH20" i="74"/>
  <c r="AQ20" i="74" s="1"/>
  <c r="X20" i="27"/>
  <c r="Y20" i="27"/>
  <c r="AH21" i="2"/>
  <c r="AQ21" i="2" s="1"/>
  <c r="AR20" i="65"/>
  <c r="AG20" i="67"/>
  <c r="AP20" i="67" s="1"/>
  <c r="AF20" i="67"/>
  <c r="AO20" i="67" s="1"/>
  <c r="AE20" i="67"/>
  <c r="W21" i="67"/>
  <c r="Z21" i="73"/>
  <c r="X20" i="93"/>
  <c r="Y20" i="93"/>
  <c r="AG20" i="61"/>
  <c r="AP20" i="61" s="1"/>
  <c r="W21" i="61"/>
  <c r="AF20" i="61"/>
  <c r="AO20" i="61" s="1"/>
  <c r="AE20" i="61"/>
  <c r="X21" i="34"/>
  <c r="Z21" i="34" s="1"/>
  <c r="Y21" i="34"/>
  <c r="AI19" i="92"/>
  <c r="AN19" i="92"/>
  <c r="AI20" i="19"/>
  <c r="AN20" i="19"/>
  <c r="AR19" i="78"/>
  <c r="AG21" i="83"/>
  <c r="AP21" i="83" s="1"/>
  <c r="AF21" i="83"/>
  <c r="AO21" i="83" s="1"/>
  <c r="AE21" i="83"/>
  <c r="W22" i="83"/>
  <c r="AR20" i="2"/>
  <c r="AH21" i="25"/>
  <c r="AQ21" i="25" s="1"/>
  <c r="AH21" i="37"/>
  <c r="AQ21" i="37" s="1"/>
  <c r="AR20" i="36"/>
  <c r="AH20" i="50"/>
  <c r="AQ20" i="50" s="1"/>
  <c r="AI20" i="41"/>
  <c r="AN20" i="41"/>
  <c r="AH21" i="36"/>
  <c r="AQ21" i="36" s="1"/>
  <c r="AI20" i="75"/>
  <c r="AN20" i="75"/>
  <c r="AH20" i="51"/>
  <c r="AQ20" i="51" s="1"/>
  <c r="AH19" i="20"/>
  <c r="AQ19" i="20" s="1"/>
  <c r="Z21" i="81"/>
  <c r="W23" i="86"/>
  <c r="AG22" i="86"/>
  <c r="AP22" i="86" s="1"/>
  <c r="AF22" i="86"/>
  <c r="AO22" i="86" s="1"/>
  <c r="AE22" i="86"/>
  <c r="Y20" i="56"/>
  <c r="X20" i="56"/>
  <c r="AH20" i="78"/>
  <c r="AQ20" i="78" s="1"/>
  <c r="Z21" i="14"/>
  <c r="W20" i="94"/>
  <c r="AE19" i="94"/>
  <c r="AG19" i="94"/>
  <c r="AP19" i="94" s="1"/>
  <c r="AF19" i="94"/>
  <c r="AO19" i="94" s="1"/>
  <c r="Z20" i="74"/>
  <c r="AR20" i="14"/>
  <c r="AR20" i="42"/>
  <c r="AN19" i="27"/>
  <c r="AI19" i="27"/>
  <c r="AI21" i="15"/>
  <c r="AN21" i="15"/>
  <c r="X21" i="33"/>
  <c r="Y21" i="33"/>
  <c r="AR19" i="29"/>
  <c r="AR20" i="30"/>
  <c r="AI19" i="93"/>
  <c r="AN19" i="93"/>
  <c r="Y22" i="76"/>
  <c r="X22" i="76"/>
  <c r="AI20" i="34"/>
  <c r="AN20" i="34"/>
  <c r="X21" i="47"/>
  <c r="Y21" i="47"/>
  <c r="AN20" i="77"/>
  <c r="AI20" i="77"/>
  <c r="AN20" i="13"/>
  <c r="AI20" i="13"/>
  <c r="AN20" i="54"/>
  <c r="AI20" i="54"/>
  <c r="AN20" i="82"/>
  <c r="AI20" i="82"/>
  <c r="Y21" i="19"/>
  <c r="X21" i="19"/>
  <c r="AN19" i="89"/>
  <c r="AI19" i="89"/>
  <c r="X21" i="31"/>
  <c r="Y21" i="31"/>
  <c r="W22" i="25"/>
  <c r="AG21" i="25"/>
  <c r="AP21" i="25" s="1"/>
  <c r="AF21" i="25"/>
  <c r="AO21" i="25" s="1"/>
  <c r="AE21" i="25"/>
  <c r="AH21" i="65"/>
  <c r="AQ21" i="65" s="1"/>
  <c r="AR19" i="60"/>
  <c r="W22" i="43"/>
  <c r="AG21" i="43"/>
  <c r="AP21" i="43" s="1"/>
  <c r="AF21" i="43"/>
  <c r="AO21" i="43" s="1"/>
  <c r="AE21" i="43"/>
  <c r="W20" i="35"/>
  <c r="AG19" i="35"/>
  <c r="AP19" i="35" s="1"/>
  <c r="AF19" i="35"/>
  <c r="AO19" i="35" s="1"/>
  <c r="AE19" i="35"/>
  <c r="AR20" i="81"/>
  <c r="AI20" i="8"/>
  <c r="AN20" i="8"/>
  <c r="AN19" i="64"/>
  <c r="AI19" i="64"/>
  <c r="AG20" i="22"/>
  <c r="AP20" i="22" s="1"/>
  <c r="AF20" i="22"/>
  <c r="AO20" i="22" s="1"/>
  <c r="W21" i="22"/>
  <c r="AE20" i="22"/>
  <c r="AH20" i="45"/>
  <c r="AQ20" i="45" s="1"/>
  <c r="AR19" i="16"/>
  <c r="AH20" i="24"/>
  <c r="AQ20" i="24" s="1"/>
  <c r="AR21" i="96"/>
  <c r="AN19" i="56"/>
  <c r="AI19" i="56"/>
  <c r="AF20" i="78"/>
  <c r="AO20" i="78" s="1"/>
  <c r="AE20" i="78"/>
  <c r="W21" i="78"/>
  <c r="AG20" i="78"/>
  <c r="AP20" i="78" s="1"/>
  <c r="AH21" i="1"/>
  <c r="AQ21" i="1" s="1"/>
  <c r="AH21" i="52"/>
  <c r="AQ21" i="52" s="1"/>
  <c r="Y22" i="79"/>
  <c r="X22" i="79"/>
  <c r="W20" i="57"/>
  <c r="AE19" i="57"/>
  <c r="AF19" i="57"/>
  <c r="AO19" i="57" s="1"/>
  <c r="AG19" i="57"/>
  <c r="AP19" i="57" s="1"/>
  <c r="AH20" i="11"/>
  <c r="AQ20" i="11" s="1"/>
  <c r="Y22" i="15"/>
  <c r="X22" i="15"/>
  <c r="Z21" i="2"/>
  <c r="AR20" i="25"/>
  <c r="AR20" i="37"/>
  <c r="AR19" i="11"/>
  <c r="AI21" i="9"/>
  <c r="AN21" i="9"/>
  <c r="AH20" i="60"/>
  <c r="AQ20" i="60" s="1"/>
  <c r="AH22" i="96"/>
  <c r="AQ22" i="96" s="1"/>
  <c r="AR18" i="20"/>
  <c r="X19" i="68"/>
  <c r="Y19" i="68"/>
  <c r="Y21" i="13"/>
  <c r="X21" i="13"/>
  <c r="Z21" i="13" s="1"/>
  <c r="Y21" i="54"/>
  <c r="X21" i="54"/>
  <c r="Z21" i="54" s="1"/>
  <c r="Y21" i="40"/>
  <c r="X21" i="40"/>
  <c r="AI19" i="12"/>
  <c r="AN19" i="12"/>
  <c r="AI21" i="69"/>
  <c r="AN21" i="69"/>
  <c r="AH20" i="29"/>
  <c r="AQ20" i="29" s="1"/>
  <c r="AR19" i="51"/>
  <c r="AN20" i="3"/>
  <c r="AI20" i="3"/>
  <c r="AI20" i="58"/>
  <c r="AN20" i="58"/>
  <c r="AH20" i="16"/>
  <c r="AQ20" i="16" s="1"/>
  <c r="AG21" i="36"/>
  <c r="AP21" i="36" s="1"/>
  <c r="AE21" i="36"/>
  <c r="AF21" i="36"/>
  <c r="AO21" i="36" s="1"/>
  <c r="W22" i="36"/>
  <c r="X21" i="8"/>
  <c r="Y21" i="8"/>
  <c r="X20" i="64"/>
  <c r="Y20" i="64"/>
  <c r="AH20" i="17"/>
  <c r="AQ20" i="17" s="1"/>
  <c r="AG20" i="51"/>
  <c r="AP20" i="51" s="1"/>
  <c r="AF20" i="51"/>
  <c r="AO20" i="51" s="1"/>
  <c r="AE20" i="51"/>
  <c r="W21" i="51"/>
  <c r="AR18" i="46"/>
  <c r="AI18" i="7"/>
  <c r="AN18" i="7"/>
  <c r="AI19" i="23"/>
  <c r="AN19" i="23"/>
  <c r="AR19" i="17"/>
  <c r="AN19" i="59"/>
  <c r="AI19" i="59"/>
  <c r="AH21" i="26"/>
  <c r="AQ21" i="26" s="1"/>
  <c r="AR21" i="44"/>
  <c r="AN21" i="79"/>
  <c r="AI21" i="79"/>
  <c r="AN19" i="95"/>
  <c r="AI19" i="95"/>
  <c r="AR20" i="1"/>
  <c r="AG20" i="11"/>
  <c r="AP20" i="11" s="1"/>
  <c r="AF20" i="11"/>
  <c r="AO20" i="11" s="1"/>
  <c r="W21" i="11"/>
  <c r="AE20" i="11"/>
  <c r="AR19" i="91"/>
  <c r="Y21" i="53"/>
  <c r="X21" i="53"/>
  <c r="AH22" i="44"/>
  <c r="AQ22" i="44" s="1"/>
  <c r="AI20" i="33"/>
  <c r="AN20" i="33"/>
  <c r="Y22" i="9"/>
  <c r="X22" i="9"/>
  <c r="AF22" i="96"/>
  <c r="AO22" i="96" s="1"/>
  <c r="W23" i="96"/>
  <c r="AG22" i="96"/>
  <c r="AP22" i="96" s="1"/>
  <c r="AE22" i="96"/>
  <c r="AN19" i="72"/>
  <c r="AI19" i="72"/>
  <c r="AR20" i="73"/>
  <c r="AI18" i="68"/>
  <c r="AN18" i="68"/>
  <c r="X21" i="88"/>
  <c r="Y21" i="88"/>
  <c r="AI21" i="66"/>
  <c r="AN21" i="66"/>
  <c r="AI20" i="40"/>
  <c r="AN20" i="40"/>
  <c r="Y21" i="39"/>
  <c r="X21" i="39"/>
  <c r="AI20" i="31"/>
  <c r="AN20" i="31"/>
  <c r="X20" i="12"/>
  <c r="Y20" i="12"/>
  <c r="Y22" i="69"/>
  <c r="X22" i="69"/>
  <c r="Z22" i="69" s="1"/>
  <c r="AG21" i="26" l="1"/>
  <c r="AP21" i="26" s="1"/>
  <c r="W22" i="26"/>
  <c r="Z20" i="12"/>
  <c r="Z22" i="76"/>
  <c r="Z19" i="68"/>
  <c r="Z21" i="53"/>
  <c r="Z21" i="70"/>
  <c r="Z21" i="88"/>
  <c r="Z20" i="64"/>
  <c r="AF20" i="64" s="1"/>
  <c r="AO20" i="64" s="1"/>
  <c r="Z21" i="41"/>
  <c r="AG19" i="20"/>
  <c r="AP19" i="20" s="1"/>
  <c r="Z21" i="40"/>
  <c r="Z22" i="15"/>
  <c r="Z21" i="19"/>
  <c r="AG21" i="19" s="1"/>
  <c r="AP21" i="19" s="1"/>
  <c r="AE20" i="24"/>
  <c r="Z22" i="66"/>
  <c r="Z20" i="59"/>
  <c r="AG20" i="59" s="1"/>
  <c r="AP20" i="59" s="1"/>
  <c r="Z22" i="79"/>
  <c r="Z20" i="89"/>
  <c r="Z21" i="82"/>
  <c r="AF21" i="82" s="1"/>
  <c r="AO21" i="82" s="1"/>
  <c r="AE20" i="29"/>
  <c r="AF20" i="29"/>
  <c r="AO20" i="29" s="1"/>
  <c r="Z21" i="31"/>
  <c r="Z21" i="33"/>
  <c r="Z19" i="7"/>
  <c r="Z21" i="3"/>
  <c r="AE21" i="3" s="1"/>
  <c r="Z21" i="77"/>
  <c r="AE21" i="77" s="1"/>
  <c r="W21" i="24"/>
  <c r="AF20" i="24"/>
  <c r="AO20" i="24" s="1"/>
  <c r="W22" i="65"/>
  <c r="AE21" i="65"/>
  <c r="AN21" i="65" s="1"/>
  <c r="AF21" i="65"/>
  <c r="AO21" i="65" s="1"/>
  <c r="Z20" i="56"/>
  <c r="AF20" i="56" s="1"/>
  <c r="AO20" i="56" s="1"/>
  <c r="Z21" i="63"/>
  <c r="AF21" i="63" s="1"/>
  <c r="AO21" i="63" s="1"/>
  <c r="AG21" i="75"/>
  <c r="AP21" i="75" s="1"/>
  <c r="AF21" i="75"/>
  <c r="AO21" i="75" s="1"/>
  <c r="AE21" i="75"/>
  <c r="W22" i="75"/>
  <c r="W23" i="28"/>
  <c r="AG22" i="28"/>
  <c r="AP22" i="28" s="1"/>
  <c r="AF22" i="28"/>
  <c r="AO22" i="28" s="1"/>
  <c r="AE22" i="28"/>
  <c r="AG20" i="72"/>
  <c r="AP20" i="72" s="1"/>
  <c r="AF20" i="72"/>
  <c r="AO20" i="72" s="1"/>
  <c r="W21" i="72"/>
  <c r="AE20" i="72"/>
  <c r="W21" i="64"/>
  <c r="AE20" i="64"/>
  <c r="AG20" i="64"/>
  <c r="AP20" i="64" s="1"/>
  <c r="AG21" i="77"/>
  <c r="AP21" i="77" s="1"/>
  <c r="AG19" i="7"/>
  <c r="AP19" i="7" s="1"/>
  <c r="AF19" i="7"/>
  <c r="AO19" i="7" s="1"/>
  <c r="W20" i="7"/>
  <c r="AE19" i="7"/>
  <c r="W22" i="19"/>
  <c r="AE21" i="19"/>
  <c r="AF20" i="59"/>
  <c r="AO20" i="59" s="1"/>
  <c r="W21" i="59"/>
  <c r="AE20" i="59"/>
  <c r="W21" i="56"/>
  <c r="AE21" i="63"/>
  <c r="W22" i="88"/>
  <c r="AG21" i="88"/>
  <c r="AP21" i="88" s="1"/>
  <c r="AF21" i="88"/>
  <c r="AO21" i="88" s="1"/>
  <c r="AE21" i="88"/>
  <c r="AH22" i="9"/>
  <c r="AQ22" i="9" s="1"/>
  <c r="AF21" i="53"/>
  <c r="AO21" i="53" s="1"/>
  <c r="AE21" i="53"/>
  <c r="AG21" i="53"/>
  <c r="AP21" i="53" s="1"/>
  <c r="W22" i="53"/>
  <c r="X21" i="51"/>
  <c r="Y21" i="51"/>
  <c r="Y22" i="25"/>
  <c r="X22" i="25"/>
  <c r="AR20" i="31"/>
  <c r="AR18" i="68"/>
  <c r="AN22" i="96"/>
  <c r="AI22" i="96"/>
  <c r="Z22" i="9"/>
  <c r="AR19" i="59"/>
  <c r="AR20" i="58"/>
  <c r="AH19" i="68"/>
  <c r="AQ19" i="68" s="1"/>
  <c r="AR21" i="9"/>
  <c r="AI20" i="22"/>
  <c r="AN20" i="22"/>
  <c r="AI21" i="25"/>
  <c r="AN21" i="25"/>
  <c r="AH21" i="31"/>
  <c r="AQ21" i="31" s="1"/>
  <c r="AR19" i="93"/>
  <c r="AH21" i="33"/>
  <c r="AQ21" i="33" s="1"/>
  <c r="W22" i="81"/>
  <c r="AG21" i="81"/>
  <c r="AP21" i="81" s="1"/>
  <c r="AE21" i="81"/>
  <c r="AF21" i="81"/>
  <c r="AO21" i="81" s="1"/>
  <c r="AR20" i="75"/>
  <c r="AH21" i="34"/>
  <c r="AQ21" i="34" s="1"/>
  <c r="AH21" i="75"/>
  <c r="AQ21" i="75" s="1"/>
  <c r="Y22" i="48"/>
  <c r="X22" i="48"/>
  <c r="Z22" i="48" s="1"/>
  <c r="AH21" i="41"/>
  <c r="AQ21" i="41" s="1"/>
  <c r="AI19" i="46"/>
  <c r="AN19" i="46"/>
  <c r="AH20" i="92"/>
  <c r="AQ20" i="92" s="1"/>
  <c r="AH21" i="77"/>
  <c r="AQ21" i="77" s="1"/>
  <c r="Y21" i="55"/>
  <c r="X21" i="55"/>
  <c r="Y21" i="90"/>
  <c r="Z21" i="90" s="1"/>
  <c r="X21" i="90"/>
  <c r="X22" i="52"/>
  <c r="Y22" i="52"/>
  <c r="AI21" i="1"/>
  <c r="AN21" i="1"/>
  <c r="AN20" i="29"/>
  <c r="AI20" i="29"/>
  <c r="W23" i="69"/>
  <c r="AE22" i="69"/>
  <c r="AG22" i="69"/>
  <c r="AP22" i="69" s="1"/>
  <c r="AF22" i="69"/>
  <c r="AO22" i="69" s="1"/>
  <c r="AH21" i="39"/>
  <c r="AQ21" i="39" s="1"/>
  <c r="AR21" i="66"/>
  <c r="AN20" i="11"/>
  <c r="AI20" i="11"/>
  <c r="AR19" i="95"/>
  <c r="AR18" i="7"/>
  <c r="AN21" i="36"/>
  <c r="AI21" i="36"/>
  <c r="AR20" i="3"/>
  <c r="AR19" i="12"/>
  <c r="W22" i="54"/>
  <c r="AE21" i="54"/>
  <c r="AG21" i="54"/>
  <c r="AP21" i="54" s="1"/>
  <c r="AF21" i="54"/>
  <c r="AO21" i="54" s="1"/>
  <c r="AG19" i="68"/>
  <c r="AP19" i="68" s="1"/>
  <c r="AF19" i="68"/>
  <c r="AO19" i="68" s="1"/>
  <c r="AE19" i="68"/>
  <c r="W20" i="68"/>
  <c r="W22" i="2"/>
  <c r="AE21" i="2"/>
  <c r="AG21" i="2"/>
  <c r="AP21" i="2" s="1"/>
  <c r="AF21" i="2"/>
  <c r="AO21" i="2" s="1"/>
  <c r="W23" i="79"/>
  <c r="AG22" i="79"/>
  <c r="AP22" i="79" s="1"/>
  <c r="AE22" i="79"/>
  <c r="AF22" i="79"/>
  <c r="AO22" i="79" s="1"/>
  <c r="Y21" i="22"/>
  <c r="X21" i="22"/>
  <c r="AR20" i="8"/>
  <c r="Y22" i="43"/>
  <c r="X22" i="43"/>
  <c r="AE21" i="31"/>
  <c r="W22" i="31"/>
  <c r="AG21" i="31"/>
  <c r="AP21" i="31" s="1"/>
  <c r="AF21" i="31"/>
  <c r="AO21" i="31" s="1"/>
  <c r="AR20" i="82"/>
  <c r="AR20" i="77"/>
  <c r="AR20" i="34"/>
  <c r="W22" i="33"/>
  <c r="AG21" i="33"/>
  <c r="AP21" i="33" s="1"/>
  <c r="AF21" i="33"/>
  <c r="AO21" i="33" s="1"/>
  <c r="AE21" i="33"/>
  <c r="AI19" i="94"/>
  <c r="AN19" i="94"/>
  <c r="AI22" i="86"/>
  <c r="AN22" i="86"/>
  <c r="AR20" i="41"/>
  <c r="X22" i="83"/>
  <c r="Y22" i="83"/>
  <c r="AF21" i="34"/>
  <c r="AO21" i="34" s="1"/>
  <c r="AG21" i="34"/>
  <c r="AP21" i="34" s="1"/>
  <c r="AE21" i="34"/>
  <c r="W22" i="34"/>
  <c r="AH20" i="93"/>
  <c r="AQ20" i="93" s="1"/>
  <c r="AH20" i="27"/>
  <c r="AQ20" i="27" s="1"/>
  <c r="W22" i="84"/>
  <c r="AE21" i="84"/>
  <c r="AG21" i="84"/>
  <c r="AP21" i="84" s="1"/>
  <c r="AF21" i="84"/>
  <c r="AO21" i="84" s="1"/>
  <c r="AH22" i="71"/>
  <c r="AQ22" i="71" s="1"/>
  <c r="AE21" i="41"/>
  <c r="W22" i="41"/>
  <c r="AF21" i="41"/>
  <c r="AO21" i="41" s="1"/>
  <c r="AG21" i="41"/>
  <c r="AP21" i="41" s="1"/>
  <c r="AH20" i="89"/>
  <c r="AQ20" i="89" s="1"/>
  <c r="AR20" i="39"/>
  <c r="AR20" i="47"/>
  <c r="AG21" i="4"/>
  <c r="AP21" i="4" s="1"/>
  <c r="AF21" i="4"/>
  <c r="AO21" i="4" s="1"/>
  <c r="W22" i="4"/>
  <c r="AE21" i="4"/>
  <c r="AG22" i="21"/>
  <c r="AP22" i="21" s="1"/>
  <c r="AF22" i="21"/>
  <c r="AO22" i="21" s="1"/>
  <c r="W23" i="21"/>
  <c r="AE22" i="21"/>
  <c r="AR19" i="62"/>
  <c r="AR19" i="10"/>
  <c r="AF20" i="92"/>
  <c r="AO20" i="92" s="1"/>
  <c r="AG20" i="92"/>
  <c r="AP20" i="92" s="1"/>
  <c r="AE20" i="92"/>
  <c r="W21" i="92"/>
  <c r="W22" i="80"/>
  <c r="AG21" i="80"/>
  <c r="AP21" i="80" s="1"/>
  <c r="AE21" i="80"/>
  <c r="AF21" i="80"/>
  <c r="AO21" i="80" s="1"/>
  <c r="AR20" i="4"/>
  <c r="AN19" i="6"/>
  <c r="AI19" i="6"/>
  <c r="AI20" i="90"/>
  <c r="AN20" i="90"/>
  <c r="AN20" i="50"/>
  <c r="AI20" i="50"/>
  <c r="X22" i="1"/>
  <c r="Y22" i="1"/>
  <c r="Z22" i="1" s="1"/>
  <c r="AI20" i="45"/>
  <c r="AN20" i="45"/>
  <c r="X22" i="26"/>
  <c r="Y22" i="26"/>
  <c r="X23" i="96"/>
  <c r="Y23" i="96"/>
  <c r="AR20" i="33"/>
  <c r="AH21" i="53"/>
  <c r="AQ21" i="53" s="1"/>
  <c r="Y21" i="11"/>
  <c r="X21" i="11"/>
  <c r="AH21" i="8"/>
  <c r="AQ21" i="8" s="1"/>
  <c r="AH21" i="40"/>
  <c r="AQ21" i="40" s="1"/>
  <c r="AH21" i="13"/>
  <c r="AQ21" i="13" s="1"/>
  <c r="AH22" i="15"/>
  <c r="AQ22" i="15" s="1"/>
  <c r="Y21" i="78"/>
  <c r="X21" i="78"/>
  <c r="X20" i="35"/>
  <c r="Y20" i="35"/>
  <c r="AR19" i="89"/>
  <c r="AH22" i="76"/>
  <c r="AQ22" i="76" s="1"/>
  <c r="AN21" i="83"/>
  <c r="AI21" i="83"/>
  <c r="AR20" i="19"/>
  <c r="AI20" i="61"/>
  <c r="AN20" i="61"/>
  <c r="Z20" i="93"/>
  <c r="Z20" i="27"/>
  <c r="AH20" i="62"/>
  <c r="AQ20" i="62" s="1"/>
  <c r="Z22" i="71"/>
  <c r="Y22" i="37"/>
  <c r="X22" i="37"/>
  <c r="AG20" i="89"/>
  <c r="AP20" i="89" s="1"/>
  <c r="AF20" i="89"/>
  <c r="AO20" i="89" s="1"/>
  <c r="W21" i="89"/>
  <c r="AE20" i="89"/>
  <c r="AR20" i="80"/>
  <c r="AH20" i="95"/>
  <c r="AQ20" i="95" s="1"/>
  <c r="AN20" i="16"/>
  <c r="AI20" i="16"/>
  <c r="AI19" i="5"/>
  <c r="AN19" i="5"/>
  <c r="AH21" i="82"/>
  <c r="AQ21" i="82" s="1"/>
  <c r="AR20" i="88"/>
  <c r="AR21" i="21"/>
  <c r="AN19" i="49"/>
  <c r="AI19" i="49"/>
  <c r="Y20" i="6"/>
  <c r="X20" i="6"/>
  <c r="AH20" i="23"/>
  <c r="AQ20" i="23" s="1"/>
  <c r="AH20" i="32"/>
  <c r="AQ20" i="32" s="1"/>
  <c r="AH21" i="58"/>
  <c r="AQ21" i="58" s="1"/>
  <c r="AN20" i="60"/>
  <c r="AI20" i="60"/>
  <c r="Y21" i="50"/>
  <c r="X21" i="50"/>
  <c r="AN20" i="24"/>
  <c r="AI20" i="24"/>
  <c r="AN22" i="44"/>
  <c r="AI22" i="44"/>
  <c r="Y21" i="45"/>
  <c r="X21" i="45"/>
  <c r="AH20" i="12"/>
  <c r="AQ20" i="12" s="1"/>
  <c r="Z21" i="39"/>
  <c r="AH21" i="88"/>
  <c r="AQ21" i="88" s="1"/>
  <c r="AR19" i="72"/>
  <c r="AR21" i="79"/>
  <c r="Z21" i="8"/>
  <c r="AI19" i="57"/>
  <c r="AN19" i="57"/>
  <c r="AI20" i="78"/>
  <c r="AN20" i="78"/>
  <c r="AI21" i="43"/>
  <c r="AN21" i="43"/>
  <c r="AR20" i="54"/>
  <c r="AR21" i="15"/>
  <c r="X20" i="94"/>
  <c r="Y20" i="94"/>
  <c r="AG21" i="73"/>
  <c r="AP21" i="73" s="1"/>
  <c r="AF21" i="73"/>
  <c r="AO21" i="73" s="1"/>
  <c r="AE21" i="73"/>
  <c r="W22" i="73"/>
  <c r="AH21" i="70"/>
  <c r="AQ21" i="70" s="1"/>
  <c r="Z20" i="62"/>
  <c r="AI21" i="48"/>
  <c r="AN21" i="48"/>
  <c r="AG20" i="18"/>
  <c r="AP20" i="18" s="1"/>
  <c r="AF20" i="18"/>
  <c r="AO20" i="18" s="1"/>
  <c r="W21" i="18"/>
  <c r="AE20" i="18"/>
  <c r="AN21" i="37"/>
  <c r="AI21" i="37"/>
  <c r="AH20" i="10"/>
  <c r="AQ20" i="10" s="1"/>
  <c r="AR21" i="87"/>
  <c r="Y21" i="85"/>
  <c r="X21" i="85"/>
  <c r="AR20" i="70"/>
  <c r="X21" i="16"/>
  <c r="Y21" i="16"/>
  <c r="Z21" i="16" s="1"/>
  <c r="Y20" i="5"/>
  <c r="X20" i="5"/>
  <c r="AH22" i="66"/>
  <c r="AQ22" i="66" s="1"/>
  <c r="AH22" i="87"/>
  <c r="AQ22" i="87" s="1"/>
  <c r="AR21" i="76"/>
  <c r="Y20" i="49"/>
  <c r="X20" i="49"/>
  <c r="Z20" i="23"/>
  <c r="Z20" i="32"/>
  <c r="Z21" i="58"/>
  <c r="Y21" i="60"/>
  <c r="X21" i="60"/>
  <c r="Y21" i="24"/>
  <c r="X21" i="24"/>
  <c r="X23" i="44"/>
  <c r="Y23" i="44"/>
  <c r="AI21" i="26"/>
  <c r="AN21" i="26"/>
  <c r="AG20" i="12"/>
  <c r="AP20" i="12" s="1"/>
  <c r="AF20" i="12"/>
  <c r="AO20" i="12" s="1"/>
  <c r="W21" i="12"/>
  <c r="AE20" i="12"/>
  <c r="AR19" i="64"/>
  <c r="AI19" i="35"/>
  <c r="AN19" i="35"/>
  <c r="AH21" i="19"/>
  <c r="AQ21" i="19" s="1"/>
  <c r="AH21" i="47"/>
  <c r="AQ21" i="47" s="1"/>
  <c r="AG22" i="76"/>
  <c r="AP22" i="76" s="1"/>
  <c r="AF22" i="76"/>
  <c r="AO22" i="76" s="1"/>
  <c r="W23" i="76"/>
  <c r="AE22" i="76"/>
  <c r="AR19" i="27"/>
  <c r="AE20" i="74"/>
  <c r="W21" i="74"/>
  <c r="AF20" i="74"/>
  <c r="AO20" i="74" s="1"/>
  <c r="AG20" i="74"/>
  <c r="AP20" i="74" s="1"/>
  <c r="AG21" i="14"/>
  <c r="AP21" i="14" s="1"/>
  <c r="AF21" i="14"/>
  <c r="AO21" i="14" s="1"/>
  <c r="W22" i="14"/>
  <c r="AE21" i="14"/>
  <c r="AH20" i="56"/>
  <c r="AQ20" i="56" s="1"/>
  <c r="AR19" i="92"/>
  <c r="X21" i="61"/>
  <c r="Y21" i="61"/>
  <c r="Y21" i="67"/>
  <c r="X21" i="67"/>
  <c r="AF21" i="70"/>
  <c r="AO21" i="70" s="1"/>
  <c r="W22" i="70"/>
  <c r="AE21" i="70"/>
  <c r="AG21" i="70"/>
  <c r="AP21" i="70" s="1"/>
  <c r="AH21" i="63"/>
  <c r="AQ21" i="63" s="1"/>
  <c r="Y21" i="38"/>
  <c r="X21" i="38"/>
  <c r="AE21" i="42"/>
  <c r="W22" i="42"/>
  <c r="AF21" i="42"/>
  <c r="AO21" i="42" s="1"/>
  <c r="AG21" i="42"/>
  <c r="AP21" i="42" s="1"/>
  <c r="W21" i="95"/>
  <c r="AE20" i="95"/>
  <c r="AG20" i="95"/>
  <c r="AP20" i="95" s="1"/>
  <c r="AF20" i="95"/>
  <c r="AO20" i="95" s="1"/>
  <c r="Y20" i="46"/>
  <c r="X20" i="46"/>
  <c r="W22" i="82"/>
  <c r="AE21" i="82"/>
  <c r="W23" i="66"/>
  <c r="AG22" i="66"/>
  <c r="AP22" i="66" s="1"/>
  <c r="AF22" i="66"/>
  <c r="AO22" i="66" s="1"/>
  <c r="AE22" i="66"/>
  <c r="AR21" i="28"/>
  <c r="AH20" i="72"/>
  <c r="AQ20" i="72" s="1"/>
  <c r="AH19" i="7"/>
  <c r="AQ19" i="7" s="1"/>
  <c r="AH21" i="3"/>
  <c r="AQ21" i="3" s="1"/>
  <c r="AN21" i="52"/>
  <c r="AI21" i="52"/>
  <c r="Y22" i="65"/>
  <c r="X22" i="65"/>
  <c r="Z22" i="65" s="1"/>
  <c r="AI20" i="17"/>
  <c r="AN20" i="17"/>
  <c r="AI19" i="20"/>
  <c r="AN19" i="20"/>
  <c r="AG21" i="40"/>
  <c r="AP21" i="40" s="1"/>
  <c r="AF21" i="40"/>
  <c r="AO21" i="40" s="1"/>
  <c r="AE21" i="40"/>
  <c r="W22" i="40"/>
  <c r="AG21" i="13"/>
  <c r="AP21" i="13" s="1"/>
  <c r="AF21" i="13"/>
  <c r="AO21" i="13" s="1"/>
  <c r="W22" i="13"/>
  <c r="AE21" i="13"/>
  <c r="AF22" i="15"/>
  <c r="AO22" i="15" s="1"/>
  <c r="W23" i="15"/>
  <c r="AE22" i="15"/>
  <c r="AG22" i="15"/>
  <c r="AP22" i="15" s="1"/>
  <c r="X20" i="57"/>
  <c r="Y20" i="57"/>
  <c r="AH22" i="69"/>
  <c r="AQ22" i="69" s="1"/>
  <c r="AR20" i="40"/>
  <c r="AR19" i="23"/>
  <c r="AN20" i="51"/>
  <c r="AI20" i="51"/>
  <c r="AH20" i="64"/>
  <c r="AQ20" i="64" s="1"/>
  <c r="X22" i="36"/>
  <c r="Y22" i="36"/>
  <c r="AR21" i="69"/>
  <c r="AH21" i="54"/>
  <c r="AQ21" i="54" s="1"/>
  <c r="AH22" i="79"/>
  <c r="AQ22" i="79" s="1"/>
  <c r="AR19" i="56"/>
  <c r="AR20" i="13"/>
  <c r="Z21" i="47"/>
  <c r="X23" i="86"/>
  <c r="Y23" i="86"/>
  <c r="AN20" i="67"/>
  <c r="AI20" i="67"/>
  <c r="AH21" i="84"/>
  <c r="AQ21" i="84" s="1"/>
  <c r="AR19" i="32"/>
  <c r="AF20" i="91"/>
  <c r="AO20" i="91" s="1"/>
  <c r="AE20" i="91"/>
  <c r="W21" i="91"/>
  <c r="AG20" i="91"/>
  <c r="AP20" i="91" s="1"/>
  <c r="AN20" i="38"/>
  <c r="AI20" i="38"/>
  <c r="Z20" i="10"/>
  <c r="AH22" i="28"/>
  <c r="AQ22" i="28" s="1"/>
  <c r="AH21" i="4"/>
  <c r="AQ21" i="4" s="1"/>
  <c r="AH22" i="21"/>
  <c r="AQ22" i="21" s="1"/>
  <c r="AI20" i="85"/>
  <c r="AN20" i="85"/>
  <c r="AR20" i="63"/>
  <c r="AR21" i="71"/>
  <c r="W22" i="30"/>
  <c r="AG21" i="30"/>
  <c r="AP21" i="30" s="1"/>
  <c r="AF21" i="30"/>
  <c r="AO21" i="30" s="1"/>
  <c r="AE21" i="30"/>
  <c r="AH21" i="80"/>
  <c r="AQ21" i="80" s="1"/>
  <c r="Z22" i="87"/>
  <c r="AR20" i="53"/>
  <c r="AN20" i="55"/>
  <c r="AI20" i="55"/>
  <c r="AH20" i="59"/>
  <c r="AQ20" i="59" s="1"/>
  <c r="AR20" i="84"/>
  <c r="Y21" i="17"/>
  <c r="X21" i="17"/>
  <c r="X21" i="29"/>
  <c r="Y21" i="29"/>
  <c r="X20" i="20"/>
  <c r="Y20" i="20"/>
  <c r="Z21" i="50" l="1"/>
  <c r="W22" i="63"/>
  <c r="AE20" i="56"/>
  <c r="AF21" i="3"/>
  <c r="AO21" i="3" s="1"/>
  <c r="AG21" i="63"/>
  <c r="AP21" i="63" s="1"/>
  <c r="AG20" i="56"/>
  <c r="AP20" i="56" s="1"/>
  <c r="AF21" i="19"/>
  <c r="AO21" i="19" s="1"/>
  <c r="W22" i="77"/>
  <c r="AF21" i="77"/>
  <c r="AO21" i="77" s="1"/>
  <c r="AG21" i="82"/>
  <c r="AP21" i="82" s="1"/>
  <c r="Z21" i="45"/>
  <c r="W22" i="3"/>
  <c r="Z21" i="24"/>
  <c r="Z21" i="85"/>
  <c r="AG21" i="85" s="1"/>
  <c r="AP21" i="85" s="1"/>
  <c r="Z20" i="35"/>
  <c r="Z23" i="96"/>
  <c r="AG21" i="3"/>
  <c r="AP21" i="3" s="1"/>
  <c r="Z20" i="49"/>
  <c r="Z21" i="38"/>
  <c r="Z22" i="83"/>
  <c r="Z22" i="43"/>
  <c r="Z21" i="51"/>
  <c r="Z20" i="20"/>
  <c r="W21" i="20" s="1"/>
  <c r="AI21" i="65"/>
  <c r="Z21" i="61"/>
  <c r="Z20" i="5"/>
  <c r="AE20" i="5" s="1"/>
  <c r="Z21" i="29"/>
  <c r="W22" i="29" s="1"/>
  <c r="Z21" i="60"/>
  <c r="AF21" i="60" s="1"/>
  <c r="AO21" i="60" s="1"/>
  <c r="Z20" i="46"/>
  <c r="Z21" i="11"/>
  <c r="AE21" i="11" s="1"/>
  <c r="Z21" i="22"/>
  <c r="AG21" i="22" s="1"/>
  <c r="AP21" i="22" s="1"/>
  <c r="AG22" i="1"/>
  <c r="AP22" i="1" s="1"/>
  <c r="AF22" i="1"/>
  <c r="AO22" i="1" s="1"/>
  <c r="W23" i="1"/>
  <c r="AE22" i="1"/>
  <c r="AF21" i="22"/>
  <c r="AO21" i="22" s="1"/>
  <c r="AG20" i="20"/>
  <c r="AP20" i="20" s="1"/>
  <c r="AF20" i="20"/>
  <c r="AO20" i="20" s="1"/>
  <c r="AE21" i="85"/>
  <c r="W22" i="85"/>
  <c r="AF21" i="50"/>
  <c r="AO21" i="50" s="1"/>
  <c r="W22" i="50"/>
  <c r="AE21" i="50"/>
  <c r="AG21" i="50"/>
  <c r="AP21" i="50" s="1"/>
  <c r="W23" i="83"/>
  <c r="AF22" i="83"/>
  <c r="AO22" i="83" s="1"/>
  <c r="AE22" i="83"/>
  <c r="AG22" i="83"/>
  <c r="AP22" i="83" s="1"/>
  <c r="AG21" i="90"/>
  <c r="AP21" i="90" s="1"/>
  <c r="AF21" i="90"/>
  <c r="AO21" i="90" s="1"/>
  <c r="AE21" i="90"/>
  <c r="W22" i="90"/>
  <c r="AF20" i="46"/>
  <c r="AO20" i="46" s="1"/>
  <c r="AE20" i="46"/>
  <c r="W21" i="46"/>
  <c r="AG20" i="46"/>
  <c r="AP20" i="46" s="1"/>
  <c r="AG21" i="61"/>
  <c r="AP21" i="61" s="1"/>
  <c r="W22" i="61"/>
  <c r="AF21" i="61"/>
  <c r="AO21" i="61" s="1"/>
  <c r="AE21" i="61"/>
  <c r="AG21" i="38"/>
  <c r="AP21" i="38" s="1"/>
  <c r="AF21" i="38"/>
  <c r="AO21" i="38" s="1"/>
  <c r="AE21" i="38"/>
  <c r="W22" i="38"/>
  <c r="AF20" i="5"/>
  <c r="AO20" i="5" s="1"/>
  <c r="W21" i="5"/>
  <c r="AR20" i="67"/>
  <c r="AF20" i="23"/>
  <c r="AO20" i="23" s="1"/>
  <c r="W21" i="23"/>
  <c r="AE20" i="23"/>
  <c r="AG20" i="23"/>
  <c r="AP20" i="23" s="1"/>
  <c r="AE20" i="35"/>
  <c r="W21" i="35"/>
  <c r="AF20" i="35"/>
  <c r="AO20" i="35" s="1"/>
  <c r="AG20" i="35"/>
  <c r="AP20" i="35" s="1"/>
  <c r="AR20" i="90"/>
  <c r="AI21" i="42"/>
  <c r="AN21" i="42"/>
  <c r="AH23" i="44"/>
  <c r="AQ23" i="44" s="1"/>
  <c r="AG20" i="93"/>
  <c r="AP20" i="93" s="1"/>
  <c r="AE20" i="93"/>
  <c r="AF20" i="93"/>
  <c r="AO20" i="93" s="1"/>
  <c r="W21" i="93"/>
  <c r="AH21" i="55"/>
  <c r="AQ21" i="55" s="1"/>
  <c r="AR21" i="65"/>
  <c r="AR20" i="55"/>
  <c r="AH23" i="86"/>
  <c r="AQ23" i="86" s="1"/>
  <c r="AH20" i="57"/>
  <c r="AQ20" i="57" s="1"/>
  <c r="AN21" i="13"/>
  <c r="AI21" i="13"/>
  <c r="AN21" i="40"/>
  <c r="AI21" i="40"/>
  <c r="AR20" i="17"/>
  <c r="X21" i="95"/>
  <c r="Z21" i="95" s="1"/>
  <c r="Y21" i="95"/>
  <c r="AN21" i="70"/>
  <c r="AI21" i="70"/>
  <c r="X22" i="30"/>
  <c r="Y22" i="30"/>
  <c r="AR20" i="85"/>
  <c r="W22" i="47"/>
  <c r="AG21" i="47"/>
  <c r="AP21" i="47" s="1"/>
  <c r="AF21" i="47"/>
  <c r="AO21" i="47" s="1"/>
  <c r="AE21" i="47"/>
  <c r="AI22" i="66"/>
  <c r="AN22" i="66"/>
  <c r="X22" i="82"/>
  <c r="Y22" i="82"/>
  <c r="Y22" i="14"/>
  <c r="X22" i="14"/>
  <c r="Y21" i="74"/>
  <c r="X21" i="74"/>
  <c r="X23" i="76"/>
  <c r="Y23" i="76"/>
  <c r="AF20" i="32"/>
  <c r="AO20" i="32" s="1"/>
  <c r="AE20" i="32"/>
  <c r="W21" i="32"/>
  <c r="AG20" i="32"/>
  <c r="AP20" i="32" s="1"/>
  <c r="AH21" i="16"/>
  <c r="AQ21" i="16" s="1"/>
  <c r="AR21" i="48"/>
  <c r="AN21" i="73"/>
  <c r="AI21" i="73"/>
  <c r="AH21" i="50"/>
  <c r="AQ21" i="50" s="1"/>
  <c r="AR20" i="16"/>
  <c r="AH20" i="35"/>
  <c r="AQ20" i="35" s="1"/>
  <c r="AH23" i="96"/>
  <c r="AQ23" i="96" s="1"/>
  <c r="AR20" i="45"/>
  <c r="AN20" i="92"/>
  <c r="AI20" i="92"/>
  <c r="AI21" i="4"/>
  <c r="AN21" i="4"/>
  <c r="Y22" i="84"/>
  <c r="X22" i="84"/>
  <c r="Z22" i="84" s="1"/>
  <c r="AN21" i="34"/>
  <c r="AI21" i="34"/>
  <c r="AR19" i="94"/>
  <c r="AH21" i="90"/>
  <c r="AQ21" i="90" s="1"/>
  <c r="X22" i="81"/>
  <c r="Y22" i="81"/>
  <c r="AH21" i="51"/>
  <c r="AQ21" i="51" s="1"/>
  <c r="Y22" i="88"/>
  <c r="X22" i="88"/>
  <c r="AN20" i="56"/>
  <c r="AI20" i="56"/>
  <c r="X20" i="7"/>
  <c r="Y20" i="7"/>
  <c r="AN20" i="72"/>
  <c r="AI20" i="72"/>
  <c r="Y23" i="28"/>
  <c r="X23" i="28"/>
  <c r="AH21" i="17"/>
  <c r="AQ21" i="17" s="1"/>
  <c r="AI21" i="33"/>
  <c r="AN21" i="33"/>
  <c r="AE22" i="43"/>
  <c r="AG22" i="43"/>
  <c r="AP22" i="43" s="1"/>
  <c r="W23" i="43"/>
  <c r="AF22" i="43"/>
  <c r="AO22" i="43" s="1"/>
  <c r="AF22" i="48"/>
  <c r="AO22" i="48" s="1"/>
  <c r="AE22" i="48"/>
  <c r="W23" i="48"/>
  <c r="AG22" i="48"/>
  <c r="AP22" i="48" s="1"/>
  <c r="AG22" i="9"/>
  <c r="AP22" i="9" s="1"/>
  <c r="AF22" i="9"/>
  <c r="AO22" i="9" s="1"/>
  <c r="W23" i="9"/>
  <c r="AE22" i="9"/>
  <c r="AG21" i="51"/>
  <c r="AP21" i="51" s="1"/>
  <c r="AF21" i="51"/>
  <c r="AO21" i="51" s="1"/>
  <c r="AE21" i="51"/>
  <c r="W22" i="51"/>
  <c r="AI21" i="19"/>
  <c r="AN21" i="19"/>
  <c r="Y21" i="72"/>
  <c r="X21" i="72"/>
  <c r="Y22" i="75"/>
  <c r="X22" i="75"/>
  <c r="Z22" i="75" s="1"/>
  <c r="AH20" i="20"/>
  <c r="AQ20" i="20" s="1"/>
  <c r="W23" i="87"/>
  <c r="AG22" i="87"/>
  <c r="AP22" i="87" s="1"/>
  <c r="AF22" i="87"/>
  <c r="AO22" i="87" s="1"/>
  <c r="AE22" i="87"/>
  <c r="AI21" i="30"/>
  <c r="AN21" i="30"/>
  <c r="X21" i="91"/>
  <c r="Z21" i="91" s="1"/>
  <c r="Y21" i="91"/>
  <c r="Y23" i="15"/>
  <c r="X23" i="15"/>
  <c r="AR19" i="20"/>
  <c r="AR21" i="52"/>
  <c r="AI20" i="95"/>
  <c r="AN20" i="95"/>
  <c r="X22" i="42"/>
  <c r="Z22" i="42" s="1"/>
  <c r="Y22" i="42"/>
  <c r="AI20" i="12"/>
  <c r="AN20" i="12"/>
  <c r="AH21" i="60"/>
  <c r="AQ21" i="60" s="1"/>
  <c r="AH20" i="49"/>
  <c r="AQ20" i="49" s="1"/>
  <c r="AH20" i="5"/>
  <c r="AQ20" i="5" s="1"/>
  <c r="X21" i="18"/>
  <c r="Y21" i="18"/>
  <c r="AE21" i="39"/>
  <c r="W22" i="39"/>
  <c r="AF21" i="39"/>
  <c r="AO21" i="39" s="1"/>
  <c r="AG21" i="39"/>
  <c r="AP21" i="39" s="1"/>
  <c r="AR22" i="44"/>
  <c r="AH20" i="6"/>
  <c r="AQ20" i="6" s="1"/>
  <c r="AH22" i="37"/>
  <c r="AQ22" i="37" s="1"/>
  <c r="W21" i="27"/>
  <c r="AG20" i="27"/>
  <c r="AP20" i="27" s="1"/>
  <c r="AF20" i="27"/>
  <c r="AO20" i="27" s="1"/>
  <c r="AE20" i="27"/>
  <c r="AR21" i="83"/>
  <c r="AH21" i="78"/>
  <c r="AQ21" i="78" s="1"/>
  <c r="AH22" i="1"/>
  <c r="AQ22" i="1" s="1"/>
  <c r="AR19" i="6"/>
  <c r="AN22" i="21"/>
  <c r="AI22" i="21"/>
  <c r="AI22" i="79"/>
  <c r="AN22" i="79"/>
  <c r="AI21" i="2"/>
  <c r="AN21" i="2"/>
  <c r="AR21" i="1"/>
  <c r="AR21" i="25"/>
  <c r="AR22" i="96"/>
  <c r="AH22" i="25"/>
  <c r="AQ22" i="25" s="1"/>
  <c r="X22" i="53"/>
  <c r="Y22" i="53"/>
  <c r="AI21" i="88"/>
  <c r="AN21" i="88"/>
  <c r="Y22" i="19"/>
  <c r="X22" i="19"/>
  <c r="AI22" i="28"/>
  <c r="AN22" i="28"/>
  <c r="AR20" i="51"/>
  <c r="AI22" i="15"/>
  <c r="AN22" i="15"/>
  <c r="AH21" i="67"/>
  <c r="AQ21" i="67" s="1"/>
  <c r="AI20" i="74"/>
  <c r="AN20" i="74"/>
  <c r="AG21" i="24"/>
  <c r="AP21" i="24" s="1"/>
  <c r="AF21" i="24"/>
  <c r="AO21" i="24" s="1"/>
  <c r="W22" i="24"/>
  <c r="AE21" i="24"/>
  <c r="AG21" i="16"/>
  <c r="AP21" i="16" s="1"/>
  <c r="AF21" i="16"/>
  <c r="AO21" i="16" s="1"/>
  <c r="W22" i="16"/>
  <c r="AE21" i="16"/>
  <c r="W21" i="62"/>
  <c r="AE20" i="62"/>
  <c r="AG20" i="62"/>
  <c r="AP20" i="62" s="1"/>
  <c r="AF20" i="62"/>
  <c r="AO20" i="62" s="1"/>
  <c r="AR20" i="78"/>
  <c r="AF23" i="96"/>
  <c r="AO23" i="96" s="1"/>
  <c r="AG23" i="96"/>
  <c r="AP23" i="96" s="1"/>
  <c r="W24" i="96"/>
  <c r="AE23" i="96"/>
  <c r="X22" i="40"/>
  <c r="Y22" i="40"/>
  <c r="AI21" i="63"/>
  <c r="AN21" i="63"/>
  <c r="AN21" i="77"/>
  <c r="AI21" i="77"/>
  <c r="AN20" i="64"/>
  <c r="AI20" i="64"/>
  <c r="AN21" i="75"/>
  <c r="AI21" i="75"/>
  <c r="AR21" i="26"/>
  <c r="AH22" i="36"/>
  <c r="AQ22" i="36" s="1"/>
  <c r="X23" i="66"/>
  <c r="Y23" i="66"/>
  <c r="AH20" i="46"/>
  <c r="AQ20" i="46" s="1"/>
  <c r="Z21" i="67"/>
  <c r="AR19" i="57"/>
  <c r="AR20" i="60"/>
  <c r="AH22" i="26"/>
  <c r="AQ22" i="26" s="1"/>
  <c r="X22" i="31"/>
  <c r="Y22" i="31"/>
  <c r="X22" i="2"/>
  <c r="Y22" i="2"/>
  <c r="AI22" i="69"/>
  <c r="AN22" i="69"/>
  <c r="AN20" i="91"/>
  <c r="AI20" i="91"/>
  <c r="AH21" i="38"/>
  <c r="AQ21" i="38" s="1"/>
  <c r="AN22" i="76"/>
  <c r="AI22" i="76"/>
  <c r="Z23" i="44"/>
  <c r="AH21" i="85"/>
  <c r="AQ21" i="85" s="1"/>
  <c r="AH20" i="94"/>
  <c r="AQ20" i="94" s="1"/>
  <c r="AF21" i="8"/>
  <c r="AO21" i="8" s="1"/>
  <c r="W22" i="8"/>
  <c r="AE21" i="8"/>
  <c r="AG21" i="8"/>
  <c r="AP21" i="8" s="1"/>
  <c r="AR20" i="24"/>
  <c r="Z20" i="6"/>
  <c r="Z22" i="37"/>
  <c r="Z21" i="78"/>
  <c r="AH21" i="11"/>
  <c r="AQ21" i="11" s="1"/>
  <c r="Z22" i="26"/>
  <c r="AR20" i="50"/>
  <c r="Y22" i="80"/>
  <c r="X22" i="80"/>
  <c r="Y22" i="41"/>
  <c r="X22" i="41"/>
  <c r="AI21" i="84"/>
  <c r="AN21" i="84"/>
  <c r="AR22" i="86"/>
  <c r="AI21" i="31"/>
  <c r="AN21" i="31"/>
  <c r="AH21" i="22"/>
  <c r="AQ21" i="22" s="1"/>
  <c r="X20" i="68"/>
  <c r="Y20" i="68"/>
  <c r="AN21" i="54"/>
  <c r="AI21" i="54"/>
  <c r="AR21" i="36"/>
  <c r="AR20" i="11"/>
  <c r="Y23" i="69"/>
  <c r="X23" i="69"/>
  <c r="AH22" i="52"/>
  <c r="AQ22" i="52" s="1"/>
  <c r="AI21" i="81"/>
  <c r="AN21" i="81"/>
  <c r="AR20" i="22"/>
  <c r="Z22" i="25"/>
  <c r="AI21" i="53"/>
  <c r="AN21" i="53"/>
  <c r="X22" i="63"/>
  <c r="Y22" i="63"/>
  <c r="AN20" i="59"/>
  <c r="AI20" i="59"/>
  <c r="X21" i="64"/>
  <c r="Z21" i="64" s="1"/>
  <c r="Y21" i="64"/>
  <c r="AN21" i="3"/>
  <c r="AI21" i="3"/>
  <c r="AG22" i="65"/>
  <c r="AP22" i="65" s="1"/>
  <c r="AF22" i="65"/>
  <c r="AO22" i="65" s="1"/>
  <c r="AE22" i="65"/>
  <c r="W23" i="65"/>
  <c r="AN20" i="18"/>
  <c r="AI20" i="18"/>
  <c r="AF21" i="45"/>
  <c r="AO21" i="45" s="1"/>
  <c r="AE21" i="45"/>
  <c r="W22" i="45"/>
  <c r="AG21" i="45"/>
  <c r="AP21" i="45" s="1"/>
  <c r="AI21" i="80"/>
  <c r="AN21" i="80"/>
  <c r="Y22" i="4"/>
  <c r="X22" i="4"/>
  <c r="Z22" i="4" s="1"/>
  <c r="Z21" i="17"/>
  <c r="X21" i="12"/>
  <c r="Y21" i="12"/>
  <c r="W21" i="49"/>
  <c r="AE20" i="49"/>
  <c r="AG20" i="49"/>
  <c r="AP20" i="49" s="1"/>
  <c r="AF20" i="49"/>
  <c r="AO20" i="49" s="1"/>
  <c r="AN20" i="89"/>
  <c r="AI20" i="89"/>
  <c r="Y23" i="21"/>
  <c r="X23" i="21"/>
  <c r="W21" i="10"/>
  <c r="AE20" i="10"/>
  <c r="AG20" i="10"/>
  <c r="AP20" i="10" s="1"/>
  <c r="AF20" i="10"/>
  <c r="AO20" i="10" s="1"/>
  <c r="Z22" i="36"/>
  <c r="AH21" i="29"/>
  <c r="AQ21" i="29" s="1"/>
  <c r="AR20" i="38"/>
  <c r="Z23" i="86"/>
  <c r="Z20" i="57"/>
  <c r="Y22" i="13"/>
  <c r="X22" i="13"/>
  <c r="AH22" i="65"/>
  <c r="AQ22" i="65" s="1"/>
  <c r="AN21" i="82"/>
  <c r="AI21" i="82"/>
  <c r="X22" i="70"/>
  <c r="Y22" i="70"/>
  <c r="AH21" i="61"/>
  <c r="AQ21" i="61" s="1"/>
  <c r="AI21" i="14"/>
  <c r="AN21" i="14"/>
  <c r="AR19" i="35"/>
  <c r="AH21" i="24"/>
  <c r="AQ21" i="24" s="1"/>
  <c r="W22" i="58"/>
  <c r="AE21" i="58"/>
  <c r="AF21" i="58"/>
  <c r="AO21" i="58" s="1"/>
  <c r="AG21" i="58"/>
  <c r="AP21" i="58" s="1"/>
  <c r="AR21" i="37"/>
  <c r="Y22" i="73"/>
  <c r="X22" i="73"/>
  <c r="Z20" i="94"/>
  <c r="AR21" i="43"/>
  <c r="AH21" i="45"/>
  <c r="AQ21" i="45" s="1"/>
  <c r="AR19" i="49"/>
  <c r="AR19" i="5"/>
  <c r="X21" i="89"/>
  <c r="Y21" i="89"/>
  <c r="AG22" i="71"/>
  <c r="AP22" i="71" s="1"/>
  <c r="AF22" i="71"/>
  <c r="AO22" i="71" s="1"/>
  <c r="W23" i="71"/>
  <c r="AE22" i="71"/>
  <c r="AR20" i="61"/>
  <c r="X21" i="92"/>
  <c r="Y21" i="92"/>
  <c r="AI21" i="41"/>
  <c r="AN21" i="41"/>
  <c r="X22" i="34"/>
  <c r="Y22" i="34"/>
  <c r="AH22" i="83"/>
  <c r="AQ22" i="83" s="1"/>
  <c r="X22" i="33"/>
  <c r="Y22" i="33"/>
  <c r="AH22" i="43"/>
  <c r="AQ22" i="43" s="1"/>
  <c r="Y23" i="79"/>
  <c r="X23" i="79"/>
  <c r="AI19" i="68"/>
  <c r="AN19" i="68"/>
  <c r="X22" i="54"/>
  <c r="Y22" i="54"/>
  <c r="AR20" i="29"/>
  <c r="Z22" i="52"/>
  <c r="Z21" i="55"/>
  <c r="AR19" i="46"/>
  <c r="AH22" i="48"/>
  <c r="AQ22" i="48" s="1"/>
  <c r="X21" i="56"/>
  <c r="Y21" i="56"/>
  <c r="X21" i="59"/>
  <c r="Y21" i="59"/>
  <c r="AI19" i="7"/>
  <c r="AN19" i="7"/>
  <c r="Y22" i="77"/>
  <c r="X22" i="77"/>
  <c r="Z22" i="77" s="1"/>
  <c r="Y22" i="3"/>
  <c r="X22" i="3"/>
  <c r="Z22" i="3" s="1"/>
  <c r="Z21" i="59" l="1"/>
  <c r="Z22" i="19"/>
  <c r="Z22" i="73"/>
  <c r="Z23" i="28"/>
  <c r="AE20" i="20"/>
  <c r="AF21" i="11"/>
  <c r="AO21" i="11" s="1"/>
  <c r="Z22" i="13"/>
  <c r="Z20" i="68"/>
  <c r="Z22" i="40"/>
  <c r="Z23" i="15"/>
  <c r="Z22" i="81"/>
  <c r="AG20" i="5"/>
  <c r="AP20" i="5" s="1"/>
  <c r="AF21" i="85"/>
  <c r="AO21" i="85" s="1"/>
  <c r="AE21" i="22"/>
  <c r="W22" i="22"/>
  <c r="AG21" i="60"/>
  <c r="AP21" i="60" s="1"/>
  <c r="Z23" i="79"/>
  <c r="Z21" i="89"/>
  <c r="Z21" i="72"/>
  <c r="AG21" i="11"/>
  <c r="AP21" i="11" s="1"/>
  <c r="AF21" i="29"/>
  <c r="AO21" i="29" s="1"/>
  <c r="Z20" i="7"/>
  <c r="AE21" i="29"/>
  <c r="Z21" i="92"/>
  <c r="W22" i="11"/>
  <c r="Z21" i="12"/>
  <c r="AF21" i="12" s="1"/>
  <c r="AO21" i="12" s="1"/>
  <c r="Z22" i="63"/>
  <c r="AG22" i="63" s="1"/>
  <c r="AP22" i="63" s="1"/>
  <c r="Z22" i="88"/>
  <c r="W23" i="88" s="1"/>
  <c r="Z22" i="82"/>
  <c r="W23" i="82" s="1"/>
  <c r="Z22" i="80"/>
  <c r="W23" i="80" s="1"/>
  <c r="AE21" i="60"/>
  <c r="AN21" i="60" s="1"/>
  <c r="AG21" i="29"/>
  <c r="AP21" i="29" s="1"/>
  <c r="Z23" i="21"/>
  <c r="AF23" i="21" s="1"/>
  <c r="AO23" i="21" s="1"/>
  <c r="AO25" i="21" s="1"/>
  <c r="Z23" i="69"/>
  <c r="AE23" i="69" s="1"/>
  <c r="Z22" i="31"/>
  <c r="AE22" i="31" s="1"/>
  <c r="Z22" i="30"/>
  <c r="AF22" i="30" s="1"/>
  <c r="AO22" i="30" s="1"/>
  <c r="W22" i="60"/>
  <c r="Z22" i="33"/>
  <c r="W23" i="33" s="1"/>
  <c r="Z22" i="70"/>
  <c r="W23" i="70" s="1"/>
  <c r="Z22" i="14"/>
  <c r="W23" i="14" s="1"/>
  <c r="AE22" i="33"/>
  <c r="AE22" i="80"/>
  <c r="W23" i="40"/>
  <c r="AG22" i="40"/>
  <c r="AP22" i="40" s="1"/>
  <c r="AE22" i="40"/>
  <c r="AF22" i="40"/>
  <c r="AO22" i="40" s="1"/>
  <c r="W23" i="30"/>
  <c r="AE22" i="88"/>
  <c r="AG22" i="88"/>
  <c r="AP22" i="88" s="1"/>
  <c r="AF22" i="82"/>
  <c r="AO22" i="82" s="1"/>
  <c r="AE22" i="82"/>
  <c r="AG22" i="31"/>
  <c r="AP22" i="31" s="1"/>
  <c r="AF22" i="31"/>
  <c r="AO22" i="31" s="1"/>
  <c r="AG20" i="68"/>
  <c r="AP20" i="68" s="1"/>
  <c r="AF20" i="68"/>
  <c r="AO20" i="68" s="1"/>
  <c r="AE20" i="68"/>
  <c r="W21" i="68"/>
  <c r="AF21" i="59"/>
  <c r="AO21" i="59" s="1"/>
  <c r="W22" i="59"/>
  <c r="AE21" i="59"/>
  <c r="AG21" i="59"/>
  <c r="AP21" i="59" s="1"/>
  <c r="AE22" i="63"/>
  <c r="AG20" i="7"/>
  <c r="AP20" i="7" s="1"/>
  <c r="AF20" i="7"/>
  <c r="AO20" i="7" s="1"/>
  <c r="W21" i="7"/>
  <c r="AE20" i="7"/>
  <c r="AH22" i="54"/>
  <c r="AQ22" i="54" s="1"/>
  <c r="AR21" i="41"/>
  <c r="W22" i="17"/>
  <c r="AE21" i="17"/>
  <c r="AG21" i="17"/>
  <c r="AP21" i="17" s="1"/>
  <c r="AF21" i="17"/>
  <c r="AO21" i="17" s="1"/>
  <c r="Y22" i="24"/>
  <c r="X22" i="24"/>
  <c r="AR20" i="12"/>
  <c r="W23" i="81"/>
  <c r="AF22" i="81"/>
  <c r="AO22" i="81" s="1"/>
  <c r="AE22" i="81"/>
  <c r="AG22" i="81"/>
  <c r="AP22" i="81" s="1"/>
  <c r="AE22" i="84"/>
  <c r="AG22" i="84"/>
  <c r="AP22" i="84" s="1"/>
  <c r="AF22" i="84"/>
  <c r="AO22" i="84" s="1"/>
  <c r="W23" i="84"/>
  <c r="AF21" i="92"/>
  <c r="AO21" i="92" s="1"/>
  <c r="AG21" i="92"/>
  <c r="AP21" i="92" s="1"/>
  <c r="AE21" i="92"/>
  <c r="W22" i="92"/>
  <c r="AH22" i="3"/>
  <c r="AQ22" i="3" s="1"/>
  <c r="AH21" i="56"/>
  <c r="AQ21" i="56" s="1"/>
  <c r="AH23" i="79"/>
  <c r="AQ23" i="79" s="1"/>
  <c r="AR19" i="7"/>
  <c r="Z21" i="56"/>
  <c r="AH21" i="89"/>
  <c r="AQ21" i="89" s="1"/>
  <c r="AE23" i="86"/>
  <c r="W24" i="86"/>
  <c r="AF23" i="86"/>
  <c r="AO23" i="86" s="1"/>
  <c r="AG23" i="86"/>
  <c r="AP23" i="86" s="1"/>
  <c r="Y21" i="10"/>
  <c r="X21" i="10"/>
  <c r="AR21" i="80"/>
  <c r="AR20" i="18"/>
  <c r="AR21" i="3"/>
  <c r="AE22" i="25"/>
  <c r="W23" i="25"/>
  <c r="AG22" i="25"/>
  <c r="AP22" i="25" s="1"/>
  <c r="AF22" i="25"/>
  <c r="AO22" i="25" s="1"/>
  <c r="AH22" i="80"/>
  <c r="AQ22" i="80" s="1"/>
  <c r="AG21" i="67"/>
  <c r="AP21" i="67" s="1"/>
  <c r="AF21" i="67"/>
  <c r="AO21" i="67" s="1"/>
  <c r="AE21" i="67"/>
  <c r="W22" i="67"/>
  <c r="AR20" i="64"/>
  <c r="AI20" i="62"/>
  <c r="AN20" i="62"/>
  <c r="AN21" i="24"/>
  <c r="AI21" i="24"/>
  <c r="AR21" i="88"/>
  <c r="AR22" i="79"/>
  <c r="X21" i="27"/>
  <c r="Y21" i="27"/>
  <c r="AR20" i="95"/>
  <c r="AR21" i="30"/>
  <c r="X23" i="43"/>
  <c r="Y23" i="43"/>
  <c r="AH22" i="88"/>
  <c r="AQ22" i="88" s="1"/>
  <c r="AH22" i="81"/>
  <c r="AQ22" i="81" s="1"/>
  <c r="Y21" i="32"/>
  <c r="X21" i="32"/>
  <c r="AH21" i="74"/>
  <c r="AQ21" i="74" s="1"/>
  <c r="AH21" i="95"/>
  <c r="AQ21" i="95" s="1"/>
  <c r="AR21" i="13"/>
  <c r="AN20" i="93"/>
  <c r="AI20" i="93"/>
  <c r="X21" i="23"/>
  <c r="Y21" i="23"/>
  <c r="Y21" i="5"/>
  <c r="X21" i="5"/>
  <c r="AN21" i="90"/>
  <c r="AI21" i="90"/>
  <c r="Y22" i="60"/>
  <c r="X22" i="60"/>
  <c r="AG22" i="3"/>
  <c r="AP22" i="3" s="1"/>
  <c r="AF22" i="3"/>
  <c r="AO22" i="3" s="1"/>
  <c r="W23" i="3"/>
  <c r="AE22" i="3"/>
  <c r="AE23" i="79"/>
  <c r="W24" i="79"/>
  <c r="AF23" i="79"/>
  <c r="AO23" i="79" s="1"/>
  <c r="AG23" i="79"/>
  <c r="AP23" i="79" s="1"/>
  <c r="AF20" i="94"/>
  <c r="AO20" i="94" s="1"/>
  <c r="AE20" i="94"/>
  <c r="AG20" i="94"/>
  <c r="AP20" i="94" s="1"/>
  <c r="W21" i="94"/>
  <c r="AH23" i="66"/>
  <c r="AQ23" i="66" s="1"/>
  <c r="AQ25" i="66" s="1"/>
  <c r="AZ3" i="66"/>
  <c r="AX22" i="66" s="1"/>
  <c r="S22" i="66" s="1"/>
  <c r="AC22" i="66" s="1"/>
  <c r="AB23" i="66" s="1"/>
  <c r="AR22" i="28"/>
  <c r="AI22" i="1"/>
  <c r="AN22" i="1"/>
  <c r="AH22" i="77"/>
  <c r="AQ22" i="77" s="1"/>
  <c r="AH21" i="59"/>
  <c r="AQ21" i="59" s="1"/>
  <c r="AF21" i="55"/>
  <c r="AO21" i="55" s="1"/>
  <c r="W22" i="55"/>
  <c r="AE21" i="55"/>
  <c r="AG21" i="55"/>
  <c r="AP21" i="55" s="1"/>
  <c r="Z22" i="54"/>
  <c r="AH22" i="33"/>
  <c r="AQ22" i="33" s="1"/>
  <c r="Y23" i="71"/>
  <c r="Z23" i="71" s="1"/>
  <c r="X23" i="71"/>
  <c r="AH22" i="73"/>
  <c r="AQ22" i="73" s="1"/>
  <c r="AH22" i="70"/>
  <c r="AQ22" i="70" s="1"/>
  <c r="AH22" i="13"/>
  <c r="AQ22" i="13" s="1"/>
  <c r="AF22" i="36"/>
  <c r="AO22" i="36" s="1"/>
  <c r="W23" i="36"/>
  <c r="AG22" i="36"/>
  <c r="AP22" i="36" s="1"/>
  <c r="AE22" i="36"/>
  <c r="AN20" i="49"/>
  <c r="AI20" i="49"/>
  <c r="AH22" i="4"/>
  <c r="AQ22" i="4" s="1"/>
  <c r="X22" i="45"/>
  <c r="Y22" i="45"/>
  <c r="X23" i="65"/>
  <c r="Z23" i="65" s="1"/>
  <c r="Y23" i="65"/>
  <c r="AH22" i="63"/>
  <c r="AQ22" i="63" s="1"/>
  <c r="AR21" i="54"/>
  <c r="AR21" i="84"/>
  <c r="AG21" i="78"/>
  <c r="AP21" i="78" s="1"/>
  <c r="AF21" i="78"/>
  <c r="AO21" i="78" s="1"/>
  <c r="AE21" i="78"/>
  <c r="W22" i="78"/>
  <c r="AI21" i="8"/>
  <c r="AN21" i="8"/>
  <c r="AR22" i="69"/>
  <c r="Z23" i="66"/>
  <c r="AR21" i="77"/>
  <c r="AN21" i="16"/>
  <c r="AI21" i="16"/>
  <c r="AH22" i="19"/>
  <c r="AQ22" i="19" s="1"/>
  <c r="AH22" i="53"/>
  <c r="AQ22" i="53" s="1"/>
  <c r="AI20" i="27"/>
  <c r="AN20" i="27"/>
  <c r="AI21" i="39"/>
  <c r="AN21" i="39"/>
  <c r="AH22" i="75"/>
  <c r="AQ22" i="75" s="1"/>
  <c r="AI22" i="9"/>
  <c r="AN22" i="9"/>
  <c r="AN22" i="48"/>
  <c r="AI22" i="48"/>
  <c r="AH23" i="28"/>
  <c r="AQ23" i="28" s="1"/>
  <c r="AH20" i="7"/>
  <c r="AQ20" i="7" s="1"/>
  <c r="Z21" i="74"/>
  <c r="AR21" i="42"/>
  <c r="Y21" i="35"/>
  <c r="X21" i="35"/>
  <c r="X22" i="38"/>
  <c r="Y22" i="38"/>
  <c r="AI20" i="46"/>
  <c r="AN20" i="46"/>
  <c r="AN21" i="85"/>
  <c r="AI21" i="85"/>
  <c r="Y21" i="20"/>
  <c r="X21" i="20"/>
  <c r="Z21" i="20" s="1"/>
  <c r="Y23" i="1"/>
  <c r="X23" i="1"/>
  <c r="AN21" i="11"/>
  <c r="W22" i="89"/>
  <c r="AE21" i="89"/>
  <c r="AF21" i="89"/>
  <c r="AO21" i="89" s="1"/>
  <c r="AG21" i="89"/>
  <c r="AP21" i="89" s="1"/>
  <c r="AH22" i="31"/>
  <c r="AQ22" i="31" s="1"/>
  <c r="AH22" i="40"/>
  <c r="AQ22" i="40" s="1"/>
  <c r="AI20" i="20"/>
  <c r="AN20" i="20"/>
  <c r="AG22" i="52"/>
  <c r="AP22" i="52" s="1"/>
  <c r="W23" i="52"/>
  <c r="AF22" i="52"/>
  <c r="AO22" i="52" s="1"/>
  <c r="AE22" i="52"/>
  <c r="AH21" i="92"/>
  <c r="AQ21" i="92" s="1"/>
  <c r="AI21" i="58"/>
  <c r="AN21" i="58"/>
  <c r="Y21" i="49"/>
  <c r="Z21" i="49" s="1"/>
  <c r="X21" i="49"/>
  <c r="AN21" i="45"/>
  <c r="AI21" i="45"/>
  <c r="AN22" i="65"/>
  <c r="AI22" i="65"/>
  <c r="AH21" i="64"/>
  <c r="AQ21" i="64" s="1"/>
  <c r="AH22" i="41"/>
  <c r="AQ22" i="41" s="1"/>
  <c r="W23" i="37"/>
  <c r="AG22" i="37"/>
  <c r="AP22" i="37" s="1"/>
  <c r="AF22" i="37"/>
  <c r="AO22" i="37" s="1"/>
  <c r="AE22" i="37"/>
  <c r="Z22" i="8"/>
  <c r="X22" i="8"/>
  <c r="Y22" i="8"/>
  <c r="W24" i="44"/>
  <c r="AG23" i="44"/>
  <c r="AP23" i="44" s="1"/>
  <c r="AF23" i="44"/>
  <c r="AO23" i="44" s="1"/>
  <c r="AE23" i="44"/>
  <c r="X22" i="16"/>
  <c r="Y22" i="16"/>
  <c r="AR22" i="15"/>
  <c r="Z22" i="53"/>
  <c r="AH22" i="42"/>
  <c r="AQ22" i="42" s="1"/>
  <c r="AH21" i="91"/>
  <c r="AQ21" i="91" s="1"/>
  <c r="AR21" i="19"/>
  <c r="Y23" i="9"/>
  <c r="X23" i="9"/>
  <c r="AI22" i="43"/>
  <c r="AN22" i="43"/>
  <c r="AR21" i="34"/>
  <c r="AR21" i="4"/>
  <c r="AH22" i="14"/>
  <c r="AQ22" i="14" s="1"/>
  <c r="X22" i="47"/>
  <c r="Y22" i="47"/>
  <c r="AR21" i="70"/>
  <c r="Z21" i="93"/>
  <c r="Y21" i="93"/>
  <c r="X21" i="93"/>
  <c r="AI20" i="35"/>
  <c r="AN20" i="35"/>
  <c r="AI21" i="38"/>
  <c r="AN21" i="38"/>
  <c r="Y22" i="61"/>
  <c r="X22" i="61"/>
  <c r="AI21" i="50"/>
  <c r="AN21" i="50"/>
  <c r="AI21" i="22"/>
  <c r="AN21" i="22"/>
  <c r="X22" i="11"/>
  <c r="Y22" i="11"/>
  <c r="AN22" i="71"/>
  <c r="AI22" i="71"/>
  <c r="AH23" i="69"/>
  <c r="AQ23" i="69" s="1"/>
  <c r="AQ25" i="69" s="1"/>
  <c r="AZ3" i="69"/>
  <c r="X21" i="62"/>
  <c r="Y21" i="62"/>
  <c r="X22" i="39"/>
  <c r="Y22" i="39"/>
  <c r="AF23" i="15"/>
  <c r="AO23" i="15" s="1"/>
  <c r="AO25" i="15" s="1"/>
  <c r="AE23" i="15"/>
  <c r="AG23" i="15"/>
  <c r="AP23" i="15" s="1"/>
  <c r="AP25" i="15" s="1"/>
  <c r="AG21" i="72"/>
  <c r="AP21" i="72" s="1"/>
  <c r="AF21" i="72"/>
  <c r="AO21" i="72" s="1"/>
  <c r="W22" i="72"/>
  <c r="AE21" i="72"/>
  <c r="Y23" i="48"/>
  <c r="X23" i="48"/>
  <c r="Y22" i="85"/>
  <c r="X22" i="85"/>
  <c r="W23" i="77"/>
  <c r="AG22" i="77"/>
  <c r="AP22" i="77" s="1"/>
  <c r="AF22" i="77"/>
  <c r="AO22" i="77" s="1"/>
  <c r="AE22" i="77"/>
  <c r="AH22" i="34"/>
  <c r="AQ22" i="34" s="1"/>
  <c r="W23" i="73"/>
  <c r="AG22" i="73"/>
  <c r="AP22" i="73" s="1"/>
  <c r="AE22" i="73"/>
  <c r="AF22" i="73"/>
  <c r="AO22" i="73" s="1"/>
  <c r="X22" i="58"/>
  <c r="Y22" i="58"/>
  <c r="AR21" i="14"/>
  <c r="AR21" i="82"/>
  <c r="AG22" i="13"/>
  <c r="AP22" i="13" s="1"/>
  <c r="AF22" i="13"/>
  <c r="AO22" i="13" s="1"/>
  <c r="W23" i="13"/>
  <c r="AE22" i="13"/>
  <c r="AR20" i="89"/>
  <c r="AG22" i="4"/>
  <c r="AP22" i="4" s="1"/>
  <c r="AF22" i="4"/>
  <c r="AO22" i="4" s="1"/>
  <c r="W23" i="4"/>
  <c r="AE22" i="4"/>
  <c r="AF21" i="64"/>
  <c r="AO21" i="64" s="1"/>
  <c r="W22" i="64"/>
  <c r="AE21" i="64"/>
  <c r="AG21" i="64"/>
  <c r="AP21" i="64" s="1"/>
  <c r="AR21" i="81"/>
  <c r="AR21" i="31"/>
  <c r="AG20" i="6"/>
  <c r="AP20" i="6" s="1"/>
  <c r="AF20" i="6"/>
  <c r="AO20" i="6" s="1"/>
  <c r="W21" i="6"/>
  <c r="AE20" i="6"/>
  <c r="AR22" i="76"/>
  <c r="AH22" i="2"/>
  <c r="AQ22" i="2" s="1"/>
  <c r="AR21" i="75"/>
  <c r="AI23" i="96"/>
  <c r="AN23" i="96"/>
  <c r="AG22" i="19"/>
  <c r="AP22" i="19" s="1"/>
  <c r="AF22" i="19"/>
  <c r="AO22" i="19" s="1"/>
  <c r="W23" i="19"/>
  <c r="AE22" i="19"/>
  <c r="AR21" i="2"/>
  <c r="AH21" i="18"/>
  <c r="AQ21" i="18" s="1"/>
  <c r="AG22" i="42"/>
  <c r="AP22" i="42" s="1"/>
  <c r="AF22" i="42"/>
  <c r="AO22" i="42" s="1"/>
  <c r="AE22" i="42"/>
  <c r="W23" i="42"/>
  <c r="AG21" i="91"/>
  <c r="AP21" i="91" s="1"/>
  <c r="W22" i="91"/>
  <c r="AE21" i="91"/>
  <c r="AF21" i="91"/>
  <c r="AO21" i="91" s="1"/>
  <c r="W23" i="75"/>
  <c r="AG22" i="75"/>
  <c r="AP22" i="75" s="1"/>
  <c r="AF22" i="75"/>
  <c r="AO22" i="75" s="1"/>
  <c r="AE22" i="75"/>
  <c r="X22" i="51"/>
  <c r="Y22" i="51"/>
  <c r="AE23" i="28"/>
  <c r="AF23" i="28"/>
  <c r="AO23" i="28" s="1"/>
  <c r="W24" i="28"/>
  <c r="AG23" i="28"/>
  <c r="AP23" i="28" s="1"/>
  <c r="AR20" i="56"/>
  <c r="AR20" i="92"/>
  <c r="AR21" i="73"/>
  <c r="AH23" i="76"/>
  <c r="AQ23" i="76" s="1"/>
  <c r="AR22" i="66"/>
  <c r="AR21" i="40"/>
  <c r="AI22" i="83"/>
  <c r="AN22" i="83"/>
  <c r="X22" i="50"/>
  <c r="Y22" i="50"/>
  <c r="X22" i="22"/>
  <c r="Y22" i="22"/>
  <c r="AN21" i="29"/>
  <c r="AH23" i="21"/>
  <c r="AQ23" i="21" s="1"/>
  <c r="AQ25" i="21" s="1"/>
  <c r="AZ3" i="21"/>
  <c r="AX22" i="21" s="1"/>
  <c r="S22" i="21" s="1"/>
  <c r="AC22" i="21" s="1"/>
  <c r="AB23" i="21" s="1"/>
  <c r="AR22" i="21"/>
  <c r="AI22" i="87"/>
  <c r="AN22" i="87"/>
  <c r="AI20" i="32"/>
  <c r="AN20" i="32"/>
  <c r="AH22" i="82"/>
  <c r="AQ22" i="82" s="1"/>
  <c r="AH22" i="30"/>
  <c r="AQ22" i="30" s="1"/>
  <c r="AE21" i="95"/>
  <c r="AF21" i="95"/>
  <c r="AO21" i="95" s="1"/>
  <c r="W22" i="95"/>
  <c r="AG21" i="95"/>
  <c r="AP21" i="95" s="1"/>
  <c r="AI21" i="61"/>
  <c r="AN21" i="61"/>
  <c r="Y21" i="46"/>
  <c r="X21" i="46"/>
  <c r="X23" i="83"/>
  <c r="Y23" i="83"/>
  <c r="X22" i="29"/>
  <c r="Y22" i="29"/>
  <c r="AR19" i="68"/>
  <c r="Z22" i="34"/>
  <c r="W21" i="57"/>
  <c r="AE20" i="57"/>
  <c r="AG20" i="57"/>
  <c r="AP20" i="57" s="1"/>
  <c r="AF20" i="57"/>
  <c r="AO20" i="57" s="1"/>
  <c r="AI20" i="10"/>
  <c r="AN20" i="10"/>
  <c r="AH21" i="12"/>
  <c r="AQ21" i="12" s="1"/>
  <c r="AR20" i="59"/>
  <c r="AR21" i="53"/>
  <c r="AH20" i="68"/>
  <c r="AQ20" i="68" s="1"/>
  <c r="Z22" i="41"/>
  <c r="AE22" i="26"/>
  <c r="W23" i="26"/>
  <c r="AG22" i="26"/>
  <c r="AP22" i="26" s="1"/>
  <c r="AF22" i="26"/>
  <c r="AO22" i="26" s="1"/>
  <c r="AR20" i="91"/>
  <c r="Z22" i="2"/>
  <c r="AR21" i="63"/>
  <c r="X24" i="96"/>
  <c r="Y24" i="96"/>
  <c r="AR20" i="74"/>
  <c r="Z21" i="18"/>
  <c r="AH23" i="15"/>
  <c r="AQ23" i="15" s="1"/>
  <c r="AQ25" i="15" s="1"/>
  <c r="AZ3" i="15"/>
  <c r="Y23" i="87"/>
  <c r="X23" i="87"/>
  <c r="AH21" i="72"/>
  <c r="AQ21" i="72" s="1"/>
  <c r="AN21" i="51"/>
  <c r="AI21" i="51"/>
  <c r="AR21" i="33"/>
  <c r="AR20" i="72"/>
  <c r="AH22" i="84"/>
  <c r="AQ22" i="84" s="1"/>
  <c r="Z23" i="76"/>
  <c r="AI21" i="47"/>
  <c r="AN21" i="47"/>
  <c r="AI20" i="23"/>
  <c r="AN20" i="23"/>
  <c r="AI20" i="5"/>
  <c r="AN20" i="5"/>
  <c r="Y22" i="90"/>
  <c r="X22" i="90"/>
  <c r="Z22" i="24" l="1"/>
  <c r="AG22" i="80"/>
  <c r="AP22" i="80" s="1"/>
  <c r="Z21" i="23"/>
  <c r="AG22" i="30"/>
  <c r="AP22" i="30" s="1"/>
  <c r="W23" i="31"/>
  <c r="AG22" i="82"/>
  <c r="AP22" i="82" s="1"/>
  <c r="AE22" i="30"/>
  <c r="AF22" i="80"/>
  <c r="AO22" i="80" s="1"/>
  <c r="AI21" i="29"/>
  <c r="AF22" i="63"/>
  <c r="AO22" i="63" s="1"/>
  <c r="AG21" i="12"/>
  <c r="AP21" i="12" s="1"/>
  <c r="AF22" i="70"/>
  <c r="AO22" i="70" s="1"/>
  <c r="AG23" i="21"/>
  <c r="AP23" i="21" s="1"/>
  <c r="AP25" i="21" s="1"/>
  <c r="AG22" i="33"/>
  <c r="AP22" i="33" s="1"/>
  <c r="Z22" i="22"/>
  <c r="Z22" i="38"/>
  <c r="W23" i="63"/>
  <c r="AF22" i="33"/>
  <c r="AO22" i="33" s="1"/>
  <c r="AI21" i="11"/>
  <c r="AR21" i="11" s="1"/>
  <c r="AE21" i="12"/>
  <c r="AG22" i="70"/>
  <c r="AP22" i="70" s="1"/>
  <c r="AF22" i="14"/>
  <c r="AO22" i="14" s="1"/>
  <c r="AG23" i="69"/>
  <c r="AP23" i="69" s="1"/>
  <c r="AP25" i="69" s="1"/>
  <c r="Z21" i="27"/>
  <c r="Z23" i="83"/>
  <c r="AG23" i="83" s="1"/>
  <c r="AP23" i="83" s="1"/>
  <c r="Z21" i="62"/>
  <c r="Z22" i="60"/>
  <c r="Z21" i="10"/>
  <c r="W22" i="12"/>
  <c r="AE22" i="70"/>
  <c r="AF22" i="88"/>
  <c r="AO22" i="88" s="1"/>
  <c r="AE23" i="21"/>
  <c r="AG22" i="14"/>
  <c r="AP22" i="14" s="1"/>
  <c r="AF23" i="69"/>
  <c r="AO23" i="69" s="1"/>
  <c r="AO25" i="69" s="1"/>
  <c r="Z21" i="32"/>
  <c r="AI21" i="60"/>
  <c r="Z23" i="87"/>
  <c r="AE23" i="87" s="1"/>
  <c r="Z24" i="96"/>
  <c r="AG24" i="96" s="1"/>
  <c r="AP24" i="96" s="1"/>
  <c r="Z23" i="48"/>
  <c r="AE23" i="48" s="1"/>
  <c r="AE22" i="14"/>
  <c r="AI22" i="14" s="1"/>
  <c r="W22" i="49"/>
  <c r="AE21" i="49"/>
  <c r="AG21" i="49"/>
  <c r="AP21" i="49" s="1"/>
  <c r="AF21" i="49"/>
  <c r="AO21" i="49" s="1"/>
  <c r="AG23" i="48"/>
  <c r="AP23" i="48" s="1"/>
  <c r="W24" i="48"/>
  <c r="AF23" i="48"/>
  <c r="AO23" i="48" s="1"/>
  <c r="AG22" i="24"/>
  <c r="AP22" i="24" s="1"/>
  <c r="AF22" i="24"/>
  <c r="AO22" i="24" s="1"/>
  <c r="W23" i="24"/>
  <c r="AE22" i="24"/>
  <c r="AG22" i="60"/>
  <c r="AP22" i="60" s="1"/>
  <c r="AF22" i="60"/>
  <c r="AO22" i="60" s="1"/>
  <c r="W23" i="60"/>
  <c r="AE22" i="60"/>
  <c r="W22" i="10"/>
  <c r="AE21" i="10"/>
  <c r="AG21" i="10"/>
  <c r="AP21" i="10" s="1"/>
  <c r="AF21" i="10"/>
  <c r="AO21" i="10" s="1"/>
  <c r="AH22" i="90"/>
  <c r="AQ22" i="90" s="1"/>
  <c r="AR20" i="23"/>
  <c r="AF22" i="34"/>
  <c r="AO22" i="34" s="1"/>
  <c r="W23" i="34"/>
  <c r="AG22" i="34"/>
  <c r="AP22" i="34" s="1"/>
  <c r="AE22" i="34"/>
  <c r="AN21" i="95"/>
  <c r="AI21" i="95"/>
  <c r="AR20" i="32"/>
  <c r="AK23" i="21"/>
  <c r="AT23" i="21" s="1"/>
  <c r="AG22" i="22"/>
  <c r="AP22" i="22" s="1"/>
  <c r="AF22" i="22"/>
  <c r="AO22" i="22" s="1"/>
  <c r="W23" i="22"/>
  <c r="AE22" i="22"/>
  <c r="X22" i="91"/>
  <c r="Y22" i="91"/>
  <c r="AI22" i="19"/>
  <c r="AN22" i="19"/>
  <c r="AN20" i="6"/>
  <c r="AI20" i="6"/>
  <c r="AI22" i="4"/>
  <c r="AN22" i="4"/>
  <c r="AN22" i="13"/>
  <c r="AI22" i="13"/>
  <c r="AI22" i="73"/>
  <c r="AN22" i="73"/>
  <c r="AR22" i="71"/>
  <c r="AR21" i="22"/>
  <c r="W22" i="93"/>
  <c r="AG21" i="93"/>
  <c r="AP21" i="93" s="1"/>
  <c r="AF21" i="93"/>
  <c r="AO21" i="93" s="1"/>
  <c r="AE21" i="93"/>
  <c r="AF22" i="8"/>
  <c r="AO22" i="8" s="1"/>
  <c r="W23" i="8"/>
  <c r="AE22" i="8"/>
  <c r="AG22" i="8"/>
  <c r="AP22" i="8" s="1"/>
  <c r="AH23" i="65"/>
  <c r="AQ23" i="65" s="1"/>
  <c r="AQ25" i="65" s="1"/>
  <c r="AZ3" i="65"/>
  <c r="Y23" i="36"/>
  <c r="X23" i="36"/>
  <c r="AN22" i="3"/>
  <c r="AI22" i="3"/>
  <c r="AN21" i="92"/>
  <c r="AI21" i="92"/>
  <c r="X22" i="12"/>
  <c r="Y22" i="12"/>
  <c r="AI22" i="70"/>
  <c r="AN22" i="70"/>
  <c r="X23" i="82"/>
  <c r="Y23" i="82"/>
  <c r="X23" i="40"/>
  <c r="Y23" i="40"/>
  <c r="AR21" i="51"/>
  <c r="W23" i="2"/>
  <c r="AE22" i="2"/>
  <c r="AG22" i="2"/>
  <c r="AP22" i="2" s="1"/>
  <c r="AF22" i="2"/>
  <c r="AO22" i="2" s="1"/>
  <c r="X23" i="26"/>
  <c r="Y23" i="26"/>
  <c r="AR20" i="10"/>
  <c r="AH23" i="83"/>
  <c r="AQ23" i="83" s="1"/>
  <c r="AR21" i="61"/>
  <c r="AI23" i="28"/>
  <c r="AN23" i="28"/>
  <c r="Y23" i="19"/>
  <c r="X23" i="19"/>
  <c r="Y21" i="6"/>
  <c r="X21" i="6"/>
  <c r="Y23" i="4"/>
  <c r="X23" i="4"/>
  <c r="Y23" i="13"/>
  <c r="X23" i="13"/>
  <c r="X23" i="77"/>
  <c r="Y23" i="77"/>
  <c r="AI23" i="15"/>
  <c r="AN23" i="15"/>
  <c r="AN25" i="15" s="1"/>
  <c r="AH21" i="62"/>
  <c r="AQ21" i="62" s="1"/>
  <c r="AR21" i="38"/>
  <c r="AR22" i="43"/>
  <c r="AI22" i="37"/>
  <c r="AN22" i="37"/>
  <c r="AR22" i="65"/>
  <c r="W22" i="20"/>
  <c r="AE21" i="20"/>
  <c r="AG21" i="20"/>
  <c r="AP21" i="20" s="1"/>
  <c r="AF21" i="20"/>
  <c r="AO21" i="20" s="1"/>
  <c r="AH22" i="38"/>
  <c r="AQ22" i="38" s="1"/>
  <c r="AR22" i="9"/>
  <c r="AG23" i="66"/>
  <c r="AP23" i="66" s="1"/>
  <c r="AP25" i="66" s="1"/>
  <c r="AF23" i="66"/>
  <c r="AO23" i="66" s="1"/>
  <c r="AO25" i="66" s="1"/>
  <c r="AE23" i="66"/>
  <c r="Y22" i="78"/>
  <c r="X22" i="78"/>
  <c r="AG23" i="65"/>
  <c r="AP23" i="65" s="1"/>
  <c r="AP25" i="65" s="1"/>
  <c r="AF23" i="65"/>
  <c r="AO23" i="65" s="1"/>
  <c r="AO25" i="65" s="1"/>
  <c r="AE23" i="65"/>
  <c r="AR20" i="49"/>
  <c r="AG23" i="71"/>
  <c r="AP23" i="71" s="1"/>
  <c r="AP25" i="71" s="1"/>
  <c r="AF23" i="71"/>
  <c r="AO23" i="71" s="1"/>
  <c r="AO25" i="71" s="1"/>
  <c r="AE23" i="71"/>
  <c r="W23" i="54"/>
  <c r="AE22" i="54"/>
  <c r="AG22" i="54"/>
  <c r="AP22" i="54" s="1"/>
  <c r="AF22" i="54"/>
  <c r="AO22" i="54" s="1"/>
  <c r="X23" i="3"/>
  <c r="Y23" i="3"/>
  <c r="AR21" i="90"/>
  <c r="AH21" i="23"/>
  <c r="AQ21" i="23" s="1"/>
  <c r="AG21" i="32"/>
  <c r="AP21" i="32" s="1"/>
  <c r="AF21" i="32"/>
  <c r="AO21" i="32" s="1"/>
  <c r="AE21" i="32"/>
  <c r="W22" i="32"/>
  <c r="AH23" i="43"/>
  <c r="AQ23" i="43" s="1"/>
  <c r="X23" i="81"/>
  <c r="Y23" i="81"/>
  <c r="Y21" i="68"/>
  <c r="Z21" i="68" s="1"/>
  <c r="X21" i="68"/>
  <c r="X23" i="70"/>
  <c r="Y23" i="70"/>
  <c r="Y23" i="14"/>
  <c r="X23" i="14"/>
  <c r="AN22" i="33"/>
  <c r="AI22" i="33"/>
  <c r="AR22" i="87"/>
  <c r="AH22" i="50"/>
  <c r="AQ22" i="50" s="1"/>
  <c r="AH22" i="85"/>
  <c r="AQ22" i="85" s="1"/>
  <c r="AN21" i="72"/>
  <c r="AI21" i="72"/>
  <c r="W22" i="62"/>
  <c r="AE21" i="62"/>
  <c r="AF21" i="62"/>
  <c r="AO21" i="62" s="1"/>
  <c r="AG21" i="62"/>
  <c r="AP21" i="62" s="1"/>
  <c r="AR21" i="50"/>
  <c r="AH23" i="9"/>
  <c r="AQ23" i="9" s="1"/>
  <c r="AQ25" i="9" s="1"/>
  <c r="AZ3" i="9"/>
  <c r="AX22" i="9" s="1"/>
  <c r="S22" i="9" s="1"/>
  <c r="AC22" i="9" s="1"/>
  <c r="AB23" i="9" s="1"/>
  <c r="AR20" i="20"/>
  <c r="AH23" i="1"/>
  <c r="AQ23" i="1" s="1"/>
  <c r="AQ25" i="1" s="1"/>
  <c r="AZ3" i="1"/>
  <c r="AX22" i="1" s="1"/>
  <c r="AR21" i="85"/>
  <c r="AG22" i="38"/>
  <c r="AP22" i="38" s="1"/>
  <c r="AE22" i="38"/>
  <c r="W23" i="38"/>
  <c r="AF22" i="38"/>
  <c r="AO22" i="38" s="1"/>
  <c r="AG21" i="74"/>
  <c r="AP21" i="74" s="1"/>
  <c r="AF21" i="74"/>
  <c r="AO21" i="74" s="1"/>
  <c r="AE21" i="74"/>
  <c r="W22" i="74"/>
  <c r="AR21" i="39"/>
  <c r="AN21" i="78"/>
  <c r="AI21" i="78"/>
  <c r="AR22" i="1"/>
  <c r="AF21" i="23"/>
  <c r="AO21" i="23" s="1"/>
  <c r="W22" i="23"/>
  <c r="AE21" i="23"/>
  <c r="AG21" i="23"/>
  <c r="AP21" i="23" s="1"/>
  <c r="Z23" i="43"/>
  <c r="AH21" i="27"/>
  <c r="AQ21" i="27" s="1"/>
  <c r="AR21" i="24"/>
  <c r="X22" i="67"/>
  <c r="Z22" i="67" s="1"/>
  <c r="Y22" i="67"/>
  <c r="Y23" i="25"/>
  <c r="X23" i="25"/>
  <c r="AN22" i="84"/>
  <c r="AI22" i="84"/>
  <c r="AI20" i="68"/>
  <c r="AN20" i="68"/>
  <c r="AI22" i="82"/>
  <c r="AN22" i="82"/>
  <c r="Y23" i="30"/>
  <c r="X23" i="30"/>
  <c r="Z23" i="30" s="1"/>
  <c r="AH22" i="51"/>
  <c r="AQ22" i="51" s="1"/>
  <c r="AN21" i="64"/>
  <c r="AI21" i="64"/>
  <c r="AH22" i="58"/>
  <c r="AQ22" i="58" s="1"/>
  <c r="Y23" i="73"/>
  <c r="X23" i="73"/>
  <c r="Z23" i="73" s="1"/>
  <c r="AI22" i="77"/>
  <c r="AN22" i="77"/>
  <c r="X22" i="72"/>
  <c r="Y22" i="72"/>
  <c r="AX23" i="69"/>
  <c r="S23" i="69" s="1"/>
  <c r="AC23" i="69" s="1"/>
  <c r="AX3" i="69"/>
  <c r="S3" i="69" s="1"/>
  <c r="AC3" i="69" s="1"/>
  <c r="AX4" i="69"/>
  <c r="S4" i="69" s="1"/>
  <c r="AC4" i="69" s="1"/>
  <c r="AB5" i="69" s="1"/>
  <c r="AX5" i="69"/>
  <c r="S5" i="69" s="1"/>
  <c r="AC5" i="69" s="1"/>
  <c r="AB6" i="69" s="1"/>
  <c r="AX6" i="69"/>
  <c r="S6" i="69" s="1"/>
  <c r="AC6" i="69" s="1"/>
  <c r="AB7" i="69" s="1"/>
  <c r="AX7" i="69"/>
  <c r="S7" i="69" s="1"/>
  <c r="AC7" i="69" s="1"/>
  <c r="AB8" i="69" s="1"/>
  <c r="AX8" i="69"/>
  <c r="S8" i="69" s="1"/>
  <c r="AC8" i="69" s="1"/>
  <c r="AB9" i="69" s="1"/>
  <c r="AX9" i="69"/>
  <c r="S9" i="69" s="1"/>
  <c r="AC9" i="69" s="1"/>
  <c r="AB10" i="69" s="1"/>
  <c r="AX10" i="69"/>
  <c r="S10" i="69" s="1"/>
  <c r="AC10" i="69" s="1"/>
  <c r="AB11" i="69" s="1"/>
  <c r="AX11" i="69"/>
  <c r="S11" i="69" s="1"/>
  <c r="AC11" i="69" s="1"/>
  <c r="AB12" i="69" s="1"/>
  <c r="AX12" i="69"/>
  <c r="S12" i="69" s="1"/>
  <c r="AC12" i="69" s="1"/>
  <c r="AB13" i="69" s="1"/>
  <c r="AX13" i="69"/>
  <c r="S13" i="69" s="1"/>
  <c r="AC13" i="69" s="1"/>
  <c r="AB14" i="69" s="1"/>
  <c r="AX14" i="69"/>
  <c r="S14" i="69" s="1"/>
  <c r="AC14" i="69" s="1"/>
  <c r="AB15" i="69" s="1"/>
  <c r="AX15" i="69"/>
  <c r="S15" i="69" s="1"/>
  <c r="AC15" i="69" s="1"/>
  <c r="AB16" i="69" s="1"/>
  <c r="AX16" i="69"/>
  <c r="S16" i="69" s="1"/>
  <c r="AC16" i="69" s="1"/>
  <c r="AB17" i="69" s="1"/>
  <c r="AX17" i="69"/>
  <c r="S17" i="69" s="1"/>
  <c r="AC17" i="69" s="1"/>
  <c r="AB18" i="69" s="1"/>
  <c r="AX18" i="69"/>
  <c r="S18" i="69" s="1"/>
  <c r="AC18" i="69" s="1"/>
  <c r="AB19" i="69" s="1"/>
  <c r="AX19" i="69"/>
  <c r="S19" i="69" s="1"/>
  <c r="AC19" i="69" s="1"/>
  <c r="AB20" i="69" s="1"/>
  <c r="AX20" i="69"/>
  <c r="S20" i="69" s="1"/>
  <c r="AC20" i="69" s="1"/>
  <c r="AB21" i="69" s="1"/>
  <c r="AX21" i="69"/>
  <c r="S21" i="69" s="1"/>
  <c r="AC21" i="69" s="1"/>
  <c r="AB22" i="69" s="1"/>
  <c r="AH22" i="11"/>
  <c r="AQ22" i="11" s="1"/>
  <c r="AH22" i="61"/>
  <c r="AQ22" i="61" s="1"/>
  <c r="AR20" i="35"/>
  <c r="AH22" i="16"/>
  <c r="AQ22" i="16" s="1"/>
  <c r="Y24" i="44"/>
  <c r="X24" i="44"/>
  <c r="AR21" i="45"/>
  <c r="AR21" i="58"/>
  <c r="AN22" i="52"/>
  <c r="AI22" i="52"/>
  <c r="AI21" i="89"/>
  <c r="AN21" i="89"/>
  <c r="AH21" i="35"/>
  <c r="AQ21" i="35" s="1"/>
  <c r="AR21" i="16"/>
  <c r="AH22" i="45"/>
  <c r="AQ22" i="45" s="1"/>
  <c r="AI22" i="36"/>
  <c r="AN22" i="36"/>
  <c r="AI21" i="55"/>
  <c r="AN21" i="55"/>
  <c r="Y21" i="94"/>
  <c r="X21" i="94"/>
  <c r="Z21" i="94" s="1"/>
  <c r="AH21" i="5"/>
  <c r="AQ21" i="5" s="1"/>
  <c r="AR20" i="93"/>
  <c r="AE21" i="27"/>
  <c r="AG21" i="27"/>
  <c r="AP21" i="27" s="1"/>
  <c r="AF21" i="27"/>
  <c r="AO21" i="27" s="1"/>
  <c r="W22" i="27"/>
  <c r="AN21" i="67"/>
  <c r="AI21" i="67"/>
  <c r="AI22" i="25"/>
  <c r="AN22" i="25"/>
  <c r="AI21" i="17"/>
  <c r="AN21" i="17"/>
  <c r="AI20" i="7"/>
  <c r="AN20" i="7"/>
  <c r="AI22" i="63"/>
  <c r="AN22" i="63"/>
  <c r="AI22" i="30"/>
  <c r="AN22" i="30"/>
  <c r="AI22" i="40"/>
  <c r="AN22" i="40"/>
  <c r="Z22" i="90"/>
  <c r="AR21" i="47"/>
  <c r="AR21" i="60"/>
  <c r="AI20" i="57"/>
  <c r="AN20" i="57"/>
  <c r="AH22" i="29"/>
  <c r="AQ22" i="29" s="1"/>
  <c r="X22" i="95"/>
  <c r="Y22" i="95"/>
  <c r="Z22" i="51"/>
  <c r="Y23" i="42"/>
  <c r="X23" i="42"/>
  <c r="X22" i="64"/>
  <c r="Y22" i="64"/>
  <c r="Z22" i="58"/>
  <c r="Z22" i="85"/>
  <c r="AH22" i="39"/>
  <c r="AQ22" i="39" s="1"/>
  <c r="AX22" i="69"/>
  <c r="S22" i="69" s="1"/>
  <c r="AC22" i="69" s="1"/>
  <c r="AB23" i="69" s="1"/>
  <c r="Z22" i="11"/>
  <c r="AH21" i="93"/>
  <c r="AQ21" i="93" s="1"/>
  <c r="AH22" i="47"/>
  <c r="AQ22" i="47" s="1"/>
  <c r="Z23" i="9"/>
  <c r="Z22" i="16"/>
  <c r="Z23" i="1"/>
  <c r="AR22" i="48"/>
  <c r="AR20" i="27"/>
  <c r="Z22" i="45"/>
  <c r="X22" i="55"/>
  <c r="Y22" i="55"/>
  <c r="X24" i="79"/>
  <c r="Z24" i="79" s="1"/>
  <c r="Y24" i="79"/>
  <c r="AH22" i="60"/>
  <c r="AQ22" i="60" s="1"/>
  <c r="AH21" i="10"/>
  <c r="AQ21" i="10" s="1"/>
  <c r="Y24" i="86"/>
  <c r="X24" i="86"/>
  <c r="Y23" i="84"/>
  <c r="X23" i="84"/>
  <c r="AH22" i="24"/>
  <c r="AQ22" i="24" s="1"/>
  <c r="X22" i="17"/>
  <c r="Y22" i="17"/>
  <c r="X21" i="7"/>
  <c r="Y21" i="7"/>
  <c r="Y23" i="63"/>
  <c r="X23" i="63"/>
  <c r="AN21" i="59"/>
  <c r="AI21" i="59"/>
  <c r="Y23" i="31"/>
  <c r="X23" i="31"/>
  <c r="Y23" i="88"/>
  <c r="X23" i="88"/>
  <c r="X23" i="80"/>
  <c r="Y23" i="80"/>
  <c r="AX23" i="15"/>
  <c r="S23" i="15" s="1"/>
  <c r="AC23" i="15" s="1"/>
  <c r="AX3" i="15"/>
  <c r="S3" i="15" s="1"/>
  <c r="AC3" i="15" s="1"/>
  <c r="AX4" i="15"/>
  <c r="S4" i="15" s="1"/>
  <c r="AC4" i="15" s="1"/>
  <c r="AB5" i="15" s="1"/>
  <c r="AX5" i="15"/>
  <c r="S5" i="15" s="1"/>
  <c r="AC5" i="15" s="1"/>
  <c r="AB6" i="15" s="1"/>
  <c r="AX6" i="15"/>
  <c r="S6" i="15" s="1"/>
  <c r="AC6" i="15" s="1"/>
  <c r="AB7" i="15" s="1"/>
  <c r="AX7" i="15"/>
  <c r="S7" i="15" s="1"/>
  <c r="AC7" i="15" s="1"/>
  <c r="AB8" i="15" s="1"/>
  <c r="AX8" i="15"/>
  <c r="S8" i="15" s="1"/>
  <c r="AC8" i="15" s="1"/>
  <c r="AB9" i="15" s="1"/>
  <c r="AX9" i="15"/>
  <c r="S9" i="15" s="1"/>
  <c r="AC9" i="15" s="1"/>
  <c r="AB10" i="15" s="1"/>
  <c r="AX10" i="15"/>
  <c r="S10" i="15" s="1"/>
  <c r="AC10" i="15" s="1"/>
  <c r="AB11" i="15" s="1"/>
  <c r="AX11" i="15"/>
  <c r="S11" i="15" s="1"/>
  <c r="AC11" i="15" s="1"/>
  <c r="AB12" i="15" s="1"/>
  <c r="AX12" i="15"/>
  <c r="S12" i="15" s="1"/>
  <c r="AC12" i="15" s="1"/>
  <c r="AB13" i="15" s="1"/>
  <c r="AX13" i="15"/>
  <c r="S13" i="15" s="1"/>
  <c r="AC13" i="15" s="1"/>
  <c r="AB14" i="15" s="1"/>
  <c r="AX14" i="15"/>
  <c r="S14" i="15" s="1"/>
  <c r="AC14" i="15" s="1"/>
  <c r="AB15" i="15" s="1"/>
  <c r="AX15" i="15"/>
  <c r="S15" i="15" s="1"/>
  <c r="AC15" i="15" s="1"/>
  <c r="AB16" i="15" s="1"/>
  <c r="AX16" i="15"/>
  <c r="S16" i="15" s="1"/>
  <c r="AC16" i="15" s="1"/>
  <c r="AB17" i="15" s="1"/>
  <c r="AX17" i="15"/>
  <c r="S17" i="15" s="1"/>
  <c r="AC17" i="15" s="1"/>
  <c r="AB18" i="15" s="1"/>
  <c r="AX18" i="15"/>
  <c r="S18" i="15" s="1"/>
  <c r="AC18" i="15" s="1"/>
  <c r="AB19" i="15" s="1"/>
  <c r="AX19" i="15"/>
  <c r="S19" i="15" s="1"/>
  <c r="AC19" i="15" s="1"/>
  <c r="AB20" i="15" s="1"/>
  <c r="AX20" i="15"/>
  <c r="S20" i="15" s="1"/>
  <c r="AC20" i="15" s="1"/>
  <c r="AB21" i="15" s="1"/>
  <c r="AX21" i="15"/>
  <c r="S21" i="15" s="1"/>
  <c r="AC21" i="15" s="1"/>
  <c r="AB22" i="15" s="1"/>
  <c r="AI22" i="26"/>
  <c r="AN22" i="26"/>
  <c r="AE23" i="83"/>
  <c r="W24" i="76"/>
  <c r="AG23" i="76"/>
  <c r="AP23" i="76" s="1"/>
  <c r="AF23" i="76"/>
  <c r="AO23" i="76" s="1"/>
  <c r="AE23" i="76"/>
  <c r="AX22" i="15"/>
  <c r="S22" i="15" s="1"/>
  <c r="AC22" i="15" s="1"/>
  <c r="AB23" i="15" s="1"/>
  <c r="AH24" i="96"/>
  <c r="AQ24" i="96" s="1"/>
  <c r="AG22" i="41"/>
  <c r="AP22" i="41" s="1"/>
  <c r="AF22" i="41"/>
  <c r="AO22" i="41" s="1"/>
  <c r="AE22" i="41"/>
  <c r="W23" i="41"/>
  <c r="AH21" i="46"/>
  <c r="AQ21" i="46" s="1"/>
  <c r="AR21" i="29"/>
  <c r="Z22" i="50"/>
  <c r="X23" i="75"/>
  <c r="Y23" i="75"/>
  <c r="AR20" i="5"/>
  <c r="AH23" i="87"/>
  <c r="AQ23" i="87" s="1"/>
  <c r="AG21" i="18"/>
  <c r="AP21" i="18" s="1"/>
  <c r="AF21" i="18"/>
  <c r="AO21" i="18" s="1"/>
  <c r="W22" i="18"/>
  <c r="AE21" i="18"/>
  <c r="X21" i="57"/>
  <c r="Y21" i="57"/>
  <c r="Z22" i="29"/>
  <c r="Z21" i="46"/>
  <c r="AX23" i="21"/>
  <c r="S23" i="21" s="1"/>
  <c r="AC23" i="21" s="1"/>
  <c r="AJ23" i="21" s="1"/>
  <c r="AS23" i="21" s="1"/>
  <c r="AX3" i="21"/>
  <c r="S3" i="21" s="1"/>
  <c r="AC3" i="21" s="1"/>
  <c r="AX4" i="21"/>
  <c r="S4" i="21" s="1"/>
  <c r="AC4" i="21" s="1"/>
  <c r="AB5" i="21" s="1"/>
  <c r="AX5" i="21"/>
  <c r="S5" i="21" s="1"/>
  <c r="AC5" i="21" s="1"/>
  <c r="AB6" i="21" s="1"/>
  <c r="AX6" i="21"/>
  <c r="S6" i="21" s="1"/>
  <c r="AC6" i="21" s="1"/>
  <c r="AB7" i="21" s="1"/>
  <c r="AX7" i="21"/>
  <c r="S7" i="21" s="1"/>
  <c r="AC7" i="21" s="1"/>
  <c r="AB8" i="21" s="1"/>
  <c r="AX8" i="21"/>
  <c r="S8" i="21" s="1"/>
  <c r="AC8" i="21" s="1"/>
  <c r="AB9" i="21" s="1"/>
  <c r="AX9" i="21"/>
  <c r="S9" i="21" s="1"/>
  <c r="AC9" i="21" s="1"/>
  <c r="AB10" i="21" s="1"/>
  <c r="AX10" i="21"/>
  <c r="S10" i="21" s="1"/>
  <c r="AC10" i="21" s="1"/>
  <c r="AB11" i="21" s="1"/>
  <c r="AX11" i="21"/>
  <c r="S11" i="21" s="1"/>
  <c r="AC11" i="21" s="1"/>
  <c r="AB12" i="21" s="1"/>
  <c r="AX12" i="21"/>
  <c r="S12" i="21" s="1"/>
  <c r="AC12" i="21" s="1"/>
  <c r="AB13" i="21" s="1"/>
  <c r="AX13" i="21"/>
  <c r="S13" i="21" s="1"/>
  <c r="AC13" i="21" s="1"/>
  <c r="AB14" i="21" s="1"/>
  <c r="AX14" i="21"/>
  <c r="S14" i="21" s="1"/>
  <c r="AC14" i="21" s="1"/>
  <c r="AB15" i="21" s="1"/>
  <c r="AX15" i="21"/>
  <c r="S15" i="21" s="1"/>
  <c r="AC15" i="21" s="1"/>
  <c r="AB16" i="21" s="1"/>
  <c r="AX16" i="21"/>
  <c r="S16" i="21" s="1"/>
  <c r="AC16" i="21" s="1"/>
  <c r="AB17" i="21" s="1"/>
  <c r="AX17" i="21"/>
  <c r="S17" i="21" s="1"/>
  <c r="AC17" i="21" s="1"/>
  <c r="AB18" i="21" s="1"/>
  <c r="AX18" i="21"/>
  <c r="S18" i="21" s="1"/>
  <c r="AC18" i="21" s="1"/>
  <c r="AB19" i="21" s="1"/>
  <c r="AX19" i="21"/>
  <c r="S19" i="21" s="1"/>
  <c r="AC19" i="21" s="1"/>
  <c r="AB20" i="21" s="1"/>
  <c r="AX20" i="21"/>
  <c r="S20" i="21" s="1"/>
  <c r="AC20" i="21" s="1"/>
  <c r="AB21" i="21" s="1"/>
  <c r="AX21" i="21"/>
  <c r="S21" i="21" s="1"/>
  <c r="AC21" i="21" s="1"/>
  <c r="AB22" i="21" s="1"/>
  <c r="AH22" i="22"/>
  <c r="AQ22" i="22" s="1"/>
  <c r="AR22" i="83"/>
  <c r="Y24" i="28"/>
  <c r="X24" i="28"/>
  <c r="AI22" i="75"/>
  <c r="AN22" i="75"/>
  <c r="AN21" i="91"/>
  <c r="AI21" i="91"/>
  <c r="AN22" i="42"/>
  <c r="AI22" i="42"/>
  <c r="AR23" i="96"/>
  <c r="AH23" i="48"/>
  <c r="AQ23" i="48" s="1"/>
  <c r="Z22" i="39"/>
  <c r="Z22" i="61"/>
  <c r="Z22" i="47"/>
  <c r="AE22" i="53"/>
  <c r="W23" i="53"/>
  <c r="AF22" i="53"/>
  <c r="AO22" i="53" s="1"/>
  <c r="AG22" i="53"/>
  <c r="AP22" i="53" s="1"/>
  <c r="AI23" i="44"/>
  <c r="AN23" i="44"/>
  <c r="AH22" i="8"/>
  <c r="AQ22" i="8" s="1"/>
  <c r="Y23" i="37"/>
  <c r="X23" i="37"/>
  <c r="AH21" i="49"/>
  <c r="AQ21" i="49" s="1"/>
  <c r="Y23" i="52"/>
  <c r="X23" i="52"/>
  <c r="Y22" i="89"/>
  <c r="X22" i="89"/>
  <c r="AH21" i="20"/>
  <c r="AQ21" i="20" s="1"/>
  <c r="AR20" i="46"/>
  <c r="Z21" i="35"/>
  <c r="AR21" i="8"/>
  <c r="AH23" i="71"/>
  <c r="AQ23" i="71" s="1"/>
  <c r="AQ25" i="71" s="1"/>
  <c r="AZ3" i="71"/>
  <c r="AX22" i="71" s="1"/>
  <c r="S22" i="71" s="1"/>
  <c r="AC22" i="71" s="1"/>
  <c r="AB23" i="71" s="1"/>
  <c r="AX23" i="66"/>
  <c r="S23" i="66" s="1"/>
  <c r="AC23" i="66" s="1"/>
  <c r="AJ23" i="66" s="1"/>
  <c r="AS23" i="66" s="1"/>
  <c r="AX3" i="66"/>
  <c r="S3" i="66" s="1"/>
  <c r="AC3" i="66" s="1"/>
  <c r="AX4" i="66"/>
  <c r="S4" i="66" s="1"/>
  <c r="AC4" i="66" s="1"/>
  <c r="AB5" i="66" s="1"/>
  <c r="AX5" i="66"/>
  <c r="S5" i="66" s="1"/>
  <c r="AC5" i="66" s="1"/>
  <c r="AB6" i="66" s="1"/>
  <c r="AX6" i="66"/>
  <c r="S6" i="66" s="1"/>
  <c r="AC6" i="66" s="1"/>
  <c r="AB7" i="66" s="1"/>
  <c r="AX7" i="66"/>
  <c r="S7" i="66" s="1"/>
  <c r="AC7" i="66" s="1"/>
  <c r="AB8" i="66" s="1"/>
  <c r="AX8" i="66"/>
  <c r="S8" i="66" s="1"/>
  <c r="AC8" i="66" s="1"/>
  <c r="AB9" i="66" s="1"/>
  <c r="AX9" i="66"/>
  <c r="S9" i="66" s="1"/>
  <c r="AC9" i="66" s="1"/>
  <c r="AB10" i="66" s="1"/>
  <c r="AX10" i="66"/>
  <c r="S10" i="66" s="1"/>
  <c r="AC10" i="66" s="1"/>
  <c r="AB11" i="66" s="1"/>
  <c r="AX11" i="66"/>
  <c r="S11" i="66" s="1"/>
  <c r="AC11" i="66" s="1"/>
  <c r="AB12" i="66" s="1"/>
  <c r="AX12" i="66"/>
  <c r="S12" i="66" s="1"/>
  <c r="AC12" i="66" s="1"/>
  <c r="AB13" i="66" s="1"/>
  <c r="AX13" i="66"/>
  <c r="S13" i="66" s="1"/>
  <c r="AC13" i="66" s="1"/>
  <c r="AB14" i="66" s="1"/>
  <c r="AX14" i="66"/>
  <c r="S14" i="66" s="1"/>
  <c r="AC14" i="66" s="1"/>
  <c r="AB15" i="66" s="1"/>
  <c r="AX15" i="66"/>
  <c r="S15" i="66" s="1"/>
  <c r="AC15" i="66" s="1"/>
  <c r="AB16" i="66" s="1"/>
  <c r="AX16" i="66"/>
  <c r="S16" i="66" s="1"/>
  <c r="AC16" i="66" s="1"/>
  <c r="AB17" i="66" s="1"/>
  <c r="AX17" i="66"/>
  <c r="S17" i="66" s="1"/>
  <c r="AC17" i="66" s="1"/>
  <c r="AB18" i="66" s="1"/>
  <c r="AX18" i="66"/>
  <c r="S18" i="66" s="1"/>
  <c r="AC18" i="66" s="1"/>
  <c r="AB19" i="66" s="1"/>
  <c r="AX19" i="66"/>
  <c r="S19" i="66" s="1"/>
  <c r="AC19" i="66" s="1"/>
  <c r="AB20" i="66" s="1"/>
  <c r="AX20" i="66"/>
  <c r="S20" i="66" s="1"/>
  <c r="AC20" i="66" s="1"/>
  <c r="AB21" i="66" s="1"/>
  <c r="AX21" i="66"/>
  <c r="S21" i="66" s="1"/>
  <c r="AC21" i="66" s="1"/>
  <c r="AB22" i="66" s="1"/>
  <c r="AN20" i="94"/>
  <c r="AI20" i="94"/>
  <c r="AN23" i="79"/>
  <c r="AI23" i="79"/>
  <c r="Z21" i="5"/>
  <c r="AH21" i="32"/>
  <c r="AQ21" i="32" s="1"/>
  <c r="AR20" i="62"/>
  <c r="AI23" i="86"/>
  <c r="AN23" i="86"/>
  <c r="AG21" i="56"/>
  <c r="AP21" i="56" s="1"/>
  <c r="AF21" i="56"/>
  <c r="AO21" i="56" s="1"/>
  <c r="AE21" i="56"/>
  <c r="W22" i="56"/>
  <c r="X22" i="92"/>
  <c r="Y22" i="92"/>
  <c r="AN22" i="81"/>
  <c r="AI22" i="81"/>
  <c r="AI21" i="12"/>
  <c r="AN21" i="12"/>
  <c r="X22" i="59"/>
  <c r="Y22" i="59"/>
  <c r="AN22" i="31"/>
  <c r="AI22" i="31"/>
  <c r="AN22" i="88"/>
  <c r="AN23" i="21"/>
  <c r="AN25" i="21" s="1"/>
  <c r="AI22" i="80"/>
  <c r="AN22" i="80"/>
  <c r="Y23" i="33"/>
  <c r="X23" i="33"/>
  <c r="AI23" i="69"/>
  <c r="AN23" i="69"/>
  <c r="AN25" i="69" s="1"/>
  <c r="Z23" i="82" l="1"/>
  <c r="Z24" i="86"/>
  <c r="AE24" i="96"/>
  <c r="Z22" i="95"/>
  <c r="W25" i="96"/>
  <c r="AG23" i="87"/>
  <c r="AP23" i="87" s="1"/>
  <c r="AF23" i="83"/>
  <c r="AO23" i="83" s="1"/>
  <c r="Z22" i="72"/>
  <c r="Z23" i="25"/>
  <c r="Z23" i="26"/>
  <c r="AF23" i="26" s="1"/>
  <c r="AO23" i="26" s="1"/>
  <c r="AF23" i="87"/>
  <c r="AO23" i="87" s="1"/>
  <c r="AI23" i="21"/>
  <c r="Z23" i="37"/>
  <c r="Z22" i="59"/>
  <c r="Z22" i="78"/>
  <c r="Z23" i="40"/>
  <c r="AF23" i="40" s="1"/>
  <c r="AO23" i="40" s="1"/>
  <c r="AF24" i="96"/>
  <c r="AO24" i="96" s="1"/>
  <c r="W24" i="87"/>
  <c r="W24" i="83"/>
  <c r="Y24" i="83" s="1"/>
  <c r="AI22" i="88"/>
  <c r="Z21" i="57"/>
  <c r="AF21" i="57" s="1"/>
  <c r="AO21" i="57" s="1"/>
  <c r="Z21" i="7"/>
  <c r="AG21" i="7" s="1"/>
  <c r="AP21" i="7" s="1"/>
  <c r="Z23" i="42"/>
  <c r="AF23" i="42" s="1"/>
  <c r="AO23" i="42" s="1"/>
  <c r="Z23" i="14"/>
  <c r="AK23" i="66"/>
  <c r="AT23" i="66" s="1"/>
  <c r="AN22" i="14"/>
  <c r="Z22" i="92"/>
  <c r="AE22" i="92" s="1"/>
  <c r="Z22" i="17"/>
  <c r="W23" i="17" s="1"/>
  <c r="Z23" i="80"/>
  <c r="AG23" i="80" s="1"/>
  <c r="AP23" i="80" s="1"/>
  <c r="Z22" i="64"/>
  <c r="AE22" i="64" s="1"/>
  <c r="Z23" i="3"/>
  <c r="AF23" i="3" s="1"/>
  <c r="AO23" i="3" s="1"/>
  <c r="AO25" i="3" s="1"/>
  <c r="AG22" i="72"/>
  <c r="AP22" i="72" s="1"/>
  <c r="AF22" i="72"/>
  <c r="AO22" i="72" s="1"/>
  <c r="W23" i="72"/>
  <c r="AE22" i="72"/>
  <c r="W22" i="57"/>
  <c r="AE21" i="57"/>
  <c r="AG21" i="57"/>
  <c r="AP21" i="57" s="1"/>
  <c r="AG22" i="95"/>
  <c r="AP22" i="95" s="1"/>
  <c r="AF22" i="95"/>
  <c r="AO22" i="95" s="1"/>
  <c r="W23" i="95"/>
  <c r="AE22" i="95"/>
  <c r="AE23" i="82"/>
  <c r="W24" i="82"/>
  <c r="AG23" i="82"/>
  <c r="AP23" i="82" s="1"/>
  <c r="AF23" i="82"/>
  <c r="AO23" i="82" s="1"/>
  <c r="AF22" i="92"/>
  <c r="AO22" i="92" s="1"/>
  <c r="AG22" i="92"/>
  <c r="AP22" i="92" s="1"/>
  <c r="W23" i="92"/>
  <c r="AG22" i="17"/>
  <c r="AP22" i="17" s="1"/>
  <c r="AJ18" i="66"/>
  <c r="AK18" i="66"/>
  <c r="AT18" i="66" s="1"/>
  <c r="AJ6" i="21"/>
  <c r="AK6" i="21"/>
  <c r="AT6" i="21" s="1"/>
  <c r="AB4" i="15"/>
  <c r="AJ3" i="15"/>
  <c r="AE21" i="7"/>
  <c r="AH23" i="84"/>
  <c r="AQ23" i="84" s="1"/>
  <c r="AG24" i="79"/>
  <c r="AP24" i="79" s="1"/>
  <c r="AF24" i="79"/>
  <c r="AO24" i="79" s="1"/>
  <c r="AE24" i="79"/>
  <c r="W25" i="79"/>
  <c r="AJ10" i="69"/>
  <c r="AK10" i="69"/>
  <c r="AT10" i="69" s="1"/>
  <c r="AR21" i="64"/>
  <c r="AR21" i="12"/>
  <c r="AH23" i="33"/>
  <c r="AQ23" i="33" s="1"/>
  <c r="AH22" i="59"/>
  <c r="AQ22" i="59" s="1"/>
  <c r="AJ19" i="66"/>
  <c r="AK19" i="66"/>
  <c r="AT19" i="66" s="1"/>
  <c r="AJ13" i="66"/>
  <c r="AK13" i="66"/>
  <c r="AT13" i="66" s="1"/>
  <c r="AJ7" i="66"/>
  <c r="AK7" i="66"/>
  <c r="AT7" i="66" s="1"/>
  <c r="AK23" i="71"/>
  <c r="AT23" i="71" s="1"/>
  <c r="AH23" i="52"/>
  <c r="AQ23" i="52" s="1"/>
  <c r="AQ25" i="52" s="1"/>
  <c r="AZ3" i="52"/>
  <c r="AX22" i="52" s="1"/>
  <c r="S22" i="52" s="1"/>
  <c r="AC22" i="52" s="1"/>
  <c r="AB23" i="52" s="1"/>
  <c r="AG22" i="39"/>
  <c r="AP22" i="39" s="1"/>
  <c r="AE22" i="39"/>
  <c r="AF22" i="39"/>
  <c r="AO22" i="39" s="1"/>
  <c r="W23" i="39"/>
  <c r="AJ19" i="21"/>
  <c r="AK19" i="21"/>
  <c r="AT19" i="21" s="1"/>
  <c r="AJ13" i="21"/>
  <c r="AK13" i="21"/>
  <c r="AT13" i="21" s="1"/>
  <c r="AJ7" i="21"/>
  <c r="AK7" i="21"/>
  <c r="AT7" i="21" s="1"/>
  <c r="AF22" i="29"/>
  <c r="AO22" i="29" s="1"/>
  <c r="AE22" i="29"/>
  <c r="W23" i="29"/>
  <c r="AG22" i="29"/>
  <c r="AP22" i="29" s="1"/>
  <c r="AF22" i="50"/>
  <c r="AO22" i="50" s="1"/>
  <c r="W23" i="50"/>
  <c r="AE22" i="50"/>
  <c r="AG22" i="50"/>
  <c r="AP22" i="50" s="1"/>
  <c r="AJ23" i="15"/>
  <c r="AS23" i="15" s="1"/>
  <c r="AK23" i="15"/>
  <c r="AT23" i="15" s="1"/>
  <c r="AR22" i="26"/>
  <c r="AJ17" i="15"/>
  <c r="AK17" i="15"/>
  <c r="AT17" i="15" s="1"/>
  <c r="AJ11" i="15"/>
  <c r="AK11" i="15"/>
  <c r="AT11" i="15" s="1"/>
  <c r="AJ5" i="15"/>
  <c r="AK5" i="15"/>
  <c r="AT5" i="15" s="1"/>
  <c r="AH23" i="88"/>
  <c r="AQ23" i="88" s="1"/>
  <c r="AR21" i="59"/>
  <c r="AH21" i="7"/>
  <c r="AQ21" i="7" s="1"/>
  <c r="AG24" i="86"/>
  <c r="AP24" i="86" s="1"/>
  <c r="AF24" i="86"/>
  <c r="AO24" i="86" s="1"/>
  <c r="AE24" i="86"/>
  <c r="W25" i="86"/>
  <c r="AH24" i="79"/>
  <c r="AQ24" i="79" s="1"/>
  <c r="AG23" i="9"/>
  <c r="AP23" i="9" s="1"/>
  <c r="AP25" i="9" s="1"/>
  <c r="AF23" i="9"/>
  <c r="AO23" i="9" s="1"/>
  <c r="AO25" i="9" s="1"/>
  <c r="AE23" i="9"/>
  <c r="AK23" i="9" s="1"/>
  <c r="AT23" i="9" s="1"/>
  <c r="AJ23" i="69"/>
  <c r="AS23" i="69" s="1"/>
  <c r="AK23" i="69"/>
  <c r="AT23" i="69" s="1"/>
  <c r="W23" i="85"/>
  <c r="AF22" i="85"/>
  <c r="AO22" i="85" s="1"/>
  <c r="AE22" i="85"/>
  <c r="AG22" i="85"/>
  <c r="AP22" i="85" s="1"/>
  <c r="AR20" i="57"/>
  <c r="AR21" i="67"/>
  <c r="AN21" i="27"/>
  <c r="AI21" i="27"/>
  <c r="AJ17" i="69"/>
  <c r="AK17" i="69"/>
  <c r="AT17" i="69" s="1"/>
  <c r="AJ11" i="69"/>
  <c r="AK11" i="69"/>
  <c r="AT11" i="69" s="1"/>
  <c r="AJ5" i="69"/>
  <c r="AK5" i="69"/>
  <c r="AT5" i="69" s="1"/>
  <c r="AR22" i="84"/>
  <c r="AH22" i="67"/>
  <c r="AQ22" i="67" s="1"/>
  <c r="X22" i="23"/>
  <c r="Y22" i="23"/>
  <c r="AN21" i="32"/>
  <c r="AI21" i="32"/>
  <c r="AN22" i="54"/>
  <c r="AI22" i="54"/>
  <c r="W23" i="78"/>
  <c r="AG22" i="78"/>
  <c r="AP22" i="78" s="1"/>
  <c r="AE22" i="78"/>
  <c r="AF22" i="78"/>
  <c r="AO22" i="78" s="1"/>
  <c r="AR22" i="37"/>
  <c r="AH23" i="13"/>
  <c r="AQ23" i="13" s="1"/>
  <c r="AQ25" i="13" s="1"/>
  <c r="AZ3" i="13"/>
  <c r="AH21" i="6"/>
  <c r="AQ21" i="6" s="1"/>
  <c r="AH23" i="26"/>
  <c r="AQ23" i="26" s="1"/>
  <c r="W24" i="40"/>
  <c r="AG23" i="40"/>
  <c r="AP23" i="40" s="1"/>
  <c r="AR22" i="13"/>
  <c r="Y23" i="22"/>
  <c r="X23" i="22"/>
  <c r="X22" i="10"/>
  <c r="Y22" i="10"/>
  <c r="AI24" i="96"/>
  <c r="AN24" i="96"/>
  <c r="AJ12" i="66"/>
  <c r="AK12" i="66"/>
  <c r="AT12" i="66" s="1"/>
  <c r="AE23" i="37"/>
  <c r="W24" i="37"/>
  <c r="AF23" i="37"/>
  <c r="AO23" i="37" s="1"/>
  <c r="AG23" i="37"/>
  <c r="AP23" i="37" s="1"/>
  <c r="AJ18" i="21"/>
  <c r="AK18" i="21"/>
  <c r="AT18" i="21" s="1"/>
  <c r="AJ16" i="15"/>
  <c r="AK16" i="15"/>
  <c r="AT16" i="15" s="1"/>
  <c r="W24" i="42"/>
  <c r="AR20" i="7"/>
  <c r="AG21" i="94"/>
  <c r="AP21" i="94" s="1"/>
  <c r="AF21" i="94"/>
  <c r="AO21" i="94" s="1"/>
  <c r="W22" i="94"/>
  <c r="AE21" i="94"/>
  <c r="AJ16" i="69"/>
  <c r="AK16" i="69"/>
  <c r="AT16" i="69" s="1"/>
  <c r="AG23" i="30"/>
  <c r="AP23" i="30" s="1"/>
  <c r="AF23" i="30"/>
  <c r="AO23" i="30" s="1"/>
  <c r="AE23" i="30"/>
  <c r="W24" i="30"/>
  <c r="AG23" i="14"/>
  <c r="AP23" i="14" s="1"/>
  <c r="AP25" i="14" s="1"/>
  <c r="AF23" i="14"/>
  <c r="AO23" i="14" s="1"/>
  <c r="AO25" i="14" s="1"/>
  <c r="AE23" i="14"/>
  <c r="AG21" i="68"/>
  <c r="AP21" i="68" s="1"/>
  <c r="AF21" i="68"/>
  <c r="AO21" i="68" s="1"/>
  <c r="AE21" i="68"/>
  <c r="W22" i="68"/>
  <c r="X23" i="54"/>
  <c r="Y23" i="54"/>
  <c r="AN23" i="65"/>
  <c r="AN25" i="65" s="1"/>
  <c r="AI23" i="65"/>
  <c r="AN23" i="66"/>
  <c r="AN25" i="66" s="1"/>
  <c r="AI23" i="66"/>
  <c r="AI21" i="20"/>
  <c r="AN21" i="20"/>
  <c r="AR23" i="28"/>
  <c r="AH22" i="12"/>
  <c r="AQ22" i="12" s="1"/>
  <c r="AH23" i="36"/>
  <c r="AQ23" i="36" s="1"/>
  <c r="AI21" i="93"/>
  <c r="AN21" i="93"/>
  <c r="AR22" i="19"/>
  <c r="AR21" i="95"/>
  <c r="AN22" i="60"/>
  <c r="AI22" i="60"/>
  <c r="Y24" i="87"/>
  <c r="X24" i="87"/>
  <c r="AN23" i="48"/>
  <c r="AI23" i="48"/>
  <c r="Z23" i="33"/>
  <c r="AR22" i="88"/>
  <c r="AR23" i="86"/>
  <c r="AJ17" i="66"/>
  <c r="AK17" i="66"/>
  <c r="AT17" i="66" s="1"/>
  <c r="AJ11" i="66"/>
  <c r="AK11" i="66"/>
  <c r="AT11" i="66" s="1"/>
  <c r="AJ5" i="66"/>
  <c r="AK5" i="66"/>
  <c r="AT5" i="66" s="1"/>
  <c r="Z23" i="52"/>
  <c r="X23" i="53"/>
  <c r="Y23" i="53"/>
  <c r="AR22" i="42"/>
  <c r="AH24" i="28"/>
  <c r="AQ24" i="28" s="1"/>
  <c r="AJ17" i="21"/>
  <c r="AK17" i="21"/>
  <c r="AT17" i="21" s="1"/>
  <c r="AJ11" i="21"/>
  <c r="AK11" i="21"/>
  <c r="AT11" i="21" s="1"/>
  <c r="AJ5" i="21"/>
  <c r="AK5" i="21"/>
  <c r="AT5" i="21" s="1"/>
  <c r="AH21" i="57"/>
  <c r="AQ21" i="57" s="1"/>
  <c r="AJ21" i="15"/>
  <c r="AK21" i="15"/>
  <c r="AT21" i="15" s="1"/>
  <c r="AJ15" i="15"/>
  <c r="AK15" i="15"/>
  <c r="AT15" i="15" s="1"/>
  <c r="AJ9" i="15"/>
  <c r="AK9" i="15"/>
  <c r="AT9" i="15" s="1"/>
  <c r="Z23" i="88"/>
  <c r="AH23" i="63"/>
  <c r="AQ23" i="63" s="1"/>
  <c r="AQ25" i="63" s="1"/>
  <c r="AZ3" i="63"/>
  <c r="AG22" i="51"/>
  <c r="AP22" i="51" s="1"/>
  <c r="AF22" i="51"/>
  <c r="AO22" i="51" s="1"/>
  <c r="AE22" i="51"/>
  <c r="W23" i="51"/>
  <c r="Y22" i="27"/>
  <c r="X22" i="27"/>
  <c r="AR22" i="52"/>
  <c r="AH24" i="44"/>
  <c r="AQ24" i="44" s="1"/>
  <c r="AJ21" i="69"/>
  <c r="AK21" i="69"/>
  <c r="AT21" i="69" s="1"/>
  <c r="AJ15" i="69"/>
  <c r="AK15" i="69"/>
  <c r="AT15" i="69" s="1"/>
  <c r="AJ9" i="69"/>
  <c r="AK9" i="69"/>
  <c r="AT9" i="69" s="1"/>
  <c r="AH23" i="73"/>
  <c r="AQ23" i="73" s="1"/>
  <c r="AH23" i="25"/>
  <c r="AQ23" i="25" s="1"/>
  <c r="Y23" i="38"/>
  <c r="X23" i="38"/>
  <c r="AX23" i="1"/>
  <c r="AX3" i="1"/>
  <c r="S3" i="1" s="1"/>
  <c r="AX4" i="1"/>
  <c r="AX5" i="1"/>
  <c r="AX6" i="1"/>
  <c r="AX7" i="1"/>
  <c r="AX8" i="1"/>
  <c r="AX9" i="1"/>
  <c r="AX10" i="1"/>
  <c r="AX11" i="1"/>
  <c r="AX12" i="1"/>
  <c r="AX13" i="1"/>
  <c r="AX14" i="1"/>
  <c r="AX15" i="1"/>
  <c r="AX16" i="1"/>
  <c r="AX17" i="1"/>
  <c r="AX18" i="1"/>
  <c r="AX19" i="1"/>
  <c r="AX20" i="1"/>
  <c r="AX21" i="1"/>
  <c r="AI21" i="62"/>
  <c r="AN21" i="62"/>
  <c r="AH23" i="3"/>
  <c r="AQ23" i="3" s="1"/>
  <c r="AQ25" i="3" s="1"/>
  <c r="AZ3" i="3"/>
  <c r="AX22" i="3" s="1"/>
  <c r="S22" i="3" s="1"/>
  <c r="AC22" i="3" s="1"/>
  <c r="AB23" i="3" s="1"/>
  <c r="AN23" i="71"/>
  <c r="AN25" i="71" s="1"/>
  <c r="AI23" i="71"/>
  <c r="X22" i="20"/>
  <c r="Y22" i="20"/>
  <c r="AL23" i="15"/>
  <c r="AU23" i="15" s="1"/>
  <c r="AR23" i="15"/>
  <c r="AR25" i="15" s="1"/>
  <c r="Z23" i="13"/>
  <c r="Z21" i="6"/>
  <c r="AH23" i="82"/>
  <c r="AQ23" i="82" s="1"/>
  <c r="Z22" i="12"/>
  <c r="X23" i="60"/>
  <c r="Y23" i="60"/>
  <c r="Y25" i="96"/>
  <c r="X25" i="96"/>
  <c r="AN23" i="87"/>
  <c r="AJ6" i="66"/>
  <c r="AK6" i="66"/>
  <c r="AT6" i="66" s="1"/>
  <c r="AI23" i="76"/>
  <c r="AN23" i="76"/>
  <c r="AJ3" i="69"/>
  <c r="AB4" i="69"/>
  <c r="AR22" i="77"/>
  <c r="AG22" i="67"/>
  <c r="AP22" i="67" s="1"/>
  <c r="AF22" i="67"/>
  <c r="AO22" i="67" s="1"/>
  <c r="AE22" i="67"/>
  <c r="W23" i="67"/>
  <c r="AJ22" i="66"/>
  <c r="AK22" i="66"/>
  <c r="AT22" i="66" s="1"/>
  <c r="AJ10" i="66"/>
  <c r="AK10" i="66"/>
  <c r="AT10" i="66" s="1"/>
  <c r="AJ16" i="21"/>
  <c r="AK16" i="21"/>
  <c r="AT16" i="21" s="1"/>
  <c r="AJ3" i="21"/>
  <c r="AB4" i="21"/>
  <c r="X23" i="41"/>
  <c r="Y23" i="41"/>
  <c r="AJ14" i="15"/>
  <c r="AK14" i="15"/>
  <c r="AT14" i="15" s="1"/>
  <c r="Z23" i="84"/>
  <c r="AH22" i="55"/>
  <c r="AQ22" i="55" s="1"/>
  <c r="AJ20" i="69"/>
  <c r="AK20" i="69"/>
  <c r="AT20" i="69" s="1"/>
  <c r="AJ14" i="69"/>
  <c r="AK14" i="69"/>
  <c r="AT14" i="69" s="1"/>
  <c r="AJ8" i="69"/>
  <c r="AK8" i="69"/>
  <c r="AT8" i="69" s="1"/>
  <c r="AF23" i="73"/>
  <c r="AO23" i="73" s="1"/>
  <c r="AE23" i="73"/>
  <c r="W24" i="73"/>
  <c r="AG23" i="73"/>
  <c r="AP23" i="73" s="1"/>
  <c r="AR22" i="82"/>
  <c r="AG23" i="25"/>
  <c r="AP23" i="25" s="1"/>
  <c r="AF23" i="25"/>
  <c r="AO23" i="25" s="1"/>
  <c r="AE23" i="25"/>
  <c r="W24" i="25"/>
  <c r="AG23" i="43"/>
  <c r="AP23" i="43" s="1"/>
  <c r="AE23" i="43"/>
  <c r="W24" i="43"/>
  <c r="AF23" i="43"/>
  <c r="AO23" i="43" s="1"/>
  <c r="X22" i="74"/>
  <c r="Y22" i="74"/>
  <c r="AI22" i="38"/>
  <c r="AN22" i="38"/>
  <c r="S22" i="1"/>
  <c r="AC21" i="1"/>
  <c r="AB22" i="1" s="1"/>
  <c r="Y22" i="62"/>
  <c r="X22" i="62"/>
  <c r="AR22" i="33"/>
  <c r="AH23" i="70"/>
  <c r="AQ23" i="70" s="1"/>
  <c r="AQ25" i="70" s="1"/>
  <c r="AZ3" i="70"/>
  <c r="AH23" i="81"/>
  <c r="AQ23" i="81" s="1"/>
  <c r="AH23" i="4"/>
  <c r="AQ23" i="4" s="1"/>
  <c r="AQ25" i="4" s="1"/>
  <c r="AZ3" i="4"/>
  <c r="AH23" i="19"/>
  <c r="AQ23" i="19" s="1"/>
  <c r="AQ25" i="19" s="1"/>
  <c r="AZ3" i="19"/>
  <c r="AR22" i="14"/>
  <c r="AR21" i="92"/>
  <c r="Z23" i="36"/>
  <c r="AR22" i="4"/>
  <c r="AH22" i="91"/>
  <c r="AQ22" i="91" s="1"/>
  <c r="AN22" i="34"/>
  <c r="AI22" i="34"/>
  <c r="AN22" i="24"/>
  <c r="AI22" i="24"/>
  <c r="Y24" i="48"/>
  <c r="X24" i="48"/>
  <c r="AJ12" i="21"/>
  <c r="AK12" i="21"/>
  <c r="AT12" i="21" s="1"/>
  <c r="AJ22" i="15"/>
  <c r="AK22" i="15"/>
  <c r="AT22" i="15" s="1"/>
  <c r="W23" i="58"/>
  <c r="AE22" i="58"/>
  <c r="AF22" i="58"/>
  <c r="AO22" i="58" s="1"/>
  <c r="AG22" i="58"/>
  <c r="AP22" i="58" s="1"/>
  <c r="AR22" i="80"/>
  <c r="AR22" i="81"/>
  <c r="AN21" i="56"/>
  <c r="AI21" i="56"/>
  <c r="AF21" i="5"/>
  <c r="AO21" i="5" s="1"/>
  <c r="W22" i="5"/>
  <c r="AE21" i="5"/>
  <c r="AG21" i="5"/>
  <c r="AP21" i="5" s="1"/>
  <c r="AJ21" i="66"/>
  <c r="AK21" i="66"/>
  <c r="AT21" i="66" s="1"/>
  <c r="AJ15" i="66"/>
  <c r="AK15" i="66"/>
  <c r="AT15" i="66" s="1"/>
  <c r="AJ9" i="66"/>
  <c r="AK9" i="66"/>
  <c r="AT9" i="66" s="1"/>
  <c r="AG21" i="35"/>
  <c r="AP21" i="35" s="1"/>
  <c r="AE21" i="35"/>
  <c r="W22" i="35"/>
  <c r="AF21" i="35"/>
  <c r="AO21" i="35" s="1"/>
  <c r="AF22" i="47"/>
  <c r="AO22" i="47" s="1"/>
  <c r="AE22" i="47"/>
  <c r="W23" i="47"/>
  <c r="AG22" i="47"/>
  <c r="AP22" i="47" s="1"/>
  <c r="AR21" i="91"/>
  <c r="Z24" i="28"/>
  <c r="AJ21" i="21"/>
  <c r="AK21" i="21"/>
  <c r="AT21" i="21" s="1"/>
  <c r="AJ15" i="21"/>
  <c r="AK15" i="21"/>
  <c r="AT15" i="21" s="1"/>
  <c r="AJ9" i="21"/>
  <c r="AK9" i="21"/>
  <c r="AT9" i="21" s="1"/>
  <c r="AN21" i="18"/>
  <c r="AI21" i="18"/>
  <c r="AH23" i="75"/>
  <c r="AQ23" i="75" s="1"/>
  <c r="AN22" i="41"/>
  <c r="AI22" i="41"/>
  <c r="AN23" i="83"/>
  <c r="AI23" i="83"/>
  <c r="AJ19" i="15"/>
  <c r="AK19" i="15"/>
  <c r="AT19" i="15" s="1"/>
  <c r="AJ13" i="15"/>
  <c r="AK13" i="15"/>
  <c r="AT13" i="15" s="1"/>
  <c r="AJ7" i="15"/>
  <c r="AK7" i="15"/>
  <c r="AT7" i="15" s="1"/>
  <c r="AH23" i="80"/>
  <c r="AQ23" i="80" s="1"/>
  <c r="Z23" i="63"/>
  <c r="AH24" i="86"/>
  <c r="AQ24" i="86" s="1"/>
  <c r="Z22" i="55"/>
  <c r="AG23" i="1"/>
  <c r="AP23" i="1" s="1"/>
  <c r="AP25" i="1" s="1"/>
  <c r="AF23" i="1"/>
  <c r="AO23" i="1" s="1"/>
  <c r="AO25" i="1" s="1"/>
  <c r="AE23" i="1"/>
  <c r="AH22" i="95"/>
  <c r="AQ22" i="95" s="1"/>
  <c r="Z24" i="44"/>
  <c r="AJ19" i="69"/>
  <c r="AK19" i="69"/>
  <c r="AT19" i="69" s="1"/>
  <c r="AJ13" i="69"/>
  <c r="AK13" i="69"/>
  <c r="AT13" i="69" s="1"/>
  <c r="AJ7" i="69"/>
  <c r="AK7" i="69"/>
  <c r="AT7" i="69" s="1"/>
  <c r="AH22" i="72"/>
  <c r="AQ22" i="72" s="1"/>
  <c r="AR21" i="78"/>
  <c r="AN21" i="74"/>
  <c r="AI21" i="74"/>
  <c r="AR21" i="72"/>
  <c r="Z23" i="70"/>
  <c r="Z23" i="81"/>
  <c r="AH22" i="78"/>
  <c r="AQ22" i="78" s="1"/>
  <c r="AH23" i="77"/>
  <c r="AQ23" i="77" s="1"/>
  <c r="AI22" i="2"/>
  <c r="AN22" i="2"/>
  <c r="AX23" i="65"/>
  <c r="S23" i="65" s="1"/>
  <c r="AC23" i="65" s="1"/>
  <c r="AX3" i="65"/>
  <c r="S3" i="65" s="1"/>
  <c r="AC3" i="65" s="1"/>
  <c r="AX4" i="65"/>
  <c r="S4" i="65" s="1"/>
  <c r="AC4" i="65" s="1"/>
  <c r="AB5" i="65" s="1"/>
  <c r="AX5" i="65"/>
  <c r="S5" i="65" s="1"/>
  <c r="AC5" i="65" s="1"/>
  <c r="AB6" i="65" s="1"/>
  <c r="AX6" i="65"/>
  <c r="S6" i="65" s="1"/>
  <c r="AC6" i="65" s="1"/>
  <c r="AB7" i="65" s="1"/>
  <c r="AX7" i="65"/>
  <c r="S7" i="65" s="1"/>
  <c r="AC7" i="65" s="1"/>
  <c r="AB8" i="65" s="1"/>
  <c r="AX8" i="65"/>
  <c r="S8" i="65" s="1"/>
  <c r="AC8" i="65" s="1"/>
  <c r="AB9" i="65" s="1"/>
  <c r="AX9" i="65"/>
  <c r="S9" i="65" s="1"/>
  <c r="AC9" i="65" s="1"/>
  <c r="AB10" i="65" s="1"/>
  <c r="AX10" i="65"/>
  <c r="S10" i="65" s="1"/>
  <c r="AC10" i="65" s="1"/>
  <c r="AB11" i="65" s="1"/>
  <c r="AX11" i="65"/>
  <c r="S11" i="65" s="1"/>
  <c r="AC11" i="65" s="1"/>
  <c r="AB12" i="65" s="1"/>
  <c r="AX12" i="65"/>
  <c r="S12" i="65" s="1"/>
  <c r="AC12" i="65" s="1"/>
  <c r="AB13" i="65" s="1"/>
  <c r="AX13" i="65"/>
  <c r="S13" i="65" s="1"/>
  <c r="AC13" i="65" s="1"/>
  <c r="AB14" i="65" s="1"/>
  <c r="AX14" i="65"/>
  <c r="S14" i="65" s="1"/>
  <c r="AC14" i="65" s="1"/>
  <c r="AB15" i="65" s="1"/>
  <c r="AX15" i="65"/>
  <c r="S15" i="65" s="1"/>
  <c r="AC15" i="65" s="1"/>
  <c r="AB16" i="65" s="1"/>
  <c r="AX16" i="65"/>
  <c r="S16" i="65" s="1"/>
  <c r="AC16" i="65" s="1"/>
  <c r="AB17" i="65" s="1"/>
  <c r="AX17" i="65"/>
  <c r="S17" i="65" s="1"/>
  <c r="AC17" i="65" s="1"/>
  <c r="AB18" i="65" s="1"/>
  <c r="AX18" i="65"/>
  <c r="S18" i="65" s="1"/>
  <c r="AC18" i="65" s="1"/>
  <c r="AB19" i="65" s="1"/>
  <c r="AX19" i="65"/>
  <c r="S19" i="65" s="1"/>
  <c r="AC19" i="65" s="1"/>
  <c r="AB20" i="65" s="1"/>
  <c r="AX20" i="65"/>
  <c r="S20" i="65" s="1"/>
  <c r="AC20" i="65" s="1"/>
  <c r="AB21" i="65" s="1"/>
  <c r="AX21" i="65"/>
  <c r="S21" i="65" s="1"/>
  <c r="AC21" i="65" s="1"/>
  <c r="AB22" i="65" s="1"/>
  <c r="AI22" i="8"/>
  <c r="AN22" i="8"/>
  <c r="AR20" i="6"/>
  <c r="Z22" i="91"/>
  <c r="Y23" i="24"/>
  <c r="X23" i="24"/>
  <c r="AN21" i="49"/>
  <c r="AI21" i="49"/>
  <c r="AF22" i="59"/>
  <c r="AO22" i="59" s="1"/>
  <c r="W23" i="59"/>
  <c r="AE22" i="59"/>
  <c r="AG22" i="59"/>
  <c r="AP22" i="59" s="1"/>
  <c r="AH22" i="92"/>
  <c r="AQ22" i="92" s="1"/>
  <c r="AR20" i="94"/>
  <c r="AR22" i="75"/>
  <c r="AJ10" i="15"/>
  <c r="AK10" i="15"/>
  <c r="AT10" i="15" s="1"/>
  <c r="AR22" i="40"/>
  <c r="AR21" i="89"/>
  <c r="AJ22" i="69"/>
  <c r="AK22" i="69"/>
  <c r="AT22" i="69" s="1"/>
  <c r="AX23" i="9"/>
  <c r="S23" i="9" s="1"/>
  <c r="AC23" i="9" s="1"/>
  <c r="AJ23" i="9" s="1"/>
  <c r="AS23" i="9" s="1"/>
  <c r="AX3" i="9"/>
  <c r="S3" i="9" s="1"/>
  <c r="AC3" i="9" s="1"/>
  <c r="AX4" i="9"/>
  <c r="S4" i="9" s="1"/>
  <c r="AC4" i="9" s="1"/>
  <c r="AB5" i="9" s="1"/>
  <c r="AX5" i="9"/>
  <c r="S5" i="9" s="1"/>
  <c r="AC5" i="9" s="1"/>
  <c r="AB6" i="9" s="1"/>
  <c r="AX6" i="9"/>
  <c r="S6" i="9" s="1"/>
  <c r="AC6" i="9" s="1"/>
  <c r="AB7" i="9" s="1"/>
  <c r="AX7" i="9"/>
  <c r="S7" i="9" s="1"/>
  <c r="AC7" i="9" s="1"/>
  <c r="AB8" i="9" s="1"/>
  <c r="AX8" i="9"/>
  <c r="S8" i="9" s="1"/>
  <c r="AC8" i="9" s="1"/>
  <c r="AB9" i="9" s="1"/>
  <c r="AX9" i="9"/>
  <c r="S9" i="9" s="1"/>
  <c r="AC9" i="9" s="1"/>
  <c r="AB10" i="9" s="1"/>
  <c r="AX10" i="9"/>
  <c r="S10" i="9" s="1"/>
  <c r="AC10" i="9" s="1"/>
  <c r="AB11" i="9" s="1"/>
  <c r="AX11" i="9"/>
  <c r="S11" i="9" s="1"/>
  <c r="AC11" i="9" s="1"/>
  <c r="AB12" i="9" s="1"/>
  <c r="AX12" i="9"/>
  <c r="S12" i="9" s="1"/>
  <c r="AC12" i="9" s="1"/>
  <c r="AB13" i="9" s="1"/>
  <c r="AX13" i="9"/>
  <c r="S13" i="9" s="1"/>
  <c r="AC13" i="9" s="1"/>
  <c r="AB14" i="9" s="1"/>
  <c r="AX14" i="9"/>
  <c r="S14" i="9" s="1"/>
  <c r="AC14" i="9" s="1"/>
  <c r="AB15" i="9" s="1"/>
  <c r="AX15" i="9"/>
  <c r="S15" i="9" s="1"/>
  <c r="AC15" i="9" s="1"/>
  <c r="AB16" i="9" s="1"/>
  <c r="AX16" i="9"/>
  <c r="S16" i="9" s="1"/>
  <c r="AC16" i="9" s="1"/>
  <c r="AB17" i="9" s="1"/>
  <c r="AX17" i="9"/>
  <c r="S17" i="9" s="1"/>
  <c r="AC17" i="9" s="1"/>
  <c r="AB18" i="9" s="1"/>
  <c r="AX18" i="9"/>
  <c r="S18" i="9" s="1"/>
  <c r="AC18" i="9" s="1"/>
  <c r="AB19" i="9" s="1"/>
  <c r="AX19" i="9"/>
  <c r="S19" i="9" s="1"/>
  <c r="AC19" i="9" s="1"/>
  <c r="AB20" i="9" s="1"/>
  <c r="AX20" i="9"/>
  <c r="S20" i="9" s="1"/>
  <c r="AC20" i="9" s="1"/>
  <c r="AB21" i="9" s="1"/>
  <c r="AX21" i="9"/>
  <c r="S21" i="9" s="1"/>
  <c r="AC21" i="9" s="1"/>
  <c r="AB22" i="9" s="1"/>
  <c r="AR22" i="31"/>
  <c r="X22" i="56"/>
  <c r="Y22" i="56"/>
  <c r="Z22" i="56" s="1"/>
  <c r="AJ16" i="66"/>
  <c r="AK16" i="66"/>
  <c r="AT16" i="66" s="1"/>
  <c r="AJ3" i="66"/>
  <c r="AB4" i="66"/>
  <c r="AH22" i="89"/>
  <c r="AQ22" i="89" s="1"/>
  <c r="AI22" i="53"/>
  <c r="AN22" i="53"/>
  <c r="AJ22" i="21"/>
  <c r="AK22" i="21"/>
  <c r="AT22" i="21" s="1"/>
  <c r="AJ10" i="21"/>
  <c r="AK10" i="21"/>
  <c r="AT10" i="21" s="1"/>
  <c r="AJ20" i="15"/>
  <c r="AK20" i="15"/>
  <c r="AT20" i="15" s="1"/>
  <c r="AJ8" i="15"/>
  <c r="AK8" i="15"/>
  <c r="AT8" i="15" s="1"/>
  <c r="AH23" i="31"/>
  <c r="AQ23" i="31" s="1"/>
  <c r="AH22" i="17"/>
  <c r="AQ22" i="17" s="1"/>
  <c r="AH22" i="64"/>
  <c r="AQ22" i="64" s="1"/>
  <c r="AR22" i="30"/>
  <c r="AR21" i="17"/>
  <c r="AR21" i="55"/>
  <c r="AR23" i="69"/>
  <c r="AR25" i="69" s="1"/>
  <c r="AL23" i="21"/>
  <c r="AU23" i="21" s="1"/>
  <c r="AR23" i="21"/>
  <c r="AR25" i="21" s="1"/>
  <c r="AR23" i="79"/>
  <c r="AJ20" i="66"/>
  <c r="AK20" i="66"/>
  <c r="AT20" i="66" s="1"/>
  <c r="AJ14" i="66"/>
  <c r="AK14" i="66"/>
  <c r="AT14" i="66" s="1"/>
  <c r="AJ8" i="66"/>
  <c r="AK8" i="66"/>
  <c r="AT8" i="66" s="1"/>
  <c r="AX23" i="71"/>
  <c r="S23" i="71" s="1"/>
  <c r="AC23" i="71" s="1"/>
  <c r="AJ23" i="71" s="1"/>
  <c r="AS23" i="71" s="1"/>
  <c r="AX3" i="71"/>
  <c r="S3" i="71" s="1"/>
  <c r="AC3" i="71" s="1"/>
  <c r="AX4" i="71"/>
  <c r="S4" i="71" s="1"/>
  <c r="AC4" i="71" s="1"/>
  <c r="AB5" i="71" s="1"/>
  <c r="AX5" i="71"/>
  <c r="S5" i="71" s="1"/>
  <c r="AC5" i="71" s="1"/>
  <c r="AB6" i="71" s="1"/>
  <c r="AX6" i="71"/>
  <c r="S6" i="71" s="1"/>
  <c r="AC6" i="71" s="1"/>
  <c r="AB7" i="71" s="1"/>
  <c r="AX7" i="71"/>
  <c r="S7" i="71" s="1"/>
  <c r="AC7" i="71" s="1"/>
  <c r="AB8" i="71" s="1"/>
  <c r="AX8" i="71"/>
  <c r="S8" i="71" s="1"/>
  <c r="AC8" i="71" s="1"/>
  <c r="AB9" i="71" s="1"/>
  <c r="AX9" i="71"/>
  <c r="S9" i="71" s="1"/>
  <c r="AC9" i="71" s="1"/>
  <c r="AB10" i="71" s="1"/>
  <c r="AX10" i="71"/>
  <c r="S10" i="71" s="1"/>
  <c r="AC10" i="71" s="1"/>
  <c r="AB11" i="71" s="1"/>
  <c r="AX11" i="71"/>
  <c r="S11" i="71" s="1"/>
  <c r="AC11" i="71" s="1"/>
  <c r="AB12" i="71" s="1"/>
  <c r="AX12" i="71"/>
  <c r="S12" i="71" s="1"/>
  <c r="AC12" i="71" s="1"/>
  <c r="AB13" i="71" s="1"/>
  <c r="AX13" i="71"/>
  <c r="S13" i="71" s="1"/>
  <c r="AC13" i="71" s="1"/>
  <c r="AB14" i="71" s="1"/>
  <c r="AX14" i="71"/>
  <c r="S14" i="71" s="1"/>
  <c r="AC14" i="71" s="1"/>
  <c r="AB15" i="71" s="1"/>
  <c r="AX15" i="71"/>
  <c r="S15" i="71" s="1"/>
  <c r="AC15" i="71" s="1"/>
  <c r="AB16" i="71" s="1"/>
  <c r="AX16" i="71"/>
  <c r="S16" i="71" s="1"/>
  <c r="AC16" i="71" s="1"/>
  <c r="AB17" i="71" s="1"/>
  <c r="AX17" i="71"/>
  <c r="S17" i="71" s="1"/>
  <c r="AC17" i="71" s="1"/>
  <c r="AB18" i="71" s="1"/>
  <c r="AX18" i="71"/>
  <c r="S18" i="71" s="1"/>
  <c r="AC18" i="71" s="1"/>
  <c r="AB19" i="71" s="1"/>
  <c r="AX19" i="71"/>
  <c r="S19" i="71" s="1"/>
  <c r="AC19" i="71" s="1"/>
  <c r="AB20" i="71" s="1"/>
  <c r="AX20" i="71"/>
  <c r="S20" i="71" s="1"/>
  <c r="AC20" i="71" s="1"/>
  <c r="AB21" i="71" s="1"/>
  <c r="AX21" i="71"/>
  <c r="S21" i="71" s="1"/>
  <c r="AC21" i="71" s="1"/>
  <c r="AB22" i="71" s="1"/>
  <c r="Z22" i="89"/>
  <c r="AH23" i="37"/>
  <c r="AQ23" i="37" s="1"/>
  <c r="AR23" i="44"/>
  <c r="AG22" i="61"/>
  <c r="AP22" i="61" s="1"/>
  <c r="W23" i="61"/>
  <c r="AF22" i="61"/>
  <c r="AO22" i="61" s="1"/>
  <c r="AE22" i="61"/>
  <c r="AJ20" i="21"/>
  <c r="AK20" i="21"/>
  <c r="AT20" i="21" s="1"/>
  <c r="AJ14" i="21"/>
  <c r="AK14" i="21"/>
  <c r="AT14" i="21" s="1"/>
  <c r="AJ8" i="21"/>
  <c r="AK8" i="21"/>
  <c r="AT8" i="21" s="1"/>
  <c r="AG21" i="46"/>
  <c r="AP21" i="46" s="1"/>
  <c r="AF21" i="46"/>
  <c r="AO21" i="46" s="1"/>
  <c r="W22" i="46"/>
  <c r="AE21" i="46"/>
  <c r="X22" i="18"/>
  <c r="Z22" i="18" s="1"/>
  <c r="Y22" i="18"/>
  <c r="Z23" i="75"/>
  <c r="X24" i="76"/>
  <c r="Y24" i="76"/>
  <c r="AJ18" i="15"/>
  <c r="AK18" i="15"/>
  <c r="AT18" i="15" s="1"/>
  <c r="AJ12" i="15"/>
  <c r="AK12" i="15"/>
  <c r="AT12" i="15" s="1"/>
  <c r="AJ6" i="15"/>
  <c r="AK6" i="15"/>
  <c r="AT6" i="15" s="1"/>
  <c r="Z23" i="31"/>
  <c r="AG22" i="45"/>
  <c r="AP22" i="45" s="1"/>
  <c r="W23" i="45"/>
  <c r="AF22" i="45"/>
  <c r="AO22" i="45" s="1"/>
  <c r="AE22" i="45"/>
  <c r="AG22" i="16"/>
  <c r="AP22" i="16" s="1"/>
  <c r="AF22" i="16"/>
  <c r="AO22" i="16" s="1"/>
  <c r="W23" i="16"/>
  <c r="AE22" i="16"/>
  <c r="AG22" i="11"/>
  <c r="AP22" i="11" s="1"/>
  <c r="AF22" i="11"/>
  <c r="AO22" i="11" s="1"/>
  <c r="W23" i="11"/>
  <c r="AE22" i="11"/>
  <c r="AH23" i="42"/>
  <c r="AQ23" i="42" s="1"/>
  <c r="W23" i="90"/>
  <c r="AG22" i="90"/>
  <c r="AP22" i="90" s="1"/>
  <c r="AF22" i="90"/>
  <c r="AO22" i="90" s="1"/>
  <c r="AE22" i="90"/>
  <c r="AR22" i="63"/>
  <c r="AR22" i="25"/>
  <c r="AH21" i="94"/>
  <c r="AQ21" i="94" s="1"/>
  <c r="AR22" i="36"/>
  <c r="AJ18" i="69"/>
  <c r="AK18" i="69"/>
  <c r="AT18" i="69" s="1"/>
  <c r="AJ12" i="69"/>
  <c r="AK12" i="69"/>
  <c r="AT12" i="69" s="1"/>
  <c r="AJ6" i="69"/>
  <c r="AK6" i="69"/>
  <c r="AT6" i="69" s="1"/>
  <c r="AH23" i="30"/>
  <c r="AQ23" i="30" s="1"/>
  <c r="AR20" i="68"/>
  <c r="AI21" i="23"/>
  <c r="AN21" i="23"/>
  <c r="AH23" i="14"/>
  <c r="AQ23" i="14" s="1"/>
  <c r="AQ25" i="14" s="1"/>
  <c r="AZ3" i="14"/>
  <c r="AX22" i="14" s="1"/>
  <c r="S22" i="14" s="1"/>
  <c r="AC22" i="14" s="1"/>
  <c r="AB23" i="14" s="1"/>
  <c r="AH21" i="68"/>
  <c r="AQ21" i="68" s="1"/>
  <c r="Y22" i="32"/>
  <c r="X22" i="32"/>
  <c r="Z23" i="77"/>
  <c r="Z23" i="4"/>
  <c r="Z23" i="19"/>
  <c r="Y23" i="2"/>
  <c r="X23" i="2"/>
  <c r="AH23" i="40"/>
  <c r="AQ23" i="40" s="1"/>
  <c r="AR22" i="70"/>
  <c r="AR22" i="3"/>
  <c r="AX22" i="65"/>
  <c r="S22" i="65" s="1"/>
  <c r="AC22" i="65" s="1"/>
  <c r="AB23" i="65" s="1"/>
  <c r="X23" i="8"/>
  <c r="Y23" i="8"/>
  <c r="X22" i="93"/>
  <c r="Y22" i="93"/>
  <c r="AR22" i="73"/>
  <c r="AI22" i="22"/>
  <c r="AN22" i="22"/>
  <c r="X23" i="34"/>
  <c r="Y23" i="34"/>
  <c r="AI21" i="10"/>
  <c r="AN21" i="10"/>
  <c r="Y22" i="49"/>
  <c r="X22" i="49"/>
  <c r="W23" i="64" l="1"/>
  <c r="AE22" i="17"/>
  <c r="X24" i="83"/>
  <c r="Z24" i="83" s="1"/>
  <c r="Z22" i="49"/>
  <c r="Z23" i="34"/>
  <c r="Z22" i="93"/>
  <c r="Z24" i="48"/>
  <c r="Z22" i="62"/>
  <c r="AI23" i="87"/>
  <c r="AG23" i="26"/>
  <c r="AP23" i="26" s="1"/>
  <c r="AG23" i="42"/>
  <c r="AP23" i="42" s="1"/>
  <c r="AF22" i="17"/>
  <c r="AO22" i="17" s="1"/>
  <c r="Z22" i="74"/>
  <c r="W23" i="74" s="1"/>
  <c r="W24" i="26"/>
  <c r="Z23" i="54"/>
  <c r="Z22" i="10"/>
  <c r="AE23" i="40"/>
  <c r="W22" i="7"/>
  <c r="AF22" i="64"/>
  <c r="AO22" i="64" s="1"/>
  <c r="Z23" i="53"/>
  <c r="AE23" i="26"/>
  <c r="AE23" i="42"/>
  <c r="AF21" i="7"/>
  <c r="AO21" i="7" s="1"/>
  <c r="W24" i="80"/>
  <c r="X24" i="80" s="1"/>
  <c r="AG23" i="3"/>
  <c r="AP23" i="3" s="1"/>
  <c r="AP25" i="3" s="1"/>
  <c r="AE23" i="80"/>
  <c r="AL23" i="69"/>
  <c r="AU23" i="69" s="1"/>
  <c r="Z23" i="38"/>
  <c r="AF23" i="38" s="1"/>
  <c r="AO23" i="38" s="1"/>
  <c r="AG22" i="64"/>
  <c r="AP22" i="64" s="1"/>
  <c r="AF23" i="80"/>
  <c r="AO23" i="80" s="1"/>
  <c r="AE23" i="3"/>
  <c r="AK23" i="3" s="1"/>
  <c r="AT23" i="3" s="1"/>
  <c r="Z24" i="76"/>
  <c r="W25" i="76" s="1"/>
  <c r="AG22" i="56"/>
  <c r="AP22" i="56" s="1"/>
  <c r="AF22" i="56"/>
  <c r="AO22" i="56" s="1"/>
  <c r="AE22" i="56"/>
  <c r="W23" i="56"/>
  <c r="AG24" i="76"/>
  <c r="AP24" i="76" s="1"/>
  <c r="AG23" i="38"/>
  <c r="AP23" i="38" s="1"/>
  <c r="AF23" i="34"/>
  <c r="AO23" i="34" s="1"/>
  <c r="AE23" i="34"/>
  <c r="AG23" i="34"/>
  <c r="AP23" i="34" s="1"/>
  <c r="W24" i="34"/>
  <c r="W23" i="49"/>
  <c r="AE22" i="49"/>
  <c r="AG22" i="49"/>
  <c r="AP22" i="49" s="1"/>
  <c r="AF22" i="49"/>
  <c r="AO22" i="49" s="1"/>
  <c r="AH22" i="93"/>
  <c r="AQ22" i="93" s="1"/>
  <c r="AG23" i="19"/>
  <c r="AP23" i="19" s="1"/>
  <c r="AP25" i="19" s="1"/>
  <c r="AF23" i="19"/>
  <c r="AO23" i="19" s="1"/>
  <c r="AO25" i="19" s="1"/>
  <c r="AE23" i="19"/>
  <c r="AR21" i="23"/>
  <c r="X23" i="11"/>
  <c r="Z23" i="11" s="1"/>
  <c r="Y23" i="11"/>
  <c r="W24" i="31"/>
  <c r="AG23" i="31"/>
  <c r="AP23" i="31" s="1"/>
  <c r="AF23" i="31"/>
  <c r="AO23" i="31" s="1"/>
  <c r="AE23" i="31"/>
  <c r="AS18" i="15"/>
  <c r="AL18" i="15"/>
  <c r="AU18" i="15" s="1"/>
  <c r="AH22" i="18"/>
  <c r="AQ22" i="18" s="1"/>
  <c r="AS20" i="21"/>
  <c r="AL20" i="21"/>
  <c r="AU20" i="21" s="1"/>
  <c r="AF22" i="89"/>
  <c r="AO22" i="89" s="1"/>
  <c r="AE22" i="89"/>
  <c r="AG22" i="89"/>
  <c r="AP22" i="89" s="1"/>
  <c r="W23" i="89"/>
  <c r="AJ17" i="71"/>
  <c r="AK17" i="71"/>
  <c r="AT17" i="71" s="1"/>
  <c r="AJ11" i="71"/>
  <c r="AK11" i="71"/>
  <c r="AT11" i="71" s="1"/>
  <c r="AJ5" i="71"/>
  <c r="AK5" i="71"/>
  <c r="AT5" i="71" s="1"/>
  <c r="AS14" i="66"/>
  <c r="AL14" i="66"/>
  <c r="AU14" i="66" s="1"/>
  <c r="AS16" i="66"/>
  <c r="AL16" i="66"/>
  <c r="AU16" i="66" s="1"/>
  <c r="AJ22" i="9"/>
  <c r="AK22" i="9"/>
  <c r="AT22" i="9" s="1"/>
  <c r="AJ16" i="9"/>
  <c r="AK16" i="9"/>
  <c r="AT16" i="9" s="1"/>
  <c r="AJ10" i="9"/>
  <c r="AK10" i="9"/>
  <c r="AT10" i="9" s="1"/>
  <c r="AJ3" i="9"/>
  <c r="AB4" i="9"/>
  <c r="AJ19" i="65"/>
  <c r="AK19" i="65"/>
  <c r="AT19" i="65" s="1"/>
  <c r="AJ13" i="65"/>
  <c r="AK13" i="65"/>
  <c r="AT13" i="65" s="1"/>
  <c r="AK7" i="65"/>
  <c r="AT7" i="65" s="1"/>
  <c r="AJ7" i="65"/>
  <c r="AR22" i="2"/>
  <c r="AF23" i="70"/>
  <c r="AO23" i="70" s="1"/>
  <c r="AO25" i="70" s="1"/>
  <c r="AE23" i="70"/>
  <c r="AG23" i="70"/>
  <c r="AP23" i="70" s="1"/>
  <c r="AP25" i="70" s="1"/>
  <c r="AS13" i="69"/>
  <c r="AL13" i="69"/>
  <c r="AU13" i="69" s="1"/>
  <c r="AF22" i="55"/>
  <c r="AO22" i="55" s="1"/>
  <c r="W23" i="55"/>
  <c r="AE22" i="55"/>
  <c r="AG22" i="55"/>
  <c r="AP22" i="55" s="1"/>
  <c r="AE23" i="63"/>
  <c r="AF23" i="63"/>
  <c r="AO23" i="63" s="1"/>
  <c r="AO25" i="63" s="1"/>
  <c r="AG23" i="63"/>
  <c r="AP23" i="63" s="1"/>
  <c r="AP25" i="63" s="1"/>
  <c r="AR23" i="83"/>
  <c r="AS9" i="21"/>
  <c r="AL9" i="21"/>
  <c r="AU9" i="21" s="1"/>
  <c r="AI22" i="58"/>
  <c r="AN22" i="58"/>
  <c r="AH24" i="48"/>
  <c r="AQ24" i="48" s="1"/>
  <c r="AX23" i="70"/>
  <c r="S23" i="70" s="1"/>
  <c r="AC23" i="70" s="1"/>
  <c r="AX3" i="70"/>
  <c r="S3" i="70" s="1"/>
  <c r="AC3" i="70" s="1"/>
  <c r="AX4" i="70"/>
  <c r="S4" i="70" s="1"/>
  <c r="AC4" i="70" s="1"/>
  <c r="AB5" i="70" s="1"/>
  <c r="AX5" i="70"/>
  <c r="S5" i="70" s="1"/>
  <c r="AC5" i="70" s="1"/>
  <c r="AB6" i="70" s="1"/>
  <c r="AX6" i="70"/>
  <c r="S6" i="70" s="1"/>
  <c r="AC6" i="70" s="1"/>
  <c r="AB7" i="70" s="1"/>
  <c r="AX7" i="70"/>
  <c r="S7" i="70" s="1"/>
  <c r="AC7" i="70" s="1"/>
  <c r="AB8" i="70" s="1"/>
  <c r="AX8" i="70"/>
  <c r="S8" i="70" s="1"/>
  <c r="AC8" i="70" s="1"/>
  <c r="AB9" i="70" s="1"/>
  <c r="AX9" i="70"/>
  <c r="S9" i="70" s="1"/>
  <c r="AC9" i="70" s="1"/>
  <c r="AB10" i="70" s="1"/>
  <c r="AX10" i="70"/>
  <c r="S10" i="70" s="1"/>
  <c r="AC10" i="70" s="1"/>
  <c r="AB11" i="70" s="1"/>
  <c r="AX11" i="70"/>
  <c r="S11" i="70" s="1"/>
  <c r="AC11" i="70" s="1"/>
  <c r="AB12" i="70" s="1"/>
  <c r="AX12" i="70"/>
  <c r="S12" i="70" s="1"/>
  <c r="AC12" i="70" s="1"/>
  <c r="AB13" i="70" s="1"/>
  <c r="AX13" i="70"/>
  <c r="S13" i="70" s="1"/>
  <c r="AC13" i="70" s="1"/>
  <c r="AB14" i="70" s="1"/>
  <c r="AX14" i="70"/>
  <c r="S14" i="70" s="1"/>
  <c r="AC14" i="70" s="1"/>
  <c r="AB15" i="70" s="1"/>
  <c r="AX15" i="70"/>
  <c r="S15" i="70" s="1"/>
  <c r="AC15" i="70" s="1"/>
  <c r="AB16" i="70" s="1"/>
  <c r="AX16" i="70"/>
  <c r="S16" i="70" s="1"/>
  <c r="AC16" i="70" s="1"/>
  <c r="AB17" i="70" s="1"/>
  <c r="AX17" i="70"/>
  <c r="S17" i="70" s="1"/>
  <c r="AC17" i="70" s="1"/>
  <c r="AB18" i="70" s="1"/>
  <c r="AX18" i="70"/>
  <c r="S18" i="70" s="1"/>
  <c r="AC18" i="70" s="1"/>
  <c r="AB19" i="70" s="1"/>
  <c r="AX19" i="70"/>
  <c r="S19" i="70" s="1"/>
  <c r="AC19" i="70" s="1"/>
  <c r="AB20" i="70" s="1"/>
  <c r="AX20" i="70"/>
  <c r="S20" i="70" s="1"/>
  <c r="AC20" i="70" s="1"/>
  <c r="AB21" i="70" s="1"/>
  <c r="AX21" i="70"/>
  <c r="S21" i="70" s="1"/>
  <c r="AC21" i="70" s="1"/>
  <c r="AB22" i="70" s="1"/>
  <c r="AN23" i="43"/>
  <c r="AI23" i="43"/>
  <c r="AI23" i="73"/>
  <c r="AN23" i="73"/>
  <c r="AS14" i="15"/>
  <c r="AL14" i="15"/>
  <c r="AU14" i="15" s="1"/>
  <c r="X23" i="67"/>
  <c r="Y23" i="67"/>
  <c r="AJ4" i="69"/>
  <c r="AK4" i="69"/>
  <c r="AT4" i="69" s="1"/>
  <c r="AT25" i="69" s="1"/>
  <c r="AH23" i="60"/>
  <c r="AQ23" i="60" s="1"/>
  <c r="AQ25" i="60" s="1"/>
  <c r="AZ3" i="60"/>
  <c r="AX22" i="60" s="1"/>
  <c r="S22" i="60" s="1"/>
  <c r="AC22" i="60" s="1"/>
  <c r="AB23" i="60" s="1"/>
  <c r="S19" i="1"/>
  <c r="AC18" i="1"/>
  <c r="AB19" i="1" s="1"/>
  <c r="S13" i="1"/>
  <c r="AC12" i="1"/>
  <c r="AB13" i="1" s="1"/>
  <c r="AC6" i="1"/>
  <c r="AB7" i="1" s="1"/>
  <c r="S7" i="1"/>
  <c r="AH23" i="38"/>
  <c r="AQ23" i="38" s="1"/>
  <c r="AS21" i="69"/>
  <c r="AL21" i="69"/>
  <c r="AU21" i="69" s="1"/>
  <c r="AN22" i="51"/>
  <c r="AI22" i="51"/>
  <c r="AG23" i="88"/>
  <c r="AP23" i="88" s="1"/>
  <c r="AF23" i="88"/>
  <c r="AO23" i="88" s="1"/>
  <c r="AE23" i="88"/>
  <c r="W24" i="88"/>
  <c r="AS21" i="15"/>
  <c r="AL21" i="15"/>
  <c r="AU21" i="15" s="1"/>
  <c r="AS11" i="21"/>
  <c r="AL11" i="21"/>
  <c r="AU11" i="21" s="1"/>
  <c r="AG23" i="53"/>
  <c r="AP23" i="53" s="1"/>
  <c r="AP25" i="53" s="1"/>
  <c r="AE23" i="53"/>
  <c r="AF23" i="53"/>
  <c r="AO23" i="53" s="1"/>
  <c r="AO25" i="53" s="1"/>
  <c r="AG23" i="33"/>
  <c r="AP23" i="33" s="1"/>
  <c r="AF23" i="33"/>
  <c r="AO23" i="33" s="1"/>
  <c r="W24" i="33"/>
  <c r="AE23" i="33"/>
  <c r="AR22" i="60"/>
  <c r="AL23" i="66"/>
  <c r="AU23" i="66" s="1"/>
  <c r="AR23" i="66"/>
  <c r="AR25" i="66" s="1"/>
  <c r="AE23" i="54"/>
  <c r="AG23" i="54"/>
  <c r="AP23" i="54" s="1"/>
  <c r="AP25" i="54" s="1"/>
  <c r="AF23" i="54"/>
  <c r="AO23" i="54" s="1"/>
  <c r="AO25" i="54" s="1"/>
  <c r="AS18" i="21"/>
  <c r="AL18" i="21"/>
  <c r="AU18" i="21" s="1"/>
  <c r="W23" i="10"/>
  <c r="AE22" i="10"/>
  <c r="AG22" i="10"/>
  <c r="AP22" i="10" s="1"/>
  <c r="AF22" i="10"/>
  <c r="AO22" i="10" s="1"/>
  <c r="AX23" i="13"/>
  <c r="S23" i="13" s="1"/>
  <c r="AC23" i="13" s="1"/>
  <c r="AX3" i="13"/>
  <c r="S3" i="13" s="1"/>
  <c r="AC3" i="13" s="1"/>
  <c r="AX4" i="13"/>
  <c r="S4" i="13" s="1"/>
  <c r="AC4" i="13" s="1"/>
  <c r="AB5" i="13" s="1"/>
  <c r="AX5" i="13"/>
  <c r="S5" i="13" s="1"/>
  <c r="AC5" i="13" s="1"/>
  <c r="AB6" i="13" s="1"/>
  <c r="AX6" i="13"/>
  <c r="S6" i="13" s="1"/>
  <c r="AC6" i="13" s="1"/>
  <c r="AB7" i="13" s="1"/>
  <c r="AX7" i="13"/>
  <c r="S7" i="13" s="1"/>
  <c r="AC7" i="13" s="1"/>
  <c r="AB8" i="13" s="1"/>
  <c r="AX8" i="13"/>
  <c r="S8" i="13" s="1"/>
  <c r="AC8" i="13" s="1"/>
  <c r="AB9" i="13" s="1"/>
  <c r="AX9" i="13"/>
  <c r="S9" i="13" s="1"/>
  <c r="AC9" i="13" s="1"/>
  <c r="AB10" i="13" s="1"/>
  <c r="AX10" i="13"/>
  <c r="S10" i="13" s="1"/>
  <c r="AC10" i="13" s="1"/>
  <c r="AB11" i="13" s="1"/>
  <c r="AX11" i="13"/>
  <c r="S11" i="13" s="1"/>
  <c r="AC11" i="13" s="1"/>
  <c r="AB12" i="13" s="1"/>
  <c r="AX12" i="13"/>
  <c r="S12" i="13" s="1"/>
  <c r="AC12" i="13" s="1"/>
  <c r="AB13" i="13" s="1"/>
  <c r="AX13" i="13"/>
  <c r="S13" i="13" s="1"/>
  <c r="AC13" i="13" s="1"/>
  <c r="AB14" i="13" s="1"/>
  <c r="AX14" i="13"/>
  <c r="S14" i="13" s="1"/>
  <c r="AC14" i="13" s="1"/>
  <c r="AB15" i="13" s="1"/>
  <c r="AX15" i="13"/>
  <c r="S15" i="13" s="1"/>
  <c r="AC15" i="13" s="1"/>
  <c r="AB16" i="13" s="1"/>
  <c r="AX16" i="13"/>
  <c r="S16" i="13" s="1"/>
  <c r="AC16" i="13" s="1"/>
  <c r="AB17" i="13" s="1"/>
  <c r="AX17" i="13"/>
  <c r="S17" i="13" s="1"/>
  <c r="AC17" i="13" s="1"/>
  <c r="AB18" i="13" s="1"/>
  <c r="AX18" i="13"/>
  <c r="S18" i="13" s="1"/>
  <c r="AC18" i="13" s="1"/>
  <c r="AB19" i="13" s="1"/>
  <c r="AX19" i="13"/>
  <c r="S19" i="13" s="1"/>
  <c r="AC19" i="13" s="1"/>
  <c r="AB20" i="13" s="1"/>
  <c r="AX20" i="13"/>
  <c r="S20" i="13" s="1"/>
  <c r="AC20" i="13" s="1"/>
  <c r="AB21" i="13" s="1"/>
  <c r="AX21" i="13"/>
  <c r="S21" i="13" s="1"/>
  <c r="AC21" i="13" s="1"/>
  <c r="AB22" i="13" s="1"/>
  <c r="AI22" i="78"/>
  <c r="AN22" i="78"/>
  <c r="AR21" i="32"/>
  <c r="AS11" i="69"/>
  <c r="AL11" i="69"/>
  <c r="AU11" i="69" s="1"/>
  <c r="AG24" i="83"/>
  <c r="AP24" i="83" s="1"/>
  <c r="AF24" i="83"/>
  <c r="AO24" i="83" s="1"/>
  <c r="AE24" i="83"/>
  <c r="W25" i="83"/>
  <c r="AN24" i="79"/>
  <c r="AI24" i="79"/>
  <c r="AS18" i="66"/>
  <c r="AL18" i="66"/>
  <c r="AU18" i="66" s="1"/>
  <c r="X23" i="92"/>
  <c r="Y23" i="92"/>
  <c r="X23" i="64"/>
  <c r="Y23" i="64"/>
  <c r="AI21" i="57"/>
  <c r="AN21" i="57"/>
  <c r="AE22" i="93"/>
  <c r="W23" i="93"/>
  <c r="AG22" i="93"/>
  <c r="AP22" i="93" s="1"/>
  <c r="AF22" i="93"/>
  <c r="AO22" i="93" s="1"/>
  <c r="AG23" i="4"/>
  <c r="AP23" i="4" s="1"/>
  <c r="AP25" i="4" s="1"/>
  <c r="AF23" i="4"/>
  <c r="AO23" i="4" s="1"/>
  <c r="AO25" i="4" s="1"/>
  <c r="AE23" i="4"/>
  <c r="AS18" i="69"/>
  <c r="AL18" i="69"/>
  <c r="AU18" i="69" s="1"/>
  <c r="AI22" i="90"/>
  <c r="AN22" i="90"/>
  <c r="AN22" i="45"/>
  <c r="AI22" i="45"/>
  <c r="AG22" i="18"/>
  <c r="AP22" i="18" s="1"/>
  <c r="AF22" i="18"/>
  <c r="AO22" i="18" s="1"/>
  <c r="W23" i="18"/>
  <c r="AE22" i="18"/>
  <c r="AI22" i="61"/>
  <c r="AN22" i="61"/>
  <c r="AJ22" i="71"/>
  <c r="AK22" i="71"/>
  <c r="AT22" i="71" s="1"/>
  <c r="AJ16" i="71"/>
  <c r="AK16" i="71"/>
  <c r="AT16" i="71" s="1"/>
  <c r="AJ10" i="71"/>
  <c r="AK10" i="71"/>
  <c r="AT10" i="71" s="1"/>
  <c r="AJ3" i="71"/>
  <c r="AB4" i="71"/>
  <c r="AS8" i="15"/>
  <c r="AL8" i="15"/>
  <c r="AU8" i="15" s="1"/>
  <c r="AS22" i="21"/>
  <c r="AL22" i="21"/>
  <c r="AU22" i="21" s="1"/>
  <c r="AJ21" i="9"/>
  <c r="AK21" i="9"/>
  <c r="AT21" i="9" s="1"/>
  <c r="AJ15" i="9"/>
  <c r="AK15" i="9"/>
  <c r="AT15" i="9" s="1"/>
  <c r="AJ9" i="9"/>
  <c r="AK9" i="9"/>
  <c r="AT9" i="9" s="1"/>
  <c r="AH23" i="24"/>
  <c r="AQ23" i="24" s="1"/>
  <c r="AQ25" i="24" s="1"/>
  <c r="AZ3" i="24"/>
  <c r="AX22" i="24" s="1"/>
  <c r="S22" i="24" s="1"/>
  <c r="AC22" i="24" s="1"/>
  <c r="AB23" i="24" s="1"/>
  <c r="AJ18" i="65"/>
  <c r="AK18" i="65"/>
  <c r="AT18" i="65" s="1"/>
  <c r="AJ12" i="65"/>
  <c r="AK12" i="65"/>
  <c r="AT12" i="65" s="1"/>
  <c r="AJ6" i="65"/>
  <c r="AK6" i="65"/>
  <c r="AT6" i="65" s="1"/>
  <c r="AS7" i="15"/>
  <c r="AL7" i="15"/>
  <c r="AU7" i="15" s="1"/>
  <c r="AS9" i="66"/>
  <c r="AL9" i="66"/>
  <c r="AU9" i="66" s="1"/>
  <c r="AI21" i="5"/>
  <c r="AN21" i="5"/>
  <c r="Y23" i="58"/>
  <c r="X23" i="58"/>
  <c r="Z23" i="58" s="1"/>
  <c r="AX23" i="19"/>
  <c r="S23" i="19" s="1"/>
  <c r="AC23" i="19" s="1"/>
  <c r="AX3" i="19"/>
  <c r="S3" i="19" s="1"/>
  <c r="AC3" i="19" s="1"/>
  <c r="AX4" i="19"/>
  <c r="S4" i="19" s="1"/>
  <c r="AC4" i="19" s="1"/>
  <c r="AB5" i="19" s="1"/>
  <c r="AX5" i="19"/>
  <c r="S5" i="19" s="1"/>
  <c r="AC5" i="19" s="1"/>
  <c r="AB6" i="19" s="1"/>
  <c r="AX6" i="19"/>
  <c r="S6" i="19" s="1"/>
  <c r="AC6" i="19" s="1"/>
  <c r="AB7" i="19" s="1"/>
  <c r="AX7" i="19"/>
  <c r="S7" i="19" s="1"/>
  <c r="AC7" i="19" s="1"/>
  <c r="AB8" i="19" s="1"/>
  <c r="AX8" i="19"/>
  <c r="S8" i="19" s="1"/>
  <c r="AC8" i="19" s="1"/>
  <c r="AB9" i="19" s="1"/>
  <c r="AX9" i="19"/>
  <c r="S9" i="19" s="1"/>
  <c r="AC9" i="19" s="1"/>
  <c r="AB10" i="19" s="1"/>
  <c r="AX10" i="19"/>
  <c r="S10" i="19" s="1"/>
  <c r="AC10" i="19" s="1"/>
  <c r="AB11" i="19" s="1"/>
  <c r="AX11" i="19"/>
  <c r="S11" i="19" s="1"/>
  <c r="AC11" i="19" s="1"/>
  <c r="AB12" i="19" s="1"/>
  <c r="AX12" i="19"/>
  <c r="S12" i="19" s="1"/>
  <c r="AC12" i="19" s="1"/>
  <c r="AB13" i="19" s="1"/>
  <c r="AX13" i="19"/>
  <c r="S13" i="19" s="1"/>
  <c r="AC13" i="19" s="1"/>
  <c r="AB14" i="19" s="1"/>
  <c r="AX14" i="19"/>
  <c r="S14" i="19" s="1"/>
  <c r="AC14" i="19" s="1"/>
  <c r="AB15" i="19" s="1"/>
  <c r="AX15" i="19"/>
  <c r="S15" i="19" s="1"/>
  <c r="AC15" i="19" s="1"/>
  <c r="AB16" i="19" s="1"/>
  <c r="AX16" i="19"/>
  <c r="S16" i="19" s="1"/>
  <c r="AC16" i="19" s="1"/>
  <c r="AB17" i="19" s="1"/>
  <c r="AX17" i="19"/>
  <c r="S17" i="19" s="1"/>
  <c r="AC17" i="19" s="1"/>
  <c r="AB18" i="19" s="1"/>
  <c r="AX18" i="19"/>
  <c r="S18" i="19" s="1"/>
  <c r="AC18" i="19" s="1"/>
  <c r="AB19" i="19" s="1"/>
  <c r="AX19" i="19"/>
  <c r="S19" i="19" s="1"/>
  <c r="AC19" i="19" s="1"/>
  <c r="AB20" i="19" s="1"/>
  <c r="AX20" i="19"/>
  <c r="S20" i="19" s="1"/>
  <c r="AC20" i="19" s="1"/>
  <c r="AB21" i="19" s="1"/>
  <c r="AX21" i="19"/>
  <c r="S21" i="19" s="1"/>
  <c r="AC21" i="19" s="1"/>
  <c r="AB22" i="19" s="1"/>
  <c r="AX22" i="70"/>
  <c r="S22" i="70" s="1"/>
  <c r="AC22" i="70" s="1"/>
  <c r="AB23" i="70" s="1"/>
  <c r="W23" i="62"/>
  <c r="AE22" i="62"/>
  <c r="AG22" i="62"/>
  <c r="AP22" i="62" s="1"/>
  <c r="AF22" i="62"/>
  <c r="AO22" i="62" s="1"/>
  <c r="AH22" i="74"/>
  <c r="AQ22" i="74" s="1"/>
  <c r="AS20" i="69"/>
  <c r="AL20" i="69"/>
  <c r="AU20" i="69" s="1"/>
  <c r="AS16" i="21"/>
  <c r="AL16" i="21"/>
  <c r="AU16" i="21" s="1"/>
  <c r="AN22" i="67"/>
  <c r="AI22" i="67"/>
  <c r="AS3" i="69"/>
  <c r="AL3" i="69"/>
  <c r="AU3" i="69" s="1"/>
  <c r="AR23" i="87"/>
  <c r="Z23" i="60"/>
  <c r="AH22" i="20"/>
  <c r="AQ22" i="20" s="1"/>
  <c r="S18" i="1"/>
  <c r="AC17" i="1"/>
  <c r="AB18" i="1" s="1"/>
  <c r="S12" i="1"/>
  <c r="AC11" i="1"/>
  <c r="AB12" i="1" s="1"/>
  <c r="AC5" i="1"/>
  <c r="AB6" i="1" s="1"/>
  <c r="S6" i="1"/>
  <c r="AG23" i="52"/>
  <c r="AP23" i="52" s="1"/>
  <c r="AP25" i="52" s="1"/>
  <c r="AF23" i="52"/>
  <c r="AO23" i="52" s="1"/>
  <c r="AO25" i="52" s="1"/>
  <c r="AE23" i="52"/>
  <c r="AS17" i="66"/>
  <c r="AL17" i="66"/>
  <c r="AU17" i="66" s="1"/>
  <c r="AR23" i="48"/>
  <c r="AR21" i="93"/>
  <c r="Y22" i="68"/>
  <c r="X22" i="68"/>
  <c r="AS12" i="66"/>
  <c r="AL12" i="66"/>
  <c r="AU12" i="66" s="1"/>
  <c r="AH23" i="22"/>
  <c r="AQ23" i="22" s="1"/>
  <c r="AQ25" i="22" s="1"/>
  <c r="AZ3" i="22"/>
  <c r="AX22" i="22" s="1"/>
  <c r="S22" i="22" s="1"/>
  <c r="AC22" i="22" s="1"/>
  <c r="AB23" i="22" s="1"/>
  <c r="AX22" i="13"/>
  <c r="S22" i="13" s="1"/>
  <c r="AC22" i="13" s="1"/>
  <c r="AB23" i="13" s="1"/>
  <c r="Y23" i="85"/>
  <c r="X23" i="85"/>
  <c r="Y25" i="86"/>
  <c r="X25" i="86"/>
  <c r="AS17" i="15"/>
  <c r="AL17" i="15"/>
  <c r="AU17" i="15" s="1"/>
  <c r="AS7" i="21"/>
  <c r="AL7" i="21"/>
  <c r="AU7" i="21" s="1"/>
  <c r="Y23" i="39"/>
  <c r="X23" i="39"/>
  <c r="AS13" i="66"/>
  <c r="AL13" i="66"/>
  <c r="AU13" i="66" s="1"/>
  <c r="AS3" i="15"/>
  <c r="AL3" i="15"/>
  <c r="AU3" i="15" s="1"/>
  <c r="X23" i="95"/>
  <c r="Y23" i="95"/>
  <c r="X22" i="57"/>
  <c r="Y22" i="57"/>
  <c r="AR22" i="22"/>
  <c r="AF23" i="77"/>
  <c r="AO23" i="77" s="1"/>
  <c r="AE23" i="77"/>
  <c r="AG23" i="77"/>
  <c r="AP23" i="77" s="1"/>
  <c r="W24" i="77"/>
  <c r="AX3" i="14"/>
  <c r="S3" i="14" s="1"/>
  <c r="AC3" i="14" s="1"/>
  <c r="AX23" i="14"/>
  <c r="S23" i="14" s="1"/>
  <c r="AC23" i="14" s="1"/>
  <c r="AX4" i="14"/>
  <c r="S4" i="14" s="1"/>
  <c r="AC4" i="14" s="1"/>
  <c r="AB5" i="14" s="1"/>
  <c r="AX5" i="14"/>
  <c r="S5" i="14" s="1"/>
  <c r="AC5" i="14" s="1"/>
  <c r="AB6" i="14" s="1"/>
  <c r="AX6" i="14"/>
  <c r="S6" i="14" s="1"/>
  <c r="AC6" i="14" s="1"/>
  <c r="AB7" i="14" s="1"/>
  <c r="AX7" i="14"/>
  <c r="S7" i="14" s="1"/>
  <c r="AC7" i="14" s="1"/>
  <c r="AB8" i="14" s="1"/>
  <c r="AX8" i="14"/>
  <c r="S8" i="14" s="1"/>
  <c r="AC8" i="14" s="1"/>
  <c r="AB9" i="14" s="1"/>
  <c r="AX9" i="14"/>
  <c r="S9" i="14" s="1"/>
  <c r="AC9" i="14" s="1"/>
  <c r="AB10" i="14" s="1"/>
  <c r="AX10" i="14"/>
  <c r="S10" i="14" s="1"/>
  <c r="AC10" i="14" s="1"/>
  <c r="AB11" i="14" s="1"/>
  <c r="AX11" i="14"/>
  <c r="S11" i="14" s="1"/>
  <c r="AC11" i="14" s="1"/>
  <c r="AB12" i="14" s="1"/>
  <c r="AX12" i="14"/>
  <c r="S12" i="14" s="1"/>
  <c r="AC12" i="14" s="1"/>
  <c r="AB13" i="14" s="1"/>
  <c r="AX13" i="14"/>
  <c r="S13" i="14" s="1"/>
  <c r="AC13" i="14" s="1"/>
  <c r="AB14" i="14" s="1"/>
  <c r="AX14" i="14"/>
  <c r="S14" i="14" s="1"/>
  <c r="AC14" i="14" s="1"/>
  <c r="AB15" i="14" s="1"/>
  <c r="AX15" i="14"/>
  <c r="S15" i="14" s="1"/>
  <c r="AC15" i="14" s="1"/>
  <c r="AB16" i="14" s="1"/>
  <c r="AX16" i="14"/>
  <c r="S16" i="14" s="1"/>
  <c r="AC16" i="14" s="1"/>
  <c r="AB17" i="14" s="1"/>
  <c r="AX17" i="14"/>
  <c r="S17" i="14" s="1"/>
  <c r="AC17" i="14" s="1"/>
  <c r="AB18" i="14" s="1"/>
  <c r="AX18" i="14"/>
  <c r="S18" i="14" s="1"/>
  <c r="AC18" i="14" s="1"/>
  <c r="AB19" i="14" s="1"/>
  <c r="AX19" i="14"/>
  <c r="S19" i="14" s="1"/>
  <c r="AC19" i="14" s="1"/>
  <c r="AB20" i="14" s="1"/>
  <c r="AX20" i="14"/>
  <c r="S20" i="14" s="1"/>
  <c r="AC20" i="14" s="1"/>
  <c r="AB21" i="14" s="1"/>
  <c r="AX21" i="14"/>
  <c r="S21" i="14" s="1"/>
  <c r="AC21" i="14" s="1"/>
  <c r="AB22" i="14" s="1"/>
  <c r="AS6" i="15"/>
  <c r="AL6" i="15"/>
  <c r="AU6" i="15" s="1"/>
  <c r="AH24" i="76"/>
  <c r="AQ24" i="76" s="1"/>
  <c r="AS8" i="21"/>
  <c r="AL8" i="21"/>
  <c r="AU8" i="21" s="1"/>
  <c r="AJ21" i="71"/>
  <c r="AK21" i="71"/>
  <c r="AT21" i="71" s="1"/>
  <c r="AJ15" i="71"/>
  <c r="AK15" i="71"/>
  <c r="AT15" i="71" s="1"/>
  <c r="AJ9" i="71"/>
  <c r="AK9" i="71"/>
  <c r="AT9" i="71" s="1"/>
  <c r="AS20" i="66"/>
  <c r="AL20" i="66"/>
  <c r="AU20" i="66" s="1"/>
  <c r="AH22" i="56"/>
  <c r="AQ22" i="56" s="1"/>
  <c r="AJ20" i="9"/>
  <c r="AK20" i="9"/>
  <c r="AT20" i="9" s="1"/>
  <c r="AJ14" i="9"/>
  <c r="AK14" i="9"/>
  <c r="AT14" i="9" s="1"/>
  <c r="AJ8" i="9"/>
  <c r="AK8" i="9"/>
  <c r="AT8" i="9" s="1"/>
  <c r="AN22" i="59"/>
  <c r="AI22" i="59"/>
  <c r="AR22" i="8"/>
  <c r="AJ17" i="65"/>
  <c r="AK17" i="65"/>
  <c r="AT17" i="65" s="1"/>
  <c r="AJ11" i="65"/>
  <c r="AK11" i="65"/>
  <c r="AT11" i="65" s="1"/>
  <c r="AJ5" i="65"/>
  <c r="AK5" i="65"/>
  <c r="AT5" i="65" s="1"/>
  <c r="AS19" i="69"/>
  <c r="AL19" i="69"/>
  <c r="AU19" i="69" s="1"/>
  <c r="AR22" i="41"/>
  <c r="AS15" i="21"/>
  <c r="AL15" i="21"/>
  <c r="AU15" i="21" s="1"/>
  <c r="Y22" i="5"/>
  <c r="X22" i="5"/>
  <c r="AF24" i="48"/>
  <c r="AO24" i="48" s="1"/>
  <c r="AG24" i="48"/>
  <c r="AP24" i="48" s="1"/>
  <c r="W25" i="48"/>
  <c r="AE24" i="48"/>
  <c r="AF23" i="36"/>
  <c r="AO23" i="36" s="1"/>
  <c r="AE23" i="36"/>
  <c r="W24" i="36"/>
  <c r="AG23" i="36"/>
  <c r="AP23" i="36" s="1"/>
  <c r="AX22" i="19"/>
  <c r="S22" i="19" s="1"/>
  <c r="AC22" i="19" s="1"/>
  <c r="AB23" i="19" s="1"/>
  <c r="AK22" i="1"/>
  <c r="AT22" i="1" s="1"/>
  <c r="AH23" i="41"/>
  <c r="AQ23" i="41" s="1"/>
  <c r="AH25" i="96"/>
  <c r="AQ25" i="96" s="1"/>
  <c r="AG22" i="12"/>
  <c r="AP22" i="12" s="1"/>
  <c r="AF22" i="12"/>
  <c r="AO22" i="12" s="1"/>
  <c r="W23" i="12"/>
  <c r="AE22" i="12"/>
  <c r="AG21" i="6"/>
  <c r="AP21" i="6" s="1"/>
  <c r="AF21" i="6"/>
  <c r="AO21" i="6" s="1"/>
  <c r="W22" i="6"/>
  <c r="AE21" i="6"/>
  <c r="Z22" i="20"/>
  <c r="S17" i="1"/>
  <c r="AC16" i="1"/>
  <c r="AB17" i="1" s="1"/>
  <c r="AC10" i="1"/>
  <c r="AB11" i="1" s="1"/>
  <c r="S11" i="1"/>
  <c r="AC4" i="1"/>
  <c r="AB5" i="1" s="1"/>
  <c r="S5" i="1"/>
  <c r="AS9" i="69"/>
  <c r="AL9" i="69"/>
  <c r="AU9" i="69" s="1"/>
  <c r="AH22" i="27"/>
  <c r="AQ22" i="27" s="1"/>
  <c r="AS9" i="15"/>
  <c r="AL9" i="15"/>
  <c r="AU9" i="15" s="1"/>
  <c r="AS17" i="21"/>
  <c r="AL17" i="21"/>
  <c r="AU17" i="21" s="1"/>
  <c r="AR23" i="65"/>
  <c r="AR25" i="65" s="1"/>
  <c r="AI21" i="68"/>
  <c r="AN21" i="68"/>
  <c r="AS16" i="69"/>
  <c r="AL16" i="69"/>
  <c r="AU16" i="69" s="1"/>
  <c r="X24" i="42"/>
  <c r="Y24" i="42"/>
  <c r="Y24" i="40"/>
  <c r="X24" i="40"/>
  <c r="AS17" i="69"/>
  <c r="AL17" i="69"/>
  <c r="AU17" i="69" s="1"/>
  <c r="AN24" i="86"/>
  <c r="AI24" i="86"/>
  <c r="AJ4" i="15"/>
  <c r="AK4" i="15"/>
  <c r="AT4" i="15" s="1"/>
  <c r="AT25" i="15" s="1"/>
  <c r="AN22" i="72"/>
  <c r="AI22" i="72"/>
  <c r="AR21" i="10"/>
  <c r="AH23" i="8"/>
  <c r="AQ23" i="8" s="1"/>
  <c r="AQ25" i="8" s="1"/>
  <c r="AZ3" i="8"/>
  <c r="AX22" i="8" s="1"/>
  <c r="S22" i="8" s="1"/>
  <c r="AC22" i="8" s="1"/>
  <c r="AB23" i="8" s="1"/>
  <c r="AH23" i="2"/>
  <c r="AQ23" i="2" s="1"/>
  <c r="AQ25" i="2" s="1"/>
  <c r="AZ3" i="2"/>
  <c r="AX22" i="2" s="1"/>
  <c r="S22" i="2" s="1"/>
  <c r="AC22" i="2" s="1"/>
  <c r="AB23" i="2" s="1"/>
  <c r="AH22" i="32"/>
  <c r="AQ22" i="32" s="1"/>
  <c r="AJ23" i="14"/>
  <c r="AS23" i="14" s="1"/>
  <c r="AK23" i="14"/>
  <c r="AT23" i="14" s="1"/>
  <c r="AS6" i="69"/>
  <c r="AL6" i="69"/>
  <c r="AU6" i="69" s="1"/>
  <c r="AN22" i="16"/>
  <c r="AI22" i="16"/>
  <c r="Y23" i="45"/>
  <c r="X23" i="45"/>
  <c r="AN21" i="46"/>
  <c r="AI21" i="46"/>
  <c r="Y23" i="61"/>
  <c r="X23" i="61"/>
  <c r="AJ20" i="71"/>
  <c r="AK20" i="71"/>
  <c r="AT20" i="71" s="1"/>
  <c r="AJ14" i="71"/>
  <c r="AK14" i="71"/>
  <c r="AT14" i="71" s="1"/>
  <c r="AJ8" i="71"/>
  <c r="AK8" i="71"/>
  <c r="AT8" i="71" s="1"/>
  <c r="AS20" i="15"/>
  <c r="AL20" i="15"/>
  <c r="AU20" i="15" s="1"/>
  <c r="AR22" i="53"/>
  <c r="AJ4" i="66"/>
  <c r="AK4" i="66"/>
  <c r="AT4" i="66" s="1"/>
  <c r="AT25" i="66" s="1"/>
  <c r="AJ19" i="9"/>
  <c r="AK19" i="9"/>
  <c r="AT19" i="9" s="1"/>
  <c r="AJ13" i="9"/>
  <c r="AK13" i="9"/>
  <c r="AT13" i="9" s="1"/>
  <c r="AJ7" i="9"/>
  <c r="AK7" i="9"/>
  <c r="AT7" i="9" s="1"/>
  <c r="AS22" i="69"/>
  <c r="AL22" i="69"/>
  <c r="AU22" i="69" s="1"/>
  <c r="AS10" i="15"/>
  <c r="AL10" i="15"/>
  <c r="AU10" i="15" s="1"/>
  <c r="Y23" i="59"/>
  <c r="X23" i="59"/>
  <c r="Z23" i="24"/>
  <c r="AJ22" i="65"/>
  <c r="AK22" i="65"/>
  <c r="AT22" i="65" s="1"/>
  <c r="AJ16" i="65"/>
  <c r="AK16" i="65"/>
  <c r="AT16" i="65" s="1"/>
  <c r="AJ10" i="65"/>
  <c r="AK10" i="65"/>
  <c r="AT10" i="65" s="1"/>
  <c r="AJ3" i="65"/>
  <c r="AB4" i="65"/>
  <c r="AR21" i="74"/>
  <c r="AE24" i="44"/>
  <c r="AF24" i="44"/>
  <c r="AO24" i="44" s="1"/>
  <c r="AG24" i="44"/>
  <c r="AP24" i="44" s="1"/>
  <c r="W25" i="44"/>
  <c r="AI23" i="1"/>
  <c r="AN23" i="1"/>
  <c r="AN25" i="1" s="1"/>
  <c r="AS13" i="15"/>
  <c r="AL13" i="15"/>
  <c r="AU13" i="15" s="1"/>
  <c r="AR21" i="18"/>
  <c r="Y22" i="35"/>
  <c r="X22" i="35"/>
  <c r="AS15" i="66"/>
  <c r="AL15" i="66"/>
  <c r="AU15" i="66" s="1"/>
  <c r="AS22" i="15"/>
  <c r="AL22" i="15"/>
  <c r="AU22" i="15" s="1"/>
  <c r="AR22" i="24"/>
  <c r="Y24" i="25"/>
  <c r="X24" i="25"/>
  <c r="AS8" i="69"/>
  <c r="AL8" i="69"/>
  <c r="AU8" i="69" s="1"/>
  <c r="Z23" i="41"/>
  <c r="AS10" i="66"/>
  <c r="AL10" i="66"/>
  <c r="AU10" i="66" s="1"/>
  <c r="AR23" i="76"/>
  <c r="AG23" i="13"/>
  <c r="AP23" i="13" s="1"/>
  <c r="AP25" i="13" s="1"/>
  <c r="AF23" i="13"/>
  <c r="AO23" i="13" s="1"/>
  <c r="AO25" i="13" s="1"/>
  <c r="AE23" i="13"/>
  <c r="AL23" i="71"/>
  <c r="AU23" i="71" s="1"/>
  <c r="AR23" i="71"/>
  <c r="AR25" i="71" s="1"/>
  <c r="AR21" i="62"/>
  <c r="S16" i="1"/>
  <c r="AC15" i="1"/>
  <c r="AB16" i="1" s="1"/>
  <c r="AC9" i="1"/>
  <c r="AB10" i="1" s="1"/>
  <c r="S10" i="1"/>
  <c r="AC3" i="1"/>
  <c r="S4" i="1"/>
  <c r="AX23" i="63"/>
  <c r="S23" i="63" s="1"/>
  <c r="AC23" i="63" s="1"/>
  <c r="AX3" i="63"/>
  <c r="S3" i="63" s="1"/>
  <c r="AC3" i="63" s="1"/>
  <c r="AX4" i="63"/>
  <c r="S4" i="63" s="1"/>
  <c r="AC4" i="63" s="1"/>
  <c r="AB5" i="63" s="1"/>
  <c r="AX5" i="63"/>
  <c r="S5" i="63" s="1"/>
  <c r="AC5" i="63" s="1"/>
  <c r="AB6" i="63" s="1"/>
  <c r="AX6" i="63"/>
  <c r="S6" i="63" s="1"/>
  <c r="AC6" i="63" s="1"/>
  <c r="AB7" i="63" s="1"/>
  <c r="AX7" i="63"/>
  <c r="S7" i="63" s="1"/>
  <c r="AC7" i="63" s="1"/>
  <c r="AB8" i="63" s="1"/>
  <c r="AX8" i="63"/>
  <c r="S8" i="63" s="1"/>
  <c r="AC8" i="63" s="1"/>
  <c r="AB9" i="63" s="1"/>
  <c r="AX9" i="63"/>
  <c r="S9" i="63" s="1"/>
  <c r="AC9" i="63" s="1"/>
  <c r="AB10" i="63" s="1"/>
  <c r="AX10" i="63"/>
  <c r="S10" i="63" s="1"/>
  <c r="AC10" i="63" s="1"/>
  <c r="AB11" i="63" s="1"/>
  <c r="AX11" i="63"/>
  <c r="S11" i="63" s="1"/>
  <c r="AC11" i="63" s="1"/>
  <c r="AB12" i="63" s="1"/>
  <c r="AX12" i="63"/>
  <c r="S12" i="63" s="1"/>
  <c r="AC12" i="63" s="1"/>
  <c r="AB13" i="63" s="1"/>
  <c r="AX13" i="63"/>
  <c r="S13" i="63" s="1"/>
  <c r="AC13" i="63" s="1"/>
  <c r="AB14" i="63" s="1"/>
  <c r="AX14" i="63"/>
  <c r="S14" i="63" s="1"/>
  <c r="AC14" i="63" s="1"/>
  <c r="AB15" i="63" s="1"/>
  <c r="AX15" i="63"/>
  <c r="S15" i="63" s="1"/>
  <c r="AC15" i="63" s="1"/>
  <c r="AB16" i="63" s="1"/>
  <c r="AX16" i="63"/>
  <c r="S16" i="63" s="1"/>
  <c r="AC16" i="63" s="1"/>
  <c r="AB17" i="63" s="1"/>
  <c r="AX17" i="63"/>
  <c r="S17" i="63" s="1"/>
  <c r="AC17" i="63" s="1"/>
  <c r="AB18" i="63" s="1"/>
  <c r="AX18" i="63"/>
  <c r="S18" i="63" s="1"/>
  <c r="AC18" i="63" s="1"/>
  <c r="AB19" i="63" s="1"/>
  <c r="AX19" i="63"/>
  <c r="S19" i="63" s="1"/>
  <c r="AC19" i="63" s="1"/>
  <c r="AB20" i="63" s="1"/>
  <c r="AX20" i="63"/>
  <c r="S20" i="63" s="1"/>
  <c r="AC20" i="63" s="1"/>
  <c r="AB21" i="63" s="1"/>
  <c r="AX21" i="63"/>
  <c r="S21" i="63" s="1"/>
  <c r="AC21" i="63" s="1"/>
  <c r="AB22" i="63" s="1"/>
  <c r="AS5" i="66"/>
  <c r="AL5" i="66"/>
  <c r="AU5" i="66" s="1"/>
  <c r="AH24" i="87"/>
  <c r="AQ24" i="87" s="1"/>
  <c r="X24" i="30"/>
  <c r="Y24" i="30"/>
  <c r="AN21" i="94"/>
  <c r="AI21" i="94"/>
  <c r="AR24" i="96"/>
  <c r="Z23" i="22"/>
  <c r="AI23" i="40"/>
  <c r="AN23" i="40"/>
  <c r="X23" i="78"/>
  <c r="Y23" i="78"/>
  <c r="AH22" i="23"/>
  <c r="AQ22" i="23" s="1"/>
  <c r="AR21" i="27"/>
  <c r="AS5" i="15"/>
  <c r="AL5" i="15"/>
  <c r="AU5" i="15" s="1"/>
  <c r="X23" i="29"/>
  <c r="Y23" i="29"/>
  <c r="AS13" i="21"/>
  <c r="AL13" i="21"/>
  <c r="AU13" i="21" s="1"/>
  <c r="AN22" i="39"/>
  <c r="AI22" i="39"/>
  <c r="AS19" i="66"/>
  <c r="AL19" i="66"/>
  <c r="AU19" i="66" s="1"/>
  <c r="AI21" i="7"/>
  <c r="AN21" i="7"/>
  <c r="AN22" i="17"/>
  <c r="X23" i="72"/>
  <c r="Y23" i="72"/>
  <c r="Y23" i="16"/>
  <c r="X23" i="16"/>
  <c r="AS12" i="15"/>
  <c r="AL12" i="15"/>
  <c r="AU12" i="15" s="1"/>
  <c r="AE23" i="75"/>
  <c r="W24" i="75"/>
  <c r="AF23" i="75"/>
  <c r="AO23" i="75" s="1"/>
  <c r="AG23" i="75"/>
  <c r="AP23" i="75" s="1"/>
  <c r="Y22" i="46"/>
  <c r="X22" i="46"/>
  <c r="AS14" i="21"/>
  <c r="AL14" i="21"/>
  <c r="AU14" i="21" s="1"/>
  <c r="AJ19" i="71"/>
  <c r="AK19" i="71"/>
  <c r="AT19" i="71" s="1"/>
  <c r="AJ13" i="71"/>
  <c r="AK13" i="71"/>
  <c r="AT13" i="71" s="1"/>
  <c r="AJ7" i="71"/>
  <c r="AK7" i="71"/>
  <c r="AT7" i="71" s="1"/>
  <c r="AS8" i="66"/>
  <c r="AL8" i="66"/>
  <c r="AU8" i="66" s="1"/>
  <c r="AS3" i="66"/>
  <c r="AL3" i="66"/>
  <c r="AU3" i="66" s="1"/>
  <c r="AJ18" i="9"/>
  <c r="AK18" i="9"/>
  <c r="AT18" i="9" s="1"/>
  <c r="AJ12" i="9"/>
  <c r="AK12" i="9"/>
  <c r="AT12" i="9" s="1"/>
  <c r="AJ6" i="9"/>
  <c r="AK6" i="9"/>
  <c r="AT6" i="9" s="1"/>
  <c r="W23" i="91"/>
  <c r="AF22" i="91"/>
  <c r="AO22" i="91" s="1"/>
  <c r="AE22" i="91"/>
  <c r="AG22" i="91"/>
  <c r="AP22" i="91" s="1"/>
  <c r="AK21" i="65"/>
  <c r="AT21" i="65" s="1"/>
  <c r="AJ21" i="65"/>
  <c r="AK15" i="65"/>
  <c r="AT15" i="65" s="1"/>
  <c r="AJ15" i="65"/>
  <c r="AJ9" i="65"/>
  <c r="AK9" i="65"/>
  <c r="AT9" i="65" s="1"/>
  <c r="AS7" i="69"/>
  <c r="AL7" i="69"/>
  <c r="AU7" i="69" s="1"/>
  <c r="AS21" i="21"/>
  <c r="AL21" i="21"/>
  <c r="AU21" i="21" s="1"/>
  <c r="X23" i="47"/>
  <c r="Y23" i="47"/>
  <c r="AN21" i="35"/>
  <c r="AI21" i="35"/>
  <c r="AR21" i="56"/>
  <c r="AX23" i="4"/>
  <c r="S23" i="4" s="1"/>
  <c r="AC23" i="4" s="1"/>
  <c r="AX3" i="4"/>
  <c r="S3" i="4" s="1"/>
  <c r="AC3" i="4" s="1"/>
  <c r="AX4" i="4"/>
  <c r="S4" i="4" s="1"/>
  <c r="AC4" i="4" s="1"/>
  <c r="AB5" i="4" s="1"/>
  <c r="AX5" i="4"/>
  <c r="S5" i="4" s="1"/>
  <c r="AC5" i="4" s="1"/>
  <c r="AB6" i="4" s="1"/>
  <c r="AX6" i="4"/>
  <c r="S6" i="4" s="1"/>
  <c r="AC6" i="4" s="1"/>
  <c r="AB7" i="4" s="1"/>
  <c r="AX7" i="4"/>
  <c r="S7" i="4" s="1"/>
  <c r="AC7" i="4" s="1"/>
  <c r="AB8" i="4" s="1"/>
  <c r="AX8" i="4"/>
  <c r="S8" i="4" s="1"/>
  <c r="AC8" i="4" s="1"/>
  <c r="AB9" i="4" s="1"/>
  <c r="AX9" i="4"/>
  <c r="S9" i="4" s="1"/>
  <c r="AC9" i="4" s="1"/>
  <c r="AB10" i="4" s="1"/>
  <c r="AX10" i="4"/>
  <c r="S10" i="4" s="1"/>
  <c r="AC10" i="4" s="1"/>
  <c r="AB11" i="4" s="1"/>
  <c r="AX11" i="4"/>
  <c r="S11" i="4" s="1"/>
  <c r="AC11" i="4" s="1"/>
  <c r="AB12" i="4" s="1"/>
  <c r="AX12" i="4"/>
  <c r="S12" i="4" s="1"/>
  <c r="AC12" i="4" s="1"/>
  <c r="AB13" i="4" s="1"/>
  <c r="AX13" i="4"/>
  <c r="S13" i="4" s="1"/>
  <c r="AC13" i="4" s="1"/>
  <c r="AB14" i="4" s="1"/>
  <c r="AX14" i="4"/>
  <c r="S14" i="4" s="1"/>
  <c r="AC14" i="4" s="1"/>
  <c r="AB15" i="4" s="1"/>
  <c r="AX15" i="4"/>
  <c r="S15" i="4" s="1"/>
  <c r="AC15" i="4" s="1"/>
  <c r="AB16" i="4" s="1"/>
  <c r="AX16" i="4"/>
  <c r="S16" i="4" s="1"/>
  <c r="AC16" i="4" s="1"/>
  <c r="AB17" i="4" s="1"/>
  <c r="AX17" i="4"/>
  <c r="S17" i="4" s="1"/>
  <c r="AC17" i="4" s="1"/>
  <c r="AB18" i="4" s="1"/>
  <c r="AX18" i="4"/>
  <c r="S18" i="4" s="1"/>
  <c r="AC18" i="4" s="1"/>
  <c r="AB19" i="4" s="1"/>
  <c r="AX19" i="4"/>
  <c r="S19" i="4" s="1"/>
  <c r="AC19" i="4" s="1"/>
  <c r="AB20" i="4" s="1"/>
  <c r="AX20" i="4"/>
  <c r="S20" i="4" s="1"/>
  <c r="AC20" i="4" s="1"/>
  <c r="AB21" i="4" s="1"/>
  <c r="AX21" i="4"/>
  <c r="S21" i="4" s="1"/>
  <c r="AC21" i="4" s="1"/>
  <c r="AB22" i="4" s="1"/>
  <c r="AN23" i="25"/>
  <c r="AI23" i="25"/>
  <c r="AG23" i="84"/>
  <c r="AP23" i="84" s="1"/>
  <c r="AF23" i="84"/>
  <c r="AO23" i="84" s="1"/>
  <c r="W24" i="84"/>
  <c r="AE23" i="84"/>
  <c r="AJ4" i="21"/>
  <c r="AK4" i="21"/>
  <c r="AT4" i="21" s="1"/>
  <c r="AT25" i="21" s="1"/>
  <c r="Z25" i="96"/>
  <c r="S21" i="1"/>
  <c r="AC20" i="1"/>
  <c r="AB21" i="1" s="1"/>
  <c r="S15" i="1"/>
  <c r="AC14" i="1"/>
  <c r="AB15" i="1" s="1"/>
  <c r="AC8" i="1"/>
  <c r="AB9" i="1" s="1"/>
  <c r="S9" i="1"/>
  <c r="AS15" i="69"/>
  <c r="AL15" i="69"/>
  <c r="AU15" i="69" s="1"/>
  <c r="Z22" i="27"/>
  <c r="AX22" i="63"/>
  <c r="S22" i="63" s="1"/>
  <c r="AC22" i="63" s="1"/>
  <c r="AB23" i="63" s="1"/>
  <c r="AS15" i="15"/>
  <c r="AL15" i="15"/>
  <c r="AU15" i="15" s="1"/>
  <c r="AS5" i="21"/>
  <c r="AL5" i="21"/>
  <c r="AU5" i="21" s="1"/>
  <c r="X24" i="26"/>
  <c r="Y24" i="26"/>
  <c r="AN23" i="30"/>
  <c r="AI23" i="30"/>
  <c r="AI23" i="42"/>
  <c r="AN23" i="42"/>
  <c r="AS16" i="15"/>
  <c r="AL16" i="15"/>
  <c r="AU16" i="15" s="1"/>
  <c r="Y24" i="37"/>
  <c r="X24" i="37"/>
  <c r="Z24" i="37" s="1"/>
  <c r="AR22" i="54"/>
  <c r="Z22" i="23"/>
  <c r="AS5" i="69"/>
  <c r="AL5" i="69"/>
  <c r="AU5" i="69" s="1"/>
  <c r="AI22" i="85"/>
  <c r="AN22" i="85"/>
  <c r="AI23" i="9"/>
  <c r="AN23" i="9"/>
  <c r="AN25" i="9" s="1"/>
  <c r="AH24" i="83"/>
  <c r="AQ24" i="83" s="1"/>
  <c r="AN22" i="50"/>
  <c r="AI22" i="50"/>
  <c r="AI22" i="29"/>
  <c r="AN22" i="29"/>
  <c r="AS10" i="69"/>
  <c r="AL10" i="69"/>
  <c r="AU10" i="69" s="1"/>
  <c r="X22" i="7"/>
  <c r="AS6" i="21"/>
  <c r="AL6" i="21"/>
  <c r="AU6" i="21" s="1"/>
  <c r="X23" i="17"/>
  <c r="Y23" i="17"/>
  <c r="AN23" i="80"/>
  <c r="AI23" i="80"/>
  <c r="Y24" i="82"/>
  <c r="X24" i="82"/>
  <c r="Z23" i="8"/>
  <c r="AH22" i="49"/>
  <c r="AQ22" i="49" s="1"/>
  <c r="AH23" i="34"/>
  <c r="AQ23" i="34" s="1"/>
  <c r="AJ23" i="65"/>
  <c r="AS23" i="65" s="1"/>
  <c r="AK23" i="65"/>
  <c r="AT23" i="65" s="1"/>
  <c r="Z23" i="2"/>
  <c r="Z22" i="32"/>
  <c r="AS12" i="69"/>
  <c r="AL12" i="69"/>
  <c r="AU12" i="69" s="1"/>
  <c r="Y23" i="90"/>
  <c r="X23" i="90"/>
  <c r="AN22" i="11"/>
  <c r="AI22" i="11"/>
  <c r="AJ18" i="71"/>
  <c r="AK18" i="71"/>
  <c r="AT18" i="71" s="1"/>
  <c r="AJ12" i="71"/>
  <c r="AK12" i="71"/>
  <c r="AT12" i="71" s="1"/>
  <c r="AJ6" i="71"/>
  <c r="AK6" i="71"/>
  <c r="AT6" i="71" s="1"/>
  <c r="AS10" i="21"/>
  <c r="AL10" i="21"/>
  <c r="AU10" i="21" s="1"/>
  <c r="AJ17" i="9"/>
  <c r="AK17" i="9"/>
  <c r="AT17" i="9" s="1"/>
  <c r="AJ11" i="9"/>
  <c r="AK11" i="9"/>
  <c r="AT11" i="9" s="1"/>
  <c r="AJ5" i="9"/>
  <c r="AK5" i="9"/>
  <c r="AT5" i="9" s="1"/>
  <c r="AR21" i="49"/>
  <c r="AJ20" i="65"/>
  <c r="AK20" i="65"/>
  <c r="AT20" i="65" s="1"/>
  <c r="AJ14" i="65"/>
  <c r="AK14" i="65"/>
  <c r="AT14" i="65" s="1"/>
  <c r="AJ8" i="65"/>
  <c r="AK8" i="65"/>
  <c r="AT8" i="65" s="1"/>
  <c r="AF23" i="81"/>
  <c r="AO23" i="81" s="1"/>
  <c r="AG23" i="81"/>
  <c r="AP23" i="81" s="1"/>
  <c r="AE23" i="81"/>
  <c r="W24" i="81"/>
  <c r="AS19" i="15"/>
  <c r="AL19" i="15"/>
  <c r="AU19" i="15" s="1"/>
  <c r="AG24" i="28"/>
  <c r="AP24" i="28" s="1"/>
  <c r="AF24" i="28"/>
  <c r="AO24" i="28" s="1"/>
  <c r="W25" i="28"/>
  <c r="AE24" i="28"/>
  <c r="AN22" i="47"/>
  <c r="AI22" i="47"/>
  <c r="AS21" i="66"/>
  <c r="AL21" i="66"/>
  <c r="AU21" i="66" s="1"/>
  <c r="AS12" i="21"/>
  <c r="AL12" i="21"/>
  <c r="AU12" i="21" s="1"/>
  <c r="AR22" i="34"/>
  <c r="AX22" i="4"/>
  <c r="S22" i="4" s="1"/>
  <c r="AC22" i="4" s="1"/>
  <c r="AB23" i="4" s="1"/>
  <c r="AH22" i="62"/>
  <c r="AQ22" i="62" s="1"/>
  <c r="AR22" i="38"/>
  <c r="X24" i="43"/>
  <c r="Y24" i="43"/>
  <c r="X24" i="73"/>
  <c r="Y24" i="73"/>
  <c r="AS14" i="69"/>
  <c r="AL14" i="69"/>
  <c r="AU14" i="69" s="1"/>
  <c r="AS3" i="21"/>
  <c r="AL3" i="21"/>
  <c r="AU3" i="21" s="1"/>
  <c r="AS22" i="66"/>
  <c r="AL22" i="66"/>
  <c r="AU22" i="66" s="1"/>
  <c r="AS6" i="66"/>
  <c r="AL6" i="66"/>
  <c r="AU6" i="66" s="1"/>
  <c r="AX23" i="3"/>
  <c r="S23" i="3" s="1"/>
  <c r="AC23" i="3" s="1"/>
  <c r="AJ23" i="3" s="1"/>
  <c r="AS23" i="3" s="1"/>
  <c r="AX3" i="3"/>
  <c r="S3" i="3" s="1"/>
  <c r="AC3" i="3" s="1"/>
  <c r="AX4" i="3"/>
  <c r="S4" i="3" s="1"/>
  <c r="AC4" i="3" s="1"/>
  <c r="AB5" i="3" s="1"/>
  <c r="AX5" i="3"/>
  <c r="S5" i="3" s="1"/>
  <c r="AC5" i="3" s="1"/>
  <c r="AB6" i="3" s="1"/>
  <c r="AX6" i="3"/>
  <c r="S6" i="3" s="1"/>
  <c r="AC6" i="3" s="1"/>
  <c r="AB7" i="3" s="1"/>
  <c r="AX7" i="3"/>
  <c r="S7" i="3" s="1"/>
  <c r="AC7" i="3" s="1"/>
  <c r="AB8" i="3" s="1"/>
  <c r="AX8" i="3"/>
  <c r="S8" i="3" s="1"/>
  <c r="AC8" i="3" s="1"/>
  <c r="AB9" i="3" s="1"/>
  <c r="AX9" i="3"/>
  <c r="S9" i="3" s="1"/>
  <c r="AC9" i="3" s="1"/>
  <c r="AB10" i="3" s="1"/>
  <c r="AX10" i="3"/>
  <c r="S10" i="3" s="1"/>
  <c r="AC10" i="3" s="1"/>
  <c r="AB11" i="3" s="1"/>
  <c r="AX11" i="3"/>
  <c r="S11" i="3" s="1"/>
  <c r="AC11" i="3" s="1"/>
  <c r="AB12" i="3" s="1"/>
  <c r="AX12" i="3"/>
  <c r="S12" i="3" s="1"/>
  <c r="AC12" i="3" s="1"/>
  <c r="AB13" i="3" s="1"/>
  <c r="AX13" i="3"/>
  <c r="S13" i="3" s="1"/>
  <c r="AC13" i="3" s="1"/>
  <c r="AB14" i="3" s="1"/>
  <c r="AX14" i="3"/>
  <c r="S14" i="3" s="1"/>
  <c r="AC14" i="3" s="1"/>
  <c r="AB15" i="3" s="1"/>
  <c r="AX15" i="3"/>
  <c r="S15" i="3" s="1"/>
  <c r="AC15" i="3" s="1"/>
  <c r="AB16" i="3" s="1"/>
  <c r="AX16" i="3"/>
  <c r="S16" i="3" s="1"/>
  <c r="AC16" i="3" s="1"/>
  <c r="AB17" i="3" s="1"/>
  <c r="AX17" i="3"/>
  <c r="S17" i="3" s="1"/>
  <c r="AC17" i="3" s="1"/>
  <c r="AB18" i="3" s="1"/>
  <c r="AX18" i="3"/>
  <c r="S18" i="3" s="1"/>
  <c r="AC18" i="3" s="1"/>
  <c r="AB19" i="3" s="1"/>
  <c r="AX19" i="3"/>
  <c r="S19" i="3" s="1"/>
  <c r="AC19" i="3" s="1"/>
  <c r="AB20" i="3" s="1"/>
  <c r="AX20" i="3"/>
  <c r="S20" i="3" s="1"/>
  <c r="AC20" i="3" s="1"/>
  <c r="AB21" i="3" s="1"/>
  <c r="AX21" i="3"/>
  <c r="S21" i="3" s="1"/>
  <c r="AC21" i="3" s="1"/>
  <c r="AB22" i="3" s="1"/>
  <c r="S20" i="1"/>
  <c r="AC19" i="1"/>
  <c r="AB20" i="1" s="1"/>
  <c r="S14" i="1"/>
  <c r="AC13" i="1"/>
  <c r="AB14" i="1" s="1"/>
  <c r="AC7" i="1"/>
  <c r="AB8" i="1" s="1"/>
  <c r="S8" i="1"/>
  <c r="S23" i="1"/>
  <c r="AC22" i="1"/>
  <c r="AB23" i="1" s="1"/>
  <c r="Y23" i="51"/>
  <c r="X23" i="51"/>
  <c r="AH23" i="53"/>
  <c r="AQ23" i="53" s="1"/>
  <c r="AQ25" i="53" s="1"/>
  <c r="AZ3" i="53"/>
  <c r="AS11" i="66"/>
  <c r="AL11" i="66"/>
  <c r="AU11" i="66" s="1"/>
  <c r="Z24" i="87"/>
  <c r="AN23" i="26"/>
  <c r="AI23" i="26"/>
  <c r="AR21" i="20"/>
  <c r="AH23" i="54"/>
  <c r="AQ23" i="54" s="1"/>
  <c r="AQ25" i="54" s="1"/>
  <c r="AZ3" i="54"/>
  <c r="AX22" i="54" s="1"/>
  <c r="S22" i="54" s="1"/>
  <c r="AC22" i="54" s="1"/>
  <c r="AB23" i="54" s="1"/>
  <c r="AI23" i="14"/>
  <c r="AN23" i="14"/>
  <c r="AN25" i="14" s="1"/>
  <c r="X22" i="94"/>
  <c r="Y22" i="94"/>
  <c r="AI23" i="37"/>
  <c r="AN23" i="37"/>
  <c r="AH22" i="10"/>
  <c r="AQ22" i="10" s="1"/>
  <c r="AS11" i="15"/>
  <c r="AL11" i="15"/>
  <c r="AU11" i="15" s="1"/>
  <c r="Y23" i="50"/>
  <c r="X23" i="50"/>
  <c r="Z23" i="50" s="1"/>
  <c r="AS19" i="21"/>
  <c r="AL19" i="21"/>
  <c r="AU19" i="21" s="1"/>
  <c r="AX23" i="52"/>
  <c r="S23" i="52" s="1"/>
  <c r="AC23" i="52" s="1"/>
  <c r="AJ23" i="52" s="1"/>
  <c r="AS23" i="52" s="1"/>
  <c r="AX3" i="52"/>
  <c r="S3" i="52" s="1"/>
  <c r="AC3" i="52" s="1"/>
  <c r="AX4" i="52"/>
  <c r="S4" i="52" s="1"/>
  <c r="AC4" i="52" s="1"/>
  <c r="AB5" i="52" s="1"/>
  <c r="AX5" i="52"/>
  <c r="S5" i="52" s="1"/>
  <c r="AC5" i="52" s="1"/>
  <c r="AB6" i="52" s="1"/>
  <c r="AX6" i="52"/>
  <c r="S6" i="52" s="1"/>
  <c r="AC6" i="52" s="1"/>
  <c r="AB7" i="52" s="1"/>
  <c r="AX7" i="52"/>
  <c r="S7" i="52" s="1"/>
  <c r="AC7" i="52" s="1"/>
  <c r="AB8" i="52" s="1"/>
  <c r="AX8" i="52"/>
  <c r="S8" i="52" s="1"/>
  <c r="AC8" i="52" s="1"/>
  <c r="AB9" i="52" s="1"/>
  <c r="AX9" i="52"/>
  <c r="S9" i="52" s="1"/>
  <c r="AC9" i="52" s="1"/>
  <c r="AB10" i="52" s="1"/>
  <c r="AX10" i="52"/>
  <c r="S10" i="52" s="1"/>
  <c r="AC10" i="52" s="1"/>
  <c r="AB11" i="52" s="1"/>
  <c r="AX11" i="52"/>
  <c r="S11" i="52" s="1"/>
  <c r="AC11" i="52" s="1"/>
  <c r="AB12" i="52" s="1"/>
  <c r="AX12" i="52"/>
  <c r="S12" i="52" s="1"/>
  <c r="AC12" i="52" s="1"/>
  <c r="AB13" i="52" s="1"/>
  <c r="AX13" i="52"/>
  <c r="S13" i="52" s="1"/>
  <c r="AC13" i="52" s="1"/>
  <c r="AB14" i="52" s="1"/>
  <c r="AX14" i="52"/>
  <c r="S14" i="52" s="1"/>
  <c r="AC14" i="52" s="1"/>
  <c r="AB15" i="52" s="1"/>
  <c r="AX15" i="52"/>
  <c r="S15" i="52" s="1"/>
  <c r="AC15" i="52" s="1"/>
  <c r="AB16" i="52" s="1"/>
  <c r="AX16" i="52"/>
  <c r="S16" i="52" s="1"/>
  <c r="AC16" i="52" s="1"/>
  <c r="AB17" i="52" s="1"/>
  <c r="AX17" i="52"/>
  <c r="S17" i="52" s="1"/>
  <c r="AC17" i="52" s="1"/>
  <c r="AB18" i="52" s="1"/>
  <c r="AX18" i="52"/>
  <c r="S18" i="52" s="1"/>
  <c r="AC18" i="52" s="1"/>
  <c r="AB19" i="52" s="1"/>
  <c r="AX19" i="52"/>
  <c r="S19" i="52" s="1"/>
  <c r="AC19" i="52" s="1"/>
  <c r="AB20" i="52" s="1"/>
  <c r="AX20" i="52"/>
  <c r="S20" i="52" s="1"/>
  <c r="AC20" i="52" s="1"/>
  <c r="AB21" i="52" s="1"/>
  <c r="AX21" i="52"/>
  <c r="S21" i="52" s="1"/>
  <c r="AC21" i="52" s="1"/>
  <c r="AB22" i="52" s="1"/>
  <c r="AS7" i="66"/>
  <c r="AL7" i="66"/>
  <c r="AU7" i="66" s="1"/>
  <c r="Y25" i="79"/>
  <c r="X25" i="79"/>
  <c r="AN22" i="92"/>
  <c r="AI22" i="92"/>
  <c r="AN22" i="64"/>
  <c r="AI23" i="82"/>
  <c r="AN23" i="82"/>
  <c r="AN22" i="95"/>
  <c r="AI22" i="95"/>
  <c r="Z23" i="45" l="1"/>
  <c r="AE23" i="38"/>
  <c r="Z22" i="46"/>
  <c r="AE24" i="76"/>
  <c r="Z23" i="72"/>
  <c r="Z23" i="85"/>
  <c r="Z23" i="64"/>
  <c r="W24" i="38"/>
  <c r="AI22" i="64"/>
  <c r="Z25" i="79"/>
  <c r="Z23" i="51"/>
  <c r="AI22" i="17"/>
  <c r="Y22" i="7"/>
  <c r="Z22" i="7" s="1"/>
  <c r="Y24" i="80"/>
  <c r="Z24" i="80" s="1"/>
  <c r="AF22" i="74"/>
  <c r="AO22" i="74" s="1"/>
  <c r="AE22" i="74"/>
  <c r="Z23" i="59"/>
  <c r="Z23" i="61"/>
  <c r="AG22" i="74"/>
  <c r="AP22" i="74" s="1"/>
  <c r="Z22" i="35"/>
  <c r="Z24" i="40"/>
  <c r="W25" i="40" s="1"/>
  <c r="AN23" i="3"/>
  <c r="AN25" i="3" s="1"/>
  <c r="AI23" i="3"/>
  <c r="Z24" i="30"/>
  <c r="Z23" i="90"/>
  <c r="Z24" i="25"/>
  <c r="Z22" i="5"/>
  <c r="AF24" i="76"/>
  <c r="AO24" i="76" s="1"/>
  <c r="AK23" i="52"/>
  <c r="AT23" i="52" s="1"/>
  <c r="Z23" i="92"/>
  <c r="W24" i="92" s="1"/>
  <c r="Z23" i="67"/>
  <c r="Z24" i="43"/>
  <c r="Z23" i="47"/>
  <c r="AG23" i="47" s="1"/>
  <c r="AP23" i="47" s="1"/>
  <c r="Z23" i="95"/>
  <c r="AF23" i="50"/>
  <c r="AO23" i="50" s="1"/>
  <c r="AO25" i="50" s="1"/>
  <c r="AE23" i="50"/>
  <c r="AG23" i="50"/>
  <c r="AP23" i="50" s="1"/>
  <c r="AP25" i="50" s="1"/>
  <c r="AG24" i="37"/>
  <c r="AP24" i="37" s="1"/>
  <c r="AF24" i="37"/>
  <c r="AO24" i="37" s="1"/>
  <c r="AE24" i="37"/>
  <c r="W25" i="37"/>
  <c r="W23" i="46"/>
  <c r="AG22" i="46"/>
  <c r="AP22" i="46" s="1"/>
  <c r="AE22" i="46"/>
  <c r="AF22" i="46"/>
  <c r="AO22" i="46" s="1"/>
  <c r="W23" i="35"/>
  <c r="AG22" i="35"/>
  <c r="AP22" i="35" s="1"/>
  <c r="AF22" i="35"/>
  <c r="AO22" i="35" s="1"/>
  <c r="AE22" i="35"/>
  <c r="AF23" i="45"/>
  <c r="AO23" i="45" s="1"/>
  <c r="AG23" i="45"/>
  <c r="AP23" i="45" s="1"/>
  <c r="AE23" i="45"/>
  <c r="W24" i="45"/>
  <c r="AG24" i="40"/>
  <c r="AP24" i="40" s="1"/>
  <c r="AF24" i="40"/>
  <c r="AO24" i="40" s="1"/>
  <c r="AE24" i="40"/>
  <c r="AF23" i="59"/>
  <c r="AO23" i="59" s="1"/>
  <c r="AO25" i="59" s="1"/>
  <c r="AE23" i="59"/>
  <c r="AG23" i="59"/>
  <c r="AP23" i="59" s="1"/>
  <c r="AP25" i="59" s="1"/>
  <c r="AF23" i="92"/>
  <c r="AO23" i="92" s="1"/>
  <c r="AE23" i="92"/>
  <c r="AG23" i="92"/>
  <c r="AP23" i="92" s="1"/>
  <c r="W25" i="43"/>
  <c r="AG24" i="43"/>
  <c r="AP24" i="43" s="1"/>
  <c r="AF24" i="43"/>
  <c r="AO24" i="43" s="1"/>
  <c r="AE24" i="43"/>
  <c r="W24" i="47"/>
  <c r="AE23" i="47"/>
  <c r="W24" i="95"/>
  <c r="AE23" i="95"/>
  <c r="AG23" i="95"/>
  <c r="AP23" i="95" s="1"/>
  <c r="AF23" i="95"/>
  <c r="AO23" i="95" s="1"/>
  <c r="AG23" i="67"/>
  <c r="AP23" i="67" s="1"/>
  <c r="AP25" i="67" s="1"/>
  <c r="AF23" i="67"/>
  <c r="AO23" i="67" s="1"/>
  <c r="AO25" i="67" s="1"/>
  <c r="AE23" i="67"/>
  <c r="W25" i="30"/>
  <c r="AG24" i="30"/>
  <c r="AP24" i="30" s="1"/>
  <c r="AF24" i="30"/>
  <c r="AO24" i="30" s="1"/>
  <c r="AE24" i="30"/>
  <c r="AG23" i="11"/>
  <c r="AP23" i="11" s="1"/>
  <c r="AP25" i="11" s="1"/>
  <c r="AF23" i="11"/>
  <c r="AO23" i="11" s="1"/>
  <c r="AO25" i="11" s="1"/>
  <c r="AE23" i="11"/>
  <c r="W26" i="79"/>
  <c r="AG25" i="79"/>
  <c r="AP25" i="79" s="1"/>
  <c r="AF25" i="79"/>
  <c r="AO25" i="79" s="1"/>
  <c r="AE25" i="79"/>
  <c r="AG23" i="51"/>
  <c r="AP23" i="51" s="1"/>
  <c r="AP25" i="51" s="1"/>
  <c r="AF23" i="51"/>
  <c r="AO23" i="51" s="1"/>
  <c r="AO25" i="51" s="1"/>
  <c r="AE23" i="51"/>
  <c r="AE23" i="90"/>
  <c r="W24" i="90"/>
  <c r="AG23" i="90"/>
  <c r="AP23" i="90" s="1"/>
  <c r="AF23" i="90"/>
  <c r="AO23" i="90" s="1"/>
  <c r="W25" i="25"/>
  <c r="AG24" i="25"/>
  <c r="AP24" i="25" s="1"/>
  <c r="AF24" i="25"/>
  <c r="AO24" i="25" s="1"/>
  <c r="AE24" i="25"/>
  <c r="AF22" i="5"/>
  <c r="AO22" i="5" s="1"/>
  <c r="W23" i="5"/>
  <c r="AE22" i="5"/>
  <c r="AG22" i="5"/>
  <c r="AP22" i="5" s="1"/>
  <c r="AJ18" i="52"/>
  <c r="AK18" i="52"/>
  <c r="AT18" i="52" s="1"/>
  <c r="AJ6" i="3"/>
  <c r="AK6" i="3"/>
  <c r="AT6" i="3" s="1"/>
  <c r="AS11" i="9"/>
  <c r="AL11" i="9"/>
  <c r="AU11" i="9" s="1"/>
  <c r="AH24" i="82"/>
  <c r="AQ24" i="82" s="1"/>
  <c r="AJ13" i="4"/>
  <c r="AK13" i="4"/>
  <c r="AT13" i="4" s="1"/>
  <c r="AS12" i="9"/>
  <c r="AL12" i="9"/>
  <c r="AU12" i="9" s="1"/>
  <c r="AG23" i="72"/>
  <c r="AP23" i="72" s="1"/>
  <c r="AP25" i="72" s="1"/>
  <c r="AF23" i="72"/>
  <c r="AO23" i="72" s="1"/>
  <c r="AO25" i="72" s="1"/>
  <c r="AE23" i="72"/>
  <c r="AJ11" i="63"/>
  <c r="AK11" i="63"/>
  <c r="AT11" i="63" s="1"/>
  <c r="AR21" i="68"/>
  <c r="AJ17" i="1"/>
  <c r="AK17" i="1"/>
  <c r="AT17" i="1" s="1"/>
  <c r="AJ15" i="14"/>
  <c r="AK15" i="14"/>
  <c r="AT15" i="14" s="1"/>
  <c r="AH23" i="39"/>
  <c r="AQ23" i="39" s="1"/>
  <c r="AJ10" i="19"/>
  <c r="AK10" i="19"/>
  <c r="AT10" i="19" s="1"/>
  <c r="AR21" i="5"/>
  <c r="AJ17" i="13"/>
  <c r="AK17" i="13"/>
  <c r="AT17" i="13" s="1"/>
  <c r="Y23" i="10"/>
  <c r="Z23" i="10" s="1"/>
  <c r="X23" i="10"/>
  <c r="AJ14" i="70"/>
  <c r="AK14" i="70"/>
  <c r="AT14" i="70" s="1"/>
  <c r="AJ11" i="52"/>
  <c r="AK11" i="52"/>
  <c r="AT11" i="52" s="1"/>
  <c r="AR23" i="26"/>
  <c r="AJ11" i="3"/>
  <c r="AK11" i="3"/>
  <c r="AT11" i="3" s="1"/>
  <c r="AH24" i="73"/>
  <c r="AQ24" i="73" s="1"/>
  <c r="AE23" i="2"/>
  <c r="AG23" i="2"/>
  <c r="AP23" i="2" s="1"/>
  <c r="AP25" i="2" s="1"/>
  <c r="AF23" i="2"/>
  <c r="AO23" i="2" s="1"/>
  <c r="AO25" i="2" s="1"/>
  <c r="AS4" i="21"/>
  <c r="AL4" i="21"/>
  <c r="AU4" i="21" s="1"/>
  <c r="AH23" i="16"/>
  <c r="AQ23" i="16" s="1"/>
  <c r="AQ25" i="16" s="1"/>
  <c r="AZ3" i="16"/>
  <c r="AR21" i="7"/>
  <c r="AJ10" i="63"/>
  <c r="AK10" i="63"/>
  <c r="AT10" i="63" s="1"/>
  <c r="AS3" i="65"/>
  <c r="AL3" i="65"/>
  <c r="AU3" i="65" s="1"/>
  <c r="AS13" i="9"/>
  <c r="AL13" i="9"/>
  <c r="AU13" i="9" s="1"/>
  <c r="AS14" i="71"/>
  <c r="AL14" i="71"/>
  <c r="AU14" i="71" s="1"/>
  <c r="AR21" i="46"/>
  <c r="AH24" i="42"/>
  <c r="AQ24" i="42" s="1"/>
  <c r="AS5" i="65"/>
  <c r="AL5" i="65"/>
  <c r="AU5" i="65" s="1"/>
  <c r="AS14" i="9"/>
  <c r="AL14" i="9"/>
  <c r="AU14" i="9" s="1"/>
  <c r="AS21" i="71"/>
  <c r="AL21" i="71"/>
  <c r="AU21" i="71" s="1"/>
  <c r="AJ20" i="14"/>
  <c r="AK20" i="14"/>
  <c r="AT20" i="14" s="1"/>
  <c r="AJ21" i="52"/>
  <c r="AK21" i="52"/>
  <c r="AT21" i="52" s="1"/>
  <c r="AR23" i="82"/>
  <c r="AJ20" i="52"/>
  <c r="AK20" i="52"/>
  <c r="AT20" i="52" s="1"/>
  <c r="AJ8" i="52"/>
  <c r="AK8" i="52"/>
  <c r="AT8" i="52" s="1"/>
  <c r="AH22" i="94"/>
  <c r="AQ22" i="94" s="1"/>
  <c r="AJ14" i="1"/>
  <c r="AK14" i="1"/>
  <c r="AT14" i="1" s="1"/>
  <c r="AJ14" i="3"/>
  <c r="AK14" i="3"/>
  <c r="AT14" i="3" s="1"/>
  <c r="AR22" i="64"/>
  <c r="AJ19" i="52"/>
  <c r="AK19" i="52"/>
  <c r="AT19" i="52" s="1"/>
  <c r="AJ13" i="52"/>
  <c r="AK13" i="52"/>
  <c r="AT13" i="52" s="1"/>
  <c r="AJ7" i="52"/>
  <c r="AK7" i="52"/>
  <c r="AT7" i="52" s="1"/>
  <c r="Z22" i="94"/>
  <c r="AJ19" i="3"/>
  <c r="AK19" i="3"/>
  <c r="AT19" i="3" s="1"/>
  <c r="AJ13" i="3"/>
  <c r="AK13" i="3"/>
  <c r="AT13" i="3" s="1"/>
  <c r="AJ7" i="3"/>
  <c r="AK7" i="3"/>
  <c r="AT7" i="3" s="1"/>
  <c r="AR22" i="47"/>
  <c r="AR22" i="11"/>
  <c r="AF23" i="8"/>
  <c r="AO23" i="8" s="1"/>
  <c r="AO25" i="8" s="1"/>
  <c r="AE23" i="8"/>
  <c r="AG23" i="8"/>
  <c r="AP23" i="8" s="1"/>
  <c r="AP25" i="8" s="1"/>
  <c r="AR22" i="50"/>
  <c r="AF25" i="96"/>
  <c r="AO25" i="96" s="1"/>
  <c r="W26" i="96"/>
  <c r="AE25" i="96"/>
  <c r="AG25" i="96"/>
  <c r="AP25" i="96" s="1"/>
  <c r="AJ20" i="4"/>
  <c r="AK20" i="4"/>
  <c r="AT20" i="4" s="1"/>
  <c r="AJ14" i="4"/>
  <c r="AK14" i="4"/>
  <c r="AT14" i="4" s="1"/>
  <c r="AJ8" i="4"/>
  <c r="AK8" i="4"/>
  <c r="AT8" i="4" s="1"/>
  <c r="AS9" i="65"/>
  <c r="AL9" i="65"/>
  <c r="AU9" i="65" s="1"/>
  <c r="AI22" i="91"/>
  <c r="AN22" i="91"/>
  <c r="AH23" i="72"/>
  <c r="AQ23" i="72" s="1"/>
  <c r="AQ25" i="72" s="1"/>
  <c r="AZ3" i="72"/>
  <c r="AX22" i="72" s="1"/>
  <c r="S22" i="72" s="1"/>
  <c r="AC22" i="72" s="1"/>
  <c r="AB23" i="72" s="1"/>
  <c r="AR22" i="17"/>
  <c r="AJ18" i="63"/>
  <c r="AK18" i="63"/>
  <c r="AT18" i="63" s="1"/>
  <c r="AJ12" i="63"/>
  <c r="AK12" i="63"/>
  <c r="AT12" i="63" s="1"/>
  <c r="AJ6" i="63"/>
  <c r="AK6" i="63"/>
  <c r="AT6" i="63" s="1"/>
  <c r="AH24" i="25"/>
  <c r="AQ24" i="25" s="1"/>
  <c r="AS16" i="65"/>
  <c r="AL16" i="65"/>
  <c r="AU16" i="65" s="1"/>
  <c r="AS7" i="9"/>
  <c r="AL7" i="9"/>
  <c r="AU7" i="9" s="1"/>
  <c r="AS4" i="66"/>
  <c r="AL4" i="66"/>
  <c r="AU4" i="66" s="1"/>
  <c r="AS8" i="71"/>
  <c r="AL8" i="71"/>
  <c r="AU8" i="71" s="1"/>
  <c r="AX23" i="2"/>
  <c r="S23" i="2" s="1"/>
  <c r="AC23" i="2" s="1"/>
  <c r="AJ23" i="2" s="1"/>
  <c r="AS23" i="2" s="1"/>
  <c r="AX3" i="2"/>
  <c r="S3" i="2" s="1"/>
  <c r="AC3" i="2" s="1"/>
  <c r="AX4" i="2"/>
  <c r="S4" i="2" s="1"/>
  <c r="AC4" i="2" s="1"/>
  <c r="AB5" i="2" s="1"/>
  <c r="AX5" i="2"/>
  <c r="S5" i="2" s="1"/>
  <c r="AC5" i="2" s="1"/>
  <c r="AB6" i="2" s="1"/>
  <c r="AX6" i="2"/>
  <c r="S6" i="2" s="1"/>
  <c r="AC6" i="2" s="1"/>
  <c r="AB7" i="2" s="1"/>
  <c r="AX7" i="2"/>
  <c r="S7" i="2" s="1"/>
  <c r="AC7" i="2" s="1"/>
  <c r="AB8" i="2" s="1"/>
  <c r="AX8" i="2"/>
  <c r="S8" i="2" s="1"/>
  <c r="AC8" i="2" s="1"/>
  <c r="AB9" i="2" s="1"/>
  <c r="AX9" i="2"/>
  <c r="S9" i="2" s="1"/>
  <c r="AC9" i="2" s="1"/>
  <c r="AB10" i="2" s="1"/>
  <c r="AX10" i="2"/>
  <c r="S10" i="2" s="1"/>
  <c r="AC10" i="2" s="1"/>
  <c r="AB11" i="2" s="1"/>
  <c r="AX11" i="2"/>
  <c r="S11" i="2" s="1"/>
  <c r="AC11" i="2" s="1"/>
  <c r="AB12" i="2" s="1"/>
  <c r="AX12" i="2"/>
  <c r="S12" i="2" s="1"/>
  <c r="AC12" i="2" s="1"/>
  <c r="AB13" i="2" s="1"/>
  <c r="AX13" i="2"/>
  <c r="S13" i="2" s="1"/>
  <c r="AC13" i="2" s="1"/>
  <c r="AB14" i="2" s="1"/>
  <c r="AX14" i="2"/>
  <c r="S14" i="2" s="1"/>
  <c r="AC14" i="2" s="1"/>
  <c r="AB15" i="2" s="1"/>
  <c r="AX15" i="2"/>
  <c r="S15" i="2" s="1"/>
  <c r="AC15" i="2" s="1"/>
  <c r="AB16" i="2" s="1"/>
  <c r="AX16" i="2"/>
  <c r="S16" i="2" s="1"/>
  <c r="AC16" i="2" s="1"/>
  <c r="AB17" i="2" s="1"/>
  <c r="AX17" i="2"/>
  <c r="S17" i="2" s="1"/>
  <c r="AC17" i="2" s="1"/>
  <c r="AB18" i="2" s="1"/>
  <c r="AX18" i="2"/>
  <c r="S18" i="2" s="1"/>
  <c r="AC18" i="2" s="1"/>
  <c r="AB19" i="2" s="1"/>
  <c r="AX19" i="2"/>
  <c r="S19" i="2" s="1"/>
  <c r="AC19" i="2" s="1"/>
  <c r="AB20" i="2" s="1"/>
  <c r="AX20" i="2"/>
  <c r="S20" i="2" s="1"/>
  <c r="AC20" i="2" s="1"/>
  <c r="AB21" i="2" s="1"/>
  <c r="AX21" i="2"/>
  <c r="S21" i="2" s="1"/>
  <c r="AC21" i="2" s="1"/>
  <c r="AB22" i="2" s="1"/>
  <c r="AR24" i="86"/>
  <c r="AJ11" i="1"/>
  <c r="AK11" i="1"/>
  <c r="AT11" i="1" s="1"/>
  <c r="Y25" i="48"/>
  <c r="X25" i="48"/>
  <c r="AS17" i="65"/>
  <c r="AL17" i="65"/>
  <c r="AU17" i="65" s="1"/>
  <c r="AS8" i="9"/>
  <c r="AL8" i="9"/>
  <c r="AU8" i="9" s="1"/>
  <c r="AS15" i="71"/>
  <c r="AL15" i="71"/>
  <c r="AU15" i="71" s="1"/>
  <c r="AJ22" i="14"/>
  <c r="AK22" i="14"/>
  <c r="AT22" i="14" s="1"/>
  <c r="AJ16" i="14"/>
  <c r="AK16" i="14"/>
  <c r="AT16" i="14" s="1"/>
  <c r="AJ10" i="14"/>
  <c r="AK10" i="14"/>
  <c r="AT10" i="14" s="1"/>
  <c r="AJ18" i="1"/>
  <c r="AK18" i="1"/>
  <c r="AT18" i="1" s="1"/>
  <c r="AJ23" i="70"/>
  <c r="AS23" i="70" s="1"/>
  <c r="AK23" i="70"/>
  <c r="AT23" i="70" s="1"/>
  <c r="AJ17" i="19"/>
  <c r="AK17" i="19"/>
  <c r="AT17" i="19" s="1"/>
  <c r="AJ11" i="19"/>
  <c r="AK11" i="19"/>
  <c r="AT11" i="19" s="1"/>
  <c r="AJ5" i="19"/>
  <c r="AK5" i="19"/>
  <c r="AT5" i="19" s="1"/>
  <c r="AX23" i="24"/>
  <c r="S23" i="24" s="1"/>
  <c r="AC23" i="24" s="1"/>
  <c r="AX3" i="24"/>
  <c r="S3" i="24" s="1"/>
  <c r="AC3" i="24" s="1"/>
  <c r="AX4" i="24"/>
  <c r="S4" i="24" s="1"/>
  <c r="AC4" i="24" s="1"/>
  <c r="AB5" i="24" s="1"/>
  <c r="AX5" i="24"/>
  <c r="S5" i="24" s="1"/>
  <c r="AC5" i="24" s="1"/>
  <c r="AB6" i="24" s="1"/>
  <c r="AX6" i="24"/>
  <c r="S6" i="24" s="1"/>
  <c r="AC6" i="24" s="1"/>
  <c r="AB7" i="24" s="1"/>
  <c r="AX7" i="24"/>
  <c r="S7" i="24" s="1"/>
  <c r="AC7" i="24" s="1"/>
  <c r="AB8" i="24" s="1"/>
  <c r="AX8" i="24"/>
  <c r="S8" i="24" s="1"/>
  <c r="AC8" i="24" s="1"/>
  <c r="AB9" i="24" s="1"/>
  <c r="AX9" i="24"/>
  <c r="S9" i="24" s="1"/>
  <c r="AC9" i="24" s="1"/>
  <c r="AB10" i="24" s="1"/>
  <c r="AX10" i="24"/>
  <c r="S10" i="24" s="1"/>
  <c r="AC10" i="24" s="1"/>
  <c r="AB11" i="24" s="1"/>
  <c r="AX11" i="24"/>
  <c r="S11" i="24" s="1"/>
  <c r="AC11" i="24" s="1"/>
  <c r="AB12" i="24" s="1"/>
  <c r="AX12" i="24"/>
  <c r="S12" i="24" s="1"/>
  <c r="AC12" i="24" s="1"/>
  <c r="AB13" i="24" s="1"/>
  <c r="AX13" i="24"/>
  <c r="S13" i="24" s="1"/>
  <c r="AC13" i="24" s="1"/>
  <c r="AB14" i="24" s="1"/>
  <c r="AX14" i="24"/>
  <c r="S14" i="24" s="1"/>
  <c r="AC14" i="24" s="1"/>
  <c r="AB15" i="24" s="1"/>
  <c r="AX15" i="24"/>
  <c r="S15" i="24" s="1"/>
  <c r="AC15" i="24" s="1"/>
  <c r="AB16" i="24" s="1"/>
  <c r="AX16" i="24"/>
  <c r="S16" i="24" s="1"/>
  <c r="AC16" i="24" s="1"/>
  <c r="AB17" i="24" s="1"/>
  <c r="AX17" i="24"/>
  <c r="S17" i="24" s="1"/>
  <c r="AC17" i="24" s="1"/>
  <c r="AB18" i="24" s="1"/>
  <c r="AX18" i="24"/>
  <c r="S18" i="24" s="1"/>
  <c r="AC18" i="24" s="1"/>
  <c r="AB19" i="24" s="1"/>
  <c r="AX19" i="24"/>
  <c r="S19" i="24" s="1"/>
  <c r="AC19" i="24" s="1"/>
  <c r="AB20" i="24" s="1"/>
  <c r="AX20" i="24"/>
  <c r="S20" i="24" s="1"/>
  <c r="AC20" i="24" s="1"/>
  <c r="AB21" i="24" s="1"/>
  <c r="AX21" i="24"/>
  <c r="S21" i="24" s="1"/>
  <c r="AC21" i="24" s="1"/>
  <c r="AB22" i="24" s="1"/>
  <c r="AS15" i="9"/>
  <c r="AL15" i="9"/>
  <c r="AU15" i="9" s="1"/>
  <c r="AS16" i="71"/>
  <c r="AL16" i="71"/>
  <c r="AU16" i="71" s="1"/>
  <c r="X23" i="18"/>
  <c r="Y23" i="18"/>
  <c r="Z23" i="18" s="1"/>
  <c r="AR22" i="90"/>
  <c r="AR21" i="57"/>
  <c r="AJ18" i="13"/>
  <c r="AK18" i="13"/>
  <c r="AT18" i="13" s="1"/>
  <c r="AJ12" i="13"/>
  <c r="AK12" i="13"/>
  <c r="AT12" i="13" s="1"/>
  <c r="AJ6" i="13"/>
  <c r="AK6" i="13"/>
  <c r="AT6" i="13" s="1"/>
  <c r="AI22" i="10"/>
  <c r="AN22" i="10"/>
  <c r="AN23" i="54"/>
  <c r="AN25" i="54" s="1"/>
  <c r="AI23" i="54"/>
  <c r="X24" i="88"/>
  <c r="Y24" i="88"/>
  <c r="AJ21" i="70"/>
  <c r="AK21" i="70"/>
  <c r="AT21" i="70" s="1"/>
  <c r="AJ15" i="70"/>
  <c r="AK15" i="70"/>
  <c r="AT15" i="70" s="1"/>
  <c r="AJ9" i="70"/>
  <c r="AK9" i="70"/>
  <c r="AT9" i="70" s="1"/>
  <c r="AI23" i="38"/>
  <c r="AN23" i="38"/>
  <c r="AI24" i="76"/>
  <c r="AN24" i="76"/>
  <c r="AJ6" i="52"/>
  <c r="AK6" i="52"/>
  <c r="AT6" i="52" s="1"/>
  <c r="AJ23" i="1"/>
  <c r="AS23" i="1" s="1"/>
  <c r="AK23" i="1"/>
  <c r="AT23" i="1" s="1"/>
  <c r="AJ20" i="1"/>
  <c r="AK20" i="1"/>
  <c r="AT20" i="1" s="1"/>
  <c r="AS6" i="71"/>
  <c r="AL6" i="71"/>
  <c r="AU6" i="71" s="1"/>
  <c r="W23" i="32"/>
  <c r="AG22" i="32"/>
  <c r="AP22" i="32" s="1"/>
  <c r="AF22" i="32"/>
  <c r="AO22" i="32" s="1"/>
  <c r="AE22" i="32"/>
  <c r="AH23" i="17"/>
  <c r="AQ23" i="17" s="1"/>
  <c r="AQ25" i="17" s="1"/>
  <c r="AZ3" i="17"/>
  <c r="AX22" i="17" s="1"/>
  <c r="S22" i="17" s="1"/>
  <c r="AC22" i="17" s="1"/>
  <c r="AB23" i="17" s="1"/>
  <c r="AF22" i="23"/>
  <c r="AO22" i="23" s="1"/>
  <c r="W23" i="23"/>
  <c r="AE22" i="23"/>
  <c r="AG22" i="23"/>
  <c r="AP22" i="23" s="1"/>
  <c r="AJ9" i="1"/>
  <c r="AK9" i="1"/>
  <c r="AT9" i="1" s="1"/>
  <c r="AS15" i="65"/>
  <c r="AL15" i="65"/>
  <c r="AU15" i="65" s="1"/>
  <c r="AS19" i="71"/>
  <c r="AL19" i="71"/>
  <c r="AU19" i="71" s="1"/>
  <c r="AH23" i="78"/>
  <c r="AQ23" i="78" s="1"/>
  <c r="AH25" i="86"/>
  <c r="AQ25" i="86" s="1"/>
  <c r="AJ23" i="13"/>
  <c r="AS23" i="13" s="1"/>
  <c r="AK23" i="13"/>
  <c r="AT23" i="13" s="1"/>
  <c r="AH22" i="68"/>
  <c r="AQ22" i="68" s="1"/>
  <c r="AJ21" i="19"/>
  <c r="AK21" i="19"/>
  <c r="AT21" i="19" s="1"/>
  <c r="AJ15" i="19"/>
  <c r="AK15" i="19"/>
  <c r="AT15" i="19" s="1"/>
  <c r="AJ9" i="19"/>
  <c r="AK9" i="19"/>
  <c r="AT9" i="19" s="1"/>
  <c r="AS21" i="9"/>
  <c r="AL21" i="9"/>
  <c r="AU21" i="9" s="1"/>
  <c r="AS3" i="71"/>
  <c r="AL3" i="71"/>
  <c r="AU3" i="71" s="1"/>
  <c r="AS22" i="71"/>
  <c r="AL22" i="71"/>
  <c r="AU22" i="71" s="1"/>
  <c r="AJ22" i="13"/>
  <c r="AK22" i="13"/>
  <c r="AT22" i="13" s="1"/>
  <c r="AJ16" i="13"/>
  <c r="AK16" i="13"/>
  <c r="AT16" i="13" s="1"/>
  <c r="AJ3" i="13"/>
  <c r="AB4" i="13"/>
  <c r="AJ7" i="1"/>
  <c r="AK7" i="1"/>
  <c r="AT7" i="1" s="1"/>
  <c r="AR23" i="73"/>
  <c r="AJ19" i="70"/>
  <c r="AK19" i="70"/>
  <c r="AT19" i="70" s="1"/>
  <c r="AJ13" i="70"/>
  <c r="AK13" i="70"/>
  <c r="AT13" i="70" s="1"/>
  <c r="AJ7" i="70"/>
  <c r="AK7" i="70"/>
  <c r="AT7" i="70" s="1"/>
  <c r="AI23" i="63"/>
  <c r="AN23" i="63"/>
  <c r="AN25" i="63" s="1"/>
  <c r="AS7" i="65"/>
  <c r="AL7" i="65"/>
  <c r="AU7" i="65" s="1"/>
  <c r="AJ4" i="9"/>
  <c r="AK4" i="9"/>
  <c r="AT4" i="9" s="1"/>
  <c r="AT25" i="9" s="1"/>
  <c r="AN23" i="34"/>
  <c r="AI23" i="34"/>
  <c r="X23" i="56"/>
  <c r="Y23" i="56"/>
  <c r="AJ12" i="52"/>
  <c r="AK12" i="52"/>
  <c r="AT12" i="52" s="1"/>
  <c r="AJ12" i="3"/>
  <c r="AK12" i="3"/>
  <c r="AT12" i="3" s="1"/>
  <c r="AS20" i="65"/>
  <c r="AL20" i="65"/>
  <c r="AU20" i="65" s="1"/>
  <c r="AJ19" i="4"/>
  <c r="AK19" i="4"/>
  <c r="AT19" i="4" s="1"/>
  <c r="AJ17" i="63"/>
  <c r="AK17" i="63"/>
  <c r="AT17" i="63" s="1"/>
  <c r="Y25" i="44"/>
  <c r="X25" i="44"/>
  <c r="Z25" i="44" s="1"/>
  <c r="AG23" i="61"/>
  <c r="AP23" i="61" s="1"/>
  <c r="AP25" i="61" s="1"/>
  <c r="AF23" i="61"/>
  <c r="AO23" i="61" s="1"/>
  <c r="AO25" i="61" s="1"/>
  <c r="AE23" i="61"/>
  <c r="AJ21" i="14"/>
  <c r="AK21" i="14"/>
  <c r="AT21" i="14" s="1"/>
  <c r="AH23" i="95"/>
  <c r="AQ23" i="95" s="1"/>
  <c r="AJ22" i="19"/>
  <c r="AK22" i="19"/>
  <c r="AT22" i="19" s="1"/>
  <c r="AJ23" i="24"/>
  <c r="AS23" i="24" s="1"/>
  <c r="AJ4" i="71"/>
  <c r="AK4" i="71"/>
  <c r="AT4" i="71" s="1"/>
  <c r="AT25" i="71" s="1"/>
  <c r="AL23" i="3"/>
  <c r="AU23" i="3" s="1"/>
  <c r="AR23" i="3"/>
  <c r="AR25" i="3" s="1"/>
  <c r="AH23" i="92"/>
  <c r="AQ23" i="92" s="1"/>
  <c r="AR22" i="78"/>
  <c r="AJ17" i="52"/>
  <c r="AK17" i="52"/>
  <c r="AT17" i="52" s="1"/>
  <c r="AL23" i="14"/>
  <c r="AU23" i="14" s="1"/>
  <c r="AR23" i="14"/>
  <c r="AR25" i="14" s="1"/>
  <c r="AJ17" i="3"/>
  <c r="AK17" i="3"/>
  <c r="AT17" i="3" s="1"/>
  <c r="AH24" i="26"/>
  <c r="AQ24" i="26" s="1"/>
  <c r="AJ6" i="4"/>
  <c r="AK6" i="4"/>
  <c r="AT6" i="4" s="1"/>
  <c r="Z23" i="78"/>
  <c r="AR21" i="94"/>
  <c r="AJ16" i="63"/>
  <c r="AK16" i="63"/>
  <c r="AT16" i="63" s="1"/>
  <c r="AN23" i="13"/>
  <c r="AN25" i="13" s="1"/>
  <c r="AI23" i="13"/>
  <c r="AI22" i="12"/>
  <c r="AN22" i="12"/>
  <c r="X23" i="74"/>
  <c r="Y23" i="74"/>
  <c r="X24" i="36"/>
  <c r="Y24" i="36"/>
  <c r="Z24" i="36" s="1"/>
  <c r="AJ14" i="14"/>
  <c r="AK14" i="14"/>
  <c r="AT14" i="14" s="1"/>
  <c r="AJ10" i="13"/>
  <c r="AK10" i="13"/>
  <c r="AT10" i="13" s="1"/>
  <c r="AJ22" i="52"/>
  <c r="AK22" i="52"/>
  <c r="AT22" i="52" s="1"/>
  <c r="AJ16" i="52"/>
  <c r="AK16" i="52"/>
  <c r="AT16" i="52" s="1"/>
  <c r="AJ10" i="52"/>
  <c r="AK10" i="52"/>
  <c r="AT10" i="52" s="1"/>
  <c r="AJ3" i="52"/>
  <c r="AB4" i="52"/>
  <c r="AR23" i="37"/>
  <c r="AX3" i="54"/>
  <c r="S3" i="54" s="1"/>
  <c r="AC3" i="54" s="1"/>
  <c r="AX23" i="54"/>
  <c r="S23" i="54" s="1"/>
  <c r="AC23" i="54" s="1"/>
  <c r="AJ23" i="54" s="1"/>
  <c r="AS23" i="54" s="1"/>
  <c r="AX4" i="54"/>
  <c r="S4" i="54" s="1"/>
  <c r="AC4" i="54" s="1"/>
  <c r="AB5" i="54" s="1"/>
  <c r="AX5" i="54"/>
  <c r="S5" i="54" s="1"/>
  <c r="AC5" i="54" s="1"/>
  <c r="AB6" i="54" s="1"/>
  <c r="AX6" i="54"/>
  <c r="S6" i="54" s="1"/>
  <c r="AC6" i="54" s="1"/>
  <c r="AB7" i="54" s="1"/>
  <c r="AX7" i="54"/>
  <c r="S7" i="54" s="1"/>
  <c r="AC7" i="54" s="1"/>
  <c r="AB8" i="54" s="1"/>
  <c r="AX8" i="54"/>
  <c r="S8" i="54" s="1"/>
  <c r="AC8" i="54" s="1"/>
  <c r="AB9" i="54" s="1"/>
  <c r="AX9" i="54"/>
  <c r="S9" i="54" s="1"/>
  <c r="AC9" i="54" s="1"/>
  <c r="AB10" i="54" s="1"/>
  <c r="AX10" i="54"/>
  <c r="S10" i="54" s="1"/>
  <c r="AC10" i="54" s="1"/>
  <c r="AB11" i="54" s="1"/>
  <c r="AX11" i="54"/>
  <c r="S11" i="54" s="1"/>
  <c r="AC11" i="54" s="1"/>
  <c r="AB12" i="54" s="1"/>
  <c r="AX12" i="54"/>
  <c r="S12" i="54" s="1"/>
  <c r="AC12" i="54" s="1"/>
  <c r="AB13" i="54" s="1"/>
  <c r="AX13" i="54"/>
  <c r="S13" i="54" s="1"/>
  <c r="AC13" i="54" s="1"/>
  <c r="AB14" i="54" s="1"/>
  <c r="AX14" i="54"/>
  <c r="S14" i="54" s="1"/>
  <c r="AC14" i="54" s="1"/>
  <c r="AB15" i="54" s="1"/>
  <c r="AX15" i="54"/>
  <c r="S15" i="54" s="1"/>
  <c r="AC15" i="54" s="1"/>
  <c r="AB16" i="54" s="1"/>
  <c r="AX16" i="54"/>
  <c r="S16" i="54" s="1"/>
  <c r="AC16" i="54" s="1"/>
  <c r="AB17" i="54" s="1"/>
  <c r="AX17" i="54"/>
  <c r="S17" i="54" s="1"/>
  <c r="AC17" i="54" s="1"/>
  <c r="AB18" i="54" s="1"/>
  <c r="AX18" i="54"/>
  <c r="S18" i="54" s="1"/>
  <c r="AC18" i="54" s="1"/>
  <c r="AB19" i="54" s="1"/>
  <c r="AX19" i="54"/>
  <c r="S19" i="54" s="1"/>
  <c r="AC19" i="54" s="1"/>
  <c r="AB20" i="54" s="1"/>
  <c r="AX20" i="54"/>
  <c r="S20" i="54" s="1"/>
  <c r="AC20" i="54" s="1"/>
  <c r="AB21" i="54" s="1"/>
  <c r="AX21" i="54"/>
  <c r="S21" i="54" s="1"/>
  <c r="AC21" i="54" s="1"/>
  <c r="AB22" i="54" s="1"/>
  <c r="AJ22" i="3"/>
  <c r="AK22" i="3"/>
  <c r="AT22" i="3" s="1"/>
  <c r="AJ16" i="3"/>
  <c r="AK16" i="3"/>
  <c r="AT16" i="3" s="1"/>
  <c r="AJ10" i="3"/>
  <c r="AK10" i="3"/>
  <c r="AT10" i="3" s="1"/>
  <c r="AJ3" i="3"/>
  <c r="AB4" i="3"/>
  <c r="AU25" i="21"/>
  <c r="C11" i="21" s="1"/>
  <c r="Z24" i="73"/>
  <c r="X25" i="28"/>
  <c r="Y25" i="28"/>
  <c r="X24" i="81"/>
  <c r="Y24" i="81"/>
  <c r="AS8" i="65"/>
  <c r="AL8" i="65"/>
  <c r="AU8" i="65" s="1"/>
  <c r="AS17" i="9"/>
  <c r="AL17" i="9"/>
  <c r="AU17" i="9" s="1"/>
  <c r="AS12" i="71"/>
  <c r="AL12" i="71"/>
  <c r="AU12" i="71" s="1"/>
  <c r="Z24" i="82"/>
  <c r="Z24" i="26"/>
  <c r="AF22" i="27"/>
  <c r="AO22" i="27" s="1"/>
  <c r="AG22" i="27"/>
  <c r="AP22" i="27" s="1"/>
  <c r="W23" i="27"/>
  <c r="AE22" i="27"/>
  <c r="AN23" i="84"/>
  <c r="AI23" i="84"/>
  <c r="AJ17" i="4"/>
  <c r="AK17" i="4"/>
  <c r="AT17" i="4" s="1"/>
  <c r="AJ11" i="4"/>
  <c r="AK11" i="4"/>
  <c r="AT11" i="4" s="1"/>
  <c r="AJ5" i="4"/>
  <c r="AK5" i="4"/>
  <c r="AT5" i="4" s="1"/>
  <c r="AS21" i="65"/>
  <c r="AL21" i="65"/>
  <c r="AU21" i="65" s="1"/>
  <c r="Y23" i="91"/>
  <c r="X23" i="91"/>
  <c r="AS18" i="9"/>
  <c r="AL18" i="9"/>
  <c r="AU18" i="9" s="1"/>
  <c r="AS7" i="71"/>
  <c r="AL7" i="71"/>
  <c r="AU7" i="71" s="1"/>
  <c r="AH24" i="80"/>
  <c r="AQ24" i="80" s="1"/>
  <c r="AJ21" i="63"/>
  <c r="AK21" i="63"/>
  <c r="AT21" i="63" s="1"/>
  <c r="AJ15" i="63"/>
  <c r="AK15" i="63"/>
  <c r="AT15" i="63" s="1"/>
  <c r="AJ9" i="63"/>
  <c r="AK9" i="63"/>
  <c r="AT9" i="63" s="1"/>
  <c r="W24" i="41"/>
  <c r="AG23" i="41"/>
  <c r="AP23" i="41" s="1"/>
  <c r="AF23" i="41"/>
  <c r="AO23" i="41" s="1"/>
  <c r="AE23" i="41"/>
  <c r="AH22" i="35"/>
  <c r="AQ22" i="35" s="1"/>
  <c r="AG23" i="24"/>
  <c r="AP23" i="24" s="1"/>
  <c r="AP25" i="24" s="1"/>
  <c r="AF23" i="24"/>
  <c r="AO23" i="24" s="1"/>
  <c r="AO25" i="24" s="1"/>
  <c r="AE23" i="24"/>
  <c r="AX23" i="8"/>
  <c r="S23" i="8" s="1"/>
  <c r="AC23" i="8" s="1"/>
  <c r="AX3" i="8"/>
  <c r="S3" i="8" s="1"/>
  <c r="AC3" i="8" s="1"/>
  <c r="AX4" i="8"/>
  <c r="S4" i="8" s="1"/>
  <c r="AC4" i="8" s="1"/>
  <c r="AB5" i="8" s="1"/>
  <c r="AX5" i="8"/>
  <c r="S5" i="8" s="1"/>
  <c r="AC5" i="8" s="1"/>
  <c r="AB6" i="8" s="1"/>
  <c r="AX6" i="8"/>
  <c r="S6" i="8" s="1"/>
  <c r="AC6" i="8" s="1"/>
  <c r="AB7" i="8" s="1"/>
  <c r="AX7" i="8"/>
  <c r="S7" i="8" s="1"/>
  <c r="AC7" i="8" s="1"/>
  <c r="AB8" i="8" s="1"/>
  <c r="AX8" i="8"/>
  <c r="S8" i="8" s="1"/>
  <c r="AC8" i="8" s="1"/>
  <c r="AB9" i="8" s="1"/>
  <c r="AX9" i="8"/>
  <c r="S9" i="8" s="1"/>
  <c r="AC9" i="8" s="1"/>
  <c r="AB10" i="8" s="1"/>
  <c r="AX10" i="8"/>
  <c r="S10" i="8" s="1"/>
  <c r="AC10" i="8" s="1"/>
  <c r="AB11" i="8" s="1"/>
  <c r="AX11" i="8"/>
  <c r="S11" i="8" s="1"/>
  <c r="AC11" i="8" s="1"/>
  <c r="AB12" i="8" s="1"/>
  <c r="AX12" i="8"/>
  <c r="S12" i="8" s="1"/>
  <c r="AC12" i="8" s="1"/>
  <c r="AB13" i="8" s="1"/>
  <c r="AX13" i="8"/>
  <c r="S13" i="8" s="1"/>
  <c r="AC13" i="8" s="1"/>
  <c r="AB14" i="8" s="1"/>
  <c r="AX14" i="8"/>
  <c r="S14" i="8" s="1"/>
  <c r="AC14" i="8" s="1"/>
  <c r="AB15" i="8" s="1"/>
  <c r="AX15" i="8"/>
  <c r="S15" i="8" s="1"/>
  <c r="AC15" i="8" s="1"/>
  <c r="AB16" i="8" s="1"/>
  <c r="AX16" i="8"/>
  <c r="S16" i="8" s="1"/>
  <c r="AC16" i="8" s="1"/>
  <c r="AB17" i="8" s="1"/>
  <c r="AX17" i="8"/>
  <c r="S17" i="8" s="1"/>
  <c r="AC17" i="8" s="1"/>
  <c r="AB18" i="8" s="1"/>
  <c r="AX18" i="8"/>
  <c r="S18" i="8" s="1"/>
  <c r="AC18" i="8" s="1"/>
  <c r="AB19" i="8" s="1"/>
  <c r="AX19" i="8"/>
  <c r="S19" i="8" s="1"/>
  <c r="AC19" i="8" s="1"/>
  <c r="AB20" i="8" s="1"/>
  <c r="AX20" i="8"/>
  <c r="S20" i="8" s="1"/>
  <c r="AC20" i="8" s="1"/>
  <c r="AB21" i="8" s="1"/>
  <c r="AX21" i="8"/>
  <c r="S21" i="8" s="1"/>
  <c r="AC21" i="8" s="1"/>
  <c r="AB22" i="8" s="1"/>
  <c r="Z24" i="42"/>
  <c r="AL23" i="65"/>
  <c r="AU23" i="65" s="1"/>
  <c r="W23" i="20"/>
  <c r="AE22" i="20"/>
  <c r="AG22" i="20"/>
  <c r="AP22" i="20" s="1"/>
  <c r="AF22" i="20"/>
  <c r="AO22" i="20" s="1"/>
  <c r="Y23" i="12"/>
  <c r="X23" i="12"/>
  <c r="AI23" i="36"/>
  <c r="AN23" i="36"/>
  <c r="AR22" i="59"/>
  <c r="AJ19" i="14"/>
  <c r="AK19" i="14"/>
  <c r="AT19" i="14" s="1"/>
  <c r="AJ13" i="14"/>
  <c r="AK13" i="14"/>
  <c r="AT13" i="14" s="1"/>
  <c r="AJ7" i="14"/>
  <c r="AK7" i="14"/>
  <c r="AT7" i="14" s="1"/>
  <c r="Z23" i="39"/>
  <c r="AX23" i="22"/>
  <c r="S23" i="22" s="1"/>
  <c r="AC23" i="22" s="1"/>
  <c r="AX3" i="22"/>
  <c r="S3" i="22" s="1"/>
  <c r="AC3" i="22" s="1"/>
  <c r="AX4" i="22"/>
  <c r="S4" i="22" s="1"/>
  <c r="AC4" i="22" s="1"/>
  <c r="AB5" i="22" s="1"/>
  <c r="AX5" i="22"/>
  <c r="S5" i="22" s="1"/>
  <c r="AC5" i="22" s="1"/>
  <c r="AB6" i="22" s="1"/>
  <c r="AX6" i="22"/>
  <c r="S6" i="22" s="1"/>
  <c r="AC6" i="22" s="1"/>
  <c r="AB7" i="22" s="1"/>
  <c r="AX7" i="22"/>
  <c r="S7" i="22" s="1"/>
  <c r="AC7" i="22" s="1"/>
  <c r="AB8" i="22" s="1"/>
  <c r="AX8" i="22"/>
  <c r="S8" i="22" s="1"/>
  <c r="AC8" i="22" s="1"/>
  <c r="AB9" i="22" s="1"/>
  <c r="AX9" i="22"/>
  <c r="S9" i="22" s="1"/>
  <c r="AC9" i="22" s="1"/>
  <c r="AB10" i="22" s="1"/>
  <c r="AX10" i="22"/>
  <c r="S10" i="22" s="1"/>
  <c r="AC10" i="22" s="1"/>
  <c r="AB11" i="22" s="1"/>
  <c r="AX11" i="22"/>
  <c r="S11" i="22" s="1"/>
  <c r="AC11" i="22" s="1"/>
  <c r="AB12" i="22" s="1"/>
  <c r="AX12" i="22"/>
  <c r="S12" i="22" s="1"/>
  <c r="AC12" i="22" s="1"/>
  <c r="AB13" i="22" s="1"/>
  <c r="AX13" i="22"/>
  <c r="S13" i="22" s="1"/>
  <c r="AC13" i="22" s="1"/>
  <c r="AB14" i="22" s="1"/>
  <c r="AX14" i="22"/>
  <c r="S14" i="22" s="1"/>
  <c r="AC14" i="22" s="1"/>
  <c r="AB15" i="22" s="1"/>
  <c r="AX15" i="22"/>
  <c r="S15" i="22" s="1"/>
  <c r="AC15" i="22" s="1"/>
  <c r="AB16" i="22" s="1"/>
  <c r="AX16" i="22"/>
  <c r="S16" i="22" s="1"/>
  <c r="AC16" i="22" s="1"/>
  <c r="AB17" i="22" s="1"/>
  <c r="AX17" i="22"/>
  <c r="S17" i="22" s="1"/>
  <c r="AC17" i="22" s="1"/>
  <c r="AB18" i="22" s="1"/>
  <c r="AX18" i="22"/>
  <c r="S18" i="22" s="1"/>
  <c r="AC18" i="22" s="1"/>
  <c r="AB19" i="22" s="1"/>
  <c r="AX19" i="22"/>
  <c r="S19" i="22" s="1"/>
  <c r="AC19" i="22" s="1"/>
  <c r="AB20" i="22" s="1"/>
  <c r="AX20" i="22"/>
  <c r="S20" i="22" s="1"/>
  <c r="AC20" i="22" s="1"/>
  <c r="AB21" i="22" s="1"/>
  <c r="AX21" i="22"/>
  <c r="S21" i="22" s="1"/>
  <c r="AC21" i="22" s="1"/>
  <c r="AB22" i="22" s="1"/>
  <c r="AJ6" i="1"/>
  <c r="AK6" i="1"/>
  <c r="AT6" i="1" s="1"/>
  <c r="AR22" i="67"/>
  <c r="AJ20" i="19"/>
  <c r="AK20" i="19"/>
  <c r="AT20" i="19" s="1"/>
  <c r="AJ14" i="19"/>
  <c r="AK14" i="19"/>
  <c r="AT14" i="19" s="1"/>
  <c r="AJ8" i="19"/>
  <c r="AK8" i="19"/>
  <c r="AT8" i="19" s="1"/>
  <c r="AH23" i="58"/>
  <c r="AQ23" i="58" s="1"/>
  <c r="AQ25" i="58" s="1"/>
  <c r="AZ3" i="58"/>
  <c r="AS12" i="65"/>
  <c r="AL12" i="65"/>
  <c r="AU12" i="65" s="1"/>
  <c r="AR22" i="45"/>
  <c r="AI23" i="4"/>
  <c r="AN23" i="4"/>
  <c r="AN25" i="4" s="1"/>
  <c r="Y23" i="93"/>
  <c r="X23" i="93"/>
  <c r="Y25" i="83"/>
  <c r="X25" i="83"/>
  <c r="AJ21" i="13"/>
  <c r="AK21" i="13"/>
  <c r="AT21" i="13" s="1"/>
  <c r="AJ15" i="13"/>
  <c r="AK15" i="13"/>
  <c r="AT15" i="13" s="1"/>
  <c r="AJ9" i="13"/>
  <c r="AK9" i="13"/>
  <c r="AT9" i="13" s="1"/>
  <c r="AJ13" i="1"/>
  <c r="AK13" i="1"/>
  <c r="AT13" i="1" s="1"/>
  <c r="AX23" i="60"/>
  <c r="S23" i="60" s="1"/>
  <c r="AC23" i="60" s="1"/>
  <c r="AX3" i="60"/>
  <c r="S3" i="60" s="1"/>
  <c r="AC3" i="60" s="1"/>
  <c r="AX4" i="60"/>
  <c r="S4" i="60" s="1"/>
  <c r="AC4" i="60" s="1"/>
  <c r="AB5" i="60" s="1"/>
  <c r="AX5" i="60"/>
  <c r="S5" i="60" s="1"/>
  <c r="AC5" i="60" s="1"/>
  <c r="AB6" i="60" s="1"/>
  <c r="AX6" i="60"/>
  <c r="S6" i="60" s="1"/>
  <c r="AC6" i="60" s="1"/>
  <c r="AB7" i="60" s="1"/>
  <c r="AX7" i="60"/>
  <c r="S7" i="60" s="1"/>
  <c r="AC7" i="60" s="1"/>
  <c r="AB8" i="60" s="1"/>
  <c r="AX8" i="60"/>
  <c r="S8" i="60" s="1"/>
  <c r="AC8" i="60" s="1"/>
  <c r="AB9" i="60" s="1"/>
  <c r="AX9" i="60"/>
  <c r="S9" i="60" s="1"/>
  <c r="AC9" i="60" s="1"/>
  <c r="AB10" i="60" s="1"/>
  <c r="AX10" i="60"/>
  <c r="S10" i="60" s="1"/>
  <c r="AC10" i="60" s="1"/>
  <c r="AB11" i="60" s="1"/>
  <c r="AX11" i="60"/>
  <c r="S11" i="60" s="1"/>
  <c r="AC11" i="60" s="1"/>
  <c r="AB12" i="60" s="1"/>
  <c r="AX12" i="60"/>
  <c r="S12" i="60" s="1"/>
  <c r="AC12" i="60" s="1"/>
  <c r="AB13" i="60" s="1"/>
  <c r="AX13" i="60"/>
  <c r="S13" i="60" s="1"/>
  <c r="AC13" i="60" s="1"/>
  <c r="AB14" i="60" s="1"/>
  <c r="AX14" i="60"/>
  <c r="S14" i="60" s="1"/>
  <c r="AC14" i="60" s="1"/>
  <c r="AB15" i="60" s="1"/>
  <c r="AX15" i="60"/>
  <c r="S15" i="60" s="1"/>
  <c r="AC15" i="60" s="1"/>
  <c r="AB16" i="60" s="1"/>
  <c r="AX16" i="60"/>
  <c r="S16" i="60" s="1"/>
  <c r="AC16" i="60" s="1"/>
  <c r="AB17" i="60" s="1"/>
  <c r="AX17" i="60"/>
  <c r="S17" i="60" s="1"/>
  <c r="AC17" i="60" s="1"/>
  <c r="AB18" i="60" s="1"/>
  <c r="AX18" i="60"/>
  <c r="S18" i="60" s="1"/>
  <c r="AC18" i="60" s="1"/>
  <c r="AB19" i="60" s="1"/>
  <c r="AX19" i="60"/>
  <c r="S19" i="60" s="1"/>
  <c r="AC19" i="60" s="1"/>
  <c r="AB20" i="60" s="1"/>
  <c r="AX20" i="60"/>
  <c r="S20" i="60" s="1"/>
  <c r="AC20" i="60" s="1"/>
  <c r="AB21" i="60" s="1"/>
  <c r="AX21" i="60"/>
  <c r="S21" i="60" s="1"/>
  <c r="AC21" i="60" s="1"/>
  <c r="AB22" i="60" s="1"/>
  <c r="AH23" i="67"/>
  <c r="AQ23" i="67" s="1"/>
  <c r="AQ25" i="67" s="1"/>
  <c r="AZ3" i="67"/>
  <c r="AX22" i="67" s="1"/>
  <c r="S22" i="67" s="1"/>
  <c r="AC22" i="67" s="1"/>
  <c r="AB23" i="67" s="1"/>
  <c r="AR23" i="43"/>
  <c r="AJ18" i="70"/>
  <c r="AK18" i="70"/>
  <c r="AT18" i="70" s="1"/>
  <c r="AJ12" i="70"/>
  <c r="AK12" i="70"/>
  <c r="AT12" i="70" s="1"/>
  <c r="AJ6" i="70"/>
  <c r="AK6" i="70"/>
  <c r="AT6" i="70" s="1"/>
  <c r="AS3" i="9"/>
  <c r="AL3" i="9"/>
  <c r="AU3" i="9" s="1"/>
  <c r="AS22" i="9"/>
  <c r="AL22" i="9"/>
  <c r="AU22" i="9" s="1"/>
  <c r="AS5" i="71"/>
  <c r="AL5" i="71"/>
  <c r="AU5" i="71" s="1"/>
  <c r="Y23" i="89"/>
  <c r="X23" i="89"/>
  <c r="AI22" i="49"/>
  <c r="AN22" i="49"/>
  <c r="X25" i="76"/>
  <c r="Y25" i="76"/>
  <c r="AN22" i="56"/>
  <c r="AI22" i="56"/>
  <c r="AX23" i="53"/>
  <c r="S23" i="53" s="1"/>
  <c r="AC23" i="53" s="1"/>
  <c r="AX3" i="53"/>
  <c r="S3" i="53" s="1"/>
  <c r="AC3" i="53" s="1"/>
  <c r="AX4" i="53"/>
  <c r="S4" i="53" s="1"/>
  <c r="AC4" i="53" s="1"/>
  <c r="AB5" i="53" s="1"/>
  <c r="AX5" i="53"/>
  <c r="S5" i="53" s="1"/>
  <c r="AC5" i="53" s="1"/>
  <c r="AB6" i="53" s="1"/>
  <c r="AX6" i="53"/>
  <c r="S6" i="53" s="1"/>
  <c r="AC6" i="53" s="1"/>
  <c r="AB7" i="53" s="1"/>
  <c r="AX7" i="53"/>
  <c r="S7" i="53" s="1"/>
  <c r="AC7" i="53" s="1"/>
  <c r="AB8" i="53" s="1"/>
  <c r="AX8" i="53"/>
  <c r="S8" i="53" s="1"/>
  <c r="AC8" i="53" s="1"/>
  <c r="AB9" i="53" s="1"/>
  <c r="AX9" i="53"/>
  <c r="S9" i="53" s="1"/>
  <c r="AC9" i="53" s="1"/>
  <c r="AB10" i="53" s="1"/>
  <c r="AX10" i="53"/>
  <c r="S10" i="53" s="1"/>
  <c r="AC10" i="53" s="1"/>
  <c r="AB11" i="53" s="1"/>
  <c r="AX11" i="53"/>
  <c r="S11" i="53" s="1"/>
  <c r="AC11" i="53" s="1"/>
  <c r="AB12" i="53" s="1"/>
  <c r="AX12" i="53"/>
  <c r="S12" i="53" s="1"/>
  <c r="AC12" i="53" s="1"/>
  <c r="AB13" i="53" s="1"/>
  <c r="AX13" i="53"/>
  <c r="S13" i="53" s="1"/>
  <c r="AC13" i="53" s="1"/>
  <c r="AB14" i="53" s="1"/>
  <c r="AX14" i="53"/>
  <c r="S14" i="53" s="1"/>
  <c r="AC14" i="53" s="1"/>
  <c r="AB15" i="53" s="1"/>
  <c r="AX15" i="53"/>
  <c r="S15" i="53" s="1"/>
  <c r="AC15" i="53" s="1"/>
  <c r="AB16" i="53" s="1"/>
  <c r="AX16" i="53"/>
  <c r="S16" i="53" s="1"/>
  <c r="AC16" i="53" s="1"/>
  <c r="AB17" i="53" s="1"/>
  <c r="AX17" i="53"/>
  <c r="S17" i="53" s="1"/>
  <c r="AC17" i="53" s="1"/>
  <c r="AB18" i="53" s="1"/>
  <c r="AX18" i="53"/>
  <c r="S18" i="53" s="1"/>
  <c r="AC18" i="53" s="1"/>
  <c r="AB19" i="53" s="1"/>
  <c r="AX19" i="53"/>
  <c r="S19" i="53" s="1"/>
  <c r="AC19" i="53" s="1"/>
  <c r="AB20" i="53" s="1"/>
  <c r="AX20" i="53"/>
  <c r="S20" i="53" s="1"/>
  <c r="AC20" i="53" s="1"/>
  <c r="AB21" i="53" s="1"/>
  <c r="AX21" i="53"/>
  <c r="S21" i="53" s="1"/>
  <c r="AC21" i="53" s="1"/>
  <c r="AB22" i="53" s="1"/>
  <c r="AJ5" i="63"/>
  <c r="AK5" i="63"/>
  <c r="AT5" i="63" s="1"/>
  <c r="AJ4" i="65"/>
  <c r="AK4" i="65"/>
  <c r="AT4" i="65" s="1"/>
  <c r="AT25" i="65" s="1"/>
  <c r="AR22" i="16"/>
  <c r="AJ3" i="14"/>
  <c r="AB4" i="14"/>
  <c r="AF23" i="85"/>
  <c r="AO23" i="85" s="1"/>
  <c r="AE23" i="85"/>
  <c r="AG23" i="85"/>
  <c r="AP23" i="85" s="1"/>
  <c r="W24" i="85"/>
  <c r="AJ16" i="19"/>
  <c r="AK16" i="19"/>
  <c r="AT16" i="19" s="1"/>
  <c r="AS6" i="65"/>
  <c r="AL6" i="65"/>
  <c r="AU6" i="65" s="1"/>
  <c r="AJ11" i="13"/>
  <c r="AK11" i="13"/>
  <c r="AT11" i="13" s="1"/>
  <c r="X24" i="33"/>
  <c r="Y24" i="33"/>
  <c r="AN23" i="88"/>
  <c r="AI23" i="88"/>
  <c r="AJ20" i="70"/>
  <c r="AK20" i="70"/>
  <c r="AT20" i="70" s="1"/>
  <c r="AS19" i="65"/>
  <c r="AL19" i="65"/>
  <c r="AU19" i="65" s="1"/>
  <c r="AJ5" i="52"/>
  <c r="AK5" i="52"/>
  <c r="AT5" i="52" s="1"/>
  <c r="AX22" i="53"/>
  <c r="S22" i="53" s="1"/>
  <c r="AC22" i="53" s="1"/>
  <c r="AB23" i="53" s="1"/>
  <c r="AJ23" i="63"/>
  <c r="AS23" i="63" s="1"/>
  <c r="AK23" i="63"/>
  <c r="AT23" i="63" s="1"/>
  <c r="AJ12" i="4"/>
  <c r="AK12" i="4"/>
  <c r="AT12" i="4" s="1"/>
  <c r="AJ22" i="63"/>
  <c r="AK22" i="63"/>
  <c r="AT22" i="63" s="1"/>
  <c r="AJ16" i="1"/>
  <c r="AK16" i="1"/>
  <c r="AT16" i="1" s="1"/>
  <c r="AS22" i="65"/>
  <c r="AL22" i="65"/>
  <c r="AU22" i="65" s="1"/>
  <c r="AJ8" i="14"/>
  <c r="AK8" i="14"/>
  <c r="AT8" i="14" s="1"/>
  <c r="AH25" i="79"/>
  <c r="AQ25" i="79" s="1"/>
  <c r="AJ15" i="52"/>
  <c r="AK15" i="52"/>
  <c r="AT15" i="52" s="1"/>
  <c r="AJ9" i="52"/>
  <c r="AK9" i="52"/>
  <c r="AT9" i="52" s="1"/>
  <c r="AK23" i="54"/>
  <c r="AT23" i="54" s="1"/>
  <c r="AG24" i="87"/>
  <c r="AP24" i="87" s="1"/>
  <c r="AF24" i="87"/>
  <c r="AO24" i="87" s="1"/>
  <c r="AE24" i="87"/>
  <c r="W25" i="87"/>
  <c r="AH23" i="51"/>
  <c r="AQ23" i="51" s="1"/>
  <c r="AQ25" i="51" s="1"/>
  <c r="AX22" i="51"/>
  <c r="S22" i="51" s="1"/>
  <c r="AC22" i="51" s="1"/>
  <c r="AB23" i="51" s="1"/>
  <c r="AZ3" i="51"/>
  <c r="AJ8" i="1"/>
  <c r="AK8" i="1"/>
  <c r="AT8" i="1" s="1"/>
  <c r="AJ21" i="3"/>
  <c r="AK21" i="3"/>
  <c r="AT21" i="3" s="1"/>
  <c r="AJ15" i="3"/>
  <c r="AK15" i="3"/>
  <c r="AT15" i="3" s="1"/>
  <c r="AJ9" i="3"/>
  <c r="AK9" i="3"/>
  <c r="AT9" i="3" s="1"/>
  <c r="AS25" i="21"/>
  <c r="AN23" i="81"/>
  <c r="AI23" i="81"/>
  <c r="AR23" i="80"/>
  <c r="AR22" i="85"/>
  <c r="AH24" i="37"/>
  <c r="AQ24" i="37" s="1"/>
  <c r="AR23" i="42"/>
  <c r="AJ21" i="1"/>
  <c r="AK21" i="1"/>
  <c r="AT21" i="1" s="1"/>
  <c r="AJ22" i="4"/>
  <c r="AK22" i="4"/>
  <c r="AT22" i="4" s="1"/>
  <c r="AJ16" i="4"/>
  <c r="AK16" i="4"/>
  <c r="AT16" i="4" s="1"/>
  <c r="AJ10" i="4"/>
  <c r="AK10" i="4"/>
  <c r="AT10" i="4" s="1"/>
  <c r="AJ3" i="4"/>
  <c r="AB4" i="4"/>
  <c r="AU25" i="66"/>
  <c r="C11" i="66" s="1"/>
  <c r="F19" i="97" s="1"/>
  <c r="AH22" i="46"/>
  <c r="AQ22" i="46" s="1"/>
  <c r="Y24" i="75"/>
  <c r="X24" i="75"/>
  <c r="Z23" i="16"/>
  <c r="AH23" i="29"/>
  <c r="AQ23" i="29" s="1"/>
  <c r="AR23" i="40"/>
  <c r="AJ20" i="63"/>
  <c r="AK20" i="63"/>
  <c r="AT20" i="63" s="1"/>
  <c r="AJ14" i="63"/>
  <c r="AK14" i="63"/>
  <c r="AT14" i="63" s="1"/>
  <c r="AJ8" i="63"/>
  <c r="AK8" i="63"/>
  <c r="AT8" i="63" s="1"/>
  <c r="AN24" i="44"/>
  <c r="AI24" i="44"/>
  <c r="AS10" i="65"/>
  <c r="AL10" i="65"/>
  <c r="AU10" i="65" s="1"/>
  <c r="AH23" i="59"/>
  <c r="AQ23" i="59" s="1"/>
  <c r="AQ25" i="59" s="1"/>
  <c r="AZ3" i="59"/>
  <c r="AX22" i="59" s="1"/>
  <c r="S22" i="59" s="1"/>
  <c r="AC22" i="59" s="1"/>
  <c r="AB23" i="59" s="1"/>
  <c r="AS19" i="9"/>
  <c r="AL19" i="9"/>
  <c r="AU19" i="9" s="1"/>
  <c r="AS20" i="71"/>
  <c r="AL20" i="71"/>
  <c r="AU20" i="71" s="1"/>
  <c r="AH23" i="45"/>
  <c r="AQ23" i="45" s="1"/>
  <c r="AJ23" i="8"/>
  <c r="AS23" i="8" s="1"/>
  <c r="AH24" i="40"/>
  <c r="AQ24" i="40" s="1"/>
  <c r="AJ5" i="1"/>
  <c r="AK5" i="1"/>
  <c r="AT5" i="1" s="1"/>
  <c r="AN21" i="6"/>
  <c r="AI21" i="6"/>
  <c r="AI22" i="74"/>
  <c r="AN22" i="74"/>
  <c r="AJ22" i="1"/>
  <c r="AH22" i="5"/>
  <c r="AQ22" i="5" s="1"/>
  <c r="AS11" i="65"/>
  <c r="AL11" i="65"/>
  <c r="AU11" i="65" s="1"/>
  <c r="AS20" i="9"/>
  <c r="AL20" i="9"/>
  <c r="AU20" i="9" s="1"/>
  <c r="AS9" i="71"/>
  <c r="AL9" i="71"/>
  <c r="AU9" i="71" s="1"/>
  <c r="AJ18" i="14"/>
  <c r="AK18" i="14"/>
  <c r="AT18" i="14" s="1"/>
  <c r="AJ12" i="14"/>
  <c r="AK12" i="14"/>
  <c r="AT12" i="14" s="1"/>
  <c r="AJ6" i="14"/>
  <c r="AK6" i="14"/>
  <c r="AT6" i="14" s="1"/>
  <c r="AH22" i="57"/>
  <c r="AQ22" i="57" s="1"/>
  <c r="Z25" i="86"/>
  <c r="AJ23" i="22"/>
  <c r="AS23" i="22" s="1"/>
  <c r="Z22" i="68"/>
  <c r="AJ12" i="1"/>
  <c r="AK12" i="1"/>
  <c r="AT12" i="1" s="1"/>
  <c r="AG23" i="60"/>
  <c r="AP23" i="60" s="1"/>
  <c r="AP25" i="60" s="1"/>
  <c r="AF23" i="60"/>
  <c r="AO23" i="60" s="1"/>
  <c r="AO25" i="60" s="1"/>
  <c r="AE23" i="60"/>
  <c r="AI22" i="62"/>
  <c r="AN22" i="62"/>
  <c r="AJ19" i="19"/>
  <c r="AK19" i="19"/>
  <c r="AT19" i="19" s="1"/>
  <c r="AJ13" i="19"/>
  <c r="AK13" i="19"/>
  <c r="AT13" i="19" s="1"/>
  <c r="AJ7" i="19"/>
  <c r="AK7" i="19"/>
  <c r="AT7" i="19" s="1"/>
  <c r="AS9" i="9"/>
  <c r="AL9" i="9"/>
  <c r="AU9" i="9" s="1"/>
  <c r="AS10" i="71"/>
  <c r="AL10" i="71"/>
  <c r="AU10" i="71" s="1"/>
  <c r="AR22" i="61"/>
  <c r="AI22" i="93"/>
  <c r="AN22" i="93"/>
  <c r="AH23" i="64"/>
  <c r="AQ23" i="64" s="1"/>
  <c r="AQ25" i="64" s="1"/>
  <c r="AZ3" i="64"/>
  <c r="AN24" i="83"/>
  <c r="AI24" i="83"/>
  <c r="AJ20" i="13"/>
  <c r="AK20" i="13"/>
  <c r="AT20" i="13" s="1"/>
  <c r="AJ14" i="13"/>
  <c r="AK14" i="13"/>
  <c r="AT14" i="13" s="1"/>
  <c r="AJ8" i="13"/>
  <c r="AK8" i="13"/>
  <c r="AT8" i="13" s="1"/>
  <c r="AR22" i="51"/>
  <c r="AJ23" i="60"/>
  <c r="AS23" i="60" s="1"/>
  <c r="AJ17" i="70"/>
  <c r="AK17" i="70"/>
  <c r="AT17" i="70" s="1"/>
  <c r="AJ11" i="70"/>
  <c r="AK11" i="70"/>
  <c r="AT11" i="70" s="1"/>
  <c r="AJ5" i="70"/>
  <c r="AK5" i="70"/>
  <c r="AT5" i="70" s="1"/>
  <c r="AN22" i="55"/>
  <c r="AI22" i="55"/>
  <c r="AN23" i="70"/>
  <c r="AN25" i="70" s="1"/>
  <c r="AI23" i="70"/>
  <c r="Y23" i="49"/>
  <c r="X23" i="49"/>
  <c r="AH23" i="50"/>
  <c r="AQ23" i="50" s="1"/>
  <c r="AQ25" i="50" s="1"/>
  <c r="AZ3" i="50"/>
  <c r="AX22" i="50" s="1"/>
  <c r="S22" i="50" s="1"/>
  <c r="AC22" i="50" s="1"/>
  <c r="AB23" i="50" s="1"/>
  <c r="AJ18" i="3"/>
  <c r="AK18" i="3"/>
  <c r="AT18" i="3" s="1"/>
  <c r="AJ7" i="4"/>
  <c r="AK7" i="4"/>
  <c r="AT7" i="4" s="1"/>
  <c r="AJ10" i="1"/>
  <c r="AK10" i="1"/>
  <c r="AT10" i="1" s="1"/>
  <c r="AJ9" i="14"/>
  <c r="AK9" i="14"/>
  <c r="AT9" i="14" s="1"/>
  <c r="AJ3" i="19"/>
  <c r="AB4" i="19"/>
  <c r="AJ5" i="13"/>
  <c r="AK5" i="13"/>
  <c r="AT5" i="13" s="1"/>
  <c r="AS4" i="69"/>
  <c r="AS25" i="69" s="1"/>
  <c r="AL4" i="69"/>
  <c r="AU4" i="69" s="1"/>
  <c r="AU25" i="69" s="1"/>
  <c r="C11" i="69" s="1"/>
  <c r="F22" i="97" s="1"/>
  <c r="AJ8" i="70"/>
  <c r="AK8" i="70"/>
  <c r="AT8" i="70" s="1"/>
  <c r="AR22" i="58"/>
  <c r="AS16" i="9"/>
  <c r="AL16" i="9"/>
  <c r="AU16" i="9" s="1"/>
  <c r="AS17" i="71"/>
  <c r="AL17" i="71"/>
  <c r="AU17" i="71" s="1"/>
  <c r="AI23" i="31"/>
  <c r="AN23" i="31"/>
  <c r="AH23" i="11"/>
  <c r="AQ23" i="11" s="1"/>
  <c r="AQ25" i="11" s="1"/>
  <c r="AZ3" i="11"/>
  <c r="Y24" i="38"/>
  <c r="X24" i="38"/>
  <c r="AR22" i="95"/>
  <c r="AR22" i="92"/>
  <c r="AJ5" i="3"/>
  <c r="AK5" i="3"/>
  <c r="AT5" i="3" s="1"/>
  <c r="AN24" i="28"/>
  <c r="AI24" i="28"/>
  <c r="AH23" i="90"/>
  <c r="AQ23" i="90" s="1"/>
  <c r="Z23" i="17"/>
  <c r="AL23" i="9"/>
  <c r="AU23" i="9" s="1"/>
  <c r="AR23" i="9"/>
  <c r="AR25" i="9" s="1"/>
  <c r="AJ15" i="1"/>
  <c r="AK15" i="1"/>
  <c r="AT15" i="1" s="1"/>
  <c r="AR23" i="25"/>
  <c r="AJ18" i="4"/>
  <c r="AK18" i="4"/>
  <c r="AT18" i="4" s="1"/>
  <c r="AR21" i="35"/>
  <c r="AB4" i="63"/>
  <c r="AJ3" i="63"/>
  <c r="AR22" i="72"/>
  <c r="Y24" i="77"/>
  <c r="X24" i="77"/>
  <c r="Z24" i="77" s="1"/>
  <c r="AJ14" i="52"/>
  <c r="AK14" i="52"/>
  <c r="AT14" i="52" s="1"/>
  <c r="AJ20" i="3"/>
  <c r="AK20" i="3"/>
  <c r="AT20" i="3" s="1"/>
  <c r="AJ8" i="3"/>
  <c r="AK8" i="3"/>
  <c r="AT8" i="3" s="1"/>
  <c r="AH24" i="43"/>
  <c r="AQ24" i="43" s="1"/>
  <c r="AJ23" i="4"/>
  <c r="AS23" i="4" s="1"/>
  <c r="AK23" i="4"/>
  <c r="AT23" i="4" s="1"/>
  <c r="AS14" i="65"/>
  <c r="AL14" i="65"/>
  <c r="AU14" i="65" s="1"/>
  <c r="AS5" i="9"/>
  <c r="AL5" i="9"/>
  <c r="AU5" i="9" s="1"/>
  <c r="AS18" i="71"/>
  <c r="AL18" i="71"/>
  <c r="AU18" i="71" s="1"/>
  <c r="AH22" i="7"/>
  <c r="AQ22" i="7" s="1"/>
  <c r="AR22" i="29"/>
  <c r="AR23" i="30"/>
  <c r="X24" i="84"/>
  <c r="Y24" i="84"/>
  <c r="AJ21" i="4"/>
  <c r="AK21" i="4"/>
  <c r="AT21" i="4" s="1"/>
  <c r="AJ15" i="4"/>
  <c r="AK15" i="4"/>
  <c r="AT15" i="4" s="1"/>
  <c r="AJ9" i="4"/>
  <c r="AK9" i="4"/>
  <c r="AT9" i="4" s="1"/>
  <c r="AH23" i="47"/>
  <c r="AQ23" i="47" s="1"/>
  <c r="AS6" i="9"/>
  <c r="AL6" i="9"/>
  <c r="AU6" i="9" s="1"/>
  <c r="AS25" i="66"/>
  <c r="AS13" i="71"/>
  <c r="AL13" i="71"/>
  <c r="AU13" i="71" s="1"/>
  <c r="AI23" i="75"/>
  <c r="AN23" i="75"/>
  <c r="AR22" i="39"/>
  <c r="Z23" i="29"/>
  <c r="AG23" i="22"/>
  <c r="AP23" i="22" s="1"/>
  <c r="AP25" i="22" s="1"/>
  <c r="AF23" i="22"/>
  <c r="AO23" i="22" s="1"/>
  <c r="AO25" i="22" s="1"/>
  <c r="AE23" i="22"/>
  <c r="AH24" i="30"/>
  <c r="AQ24" i="30" s="1"/>
  <c r="AJ19" i="63"/>
  <c r="AK19" i="63"/>
  <c r="AT19" i="63" s="1"/>
  <c r="AJ13" i="63"/>
  <c r="AK13" i="63"/>
  <c r="AT13" i="63" s="1"/>
  <c r="AJ7" i="63"/>
  <c r="AK7" i="63"/>
  <c r="AT7" i="63" s="1"/>
  <c r="AJ3" i="1"/>
  <c r="AB4" i="1"/>
  <c r="AR23" i="1"/>
  <c r="AR25" i="1" s="1"/>
  <c r="AH23" i="61"/>
  <c r="AQ23" i="61" s="1"/>
  <c r="AQ25" i="61" s="1"/>
  <c r="AZ3" i="61"/>
  <c r="AS4" i="15"/>
  <c r="AS25" i="15" s="1"/>
  <c r="AL4" i="15"/>
  <c r="AU4" i="15" s="1"/>
  <c r="AU25" i="15" s="1"/>
  <c r="C11" i="15" s="1"/>
  <c r="Y22" i="6"/>
  <c r="X22" i="6"/>
  <c r="AJ23" i="19"/>
  <c r="AS23" i="19" s="1"/>
  <c r="AK23" i="19"/>
  <c r="AT23" i="19" s="1"/>
  <c r="AI24" i="48"/>
  <c r="AN24" i="48"/>
  <c r="AJ17" i="14"/>
  <c r="AK17" i="14"/>
  <c r="AT17" i="14" s="1"/>
  <c r="AJ11" i="14"/>
  <c r="AK11" i="14"/>
  <c r="AT11" i="14" s="1"/>
  <c r="AJ5" i="14"/>
  <c r="AK5" i="14"/>
  <c r="AT5" i="14" s="1"/>
  <c r="AI23" i="77"/>
  <c r="AN23" i="77"/>
  <c r="Z22" i="57"/>
  <c r="AH23" i="85"/>
  <c r="AQ23" i="85" s="1"/>
  <c r="AN23" i="52"/>
  <c r="AN25" i="52" s="1"/>
  <c r="AI23" i="52"/>
  <c r="X23" i="62"/>
  <c r="Y23" i="62"/>
  <c r="AJ18" i="19"/>
  <c r="AK18" i="19"/>
  <c r="AT18" i="19" s="1"/>
  <c r="AJ12" i="19"/>
  <c r="AK12" i="19"/>
  <c r="AT12" i="19" s="1"/>
  <c r="AJ6" i="19"/>
  <c r="AK6" i="19"/>
  <c r="AT6" i="19" s="1"/>
  <c r="AE23" i="58"/>
  <c r="AF23" i="58"/>
  <c r="AO23" i="58" s="1"/>
  <c r="AO25" i="58" s="1"/>
  <c r="AG23" i="58"/>
  <c r="AP23" i="58" s="1"/>
  <c r="AP25" i="58" s="1"/>
  <c r="AS18" i="65"/>
  <c r="AL18" i="65"/>
  <c r="AU18" i="65" s="1"/>
  <c r="AN22" i="18"/>
  <c r="AI22" i="18"/>
  <c r="AF23" i="64"/>
  <c r="AO23" i="64" s="1"/>
  <c r="AO25" i="64" s="1"/>
  <c r="AE23" i="64"/>
  <c r="AG23" i="64"/>
  <c r="AP23" i="64" s="1"/>
  <c r="AP25" i="64" s="1"/>
  <c r="AR24" i="79"/>
  <c r="AJ19" i="13"/>
  <c r="AK19" i="13"/>
  <c r="AT19" i="13" s="1"/>
  <c r="AJ13" i="13"/>
  <c r="AK13" i="13"/>
  <c r="AT13" i="13" s="1"/>
  <c r="AJ7" i="13"/>
  <c r="AK7" i="13"/>
  <c r="AT7" i="13" s="1"/>
  <c r="AN23" i="33"/>
  <c r="AI23" i="33"/>
  <c r="AI23" i="53"/>
  <c r="AN23" i="53"/>
  <c r="AN25" i="53" s="1"/>
  <c r="AJ19" i="1"/>
  <c r="AK19" i="1"/>
  <c r="AT19" i="1" s="1"/>
  <c r="AJ22" i="70"/>
  <c r="AK22" i="70"/>
  <c r="AT22" i="70" s="1"/>
  <c r="AJ16" i="70"/>
  <c r="AK16" i="70"/>
  <c r="AT16" i="70" s="1"/>
  <c r="AJ10" i="70"/>
  <c r="AK10" i="70"/>
  <c r="AT10" i="70" s="1"/>
  <c r="AB4" i="70"/>
  <c r="AJ3" i="70"/>
  <c r="X23" i="55"/>
  <c r="Y23" i="55"/>
  <c r="AS13" i="65"/>
  <c r="AL13" i="65"/>
  <c r="AU13" i="65" s="1"/>
  <c r="AS10" i="9"/>
  <c r="AL10" i="9"/>
  <c r="AU10" i="9" s="1"/>
  <c r="AS11" i="71"/>
  <c r="AL11" i="71"/>
  <c r="AU11" i="71" s="1"/>
  <c r="AN22" i="89"/>
  <c r="AI22" i="89"/>
  <c r="X24" i="31"/>
  <c r="Y24" i="31"/>
  <c r="AI23" i="19"/>
  <c r="AN23" i="19"/>
  <c r="AN25" i="19" s="1"/>
  <c r="X24" i="34"/>
  <c r="Y24" i="34"/>
  <c r="W25" i="80" l="1"/>
  <c r="AF24" i="80"/>
  <c r="AO24" i="80" s="1"/>
  <c r="AF23" i="47"/>
  <c r="AO23" i="47" s="1"/>
  <c r="AG22" i="7"/>
  <c r="AP22" i="7" s="1"/>
  <c r="AF22" i="7"/>
  <c r="AO22" i="7" s="1"/>
  <c r="W23" i="7"/>
  <c r="AE22" i="7"/>
  <c r="Z24" i="31"/>
  <c r="W25" i="31" s="1"/>
  <c r="AK23" i="60"/>
  <c r="AT23" i="60" s="1"/>
  <c r="Z24" i="38"/>
  <c r="Z25" i="48"/>
  <c r="W26" i="48" s="1"/>
  <c r="Z23" i="93"/>
  <c r="AG23" i="93" s="1"/>
  <c r="AP23" i="93" s="1"/>
  <c r="Z23" i="12"/>
  <c r="AG23" i="12" s="1"/>
  <c r="AP23" i="12" s="1"/>
  <c r="AP25" i="12" s="1"/>
  <c r="AE24" i="80"/>
  <c r="Z23" i="55"/>
  <c r="AF23" i="55" s="1"/>
  <c r="AO23" i="55" s="1"/>
  <c r="AO25" i="55" s="1"/>
  <c r="AG24" i="80"/>
  <c r="AP24" i="80" s="1"/>
  <c r="AK23" i="24"/>
  <c r="AT23" i="24" s="1"/>
  <c r="AK23" i="8"/>
  <c r="AT23" i="8" s="1"/>
  <c r="AK23" i="2"/>
  <c r="AT23" i="2" s="1"/>
  <c r="AL23" i="1"/>
  <c r="AU23" i="1" s="1"/>
  <c r="AF24" i="38"/>
  <c r="AO24" i="38" s="1"/>
  <c r="AE24" i="38"/>
  <c r="W25" i="38"/>
  <c r="AG24" i="38"/>
  <c r="AP24" i="38" s="1"/>
  <c r="AG25" i="44"/>
  <c r="AP25" i="44" s="1"/>
  <c r="AF25" i="44"/>
  <c r="AO25" i="44" s="1"/>
  <c r="AE25" i="44"/>
  <c r="W26" i="44"/>
  <c r="AF23" i="12"/>
  <c r="AO23" i="12" s="1"/>
  <c r="AO25" i="12" s="1"/>
  <c r="AE23" i="12"/>
  <c r="AE23" i="10"/>
  <c r="AG23" i="10"/>
  <c r="AP23" i="10" s="1"/>
  <c r="AP25" i="10" s="1"/>
  <c r="AF23" i="10"/>
  <c r="AO23" i="10" s="1"/>
  <c r="AO25" i="10" s="1"/>
  <c r="AE23" i="93"/>
  <c r="AF23" i="93"/>
  <c r="AO23" i="93" s="1"/>
  <c r="W24" i="93"/>
  <c r="AG23" i="18"/>
  <c r="AP23" i="18" s="1"/>
  <c r="AP25" i="18" s="1"/>
  <c r="AF23" i="18"/>
  <c r="AO23" i="18" s="1"/>
  <c r="AO25" i="18" s="1"/>
  <c r="AE23" i="18"/>
  <c r="AH24" i="34"/>
  <c r="AQ24" i="34" s="1"/>
  <c r="Z24" i="34"/>
  <c r="AJ4" i="70"/>
  <c r="AK4" i="70"/>
  <c r="AT4" i="70" s="1"/>
  <c r="AT25" i="70" s="1"/>
  <c r="AS19" i="13"/>
  <c r="AL19" i="13"/>
  <c r="AU19" i="13" s="1"/>
  <c r="AI23" i="58"/>
  <c r="AN23" i="58"/>
  <c r="AN25" i="58" s="1"/>
  <c r="AL23" i="19"/>
  <c r="AU23" i="19" s="1"/>
  <c r="AR23" i="19"/>
  <c r="AR25" i="19" s="1"/>
  <c r="AS10" i="70"/>
  <c r="AL10" i="70"/>
  <c r="AU10" i="70" s="1"/>
  <c r="AS6" i="19"/>
  <c r="AL6" i="19"/>
  <c r="AU6" i="19" s="1"/>
  <c r="AH24" i="31"/>
  <c r="AQ24" i="31" s="1"/>
  <c r="AS16" i="70"/>
  <c r="AL16" i="70"/>
  <c r="AU16" i="70" s="1"/>
  <c r="AR23" i="53"/>
  <c r="AR25" i="53" s="1"/>
  <c r="AS13" i="13"/>
  <c r="AL13" i="13"/>
  <c r="AU13" i="13" s="1"/>
  <c r="AN23" i="64"/>
  <c r="AN25" i="64" s="1"/>
  <c r="AI23" i="64"/>
  <c r="AS12" i="19"/>
  <c r="AL12" i="19"/>
  <c r="AU12" i="19" s="1"/>
  <c r="AR23" i="52"/>
  <c r="AR25" i="52" s="1"/>
  <c r="AL23" i="52"/>
  <c r="AU23" i="52" s="1"/>
  <c r="AJ4" i="1"/>
  <c r="AK4" i="1"/>
  <c r="AT4" i="1" s="1"/>
  <c r="AT25" i="1" s="1"/>
  <c r="AS21" i="4"/>
  <c r="AL21" i="4"/>
  <c r="AU21" i="4" s="1"/>
  <c r="AS8" i="3"/>
  <c r="AL8" i="3"/>
  <c r="AU8" i="3" s="1"/>
  <c r="AH24" i="38"/>
  <c r="AQ24" i="38" s="1"/>
  <c r="AX23" i="50"/>
  <c r="S23" i="50" s="1"/>
  <c r="AC23" i="50" s="1"/>
  <c r="AX3" i="50"/>
  <c r="S3" i="50" s="1"/>
  <c r="AC3" i="50" s="1"/>
  <c r="AX4" i="50"/>
  <c r="S4" i="50" s="1"/>
  <c r="AC4" i="50" s="1"/>
  <c r="AB5" i="50" s="1"/>
  <c r="AX5" i="50"/>
  <c r="S5" i="50" s="1"/>
  <c r="AC5" i="50" s="1"/>
  <c r="AB6" i="50" s="1"/>
  <c r="AX6" i="50"/>
  <c r="S6" i="50" s="1"/>
  <c r="AC6" i="50" s="1"/>
  <c r="AB7" i="50" s="1"/>
  <c r="AX7" i="50"/>
  <c r="S7" i="50" s="1"/>
  <c r="AC7" i="50" s="1"/>
  <c r="AB8" i="50" s="1"/>
  <c r="AX8" i="50"/>
  <c r="S8" i="50" s="1"/>
  <c r="AC8" i="50" s="1"/>
  <c r="AB9" i="50" s="1"/>
  <c r="AX9" i="50"/>
  <c r="S9" i="50" s="1"/>
  <c r="AC9" i="50" s="1"/>
  <c r="AB10" i="50" s="1"/>
  <c r="AX10" i="50"/>
  <c r="S10" i="50" s="1"/>
  <c r="AC10" i="50" s="1"/>
  <c r="AB11" i="50" s="1"/>
  <c r="AX11" i="50"/>
  <c r="S11" i="50" s="1"/>
  <c r="AC11" i="50" s="1"/>
  <c r="AB12" i="50" s="1"/>
  <c r="AX12" i="50"/>
  <c r="S12" i="50" s="1"/>
  <c r="AC12" i="50" s="1"/>
  <c r="AB13" i="50" s="1"/>
  <c r="AX13" i="50"/>
  <c r="S13" i="50" s="1"/>
  <c r="AC13" i="50" s="1"/>
  <c r="AB14" i="50" s="1"/>
  <c r="AX14" i="50"/>
  <c r="S14" i="50" s="1"/>
  <c r="AC14" i="50" s="1"/>
  <c r="AB15" i="50" s="1"/>
  <c r="AX15" i="50"/>
  <c r="S15" i="50" s="1"/>
  <c r="AC15" i="50" s="1"/>
  <c r="AB16" i="50" s="1"/>
  <c r="AX16" i="50"/>
  <c r="S16" i="50" s="1"/>
  <c r="AC16" i="50" s="1"/>
  <c r="AB17" i="50" s="1"/>
  <c r="AX17" i="50"/>
  <c r="S17" i="50" s="1"/>
  <c r="AC17" i="50" s="1"/>
  <c r="AB18" i="50" s="1"/>
  <c r="AX18" i="50"/>
  <c r="S18" i="50" s="1"/>
  <c r="AC18" i="50" s="1"/>
  <c r="AB19" i="50" s="1"/>
  <c r="AX19" i="50"/>
  <c r="S19" i="50" s="1"/>
  <c r="AC19" i="50" s="1"/>
  <c r="AB20" i="50" s="1"/>
  <c r="AX20" i="50"/>
  <c r="S20" i="50" s="1"/>
  <c r="AC20" i="50" s="1"/>
  <c r="AB21" i="50" s="1"/>
  <c r="AX21" i="50"/>
  <c r="S21" i="50" s="1"/>
  <c r="AC21" i="50" s="1"/>
  <c r="AB22" i="50" s="1"/>
  <c r="AL23" i="70"/>
  <c r="AU23" i="70" s="1"/>
  <c r="AR23" i="70"/>
  <c r="AR25" i="70" s="1"/>
  <c r="AS13" i="19"/>
  <c r="AL13" i="19"/>
  <c r="AU13" i="19" s="1"/>
  <c r="AS6" i="14"/>
  <c r="AL6" i="14"/>
  <c r="AU6" i="14" s="1"/>
  <c r="AX23" i="59"/>
  <c r="S23" i="59" s="1"/>
  <c r="AC23" i="59" s="1"/>
  <c r="AX3" i="59"/>
  <c r="S3" i="59" s="1"/>
  <c r="AC3" i="59" s="1"/>
  <c r="AX4" i="59"/>
  <c r="S4" i="59" s="1"/>
  <c r="AC4" i="59" s="1"/>
  <c r="AB5" i="59" s="1"/>
  <c r="AX5" i="59"/>
  <c r="S5" i="59" s="1"/>
  <c r="AC5" i="59" s="1"/>
  <c r="AB6" i="59" s="1"/>
  <c r="AX6" i="59"/>
  <c r="S6" i="59" s="1"/>
  <c r="AC6" i="59" s="1"/>
  <c r="AB7" i="59" s="1"/>
  <c r="AX7" i="59"/>
  <c r="S7" i="59" s="1"/>
  <c r="AC7" i="59" s="1"/>
  <c r="AB8" i="59" s="1"/>
  <c r="AX8" i="59"/>
  <c r="S8" i="59" s="1"/>
  <c r="AC8" i="59" s="1"/>
  <c r="AB9" i="59" s="1"/>
  <c r="AX9" i="59"/>
  <c r="S9" i="59" s="1"/>
  <c r="AC9" i="59" s="1"/>
  <c r="AB10" i="59" s="1"/>
  <c r="AX10" i="59"/>
  <c r="S10" i="59" s="1"/>
  <c r="AC10" i="59" s="1"/>
  <c r="AB11" i="59" s="1"/>
  <c r="AX11" i="59"/>
  <c r="S11" i="59" s="1"/>
  <c r="AC11" i="59" s="1"/>
  <c r="AB12" i="59" s="1"/>
  <c r="AX12" i="59"/>
  <c r="S12" i="59" s="1"/>
  <c r="AC12" i="59" s="1"/>
  <c r="AB13" i="59" s="1"/>
  <c r="AX13" i="59"/>
  <c r="S13" i="59" s="1"/>
  <c r="AC13" i="59" s="1"/>
  <c r="AB14" i="59" s="1"/>
  <c r="AX14" i="59"/>
  <c r="S14" i="59" s="1"/>
  <c r="AC14" i="59" s="1"/>
  <c r="AB15" i="59" s="1"/>
  <c r="AX15" i="59"/>
  <c r="S15" i="59" s="1"/>
  <c r="AC15" i="59" s="1"/>
  <c r="AB16" i="59" s="1"/>
  <c r="AX16" i="59"/>
  <c r="S16" i="59" s="1"/>
  <c r="AC16" i="59" s="1"/>
  <c r="AB17" i="59" s="1"/>
  <c r="AX17" i="59"/>
  <c r="S17" i="59" s="1"/>
  <c r="AC17" i="59" s="1"/>
  <c r="AB18" i="59" s="1"/>
  <c r="AX18" i="59"/>
  <c r="S18" i="59" s="1"/>
  <c r="AC18" i="59" s="1"/>
  <c r="AB19" i="59" s="1"/>
  <c r="AX19" i="59"/>
  <c r="S19" i="59" s="1"/>
  <c r="AC19" i="59" s="1"/>
  <c r="AB20" i="59" s="1"/>
  <c r="AX20" i="59"/>
  <c r="S20" i="59" s="1"/>
  <c r="AC20" i="59" s="1"/>
  <c r="AB21" i="59" s="1"/>
  <c r="AX21" i="59"/>
  <c r="S21" i="59" s="1"/>
  <c r="AC21" i="59" s="1"/>
  <c r="AB22" i="59" s="1"/>
  <c r="AS20" i="63"/>
  <c r="AL20" i="63"/>
  <c r="AU20" i="63" s="1"/>
  <c r="AJ4" i="4"/>
  <c r="AK4" i="4"/>
  <c r="AT4" i="4" s="1"/>
  <c r="AT25" i="4" s="1"/>
  <c r="Y25" i="87"/>
  <c r="X25" i="87"/>
  <c r="AS12" i="4"/>
  <c r="AL12" i="4"/>
  <c r="AU12" i="4" s="1"/>
  <c r="AN23" i="85"/>
  <c r="AI23" i="85"/>
  <c r="AJ20" i="53"/>
  <c r="AK20" i="53"/>
  <c r="AT20" i="53" s="1"/>
  <c r="AJ14" i="53"/>
  <c r="AK14" i="53"/>
  <c r="AT14" i="53" s="1"/>
  <c r="AJ8" i="53"/>
  <c r="AK8" i="53"/>
  <c r="AT8" i="53" s="1"/>
  <c r="AR22" i="56"/>
  <c r="AR22" i="49"/>
  <c r="AX23" i="67"/>
  <c r="S23" i="67" s="1"/>
  <c r="AC23" i="67" s="1"/>
  <c r="AJ23" i="67" s="1"/>
  <c r="AS23" i="67" s="1"/>
  <c r="AX3" i="67"/>
  <c r="S3" i="67" s="1"/>
  <c r="AC3" i="67" s="1"/>
  <c r="AX4" i="67"/>
  <c r="S4" i="67" s="1"/>
  <c r="AC4" i="67" s="1"/>
  <c r="AB5" i="67" s="1"/>
  <c r="AX5" i="67"/>
  <c r="S5" i="67" s="1"/>
  <c r="AC5" i="67" s="1"/>
  <c r="AB6" i="67" s="1"/>
  <c r="AX6" i="67"/>
  <c r="S6" i="67" s="1"/>
  <c r="AC6" i="67" s="1"/>
  <c r="AB7" i="67" s="1"/>
  <c r="AX7" i="67"/>
  <c r="S7" i="67" s="1"/>
  <c r="AC7" i="67" s="1"/>
  <c r="AB8" i="67" s="1"/>
  <c r="AX8" i="67"/>
  <c r="S8" i="67" s="1"/>
  <c r="AC8" i="67" s="1"/>
  <c r="AB9" i="67" s="1"/>
  <c r="AX9" i="67"/>
  <c r="S9" i="67" s="1"/>
  <c r="AC9" i="67" s="1"/>
  <c r="AB10" i="67" s="1"/>
  <c r="AX10" i="67"/>
  <c r="S10" i="67" s="1"/>
  <c r="AC10" i="67" s="1"/>
  <c r="AB11" i="67" s="1"/>
  <c r="AX11" i="67"/>
  <c r="S11" i="67" s="1"/>
  <c r="AC11" i="67" s="1"/>
  <c r="AB12" i="67" s="1"/>
  <c r="AX12" i="67"/>
  <c r="S12" i="67" s="1"/>
  <c r="AC12" i="67" s="1"/>
  <c r="AB13" i="67" s="1"/>
  <c r="AX13" i="67"/>
  <c r="S13" i="67" s="1"/>
  <c r="AC13" i="67" s="1"/>
  <c r="AB14" i="67" s="1"/>
  <c r="AX14" i="67"/>
  <c r="S14" i="67" s="1"/>
  <c r="AC14" i="67" s="1"/>
  <c r="AB15" i="67" s="1"/>
  <c r="AX15" i="67"/>
  <c r="S15" i="67" s="1"/>
  <c r="AC15" i="67" s="1"/>
  <c r="AB16" i="67" s="1"/>
  <c r="AX16" i="67"/>
  <c r="S16" i="67" s="1"/>
  <c r="AC16" i="67" s="1"/>
  <c r="AB17" i="67" s="1"/>
  <c r="AX17" i="67"/>
  <c r="S17" i="67" s="1"/>
  <c r="AC17" i="67" s="1"/>
  <c r="AB18" i="67" s="1"/>
  <c r="AX18" i="67"/>
  <c r="S18" i="67" s="1"/>
  <c r="AC18" i="67" s="1"/>
  <c r="AB19" i="67" s="1"/>
  <c r="AX19" i="67"/>
  <c r="S19" i="67" s="1"/>
  <c r="AC19" i="67" s="1"/>
  <c r="AB20" i="67" s="1"/>
  <c r="AX20" i="67"/>
  <c r="S20" i="67" s="1"/>
  <c r="AC20" i="67" s="1"/>
  <c r="AB21" i="67" s="1"/>
  <c r="AX21" i="67"/>
  <c r="S21" i="67" s="1"/>
  <c r="AC21" i="67" s="1"/>
  <c r="AB22" i="67" s="1"/>
  <c r="AJ19" i="60"/>
  <c r="AK19" i="60"/>
  <c r="AT19" i="60" s="1"/>
  <c r="AJ13" i="60"/>
  <c r="AK13" i="60"/>
  <c r="AT13" i="60" s="1"/>
  <c r="AJ7" i="60"/>
  <c r="AK7" i="60"/>
  <c r="AT7" i="60" s="1"/>
  <c r="AS13" i="1"/>
  <c r="AL13" i="1"/>
  <c r="AU13" i="1" s="1"/>
  <c r="AS21" i="13"/>
  <c r="AL21" i="13"/>
  <c r="AU21" i="13" s="1"/>
  <c r="AJ18" i="22"/>
  <c r="AK18" i="22"/>
  <c r="AT18" i="22" s="1"/>
  <c r="AJ12" i="22"/>
  <c r="AK12" i="22"/>
  <c r="AT12" i="22" s="1"/>
  <c r="AJ6" i="22"/>
  <c r="AK6" i="22"/>
  <c r="AT6" i="22" s="1"/>
  <c r="AE24" i="42"/>
  <c r="W25" i="42"/>
  <c r="AF24" i="42"/>
  <c r="AO24" i="42" s="1"/>
  <c r="AG24" i="42"/>
  <c r="AP24" i="42" s="1"/>
  <c r="AJ17" i="8"/>
  <c r="AK17" i="8"/>
  <c r="AT17" i="8" s="1"/>
  <c r="AJ11" i="8"/>
  <c r="AK11" i="8"/>
  <c r="AT11" i="8" s="1"/>
  <c r="AJ5" i="8"/>
  <c r="AK5" i="8"/>
  <c r="AT5" i="8" s="1"/>
  <c r="AR23" i="84"/>
  <c r="AS3" i="3"/>
  <c r="AL3" i="3"/>
  <c r="AU3" i="3" s="1"/>
  <c r="AS22" i="3"/>
  <c r="AL22" i="3"/>
  <c r="AU22" i="3" s="1"/>
  <c r="AJ17" i="54"/>
  <c r="AK17" i="54"/>
  <c r="AT17" i="54" s="1"/>
  <c r="AJ11" i="54"/>
  <c r="AK11" i="54"/>
  <c r="AT11" i="54" s="1"/>
  <c r="AJ5" i="54"/>
  <c r="AK5" i="54"/>
  <c r="AT5" i="54" s="1"/>
  <c r="AS3" i="52"/>
  <c r="AL3" i="52"/>
  <c r="AU3" i="52" s="1"/>
  <c r="AS22" i="52"/>
  <c r="AL22" i="52"/>
  <c r="AU22" i="52" s="1"/>
  <c r="AH24" i="36"/>
  <c r="AQ24" i="36" s="1"/>
  <c r="AR22" i="12"/>
  <c r="AS21" i="14"/>
  <c r="AL21" i="14"/>
  <c r="AU21" i="14" s="1"/>
  <c r="X23" i="7"/>
  <c r="Y23" i="7"/>
  <c r="AS12" i="3"/>
  <c r="AL12" i="3"/>
  <c r="AU12" i="3" s="1"/>
  <c r="AR23" i="34"/>
  <c r="AJ4" i="13"/>
  <c r="AK4" i="13"/>
  <c r="AT4" i="13" s="1"/>
  <c r="AT25" i="13" s="1"/>
  <c r="AX23" i="17"/>
  <c r="S23" i="17" s="1"/>
  <c r="AC23" i="17" s="1"/>
  <c r="AJ23" i="17" s="1"/>
  <c r="AS23" i="17" s="1"/>
  <c r="AX3" i="17"/>
  <c r="S3" i="17" s="1"/>
  <c r="AC3" i="17" s="1"/>
  <c r="AX4" i="17"/>
  <c r="S4" i="17" s="1"/>
  <c r="AC4" i="17" s="1"/>
  <c r="AB5" i="17" s="1"/>
  <c r="AX5" i="17"/>
  <c r="S5" i="17" s="1"/>
  <c r="AC5" i="17" s="1"/>
  <c r="AB6" i="17" s="1"/>
  <c r="AX6" i="17"/>
  <c r="S6" i="17" s="1"/>
  <c r="AC6" i="17" s="1"/>
  <c r="AB7" i="17" s="1"/>
  <c r="AX7" i="17"/>
  <c r="S7" i="17" s="1"/>
  <c r="AC7" i="17" s="1"/>
  <c r="AB8" i="17" s="1"/>
  <c r="AX8" i="17"/>
  <c r="S8" i="17" s="1"/>
  <c r="AC8" i="17" s="1"/>
  <c r="AB9" i="17" s="1"/>
  <c r="AX9" i="17"/>
  <c r="S9" i="17" s="1"/>
  <c r="AC9" i="17" s="1"/>
  <c r="AB10" i="17" s="1"/>
  <c r="AX10" i="17"/>
  <c r="S10" i="17" s="1"/>
  <c r="AC10" i="17" s="1"/>
  <c r="AB11" i="17" s="1"/>
  <c r="AX11" i="17"/>
  <c r="S11" i="17" s="1"/>
  <c r="AC11" i="17" s="1"/>
  <c r="AB12" i="17" s="1"/>
  <c r="AX12" i="17"/>
  <c r="S12" i="17" s="1"/>
  <c r="AC12" i="17" s="1"/>
  <c r="AB13" i="17" s="1"/>
  <c r="AX13" i="17"/>
  <c r="S13" i="17" s="1"/>
  <c r="AC13" i="17" s="1"/>
  <c r="AB14" i="17" s="1"/>
  <c r="AX14" i="17"/>
  <c r="S14" i="17" s="1"/>
  <c r="AC14" i="17" s="1"/>
  <c r="AB15" i="17" s="1"/>
  <c r="AX15" i="17"/>
  <c r="S15" i="17" s="1"/>
  <c r="AC15" i="17" s="1"/>
  <c r="AB16" i="17" s="1"/>
  <c r="AX16" i="17"/>
  <c r="S16" i="17" s="1"/>
  <c r="AC16" i="17" s="1"/>
  <c r="AB17" i="17" s="1"/>
  <c r="AX17" i="17"/>
  <c r="S17" i="17" s="1"/>
  <c r="AC17" i="17" s="1"/>
  <c r="AB18" i="17" s="1"/>
  <c r="AX18" i="17"/>
  <c r="S18" i="17" s="1"/>
  <c r="AC18" i="17" s="1"/>
  <c r="AB19" i="17" s="1"/>
  <c r="AX19" i="17"/>
  <c r="S19" i="17" s="1"/>
  <c r="AC19" i="17" s="1"/>
  <c r="AB20" i="17" s="1"/>
  <c r="AX20" i="17"/>
  <c r="S20" i="17" s="1"/>
  <c r="AC20" i="17" s="1"/>
  <c r="AB21" i="17" s="1"/>
  <c r="AX21" i="17"/>
  <c r="S21" i="17" s="1"/>
  <c r="AC21" i="17" s="1"/>
  <c r="AB22" i="17" s="1"/>
  <c r="AS12" i="13"/>
  <c r="AL12" i="13"/>
  <c r="AU12" i="13" s="1"/>
  <c r="AJ18" i="24"/>
  <c r="AK18" i="24"/>
  <c r="AT18" i="24" s="1"/>
  <c r="AJ12" i="24"/>
  <c r="AK12" i="24"/>
  <c r="AT12" i="24" s="1"/>
  <c r="AJ6" i="24"/>
  <c r="AK6" i="24"/>
  <c r="AT6" i="24" s="1"/>
  <c r="AS11" i="1"/>
  <c r="AL11" i="1"/>
  <c r="AU11" i="1" s="1"/>
  <c r="AJ19" i="2"/>
  <c r="AK19" i="2"/>
  <c r="AT19" i="2" s="1"/>
  <c r="AJ13" i="2"/>
  <c r="AK13" i="2"/>
  <c r="AT13" i="2" s="1"/>
  <c r="AJ7" i="2"/>
  <c r="AK7" i="2"/>
  <c r="AT7" i="2" s="1"/>
  <c r="AR22" i="91"/>
  <c r="AS14" i="4"/>
  <c r="AL14" i="4"/>
  <c r="AU14" i="4" s="1"/>
  <c r="AS7" i="3"/>
  <c r="AL7" i="3"/>
  <c r="AU7" i="3" s="1"/>
  <c r="AS8" i="52"/>
  <c r="AL8" i="52"/>
  <c r="AU8" i="52" s="1"/>
  <c r="AS21" i="52"/>
  <c r="AL21" i="52"/>
  <c r="AU21" i="52" s="1"/>
  <c r="AS10" i="63"/>
  <c r="AL10" i="63"/>
  <c r="AU10" i="63" s="1"/>
  <c r="AH23" i="10"/>
  <c r="AQ23" i="10" s="1"/>
  <c r="AQ25" i="10" s="1"/>
  <c r="AZ3" i="10"/>
  <c r="AX22" i="10" s="1"/>
  <c r="S22" i="10" s="1"/>
  <c r="AC22" i="10" s="1"/>
  <c r="AB23" i="10" s="1"/>
  <c r="AS17" i="1"/>
  <c r="AL17" i="1"/>
  <c r="AU17" i="1" s="1"/>
  <c r="AS11" i="63"/>
  <c r="AL11" i="63"/>
  <c r="AU11" i="63" s="1"/>
  <c r="AS18" i="52"/>
  <c r="AL18" i="52"/>
  <c r="AU18" i="52" s="1"/>
  <c r="AI25" i="79"/>
  <c r="AN25" i="79"/>
  <c r="Y25" i="30"/>
  <c r="X25" i="30"/>
  <c r="AI23" i="95"/>
  <c r="AN23" i="95"/>
  <c r="Y25" i="43"/>
  <c r="X25" i="43"/>
  <c r="Y25" i="37"/>
  <c r="X25" i="37"/>
  <c r="W23" i="57"/>
  <c r="AE22" i="57"/>
  <c r="AG22" i="57"/>
  <c r="AP22" i="57" s="1"/>
  <c r="AF22" i="57"/>
  <c r="AO22" i="57" s="1"/>
  <c r="AX23" i="61"/>
  <c r="S23" i="61" s="1"/>
  <c r="AC23" i="61" s="1"/>
  <c r="AX3" i="61"/>
  <c r="S3" i="61" s="1"/>
  <c r="AC3" i="61" s="1"/>
  <c r="AX4" i="61"/>
  <c r="S4" i="61" s="1"/>
  <c r="AC4" i="61" s="1"/>
  <c r="AB5" i="61" s="1"/>
  <c r="AX5" i="61"/>
  <c r="S5" i="61" s="1"/>
  <c r="AC5" i="61" s="1"/>
  <c r="AB6" i="61" s="1"/>
  <c r="AX6" i="61"/>
  <c r="S6" i="61" s="1"/>
  <c r="AC6" i="61" s="1"/>
  <c r="AB7" i="61" s="1"/>
  <c r="AX7" i="61"/>
  <c r="S7" i="61" s="1"/>
  <c r="AC7" i="61" s="1"/>
  <c r="AB8" i="61" s="1"/>
  <c r="AX8" i="61"/>
  <c r="S8" i="61" s="1"/>
  <c r="AC8" i="61" s="1"/>
  <c r="AB9" i="61" s="1"/>
  <c r="AX9" i="61"/>
  <c r="S9" i="61" s="1"/>
  <c r="AC9" i="61" s="1"/>
  <c r="AB10" i="61" s="1"/>
  <c r="AX10" i="61"/>
  <c r="S10" i="61" s="1"/>
  <c r="AC10" i="61" s="1"/>
  <c r="AB11" i="61" s="1"/>
  <c r="AX11" i="61"/>
  <c r="S11" i="61" s="1"/>
  <c r="AC11" i="61" s="1"/>
  <c r="AB12" i="61" s="1"/>
  <c r="AX12" i="61"/>
  <c r="S12" i="61" s="1"/>
  <c r="AC12" i="61" s="1"/>
  <c r="AB13" i="61" s="1"/>
  <c r="AX13" i="61"/>
  <c r="S13" i="61" s="1"/>
  <c r="AC13" i="61" s="1"/>
  <c r="AB14" i="61" s="1"/>
  <c r="AX14" i="61"/>
  <c r="S14" i="61" s="1"/>
  <c r="AC14" i="61" s="1"/>
  <c r="AB15" i="61" s="1"/>
  <c r="AX15" i="61"/>
  <c r="S15" i="61" s="1"/>
  <c r="AC15" i="61" s="1"/>
  <c r="AB16" i="61" s="1"/>
  <c r="AX16" i="61"/>
  <c r="S16" i="61" s="1"/>
  <c r="AC16" i="61" s="1"/>
  <c r="AB17" i="61" s="1"/>
  <c r="AX17" i="61"/>
  <c r="S17" i="61" s="1"/>
  <c r="AC17" i="61" s="1"/>
  <c r="AB18" i="61" s="1"/>
  <c r="AX18" i="61"/>
  <c r="S18" i="61" s="1"/>
  <c r="AC18" i="61" s="1"/>
  <c r="AB19" i="61" s="1"/>
  <c r="AX19" i="61"/>
  <c r="S19" i="61" s="1"/>
  <c r="AC19" i="61" s="1"/>
  <c r="AB20" i="61" s="1"/>
  <c r="AX20" i="61"/>
  <c r="S20" i="61" s="1"/>
  <c r="AC20" i="61" s="1"/>
  <c r="AB21" i="61" s="1"/>
  <c r="AX21" i="61"/>
  <c r="S21" i="61" s="1"/>
  <c r="AC21" i="61" s="1"/>
  <c r="AB22" i="61" s="1"/>
  <c r="AS3" i="1"/>
  <c r="AL3" i="1"/>
  <c r="AU3" i="1" s="1"/>
  <c r="AS19" i="63"/>
  <c r="AL19" i="63"/>
  <c r="AU19" i="63" s="1"/>
  <c r="AI23" i="22"/>
  <c r="AN23" i="22"/>
  <c r="AN25" i="22" s="1"/>
  <c r="AG24" i="77"/>
  <c r="AP24" i="77" s="1"/>
  <c r="AF24" i="77"/>
  <c r="AO24" i="77" s="1"/>
  <c r="AE24" i="77"/>
  <c r="W25" i="77"/>
  <c r="AS15" i="1"/>
  <c r="AL15" i="1"/>
  <c r="AU15" i="1" s="1"/>
  <c r="AS5" i="3"/>
  <c r="AL5" i="3"/>
  <c r="AU5" i="3" s="1"/>
  <c r="AR23" i="31"/>
  <c r="AS5" i="13"/>
  <c r="AL5" i="13"/>
  <c r="AU5" i="13" s="1"/>
  <c r="AS10" i="1"/>
  <c r="AL10" i="1"/>
  <c r="AU10" i="1" s="1"/>
  <c r="AJ23" i="50"/>
  <c r="AS23" i="50" s="1"/>
  <c r="AK23" i="50"/>
  <c r="AT23" i="50" s="1"/>
  <c r="AS11" i="70"/>
  <c r="AL11" i="70"/>
  <c r="AU11" i="70" s="1"/>
  <c r="AS20" i="13"/>
  <c r="AL20" i="13"/>
  <c r="AU20" i="13" s="1"/>
  <c r="W26" i="86"/>
  <c r="AG25" i="86"/>
  <c r="AP25" i="86" s="1"/>
  <c r="AF25" i="86"/>
  <c r="AO25" i="86" s="1"/>
  <c r="AE25" i="86"/>
  <c r="AS22" i="1"/>
  <c r="AL22" i="1"/>
  <c r="AU22" i="1" s="1"/>
  <c r="AS5" i="1"/>
  <c r="AL5" i="1"/>
  <c r="AU5" i="1" s="1"/>
  <c r="AJ23" i="59"/>
  <c r="AS23" i="59" s="1"/>
  <c r="AK23" i="59"/>
  <c r="AT23" i="59" s="1"/>
  <c r="AS3" i="4"/>
  <c r="AL3" i="4"/>
  <c r="AU3" i="4" s="1"/>
  <c r="AS22" i="4"/>
  <c r="AL22" i="4"/>
  <c r="AU22" i="4" s="1"/>
  <c r="AS9" i="3"/>
  <c r="AL9" i="3"/>
  <c r="AU9" i="3" s="1"/>
  <c r="AS8" i="1"/>
  <c r="AL8" i="1"/>
  <c r="AU8" i="1" s="1"/>
  <c r="AN24" i="87"/>
  <c r="AI24" i="87"/>
  <c r="AS9" i="52"/>
  <c r="AL9" i="52"/>
  <c r="AU9" i="52" s="1"/>
  <c r="AH24" i="33"/>
  <c r="AQ24" i="33" s="1"/>
  <c r="AS4" i="65"/>
  <c r="AS25" i="65" s="1"/>
  <c r="AL4" i="65"/>
  <c r="AU4" i="65" s="1"/>
  <c r="AU25" i="65" s="1"/>
  <c r="C11" i="65" s="1"/>
  <c r="F18" i="97" s="1"/>
  <c r="AJ19" i="53"/>
  <c r="AK19" i="53"/>
  <c r="AT19" i="53" s="1"/>
  <c r="AJ13" i="53"/>
  <c r="AK13" i="53"/>
  <c r="AT13" i="53" s="1"/>
  <c r="AJ7" i="53"/>
  <c r="AK7" i="53"/>
  <c r="AT7" i="53" s="1"/>
  <c r="AH23" i="89"/>
  <c r="AQ23" i="89" s="1"/>
  <c r="AS12" i="70"/>
  <c r="AL12" i="70"/>
  <c r="AU12" i="70" s="1"/>
  <c r="AK23" i="67"/>
  <c r="AT23" i="67" s="1"/>
  <c r="AJ18" i="60"/>
  <c r="AK18" i="60"/>
  <c r="AT18" i="60" s="1"/>
  <c r="AJ12" i="60"/>
  <c r="AK12" i="60"/>
  <c r="AT12" i="60" s="1"/>
  <c r="AJ6" i="60"/>
  <c r="AK6" i="60"/>
  <c r="AT6" i="60" s="1"/>
  <c r="AH25" i="83"/>
  <c r="AQ25" i="83" s="1"/>
  <c r="AX23" i="58"/>
  <c r="S23" i="58" s="1"/>
  <c r="AC23" i="58" s="1"/>
  <c r="AX3" i="58"/>
  <c r="S3" i="58" s="1"/>
  <c r="AC3" i="58" s="1"/>
  <c r="AX4" i="58"/>
  <c r="S4" i="58" s="1"/>
  <c r="AC4" i="58" s="1"/>
  <c r="AB5" i="58" s="1"/>
  <c r="AX5" i="58"/>
  <c r="S5" i="58" s="1"/>
  <c r="AC5" i="58" s="1"/>
  <c r="AB6" i="58" s="1"/>
  <c r="AX6" i="58"/>
  <c r="S6" i="58" s="1"/>
  <c r="AC6" i="58" s="1"/>
  <c r="AB7" i="58" s="1"/>
  <c r="AX7" i="58"/>
  <c r="S7" i="58" s="1"/>
  <c r="AC7" i="58" s="1"/>
  <c r="AB8" i="58" s="1"/>
  <c r="AX8" i="58"/>
  <c r="S8" i="58" s="1"/>
  <c r="AC8" i="58" s="1"/>
  <c r="AB9" i="58" s="1"/>
  <c r="AX9" i="58"/>
  <c r="S9" i="58" s="1"/>
  <c r="AC9" i="58" s="1"/>
  <c r="AB10" i="58" s="1"/>
  <c r="AX10" i="58"/>
  <c r="S10" i="58" s="1"/>
  <c r="AC10" i="58" s="1"/>
  <c r="AB11" i="58" s="1"/>
  <c r="AX11" i="58"/>
  <c r="S11" i="58" s="1"/>
  <c r="AC11" i="58" s="1"/>
  <c r="AB12" i="58" s="1"/>
  <c r="AX12" i="58"/>
  <c r="S12" i="58" s="1"/>
  <c r="AC12" i="58" s="1"/>
  <c r="AB13" i="58" s="1"/>
  <c r="AX13" i="58"/>
  <c r="S13" i="58" s="1"/>
  <c r="AC13" i="58" s="1"/>
  <c r="AB14" i="58" s="1"/>
  <c r="AX14" i="58"/>
  <c r="S14" i="58" s="1"/>
  <c r="AC14" i="58" s="1"/>
  <c r="AB15" i="58" s="1"/>
  <c r="AX15" i="58"/>
  <c r="S15" i="58" s="1"/>
  <c r="AC15" i="58" s="1"/>
  <c r="AB16" i="58" s="1"/>
  <c r="AX16" i="58"/>
  <c r="S16" i="58" s="1"/>
  <c r="AC16" i="58" s="1"/>
  <c r="AB17" i="58" s="1"/>
  <c r="AX17" i="58"/>
  <c r="S17" i="58" s="1"/>
  <c r="AC17" i="58" s="1"/>
  <c r="AB18" i="58" s="1"/>
  <c r="AX18" i="58"/>
  <c r="S18" i="58" s="1"/>
  <c r="AC18" i="58" s="1"/>
  <c r="AB19" i="58" s="1"/>
  <c r="AX19" i="58"/>
  <c r="S19" i="58" s="1"/>
  <c r="AC19" i="58" s="1"/>
  <c r="AB20" i="58" s="1"/>
  <c r="AX20" i="58"/>
  <c r="S20" i="58" s="1"/>
  <c r="AC20" i="58" s="1"/>
  <c r="AB21" i="58" s="1"/>
  <c r="AX21" i="58"/>
  <c r="S21" i="58" s="1"/>
  <c r="AC21" i="58" s="1"/>
  <c r="AB22" i="58" s="1"/>
  <c r="AS14" i="19"/>
  <c r="AL14" i="19"/>
  <c r="AU14" i="19" s="1"/>
  <c r="AS6" i="1"/>
  <c r="AL6" i="1"/>
  <c r="AU6" i="1" s="1"/>
  <c r="AJ17" i="22"/>
  <c r="AK17" i="22"/>
  <c r="AT17" i="22" s="1"/>
  <c r="AJ11" i="22"/>
  <c r="AK11" i="22"/>
  <c r="AT11" i="22" s="1"/>
  <c r="AJ5" i="22"/>
  <c r="AK5" i="22"/>
  <c r="AT5" i="22" s="1"/>
  <c r="AS7" i="14"/>
  <c r="AL7" i="14"/>
  <c r="AU7" i="14" s="1"/>
  <c r="AJ22" i="8"/>
  <c r="AK22" i="8"/>
  <c r="AT22" i="8" s="1"/>
  <c r="AJ16" i="8"/>
  <c r="AK16" i="8"/>
  <c r="AT16" i="8" s="1"/>
  <c r="AJ10" i="8"/>
  <c r="AK10" i="8"/>
  <c r="AT10" i="8" s="1"/>
  <c r="AB4" i="8"/>
  <c r="AJ3" i="8"/>
  <c r="AS15" i="63"/>
  <c r="AL15" i="63"/>
  <c r="AU15" i="63" s="1"/>
  <c r="AH23" i="91"/>
  <c r="AQ23" i="91" s="1"/>
  <c r="AS5" i="4"/>
  <c r="AL5" i="4"/>
  <c r="AU5" i="4" s="1"/>
  <c r="W25" i="26"/>
  <c r="AG24" i="26"/>
  <c r="AP24" i="26" s="1"/>
  <c r="AF24" i="26"/>
  <c r="AO24" i="26" s="1"/>
  <c r="AE24" i="26"/>
  <c r="AH25" i="28"/>
  <c r="AQ25" i="28" s="1"/>
  <c r="AJ22" i="54"/>
  <c r="AK22" i="54"/>
  <c r="AT22" i="54" s="1"/>
  <c r="AJ16" i="54"/>
  <c r="AK16" i="54"/>
  <c r="AT16" i="54" s="1"/>
  <c r="AJ10" i="54"/>
  <c r="AK10" i="54"/>
  <c r="AT10" i="54" s="1"/>
  <c r="AG24" i="36"/>
  <c r="AP24" i="36" s="1"/>
  <c r="AE24" i="36"/>
  <c r="AF24" i="36"/>
  <c r="AO24" i="36" s="1"/>
  <c r="W25" i="36"/>
  <c r="AL23" i="13"/>
  <c r="AU23" i="13" s="1"/>
  <c r="AR23" i="13"/>
  <c r="AR25" i="13" s="1"/>
  <c r="AF23" i="78"/>
  <c r="AO23" i="78" s="1"/>
  <c r="AE23" i="78"/>
  <c r="W24" i="78"/>
  <c r="AG23" i="78"/>
  <c r="AP23" i="78" s="1"/>
  <c r="AS4" i="71"/>
  <c r="AL4" i="71"/>
  <c r="AU4" i="71" s="1"/>
  <c r="AI23" i="61"/>
  <c r="AN23" i="61"/>
  <c r="AN25" i="61" s="1"/>
  <c r="AR23" i="63"/>
  <c r="AR25" i="63" s="1"/>
  <c r="AL23" i="63"/>
  <c r="AU23" i="63" s="1"/>
  <c r="AS19" i="70"/>
  <c r="AL19" i="70"/>
  <c r="AU19" i="70" s="1"/>
  <c r="AS3" i="13"/>
  <c r="AL3" i="13"/>
  <c r="AU3" i="13" s="1"/>
  <c r="AS9" i="19"/>
  <c r="AL9" i="19"/>
  <c r="AU9" i="19" s="1"/>
  <c r="AS9" i="1"/>
  <c r="AL9" i="1"/>
  <c r="AU9" i="1" s="1"/>
  <c r="Y23" i="32"/>
  <c r="X23" i="32"/>
  <c r="AR23" i="38"/>
  <c r="AS21" i="70"/>
  <c r="AL21" i="70"/>
  <c r="AU21" i="70" s="1"/>
  <c r="AJ17" i="24"/>
  <c r="AK17" i="24"/>
  <c r="AT17" i="24" s="1"/>
  <c r="AJ11" i="24"/>
  <c r="AK11" i="24"/>
  <c r="AT11" i="24" s="1"/>
  <c r="AJ5" i="24"/>
  <c r="AK5" i="24"/>
  <c r="AT5" i="24" s="1"/>
  <c r="AS11" i="19"/>
  <c r="AL11" i="19"/>
  <c r="AU11" i="19" s="1"/>
  <c r="AS18" i="1"/>
  <c r="AL18" i="1"/>
  <c r="AU18" i="1" s="1"/>
  <c r="AS22" i="14"/>
  <c r="AL22" i="14"/>
  <c r="AU22" i="14" s="1"/>
  <c r="AJ18" i="2"/>
  <c r="AK18" i="2"/>
  <c r="AT18" i="2" s="1"/>
  <c r="AJ12" i="2"/>
  <c r="AK12" i="2"/>
  <c r="AT12" i="2" s="1"/>
  <c r="AJ6" i="2"/>
  <c r="AK6" i="2"/>
  <c r="AT6" i="2" s="1"/>
  <c r="AS6" i="63"/>
  <c r="AL6" i="63"/>
  <c r="AU6" i="63" s="1"/>
  <c r="AS7" i="52"/>
  <c r="AL7" i="52"/>
  <c r="AU7" i="52" s="1"/>
  <c r="AN23" i="72"/>
  <c r="AN25" i="72" s="1"/>
  <c r="AI23" i="72"/>
  <c r="AS13" i="4"/>
  <c r="AL13" i="4"/>
  <c r="AU13" i="4" s="1"/>
  <c r="Y24" i="90"/>
  <c r="X24" i="90"/>
  <c r="AN23" i="67"/>
  <c r="AN25" i="67" s="1"/>
  <c r="AI23" i="67"/>
  <c r="AN23" i="59"/>
  <c r="AN25" i="59" s="1"/>
  <c r="AI23" i="59"/>
  <c r="AI22" i="35"/>
  <c r="AN22" i="35"/>
  <c r="AI22" i="46"/>
  <c r="AN22" i="46"/>
  <c r="AN24" i="37"/>
  <c r="AI24" i="37"/>
  <c r="AH22" i="6"/>
  <c r="AQ22" i="6" s="1"/>
  <c r="AX22" i="61"/>
  <c r="S22" i="61" s="1"/>
  <c r="AC22" i="61" s="1"/>
  <c r="AB23" i="61" s="1"/>
  <c r="AR23" i="75"/>
  <c r="AS9" i="4"/>
  <c r="AL9" i="4"/>
  <c r="AU9" i="4" s="1"/>
  <c r="AH24" i="84"/>
  <c r="AQ24" i="84" s="1"/>
  <c r="AS20" i="3"/>
  <c r="AL20" i="3"/>
  <c r="AU20" i="3" s="1"/>
  <c r="AJ4" i="19"/>
  <c r="AK4" i="19"/>
  <c r="AT4" i="19" s="1"/>
  <c r="AT25" i="19" s="1"/>
  <c r="AR22" i="55"/>
  <c r="AR24" i="83"/>
  <c r="AR22" i="93"/>
  <c r="AS19" i="19"/>
  <c r="AL19" i="19"/>
  <c r="AU19" i="19" s="1"/>
  <c r="AS12" i="14"/>
  <c r="AL12" i="14"/>
  <c r="AU12" i="14" s="1"/>
  <c r="AS8" i="63"/>
  <c r="AL8" i="63"/>
  <c r="AU8" i="63" s="1"/>
  <c r="AG23" i="16"/>
  <c r="AP23" i="16" s="1"/>
  <c r="AP25" i="16" s="1"/>
  <c r="AF23" i="16"/>
  <c r="AO23" i="16" s="1"/>
  <c r="AO25" i="16" s="1"/>
  <c r="AE23" i="16"/>
  <c r="AX23" i="51"/>
  <c r="S23" i="51" s="1"/>
  <c r="AC23" i="51" s="1"/>
  <c r="AX3" i="51"/>
  <c r="S3" i="51" s="1"/>
  <c r="AC3" i="51" s="1"/>
  <c r="AX4" i="51"/>
  <c r="S4" i="51" s="1"/>
  <c r="AC4" i="51" s="1"/>
  <c r="AB5" i="51" s="1"/>
  <c r="AX5" i="51"/>
  <c r="S5" i="51" s="1"/>
  <c r="AC5" i="51" s="1"/>
  <c r="AB6" i="51" s="1"/>
  <c r="AX6" i="51"/>
  <c r="S6" i="51" s="1"/>
  <c r="AC6" i="51" s="1"/>
  <c r="AB7" i="51" s="1"/>
  <c r="AX7" i="51"/>
  <c r="S7" i="51" s="1"/>
  <c r="AC7" i="51" s="1"/>
  <c r="AB8" i="51" s="1"/>
  <c r="AX8" i="51"/>
  <c r="S8" i="51" s="1"/>
  <c r="AC8" i="51" s="1"/>
  <c r="AB9" i="51" s="1"/>
  <c r="AX9" i="51"/>
  <c r="S9" i="51" s="1"/>
  <c r="AC9" i="51" s="1"/>
  <c r="AB10" i="51" s="1"/>
  <c r="AX10" i="51"/>
  <c r="S10" i="51" s="1"/>
  <c r="AC10" i="51" s="1"/>
  <c r="AB11" i="51" s="1"/>
  <c r="AX11" i="51"/>
  <c r="S11" i="51" s="1"/>
  <c r="AC11" i="51" s="1"/>
  <c r="AB12" i="51" s="1"/>
  <c r="AX12" i="51"/>
  <c r="S12" i="51" s="1"/>
  <c r="AC12" i="51" s="1"/>
  <c r="AB13" i="51" s="1"/>
  <c r="AX13" i="51"/>
  <c r="S13" i="51" s="1"/>
  <c r="AC13" i="51" s="1"/>
  <c r="AB14" i="51" s="1"/>
  <c r="AX14" i="51"/>
  <c r="S14" i="51" s="1"/>
  <c r="AC14" i="51" s="1"/>
  <c r="AB15" i="51" s="1"/>
  <c r="AX15" i="51"/>
  <c r="S15" i="51" s="1"/>
  <c r="AC15" i="51" s="1"/>
  <c r="AB16" i="51" s="1"/>
  <c r="AX16" i="51"/>
  <c r="S16" i="51" s="1"/>
  <c r="AC16" i="51" s="1"/>
  <c r="AB17" i="51" s="1"/>
  <c r="AX17" i="51"/>
  <c r="S17" i="51" s="1"/>
  <c r="AC17" i="51" s="1"/>
  <c r="AB18" i="51" s="1"/>
  <c r="AX18" i="51"/>
  <c r="S18" i="51" s="1"/>
  <c r="AC18" i="51" s="1"/>
  <c r="AB19" i="51" s="1"/>
  <c r="AX19" i="51"/>
  <c r="S19" i="51" s="1"/>
  <c r="AC19" i="51" s="1"/>
  <c r="AB20" i="51" s="1"/>
  <c r="AX20" i="51"/>
  <c r="S20" i="51" s="1"/>
  <c r="AC20" i="51" s="1"/>
  <c r="AB21" i="51" s="1"/>
  <c r="AX21" i="51"/>
  <c r="S21" i="51" s="1"/>
  <c r="AC21" i="51" s="1"/>
  <c r="AB22" i="51" s="1"/>
  <c r="AS16" i="1"/>
  <c r="AL16" i="1"/>
  <c r="AU16" i="1" s="1"/>
  <c r="Z24" i="33"/>
  <c r="AS16" i="19"/>
  <c r="AL16" i="19"/>
  <c r="AU16" i="19" s="1"/>
  <c r="AJ4" i="14"/>
  <c r="AK4" i="14"/>
  <c r="AT4" i="14" s="1"/>
  <c r="AT25" i="14" s="1"/>
  <c r="AJ18" i="53"/>
  <c r="AK18" i="53"/>
  <c r="AT18" i="53" s="1"/>
  <c r="AJ12" i="53"/>
  <c r="AK12" i="53"/>
  <c r="AT12" i="53" s="1"/>
  <c r="AJ6" i="53"/>
  <c r="AK6" i="53"/>
  <c r="AT6" i="53" s="1"/>
  <c r="AJ17" i="60"/>
  <c r="AK17" i="60"/>
  <c r="AT17" i="60" s="1"/>
  <c r="AJ11" i="60"/>
  <c r="AK11" i="60"/>
  <c r="AT11" i="60" s="1"/>
  <c r="AJ5" i="60"/>
  <c r="AK5" i="60"/>
  <c r="AT5" i="60" s="1"/>
  <c r="AS9" i="13"/>
  <c r="AL9" i="13"/>
  <c r="AU9" i="13" s="1"/>
  <c r="AL23" i="4"/>
  <c r="AU23" i="4" s="1"/>
  <c r="AR23" i="4"/>
  <c r="AR25" i="4" s="1"/>
  <c r="AX22" i="58"/>
  <c r="S22" i="58" s="1"/>
  <c r="AC22" i="58" s="1"/>
  <c r="AB23" i="58" s="1"/>
  <c r="AJ22" i="22"/>
  <c r="AK22" i="22"/>
  <c r="AT22" i="22" s="1"/>
  <c r="AJ16" i="22"/>
  <c r="AK16" i="22"/>
  <c r="AT16" i="22" s="1"/>
  <c r="AJ10" i="22"/>
  <c r="AK10" i="22"/>
  <c r="AT10" i="22" s="1"/>
  <c r="AJ3" i="22"/>
  <c r="AB4" i="22"/>
  <c r="AJ21" i="8"/>
  <c r="AK21" i="8"/>
  <c r="AT21" i="8" s="1"/>
  <c r="AJ15" i="8"/>
  <c r="AK15" i="8"/>
  <c r="AT15" i="8" s="1"/>
  <c r="AJ9" i="8"/>
  <c r="AK9" i="8"/>
  <c r="AT9" i="8" s="1"/>
  <c r="AG24" i="82"/>
  <c r="AP24" i="82" s="1"/>
  <c r="AF24" i="82"/>
  <c r="AO24" i="82" s="1"/>
  <c r="W25" i="82"/>
  <c r="AE24" i="82"/>
  <c r="Z25" i="28"/>
  <c r="AS10" i="3"/>
  <c r="AL10" i="3"/>
  <c r="AU10" i="3" s="1"/>
  <c r="AJ21" i="54"/>
  <c r="AK21" i="54"/>
  <c r="AT21" i="54" s="1"/>
  <c r="AJ15" i="54"/>
  <c r="AK15" i="54"/>
  <c r="AT15" i="54" s="1"/>
  <c r="AJ9" i="54"/>
  <c r="AK9" i="54"/>
  <c r="AT9" i="54" s="1"/>
  <c r="AB4" i="54"/>
  <c r="AJ3" i="54"/>
  <c r="AS10" i="52"/>
  <c r="AL10" i="52"/>
  <c r="AU10" i="52" s="1"/>
  <c r="AS10" i="13"/>
  <c r="AL10" i="13"/>
  <c r="AU10" i="13" s="1"/>
  <c r="AS17" i="52"/>
  <c r="AL17" i="52"/>
  <c r="AU17" i="52" s="1"/>
  <c r="AS17" i="63"/>
  <c r="AL17" i="63"/>
  <c r="AU17" i="63" s="1"/>
  <c r="AS12" i="52"/>
  <c r="AL12" i="52"/>
  <c r="AU12" i="52" s="1"/>
  <c r="AU25" i="71"/>
  <c r="C11" i="71" s="1"/>
  <c r="F24" i="97" s="1"/>
  <c r="AR22" i="10"/>
  <c r="AS18" i="13"/>
  <c r="AL18" i="13"/>
  <c r="AU18" i="13" s="1"/>
  <c r="AH23" i="18"/>
  <c r="AQ23" i="18" s="1"/>
  <c r="AQ25" i="18" s="1"/>
  <c r="AZ3" i="18"/>
  <c r="AJ22" i="24"/>
  <c r="AK22" i="24"/>
  <c r="AT22" i="24" s="1"/>
  <c r="AJ16" i="24"/>
  <c r="AK16" i="24"/>
  <c r="AT16" i="24" s="1"/>
  <c r="AJ10" i="24"/>
  <c r="AK10" i="24"/>
  <c r="AT10" i="24" s="1"/>
  <c r="AJ3" i="24"/>
  <c r="AB4" i="24"/>
  <c r="AH25" i="48"/>
  <c r="AQ25" i="48" s="1"/>
  <c r="AJ17" i="2"/>
  <c r="AK17" i="2"/>
  <c r="AT17" i="2" s="1"/>
  <c r="AJ11" i="2"/>
  <c r="AK11" i="2"/>
  <c r="AT11" i="2" s="1"/>
  <c r="AJ5" i="2"/>
  <c r="AK5" i="2"/>
  <c r="AT5" i="2" s="1"/>
  <c r="AX23" i="72"/>
  <c r="S23" i="72" s="1"/>
  <c r="AC23" i="72" s="1"/>
  <c r="AX3" i="72"/>
  <c r="S3" i="72" s="1"/>
  <c r="AC3" i="72" s="1"/>
  <c r="AX4" i="72"/>
  <c r="S4" i="72" s="1"/>
  <c r="AC4" i="72" s="1"/>
  <c r="AB5" i="72" s="1"/>
  <c r="AX5" i="72"/>
  <c r="S5" i="72" s="1"/>
  <c r="AC5" i="72" s="1"/>
  <c r="AB6" i="72" s="1"/>
  <c r="AX6" i="72"/>
  <c r="S6" i="72" s="1"/>
  <c r="AC6" i="72" s="1"/>
  <c r="AB7" i="72" s="1"/>
  <c r="AX7" i="72"/>
  <c r="S7" i="72" s="1"/>
  <c r="AC7" i="72" s="1"/>
  <c r="AB8" i="72" s="1"/>
  <c r="AX8" i="72"/>
  <c r="S8" i="72" s="1"/>
  <c r="AC8" i="72" s="1"/>
  <c r="AB9" i="72" s="1"/>
  <c r="AX9" i="72"/>
  <c r="S9" i="72" s="1"/>
  <c r="AC9" i="72" s="1"/>
  <c r="AB10" i="72" s="1"/>
  <c r="AX10" i="72"/>
  <c r="S10" i="72" s="1"/>
  <c r="AC10" i="72" s="1"/>
  <c r="AB11" i="72" s="1"/>
  <c r="AX11" i="72"/>
  <c r="S11" i="72" s="1"/>
  <c r="AC11" i="72" s="1"/>
  <c r="AB12" i="72" s="1"/>
  <c r="AX12" i="72"/>
  <c r="S12" i="72" s="1"/>
  <c r="AC12" i="72" s="1"/>
  <c r="AB13" i="72" s="1"/>
  <c r="AX13" i="72"/>
  <c r="S13" i="72" s="1"/>
  <c r="AC13" i="72" s="1"/>
  <c r="AB14" i="72" s="1"/>
  <c r="AX14" i="72"/>
  <c r="S14" i="72" s="1"/>
  <c r="AC14" i="72" s="1"/>
  <c r="AB15" i="72" s="1"/>
  <c r="AX15" i="72"/>
  <c r="S15" i="72" s="1"/>
  <c r="AC15" i="72" s="1"/>
  <c r="AB16" i="72" s="1"/>
  <c r="AX16" i="72"/>
  <c r="S16" i="72" s="1"/>
  <c r="AC16" i="72" s="1"/>
  <c r="AB17" i="72" s="1"/>
  <c r="AX17" i="72"/>
  <c r="S17" i="72" s="1"/>
  <c r="AC17" i="72" s="1"/>
  <c r="AB18" i="72" s="1"/>
  <c r="AX18" i="72"/>
  <c r="S18" i="72" s="1"/>
  <c r="AC18" i="72" s="1"/>
  <c r="AB19" i="72" s="1"/>
  <c r="AX19" i="72"/>
  <c r="S19" i="72" s="1"/>
  <c r="AC19" i="72" s="1"/>
  <c r="AB20" i="72" s="1"/>
  <c r="AX20" i="72"/>
  <c r="S20" i="72" s="1"/>
  <c r="AC20" i="72" s="1"/>
  <c r="AB21" i="72" s="1"/>
  <c r="AX21" i="72"/>
  <c r="S21" i="72" s="1"/>
  <c r="AC21" i="72" s="1"/>
  <c r="AB22" i="72" s="1"/>
  <c r="AS20" i="4"/>
  <c r="AL20" i="4"/>
  <c r="AU20" i="4" s="1"/>
  <c r="AS13" i="3"/>
  <c r="AL13" i="3"/>
  <c r="AU13" i="3" s="1"/>
  <c r="AS20" i="52"/>
  <c r="AL20" i="52"/>
  <c r="AU20" i="52" s="1"/>
  <c r="AS10" i="19"/>
  <c r="AL10" i="19"/>
  <c r="AU10" i="19" s="1"/>
  <c r="AI22" i="5"/>
  <c r="AN22" i="5"/>
  <c r="AI23" i="90"/>
  <c r="AN23" i="90"/>
  <c r="AI24" i="30"/>
  <c r="AN24" i="30"/>
  <c r="X24" i="95"/>
  <c r="Y24" i="95"/>
  <c r="AI24" i="43"/>
  <c r="AN24" i="43"/>
  <c r="X24" i="92"/>
  <c r="Y24" i="92"/>
  <c r="Y24" i="45"/>
  <c r="X24" i="45"/>
  <c r="AN24" i="80"/>
  <c r="AS17" i="14"/>
  <c r="AL17" i="14"/>
  <c r="AU17" i="14" s="1"/>
  <c r="Z24" i="84"/>
  <c r="AS18" i="4"/>
  <c r="AL18" i="4"/>
  <c r="AU18" i="4" s="1"/>
  <c r="AX23" i="11"/>
  <c r="S23" i="11" s="1"/>
  <c r="AC23" i="11" s="1"/>
  <c r="AX3" i="11"/>
  <c r="S3" i="11" s="1"/>
  <c r="AC3" i="11" s="1"/>
  <c r="AX4" i="11"/>
  <c r="S4" i="11" s="1"/>
  <c r="AC4" i="11" s="1"/>
  <c r="AB5" i="11" s="1"/>
  <c r="AX5" i="11"/>
  <c r="S5" i="11" s="1"/>
  <c r="AC5" i="11" s="1"/>
  <c r="AB6" i="11" s="1"/>
  <c r="AX6" i="11"/>
  <c r="S6" i="11" s="1"/>
  <c r="AC6" i="11" s="1"/>
  <c r="AB7" i="11" s="1"/>
  <c r="AX7" i="11"/>
  <c r="S7" i="11" s="1"/>
  <c r="AC7" i="11" s="1"/>
  <c r="AB8" i="11" s="1"/>
  <c r="AX8" i="11"/>
  <c r="S8" i="11" s="1"/>
  <c r="AC8" i="11" s="1"/>
  <c r="AB9" i="11" s="1"/>
  <c r="AX9" i="11"/>
  <c r="S9" i="11" s="1"/>
  <c r="AC9" i="11" s="1"/>
  <c r="AB10" i="11" s="1"/>
  <c r="AX10" i="11"/>
  <c r="S10" i="11" s="1"/>
  <c r="AC10" i="11" s="1"/>
  <c r="AB11" i="11" s="1"/>
  <c r="AX11" i="11"/>
  <c r="S11" i="11" s="1"/>
  <c r="AC11" i="11" s="1"/>
  <c r="AB12" i="11" s="1"/>
  <c r="AX12" i="11"/>
  <c r="S12" i="11" s="1"/>
  <c r="AC12" i="11" s="1"/>
  <c r="AB13" i="11" s="1"/>
  <c r="AX13" i="11"/>
  <c r="S13" i="11" s="1"/>
  <c r="AC13" i="11" s="1"/>
  <c r="AB14" i="11" s="1"/>
  <c r="AX14" i="11"/>
  <c r="S14" i="11" s="1"/>
  <c r="AC14" i="11" s="1"/>
  <c r="AB15" i="11" s="1"/>
  <c r="AX15" i="11"/>
  <c r="S15" i="11" s="1"/>
  <c r="AC15" i="11" s="1"/>
  <c r="AB16" i="11" s="1"/>
  <c r="AX16" i="11"/>
  <c r="S16" i="11" s="1"/>
  <c r="AC16" i="11" s="1"/>
  <c r="AB17" i="11" s="1"/>
  <c r="AX17" i="11"/>
  <c r="S17" i="11" s="1"/>
  <c r="AC17" i="11" s="1"/>
  <c r="AB18" i="11" s="1"/>
  <c r="AX18" i="11"/>
  <c r="S18" i="11" s="1"/>
  <c r="AC18" i="11" s="1"/>
  <c r="AB19" i="11" s="1"/>
  <c r="AX19" i="11"/>
  <c r="S19" i="11" s="1"/>
  <c r="AC19" i="11" s="1"/>
  <c r="AB20" i="11" s="1"/>
  <c r="AX20" i="11"/>
  <c r="S20" i="11" s="1"/>
  <c r="AC20" i="11" s="1"/>
  <c r="AB21" i="11" s="1"/>
  <c r="AX21" i="11"/>
  <c r="S21" i="11" s="1"/>
  <c r="AC21" i="11" s="1"/>
  <c r="AB22" i="11" s="1"/>
  <c r="AS8" i="70"/>
  <c r="AL8" i="70"/>
  <c r="AU8" i="70" s="1"/>
  <c r="AS3" i="19"/>
  <c r="AL3" i="19"/>
  <c r="AU3" i="19" s="1"/>
  <c r="AS7" i="4"/>
  <c r="AL7" i="4"/>
  <c r="AU7" i="4" s="1"/>
  <c r="AH23" i="49"/>
  <c r="AQ23" i="49" s="1"/>
  <c r="AQ25" i="49" s="1"/>
  <c r="AZ3" i="49"/>
  <c r="AS17" i="70"/>
  <c r="AL17" i="70"/>
  <c r="AU17" i="70" s="1"/>
  <c r="AS8" i="13"/>
  <c r="AL8" i="13"/>
  <c r="AU8" i="13" s="1"/>
  <c r="AS12" i="1"/>
  <c r="AL12" i="1"/>
  <c r="AU12" i="1" s="1"/>
  <c r="AR22" i="74"/>
  <c r="AH24" i="75"/>
  <c r="AQ24" i="75" s="1"/>
  <c r="AS10" i="4"/>
  <c r="AL10" i="4"/>
  <c r="AU10" i="4" s="1"/>
  <c r="AS21" i="1"/>
  <c r="AL21" i="1"/>
  <c r="AU21" i="1" s="1"/>
  <c r="AR23" i="81"/>
  <c r="AS15" i="3"/>
  <c r="AL15" i="3"/>
  <c r="AU15" i="3" s="1"/>
  <c r="AJ23" i="51"/>
  <c r="AS23" i="51" s="1"/>
  <c r="AK23" i="51"/>
  <c r="AT23" i="51" s="1"/>
  <c r="AS15" i="52"/>
  <c r="AL15" i="52"/>
  <c r="AU15" i="52" s="1"/>
  <c r="AJ23" i="53"/>
  <c r="AS23" i="53" s="1"/>
  <c r="AK23" i="53"/>
  <c r="AT23" i="53" s="1"/>
  <c r="AS20" i="70"/>
  <c r="AL20" i="70"/>
  <c r="AU20" i="70" s="1"/>
  <c r="AS3" i="14"/>
  <c r="AL3" i="14"/>
  <c r="AU3" i="14" s="1"/>
  <c r="AS5" i="63"/>
  <c r="AL5" i="63"/>
  <c r="AU5" i="63" s="1"/>
  <c r="AJ17" i="53"/>
  <c r="AK17" i="53"/>
  <c r="AT17" i="53" s="1"/>
  <c r="AJ11" i="53"/>
  <c r="AK11" i="53"/>
  <c r="AT11" i="53" s="1"/>
  <c r="AJ5" i="53"/>
  <c r="AK5" i="53"/>
  <c r="AT5" i="53" s="1"/>
  <c r="AH25" i="76"/>
  <c r="AQ25" i="76" s="1"/>
  <c r="Z23" i="89"/>
  <c r="AS18" i="70"/>
  <c r="AL18" i="70"/>
  <c r="AU18" i="70" s="1"/>
  <c r="AJ22" i="60"/>
  <c r="AK22" i="60"/>
  <c r="AT22" i="60" s="1"/>
  <c r="AJ16" i="60"/>
  <c r="AK16" i="60"/>
  <c r="AT16" i="60" s="1"/>
  <c r="AJ10" i="60"/>
  <c r="AK10" i="60"/>
  <c r="AT10" i="60" s="1"/>
  <c r="AJ3" i="60"/>
  <c r="AB4" i="60"/>
  <c r="Z25" i="83"/>
  <c r="AS20" i="19"/>
  <c r="AL20" i="19"/>
  <c r="AU20" i="19" s="1"/>
  <c r="AJ21" i="22"/>
  <c r="AK21" i="22"/>
  <c r="AT21" i="22" s="1"/>
  <c r="AJ15" i="22"/>
  <c r="AK15" i="22"/>
  <c r="AT15" i="22" s="1"/>
  <c r="AJ9" i="22"/>
  <c r="AK9" i="22"/>
  <c r="AT9" i="22" s="1"/>
  <c r="AS13" i="14"/>
  <c r="AL13" i="14"/>
  <c r="AU13" i="14" s="1"/>
  <c r="AR23" i="36"/>
  <c r="AI22" i="20"/>
  <c r="AN22" i="20"/>
  <c r="AJ20" i="8"/>
  <c r="AK20" i="8"/>
  <c r="AT20" i="8" s="1"/>
  <c r="AJ14" i="8"/>
  <c r="AK14" i="8"/>
  <c r="AT14" i="8" s="1"/>
  <c r="AJ8" i="8"/>
  <c r="AK8" i="8"/>
  <c r="AT8" i="8" s="1"/>
  <c r="AN23" i="24"/>
  <c r="AN25" i="24" s="1"/>
  <c r="AI23" i="24"/>
  <c r="X24" i="41"/>
  <c r="Y24" i="41"/>
  <c r="AS21" i="63"/>
  <c r="AL21" i="63"/>
  <c r="AU21" i="63" s="1"/>
  <c r="Z23" i="91"/>
  <c r="AS11" i="4"/>
  <c r="AL11" i="4"/>
  <c r="AU11" i="4" s="1"/>
  <c r="AN22" i="27"/>
  <c r="AI22" i="27"/>
  <c r="AG24" i="73"/>
  <c r="AP24" i="73" s="1"/>
  <c r="AF24" i="73"/>
  <c r="AO24" i="73" s="1"/>
  <c r="AE24" i="73"/>
  <c r="W25" i="73"/>
  <c r="AJ20" i="54"/>
  <c r="AK20" i="54"/>
  <c r="AT20" i="54" s="1"/>
  <c r="AJ14" i="54"/>
  <c r="AK14" i="54"/>
  <c r="AT14" i="54" s="1"/>
  <c r="AJ8" i="54"/>
  <c r="AK8" i="54"/>
  <c r="AT8" i="54" s="1"/>
  <c r="AH23" i="74"/>
  <c r="AQ23" i="74" s="1"/>
  <c r="AS6" i="4"/>
  <c r="AL6" i="4"/>
  <c r="AU6" i="4" s="1"/>
  <c r="AS4" i="9"/>
  <c r="AS25" i="9" s="1"/>
  <c r="AL4" i="9"/>
  <c r="AU4" i="9" s="1"/>
  <c r="AU25" i="9" s="1"/>
  <c r="C11" i="9" s="1"/>
  <c r="AS7" i="70"/>
  <c r="AL7" i="70"/>
  <c r="AU7" i="70" s="1"/>
  <c r="AS16" i="13"/>
  <c r="AL16" i="13"/>
  <c r="AU16" i="13" s="1"/>
  <c r="AS25" i="71"/>
  <c r="AS15" i="19"/>
  <c r="AL15" i="19"/>
  <c r="AU15" i="19" s="1"/>
  <c r="AI22" i="23"/>
  <c r="AN22" i="23"/>
  <c r="AI22" i="32"/>
  <c r="AN22" i="32"/>
  <c r="AS6" i="52"/>
  <c r="AL6" i="52"/>
  <c r="AU6" i="52" s="1"/>
  <c r="AS9" i="70"/>
  <c r="AL9" i="70"/>
  <c r="AU9" i="70" s="1"/>
  <c r="AH24" i="88"/>
  <c r="AQ24" i="88" s="1"/>
  <c r="AJ21" i="24"/>
  <c r="AK21" i="24"/>
  <c r="AT21" i="24" s="1"/>
  <c r="AJ15" i="24"/>
  <c r="AK15" i="24"/>
  <c r="AT15" i="24" s="1"/>
  <c r="AJ9" i="24"/>
  <c r="AK9" i="24"/>
  <c r="AT9" i="24" s="1"/>
  <c r="AS17" i="19"/>
  <c r="AL17" i="19"/>
  <c r="AU17" i="19" s="1"/>
  <c r="AS10" i="14"/>
  <c r="AL10" i="14"/>
  <c r="AU10" i="14" s="1"/>
  <c r="AJ22" i="2"/>
  <c r="AK22" i="2"/>
  <c r="AT22" i="2" s="1"/>
  <c r="AJ16" i="2"/>
  <c r="AK16" i="2"/>
  <c r="AT16" i="2" s="1"/>
  <c r="AJ10" i="2"/>
  <c r="AK10" i="2"/>
  <c r="AT10" i="2" s="1"/>
  <c r="AJ3" i="2"/>
  <c r="AB4" i="2"/>
  <c r="AS12" i="63"/>
  <c r="AL12" i="63"/>
  <c r="AU12" i="63" s="1"/>
  <c r="AJ23" i="72"/>
  <c r="AS23" i="72" s="1"/>
  <c r="AK23" i="72"/>
  <c r="AT23" i="72" s="1"/>
  <c r="AS13" i="52"/>
  <c r="AL13" i="52"/>
  <c r="AU13" i="52" s="1"/>
  <c r="AS14" i="3"/>
  <c r="AL14" i="3"/>
  <c r="AU14" i="3" s="1"/>
  <c r="AS20" i="14"/>
  <c r="AL20" i="14"/>
  <c r="AU20" i="14" s="1"/>
  <c r="AX23" i="16"/>
  <c r="S23" i="16" s="1"/>
  <c r="AC23" i="16" s="1"/>
  <c r="AX3" i="16"/>
  <c r="S3" i="16" s="1"/>
  <c r="AC3" i="16" s="1"/>
  <c r="AX4" i="16"/>
  <c r="S4" i="16" s="1"/>
  <c r="AC4" i="16" s="1"/>
  <c r="AB5" i="16" s="1"/>
  <c r="AX5" i="16"/>
  <c r="S5" i="16" s="1"/>
  <c r="AC5" i="16" s="1"/>
  <c r="AB6" i="16" s="1"/>
  <c r="AX6" i="16"/>
  <c r="S6" i="16" s="1"/>
  <c r="AC6" i="16" s="1"/>
  <c r="AB7" i="16" s="1"/>
  <c r="AX7" i="16"/>
  <c r="S7" i="16" s="1"/>
  <c r="AC7" i="16" s="1"/>
  <c r="AB8" i="16" s="1"/>
  <c r="AX8" i="16"/>
  <c r="S8" i="16" s="1"/>
  <c r="AC8" i="16" s="1"/>
  <c r="AB9" i="16" s="1"/>
  <c r="AX9" i="16"/>
  <c r="S9" i="16" s="1"/>
  <c r="AC9" i="16" s="1"/>
  <c r="AB10" i="16" s="1"/>
  <c r="AX10" i="16"/>
  <c r="S10" i="16" s="1"/>
  <c r="AC10" i="16" s="1"/>
  <c r="AB11" i="16" s="1"/>
  <c r="AX11" i="16"/>
  <c r="S11" i="16" s="1"/>
  <c r="AC11" i="16" s="1"/>
  <c r="AB12" i="16" s="1"/>
  <c r="AX12" i="16"/>
  <c r="S12" i="16" s="1"/>
  <c r="AC12" i="16" s="1"/>
  <c r="AB13" i="16" s="1"/>
  <c r="AX13" i="16"/>
  <c r="S13" i="16" s="1"/>
  <c r="AC13" i="16" s="1"/>
  <c r="AB14" i="16" s="1"/>
  <c r="AX14" i="16"/>
  <c r="S14" i="16" s="1"/>
  <c r="AC14" i="16" s="1"/>
  <c r="AB15" i="16" s="1"/>
  <c r="AX15" i="16"/>
  <c r="S15" i="16" s="1"/>
  <c r="AC15" i="16" s="1"/>
  <c r="AB16" i="16" s="1"/>
  <c r="AX16" i="16"/>
  <c r="S16" i="16" s="1"/>
  <c r="AC16" i="16" s="1"/>
  <c r="AB17" i="16" s="1"/>
  <c r="AX17" i="16"/>
  <c r="S17" i="16" s="1"/>
  <c r="AC17" i="16" s="1"/>
  <c r="AB18" i="16" s="1"/>
  <c r="AX18" i="16"/>
  <c r="S18" i="16" s="1"/>
  <c r="AC18" i="16" s="1"/>
  <c r="AB19" i="16" s="1"/>
  <c r="AX19" i="16"/>
  <c r="S19" i="16" s="1"/>
  <c r="AC19" i="16" s="1"/>
  <c r="AB20" i="16" s="1"/>
  <c r="AX20" i="16"/>
  <c r="S20" i="16" s="1"/>
  <c r="AC20" i="16" s="1"/>
  <c r="AB21" i="16" s="1"/>
  <c r="AX21" i="16"/>
  <c r="S21" i="16" s="1"/>
  <c r="AC21" i="16" s="1"/>
  <c r="AB22" i="16" s="1"/>
  <c r="AS11" i="52"/>
  <c r="AL11" i="52"/>
  <c r="AU11" i="52" s="1"/>
  <c r="X23" i="5"/>
  <c r="Y23" i="5"/>
  <c r="Y25" i="25"/>
  <c r="X25" i="25"/>
  <c r="AN23" i="51"/>
  <c r="AN25" i="51" s="1"/>
  <c r="AI23" i="51"/>
  <c r="AN23" i="47"/>
  <c r="AI23" i="47"/>
  <c r="AI23" i="45"/>
  <c r="AN23" i="45"/>
  <c r="AG24" i="31"/>
  <c r="AP24" i="31" s="1"/>
  <c r="AR23" i="33"/>
  <c r="AR22" i="89"/>
  <c r="AS18" i="19"/>
  <c r="AL18" i="19"/>
  <c r="AU18" i="19" s="1"/>
  <c r="AS19" i="1"/>
  <c r="AL19" i="1"/>
  <c r="AU19" i="1" s="1"/>
  <c r="Z22" i="6"/>
  <c r="AG23" i="29"/>
  <c r="AP23" i="29" s="1"/>
  <c r="AF23" i="29"/>
  <c r="AO23" i="29" s="1"/>
  <c r="AE23" i="29"/>
  <c r="W24" i="29"/>
  <c r="AS15" i="4"/>
  <c r="AL15" i="4"/>
  <c r="AU15" i="4" s="1"/>
  <c r="AS14" i="52"/>
  <c r="AL14" i="52"/>
  <c r="AU14" i="52" s="1"/>
  <c r="AS3" i="63"/>
  <c r="AL3" i="63"/>
  <c r="AU3" i="63" s="1"/>
  <c r="AE23" i="17"/>
  <c r="AG23" i="17"/>
  <c r="AP23" i="17" s="1"/>
  <c r="AP25" i="17" s="1"/>
  <c r="AF23" i="17"/>
  <c r="AO23" i="17" s="1"/>
  <c r="AO25" i="17" s="1"/>
  <c r="AR24" i="28"/>
  <c r="AX22" i="11"/>
  <c r="S22" i="11" s="1"/>
  <c r="AC22" i="11" s="1"/>
  <c r="AB23" i="11" s="1"/>
  <c r="AX23" i="64"/>
  <c r="S23" i="64" s="1"/>
  <c r="AC23" i="64" s="1"/>
  <c r="AX3" i="64"/>
  <c r="S3" i="64" s="1"/>
  <c r="AC3" i="64" s="1"/>
  <c r="AX4" i="64"/>
  <c r="S4" i="64" s="1"/>
  <c r="AC4" i="64" s="1"/>
  <c r="AB5" i="64" s="1"/>
  <c r="AX5" i="64"/>
  <c r="S5" i="64" s="1"/>
  <c r="AC5" i="64" s="1"/>
  <c r="AB6" i="64" s="1"/>
  <c r="AX6" i="64"/>
  <c r="S6" i="64" s="1"/>
  <c r="AC6" i="64" s="1"/>
  <c r="AB7" i="64" s="1"/>
  <c r="AX7" i="64"/>
  <c r="S7" i="64" s="1"/>
  <c r="AC7" i="64" s="1"/>
  <c r="AB8" i="64" s="1"/>
  <c r="AX8" i="64"/>
  <c r="S8" i="64" s="1"/>
  <c r="AC8" i="64" s="1"/>
  <c r="AB9" i="64" s="1"/>
  <c r="AX9" i="64"/>
  <c r="S9" i="64" s="1"/>
  <c r="AC9" i="64" s="1"/>
  <c r="AB10" i="64" s="1"/>
  <c r="AX10" i="64"/>
  <c r="S10" i="64" s="1"/>
  <c r="AC10" i="64" s="1"/>
  <c r="AB11" i="64" s="1"/>
  <c r="AX11" i="64"/>
  <c r="S11" i="64" s="1"/>
  <c r="AC11" i="64" s="1"/>
  <c r="AB12" i="64" s="1"/>
  <c r="AX12" i="64"/>
  <c r="S12" i="64" s="1"/>
  <c r="AC12" i="64" s="1"/>
  <c r="AB13" i="64" s="1"/>
  <c r="AX13" i="64"/>
  <c r="S13" i="64" s="1"/>
  <c r="AC13" i="64" s="1"/>
  <c r="AB14" i="64" s="1"/>
  <c r="AX14" i="64"/>
  <c r="S14" i="64" s="1"/>
  <c r="AC14" i="64" s="1"/>
  <c r="AB15" i="64" s="1"/>
  <c r="AX15" i="64"/>
  <c r="S15" i="64" s="1"/>
  <c r="AC15" i="64" s="1"/>
  <c r="AB16" i="64" s="1"/>
  <c r="AX16" i="64"/>
  <c r="S16" i="64" s="1"/>
  <c r="AC16" i="64" s="1"/>
  <c r="AB17" i="64" s="1"/>
  <c r="AX17" i="64"/>
  <c r="S17" i="64" s="1"/>
  <c r="AC17" i="64" s="1"/>
  <c r="AB18" i="64" s="1"/>
  <c r="AX18" i="64"/>
  <c r="S18" i="64" s="1"/>
  <c r="AC18" i="64" s="1"/>
  <c r="AB19" i="64" s="1"/>
  <c r="AX19" i="64"/>
  <c r="S19" i="64" s="1"/>
  <c r="AC19" i="64" s="1"/>
  <c r="AB20" i="64" s="1"/>
  <c r="AX20" i="64"/>
  <c r="S20" i="64" s="1"/>
  <c r="AC20" i="64" s="1"/>
  <c r="AB21" i="64" s="1"/>
  <c r="AX21" i="64"/>
  <c r="S21" i="64" s="1"/>
  <c r="AC21" i="64" s="1"/>
  <c r="AB22" i="64" s="1"/>
  <c r="AS7" i="19"/>
  <c r="AL7" i="19"/>
  <c r="AU7" i="19" s="1"/>
  <c r="AR22" i="62"/>
  <c r="AG22" i="68"/>
  <c r="AP22" i="68" s="1"/>
  <c r="AF22" i="68"/>
  <c r="AO22" i="68" s="1"/>
  <c r="AE22" i="68"/>
  <c r="W23" i="68"/>
  <c r="AS18" i="14"/>
  <c r="AL18" i="14"/>
  <c r="AU18" i="14" s="1"/>
  <c r="AR21" i="6"/>
  <c r="AS14" i="63"/>
  <c r="AL14" i="63"/>
  <c r="AU14" i="63" s="1"/>
  <c r="AS8" i="14"/>
  <c r="AL8" i="14"/>
  <c r="AU8" i="14" s="1"/>
  <c r="AS22" i="63"/>
  <c r="AL22" i="63"/>
  <c r="AU22" i="63" s="1"/>
  <c r="AR23" i="88"/>
  <c r="AS11" i="13"/>
  <c r="AL11" i="13"/>
  <c r="AU11" i="13" s="1"/>
  <c r="Y24" i="85"/>
  <c r="X24" i="85"/>
  <c r="AJ22" i="53"/>
  <c r="AK22" i="53"/>
  <c r="AT22" i="53" s="1"/>
  <c r="AJ16" i="53"/>
  <c r="AK16" i="53"/>
  <c r="AT16" i="53" s="1"/>
  <c r="AJ10" i="53"/>
  <c r="AK10" i="53"/>
  <c r="AT10" i="53" s="1"/>
  <c r="AJ3" i="53"/>
  <c r="AB4" i="53"/>
  <c r="Z25" i="76"/>
  <c r="AJ21" i="60"/>
  <c r="AK21" i="60"/>
  <c r="AT21" i="60" s="1"/>
  <c r="AJ15" i="60"/>
  <c r="AK15" i="60"/>
  <c r="AT15" i="60" s="1"/>
  <c r="AJ9" i="60"/>
  <c r="AK9" i="60"/>
  <c r="AT9" i="60" s="1"/>
  <c r="AS15" i="13"/>
  <c r="AL15" i="13"/>
  <c r="AU15" i="13" s="1"/>
  <c r="AH23" i="93"/>
  <c r="AQ23" i="93" s="1"/>
  <c r="AJ20" i="22"/>
  <c r="AK20" i="22"/>
  <c r="AT20" i="22" s="1"/>
  <c r="AJ14" i="22"/>
  <c r="AK14" i="22"/>
  <c r="AT14" i="22" s="1"/>
  <c r="AJ8" i="22"/>
  <c r="AK8" i="22"/>
  <c r="AT8" i="22" s="1"/>
  <c r="W24" i="39"/>
  <c r="AG23" i="39"/>
  <c r="AP23" i="39" s="1"/>
  <c r="AF23" i="39"/>
  <c r="AO23" i="39" s="1"/>
  <c r="AE23" i="39"/>
  <c r="AH23" i="12"/>
  <c r="AQ23" i="12" s="1"/>
  <c r="AQ25" i="12" s="1"/>
  <c r="AZ3" i="12"/>
  <c r="AX22" i="12" s="1"/>
  <c r="S22" i="12" s="1"/>
  <c r="AC22" i="12" s="1"/>
  <c r="AB23" i="12" s="1"/>
  <c r="Y23" i="20"/>
  <c r="X23" i="20"/>
  <c r="AJ19" i="8"/>
  <c r="AK19" i="8"/>
  <c r="AT19" i="8" s="1"/>
  <c r="AJ13" i="8"/>
  <c r="AK13" i="8"/>
  <c r="AT13" i="8" s="1"/>
  <c r="AJ7" i="8"/>
  <c r="AK7" i="8"/>
  <c r="AT7" i="8" s="1"/>
  <c r="X23" i="27"/>
  <c r="Y23" i="27"/>
  <c r="AH24" i="81"/>
  <c r="AQ24" i="81" s="1"/>
  <c r="AS16" i="3"/>
  <c r="AL16" i="3"/>
  <c r="AU16" i="3" s="1"/>
  <c r="AJ19" i="54"/>
  <c r="AK19" i="54"/>
  <c r="AT19" i="54" s="1"/>
  <c r="AJ13" i="54"/>
  <c r="AK13" i="54"/>
  <c r="AT13" i="54" s="1"/>
  <c r="AJ7" i="54"/>
  <c r="AK7" i="54"/>
  <c r="AT7" i="54" s="1"/>
  <c r="AS16" i="52"/>
  <c r="AL16" i="52"/>
  <c r="AU16" i="52" s="1"/>
  <c r="AS14" i="14"/>
  <c r="AL14" i="14"/>
  <c r="AU14" i="14" s="1"/>
  <c r="Z23" i="74"/>
  <c r="AS16" i="63"/>
  <c r="AL16" i="63"/>
  <c r="AU16" i="63" s="1"/>
  <c r="AS17" i="3"/>
  <c r="AL17" i="3"/>
  <c r="AU17" i="3" s="1"/>
  <c r="AH25" i="44"/>
  <c r="AQ25" i="44" s="1"/>
  <c r="AS19" i="4"/>
  <c r="AL19" i="4"/>
  <c r="AU19" i="4" s="1"/>
  <c r="AH23" i="56"/>
  <c r="AQ23" i="56" s="1"/>
  <c r="AQ25" i="56" s="1"/>
  <c r="AZ3" i="56"/>
  <c r="Y23" i="23"/>
  <c r="X23" i="23"/>
  <c r="Z23" i="23" s="1"/>
  <c r="Z24" i="88"/>
  <c r="AS6" i="13"/>
  <c r="AL6" i="13"/>
  <c r="AU6" i="13" s="1"/>
  <c r="AJ20" i="24"/>
  <c r="AK20" i="24"/>
  <c r="AT20" i="24" s="1"/>
  <c r="AJ14" i="24"/>
  <c r="AK14" i="24"/>
  <c r="AT14" i="24" s="1"/>
  <c r="AJ8" i="24"/>
  <c r="AK8" i="24"/>
  <c r="AT8" i="24" s="1"/>
  <c r="AJ21" i="2"/>
  <c r="AK21" i="2"/>
  <c r="AT21" i="2" s="1"/>
  <c r="AJ15" i="2"/>
  <c r="AK15" i="2"/>
  <c r="AT15" i="2" s="1"/>
  <c r="AJ9" i="2"/>
  <c r="AK9" i="2"/>
  <c r="AT9" i="2" s="1"/>
  <c r="AS8" i="4"/>
  <c r="AL8" i="4"/>
  <c r="AU8" i="4" s="1"/>
  <c r="AN25" i="96"/>
  <c r="AI25" i="96"/>
  <c r="AS19" i="3"/>
  <c r="AL19" i="3"/>
  <c r="AU19" i="3" s="1"/>
  <c r="AX22" i="16"/>
  <c r="S22" i="16" s="1"/>
  <c r="AC22" i="16" s="1"/>
  <c r="AB23" i="16" s="1"/>
  <c r="AI23" i="2"/>
  <c r="AN23" i="2"/>
  <c r="AN25" i="2" s="1"/>
  <c r="AS17" i="13"/>
  <c r="AL17" i="13"/>
  <c r="AU17" i="13" s="1"/>
  <c r="AS15" i="14"/>
  <c r="AL15" i="14"/>
  <c r="AU15" i="14" s="1"/>
  <c r="AS6" i="3"/>
  <c r="AL6" i="3"/>
  <c r="AU6" i="3" s="1"/>
  <c r="Y26" i="79"/>
  <c r="X26" i="79"/>
  <c r="AN23" i="92"/>
  <c r="AI23" i="92"/>
  <c r="X25" i="40"/>
  <c r="Y25" i="40"/>
  <c r="Y23" i="46"/>
  <c r="X23" i="46"/>
  <c r="Z23" i="46" s="1"/>
  <c r="AS3" i="70"/>
  <c r="AL3" i="70"/>
  <c r="AU3" i="70" s="1"/>
  <c r="AS11" i="14"/>
  <c r="AL11" i="14"/>
  <c r="AU11" i="14" s="1"/>
  <c r="AS22" i="70"/>
  <c r="AL22" i="70"/>
  <c r="AU22" i="70" s="1"/>
  <c r="AR22" i="18"/>
  <c r="AR23" i="77"/>
  <c r="AS7" i="63"/>
  <c r="AL7" i="63"/>
  <c r="AU7" i="63" s="1"/>
  <c r="AS7" i="13"/>
  <c r="AL7" i="13"/>
  <c r="AU7" i="13" s="1"/>
  <c r="AH23" i="62"/>
  <c r="AQ23" i="62" s="1"/>
  <c r="AQ25" i="62" s="1"/>
  <c r="AZ3" i="62"/>
  <c r="AX22" i="62" s="1"/>
  <c r="S22" i="62" s="1"/>
  <c r="AC22" i="62" s="1"/>
  <c r="AB23" i="62" s="1"/>
  <c r="AH23" i="55"/>
  <c r="AQ23" i="55" s="1"/>
  <c r="AQ25" i="55" s="1"/>
  <c r="AZ3" i="55"/>
  <c r="Z23" i="62"/>
  <c r="AS5" i="14"/>
  <c r="AL5" i="14"/>
  <c r="AU5" i="14" s="1"/>
  <c r="AR24" i="48"/>
  <c r="AS13" i="63"/>
  <c r="AL13" i="63"/>
  <c r="AU13" i="63" s="1"/>
  <c r="AH24" i="77"/>
  <c r="AQ24" i="77" s="1"/>
  <c r="AJ4" i="63"/>
  <c r="AK4" i="63"/>
  <c r="AT4" i="63" s="1"/>
  <c r="AT25" i="63" s="1"/>
  <c r="AS9" i="14"/>
  <c r="AL9" i="14"/>
  <c r="AU9" i="14" s="1"/>
  <c r="AS18" i="3"/>
  <c r="AL18" i="3"/>
  <c r="AU18" i="3" s="1"/>
  <c r="Z23" i="49"/>
  <c r="AS5" i="70"/>
  <c r="AL5" i="70"/>
  <c r="AU5" i="70" s="1"/>
  <c r="AS14" i="13"/>
  <c r="AL14" i="13"/>
  <c r="AU14" i="13" s="1"/>
  <c r="AX22" i="64"/>
  <c r="S22" i="64" s="1"/>
  <c r="AC22" i="64" s="1"/>
  <c r="AB23" i="64" s="1"/>
  <c r="AN23" i="60"/>
  <c r="AN25" i="60" s="1"/>
  <c r="AI23" i="60"/>
  <c r="AK23" i="22"/>
  <c r="AT23" i="22" s="1"/>
  <c r="AR24" i="44"/>
  <c r="Z24" i="75"/>
  <c r="AS16" i="4"/>
  <c r="AL16" i="4"/>
  <c r="AU16" i="4" s="1"/>
  <c r="AS21" i="3"/>
  <c r="AL21" i="3"/>
  <c r="AU21" i="3" s="1"/>
  <c r="AS5" i="52"/>
  <c r="AL5" i="52"/>
  <c r="AU5" i="52" s="1"/>
  <c r="AJ21" i="53"/>
  <c r="AK21" i="53"/>
  <c r="AT21" i="53" s="1"/>
  <c r="AJ15" i="53"/>
  <c r="AK15" i="53"/>
  <c r="AT15" i="53" s="1"/>
  <c r="AJ9" i="53"/>
  <c r="AK9" i="53"/>
  <c r="AT9" i="53" s="1"/>
  <c r="AS6" i="70"/>
  <c r="AL6" i="70"/>
  <c r="AU6" i="70" s="1"/>
  <c r="AJ20" i="60"/>
  <c r="AK20" i="60"/>
  <c r="AT20" i="60" s="1"/>
  <c r="AJ14" i="60"/>
  <c r="AK14" i="60"/>
  <c r="AT14" i="60" s="1"/>
  <c r="AJ8" i="60"/>
  <c r="AK8" i="60"/>
  <c r="AT8" i="60" s="1"/>
  <c r="AS8" i="19"/>
  <c r="AL8" i="19"/>
  <c r="AU8" i="19" s="1"/>
  <c r="AJ19" i="22"/>
  <c r="AK19" i="22"/>
  <c r="AT19" i="22" s="1"/>
  <c r="AJ13" i="22"/>
  <c r="AK13" i="22"/>
  <c r="AT13" i="22" s="1"/>
  <c r="AJ7" i="22"/>
  <c r="AK7" i="22"/>
  <c r="AT7" i="22" s="1"/>
  <c r="AS19" i="14"/>
  <c r="AL19" i="14"/>
  <c r="AU19" i="14" s="1"/>
  <c r="AJ18" i="8"/>
  <c r="AK18" i="8"/>
  <c r="AT18" i="8" s="1"/>
  <c r="AJ12" i="8"/>
  <c r="AK12" i="8"/>
  <c r="AT12" i="8" s="1"/>
  <c r="AJ6" i="8"/>
  <c r="AK6" i="8"/>
  <c r="AT6" i="8" s="1"/>
  <c r="AI23" i="41"/>
  <c r="AN23" i="41"/>
  <c r="AS9" i="63"/>
  <c r="AL9" i="63"/>
  <c r="AU9" i="63" s="1"/>
  <c r="AS17" i="4"/>
  <c r="AL17" i="4"/>
  <c r="AU17" i="4" s="1"/>
  <c r="Z24" i="81"/>
  <c r="AJ4" i="3"/>
  <c r="AK4" i="3"/>
  <c r="AT4" i="3" s="1"/>
  <c r="AT25" i="3" s="1"/>
  <c r="AJ18" i="54"/>
  <c r="AK18" i="54"/>
  <c r="AT18" i="54" s="1"/>
  <c r="AJ12" i="54"/>
  <c r="AK12" i="54"/>
  <c r="AT12" i="54" s="1"/>
  <c r="AJ6" i="54"/>
  <c r="AK6" i="54"/>
  <c r="AT6" i="54" s="1"/>
  <c r="AJ4" i="52"/>
  <c r="AK4" i="52"/>
  <c r="AT4" i="52" s="1"/>
  <c r="AT25" i="52" s="1"/>
  <c r="AS22" i="19"/>
  <c r="AL22" i="19"/>
  <c r="AU22" i="19" s="1"/>
  <c r="Z23" i="56"/>
  <c r="AS13" i="70"/>
  <c r="AL13" i="70"/>
  <c r="AU13" i="70" s="1"/>
  <c r="AS7" i="1"/>
  <c r="AL7" i="1"/>
  <c r="AU7" i="1" s="1"/>
  <c r="AS22" i="13"/>
  <c r="AL22" i="13"/>
  <c r="AU22" i="13" s="1"/>
  <c r="AS21" i="19"/>
  <c r="AL21" i="19"/>
  <c r="AU21" i="19" s="1"/>
  <c r="AS20" i="1"/>
  <c r="AL20" i="1"/>
  <c r="AU20" i="1" s="1"/>
  <c r="AR24" i="76"/>
  <c r="AS15" i="70"/>
  <c r="AL15" i="70"/>
  <c r="AU15" i="70" s="1"/>
  <c r="AR23" i="54"/>
  <c r="AR25" i="54" s="1"/>
  <c r="AL23" i="54"/>
  <c r="AU23" i="54" s="1"/>
  <c r="AJ19" i="24"/>
  <c r="AK19" i="24"/>
  <c r="AT19" i="24" s="1"/>
  <c r="AJ13" i="24"/>
  <c r="AK13" i="24"/>
  <c r="AT13" i="24" s="1"/>
  <c r="AJ7" i="24"/>
  <c r="AK7" i="24"/>
  <c r="AT7" i="24" s="1"/>
  <c r="AS5" i="19"/>
  <c r="AL5" i="19"/>
  <c r="AU5" i="19" s="1"/>
  <c r="AS16" i="14"/>
  <c r="AL16" i="14"/>
  <c r="AU16" i="14" s="1"/>
  <c r="AJ20" i="2"/>
  <c r="AK20" i="2"/>
  <c r="AT20" i="2" s="1"/>
  <c r="AJ14" i="2"/>
  <c r="AK14" i="2"/>
  <c r="AT14" i="2" s="1"/>
  <c r="AJ8" i="2"/>
  <c r="AK8" i="2"/>
  <c r="AT8" i="2" s="1"/>
  <c r="AS18" i="63"/>
  <c r="AL18" i="63"/>
  <c r="AU18" i="63" s="1"/>
  <c r="X26" i="96"/>
  <c r="Y26" i="96"/>
  <c r="AI23" i="8"/>
  <c r="AN23" i="8"/>
  <c r="AN25" i="8" s="1"/>
  <c r="W23" i="94"/>
  <c r="AE22" i="94"/>
  <c r="AG22" i="94"/>
  <c r="AP22" i="94" s="1"/>
  <c r="AF22" i="94"/>
  <c r="AO22" i="94" s="1"/>
  <c r="AS19" i="52"/>
  <c r="AL19" i="52"/>
  <c r="AU19" i="52" s="1"/>
  <c r="AS14" i="1"/>
  <c r="AL14" i="1"/>
  <c r="AU14" i="1" s="1"/>
  <c r="AS11" i="3"/>
  <c r="AL11" i="3"/>
  <c r="AU11" i="3" s="1"/>
  <c r="AS14" i="70"/>
  <c r="AL14" i="70"/>
  <c r="AU14" i="70" s="1"/>
  <c r="AI24" i="25"/>
  <c r="AN24" i="25"/>
  <c r="AN23" i="11"/>
  <c r="AN25" i="11" s="1"/>
  <c r="AI23" i="11"/>
  <c r="X24" i="47"/>
  <c r="Y24" i="47"/>
  <c r="AN24" i="40"/>
  <c r="AI24" i="40"/>
  <c r="X23" i="35"/>
  <c r="Y23" i="35"/>
  <c r="AN23" i="50"/>
  <c r="AN25" i="50" s="1"/>
  <c r="AI23" i="50"/>
  <c r="X25" i="80"/>
  <c r="Y25" i="80"/>
  <c r="AF25" i="48" l="1"/>
  <c r="AO25" i="48" s="1"/>
  <c r="Z23" i="27"/>
  <c r="AG25" i="48"/>
  <c r="AP25" i="48" s="1"/>
  <c r="Z24" i="85"/>
  <c r="AE25" i="48"/>
  <c r="AG23" i="55"/>
  <c r="AP23" i="55" s="1"/>
  <c r="AP25" i="55" s="1"/>
  <c r="AE23" i="55"/>
  <c r="AI24" i="80"/>
  <c r="AI22" i="7"/>
  <c r="AF24" i="31"/>
  <c r="AO24" i="31" s="1"/>
  <c r="Z26" i="96"/>
  <c r="AF26" i="96" s="1"/>
  <c r="AO26" i="96" s="1"/>
  <c r="AN22" i="7"/>
  <c r="AE24" i="31"/>
  <c r="Z25" i="37"/>
  <c r="W26" i="37" s="1"/>
  <c r="Z25" i="30"/>
  <c r="AF25" i="30" s="1"/>
  <c r="AO25" i="30" s="1"/>
  <c r="Z24" i="41"/>
  <c r="Z24" i="95"/>
  <c r="Z25" i="43"/>
  <c r="AF25" i="43" s="1"/>
  <c r="AO25" i="43" s="1"/>
  <c r="Z23" i="32"/>
  <c r="AF23" i="32" s="1"/>
  <c r="AO23" i="32" s="1"/>
  <c r="W24" i="32"/>
  <c r="AG23" i="32"/>
  <c r="AP23" i="32" s="1"/>
  <c r="AR24" i="25"/>
  <c r="W27" i="96"/>
  <c r="AE26" i="96"/>
  <c r="AS14" i="2"/>
  <c r="AL14" i="2"/>
  <c r="AU14" i="2" s="1"/>
  <c r="AS19" i="24"/>
  <c r="AL19" i="24"/>
  <c r="AU19" i="24" s="1"/>
  <c r="AS12" i="8"/>
  <c r="AL12" i="8"/>
  <c r="AU12" i="8" s="1"/>
  <c r="AS7" i="22"/>
  <c r="AL7" i="22"/>
  <c r="AU7" i="22" s="1"/>
  <c r="AS20" i="60"/>
  <c r="AL20" i="60"/>
  <c r="AU20" i="60" s="1"/>
  <c r="AS15" i="53"/>
  <c r="AL15" i="53"/>
  <c r="AU15" i="53" s="1"/>
  <c r="AX23" i="62"/>
  <c r="S23" i="62" s="1"/>
  <c r="AC23" i="62" s="1"/>
  <c r="AX3" i="62"/>
  <c r="S3" i="62" s="1"/>
  <c r="AC3" i="62" s="1"/>
  <c r="AX4" i="62"/>
  <c r="S4" i="62" s="1"/>
  <c r="AC4" i="62" s="1"/>
  <c r="AB5" i="62" s="1"/>
  <c r="AX5" i="62"/>
  <c r="S5" i="62" s="1"/>
  <c r="AC5" i="62" s="1"/>
  <c r="AB6" i="62" s="1"/>
  <c r="AX6" i="62"/>
  <c r="S6" i="62" s="1"/>
  <c r="AC6" i="62" s="1"/>
  <c r="AB7" i="62" s="1"/>
  <c r="AX7" i="62"/>
  <c r="S7" i="62" s="1"/>
  <c r="AC7" i="62" s="1"/>
  <c r="AB8" i="62" s="1"/>
  <c r="AX8" i="62"/>
  <c r="S8" i="62" s="1"/>
  <c r="AC8" i="62" s="1"/>
  <c r="AB9" i="62" s="1"/>
  <c r="AX9" i="62"/>
  <c r="S9" i="62" s="1"/>
  <c r="AC9" i="62" s="1"/>
  <c r="AB10" i="62" s="1"/>
  <c r="AX10" i="62"/>
  <c r="S10" i="62" s="1"/>
  <c r="AC10" i="62" s="1"/>
  <c r="AB11" i="62" s="1"/>
  <c r="AX11" i="62"/>
  <c r="S11" i="62" s="1"/>
  <c r="AC11" i="62" s="1"/>
  <c r="AB12" i="62" s="1"/>
  <c r="AX12" i="62"/>
  <c r="S12" i="62" s="1"/>
  <c r="AC12" i="62" s="1"/>
  <c r="AB13" i="62" s="1"/>
  <c r="AX13" i="62"/>
  <c r="S13" i="62" s="1"/>
  <c r="AC13" i="62" s="1"/>
  <c r="AB14" i="62" s="1"/>
  <c r="AX14" i="62"/>
  <c r="S14" i="62" s="1"/>
  <c r="AC14" i="62" s="1"/>
  <c r="AB15" i="62" s="1"/>
  <c r="AX15" i="62"/>
  <c r="S15" i="62" s="1"/>
  <c r="AC15" i="62" s="1"/>
  <c r="AB16" i="62" s="1"/>
  <c r="AX16" i="62"/>
  <c r="S16" i="62" s="1"/>
  <c r="AC16" i="62" s="1"/>
  <c r="AB17" i="62" s="1"/>
  <c r="AX17" i="62"/>
  <c r="S17" i="62" s="1"/>
  <c r="AC17" i="62" s="1"/>
  <c r="AB18" i="62" s="1"/>
  <c r="AX18" i="62"/>
  <c r="S18" i="62" s="1"/>
  <c r="AC18" i="62" s="1"/>
  <c r="AB19" i="62" s="1"/>
  <c r="AX19" i="62"/>
  <c r="S19" i="62" s="1"/>
  <c r="AC19" i="62" s="1"/>
  <c r="AB20" i="62" s="1"/>
  <c r="AX20" i="62"/>
  <c r="S20" i="62" s="1"/>
  <c r="AC20" i="62" s="1"/>
  <c r="AB21" i="62" s="1"/>
  <c r="AX21" i="62"/>
  <c r="S21" i="62" s="1"/>
  <c r="AC21" i="62" s="1"/>
  <c r="AB22" i="62" s="1"/>
  <c r="AJ23" i="16"/>
  <c r="AS23" i="16" s="1"/>
  <c r="AK23" i="16"/>
  <c r="AT23" i="16" s="1"/>
  <c r="AS13" i="54"/>
  <c r="AL13" i="54"/>
  <c r="AU13" i="54" s="1"/>
  <c r="W24" i="27"/>
  <c r="AG23" i="27"/>
  <c r="AP23" i="27" s="1"/>
  <c r="AF23" i="27"/>
  <c r="AO23" i="27" s="1"/>
  <c r="AE23" i="27"/>
  <c r="AS19" i="8"/>
  <c r="AL19" i="8"/>
  <c r="AU19" i="8" s="1"/>
  <c r="AS21" i="60"/>
  <c r="AL21" i="60"/>
  <c r="AU21" i="60" s="1"/>
  <c r="AG24" i="85"/>
  <c r="AP24" i="85" s="1"/>
  <c r="AF24" i="85"/>
  <c r="AO24" i="85" s="1"/>
  <c r="W25" i="85"/>
  <c r="AE24" i="85"/>
  <c r="AJ21" i="64"/>
  <c r="AK21" i="64"/>
  <c r="AT21" i="64" s="1"/>
  <c r="AJ15" i="64"/>
  <c r="AK15" i="64"/>
  <c r="AT15" i="64" s="1"/>
  <c r="AJ9" i="64"/>
  <c r="AK9" i="64"/>
  <c r="AT9" i="64" s="1"/>
  <c r="AI23" i="17"/>
  <c r="AN23" i="17"/>
  <c r="AN25" i="17" s="1"/>
  <c r="AG22" i="6"/>
  <c r="AP22" i="6" s="1"/>
  <c r="AF22" i="6"/>
  <c r="AO22" i="6" s="1"/>
  <c r="W23" i="6"/>
  <c r="AE22" i="6"/>
  <c r="Y25" i="31"/>
  <c r="X25" i="31"/>
  <c r="AL23" i="51"/>
  <c r="AU23" i="51" s="1"/>
  <c r="AR23" i="51"/>
  <c r="AR25" i="51" s="1"/>
  <c r="AH23" i="5"/>
  <c r="AQ23" i="5" s="1"/>
  <c r="AQ25" i="5" s="1"/>
  <c r="AZ3" i="5"/>
  <c r="AJ20" i="16"/>
  <c r="AK20" i="16"/>
  <c r="AT20" i="16" s="1"/>
  <c r="AJ14" i="16"/>
  <c r="AK14" i="16"/>
  <c r="AT14" i="16" s="1"/>
  <c r="AJ8" i="16"/>
  <c r="AK8" i="16"/>
  <c r="AT8" i="16" s="1"/>
  <c r="AS3" i="2"/>
  <c r="AL3" i="2"/>
  <c r="AU3" i="2" s="1"/>
  <c r="AS22" i="2"/>
  <c r="AL22" i="2"/>
  <c r="AU22" i="2" s="1"/>
  <c r="AS9" i="24"/>
  <c r="AL9" i="24"/>
  <c r="AU9" i="24" s="1"/>
  <c r="AN24" i="73"/>
  <c r="AI24" i="73"/>
  <c r="AE24" i="41"/>
  <c r="W25" i="41"/>
  <c r="AF24" i="41"/>
  <c r="AO24" i="41" s="1"/>
  <c r="AG24" i="41"/>
  <c r="AP24" i="41" s="1"/>
  <c r="AS14" i="8"/>
  <c r="AL14" i="8"/>
  <c r="AU14" i="8" s="1"/>
  <c r="AS15" i="22"/>
  <c r="AL15" i="22"/>
  <c r="AU15" i="22" s="1"/>
  <c r="AJ4" i="60"/>
  <c r="AK4" i="60"/>
  <c r="AT4" i="60" s="1"/>
  <c r="AT25" i="60" s="1"/>
  <c r="AS5" i="53"/>
  <c r="AL5" i="53"/>
  <c r="AU5" i="53" s="1"/>
  <c r="AJ21" i="11"/>
  <c r="AK21" i="11"/>
  <c r="AT21" i="11" s="1"/>
  <c r="AJ15" i="11"/>
  <c r="AK15" i="11"/>
  <c r="AT15" i="11" s="1"/>
  <c r="AJ9" i="11"/>
  <c r="AK9" i="11"/>
  <c r="AT9" i="11" s="1"/>
  <c r="AH24" i="92"/>
  <c r="AQ24" i="92" s="1"/>
  <c r="AE24" i="95"/>
  <c r="AF24" i="95"/>
  <c r="AO24" i="95" s="1"/>
  <c r="W25" i="95"/>
  <c r="AG24" i="95"/>
  <c r="AP24" i="95" s="1"/>
  <c r="AR22" i="5"/>
  <c r="AJ19" i="72"/>
  <c r="AK19" i="72"/>
  <c r="AT19" i="72" s="1"/>
  <c r="AJ13" i="72"/>
  <c r="AK13" i="72"/>
  <c r="AT13" i="72" s="1"/>
  <c r="AJ7" i="72"/>
  <c r="AK7" i="72"/>
  <c r="AT7" i="72" s="1"/>
  <c r="AS5" i="2"/>
  <c r="AL5" i="2"/>
  <c r="AU5" i="2" s="1"/>
  <c r="AX23" i="18"/>
  <c r="S23" i="18" s="1"/>
  <c r="AC23" i="18" s="1"/>
  <c r="AX3" i="18"/>
  <c r="S3" i="18" s="1"/>
  <c r="AC3" i="18" s="1"/>
  <c r="AX4" i="18"/>
  <c r="S4" i="18" s="1"/>
  <c r="AC4" i="18" s="1"/>
  <c r="AB5" i="18" s="1"/>
  <c r="AX5" i="18"/>
  <c r="S5" i="18" s="1"/>
  <c r="AC5" i="18" s="1"/>
  <c r="AB6" i="18" s="1"/>
  <c r="AX6" i="18"/>
  <c r="S6" i="18" s="1"/>
  <c r="AC6" i="18" s="1"/>
  <c r="AB7" i="18" s="1"/>
  <c r="AX7" i="18"/>
  <c r="S7" i="18" s="1"/>
  <c r="AC7" i="18" s="1"/>
  <c r="AB8" i="18" s="1"/>
  <c r="AX8" i="18"/>
  <c r="S8" i="18" s="1"/>
  <c r="AC8" i="18" s="1"/>
  <c r="AB9" i="18" s="1"/>
  <c r="AX9" i="18"/>
  <c r="S9" i="18" s="1"/>
  <c r="AC9" i="18" s="1"/>
  <c r="AB10" i="18" s="1"/>
  <c r="AX10" i="18"/>
  <c r="S10" i="18" s="1"/>
  <c r="AC10" i="18" s="1"/>
  <c r="AB11" i="18" s="1"/>
  <c r="AX11" i="18"/>
  <c r="S11" i="18" s="1"/>
  <c r="AC11" i="18" s="1"/>
  <c r="AB12" i="18" s="1"/>
  <c r="AX12" i="18"/>
  <c r="S12" i="18" s="1"/>
  <c r="AC12" i="18" s="1"/>
  <c r="AB13" i="18" s="1"/>
  <c r="AX13" i="18"/>
  <c r="S13" i="18" s="1"/>
  <c r="AC13" i="18" s="1"/>
  <c r="AB14" i="18" s="1"/>
  <c r="AX14" i="18"/>
  <c r="S14" i="18" s="1"/>
  <c r="AC14" i="18" s="1"/>
  <c r="AB15" i="18" s="1"/>
  <c r="AX15" i="18"/>
  <c r="S15" i="18" s="1"/>
  <c r="AC15" i="18" s="1"/>
  <c r="AB16" i="18" s="1"/>
  <c r="AX16" i="18"/>
  <c r="S16" i="18" s="1"/>
  <c r="AC16" i="18" s="1"/>
  <c r="AB17" i="18" s="1"/>
  <c r="AX17" i="18"/>
  <c r="S17" i="18" s="1"/>
  <c r="AC17" i="18" s="1"/>
  <c r="AB18" i="18" s="1"/>
  <c r="AX18" i="18"/>
  <c r="S18" i="18" s="1"/>
  <c r="AC18" i="18" s="1"/>
  <c r="AB19" i="18" s="1"/>
  <c r="AX19" i="18"/>
  <c r="S19" i="18" s="1"/>
  <c r="AC19" i="18" s="1"/>
  <c r="AB20" i="18" s="1"/>
  <c r="AX20" i="18"/>
  <c r="S20" i="18" s="1"/>
  <c r="AC20" i="18" s="1"/>
  <c r="AB21" i="18" s="1"/>
  <c r="AX21" i="18"/>
  <c r="S21" i="18" s="1"/>
  <c r="AC21" i="18" s="1"/>
  <c r="AB22" i="18" s="1"/>
  <c r="AS3" i="54"/>
  <c r="AL3" i="54"/>
  <c r="AU3" i="54" s="1"/>
  <c r="AJ23" i="58"/>
  <c r="AS23" i="58" s="1"/>
  <c r="AK23" i="58"/>
  <c r="AT23" i="58" s="1"/>
  <c r="AS5" i="60"/>
  <c r="AL5" i="60"/>
  <c r="AU5" i="60" s="1"/>
  <c r="AJ17" i="51"/>
  <c r="AK17" i="51"/>
  <c r="AT17" i="51" s="1"/>
  <c r="AJ11" i="51"/>
  <c r="AK11" i="51"/>
  <c r="AT11" i="51" s="1"/>
  <c r="AJ5" i="51"/>
  <c r="AK5" i="51"/>
  <c r="AT5" i="51" s="1"/>
  <c r="AL23" i="67"/>
  <c r="AU23" i="67" s="1"/>
  <c r="AR23" i="67"/>
  <c r="AR25" i="67" s="1"/>
  <c r="AS18" i="2"/>
  <c r="AL18" i="2"/>
  <c r="AU18" i="2" s="1"/>
  <c r="AS17" i="24"/>
  <c r="AL17" i="24"/>
  <c r="AU17" i="24" s="1"/>
  <c r="AS16" i="8"/>
  <c r="AL16" i="8"/>
  <c r="AU16" i="8" s="1"/>
  <c r="AS5" i="22"/>
  <c r="AL5" i="22"/>
  <c r="AU5" i="22" s="1"/>
  <c r="AJ19" i="58"/>
  <c r="AK19" i="58"/>
  <c r="AT19" i="58" s="1"/>
  <c r="AJ13" i="58"/>
  <c r="AK13" i="58"/>
  <c r="AT13" i="58" s="1"/>
  <c r="AJ7" i="58"/>
  <c r="AK7" i="58"/>
  <c r="AT7" i="58" s="1"/>
  <c r="AS19" i="53"/>
  <c r="AL19" i="53"/>
  <c r="AU19" i="53" s="1"/>
  <c r="Y26" i="86"/>
  <c r="X26" i="86"/>
  <c r="Z26" i="86" s="1"/>
  <c r="Y25" i="77"/>
  <c r="X25" i="77"/>
  <c r="AJ20" i="61"/>
  <c r="AK20" i="61"/>
  <c r="AT20" i="61" s="1"/>
  <c r="AJ14" i="61"/>
  <c r="AK14" i="61"/>
  <c r="AT14" i="61" s="1"/>
  <c r="AJ8" i="61"/>
  <c r="AK8" i="61"/>
  <c r="AT8" i="61" s="1"/>
  <c r="AF25" i="37"/>
  <c r="AO25" i="37" s="1"/>
  <c r="AE25" i="37"/>
  <c r="AH25" i="30"/>
  <c r="AQ25" i="30" s="1"/>
  <c r="AK23" i="10"/>
  <c r="AT23" i="10" s="1"/>
  <c r="AJ22" i="17"/>
  <c r="AK22" i="17"/>
  <c r="AT22" i="17" s="1"/>
  <c r="AJ16" i="17"/>
  <c r="AK16" i="17"/>
  <c r="AT16" i="17" s="1"/>
  <c r="AJ10" i="17"/>
  <c r="AK10" i="17"/>
  <c r="AT10" i="17" s="1"/>
  <c r="AJ3" i="17"/>
  <c r="AB4" i="17"/>
  <c r="AS6" i="22"/>
  <c r="AL6" i="22"/>
  <c r="AU6" i="22" s="1"/>
  <c r="AS13" i="60"/>
  <c r="AL13" i="60"/>
  <c r="AU13" i="60" s="1"/>
  <c r="AJ19" i="67"/>
  <c r="AK19" i="67"/>
  <c r="AT19" i="67" s="1"/>
  <c r="AJ13" i="67"/>
  <c r="AK13" i="67"/>
  <c r="AT13" i="67" s="1"/>
  <c r="AJ7" i="67"/>
  <c r="AK7" i="67"/>
  <c r="AT7" i="67" s="1"/>
  <c r="AS14" i="53"/>
  <c r="AL14" i="53"/>
  <c r="AU14" i="53" s="1"/>
  <c r="AJ18" i="59"/>
  <c r="AK18" i="59"/>
  <c r="AT18" i="59" s="1"/>
  <c r="AJ12" i="59"/>
  <c r="AK12" i="59"/>
  <c r="AT12" i="59" s="1"/>
  <c r="AJ6" i="59"/>
  <c r="AK6" i="59"/>
  <c r="AT6" i="59" s="1"/>
  <c r="AJ20" i="50"/>
  <c r="AK20" i="50"/>
  <c r="AT20" i="50" s="1"/>
  <c r="AJ14" i="50"/>
  <c r="AK14" i="50"/>
  <c r="AT14" i="50" s="1"/>
  <c r="AJ8" i="50"/>
  <c r="AK8" i="50"/>
  <c r="AT8" i="50" s="1"/>
  <c r="X26" i="44"/>
  <c r="Y26" i="44"/>
  <c r="AH24" i="47"/>
  <c r="AQ24" i="47" s="1"/>
  <c r="X23" i="94"/>
  <c r="Y23" i="94"/>
  <c r="AR22" i="7"/>
  <c r="AS6" i="54"/>
  <c r="AL6" i="54"/>
  <c r="AU6" i="54" s="1"/>
  <c r="AS4" i="3"/>
  <c r="AL4" i="3"/>
  <c r="AU4" i="3" s="1"/>
  <c r="AL23" i="60"/>
  <c r="AU23" i="60" s="1"/>
  <c r="AR23" i="60"/>
  <c r="AR25" i="60" s="1"/>
  <c r="AJ23" i="62"/>
  <c r="AS23" i="62" s="1"/>
  <c r="AF23" i="46"/>
  <c r="AO23" i="46" s="1"/>
  <c r="AE23" i="46"/>
  <c r="W24" i="46"/>
  <c r="AG23" i="46"/>
  <c r="AP23" i="46" s="1"/>
  <c r="AH26" i="79"/>
  <c r="AQ26" i="79" s="1"/>
  <c r="AS21" i="2"/>
  <c r="AL21" i="2"/>
  <c r="AU21" i="2" s="1"/>
  <c r="AS20" i="24"/>
  <c r="AL20" i="24"/>
  <c r="AU20" i="24" s="1"/>
  <c r="AF23" i="23"/>
  <c r="AO23" i="23" s="1"/>
  <c r="AO25" i="23" s="1"/>
  <c r="AE23" i="23"/>
  <c r="AG23" i="23"/>
  <c r="AP23" i="23" s="1"/>
  <c r="AP25" i="23" s="1"/>
  <c r="AH23" i="20"/>
  <c r="AQ23" i="20" s="1"/>
  <c r="AQ25" i="20" s="1"/>
  <c r="AZ3" i="20"/>
  <c r="AI23" i="39"/>
  <c r="AN23" i="39"/>
  <c r="AS8" i="22"/>
  <c r="AL8" i="22"/>
  <c r="AU8" i="22" s="1"/>
  <c r="AG25" i="76"/>
  <c r="AP25" i="76" s="1"/>
  <c r="AF25" i="76"/>
  <c r="AO25" i="76" s="1"/>
  <c r="W26" i="76"/>
  <c r="AE25" i="76"/>
  <c r="AS16" i="53"/>
  <c r="AL16" i="53"/>
  <c r="AU16" i="53" s="1"/>
  <c r="AJ20" i="64"/>
  <c r="AK20" i="64"/>
  <c r="AT20" i="64" s="1"/>
  <c r="AJ14" i="64"/>
  <c r="AK14" i="64"/>
  <c r="AT14" i="64" s="1"/>
  <c r="AJ8" i="64"/>
  <c r="AK8" i="64"/>
  <c r="AT8" i="64" s="1"/>
  <c r="AJ23" i="11"/>
  <c r="AS23" i="11" s="1"/>
  <c r="AK23" i="11"/>
  <c r="AT23" i="11" s="1"/>
  <c r="AI24" i="31"/>
  <c r="AN24" i="31"/>
  <c r="Z23" i="5"/>
  <c r="AJ19" i="16"/>
  <c r="AK19" i="16"/>
  <c r="AT19" i="16" s="1"/>
  <c r="AJ13" i="16"/>
  <c r="AK13" i="16"/>
  <c r="AT13" i="16" s="1"/>
  <c r="AJ7" i="16"/>
  <c r="AK7" i="16"/>
  <c r="AT7" i="16" s="1"/>
  <c r="AS14" i="54"/>
  <c r="AL14" i="54"/>
  <c r="AU14" i="54" s="1"/>
  <c r="AF23" i="91"/>
  <c r="AO23" i="91" s="1"/>
  <c r="AE23" i="91"/>
  <c r="AG23" i="91"/>
  <c r="AP23" i="91" s="1"/>
  <c r="W24" i="91"/>
  <c r="AL23" i="24"/>
  <c r="AU23" i="24" s="1"/>
  <c r="AR23" i="24"/>
  <c r="AR25" i="24" s="1"/>
  <c r="AS3" i="60"/>
  <c r="AL3" i="60"/>
  <c r="AU3" i="60" s="1"/>
  <c r="AS22" i="60"/>
  <c r="AL22" i="60"/>
  <c r="AU22" i="60" s="1"/>
  <c r="AJ20" i="11"/>
  <c r="AK20" i="11"/>
  <c r="AT20" i="11" s="1"/>
  <c r="AJ14" i="11"/>
  <c r="AK14" i="11"/>
  <c r="AT14" i="11" s="1"/>
  <c r="AJ8" i="11"/>
  <c r="AK8" i="11"/>
  <c r="AT8" i="11" s="1"/>
  <c r="AR24" i="80"/>
  <c r="Z24" i="92"/>
  <c r="AJ18" i="72"/>
  <c r="AK18" i="72"/>
  <c r="AT18" i="72" s="1"/>
  <c r="AJ12" i="72"/>
  <c r="AK12" i="72"/>
  <c r="AT12" i="72" s="1"/>
  <c r="AJ6" i="72"/>
  <c r="AK6" i="72"/>
  <c r="AT6" i="72" s="1"/>
  <c r="AS10" i="24"/>
  <c r="AL10" i="24"/>
  <c r="AU10" i="24" s="1"/>
  <c r="AX22" i="18"/>
  <c r="S22" i="18" s="1"/>
  <c r="AC22" i="18" s="1"/>
  <c r="AB23" i="18" s="1"/>
  <c r="AJ4" i="54"/>
  <c r="AK4" i="54"/>
  <c r="AT4" i="54" s="1"/>
  <c r="AT25" i="54" s="1"/>
  <c r="AS21" i="54"/>
  <c r="AL21" i="54"/>
  <c r="AU21" i="54" s="1"/>
  <c r="Y25" i="82"/>
  <c r="X25" i="82"/>
  <c r="AS15" i="8"/>
  <c r="AL15" i="8"/>
  <c r="AU15" i="8" s="1"/>
  <c r="AS10" i="22"/>
  <c r="AL10" i="22"/>
  <c r="AU10" i="22" s="1"/>
  <c r="AS6" i="53"/>
  <c r="AL6" i="53"/>
  <c r="AU6" i="53" s="1"/>
  <c r="AS4" i="14"/>
  <c r="AL4" i="14"/>
  <c r="AU4" i="14" s="1"/>
  <c r="AU25" i="14" s="1"/>
  <c r="C11" i="14" s="1"/>
  <c r="AJ22" i="51"/>
  <c r="AK22" i="51"/>
  <c r="AT22" i="51" s="1"/>
  <c r="AJ16" i="51"/>
  <c r="AK16" i="51"/>
  <c r="AT16" i="51" s="1"/>
  <c r="AJ10" i="51"/>
  <c r="AK10" i="51"/>
  <c r="AT10" i="51" s="1"/>
  <c r="AJ3" i="51"/>
  <c r="AB4" i="51"/>
  <c r="AS4" i="19"/>
  <c r="AL4" i="19"/>
  <c r="AU4" i="19" s="1"/>
  <c r="AU25" i="19" s="1"/>
  <c r="C11" i="19" s="1"/>
  <c r="AJ23" i="61"/>
  <c r="AS23" i="61" s="1"/>
  <c r="AK23" i="61"/>
  <c r="AT23" i="61" s="1"/>
  <c r="AR22" i="46"/>
  <c r="AL23" i="72"/>
  <c r="AU23" i="72" s="1"/>
  <c r="AR23" i="72"/>
  <c r="AR25" i="72" s="1"/>
  <c r="AS10" i="54"/>
  <c r="AL10" i="54"/>
  <c r="AU10" i="54" s="1"/>
  <c r="AS3" i="8"/>
  <c r="AL3" i="8"/>
  <c r="AU3" i="8" s="1"/>
  <c r="AJ18" i="58"/>
  <c r="AK18" i="58"/>
  <c r="AT18" i="58" s="1"/>
  <c r="AJ12" i="58"/>
  <c r="AK12" i="58"/>
  <c r="AT12" i="58" s="1"/>
  <c r="AJ6" i="58"/>
  <c r="AK6" i="58"/>
  <c r="AT6" i="58" s="1"/>
  <c r="AS12" i="60"/>
  <c r="AL12" i="60"/>
  <c r="AU12" i="60" s="1"/>
  <c r="AN24" i="77"/>
  <c r="AI24" i="77"/>
  <c r="AJ19" i="61"/>
  <c r="AK19" i="61"/>
  <c r="AT19" i="61" s="1"/>
  <c r="AJ13" i="61"/>
  <c r="AK13" i="61"/>
  <c r="AT13" i="61" s="1"/>
  <c r="AJ7" i="61"/>
  <c r="AK7" i="61"/>
  <c r="AT7" i="61" s="1"/>
  <c r="AH25" i="43"/>
  <c r="AQ25" i="43" s="1"/>
  <c r="AS19" i="2"/>
  <c r="AL19" i="2"/>
  <c r="AU19" i="2" s="1"/>
  <c r="AS12" i="24"/>
  <c r="AL12" i="24"/>
  <c r="AU12" i="24" s="1"/>
  <c r="AJ21" i="17"/>
  <c r="AK21" i="17"/>
  <c r="AT21" i="17" s="1"/>
  <c r="AJ15" i="17"/>
  <c r="AK15" i="17"/>
  <c r="AT15" i="17" s="1"/>
  <c r="AJ9" i="17"/>
  <c r="AK9" i="17"/>
  <c r="AT9" i="17" s="1"/>
  <c r="AS5" i="54"/>
  <c r="AL5" i="54"/>
  <c r="AU5" i="54" s="1"/>
  <c r="AS5" i="8"/>
  <c r="AL5" i="8"/>
  <c r="AU5" i="8" s="1"/>
  <c r="AJ18" i="67"/>
  <c r="AK18" i="67"/>
  <c r="AT18" i="67" s="1"/>
  <c r="AJ12" i="67"/>
  <c r="AK12" i="67"/>
  <c r="AT12" i="67" s="1"/>
  <c r="AJ6" i="67"/>
  <c r="AK6" i="67"/>
  <c r="AT6" i="67" s="1"/>
  <c r="AH25" i="87"/>
  <c r="AQ25" i="87" s="1"/>
  <c r="AJ17" i="59"/>
  <c r="AK17" i="59"/>
  <c r="AT17" i="59" s="1"/>
  <c r="AJ11" i="59"/>
  <c r="AK11" i="59"/>
  <c r="AT11" i="59" s="1"/>
  <c r="AJ5" i="59"/>
  <c r="AK5" i="59"/>
  <c r="AT5" i="59" s="1"/>
  <c r="AJ19" i="50"/>
  <c r="AK19" i="50"/>
  <c r="AT19" i="50" s="1"/>
  <c r="AJ13" i="50"/>
  <c r="AK13" i="50"/>
  <c r="AT13" i="50" s="1"/>
  <c r="AJ7" i="50"/>
  <c r="AK7" i="50"/>
  <c r="AT7" i="50" s="1"/>
  <c r="X24" i="93"/>
  <c r="Y24" i="93"/>
  <c r="AI25" i="48"/>
  <c r="AN25" i="48"/>
  <c r="AN25" i="44"/>
  <c r="AI25" i="44"/>
  <c r="AH23" i="35"/>
  <c r="AQ23" i="35" s="1"/>
  <c r="Z24" i="47"/>
  <c r="AS20" i="2"/>
  <c r="AL20" i="2"/>
  <c r="AU20" i="2" s="1"/>
  <c r="AS7" i="24"/>
  <c r="AL7" i="24"/>
  <c r="AU7" i="24" s="1"/>
  <c r="AG24" i="81"/>
  <c r="AP24" i="81" s="1"/>
  <c r="AF24" i="81"/>
  <c r="AO24" i="81" s="1"/>
  <c r="AE24" i="81"/>
  <c r="W25" i="81"/>
  <c r="AR23" i="41"/>
  <c r="AS18" i="8"/>
  <c r="AL18" i="8"/>
  <c r="AU18" i="8" s="1"/>
  <c r="AS13" i="22"/>
  <c r="AL13" i="22"/>
  <c r="AU13" i="22" s="1"/>
  <c r="AS8" i="60"/>
  <c r="AL8" i="60"/>
  <c r="AU8" i="60" s="1"/>
  <c r="AS21" i="53"/>
  <c r="AL21" i="53"/>
  <c r="AU21" i="53" s="1"/>
  <c r="AE23" i="49"/>
  <c r="AG23" i="49"/>
  <c r="AP23" i="49" s="1"/>
  <c r="AP25" i="49" s="1"/>
  <c r="AF23" i="49"/>
  <c r="AO23" i="49" s="1"/>
  <c r="AO25" i="49" s="1"/>
  <c r="AS4" i="63"/>
  <c r="AS25" i="63" s="1"/>
  <c r="AL4" i="63"/>
  <c r="AU4" i="63" s="1"/>
  <c r="AU25" i="63" s="1"/>
  <c r="C11" i="63" s="1"/>
  <c r="F16" i="97" s="1"/>
  <c r="AE23" i="62"/>
  <c r="AG23" i="62"/>
  <c r="AP23" i="62" s="1"/>
  <c r="AP25" i="62" s="1"/>
  <c r="AF23" i="62"/>
  <c r="AO23" i="62" s="1"/>
  <c r="AO25" i="62" s="1"/>
  <c r="AX23" i="56"/>
  <c r="S23" i="56" s="1"/>
  <c r="AC23" i="56" s="1"/>
  <c r="AX3" i="56"/>
  <c r="S3" i="56" s="1"/>
  <c r="AC3" i="56" s="1"/>
  <c r="AX4" i="56"/>
  <c r="S4" i="56" s="1"/>
  <c r="AC4" i="56" s="1"/>
  <c r="AB5" i="56" s="1"/>
  <c r="AX5" i="56"/>
  <c r="S5" i="56" s="1"/>
  <c r="AC5" i="56" s="1"/>
  <c r="AB6" i="56" s="1"/>
  <c r="AX6" i="56"/>
  <c r="S6" i="56" s="1"/>
  <c r="AC6" i="56" s="1"/>
  <c r="AB7" i="56" s="1"/>
  <c r="AX7" i="56"/>
  <c r="S7" i="56" s="1"/>
  <c r="AC7" i="56" s="1"/>
  <c r="AB8" i="56" s="1"/>
  <c r="AX8" i="56"/>
  <c r="S8" i="56" s="1"/>
  <c r="AC8" i="56" s="1"/>
  <c r="AB9" i="56" s="1"/>
  <c r="AX9" i="56"/>
  <c r="S9" i="56" s="1"/>
  <c r="AC9" i="56" s="1"/>
  <c r="AB10" i="56" s="1"/>
  <c r="AX10" i="56"/>
  <c r="S10" i="56" s="1"/>
  <c r="AC10" i="56" s="1"/>
  <c r="AB11" i="56" s="1"/>
  <c r="AX11" i="56"/>
  <c r="S11" i="56" s="1"/>
  <c r="AC11" i="56" s="1"/>
  <c r="AB12" i="56" s="1"/>
  <c r="AX12" i="56"/>
  <c r="S12" i="56" s="1"/>
  <c r="AC12" i="56" s="1"/>
  <c r="AB13" i="56" s="1"/>
  <c r="AX13" i="56"/>
  <c r="S13" i="56" s="1"/>
  <c r="AC13" i="56" s="1"/>
  <c r="AB14" i="56" s="1"/>
  <c r="AX14" i="56"/>
  <c r="S14" i="56" s="1"/>
  <c r="AC14" i="56" s="1"/>
  <c r="AB15" i="56" s="1"/>
  <c r="AX15" i="56"/>
  <c r="S15" i="56" s="1"/>
  <c r="AC15" i="56" s="1"/>
  <c r="AB16" i="56" s="1"/>
  <c r="AX16" i="56"/>
  <c r="S16" i="56" s="1"/>
  <c r="AC16" i="56" s="1"/>
  <c r="AB17" i="56" s="1"/>
  <c r="AX17" i="56"/>
  <c r="S17" i="56" s="1"/>
  <c r="AC17" i="56" s="1"/>
  <c r="AB18" i="56" s="1"/>
  <c r="AX18" i="56"/>
  <c r="S18" i="56" s="1"/>
  <c r="AC18" i="56" s="1"/>
  <c r="AB19" i="56" s="1"/>
  <c r="AX19" i="56"/>
  <c r="S19" i="56" s="1"/>
  <c r="AC19" i="56" s="1"/>
  <c r="AB20" i="56" s="1"/>
  <c r="AX20" i="56"/>
  <c r="S20" i="56" s="1"/>
  <c r="AC20" i="56" s="1"/>
  <c r="AB21" i="56" s="1"/>
  <c r="AX21" i="56"/>
  <c r="S21" i="56" s="1"/>
  <c r="AC21" i="56" s="1"/>
  <c r="AB22" i="56" s="1"/>
  <c r="AS19" i="54"/>
  <c r="AL19" i="54"/>
  <c r="AU19" i="54" s="1"/>
  <c r="AS7" i="8"/>
  <c r="AL7" i="8"/>
  <c r="AU7" i="8" s="1"/>
  <c r="AS9" i="60"/>
  <c r="AL9" i="60"/>
  <c r="AU9" i="60" s="1"/>
  <c r="AJ4" i="53"/>
  <c r="AK4" i="53"/>
  <c r="AT4" i="53" s="1"/>
  <c r="AT25" i="53" s="1"/>
  <c r="AJ19" i="64"/>
  <c r="AK19" i="64"/>
  <c r="AT19" i="64" s="1"/>
  <c r="AJ13" i="64"/>
  <c r="AK13" i="64"/>
  <c r="AT13" i="64" s="1"/>
  <c r="AJ7" i="64"/>
  <c r="AK7" i="64"/>
  <c r="AT7" i="64" s="1"/>
  <c r="X24" i="29"/>
  <c r="Y24" i="29"/>
  <c r="AH25" i="25"/>
  <c r="AQ25" i="25" s="1"/>
  <c r="AJ18" i="16"/>
  <c r="AK18" i="16"/>
  <c r="AT18" i="16" s="1"/>
  <c r="AJ12" i="16"/>
  <c r="AK12" i="16"/>
  <c r="AT12" i="16" s="1"/>
  <c r="AJ6" i="16"/>
  <c r="AK6" i="16"/>
  <c r="AT6" i="16" s="1"/>
  <c r="AS10" i="2"/>
  <c r="AL10" i="2"/>
  <c r="AU10" i="2" s="1"/>
  <c r="AS15" i="24"/>
  <c r="AL15" i="24"/>
  <c r="AU15" i="24" s="1"/>
  <c r="AS20" i="8"/>
  <c r="AL20" i="8"/>
  <c r="AU20" i="8" s="1"/>
  <c r="AS21" i="22"/>
  <c r="AL21" i="22"/>
  <c r="AU21" i="22" s="1"/>
  <c r="AS11" i="53"/>
  <c r="AL11" i="53"/>
  <c r="AU11" i="53" s="1"/>
  <c r="AS25" i="14"/>
  <c r="AX23" i="49"/>
  <c r="AX3" i="49"/>
  <c r="S3" i="49" s="1"/>
  <c r="AX4" i="49"/>
  <c r="AX5" i="49"/>
  <c r="AX6" i="49"/>
  <c r="AX7" i="49"/>
  <c r="AX8" i="49"/>
  <c r="AX9" i="49"/>
  <c r="AX10" i="49"/>
  <c r="AX11" i="49"/>
  <c r="AX12" i="49"/>
  <c r="AX13" i="49"/>
  <c r="AX14" i="49"/>
  <c r="AX15" i="49"/>
  <c r="AX16" i="49"/>
  <c r="AX17" i="49"/>
  <c r="AX18" i="49"/>
  <c r="AX19" i="49"/>
  <c r="AX20" i="49"/>
  <c r="AX21" i="49"/>
  <c r="AS25" i="19"/>
  <c r="AJ19" i="11"/>
  <c r="AK19" i="11"/>
  <c r="AT19" i="11" s="1"/>
  <c r="AJ13" i="11"/>
  <c r="AK13" i="11"/>
  <c r="AT13" i="11" s="1"/>
  <c r="AJ7" i="11"/>
  <c r="AK7" i="11"/>
  <c r="AT7" i="11" s="1"/>
  <c r="AH24" i="45"/>
  <c r="AQ24" i="45" s="1"/>
  <c r="AR24" i="30"/>
  <c r="AJ17" i="72"/>
  <c r="AK17" i="72"/>
  <c r="AT17" i="72" s="1"/>
  <c r="AJ11" i="72"/>
  <c r="AK11" i="72"/>
  <c r="AT11" i="72" s="1"/>
  <c r="AJ5" i="72"/>
  <c r="AK5" i="72"/>
  <c r="AT5" i="72" s="1"/>
  <c r="AS11" i="2"/>
  <c r="AL11" i="2"/>
  <c r="AU11" i="2" s="1"/>
  <c r="AS11" i="60"/>
  <c r="AL11" i="60"/>
  <c r="AU11" i="60" s="1"/>
  <c r="AJ21" i="51"/>
  <c r="AK21" i="51"/>
  <c r="AT21" i="51" s="1"/>
  <c r="AJ15" i="51"/>
  <c r="AK15" i="51"/>
  <c r="AT15" i="51" s="1"/>
  <c r="AJ9" i="51"/>
  <c r="AK9" i="51"/>
  <c r="AT9" i="51" s="1"/>
  <c r="AH24" i="90"/>
  <c r="AQ24" i="90" s="1"/>
  <c r="AS6" i="2"/>
  <c r="AL6" i="2"/>
  <c r="AU6" i="2" s="1"/>
  <c r="AS5" i="24"/>
  <c r="AL5" i="24"/>
  <c r="AU5" i="24" s="1"/>
  <c r="AK23" i="17"/>
  <c r="AT23" i="17" s="1"/>
  <c r="Y24" i="78"/>
  <c r="X24" i="78"/>
  <c r="X25" i="36"/>
  <c r="Y25" i="36"/>
  <c r="AJ4" i="8"/>
  <c r="AK4" i="8"/>
  <c r="AT4" i="8" s="1"/>
  <c r="AT25" i="8" s="1"/>
  <c r="AS22" i="8"/>
  <c r="AL22" i="8"/>
  <c r="AU22" i="8" s="1"/>
  <c r="AS11" i="22"/>
  <c r="AL11" i="22"/>
  <c r="AU11" i="22" s="1"/>
  <c r="AJ17" i="58"/>
  <c r="AK17" i="58"/>
  <c r="AT17" i="58" s="1"/>
  <c r="AJ11" i="58"/>
  <c r="AK11" i="58"/>
  <c r="AT11" i="58" s="1"/>
  <c r="AJ5" i="58"/>
  <c r="AK5" i="58"/>
  <c r="AT5" i="58" s="1"/>
  <c r="AS7" i="53"/>
  <c r="AL7" i="53"/>
  <c r="AU7" i="53" s="1"/>
  <c r="AI25" i="86"/>
  <c r="AN25" i="86"/>
  <c r="AJ18" i="61"/>
  <c r="AK18" i="61"/>
  <c r="AT18" i="61" s="1"/>
  <c r="AJ12" i="61"/>
  <c r="AK12" i="61"/>
  <c r="AT12" i="61" s="1"/>
  <c r="AJ6" i="61"/>
  <c r="AK6" i="61"/>
  <c r="AT6" i="61" s="1"/>
  <c r="AI22" i="57"/>
  <c r="AN22" i="57"/>
  <c r="AJ20" i="17"/>
  <c r="AK20" i="17"/>
  <c r="AT20" i="17" s="1"/>
  <c r="AJ14" i="17"/>
  <c r="AK14" i="17"/>
  <c r="AT14" i="17" s="1"/>
  <c r="AJ8" i="17"/>
  <c r="AK8" i="17"/>
  <c r="AT8" i="17" s="1"/>
  <c r="AU25" i="3"/>
  <c r="C11" i="3" s="1"/>
  <c r="AS12" i="22"/>
  <c r="AL12" i="22"/>
  <c r="AU12" i="22" s="1"/>
  <c r="AS19" i="60"/>
  <c r="AL19" i="60"/>
  <c r="AU19" i="60" s="1"/>
  <c r="AJ17" i="67"/>
  <c r="AK17" i="67"/>
  <c r="AT17" i="67" s="1"/>
  <c r="AJ11" i="67"/>
  <c r="AK11" i="67"/>
  <c r="AT11" i="67" s="1"/>
  <c r="AJ5" i="67"/>
  <c r="AK5" i="67"/>
  <c r="AT5" i="67" s="1"/>
  <c r="AS20" i="53"/>
  <c r="AL20" i="53"/>
  <c r="AU20" i="53" s="1"/>
  <c r="AJ22" i="59"/>
  <c r="AK22" i="59"/>
  <c r="AT22" i="59" s="1"/>
  <c r="AJ16" i="59"/>
  <c r="AK16" i="59"/>
  <c r="AT16" i="59" s="1"/>
  <c r="AJ10" i="59"/>
  <c r="AK10" i="59"/>
  <c r="AT10" i="59" s="1"/>
  <c r="AB4" i="59"/>
  <c r="AJ3" i="59"/>
  <c r="AJ18" i="50"/>
  <c r="AK18" i="50"/>
  <c r="AT18" i="50" s="1"/>
  <c r="AJ12" i="50"/>
  <c r="AK12" i="50"/>
  <c r="AT12" i="50" s="1"/>
  <c r="AJ6" i="50"/>
  <c r="AK6" i="50"/>
  <c r="AT6" i="50" s="1"/>
  <c r="AL23" i="53"/>
  <c r="AU23" i="53" s="1"/>
  <c r="AI23" i="10"/>
  <c r="AN23" i="10"/>
  <c r="AN25" i="10" s="1"/>
  <c r="X25" i="38"/>
  <c r="Y25" i="38"/>
  <c r="AH25" i="80"/>
  <c r="AQ25" i="80" s="1"/>
  <c r="Z23" i="35"/>
  <c r="AR23" i="11"/>
  <c r="AR25" i="11" s="1"/>
  <c r="AL23" i="8"/>
  <c r="AU23" i="8" s="1"/>
  <c r="AR23" i="8"/>
  <c r="AR25" i="8" s="1"/>
  <c r="AS12" i="54"/>
  <c r="AL12" i="54"/>
  <c r="AU12" i="54" s="1"/>
  <c r="AG24" i="75"/>
  <c r="AP24" i="75" s="1"/>
  <c r="AF24" i="75"/>
  <c r="AO24" i="75" s="1"/>
  <c r="AE24" i="75"/>
  <c r="W25" i="75"/>
  <c r="AJ23" i="64"/>
  <c r="AS23" i="64" s="1"/>
  <c r="AK23" i="64"/>
  <c r="AT23" i="64" s="1"/>
  <c r="AX23" i="55"/>
  <c r="S23" i="55" s="1"/>
  <c r="AC23" i="55" s="1"/>
  <c r="AX3" i="55"/>
  <c r="S3" i="55" s="1"/>
  <c r="AC3" i="55" s="1"/>
  <c r="AX4" i="55"/>
  <c r="S4" i="55" s="1"/>
  <c r="AC4" i="55" s="1"/>
  <c r="AB5" i="55" s="1"/>
  <c r="AX5" i="55"/>
  <c r="S5" i="55" s="1"/>
  <c r="AC5" i="55" s="1"/>
  <c r="AB6" i="55" s="1"/>
  <c r="AX6" i="55"/>
  <c r="S6" i="55" s="1"/>
  <c r="AC6" i="55" s="1"/>
  <c r="AB7" i="55" s="1"/>
  <c r="AX7" i="55"/>
  <c r="S7" i="55" s="1"/>
  <c r="AC7" i="55" s="1"/>
  <c r="AB8" i="55" s="1"/>
  <c r="AX8" i="55"/>
  <c r="S8" i="55" s="1"/>
  <c r="AC8" i="55" s="1"/>
  <c r="AB9" i="55" s="1"/>
  <c r="AX9" i="55"/>
  <c r="S9" i="55" s="1"/>
  <c r="AC9" i="55" s="1"/>
  <c r="AB10" i="55" s="1"/>
  <c r="AX10" i="55"/>
  <c r="S10" i="55" s="1"/>
  <c r="AC10" i="55" s="1"/>
  <c r="AB11" i="55" s="1"/>
  <c r="AX11" i="55"/>
  <c r="S11" i="55" s="1"/>
  <c r="AC11" i="55" s="1"/>
  <c r="AB12" i="55" s="1"/>
  <c r="AX12" i="55"/>
  <c r="S12" i="55" s="1"/>
  <c r="AC12" i="55" s="1"/>
  <c r="AB13" i="55" s="1"/>
  <c r="AX13" i="55"/>
  <c r="S13" i="55" s="1"/>
  <c r="AC13" i="55" s="1"/>
  <c r="AB14" i="55" s="1"/>
  <c r="AX14" i="55"/>
  <c r="S14" i="55" s="1"/>
  <c r="AC14" i="55" s="1"/>
  <c r="AB15" i="55" s="1"/>
  <c r="AX15" i="55"/>
  <c r="S15" i="55" s="1"/>
  <c r="AC15" i="55" s="1"/>
  <c r="AB16" i="55" s="1"/>
  <c r="AX16" i="55"/>
  <c r="S16" i="55" s="1"/>
  <c r="AC16" i="55" s="1"/>
  <c r="AB17" i="55" s="1"/>
  <c r="AX17" i="55"/>
  <c r="S17" i="55" s="1"/>
  <c r="AC17" i="55" s="1"/>
  <c r="AB18" i="55" s="1"/>
  <c r="AX18" i="55"/>
  <c r="S18" i="55" s="1"/>
  <c r="AC18" i="55" s="1"/>
  <c r="AB19" i="55" s="1"/>
  <c r="AX19" i="55"/>
  <c r="S19" i="55" s="1"/>
  <c r="AC19" i="55" s="1"/>
  <c r="AB20" i="55" s="1"/>
  <c r="AX20" i="55"/>
  <c r="S20" i="55" s="1"/>
  <c r="AC20" i="55" s="1"/>
  <c r="AB21" i="55" s="1"/>
  <c r="AX21" i="55"/>
  <c r="S21" i="55" s="1"/>
  <c r="AC21" i="55" s="1"/>
  <c r="AB22" i="55" s="1"/>
  <c r="AH25" i="40"/>
  <c r="AQ25" i="40" s="1"/>
  <c r="Z26" i="79"/>
  <c r="AS9" i="2"/>
  <c r="AL9" i="2"/>
  <c r="AU9" i="2" s="1"/>
  <c r="AS8" i="24"/>
  <c r="AL8" i="24"/>
  <c r="AU8" i="24" s="1"/>
  <c r="AX22" i="56"/>
  <c r="S22" i="56" s="1"/>
  <c r="AC22" i="56" s="1"/>
  <c r="AB23" i="56" s="1"/>
  <c r="Z23" i="20"/>
  <c r="AS14" i="22"/>
  <c r="AL14" i="22"/>
  <c r="AU14" i="22" s="1"/>
  <c r="AS3" i="53"/>
  <c r="AL3" i="53"/>
  <c r="AU3" i="53" s="1"/>
  <c r="AS22" i="53"/>
  <c r="AL22" i="53"/>
  <c r="AU22" i="53" s="1"/>
  <c r="X23" i="68"/>
  <c r="Y23" i="68"/>
  <c r="AJ18" i="64"/>
  <c r="AK18" i="64"/>
  <c r="AT18" i="64" s="1"/>
  <c r="AJ12" i="64"/>
  <c r="AK12" i="64"/>
  <c r="AT12" i="64" s="1"/>
  <c r="AJ6" i="64"/>
  <c r="AK6" i="64"/>
  <c r="AT6" i="64" s="1"/>
  <c r="AN23" i="29"/>
  <c r="AI23" i="29"/>
  <c r="AR23" i="45"/>
  <c r="AJ17" i="16"/>
  <c r="AK17" i="16"/>
  <c r="AT17" i="16" s="1"/>
  <c r="AJ11" i="16"/>
  <c r="AK11" i="16"/>
  <c r="AT11" i="16" s="1"/>
  <c r="AJ5" i="16"/>
  <c r="AK5" i="16"/>
  <c r="AT5" i="16" s="1"/>
  <c r="AR22" i="32"/>
  <c r="AS20" i="54"/>
  <c r="AL20" i="54"/>
  <c r="AU20" i="54" s="1"/>
  <c r="AR22" i="27"/>
  <c r="AS10" i="60"/>
  <c r="AL10" i="60"/>
  <c r="AU10" i="60" s="1"/>
  <c r="AX22" i="49"/>
  <c r="AJ18" i="11"/>
  <c r="AK18" i="11"/>
  <c r="AT18" i="11" s="1"/>
  <c r="AJ12" i="11"/>
  <c r="AK12" i="11"/>
  <c r="AT12" i="11" s="1"/>
  <c r="AJ6" i="11"/>
  <c r="AK6" i="11"/>
  <c r="AT6" i="11" s="1"/>
  <c r="W25" i="84"/>
  <c r="AE24" i="84"/>
  <c r="AG24" i="84"/>
  <c r="AP24" i="84" s="1"/>
  <c r="AF24" i="84"/>
  <c r="AO24" i="84" s="1"/>
  <c r="AR24" i="43"/>
  <c r="AJ22" i="72"/>
  <c r="AK22" i="72"/>
  <c r="AT22" i="72" s="1"/>
  <c r="AJ16" i="72"/>
  <c r="AK16" i="72"/>
  <c r="AT16" i="72" s="1"/>
  <c r="AJ10" i="72"/>
  <c r="AK10" i="72"/>
  <c r="AT10" i="72" s="1"/>
  <c r="AJ3" i="72"/>
  <c r="AB4" i="72"/>
  <c r="AS16" i="24"/>
  <c r="AL16" i="24"/>
  <c r="AU16" i="24" s="1"/>
  <c r="AS9" i="54"/>
  <c r="AL9" i="54"/>
  <c r="AU9" i="54" s="1"/>
  <c r="AS21" i="8"/>
  <c r="AL21" i="8"/>
  <c r="AU21" i="8" s="1"/>
  <c r="AS16" i="22"/>
  <c r="AL16" i="22"/>
  <c r="AU16" i="22" s="1"/>
  <c r="AS12" i="53"/>
  <c r="AL12" i="53"/>
  <c r="AU12" i="53" s="1"/>
  <c r="AJ20" i="51"/>
  <c r="AK20" i="51"/>
  <c r="AT20" i="51" s="1"/>
  <c r="AJ14" i="51"/>
  <c r="AK14" i="51"/>
  <c r="AT14" i="51" s="1"/>
  <c r="AJ8" i="51"/>
  <c r="AK8" i="51"/>
  <c r="AT8" i="51" s="1"/>
  <c r="AN23" i="16"/>
  <c r="AN25" i="16" s="1"/>
  <c r="AI23" i="16"/>
  <c r="AR22" i="35"/>
  <c r="AR23" i="61"/>
  <c r="AR25" i="61" s="1"/>
  <c r="AI23" i="78"/>
  <c r="AN23" i="78"/>
  <c r="AS16" i="54"/>
  <c r="AL16" i="54"/>
  <c r="AU16" i="54" s="1"/>
  <c r="X25" i="26"/>
  <c r="Y25" i="26"/>
  <c r="AJ22" i="58"/>
  <c r="AK22" i="58"/>
  <c r="AT22" i="58" s="1"/>
  <c r="AJ16" i="58"/>
  <c r="AK16" i="58"/>
  <c r="AT16" i="58" s="1"/>
  <c r="AJ10" i="58"/>
  <c r="AK10" i="58"/>
  <c r="AT10" i="58" s="1"/>
  <c r="AB4" i="58"/>
  <c r="AJ3" i="58"/>
  <c r="AS18" i="60"/>
  <c r="AL18" i="60"/>
  <c r="AU18" i="60" s="1"/>
  <c r="AJ17" i="61"/>
  <c r="AK17" i="61"/>
  <c r="AT17" i="61" s="1"/>
  <c r="AJ11" i="61"/>
  <c r="AK11" i="61"/>
  <c r="AT11" i="61" s="1"/>
  <c r="AJ5" i="61"/>
  <c r="AK5" i="61"/>
  <c r="AT5" i="61" s="1"/>
  <c r="X23" i="57"/>
  <c r="Z23" i="57" s="1"/>
  <c r="Y23" i="57"/>
  <c r="AS7" i="2"/>
  <c r="AL7" i="2"/>
  <c r="AU7" i="2" s="1"/>
  <c r="AS18" i="24"/>
  <c r="AL18" i="24"/>
  <c r="AU18" i="24" s="1"/>
  <c r="AJ19" i="17"/>
  <c r="AK19" i="17"/>
  <c r="AT19" i="17" s="1"/>
  <c r="AJ13" i="17"/>
  <c r="AK13" i="17"/>
  <c r="AT13" i="17" s="1"/>
  <c r="AJ7" i="17"/>
  <c r="AK7" i="17"/>
  <c r="AT7" i="17" s="1"/>
  <c r="AS4" i="13"/>
  <c r="AS25" i="13" s="1"/>
  <c r="AL4" i="13"/>
  <c r="AU4" i="13" s="1"/>
  <c r="AU25" i="13" s="1"/>
  <c r="C11" i="13" s="1"/>
  <c r="AH23" i="7"/>
  <c r="AQ23" i="7" s="1"/>
  <c r="AQ25" i="7" s="1"/>
  <c r="AZ3" i="7"/>
  <c r="AX22" i="7" s="1"/>
  <c r="S22" i="7" s="1"/>
  <c r="AC22" i="7" s="1"/>
  <c r="AB23" i="7" s="1"/>
  <c r="AS11" i="54"/>
  <c r="AL11" i="54"/>
  <c r="AU11" i="54" s="1"/>
  <c r="AS25" i="3"/>
  <c r="AS11" i="8"/>
  <c r="AL11" i="8"/>
  <c r="AU11" i="8" s="1"/>
  <c r="X25" i="42"/>
  <c r="Y25" i="42"/>
  <c r="AJ22" i="67"/>
  <c r="AK22" i="67"/>
  <c r="AT22" i="67" s="1"/>
  <c r="AJ16" i="67"/>
  <c r="AK16" i="67"/>
  <c r="AT16" i="67" s="1"/>
  <c r="AJ10" i="67"/>
  <c r="AK10" i="67"/>
  <c r="AT10" i="67" s="1"/>
  <c r="AJ3" i="67"/>
  <c r="AB4" i="67"/>
  <c r="AR23" i="85"/>
  <c r="Z25" i="87"/>
  <c r="AJ21" i="59"/>
  <c r="AK21" i="59"/>
  <c r="AT21" i="59" s="1"/>
  <c r="AJ15" i="59"/>
  <c r="AK15" i="59"/>
  <c r="AT15" i="59" s="1"/>
  <c r="AJ9" i="59"/>
  <c r="AK9" i="59"/>
  <c r="AT9" i="59" s="1"/>
  <c r="AJ17" i="50"/>
  <c r="AK17" i="50"/>
  <c r="AT17" i="50" s="1"/>
  <c r="AJ11" i="50"/>
  <c r="AK11" i="50"/>
  <c r="AT11" i="50" s="1"/>
  <c r="AJ5" i="50"/>
  <c r="AK5" i="50"/>
  <c r="AT5" i="50" s="1"/>
  <c r="AR23" i="64"/>
  <c r="AR25" i="64" s="1"/>
  <c r="AS4" i="70"/>
  <c r="AS25" i="70" s="1"/>
  <c r="AL4" i="70"/>
  <c r="AU4" i="70" s="1"/>
  <c r="AU25" i="70" s="1"/>
  <c r="C11" i="70" s="1"/>
  <c r="F23" i="97" s="1"/>
  <c r="AI23" i="12"/>
  <c r="AN23" i="12"/>
  <c r="AN25" i="12" s="1"/>
  <c r="AN24" i="38"/>
  <c r="AI24" i="38"/>
  <c r="Z25" i="80"/>
  <c r="AR24" i="40"/>
  <c r="AS8" i="2"/>
  <c r="AL8" i="2"/>
  <c r="AU8" i="2" s="1"/>
  <c r="AS13" i="24"/>
  <c r="AL13" i="24"/>
  <c r="AU13" i="24" s="1"/>
  <c r="AS6" i="8"/>
  <c r="AL6" i="8"/>
  <c r="AU6" i="8" s="1"/>
  <c r="AS19" i="22"/>
  <c r="AL19" i="22"/>
  <c r="AU19" i="22" s="1"/>
  <c r="AS14" i="60"/>
  <c r="AL14" i="60"/>
  <c r="AU14" i="60" s="1"/>
  <c r="AS9" i="53"/>
  <c r="AL9" i="53"/>
  <c r="AU9" i="53" s="1"/>
  <c r="AX22" i="55"/>
  <c r="S22" i="55" s="1"/>
  <c r="AC22" i="55" s="1"/>
  <c r="AB23" i="55" s="1"/>
  <c r="Z25" i="40"/>
  <c r="AR25" i="96"/>
  <c r="W25" i="88"/>
  <c r="AG24" i="88"/>
  <c r="AP24" i="88" s="1"/>
  <c r="AF24" i="88"/>
  <c r="AO24" i="88" s="1"/>
  <c r="AE24" i="88"/>
  <c r="AE23" i="74"/>
  <c r="W24" i="74"/>
  <c r="AF23" i="74"/>
  <c r="AO23" i="74" s="1"/>
  <c r="AG23" i="74"/>
  <c r="AP23" i="74" s="1"/>
  <c r="AS7" i="54"/>
  <c r="AL7" i="54"/>
  <c r="AU7" i="54" s="1"/>
  <c r="AS13" i="8"/>
  <c r="AL13" i="8"/>
  <c r="AU13" i="8" s="1"/>
  <c r="AX23" i="12"/>
  <c r="S23" i="12" s="1"/>
  <c r="AC23" i="12" s="1"/>
  <c r="AJ23" i="12" s="1"/>
  <c r="AS23" i="12" s="1"/>
  <c r="AX3" i="12"/>
  <c r="S3" i="12" s="1"/>
  <c r="AC3" i="12" s="1"/>
  <c r="AX4" i="12"/>
  <c r="S4" i="12" s="1"/>
  <c r="AC4" i="12" s="1"/>
  <c r="AB5" i="12" s="1"/>
  <c r="AX5" i="12"/>
  <c r="S5" i="12" s="1"/>
  <c r="AC5" i="12" s="1"/>
  <c r="AB6" i="12" s="1"/>
  <c r="AX6" i="12"/>
  <c r="S6" i="12" s="1"/>
  <c r="AC6" i="12" s="1"/>
  <c r="AB7" i="12" s="1"/>
  <c r="AX7" i="12"/>
  <c r="S7" i="12" s="1"/>
  <c r="AC7" i="12" s="1"/>
  <c r="AB8" i="12" s="1"/>
  <c r="AX8" i="12"/>
  <c r="S8" i="12" s="1"/>
  <c r="AC8" i="12" s="1"/>
  <c r="AB9" i="12" s="1"/>
  <c r="AX9" i="12"/>
  <c r="S9" i="12" s="1"/>
  <c r="AC9" i="12" s="1"/>
  <c r="AB10" i="12" s="1"/>
  <c r="AX10" i="12"/>
  <c r="S10" i="12" s="1"/>
  <c r="AC10" i="12" s="1"/>
  <c r="AB11" i="12" s="1"/>
  <c r="AX11" i="12"/>
  <c r="S11" i="12" s="1"/>
  <c r="AC11" i="12" s="1"/>
  <c r="AB12" i="12" s="1"/>
  <c r="AX12" i="12"/>
  <c r="S12" i="12" s="1"/>
  <c r="AC12" i="12" s="1"/>
  <c r="AB13" i="12" s="1"/>
  <c r="AX13" i="12"/>
  <c r="S13" i="12" s="1"/>
  <c r="AC13" i="12" s="1"/>
  <c r="AB14" i="12" s="1"/>
  <c r="AX14" i="12"/>
  <c r="S14" i="12" s="1"/>
  <c r="AC14" i="12" s="1"/>
  <c r="AB15" i="12" s="1"/>
  <c r="AX15" i="12"/>
  <c r="S15" i="12" s="1"/>
  <c r="AC15" i="12" s="1"/>
  <c r="AB16" i="12" s="1"/>
  <c r="AX16" i="12"/>
  <c r="S16" i="12" s="1"/>
  <c r="AC16" i="12" s="1"/>
  <c r="AB17" i="12" s="1"/>
  <c r="AX17" i="12"/>
  <c r="S17" i="12" s="1"/>
  <c r="AC17" i="12" s="1"/>
  <c r="AB18" i="12" s="1"/>
  <c r="AX18" i="12"/>
  <c r="S18" i="12" s="1"/>
  <c r="AC18" i="12" s="1"/>
  <c r="AB19" i="12" s="1"/>
  <c r="AX19" i="12"/>
  <c r="S19" i="12" s="1"/>
  <c r="AC19" i="12" s="1"/>
  <c r="AB20" i="12" s="1"/>
  <c r="AX20" i="12"/>
  <c r="S20" i="12" s="1"/>
  <c r="AC20" i="12" s="1"/>
  <c r="AB21" i="12" s="1"/>
  <c r="AX21" i="12"/>
  <c r="S21" i="12" s="1"/>
  <c r="AC21" i="12" s="1"/>
  <c r="AB22" i="12" s="1"/>
  <c r="AS15" i="60"/>
  <c r="AL15" i="60"/>
  <c r="AU15" i="60" s="1"/>
  <c r="AH24" i="85"/>
  <c r="AQ24" i="85" s="1"/>
  <c r="AI22" i="68"/>
  <c r="AN22" i="68"/>
  <c r="AJ17" i="64"/>
  <c r="AK17" i="64"/>
  <c r="AT17" i="64" s="1"/>
  <c r="AJ11" i="64"/>
  <c r="AK11" i="64"/>
  <c r="AT11" i="64" s="1"/>
  <c r="AJ5" i="64"/>
  <c r="AK5" i="64"/>
  <c r="AT5" i="64" s="1"/>
  <c r="AR23" i="47"/>
  <c r="Z25" i="25"/>
  <c r="AJ22" i="16"/>
  <c r="AK22" i="16"/>
  <c r="AT22" i="16" s="1"/>
  <c r="AJ16" i="16"/>
  <c r="AK16" i="16"/>
  <c r="AT16" i="16" s="1"/>
  <c r="AJ10" i="16"/>
  <c r="AK10" i="16"/>
  <c r="AT10" i="16" s="1"/>
  <c r="AJ3" i="16"/>
  <c r="AB4" i="16"/>
  <c r="AS16" i="2"/>
  <c r="AL16" i="2"/>
  <c r="AU16" i="2" s="1"/>
  <c r="AS21" i="24"/>
  <c r="AL21" i="24"/>
  <c r="AU21" i="24" s="1"/>
  <c r="AS8" i="8"/>
  <c r="AL8" i="8"/>
  <c r="AU8" i="8" s="1"/>
  <c r="AR22" i="20"/>
  <c r="AS9" i="22"/>
  <c r="AL9" i="22"/>
  <c r="AU9" i="22" s="1"/>
  <c r="AS17" i="53"/>
  <c r="AL17" i="53"/>
  <c r="AU17" i="53" s="1"/>
  <c r="AJ17" i="11"/>
  <c r="AK17" i="11"/>
  <c r="AT17" i="11" s="1"/>
  <c r="AJ11" i="11"/>
  <c r="AK11" i="11"/>
  <c r="AT11" i="11" s="1"/>
  <c r="AJ5" i="11"/>
  <c r="AK5" i="11"/>
  <c r="AT5" i="11" s="1"/>
  <c r="Z24" i="45"/>
  <c r="AR23" i="90"/>
  <c r="AJ21" i="72"/>
  <c r="AK21" i="72"/>
  <c r="AT21" i="72" s="1"/>
  <c r="AJ15" i="72"/>
  <c r="AK15" i="72"/>
  <c r="AT15" i="72" s="1"/>
  <c r="AJ9" i="72"/>
  <c r="AK9" i="72"/>
  <c r="AT9" i="72" s="1"/>
  <c r="AS17" i="2"/>
  <c r="AL17" i="2"/>
  <c r="AU17" i="2" s="1"/>
  <c r="AJ4" i="24"/>
  <c r="AK4" i="24"/>
  <c r="AT4" i="24" s="1"/>
  <c r="AT25" i="24" s="1"/>
  <c r="W26" i="28"/>
  <c r="AE25" i="28"/>
  <c r="AG25" i="28"/>
  <c r="AP25" i="28" s="1"/>
  <c r="AF25" i="28"/>
  <c r="AO25" i="28" s="1"/>
  <c r="AJ4" i="22"/>
  <c r="AK4" i="22"/>
  <c r="AT4" i="22" s="1"/>
  <c r="AT25" i="22" s="1"/>
  <c r="AS17" i="60"/>
  <c r="AL17" i="60"/>
  <c r="AU17" i="60" s="1"/>
  <c r="W25" i="33"/>
  <c r="AF24" i="33"/>
  <c r="AO24" i="33" s="1"/>
  <c r="AE24" i="33"/>
  <c r="AG24" i="33"/>
  <c r="AP24" i="33" s="1"/>
  <c r="AJ19" i="51"/>
  <c r="AK19" i="51"/>
  <c r="AT19" i="51" s="1"/>
  <c r="AJ13" i="51"/>
  <c r="AK13" i="51"/>
  <c r="AT13" i="51" s="1"/>
  <c r="AJ7" i="51"/>
  <c r="AK7" i="51"/>
  <c r="AT7" i="51" s="1"/>
  <c r="AR24" i="37"/>
  <c r="AL23" i="59"/>
  <c r="AU23" i="59" s="1"/>
  <c r="AR23" i="59"/>
  <c r="AR25" i="59" s="1"/>
  <c r="Z24" i="90"/>
  <c r="AS12" i="2"/>
  <c r="AL12" i="2"/>
  <c r="AU12" i="2" s="1"/>
  <c r="AS11" i="24"/>
  <c r="AL11" i="24"/>
  <c r="AU11" i="24" s="1"/>
  <c r="AN24" i="36"/>
  <c r="AI24" i="36"/>
  <c r="AS10" i="8"/>
  <c r="AL10" i="8"/>
  <c r="AU10" i="8" s="1"/>
  <c r="AS17" i="22"/>
  <c r="AL17" i="22"/>
  <c r="AU17" i="22" s="1"/>
  <c r="AJ21" i="58"/>
  <c r="AK21" i="58"/>
  <c r="AT21" i="58" s="1"/>
  <c r="AJ15" i="58"/>
  <c r="AK15" i="58"/>
  <c r="AT15" i="58" s="1"/>
  <c r="AJ9" i="58"/>
  <c r="AK9" i="58"/>
  <c r="AT9" i="58" s="1"/>
  <c r="AS13" i="53"/>
  <c r="AL13" i="53"/>
  <c r="AU13" i="53" s="1"/>
  <c r="AR24" i="87"/>
  <c r="AJ22" i="61"/>
  <c r="AK22" i="61"/>
  <c r="AT22" i="61" s="1"/>
  <c r="AJ16" i="61"/>
  <c r="AK16" i="61"/>
  <c r="AT16" i="61" s="1"/>
  <c r="AJ10" i="61"/>
  <c r="AK10" i="61"/>
  <c r="AT10" i="61" s="1"/>
  <c r="AJ3" i="61"/>
  <c r="AB4" i="61"/>
  <c r="AH25" i="37"/>
  <c r="AQ25" i="37" s="1"/>
  <c r="AR25" i="79"/>
  <c r="AJ18" i="17"/>
  <c r="AK18" i="17"/>
  <c r="AT18" i="17" s="1"/>
  <c r="AJ12" i="17"/>
  <c r="AK12" i="17"/>
  <c r="AT12" i="17" s="1"/>
  <c r="AJ6" i="17"/>
  <c r="AK6" i="17"/>
  <c r="AT6" i="17" s="1"/>
  <c r="Z23" i="7"/>
  <c r="AI24" i="42"/>
  <c r="AN24" i="42"/>
  <c r="AS18" i="22"/>
  <c r="AL18" i="22"/>
  <c r="AU18" i="22" s="1"/>
  <c r="AS7" i="60"/>
  <c r="AL7" i="60"/>
  <c r="AU7" i="60" s="1"/>
  <c r="AJ21" i="67"/>
  <c r="AK21" i="67"/>
  <c r="AT21" i="67" s="1"/>
  <c r="AJ15" i="67"/>
  <c r="AK15" i="67"/>
  <c r="AT15" i="67" s="1"/>
  <c r="AJ9" i="67"/>
  <c r="AK9" i="67"/>
  <c r="AT9" i="67" s="1"/>
  <c r="AS8" i="53"/>
  <c r="AL8" i="53"/>
  <c r="AU8" i="53" s="1"/>
  <c r="AJ20" i="59"/>
  <c r="AK20" i="59"/>
  <c r="AT20" i="59" s="1"/>
  <c r="AJ14" i="59"/>
  <c r="AK14" i="59"/>
  <c r="AT14" i="59" s="1"/>
  <c r="AJ8" i="59"/>
  <c r="AK8" i="59"/>
  <c r="AT8" i="59" s="1"/>
  <c r="AJ22" i="50"/>
  <c r="AK22" i="50"/>
  <c r="AT22" i="50" s="1"/>
  <c r="AJ16" i="50"/>
  <c r="AK16" i="50"/>
  <c r="AT16" i="50" s="1"/>
  <c r="AJ10" i="50"/>
  <c r="AK10" i="50"/>
  <c r="AT10" i="50" s="1"/>
  <c r="AB4" i="50"/>
  <c r="AJ3" i="50"/>
  <c r="AS4" i="1"/>
  <c r="AS25" i="1" s="1"/>
  <c r="AL4" i="1"/>
  <c r="AU4" i="1" s="1"/>
  <c r="AU25" i="1" s="1"/>
  <c r="C11" i="1" s="1"/>
  <c r="AF24" i="34"/>
  <c r="AO24" i="34" s="1"/>
  <c r="AG24" i="34"/>
  <c r="AP24" i="34" s="1"/>
  <c r="AE24" i="34"/>
  <c r="W25" i="34"/>
  <c r="AN23" i="18"/>
  <c r="AN25" i="18" s="1"/>
  <c r="AI23" i="18"/>
  <c r="AN23" i="93"/>
  <c r="AI23" i="93"/>
  <c r="X26" i="48"/>
  <c r="Y26" i="48"/>
  <c r="AL23" i="50"/>
  <c r="AU23" i="50" s="1"/>
  <c r="AR23" i="50"/>
  <c r="AR25" i="50" s="1"/>
  <c r="AI22" i="94"/>
  <c r="AN22" i="94"/>
  <c r="AH26" i="96"/>
  <c r="AQ26" i="96" s="1"/>
  <c r="AG23" i="56"/>
  <c r="AP23" i="56" s="1"/>
  <c r="AP25" i="56" s="1"/>
  <c r="AF23" i="56"/>
  <c r="AO23" i="56" s="1"/>
  <c r="AO25" i="56" s="1"/>
  <c r="AE23" i="56"/>
  <c r="AS4" i="52"/>
  <c r="AL4" i="52"/>
  <c r="AU4" i="52" s="1"/>
  <c r="AU25" i="52" s="1"/>
  <c r="C11" i="52" s="1"/>
  <c r="F5" i="97" s="1"/>
  <c r="AS18" i="54"/>
  <c r="AL18" i="54"/>
  <c r="AU18" i="54" s="1"/>
  <c r="AH23" i="46"/>
  <c r="AQ23" i="46" s="1"/>
  <c r="AR23" i="92"/>
  <c r="AR23" i="2"/>
  <c r="AR25" i="2" s="1"/>
  <c r="AL23" i="2"/>
  <c r="AU23" i="2" s="1"/>
  <c r="AS15" i="2"/>
  <c r="AL15" i="2"/>
  <c r="AU15" i="2" s="1"/>
  <c r="AS14" i="24"/>
  <c r="AL14" i="24"/>
  <c r="AU14" i="24" s="1"/>
  <c r="AH23" i="23"/>
  <c r="AQ23" i="23" s="1"/>
  <c r="AQ25" i="23" s="1"/>
  <c r="AZ3" i="23"/>
  <c r="AH23" i="27"/>
  <c r="AQ23" i="27" s="1"/>
  <c r="AK23" i="12"/>
  <c r="AT23" i="12" s="1"/>
  <c r="X24" i="39"/>
  <c r="Z24" i="39" s="1"/>
  <c r="Y24" i="39"/>
  <c r="AS20" i="22"/>
  <c r="AL20" i="22"/>
  <c r="AU20" i="22" s="1"/>
  <c r="AS10" i="53"/>
  <c r="AL10" i="53"/>
  <c r="AU10" i="53" s="1"/>
  <c r="AJ22" i="64"/>
  <c r="AK22" i="64"/>
  <c r="AT22" i="64" s="1"/>
  <c r="AJ16" i="64"/>
  <c r="AK16" i="64"/>
  <c r="AT16" i="64" s="1"/>
  <c r="AJ10" i="64"/>
  <c r="AK10" i="64"/>
  <c r="AT10" i="64" s="1"/>
  <c r="AB4" i="64"/>
  <c r="AJ3" i="64"/>
  <c r="AJ21" i="16"/>
  <c r="AK21" i="16"/>
  <c r="AT21" i="16" s="1"/>
  <c r="AJ15" i="16"/>
  <c r="AK15" i="16"/>
  <c r="AT15" i="16" s="1"/>
  <c r="AJ9" i="16"/>
  <c r="AK9" i="16"/>
  <c r="AT9" i="16" s="1"/>
  <c r="AJ4" i="2"/>
  <c r="AK4" i="2"/>
  <c r="AT4" i="2" s="1"/>
  <c r="AT25" i="2" s="1"/>
  <c r="AR22" i="23"/>
  <c r="AS8" i="54"/>
  <c r="AL8" i="54"/>
  <c r="AU8" i="54" s="1"/>
  <c r="Y25" i="73"/>
  <c r="X25" i="73"/>
  <c r="AH24" i="41"/>
  <c r="AQ24" i="41" s="1"/>
  <c r="W26" i="83"/>
  <c r="AF25" i="83"/>
  <c r="AO25" i="83" s="1"/>
  <c r="AE25" i="83"/>
  <c r="AG25" i="83"/>
  <c r="AP25" i="83" s="1"/>
  <c r="AS16" i="60"/>
  <c r="AL16" i="60"/>
  <c r="AU16" i="60" s="1"/>
  <c r="AG23" i="89"/>
  <c r="AP23" i="89" s="1"/>
  <c r="AF23" i="89"/>
  <c r="AO23" i="89" s="1"/>
  <c r="W24" i="89"/>
  <c r="AE23" i="89"/>
  <c r="AJ22" i="11"/>
  <c r="AK22" i="11"/>
  <c r="AT22" i="11" s="1"/>
  <c r="AJ16" i="11"/>
  <c r="AK16" i="11"/>
  <c r="AT16" i="11" s="1"/>
  <c r="AJ10" i="11"/>
  <c r="AK10" i="11"/>
  <c r="AT10" i="11" s="1"/>
  <c r="AJ3" i="11"/>
  <c r="AB4" i="11"/>
  <c r="AH24" i="95"/>
  <c r="AQ24" i="95" s="1"/>
  <c r="AJ20" i="72"/>
  <c r="AK20" i="72"/>
  <c r="AT20" i="72" s="1"/>
  <c r="AJ14" i="72"/>
  <c r="AK14" i="72"/>
  <c r="AT14" i="72" s="1"/>
  <c r="AJ8" i="72"/>
  <c r="AK8" i="72"/>
  <c r="AT8" i="72" s="1"/>
  <c r="AS3" i="24"/>
  <c r="AL3" i="24"/>
  <c r="AU3" i="24" s="1"/>
  <c r="AS22" i="24"/>
  <c r="AL22" i="24"/>
  <c r="AU22" i="24" s="1"/>
  <c r="AS15" i="54"/>
  <c r="AL15" i="54"/>
  <c r="AU15" i="54" s="1"/>
  <c r="AN24" i="82"/>
  <c r="AI24" i="82"/>
  <c r="AS9" i="8"/>
  <c r="AL9" i="8"/>
  <c r="AU9" i="8" s="1"/>
  <c r="AS3" i="22"/>
  <c r="AL3" i="22"/>
  <c r="AU3" i="22" s="1"/>
  <c r="AS22" i="22"/>
  <c r="AL22" i="22"/>
  <c r="AU22" i="22" s="1"/>
  <c r="AS18" i="53"/>
  <c r="AL18" i="53"/>
  <c r="AU18" i="53" s="1"/>
  <c r="AJ18" i="51"/>
  <c r="AK18" i="51"/>
  <c r="AT18" i="51" s="1"/>
  <c r="AJ12" i="51"/>
  <c r="AK12" i="51"/>
  <c r="AT12" i="51" s="1"/>
  <c r="AJ6" i="51"/>
  <c r="AK6" i="51"/>
  <c r="AT6" i="51" s="1"/>
  <c r="AH23" i="32"/>
  <c r="AQ23" i="32" s="1"/>
  <c r="AS22" i="54"/>
  <c r="AL22" i="54"/>
  <c r="AU22" i="54" s="1"/>
  <c r="AI24" i="26"/>
  <c r="AN24" i="26"/>
  <c r="AJ20" i="58"/>
  <c r="AK20" i="58"/>
  <c r="AT20" i="58" s="1"/>
  <c r="AJ14" i="58"/>
  <c r="AK14" i="58"/>
  <c r="AT14" i="58" s="1"/>
  <c r="AJ8" i="58"/>
  <c r="AK8" i="58"/>
  <c r="AT8" i="58" s="1"/>
  <c r="AS6" i="60"/>
  <c r="AL6" i="60"/>
  <c r="AU6" i="60" s="1"/>
  <c r="AL23" i="22"/>
  <c r="AU23" i="22" s="1"/>
  <c r="AR23" i="22"/>
  <c r="AR25" i="22" s="1"/>
  <c r="AJ21" i="61"/>
  <c r="AK21" i="61"/>
  <c r="AT21" i="61" s="1"/>
  <c r="AJ15" i="61"/>
  <c r="AK15" i="61"/>
  <c r="AT15" i="61" s="1"/>
  <c r="AJ9" i="61"/>
  <c r="AK9" i="61"/>
  <c r="AT9" i="61" s="1"/>
  <c r="AR23" i="95"/>
  <c r="AX23" i="10"/>
  <c r="S23" i="10" s="1"/>
  <c r="AC23" i="10" s="1"/>
  <c r="AJ23" i="10" s="1"/>
  <c r="AS23" i="10" s="1"/>
  <c r="AX3" i="10"/>
  <c r="S3" i="10" s="1"/>
  <c r="AC3" i="10" s="1"/>
  <c r="AX4" i="10"/>
  <c r="S4" i="10" s="1"/>
  <c r="AC4" i="10" s="1"/>
  <c r="AB5" i="10" s="1"/>
  <c r="AX5" i="10"/>
  <c r="S5" i="10" s="1"/>
  <c r="AC5" i="10" s="1"/>
  <c r="AB6" i="10" s="1"/>
  <c r="AX6" i="10"/>
  <c r="S6" i="10" s="1"/>
  <c r="AC6" i="10" s="1"/>
  <c r="AB7" i="10" s="1"/>
  <c r="AX7" i="10"/>
  <c r="S7" i="10" s="1"/>
  <c r="AC7" i="10" s="1"/>
  <c r="AB8" i="10" s="1"/>
  <c r="AX8" i="10"/>
  <c r="S8" i="10" s="1"/>
  <c r="AC8" i="10" s="1"/>
  <c r="AB9" i="10" s="1"/>
  <c r="AX9" i="10"/>
  <c r="S9" i="10" s="1"/>
  <c r="AC9" i="10" s="1"/>
  <c r="AB10" i="10" s="1"/>
  <c r="AX10" i="10"/>
  <c r="S10" i="10" s="1"/>
  <c r="AC10" i="10" s="1"/>
  <c r="AB11" i="10" s="1"/>
  <c r="AX11" i="10"/>
  <c r="S11" i="10" s="1"/>
  <c r="AC11" i="10" s="1"/>
  <c r="AB12" i="10" s="1"/>
  <c r="AX12" i="10"/>
  <c r="S12" i="10" s="1"/>
  <c r="AC12" i="10" s="1"/>
  <c r="AB13" i="10" s="1"/>
  <c r="AX13" i="10"/>
  <c r="S13" i="10" s="1"/>
  <c r="AC13" i="10" s="1"/>
  <c r="AB14" i="10" s="1"/>
  <c r="AX14" i="10"/>
  <c r="S14" i="10" s="1"/>
  <c r="AC14" i="10" s="1"/>
  <c r="AB15" i="10" s="1"/>
  <c r="AX15" i="10"/>
  <c r="S15" i="10" s="1"/>
  <c r="AC15" i="10" s="1"/>
  <c r="AB16" i="10" s="1"/>
  <c r="AX16" i="10"/>
  <c r="S16" i="10" s="1"/>
  <c r="AC16" i="10" s="1"/>
  <c r="AB17" i="10" s="1"/>
  <c r="AX17" i="10"/>
  <c r="S17" i="10" s="1"/>
  <c r="AC17" i="10" s="1"/>
  <c r="AB18" i="10" s="1"/>
  <c r="AX18" i="10"/>
  <c r="S18" i="10" s="1"/>
  <c r="AC18" i="10" s="1"/>
  <c r="AB19" i="10" s="1"/>
  <c r="AX19" i="10"/>
  <c r="S19" i="10" s="1"/>
  <c r="AC19" i="10" s="1"/>
  <c r="AB20" i="10" s="1"/>
  <c r="AX20" i="10"/>
  <c r="S20" i="10" s="1"/>
  <c r="AC20" i="10" s="1"/>
  <c r="AB21" i="10" s="1"/>
  <c r="AX21" i="10"/>
  <c r="S21" i="10" s="1"/>
  <c r="AC21" i="10" s="1"/>
  <c r="AB22" i="10" s="1"/>
  <c r="AS13" i="2"/>
  <c r="AL13" i="2"/>
  <c r="AU13" i="2" s="1"/>
  <c r="AS6" i="24"/>
  <c r="AL6" i="24"/>
  <c r="AU6" i="24" s="1"/>
  <c r="AJ17" i="17"/>
  <c r="AK17" i="17"/>
  <c r="AT17" i="17" s="1"/>
  <c r="AJ11" i="17"/>
  <c r="AK11" i="17"/>
  <c r="AT11" i="17" s="1"/>
  <c r="AJ5" i="17"/>
  <c r="AK5" i="17"/>
  <c r="AT5" i="17" s="1"/>
  <c r="AS25" i="52"/>
  <c r="AS17" i="54"/>
  <c r="AL17" i="54"/>
  <c r="AU17" i="54" s="1"/>
  <c r="AS17" i="8"/>
  <c r="AL17" i="8"/>
  <c r="AU17" i="8" s="1"/>
  <c r="AJ20" i="67"/>
  <c r="AK20" i="67"/>
  <c r="AT20" i="67" s="1"/>
  <c r="AJ14" i="67"/>
  <c r="AK14" i="67"/>
  <c r="AT14" i="67" s="1"/>
  <c r="AJ8" i="67"/>
  <c r="AK8" i="67"/>
  <c r="AT8" i="67" s="1"/>
  <c r="AS4" i="4"/>
  <c r="AS25" i="4" s="1"/>
  <c r="AL4" i="4"/>
  <c r="AU4" i="4" s="1"/>
  <c r="AU25" i="4" s="1"/>
  <c r="C11" i="4" s="1"/>
  <c r="AJ19" i="59"/>
  <c r="AK19" i="59"/>
  <c r="AT19" i="59" s="1"/>
  <c r="AJ13" i="59"/>
  <c r="AK13" i="59"/>
  <c r="AT13" i="59" s="1"/>
  <c r="AJ7" i="59"/>
  <c r="AK7" i="59"/>
  <c r="AT7" i="59" s="1"/>
  <c r="AJ21" i="50"/>
  <c r="AK21" i="50"/>
  <c r="AT21" i="50" s="1"/>
  <c r="AJ15" i="50"/>
  <c r="AK15" i="50"/>
  <c r="AT15" i="50" s="1"/>
  <c r="AJ9" i="50"/>
  <c r="AK9" i="50"/>
  <c r="AT9" i="50" s="1"/>
  <c r="AR23" i="58"/>
  <c r="AR25" i="58" s="1"/>
  <c r="AN23" i="55"/>
  <c r="AN25" i="55" s="1"/>
  <c r="AI23" i="55"/>
  <c r="Z24" i="29" l="1"/>
  <c r="Z23" i="68"/>
  <c r="Z25" i="82"/>
  <c r="Z23" i="94"/>
  <c r="AG26" i="96"/>
  <c r="AP26" i="96" s="1"/>
  <c r="W26" i="43"/>
  <c r="AG25" i="43"/>
  <c r="AP25" i="43" s="1"/>
  <c r="Z25" i="77"/>
  <c r="AG25" i="77" s="1"/>
  <c r="AP25" i="77" s="1"/>
  <c r="AE25" i="43"/>
  <c r="Z25" i="31"/>
  <c r="Z25" i="38"/>
  <c r="AE25" i="38" s="1"/>
  <c r="AG25" i="30"/>
  <c r="AP25" i="30" s="1"/>
  <c r="AG25" i="37"/>
  <c r="AP25" i="37" s="1"/>
  <c r="W26" i="30"/>
  <c r="Z24" i="93"/>
  <c r="AE23" i="32"/>
  <c r="AE25" i="30"/>
  <c r="AI25" i="30" s="1"/>
  <c r="AL23" i="64"/>
  <c r="AU23" i="64" s="1"/>
  <c r="AL23" i="61"/>
  <c r="AU23" i="61" s="1"/>
  <c r="AL23" i="11"/>
  <c r="AU23" i="11" s="1"/>
  <c r="AL23" i="58"/>
  <c r="AU23" i="58" s="1"/>
  <c r="Z25" i="42"/>
  <c r="AG25" i="42" s="1"/>
  <c r="AP25" i="42" s="1"/>
  <c r="Z24" i="78"/>
  <c r="AF24" i="78" s="1"/>
  <c r="AO24" i="78" s="1"/>
  <c r="Z26" i="48"/>
  <c r="AG26" i="48" s="1"/>
  <c r="AP26" i="48" s="1"/>
  <c r="Z25" i="73"/>
  <c r="W26" i="73" s="1"/>
  <c r="AK23" i="62"/>
  <c r="AT23" i="62" s="1"/>
  <c r="Z25" i="26"/>
  <c r="AE25" i="26" s="1"/>
  <c r="AE24" i="39"/>
  <c r="W25" i="39"/>
  <c r="AF24" i="39"/>
  <c r="AO24" i="39" s="1"/>
  <c r="AG24" i="39"/>
  <c r="AP24" i="39" s="1"/>
  <c r="AG25" i="26"/>
  <c r="AP25" i="26" s="1"/>
  <c r="AF25" i="26"/>
  <c r="AO25" i="26" s="1"/>
  <c r="W26" i="77"/>
  <c r="AF25" i="77"/>
  <c r="AO25" i="77" s="1"/>
  <c r="AE25" i="77"/>
  <c r="AE26" i="86"/>
  <c r="W27" i="86"/>
  <c r="AF26" i="86"/>
  <c r="AO26" i="86" s="1"/>
  <c r="AG26" i="86"/>
  <c r="AP26" i="86" s="1"/>
  <c r="W27" i="48"/>
  <c r="AF26" i="48"/>
  <c r="AO26" i="48" s="1"/>
  <c r="AE26" i="48"/>
  <c r="AS17" i="17"/>
  <c r="AL17" i="17"/>
  <c r="AU17" i="17" s="1"/>
  <c r="AJ21" i="10"/>
  <c r="AK21" i="10"/>
  <c r="AT21" i="10" s="1"/>
  <c r="AR24" i="82"/>
  <c r="AS9" i="50"/>
  <c r="AL9" i="50"/>
  <c r="AU9" i="50" s="1"/>
  <c r="AS7" i="59"/>
  <c r="AL7" i="59"/>
  <c r="AU7" i="59" s="1"/>
  <c r="AS20" i="67"/>
  <c r="AL20" i="67"/>
  <c r="AU20" i="67" s="1"/>
  <c r="AJ20" i="10"/>
  <c r="AK20" i="10"/>
  <c r="AT20" i="10" s="1"/>
  <c r="AJ14" i="10"/>
  <c r="AK14" i="10"/>
  <c r="AT14" i="10" s="1"/>
  <c r="AJ8" i="10"/>
  <c r="AK8" i="10"/>
  <c r="AT8" i="10" s="1"/>
  <c r="AS12" i="51"/>
  <c r="AL12" i="51"/>
  <c r="AU12" i="51" s="1"/>
  <c r="AS20" i="72"/>
  <c r="AL20" i="72"/>
  <c r="AU20" i="72" s="1"/>
  <c r="AJ4" i="11"/>
  <c r="AK4" i="11"/>
  <c r="AT4" i="11" s="1"/>
  <c r="AT25" i="11" s="1"/>
  <c r="AS3" i="50"/>
  <c r="AL3" i="50"/>
  <c r="AU3" i="50" s="1"/>
  <c r="AS16" i="61"/>
  <c r="AL16" i="61"/>
  <c r="AU16" i="61" s="1"/>
  <c r="AS21" i="58"/>
  <c r="AL21" i="58"/>
  <c r="AU21" i="58" s="1"/>
  <c r="AS4" i="22"/>
  <c r="AS25" i="22" s="1"/>
  <c r="AL4" i="22"/>
  <c r="AU4" i="22" s="1"/>
  <c r="W25" i="45"/>
  <c r="AG24" i="45"/>
  <c r="AP24" i="45" s="1"/>
  <c r="AE24" i="45"/>
  <c r="AF24" i="45"/>
  <c r="AO24" i="45" s="1"/>
  <c r="AS17" i="11"/>
  <c r="AL17" i="11"/>
  <c r="AU17" i="11" s="1"/>
  <c r="AS16" i="16"/>
  <c r="AL16" i="16"/>
  <c r="AU16" i="16" s="1"/>
  <c r="AJ19" i="12"/>
  <c r="AK19" i="12"/>
  <c r="AT19" i="12" s="1"/>
  <c r="AJ13" i="12"/>
  <c r="AK13" i="12"/>
  <c r="AT13" i="12" s="1"/>
  <c r="AJ7" i="12"/>
  <c r="AK7" i="12"/>
  <c r="AT7" i="12" s="1"/>
  <c r="Y24" i="74"/>
  <c r="X24" i="74"/>
  <c r="Z24" i="74" s="1"/>
  <c r="X25" i="88"/>
  <c r="Y25" i="88"/>
  <c r="AL23" i="12"/>
  <c r="AU23" i="12" s="1"/>
  <c r="AR23" i="12"/>
  <c r="AR25" i="12" s="1"/>
  <c r="AS5" i="50"/>
  <c r="AL5" i="50"/>
  <c r="AU5" i="50" s="1"/>
  <c r="AS9" i="59"/>
  <c r="AL9" i="59"/>
  <c r="AU9" i="59" s="1"/>
  <c r="AX23" i="7"/>
  <c r="S23" i="7" s="1"/>
  <c r="AC23" i="7" s="1"/>
  <c r="AX3" i="7"/>
  <c r="S3" i="7" s="1"/>
  <c r="AC3" i="7" s="1"/>
  <c r="AX4" i="7"/>
  <c r="S4" i="7" s="1"/>
  <c r="AC4" i="7" s="1"/>
  <c r="AB5" i="7" s="1"/>
  <c r="AX5" i="7"/>
  <c r="S5" i="7" s="1"/>
  <c r="AC5" i="7" s="1"/>
  <c r="AB6" i="7" s="1"/>
  <c r="AX6" i="7"/>
  <c r="S6" i="7" s="1"/>
  <c r="AC6" i="7" s="1"/>
  <c r="AB7" i="7" s="1"/>
  <c r="AX7" i="7"/>
  <c r="S7" i="7" s="1"/>
  <c r="AC7" i="7" s="1"/>
  <c r="AB8" i="7" s="1"/>
  <c r="AX8" i="7"/>
  <c r="S8" i="7" s="1"/>
  <c r="AC8" i="7" s="1"/>
  <c r="AB9" i="7" s="1"/>
  <c r="AX9" i="7"/>
  <c r="S9" i="7" s="1"/>
  <c r="AC9" i="7" s="1"/>
  <c r="AB10" i="7" s="1"/>
  <c r="AX10" i="7"/>
  <c r="S10" i="7" s="1"/>
  <c r="AC10" i="7" s="1"/>
  <c r="AB11" i="7" s="1"/>
  <c r="AX11" i="7"/>
  <c r="S11" i="7" s="1"/>
  <c r="AC11" i="7" s="1"/>
  <c r="AB12" i="7" s="1"/>
  <c r="AX12" i="7"/>
  <c r="S12" i="7" s="1"/>
  <c r="AC12" i="7" s="1"/>
  <c r="AB13" i="7" s="1"/>
  <c r="AX13" i="7"/>
  <c r="S13" i="7" s="1"/>
  <c r="AC13" i="7" s="1"/>
  <c r="AB14" i="7" s="1"/>
  <c r="AX14" i="7"/>
  <c r="S14" i="7" s="1"/>
  <c r="AC14" i="7" s="1"/>
  <c r="AB15" i="7" s="1"/>
  <c r="AX15" i="7"/>
  <c r="S15" i="7" s="1"/>
  <c r="AC15" i="7" s="1"/>
  <c r="AB16" i="7" s="1"/>
  <c r="AX16" i="7"/>
  <c r="S16" i="7" s="1"/>
  <c r="AC16" i="7" s="1"/>
  <c r="AB17" i="7" s="1"/>
  <c r="AX17" i="7"/>
  <c r="S17" i="7" s="1"/>
  <c r="AC17" i="7" s="1"/>
  <c r="AB18" i="7" s="1"/>
  <c r="AX18" i="7"/>
  <c r="S18" i="7" s="1"/>
  <c r="AC18" i="7" s="1"/>
  <c r="AB19" i="7" s="1"/>
  <c r="AX19" i="7"/>
  <c r="S19" i="7" s="1"/>
  <c r="AC19" i="7" s="1"/>
  <c r="AB20" i="7" s="1"/>
  <c r="AX20" i="7"/>
  <c r="S20" i="7" s="1"/>
  <c r="AC20" i="7" s="1"/>
  <c r="AB21" i="7" s="1"/>
  <c r="AX21" i="7"/>
  <c r="S21" i="7" s="1"/>
  <c r="AC21" i="7" s="1"/>
  <c r="AB22" i="7" s="1"/>
  <c r="AS7" i="17"/>
  <c r="AL7" i="17"/>
  <c r="AU7" i="17" s="1"/>
  <c r="AS10" i="58"/>
  <c r="AL10" i="58"/>
  <c r="AU10" i="58" s="1"/>
  <c r="AH25" i="26"/>
  <c r="AQ25" i="26" s="1"/>
  <c r="AS20" i="51"/>
  <c r="AL20" i="51"/>
  <c r="AU20" i="51" s="1"/>
  <c r="AS3" i="72"/>
  <c r="AL3" i="72"/>
  <c r="AU3" i="72" s="1"/>
  <c r="AS22" i="72"/>
  <c r="AL22" i="72"/>
  <c r="AU22" i="72" s="1"/>
  <c r="AS5" i="16"/>
  <c r="AL5" i="16"/>
  <c r="AU5" i="16" s="1"/>
  <c r="AS12" i="64"/>
  <c r="AL12" i="64"/>
  <c r="AU12" i="64" s="1"/>
  <c r="AE23" i="20"/>
  <c r="AG23" i="20"/>
  <c r="AP23" i="20" s="1"/>
  <c r="AP25" i="20" s="1"/>
  <c r="AF23" i="20"/>
  <c r="AO23" i="20" s="1"/>
  <c r="AO25" i="20" s="1"/>
  <c r="AE26" i="79"/>
  <c r="AG26" i="79"/>
  <c r="AP26" i="79" s="1"/>
  <c r="W27" i="79"/>
  <c r="AF26" i="79"/>
  <c r="AO26" i="79" s="1"/>
  <c r="AJ17" i="55"/>
  <c r="AK17" i="55"/>
  <c r="AT17" i="55" s="1"/>
  <c r="AJ11" i="55"/>
  <c r="AK11" i="55"/>
  <c r="AT11" i="55" s="1"/>
  <c r="AJ5" i="55"/>
  <c r="AK5" i="55"/>
  <c r="AT5" i="55" s="1"/>
  <c r="AS20" i="17"/>
  <c r="AL20" i="17"/>
  <c r="AU20" i="17" s="1"/>
  <c r="AS17" i="58"/>
  <c r="AL17" i="58"/>
  <c r="AU17" i="58" s="1"/>
  <c r="AS4" i="8"/>
  <c r="AS25" i="8" s="1"/>
  <c r="AL4" i="8"/>
  <c r="AU4" i="8" s="1"/>
  <c r="AS7" i="11"/>
  <c r="AL7" i="11"/>
  <c r="AU7" i="11" s="1"/>
  <c r="AC20" i="49"/>
  <c r="AB21" i="49" s="1"/>
  <c r="S21" i="49"/>
  <c r="AC14" i="49"/>
  <c r="AB15" i="49" s="1"/>
  <c r="S15" i="49"/>
  <c r="S9" i="49"/>
  <c r="AC8" i="49"/>
  <c r="AB9" i="49" s="1"/>
  <c r="AS18" i="16"/>
  <c r="AL18" i="16"/>
  <c r="AU18" i="16" s="1"/>
  <c r="AJ22" i="56"/>
  <c r="AK22" i="56"/>
  <c r="AT22" i="56" s="1"/>
  <c r="AJ16" i="56"/>
  <c r="AK16" i="56"/>
  <c r="AT16" i="56" s="1"/>
  <c r="AJ10" i="56"/>
  <c r="AK10" i="56"/>
  <c r="AT10" i="56" s="1"/>
  <c r="AJ3" i="56"/>
  <c r="AB4" i="56"/>
  <c r="AS6" i="67"/>
  <c r="AL6" i="67"/>
  <c r="AU6" i="67" s="1"/>
  <c r="AS15" i="17"/>
  <c r="AL15" i="17"/>
  <c r="AU15" i="17" s="1"/>
  <c r="AR24" i="77"/>
  <c r="AS6" i="58"/>
  <c r="AL6" i="58"/>
  <c r="AU6" i="58" s="1"/>
  <c r="AS3" i="51"/>
  <c r="AL3" i="51"/>
  <c r="AU3" i="51" s="1"/>
  <c r="AS22" i="51"/>
  <c r="AL22" i="51"/>
  <c r="AU22" i="51" s="1"/>
  <c r="AS18" i="72"/>
  <c r="AL18" i="72"/>
  <c r="AU18" i="72" s="1"/>
  <c r="Y24" i="91"/>
  <c r="X24" i="91"/>
  <c r="AS19" i="16"/>
  <c r="AL19" i="16"/>
  <c r="AU19" i="16" s="1"/>
  <c r="AS20" i="64"/>
  <c r="AL20" i="64"/>
  <c r="AU20" i="64" s="1"/>
  <c r="AX23" i="20"/>
  <c r="S23" i="20" s="1"/>
  <c r="AC23" i="20" s="1"/>
  <c r="AX3" i="20"/>
  <c r="S3" i="20" s="1"/>
  <c r="AC3" i="20" s="1"/>
  <c r="AX4" i="20"/>
  <c r="S4" i="20" s="1"/>
  <c r="AC4" i="20" s="1"/>
  <c r="AB5" i="20" s="1"/>
  <c r="AX5" i="20"/>
  <c r="S5" i="20" s="1"/>
  <c r="AC5" i="20" s="1"/>
  <c r="AB6" i="20" s="1"/>
  <c r="AX6" i="20"/>
  <c r="S6" i="20" s="1"/>
  <c r="AC6" i="20" s="1"/>
  <c r="AB7" i="20" s="1"/>
  <c r="AX7" i="20"/>
  <c r="S7" i="20" s="1"/>
  <c r="AC7" i="20" s="1"/>
  <c r="AB8" i="20" s="1"/>
  <c r="AX8" i="20"/>
  <c r="S8" i="20" s="1"/>
  <c r="AC8" i="20" s="1"/>
  <c r="AB9" i="20" s="1"/>
  <c r="AX9" i="20"/>
  <c r="S9" i="20" s="1"/>
  <c r="AC9" i="20" s="1"/>
  <c r="AB10" i="20" s="1"/>
  <c r="AX10" i="20"/>
  <c r="S10" i="20" s="1"/>
  <c r="AC10" i="20" s="1"/>
  <c r="AB11" i="20" s="1"/>
  <c r="AX11" i="20"/>
  <c r="S11" i="20" s="1"/>
  <c r="AC11" i="20" s="1"/>
  <c r="AB12" i="20" s="1"/>
  <c r="AX12" i="20"/>
  <c r="S12" i="20" s="1"/>
  <c r="AC12" i="20" s="1"/>
  <c r="AB13" i="20" s="1"/>
  <c r="AX13" i="20"/>
  <c r="S13" i="20" s="1"/>
  <c r="AC13" i="20" s="1"/>
  <c r="AB14" i="20" s="1"/>
  <c r="AX14" i="20"/>
  <c r="S14" i="20" s="1"/>
  <c r="AC14" i="20" s="1"/>
  <c r="AB15" i="20" s="1"/>
  <c r="AX15" i="20"/>
  <c r="S15" i="20" s="1"/>
  <c r="AC15" i="20" s="1"/>
  <c r="AB16" i="20" s="1"/>
  <c r="AX16" i="20"/>
  <c r="S16" i="20" s="1"/>
  <c r="AC16" i="20" s="1"/>
  <c r="AB17" i="20" s="1"/>
  <c r="AX17" i="20"/>
  <c r="S17" i="20" s="1"/>
  <c r="AC17" i="20" s="1"/>
  <c r="AB18" i="20" s="1"/>
  <c r="AX18" i="20"/>
  <c r="S18" i="20" s="1"/>
  <c r="AC18" i="20" s="1"/>
  <c r="AB19" i="20" s="1"/>
  <c r="AX19" i="20"/>
  <c r="S19" i="20" s="1"/>
  <c r="AC19" i="20" s="1"/>
  <c r="AB20" i="20" s="1"/>
  <c r="AX20" i="20"/>
  <c r="S20" i="20" s="1"/>
  <c r="AC20" i="20" s="1"/>
  <c r="AB21" i="20" s="1"/>
  <c r="AX21" i="20"/>
  <c r="S21" i="20" s="1"/>
  <c r="AC21" i="20" s="1"/>
  <c r="AB22" i="20" s="1"/>
  <c r="AN23" i="46"/>
  <c r="AI23" i="46"/>
  <c r="AS8" i="50"/>
  <c r="AL8" i="50"/>
  <c r="AU8" i="50" s="1"/>
  <c r="AS6" i="59"/>
  <c r="AL6" i="59"/>
  <c r="AU6" i="59" s="1"/>
  <c r="AS19" i="67"/>
  <c r="AL19" i="67"/>
  <c r="AU19" i="67" s="1"/>
  <c r="AS3" i="17"/>
  <c r="AL3" i="17"/>
  <c r="AU3" i="17" s="1"/>
  <c r="AS22" i="17"/>
  <c r="AL22" i="17"/>
  <c r="AU22" i="17" s="1"/>
  <c r="Y26" i="37"/>
  <c r="X26" i="37"/>
  <c r="AS20" i="61"/>
  <c r="AL20" i="61"/>
  <c r="AU20" i="61" s="1"/>
  <c r="AJ18" i="18"/>
  <c r="AK18" i="18"/>
  <c r="AT18" i="18" s="1"/>
  <c r="AJ12" i="18"/>
  <c r="AK12" i="18"/>
  <c r="AT12" i="18" s="1"/>
  <c r="AJ6" i="18"/>
  <c r="AK6" i="18"/>
  <c r="AT6" i="18" s="1"/>
  <c r="AN24" i="95"/>
  <c r="AI24" i="95"/>
  <c r="AI24" i="41"/>
  <c r="AN24" i="41"/>
  <c r="AS14" i="16"/>
  <c r="AL14" i="16"/>
  <c r="AU14" i="16" s="1"/>
  <c r="Y23" i="6"/>
  <c r="X23" i="6"/>
  <c r="AS9" i="64"/>
  <c r="AL9" i="64"/>
  <c r="AU9" i="64" s="1"/>
  <c r="AN24" i="85"/>
  <c r="AI24" i="85"/>
  <c r="X24" i="27"/>
  <c r="Y24" i="27"/>
  <c r="AJ21" i="62"/>
  <c r="AK21" i="62"/>
  <c r="AT21" i="62" s="1"/>
  <c r="AJ15" i="62"/>
  <c r="AK15" i="62"/>
  <c r="AT15" i="62" s="1"/>
  <c r="AJ9" i="62"/>
  <c r="AK9" i="62"/>
  <c r="AT9" i="62" s="1"/>
  <c r="AJ15" i="10"/>
  <c r="AK15" i="10"/>
  <c r="AT15" i="10" s="1"/>
  <c r="AS15" i="61"/>
  <c r="AL15" i="61"/>
  <c r="AU15" i="61" s="1"/>
  <c r="AS20" i="58"/>
  <c r="AL20" i="58"/>
  <c r="AU20" i="58" s="1"/>
  <c r="AS16" i="11"/>
  <c r="AL16" i="11"/>
  <c r="AU16" i="11" s="1"/>
  <c r="AR23" i="55"/>
  <c r="AR25" i="55" s="1"/>
  <c r="AS5" i="17"/>
  <c r="AL5" i="17"/>
  <c r="AU5" i="17" s="1"/>
  <c r="AJ19" i="10"/>
  <c r="AK19" i="10"/>
  <c r="AT19" i="10" s="1"/>
  <c r="AJ13" i="10"/>
  <c r="AK13" i="10"/>
  <c r="AT13" i="10" s="1"/>
  <c r="AJ7" i="10"/>
  <c r="AK7" i="10"/>
  <c r="AT7" i="10" s="1"/>
  <c r="AS21" i="61"/>
  <c r="AL21" i="61"/>
  <c r="AU21" i="61" s="1"/>
  <c r="AS8" i="58"/>
  <c r="AL8" i="58"/>
  <c r="AU8" i="58" s="1"/>
  <c r="AR24" i="26"/>
  <c r="AU25" i="22"/>
  <c r="C11" i="22" s="1"/>
  <c r="AS3" i="11"/>
  <c r="AL3" i="11"/>
  <c r="AU3" i="11" s="1"/>
  <c r="AS22" i="11"/>
  <c r="AL22" i="11"/>
  <c r="AU22" i="11" s="1"/>
  <c r="X26" i="83"/>
  <c r="Y26" i="83"/>
  <c r="AH25" i="73"/>
  <c r="AQ25" i="73" s="1"/>
  <c r="AS15" i="16"/>
  <c r="AL15" i="16"/>
  <c r="AU15" i="16" s="1"/>
  <c r="AS10" i="64"/>
  <c r="AL10" i="64"/>
  <c r="AU10" i="64" s="1"/>
  <c r="AR22" i="94"/>
  <c r="AR23" i="93"/>
  <c r="AN24" i="34"/>
  <c r="AI24" i="34"/>
  <c r="AJ4" i="50"/>
  <c r="AK4" i="50"/>
  <c r="AT4" i="50" s="1"/>
  <c r="AT25" i="50" s="1"/>
  <c r="AS22" i="50"/>
  <c r="AL22" i="50"/>
  <c r="AU22" i="50" s="1"/>
  <c r="AS20" i="59"/>
  <c r="AL20" i="59"/>
  <c r="AU20" i="59" s="1"/>
  <c r="AS15" i="67"/>
  <c r="AL15" i="67"/>
  <c r="AU15" i="67" s="1"/>
  <c r="AS6" i="17"/>
  <c r="AL6" i="17"/>
  <c r="AU6" i="17" s="1"/>
  <c r="AJ4" i="61"/>
  <c r="AK4" i="61"/>
  <c r="AT4" i="61" s="1"/>
  <c r="AT25" i="61" s="1"/>
  <c r="AS13" i="51"/>
  <c r="AL13" i="51"/>
  <c r="AU13" i="51" s="1"/>
  <c r="AS4" i="24"/>
  <c r="AS25" i="24" s="1"/>
  <c r="AL4" i="24"/>
  <c r="AU4" i="24" s="1"/>
  <c r="AU25" i="24" s="1"/>
  <c r="C11" i="24" s="1"/>
  <c r="AS15" i="72"/>
  <c r="AL15" i="72"/>
  <c r="AU15" i="72" s="1"/>
  <c r="AJ4" i="16"/>
  <c r="AK4" i="16"/>
  <c r="AT4" i="16" s="1"/>
  <c r="AT25" i="16" s="1"/>
  <c r="AS5" i="64"/>
  <c r="AL5" i="64"/>
  <c r="AU5" i="64" s="1"/>
  <c r="AR22" i="68"/>
  <c r="AJ18" i="12"/>
  <c r="AK18" i="12"/>
  <c r="AT18" i="12" s="1"/>
  <c r="AJ12" i="12"/>
  <c r="AK12" i="12"/>
  <c r="AT12" i="12" s="1"/>
  <c r="AJ6" i="12"/>
  <c r="AK6" i="12"/>
  <c r="AT6" i="12" s="1"/>
  <c r="AI23" i="74"/>
  <c r="AN23" i="74"/>
  <c r="AS16" i="67"/>
  <c r="AL16" i="67"/>
  <c r="AU16" i="67" s="1"/>
  <c r="AJ23" i="7"/>
  <c r="AS23" i="7" s="1"/>
  <c r="AS5" i="61"/>
  <c r="AL5" i="61"/>
  <c r="AU5" i="61" s="1"/>
  <c r="X25" i="84"/>
  <c r="Y25" i="84"/>
  <c r="AS18" i="11"/>
  <c r="AL18" i="11"/>
  <c r="AU18" i="11" s="1"/>
  <c r="AR23" i="29"/>
  <c r="AJ23" i="56"/>
  <c r="AS23" i="56" s="1"/>
  <c r="AK23" i="56"/>
  <c r="AT23" i="56" s="1"/>
  <c r="AJ22" i="55"/>
  <c r="AK22" i="55"/>
  <c r="AT22" i="55" s="1"/>
  <c r="AJ16" i="55"/>
  <c r="AK16" i="55"/>
  <c r="AT16" i="55" s="1"/>
  <c r="AJ10" i="55"/>
  <c r="AK10" i="55"/>
  <c r="AT10" i="55" s="1"/>
  <c r="AB4" i="55"/>
  <c r="AJ3" i="55"/>
  <c r="AN24" i="75"/>
  <c r="AI24" i="75"/>
  <c r="AS12" i="50"/>
  <c r="AL12" i="50"/>
  <c r="AU12" i="50" s="1"/>
  <c r="AS10" i="59"/>
  <c r="AL10" i="59"/>
  <c r="AU10" i="59" s="1"/>
  <c r="AS17" i="67"/>
  <c r="AL17" i="67"/>
  <c r="AU17" i="67" s="1"/>
  <c r="AR22" i="57"/>
  <c r="AS18" i="61"/>
  <c r="AL18" i="61"/>
  <c r="AU18" i="61" s="1"/>
  <c r="AS9" i="51"/>
  <c r="AL9" i="51"/>
  <c r="AU9" i="51" s="1"/>
  <c r="AS11" i="72"/>
  <c r="AL11" i="72"/>
  <c r="AU11" i="72" s="1"/>
  <c r="AC19" i="49"/>
  <c r="AB20" i="49" s="1"/>
  <c r="S20" i="49"/>
  <c r="AC13" i="49"/>
  <c r="AB14" i="49" s="1"/>
  <c r="S14" i="49"/>
  <c r="S8" i="49"/>
  <c r="AC7" i="49"/>
  <c r="AB8" i="49" s="1"/>
  <c r="AC22" i="49"/>
  <c r="AB23" i="49" s="1"/>
  <c r="S23" i="49"/>
  <c r="AH24" i="29"/>
  <c r="AQ24" i="29" s="1"/>
  <c r="AS13" i="64"/>
  <c r="AL13" i="64"/>
  <c r="AU13" i="64" s="1"/>
  <c r="AJ21" i="56"/>
  <c r="AK21" i="56"/>
  <c r="AT21" i="56" s="1"/>
  <c r="AJ15" i="56"/>
  <c r="AK15" i="56"/>
  <c r="AT15" i="56" s="1"/>
  <c r="AJ9" i="56"/>
  <c r="AK9" i="56"/>
  <c r="AT9" i="56" s="1"/>
  <c r="AS7" i="50"/>
  <c r="AL7" i="50"/>
  <c r="AU7" i="50" s="1"/>
  <c r="AS5" i="59"/>
  <c r="AL5" i="59"/>
  <c r="AU5" i="59" s="1"/>
  <c r="AS7" i="61"/>
  <c r="AL7" i="61"/>
  <c r="AU7" i="61" s="1"/>
  <c r="AF24" i="92"/>
  <c r="AO24" i="92" s="1"/>
  <c r="AG24" i="92"/>
  <c r="AP24" i="92" s="1"/>
  <c r="AE24" i="92"/>
  <c r="W25" i="92"/>
  <c r="AS14" i="11"/>
  <c r="AL14" i="11"/>
  <c r="AU14" i="11" s="1"/>
  <c r="AF23" i="5"/>
  <c r="AO23" i="5" s="1"/>
  <c r="AO25" i="5" s="1"/>
  <c r="AE23" i="5"/>
  <c r="AG23" i="5"/>
  <c r="AP23" i="5" s="1"/>
  <c r="AP25" i="5" s="1"/>
  <c r="AX22" i="20"/>
  <c r="S22" i="20" s="1"/>
  <c r="AC22" i="20" s="1"/>
  <c r="AB23" i="20" s="1"/>
  <c r="AH23" i="94"/>
  <c r="AQ23" i="94" s="1"/>
  <c r="AH25" i="77"/>
  <c r="AQ25" i="77" s="1"/>
  <c r="AS13" i="58"/>
  <c r="AL13" i="58"/>
  <c r="AU13" i="58" s="1"/>
  <c r="AS17" i="51"/>
  <c r="AL17" i="51"/>
  <c r="AU17" i="51" s="1"/>
  <c r="AJ17" i="18"/>
  <c r="AK17" i="18"/>
  <c r="AT17" i="18" s="1"/>
  <c r="AJ11" i="18"/>
  <c r="AK11" i="18"/>
  <c r="AT11" i="18" s="1"/>
  <c r="AJ5" i="18"/>
  <c r="AK5" i="18"/>
  <c r="AT5" i="18" s="1"/>
  <c r="AS7" i="72"/>
  <c r="AL7" i="72"/>
  <c r="AU7" i="72" s="1"/>
  <c r="AS9" i="11"/>
  <c r="AL9" i="11"/>
  <c r="AU9" i="11" s="1"/>
  <c r="AR24" i="73"/>
  <c r="Y25" i="85"/>
  <c r="X25" i="85"/>
  <c r="AJ20" i="62"/>
  <c r="AK20" i="62"/>
  <c r="AT20" i="62" s="1"/>
  <c r="AJ14" i="62"/>
  <c r="AK14" i="62"/>
  <c r="AT14" i="62" s="1"/>
  <c r="AJ8" i="62"/>
  <c r="AK8" i="62"/>
  <c r="AT8" i="62" s="1"/>
  <c r="AS15" i="50"/>
  <c r="AL15" i="50"/>
  <c r="AU15" i="50" s="1"/>
  <c r="AS13" i="59"/>
  <c r="AL13" i="59"/>
  <c r="AU13" i="59" s="1"/>
  <c r="AS8" i="67"/>
  <c r="AL8" i="67"/>
  <c r="AU8" i="67" s="1"/>
  <c r="AJ18" i="10"/>
  <c r="AK18" i="10"/>
  <c r="AT18" i="10" s="1"/>
  <c r="AJ12" i="10"/>
  <c r="AK12" i="10"/>
  <c r="AT12" i="10" s="1"/>
  <c r="AJ6" i="10"/>
  <c r="AK6" i="10"/>
  <c r="AT6" i="10" s="1"/>
  <c r="AS18" i="51"/>
  <c r="AL18" i="51"/>
  <c r="AU18" i="51" s="1"/>
  <c r="AS8" i="72"/>
  <c r="AL8" i="72"/>
  <c r="AU8" i="72" s="1"/>
  <c r="AN23" i="89"/>
  <c r="AI23" i="89"/>
  <c r="AX23" i="23"/>
  <c r="S23" i="23" s="1"/>
  <c r="AC23" i="23" s="1"/>
  <c r="AX3" i="23"/>
  <c r="S3" i="23" s="1"/>
  <c r="AC3" i="23" s="1"/>
  <c r="AX4" i="23"/>
  <c r="S4" i="23" s="1"/>
  <c r="AC4" i="23" s="1"/>
  <c r="AB5" i="23" s="1"/>
  <c r="AX5" i="23"/>
  <c r="S5" i="23" s="1"/>
  <c r="AC5" i="23" s="1"/>
  <c r="AB6" i="23" s="1"/>
  <c r="AX6" i="23"/>
  <c r="S6" i="23" s="1"/>
  <c r="AC6" i="23" s="1"/>
  <c r="AB7" i="23" s="1"/>
  <c r="AX7" i="23"/>
  <c r="S7" i="23" s="1"/>
  <c r="AC7" i="23" s="1"/>
  <c r="AB8" i="23" s="1"/>
  <c r="AX8" i="23"/>
  <c r="S8" i="23" s="1"/>
  <c r="AC8" i="23" s="1"/>
  <c r="AB9" i="23" s="1"/>
  <c r="AX9" i="23"/>
  <c r="S9" i="23" s="1"/>
  <c r="AC9" i="23" s="1"/>
  <c r="AB10" i="23" s="1"/>
  <c r="AX10" i="23"/>
  <c r="S10" i="23" s="1"/>
  <c r="AC10" i="23" s="1"/>
  <c r="AB11" i="23" s="1"/>
  <c r="AX11" i="23"/>
  <c r="S11" i="23" s="1"/>
  <c r="AC11" i="23" s="1"/>
  <c r="AB12" i="23" s="1"/>
  <c r="AX12" i="23"/>
  <c r="S12" i="23" s="1"/>
  <c r="AC12" i="23" s="1"/>
  <c r="AB13" i="23" s="1"/>
  <c r="AX13" i="23"/>
  <c r="S13" i="23" s="1"/>
  <c r="AC13" i="23" s="1"/>
  <c r="AB14" i="23" s="1"/>
  <c r="AX14" i="23"/>
  <c r="S14" i="23" s="1"/>
  <c r="AC14" i="23" s="1"/>
  <c r="AB15" i="23" s="1"/>
  <c r="AX15" i="23"/>
  <c r="S15" i="23" s="1"/>
  <c r="AC15" i="23" s="1"/>
  <c r="AB16" i="23" s="1"/>
  <c r="AX16" i="23"/>
  <c r="S16" i="23" s="1"/>
  <c r="AC16" i="23" s="1"/>
  <c r="AB17" i="23" s="1"/>
  <c r="AX17" i="23"/>
  <c r="S17" i="23" s="1"/>
  <c r="AC17" i="23" s="1"/>
  <c r="AB18" i="23" s="1"/>
  <c r="AX18" i="23"/>
  <c r="S18" i="23" s="1"/>
  <c r="AC18" i="23" s="1"/>
  <c r="AB19" i="23" s="1"/>
  <c r="AX19" i="23"/>
  <c r="S19" i="23" s="1"/>
  <c r="AC19" i="23" s="1"/>
  <c r="AB20" i="23" s="1"/>
  <c r="AX20" i="23"/>
  <c r="S20" i="23" s="1"/>
  <c r="AC20" i="23" s="1"/>
  <c r="AB21" i="23" s="1"/>
  <c r="AX21" i="23"/>
  <c r="S21" i="23" s="1"/>
  <c r="AC21" i="23" s="1"/>
  <c r="AB22" i="23" s="1"/>
  <c r="AS3" i="61"/>
  <c r="AL3" i="61"/>
  <c r="AU3" i="61" s="1"/>
  <c r="AS22" i="61"/>
  <c r="AL22" i="61"/>
  <c r="AU22" i="61" s="1"/>
  <c r="AS9" i="58"/>
  <c r="AL9" i="58"/>
  <c r="AU9" i="58" s="1"/>
  <c r="X25" i="33"/>
  <c r="Y25" i="33"/>
  <c r="AS5" i="11"/>
  <c r="AL5" i="11"/>
  <c r="AU5" i="11" s="1"/>
  <c r="AS3" i="16"/>
  <c r="AL3" i="16"/>
  <c r="AU3" i="16" s="1"/>
  <c r="AS22" i="16"/>
  <c r="AL22" i="16"/>
  <c r="AU22" i="16" s="1"/>
  <c r="AJ17" i="12"/>
  <c r="AK17" i="12"/>
  <c r="AT17" i="12" s="1"/>
  <c r="AJ11" i="12"/>
  <c r="AK11" i="12"/>
  <c r="AT11" i="12" s="1"/>
  <c r="AJ5" i="12"/>
  <c r="AK5" i="12"/>
  <c r="AT5" i="12" s="1"/>
  <c r="AI24" i="88"/>
  <c r="AN24" i="88"/>
  <c r="AE25" i="80"/>
  <c r="W26" i="80"/>
  <c r="AF25" i="80"/>
  <c r="AO25" i="80" s="1"/>
  <c r="AG25" i="80"/>
  <c r="AP25" i="80" s="1"/>
  <c r="AS11" i="50"/>
  <c r="AL11" i="50"/>
  <c r="AU11" i="50" s="1"/>
  <c r="AS15" i="59"/>
  <c r="AL15" i="59"/>
  <c r="AU15" i="59" s="1"/>
  <c r="AJ4" i="67"/>
  <c r="AK4" i="67"/>
  <c r="AT4" i="67" s="1"/>
  <c r="AT25" i="67" s="1"/>
  <c r="AS13" i="17"/>
  <c r="AL13" i="17"/>
  <c r="AU13" i="17" s="1"/>
  <c r="AS16" i="58"/>
  <c r="AL16" i="58"/>
  <c r="AU16" i="58" s="1"/>
  <c r="AS8" i="51"/>
  <c r="AL8" i="51"/>
  <c r="AU8" i="51" s="1"/>
  <c r="AS10" i="72"/>
  <c r="AL10" i="72"/>
  <c r="AU10" i="72" s="1"/>
  <c r="AC21" i="49"/>
  <c r="AB22" i="49" s="1"/>
  <c r="S22" i="49"/>
  <c r="AS11" i="16"/>
  <c r="AL11" i="16"/>
  <c r="AU11" i="16" s="1"/>
  <c r="AS18" i="64"/>
  <c r="AL18" i="64"/>
  <c r="AU18" i="64" s="1"/>
  <c r="AJ21" i="55"/>
  <c r="AK21" i="55"/>
  <c r="AT21" i="55" s="1"/>
  <c r="AJ15" i="55"/>
  <c r="AK15" i="55"/>
  <c r="AT15" i="55" s="1"/>
  <c r="AJ9" i="55"/>
  <c r="AK9" i="55"/>
  <c r="AT9" i="55" s="1"/>
  <c r="AR23" i="10"/>
  <c r="AR25" i="10" s="1"/>
  <c r="AL23" i="10"/>
  <c r="AU23" i="10" s="1"/>
  <c r="AS8" i="17"/>
  <c r="AL8" i="17"/>
  <c r="AU8" i="17" s="1"/>
  <c r="AS5" i="58"/>
  <c r="AL5" i="58"/>
  <c r="AU5" i="58" s="1"/>
  <c r="AH25" i="36"/>
  <c r="AQ25" i="36" s="1"/>
  <c r="AS13" i="11"/>
  <c r="AL13" i="11"/>
  <c r="AU13" i="11" s="1"/>
  <c r="AC18" i="49"/>
  <c r="AB19" i="49" s="1"/>
  <c r="S19" i="49"/>
  <c r="AC12" i="49"/>
  <c r="AB13" i="49" s="1"/>
  <c r="S13" i="49"/>
  <c r="S7" i="49"/>
  <c r="AC6" i="49"/>
  <c r="AB7" i="49" s="1"/>
  <c r="AS6" i="16"/>
  <c r="AL6" i="16"/>
  <c r="AU6" i="16" s="1"/>
  <c r="W25" i="29"/>
  <c r="AG24" i="29"/>
  <c r="AP24" i="29" s="1"/>
  <c r="AE24" i="29"/>
  <c r="AF24" i="29"/>
  <c r="AO24" i="29" s="1"/>
  <c r="AJ20" i="56"/>
  <c r="AK20" i="56"/>
  <c r="AT20" i="56" s="1"/>
  <c r="AJ14" i="56"/>
  <c r="AK14" i="56"/>
  <c r="AT14" i="56" s="1"/>
  <c r="AJ8" i="56"/>
  <c r="AK8" i="56"/>
  <c r="AT8" i="56" s="1"/>
  <c r="X25" i="81"/>
  <c r="Y25" i="81"/>
  <c r="AR25" i="48"/>
  <c r="AS12" i="67"/>
  <c r="AL12" i="67"/>
  <c r="AU12" i="67" s="1"/>
  <c r="AS21" i="17"/>
  <c r="AL21" i="17"/>
  <c r="AU21" i="17" s="1"/>
  <c r="AS12" i="58"/>
  <c r="AL12" i="58"/>
  <c r="AU12" i="58" s="1"/>
  <c r="AS10" i="51"/>
  <c r="AL10" i="51"/>
  <c r="AU10" i="51" s="1"/>
  <c r="AS6" i="72"/>
  <c r="AL6" i="72"/>
  <c r="AU6" i="72" s="1"/>
  <c r="AS7" i="16"/>
  <c r="AL7" i="16"/>
  <c r="AU7" i="16" s="1"/>
  <c r="AS8" i="64"/>
  <c r="AL8" i="64"/>
  <c r="AU8" i="64" s="1"/>
  <c r="AF23" i="94"/>
  <c r="AO23" i="94" s="1"/>
  <c r="AE23" i="94"/>
  <c r="AG23" i="94"/>
  <c r="AP23" i="94" s="1"/>
  <c r="W24" i="94"/>
  <c r="AS14" i="50"/>
  <c r="AL14" i="50"/>
  <c r="AU14" i="50" s="1"/>
  <c r="AS12" i="59"/>
  <c r="AL12" i="59"/>
  <c r="AU12" i="59" s="1"/>
  <c r="AS7" i="67"/>
  <c r="AL7" i="67"/>
  <c r="AU7" i="67" s="1"/>
  <c r="AS10" i="17"/>
  <c r="AL10" i="17"/>
  <c r="AU10" i="17" s="1"/>
  <c r="AI25" i="37"/>
  <c r="AN25" i="37"/>
  <c r="AS8" i="61"/>
  <c r="AL8" i="61"/>
  <c r="AU8" i="61" s="1"/>
  <c r="AJ22" i="18"/>
  <c r="AK22" i="18"/>
  <c r="AT22" i="18" s="1"/>
  <c r="AJ16" i="18"/>
  <c r="AK16" i="18"/>
  <c r="AT16" i="18" s="1"/>
  <c r="AJ10" i="18"/>
  <c r="AK10" i="18"/>
  <c r="AT10" i="18" s="1"/>
  <c r="AJ3" i="18"/>
  <c r="AB4" i="18"/>
  <c r="AS20" i="16"/>
  <c r="AL20" i="16"/>
  <c r="AU20" i="16" s="1"/>
  <c r="AH25" i="31"/>
  <c r="AQ25" i="31" s="1"/>
  <c r="AS15" i="64"/>
  <c r="AL15" i="64"/>
  <c r="AU15" i="64" s="1"/>
  <c r="AI23" i="27"/>
  <c r="AN23" i="27"/>
  <c r="AJ19" i="62"/>
  <c r="AK19" i="62"/>
  <c r="AT19" i="62" s="1"/>
  <c r="AJ13" i="62"/>
  <c r="AK13" i="62"/>
  <c r="AT13" i="62" s="1"/>
  <c r="AJ7" i="62"/>
  <c r="AK7" i="62"/>
  <c r="AT7" i="62" s="1"/>
  <c r="AN26" i="96"/>
  <c r="AI26" i="96"/>
  <c r="Y26" i="43"/>
  <c r="X26" i="43"/>
  <c r="AS11" i="17"/>
  <c r="AL11" i="17"/>
  <c r="AU11" i="17" s="1"/>
  <c r="AJ17" i="10"/>
  <c r="AK17" i="10"/>
  <c r="AT17" i="10" s="1"/>
  <c r="AJ11" i="10"/>
  <c r="AK11" i="10"/>
  <c r="AT11" i="10" s="1"/>
  <c r="AJ5" i="10"/>
  <c r="AK5" i="10"/>
  <c r="AT5" i="10" s="1"/>
  <c r="AS9" i="61"/>
  <c r="AL9" i="61"/>
  <c r="AU9" i="61" s="1"/>
  <c r="AS14" i="58"/>
  <c r="AL14" i="58"/>
  <c r="AU14" i="58" s="1"/>
  <c r="AS10" i="11"/>
  <c r="AL10" i="11"/>
  <c r="AU10" i="11" s="1"/>
  <c r="AS4" i="2"/>
  <c r="AS25" i="2" s="1"/>
  <c r="AL4" i="2"/>
  <c r="AU4" i="2" s="1"/>
  <c r="AU25" i="2" s="1"/>
  <c r="C11" i="2" s="1"/>
  <c r="AS21" i="16"/>
  <c r="AL21" i="16"/>
  <c r="AU21" i="16" s="1"/>
  <c r="AS16" i="64"/>
  <c r="AL16" i="64"/>
  <c r="AU16" i="64" s="1"/>
  <c r="AX22" i="23"/>
  <c r="S22" i="23" s="1"/>
  <c r="AC22" i="23" s="1"/>
  <c r="AB23" i="23" s="1"/>
  <c r="AR23" i="18"/>
  <c r="AR25" i="18" s="1"/>
  <c r="AS10" i="50"/>
  <c r="AL10" i="50"/>
  <c r="AU10" i="50" s="1"/>
  <c r="AS8" i="59"/>
  <c r="AL8" i="59"/>
  <c r="AU8" i="59" s="1"/>
  <c r="AS21" i="67"/>
  <c r="AL21" i="67"/>
  <c r="AU21" i="67" s="1"/>
  <c r="AR24" i="42"/>
  <c r="AS12" i="17"/>
  <c r="AL12" i="17"/>
  <c r="AU12" i="17" s="1"/>
  <c r="AS19" i="51"/>
  <c r="AL19" i="51"/>
  <c r="AU19" i="51" s="1"/>
  <c r="AI25" i="28"/>
  <c r="AN25" i="28"/>
  <c r="AS21" i="72"/>
  <c r="AL21" i="72"/>
  <c r="AU21" i="72" s="1"/>
  <c r="AE25" i="25"/>
  <c r="W26" i="25"/>
  <c r="AG25" i="25"/>
  <c r="AP25" i="25" s="1"/>
  <c r="AF25" i="25"/>
  <c r="AO25" i="25" s="1"/>
  <c r="AS11" i="64"/>
  <c r="AL11" i="64"/>
  <c r="AU11" i="64" s="1"/>
  <c r="AJ22" i="12"/>
  <c r="AK22" i="12"/>
  <c r="AT22" i="12" s="1"/>
  <c r="AJ16" i="12"/>
  <c r="AK16" i="12"/>
  <c r="AT16" i="12" s="1"/>
  <c r="AJ10" i="12"/>
  <c r="AK10" i="12"/>
  <c r="AT10" i="12" s="1"/>
  <c r="AJ3" i="12"/>
  <c r="AB4" i="12"/>
  <c r="W26" i="40"/>
  <c r="AG25" i="40"/>
  <c r="AP25" i="40" s="1"/>
  <c r="AE25" i="40"/>
  <c r="AF25" i="40"/>
  <c r="AO25" i="40" s="1"/>
  <c r="AR24" i="38"/>
  <c r="AS3" i="67"/>
  <c r="AL3" i="67"/>
  <c r="AU3" i="67" s="1"/>
  <c r="AS22" i="67"/>
  <c r="AL22" i="67"/>
  <c r="AU22" i="67" s="1"/>
  <c r="AS11" i="61"/>
  <c r="AL11" i="61"/>
  <c r="AU11" i="61" s="1"/>
  <c r="AS3" i="58"/>
  <c r="AL3" i="58"/>
  <c r="AU3" i="58" s="1"/>
  <c r="AS6" i="11"/>
  <c r="AL6" i="11"/>
  <c r="AU6" i="11" s="1"/>
  <c r="AJ20" i="55"/>
  <c r="AK20" i="55"/>
  <c r="AT20" i="55" s="1"/>
  <c r="AJ14" i="55"/>
  <c r="AK14" i="55"/>
  <c r="AT14" i="55" s="1"/>
  <c r="AJ8" i="55"/>
  <c r="AK8" i="55"/>
  <c r="AT8" i="55" s="1"/>
  <c r="AS18" i="50"/>
  <c r="AL18" i="50"/>
  <c r="AU18" i="50" s="1"/>
  <c r="AS16" i="59"/>
  <c r="AL16" i="59"/>
  <c r="AU16" i="59" s="1"/>
  <c r="AS5" i="67"/>
  <c r="AL5" i="67"/>
  <c r="AU5" i="67" s="1"/>
  <c r="Y26" i="30"/>
  <c r="X26" i="30"/>
  <c r="AS6" i="61"/>
  <c r="AL6" i="61"/>
  <c r="AU6" i="61" s="1"/>
  <c r="Z25" i="36"/>
  <c r="AS15" i="51"/>
  <c r="AL15" i="51"/>
  <c r="AU15" i="51" s="1"/>
  <c r="AS17" i="72"/>
  <c r="AL17" i="72"/>
  <c r="AU17" i="72" s="1"/>
  <c r="AC17" i="49"/>
  <c r="AB18" i="49" s="1"/>
  <c r="S18" i="49"/>
  <c r="AC11" i="49"/>
  <c r="AB12" i="49" s="1"/>
  <c r="S12" i="49"/>
  <c r="S6" i="49"/>
  <c r="AC5" i="49"/>
  <c r="AB6" i="49" s="1"/>
  <c r="AS19" i="64"/>
  <c r="AL19" i="64"/>
  <c r="AU19" i="64" s="1"/>
  <c r="AJ19" i="56"/>
  <c r="AK19" i="56"/>
  <c r="AT19" i="56" s="1"/>
  <c r="AJ13" i="56"/>
  <c r="AK13" i="56"/>
  <c r="AT13" i="56" s="1"/>
  <c r="AJ7" i="56"/>
  <c r="AK7" i="56"/>
  <c r="AT7" i="56" s="1"/>
  <c r="AI23" i="49"/>
  <c r="AN23" i="49"/>
  <c r="AN25" i="49" s="1"/>
  <c r="AI24" i="81"/>
  <c r="AN24" i="81"/>
  <c r="AS13" i="50"/>
  <c r="AL13" i="50"/>
  <c r="AU13" i="50" s="1"/>
  <c r="AS11" i="59"/>
  <c r="AL11" i="59"/>
  <c r="AU11" i="59" s="1"/>
  <c r="AS13" i="61"/>
  <c r="AL13" i="61"/>
  <c r="AU13" i="61" s="1"/>
  <c r="AH25" i="82"/>
  <c r="AQ25" i="82" s="1"/>
  <c r="AS4" i="54"/>
  <c r="AS25" i="54" s="1"/>
  <c r="AL4" i="54"/>
  <c r="AU4" i="54" s="1"/>
  <c r="AU25" i="54" s="1"/>
  <c r="C11" i="54" s="1"/>
  <c r="F7" i="97" s="1"/>
  <c r="AS20" i="11"/>
  <c r="AL20" i="11"/>
  <c r="AU20" i="11" s="1"/>
  <c r="AN23" i="91"/>
  <c r="AI23" i="91"/>
  <c r="AR24" i="31"/>
  <c r="AN25" i="76"/>
  <c r="AI25" i="76"/>
  <c r="AH26" i="44"/>
  <c r="AQ26" i="44" s="1"/>
  <c r="AS19" i="58"/>
  <c r="AL19" i="58"/>
  <c r="AU19" i="58" s="1"/>
  <c r="AS5" i="51"/>
  <c r="AL5" i="51"/>
  <c r="AU5" i="51" s="1"/>
  <c r="AJ21" i="18"/>
  <c r="AK21" i="18"/>
  <c r="AT21" i="18" s="1"/>
  <c r="AJ15" i="18"/>
  <c r="AK15" i="18"/>
  <c r="AT15" i="18" s="1"/>
  <c r="AJ9" i="18"/>
  <c r="AK9" i="18"/>
  <c r="AT9" i="18" s="1"/>
  <c r="AS13" i="72"/>
  <c r="AL13" i="72"/>
  <c r="AU13" i="72" s="1"/>
  <c r="AS15" i="11"/>
  <c r="AL15" i="11"/>
  <c r="AU15" i="11" s="1"/>
  <c r="AS4" i="60"/>
  <c r="AS25" i="60" s="1"/>
  <c r="AL4" i="60"/>
  <c r="AU4" i="60" s="1"/>
  <c r="AU25" i="60" s="1"/>
  <c r="C11" i="60" s="1"/>
  <c r="F13" i="97" s="1"/>
  <c r="AX23" i="5"/>
  <c r="S23" i="5" s="1"/>
  <c r="AC23" i="5" s="1"/>
  <c r="AX3" i="5"/>
  <c r="S3" i="5" s="1"/>
  <c r="AC3" i="5" s="1"/>
  <c r="AX4" i="5"/>
  <c r="S4" i="5" s="1"/>
  <c r="AC4" i="5" s="1"/>
  <c r="AB5" i="5" s="1"/>
  <c r="AX5" i="5"/>
  <c r="S5" i="5" s="1"/>
  <c r="AC5" i="5" s="1"/>
  <c r="AB6" i="5" s="1"/>
  <c r="AX6" i="5"/>
  <c r="S6" i="5" s="1"/>
  <c r="AC6" i="5" s="1"/>
  <c r="AB7" i="5" s="1"/>
  <c r="AX7" i="5"/>
  <c r="S7" i="5" s="1"/>
  <c r="AC7" i="5" s="1"/>
  <c r="AB8" i="5" s="1"/>
  <c r="AX8" i="5"/>
  <c r="S8" i="5" s="1"/>
  <c r="AC8" i="5" s="1"/>
  <c r="AB9" i="5" s="1"/>
  <c r="AX9" i="5"/>
  <c r="S9" i="5" s="1"/>
  <c r="AC9" i="5" s="1"/>
  <c r="AB10" i="5" s="1"/>
  <c r="AX10" i="5"/>
  <c r="S10" i="5" s="1"/>
  <c r="AC10" i="5" s="1"/>
  <c r="AB11" i="5" s="1"/>
  <c r="AX11" i="5"/>
  <c r="S11" i="5" s="1"/>
  <c r="AC11" i="5" s="1"/>
  <c r="AB12" i="5" s="1"/>
  <c r="AX12" i="5"/>
  <c r="S12" i="5" s="1"/>
  <c r="AC12" i="5" s="1"/>
  <c r="AB13" i="5" s="1"/>
  <c r="AX13" i="5"/>
  <c r="S13" i="5" s="1"/>
  <c r="AC13" i="5" s="1"/>
  <c r="AB14" i="5" s="1"/>
  <c r="AX14" i="5"/>
  <c r="S14" i="5" s="1"/>
  <c r="AC14" i="5" s="1"/>
  <c r="AB15" i="5" s="1"/>
  <c r="AX15" i="5"/>
  <c r="S15" i="5" s="1"/>
  <c r="AC15" i="5" s="1"/>
  <c r="AB16" i="5" s="1"/>
  <c r="AX16" i="5"/>
  <c r="S16" i="5" s="1"/>
  <c r="AC16" i="5" s="1"/>
  <c r="AB17" i="5" s="1"/>
  <c r="AX17" i="5"/>
  <c r="S17" i="5" s="1"/>
  <c r="AC17" i="5" s="1"/>
  <c r="AB18" i="5" s="1"/>
  <c r="AX18" i="5"/>
  <c r="S18" i="5" s="1"/>
  <c r="AC18" i="5" s="1"/>
  <c r="AB19" i="5" s="1"/>
  <c r="AX19" i="5"/>
  <c r="S19" i="5" s="1"/>
  <c r="AC19" i="5" s="1"/>
  <c r="AB20" i="5" s="1"/>
  <c r="AX20" i="5"/>
  <c r="S20" i="5" s="1"/>
  <c r="AC20" i="5" s="1"/>
  <c r="AB21" i="5" s="1"/>
  <c r="AX21" i="5"/>
  <c r="S21" i="5" s="1"/>
  <c r="AC21" i="5" s="1"/>
  <c r="AB22" i="5" s="1"/>
  <c r="AJ18" i="62"/>
  <c r="AK18" i="62"/>
  <c r="AT18" i="62" s="1"/>
  <c r="AJ12" i="62"/>
  <c r="AK12" i="62"/>
  <c r="AT12" i="62" s="1"/>
  <c r="AJ6" i="62"/>
  <c r="AK6" i="62"/>
  <c r="AT6" i="62" s="1"/>
  <c r="X27" i="96"/>
  <c r="Y27" i="96"/>
  <c r="AS21" i="50"/>
  <c r="AL21" i="50"/>
  <c r="AU21" i="50" s="1"/>
  <c r="AS19" i="59"/>
  <c r="AL19" i="59"/>
  <c r="AU19" i="59" s="1"/>
  <c r="AS14" i="67"/>
  <c r="AL14" i="67"/>
  <c r="AU14" i="67" s="1"/>
  <c r="AJ22" i="10"/>
  <c r="AK22" i="10"/>
  <c r="AT22" i="10" s="1"/>
  <c r="AJ16" i="10"/>
  <c r="AK16" i="10"/>
  <c r="AT16" i="10" s="1"/>
  <c r="AJ10" i="10"/>
  <c r="AK10" i="10"/>
  <c r="AT10" i="10" s="1"/>
  <c r="AJ3" i="10"/>
  <c r="AB4" i="10"/>
  <c r="AS6" i="51"/>
  <c r="AL6" i="51"/>
  <c r="AU6" i="51" s="1"/>
  <c r="AS14" i="72"/>
  <c r="AL14" i="72"/>
  <c r="AU14" i="72" s="1"/>
  <c r="X24" i="89"/>
  <c r="Y24" i="89"/>
  <c r="AI25" i="83"/>
  <c r="AN25" i="83"/>
  <c r="AS3" i="64"/>
  <c r="AL3" i="64"/>
  <c r="AU3" i="64" s="1"/>
  <c r="AN23" i="56"/>
  <c r="AN25" i="56" s="1"/>
  <c r="AI23" i="56"/>
  <c r="AS10" i="61"/>
  <c r="AL10" i="61"/>
  <c r="AU10" i="61" s="1"/>
  <c r="AS15" i="58"/>
  <c r="AL15" i="58"/>
  <c r="AU15" i="58" s="1"/>
  <c r="AS11" i="11"/>
  <c r="AL11" i="11"/>
  <c r="AU11" i="11" s="1"/>
  <c r="AS10" i="16"/>
  <c r="AL10" i="16"/>
  <c r="AU10" i="16" s="1"/>
  <c r="AJ21" i="12"/>
  <c r="AK21" i="12"/>
  <c r="AT21" i="12" s="1"/>
  <c r="AJ15" i="12"/>
  <c r="AK15" i="12"/>
  <c r="AT15" i="12" s="1"/>
  <c r="AJ9" i="12"/>
  <c r="AK9" i="12"/>
  <c r="AT9" i="12" s="1"/>
  <c r="AS17" i="50"/>
  <c r="AL17" i="50"/>
  <c r="AU17" i="50" s="1"/>
  <c r="AS21" i="59"/>
  <c r="AL21" i="59"/>
  <c r="AU21" i="59" s="1"/>
  <c r="AS19" i="17"/>
  <c r="AL19" i="17"/>
  <c r="AU19" i="17" s="1"/>
  <c r="AH23" i="57"/>
  <c r="AQ23" i="57" s="1"/>
  <c r="AQ25" i="57" s="1"/>
  <c r="AZ3" i="57"/>
  <c r="AJ4" i="58"/>
  <c r="AK4" i="58"/>
  <c r="AT4" i="58" s="1"/>
  <c r="AT25" i="58" s="1"/>
  <c r="AS22" i="58"/>
  <c r="AL22" i="58"/>
  <c r="AU22" i="58" s="1"/>
  <c r="AS14" i="51"/>
  <c r="AL14" i="51"/>
  <c r="AU14" i="51" s="1"/>
  <c r="AS16" i="72"/>
  <c r="AL16" i="72"/>
  <c r="AU16" i="72" s="1"/>
  <c r="AS17" i="16"/>
  <c r="AL17" i="16"/>
  <c r="AU17" i="16" s="1"/>
  <c r="AS6" i="64"/>
  <c r="AL6" i="64"/>
  <c r="AU6" i="64" s="1"/>
  <c r="AH23" i="68"/>
  <c r="AQ23" i="68" s="1"/>
  <c r="AQ25" i="68" s="1"/>
  <c r="AZ3" i="68"/>
  <c r="AX22" i="68" s="1"/>
  <c r="S22" i="68" s="1"/>
  <c r="AC22" i="68" s="1"/>
  <c r="AB23" i="68" s="1"/>
  <c r="AJ19" i="55"/>
  <c r="AK19" i="55"/>
  <c r="AT19" i="55" s="1"/>
  <c r="AJ13" i="55"/>
  <c r="AK13" i="55"/>
  <c r="AT13" i="55" s="1"/>
  <c r="AJ7" i="55"/>
  <c r="AK7" i="55"/>
  <c r="AT7" i="55" s="1"/>
  <c r="AE23" i="35"/>
  <c r="W24" i="35"/>
  <c r="AF23" i="35"/>
  <c r="AO23" i="35" s="1"/>
  <c r="AG23" i="35"/>
  <c r="AP23" i="35" s="1"/>
  <c r="AS3" i="59"/>
  <c r="AL3" i="59"/>
  <c r="AU3" i="59" s="1"/>
  <c r="AS14" i="17"/>
  <c r="AL14" i="17"/>
  <c r="AU14" i="17" s="1"/>
  <c r="AN25" i="30"/>
  <c r="AR25" i="86"/>
  <c r="AS11" i="58"/>
  <c r="AL11" i="58"/>
  <c r="AU11" i="58" s="1"/>
  <c r="AH24" i="78"/>
  <c r="AQ24" i="78" s="1"/>
  <c r="AS19" i="11"/>
  <c r="AL19" i="11"/>
  <c r="AU19" i="11" s="1"/>
  <c r="AC16" i="49"/>
  <c r="AB17" i="49" s="1"/>
  <c r="S17" i="49"/>
  <c r="S11" i="49"/>
  <c r="AC10" i="49"/>
  <c r="AB11" i="49" s="1"/>
  <c r="S5" i="49"/>
  <c r="AC4" i="49"/>
  <c r="AB5" i="49" s="1"/>
  <c r="AS12" i="16"/>
  <c r="AL12" i="16"/>
  <c r="AU12" i="16" s="1"/>
  <c r="AJ18" i="56"/>
  <c r="AK18" i="56"/>
  <c r="AT18" i="56" s="1"/>
  <c r="AJ12" i="56"/>
  <c r="AK12" i="56"/>
  <c r="AT12" i="56" s="1"/>
  <c r="AJ6" i="56"/>
  <c r="AK6" i="56"/>
  <c r="AT6" i="56" s="1"/>
  <c r="AI23" i="62"/>
  <c r="AN23" i="62"/>
  <c r="AN25" i="62" s="1"/>
  <c r="AH24" i="93"/>
  <c r="AQ24" i="93" s="1"/>
  <c r="AS18" i="67"/>
  <c r="AL18" i="67"/>
  <c r="AU18" i="67" s="1"/>
  <c r="AS9" i="17"/>
  <c r="AL9" i="17"/>
  <c r="AU9" i="17" s="1"/>
  <c r="AS18" i="58"/>
  <c r="AL18" i="58"/>
  <c r="AU18" i="58" s="1"/>
  <c r="AS16" i="51"/>
  <c r="AL16" i="51"/>
  <c r="AU16" i="51" s="1"/>
  <c r="AJ23" i="18"/>
  <c r="AS23" i="18" s="1"/>
  <c r="AK23" i="18"/>
  <c r="AT23" i="18" s="1"/>
  <c r="AS12" i="72"/>
  <c r="AL12" i="72"/>
  <c r="AU12" i="72" s="1"/>
  <c r="AS13" i="16"/>
  <c r="AL13" i="16"/>
  <c r="AU13" i="16" s="1"/>
  <c r="AS14" i="64"/>
  <c r="AL14" i="64"/>
  <c r="AU14" i="64" s="1"/>
  <c r="AI23" i="23"/>
  <c r="AN23" i="23"/>
  <c r="AN25" i="23" s="1"/>
  <c r="Y24" i="46"/>
  <c r="X24" i="46"/>
  <c r="Z26" i="44"/>
  <c r="AS20" i="50"/>
  <c r="AL20" i="50"/>
  <c r="AU20" i="50" s="1"/>
  <c r="AS18" i="59"/>
  <c r="AL18" i="59"/>
  <c r="AU18" i="59" s="1"/>
  <c r="AS13" i="67"/>
  <c r="AL13" i="67"/>
  <c r="AU13" i="67" s="1"/>
  <c r="AS16" i="17"/>
  <c r="AL16" i="17"/>
  <c r="AU16" i="17" s="1"/>
  <c r="AS14" i="61"/>
  <c r="AL14" i="61"/>
  <c r="AU14" i="61" s="1"/>
  <c r="AH26" i="86"/>
  <c r="AQ26" i="86" s="1"/>
  <c r="AJ20" i="18"/>
  <c r="AK20" i="18"/>
  <c r="AT20" i="18" s="1"/>
  <c r="AJ14" i="18"/>
  <c r="AK14" i="18"/>
  <c r="AT14" i="18" s="1"/>
  <c r="AJ8" i="18"/>
  <c r="AK8" i="18"/>
  <c r="AT8" i="18" s="1"/>
  <c r="Y25" i="95"/>
  <c r="X25" i="95"/>
  <c r="AS8" i="16"/>
  <c r="AL8" i="16"/>
  <c r="AU8" i="16" s="1"/>
  <c r="AX22" i="5"/>
  <c r="S22" i="5" s="1"/>
  <c r="AC22" i="5" s="1"/>
  <c r="AB23" i="5" s="1"/>
  <c r="AG25" i="31"/>
  <c r="AP25" i="31" s="1"/>
  <c r="AF25" i="31"/>
  <c r="AO25" i="31" s="1"/>
  <c r="AE25" i="31"/>
  <c r="W26" i="31"/>
  <c r="AR23" i="17"/>
  <c r="AR25" i="17" s="1"/>
  <c r="AL23" i="17"/>
  <c r="AU23" i="17" s="1"/>
  <c r="AS21" i="64"/>
  <c r="AL21" i="64"/>
  <c r="AU21" i="64" s="1"/>
  <c r="AJ17" i="62"/>
  <c r="AK17" i="62"/>
  <c r="AT17" i="62" s="1"/>
  <c r="AJ11" i="62"/>
  <c r="AK11" i="62"/>
  <c r="AT11" i="62" s="1"/>
  <c r="AJ5" i="62"/>
  <c r="AK5" i="62"/>
  <c r="AT5" i="62" s="1"/>
  <c r="X24" i="32"/>
  <c r="Y24" i="32"/>
  <c r="AJ9" i="10"/>
  <c r="AK9" i="10"/>
  <c r="AT9" i="10" s="1"/>
  <c r="AS9" i="16"/>
  <c r="AL9" i="16"/>
  <c r="AU9" i="16" s="1"/>
  <c r="AJ4" i="64"/>
  <c r="AK4" i="64"/>
  <c r="AT4" i="64" s="1"/>
  <c r="AT25" i="64" s="1"/>
  <c r="AS22" i="64"/>
  <c r="AL22" i="64"/>
  <c r="AU22" i="64" s="1"/>
  <c r="AH24" i="39"/>
  <c r="AQ24" i="39" s="1"/>
  <c r="AH26" i="48"/>
  <c r="AQ26" i="48" s="1"/>
  <c r="X25" i="34"/>
  <c r="Y25" i="34"/>
  <c r="AS16" i="50"/>
  <c r="AL16" i="50"/>
  <c r="AU16" i="50" s="1"/>
  <c r="AS14" i="59"/>
  <c r="AL14" i="59"/>
  <c r="AU14" i="59" s="1"/>
  <c r="AS9" i="67"/>
  <c r="AL9" i="67"/>
  <c r="AU9" i="67" s="1"/>
  <c r="AG23" i="7"/>
  <c r="AP23" i="7" s="1"/>
  <c r="AP25" i="7" s="1"/>
  <c r="AF23" i="7"/>
  <c r="AO23" i="7" s="1"/>
  <c r="AO25" i="7" s="1"/>
  <c r="AE23" i="7"/>
  <c r="AS18" i="17"/>
  <c r="AL18" i="17"/>
  <c r="AU18" i="17" s="1"/>
  <c r="AR24" i="36"/>
  <c r="AG24" i="90"/>
  <c r="AP24" i="90" s="1"/>
  <c r="AF24" i="90"/>
  <c r="AO24" i="90" s="1"/>
  <c r="AE24" i="90"/>
  <c r="W25" i="90"/>
  <c r="AS7" i="51"/>
  <c r="AL7" i="51"/>
  <c r="AU7" i="51" s="1"/>
  <c r="AI24" i="33"/>
  <c r="AN24" i="33"/>
  <c r="Y26" i="28"/>
  <c r="X26" i="28"/>
  <c r="AS9" i="72"/>
  <c r="AL9" i="72"/>
  <c r="AU9" i="72" s="1"/>
  <c r="AS17" i="64"/>
  <c r="AL17" i="64"/>
  <c r="AU17" i="64" s="1"/>
  <c r="AJ20" i="12"/>
  <c r="AK20" i="12"/>
  <c r="AT20" i="12" s="1"/>
  <c r="AJ14" i="12"/>
  <c r="AK14" i="12"/>
  <c r="AT14" i="12" s="1"/>
  <c r="AJ8" i="12"/>
  <c r="AK8" i="12"/>
  <c r="AT8" i="12" s="1"/>
  <c r="AJ23" i="55"/>
  <c r="AS23" i="55" s="1"/>
  <c r="AK23" i="55"/>
  <c r="AT23" i="55" s="1"/>
  <c r="W26" i="87"/>
  <c r="AG25" i="87"/>
  <c r="AP25" i="87" s="1"/>
  <c r="AF25" i="87"/>
  <c r="AO25" i="87" s="1"/>
  <c r="AE25" i="87"/>
  <c r="AS10" i="67"/>
  <c r="AL10" i="67"/>
  <c r="AU10" i="67" s="1"/>
  <c r="AH25" i="42"/>
  <c r="AQ25" i="42" s="1"/>
  <c r="AE23" i="57"/>
  <c r="AG23" i="57"/>
  <c r="AP23" i="57" s="1"/>
  <c r="AP25" i="57" s="1"/>
  <c r="AF23" i="57"/>
  <c r="AO23" i="57" s="1"/>
  <c r="AO25" i="57" s="1"/>
  <c r="AS17" i="61"/>
  <c r="AL17" i="61"/>
  <c r="AU17" i="61" s="1"/>
  <c r="AR23" i="78"/>
  <c r="AL23" i="16"/>
  <c r="AU23" i="16" s="1"/>
  <c r="AR23" i="16"/>
  <c r="AR25" i="16" s="1"/>
  <c r="AJ4" i="72"/>
  <c r="AK4" i="72"/>
  <c r="AT4" i="72" s="1"/>
  <c r="AT25" i="72" s="1"/>
  <c r="AI24" i="84"/>
  <c r="AN24" i="84"/>
  <c r="AS12" i="11"/>
  <c r="AL12" i="11"/>
  <c r="AU12" i="11" s="1"/>
  <c r="AG23" i="68"/>
  <c r="AP23" i="68" s="1"/>
  <c r="AP25" i="68" s="1"/>
  <c r="AF23" i="68"/>
  <c r="AO23" i="68" s="1"/>
  <c r="AO25" i="68" s="1"/>
  <c r="AE23" i="68"/>
  <c r="AJ18" i="55"/>
  <c r="AK18" i="55"/>
  <c r="AT18" i="55" s="1"/>
  <c r="AJ12" i="55"/>
  <c r="AK12" i="55"/>
  <c r="AT12" i="55" s="1"/>
  <c r="AJ6" i="55"/>
  <c r="AK6" i="55"/>
  <c r="AT6" i="55" s="1"/>
  <c r="Y25" i="75"/>
  <c r="X25" i="75"/>
  <c r="AH25" i="38"/>
  <c r="AQ25" i="38" s="1"/>
  <c r="AS6" i="50"/>
  <c r="AL6" i="50"/>
  <c r="AU6" i="50" s="1"/>
  <c r="AJ4" i="59"/>
  <c r="AK4" i="59"/>
  <c r="AT4" i="59" s="1"/>
  <c r="AT25" i="59" s="1"/>
  <c r="AS22" i="59"/>
  <c r="AL22" i="59"/>
  <c r="AU22" i="59" s="1"/>
  <c r="AS11" i="67"/>
  <c r="AL11" i="67"/>
  <c r="AU11" i="67" s="1"/>
  <c r="AS12" i="61"/>
  <c r="AL12" i="61"/>
  <c r="AU12" i="61" s="1"/>
  <c r="AS21" i="51"/>
  <c r="AL21" i="51"/>
  <c r="AU21" i="51" s="1"/>
  <c r="AS5" i="72"/>
  <c r="AL5" i="72"/>
  <c r="AU5" i="72" s="1"/>
  <c r="AC15" i="49"/>
  <c r="AB16" i="49" s="1"/>
  <c r="S16" i="49"/>
  <c r="AC9" i="49"/>
  <c r="AB10" i="49" s="1"/>
  <c r="S10" i="49"/>
  <c r="S4" i="49"/>
  <c r="AC3" i="49"/>
  <c r="AS7" i="64"/>
  <c r="AL7" i="64"/>
  <c r="AU7" i="64" s="1"/>
  <c r="AS4" i="53"/>
  <c r="AS25" i="53" s="1"/>
  <c r="AL4" i="53"/>
  <c r="AU4" i="53" s="1"/>
  <c r="AU25" i="53" s="1"/>
  <c r="C11" i="53" s="1"/>
  <c r="F6" i="97" s="1"/>
  <c r="AJ17" i="56"/>
  <c r="AK17" i="56"/>
  <c r="AT17" i="56" s="1"/>
  <c r="AJ11" i="56"/>
  <c r="AK11" i="56"/>
  <c r="AT11" i="56" s="1"/>
  <c r="AJ5" i="56"/>
  <c r="AK5" i="56"/>
  <c r="AT5" i="56" s="1"/>
  <c r="W25" i="47"/>
  <c r="AG24" i="47"/>
  <c r="AP24" i="47" s="1"/>
  <c r="AF24" i="47"/>
  <c r="AO24" i="47" s="1"/>
  <c r="AE24" i="47"/>
  <c r="AR25" i="44"/>
  <c r="W25" i="93"/>
  <c r="AG24" i="93"/>
  <c r="AP24" i="93" s="1"/>
  <c r="AF24" i="93"/>
  <c r="AO24" i="93" s="1"/>
  <c r="AE24" i="93"/>
  <c r="AS19" i="50"/>
  <c r="AL19" i="50"/>
  <c r="AU19" i="50" s="1"/>
  <c r="AS17" i="59"/>
  <c r="AL17" i="59"/>
  <c r="AU17" i="59" s="1"/>
  <c r="AS19" i="61"/>
  <c r="AL19" i="61"/>
  <c r="AU19" i="61" s="1"/>
  <c r="AU25" i="8"/>
  <c r="C11" i="8" s="1"/>
  <c r="AJ4" i="51"/>
  <c r="AK4" i="51"/>
  <c r="AT4" i="51" s="1"/>
  <c r="AT25" i="51" s="1"/>
  <c r="W26" i="82"/>
  <c r="AE25" i="82"/>
  <c r="AF25" i="82"/>
  <c r="AO25" i="82" s="1"/>
  <c r="AG25" i="82"/>
  <c r="AP25" i="82" s="1"/>
  <c r="AS8" i="11"/>
  <c r="AL8" i="11"/>
  <c r="AU8" i="11" s="1"/>
  <c r="Y26" i="76"/>
  <c r="X26" i="76"/>
  <c r="AR23" i="39"/>
  <c r="AJ4" i="17"/>
  <c r="AK4" i="17"/>
  <c r="AT4" i="17" s="1"/>
  <c r="AT25" i="17" s="1"/>
  <c r="AS7" i="58"/>
  <c r="AL7" i="58"/>
  <c r="AU7" i="58" s="1"/>
  <c r="AS11" i="51"/>
  <c r="AL11" i="51"/>
  <c r="AU11" i="51" s="1"/>
  <c r="AJ19" i="18"/>
  <c r="AK19" i="18"/>
  <c r="AT19" i="18" s="1"/>
  <c r="AJ13" i="18"/>
  <c r="AK13" i="18"/>
  <c r="AT13" i="18" s="1"/>
  <c r="AJ7" i="18"/>
  <c r="AK7" i="18"/>
  <c r="AT7" i="18" s="1"/>
  <c r="AS19" i="72"/>
  <c r="AL19" i="72"/>
  <c r="AU19" i="72" s="1"/>
  <c r="AS21" i="11"/>
  <c r="AL21" i="11"/>
  <c r="AU21" i="11" s="1"/>
  <c r="X25" i="41"/>
  <c r="Y25" i="41"/>
  <c r="AN22" i="6"/>
  <c r="AI22" i="6"/>
  <c r="AJ22" i="62"/>
  <c r="AK22" i="62"/>
  <c r="AT22" i="62" s="1"/>
  <c r="AJ16" i="62"/>
  <c r="AK16" i="62"/>
  <c r="AT16" i="62" s="1"/>
  <c r="AJ10" i="62"/>
  <c r="AK10" i="62"/>
  <c r="AT10" i="62" s="1"/>
  <c r="AB4" i="62"/>
  <c r="AJ3" i="62"/>
  <c r="AI23" i="32"/>
  <c r="AN23" i="32"/>
  <c r="AI25" i="43"/>
  <c r="AN25" i="43"/>
  <c r="W25" i="78" l="1"/>
  <c r="AF25" i="38"/>
  <c r="AO25" i="38" s="1"/>
  <c r="AF25" i="73"/>
  <c r="AO25" i="73" s="1"/>
  <c r="AG24" i="78"/>
  <c r="AP24" i="78" s="1"/>
  <c r="W26" i="38"/>
  <c r="Y26" i="38" s="1"/>
  <c r="AG25" i="38"/>
  <c r="AP25" i="38" s="1"/>
  <c r="Z26" i="76"/>
  <c r="Z25" i="85"/>
  <c r="AE24" i="78"/>
  <c r="Z27" i="96"/>
  <c r="AF27" i="96" s="1"/>
  <c r="AO27" i="96" s="1"/>
  <c r="Z25" i="33"/>
  <c r="AG25" i="33" s="1"/>
  <c r="AP25" i="33" s="1"/>
  <c r="Z23" i="6"/>
  <c r="AG23" i="6" s="1"/>
  <c r="AP23" i="6" s="1"/>
  <c r="AP25" i="6" s="1"/>
  <c r="Z24" i="91"/>
  <c r="W26" i="42"/>
  <c r="Z25" i="84"/>
  <c r="AF25" i="84" s="1"/>
  <c r="AO25" i="84" s="1"/>
  <c r="AE25" i="42"/>
  <c r="AF25" i="42"/>
  <c r="AO25" i="42" s="1"/>
  <c r="AK23" i="7"/>
  <c r="AT23" i="7" s="1"/>
  <c r="Z25" i="75"/>
  <c r="AE25" i="75" s="1"/>
  <c r="W26" i="26"/>
  <c r="AE25" i="73"/>
  <c r="AN25" i="73" s="1"/>
  <c r="Z26" i="28"/>
  <c r="W27" i="28" s="1"/>
  <c r="Z26" i="30"/>
  <c r="AG26" i="30" s="1"/>
  <c r="AP26" i="30" s="1"/>
  <c r="AG25" i="73"/>
  <c r="AP25" i="73" s="1"/>
  <c r="Z24" i="27"/>
  <c r="AF24" i="27" s="1"/>
  <c r="AO24" i="27" s="1"/>
  <c r="W26" i="75"/>
  <c r="AG25" i="75"/>
  <c r="AP25" i="75" s="1"/>
  <c r="AF25" i="75"/>
  <c r="AO25" i="75" s="1"/>
  <c r="AE24" i="27"/>
  <c r="W25" i="27"/>
  <c r="AG24" i="27"/>
  <c r="AP24" i="27" s="1"/>
  <c r="AR23" i="32"/>
  <c r="AS16" i="62"/>
  <c r="AL16" i="62"/>
  <c r="AU16" i="62" s="1"/>
  <c r="AH25" i="41"/>
  <c r="AQ25" i="41" s="1"/>
  <c r="AS11" i="56"/>
  <c r="AL11" i="56"/>
  <c r="AU11" i="56" s="1"/>
  <c r="AJ16" i="49"/>
  <c r="AK16" i="49"/>
  <c r="AT16" i="49" s="1"/>
  <c r="AS4" i="59"/>
  <c r="AL4" i="59"/>
  <c r="AU4" i="59" s="1"/>
  <c r="AS6" i="55"/>
  <c r="AL6" i="55"/>
  <c r="AU6" i="55" s="1"/>
  <c r="AI25" i="87"/>
  <c r="AN25" i="87"/>
  <c r="AS20" i="12"/>
  <c r="AL20" i="12"/>
  <c r="AU20" i="12" s="1"/>
  <c r="AN25" i="31"/>
  <c r="AI25" i="31"/>
  <c r="AH25" i="95"/>
  <c r="AQ25" i="95" s="1"/>
  <c r="AS14" i="18"/>
  <c r="AL14" i="18"/>
  <c r="AU14" i="18" s="1"/>
  <c r="W27" i="44"/>
  <c r="AG26" i="44"/>
  <c r="AP26" i="44" s="1"/>
  <c r="AF26" i="44"/>
  <c r="AO26" i="44" s="1"/>
  <c r="AE26" i="44"/>
  <c r="AS6" i="56"/>
  <c r="AL6" i="56"/>
  <c r="AU6" i="56" s="1"/>
  <c r="AJ17" i="49"/>
  <c r="AK17" i="49"/>
  <c r="AT17" i="49" s="1"/>
  <c r="AS7" i="55"/>
  <c r="AL7" i="55"/>
  <c r="AU7" i="55" s="1"/>
  <c r="AK23" i="68"/>
  <c r="AT23" i="68" s="1"/>
  <c r="AS9" i="12"/>
  <c r="AL9" i="12"/>
  <c r="AU9" i="12" s="1"/>
  <c r="AR25" i="83"/>
  <c r="AE27" i="96"/>
  <c r="W28" i="96"/>
  <c r="AS18" i="62"/>
  <c r="AL18" i="62"/>
  <c r="AU18" i="62" s="1"/>
  <c r="AJ17" i="5"/>
  <c r="AK17" i="5"/>
  <c r="AT17" i="5" s="1"/>
  <c r="AJ11" i="5"/>
  <c r="AK11" i="5"/>
  <c r="AT11" i="5" s="1"/>
  <c r="AJ5" i="5"/>
  <c r="AK5" i="5"/>
  <c r="AT5" i="5" s="1"/>
  <c r="AS15" i="18"/>
  <c r="AL15" i="18"/>
  <c r="AU15" i="18" s="1"/>
  <c r="AR25" i="76"/>
  <c r="AS19" i="62"/>
  <c r="AL19" i="62"/>
  <c r="AU19" i="62" s="1"/>
  <c r="AS16" i="18"/>
  <c r="AL16" i="18"/>
  <c r="AU16" i="18" s="1"/>
  <c r="AR25" i="37"/>
  <c r="AN23" i="94"/>
  <c r="AI23" i="94"/>
  <c r="AJ22" i="49"/>
  <c r="AK22" i="49"/>
  <c r="AT22" i="49" s="1"/>
  <c r="Y26" i="80"/>
  <c r="X26" i="80"/>
  <c r="AJ17" i="23"/>
  <c r="AK17" i="23"/>
  <c r="AT17" i="23" s="1"/>
  <c r="AJ11" i="23"/>
  <c r="AK11" i="23"/>
  <c r="AT11" i="23" s="1"/>
  <c r="AJ5" i="23"/>
  <c r="AK5" i="23"/>
  <c r="AT5" i="23" s="1"/>
  <c r="W26" i="85"/>
  <c r="AE25" i="85"/>
  <c r="AF25" i="85"/>
  <c r="AO25" i="85" s="1"/>
  <c r="AG25" i="85"/>
  <c r="AP25" i="85" s="1"/>
  <c r="X25" i="92"/>
  <c r="Y25" i="92"/>
  <c r="AJ23" i="49"/>
  <c r="AS23" i="49" s="1"/>
  <c r="AK23" i="49"/>
  <c r="AT23" i="49" s="1"/>
  <c r="AJ20" i="49"/>
  <c r="AK20" i="49"/>
  <c r="AT20" i="49" s="1"/>
  <c r="AJ4" i="55"/>
  <c r="AK4" i="55"/>
  <c r="AT4" i="55" s="1"/>
  <c r="AT25" i="55" s="1"/>
  <c r="AS22" i="55"/>
  <c r="AL22" i="55"/>
  <c r="AU22" i="55" s="1"/>
  <c r="AR24" i="34"/>
  <c r="AS7" i="10"/>
  <c r="AL7" i="10"/>
  <c r="AU7" i="10" s="1"/>
  <c r="AJ20" i="20"/>
  <c r="AK20" i="20"/>
  <c r="AT20" i="20" s="1"/>
  <c r="AJ14" i="20"/>
  <c r="AK14" i="20"/>
  <c r="AT14" i="20" s="1"/>
  <c r="AJ8" i="20"/>
  <c r="AK8" i="20"/>
  <c r="AT8" i="20" s="1"/>
  <c r="AG24" i="91"/>
  <c r="AP24" i="91" s="1"/>
  <c r="AF24" i="91"/>
  <c r="AO24" i="91" s="1"/>
  <c r="W25" i="91"/>
  <c r="AE24" i="91"/>
  <c r="AJ17" i="7"/>
  <c r="AK17" i="7"/>
  <c r="AT17" i="7" s="1"/>
  <c r="AJ11" i="7"/>
  <c r="AK11" i="7"/>
  <c r="AT11" i="7" s="1"/>
  <c r="AJ5" i="7"/>
  <c r="AK5" i="7"/>
  <c r="AT5" i="7" s="1"/>
  <c r="AH24" i="74"/>
  <c r="AQ24" i="74" s="1"/>
  <c r="AS13" i="12"/>
  <c r="AL13" i="12"/>
  <c r="AU13" i="12" s="1"/>
  <c r="AS14" i="10"/>
  <c r="AL14" i="10"/>
  <c r="AU14" i="10" s="1"/>
  <c r="AS21" i="10"/>
  <c r="AL21" i="10"/>
  <c r="AU21" i="10" s="1"/>
  <c r="X26" i="26"/>
  <c r="Y26" i="26"/>
  <c r="AI24" i="39"/>
  <c r="AN24" i="39"/>
  <c r="AS3" i="62"/>
  <c r="AL3" i="62"/>
  <c r="AU3" i="62" s="1"/>
  <c r="Z25" i="41"/>
  <c r="AS7" i="18"/>
  <c r="AL7" i="18"/>
  <c r="AU7" i="18" s="1"/>
  <c r="AS4" i="51"/>
  <c r="AS25" i="51" s="1"/>
  <c r="AL4" i="51"/>
  <c r="AU4" i="51" s="1"/>
  <c r="AU25" i="51" s="1"/>
  <c r="C11" i="51" s="1"/>
  <c r="F4" i="97" s="1"/>
  <c r="X25" i="93"/>
  <c r="Y25" i="93"/>
  <c r="AB4" i="49"/>
  <c r="AJ3" i="49"/>
  <c r="AS4" i="72"/>
  <c r="AS25" i="72" s="1"/>
  <c r="AL4" i="72"/>
  <c r="AU4" i="72" s="1"/>
  <c r="AU25" i="72" s="1"/>
  <c r="C11" i="72" s="1"/>
  <c r="F25" i="97" s="1"/>
  <c r="Y25" i="90"/>
  <c r="X25" i="90"/>
  <c r="AH25" i="34"/>
  <c r="AQ25" i="34" s="1"/>
  <c r="AS5" i="62"/>
  <c r="AL5" i="62"/>
  <c r="AU5" i="62" s="1"/>
  <c r="AH24" i="46"/>
  <c r="AQ24" i="46" s="1"/>
  <c r="AJ5" i="49"/>
  <c r="AK5" i="49"/>
  <c r="AT5" i="49" s="1"/>
  <c r="AR25" i="30"/>
  <c r="AS4" i="58"/>
  <c r="AS25" i="58" s="1"/>
  <c r="AL4" i="58"/>
  <c r="AU4" i="58" s="1"/>
  <c r="AL23" i="56"/>
  <c r="AU23" i="56" s="1"/>
  <c r="AR23" i="56"/>
  <c r="AR25" i="56" s="1"/>
  <c r="AS16" i="10"/>
  <c r="AL16" i="10"/>
  <c r="AU16" i="10" s="1"/>
  <c r="AJ22" i="5"/>
  <c r="AK22" i="5"/>
  <c r="AT22" i="5" s="1"/>
  <c r="AJ16" i="5"/>
  <c r="AK16" i="5"/>
  <c r="AT16" i="5" s="1"/>
  <c r="AJ10" i="5"/>
  <c r="AK10" i="5"/>
  <c r="AT10" i="5" s="1"/>
  <c r="AJ3" i="5"/>
  <c r="AB4" i="5"/>
  <c r="AR23" i="49"/>
  <c r="AR25" i="49" s="1"/>
  <c r="AS19" i="56"/>
  <c r="AL19" i="56"/>
  <c r="AU19" i="56" s="1"/>
  <c r="AJ12" i="49"/>
  <c r="AK12" i="49"/>
  <c r="AT12" i="49" s="1"/>
  <c r="AS20" i="55"/>
  <c r="AL20" i="55"/>
  <c r="AU20" i="55" s="1"/>
  <c r="X26" i="40"/>
  <c r="Y26" i="40"/>
  <c r="AS16" i="12"/>
  <c r="AL16" i="12"/>
  <c r="AU16" i="12" s="1"/>
  <c r="AS5" i="10"/>
  <c r="AL5" i="10"/>
  <c r="AU5" i="10" s="1"/>
  <c r="AJ4" i="18"/>
  <c r="AK4" i="18"/>
  <c r="AT4" i="18" s="1"/>
  <c r="AT25" i="18" s="1"/>
  <c r="AS14" i="56"/>
  <c r="AL14" i="56"/>
  <c r="AU14" i="56" s="1"/>
  <c r="AS9" i="55"/>
  <c r="AL9" i="55"/>
  <c r="AU9" i="55" s="1"/>
  <c r="AI25" i="80"/>
  <c r="AN25" i="80"/>
  <c r="AS11" i="12"/>
  <c r="AL11" i="12"/>
  <c r="AU11" i="12" s="1"/>
  <c r="AJ22" i="23"/>
  <c r="AK22" i="23"/>
  <c r="AT22" i="23" s="1"/>
  <c r="AJ16" i="23"/>
  <c r="AK16" i="23"/>
  <c r="AT16" i="23" s="1"/>
  <c r="AJ10" i="23"/>
  <c r="AK10" i="23"/>
  <c r="AT10" i="23" s="1"/>
  <c r="AB4" i="23"/>
  <c r="AJ3" i="23"/>
  <c r="AS12" i="10"/>
  <c r="AL12" i="10"/>
  <c r="AU12" i="10" s="1"/>
  <c r="AS14" i="62"/>
  <c r="AL14" i="62"/>
  <c r="AU14" i="62" s="1"/>
  <c r="AS17" i="18"/>
  <c r="AL17" i="18"/>
  <c r="AU17" i="18" s="1"/>
  <c r="AI23" i="5"/>
  <c r="AN23" i="5"/>
  <c r="AN25" i="5" s="1"/>
  <c r="AI24" i="92"/>
  <c r="AN24" i="92"/>
  <c r="AS15" i="56"/>
  <c r="AL15" i="56"/>
  <c r="AU15" i="56" s="1"/>
  <c r="AJ8" i="49"/>
  <c r="AK8" i="49"/>
  <c r="AT8" i="49" s="1"/>
  <c r="AS6" i="12"/>
  <c r="AL6" i="12"/>
  <c r="AU6" i="12" s="1"/>
  <c r="AS4" i="61"/>
  <c r="AS25" i="61" s="1"/>
  <c r="AL4" i="61"/>
  <c r="AU4" i="61" s="1"/>
  <c r="AU25" i="61" s="1"/>
  <c r="C11" i="61" s="1"/>
  <c r="F14" i="97" s="1"/>
  <c r="AS9" i="62"/>
  <c r="AL9" i="62"/>
  <c r="AU9" i="62" s="1"/>
  <c r="AH24" i="27"/>
  <c r="AQ24" i="27" s="1"/>
  <c r="AH23" i="6"/>
  <c r="AQ23" i="6" s="1"/>
  <c r="AQ25" i="6" s="1"/>
  <c r="AZ3" i="6"/>
  <c r="AR24" i="41"/>
  <c r="AS12" i="18"/>
  <c r="AL12" i="18"/>
  <c r="AU12" i="18" s="1"/>
  <c r="AH26" i="37"/>
  <c r="AQ26" i="37" s="1"/>
  <c r="AJ19" i="20"/>
  <c r="AK19" i="20"/>
  <c r="AT19" i="20" s="1"/>
  <c r="AJ13" i="20"/>
  <c r="AK13" i="20"/>
  <c r="AT13" i="20" s="1"/>
  <c r="AJ7" i="20"/>
  <c r="AK7" i="20"/>
  <c r="AT7" i="20" s="1"/>
  <c r="AS10" i="56"/>
  <c r="AL10" i="56"/>
  <c r="AU10" i="56" s="1"/>
  <c r="AJ21" i="49"/>
  <c r="AK21" i="49"/>
  <c r="AT21" i="49" s="1"/>
  <c r="AS11" i="55"/>
  <c r="AL11" i="55"/>
  <c r="AU11" i="55" s="1"/>
  <c r="AJ22" i="7"/>
  <c r="AK22" i="7"/>
  <c r="AT22" i="7" s="1"/>
  <c r="AJ16" i="7"/>
  <c r="AK16" i="7"/>
  <c r="AT16" i="7" s="1"/>
  <c r="AJ10" i="7"/>
  <c r="AK10" i="7"/>
  <c r="AT10" i="7" s="1"/>
  <c r="AJ3" i="7"/>
  <c r="AB4" i="7"/>
  <c r="X27" i="48"/>
  <c r="Y27" i="48"/>
  <c r="Y26" i="42"/>
  <c r="X26" i="42"/>
  <c r="AI25" i="26"/>
  <c r="AN25" i="26"/>
  <c r="AJ4" i="62"/>
  <c r="AK4" i="62"/>
  <c r="AT4" i="62" s="1"/>
  <c r="AT25" i="62" s="1"/>
  <c r="AS22" i="62"/>
  <c r="AL22" i="62"/>
  <c r="AU22" i="62" s="1"/>
  <c r="AH26" i="76"/>
  <c r="AQ26" i="76" s="1"/>
  <c r="X25" i="47"/>
  <c r="Y25" i="47"/>
  <c r="AS17" i="56"/>
  <c r="AL17" i="56"/>
  <c r="AU17" i="56" s="1"/>
  <c r="AH25" i="75"/>
  <c r="AQ25" i="75" s="1"/>
  <c r="AS12" i="55"/>
  <c r="AL12" i="55"/>
  <c r="AU12" i="55" s="1"/>
  <c r="AS8" i="12"/>
  <c r="AL8" i="12"/>
  <c r="AU8" i="12" s="1"/>
  <c r="AN24" i="90"/>
  <c r="AI24" i="90"/>
  <c r="Z25" i="34"/>
  <c r="AS9" i="10"/>
  <c r="AL9" i="10"/>
  <c r="AU9" i="10" s="1"/>
  <c r="Z25" i="95"/>
  <c r="AS20" i="18"/>
  <c r="AL20" i="18"/>
  <c r="AU20" i="18" s="1"/>
  <c r="AS12" i="56"/>
  <c r="AL12" i="56"/>
  <c r="AU12" i="56" s="1"/>
  <c r="AS13" i="55"/>
  <c r="AL13" i="55"/>
  <c r="AU13" i="55" s="1"/>
  <c r="AX23" i="57"/>
  <c r="S23" i="57" s="1"/>
  <c r="AC23" i="57" s="1"/>
  <c r="AX3" i="57"/>
  <c r="S3" i="57" s="1"/>
  <c r="AC3" i="57" s="1"/>
  <c r="AX4" i="57"/>
  <c r="S4" i="57" s="1"/>
  <c r="AC4" i="57" s="1"/>
  <c r="AB5" i="57" s="1"/>
  <c r="AX5" i="57"/>
  <c r="S5" i="57" s="1"/>
  <c r="AC5" i="57" s="1"/>
  <c r="AB6" i="57" s="1"/>
  <c r="AX6" i="57"/>
  <c r="S6" i="57" s="1"/>
  <c r="AC6" i="57" s="1"/>
  <c r="AB7" i="57" s="1"/>
  <c r="AX7" i="57"/>
  <c r="S7" i="57" s="1"/>
  <c r="AC7" i="57" s="1"/>
  <c r="AB8" i="57" s="1"/>
  <c r="AX8" i="57"/>
  <c r="S8" i="57" s="1"/>
  <c r="AC8" i="57" s="1"/>
  <c r="AB9" i="57" s="1"/>
  <c r="AX9" i="57"/>
  <c r="S9" i="57" s="1"/>
  <c r="AC9" i="57" s="1"/>
  <c r="AB10" i="57" s="1"/>
  <c r="AX10" i="57"/>
  <c r="S10" i="57" s="1"/>
  <c r="AC10" i="57" s="1"/>
  <c r="AB11" i="57" s="1"/>
  <c r="AX11" i="57"/>
  <c r="S11" i="57" s="1"/>
  <c r="AC11" i="57" s="1"/>
  <c r="AB12" i="57" s="1"/>
  <c r="AX12" i="57"/>
  <c r="S12" i="57" s="1"/>
  <c r="AC12" i="57" s="1"/>
  <c r="AB13" i="57" s="1"/>
  <c r="AX13" i="57"/>
  <c r="S13" i="57" s="1"/>
  <c r="AC13" i="57" s="1"/>
  <c r="AB14" i="57" s="1"/>
  <c r="AX14" i="57"/>
  <c r="S14" i="57" s="1"/>
  <c r="AC14" i="57" s="1"/>
  <c r="AB15" i="57" s="1"/>
  <c r="AX15" i="57"/>
  <c r="S15" i="57" s="1"/>
  <c r="AC15" i="57" s="1"/>
  <c r="AB16" i="57" s="1"/>
  <c r="AX16" i="57"/>
  <c r="S16" i="57" s="1"/>
  <c r="AC16" i="57" s="1"/>
  <c r="AB17" i="57" s="1"/>
  <c r="AX17" i="57"/>
  <c r="S17" i="57" s="1"/>
  <c r="AC17" i="57" s="1"/>
  <c r="AB18" i="57" s="1"/>
  <c r="AX18" i="57"/>
  <c r="S18" i="57" s="1"/>
  <c r="AC18" i="57" s="1"/>
  <c r="AB19" i="57" s="1"/>
  <c r="AX19" i="57"/>
  <c r="S19" i="57" s="1"/>
  <c r="AC19" i="57" s="1"/>
  <c r="AB20" i="57" s="1"/>
  <c r="AX20" i="57"/>
  <c r="S20" i="57" s="1"/>
  <c r="AC20" i="57" s="1"/>
  <c r="AB21" i="57" s="1"/>
  <c r="AX21" i="57"/>
  <c r="S21" i="57" s="1"/>
  <c r="AC21" i="57" s="1"/>
  <c r="AB22" i="57" s="1"/>
  <c r="AS15" i="12"/>
  <c r="AL15" i="12"/>
  <c r="AU15" i="12" s="1"/>
  <c r="AH24" i="89"/>
  <c r="AQ24" i="89" s="1"/>
  <c r="AJ4" i="10"/>
  <c r="AK4" i="10"/>
  <c r="AT4" i="10" s="1"/>
  <c r="AT25" i="10" s="1"/>
  <c r="AS6" i="62"/>
  <c r="AL6" i="62"/>
  <c r="AU6" i="62" s="1"/>
  <c r="AJ21" i="5"/>
  <c r="AK21" i="5"/>
  <c r="AT21" i="5" s="1"/>
  <c r="AJ15" i="5"/>
  <c r="AK15" i="5"/>
  <c r="AT15" i="5" s="1"/>
  <c r="AJ9" i="5"/>
  <c r="AK9" i="5"/>
  <c r="AT9" i="5" s="1"/>
  <c r="AS21" i="18"/>
  <c r="AL21" i="18"/>
  <c r="AU21" i="18" s="1"/>
  <c r="AF25" i="36"/>
  <c r="AO25" i="36" s="1"/>
  <c r="W26" i="36"/>
  <c r="AG25" i="36"/>
  <c r="AP25" i="36" s="1"/>
  <c r="AE25" i="36"/>
  <c r="AJ4" i="12"/>
  <c r="AK4" i="12"/>
  <c r="AT4" i="12" s="1"/>
  <c r="AT25" i="12" s="1"/>
  <c r="AR25" i="28"/>
  <c r="AH26" i="43"/>
  <c r="AQ26" i="43" s="1"/>
  <c r="AS7" i="62"/>
  <c r="AL7" i="62"/>
  <c r="AU7" i="62" s="1"/>
  <c r="AR23" i="27"/>
  <c r="AS3" i="18"/>
  <c r="AL3" i="18"/>
  <c r="AU3" i="18" s="1"/>
  <c r="AS22" i="18"/>
  <c r="AL22" i="18"/>
  <c r="AU22" i="18" s="1"/>
  <c r="AH25" i="81"/>
  <c r="AQ25" i="81" s="1"/>
  <c r="X25" i="29"/>
  <c r="Y25" i="29"/>
  <c r="AJ13" i="49"/>
  <c r="AK13" i="49"/>
  <c r="AT13" i="49" s="1"/>
  <c r="AJ21" i="23"/>
  <c r="AK21" i="23"/>
  <c r="AT21" i="23" s="1"/>
  <c r="AJ15" i="23"/>
  <c r="AK15" i="23"/>
  <c r="AT15" i="23" s="1"/>
  <c r="AJ9" i="23"/>
  <c r="AK9" i="23"/>
  <c r="AT9" i="23" s="1"/>
  <c r="AS10" i="55"/>
  <c r="AL10" i="55"/>
  <c r="AU10" i="55" s="1"/>
  <c r="AG25" i="84"/>
  <c r="AP25" i="84" s="1"/>
  <c r="AS13" i="10"/>
  <c r="AL13" i="10"/>
  <c r="AU13" i="10" s="1"/>
  <c r="AL23" i="55"/>
  <c r="AU23" i="55" s="1"/>
  <c r="AR24" i="95"/>
  <c r="AR23" i="46"/>
  <c r="AJ18" i="20"/>
  <c r="AK18" i="20"/>
  <c r="AT18" i="20" s="1"/>
  <c r="AJ12" i="20"/>
  <c r="AK12" i="20"/>
  <c r="AT12" i="20" s="1"/>
  <c r="AJ6" i="20"/>
  <c r="AK6" i="20"/>
  <c r="AT6" i="20" s="1"/>
  <c r="AJ9" i="49"/>
  <c r="AK9" i="49"/>
  <c r="AT9" i="49" s="1"/>
  <c r="AI26" i="79"/>
  <c r="AN26" i="79"/>
  <c r="AJ21" i="7"/>
  <c r="AK21" i="7"/>
  <c r="AT21" i="7" s="1"/>
  <c r="AJ15" i="7"/>
  <c r="AK15" i="7"/>
  <c r="AT15" i="7" s="1"/>
  <c r="AJ9" i="7"/>
  <c r="AK9" i="7"/>
  <c r="AT9" i="7" s="1"/>
  <c r="AG24" i="74"/>
  <c r="AP24" i="74" s="1"/>
  <c r="AF24" i="74"/>
  <c r="AO24" i="74" s="1"/>
  <c r="AE24" i="74"/>
  <c r="W25" i="74"/>
  <c r="AS19" i="12"/>
  <c r="AL19" i="12"/>
  <c r="AU19" i="12" s="1"/>
  <c r="AS20" i="10"/>
  <c r="AL20" i="10"/>
  <c r="AU20" i="10" s="1"/>
  <c r="Y26" i="77"/>
  <c r="X26" i="77"/>
  <c r="AR22" i="6"/>
  <c r="AS13" i="18"/>
  <c r="AL13" i="18"/>
  <c r="AU13" i="18" s="1"/>
  <c r="AI25" i="82"/>
  <c r="AN25" i="82"/>
  <c r="AI24" i="93"/>
  <c r="AN24" i="93"/>
  <c r="AR24" i="33"/>
  <c r="AI23" i="7"/>
  <c r="AN23" i="7"/>
  <c r="AN25" i="7" s="1"/>
  <c r="AS11" i="62"/>
  <c r="AL11" i="62"/>
  <c r="AU11" i="62" s="1"/>
  <c r="AJ23" i="5"/>
  <c r="AS23" i="5" s="1"/>
  <c r="AK23" i="5"/>
  <c r="AT23" i="5" s="1"/>
  <c r="Z24" i="46"/>
  <c r="AJ11" i="49"/>
  <c r="AK11" i="49"/>
  <c r="AT11" i="49" s="1"/>
  <c r="Y24" i="35"/>
  <c r="X24" i="35"/>
  <c r="AX22" i="57"/>
  <c r="S22" i="57" s="1"/>
  <c r="AC22" i="57" s="1"/>
  <c r="AB23" i="57" s="1"/>
  <c r="Z24" i="89"/>
  <c r="AS3" i="10"/>
  <c r="AL3" i="10"/>
  <c r="AU3" i="10" s="1"/>
  <c r="AS22" i="10"/>
  <c r="AL22" i="10"/>
  <c r="AU22" i="10" s="1"/>
  <c r="AJ20" i="5"/>
  <c r="AK20" i="5"/>
  <c r="AT20" i="5" s="1"/>
  <c r="AJ14" i="5"/>
  <c r="AK14" i="5"/>
  <c r="AT14" i="5" s="1"/>
  <c r="AJ8" i="5"/>
  <c r="AK8" i="5"/>
  <c r="AT8" i="5" s="1"/>
  <c r="AS7" i="56"/>
  <c r="AL7" i="56"/>
  <c r="AU7" i="56" s="1"/>
  <c r="AJ18" i="49"/>
  <c r="AK18" i="49"/>
  <c r="AT18" i="49" s="1"/>
  <c r="AS8" i="55"/>
  <c r="AL8" i="55"/>
  <c r="AU8" i="55" s="1"/>
  <c r="AS3" i="12"/>
  <c r="AL3" i="12"/>
  <c r="AU3" i="12" s="1"/>
  <c r="AS22" i="12"/>
  <c r="AL22" i="12"/>
  <c r="AU22" i="12" s="1"/>
  <c r="Y26" i="25"/>
  <c r="X26" i="25"/>
  <c r="AS11" i="10"/>
  <c r="AL11" i="10"/>
  <c r="AU11" i="10" s="1"/>
  <c r="Z25" i="81"/>
  <c r="AS20" i="56"/>
  <c r="AL20" i="56"/>
  <c r="AU20" i="56" s="1"/>
  <c r="AS15" i="55"/>
  <c r="AL15" i="55"/>
  <c r="AU15" i="55" s="1"/>
  <c r="AR24" i="88"/>
  <c r="AS17" i="12"/>
  <c r="AL17" i="12"/>
  <c r="AU17" i="12" s="1"/>
  <c r="AJ20" i="23"/>
  <c r="AK20" i="23"/>
  <c r="AT20" i="23" s="1"/>
  <c r="AJ14" i="23"/>
  <c r="AK14" i="23"/>
  <c r="AT14" i="23" s="1"/>
  <c r="AJ8" i="23"/>
  <c r="AK8" i="23"/>
  <c r="AT8" i="23" s="1"/>
  <c r="AR23" i="89"/>
  <c r="AS18" i="10"/>
  <c r="AL18" i="10"/>
  <c r="AU18" i="10" s="1"/>
  <c r="AS20" i="62"/>
  <c r="AL20" i="62"/>
  <c r="AU20" i="62" s="1"/>
  <c r="AS5" i="18"/>
  <c r="AL5" i="18"/>
  <c r="AU5" i="18" s="1"/>
  <c r="AS21" i="56"/>
  <c r="AL21" i="56"/>
  <c r="AU21" i="56" s="1"/>
  <c r="AR24" i="75"/>
  <c r="AH25" i="84"/>
  <c r="AQ25" i="84" s="1"/>
  <c r="AS12" i="12"/>
  <c r="AL12" i="12"/>
  <c r="AU12" i="12" s="1"/>
  <c r="AS15" i="62"/>
  <c r="AL15" i="62"/>
  <c r="AU15" i="62" s="1"/>
  <c r="AR24" i="85"/>
  <c r="AS18" i="18"/>
  <c r="AL18" i="18"/>
  <c r="AU18" i="18" s="1"/>
  <c r="Z26" i="37"/>
  <c r="AJ17" i="20"/>
  <c r="AK17" i="20"/>
  <c r="AT17" i="20" s="1"/>
  <c r="AJ11" i="20"/>
  <c r="AK11" i="20"/>
  <c r="AT11" i="20" s="1"/>
  <c r="AJ5" i="20"/>
  <c r="AK5" i="20"/>
  <c r="AT5" i="20" s="1"/>
  <c r="AS16" i="56"/>
  <c r="AL16" i="56"/>
  <c r="AU16" i="56" s="1"/>
  <c r="AS17" i="55"/>
  <c r="AL17" i="55"/>
  <c r="AU17" i="55" s="1"/>
  <c r="AJ20" i="7"/>
  <c r="AK20" i="7"/>
  <c r="AT20" i="7" s="1"/>
  <c r="AJ14" i="7"/>
  <c r="AK14" i="7"/>
  <c r="AT14" i="7" s="1"/>
  <c r="AJ8" i="7"/>
  <c r="AK8" i="7"/>
  <c r="AT8" i="7" s="1"/>
  <c r="AI24" i="45"/>
  <c r="AN24" i="45"/>
  <c r="AS4" i="11"/>
  <c r="AS25" i="11" s="1"/>
  <c r="AL4" i="11"/>
  <c r="AU4" i="11" s="1"/>
  <c r="AU25" i="11" s="1"/>
  <c r="C11" i="11" s="1"/>
  <c r="X25" i="78"/>
  <c r="Y25" i="78"/>
  <c r="AN25" i="42"/>
  <c r="Y27" i="86"/>
  <c r="X27" i="86"/>
  <c r="AR25" i="43"/>
  <c r="AS10" i="62"/>
  <c r="AL10" i="62"/>
  <c r="AU10" i="62" s="1"/>
  <c r="W27" i="76"/>
  <c r="AG26" i="76"/>
  <c r="AP26" i="76" s="1"/>
  <c r="AF26" i="76"/>
  <c r="AO26" i="76" s="1"/>
  <c r="AE26" i="76"/>
  <c r="AI24" i="47"/>
  <c r="AN24" i="47"/>
  <c r="AS5" i="56"/>
  <c r="AL5" i="56"/>
  <c r="AU5" i="56" s="1"/>
  <c r="AJ10" i="49"/>
  <c r="AK10" i="49"/>
  <c r="AT10" i="49" s="1"/>
  <c r="AS18" i="55"/>
  <c r="AL18" i="55"/>
  <c r="AU18" i="55" s="1"/>
  <c r="AI23" i="57"/>
  <c r="AN23" i="57"/>
  <c r="AN25" i="57" s="1"/>
  <c r="Y26" i="87"/>
  <c r="X26" i="87"/>
  <c r="AS14" i="12"/>
  <c r="AL14" i="12"/>
  <c r="AU14" i="12" s="1"/>
  <c r="AS4" i="64"/>
  <c r="AS25" i="64" s="1"/>
  <c r="AL4" i="64"/>
  <c r="AU4" i="64" s="1"/>
  <c r="AU25" i="64" s="1"/>
  <c r="C11" i="64" s="1"/>
  <c r="F17" i="97" s="1"/>
  <c r="AH24" i="32"/>
  <c r="AQ24" i="32" s="1"/>
  <c r="AS8" i="18"/>
  <c r="AL8" i="18"/>
  <c r="AU8" i="18" s="1"/>
  <c r="AR23" i="62"/>
  <c r="AR25" i="62" s="1"/>
  <c r="AL23" i="62"/>
  <c r="AU23" i="62" s="1"/>
  <c r="AS18" i="56"/>
  <c r="AL18" i="56"/>
  <c r="AU18" i="56" s="1"/>
  <c r="AU25" i="59"/>
  <c r="C11" i="59" s="1"/>
  <c r="F12" i="97" s="1"/>
  <c r="AI23" i="35"/>
  <c r="AN23" i="35"/>
  <c r="AS19" i="55"/>
  <c r="AL19" i="55"/>
  <c r="AU19" i="55" s="1"/>
  <c r="AS21" i="12"/>
  <c r="AL21" i="12"/>
  <c r="AU21" i="12" s="1"/>
  <c r="AS12" i="62"/>
  <c r="AL12" i="62"/>
  <c r="AU12" i="62" s="1"/>
  <c r="AJ19" i="5"/>
  <c r="AK19" i="5"/>
  <c r="AT19" i="5" s="1"/>
  <c r="AJ13" i="5"/>
  <c r="AK13" i="5"/>
  <c r="AT13" i="5" s="1"/>
  <c r="AJ7" i="5"/>
  <c r="AK7" i="5"/>
  <c r="AT7" i="5" s="1"/>
  <c r="AS9" i="18"/>
  <c r="AL9" i="18"/>
  <c r="AU9" i="18" s="1"/>
  <c r="AR23" i="91"/>
  <c r="AJ6" i="49"/>
  <c r="AK6" i="49"/>
  <c r="AT6" i="49" s="1"/>
  <c r="AI25" i="40"/>
  <c r="AN25" i="40"/>
  <c r="AI25" i="25"/>
  <c r="AN25" i="25"/>
  <c r="AL23" i="18"/>
  <c r="AU23" i="18" s="1"/>
  <c r="Z26" i="43"/>
  <c r="AS13" i="62"/>
  <c r="AL13" i="62"/>
  <c r="AU13" i="62" s="1"/>
  <c r="AS10" i="18"/>
  <c r="AL10" i="18"/>
  <c r="AU10" i="18" s="1"/>
  <c r="X24" i="94"/>
  <c r="Y24" i="94"/>
  <c r="AJ19" i="49"/>
  <c r="AK19" i="49"/>
  <c r="AT19" i="49" s="1"/>
  <c r="AS4" i="67"/>
  <c r="AS25" i="67" s="1"/>
  <c r="AL4" i="67"/>
  <c r="AU4" i="67" s="1"/>
  <c r="AJ19" i="23"/>
  <c r="AK19" i="23"/>
  <c r="AT19" i="23" s="1"/>
  <c r="AJ13" i="23"/>
  <c r="AK13" i="23"/>
  <c r="AT13" i="23" s="1"/>
  <c r="AJ7" i="23"/>
  <c r="AK7" i="23"/>
  <c r="AT7" i="23" s="1"/>
  <c r="AH25" i="85"/>
  <c r="AQ25" i="85" s="1"/>
  <c r="AJ14" i="49"/>
  <c r="AK14" i="49"/>
  <c r="AT14" i="49" s="1"/>
  <c r="AS16" i="55"/>
  <c r="AL16" i="55"/>
  <c r="AU16" i="55" s="1"/>
  <c r="AH26" i="83"/>
  <c r="AQ26" i="83" s="1"/>
  <c r="AS19" i="10"/>
  <c r="AL19" i="10"/>
  <c r="AU19" i="10" s="1"/>
  <c r="AJ22" i="20"/>
  <c r="AK22" i="20"/>
  <c r="AT22" i="20" s="1"/>
  <c r="AJ16" i="20"/>
  <c r="AK16" i="20"/>
  <c r="AT16" i="20" s="1"/>
  <c r="AJ10" i="20"/>
  <c r="AK10" i="20"/>
  <c r="AT10" i="20" s="1"/>
  <c r="AJ3" i="20"/>
  <c r="AB4" i="20"/>
  <c r="AH24" i="91"/>
  <c r="AQ24" i="91" s="1"/>
  <c r="AJ4" i="56"/>
  <c r="AK4" i="56"/>
  <c r="AT4" i="56" s="1"/>
  <c r="AT25" i="56" s="1"/>
  <c r="AJ19" i="7"/>
  <c r="AK19" i="7"/>
  <c r="AT19" i="7" s="1"/>
  <c r="AJ13" i="7"/>
  <c r="AK13" i="7"/>
  <c r="AT13" i="7" s="1"/>
  <c r="AJ7" i="7"/>
  <c r="AK7" i="7"/>
  <c r="AT7" i="7" s="1"/>
  <c r="AH25" i="88"/>
  <c r="AQ25" i="88" s="1"/>
  <c r="AS7" i="12"/>
  <c r="AL7" i="12"/>
  <c r="AU7" i="12" s="1"/>
  <c r="AS8" i="10"/>
  <c r="AL8" i="10"/>
  <c r="AU8" i="10" s="1"/>
  <c r="AN24" i="78"/>
  <c r="AI24" i="78"/>
  <c r="AI26" i="86"/>
  <c r="AN26" i="86"/>
  <c r="AI25" i="77"/>
  <c r="AN25" i="77"/>
  <c r="AS19" i="18"/>
  <c r="AL19" i="18"/>
  <c r="AU19" i="18" s="1"/>
  <c r="AS4" i="17"/>
  <c r="AS25" i="17" s="1"/>
  <c r="AL4" i="17"/>
  <c r="AU4" i="17" s="1"/>
  <c r="AU25" i="17" s="1"/>
  <c r="C11" i="17" s="1"/>
  <c r="X26" i="82"/>
  <c r="Y26" i="82"/>
  <c r="AI23" i="68"/>
  <c r="AN23" i="68"/>
  <c r="AN25" i="68" s="1"/>
  <c r="AR24" i="84"/>
  <c r="AH26" i="28"/>
  <c r="AQ26" i="28" s="1"/>
  <c r="Z24" i="32"/>
  <c r="AS17" i="62"/>
  <c r="AL17" i="62"/>
  <c r="AU17" i="62" s="1"/>
  <c r="X26" i="31"/>
  <c r="Z26" i="31" s="1"/>
  <c r="Y26" i="31"/>
  <c r="AR23" i="23"/>
  <c r="AR25" i="23" s="1"/>
  <c r="AS25" i="59"/>
  <c r="AX23" i="68"/>
  <c r="S23" i="68" s="1"/>
  <c r="AC23" i="68" s="1"/>
  <c r="AJ23" i="68" s="1"/>
  <c r="AS23" i="68" s="1"/>
  <c r="AX3" i="68"/>
  <c r="S3" i="68" s="1"/>
  <c r="AC3" i="68" s="1"/>
  <c r="AX4" i="68"/>
  <c r="S4" i="68" s="1"/>
  <c r="AC4" i="68" s="1"/>
  <c r="AB5" i="68" s="1"/>
  <c r="AX5" i="68"/>
  <c r="S5" i="68" s="1"/>
  <c r="AC5" i="68" s="1"/>
  <c r="AB6" i="68" s="1"/>
  <c r="AX6" i="68"/>
  <c r="S6" i="68" s="1"/>
  <c r="AC6" i="68" s="1"/>
  <c r="AB7" i="68" s="1"/>
  <c r="AX7" i="68"/>
  <c r="S7" i="68" s="1"/>
  <c r="AC7" i="68" s="1"/>
  <c r="AB8" i="68" s="1"/>
  <c r="AX8" i="68"/>
  <c r="S8" i="68" s="1"/>
  <c r="AC8" i="68" s="1"/>
  <c r="AB9" i="68" s="1"/>
  <c r="AX9" i="68"/>
  <c r="S9" i="68" s="1"/>
  <c r="AC9" i="68" s="1"/>
  <c r="AB10" i="68" s="1"/>
  <c r="AX10" i="68"/>
  <c r="S10" i="68" s="1"/>
  <c r="AC10" i="68" s="1"/>
  <c r="AB11" i="68" s="1"/>
  <c r="AX11" i="68"/>
  <c r="S11" i="68" s="1"/>
  <c r="AC11" i="68" s="1"/>
  <c r="AB12" i="68" s="1"/>
  <c r="AX12" i="68"/>
  <c r="S12" i="68" s="1"/>
  <c r="AC12" i="68" s="1"/>
  <c r="AB13" i="68" s="1"/>
  <c r="AX13" i="68"/>
  <c r="S13" i="68" s="1"/>
  <c r="AC13" i="68" s="1"/>
  <c r="AB14" i="68" s="1"/>
  <c r="AX14" i="68"/>
  <c r="S14" i="68" s="1"/>
  <c r="AC14" i="68" s="1"/>
  <c r="AB15" i="68" s="1"/>
  <c r="AX15" i="68"/>
  <c r="S15" i="68" s="1"/>
  <c r="AC15" i="68" s="1"/>
  <c r="AB16" i="68" s="1"/>
  <c r="AX16" i="68"/>
  <c r="S16" i="68" s="1"/>
  <c r="AC16" i="68" s="1"/>
  <c r="AB17" i="68" s="1"/>
  <c r="AX17" i="68"/>
  <c r="S17" i="68" s="1"/>
  <c r="AC17" i="68" s="1"/>
  <c r="AB18" i="68" s="1"/>
  <c r="AX18" i="68"/>
  <c r="S18" i="68" s="1"/>
  <c r="AC18" i="68" s="1"/>
  <c r="AB19" i="68" s="1"/>
  <c r="AX19" i="68"/>
  <c r="S19" i="68" s="1"/>
  <c r="AC19" i="68" s="1"/>
  <c r="AB20" i="68" s="1"/>
  <c r="AX20" i="68"/>
  <c r="S20" i="68" s="1"/>
  <c r="AC20" i="68" s="1"/>
  <c r="AB21" i="68" s="1"/>
  <c r="AX21" i="68"/>
  <c r="S21" i="68" s="1"/>
  <c r="AC21" i="68" s="1"/>
  <c r="AB22" i="68" s="1"/>
  <c r="AS10" i="10"/>
  <c r="AL10" i="10"/>
  <c r="AU10" i="10" s="1"/>
  <c r="AH27" i="96"/>
  <c r="AQ27" i="96" s="1"/>
  <c r="AJ18" i="5"/>
  <c r="AK18" i="5"/>
  <c r="AT18" i="5" s="1"/>
  <c r="AJ12" i="5"/>
  <c r="AK12" i="5"/>
  <c r="AT12" i="5" s="1"/>
  <c r="AJ6" i="5"/>
  <c r="AK6" i="5"/>
  <c r="AT6" i="5" s="1"/>
  <c r="AR24" i="81"/>
  <c r="AS13" i="56"/>
  <c r="AL13" i="56"/>
  <c r="AU13" i="56" s="1"/>
  <c r="AH26" i="30"/>
  <c r="AQ26" i="30" s="1"/>
  <c r="AS14" i="55"/>
  <c r="AL14" i="55"/>
  <c r="AU14" i="55" s="1"/>
  <c r="AU25" i="58"/>
  <c r="C11" i="58" s="1"/>
  <c r="F11" i="97" s="1"/>
  <c r="AU25" i="67"/>
  <c r="C11" i="67" s="1"/>
  <c r="F20" i="97" s="1"/>
  <c r="AS10" i="12"/>
  <c r="AL10" i="12"/>
  <c r="AU10" i="12" s="1"/>
  <c r="AJ23" i="23"/>
  <c r="AS23" i="23" s="1"/>
  <c r="AK23" i="23"/>
  <c r="AT23" i="23" s="1"/>
  <c r="AS17" i="10"/>
  <c r="AL17" i="10"/>
  <c r="AU17" i="10" s="1"/>
  <c r="AR26" i="96"/>
  <c r="AS8" i="56"/>
  <c r="AL8" i="56"/>
  <c r="AU8" i="56" s="1"/>
  <c r="AI24" i="29"/>
  <c r="AN24" i="29"/>
  <c r="AJ7" i="49"/>
  <c r="AK7" i="49"/>
  <c r="AT7" i="49" s="1"/>
  <c r="AS21" i="55"/>
  <c r="AL21" i="55"/>
  <c r="AU21" i="55" s="1"/>
  <c r="AS5" i="12"/>
  <c r="AL5" i="12"/>
  <c r="AU5" i="12" s="1"/>
  <c r="AH25" i="33"/>
  <c r="AQ25" i="33" s="1"/>
  <c r="AJ18" i="23"/>
  <c r="AK18" i="23"/>
  <c r="AT18" i="23" s="1"/>
  <c r="AJ12" i="23"/>
  <c r="AK12" i="23"/>
  <c r="AT12" i="23" s="1"/>
  <c r="AJ6" i="23"/>
  <c r="AK6" i="23"/>
  <c r="AT6" i="23" s="1"/>
  <c r="AS6" i="10"/>
  <c r="AL6" i="10"/>
  <c r="AU6" i="10" s="1"/>
  <c r="AS8" i="62"/>
  <c r="AL8" i="62"/>
  <c r="AU8" i="62" s="1"/>
  <c r="AS11" i="18"/>
  <c r="AL11" i="18"/>
  <c r="AU11" i="18" s="1"/>
  <c r="AJ23" i="20"/>
  <c r="AS23" i="20" s="1"/>
  <c r="AK23" i="20"/>
  <c r="AT23" i="20" s="1"/>
  <c r="AS9" i="56"/>
  <c r="AL9" i="56"/>
  <c r="AU9" i="56" s="1"/>
  <c r="AS3" i="55"/>
  <c r="AL3" i="55"/>
  <c r="AU3" i="55" s="1"/>
  <c r="AR23" i="74"/>
  <c r="AS18" i="12"/>
  <c r="AL18" i="12"/>
  <c r="AU18" i="12" s="1"/>
  <c r="AS4" i="16"/>
  <c r="AS25" i="16" s="1"/>
  <c r="AL4" i="16"/>
  <c r="AU4" i="16" s="1"/>
  <c r="AU25" i="16" s="1"/>
  <c r="C11" i="16" s="1"/>
  <c r="AS4" i="50"/>
  <c r="AS25" i="50" s="1"/>
  <c r="AL4" i="50"/>
  <c r="AU4" i="50" s="1"/>
  <c r="AU25" i="50" s="1"/>
  <c r="C11" i="50" s="1"/>
  <c r="F3" i="97" s="1"/>
  <c r="Z26" i="83"/>
  <c r="AS15" i="10"/>
  <c r="AL15" i="10"/>
  <c r="AU15" i="10" s="1"/>
  <c r="AS21" i="62"/>
  <c r="AL21" i="62"/>
  <c r="AU21" i="62" s="1"/>
  <c r="AS6" i="18"/>
  <c r="AL6" i="18"/>
  <c r="AU6" i="18" s="1"/>
  <c r="AJ21" i="20"/>
  <c r="AK21" i="20"/>
  <c r="AT21" i="20" s="1"/>
  <c r="AJ15" i="20"/>
  <c r="AK15" i="20"/>
  <c r="AT15" i="20" s="1"/>
  <c r="AJ9" i="20"/>
  <c r="AK9" i="20"/>
  <c r="AT9" i="20" s="1"/>
  <c r="AS3" i="56"/>
  <c r="AL3" i="56"/>
  <c r="AU3" i="56" s="1"/>
  <c r="AS22" i="56"/>
  <c r="AL22" i="56"/>
  <c r="AU22" i="56" s="1"/>
  <c r="AJ15" i="49"/>
  <c r="AK15" i="49"/>
  <c r="AT15" i="49" s="1"/>
  <c r="AS5" i="55"/>
  <c r="AL5" i="55"/>
  <c r="AU5" i="55" s="1"/>
  <c r="Y27" i="79"/>
  <c r="X27" i="79"/>
  <c r="AI23" i="20"/>
  <c r="AN23" i="20"/>
  <c r="AN25" i="20" s="1"/>
  <c r="AJ18" i="7"/>
  <c r="AK18" i="7"/>
  <c r="AT18" i="7" s="1"/>
  <c r="AJ12" i="7"/>
  <c r="AK12" i="7"/>
  <c r="AT12" i="7" s="1"/>
  <c r="AJ6" i="7"/>
  <c r="AK6" i="7"/>
  <c r="AT6" i="7" s="1"/>
  <c r="Z25" i="88"/>
  <c r="Y25" i="45"/>
  <c r="X25" i="45"/>
  <c r="AN26" i="48"/>
  <c r="AI26" i="48"/>
  <c r="AN25" i="38"/>
  <c r="AI25" i="38"/>
  <c r="Y25" i="39"/>
  <c r="X25" i="39"/>
  <c r="Y26" i="73"/>
  <c r="X26" i="73"/>
  <c r="AE25" i="33" l="1"/>
  <c r="AG27" i="96"/>
  <c r="AP27" i="96" s="1"/>
  <c r="AF25" i="33"/>
  <c r="AO25" i="33" s="1"/>
  <c r="X26" i="38"/>
  <c r="Z26" i="38" s="1"/>
  <c r="AG26" i="38" s="1"/>
  <c r="AP26" i="38" s="1"/>
  <c r="AF26" i="28"/>
  <c r="AO26" i="28" s="1"/>
  <c r="W26" i="33"/>
  <c r="AE26" i="28"/>
  <c r="AI25" i="42"/>
  <c r="Z26" i="26"/>
  <c r="Z25" i="92"/>
  <c r="AE25" i="92" s="1"/>
  <c r="AE26" i="30"/>
  <c r="AN26" i="30" s="1"/>
  <c r="AE23" i="6"/>
  <c r="AF23" i="6"/>
  <c r="AO23" i="6" s="1"/>
  <c r="AO25" i="6" s="1"/>
  <c r="Z24" i="94"/>
  <c r="Z25" i="78"/>
  <c r="AF25" i="78" s="1"/>
  <c r="AO25" i="78" s="1"/>
  <c r="Z27" i="86"/>
  <c r="AE27" i="86" s="1"/>
  <c r="Z26" i="82"/>
  <c r="AF26" i="82" s="1"/>
  <c r="AO26" i="82" s="1"/>
  <c r="AE25" i="84"/>
  <c r="Z27" i="48"/>
  <c r="Z25" i="93"/>
  <c r="W27" i="30"/>
  <c r="Y27" i="30" s="1"/>
  <c r="Z27" i="79"/>
  <c r="AG27" i="79" s="1"/>
  <c r="AP27" i="79" s="1"/>
  <c r="W26" i="84"/>
  <c r="Z26" i="42"/>
  <c r="AI25" i="73"/>
  <c r="Z25" i="29"/>
  <c r="AE25" i="29" s="1"/>
  <c r="Z26" i="73"/>
  <c r="AE26" i="73" s="1"/>
  <c r="Z26" i="40"/>
  <c r="AE26" i="40" s="1"/>
  <c r="AF26" i="30"/>
  <c r="AO26" i="30" s="1"/>
  <c r="AG26" i="28"/>
  <c r="AP26" i="28" s="1"/>
  <c r="Z26" i="25"/>
  <c r="W27" i="25" s="1"/>
  <c r="AL23" i="49"/>
  <c r="AU23" i="49" s="1"/>
  <c r="W26" i="78"/>
  <c r="AG25" i="78"/>
  <c r="AP25" i="78" s="1"/>
  <c r="AE25" i="78"/>
  <c r="AE27" i="79"/>
  <c r="AH25" i="39"/>
  <c r="AQ25" i="39" s="1"/>
  <c r="AS6" i="7"/>
  <c r="AL6" i="7"/>
  <c r="AU6" i="7" s="1"/>
  <c r="AR23" i="20"/>
  <c r="AR25" i="20" s="1"/>
  <c r="AL23" i="20"/>
  <c r="AU23" i="20" s="1"/>
  <c r="AS21" i="20"/>
  <c r="AL21" i="20"/>
  <c r="AU21" i="20" s="1"/>
  <c r="AS6" i="5"/>
  <c r="AL6" i="5"/>
  <c r="AU6" i="5" s="1"/>
  <c r="AJ22" i="68"/>
  <c r="AK22" i="68"/>
  <c r="AT22" i="68" s="1"/>
  <c r="AJ16" i="68"/>
  <c r="AK16" i="68"/>
  <c r="AT16" i="68" s="1"/>
  <c r="AJ10" i="68"/>
  <c r="AK10" i="68"/>
  <c r="AT10" i="68" s="1"/>
  <c r="AJ3" i="68"/>
  <c r="AB4" i="68"/>
  <c r="AH26" i="31"/>
  <c r="AQ26" i="31" s="1"/>
  <c r="AR26" i="86"/>
  <c r="AS16" i="20"/>
  <c r="AL16" i="20"/>
  <c r="AU16" i="20" s="1"/>
  <c r="AS19" i="23"/>
  <c r="AL19" i="23"/>
  <c r="AU19" i="23" s="1"/>
  <c r="AH24" i="94"/>
  <c r="AQ24" i="94" s="1"/>
  <c r="AG26" i="43"/>
  <c r="AP26" i="43" s="1"/>
  <c r="AF26" i="43"/>
  <c r="AO26" i="43" s="1"/>
  <c r="AE26" i="43"/>
  <c r="W27" i="43"/>
  <c r="X27" i="76"/>
  <c r="Y27" i="76"/>
  <c r="AS8" i="7"/>
  <c r="AL8" i="7"/>
  <c r="AU8" i="7" s="1"/>
  <c r="AS11" i="20"/>
  <c r="AL11" i="20"/>
  <c r="AU11" i="20" s="1"/>
  <c r="AJ23" i="57"/>
  <c r="AS23" i="57" s="1"/>
  <c r="AK23" i="57"/>
  <c r="AT23" i="57" s="1"/>
  <c r="AG24" i="46"/>
  <c r="AP24" i="46" s="1"/>
  <c r="W25" i="46"/>
  <c r="AE24" i="46"/>
  <c r="AF24" i="46"/>
  <c r="AO24" i="46" s="1"/>
  <c r="AL23" i="7"/>
  <c r="AU23" i="7" s="1"/>
  <c r="AR23" i="7"/>
  <c r="AR25" i="7" s="1"/>
  <c r="AR25" i="82"/>
  <c r="AR25" i="73"/>
  <c r="AS21" i="7"/>
  <c r="AL21" i="7"/>
  <c r="AU21" i="7" s="1"/>
  <c r="AS6" i="20"/>
  <c r="AL6" i="20"/>
  <c r="AU6" i="20" s="1"/>
  <c r="AJ21" i="57"/>
  <c r="AK21" i="57"/>
  <c r="AT21" i="57" s="1"/>
  <c r="AJ15" i="57"/>
  <c r="AK15" i="57"/>
  <c r="AT15" i="57" s="1"/>
  <c r="AJ9" i="57"/>
  <c r="AK9" i="57"/>
  <c r="AT9" i="57" s="1"/>
  <c r="AJ4" i="7"/>
  <c r="AK4" i="7"/>
  <c r="AT4" i="7" s="1"/>
  <c r="AT25" i="7" s="1"/>
  <c r="AS21" i="49"/>
  <c r="AL21" i="49"/>
  <c r="AU21" i="49" s="1"/>
  <c r="AS13" i="20"/>
  <c r="AL13" i="20"/>
  <c r="AU13" i="20" s="1"/>
  <c r="AJ4" i="23"/>
  <c r="AK4" i="23"/>
  <c r="AT4" i="23" s="1"/>
  <c r="AT25" i="23" s="1"/>
  <c r="AS22" i="23"/>
  <c r="AL22" i="23"/>
  <c r="AU22" i="23" s="1"/>
  <c r="AS10" i="5"/>
  <c r="AL10" i="5"/>
  <c r="AU10" i="5" s="1"/>
  <c r="AE25" i="93"/>
  <c r="W26" i="93"/>
  <c r="AG25" i="93"/>
  <c r="AP25" i="93" s="1"/>
  <c r="AF25" i="93"/>
  <c r="AO25" i="93" s="1"/>
  <c r="AG26" i="26"/>
  <c r="AP26" i="26" s="1"/>
  <c r="AF26" i="26"/>
  <c r="AO26" i="26" s="1"/>
  <c r="AE26" i="26"/>
  <c r="W27" i="26"/>
  <c r="AS17" i="7"/>
  <c r="AL17" i="7"/>
  <c r="AU17" i="7" s="1"/>
  <c r="AS20" i="49"/>
  <c r="AL20" i="49"/>
  <c r="AU20" i="49" s="1"/>
  <c r="AS5" i="23"/>
  <c r="AL5" i="23"/>
  <c r="AU5" i="23" s="1"/>
  <c r="AH26" i="80"/>
  <c r="AQ26" i="80" s="1"/>
  <c r="AS17" i="5"/>
  <c r="AL17" i="5"/>
  <c r="AU17" i="5" s="1"/>
  <c r="AN27" i="96"/>
  <c r="AI27" i="96"/>
  <c r="Y27" i="44"/>
  <c r="X27" i="44"/>
  <c r="AH25" i="45"/>
  <c r="AQ25" i="45" s="1"/>
  <c r="AE26" i="83"/>
  <c r="AG26" i="83"/>
  <c r="AP26" i="83" s="1"/>
  <c r="W27" i="83"/>
  <c r="AF26" i="83"/>
  <c r="AO26" i="83" s="1"/>
  <c r="AJ21" i="68"/>
  <c r="AK21" i="68"/>
  <c r="AT21" i="68" s="1"/>
  <c r="AJ15" i="68"/>
  <c r="AK15" i="68"/>
  <c r="AT15" i="68" s="1"/>
  <c r="AJ9" i="68"/>
  <c r="AK9" i="68"/>
  <c r="AT9" i="68" s="1"/>
  <c r="W27" i="31"/>
  <c r="AG26" i="31"/>
  <c r="AP26" i="31" s="1"/>
  <c r="AF26" i="31"/>
  <c r="AO26" i="31" s="1"/>
  <c r="AE26" i="31"/>
  <c r="AR23" i="68"/>
  <c r="AR25" i="68" s="1"/>
  <c r="AL23" i="68"/>
  <c r="AU23" i="68" s="1"/>
  <c r="AR24" i="78"/>
  <c r="AS7" i="7"/>
  <c r="AL7" i="7"/>
  <c r="AU7" i="7" s="1"/>
  <c r="AS4" i="56"/>
  <c r="AL4" i="56"/>
  <c r="AU4" i="56" s="1"/>
  <c r="AJ4" i="20"/>
  <c r="AK4" i="20"/>
  <c r="AT4" i="20" s="1"/>
  <c r="AT25" i="20" s="1"/>
  <c r="AS14" i="49"/>
  <c r="AL14" i="49"/>
  <c r="AU14" i="49" s="1"/>
  <c r="AG24" i="94"/>
  <c r="AP24" i="94" s="1"/>
  <c r="AF24" i="94"/>
  <c r="AO24" i="94" s="1"/>
  <c r="W25" i="94"/>
  <c r="AE24" i="94"/>
  <c r="AS6" i="49"/>
  <c r="AL6" i="49"/>
  <c r="AU6" i="49" s="1"/>
  <c r="AS7" i="5"/>
  <c r="AL7" i="5"/>
  <c r="AU7" i="5" s="1"/>
  <c r="AH26" i="87"/>
  <c r="AQ26" i="87" s="1"/>
  <c r="AR24" i="47"/>
  <c r="AG27" i="86"/>
  <c r="AP27" i="86" s="1"/>
  <c r="AS8" i="23"/>
  <c r="AL8" i="23"/>
  <c r="AU8" i="23" s="1"/>
  <c r="AS8" i="5"/>
  <c r="AL8" i="5"/>
  <c r="AU8" i="5" s="1"/>
  <c r="AH24" i="35"/>
  <c r="AQ24" i="35" s="1"/>
  <c r="AH26" i="77"/>
  <c r="AQ26" i="77" s="1"/>
  <c r="Y26" i="84"/>
  <c r="X26" i="84"/>
  <c r="AS21" i="23"/>
  <c r="AL21" i="23"/>
  <c r="AU21" i="23" s="1"/>
  <c r="AS9" i="5"/>
  <c r="AL9" i="5"/>
  <c r="AU9" i="5" s="1"/>
  <c r="AJ20" i="57"/>
  <c r="AK20" i="57"/>
  <c r="AT20" i="57" s="1"/>
  <c r="AJ14" i="57"/>
  <c r="AK14" i="57"/>
  <c r="AT14" i="57" s="1"/>
  <c r="AK8" i="57"/>
  <c r="AT8" i="57" s="1"/>
  <c r="AJ8" i="57"/>
  <c r="AG25" i="95"/>
  <c r="AP25" i="95" s="1"/>
  <c r="AF25" i="95"/>
  <c r="AO25" i="95" s="1"/>
  <c r="W26" i="95"/>
  <c r="AE25" i="95"/>
  <c r="AH25" i="47"/>
  <c r="AQ25" i="47" s="1"/>
  <c r="AR25" i="26"/>
  <c r="W27" i="42"/>
  <c r="AG26" i="42"/>
  <c r="AP26" i="42" s="1"/>
  <c r="AF26" i="42"/>
  <c r="AO26" i="42" s="1"/>
  <c r="AE26" i="42"/>
  <c r="AS3" i="7"/>
  <c r="AL3" i="7"/>
  <c r="AU3" i="7" s="1"/>
  <c r="AS22" i="7"/>
  <c r="AL22" i="7"/>
  <c r="AU22" i="7" s="1"/>
  <c r="AX23" i="6"/>
  <c r="S23" i="6" s="1"/>
  <c r="AC23" i="6" s="1"/>
  <c r="AX3" i="6"/>
  <c r="S3" i="6" s="1"/>
  <c r="AC3" i="6" s="1"/>
  <c r="AX4" i="6"/>
  <c r="S4" i="6" s="1"/>
  <c r="AC4" i="6" s="1"/>
  <c r="AB5" i="6" s="1"/>
  <c r="AX5" i="6"/>
  <c r="S5" i="6" s="1"/>
  <c r="AC5" i="6" s="1"/>
  <c r="AB6" i="6" s="1"/>
  <c r="AX6" i="6"/>
  <c r="S6" i="6" s="1"/>
  <c r="AC6" i="6" s="1"/>
  <c r="AB7" i="6" s="1"/>
  <c r="AX7" i="6"/>
  <c r="S7" i="6" s="1"/>
  <c r="AC7" i="6" s="1"/>
  <c r="AB8" i="6" s="1"/>
  <c r="AX8" i="6"/>
  <c r="S8" i="6" s="1"/>
  <c r="AC8" i="6" s="1"/>
  <c r="AB9" i="6" s="1"/>
  <c r="AX9" i="6"/>
  <c r="S9" i="6" s="1"/>
  <c r="AC9" i="6" s="1"/>
  <c r="AB10" i="6" s="1"/>
  <c r="AX10" i="6"/>
  <c r="S10" i="6" s="1"/>
  <c r="AC10" i="6" s="1"/>
  <c r="AB11" i="6" s="1"/>
  <c r="AX11" i="6"/>
  <c r="S11" i="6" s="1"/>
  <c r="AC11" i="6" s="1"/>
  <c r="AB12" i="6" s="1"/>
  <c r="AX12" i="6"/>
  <c r="S12" i="6" s="1"/>
  <c r="AC12" i="6" s="1"/>
  <c r="AB13" i="6" s="1"/>
  <c r="AX13" i="6"/>
  <c r="S13" i="6" s="1"/>
  <c r="AC13" i="6" s="1"/>
  <c r="AB14" i="6" s="1"/>
  <c r="AX14" i="6"/>
  <c r="S14" i="6" s="1"/>
  <c r="AC14" i="6" s="1"/>
  <c r="AB15" i="6" s="1"/>
  <c r="AX15" i="6"/>
  <c r="S15" i="6" s="1"/>
  <c r="AC15" i="6" s="1"/>
  <c r="AB16" i="6" s="1"/>
  <c r="AX16" i="6"/>
  <c r="S16" i="6" s="1"/>
  <c r="AC16" i="6" s="1"/>
  <c r="AB17" i="6" s="1"/>
  <c r="AX17" i="6"/>
  <c r="S17" i="6" s="1"/>
  <c r="AC17" i="6" s="1"/>
  <c r="AB18" i="6" s="1"/>
  <c r="AX18" i="6"/>
  <c r="S18" i="6" s="1"/>
  <c r="AC18" i="6" s="1"/>
  <c r="AB19" i="6" s="1"/>
  <c r="AX19" i="6"/>
  <c r="S19" i="6" s="1"/>
  <c r="AC19" i="6" s="1"/>
  <c r="AB20" i="6" s="1"/>
  <c r="AX20" i="6"/>
  <c r="S20" i="6" s="1"/>
  <c r="AC20" i="6" s="1"/>
  <c r="AB21" i="6" s="1"/>
  <c r="AX21" i="6"/>
  <c r="S21" i="6" s="1"/>
  <c r="AC21" i="6" s="1"/>
  <c r="AB22" i="6" s="1"/>
  <c r="AS20" i="20"/>
  <c r="AL20" i="20"/>
  <c r="AU20" i="20" s="1"/>
  <c r="X26" i="33"/>
  <c r="Y26" i="33"/>
  <c r="AR25" i="87"/>
  <c r="AS16" i="49"/>
  <c r="AL16" i="49"/>
  <c r="AU16" i="49" s="1"/>
  <c r="AS15" i="49"/>
  <c r="AL15" i="49"/>
  <c r="AU15" i="49" s="1"/>
  <c r="Z25" i="39"/>
  <c r="AS12" i="7"/>
  <c r="AL12" i="7"/>
  <c r="AU12" i="7" s="1"/>
  <c r="AS9" i="20"/>
  <c r="AL9" i="20"/>
  <c r="AU9" i="20" s="1"/>
  <c r="AS12" i="5"/>
  <c r="AL12" i="5"/>
  <c r="AU12" i="5" s="1"/>
  <c r="AJ20" i="68"/>
  <c r="AK20" i="68"/>
  <c r="AT20" i="68" s="1"/>
  <c r="AJ14" i="68"/>
  <c r="AK14" i="68"/>
  <c r="AT14" i="68" s="1"/>
  <c r="AJ8" i="68"/>
  <c r="AK8" i="68"/>
  <c r="AT8" i="68" s="1"/>
  <c r="AS3" i="20"/>
  <c r="AL3" i="20"/>
  <c r="AU3" i="20" s="1"/>
  <c r="AS22" i="20"/>
  <c r="AL22" i="20"/>
  <c r="AU22" i="20" s="1"/>
  <c r="AS7" i="23"/>
  <c r="AL7" i="23"/>
  <c r="AU7" i="23" s="1"/>
  <c r="AR23" i="35"/>
  <c r="AI26" i="76"/>
  <c r="AN26" i="76"/>
  <c r="AR25" i="42"/>
  <c r="AS14" i="7"/>
  <c r="AL14" i="7"/>
  <c r="AU14" i="7" s="1"/>
  <c r="AS17" i="20"/>
  <c r="AL17" i="20"/>
  <c r="AU17" i="20" s="1"/>
  <c r="AG25" i="81"/>
  <c r="AP25" i="81" s="1"/>
  <c r="AE25" i="81"/>
  <c r="W26" i="81"/>
  <c r="AF25" i="81"/>
  <c r="AO25" i="81" s="1"/>
  <c r="AS9" i="7"/>
  <c r="AL9" i="7"/>
  <c r="AU9" i="7" s="1"/>
  <c r="AR26" i="79"/>
  <c r="AS12" i="20"/>
  <c r="AL12" i="20"/>
  <c r="AU12" i="20" s="1"/>
  <c r="X26" i="36"/>
  <c r="Z26" i="36" s="1"/>
  <c r="Y26" i="36"/>
  <c r="AJ19" i="57"/>
  <c r="AK19" i="57"/>
  <c r="AT19" i="57" s="1"/>
  <c r="AJ13" i="57"/>
  <c r="AK13" i="57"/>
  <c r="AT13" i="57" s="1"/>
  <c r="AJ7" i="57"/>
  <c r="AK7" i="57"/>
  <c r="AT7" i="57" s="1"/>
  <c r="Z25" i="47"/>
  <c r="AS19" i="20"/>
  <c r="AL19" i="20"/>
  <c r="AU19" i="20" s="1"/>
  <c r="AX22" i="6"/>
  <c r="S22" i="6" s="1"/>
  <c r="AC22" i="6" s="1"/>
  <c r="AB23" i="6" s="1"/>
  <c r="AR24" i="92"/>
  <c r="AS10" i="23"/>
  <c r="AL10" i="23"/>
  <c r="AU10" i="23" s="1"/>
  <c r="AS16" i="5"/>
  <c r="AL16" i="5"/>
  <c r="AU16" i="5" s="1"/>
  <c r="AS5" i="49"/>
  <c r="AL5" i="49"/>
  <c r="AU5" i="49" s="1"/>
  <c r="AS3" i="49"/>
  <c r="AL3" i="49"/>
  <c r="AU3" i="49" s="1"/>
  <c r="AS5" i="7"/>
  <c r="AL5" i="7"/>
  <c r="AU5" i="7" s="1"/>
  <c r="AI25" i="85"/>
  <c r="AN25" i="85"/>
  <c r="AS11" i="23"/>
  <c r="AL11" i="23"/>
  <c r="AU11" i="23" s="1"/>
  <c r="Z26" i="80"/>
  <c r="AS5" i="5"/>
  <c r="AL5" i="5"/>
  <c r="AU5" i="5" s="1"/>
  <c r="AI26" i="44"/>
  <c r="AN26" i="44"/>
  <c r="AR25" i="31"/>
  <c r="AI26" i="30"/>
  <c r="AN26" i="28"/>
  <c r="AS12" i="23"/>
  <c r="AL12" i="23"/>
  <c r="AU12" i="23" s="1"/>
  <c r="AH26" i="73"/>
  <c r="AQ26" i="73" s="1"/>
  <c r="AR25" i="38"/>
  <c r="Z25" i="45"/>
  <c r="AS18" i="23"/>
  <c r="AL18" i="23"/>
  <c r="AU18" i="23" s="1"/>
  <c r="AS7" i="49"/>
  <c r="AL7" i="49"/>
  <c r="AU7" i="49" s="1"/>
  <c r="AJ19" i="68"/>
  <c r="AK19" i="68"/>
  <c r="AT19" i="68" s="1"/>
  <c r="AJ13" i="68"/>
  <c r="AK13" i="68"/>
  <c r="AT13" i="68" s="1"/>
  <c r="AJ7" i="68"/>
  <c r="AK7" i="68"/>
  <c r="AT7" i="68" s="1"/>
  <c r="AH26" i="82"/>
  <c r="AQ26" i="82" s="1"/>
  <c r="AS13" i="7"/>
  <c r="AL13" i="7"/>
  <c r="AU13" i="7" s="1"/>
  <c r="AR25" i="25"/>
  <c r="AS13" i="5"/>
  <c r="AL13" i="5"/>
  <c r="AU13" i="5" s="1"/>
  <c r="Z26" i="87"/>
  <c r="AS10" i="49"/>
  <c r="AL10" i="49"/>
  <c r="AU10" i="49" s="1"/>
  <c r="AE26" i="37"/>
  <c r="W27" i="37"/>
  <c r="AF26" i="37"/>
  <c r="AO26" i="37" s="1"/>
  <c r="AG26" i="37"/>
  <c r="AP26" i="37" s="1"/>
  <c r="AS14" i="23"/>
  <c r="AL14" i="23"/>
  <c r="AU14" i="23" s="1"/>
  <c r="AS18" i="49"/>
  <c r="AL18" i="49"/>
  <c r="AU18" i="49" s="1"/>
  <c r="AS14" i="5"/>
  <c r="AL14" i="5"/>
  <c r="AU14" i="5" s="1"/>
  <c r="Z24" i="35"/>
  <c r="Z26" i="77"/>
  <c r="Y25" i="74"/>
  <c r="X25" i="74"/>
  <c r="Z25" i="74" s="1"/>
  <c r="AS9" i="23"/>
  <c r="AL9" i="23"/>
  <c r="AU9" i="23" s="1"/>
  <c r="AS13" i="49"/>
  <c r="AL13" i="49"/>
  <c r="AU13" i="49" s="1"/>
  <c r="AS15" i="5"/>
  <c r="AL15" i="5"/>
  <c r="AU15" i="5" s="1"/>
  <c r="AS4" i="10"/>
  <c r="AS25" i="10" s="1"/>
  <c r="AL4" i="10"/>
  <c r="AU4" i="10" s="1"/>
  <c r="AU25" i="10" s="1"/>
  <c r="C11" i="10" s="1"/>
  <c r="AJ18" i="57"/>
  <c r="AK18" i="57"/>
  <c r="AT18" i="57" s="1"/>
  <c r="AJ12" i="57"/>
  <c r="AK12" i="57"/>
  <c r="AT12" i="57" s="1"/>
  <c r="AJ6" i="57"/>
  <c r="AK6" i="57"/>
  <c r="AT6" i="57" s="1"/>
  <c r="AH27" i="48"/>
  <c r="AQ27" i="48" s="1"/>
  <c r="AS10" i="7"/>
  <c r="AL10" i="7"/>
  <c r="AU10" i="7" s="1"/>
  <c r="AJ4" i="5"/>
  <c r="AK4" i="5"/>
  <c r="AT4" i="5" s="1"/>
  <c r="AT25" i="5" s="1"/>
  <c r="AH25" i="90"/>
  <c r="AQ25" i="90" s="1"/>
  <c r="AJ4" i="49"/>
  <c r="AK4" i="49"/>
  <c r="AT4" i="49" s="1"/>
  <c r="AT25" i="49" s="1"/>
  <c r="AR24" i="39"/>
  <c r="AS8" i="20"/>
  <c r="AL8" i="20"/>
  <c r="AU8" i="20" s="1"/>
  <c r="AN25" i="33"/>
  <c r="AI25" i="33"/>
  <c r="X26" i="75"/>
  <c r="Y26" i="75"/>
  <c r="AN23" i="6"/>
  <c r="AN25" i="6" s="1"/>
  <c r="AI23" i="6"/>
  <c r="AH27" i="79"/>
  <c r="AQ27" i="79" s="1"/>
  <c r="AE25" i="88"/>
  <c r="W26" i="88"/>
  <c r="AF25" i="88"/>
  <c r="AO25" i="88" s="1"/>
  <c r="AG25" i="88"/>
  <c r="AP25" i="88" s="1"/>
  <c r="AS18" i="7"/>
  <c r="AL18" i="7"/>
  <c r="AU18" i="7" s="1"/>
  <c r="AU25" i="56"/>
  <c r="C11" i="56" s="1"/>
  <c r="F9" i="97" s="1"/>
  <c r="AS15" i="20"/>
  <c r="AL15" i="20"/>
  <c r="AU15" i="20" s="1"/>
  <c r="AS18" i="5"/>
  <c r="AL18" i="5"/>
  <c r="AU18" i="5" s="1"/>
  <c r="AJ18" i="68"/>
  <c r="AK18" i="68"/>
  <c r="AT18" i="68" s="1"/>
  <c r="AJ12" i="68"/>
  <c r="AK12" i="68"/>
  <c r="AT12" i="68" s="1"/>
  <c r="AJ6" i="68"/>
  <c r="AK6" i="68"/>
  <c r="AT6" i="68" s="1"/>
  <c r="AL23" i="23"/>
  <c r="AU23" i="23" s="1"/>
  <c r="AG24" i="32"/>
  <c r="AP24" i="32" s="1"/>
  <c r="AF24" i="32"/>
  <c r="AO24" i="32" s="1"/>
  <c r="AE24" i="32"/>
  <c r="W25" i="32"/>
  <c r="W27" i="82"/>
  <c r="AR25" i="77"/>
  <c r="AS10" i="20"/>
  <c r="AL10" i="20"/>
  <c r="AU10" i="20" s="1"/>
  <c r="AS13" i="23"/>
  <c r="AL13" i="23"/>
  <c r="AU13" i="23" s="1"/>
  <c r="AS19" i="49"/>
  <c r="AL19" i="49"/>
  <c r="AU19" i="49" s="1"/>
  <c r="AR24" i="45"/>
  <c r="AS20" i="7"/>
  <c r="AL20" i="7"/>
  <c r="AU20" i="7" s="1"/>
  <c r="AS5" i="20"/>
  <c r="AL5" i="20"/>
  <c r="AU5" i="20" s="1"/>
  <c r="W25" i="89"/>
  <c r="AE24" i="89"/>
  <c r="AG24" i="89"/>
  <c r="AP24" i="89" s="1"/>
  <c r="AF24" i="89"/>
  <c r="AO24" i="89" s="1"/>
  <c r="AR24" i="93"/>
  <c r="AN24" i="74"/>
  <c r="AI24" i="74"/>
  <c r="AS15" i="7"/>
  <c r="AL15" i="7"/>
  <c r="AU15" i="7" s="1"/>
  <c r="AS9" i="49"/>
  <c r="AL9" i="49"/>
  <c r="AU9" i="49" s="1"/>
  <c r="AS18" i="20"/>
  <c r="AL18" i="20"/>
  <c r="AU18" i="20" s="1"/>
  <c r="AS4" i="12"/>
  <c r="AS25" i="12" s="1"/>
  <c r="AL4" i="12"/>
  <c r="AU4" i="12" s="1"/>
  <c r="AU25" i="12" s="1"/>
  <c r="C11" i="12" s="1"/>
  <c r="AJ17" i="57"/>
  <c r="AK17" i="57"/>
  <c r="AT17" i="57" s="1"/>
  <c r="AJ11" i="57"/>
  <c r="AK11" i="57"/>
  <c r="AT11" i="57" s="1"/>
  <c r="AJ5" i="57"/>
  <c r="AK5" i="57"/>
  <c r="AT5" i="57" s="1"/>
  <c r="AF25" i="34"/>
  <c r="AO25" i="34" s="1"/>
  <c r="AG25" i="34"/>
  <c r="AP25" i="34" s="1"/>
  <c r="W26" i="34"/>
  <c r="AE25" i="34"/>
  <c r="AF27" i="48"/>
  <c r="AO27" i="48" s="1"/>
  <c r="AG27" i="48"/>
  <c r="AP27" i="48" s="1"/>
  <c r="AE27" i="48"/>
  <c r="W28" i="48"/>
  <c r="AS7" i="20"/>
  <c r="AL7" i="20"/>
  <c r="AU7" i="20" s="1"/>
  <c r="AS8" i="49"/>
  <c r="AL8" i="49"/>
  <c r="AU8" i="49" s="1"/>
  <c r="AL23" i="5"/>
  <c r="AU23" i="5" s="1"/>
  <c r="AR23" i="5"/>
  <c r="AR25" i="5" s="1"/>
  <c r="AS16" i="23"/>
  <c r="AL16" i="23"/>
  <c r="AU16" i="23" s="1"/>
  <c r="AS12" i="49"/>
  <c r="AL12" i="49"/>
  <c r="AU12" i="49" s="1"/>
  <c r="AS3" i="5"/>
  <c r="AL3" i="5"/>
  <c r="AU3" i="5" s="1"/>
  <c r="AS22" i="5"/>
  <c r="AL22" i="5"/>
  <c r="AU22" i="5" s="1"/>
  <c r="AS11" i="7"/>
  <c r="AL11" i="7"/>
  <c r="AU11" i="7" s="1"/>
  <c r="AN24" i="91"/>
  <c r="AI24" i="91"/>
  <c r="AS4" i="55"/>
  <c r="AS25" i="55" s="1"/>
  <c r="AL4" i="55"/>
  <c r="AU4" i="55" s="1"/>
  <c r="AU25" i="55" s="1"/>
  <c r="C11" i="55" s="1"/>
  <c r="F8" i="97" s="1"/>
  <c r="AH25" i="92"/>
  <c r="AQ25" i="92" s="1"/>
  <c r="X26" i="85"/>
  <c r="Y26" i="85"/>
  <c r="AS17" i="23"/>
  <c r="AL17" i="23"/>
  <c r="AU17" i="23" s="1"/>
  <c r="AS22" i="49"/>
  <c r="AL22" i="49"/>
  <c r="AU22" i="49" s="1"/>
  <c r="AS11" i="5"/>
  <c r="AL11" i="5"/>
  <c r="AU11" i="5" s="1"/>
  <c r="X28" i="96"/>
  <c r="Y28" i="96"/>
  <c r="X25" i="27"/>
  <c r="Y25" i="27"/>
  <c r="AR26" i="48"/>
  <c r="AS25" i="56"/>
  <c r="AS6" i="23"/>
  <c r="AL6" i="23"/>
  <c r="AU6" i="23" s="1"/>
  <c r="AR24" i="29"/>
  <c r="AJ17" i="68"/>
  <c r="AK17" i="68"/>
  <c r="AT17" i="68" s="1"/>
  <c r="AJ11" i="68"/>
  <c r="AK11" i="68"/>
  <c r="AT11" i="68" s="1"/>
  <c r="AJ5" i="68"/>
  <c r="AK5" i="68"/>
  <c r="AT5" i="68" s="1"/>
  <c r="AS19" i="7"/>
  <c r="AL19" i="7"/>
  <c r="AU19" i="7" s="1"/>
  <c r="AR25" i="40"/>
  <c r="AS19" i="5"/>
  <c r="AL19" i="5"/>
  <c r="AU19" i="5" s="1"/>
  <c r="AR23" i="57"/>
  <c r="AR25" i="57" s="1"/>
  <c r="AH27" i="86"/>
  <c r="AQ27" i="86" s="1"/>
  <c r="AH25" i="78"/>
  <c r="AQ25" i="78" s="1"/>
  <c r="AS20" i="23"/>
  <c r="AL20" i="23"/>
  <c r="AU20" i="23" s="1"/>
  <c r="AH26" i="25"/>
  <c r="AQ26" i="25" s="1"/>
  <c r="AS20" i="5"/>
  <c r="AL20" i="5"/>
  <c r="AU20" i="5" s="1"/>
  <c r="AS11" i="49"/>
  <c r="AL11" i="49"/>
  <c r="AU11" i="49" s="1"/>
  <c r="AN25" i="84"/>
  <c r="AI25" i="84"/>
  <c r="AS15" i="23"/>
  <c r="AL15" i="23"/>
  <c r="AU15" i="23" s="1"/>
  <c r="AH25" i="29"/>
  <c r="AQ25" i="29" s="1"/>
  <c r="AI25" i="36"/>
  <c r="AN25" i="36"/>
  <c r="AS21" i="5"/>
  <c r="AL21" i="5"/>
  <c r="AU21" i="5" s="1"/>
  <c r="AJ22" i="57"/>
  <c r="AK22" i="57"/>
  <c r="AT22" i="57" s="1"/>
  <c r="AJ16" i="57"/>
  <c r="AK16" i="57"/>
  <c r="AT16" i="57" s="1"/>
  <c r="AJ10" i="57"/>
  <c r="AK10" i="57"/>
  <c r="AT10" i="57" s="1"/>
  <c r="AJ3" i="57"/>
  <c r="AB4" i="57"/>
  <c r="AR24" i="90"/>
  <c r="AS4" i="62"/>
  <c r="AS25" i="62" s="1"/>
  <c r="AL4" i="62"/>
  <c r="AU4" i="62" s="1"/>
  <c r="AU25" i="62" s="1"/>
  <c r="C11" i="62" s="1"/>
  <c r="F15" i="97" s="1"/>
  <c r="AH26" i="42"/>
  <c r="AQ26" i="42" s="1"/>
  <c r="AS16" i="7"/>
  <c r="AL16" i="7"/>
  <c r="AU16" i="7" s="1"/>
  <c r="AS3" i="23"/>
  <c r="AL3" i="23"/>
  <c r="AU3" i="23" s="1"/>
  <c r="AR25" i="80"/>
  <c r="AS4" i="18"/>
  <c r="AS25" i="18" s="1"/>
  <c r="AL4" i="18"/>
  <c r="AU4" i="18" s="1"/>
  <c r="AU25" i="18" s="1"/>
  <c r="C11" i="18" s="1"/>
  <c r="AH26" i="40"/>
  <c r="AQ26" i="40" s="1"/>
  <c r="Z25" i="90"/>
  <c r="AH25" i="93"/>
  <c r="AQ25" i="93" s="1"/>
  <c r="AG25" i="41"/>
  <c r="AP25" i="41" s="1"/>
  <c r="AF25" i="41"/>
  <c r="AO25" i="41" s="1"/>
  <c r="AE25" i="41"/>
  <c r="W26" i="41"/>
  <c r="AH26" i="26"/>
  <c r="AQ26" i="26" s="1"/>
  <c r="X25" i="91"/>
  <c r="Y25" i="91"/>
  <c r="AS14" i="20"/>
  <c r="AL14" i="20"/>
  <c r="AU14" i="20" s="1"/>
  <c r="AF25" i="92"/>
  <c r="AO25" i="92" s="1"/>
  <c r="AG25" i="92"/>
  <c r="AP25" i="92" s="1"/>
  <c r="W26" i="92"/>
  <c r="AR23" i="94"/>
  <c r="AS17" i="49"/>
  <c r="AL17" i="49"/>
  <c r="AU17" i="49" s="1"/>
  <c r="AI24" i="27"/>
  <c r="AN24" i="27"/>
  <c r="AI25" i="75"/>
  <c r="AN25" i="75"/>
  <c r="Y27" i="28"/>
  <c r="X27" i="28"/>
  <c r="Z27" i="28" s="1"/>
  <c r="AG26" i="82" l="1"/>
  <c r="AP26" i="82" s="1"/>
  <c r="AF27" i="86"/>
  <c r="AO27" i="86" s="1"/>
  <c r="AF27" i="79"/>
  <c r="AO27" i="79" s="1"/>
  <c r="AH26" i="38"/>
  <c r="AQ26" i="38" s="1"/>
  <c r="X27" i="30"/>
  <c r="Z27" i="30" s="1"/>
  <c r="AF27" i="30" s="1"/>
  <c r="AO27" i="30" s="1"/>
  <c r="Z26" i="84"/>
  <c r="AG26" i="73"/>
  <c r="AP26" i="73" s="1"/>
  <c r="AE26" i="82"/>
  <c r="W28" i="86"/>
  <c r="AF26" i="73"/>
  <c r="AO26" i="73" s="1"/>
  <c r="W28" i="79"/>
  <c r="AI26" i="28"/>
  <c r="AF26" i="40"/>
  <c r="AO26" i="40" s="1"/>
  <c r="Z25" i="91"/>
  <c r="AE26" i="25"/>
  <c r="AN26" i="25" s="1"/>
  <c r="AF26" i="25"/>
  <c r="AO26" i="25" s="1"/>
  <c r="AG26" i="40"/>
  <c r="AP26" i="40" s="1"/>
  <c r="W27" i="40"/>
  <c r="AF26" i="38"/>
  <c r="AO26" i="38" s="1"/>
  <c r="Z26" i="33"/>
  <c r="AG26" i="33" s="1"/>
  <c r="AP26" i="33" s="1"/>
  <c r="AF25" i="29"/>
  <c r="AO25" i="29" s="1"/>
  <c r="W27" i="73"/>
  <c r="W27" i="38"/>
  <c r="AG25" i="29"/>
  <c r="AP25" i="29" s="1"/>
  <c r="AE26" i="38"/>
  <c r="AI26" i="38" s="1"/>
  <c r="W26" i="29"/>
  <c r="X26" i="29" s="1"/>
  <c r="AG26" i="25"/>
  <c r="AP26" i="25" s="1"/>
  <c r="AL23" i="57"/>
  <c r="AU23" i="57" s="1"/>
  <c r="Z26" i="75"/>
  <c r="AE26" i="75" s="1"/>
  <c r="W27" i="75"/>
  <c r="W28" i="30"/>
  <c r="AG27" i="30"/>
  <c r="AP27" i="30" s="1"/>
  <c r="AE27" i="30"/>
  <c r="AR25" i="75"/>
  <c r="AS16" i="57"/>
  <c r="AL16" i="57"/>
  <c r="AU16" i="57" s="1"/>
  <c r="AR25" i="36"/>
  <c r="AS17" i="57"/>
  <c r="AL17" i="57"/>
  <c r="AU17" i="57" s="1"/>
  <c r="AS6" i="57"/>
  <c r="AL6" i="57"/>
  <c r="AU6" i="57" s="1"/>
  <c r="AG24" i="35"/>
  <c r="AP24" i="35" s="1"/>
  <c r="AE24" i="35"/>
  <c r="W25" i="35"/>
  <c r="AF24" i="35"/>
  <c r="AO24" i="35" s="1"/>
  <c r="AI26" i="37"/>
  <c r="AN26" i="37"/>
  <c r="AS13" i="68"/>
  <c r="AL13" i="68"/>
  <c r="AU13" i="68" s="1"/>
  <c r="AR26" i="44"/>
  <c r="AS7" i="57"/>
  <c r="AL7" i="57"/>
  <c r="AU7" i="57" s="1"/>
  <c r="AH26" i="36"/>
  <c r="AQ26" i="36" s="1"/>
  <c r="AI25" i="81"/>
  <c r="AN25" i="81"/>
  <c r="AS20" i="68"/>
  <c r="AL20" i="68"/>
  <c r="AU20" i="68" s="1"/>
  <c r="AH26" i="33"/>
  <c r="AQ26" i="33" s="1"/>
  <c r="AJ21" i="6"/>
  <c r="AK21" i="6"/>
  <c r="AT21" i="6" s="1"/>
  <c r="AJ15" i="6"/>
  <c r="AK15" i="6"/>
  <c r="AT15" i="6" s="1"/>
  <c r="AJ9" i="6"/>
  <c r="AK9" i="6"/>
  <c r="AT9" i="6" s="1"/>
  <c r="AS15" i="68"/>
  <c r="AL15" i="68"/>
  <c r="AU15" i="68" s="1"/>
  <c r="X25" i="46"/>
  <c r="Y25" i="46"/>
  <c r="X27" i="43"/>
  <c r="Y27" i="43"/>
  <c r="AS10" i="68"/>
  <c r="AL10" i="68"/>
  <c r="AU10" i="68" s="1"/>
  <c r="AN27" i="79"/>
  <c r="AI27" i="79"/>
  <c r="AI26" i="73"/>
  <c r="AN26" i="73"/>
  <c r="X26" i="78"/>
  <c r="Y26" i="78"/>
  <c r="AJ4" i="57"/>
  <c r="AK4" i="57"/>
  <c r="AT4" i="57" s="1"/>
  <c r="AT25" i="57" s="1"/>
  <c r="AS11" i="68"/>
  <c r="AL11" i="68"/>
  <c r="AU11" i="68" s="1"/>
  <c r="AH25" i="27"/>
  <c r="AQ25" i="27" s="1"/>
  <c r="AH26" i="85"/>
  <c r="AQ26" i="85" s="1"/>
  <c r="AN26" i="82"/>
  <c r="AI26" i="82"/>
  <c r="AS18" i="68"/>
  <c r="AL18" i="68"/>
  <c r="AU18" i="68" s="1"/>
  <c r="Y26" i="88"/>
  <c r="X26" i="88"/>
  <c r="AR25" i="33"/>
  <c r="W26" i="45"/>
  <c r="AF25" i="45"/>
  <c r="AO25" i="45" s="1"/>
  <c r="AE25" i="45"/>
  <c r="AG25" i="45"/>
  <c r="AP25" i="45" s="1"/>
  <c r="AR26" i="30"/>
  <c r="AR25" i="85"/>
  <c r="AF26" i="36"/>
  <c r="AO26" i="36" s="1"/>
  <c r="AE26" i="36"/>
  <c r="W27" i="36"/>
  <c r="AG26" i="36"/>
  <c r="AP26" i="36" s="1"/>
  <c r="AG25" i="39"/>
  <c r="AP25" i="39" s="1"/>
  <c r="AE25" i="39"/>
  <c r="AF25" i="39"/>
  <c r="AO25" i="39" s="1"/>
  <c r="W26" i="39"/>
  <c r="W27" i="33"/>
  <c r="AE26" i="33"/>
  <c r="AJ20" i="6"/>
  <c r="AK20" i="6"/>
  <c r="AT20" i="6" s="1"/>
  <c r="AJ14" i="6"/>
  <c r="AK14" i="6"/>
  <c r="AT14" i="6" s="1"/>
  <c r="AJ8" i="6"/>
  <c r="AK8" i="6"/>
  <c r="AT8" i="6" s="1"/>
  <c r="X26" i="95"/>
  <c r="Y26" i="95"/>
  <c r="AS14" i="57"/>
  <c r="AL14" i="57"/>
  <c r="AU14" i="57" s="1"/>
  <c r="X25" i="94"/>
  <c r="Y25" i="94"/>
  <c r="AS4" i="20"/>
  <c r="AS25" i="20" s="1"/>
  <c r="AL4" i="20"/>
  <c r="AU4" i="20" s="1"/>
  <c r="AI26" i="83"/>
  <c r="AN26" i="83"/>
  <c r="AH27" i="44"/>
  <c r="AQ27" i="44" s="1"/>
  <c r="AS9" i="57"/>
  <c r="AL9" i="57"/>
  <c r="AU9" i="57" s="1"/>
  <c r="AN26" i="43"/>
  <c r="AI26" i="43"/>
  <c r="Y27" i="25"/>
  <c r="X27" i="25"/>
  <c r="Y27" i="40"/>
  <c r="X27" i="40"/>
  <c r="X28" i="79"/>
  <c r="Y28" i="79"/>
  <c r="AN25" i="41"/>
  <c r="AI25" i="41"/>
  <c r="AH27" i="28"/>
  <c r="AQ27" i="28" s="1"/>
  <c r="AR24" i="27"/>
  <c r="AI25" i="92"/>
  <c r="AN25" i="92"/>
  <c r="W26" i="90"/>
  <c r="AG25" i="90"/>
  <c r="AP25" i="90" s="1"/>
  <c r="AF25" i="90"/>
  <c r="AO25" i="90" s="1"/>
  <c r="AE25" i="90"/>
  <c r="AS3" i="57"/>
  <c r="AL3" i="57"/>
  <c r="AU3" i="57" s="1"/>
  <c r="AS22" i="57"/>
  <c r="AL22" i="57"/>
  <c r="AU22" i="57" s="1"/>
  <c r="AR25" i="84"/>
  <c r="Z25" i="27"/>
  <c r="Z26" i="85"/>
  <c r="AS5" i="57"/>
  <c r="AL5" i="57"/>
  <c r="AU5" i="57" s="1"/>
  <c r="AI25" i="88"/>
  <c r="AN25" i="88"/>
  <c r="AR23" i="6"/>
  <c r="AR25" i="6" s="1"/>
  <c r="AS4" i="49"/>
  <c r="AL4" i="49"/>
  <c r="AU4" i="49" s="1"/>
  <c r="AS12" i="57"/>
  <c r="AL12" i="57"/>
  <c r="AU12" i="57" s="1"/>
  <c r="AH25" i="74"/>
  <c r="AQ25" i="74" s="1"/>
  <c r="AS19" i="68"/>
  <c r="AL19" i="68"/>
  <c r="AU19" i="68" s="1"/>
  <c r="AJ23" i="6"/>
  <c r="AS23" i="6" s="1"/>
  <c r="AK23" i="6"/>
  <c r="AT23" i="6" s="1"/>
  <c r="AS13" i="57"/>
  <c r="AL13" i="57"/>
  <c r="AU13" i="57" s="1"/>
  <c r="AS8" i="68"/>
  <c r="AL8" i="68"/>
  <c r="AU8" i="68" s="1"/>
  <c r="AJ19" i="6"/>
  <c r="AK19" i="6"/>
  <c r="AT19" i="6" s="1"/>
  <c r="AJ13" i="6"/>
  <c r="AK13" i="6"/>
  <c r="AT13" i="6" s="1"/>
  <c r="AJ7" i="6"/>
  <c r="AK7" i="6"/>
  <c r="AT7" i="6" s="1"/>
  <c r="AH26" i="84"/>
  <c r="AQ26" i="84" s="1"/>
  <c r="Y28" i="86"/>
  <c r="X28" i="86"/>
  <c r="X27" i="31"/>
  <c r="Y27" i="31"/>
  <c r="AS21" i="68"/>
  <c r="AL21" i="68"/>
  <c r="AU21" i="68" s="1"/>
  <c r="X27" i="26"/>
  <c r="Y27" i="26"/>
  <c r="AS16" i="68"/>
  <c r="AL16" i="68"/>
  <c r="AU16" i="68" s="1"/>
  <c r="AI26" i="40"/>
  <c r="AN26" i="40"/>
  <c r="AG27" i="28"/>
  <c r="AP27" i="28" s="1"/>
  <c r="W28" i="28"/>
  <c r="AE27" i="28"/>
  <c r="AF27" i="28"/>
  <c r="AO27" i="28" s="1"/>
  <c r="W26" i="91"/>
  <c r="AG25" i="91"/>
  <c r="AP25" i="91" s="1"/>
  <c r="AF25" i="91"/>
  <c r="AO25" i="91" s="1"/>
  <c r="AE25" i="91"/>
  <c r="X26" i="92"/>
  <c r="Y26" i="92"/>
  <c r="AH25" i="91"/>
  <c r="AQ25" i="91" s="1"/>
  <c r="AS17" i="68"/>
  <c r="AL17" i="68"/>
  <c r="AU17" i="68" s="1"/>
  <c r="Y27" i="38"/>
  <c r="Z27" i="38" s="1"/>
  <c r="X27" i="38"/>
  <c r="AN25" i="34"/>
  <c r="AI25" i="34"/>
  <c r="AR24" i="74"/>
  <c r="AI24" i="89"/>
  <c r="AN24" i="89"/>
  <c r="X25" i="32"/>
  <c r="Y25" i="32"/>
  <c r="AS6" i="68"/>
  <c r="AL6" i="68"/>
  <c r="AU6" i="68" s="1"/>
  <c r="AS4" i="5"/>
  <c r="AS25" i="5" s="1"/>
  <c r="AL4" i="5"/>
  <c r="AU4" i="5" s="1"/>
  <c r="AU25" i="5" s="1"/>
  <c r="C11" i="5" s="1"/>
  <c r="AE26" i="87"/>
  <c r="W27" i="87"/>
  <c r="AF26" i="87"/>
  <c r="AO26" i="87" s="1"/>
  <c r="AG26" i="87"/>
  <c r="AP26" i="87" s="1"/>
  <c r="AG26" i="80"/>
  <c r="AP26" i="80" s="1"/>
  <c r="AF26" i="80"/>
  <c r="AO26" i="80" s="1"/>
  <c r="AE26" i="80"/>
  <c r="W27" i="80"/>
  <c r="AJ18" i="6"/>
  <c r="AK18" i="6"/>
  <c r="AT18" i="6" s="1"/>
  <c r="AJ12" i="6"/>
  <c r="AK12" i="6"/>
  <c r="AT12" i="6" s="1"/>
  <c r="AJ6" i="6"/>
  <c r="AK6" i="6"/>
  <c r="AT6" i="6" s="1"/>
  <c r="X27" i="42"/>
  <c r="Y27" i="42"/>
  <c r="AS20" i="57"/>
  <c r="AL20" i="57"/>
  <c r="AU20" i="57" s="1"/>
  <c r="AN27" i="86"/>
  <c r="AI27" i="86"/>
  <c r="Z27" i="44"/>
  <c r="AN26" i="26"/>
  <c r="AI26" i="26"/>
  <c r="AS15" i="57"/>
  <c r="AL15" i="57"/>
  <c r="AU15" i="57" s="1"/>
  <c r="AJ4" i="68"/>
  <c r="AK4" i="68"/>
  <c r="AT4" i="68" s="1"/>
  <c r="AT25" i="68" s="1"/>
  <c r="AI25" i="78"/>
  <c r="AN25" i="78"/>
  <c r="AS10" i="57"/>
  <c r="AL10" i="57"/>
  <c r="AU10" i="57" s="1"/>
  <c r="AH28" i="96"/>
  <c r="AQ28" i="96" s="1"/>
  <c r="AR24" i="91"/>
  <c r="Y28" i="48"/>
  <c r="X28" i="48"/>
  <c r="AN26" i="38"/>
  <c r="X26" i="34"/>
  <c r="Z26" i="34" s="1"/>
  <c r="Y26" i="34"/>
  <c r="AS11" i="57"/>
  <c r="AL11" i="57"/>
  <c r="AU11" i="57" s="1"/>
  <c r="AN24" i="32"/>
  <c r="AI24" i="32"/>
  <c r="AS18" i="57"/>
  <c r="AL18" i="57"/>
  <c r="AU18" i="57" s="1"/>
  <c r="W26" i="74"/>
  <c r="AG25" i="74"/>
  <c r="AP25" i="74" s="1"/>
  <c r="AF25" i="74"/>
  <c r="AO25" i="74" s="1"/>
  <c r="AE25" i="74"/>
  <c r="AS7" i="68"/>
  <c r="AL7" i="68"/>
  <c r="AU7" i="68" s="1"/>
  <c r="AU25" i="49"/>
  <c r="C11" i="49" s="1"/>
  <c r="F2" i="97" s="1"/>
  <c r="AF25" i="47"/>
  <c r="AO25" i="47" s="1"/>
  <c r="AE25" i="47"/>
  <c r="W26" i="47"/>
  <c r="AG25" i="47"/>
  <c r="AP25" i="47" s="1"/>
  <c r="AS19" i="57"/>
  <c r="AL19" i="57"/>
  <c r="AU19" i="57" s="1"/>
  <c r="AR26" i="76"/>
  <c r="AS14" i="68"/>
  <c r="AL14" i="68"/>
  <c r="AU14" i="68" s="1"/>
  <c r="AH27" i="30"/>
  <c r="AQ27" i="30" s="1"/>
  <c r="AJ17" i="6"/>
  <c r="AK17" i="6"/>
  <c r="AT17" i="6" s="1"/>
  <c r="AJ11" i="6"/>
  <c r="AK11" i="6"/>
  <c r="AT11" i="6" s="1"/>
  <c r="AJ5" i="6"/>
  <c r="AK5" i="6"/>
  <c r="AT5" i="6" s="1"/>
  <c r="AS8" i="57"/>
  <c r="AL8" i="57"/>
  <c r="AU8" i="57" s="1"/>
  <c r="AG26" i="84"/>
  <c r="AP26" i="84" s="1"/>
  <c r="AF26" i="84"/>
  <c r="AO26" i="84" s="1"/>
  <c r="W27" i="84"/>
  <c r="AE26" i="84"/>
  <c r="AI26" i="31"/>
  <c r="AN26" i="31"/>
  <c r="AS9" i="68"/>
  <c r="AL9" i="68"/>
  <c r="AU9" i="68" s="1"/>
  <c r="AR27" i="96"/>
  <c r="X26" i="93"/>
  <c r="Z26" i="93" s="1"/>
  <c r="Y26" i="93"/>
  <c r="AH27" i="76"/>
  <c r="AQ27" i="76" s="1"/>
  <c r="AS3" i="68"/>
  <c r="AL3" i="68"/>
  <c r="AU3" i="68" s="1"/>
  <c r="AS22" i="68"/>
  <c r="AL22" i="68"/>
  <c r="AU22" i="68" s="1"/>
  <c r="AI25" i="29"/>
  <c r="AN25" i="29"/>
  <c r="Y26" i="41"/>
  <c r="X26" i="41"/>
  <c r="AS5" i="68"/>
  <c r="AL5" i="68"/>
  <c r="AU5" i="68" s="1"/>
  <c r="Z28" i="96"/>
  <c r="AN27" i="48"/>
  <c r="AI27" i="48"/>
  <c r="X25" i="89"/>
  <c r="Y25" i="89"/>
  <c r="X27" i="82"/>
  <c r="Y27" i="82"/>
  <c r="AS12" i="68"/>
  <c r="AL12" i="68"/>
  <c r="AU12" i="68" s="1"/>
  <c r="AH26" i="75"/>
  <c r="AQ26" i="75" s="1"/>
  <c r="AF26" i="77"/>
  <c r="AO26" i="77" s="1"/>
  <c r="AE26" i="77"/>
  <c r="AG26" i="77"/>
  <c r="AP26" i="77" s="1"/>
  <c r="W27" i="77"/>
  <c r="Y27" i="37"/>
  <c r="X27" i="37"/>
  <c r="AR26" i="28"/>
  <c r="AS25" i="49"/>
  <c r="X26" i="81"/>
  <c r="Y26" i="81"/>
  <c r="AU25" i="20"/>
  <c r="C11" i="20" s="1"/>
  <c r="AJ22" i="6"/>
  <c r="AK22" i="6"/>
  <c r="AT22" i="6" s="1"/>
  <c r="AJ16" i="6"/>
  <c r="AK16" i="6"/>
  <c r="AT16" i="6" s="1"/>
  <c r="AJ10" i="6"/>
  <c r="AK10" i="6"/>
  <c r="AT10" i="6" s="1"/>
  <c r="AJ3" i="6"/>
  <c r="AB4" i="6"/>
  <c r="AI26" i="42"/>
  <c r="AN26" i="42"/>
  <c r="AN25" i="95"/>
  <c r="AI25" i="95"/>
  <c r="AN24" i="94"/>
  <c r="AI24" i="94"/>
  <c r="Y27" i="83"/>
  <c r="X27" i="83"/>
  <c r="AI25" i="93"/>
  <c r="AN25" i="93"/>
  <c r="AS4" i="23"/>
  <c r="AS25" i="23" s="1"/>
  <c r="AL4" i="23"/>
  <c r="AU4" i="23" s="1"/>
  <c r="AU25" i="23" s="1"/>
  <c r="C11" i="23" s="1"/>
  <c r="AS4" i="7"/>
  <c r="AS25" i="7" s="1"/>
  <c r="AL4" i="7"/>
  <c r="AU4" i="7" s="1"/>
  <c r="AU25" i="7" s="1"/>
  <c r="C11" i="7" s="1"/>
  <c r="AS21" i="57"/>
  <c r="AL21" i="57"/>
  <c r="AU21" i="57" s="1"/>
  <c r="AN24" i="46"/>
  <c r="AI24" i="46"/>
  <c r="Z27" i="76"/>
  <c r="Y27" i="73"/>
  <c r="X27" i="73"/>
  <c r="Z27" i="42" l="1"/>
  <c r="Z27" i="26"/>
  <c r="AF26" i="33"/>
  <c r="AO26" i="33" s="1"/>
  <c r="Z27" i="73"/>
  <c r="W28" i="73" s="1"/>
  <c r="Y26" i="29"/>
  <c r="Z26" i="29" s="1"/>
  <c r="AI26" i="25"/>
  <c r="Z25" i="32"/>
  <c r="Z26" i="95"/>
  <c r="AG26" i="75"/>
  <c r="AP26" i="75" s="1"/>
  <c r="Z28" i="79"/>
  <c r="AF28" i="79" s="1"/>
  <c r="AO28" i="79" s="1"/>
  <c r="Z27" i="43"/>
  <c r="AF27" i="43" s="1"/>
  <c r="AO27" i="43" s="1"/>
  <c r="AF26" i="75"/>
  <c r="AO26" i="75" s="1"/>
  <c r="Z26" i="88"/>
  <c r="AG26" i="88" s="1"/>
  <c r="AP26" i="88" s="1"/>
  <c r="Z28" i="86"/>
  <c r="Z25" i="94"/>
  <c r="AG25" i="94" s="1"/>
  <c r="AP25" i="94" s="1"/>
  <c r="W27" i="88"/>
  <c r="AG26" i="93"/>
  <c r="AP26" i="93" s="1"/>
  <c r="AE26" i="93"/>
  <c r="AF26" i="93"/>
  <c r="AO26" i="93" s="1"/>
  <c r="W27" i="93"/>
  <c r="W29" i="86"/>
  <c r="AG28" i="86"/>
  <c r="AP28" i="86" s="1"/>
  <c r="AF28" i="86"/>
  <c r="AO28" i="86" s="1"/>
  <c r="AE28" i="86"/>
  <c r="W26" i="94"/>
  <c r="W28" i="38"/>
  <c r="AG27" i="38"/>
  <c r="AP27" i="38" s="1"/>
  <c r="AE27" i="38"/>
  <c r="AF27" i="38"/>
  <c r="AO27" i="38" s="1"/>
  <c r="AE27" i="43"/>
  <c r="AF27" i="73"/>
  <c r="AO27" i="73" s="1"/>
  <c r="AH27" i="37"/>
  <c r="AQ27" i="37" s="1"/>
  <c r="AF28" i="96"/>
  <c r="AO28" i="96" s="1"/>
  <c r="W29" i="96"/>
  <c r="AG28" i="96"/>
  <c r="AP28" i="96" s="1"/>
  <c r="AE28" i="96"/>
  <c r="AF27" i="76"/>
  <c r="AO27" i="76" s="1"/>
  <c r="AE27" i="76"/>
  <c r="AG27" i="76"/>
  <c r="AP27" i="76" s="1"/>
  <c r="W28" i="76"/>
  <c r="AH26" i="81"/>
  <c r="AQ26" i="81" s="1"/>
  <c r="AH25" i="89"/>
  <c r="AQ25" i="89" s="1"/>
  <c r="AR25" i="29"/>
  <c r="AR26" i="31"/>
  <c r="AS11" i="6"/>
  <c r="AL11" i="6"/>
  <c r="AU11" i="6" s="1"/>
  <c r="AR26" i="26"/>
  <c r="AS6" i="6"/>
  <c r="AL6" i="6"/>
  <c r="AU6" i="6" s="1"/>
  <c r="Y27" i="80"/>
  <c r="X27" i="80"/>
  <c r="AN27" i="28"/>
  <c r="AI27" i="28"/>
  <c r="AS19" i="6"/>
  <c r="AL19" i="6"/>
  <c r="AU19" i="6" s="1"/>
  <c r="AF26" i="85"/>
  <c r="AO26" i="85" s="1"/>
  <c r="AE26" i="85"/>
  <c r="W27" i="85"/>
  <c r="AG26" i="85"/>
  <c r="AP26" i="85" s="1"/>
  <c r="Y26" i="90"/>
  <c r="X26" i="90"/>
  <c r="AH27" i="25"/>
  <c r="AQ27" i="25" s="1"/>
  <c r="AN26" i="33"/>
  <c r="AI26" i="33"/>
  <c r="X26" i="39"/>
  <c r="Y26" i="39"/>
  <c r="X27" i="36"/>
  <c r="Y27" i="36"/>
  <c r="AS9" i="6"/>
  <c r="AL9" i="6"/>
  <c r="AU9" i="6" s="1"/>
  <c r="Y28" i="30"/>
  <c r="X28" i="30"/>
  <c r="AH27" i="83"/>
  <c r="AQ27" i="83" s="1"/>
  <c r="AS10" i="6"/>
  <c r="AL10" i="6"/>
  <c r="AU10" i="6" s="1"/>
  <c r="AI26" i="77"/>
  <c r="AN26" i="77"/>
  <c r="AR24" i="46"/>
  <c r="Z27" i="83"/>
  <c r="AR26" i="42"/>
  <c r="AS16" i="6"/>
  <c r="AL16" i="6"/>
  <c r="AU16" i="6" s="1"/>
  <c r="Z26" i="81"/>
  <c r="Z27" i="37"/>
  <c r="Z25" i="89"/>
  <c r="AN26" i="84"/>
  <c r="AI26" i="84"/>
  <c r="AR26" i="38"/>
  <c r="AR25" i="78"/>
  <c r="AN26" i="80"/>
  <c r="AI26" i="80"/>
  <c r="Y27" i="87"/>
  <c r="X27" i="87"/>
  <c r="X28" i="28"/>
  <c r="Y28" i="28"/>
  <c r="AL23" i="6"/>
  <c r="AU23" i="6" s="1"/>
  <c r="AF25" i="27"/>
  <c r="AO25" i="27" s="1"/>
  <c r="AG25" i="27"/>
  <c r="AP25" i="27" s="1"/>
  <c r="W26" i="27"/>
  <c r="AE25" i="27"/>
  <c r="AH28" i="79"/>
  <c r="AQ28" i="79" s="1"/>
  <c r="AR26" i="83"/>
  <c r="AS8" i="6"/>
  <c r="AL8" i="6"/>
  <c r="AU8" i="6" s="1"/>
  <c r="AI26" i="36"/>
  <c r="AN26" i="36"/>
  <c r="AR26" i="82"/>
  <c r="AH26" i="78"/>
  <c r="AQ26" i="78" s="1"/>
  <c r="AH25" i="46"/>
  <c r="AQ25" i="46" s="1"/>
  <c r="AN24" i="35"/>
  <c r="AI24" i="35"/>
  <c r="AR24" i="94"/>
  <c r="AJ4" i="6"/>
  <c r="AK4" i="6"/>
  <c r="AT4" i="6" s="1"/>
  <c r="AT25" i="6" s="1"/>
  <c r="AR27" i="48"/>
  <c r="AH26" i="41"/>
  <c r="AQ26" i="41" s="1"/>
  <c r="AS17" i="6"/>
  <c r="AL17" i="6"/>
  <c r="AU17" i="6" s="1"/>
  <c r="X26" i="74"/>
  <c r="Y26" i="74"/>
  <c r="AH28" i="48"/>
  <c r="AQ28" i="48" s="1"/>
  <c r="AE27" i="44"/>
  <c r="AF27" i="44"/>
  <c r="AO27" i="44" s="1"/>
  <c r="AG27" i="44"/>
  <c r="AP27" i="44" s="1"/>
  <c r="W28" i="44"/>
  <c r="AH27" i="42"/>
  <c r="AQ27" i="42" s="1"/>
  <c r="AS12" i="6"/>
  <c r="AL12" i="6"/>
  <c r="AU12" i="6" s="1"/>
  <c r="AI26" i="87"/>
  <c r="AN26" i="87"/>
  <c r="AH25" i="32"/>
  <c r="AQ25" i="32" s="1"/>
  <c r="AR25" i="34"/>
  <c r="AS7" i="6"/>
  <c r="AL7" i="6"/>
  <c r="AU7" i="6" s="1"/>
  <c r="AI25" i="90"/>
  <c r="AN25" i="90"/>
  <c r="AR25" i="92"/>
  <c r="Z27" i="25"/>
  <c r="X27" i="33"/>
  <c r="Y27" i="33"/>
  <c r="AN25" i="39"/>
  <c r="AI25" i="39"/>
  <c r="AH26" i="88"/>
  <c r="AQ26" i="88" s="1"/>
  <c r="Z26" i="78"/>
  <c r="Z25" i="46"/>
  <c r="AS15" i="6"/>
  <c r="AL15" i="6"/>
  <c r="AU15" i="6" s="1"/>
  <c r="AR25" i="81"/>
  <c r="AI27" i="30"/>
  <c r="AN27" i="30"/>
  <c r="AH27" i="73"/>
  <c r="AQ27" i="73" s="1"/>
  <c r="AS3" i="6"/>
  <c r="AL3" i="6"/>
  <c r="AU3" i="6" s="1"/>
  <c r="AS22" i="6"/>
  <c r="AL22" i="6"/>
  <c r="AU22" i="6" s="1"/>
  <c r="Y27" i="77"/>
  <c r="X27" i="77"/>
  <c r="Z27" i="77" s="1"/>
  <c r="AH27" i="82"/>
  <c r="AQ27" i="82" s="1"/>
  <c r="Y27" i="84"/>
  <c r="X27" i="84"/>
  <c r="AS4" i="68"/>
  <c r="AS25" i="68" s="1"/>
  <c r="AL4" i="68"/>
  <c r="AU4" i="68" s="1"/>
  <c r="AU25" i="68" s="1"/>
  <c r="C11" i="68" s="1"/>
  <c r="F21" i="97" s="1"/>
  <c r="AR27" i="86"/>
  <c r="AE27" i="42"/>
  <c r="W28" i="42"/>
  <c r="AF27" i="42"/>
  <c r="AO27" i="42" s="1"/>
  <c r="AG27" i="42"/>
  <c r="AP27" i="42" s="1"/>
  <c r="W26" i="32"/>
  <c r="AG25" i="32"/>
  <c r="AP25" i="32" s="1"/>
  <c r="AF25" i="32"/>
  <c r="AO25" i="32" s="1"/>
  <c r="AE25" i="32"/>
  <c r="AH26" i="92"/>
  <c r="AQ26" i="92" s="1"/>
  <c r="X26" i="91"/>
  <c r="Y26" i="91"/>
  <c r="AH27" i="31"/>
  <c r="AQ27" i="31" s="1"/>
  <c r="AR25" i="88"/>
  <c r="AH27" i="40"/>
  <c r="AQ27" i="40" s="1"/>
  <c r="AR26" i="43"/>
  <c r="AS14" i="6"/>
  <c r="AL14" i="6"/>
  <c r="AU14" i="6" s="1"/>
  <c r="AN25" i="45"/>
  <c r="AI25" i="45"/>
  <c r="AR26" i="37"/>
  <c r="AR25" i="93"/>
  <c r="AR25" i="95"/>
  <c r="Z27" i="82"/>
  <c r="Z26" i="41"/>
  <c r="AS5" i="6"/>
  <c r="AL5" i="6"/>
  <c r="AU5" i="6" s="1"/>
  <c r="Y26" i="47"/>
  <c r="X26" i="47"/>
  <c r="AI25" i="74"/>
  <c r="AN25" i="74"/>
  <c r="AH26" i="34"/>
  <c r="AQ26" i="34" s="1"/>
  <c r="Z28" i="48"/>
  <c r="AH26" i="29"/>
  <c r="AQ26" i="29" s="1"/>
  <c r="AS18" i="6"/>
  <c r="AL18" i="6"/>
  <c r="AU18" i="6" s="1"/>
  <c r="AH27" i="38"/>
  <c r="AQ27" i="38" s="1"/>
  <c r="Z26" i="92"/>
  <c r="AR26" i="40"/>
  <c r="AH27" i="26"/>
  <c r="AQ27" i="26" s="1"/>
  <c r="Z27" i="31"/>
  <c r="AS13" i="6"/>
  <c r="AL13" i="6"/>
  <c r="AU13" i="6" s="1"/>
  <c r="AR25" i="41"/>
  <c r="AH26" i="95"/>
  <c r="AQ26" i="95" s="1"/>
  <c r="AS4" i="57"/>
  <c r="AS25" i="57" s="1"/>
  <c r="AL4" i="57"/>
  <c r="AU4" i="57" s="1"/>
  <c r="AU25" i="57" s="1"/>
  <c r="C11" i="57" s="1"/>
  <c r="F10" i="97" s="1"/>
  <c r="AR26" i="73"/>
  <c r="AH27" i="43"/>
  <c r="AQ27" i="43" s="1"/>
  <c r="AS21" i="6"/>
  <c r="AL21" i="6"/>
  <c r="AU21" i="6" s="1"/>
  <c r="Y27" i="75"/>
  <c r="X27" i="75"/>
  <c r="AH26" i="93"/>
  <c r="AQ26" i="93" s="1"/>
  <c r="AN25" i="47"/>
  <c r="AI25" i="47"/>
  <c r="AR24" i="32"/>
  <c r="W27" i="34"/>
  <c r="AG26" i="34"/>
  <c r="AP26" i="34" s="1"/>
  <c r="AF26" i="34"/>
  <c r="AO26" i="34" s="1"/>
  <c r="AE26" i="34"/>
  <c r="AR24" i="89"/>
  <c r="AI25" i="91"/>
  <c r="AN25" i="91"/>
  <c r="AR26" i="25"/>
  <c r="W28" i="26"/>
  <c r="AG27" i="26"/>
  <c r="AP27" i="26" s="1"/>
  <c r="AF27" i="26"/>
  <c r="AO27" i="26" s="1"/>
  <c r="AE27" i="26"/>
  <c r="AH28" i="86"/>
  <c r="AQ28" i="86" s="1"/>
  <c r="Z27" i="40"/>
  <c r="AH25" i="94"/>
  <c r="AQ25" i="94" s="1"/>
  <c r="W27" i="95"/>
  <c r="AE26" i="95"/>
  <c r="AG26" i="95"/>
  <c r="AP26" i="95" s="1"/>
  <c r="AF26" i="95"/>
  <c r="AO26" i="95" s="1"/>
  <c r="AS20" i="6"/>
  <c r="AL20" i="6"/>
  <c r="AU20" i="6" s="1"/>
  <c r="Y26" i="45"/>
  <c r="X26" i="45"/>
  <c r="AR27" i="79"/>
  <c r="Y25" i="35"/>
  <c r="X25" i="35"/>
  <c r="AI26" i="75"/>
  <c r="AN26" i="75"/>
  <c r="AG27" i="43" l="1"/>
  <c r="AP27" i="43" s="1"/>
  <c r="AF25" i="94"/>
  <c r="AO25" i="94" s="1"/>
  <c r="AG26" i="29"/>
  <c r="AP26" i="29" s="1"/>
  <c r="AF26" i="29"/>
  <c r="AO26" i="29" s="1"/>
  <c r="W27" i="29"/>
  <c r="AE26" i="29"/>
  <c r="AN26" i="29" s="1"/>
  <c r="Z27" i="75"/>
  <c r="W28" i="75" s="1"/>
  <c r="AE27" i="73"/>
  <c r="W29" i="79"/>
  <c r="AG27" i="73"/>
  <c r="AP27" i="73" s="1"/>
  <c r="AG28" i="79"/>
  <c r="AP28" i="79" s="1"/>
  <c r="W28" i="43"/>
  <c r="Y28" i="43" s="1"/>
  <c r="AE25" i="94"/>
  <c r="AI25" i="94" s="1"/>
  <c r="AE28" i="79"/>
  <c r="Z27" i="36"/>
  <c r="AE26" i="88"/>
  <c r="AF26" i="88"/>
  <c r="AO26" i="88" s="1"/>
  <c r="Z26" i="39"/>
  <c r="AG26" i="39" s="1"/>
  <c r="AP26" i="39" s="1"/>
  <c r="Z28" i="30"/>
  <c r="AF28" i="30" s="1"/>
  <c r="AO28" i="30" s="1"/>
  <c r="Z26" i="90"/>
  <c r="AG26" i="90" s="1"/>
  <c r="AP26" i="90" s="1"/>
  <c r="Z27" i="87"/>
  <c r="AG27" i="87" s="1"/>
  <c r="AP27" i="87" s="1"/>
  <c r="Z26" i="91"/>
  <c r="W27" i="91" s="1"/>
  <c r="AE27" i="87"/>
  <c r="AI26" i="95"/>
  <c r="AN26" i="95"/>
  <c r="AR25" i="91"/>
  <c r="Y27" i="34"/>
  <c r="X27" i="34"/>
  <c r="AF27" i="75"/>
  <c r="AO27" i="75" s="1"/>
  <c r="AG28" i="48"/>
  <c r="AP28" i="48" s="1"/>
  <c r="AF28" i="48"/>
  <c r="AO28" i="48" s="1"/>
  <c r="W29" i="48"/>
  <c r="AE28" i="48"/>
  <c r="AI25" i="32"/>
  <c r="AN25" i="32"/>
  <c r="AR27" i="30"/>
  <c r="AF26" i="78"/>
  <c r="AO26" i="78" s="1"/>
  <c r="AE26" i="78"/>
  <c r="W27" i="78"/>
  <c r="AG26" i="78"/>
  <c r="AP26" i="78" s="1"/>
  <c r="AR25" i="39"/>
  <c r="AR24" i="35"/>
  <c r="AF26" i="81"/>
  <c r="AO26" i="81" s="1"/>
  <c r="W27" i="81"/>
  <c r="AE26" i="81"/>
  <c r="AG26" i="81"/>
  <c r="AP26" i="81" s="1"/>
  <c r="AG27" i="36"/>
  <c r="AP27" i="36" s="1"/>
  <c r="AE27" i="36"/>
  <c r="W28" i="36"/>
  <c r="AF27" i="36"/>
  <c r="AO27" i="36" s="1"/>
  <c r="AN26" i="85"/>
  <c r="AI26" i="85"/>
  <c r="AH27" i="80"/>
  <c r="AQ27" i="80" s="1"/>
  <c r="AH26" i="45"/>
  <c r="AQ26" i="45" s="1"/>
  <c r="AR25" i="74"/>
  <c r="AG27" i="77"/>
  <c r="AP27" i="77" s="1"/>
  <c r="AF27" i="77"/>
  <c r="AO27" i="77" s="1"/>
  <c r="AE27" i="77"/>
  <c r="W28" i="77"/>
  <c r="X29" i="96"/>
  <c r="Y29" i="96"/>
  <c r="AI27" i="38"/>
  <c r="AN27" i="38"/>
  <c r="X29" i="86"/>
  <c r="Y29" i="86"/>
  <c r="Y27" i="88"/>
  <c r="X27" i="88"/>
  <c r="AH26" i="47"/>
  <c r="AQ26" i="47" s="1"/>
  <c r="W27" i="41"/>
  <c r="AG26" i="41"/>
  <c r="AP26" i="41" s="1"/>
  <c r="AF26" i="41"/>
  <c r="AO26" i="41" s="1"/>
  <c r="AE26" i="41"/>
  <c r="X28" i="42"/>
  <c r="Y28" i="42"/>
  <c r="AH27" i="84"/>
  <c r="AQ27" i="84" s="1"/>
  <c r="AR26" i="87"/>
  <c r="AN27" i="44"/>
  <c r="AI27" i="44"/>
  <c r="AR26" i="80"/>
  <c r="AR26" i="84"/>
  <c r="AH26" i="39"/>
  <c r="AQ26" i="39" s="1"/>
  <c r="Z27" i="80"/>
  <c r="AI27" i="76"/>
  <c r="AN27" i="76"/>
  <c r="AI28" i="79"/>
  <c r="AN28" i="79"/>
  <c r="AI27" i="43"/>
  <c r="AN27" i="43"/>
  <c r="X26" i="94"/>
  <c r="Y26" i="94"/>
  <c r="X27" i="93"/>
  <c r="Y27" i="93"/>
  <c r="AR26" i="75"/>
  <c r="AG27" i="82"/>
  <c r="AP27" i="82" s="1"/>
  <c r="AF27" i="82"/>
  <c r="AO27" i="82" s="1"/>
  <c r="AE27" i="82"/>
  <c r="W28" i="82"/>
  <c r="AI27" i="42"/>
  <c r="AN27" i="42"/>
  <c r="AH27" i="33"/>
  <c r="AQ27" i="33" s="1"/>
  <c r="AR25" i="90"/>
  <c r="AH26" i="74"/>
  <c r="AQ26" i="74" s="1"/>
  <c r="AS4" i="6"/>
  <c r="AS25" i="6" s="1"/>
  <c r="AL4" i="6"/>
  <c r="AU4" i="6" s="1"/>
  <c r="AU25" i="6" s="1"/>
  <c r="C11" i="6" s="1"/>
  <c r="AR26" i="36"/>
  <c r="AN25" i="27"/>
  <c r="AI25" i="27"/>
  <c r="AH28" i="28"/>
  <c r="AQ28" i="28" s="1"/>
  <c r="AR26" i="77"/>
  <c r="Y28" i="73"/>
  <c r="X28" i="73"/>
  <c r="X28" i="38"/>
  <c r="Y28" i="38"/>
  <c r="AI28" i="86"/>
  <c r="AN28" i="86"/>
  <c r="AN26" i="88"/>
  <c r="AI26" i="88"/>
  <c r="AH25" i="35"/>
  <c r="AQ25" i="35" s="1"/>
  <c r="Y28" i="26"/>
  <c r="X28" i="26"/>
  <c r="Z28" i="26" s="1"/>
  <c r="Z26" i="45"/>
  <c r="AI26" i="34"/>
  <c r="AN26" i="34"/>
  <c r="AR25" i="47"/>
  <c r="AE27" i="31"/>
  <c r="W28" i="31"/>
  <c r="AG27" i="31"/>
  <c r="AP27" i="31" s="1"/>
  <c r="AF27" i="31"/>
  <c r="AO27" i="31" s="1"/>
  <c r="Z25" i="35"/>
  <c r="AG27" i="40"/>
  <c r="AP27" i="40" s="1"/>
  <c r="AF27" i="40"/>
  <c r="AO27" i="40" s="1"/>
  <c r="AE27" i="40"/>
  <c r="W28" i="40"/>
  <c r="AI27" i="26"/>
  <c r="AN27" i="26"/>
  <c r="AH27" i="75"/>
  <c r="AQ27" i="75" s="1"/>
  <c r="Z26" i="47"/>
  <c r="AR25" i="45"/>
  <c r="X26" i="32"/>
  <c r="Y26" i="32"/>
  <c r="Z27" i="84"/>
  <c r="Z27" i="33"/>
  <c r="Z26" i="74"/>
  <c r="X26" i="27"/>
  <c r="Y26" i="27"/>
  <c r="Z28" i="28"/>
  <c r="AF25" i="89"/>
  <c r="AO25" i="89" s="1"/>
  <c r="AE25" i="89"/>
  <c r="AG25" i="89"/>
  <c r="AP25" i="89" s="1"/>
  <c r="W26" i="89"/>
  <c r="AR26" i="33"/>
  <c r="AR27" i="28"/>
  <c r="AN27" i="73"/>
  <c r="AI27" i="73"/>
  <c r="X27" i="95"/>
  <c r="Y27" i="95"/>
  <c r="Y27" i="29"/>
  <c r="X27" i="29"/>
  <c r="W27" i="92"/>
  <c r="AG26" i="92"/>
  <c r="AP26" i="92" s="1"/>
  <c r="AF26" i="92"/>
  <c r="AO26" i="92" s="1"/>
  <c r="AE26" i="92"/>
  <c r="AH26" i="91"/>
  <c r="AQ26" i="91" s="1"/>
  <c r="AH27" i="77"/>
  <c r="AQ27" i="77" s="1"/>
  <c r="AE25" i="46"/>
  <c r="W26" i="46"/>
  <c r="AG25" i="46"/>
  <c r="AP25" i="46" s="1"/>
  <c r="AF25" i="46"/>
  <c r="AO25" i="46" s="1"/>
  <c r="W28" i="25"/>
  <c r="AG27" i="25"/>
  <c r="AP27" i="25" s="1"/>
  <c r="AF27" i="25"/>
  <c r="AO27" i="25" s="1"/>
  <c r="AE27" i="25"/>
  <c r="Y28" i="44"/>
  <c r="X28" i="44"/>
  <c r="Z28" i="44" s="1"/>
  <c r="AH27" i="87"/>
  <c r="AQ27" i="87" s="1"/>
  <c r="AG27" i="37"/>
  <c r="AP27" i="37" s="1"/>
  <c r="AF27" i="37"/>
  <c r="AO27" i="37" s="1"/>
  <c r="AE27" i="37"/>
  <c r="W28" i="37"/>
  <c r="AG27" i="83"/>
  <c r="AP27" i="83" s="1"/>
  <c r="AF27" i="83"/>
  <c r="AO27" i="83" s="1"/>
  <c r="W28" i="83"/>
  <c r="AE27" i="83"/>
  <c r="AH28" i="30"/>
  <c r="AQ28" i="30" s="1"/>
  <c r="AH27" i="36"/>
  <c r="AQ27" i="36" s="1"/>
  <c r="AH26" i="90"/>
  <c r="AQ26" i="90" s="1"/>
  <c r="Y27" i="85"/>
  <c r="X27" i="85"/>
  <c r="Y28" i="76"/>
  <c r="X28" i="76"/>
  <c r="AN28" i="96"/>
  <c r="AI28" i="96"/>
  <c r="X29" i="79"/>
  <c r="Y29" i="79"/>
  <c r="AN26" i="93"/>
  <c r="AI26" i="93"/>
  <c r="Z27" i="95" l="1"/>
  <c r="AG27" i="75"/>
  <c r="AP27" i="75" s="1"/>
  <c r="W27" i="39"/>
  <c r="AE27" i="75"/>
  <c r="Z27" i="85"/>
  <c r="AE27" i="85" s="1"/>
  <c r="AI26" i="29"/>
  <c r="AR26" i="29" s="1"/>
  <c r="AE26" i="39"/>
  <c r="AN25" i="94"/>
  <c r="AG28" i="30"/>
  <c r="AP28" i="30" s="1"/>
  <c r="X28" i="43"/>
  <c r="AF26" i="39"/>
  <c r="AO26" i="39" s="1"/>
  <c r="Z28" i="38"/>
  <c r="AG28" i="38" s="1"/>
  <c r="AP28" i="38" s="1"/>
  <c r="Z27" i="88"/>
  <c r="AG27" i="88" s="1"/>
  <c r="AP27" i="88" s="1"/>
  <c r="Z26" i="27"/>
  <c r="W27" i="90"/>
  <c r="AE28" i="30"/>
  <c r="AF26" i="90"/>
  <c r="AO26" i="90" s="1"/>
  <c r="Z26" i="94"/>
  <c r="W27" i="94" s="1"/>
  <c r="W29" i="30"/>
  <c r="Z28" i="76"/>
  <c r="AE26" i="90"/>
  <c r="Z28" i="42"/>
  <c r="AE28" i="42" s="1"/>
  <c r="W28" i="87"/>
  <c r="X28" i="87" s="1"/>
  <c r="AE26" i="91"/>
  <c r="AI26" i="91" s="1"/>
  <c r="AF26" i="91"/>
  <c r="AO26" i="91" s="1"/>
  <c r="AF27" i="87"/>
  <c r="AO27" i="87" s="1"/>
  <c r="AG26" i="91"/>
  <c r="AP26" i="91" s="1"/>
  <c r="Z29" i="86"/>
  <c r="AG29" i="86" s="1"/>
  <c r="AP29" i="86" s="1"/>
  <c r="AG27" i="85"/>
  <c r="AP27" i="85" s="1"/>
  <c r="AF27" i="85"/>
  <c r="AO27" i="85" s="1"/>
  <c r="W28" i="85"/>
  <c r="AF28" i="42"/>
  <c r="AO28" i="42" s="1"/>
  <c r="AR28" i="96"/>
  <c r="AR26" i="93"/>
  <c r="Y28" i="83"/>
  <c r="X28" i="83"/>
  <c r="X26" i="46"/>
  <c r="Y26" i="46"/>
  <c r="AH27" i="95"/>
  <c r="AQ27" i="95" s="1"/>
  <c r="AH26" i="27"/>
  <c r="AQ26" i="27" s="1"/>
  <c r="AR27" i="26"/>
  <c r="W26" i="35"/>
  <c r="AG25" i="35"/>
  <c r="AP25" i="35" s="1"/>
  <c r="AF25" i="35"/>
  <c r="AO25" i="35" s="1"/>
  <c r="AE25" i="35"/>
  <c r="AH28" i="38"/>
  <c r="AQ28" i="38" s="1"/>
  <c r="AR27" i="42"/>
  <c r="AH26" i="94"/>
  <c r="AQ26" i="94" s="1"/>
  <c r="AR27" i="44"/>
  <c r="AI26" i="41"/>
  <c r="AN26" i="41"/>
  <c r="W28" i="88"/>
  <c r="AF27" i="88"/>
  <c r="AO27" i="88" s="1"/>
  <c r="AE27" i="88"/>
  <c r="Y29" i="48"/>
  <c r="X29" i="48"/>
  <c r="AN27" i="75"/>
  <c r="AI27" i="75"/>
  <c r="AH28" i="44"/>
  <c r="AQ28" i="44" s="1"/>
  <c r="AI25" i="46"/>
  <c r="AN25" i="46"/>
  <c r="AI26" i="92"/>
  <c r="AN26" i="92"/>
  <c r="AE27" i="95"/>
  <c r="AF27" i="95"/>
  <c r="AO27" i="95" s="1"/>
  <c r="W28" i="95"/>
  <c r="AG27" i="95"/>
  <c r="AP27" i="95" s="1"/>
  <c r="W27" i="27"/>
  <c r="AG26" i="27"/>
  <c r="AP26" i="27" s="1"/>
  <c r="AF26" i="27"/>
  <c r="AO26" i="27" s="1"/>
  <c r="AE26" i="27"/>
  <c r="AH26" i="32"/>
  <c r="AQ26" i="32" s="1"/>
  <c r="AE28" i="26"/>
  <c r="W29" i="26"/>
  <c r="AG28" i="26"/>
  <c r="AP28" i="26" s="1"/>
  <c r="AF28" i="26"/>
  <c r="AO28" i="26" s="1"/>
  <c r="AR26" i="88"/>
  <c r="AF28" i="38"/>
  <c r="AO28" i="38" s="1"/>
  <c r="Y28" i="82"/>
  <c r="X28" i="82"/>
  <c r="AE26" i="94"/>
  <c r="AR27" i="76"/>
  <c r="AH29" i="96"/>
  <c r="AQ29" i="96" s="1"/>
  <c r="AI26" i="81"/>
  <c r="AN26" i="81"/>
  <c r="Y27" i="90"/>
  <c r="X27" i="90"/>
  <c r="AH28" i="76"/>
  <c r="AQ28" i="76" s="1"/>
  <c r="Y28" i="25"/>
  <c r="X28" i="25"/>
  <c r="Z28" i="25" s="1"/>
  <c r="AH27" i="29"/>
  <c r="AQ27" i="29" s="1"/>
  <c r="AH28" i="43"/>
  <c r="AQ28" i="43" s="1"/>
  <c r="AN25" i="89"/>
  <c r="AI25" i="89"/>
  <c r="AE26" i="74"/>
  <c r="W27" i="74"/>
  <c r="AF26" i="74"/>
  <c r="AO26" i="74" s="1"/>
  <c r="AG26" i="74"/>
  <c r="AP26" i="74" s="1"/>
  <c r="Z26" i="32"/>
  <c r="X28" i="40"/>
  <c r="Y28" i="40"/>
  <c r="AH28" i="73"/>
  <c r="AQ28" i="73" s="1"/>
  <c r="AN27" i="82"/>
  <c r="AI27" i="82"/>
  <c r="W28" i="80"/>
  <c r="AG27" i="80"/>
  <c r="AP27" i="80" s="1"/>
  <c r="AE27" i="80"/>
  <c r="AF27" i="80"/>
  <c r="AO27" i="80" s="1"/>
  <c r="AH29" i="86"/>
  <c r="AQ29" i="86" s="1"/>
  <c r="Z29" i="96"/>
  <c r="X28" i="36"/>
  <c r="Y28" i="36"/>
  <c r="Y27" i="81"/>
  <c r="X27" i="81"/>
  <c r="AN26" i="90"/>
  <c r="AH29" i="79"/>
  <c r="AQ29" i="79" s="1"/>
  <c r="W28" i="33"/>
  <c r="AE27" i="33"/>
  <c r="AG27" i="33"/>
  <c r="AP27" i="33" s="1"/>
  <c r="AF27" i="33"/>
  <c r="AO27" i="33" s="1"/>
  <c r="AN27" i="40"/>
  <c r="AI27" i="40"/>
  <c r="AR26" i="34"/>
  <c r="X27" i="39"/>
  <c r="Y27" i="39"/>
  <c r="AH27" i="93"/>
  <c r="AQ27" i="93" s="1"/>
  <c r="AR27" i="43"/>
  <c r="AN27" i="36"/>
  <c r="AI27" i="36"/>
  <c r="AH27" i="34"/>
  <c r="AQ27" i="34" s="1"/>
  <c r="AR26" i="95"/>
  <c r="Y27" i="91"/>
  <c r="X27" i="91"/>
  <c r="AG28" i="76"/>
  <c r="AP28" i="76" s="1"/>
  <c r="AF28" i="76"/>
  <c r="AO28" i="76" s="1"/>
  <c r="W29" i="76"/>
  <c r="AE28" i="76"/>
  <c r="AG28" i="44"/>
  <c r="AP28" i="44" s="1"/>
  <c r="AF28" i="44"/>
  <c r="AO28" i="44" s="1"/>
  <c r="AE28" i="44"/>
  <c r="W29" i="44"/>
  <c r="Z29" i="79"/>
  <c r="AH27" i="85"/>
  <c r="AQ27" i="85" s="1"/>
  <c r="Y28" i="37"/>
  <c r="X28" i="37"/>
  <c r="AI27" i="25"/>
  <c r="AN27" i="25"/>
  <c r="Z27" i="29"/>
  <c r="Z28" i="43"/>
  <c r="W29" i="28"/>
  <c r="AG28" i="28"/>
  <c r="AP28" i="28" s="1"/>
  <c r="AF28" i="28"/>
  <c r="AO28" i="28" s="1"/>
  <c r="AE28" i="28"/>
  <c r="X28" i="31"/>
  <c r="Y28" i="31"/>
  <c r="AF26" i="45"/>
  <c r="AO26" i="45" s="1"/>
  <c r="AG26" i="45"/>
  <c r="AP26" i="45" s="1"/>
  <c r="AE26" i="45"/>
  <c r="W27" i="45"/>
  <c r="AR28" i="86"/>
  <c r="Z28" i="73"/>
  <c r="Z27" i="93"/>
  <c r="AH28" i="42"/>
  <c r="AQ28" i="42" s="1"/>
  <c r="X27" i="41"/>
  <c r="Z27" i="41" s="1"/>
  <c r="Y27" i="41"/>
  <c r="AH27" i="88"/>
  <c r="AQ27" i="88" s="1"/>
  <c r="X28" i="77"/>
  <c r="Y28" i="77"/>
  <c r="AR25" i="94"/>
  <c r="AR26" i="85"/>
  <c r="Y27" i="78"/>
  <c r="X27" i="78"/>
  <c r="AR25" i="32"/>
  <c r="Y28" i="75"/>
  <c r="X28" i="75"/>
  <c r="Y29" i="30"/>
  <c r="X29" i="30"/>
  <c r="AN27" i="83"/>
  <c r="AI27" i="83"/>
  <c r="AN27" i="37"/>
  <c r="AI27" i="37"/>
  <c r="Y27" i="92"/>
  <c r="X27" i="92"/>
  <c r="AR27" i="73"/>
  <c r="X26" i="89"/>
  <c r="Y26" i="89"/>
  <c r="W28" i="84"/>
  <c r="AE27" i="84"/>
  <c r="AG27" i="84"/>
  <c r="AP27" i="84" s="1"/>
  <c r="AF27" i="84"/>
  <c r="AO27" i="84" s="1"/>
  <c r="AG26" i="47"/>
  <c r="AP26" i="47" s="1"/>
  <c r="AF26" i="47"/>
  <c r="AO26" i="47" s="1"/>
  <c r="W27" i="47"/>
  <c r="AE26" i="47"/>
  <c r="AI27" i="31"/>
  <c r="AN27" i="31"/>
  <c r="AH28" i="26"/>
  <c r="AQ28" i="26" s="1"/>
  <c r="AI26" i="39"/>
  <c r="AN26" i="39"/>
  <c r="AR25" i="27"/>
  <c r="AR28" i="79"/>
  <c r="AR27" i="38"/>
  <c r="AN27" i="77"/>
  <c r="AI27" i="77"/>
  <c r="AI26" i="78"/>
  <c r="AN26" i="78"/>
  <c r="AI28" i="48"/>
  <c r="AN28" i="48"/>
  <c r="Z27" i="34"/>
  <c r="AN27" i="87"/>
  <c r="AI27" i="87"/>
  <c r="AI28" i="30"/>
  <c r="AN28" i="30"/>
  <c r="Z27" i="91" l="1"/>
  <c r="AG28" i="42"/>
  <c r="AP28" i="42" s="1"/>
  <c r="Z27" i="78"/>
  <c r="AG26" i="94"/>
  <c r="AP26" i="94" s="1"/>
  <c r="AE28" i="38"/>
  <c r="AI28" i="38" s="1"/>
  <c r="Z29" i="48"/>
  <c r="AF29" i="48" s="1"/>
  <c r="AO29" i="48" s="1"/>
  <c r="AN26" i="91"/>
  <c r="AF26" i="94"/>
  <c r="AO26" i="94" s="1"/>
  <c r="W29" i="38"/>
  <c r="Z28" i="82"/>
  <c r="AF29" i="86"/>
  <c r="AO29" i="86" s="1"/>
  <c r="Y28" i="87"/>
  <c r="Z28" i="87" s="1"/>
  <c r="Z28" i="83"/>
  <c r="AI26" i="90"/>
  <c r="AR26" i="90" s="1"/>
  <c r="W30" i="86"/>
  <c r="W29" i="42"/>
  <c r="Y29" i="42" s="1"/>
  <c r="Z26" i="46"/>
  <c r="W27" i="46" s="1"/>
  <c r="Z27" i="92"/>
  <c r="AF27" i="92" s="1"/>
  <c r="AO27" i="92" s="1"/>
  <c r="Z28" i="36"/>
  <c r="AE28" i="36" s="1"/>
  <c r="AE29" i="86"/>
  <c r="Z28" i="31"/>
  <c r="AF28" i="31" s="1"/>
  <c r="AO28" i="31" s="1"/>
  <c r="AG27" i="92"/>
  <c r="AP27" i="92" s="1"/>
  <c r="AE27" i="92"/>
  <c r="AF28" i="36"/>
  <c r="AO28" i="36" s="1"/>
  <c r="AG29" i="48"/>
  <c r="AP29" i="48" s="1"/>
  <c r="AE28" i="25"/>
  <c r="W29" i="25"/>
  <c r="AG28" i="25"/>
  <c r="AP28" i="25" s="1"/>
  <c r="AF28" i="25"/>
  <c r="AO28" i="25" s="1"/>
  <c r="AG27" i="78"/>
  <c r="AP27" i="78" s="1"/>
  <c r="AF27" i="78"/>
  <c r="AO27" i="78" s="1"/>
  <c r="AE27" i="78"/>
  <c r="W28" i="78"/>
  <c r="AR28" i="48"/>
  <c r="AH28" i="77"/>
  <c r="AQ28" i="77" s="1"/>
  <c r="AH28" i="37"/>
  <c r="AQ28" i="37" s="1"/>
  <c r="AF27" i="34"/>
  <c r="AO27" i="34" s="1"/>
  <c r="W28" i="34"/>
  <c r="AG27" i="34"/>
  <c r="AP27" i="34" s="1"/>
  <c r="AE27" i="34"/>
  <c r="X27" i="47"/>
  <c r="Y27" i="47"/>
  <c r="Y28" i="84"/>
  <c r="X28" i="84"/>
  <c r="AH27" i="92"/>
  <c r="AQ27" i="92" s="1"/>
  <c r="AH28" i="87"/>
  <c r="AQ28" i="87" s="1"/>
  <c r="AH27" i="41"/>
  <c r="AQ27" i="41" s="1"/>
  <c r="AN26" i="45"/>
  <c r="AI26" i="45"/>
  <c r="AE28" i="43"/>
  <c r="AG28" i="43"/>
  <c r="AP28" i="43" s="1"/>
  <c r="W29" i="43"/>
  <c r="AF28" i="43"/>
  <c r="AO28" i="43" s="1"/>
  <c r="Z28" i="37"/>
  <c r="AE29" i="79"/>
  <c r="AG29" i="79"/>
  <c r="AP29" i="79" s="1"/>
  <c r="W30" i="79"/>
  <c r="AF29" i="79"/>
  <c r="AO29" i="79" s="1"/>
  <c r="AN28" i="76"/>
  <c r="AI28" i="76"/>
  <c r="AR27" i="82"/>
  <c r="AH27" i="90"/>
  <c r="AQ27" i="90" s="1"/>
  <c r="Y27" i="94"/>
  <c r="X27" i="94"/>
  <c r="Y29" i="38"/>
  <c r="X29" i="38"/>
  <c r="Y29" i="26"/>
  <c r="X29" i="26"/>
  <c r="AR26" i="92"/>
  <c r="AH26" i="46"/>
  <c r="AQ26" i="46" s="1"/>
  <c r="W28" i="93"/>
  <c r="AG27" i="93"/>
  <c r="AP27" i="93" s="1"/>
  <c r="AF27" i="93"/>
  <c r="AO27" i="93" s="1"/>
  <c r="AE27" i="93"/>
  <c r="AG27" i="91"/>
  <c r="AP27" i="91" s="1"/>
  <c r="AF27" i="91"/>
  <c r="AO27" i="91" s="1"/>
  <c r="AE27" i="91"/>
  <c r="W28" i="91"/>
  <c r="AH27" i="39"/>
  <c r="AQ27" i="39" s="1"/>
  <c r="AH27" i="81"/>
  <c r="AQ27" i="81" s="1"/>
  <c r="AF29" i="96"/>
  <c r="AO29" i="96" s="1"/>
  <c r="AG29" i="96"/>
  <c r="AP29" i="96" s="1"/>
  <c r="W30" i="96"/>
  <c r="AE29" i="96"/>
  <c r="W29" i="82"/>
  <c r="AE28" i="82"/>
  <c r="AG28" i="82"/>
  <c r="AP28" i="82" s="1"/>
  <c r="AF28" i="82"/>
  <c r="AO28" i="82" s="1"/>
  <c r="AI28" i="26"/>
  <c r="AN28" i="26"/>
  <c r="AI26" i="27"/>
  <c r="AN26" i="27"/>
  <c r="AI27" i="88"/>
  <c r="AN27" i="88"/>
  <c r="AR26" i="41"/>
  <c r="AF26" i="46"/>
  <c r="AO26" i="46" s="1"/>
  <c r="AR26" i="39"/>
  <c r="AE27" i="41"/>
  <c r="W28" i="41"/>
  <c r="AF27" i="41"/>
  <c r="AO27" i="41" s="1"/>
  <c r="AG27" i="41"/>
  <c r="AP27" i="41" s="1"/>
  <c r="AR28" i="30"/>
  <c r="AR27" i="31"/>
  <c r="AH26" i="89"/>
  <c r="AQ26" i="89" s="1"/>
  <c r="AR26" i="91"/>
  <c r="AH27" i="78"/>
  <c r="AQ27" i="78" s="1"/>
  <c r="W29" i="73"/>
  <c r="AG28" i="73"/>
  <c r="AP28" i="73" s="1"/>
  <c r="AE28" i="73"/>
  <c r="AF28" i="73"/>
  <c r="AO28" i="73" s="1"/>
  <c r="X29" i="44"/>
  <c r="Y29" i="44"/>
  <c r="X29" i="76"/>
  <c r="Y29" i="76"/>
  <c r="Z27" i="39"/>
  <c r="AI27" i="80"/>
  <c r="AN27" i="80"/>
  <c r="AH28" i="40"/>
  <c r="AQ28" i="40" s="1"/>
  <c r="Y27" i="74"/>
  <c r="X27" i="74"/>
  <c r="Z27" i="90"/>
  <c r="X28" i="95"/>
  <c r="Y28" i="95"/>
  <c r="AR25" i="46"/>
  <c r="AR27" i="75"/>
  <c r="Y26" i="35"/>
  <c r="X26" i="35"/>
  <c r="AH28" i="83"/>
  <c r="AQ28" i="83" s="1"/>
  <c r="Y28" i="85"/>
  <c r="X28" i="85"/>
  <c r="W28" i="29"/>
  <c r="AG27" i="29"/>
  <c r="AP27" i="29" s="1"/>
  <c r="AE27" i="29"/>
  <c r="AF27" i="29"/>
  <c r="AO27" i="29" s="1"/>
  <c r="AR27" i="87"/>
  <c r="AR26" i="78"/>
  <c r="AN26" i="47"/>
  <c r="AI26" i="47"/>
  <c r="Z26" i="89"/>
  <c r="AR27" i="37"/>
  <c r="AH29" i="30"/>
  <c r="AQ29" i="30" s="1"/>
  <c r="AH28" i="75"/>
  <c r="AQ28" i="75" s="1"/>
  <c r="AR27" i="25"/>
  <c r="AN28" i="44"/>
  <c r="AI28" i="44"/>
  <c r="AR27" i="36"/>
  <c r="AI27" i="33"/>
  <c r="AN27" i="33"/>
  <c r="Z27" i="81"/>
  <c r="Z28" i="40"/>
  <c r="AI26" i="74"/>
  <c r="AN26" i="74"/>
  <c r="AN26" i="94"/>
  <c r="AI26" i="94"/>
  <c r="AN27" i="85"/>
  <c r="AI27" i="85"/>
  <c r="AR27" i="77"/>
  <c r="AI27" i="84"/>
  <c r="AN27" i="84"/>
  <c r="AF26" i="32"/>
  <c r="AO26" i="32" s="1"/>
  <c r="AE26" i="32"/>
  <c r="W27" i="32"/>
  <c r="AG26" i="32"/>
  <c r="AP26" i="32" s="1"/>
  <c r="AR25" i="89"/>
  <c r="AH28" i="25"/>
  <c r="AQ28" i="25" s="1"/>
  <c r="AR26" i="81"/>
  <c r="AN27" i="95"/>
  <c r="AI27" i="95"/>
  <c r="AH29" i="48"/>
  <c r="AQ29" i="48" s="1"/>
  <c r="AI25" i="35"/>
  <c r="AN25" i="35"/>
  <c r="W29" i="83"/>
  <c r="AG28" i="83"/>
  <c r="AP28" i="83" s="1"/>
  <c r="AF28" i="83"/>
  <c r="AO28" i="83" s="1"/>
  <c r="AE28" i="83"/>
  <c r="AI28" i="28"/>
  <c r="AN28" i="28"/>
  <c r="AR27" i="83"/>
  <c r="Z29" i="30"/>
  <c r="Z28" i="75"/>
  <c r="Z28" i="77"/>
  <c r="Y27" i="45"/>
  <c r="X27" i="45"/>
  <c r="AH28" i="31"/>
  <c r="AQ28" i="31" s="1"/>
  <c r="X29" i="28"/>
  <c r="Y29" i="28"/>
  <c r="AH27" i="91"/>
  <c r="AQ27" i="91" s="1"/>
  <c r="AR27" i="40"/>
  <c r="X28" i="33"/>
  <c r="Y28" i="33"/>
  <c r="AH28" i="36"/>
  <c r="AQ28" i="36" s="1"/>
  <c r="X28" i="80"/>
  <c r="Y28" i="80"/>
  <c r="AH28" i="82"/>
  <c r="AQ28" i="82" s="1"/>
  <c r="Y27" i="27"/>
  <c r="X27" i="27"/>
  <c r="X28" i="88"/>
  <c r="Y28" i="88"/>
  <c r="AN28" i="42"/>
  <c r="AI28" i="42"/>
  <c r="X30" i="86"/>
  <c r="Y30" i="86"/>
  <c r="AN28" i="38" l="1"/>
  <c r="AE26" i="46"/>
  <c r="AG26" i="46"/>
  <c r="AP26" i="46" s="1"/>
  <c r="W30" i="48"/>
  <c r="W28" i="92"/>
  <c r="X28" i="92" s="1"/>
  <c r="AE29" i="48"/>
  <c r="AI29" i="86"/>
  <c r="AG28" i="87"/>
  <c r="AP28" i="87" s="1"/>
  <c r="AF28" i="87"/>
  <c r="AO28" i="87" s="1"/>
  <c r="AN29" i="86"/>
  <c r="AG28" i="36"/>
  <c r="AP28" i="36" s="1"/>
  <c r="Z27" i="27"/>
  <c r="W28" i="27" s="1"/>
  <c r="Z27" i="74"/>
  <c r="AE27" i="74" s="1"/>
  <c r="AG28" i="31"/>
  <c r="AP28" i="31" s="1"/>
  <c r="W29" i="36"/>
  <c r="Z29" i="28"/>
  <c r="AE29" i="28" s="1"/>
  <c r="W29" i="87"/>
  <c r="Z29" i="38"/>
  <c r="W30" i="38" s="1"/>
  <c r="X29" i="42"/>
  <c r="Z27" i="47"/>
  <c r="W29" i="31"/>
  <c r="Z28" i="85"/>
  <c r="W29" i="85" s="1"/>
  <c r="AE28" i="87"/>
  <c r="AI28" i="87" s="1"/>
  <c r="AE28" i="31"/>
  <c r="AN28" i="31" s="1"/>
  <c r="Z28" i="80"/>
  <c r="AE28" i="80" s="1"/>
  <c r="AF28" i="85"/>
  <c r="AO28" i="85" s="1"/>
  <c r="AG27" i="74"/>
  <c r="AP27" i="74" s="1"/>
  <c r="AF27" i="74"/>
  <c r="AO27" i="74" s="1"/>
  <c r="W28" i="74"/>
  <c r="AG29" i="28"/>
  <c r="AP29" i="28" s="1"/>
  <c r="AR26" i="47"/>
  <c r="AH29" i="76"/>
  <c r="AQ29" i="76" s="1"/>
  <c r="AH28" i="88"/>
  <c r="AQ28" i="88" s="1"/>
  <c r="AH27" i="45"/>
  <c r="AQ27" i="45" s="1"/>
  <c r="AH30" i="86"/>
  <c r="AQ30" i="86" s="1"/>
  <c r="AH28" i="33"/>
  <c r="AQ28" i="33" s="1"/>
  <c r="AH27" i="27"/>
  <c r="AQ27" i="27" s="1"/>
  <c r="AR28" i="42"/>
  <c r="W29" i="77"/>
  <c r="AF28" i="77"/>
  <c r="AO28" i="77" s="1"/>
  <c r="AE28" i="77"/>
  <c r="AG28" i="77"/>
  <c r="AP28" i="77" s="1"/>
  <c r="AR28" i="28"/>
  <c r="AG26" i="89"/>
  <c r="AP26" i="89" s="1"/>
  <c r="AF26" i="89"/>
  <c r="AO26" i="89" s="1"/>
  <c r="W27" i="89"/>
  <c r="AE26" i="89"/>
  <c r="AH28" i="85"/>
  <c r="AQ28" i="85" s="1"/>
  <c r="AG27" i="90"/>
  <c r="AP27" i="90" s="1"/>
  <c r="AF27" i="90"/>
  <c r="AO27" i="90" s="1"/>
  <c r="AE27" i="90"/>
  <c r="W28" i="90"/>
  <c r="Y28" i="41"/>
  <c r="X28" i="41"/>
  <c r="AN26" i="46"/>
  <c r="AI26" i="46"/>
  <c r="AR27" i="88"/>
  <c r="X30" i="96"/>
  <c r="Y30" i="96"/>
  <c r="AI27" i="93"/>
  <c r="AN27" i="93"/>
  <c r="AR29" i="86"/>
  <c r="AH27" i="47"/>
  <c r="AQ27" i="47" s="1"/>
  <c r="AI29" i="48"/>
  <c r="AN29" i="48"/>
  <c r="AH29" i="42"/>
  <c r="AQ29" i="42" s="1"/>
  <c r="AR26" i="74"/>
  <c r="AI28" i="73"/>
  <c r="AN28" i="73"/>
  <c r="AI27" i="41"/>
  <c r="AN27" i="41"/>
  <c r="AI28" i="82"/>
  <c r="AN28" i="82"/>
  <c r="X28" i="91"/>
  <c r="Y28" i="91"/>
  <c r="W28" i="47"/>
  <c r="AG27" i="47"/>
  <c r="AP27" i="47" s="1"/>
  <c r="AF27" i="47"/>
  <c r="AO27" i="47" s="1"/>
  <c r="AE27" i="47"/>
  <c r="Y28" i="78"/>
  <c r="X28" i="78"/>
  <c r="AI27" i="92"/>
  <c r="AN27" i="92"/>
  <c r="AI28" i="83"/>
  <c r="AN28" i="83"/>
  <c r="AG29" i="38"/>
  <c r="AP29" i="38" s="1"/>
  <c r="AH28" i="80"/>
  <c r="AQ28" i="80" s="1"/>
  <c r="AH29" i="28"/>
  <c r="AQ29" i="28" s="1"/>
  <c r="AG29" i="30"/>
  <c r="AP29" i="30" s="1"/>
  <c r="AF29" i="30"/>
  <c r="AO29" i="30" s="1"/>
  <c r="AE29" i="30"/>
  <c r="W30" i="30"/>
  <c r="AR27" i="84"/>
  <c r="W29" i="40"/>
  <c r="AG28" i="40"/>
  <c r="AP28" i="40" s="1"/>
  <c r="AE28" i="40"/>
  <c r="AF28" i="40"/>
  <c r="AO28" i="40" s="1"/>
  <c r="AR28" i="44"/>
  <c r="AI27" i="29"/>
  <c r="AN27" i="29"/>
  <c r="AH26" i="35"/>
  <c r="AQ26" i="35" s="1"/>
  <c r="Z29" i="76"/>
  <c r="AR26" i="27"/>
  <c r="AH29" i="26"/>
  <c r="AQ29" i="26" s="1"/>
  <c r="AH27" i="94"/>
  <c r="AQ27" i="94" s="1"/>
  <c r="AR28" i="76"/>
  <c r="AN29" i="79"/>
  <c r="AI29" i="79"/>
  <c r="AN28" i="43"/>
  <c r="AI28" i="43"/>
  <c r="AH28" i="84"/>
  <c r="AQ28" i="84" s="1"/>
  <c r="AN27" i="78"/>
  <c r="AI27" i="78"/>
  <c r="Y29" i="25"/>
  <c r="X29" i="25"/>
  <c r="Z29" i="25" s="1"/>
  <c r="AN28" i="36"/>
  <c r="W29" i="75"/>
  <c r="AG28" i="75"/>
  <c r="AP28" i="75" s="1"/>
  <c r="AF28" i="75"/>
  <c r="AO28" i="75" s="1"/>
  <c r="AE28" i="75"/>
  <c r="AF27" i="81"/>
  <c r="AO27" i="81" s="1"/>
  <c r="AE27" i="81"/>
  <c r="W28" i="81"/>
  <c r="AG27" i="81"/>
  <c r="AP27" i="81" s="1"/>
  <c r="X29" i="82"/>
  <c r="Y29" i="82"/>
  <c r="AN27" i="91"/>
  <c r="AI27" i="91"/>
  <c r="W29" i="37"/>
  <c r="AG28" i="37"/>
  <c r="AP28" i="37" s="1"/>
  <c r="AF28" i="37"/>
  <c r="AO28" i="37" s="1"/>
  <c r="AE28" i="37"/>
  <c r="AR26" i="45"/>
  <c r="AI27" i="34"/>
  <c r="AN27" i="34"/>
  <c r="AI28" i="25"/>
  <c r="AN28" i="25"/>
  <c r="AH27" i="74"/>
  <c r="AQ27" i="74" s="1"/>
  <c r="Z28" i="88"/>
  <c r="Y27" i="32"/>
  <c r="X27" i="32"/>
  <c r="Z27" i="32" s="1"/>
  <c r="AR26" i="94"/>
  <c r="Z26" i="35"/>
  <c r="AH28" i="95"/>
  <c r="AQ28" i="95" s="1"/>
  <c r="AR27" i="80"/>
  <c r="AH29" i="44"/>
  <c r="AQ29" i="44" s="1"/>
  <c r="Y29" i="73"/>
  <c r="X29" i="73"/>
  <c r="AR28" i="26"/>
  <c r="AI29" i="96"/>
  <c r="AN29" i="96"/>
  <c r="X28" i="93"/>
  <c r="Y28" i="93"/>
  <c r="Z28" i="93" s="1"/>
  <c r="Z29" i="26"/>
  <c r="Z27" i="94"/>
  <c r="Z28" i="84"/>
  <c r="Y28" i="92"/>
  <c r="AR25" i="35"/>
  <c r="AR27" i="95"/>
  <c r="AR28" i="38"/>
  <c r="Z29" i="42"/>
  <c r="Z30" i="86"/>
  <c r="Z28" i="33"/>
  <c r="Z27" i="45"/>
  <c r="X29" i="83"/>
  <c r="Y29" i="83"/>
  <c r="AI26" i="32"/>
  <c r="AN26" i="32"/>
  <c r="AR27" i="85"/>
  <c r="AR27" i="33"/>
  <c r="Y28" i="29"/>
  <c r="X28" i="29"/>
  <c r="Z28" i="95"/>
  <c r="AE27" i="39"/>
  <c r="W28" i="39"/>
  <c r="AF27" i="39"/>
  <c r="AO27" i="39" s="1"/>
  <c r="AG27" i="39"/>
  <c r="AP27" i="39" s="1"/>
  <c r="Z29" i="44"/>
  <c r="Y27" i="46"/>
  <c r="X27" i="46"/>
  <c r="AH29" i="38"/>
  <c r="AQ29" i="38" s="1"/>
  <c r="X30" i="79"/>
  <c r="Y30" i="79"/>
  <c r="Y29" i="43"/>
  <c r="X29" i="43"/>
  <c r="X28" i="34"/>
  <c r="Y28" i="34"/>
  <c r="Y29" i="87"/>
  <c r="X29" i="87"/>
  <c r="X29" i="31"/>
  <c r="Y29" i="31"/>
  <c r="Y30" i="48"/>
  <c r="X30" i="48"/>
  <c r="Y29" i="36"/>
  <c r="X29" i="36"/>
  <c r="Z29" i="36" l="1"/>
  <c r="Z29" i="73"/>
  <c r="Z30" i="48"/>
  <c r="Z28" i="34"/>
  <c r="AI28" i="36"/>
  <c r="AN28" i="87"/>
  <c r="W30" i="28"/>
  <c r="AE28" i="85"/>
  <c r="AF29" i="28"/>
  <c r="AO29" i="28" s="1"/>
  <c r="AG28" i="85"/>
  <c r="AP28" i="85" s="1"/>
  <c r="Z29" i="82"/>
  <c r="AF29" i="82" s="1"/>
  <c r="AO29" i="82" s="1"/>
  <c r="AE27" i="27"/>
  <c r="AE29" i="38"/>
  <c r="AI28" i="31"/>
  <c r="AF29" i="38"/>
  <c r="AO29" i="38" s="1"/>
  <c r="Z28" i="91"/>
  <c r="W29" i="91" s="1"/>
  <c r="AF27" i="27"/>
  <c r="AO27" i="27" s="1"/>
  <c r="AG28" i="80"/>
  <c r="AP28" i="80" s="1"/>
  <c r="AG27" i="27"/>
  <c r="AP27" i="27" s="1"/>
  <c r="Z28" i="29"/>
  <c r="Z28" i="41"/>
  <c r="Z29" i="31"/>
  <c r="AF29" i="31" s="1"/>
  <c r="AO29" i="31" s="1"/>
  <c r="Z30" i="79"/>
  <c r="AG30" i="79" s="1"/>
  <c r="AP30" i="79" s="1"/>
  <c r="Z29" i="43"/>
  <c r="AF29" i="43" s="1"/>
  <c r="AO29" i="43" s="1"/>
  <c r="Z29" i="87"/>
  <c r="Z28" i="92"/>
  <c r="AG28" i="92" s="1"/>
  <c r="AP28" i="92" s="1"/>
  <c r="AF28" i="80"/>
  <c r="AO28" i="80" s="1"/>
  <c r="W29" i="80"/>
  <c r="X29" i="80" s="1"/>
  <c r="Z30" i="96"/>
  <c r="AG30" i="96" s="1"/>
  <c r="AP30" i="96" s="1"/>
  <c r="AE29" i="82"/>
  <c r="AG29" i="82"/>
  <c r="AP29" i="82" s="1"/>
  <c r="AF28" i="92"/>
  <c r="AO28" i="92" s="1"/>
  <c r="W29" i="92"/>
  <c r="AE28" i="93"/>
  <c r="W29" i="93"/>
  <c r="AG28" i="93"/>
  <c r="AP28" i="93" s="1"/>
  <c r="AF28" i="93"/>
  <c r="AO28" i="93" s="1"/>
  <c r="AG27" i="32"/>
  <c r="AP27" i="32" s="1"/>
  <c r="AF27" i="32"/>
  <c r="AO27" i="32" s="1"/>
  <c r="AE27" i="32"/>
  <c r="W28" i="32"/>
  <c r="AF30" i="48"/>
  <c r="AO30" i="48" s="1"/>
  <c r="W31" i="48"/>
  <c r="AG30" i="48"/>
  <c r="AP30" i="48" s="1"/>
  <c r="AE30" i="48"/>
  <c r="AH28" i="78"/>
  <c r="AQ28" i="78" s="1"/>
  <c r="AH28" i="29"/>
  <c r="AQ28" i="29" s="1"/>
  <c r="AG27" i="45"/>
  <c r="AP27" i="45" s="1"/>
  <c r="AF27" i="45"/>
  <c r="AO27" i="45" s="1"/>
  <c r="AE27" i="45"/>
  <c r="W28" i="45"/>
  <c r="AF29" i="73"/>
  <c r="AO29" i="73" s="1"/>
  <c r="AE29" i="73"/>
  <c r="W30" i="73"/>
  <c r="AG29" i="73"/>
  <c r="AP29" i="73" s="1"/>
  <c r="X28" i="27"/>
  <c r="Y28" i="27"/>
  <c r="AR27" i="29"/>
  <c r="AN29" i="30"/>
  <c r="AI29" i="30"/>
  <c r="AH29" i="31"/>
  <c r="AQ29" i="31" s="1"/>
  <c r="AH28" i="34"/>
  <c r="AQ28" i="34" s="1"/>
  <c r="AH30" i="79"/>
  <c r="AQ30" i="79" s="1"/>
  <c r="AF28" i="33"/>
  <c r="AO28" i="33" s="1"/>
  <c r="AE28" i="33"/>
  <c r="W29" i="33"/>
  <c r="AG28" i="33"/>
  <c r="AP28" i="33" s="1"/>
  <c r="AE28" i="84"/>
  <c r="AG28" i="84"/>
  <c r="AP28" i="84" s="1"/>
  <c r="AF28" i="84"/>
  <c r="AO28" i="84" s="1"/>
  <c r="W29" i="84"/>
  <c r="AR27" i="91"/>
  <c r="Y28" i="81"/>
  <c r="X28" i="81"/>
  <c r="AR29" i="79"/>
  <c r="X29" i="40"/>
  <c r="Y29" i="40"/>
  <c r="X30" i="38"/>
  <c r="Y30" i="38"/>
  <c r="AR28" i="83"/>
  <c r="AI27" i="47"/>
  <c r="AN27" i="47"/>
  <c r="AH28" i="91"/>
  <c r="AQ28" i="91" s="1"/>
  <c r="AN26" i="89"/>
  <c r="AI26" i="89"/>
  <c r="Y30" i="28"/>
  <c r="X30" i="28"/>
  <c r="AF29" i="36"/>
  <c r="AO29" i="36" s="1"/>
  <c r="AE29" i="36"/>
  <c r="W30" i="36"/>
  <c r="AG29" i="36"/>
  <c r="AP29" i="36" s="1"/>
  <c r="AG30" i="86"/>
  <c r="AP30" i="86" s="1"/>
  <c r="AF30" i="86"/>
  <c r="AO30" i="86" s="1"/>
  <c r="AE30" i="86"/>
  <c r="W31" i="86"/>
  <c r="AI28" i="80"/>
  <c r="AN28" i="80"/>
  <c r="AH30" i="48"/>
  <c r="AQ30" i="48" s="1"/>
  <c r="AH29" i="87"/>
  <c r="AQ29" i="87" s="1"/>
  <c r="AH29" i="43"/>
  <c r="AQ29" i="43" s="1"/>
  <c r="X28" i="39"/>
  <c r="Y28" i="39"/>
  <c r="W30" i="42"/>
  <c r="AG29" i="42"/>
  <c r="AP29" i="42" s="1"/>
  <c r="AF29" i="42"/>
  <c r="AO29" i="42" s="1"/>
  <c r="AE29" i="42"/>
  <c r="AG29" i="26"/>
  <c r="AP29" i="26" s="1"/>
  <c r="AF29" i="26"/>
  <c r="AO29" i="26" s="1"/>
  <c r="AE29" i="26"/>
  <c r="W30" i="26"/>
  <c r="AR28" i="25"/>
  <c r="Y29" i="75"/>
  <c r="X29" i="75"/>
  <c r="AR27" i="92"/>
  <c r="X27" i="89"/>
  <c r="Y27" i="89"/>
  <c r="AI28" i="77"/>
  <c r="AN28" i="77"/>
  <c r="AN29" i="28"/>
  <c r="AI29" i="28"/>
  <c r="AI28" i="85"/>
  <c r="AN28" i="85"/>
  <c r="AR26" i="32"/>
  <c r="AR29" i="96"/>
  <c r="AE28" i="88"/>
  <c r="W29" i="88"/>
  <c r="AF28" i="88"/>
  <c r="AO28" i="88" s="1"/>
  <c r="AG28" i="88"/>
  <c r="AP28" i="88" s="1"/>
  <c r="AI28" i="37"/>
  <c r="AN28" i="37"/>
  <c r="AN27" i="81"/>
  <c r="AI27" i="81"/>
  <c r="AR27" i="78"/>
  <c r="AF28" i="91"/>
  <c r="AO28" i="91" s="1"/>
  <c r="AE28" i="91"/>
  <c r="AR28" i="82"/>
  <c r="AR27" i="93"/>
  <c r="X28" i="74"/>
  <c r="Y28" i="74"/>
  <c r="W30" i="31"/>
  <c r="AG29" i="31"/>
  <c r="AP29" i="31" s="1"/>
  <c r="W31" i="79"/>
  <c r="AF28" i="29"/>
  <c r="AO28" i="29" s="1"/>
  <c r="AE28" i="29"/>
  <c r="W29" i="29"/>
  <c r="AG28" i="29"/>
  <c r="AP28" i="29" s="1"/>
  <c r="AG27" i="94"/>
  <c r="AP27" i="94" s="1"/>
  <c r="AF27" i="94"/>
  <c r="AO27" i="94" s="1"/>
  <c r="W28" i="94"/>
  <c r="AE27" i="94"/>
  <c r="AE26" i="35"/>
  <c r="W27" i="35"/>
  <c r="AF26" i="35"/>
  <c r="AO26" i="35" s="1"/>
  <c r="AG26" i="35"/>
  <c r="AP26" i="35" s="1"/>
  <c r="AN29" i="38"/>
  <c r="AI29" i="38"/>
  <c r="AR28" i="73"/>
  <c r="AI27" i="39"/>
  <c r="AN27" i="39"/>
  <c r="AH29" i="83"/>
  <c r="AQ29" i="83" s="1"/>
  <c r="W30" i="44"/>
  <c r="AG29" i="44"/>
  <c r="AP29" i="44" s="1"/>
  <c r="AF29" i="44"/>
  <c r="AO29" i="44" s="1"/>
  <c r="AE29" i="44"/>
  <c r="AG28" i="95"/>
  <c r="AP28" i="95" s="1"/>
  <c r="AF28" i="95"/>
  <c r="AO28" i="95" s="1"/>
  <c r="W29" i="95"/>
  <c r="AE28" i="95"/>
  <c r="Z29" i="83"/>
  <c r="AH28" i="92"/>
  <c r="AQ28" i="92" s="1"/>
  <c r="AH28" i="93"/>
  <c r="AQ28" i="93" s="1"/>
  <c r="AH29" i="73"/>
  <c r="AQ29" i="73" s="1"/>
  <c r="AH27" i="32"/>
  <c r="AQ27" i="32" s="1"/>
  <c r="AR27" i="34"/>
  <c r="AI28" i="75"/>
  <c r="AN28" i="75"/>
  <c r="AH29" i="25"/>
  <c r="AQ29" i="25" s="1"/>
  <c r="AR28" i="87"/>
  <c r="AR28" i="43"/>
  <c r="W30" i="76"/>
  <c r="AG29" i="76"/>
  <c r="AP29" i="76" s="1"/>
  <c r="AF29" i="76"/>
  <c r="AO29" i="76" s="1"/>
  <c r="AE29" i="76"/>
  <c r="X30" i="30"/>
  <c r="Y30" i="30"/>
  <c r="X28" i="47"/>
  <c r="Y28" i="47"/>
  <c r="Z28" i="47" s="1"/>
  <c r="AR29" i="48"/>
  <c r="AN27" i="90"/>
  <c r="AI27" i="90"/>
  <c r="AN27" i="74"/>
  <c r="AI27" i="74"/>
  <c r="AF28" i="34"/>
  <c r="AO28" i="34" s="1"/>
  <c r="AG28" i="34"/>
  <c r="AP28" i="34" s="1"/>
  <c r="W29" i="34"/>
  <c r="AE28" i="34"/>
  <c r="AH27" i="46"/>
  <c r="AQ27" i="46" s="1"/>
  <c r="AN27" i="27"/>
  <c r="AG28" i="41"/>
  <c r="AP28" i="41" s="1"/>
  <c r="AF28" i="41"/>
  <c r="AO28" i="41" s="1"/>
  <c r="AE28" i="41"/>
  <c r="W29" i="41"/>
  <c r="AE29" i="87"/>
  <c r="W30" i="87"/>
  <c r="AF29" i="87"/>
  <c r="AO29" i="87" s="1"/>
  <c r="AG29" i="87"/>
  <c r="AP29" i="87" s="1"/>
  <c r="Z27" i="46"/>
  <c r="AH29" i="82"/>
  <c r="AQ29" i="82" s="1"/>
  <c r="AR28" i="36"/>
  <c r="AI28" i="40"/>
  <c r="AN28" i="40"/>
  <c r="AR26" i="46"/>
  <c r="Y28" i="90"/>
  <c r="X28" i="90"/>
  <c r="AH29" i="36"/>
  <c r="AQ29" i="36" s="1"/>
  <c r="Y29" i="37"/>
  <c r="X29" i="37"/>
  <c r="AG29" i="25"/>
  <c r="AP29" i="25" s="1"/>
  <c r="AF29" i="25"/>
  <c r="AO29" i="25" s="1"/>
  <c r="AE29" i="25"/>
  <c r="W30" i="25"/>
  <c r="Z28" i="78"/>
  <c r="AR27" i="41"/>
  <c r="AR28" i="31"/>
  <c r="AH30" i="96"/>
  <c r="AQ30" i="96" s="1"/>
  <c r="AH28" i="41"/>
  <c r="AQ28" i="41" s="1"/>
  <c r="X29" i="77"/>
  <c r="Y29" i="77"/>
  <c r="Z29" i="77" s="1"/>
  <c r="X29" i="85"/>
  <c r="Y29" i="85"/>
  <c r="W30" i="43" l="1"/>
  <c r="AE29" i="43"/>
  <c r="W30" i="82"/>
  <c r="AG29" i="43"/>
  <c r="AP29" i="43" s="1"/>
  <c r="Z27" i="89"/>
  <c r="AE27" i="89" s="1"/>
  <c r="Z29" i="75"/>
  <c r="AF29" i="75" s="1"/>
  <c r="AO29" i="75" s="1"/>
  <c r="AF30" i="96"/>
  <c r="AO30" i="96" s="1"/>
  <c r="AF30" i="79"/>
  <c r="AO30" i="79" s="1"/>
  <c r="AG28" i="91"/>
  <c r="AP28" i="91" s="1"/>
  <c r="Y29" i="80"/>
  <c r="Z29" i="80" s="1"/>
  <c r="AE30" i="79"/>
  <c r="AN30" i="79" s="1"/>
  <c r="AI27" i="27"/>
  <c r="AE29" i="31"/>
  <c r="AE28" i="92"/>
  <c r="AE30" i="96"/>
  <c r="Z28" i="39"/>
  <c r="AE28" i="39" s="1"/>
  <c r="Z30" i="28"/>
  <c r="W31" i="28" s="1"/>
  <c r="Z28" i="81"/>
  <c r="AG28" i="81" s="1"/>
  <c r="AP28" i="81" s="1"/>
  <c r="W31" i="96"/>
  <c r="Z29" i="40"/>
  <c r="Z28" i="74"/>
  <c r="Z29" i="85"/>
  <c r="AG29" i="85" s="1"/>
  <c r="AP29" i="85" s="1"/>
  <c r="Z29" i="37"/>
  <c r="AE29" i="37" s="1"/>
  <c r="AF29" i="77"/>
  <c r="AO29" i="77" s="1"/>
  <c r="AE29" i="77"/>
  <c r="AG29" i="77"/>
  <c r="AP29" i="77" s="1"/>
  <c r="W30" i="77"/>
  <c r="AF28" i="47"/>
  <c r="AO28" i="47" s="1"/>
  <c r="AE28" i="47"/>
  <c r="W29" i="47"/>
  <c r="AG28" i="47"/>
  <c r="AP28" i="47" s="1"/>
  <c r="W29" i="74"/>
  <c r="AG28" i="74"/>
  <c r="AP28" i="74" s="1"/>
  <c r="AF28" i="74"/>
  <c r="AO28" i="74" s="1"/>
  <c r="AE28" i="74"/>
  <c r="W28" i="89"/>
  <c r="AG27" i="89"/>
  <c r="AP27" i="89" s="1"/>
  <c r="AF27" i="89"/>
  <c r="AO27" i="89" s="1"/>
  <c r="AG28" i="39"/>
  <c r="AP28" i="39" s="1"/>
  <c r="W29" i="39"/>
  <c r="AF28" i="39"/>
  <c r="AO28" i="39" s="1"/>
  <c r="AE29" i="75"/>
  <c r="W30" i="75"/>
  <c r="AF29" i="85"/>
  <c r="AO29" i="85" s="1"/>
  <c r="AE29" i="85"/>
  <c r="W30" i="85"/>
  <c r="AG29" i="80"/>
  <c r="AP29" i="80" s="1"/>
  <c r="AF29" i="80"/>
  <c r="AO29" i="80" s="1"/>
  <c r="AE29" i="80"/>
  <c r="W30" i="80"/>
  <c r="Y29" i="41"/>
  <c r="X29" i="41"/>
  <c r="W29" i="78"/>
  <c r="AG28" i="78"/>
  <c r="AP28" i="78" s="1"/>
  <c r="AE28" i="78"/>
  <c r="AF28" i="78"/>
  <c r="AO28" i="78" s="1"/>
  <c r="AH29" i="37"/>
  <c r="AQ29" i="37" s="1"/>
  <c r="AN28" i="41"/>
  <c r="AI28" i="41"/>
  <c r="X29" i="34"/>
  <c r="Y29" i="34"/>
  <c r="AR28" i="75"/>
  <c r="AN28" i="95"/>
  <c r="AI28" i="95"/>
  <c r="Y27" i="35"/>
  <c r="X27" i="35"/>
  <c r="Y31" i="79"/>
  <c r="X31" i="79"/>
  <c r="Z31" i="79" s="1"/>
  <c r="AR27" i="81"/>
  <c r="AR28" i="77"/>
  <c r="AH29" i="75"/>
  <c r="AQ29" i="75" s="1"/>
  <c r="X30" i="26"/>
  <c r="Y30" i="26"/>
  <c r="Y31" i="86"/>
  <c r="X31" i="86"/>
  <c r="X30" i="36"/>
  <c r="Y30" i="36"/>
  <c r="AH30" i="28"/>
  <c r="AQ30" i="28" s="1"/>
  <c r="AH29" i="40"/>
  <c r="AQ29" i="40" s="1"/>
  <c r="X30" i="43"/>
  <c r="Y30" i="43"/>
  <c r="X31" i="96"/>
  <c r="Y31" i="96"/>
  <c r="AN27" i="32"/>
  <c r="AI27" i="32"/>
  <c r="Y29" i="93"/>
  <c r="X29" i="93"/>
  <c r="AH30" i="30"/>
  <c r="AQ30" i="30" s="1"/>
  <c r="X30" i="76"/>
  <c r="Y30" i="76"/>
  <c r="Y29" i="88"/>
  <c r="X29" i="88"/>
  <c r="Z29" i="88" s="1"/>
  <c r="AN29" i="26"/>
  <c r="AI29" i="26"/>
  <c r="AN30" i="86"/>
  <c r="AI30" i="86"/>
  <c r="AI29" i="36"/>
  <c r="AN29" i="36"/>
  <c r="AF29" i="40"/>
  <c r="AO29" i="40" s="1"/>
  <c r="AE29" i="40"/>
  <c r="W30" i="40"/>
  <c r="AG29" i="40"/>
  <c r="AP29" i="40" s="1"/>
  <c r="AN28" i="84"/>
  <c r="AI28" i="84"/>
  <c r="X30" i="73"/>
  <c r="Y30" i="73"/>
  <c r="AI30" i="48"/>
  <c r="AN30" i="48"/>
  <c r="AN29" i="43"/>
  <c r="AI29" i="43"/>
  <c r="AI30" i="96"/>
  <c r="AN30" i="96"/>
  <c r="AI28" i="93"/>
  <c r="AN28" i="93"/>
  <c r="Y30" i="82"/>
  <c r="X30" i="82"/>
  <c r="AH29" i="77"/>
  <c r="AQ29" i="77" s="1"/>
  <c r="X30" i="25"/>
  <c r="Y30" i="25"/>
  <c r="AH28" i="90"/>
  <c r="AQ28" i="90" s="1"/>
  <c r="AR28" i="40"/>
  <c r="Y30" i="87"/>
  <c r="X30" i="87"/>
  <c r="Z30" i="30"/>
  <c r="X29" i="95"/>
  <c r="Y29" i="95"/>
  <c r="AN27" i="94"/>
  <c r="AI27" i="94"/>
  <c r="AI28" i="88"/>
  <c r="AN28" i="88"/>
  <c r="AR28" i="85"/>
  <c r="AH27" i="89"/>
  <c r="AQ27" i="89" s="1"/>
  <c r="Y30" i="42"/>
  <c r="X30" i="42"/>
  <c r="Z30" i="42" s="1"/>
  <c r="AI29" i="73"/>
  <c r="AN29" i="73"/>
  <c r="AI28" i="92"/>
  <c r="AN28" i="92"/>
  <c r="AI29" i="87"/>
  <c r="AN29" i="87"/>
  <c r="Y29" i="91"/>
  <c r="X29" i="91"/>
  <c r="AR29" i="28"/>
  <c r="AH28" i="27"/>
  <c r="AQ28" i="27" s="1"/>
  <c r="AR29" i="38"/>
  <c r="AI26" i="35"/>
  <c r="AN26" i="35"/>
  <c r="X30" i="44"/>
  <c r="Y30" i="44"/>
  <c r="Y29" i="29"/>
  <c r="X29" i="29"/>
  <c r="X30" i="31"/>
  <c r="Y30" i="31"/>
  <c r="AR28" i="37"/>
  <c r="AR26" i="89"/>
  <c r="AH30" i="38"/>
  <c r="AQ30" i="38" s="1"/>
  <c r="Y29" i="84"/>
  <c r="X29" i="84"/>
  <c r="Z28" i="90"/>
  <c r="W28" i="46"/>
  <c r="AG27" i="46"/>
  <c r="AP27" i="46" s="1"/>
  <c r="AE27" i="46"/>
  <c r="AF27" i="46"/>
  <c r="AO27" i="46" s="1"/>
  <c r="AH28" i="47"/>
  <c r="AQ28" i="47" s="1"/>
  <c r="AR27" i="39"/>
  <c r="X28" i="94"/>
  <c r="Y28" i="94"/>
  <c r="AI28" i="29"/>
  <c r="AN28" i="29"/>
  <c r="AI29" i="42"/>
  <c r="AN29" i="42"/>
  <c r="AH28" i="39"/>
  <c r="AQ28" i="39" s="1"/>
  <c r="AR28" i="80"/>
  <c r="AH29" i="80"/>
  <c r="AQ29" i="80" s="1"/>
  <c r="Z30" i="38"/>
  <c r="AH28" i="81"/>
  <c r="AQ28" i="81" s="1"/>
  <c r="X29" i="33"/>
  <c r="Y29" i="33"/>
  <c r="Z29" i="33" s="1"/>
  <c r="AR29" i="30"/>
  <c r="Z28" i="27"/>
  <c r="X28" i="45"/>
  <c r="Z28" i="45" s="1"/>
  <c r="Y28" i="45"/>
  <c r="Y31" i="48"/>
  <c r="X31" i="48"/>
  <c r="Z31" i="48" s="1"/>
  <c r="Z29" i="92"/>
  <c r="X29" i="92"/>
  <c r="Y29" i="92"/>
  <c r="AN29" i="25"/>
  <c r="AI29" i="25"/>
  <c r="AR27" i="27"/>
  <c r="AR27" i="74"/>
  <c r="AI29" i="76"/>
  <c r="AN29" i="76"/>
  <c r="AH29" i="85"/>
  <c r="AQ29" i="85" s="1"/>
  <c r="AI28" i="34"/>
  <c r="AN28" i="34"/>
  <c r="AR27" i="90"/>
  <c r="AE29" i="83"/>
  <c r="W30" i="83"/>
  <c r="AF29" i="83"/>
  <c r="AO29" i="83" s="1"/>
  <c r="AG29" i="83"/>
  <c r="AP29" i="83" s="1"/>
  <c r="AI29" i="44"/>
  <c r="AN29" i="44"/>
  <c r="AI29" i="31"/>
  <c r="AN29" i="31"/>
  <c r="AH28" i="74"/>
  <c r="AQ28" i="74" s="1"/>
  <c r="AI28" i="91"/>
  <c r="AN28" i="91"/>
  <c r="AR27" i="47"/>
  <c r="AN28" i="33"/>
  <c r="AI28" i="33"/>
  <c r="AI27" i="45"/>
  <c r="AN27" i="45"/>
  <c r="X28" i="32"/>
  <c r="Y28" i="32"/>
  <c r="AI29" i="82"/>
  <c r="AN29" i="82"/>
  <c r="AE28" i="81" l="1"/>
  <c r="Z30" i="43"/>
  <c r="Z31" i="86"/>
  <c r="W29" i="81"/>
  <c r="AG29" i="75"/>
  <c r="AP29" i="75" s="1"/>
  <c r="AF28" i="81"/>
  <c r="AO28" i="81" s="1"/>
  <c r="Z30" i="76"/>
  <c r="AG29" i="37"/>
  <c r="AP29" i="37" s="1"/>
  <c r="AG30" i="28"/>
  <c r="AP30" i="28" s="1"/>
  <c r="AF29" i="37"/>
  <c r="AO29" i="37" s="1"/>
  <c r="AF30" i="28"/>
  <c r="AO30" i="28" s="1"/>
  <c r="AI30" i="79"/>
  <c r="Z31" i="96"/>
  <c r="AE31" i="96" s="1"/>
  <c r="AE30" i="28"/>
  <c r="Z29" i="34"/>
  <c r="W30" i="34" s="1"/>
  <c r="W30" i="37"/>
  <c r="Z28" i="32"/>
  <c r="Z29" i="84"/>
  <c r="AG29" i="84" s="1"/>
  <c r="AP29" i="84" s="1"/>
  <c r="Z29" i="91"/>
  <c r="AG29" i="91" s="1"/>
  <c r="AP29" i="91" s="1"/>
  <c r="Z27" i="35"/>
  <c r="AF27" i="35" s="1"/>
  <c r="AO27" i="35" s="1"/>
  <c r="Z29" i="29"/>
  <c r="AG29" i="29" s="1"/>
  <c r="AP29" i="29" s="1"/>
  <c r="Z29" i="95"/>
  <c r="AG29" i="95" s="1"/>
  <c r="AP29" i="95" s="1"/>
  <c r="Z29" i="93"/>
  <c r="AG29" i="93" s="1"/>
  <c r="AP29" i="93" s="1"/>
  <c r="AG27" i="35"/>
  <c r="AP27" i="35" s="1"/>
  <c r="W28" i="35"/>
  <c r="W32" i="86"/>
  <c r="AG31" i="86"/>
  <c r="AP31" i="86" s="1"/>
  <c r="AF31" i="86"/>
  <c r="AO31" i="86" s="1"/>
  <c r="AE31" i="86"/>
  <c r="W32" i="79"/>
  <c r="AG31" i="79"/>
  <c r="AP31" i="79" s="1"/>
  <c r="AE31" i="79"/>
  <c r="AF31" i="79"/>
  <c r="AO31" i="79" s="1"/>
  <c r="AE29" i="84"/>
  <c r="AF29" i="29"/>
  <c r="AO29" i="29" s="1"/>
  <c r="W30" i="95"/>
  <c r="AE29" i="95"/>
  <c r="AF29" i="95"/>
  <c r="AO29" i="95" s="1"/>
  <c r="AF30" i="76"/>
  <c r="AO30" i="76" s="1"/>
  <c r="AE30" i="76"/>
  <c r="AG30" i="76"/>
  <c r="AP30" i="76" s="1"/>
  <c r="W31" i="76"/>
  <c r="W31" i="43"/>
  <c r="AG30" i="43"/>
  <c r="AP30" i="43" s="1"/>
  <c r="AF30" i="43"/>
  <c r="AO30" i="43" s="1"/>
  <c r="AE30" i="43"/>
  <c r="AR28" i="88"/>
  <c r="AH30" i="25"/>
  <c r="AQ30" i="25" s="1"/>
  <c r="AR30" i="86"/>
  <c r="AR27" i="32"/>
  <c r="AR28" i="95"/>
  <c r="AG29" i="33"/>
  <c r="AP29" i="33" s="1"/>
  <c r="AF29" i="33"/>
  <c r="AO29" i="33" s="1"/>
  <c r="W30" i="33"/>
  <c r="AE29" i="33"/>
  <c r="AR30" i="79"/>
  <c r="AR27" i="45"/>
  <c r="AR28" i="91"/>
  <c r="AR28" i="34"/>
  <c r="AR29" i="25"/>
  <c r="AR29" i="42"/>
  <c r="W29" i="90"/>
  <c r="AG28" i="90"/>
  <c r="AP28" i="90" s="1"/>
  <c r="AF28" i="90"/>
  <c r="AO28" i="90" s="1"/>
  <c r="AE28" i="90"/>
  <c r="AR28" i="93"/>
  <c r="AR30" i="48"/>
  <c r="AR29" i="36"/>
  <c r="AH29" i="34"/>
  <c r="AQ29" i="34" s="1"/>
  <c r="Y30" i="80"/>
  <c r="X30" i="80"/>
  <c r="Y30" i="85"/>
  <c r="X30" i="85"/>
  <c r="Y30" i="75"/>
  <c r="X30" i="75"/>
  <c r="AN28" i="47"/>
  <c r="AI28" i="47"/>
  <c r="AI29" i="37"/>
  <c r="AN29" i="37"/>
  <c r="AI29" i="83"/>
  <c r="AN29" i="83"/>
  <c r="AI27" i="46"/>
  <c r="AN27" i="46"/>
  <c r="AH30" i="31"/>
  <c r="AQ30" i="31" s="1"/>
  <c r="AH30" i="44"/>
  <c r="AQ30" i="44" s="1"/>
  <c r="AH30" i="42"/>
  <c r="AQ30" i="42" s="1"/>
  <c r="AR27" i="94"/>
  <c r="AH30" i="87"/>
  <c r="AQ30" i="87" s="1"/>
  <c r="Z30" i="25"/>
  <c r="AH30" i="82"/>
  <c r="AQ30" i="82" s="1"/>
  <c r="AR30" i="96"/>
  <c r="AH30" i="73"/>
  <c r="AQ30" i="73" s="1"/>
  <c r="Y30" i="40"/>
  <c r="X30" i="40"/>
  <c r="Z30" i="40" s="1"/>
  <c r="AH30" i="36"/>
  <c r="AQ30" i="36" s="1"/>
  <c r="AH30" i="26"/>
  <c r="AQ30" i="26" s="1"/>
  <c r="AR28" i="41"/>
  <c r="AH29" i="41"/>
  <c r="AQ29" i="41" s="1"/>
  <c r="AN28" i="81"/>
  <c r="AI28" i="81"/>
  <c r="AN30" i="28"/>
  <c r="AI30" i="28"/>
  <c r="X29" i="39"/>
  <c r="Y29" i="39"/>
  <c r="X29" i="74"/>
  <c r="Y29" i="74"/>
  <c r="Y30" i="77"/>
  <c r="X30" i="77"/>
  <c r="AG29" i="34"/>
  <c r="AP29" i="34" s="1"/>
  <c r="X29" i="78"/>
  <c r="Y29" i="78"/>
  <c r="AN29" i="80"/>
  <c r="AI29" i="80"/>
  <c r="AI29" i="85"/>
  <c r="AN29" i="85"/>
  <c r="AI29" i="75"/>
  <c r="AN29" i="75"/>
  <c r="AI27" i="89"/>
  <c r="AN27" i="89"/>
  <c r="AR28" i="29"/>
  <c r="AH28" i="32"/>
  <c r="AQ28" i="32" s="1"/>
  <c r="AR29" i="44"/>
  <c r="AH29" i="92"/>
  <c r="AQ29" i="92" s="1"/>
  <c r="AH28" i="45"/>
  <c r="AQ28" i="45" s="1"/>
  <c r="AH29" i="33"/>
  <c r="AQ29" i="33" s="1"/>
  <c r="Z30" i="31"/>
  <c r="Z30" i="44"/>
  <c r="AR29" i="87"/>
  <c r="AR29" i="43"/>
  <c r="Z30" i="73"/>
  <c r="AI29" i="40"/>
  <c r="AN29" i="40"/>
  <c r="AR29" i="26"/>
  <c r="AH30" i="76"/>
  <c r="AQ30" i="76" s="1"/>
  <c r="Z30" i="36"/>
  <c r="Z30" i="26"/>
  <c r="Y29" i="81"/>
  <c r="X29" i="81"/>
  <c r="X31" i="28"/>
  <c r="Y31" i="28"/>
  <c r="AN28" i="39"/>
  <c r="AI28" i="39"/>
  <c r="X28" i="89"/>
  <c r="Y28" i="89"/>
  <c r="AR29" i="82"/>
  <c r="AH29" i="84"/>
  <c r="AQ29" i="84" s="1"/>
  <c r="AR26" i="35"/>
  <c r="AH30" i="43"/>
  <c r="AQ30" i="43" s="1"/>
  <c r="AE29" i="92"/>
  <c r="AF29" i="92"/>
  <c r="AO29" i="92" s="1"/>
  <c r="W30" i="92"/>
  <c r="AG29" i="92"/>
  <c r="AP29" i="92" s="1"/>
  <c r="AE30" i="42"/>
  <c r="W31" i="42"/>
  <c r="AF30" i="42"/>
  <c r="AO30" i="42" s="1"/>
  <c r="AG30" i="42"/>
  <c r="AP30" i="42" s="1"/>
  <c r="Z30" i="87"/>
  <c r="Z30" i="82"/>
  <c r="AR28" i="84"/>
  <c r="AH29" i="93"/>
  <c r="AQ29" i="93" s="1"/>
  <c r="AH31" i="96"/>
  <c r="AQ31" i="96" s="1"/>
  <c r="AH31" i="86"/>
  <c r="AQ31" i="86" s="1"/>
  <c r="AH27" i="35"/>
  <c r="AQ27" i="35" s="1"/>
  <c r="AI28" i="78"/>
  <c r="AN28" i="78"/>
  <c r="Z29" i="41"/>
  <c r="AI28" i="74"/>
  <c r="AN28" i="74"/>
  <c r="AN29" i="77"/>
  <c r="AI29" i="77"/>
  <c r="AR28" i="33"/>
  <c r="AR29" i="31"/>
  <c r="Y30" i="83"/>
  <c r="Z30" i="83" s="1"/>
  <c r="X30" i="83"/>
  <c r="AR29" i="76"/>
  <c r="AF31" i="48"/>
  <c r="AO31" i="48" s="1"/>
  <c r="AE31" i="48"/>
  <c r="W32" i="48"/>
  <c r="AG31" i="48"/>
  <c r="AP31" i="48" s="1"/>
  <c r="AR29" i="73"/>
  <c r="W31" i="30"/>
  <c r="AG30" i="30"/>
  <c r="AP30" i="30" s="1"/>
  <c r="AF30" i="30"/>
  <c r="AO30" i="30" s="1"/>
  <c r="AE30" i="30"/>
  <c r="AG29" i="88"/>
  <c r="AP29" i="88" s="1"/>
  <c r="AF29" i="88"/>
  <c r="AO29" i="88" s="1"/>
  <c r="AE29" i="88"/>
  <c r="W30" i="88"/>
  <c r="AH31" i="79"/>
  <c r="AQ31" i="79" s="1"/>
  <c r="W29" i="32"/>
  <c r="AG28" i="32"/>
  <c r="AP28" i="32" s="1"/>
  <c r="AF28" i="32"/>
  <c r="AO28" i="32" s="1"/>
  <c r="AE28" i="32"/>
  <c r="AG28" i="45"/>
  <c r="AP28" i="45" s="1"/>
  <c r="AE28" i="45"/>
  <c r="W29" i="45"/>
  <c r="AF28" i="45"/>
  <c r="AO28" i="45" s="1"/>
  <c r="AG30" i="38"/>
  <c r="AP30" i="38" s="1"/>
  <c r="AF30" i="38"/>
  <c r="AO30" i="38" s="1"/>
  <c r="AE30" i="38"/>
  <c r="W31" i="38"/>
  <c r="AH28" i="94"/>
  <c r="AQ28" i="94" s="1"/>
  <c r="AH29" i="29"/>
  <c r="AQ29" i="29" s="1"/>
  <c r="AH31" i="48"/>
  <c r="AQ31" i="48" s="1"/>
  <c r="AF28" i="27"/>
  <c r="AO28" i="27" s="1"/>
  <c r="AG28" i="27"/>
  <c r="AP28" i="27" s="1"/>
  <c r="W29" i="27"/>
  <c r="AE28" i="27"/>
  <c r="Z28" i="94"/>
  <c r="X28" i="46"/>
  <c r="Y28" i="46"/>
  <c r="AH29" i="91"/>
  <c r="AQ29" i="91" s="1"/>
  <c r="AR28" i="92"/>
  <c r="AH29" i="95"/>
  <c r="AQ29" i="95" s="1"/>
  <c r="AH29" i="88"/>
  <c r="AQ29" i="88" s="1"/>
  <c r="AG31" i="96"/>
  <c r="AP31" i="96" s="1"/>
  <c r="X29" i="47"/>
  <c r="Y29" i="47"/>
  <c r="Y30" i="37"/>
  <c r="X30" i="37"/>
  <c r="AF29" i="93" l="1"/>
  <c r="AO29" i="93" s="1"/>
  <c r="Z30" i="77"/>
  <c r="AE27" i="35"/>
  <c r="W32" i="96"/>
  <c r="AF31" i="96"/>
  <c r="AO31" i="96" s="1"/>
  <c r="AE29" i="34"/>
  <c r="W30" i="29"/>
  <c r="W30" i="91"/>
  <c r="AF29" i="34"/>
  <c r="AO29" i="34" s="1"/>
  <c r="AE29" i="29"/>
  <c r="W30" i="93"/>
  <c r="Z29" i="39"/>
  <c r="AG29" i="39" s="1"/>
  <c r="AP29" i="39" s="1"/>
  <c r="AE29" i="91"/>
  <c r="Z30" i="80"/>
  <c r="AF30" i="80" s="1"/>
  <c r="AO30" i="80" s="1"/>
  <c r="W30" i="84"/>
  <c r="Y30" i="84" s="1"/>
  <c r="AF29" i="91"/>
  <c r="AO29" i="91" s="1"/>
  <c r="AF29" i="84"/>
  <c r="AO29" i="84" s="1"/>
  <c r="AE29" i="93"/>
  <c r="Z30" i="75"/>
  <c r="Z30" i="85"/>
  <c r="W31" i="85" s="1"/>
  <c r="Z30" i="37"/>
  <c r="W31" i="37" s="1"/>
  <c r="AG30" i="83"/>
  <c r="AP30" i="83" s="1"/>
  <c r="AF30" i="83"/>
  <c r="AO30" i="83" s="1"/>
  <c r="AE30" i="83"/>
  <c r="W31" i="83"/>
  <c r="AG30" i="40"/>
  <c r="AP30" i="40" s="1"/>
  <c r="AF30" i="40"/>
  <c r="AO30" i="40" s="1"/>
  <c r="AE30" i="40"/>
  <c r="W31" i="40"/>
  <c r="AF30" i="37"/>
  <c r="AO30" i="37" s="1"/>
  <c r="AN31" i="48"/>
  <c r="AI31" i="48"/>
  <c r="AR29" i="77"/>
  <c r="AR28" i="78"/>
  <c r="AG30" i="87"/>
  <c r="AP30" i="87" s="1"/>
  <c r="AF30" i="87"/>
  <c r="AO30" i="87" s="1"/>
  <c r="AE30" i="87"/>
  <c r="W31" i="87"/>
  <c r="W31" i="26"/>
  <c r="AG30" i="26"/>
  <c r="AP30" i="26" s="1"/>
  <c r="AF30" i="26"/>
  <c r="AO30" i="26" s="1"/>
  <c r="AE30" i="26"/>
  <c r="AR29" i="80"/>
  <c r="AG30" i="77"/>
  <c r="AP30" i="77" s="1"/>
  <c r="AF30" i="77"/>
  <c r="AO30" i="77" s="1"/>
  <c r="W31" i="77"/>
  <c r="AE30" i="77"/>
  <c r="W30" i="39"/>
  <c r="AR28" i="47"/>
  <c r="AI28" i="32"/>
  <c r="AN28" i="32"/>
  <c r="AN29" i="88"/>
  <c r="AI29" i="88"/>
  <c r="X30" i="92"/>
  <c r="Y30" i="92"/>
  <c r="AH31" i="28"/>
  <c r="AQ31" i="28" s="1"/>
  <c r="AG30" i="36"/>
  <c r="AP30" i="36" s="1"/>
  <c r="AE30" i="36"/>
  <c r="AF30" i="36"/>
  <c r="AO30" i="36" s="1"/>
  <c r="W31" i="36"/>
  <c r="AR27" i="89"/>
  <c r="AR30" i="28"/>
  <c r="W31" i="25"/>
  <c r="AG30" i="25"/>
  <c r="AP30" i="25" s="1"/>
  <c r="AF30" i="25"/>
  <c r="AO30" i="25" s="1"/>
  <c r="AE30" i="25"/>
  <c r="AR27" i="46"/>
  <c r="Y31" i="43"/>
  <c r="X31" i="43"/>
  <c r="X30" i="29"/>
  <c r="Y30" i="29"/>
  <c r="X32" i="86"/>
  <c r="Y32" i="86"/>
  <c r="X32" i="96"/>
  <c r="Y32" i="96"/>
  <c r="Y29" i="27"/>
  <c r="X29" i="27"/>
  <c r="Y31" i="30"/>
  <c r="X31" i="30"/>
  <c r="AN29" i="91"/>
  <c r="AI29" i="91"/>
  <c r="AH28" i="89"/>
  <c r="AQ28" i="89" s="1"/>
  <c r="Z31" i="28"/>
  <c r="X30" i="34"/>
  <c r="Y30" i="34"/>
  <c r="AH29" i="74"/>
  <c r="AQ29" i="74" s="1"/>
  <c r="AH30" i="75"/>
  <c r="AQ30" i="75" s="1"/>
  <c r="AH30" i="80"/>
  <c r="AQ30" i="80" s="1"/>
  <c r="Y29" i="90"/>
  <c r="X29" i="90"/>
  <c r="X31" i="76"/>
  <c r="Y31" i="76"/>
  <c r="AN29" i="29"/>
  <c r="AI29" i="29"/>
  <c r="Y32" i="79"/>
  <c r="X32" i="79"/>
  <c r="X30" i="93"/>
  <c r="Y30" i="93"/>
  <c r="X31" i="38"/>
  <c r="Y31" i="38"/>
  <c r="X29" i="45"/>
  <c r="Y29" i="45"/>
  <c r="AR28" i="74"/>
  <c r="Z28" i="89"/>
  <c r="AH29" i="81"/>
  <c r="AQ29" i="81" s="1"/>
  <c r="AR29" i="75"/>
  <c r="AH29" i="78"/>
  <c r="AQ29" i="78" s="1"/>
  <c r="Z29" i="74"/>
  <c r="AR28" i="81"/>
  <c r="AR29" i="83"/>
  <c r="AN29" i="33"/>
  <c r="AI29" i="33"/>
  <c r="AI30" i="43"/>
  <c r="AN30" i="43"/>
  <c r="AI29" i="95"/>
  <c r="AN29" i="95"/>
  <c r="AI31" i="86"/>
  <c r="AN31" i="86"/>
  <c r="Y28" i="35"/>
  <c r="X28" i="35"/>
  <c r="AH28" i="46"/>
  <c r="AQ28" i="46" s="1"/>
  <c r="AI30" i="38"/>
  <c r="AN30" i="38"/>
  <c r="AI28" i="45"/>
  <c r="AN28" i="45"/>
  <c r="AI30" i="30"/>
  <c r="AN30" i="30"/>
  <c r="W30" i="41"/>
  <c r="AG29" i="41"/>
  <c r="AP29" i="41" s="1"/>
  <c r="AF29" i="41"/>
  <c r="AO29" i="41" s="1"/>
  <c r="AE29" i="41"/>
  <c r="X31" i="42"/>
  <c r="Y31" i="42"/>
  <c r="AN29" i="92"/>
  <c r="AI29" i="92"/>
  <c r="AR28" i="39"/>
  <c r="AR29" i="40"/>
  <c r="AE30" i="44"/>
  <c r="AF30" i="44"/>
  <c r="AO30" i="44" s="1"/>
  <c r="AG30" i="44"/>
  <c r="AP30" i="44" s="1"/>
  <c r="W31" i="44"/>
  <c r="Z29" i="78"/>
  <c r="AH30" i="77"/>
  <c r="AQ30" i="77" s="1"/>
  <c r="AH30" i="40"/>
  <c r="AQ30" i="40" s="1"/>
  <c r="AG30" i="75"/>
  <c r="AP30" i="75" s="1"/>
  <c r="AF30" i="75"/>
  <c r="AO30" i="75" s="1"/>
  <c r="AE30" i="75"/>
  <c r="W31" i="75"/>
  <c r="W31" i="80"/>
  <c r="AG30" i="80"/>
  <c r="AP30" i="80" s="1"/>
  <c r="AE30" i="80"/>
  <c r="AI28" i="90"/>
  <c r="AN28" i="90"/>
  <c r="AN27" i="35"/>
  <c r="AI27" i="35"/>
  <c r="W29" i="94"/>
  <c r="AE28" i="94"/>
  <c r="AG28" i="94"/>
  <c r="AP28" i="94" s="1"/>
  <c r="AF28" i="94"/>
  <c r="AO28" i="94" s="1"/>
  <c r="AN28" i="27"/>
  <c r="AI28" i="27"/>
  <c r="AH29" i="47"/>
  <c r="AQ29" i="47" s="1"/>
  <c r="Z29" i="47"/>
  <c r="AH30" i="37"/>
  <c r="AQ30" i="37" s="1"/>
  <c r="AI31" i="96"/>
  <c r="AN31" i="96"/>
  <c r="Z28" i="46"/>
  <c r="X29" i="32"/>
  <c r="Y29" i="32"/>
  <c r="X30" i="88"/>
  <c r="Y30" i="88"/>
  <c r="Y30" i="91"/>
  <c r="X30" i="91"/>
  <c r="Y32" i="48"/>
  <c r="X32" i="48"/>
  <c r="AH30" i="83"/>
  <c r="AQ30" i="83" s="1"/>
  <c r="AG30" i="82"/>
  <c r="AP30" i="82" s="1"/>
  <c r="AF30" i="82"/>
  <c r="AO30" i="82" s="1"/>
  <c r="W31" i="82"/>
  <c r="AE30" i="82"/>
  <c r="AI30" i="42"/>
  <c r="AN30" i="42"/>
  <c r="Z29" i="81"/>
  <c r="AG30" i="73"/>
  <c r="AP30" i="73" s="1"/>
  <c r="AF30" i="73"/>
  <c r="AO30" i="73" s="1"/>
  <c r="AE30" i="73"/>
  <c r="W31" i="73"/>
  <c r="AE30" i="31"/>
  <c r="W31" i="31"/>
  <c r="AG30" i="31"/>
  <c r="AP30" i="31" s="1"/>
  <c r="AF30" i="31"/>
  <c r="AO30" i="31" s="1"/>
  <c r="AR29" i="85"/>
  <c r="AN29" i="34"/>
  <c r="AH29" i="39"/>
  <c r="AQ29" i="39" s="1"/>
  <c r="AR29" i="37"/>
  <c r="AH30" i="85"/>
  <c r="AQ30" i="85" s="1"/>
  <c r="X30" i="33"/>
  <c r="Y30" i="33"/>
  <c r="AI30" i="76"/>
  <c r="AN30" i="76"/>
  <c r="X30" i="95"/>
  <c r="Y30" i="95"/>
  <c r="AN29" i="84"/>
  <c r="AI31" i="79"/>
  <c r="AN31" i="79"/>
  <c r="AN29" i="93"/>
  <c r="AI29" i="93"/>
  <c r="Z30" i="93" l="1"/>
  <c r="Z29" i="32"/>
  <c r="AE29" i="39"/>
  <c r="AF29" i="39"/>
  <c r="AO29" i="39" s="1"/>
  <c r="X30" i="84"/>
  <c r="Z29" i="45"/>
  <c r="AG30" i="37"/>
  <c r="AP30" i="37" s="1"/>
  <c r="AI29" i="34"/>
  <c r="AR29" i="34" s="1"/>
  <c r="AE30" i="85"/>
  <c r="AN30" i="85" s="1"/>
  <c r="AE30" i="37"/>
  <c r="AF30" i="85"/>
  <c r="AO30" i="85" s="1"/>
  <c r="Z29" i="90"/>
  <c r="AF29" i="90" s="1"/>
  <c r="AO29" i="90" s="1"/>
  <c r="AG30" i="85"/>
  <c r="AP30" i="85" s="1"/>
  <c r="AI29" i="84"/>
  <c r="AR29" i="84" s="1"/>
  <c r="Z30" i="95"/>
  <c r="W31" i="95" s="1"/>
  <c r="Z30" i="91"/>
  <c r="AE30" i="91" s="1"/>
  <c r="Z30" i="88"/>
  <c r="W31" i="88" s="1"/>
  <c r="Z30" i="34"/>
  <c r="AG30" i="34" s="1"/>
  <c r="AP30" i="34" s="1"/>
  <c r="Z31" i="42"/>
  <c r="AE31" i="42" s="1"/>
  <c r="Z30" i="33"/>
  <c r="W31" i="33" s="1"/>
  <c r="Z28" i="35"/>
  <c r="W29" i="35" s="1"/>
  <c r="Z31" i="76"/>
  <c r="W32" i="76" s="1"/>
  <c r="AE30" i="88"/>
  <c r="AF31" i="42"/>
  <c r="AO31" i="42" s="1"/>
  <c r="W32" i="42"/>
  <c r="W31" i="34"/>
  <c r="AH32" i="48"/>
  <c r="AQ32" i="48" s="1"/>
  <c r="AE28" i="46"/>
  <c r="W29" i="46"/>
  <c r="AG28" i="46"/>
  <c r="AP28" i="46" s="1"/>
  <c r="AF28" i="46"/>
  <c r="AO28" i="46" s="1"/>
  <c r="AI28" i="94"/>
  <c r="AN28" i="94"/>
  <c r="AR28" i="90"/>
  <c r="Y31" i="75"/>
  <c r="X31" i="75"/>
  <c r="AI29" i="41"/>
  <c r="AN29" i="41"/>
  <c r="AR30" i="30"/>
  <c r="AR30" i="43"/>
  <c r="AH29" i="45"/>
  <c r="AQ29" i="45" s="1"/>
  <c r="AH30" i="93"/>
  <c r="AQ30" i="93" s="1"/>
  <c r="AH29" i="27"/>
  <c r="AQ29" i="27" s="1"/>
  <c r="Y31" i="25"/>
  <c r="X31" i="25"/>
  <c r="Z31" i="25" s="1"/>
  <c r="X31" i="36"/>
  <c r="Y31" i="36"/>
  <c r="AR29" i="88"/>
  <c r="AI29" i="39"/>
  <c r="AN29" i="39"/>
  <c r="AI30" i="26"/>
  <c r="AN30" i="26"/>
  <c r="Y31" i="87"/>
  <c r="X31" i="87"/>
  <c r="Z31" i="87" s="1"/>
  <c r="AN30" i="37"/>
  <c r="AI30" i="37"/>
  <c r="AR29" i="93"/>
  <c r="Y31" i="73"/>
  <c r="X31" i="73"/>
  <c r="AR29" i="92"/>
  <c r="AR29" i="33"/>
  <c r="AE29" i="74"/>
  <c r="W30" i="74"/>
  <c r="AF29" i="74"/>
  <c r="AO29" i="74" s="1"/>
  <c r="AG29" i="74"/>
  <c r="AP29" i="74" s="1"/>
  <c r="AF29" i="45"/>
  <c r="AO29" i="45" s="1"/>
  <c r="W30" i="45"/>
  <c r="AE29" i="45"/>
  <c r="AG29" i="45"/>
  <c r="AP29" i="45" s="1"/>
  <c r="W31" i="93"/>
  <c r="AG30" i="93"/>
  <c r="AP30" i="93" s="1"/>
  <c r="AF30" i="93"/>
  <c r="AO30" i="93" s="1"/>
  <c r="AE30" i="93"/>
  <c r="W32" i="28"/>
  <c r="AG31" i="28"/>
  <c r="AP31" i="28" s="1"/>
  <c r="AF31" i="28"/>
  <c r="AO31" i="28" s="1"/>
  <c r="AE31" i="28"/>
  <c r="AR29" i="91"/>
  <c r="AH32" i="86"/>
  <c r="AQ32" i="86" s="1"/>
  <c r="AH30" i="29"/>
  <c r="AQ30" i="29" s="1"/>
  <c r="Y31" i="77"/>
  <c r="X31" i="77"/>
  <c r="AN30" i="87"/>
  <c r="AI30" i="87"/>
  <c r="AH30" i="95"/>
  <c r="AQ30" i="95" s="1"/>
  <c r="AN30" i="73"/>
  <c r="AI30" i="73"/>
  <c r="Z32" i="48"/>
  <c r="AR31" i="96"/>
  <c r="AG29" i="47"/>
  <c r="AP29" i="47" s="1"/>
  <c r="AF29" i="47"/>
  <c r="AO29" i="47" s="1"/>
  <c r="W30" i="47"/>
  <c r="AE29" i="47"/>
  <c r="AR28" i="27"/>
  <c r="Y29" i="94"/>
  <c r="X29" i="94"/>
  <c r="AI30" i="80"/>
  <c r="AN30" i="80"/>
  <c r="AN30" i="75"/>
  <c r="AI30" i="75"/>
  <c r="AN30" i="44"/>
  <c r="AI30" i="44"/>
  <c r="AR28" i="45"/>
  <c r="AR31" i="86"/>
  <c r="AF28" i="89"/>
  <c r="AO28" i="89" s="1"/>
  <c r="AE28" i="89"/>
  <c r="AG28" i="89"/>
  <c r="AP28" i="89" s="1"/>
  <c r="W29" i="89"/>
  <c r="AH32" i="79"/>
  <c r="AQ32" i="79" s="1"/>
  <c r="AH31" i="76"/>
  <c r="AQ31" i="76" s="1"/>
  <c r="Z29" i="27"/>
  <c r="Z32" i="86"/>
  <c r="Z30" i="29"/>
  <c r="AI30" i="25"/>
  <c r="AN30" i="25"/>
  <c r="AN30" i="36"/>
  <c r="AI30" i="36"/>
  <c r="AR31" i="48"/>
  <c r="Y31" i="83"/>
  <c r="X31" i="83"/>
  <c r="X31" i="85"/>
  <c r="Y31" i="85"/>
  <c r="AH30" i="33"/>
  <c r="AQ30" i="33" s="1"/>
  <c r="AH30" i="88"/>
  <c r="AQ30" i="88" s="1"/>
  <c r="AN30" i="82"/>
  <c r="AI30" i="82"/>
  <c r="AH30" i="91"/>
  <c r="AQ30" i="91" s="1"/>
  <c r="AR27" i="35"/>
  <c r="AF29" i="78"/>
  <c r="AO29" i="78" s="1"/>
  <c r="AE29" i="78"/>
  <c r="W30" i="78"/>
  <c r="AG29" i="78"/>
  <c r="AP29" i="78" s="1"/>
  <c r="AH31" i="38"/>
  <c r="AQ31" i="38" s="1"/>
  <c r="AH31" i="30"/>
  <c r="AQ31" i="30" s="1"/>
  <c r="AH31" i="43"/>
  <c r="AQ31" i="43" s="1"/>
  <c r="AR28" i="32"/>
  <c r="AN30" i="83"/>
  <c r="AI30" i="83"/>
  <c r="AI30" i="85"/>
  <c r="AR30" i="42"/>
  <c r="AR31" i="79"/>
  <c r="Y31" i="31"/>
  <c r="X31" i="31"/>
  <c r="Y31" i="82"/>
  <c r="X31" i="82"/>
  <c r="AH29" i="32"/>
  <c r="AQ29" i="32" s="1"/>
  <c r="AH31" i="42"/>
  <c r="AQ31" i="42" s="1"/>
  <c r="X30" i="41"/>
  <c r="Y30" i="41"/>
  <c r="AR30" i="38"/>
  <c r="AH28" i="35"/>
  <c r="AQ28" i="35" s="1"/>
  <c r="AR29" i="95"/>
  <c r="Z31" i="38"/>
  <c r="Z32" i="79"/>
  <c r="AH29" i="90"/>
  <c r="AQ29" i="90" s="1"/>
  <c r="AH32" i="96"/>
  <c r="AQ32" i="96" s="1"/>
  <c r="AH30" i="84"/>
  <c r="AQ30" i="84" s="1"/>
  <c r="AH30" i="92"/>
  <c r="AQ30" i="92" s="1"/>
  <c r="X30" i="39"/>
  <c r="Y30" i="39"/>
  <c r="X31" i="26"/>
  <c r="Y31" i="26"/>
  <c r="Z31" i="26" s="1"/>
  <c r="X31" i="40"/>
  <c r="Y31" i="40"/>
  <c r="AR30" i="76"/>
  <c r="AI30" i="31"/>
  <c r="AN30" i="31"/>
  <c r="AG29" i="81"/>
  <c r="AP29" i="81" s="1"/>
  <c r="AF29" i="81"/>
  <c r="AO29" i="81" s="1"/>
  <c r="W30" i="81"/>
  <c r="AE29" i="81"/>
  <c r="W31" i="91"/>
  <c r="AF29" i="32"/>
  <c r="AO29" i="32" s="1"/>
  <c r="AE29" i="32"/>
  <c r="W30" i="32"/>
  <c r="AG29" i="32"/>
  <c r="AP29" i="32" s="1"/>
  <c r="X31" i="80"/>
  <c r="Y31" i="80"/>
  <c r="Y31" i="44"/>
  <c r="X31" i="44"/>
  <c r="AR29" i="29"/>
  <c r="AH30" i="34"/>
  <c r="AQ30" i="34" s="1"/>
  <c r="Z31" i="30"/>
  <c r="Z32" i="96"/>
  <c r="Z30" i="84"/>
  <c r="Z31" i="43"/>
  <c r="Z30" i="92"/>
  <c r="AN30" i="77"/>
  <c r="AI30" i="77"/>
  <c r="Y31" i="37"/>
  <c r="X31" i="37"/>
  <c r="AN30" i="40"/>
  <c r="AI30" i="40"/>
  <c r="AF30" i="34" l="1"/>
  <c r="AO30" i="34" s="1"/>
  <c r="AG29" i="90"/>
  <c r="AP29" i="90" s="1"/>
  <c r="W30" i="90"/>
  <c r="AE30" i="34"/>
  <c r="AE29" i="90"/>
  <c r="AE30" i="33"/>
  <c r="AE30" i="95"/>
  <c r="AF30" i="33"/>
  <c r="AO30" i="33" s="1"/>
  <c r="AG31" i="42"/>
  <c r="AP31" i="42" s="1"/>
  <c r="AG31" i="76"/>
  <c r="AP31" i="76" s="1"/>
  <c r="Z31" i="37"/>
  <c r="AG31" i="37" s="1"/>
  <c r="AP31" i="37" s="1"/>
  <c r="AF30" i="95"/>
  <c r="AO30" i="95" s="1"/>
  <c r="AF31" i="76"/>
  <c r="AO31" i="76" s="1"/>
  <c r="AE28" i="35"/>
  <c r="Z31" i="77"/>
  <c r="W32" i="77" s="1"/>
  <c r="AF30" i="91"/>
  <c r="AO30" i="91" s="1"/>
  <c r="AF30" i="88"/>
  <c r="AO30" i="88" s="1"/>
  <c r="AG30" i="91"/>
  <c r="AP30" i="91" s="1"/>
  <c r="AG30" i="95"/>
  <c r="AP30" i="95" s="1"/>
  <c r="AE31" i="76"/>
  <c r="AG30" i="88"/>
  <c r="AP30" i="88" s="1"/>
  <c r="Z31" i="44"/>
  <c r="W32" i="44" s="1"/>
  <c r="Z30" i="41"/>
  <c r="W31" i="41" s="1"/>
  <c r="Z29" i="94"/>
  <c r="AF29" i="94" s="1"/>
  <c r="AO29" i="94" s="1"/>
  <c r="Z31" i="82"/>
  <c r="AF31" i="82" s="1"/>
  <c r="AO31" i="82" s="1"/>
  <c r="Z31" i="36"/>
  <c r="AF31" i="36" s="1"/>
  <c r="AO31" i="36" s="1"/>
  <c r="AF28" i="35"/>
  <c r="AO28" i="35" s="1"/>
  <c r="Z31" i="83"/>
  <c r="AE31" i="83" s="1"/>
  <c r="AG30" i="33"/>
  <c r="AP30" i="33" s="1"/>
  <c r="AG28" i="35"/>
  <c r="AP28" i="35" s="1"/>
  <c r="Z31" i="31"/>
  <c r="AG31" i="31" s="1"/>
  <c r="AP31" i="31" s="1"/>
  <c r="AE31" i="26"/>
  <c r="W32" i="26"/>
  <c r="AG31" i="26"/>
  <c r="AP31" i="26" s="1"/>
  <c r="AF31" i="26"/>
  <c r="AO31" i="26" s="1"/>
  <c r="AG31" i="36"/>
  <c r="AP31" i="36" s="1"/>
  <c r="AE31" i="36"/>
  <c r="W30" i="94"/>
  <c r="W32" i="82"/>
  <c r="AG31" i="82"/>
  <c r="AP31" i="82" s="1"/>
  <c r="AE31" i="82"/>
  <c r="AF31" i="31"/>
  <c r="AO31" i="31" s="1"/>
  <c r="AE31" i="31"/>
  <c r="W32" i="31"/>
  <c r="AF30" i="92"/>
  <c r="AO30" i="92" s="1"/>
  <c r="AE30" i="92"/>
  <c r="AG30" i="92"/>
  <c r="AP30" i="92" s="1"/>
  <c r="W31" i="92"/>
  <c r="W31" i="84"/>
  <c r="AE30" i="84"/>
  <c r="AG30" i="84"/>
  <c r="AP30" i="84" s="1"/>
  <c r="AF30" i="84"/>
  <c r="AO30" i="84" s="1"/>
  <c r="Y30" i="32"/>
  <c r="X30" i="32"/>
  <c r="Z30" i="32" s="1"/>
  <c r="AE32" i="79"/>
  <c r="W33" i="79"/>
  <c r="AF32" i="79"/>
  <c r="AO32" i="79" s="1"/>
  <c r="AG32" i="79"/>
  <c r="AP32" i="79" s="1"/>
  <c r="AH30" i="41"/>
  <c r="AQ30" i="41" s="1"/>
  <c r="AH31" i="82"/>
  <c r="AQ31" i="82" s="1"/>
  <c r="AR30" i="85"/>
  <c r="AI29" i="78"/>
  <c r="AN29" i="78"/>
  <c r="AH31" i="83"/>
  <c r="AQ31" i="83" s="1"/>
  <c r="AR30" i="80"/>
  <c r="AN29" i="47"/>
  <c r="AI29" i="47"/>
  <c r="Y32" i="28"/>
  <c r="X32" i="28"/>
  <c r="AN30" i="95"/>
  <c r="AI30" i="95"/>
  <c r="AN31" i="76"/>
  <c r="AI31" i="76"/>
  <c r="X31" i="88"/>
  <c r="Y31" i="88"/>
  <c r="X31" i="34"/>
  <c r="Y31" i="34"/>
  <c r="Y30" i="90"/>
  <c r="X30" i="90"/>
  <c r="Z30" i="90" s="1"/>
  <c r="W32" i="37"/>
  <c r="AF31" i="37"/>
  <c r="AO31" i="37" s="1"/>
  <c r="AG31" i="38"/>
  <c r="AP31" i="38" s="1"/>
  <c r="AE31" i="38"/>
  <c r="W32" i="38"/>
  <c r="AF31" i="38"/>
  <c r="AO31" i="38" s="1"/>
  <c r="AE30" i="41"/>
  <c r="AF30" i="41"/>
  <c r="AO30" i="41" s="1"/>
  <c r="AG30" i="41"/>
  <c r="AP30" i="41" s="1"/>
  <c r="AN29" i="81"/>
  <c r="AI29" i="81"/>
  <c r="AR30" i="83"/>
  <c r="AR30" i="25"/>
  <c r="X30" i="47"/>
  <c r="Y30" i="47"/>
  <c r="AR30" i="73"/>
  <c r="AI31" i="28"/>
  <c r="AN31" i="28"/>
  <c r="AI29" i="45"/>
  <c r="AN29" i="45"/>
  <c r="Y30" i="74"/>
  <c r="X30" i="74"/>
  <c r="AH31" i="73"/>
  <c r="AQ31" i="73" s="1"/>
  <c r="AR29" i="41"/>
  <c r="AI28" i="46"/>
  <c r="AN28" i="46"/>
  <c r="Y32" i="76"/>
  <c r="X32" i="76"/>
  <c r="AI29" i="90"/>
  <c r="AN29" i="90"/>
  <c r="AN30" i="88"/>
  <c r="AG32" i="48"/>
  <c r="AP32" i="48" s="1"/>
  <c r="W33" i="48"/>
  <c r="AF32" i="48"/>
  <c r="AO32" i="48" s="1"/>
  <c r="AE32" i="48"/>
  <c r="AF31" i="77"/>
  <c r="AO31" i="77" s="1"/>
  <c r="AI30" i="93"/>
  <c r="AN30" i="93"/>
  <c r="AR30" i="37"/>
  <c r="AR30" i="26"/>
  <c r="AH31" i="36"/>
  <c r="AQ31" i="36" s="1"/>
  <c r="Y29" i="46"/>
  <c r="X29" i="46"/>
  <c r="AI30" i="33"/>
  <c r="AN30" i="33"/>
  <c r="AN28" i="35"/>
  <c r="AR30" i="77"/>
  <c r="AF31" i="30"/>
  <c r="AO31" i="30" s="1"/>
  <c r="AE31" i="30"/>
  <c r="W32" i="30"/>
  <c r="AG31" i="30"/>
  <c r="AP31" i="30" s="1"/>
  <c r="AH31" i="80"/>
  <c r="AQ31" i="80" s="1"/>
  <c r="AR30" i="31"/>
  <c r="AH31" i="40"/>
  <c r="AQ31" i="40" s="1"/>
  <c r="AH30" i="39"/>
  <c r="AQ30" i="39" s="1"/>
  <c r="AR30" i="40"/>
  <c r="Z31" i="80"/>
  <c r="Y31" i="91"/>
  <c r="X31" i="91"/>
  <c r="X30" i="81"/>
  <c r="Y30" i="81"/>
  <c r="Z31" i="40"/>
  <c r="Z30" i="39"/>
  <c r="AH31" i="31"/>
  <c r="AQ31" i="31" s="1"/>
  <c r="AR30" i="82"/>
  <c r="W31" i="29"/>
  <c r="AG30" i="29"/>
  <c r="AP30" i="29" s="1"/>
  <c r="AE30" i="29"/>
  <c r="AF30" i="29"/>
  <c r="AO30" i="29" s="1"/>
  <c r="AR30" i="75"/>
  <c r="AR30" i="87"/>
  <c r="Y30" i="45"/>
  <c r="X30" i="45"/>
  <c r="AI29" i="74"/>
  <c r="AN29" i="74"/>
  <c r="AH31" i="87"/>
  <c r="AQ31" i="87" s="1"/>
  <c r="AR29" i="39"/>
  <c r="AH31" i="25"/>
  <c r="AQ31" i="25" s="1"/>
  <c r="AH31" i="75"/>
  <c r="AQ31" i="75" s="1"/>
  <c r="AR28" i="94"/>
  <c r="AH29" i="94"/>
  <c r="AQ29" i="94" s="1"/>
  <c r="AH31" i="44"/>
  <c r="AQ31" i="44" s="1"/>
  <c r="AN30" i="91"/>
  <c r="AH31" i="85"/>
  <c r="AQ31" i="85" s="1"/>
  <c r="AE32" i="86"/>
  <c r="W33" i="86"/>
  <c r="AF32" i="86"/>
  <c r="AO32" i="86" s="1"/>
  <c r="AG32" i="86"/>
  <c r="AP32" i="86" s="1"/>
  <c r="Z31" i="73"/>
  <c r="Y31" i="95"/>
  <c r="X31" i="95"/>
  <c r="X32" i="42"/>
  <c r="Y32" i="42"/>
  <c r="AF32" i="96"/>
  <c r="AO32" i="96" s="1"/>
  <c r="W33" i="96"/>
  <c r="AE32" i="96"/>
  <c r="AG32" i="96"/>
  <c r="AP32" i="96" s="1"/>
  <c r="AI29" i="32"/>
  <c r="AN29" i="32"/>
  <c r="AN28" i="89"/>
  <c r="AI28" i="89"/>
  <c r="AR30" i="44"/>
  <c r="AH31" i="37"/>
  <c r="AQ31" i="37" s="1"/>
  <c r="AE31" i="43"/>
  <c r="AG31" i="43"/>
  <c r="AP31" i="43" s="1"/>
  <c r="W32" i="43"/>
  <c r="AF31" i="43"/>
  <c r="AO31" i="43" s="1"/>
  <c r="AH31" i="26"/>
  <c r="AQ31" i="26" s="1"/>
  <c r="Y30" i="78"/>
  <c r="X30" i="78"/>
  <c r="Z31" i="85"/>
  <c r="AR30" i="36"/>
  <c r="W30" i="27"/>
  <c r="AE29" i="27"/>
  <c r="AG29" i="27"/>
  <c r="AP29" i="27" s="1"/>
  <c r="AF29" i="27"/>
  <c r="AO29" i="27" s="1"/>
  <c r="X29" i="89"/>
  <c r="Y29" i="89"/>
  <c r="AH31" i="77"/>
  <c r="AQ31" i="77" s="1"/>
  <c r="X31" i="93"/>
  <c r="Y31" i="93"/>
  <c r="W32" i="87"/>
  <c r="AG31" i="87"/>
  <c r="AP31" i="87" s="1"/>
  <c r="AF31" i="87"/>
  <c r="AO31" i="87" s="1"/>
  <c r="AE31" i="87"/>
  <c r="AE31" i="25"/>
  <c r="W32" i="25"/>
  <c r="AG31" i="25"/>
  <c r="AP31" i="25" s="1"/>
  <c r="AF31" i="25"/>
  <c r="AO31" i="25" s="1"/>
  <c r="Z31" i="75"/>
  <c r="Y31" i="33"/>
  <c r="X31" i="33"/>
  <c r="AN30" i="34"/>
  <c r="AI30" i="34"/>
  <c r="AN31" i="42"/>
  <c r="AI31" i="42"/>
  <c r="X29" i="35"/>
  <c r="Y29" i="35"/>
  <c r="Z32" i="28" l="1"/>
  <c r="AG29" i="94"/>
  <c r="AP29" i="94" s="1"/>
  <c r="Z29" i="35"/>
  <c r="AE29" i="94"/>
  <c r="Z30" i="47"/>
  <c r="Z30" i="74"/>
  <c r="AE31" i="44"/>
  <c r="AE31" i="37"/>
  <c r="AF31" i="44"/>
  <c r="AO31" i="44" s="1"/>
  <c r="AI30" i="91"/>
  <c r="AR30" i="91" s="1"/>
  <c r="AG31" i="44"/>
  <c r="AP31" i="44" s="1"/>
  <c r="Z31" i="91"/>
  <c r="AE31" i="91" s="1"/>
  <c r="W32" i="36"/>
  <c r="AG31" i="77"/>
  <c r="AP31" i="77" s="1"/>
  <c r="Z32" i="76"/>
  <c r="AE32" i="76" s="1"/>
  <c r="AE31" i="77"/>
  <c r="AI31" i="77" s="1"/>
  <c r="Z30" i="78"/>
  <c r="AG30" i="78" s="1"/>
  <c r="AP30" i="78" s="1"/>
  <c r="Z32" i="42"/>
  <c r="AF32" i="42" s="1"/>
  <c r="AO32" i="42" s="1"/>
  <c r="AI30" i="88"/>
  <c r="AG31" i="83"/>
  <c r="AP31" i="83" s="1"/>
  <c r="W32" i="83"/>
  <c r="X32" i="83" s="1"/>
  <c r="Z31" i="33"/>
  <c r="AF31" i="33" s="1"/>
  <c r="AO31" i="33" s="1"/>
  <c r="Z31" i="93"/>
  <c r="AE31" i="93" s="1"/>
  <c r="Z31" i="95"/>
  <c r="AE31" i="95" s="1"/>
  <c r="Z30" i="45"/>
  <c r="W31" i="45" s="1"/>
  <c r="Z31" i="34"/>
  <c r="AF31" i="34" s="1"/>
  <c r="AO31" i="34" s="1"/>
  <c r="AI28" i="35"/>
  <c r="AR28" i="35" s="1"/>
  <c r="AF31" i="83"/>
  <c r="AO31" i="83" s="1"/>
  <c r="Z31" i="88"/>
  <c r="AF31" i="88" s="1"/>
  <c r="AO31" i="88" s="1"/>
  <c r="W31" i="47"/>
  <c r="AG30" i="47"/>
  <c r="AP30" i="47" s="1"/>
  <c r="AF30" i="47"/>
  <c r="AO30" i="47" s="1"/>
  <c r="AE30" i="47"/>
  <c r="AG30" i="90"/>
  <c r="AP30" i="90" s="1"/>
  <c r="AF30" i="90"/>
  <c r="AO30" i="90" s="1"/>
  <c r="AE30" i="90"/>
  <c r="W31" i="90"/>
  <c r="AF30" i="45"/>
  <c r="AO30" i="45" s="1"/>
  <c r="AE30" i="45"/>
  <c r="W32" i="91"/>
  <c r="AF31" i="91"/>
  <c r="AO31" i="91" s="1"/>
  <c r="AE32" i="28"/>
  <c r="AF32" i="28"/>
  <c r="AO32" i="28" s="1"/>
  <c r="W33" i="28"/>
  <c r="AG32" i="28"/>
  <c r="AP32" i="28" s="1"/>
  <c r="AH29" i="89"/>
  <c r="AQ29" i="89" s="1"/>
  <c r="Y30" i="27"/>
  <c r="X30" i="27"/>
  <c r="AR28" i="89"/>
  <c r="X33" i="96"/>
  <c r="Y33" i="96"/>
  <c r="AH31" i="95"/>
  <c r="AQ31" i="95" s="1"/>
  <c r="AE30" i="39"/>
  <c r="W31" i="39"/>
  <c r="AF30" i="39"/>
  <c r="AO30" i="39" s="1"/>
  <c r="AG30" i="39"/>
  <c r="AP30" i="39" s="1"/>
  <c r="Y32" i="30"/>
  <c r="Z32" i="30" s="1"/>
  <c r="X32" i="30"/>
  <c r="Y33" i="48"/>
  <c r="X33" i="48"/>
  <c r="AR29" i="90"/>
  <c r="AR29" i="78"/>
  <c r="AH30" i="32"/>
  <c r="AQ30" i="32" s="1"/>
  <c r="AI31" i="82"/>
  <c r="AN31" i="82"/>
  <c r="AN31" i="44"/>
  <c r="AI31" i="44"/>
  <c r="AN29" i="94"/>
  <c r="AI29" i="94"/>
  <c r="AR30" i="34"/>
  <c r="AN32" i="96"/>
  <c r="AI32" i="96"/>
  <c r="AH29" i="35"/>
  <c r="AQ29" i="35" s="1"/>
  <c r="AH31" i="33"/>
  <c r="AQ31" i="33" s="1"/>
  <c r="Z29" i="89"/>
  <c r="Y32" i="43"/>
  <c r="X32" i="43"/>
  <c r="Y33" i="86"/>
  <c r="X33" i="86"/>
  <c r="AI30" i="29"/>
  <c r="AN30" i="29"/>
  <c r="W32" i="40"/>
  <c r="AG31" i="40"/>
  <c r="AP31" i="40" s="1"/>
  <c r="AE31" i="40"/>
  <c r="AF31" i="40"/>
  <c r="AO31" i="40" s="1"/>
  <c r="AI31" i="30"/>
  <c r="AN31" i="30"/>
  <c r="AH32" i="76"/>
  <c r="AQ32" i="76" s="1"/>
  <c r="AH30" i="74"/>
  <c r="AQ30" i="74" s="1"/>
  <c r="AR31" i="28"/>
  <c r="Y32" i="38"/>
  <c r="Z32" i="38" s="1"/>
  <c r="X32" i="38"/>
  <c r="AR31" i="76"/>
  <c r="X31" i="84"/>
  <c r="Y31" i="84"/>
  <c r="AI31" i="83"/>
  <c r="AN31" i="83"/>
  <c r="AE29" i="35"/>
  <c r="W30" i="35"/>
  <c r="AF29" i="35"/>
  <c r="AO29" i="35" s="1"/>
  <c r="AG29" i="35"/>
  <c r="AP29" i="35" s="1"/>
  <c r="Y32" i="25"/>
  <c r="X32" i="25"/>
  <c r="Y32" i="87"/>
  <c r="X32" i="87"/>
  <c r="AF31" i="95"/>
  <c r="AO31" i="95" s="1"/>
  <c r="AI32" i="86"/>
  <c r="AN32" i="86"/>
  <c r="AE31" i="80"/>
  <c r="W32" i="80"/>
  <c r="AF31" i="80"/>
  <c r="AO31" i="80" s="1"/>
  <c r="AG31" i="80"/>
  <c r="AP31" i="80" s="1"/>
  <c r="AR30" i="33"/>
  <c r="AI31" i="38"/>
  <c r="AN31" i="38"/>
  <c r="AH31" i="34"/>
  <c r="AQ31" i="34" s="1"/>
  <c r="AR29" i="47"/>
  <c r="AG30" i="32"/>
  <c r="AP30" i="32" s="1"/>
  <c r="AF30" i="32"/>
  <c r="AO30" i="32" s="1"/>
  <c r="AE30" i="32"/>
  <c r="W31" i="32"/>
  <c r="Y31" i="92"/>
  <c r="X31" i="92"/>
  <c r="X32" i="31"/>
  <c r="Y32" i="31"/>
  <c r="AI31" i="36"/>
  <c r="AN31" i="36"/>
  <c r="AR31" i="42"/>
  <c r="AG31" i="33"/>
  <c r="AP31" i="33" s="1"/>
  <c r="AI31" i="25"/>
  <c r="AN31" i="25"/>
  <c r="W32" i="85"/>
  <c r="AG31" i="85"/>
  <c r="AP31" i="85" s="1"/>
  <c r="AE31" i="85"/>
  <c r="AF31" i="85"/>
  <c r="AO31" i="85" s="1"/>
  <c r="AR29" i="32"/>
  <c r="W32" i="73"/>
  <c r="AG31" i="73"/>
  <c r="AP31" i="73" s="1"/>
  <c r="AE31" i="73"/>
  <c r="AF31" i="73"/>
  <c r="AO31" i="73" s="1"/>
  <c r="AH30" i="81"/>
  <c r="AQ30" i="81" s="1"/>
  <c r="AH29" i="46"/>
  <c r="AQ29" i="46" s="1"/>
  <c r="X32" i="77"/>
  <c r="Y32" i="77"/>
  <c r="W33" i="76"/>
  <c r="AG32" i="76"/>
  <c r="AP32" i="76" s="1"/>
  <c r="AG30" i="74"/>
  <c r="AP30" i="74" s="1"/>
  <c r="AF30" i="74"/>
  <c r="AO30" i="74" s="1"/>
  <c r="AE30" i="74"/>
  <c r="W31" i="74"/>
  <c r="Y32" i="37"/>
  <c r="X32" i="37"/>
  <c r="AG31" i="34"/>
  <c r="AP31" i="34" s="1"/>
  <c r="W32" i="34"/>
  <c r="AE31" i="34"/>
  <c r="AR30" i="95"/>
  <c r="AN31" i="31"/>
  <c r="AI31" i="31"/>
  <c r="Y32" i="83"/>
  <c r="W32" i="75"/>
  <c r="AG31" i="75"/>
  <c r="AP31" i="75" s="1"/>
  <c r="AF31" i="75"/>
  <c r="AO31" i="75" s="1"/>
  <c r="AE31" i="75"/>
  <c r="AI31" i="87"/>
  <c r="AN31" i="87"/>
  <c r="AH31" i="93"/>
  <c r="AQ31" i="93" s="1"/>
  <c r="AI29" i="27"/>
  <c r="AN29" i="27"/>
  <c r="AH30" i="78"/>
  <c r="AQ30" i="78" s="1"/>
  <c r="AI31" i="43"/>
  <c r="AN31" i="43"/>
  <c r="AH32" i="42"/>
  <c r="AQ32" i="42" s="1"/>
  <c r="AR29" i="74"/>
  <c r="X31" i="29"/>
  <c r="Y31" i="29"/>
  <c r="Z30" i="81"/>
  <c r="AR30" i="93"/>
  <c r="AN32" i="48"/>
  <c r="AI32" i="48"/>
  <c r="AR30" i="88"/>
  <c r="Y31" i="41"/>
  <c r="X31" i="41"/>
  <c r="AH30" i="90"/>
  <c r="AQ30" i="90" s="1"/>
  <c r="Y33" i="79"/>
  <c r="X33" i="79"/>
  <c r="Y32" i="82"/>
  <c r="X32" i="82"/>
  <c r="Y30" i="94"/>
  <c r="X30" i="94"/>
  <c r="X32" i="26"/>
  <c r="Y32" i="26"/>
  <c r="W33" i="42"/>
  <c r="AG32" i="42"/>
  <c r="AP32" i="42" s="1"/>
  <c r="AH30" i="45"/>
  <c r="AQ30" i="45" s="1"/>
  <c r="AH31" i="91"/>
  <c r="AQ31" i="91" s="1"/>
  <c r="Z29" i="46"/>
  <c r="AR28" i="46"/>
  <c r="AR29" i="45"/>
  <c r="AH30" i="47"/>
  <c r="AQ30" i="47" s="1"/>
  <c r="AR29" i="81"/>
  <c r="AI30" i="41"/>
  <c r="AN30" i="41"/>
  <c r="AI31" i="37"/>
  <c r="AN31" i="37"/>
  <c r="AH31" i="88"/>
  <c r="AQ31" i="88" s="1"/>
  <c r="AH32" i="28"/>
  <c r="AQ32" i="28" s="1"/>
  <c r="AN32" i="79"/>
  <c r="AI32" i="79"/>
  <c r="AI30" i="84"/>
  <c r="AN30" i="84"/>
  <c r="AN30" i="92"/>
  <c r="AI30" i="92"/>
  <c r="Y32" i="44"/>
  <c r="X32" i="44"/>
  <c r="Y32" i="36"/>
  <c r="X32" i="36"/>
  <c r="AI31" i="26"/>
  <c r="AN31" i="26"/>
  <c r="AF30" i="78" l="1"/>
  <c r="AO30" i="78" s="1"/>
  <c r="Z32" i="87"/>
  <c r="AG31" i="93"/>
  <c r="AP31" i="93" s="1"/>
  <c r="AG31" i="91"/>
  <c r="AP31" i="91" s="1"/>
  <c r="W32" i="93"/>
  <c r="AE31" i="33"/>
  <c r="AF32" i="76"/>
  <c r="AO32" i="76" s="1"/>
  <c r="W32" i="33"/>
  <c r="Z32" i="77"/>
  <c r="Z31" i="92"/>
  <c r="AF31" i="92" s="1"/>
  <c r="AO31" i="92" s="1"/>
  <c r="AN31" i="77"/>
  <c r="AE30" i="78"/>
  <c r="AE31" i="88"/>
  <c r="W32" i="95"/>
  <c r="Z33" i="96"/>
  <c r="AF31" i="93"/>
  <c r="AO31" i="93" s="1"/>
  <c r="W31" i="78"/>
  <c r="W32" i="88"/>
  <c r="Y32" i="88" s="1"/>
  <c r="AG31" i="95"/>
  <c r="AP31" i="95" s="1"/>
  <c r="Z32" i="26"/>
  <c r="AE32" i="42"/>
  <c r="Z30" i="94"/>
  <c r="AG30" i="94" s="1"/>
  <c r="AP30" i="94" s="1"/>
  <c r="Z32" i="83"/>
  <c r="Z32" i="31"/>
  <c r="W33" i="31" s="1"/>
  <c r="AG30" i="45"/>
  <c r="AP30" i="45" s="1"/>
  <c r="AG31" i="88"/>
  <c r="AP31" i="88" s="1"/>
  <c r="Z32" i="36"/>
  <c r="Z31" i="41"/>
  <c r="AG31" i="41" s="1"/>
  <c r="AP31" i="41" s="1"/>
  <c r="Z32" i="25"/>
  <c r="W33" i="25" s="1"/>
  <c r="Z32" i="82"/>
  <c r="W33" i="82" s="1"/>
  <c r="Z32" i="37"/>
  <c r="AE32" i="37" s="1"/>
  <c r="Z32" i="43"/>
  <c r="W33" i="43" s="1"/>
  <c r="AG32" i="37"/>
  <c r="AP32" i="37" s="1"/>
  <c r="AE32" i="43"/>
  <c r="AG32" i="26"/>
  <c r="AP32" i="26" s="1"/>
  <c r="AF32" i="26"/>
  <c r="AO32" i="26" s="1"/>
  <c r="AE32" i="26"/>
  <c r="W33" i="26"/>
  <c r="AG31" i="92"/>
  <c r="AP31" i="92" s="1"/>
  <c r="AG32" i="25"/>
  <c r="AP32" i="25" s="1"/>
  <c r="AF32" i="25"/>
  <c r="AO32" i="25" s="1"/>
  <c r="AE32" i="25"/>
  <c r="AE33" i="96"/>
  <c r="W34" i="96"/>
  <c r="AG33" i="96"/>
  <c r="AP33" i="96" s="1"/>
  <c r="AF33" i="96"/>
  <c r="AO33" i="96" s="1"/>
  <c r="AF32" i="36"/>
  <c r="AO32" i="36" s="1"/>
  <c r="AE32" i="36"/>
  <c r="W33" i="36"/>
  <c r="AG32" i="36"/>
  <c r="AP32" i="36" s="1"/>
  <c r="AE32" i="83"/>
  <c r="AG32" i="83"/>
  <c r="AP32" i="83" s="1"/>
  <c r="AF32" i="83"/>
  <c r="AO32" i="83" s="1"/>
  <c r="W33" i="83"/>
  <c r="AG32" i="30"/>
  <c r="AP32" i="30" s="1"/>
  <c r="AF32" i="30"/>
  <c r="AO32" i="30" s="1"/>
  <c r="AE32" i="30"/>
  <c r="W33" i="30"/>
  <c r="AI31" i="73"/>
  <c r="AN31" i="73"/>
  <c r="AH31" i="84"/>
  <c r="AQ31" i="84" s="1"/>
  <c r="AH33" i="86"/>
  <c r="AQ33" i="86" s="1"/>
  <c r="AG29" i="89"/>
  <c r="AP29" i="89" s="1"/>
  <c r="AF29" i="89"/>
  <c r="AO29" i="89" s="1"/>
  <c r="W30" i="89"/>
  <c r="AE29" i="89"/>
  <c r="AH32" i="44"/>
  <c r="AQ32" i="44" s="1"/>
  <c r="AR30" i="84"/>
  <c r="AR32" i="48"/>
  <c r="AH31" i="29"/>
  <c r="AQ31" i="29" s="1"/>
  <c r="AR32" i="79"/>
  <c r="AR31" i="26"/>
  <c r="Z32" i="44"/>
  <c r="AR31" i="37"/>
  <c r="AH32" i="82"/>
  <c r="AQ32" i="82" s="1"/>
  <c r="AH32" i="83"/>
  <c r="AQ32" i="83" s="1"/>
  <c r="X32" i="34"/>
  <c r="Y32" i="34"/>
  <c r="AI32" i="76"/>
  <c r="AN32" i="76"/>
  <c r="AH32" i="77"/>
  <c r="AQ32" i="77" s="1"/>
  <c r="AH32" i="31"/>
  <c r="AQ32" i="31" s="1"/>
  <c r="X31" i="32"/>
  <c r="Y31" i="32"/>
  <c r="AR31" i="38"/>
  <c r="X32" i="80"/>
  <c r="Y32" i="80"/>
  <c r="AN31" i="95"/>
  <c r="AI31" i="95"/>
  <c r="AR30" i="29"/>
  <c r="AR32" i="96"/>
  <c r="AR31" i="44"/>
  <c r="AH32" i="30"/>
  <c r="AQ32" i="30" s="1"/>
  <c r="Y31" i="39"/>
  <c r="Z31" i="39" s="1"/>
  <c r="X31" i="39"/>
  <c r="AH30" i="27"/>
  <c r="AQ30" i="27" s="1"/>
  <c r="AI31" i="93"/>
  <c r="AN31" i="93"/>
  <c r="Y31" i="78"/>
  <c r="X31" i="78"/>
  <c r="AN30" i="45"/>
  <c r="AI30" i="45"/>
  <c r="X31" i="47"/>
  <c r="Y31" i="47"/>
  <c r="AI31" i="80"/>
  <c r="AN31" i="80"/>
  <c r="AI30" i="39"/>
  <c r="AN30" i="39"/>
  <c r="AI31" i="91"/>
  <c r="AN31" i="91"/>
  <c r="AN30" i="78"/>
  <c r="AI30" i="78"/>
  <c r="AR30" i="41"/>
  <c r="AG29" i="46"/>
  <c r="AP29" i="46" s="1"/>
  <c r="AF29" i="46"/>
  <c r="AO29" i="46" s="1"/>
  <c r="AE29" i="46"/>
  <c r="W30" i="46"/>
  <c r="W31" i="81"/>
  <c r="AF30" i="81"/>
  <c r="AO30" i="81" s="1"/>
  <c r="AE30" i="81"/>
  <c r="AG30" i="81"/>
  <c r="AP30" i="81" s="1"/>
  <c r="AR31" i="43"/>
  <c r="Y31" i="74"/>
  <c r="X31" i="74"/>
  <c r="AI31" i="85"/>
  <c r="AN31" i="85"/>
  <c r="X32" i="33"/>
  <c r="Y32" i="33"/>
  <c r="AH31" i="92"/>
  <c r="AQ31" i="92" s="1"/>
  <c r="Y32" i="95"/>
  <c r="X32" i="95"/>
  <c r="AH32" i="25"/>
  <c r="AQ32" i="25" s="1"/>
  <c r="Y30" i="35"/>
  <c r="X30" i="35"/>
  <c r="Z31" i="84"/>
  <c r="AH33" i="96"/>
  <c r="AQ33" i="96" s="1"/>
  <c r="Z30" i="27"/>
  <c r="AI30" i="47"/>
  <c r="AN30" i="47"/>
  <c r="AI32" i="42"/>
  <c r="AN32" i="42"/>
  <c r="AH32" i="26"/>
  <c r="AQ32" i="26" s="1"/>
  <c r="AE31" i="41"/>
  <c r="AR31" i="25"/>
  <c r="AE32" i="87"/>
  <c r="W33" i="87"/>
  <c r="AF32" i="87"/>
  <c r="AO32" i="87" s="1"/>
  <c r="AG32" i="87"/>
  <c r="AP32" i="87" s="1"/>
  <c r="AF32" i="38"/>
  <c r="AO32" i="38" s="1"/>
  <c r="W33" i="38"/>
  <c r="AE32" i="38"/>
  <c r="AG32" i="38"/>
  <c r="AP32" i="38" s="1"/>
  <c r="AI31" i="40"/>
  <c r="AN31" i="40"/>
  <c r="AH33" i="48"/>
  <c r="AQ33" i="48" s="1"/>
  <c r="AH30" i="94"/>
  <c r="AQ30" i="94" s="1"/>
  <c r="AH33" i="79"/>
  <c r="AQ33" i="79" s="1"/>
  <c r="AR29" i="27"/>
  <c r="X32" i="75"/>
  <c r="Y32" i="75"/>
  <c r="AN30" i="74"/>
  <c r="AI30" i="74"/>
  <c r="AI29" i="35"/>
  <c r="AN29" i="35"/>
  <c r="AR31" i="77"/>
  <c r="Z33" i="86"/>
  <c r="AR31" i="82"/>
  <c r="Z33" i="48"/>
  <c r="Y33" i="28"/>
  <c r="X33" i="28"/>
  <c r="AR31" i="87"/>
  <c r="AH32" i="37"/>
  <c r="AQ32" i="37" s="1"/>
  <c r="X33" i="76"/>
  <c r="Y33" i="76"/>
  <c r="Y32" i="73"/>
  <c r="X32" i="73"/>
  <c r="AR31" i="36"/>
  <c r="X32" i="40"/>
  <c r="Y32" i="40"/>
  <c r="AH32" i="43"/>
  <c r="AQ32" i="43" s="1"/>
  <c r="AR29" i="94"/>
  <c r="Y32" i="91"/>
  <c r="X32" i="91"/>
  <c r="Y31" i="90"/>
  <c r="Z31" i="90" s="1"/>
  <c r="X31" i="90"/>
  <c r="AH32" i="36"/>
  <c r="AQ32" i="36" s="1"/>
  <c r="AR30" i="92"/>
  <c r="AR31" i="31"/>
  <c r="AF32" i="77"/>
  <c r="AO32" i="77" s="1"/>
  <c r="AE32" i="77"/>
  <c r="W33" i="77"/>
  <c r="AG32" i="77"/>
  <c r="AP32" i="77" s="1"/>
  <c r="AN30" i="32"/>
  <c r="AI30" i="32"/>
  <c r="X33" i="42"/>
  <c r="Y33" i="42"/>
  <c r="Z33" i="79"/>
  <c r="AH31" i="41"/>
  <c r="AQ31" i="41" s="1"/>
  <c r="Z31" i="29"/>
  <c r="AI31" i="75"/>
  <c r="AN31" i="75"/>
  <c r="AN31" i="34"/>
  <c r="AI31" i="34"/>
  <c r="Y32" i="85"/>
  <c r="X32" i="85"/>
  <c r="AN31" i="33"/>
  <c r="AI31" i="33"/>
  <c r="AR32" i="86"/>
  <c r="AH32" i="87"/>
  <c r="AQ32" i="87" s="1"/>
  <c r="AR31" i="83"/>
  <c r="AH32" i="38"/>
  <c r="AQ32" i="38" s="1"/>
  <c r="AR31" i="30"/>
  <c r="Y32" i="93"/>
  <c r="X32" i="93"/>
  <c r="AI32" i="28"/>
  <c r="AN32" i="28"/>
  <c r="X31" i="45"/>
  <c r="Y31" i="45"/>
  <c r="AN30" i="90"/>
  <c r="AI30" i="90"/>
  <c r="AI31" i="88"/>
  <c r="AN31" i="88"/>
  <c r="Z31" i="45" l="1"/>
  <c r="AE32" i="31"/>
  <c r="W32" i="41"/>
  <c r="AE30" i="94"/>
  <c r="AF31" i="41"/>
  <c r="AO31" i="41" s="1"/>
  <c r="AE31" i="92"/>
  <c r="AF30" i="94"/>
  <c r="AO30" i="94" s="1"/>
  <c r="Z32" i="73"/>
  <c r="AF32" i="73" s="1"/>
  <c r="AO32" i="73" s="1"/>
  <c r="W32" i="92"/>
  <c r="Z31" i="74"/>
  <c r="AG32" i="43"/>
  <c r="AP32" i="43" s="1"/>
  <c r="W31" i="94"/>
  <c r="Z32" i="85"/>
  <c r="AG32" i="85" s="1"/>
  <c r="AP32" i="85" s="1"/>
  <c r="AE32" i="82"/>
  <c r="X32" i="88"/>
  <c r="Z31" i="32"/>
  <c r="AG31" i="32" s="1"/>
  <c r="AP31" i="32" s="1"/>
  <c r="Z32" i="34"/>
  <c r="AF32" i="34" s="1"/>
  <c r="AO32" i="34" s="1"/>
  <c r="AF32" i="31"/>
  <c r="AO32" i="31" s="1"/>
  <c r="AF32" i="37"/>
  <c r="AO32" i="37" s="1"/>
  <c r="AG32" i="31"/>
  <c r="AP32" i="31" s="1"/>
  <c r="AG32" i="82"/>
  <c r="AP32" i="82" s="1"/>
  <c r="Z31" i="78"/>
  <c r="W32" i="78" s="1"/>
  <c r="AF32" i="82"/>
  <c r="AO32" i="82" s="1"/>
  <c r="Z32" i="40"/>
  <c r="AG32" i="40" s="1"/>
  <c r="AP32" i="40" s="1"/>
  <c r="Z32" i="95"/>
  <c r="AE32" i="95" s="1"/>
  <c r="AF32" i="43"/>
  <c r="AO32" i="43" s="1"/>
  <c r="W33" i="37"/>
  <c r="W33" i="73"/>
  <c r="AG32" i="73"/>
  <c r="AP32" i="73" s="1"/>
  <c r="AF32" i="40"/>
  <c r="AO32" i="40" s="1"/>
  <c r="AR30" i="90"/>
  <c r="AR32" i="28"/>
  <c r="AE30" i="27"/>
  <c r="AG30" i="27"/>
  <c r="AP30" i="27" s="1"/>
  <c r="AF30" i="27"/>
  <c r="AO30" i="27" s="1"/>
  <c r="W31" i="27"/>
  <c r="AE31" i="84"/>
  <c r="AG31" i="84"/>
  <c r="AP31" i="84" s="1"/>
  <c r="AF31" i="84"/>
  <c r="AO31" i="84" s="1"/>
  <c r="W32" i="84"/>
  <c r="AH31" i="47"/>
  <c r="AQ31" i="47" s="1"/>
  <c r="AR31" i="88"/>
  <c r="AF31" i="29"/>
  <c r="AO31" i="29" s="1"/>
  <c r="AE31" i="29"/>
  <c r="W32" i="29"/>
  <c r="AG31" i="29"/>
  <c r="AP31" i="29" s="1"/>
  <c r="AG33" i="79"/>
  <c r="AP33" i="79" s="1"/>
  <c r="AF33" i="79"/>
  <c r="AO33" i="79" s="1"/>
  <c r="AE33" i="79"/>
  <c r="W34" i="79"/>
  <c r="AH33" i="28"/>
  <c r="AQ33" i="28" s="1"/>
  <c r="AG33" i="86"/>
  <c r="AP33" i="86" s="1"/>
  <c r="AF33" i="86"/>
  <c r="AO33" i="86" s="1"/>
  <c r="AE33" i="86"/>
  <c r="W34" i="86"/>
  <c r="AI32" i="38"/>
  <c r="AN32" i="38"/>
  <c r="Y32" i="41"/>
  <c r="X32" i="41"/>
  <c r="AR30" i="47"/>
  <c r="W33" i="44"/>
  <c r="AG32" i="44"/>
  <c r="AP32" i="44" s="1"/>
  <c r="AF32" i="44"/>
  <c r="AO32" i="44" s="1"/>
  <c r="AE32" i="44"/>
  <c r="Y33" i="30"/>
  <c r="X33" i="30"/>
  <c r="AI32" i="36"/>
  <c r="AN32" i="36"/>
  <c r="AN33" i="96"/>
  <c r="AI33" i="96"/>
  <c r="Y33" i="26"/>
  <c r="Z33" i="26" s="1"/>
  <c r="X33" i="26"/>
  <c r="X33" i="43"/>
  <c r="Y33" i="43"/>
  <c r="Y33" i="37"/>
  <c r="X33" i="37"/>
  <c r="AN32" i="82"/>
  <c r="W32" i="90"/>
  <c r="AG31" i="90"/>
  <c r="AP31" i="90" s="1"/>
  <c r="AE31" i="90"/>
  <c r="AF31" i="90"/>
  <c r="AO31" i="90" s="1"/>
  <c r="AH32" i="33"/>
  <c r="AQ32" i="33" s="1"/>
  <c r="AR31" i="91"/>
  <c r="AE31" i="78"/>
  <c r="AF31" i="78"/>
  <c r="AO31" i="78" s="1"/>
  <c r="AN32" i="30"/>
  <c r="AI32" i="30"/>
  <c r="AN32" i="43"/>
  <c r="AI32" i="43"/>
  <c r="AN32" i="37"/>
  <c r="AH33" i="42"/>
  <c r="AQ33" i="42" s="1"/>
  <c r="X33" i="77"/>
  <c r="Y33" i="77"/>
  <c r="AH32" i="88"/>
  <c r="AQ32" i="88" s="1"/>
  <c r="AH32" i="91"/>
  <c r="AQ32" i="91" s="1"/>
  <c r="Z33" i="28"/>
  <c r="AH32" i="75"/>
  <c r="AQ32" i="75" s="1"/>
  <c r="X33" i="38"/>
  <c r="Y33" i="38"/>
  <c r="Z33" i="38" s="1"/>
  <c r="AI32" i="87"/>
  <c r="AN32" i="87"/>
  <c r="AH30" i="35"/>
  <c r="AQ30" i="35" s="1"/>
  <c r="Z32" i="33"/>
  <c r="X31" i="81"/>
  <c r="Y31" i="81"/>
  <c r="Z31" i="47"/>
  <c r="AH32" i="80"/>
  <c r="AQ32" i="80" s="1"/>
  <c r="AR32" i="76"/>
  <c r="X33" i="31"/>
  <c r="Y33" i="31"/>
  <c r="AN32" i="83"/>
  <c r="AI32" i="83"/>
  <c r="Y33" i="25"/>
  <c r="Z33" i="25" s="1"/>
  <c r="X33" i="25"/>
  <c r="AN31" i="92"/>
  <c r="AI31" i="92"/>
  <c r="AR31" i="33"/>
  <c r="Z33" i="42"/>
  <c r="AN32" i="77"/>
  <c r="AI32" i="77"/>
  <c r="AH33" i="76"/>
  <c r="AQ33" i="76" s="1"/>
  <c r="AF33" i="48"/>
  <c r="AO33" i="48" s="1"/>
  <c r="AG33" i="48"/>
  <c r="AP33" i="48" s="1"/>
  <c r="AE33" i="48"/>
  <c r="W34" i="48"/>
  <c r="Z32" i="75"/>
  <c r="AR30" i="39"/>
  <c r="AR30" i="45"/>
  <c r="AR31" i="93"/>
  <c r="AH31" i="39"/>
  <c r="AQ31" i="39" s="1"/>
  <c r="Z32" i="80"/>
  <c r="X30" i="89"/>
  <c r="Y30" i="89"/>
  <c r="AN32" i="25"/>
  <c r="AI32" i="25"/>
  <c r="Y32" i="92"/>
  <c r="X32" i="92"/>
  <c r="X31" i="94"/>
  <c r="Y31" i="94"/>
  <c r="AH32" i="40"/>
  <c r="AQ32" i="40" s="1"/>
  <c r="Y33" i="87"/>
  <c r="X33" i="87"/>
  <c r="AN31" i="41"/>
  <c r="AI31" i="41"/>
  <c r="AH31" i="32"/>
  <c r="AQ31" i="32" s="1"/>
  <c r="AN29" i="89"/>
  <c r="AI29" i="89"/>
  <c r="AN32" i="26"/>
  <c r="AI32" i="26"/>
  <c r="AN30" i="94"/>
  <c r="AH32" i="93"/>
  <c r="AQ32" i="93" s="1"/>
  <c r="AR31" i="34"/>
  <c r="AH31" i="45"/>
  <c r="AQ31" i="45" s="1"/>
  <c r="Z32" i="93"/>
  <c r="AR30" i="32"/>
  <c r="Z32" i="88"/>
  <c r="Z32" i="91"/>
  <c r="Z33" i="76"/>
  <c r="AR29" i="35"/>
  <c r="AR31" i="40"/>
  <c r="AR32" i="42"/>
  <c r="Z30" i="35"/>
  <c r="AH32" i="95"/>
  <c r="AQ32" i="95" s="1"/>
  <c r="AR31" i="85"/>
  <c r="Y30" i="46"/>
  <c r="X30" i="46"/>
  <c r="AR30" i="78"/>
  <c r="AH32" i="34"/>
  <c r="AQ32" i="34" s="1"/>
  <c r="AI32" i="31"/>
  <c r="AN32" i="31"/>
  <c r="AR31" i="73"/>
  <c r="X33" i="83"/>
  <c r="Y33" i="83"/>
  <c r="X34" i="96"/>
  <c r="Y34" i="96"/>
  <c r="AE32" i="85"/>
  <c r="W32" i="74"/>
  <c r="AG31" i="74"/>
  <c r="AP31" i="74" s="1"/>
  <c r="AF31" i="74"/>
  <c r="AO31" i="74" s="1"/>
  <c r="AE31" i="74"/>
  <c r="AG31" i="45"/>
  <c r="AP31" i="45" s="1"/>
  <c r="W32" i="45"/>
  <c r="AF31" i="45"/>
  <c r="AO31" i="45" s="1"/>
  <c r="AE31" i="45"/>
  <c r="AH32" i="85"/>
  <c r="AQ32" i="85" s="1"/>
  <c r="AR31" i="75"/>
  <c r="AH31" i="90"/>
  <c r="AQ31" i="90" s="1"/>
  <c r="AH32" i="73"/>
  <c r="AQ32" i="73" s="1"/>
  <c r="AR30" i="74"/>
  <c r="AH31" i="74"/>
  <c r="AQ31" i="74" s="1"/>
  <c r="AI30" i="81"/>
  <c r="AN30" i="81"/>
  <c r="AN29" i="46"/>
  <c r="AI29" i="46"/>
  <c r="AR31" i="80"/>
  <c r="AH31" i="78"/>
  <c r="AQ31" i="78" s="1"/>
  <c r="AG31" i="39"/>
  <c r="AP31" i="39" s="1"/>
  <c r="AE31" i="39"/>
  <c r="AF31" i="39"/>
  <c r="AO31" i="39" s="1"/>
  <c r="W32" i="39"/>
  <c r="AR31" i="95"/>
  <c r="W33" i="34"/>
  <c r="AG32" i="34"/>
  <c r="AP32" i="34" s="1"/>
  <c r="Y33" i="36"/>
  <c r="X33" i="36"/>
  <c r="X33" i="82"/>
  <c r="Y33" i="82"/>
  <c r="W33" i="40" l="1"/>
  <c r="AE32" i="40"/>
  <c r="W33" i="85"/>
  <c r="AI32" i="37"/>
  <c r="W33" i="95"/>
  <c r="AF32" i="95"/>
  <c r="AO32" i="95" s="1"/>
  <c r="AE32" i="73"/>
  <c r="AI32" i="73" s="1"/>
  <c r="AI30" i="94"/>
  <c r="AG32" i="95"/>
  <c r="AP32" i="95" s="1"/>
  <c r="AF32" i="85"/>
  <c r="AO32" i="85" s="1"/>
  <c r="Z31" i="94"/>
  <c r="AI32" i="82"/>
  <c r="AR32" i="82" s="1"/>
  <c r="W32" i="32"/>
  <c r="Y32" i="32" s="1"/>
  <c r="AE32" i="34"/>
  <c r="AG31" i="78"/>
  <c r="AP31" i="78" s="1"/>
  <c r="AE31" i="32"/>
  <c r="Z34" i="96"/>
  <c r="W35" i="96" s="1"/>
  <c r="Z33" i="43"/>
  <c r="W34" i="43" s="1"/>
  <c r="AF31" i="32"/>
  <c r="AO31" i="32" s="1"/>
  <c r="Z30" i="46"/>
  <c r="W31" i="46" s="1"/>
  <c r="Z31" i="81"/>
  <c r="Z33" i="37"/>
  <c r="Z33" i="82"/>
  <c r="AE33" i="82" s="1"/>
  <c r="Z33" i="77"/>
  <c r="AG33" i="77" s="1"/>
  <c r="AP33" i="77" s="1"/>
  <c r="Z33" i="87"/>
  <c r="W34" i="87" s="1"/>
  <c r="Z32" i="92"/>
  <c r="W33" i="92" s="1"/>
  <c r="AF30" i="46"/>
  <c r="AO30" i="46" s="1"/>
  <c r="W34" i="26"/>
  <c r="AG33" i="26"/>
  <c r="AP33" i="26" s="1"/>
  <c r="AF33" i="26"/>
  <c r="AO33" i="26" s="1"/>
  <c r="AE33" i="26"/>
  <c r="AE33" i="38"/>
  <c r="W34" i="38"/>
  <c r="AG33" i="38"/>
  <c r="AP33" i="38" s="1"/>
  <c r="AF33" i="38"/>
  <c r="AO33" i="38" s="1"/>
  <c r="AG33" i="37"/>
  <c r="AP33" i="37" s="1"/>
  <c r="AF33" i="37"/>
  <c r="AO33" i="37" s="1"/>
  <c r="AE33" i="37"/>
  <c r="W34" i="37"/>
  <c r="X32" i="74"/>
  <c r="Y32" i="74"/>
  <c r="AG32" i="88"/>
  <c r="AP32" i="88" s="1"/>
  <c r="AF32" i="88"/>
  <c r="AO32" i="88" s="1"/>
  <c r="AE32" i="88"/>
  <c r="W33" i="88"/>
  <c r="AR32" i="26"/>
  <c r="AG32" i="80"/>
  <c r="AP32" i="80" s="1"/>
  <c r="AF32" i="80"/>
  <c r="AO32" i="80" s="1"/>
  <c r="AE32" i="80"/>
  <c r="W33" i="80"/>
  <c r="AE32" i="75"/>
  <c r="W33" i="75"/>
  <c r="AF32" i="75"/>
  <c r="AO32" i="75" s="1"/>
  <c r="AG32" i="75"/>
  <c r="AP32" i="75" s="1"/>
  <c r="AH33" i="25"/>
  <c r="AQ33" i="25" s="1"/>
  <c r="AH33" i="31"/>
  <c r="AQ33" i="31" s="1"/>
  <c r="AE31" i="81"/>
  <c r="AG31" i="81"/>
  <c r="AP31" i="81" s="1"/>
  <c r="AF31" i="81"/>
  <c r="AO31" i="81" s="1"/>
  <c r="W32" i="81"/>
  <c r="AH32" i="41"/>
  <c r="AQ32" i="41" s="1"/>
  <c r="Y34" i="86"/>
  <c r="X34" i="86"/>
  <c r="AN31" i="84"/>
  <c r="AI31" i="84"/>
  <c r="Y33" i="40"/>
  <c r="X33" i="40"/>
  <c r="Y33" i="95"/>
  <c r="X33" i="95"/>
  <c r="AR29" i="46"/>
  <c r="AH34" i="96"/>
  <c r="AQ34" i="96" s="1"/>
  <c r="AR32" i="25"/>
  <c r="Y34" i="48"/>
  <c r="X34" i="48"/>
  <c r="Z34" i="48" s="1"/>
  <c r="AE33" i="42"/>
  <c r="W34" i="42"/>
  <c r="AF33" i="42"/>
  <c r="AO33" i="42" s="1"/>
  <c r="AG33" i="42"/>
  <c r="AP33" i="42" s="1"/>
  <c r="Z33" i="31"/>
  <c r="AG32" i="33"/>
  <c r="AP32" i="33" s="1"/>
  <c r="AF32" i="33"/>
  <c r="AO32" i="33" s="1"/>
  <c r="W33" i="33"/>
  <c r="AE32" i="33"/>
  <c r="AR32" i="37"/>
  <c r="AI31" i="78"/>
  <c r="AN31" i="78"/>
  <c r="AI31" i="90"/>
  <c r="AN31" i="90"/>
  <c r="AH33" i="37"/>
  <c r="AQ33" i="37" s="1"/>
  <c r="AH33" i="26"/>
  <c r="AQ33" i="26" s="1"/>
  <c r="AR32" i="36"/>
  <c r="AN33" i="86"/>
  <c r="AI33" i="86"/>
  <c r="X31" i="27"/>
  <c r="Y31" i="27"/>
  <c r="AI32" i="40"/>
  <c r="AN32" i="40"/>
  <c r="X32" i="32"/>
  <c r="Y32" i="39"/>
  <c r="X32" i="39"/>
  <c r="Z32" i="39" s="1"/>
  <c r="AN31" i="39"/>
  <c r="AI31" i="39"/>
  <c r="AR30" i="81"/>
  <c r="AI31" i="74"/>
  <c r="AN31" i="74"/>
  <c r="AR29" i="89"/>
  <c r="AH31" i="94"/>
  <c r="AQ31" i="94" s="1"/>
  <c r="AI33" i="48"/>
  <c r="AN33" i="48"/>
  <c r="W34" i="25"/>
  <c r="AG33" i="25"/>
  <c r="AP33" i="25" s="1"/>
  <c r="AF33" i="25"/>
  <c r="AO33" i="25" s="1"/>
  <c r="AE33" i="25"/>
  <c r="AR32" i="87"/>
  <c r="AR32" i="43"/>
  <c r="AH33" i="30"/>
  <c r="AQ33" i="30" s="1"/>
  <c r="Z32" i="41"/>
  <c r="X32" i="84"/>
  <c r="Y32" i="84"/>
  <c r="AH33" i="82"/>
  <c r="AQ33" i="82" s="1"/>
  <c r="Y33" i="34"/>
  <c r="X33" i="34"/>
  <c r="AH33" i="36"/>
  <c r="AQ33" i="36" s="1"/>
  <c r="AN32" i="34"/>
  <c r="AI32" i="34"/>
  <c r="Z33" i="36"/>
  <c r="AN31" i="45"/>
  <c r="AI31" i="45"/>
  <c r="Y33" i="85"/>
  <c r="X33" i="85"/>
  <c r="AR32" i="31"/>
  <c r="AG30" i="35"/>
  <c r="AP30" i="35" s="1"/>
  <c r="AE30" i="35"/>
  <c r="W31" i="35"/>
  <c r="AF30" i="35"/>
  <c r="AO30" i="35" s="1"/>
  <c r="AG32" i="93"/>
  <c r="AP32" i="93" s="1"/>
  <c r="AE32" i="93"/>
  <c r="AF32" i="93"/>
  <c r="AO32" i="93" s="1"/>
  <c r="W33" i="93"/>
  <c r="AR31" i="41"/>
  <c r="W32" i="94"/>
  <c r="AE31" i="94"/>
  <c r="AG31" i="94"/>
  <c r="AP31" i="94" s="1"/>
  <c r="AF31" i="94"/>
  <c r="AO31" i="94" s="1"/>
  <c r="AR32" i="83"/>
  <c r="AF31" i="47"/>
  <c r="AO31" i="47" s="1"/>
  <c r="AE31" i="47"/>
  <c r="W32" i="47"/>
  <c r="AG31" i="47"/>
  <c r="AP31" i="47" s="1"/>
  <c r="X33" i="44"/>
  <c r="Y33" i="44"/>
  <c r="Y34" i="79"/>
  <c r="X34" i="79"/>
  <c r="AN31" i="32"/>
  <c r="Y33" i="73"/>
  <c r="X33" i="73"/>
  <c r="AI32" i="85"/>
  <c r="AN32" i="85"/>
  <c r="AH33" i="83"/>
  <c r="AQ33" i="83" s="1"/>
  <c r="AF33" i="76"/>
  <c r="AO33" i="76" s="1"/>
  <c r="AE33" i="76"/>
  <c r="AG33" i="76"/>
  <c r="AP33" i="76" s="1"/>
  <c r="W34" i="76"/>
  <c r="AR30" i="94"/>
  <c r="AH32" i="92"/>
  <c r="AQ32" i="92" s="1"/>
  <c r="AH30" i="89"/>
  <c r="AQ30" i="89" s="1"/>
  <c r="AR31" i="92"/>
  <c r="AH33" i="38"/>
  <c r="AQ33" i="38" s="1"/>
  <c r="AR32" i="30"/>
  <c r="X32" i="78"/>
  <c r="Y32" i="78"/>
  <c r="Y32" i="90"/>
  <c r="X32" i="90"/>
  <c r="AR33" i="96"/>
  <c r="Z33" i="30"/>
  <c r="AR32" i="38"/>
  <c r="AN33" i="79"/>
  <c r="AI33" i="79"/>
  <c r="X32" i="29"/>
  <c r="Y32" i="29"/>
  <c r="AN32" i="95"/>
  <c r="Y32" i="45"/>
  <c r="X32" i="45"/>
  <c r="Z32" i="45" s="1"/>
  <c r="Z33" i="83"/>
  <c r="AH30" i="46"/>
  <c r="AQ30" i="46" s="1"/>
  <c r="AF32" i="91"/>
  <c r="AO32" i="91" s="1"/>
  <c r="AE32" i="91"/>
  <c r="AG32" i="91"/>
  <c r="AP32" i="91" s="1"/>
  <c r="W33" i="91"/>
  <c r="AH33" i="87"/>
  <c r="AQ33" i="87" s="1"/>
  <c r="Z30" i="89"/>
  <c r="AR32" i="77"/>
  <c r="AH31" i="81"/>
  <c r="AQ31" i="81" s="1"/>
  <c r="AG33" i="28"/>
  <c r="AP33" i="28" s="1"/>
  <c r="AF33" i="28"/>
  <c r="AO33" i="28" s="1"/>
  <c r="W34" i="28"/>
  <c r="AE33" i="28"/>
  <c r="AH33" i="77"/>
  <c r="AQ33" i="77" s="1"/>
  <c r="AH33" i="43"/>
  <c r="AQ33" i="43" s="1"/>
  <c r="AI32" i="44"/>
  <c r="AN32" i="44"/>
  <c r="AI31" i="29"/>
  <c r="AN31" i="29"/>
  <c r="AN30" i="27"/>
  <c r="AI30" i="27"/>
  <c r="AF33" i="77" l="1"/>
  <c r="AO33" i="77" s="1"/>
  <c r="Z32" i="84"/>
  <c r="AE33" i="43"/>
  <c r="AF33" i="43"/>
  <c r="AO33" i="43" s="1"/>
  <c r="AG33" i="43"/>
  <c r="AP33" i="43" s="1"/>
  <c r="AI32" i="95"/>
  <c r="Z33" i="73"/>
  <c r="AE34" i="96"/>
  <c r="W34" i="77"/>
  <c r="Z33" i="95"/>
  <c r="AF33" i="87"/>
  <c r="AO33" i="87" s="1"/>
  <c r="AE32" i="92"/>
  <c r="AE30" i="46"/>
  <c r="Z32" i="32"/>
  <c r="AN32" i="73"/>
  <c r="AF32" i="92"/>
  <c r="AO32" i="92" s="1"/>
  <c r="AG30" i="46"/>
  <c r="AP30" i="46" s="1"/>
  <c r="AI31" i="32"/>
  <c r="AG32" i="92"/>
  <c r="AP32" i="92" s="1"/>
  <c r="Z32" i="78"/>
  <c r="AF32" i="78" s="1"/>
  <c r="AO32" i="78" s="1"/>
  <c r="AE33" i="87"/>
  <c r="AE33" i="77"/>
  <c r="AF34" i="96"/>
  <c r="AO34" i="96" s="1"/>
  <c r="AF33" i="82"/>
  <c r="AO33" i="82" s="1"/>
  <c r="AG33" i="82"/>
  <c r="AP33" i="82" s="1"/>
  <c r="W34" i="82"/>
  <c r="X34" i="82" s="1"/>
  <c r="Z33" i="40"/>
  <c r="AG33" i="40" s="1"/>
  <c r="AP33" i="40" s="1"/>
  <c r="AG34" i="96"/>
  <c r="AP34" i="96" s="1"/>
  <c r="Z33" i="85"/>
  <c r="Z31" i="27"/>
  <c r="AG31" i="27" s="1"/>
  <c r="AP31" i="27" s="1"/>
  <c r="AG33" i="87"/>
  <c r="AP33" i="87" s="1"/>
  <c r="Z34" i="79"/>
  <c r="W35" i="79" s="1"/>
  <c r="AG33" i="73"/>
  <c r="AP33" i="73" s="1"/>
  <c r="AF33" i="73"/>
  <c r="AO33" i="73" s="1"/>
  <c r="AE33" i="73"/>
  <c r="W34" i="73"/>
  <c r="W34" i="30"/>
  <c r="AG33" i="30"/>
  <c r="AP33" i="30" s="1"/>
  <c r="AF33" i="30"/>
  <c r="AO33" i="30" s="1"/>
  <c r="AE33" i="30"/>
  <c r="AN32" i="91"/>
  <c r="AI32" i="91"/>
  <c r="AR32" i="73"/>
  <c r="AR33" i="79"/>
  <c r="AN31" i="47"/>
  <c r="AI31" i="47"/>
  <c r="AI31" i="94"/>
  <c r="AN31" i="94"/>
  <c r="Y31" i="35"/>
  <c r="X31" i="35"/>
  <c r="AH33" i="34"/>
  <c r="AQ33" i="34" s="1"/>
  <c r="AR31" i="74"/>
  <c r="AR32" i="40"/>
  <c r="AN32" i="33"/>
  <c r="AI32" i="33"/>
  <c r="AI32" i="75"/>
  <c r="AN32" i="75"/>
  <c r="AN33" i="37"/>
  <c r="AI33" i="37"/>
  <c r="X34" i="38"/>
  <c r="Y34" i="38"/>
  <c r="Y34" i="87"/>
  <c r="X34" i="87"/>
  <c r="Y34" i="43"/>
  <c r="X34" i="43"/>
  <c r="AH32" i="29"/>
  <c r="AQ32" i="29" s="1"/>
  <c r="AR30" i="27"/>
  <c r="AN30" i="35"/>
  <c r="AI30" i="35"/>
  <c r="Y34" i="25"/>
  <c r="X34" i="25"/>
  <c r="W33" i="39"/>
  <c r="AG32" i="39"/>
  <c r="AP32" i="39" s="1"/>
  <c r="AF32" i="39"/>
  <c r="AO32" i="39" s="1"/>
  <c r="AE32" i="39"/>
  <c r="AR31" i="90"/>
  <c r="W35" i="48"/>
  <c r="AE34" i="48"/>
  <c r="AG34" i="48"/>
  <c r="AP34" i="48" s="1"/>
  <c r="AF34" i="48"/>
  <c r="AO34" i="48" s="1"/>
  <c r="AE33" i="95"/>
  <c r="AF33" i="95"/>
  <c r="AO33" i="95" s="1"/>
  <c r="W34" i="95"/>
  <c r="AG33" i="95"/>
  <c r="AP33" i="95" s="1"/>
  <c r="AH34" i="86"/>
  <c r="AQ34" i="86" s="1"/>
  <c r="AN33" i="38"/>
  <c r="AI33" i="38"/>
  <c r="AI33" i="26"/>
  <c r="AN33" i="26"/>
  <c r="AN32" i="92"/>
  <c r="AI32" i="92"/>
  <c r="AN33" i="87"/>
  <c r="AI33" i="87"/>
  <c r="AN33" i="82"/>
  <c r="AI33" i="82"/>
  <c r="AG33" i="83"/>
  <c r="AP33" i="83" s="1"/>
  <c r="AF33" i="83"/>
  <c r="AO33" i="83" s="1"/>
  <c r="W34" i="83"/>
  <c r="AE33" i="83"/>
  <c r="AH32" i="90"/>
  <c r="AQ32" i="90" s="1"/>
  <c r="AI33" i="76"/>
  <c r="AN33" i="76"/>
  <c r="AH33" i="44"/>
  <c r="AQ33" i="44" s="1"/>
  <c r="AG33" i="85"/>
  <c r="AP33" i="85" s="1"/>
  <c r="AF33" i="85"/>
  <c r="AO33" i="85" s="1"/>
  <c r="AE33" i="85"/>
  <c r="W34" i="85"/>
  <c r="AR31" i="29"/>
  <c r="AH32" i="45"/>
  <c r="AQ32" i="45" s="1"/>
  <c r="AR32" i="95"/>
  <c r="AR31" i="32"/>
  <c r="Z33" i="44"/>
  <c r="X32" i="94"/>
  <c r="Y32" i="94"/>
  <c r="AN32" i="93"/>
  <c r="AI32" i="93"/>
  <c r="AR31" i="45"/>
  <c r="Z33" i="34"/>
  <c r="AH31" i="27"/>
  <c r="AQ31" i="27" s="1"/>
  <c r="Y33" i="33"/>
  <c r="X33" i="33"/>
  <c r="AH33" i="40"/>
  <c r="AQ33" i="40" s="1"/>
  <c r="Y33" i="80"/>
  <c r="X33" i="80"/>
  <c r="Y33" i="88"/>
  <c r="X33" i="88"/>
  <c r="AH32" i="74"/>
  <c r="AQ32" i="74" s="1"/>
  <c r="X31" i="46"/>
  <c r="Y31" i="46"/>
  <c r="AI33" i="43"/>
  <c r="AN33" i="43"/>
  <c r="AF32" i="45"/>
  <c r="AO32" i="45" s="1"/>
  <c r="AG32" i="45"/>
  <c r="AP32" i="45" s="1"/>
  <c r="AE32" i="45"/>
  <c r="W33" i="45"/>
  <c r="AN33" i="28"/>
  <c r="AI33" i="28"/>
  <c r="W31" i="89"/>
  <c r="AE30" i="89"/>
  <c r="AF30" i="89"/>
  <c r="AO30" i="89" s="1"/>
  <c r="AG30" i="89"/>
  <c r="AP30" i="89" s="1"/>
  <c r="X33" i="91"/>
  <c r="Y33" i="91"/>
  <c r="Z32" i="90"/>
  <c r="AR32" i="85"/>
  <c r="AH34" i="79"/>
  <c r="AQ34" i="79" s="1"/>
  <c r="AH32" i="84"/>
  <c r="AQ32" i="84" s="1"/>
  <c r="AI33" i="25"/>
  <c r="AN33" i="25"/>
  <c r="AR33" i="48"/>
  <c r="AR31" i="39"/>
  <c r="AH32" i="32"/>
  <c r="AQ32" i="32" s="1"/>
  <c r="AR31" i="78"/>
  <c r="X34" i="42"/>
  <c r="Y34" i="42"/>
  <c r="Z34" i="86"/>
  <c r="AN31" i="81"/>
  <c r="AI31" i="81"/>
  <c r="AN32" i="80"/>
  <c r="AI32" i="80"/>
  <c r="Z32" i="74"/>
  <c r="X35" i="96"/>
  <c r="Y35" i="96"/>
  <c r="AN33" i="77"/>
  <c r="AI33" i="77"/>
  <c r="Y34" i="82"/>
  <c r="Y34" i="76"/>
  <c r="X34" i="76"/>
  <c r="AH33" i="73"/>
  <c r="AQ33" i="73" s="1"/>
  <c r="AG33" i="36"/>
  <c r="AP33" i="36" s="1"/>
  <c r="AE33" i="36"/>
  <c r="AF33" i="36"/>
  <c r="AO33" i="36" s="1"/>
  <c r="W34" i="36"/>
  <c r="AG32" i="84"/>
  <c r="AP32" i="84" s="1"/>
  <c r="AF32" i="84"/>
  <c r="AO32" i="84" s="1"/>
  <c r="W33" i="84"/>
  <c r="AE32" i="84"/>
  <c r="AF32" i="32"/>
  <c r="AO32" i="32" s="1"/>
  <c r="AE32" i="32"/>
  <c r="W33" i="32"/>
  <c r="AG32" i="32"/>
  <c r="AP32" i="32" s="1"/>
  <c r="AR33" i="86"/>
  <c r="AI33" i="42"/>
  <c r="AN33" i="42"/>
  <c r="W34" i="40"/>
  <c r="AN32" i="88"/>
  <c r="AI32" i="88"/>
  <c r="Y33" i="92"/>
  <c r="X33" i="92"/>
  <c r="AR32" i="44"/>
  <c r="X34" i="28"/>
  <c r="Z34" i="28" s="1"/>
  <c r="Y34" i="28"/>
  <c r="Z32" i="29"/>
  <c r="AH32" i="78"/>
  <c r="AQ32" i="78" s="1"/>
  <c r="X32" i="47"/>
  <c r="Y32" i="47"/>
  <c r="X33" i="93"/>
  <c r="Z33" i="93" s="1"/>
  <c r="Y33" i="93"/>
  <c r="AH33" i="85"/>
  <c r="AQ33" i="85" s="1"/>
  <c r="AR32" i="34"/>
  <c r="W33" i="41"/>
  <c r="AG32" i="41"/>
  <c r="AP32" i="41" s="1"/>
  <c r="AF32" i="41"/>
  <c r="AO32" i="41" s="1"/>
  <c r="AE32" i="41"/>
  <c r="AH32" i="39"/>
  <c r="AQ32" i="39" s="1"/>
  <c r="AE33" i="31"/>
  <c r="W34" i="31"/>
  <c r="AG33" i="31"/>
  <c r="AP33" i="31" s="1"/>
  <c r="AF33" i="31"/>
  <c r="AO33" i="31" s="1"/>
  <c r="AH34" i="48"/>
  <c r="AQ34" i="48" s="1"/>
  <c r="AH33" i="95"/>
  <c r="AQ33" i="95" s="1"/>
  <c r="AR31" i="84"/>
  <c r="Y32" i="81"/>
  <c r="X32" i="81"/>
  <c r="Z32" i="81" s="1"/>
  <c r="Y33" i="75"/>
  <c r="X33" i="75"/>
  <c r="Y34" i="37"/>
  <c r="X34" i="37"/>
  <c r="AN34" i="96"/>
  <c r="AI34" i="96"/>
  <c r="X34" i="26"/>
  <c r="Y34" i="26"/>
  <c r="AI30" i="46"/>
  <c r="AN30" i="46"/>
  <c r="X34" i="77"/>
  <c r="Y34" i="77"/>
  <c r="Z34" i="43" l="1"/>
  <c r="AF31" i="27"/>
  <c r="AO31" i="27" s="1"/>
  <c r="AG34" i="79"/>
  <c r="AP34" i="79" s="1"/>
  <c r="Z35" i="96"/>
  <c r="AG35" i="96" s="1"/>
  <c r="AP35" i="96" s="1"/>
  <c r="AG32" i="78"/>
  <c r="AP32" i="78" s="1"/>
  <c r="W33" i="78"/>
  <c r="AE32" i="78"/>
  <c r="AF34" i="79"/>
  <c r="AO34" i="79" s="1"/>
  <c r="Z34" i="82"/>
  <c r="AE33" i="40"/>
  <c r="Z34" i="37"/>
  <c r="W35" i="37" s="1"/>
  <c r="Z33" i="92"/>
  <c r="W34" i="92" s="1"/>
  <c r="AF33" i="40"/>
  <c r="AO33" i="40" s="1"/>
  <c r="Z31" i="46"/>
  <c r="AF31" i="46" s="1"/>
  <c r="AO31" i="46" s="1"/>
  <c r="AE31" i="27"/>
  <c r="W32" i="27"/>
  <c r="Z34" i="26"/>
  <c r="AG34" i="26" s="1"/>
  <c r="AP34" i="26" s="1"/>
  <c r="AE34" i="79"/>
  <c r="Z33" i="33"/>
  <c r="W34" i="33" s="1"/>
  <c r="Z34" i="38"/>
  <c r="AF34" i="38" s="1"/>
  <c r="AO34" i="38" s="1"/>
  <c r="Z34" i="25"/>
  <c r="AG34" i="25" s="1"/>
  <c r="AP34" i="25" s="1"/>
  <c r="Z33" i="80"/>
  <c r="W34" i="80" s="1"/>
  <c r="Z31" i="35"/>
  <c r="AG31" i="35" s="1"/>
  <c r="AP31" i="35" s="1"/>
  <c r="AE34" i="38"/>
  <c r="AE34" i="43"/>
  <c r="AG34" i="43"/>
  <c r="AP34" i="43" s="1"/>
  <c r="W35" i="43"/>
  <c r="AF34" i="43"/>
  <c r="AO34" i="43" s="1"/>
  <c r="AE34" i="25"/>
  <c r="W35" i="25"/>
  <c r="AF34" i="25"/>
  <c r="AO34" i="25" s="1"/>
  <c r="AE33" i="80"/>
  <c r="AF33" i="80"/>
  <c r="AO33" i="80" s="1"/>
  <c r="AR32" i="88"/>
  <c r="AH34" i="26"/>
  <c r="AQ34" i="26" s="1"/>
  <c r="AE34" i="37"/>
  <c r="AG32" i="81"/>
  <c r="AP32" i="81" s="1"/>
  <c r="AF32" i="81"/>
  <c r="AO32" i="81" s="1"/>
  <c r="W33" i="81"/>
  <c r="AE32" i="81"/>
  <c r="AH33" i="93"/>
  <c r="AQ33" i="93" s="1"/>
  <c r="AH34" i="28"/>
  <c r="AQ34" i="28" s="1"/>
  <c r="AF33" i="92"/>
  <c r="AO33" i="92" s="1"/>
  <c r="AG33" i="92"/>
  <c r="AP33" i="92" s="1"/>
  <c r="AE33" i="92"/>
  <c r="AF35" i="96"/>
  <c r="AO35" i="96" s="1"/>
  <c r="W36" i="96"/>
  <c r="AE35" i="96"/>
  <c r="W35" i="86"/>
  <c r="AG34" i="86"/>
  <c r="AP34" i="86" s="1"/>
  <c r="AF34" i="86"/>
  <c r="AO34" i="86" s="1"/>
  <c r="AE34" i="86"/>
  <c r="AH31" i="46"/>
  <c r="AQ31" i="46" s="1"/>
  <c r="AH33" i="33"/>
  <c r="AQ33" i="33" s="1"/>
  <c r="AN33" i="85"/>
  <c r="AI33" i="85"/>
  <c r="AR32" i="92"/>
  <c r="AI34" i="48"/>
  <c r="AN34" i="48"/>
  <c r="Y33" i="78"/>
  <c r="X33" i="78"/>
  <c r="AE32" i="74"/>
  <c r="W33" i="74"/>
  <c r="AF32" i="74"/>
  <c r="AO32" i="74" s="1"/>
  <c r="AG32" i="74"/>
  <c r="AP32" i="74" s="1"/>
  <c r="AH33" i="91"/>
  <c r="AQ33" i="91" s="1"/>
  <c r="X31" i="89"/>
  <c r="Y31" i="89"/>
  <c r="Z31" i="89" s="1"/>
  <c r="AE31" i="46"/>
  <c r="W32" i="46"/>
  <c r="AG31" i="46"/>
  <c r="AP31" i="46" s="1"/>
  <c r="AH33" i="88"/>
  <c r="AQ33" i="88" s="1"/>
  <c r="X34" i="95"/>
  <c r="Y34" i="95"/>
  <c r="AR30" i="35"/>
  <c r="AH34" i="87"/>
  <c r="AQ34" i="87" s="1"/>
  <c r="AR33" i="37"/>
  <c r="AN32" i="78"/>
  <c r="AI34" i="79"/>
  <c r="AN34" i="79"/>
  <c r="AH34" i="77"/>
  <c r="AQ34" i="77" s="1"/>
  <c r="AH33" i="75"/>
  <c r="AQ33" i="75" s="1"/>
  <c r="W34" i="93"/>
  <c r="AG33" i="93"/>
  <c r="AP33" i="93" s="1"/>
  <c r="AF33" i="93"/>
  <c r="AO33" i="93" s="1"/>
  <c r="AE33" i="93"/>
  <c r="Y33" i="32"/>
  <c r="X33" i="32"/>
  <c r="AH34" i="76"/>
  <c r="AQ34" i="76" s="1"/>
  <c r="AR33" i="77"/>
  <c r="AR32" i="80"/>
  <c r="AH34" i="42"/>
  <c r="AQ34" i="42" s="1"/>
  <c r="Z33" i="91"/>
  <c r="AR33" i="28"/>
  <c r="AF33" i="34"/>
  <c r="AO33" i="34" s="1"/>
  <c r="AG33" i="34"/>
  <c r="AP33" i="34" s="1"/>
  <c r="AE33" i="34"/>
  <c r="W34" i="34"/>
  <c r="AH32" i="94"/>
  <c r="AQ32" i="94" s="1"/>
  <c r="AR33" i="82"/>
  <c r="X35" i="48"/>
  <c r="Y35" i="48"/>
  <c r="AR31" i="94"/>
  <c r="AN33" i="36"/>
  <c r="AI33" i="36"/>
  <c r="Z34" i="77"/>
  <c r="Y33" i="41"/>
  <c r="X33" i="41"/>
  <c r="AH32" i="47"/>
  <c r="AQ32" i="47" s="1"/>
  <c r="AR33" i="42"/>
  <c r="AI32" i="32"/>
  <c r="AN32" i="32"/>
  <c r="Z34" i="42"/>
  <c r="Z33" i="88"/>
  <c r="Z32" i="94"/>
  <c r="AR33" i="76"/>
  <c r="AR33" i="26"/>
  <c r="AN33" i="95"/>
  <c r="AI33" i="95"/>
  <c r="X33" i="39"/>
  <c r="Y33" i="39"/>
  <c r="Z34" i="87"/>
  <c r="AR31" i="47"/>
  <c r="AR32" i="91"/>
  <c r="X34" i="30"/>
  <c r="Y34" i="30"/>
  <c r="Y34" i="73"/>
  <c r="X34" i="73"/>
  <c r="AE34" i="26"/>
  <c r="Y33" i="84"/>
  <c r="X33" i="84"/>
  <c r="AR34" i="96"/>
  <c r="AR30" i="46"/>
  <c r="AH34" i="37"/>
  <c r="AQ34" i="37" s="1"/>
  <c r="AH32" i="81"/>
  <c r="AQ32" i="81" s="1"/>
  <c r="Y34" i="31"/>
  <c r="X34" i="31"/>
  <c r="Z32" i="47"/>
  <c r="AG32" i="29"/>
  <c r="AP32" i="29" s="1"/>
  <c r="AF32" i="29"/>
  <c r="AO32" i="29" s="1"/>
  <c r="AE32" i="29"/>
  <c r="W33" i="29"/>
  <c r="AH33" i="92"/>
  <c r="AQ33" i="92" s="1"/>
  <c r="X34" i="40"/>
  <c r="Z34" i="40" s="1"/>
  <c r="Y34" i="40"/>
  <c r="Z34" i="76"/>
  <c r="AR31" i="81"/>
  <c r="AR33" i="25"/>
  <c r="X33" i="45"/>
  <c r="Y33" i="45"/>
  <c r="AR33" i="43"/>
  <c r="AH33" i="80"/>
  <c r="AQ33" i="80" s="1"/>
  <c r="AE33" i="44"/>
  <c r="AF33" i="44"/>
  <c r="AO33" i="44" s="1"/>
  <c r="AG33" i="44"/>
  <c r="AP33" i="44" s="1"/>
  <c r="W34" i="44"/>
  <c r="AN33" i="83"/>
  <c r="AI33" i="83"/>
  <c r="AR33" i="87"/>
  <c r="AR33" i="38"/>
  <c r="AH34" i="25"/>
  <c r="AQ34" i="25" s="1"/>
  <c r="AH34" i="43"/>
  <c r="AQ34" i="43" s="1"/>
  <c r="AR32" i="75"/>
  <c r="AH31" i="35"/>
  <c r="AQ31" i="35" s="1"/>
  <c r="AN31" i="27"/>
  <c r="AI31" i="27"/>
  <c r="AN33" i="73"/>
  <c r="AI33" i="73"/>
  <c r="W35" i="28"/>
  <c r="AE34" i="28"/>
  <c r="AG34" i="28"/>
  <c r="AP34" i="28" s="1"/>
  <c r="AF34" i="28"/>
  <c r="AO34" i="28" s="1"/>
  <c r="W35" i="82"/>
  <c r="AG34" i="82"/>
  <c r="AP34" i="82" s="1"/>
  <c r="AF34" i="82"/>
  <c r="AO34" i="82" s="1"/>
  <c r="AE34" i="82"/>
  <c r="Z33" i="75"/>
  <c r="AI33" i="31"/>
  <c r="AN33" i="31"/>
  <c r="AI32" i="41"/>
  <c r="AN32" i="41"/>
  <c r="AN33" i="40"/>
  <c r="AN32" i="84"/>
  <c r="AI32" i="84"/>
  <c r="X34" i="36"/>
  <c r="Y34" i="36"/>
  <c r="AH34" i="82"/>
  <c r="AQ34" i="82" s="1"/>
  <c r="AH35" i="96"/>
  <c r="AQ35" i="96" s="1"/>
  <c r="AE32" i="90"/>
  <c r="W33" i="90"/>
  <c r="AF32" i="90"/>
  <c r="AO32" i="90" s="1"/>
  <c r="AG32" i="90"/>
  <c r="AP32" i="90" s="1"/>
  <c r="AI30" i="89"/>
  <c r="AN30" i="89"/>
  <c r="AI32" i="45"/>
  <c r="AN32" i="45"/>
  <c r="AR32" i="93"/>
  <c r="X34" i="85"/>
  <c r="Z34" i="85" s="1"/>
  <c r="Y34" i="85"/>
  <c r="Y34" i="83"/>
  <c r="X34" i="83"/>
  <c r="Z34" i="83" s="1"/>
  <c r="AI32" i="39"/>
  <c r="AN32" i="39"/>
  <c r="AH34" i="38"/>
  <c r="AQ34" i="38" s="1"/>
  <c r="AR32" i="33"/>
  <c r="AI33" i="30"/>
  <c r="AN33" i="30"/>
  <c r="X32" i="27"/>
  <c r="Y32" i="27"/>
  <c r="Y35" i="79"/>
  <c r="X35" i="79"/>
  <c r="W35" i="26" l="1"/>
  <c r="AF34" i="37"/>
  <c r="AO34" i="37" s="1"/>
  <c r="AG34" i="37"/>
  <c r="AP34" i="37" s="1"/>
  <c r="AG33" i="80"/>
  <c r="AP33" i="80" s="1"/>
  <c r="AF34" i="26"/>
  <c r="AO34" i="26" s="1"/>
  <c r="AI32" i="78"/>
  <c r="Z34" i="36"/>
  <c r="AG34" i="38"/>
  <c r="AP34" i="38" s="1"/>
  <c r="W32" i="35"/>
  <c r="AG33" i="33"/>
  <c r="AP33" i="33" s="1"/>
  <c r="Z33" i="84"/>
  <c r="AG33" i="84" s="1"/>
  <c r="AP33" i="84" s="1"/>
  <c r="W35" i="38"/>
  <c r="X35" i="38" s="1"/>
  <c r="AE33" i="33"/>
  <c r="AI33" i="40"/>
  <c r="AR33" i="40" s="1"/>
  <c r="Z34" i="30"/>
  <c r="Z35" i="48"/>
  <c r="W36" i="48" s="1"/>
  <c r="Z33" i="78"/>
  <c r="AF33" i="33"/>
  <c r="AO33" i="33" s="1"/>
  <c r="Z33" i="41"/>
  <c r="AE31" i="35"/>
  <c r="AF31" i="35"/>
  <c r="AO31" i="35" s="1"/>
  <c r="Z34" i="31"/>
  <c r="AE34" i="31" s="1"/>
  <c r="AE33" i="41"/>
  <c r="W34" i="41"/>
  <c r="AF33" i="41"/>
  <c r="AO33" i="41" s="1"/>
  <c r="AG33" i="41"/>
  <c r="AP33" i="41" s="1"/>
  <c r="AF31" i="89"/>
  <c r="AO31" i="89" s="1"/>
  <c r="AE31" i="89"/>
  <c r="AG31" i="89"/>
  <c r="AP31" i="89" s="1"/>
  <c r="W32" i="89"/>
  <c r="AF34" i="31"/>
  <c r="AO34" i="31" s="1"/>
  <c r="W34" i="84"/>
  <c r="W35" i="83"/>
  <c r="AG34" i="83"/>
  <c r="AP34" i="83" s="1"/>
  <c r="AF34" i="83"/>
  <c r="AO34" i="83" s="1"/>
  <c r="AE34" i="83"/>
  <c r="AN34" i="26"/>
  <c r="AR32" i="39"/>
  <c r="W35" i="85"/>
  <c r="AG34" i="85"/>
  <c r="AP34" i="85" s="1"/>
  <c r="AE34" i="85"/>
  <c r="AF34" i="85"/>
  <c r="AO34" i="85" s="1"/>
  <c r="AR30" i="89"/>
  <c r="AH35" i="79"/>
  <c r="AQ35" i="79" s="1"/>
  <c r="AR33" i="31"/>
  <c r="Y35" i="82"/>
  <c r="X35" i="82"/>
  <c r="AR33" i="73"/>
  <c r="AH34" i="40"/>
  <c r="AQ34" i="40" s="1"/>
  <c r="AG32" i="47"/>
  <c r="AP32" i="47" s="1"/>
  <c r="AF32" i="47"/>
  <c r="AO32" i="47" s="1"/>
  <c r="W33" i="47"/>
  <c r="AE32" i="47"/>
  <c r="AH33" i="84"/>
  <c r="AQ33" i="84" s="1"/>
  <c r="X35" i="26"/>
  <c r="Y35" i="26"/>
  <c r="AH34" i="30"/>
  <c r="AQ34" i="30" s="1"/>
  <c r="W35" i="87"/>
  <c r="AG34" i="87"/>
  <c r="AP34" i="87" s="1"/>
  <c r="AF34" i="87"/>
  <c r="AO34" i="87" s="1"/>
  <c r="AE34" i="87"/>
  <c r="AG34" i="42"/>
  <c r="AP34" i="42" s="1"/>
  <c r="AF34" i="42"/>
  <c r="AO34" i="42" s="1"/>
  <c r="AE34" i="42"/>
  <c r="W35" i="42"/>
  <c r="AN33" i="34"/>
  <c r="AI33" i="34"/>
  <c r="AR33" i="85"/>
  <c r="AI34" i="86"/>
  <c r="AN34" i="86"/>
  <c r="AI34" i="37"/>
  <c r="AN34" i="37"/>
  <c r="W35" i="40"/>
  <c r="AG34" i="40"/>
  <c r="AP34" i="40" s="1"/>
  <c r="AE34" i="40"/>
  <c r="AF34" i="40"/>
  <c r="AO34" i="40" s="1"/>
  <c r="AR33" i="30"/>
  <c r="X33" i="29"/>
  <c r="Y33" i="29"/>
  <c r="AH34" i="73"/>
  <c r="AQ34" i="73" s="1"/>
  <c r="AH33" i="39"/>
  <c r="AQ33" i="39" s="1"/>
  <c r="AR32" i="32"/>
  <c r="AR33" i="36"/>
  <c r="AH33" i="32"/>
  <c r="AQ33" i="32" s="1"/>
  <c r="Y32" i="46"/>
  <c r="X32" i="46"/>
  <c r="X36" i="96"/>
  <c r="Y36" i="96"/>
  <c r="AN32" i="81"/>
  <c r="AI32" i="81"/>
  <c r="Y35" i="25"/>
  <c r="X35" i="25"/>
  <c r="AI34" i="43"/>
  <c r="AN34" i="43"/>
  <c r="AG33" i="75"/>
  <c r="AP33" i="75" s="1"/>
  <c r="AF33" i="75"/>
  <c r="AO33" i="75" s="1"/>
  <c r="AE33" i="75"/>
  <c r="W34" i="75"/>
  <c r="AR33" i="83"/>
  <c r="AH35" i="48"/>
  <c r="AQ35" i="48" s="1"/>
  <c r="AN35" i="96"/>
  <c r="AI35" i="96"/>
  <c r="AI33" i="80"/>
  <c r="AN33" i="80"/>
  <c r="Z35" i="79"/>
  <c r="AR32" i="45"/>
  <c r="Y33" i="90"/>
  <c r="X33" i="90"/>
  <c r="AI34" i="82"/>
  <c r="AN34" i="82"/>
  <c r="AR31" i="27"/>
  <c r="AH34" i="85"/>
  <c r="AQ34" i="85" s="1"/>
  <c r="AI32" i="90"/>
  <c r="AN32" i="90"/>
  <c r="AH34" i="36"/>
  <c r="AQ34" i="36" s="1"/>
  <c r="AI34" i="28"/>
  <c r="AN34" i="28"/>
  <c r="AN32" i="29"/>
  <c r="AI32" i="29"/>
  <c r="Z33" i="39"/>
  <c r="Y34" i="93"/>
  <c r="X34" i="93"/>
  <c r="AR34" i="79"/>
  <c r="AI31" i="46"/>
  <c r="AN31" i="46"/>
  <c r="Y33" i="74"/>
  <c r="X33" i="74"/>
  <c r="AR34" i="48"/>
  <c r="X33" i="81"/>
  <c r="Y33" i="81"/>
  <c r="AI34" i="25"/>
  <c r="AN34" i="25"/>
  <c r="AI34" i="38"/>
  <c r="AN34" i="38"/>
  <c r="X34" i="33"/>
  <c r="Y34" i="33"/>
  <c r="AN33" i="44"/>
  <c r="AI33" i="44"/>
  <c r="AH34" i="31"/>
  <c r="AQ34" i="31" s="1"/>
  <c r="AG33" i="78"/>
  <c r="AP33" i="78" s="1"/>
  <c r="AF33" i="78"/>
  <c r="AO33" i="78" s="1"/>
  <c r="AE33" i="78"/>
  <c r="W34" i="78"/>
  <c r="Y34" i="44"/>
  <c r="X34" i="44"/>
  <c r="Z34" i="44" s="1"/>
  <c r="AH33" i="45"/>
  <c r="AQ33" i="45" s="1"/>
  <c r="AG34" i="76"/>
  <c r="AP34" i="76" s="1"/>
  <c r="AF34" i="76"/>
  <c r="AO34" i="76" s="1"/>
  <c r="W35" i="76"/>
  <c r="AE34" i="76"/>
  <c r="Z34" i="73"/>
  <c r="AR33" i="95"/>
  <c r="AF32" i="94"/>
  <c r="AO32" i="94" s="1"/>
  <c r="AE32" i="94"/>
  <c r="W33" i="94"/>
  <c r="AG32" i="94"/>
  <c r="AP32" i="94" s="1"/>
  <c r="AH33" i="41"/>
  <c r="AQ33" i="41" s="1"/>
  <c r="X34" i="34"/>
  <c r="Y34" i="34"/>
  <c r="Z33" i="32"/>
  <c r="AH34" i="95"/>
  <c r="AQ34" i="95" s="1"/>
  <c r="AI32" i="74"/>
  <c r="AN32" i="74"/>
  <c r="X35" i="86"/>
  <c r="Y35" i="86"/>
  <c r="Y35" i="37"/>
  <c r="X35" i="37"/>
  <c r="Y34" i="80"/>
  <c r="X34" i="80"/>
  <c r="AF34" i="30"/>
  <c r="AO34" i="30" s="1"/>
  <c r="AE34" i="30"/>
  <c r="W35" i="30"/>
  <c r="AG34" i="30"/>
  <c r="AP34" i="30" s="1"/>
  <c r="W35" i="77"/>
  <c r="AG34" i="77"/>
  <c r="AP34" i="77" s="1"/>
  <c r="AE34" i="77"/>
  <c r="AF34" i="77"/>
  <c r="AO34" i="77" s="1"/>
  <c r="Y34" i="92"/>
  <c r="X34" i="92"/>
  <c r="AH32" i="27"/>
  <c r="AQ32" i="27" s="1"/>
  <c r="AF34" i="36"/>
  <c r="AO34" i="36" s="1"/>
  <c r="W35" i="36"/>
  <c r="AG34" i="36"/>
  <c r="AP34" i="36" s="1"/>
  <c r="AE34" i="36"/>
  <c r="AR32" i="41"/>
  <c r="Z32" i="27"/>
  <c r="AH34" i="83"/>
  <c r="AQ34" i="83" s="1"/>
  <c r="AR32" i="84"/>
  <c r="Y35" i="28"/>
  <c r="X35" i="28"/>
  <c r="Z35" i="28" s="1"/>
  <c r="Z33" i="45"/>
  <c r="W34" i="88"/>
  <c r="AG33" i="88"/>
  <c r="AP33" i="88" s="1"/>
  <c r="AF33" i="88"/>
  <c r="AO33" i="88" s="1"/>
  <c r="AE33" i="88"/>
  <c r="AG33" i="91"/>
  <c r="AP33" i="91" s="1"/>
  <c r="AF33" i="91"/>
  <c r="AO33" i="91" s="1"/>
  <c r="W34" i="91"/>
  <c r="AE33" i="91"/>
  <c r="AI33" i="93"/>
  <c r="AN33" i="93"/>
  <c r="AR32" i="78"/>
  <c r="Z34" i="95"/>
  <c r="AH31" i="89"/>
  <c r="AQ31" i="89" s="1"/>
  <c r="AH33" i="78"/>
  <c r="AQ33" i="78" s="1"/>
  <c r="AI33" i="92"/>
  <c r="AN33" i="92"/>
  <c r="X35" i="43"/>
  <c r="Y35" i="43"/>
  <c r="AN33" i="33"/>
  <c r="AI33" i="33"/>
  <c r="Y32" i="35"/>
  <c r="X32" i="35"/>
  <c r="Z32" i="35" s="1"/>
  <c r="Z34" i="92" l="1"/>
  <c r="AE33" i="84"/>
  <c r="AG34" i="31"/>
  <c r="AP34" i="31" s="1"/>
  <c r="Z35" i="26"/>
  <c r="AF33" i="84"/>
  <c r="AO33" i="84" s="1"/>
  <c r="AG35" i="48"/>
  <c r="AP35" i="48" s="1"/>
  <c r="AI34" i="26"/>
  <c r="AE35" i="48"/>
  <c r="Z33" i="29"/>
  <c r="Y35" i="38"/>
  <c r="Z36" i="96"/>
  <c r="AF35" i="48"/>
  <c r="AO35" i="48" s="1"/>
  <c r="AI31" i="35"/>
  <c r="Z32" i="46"/>
  <c r="AG32" i="46" s="1"/>
  <c r="AP32" i="46" s="1"/>
  <c r="Z33" i="90"/>
  <c r="Z35" i="37"/>
  <c r="AE35" i="37" s="1"/>
  <c r="Z33" i="81"/>
  <c r="Z35" i="25"/>
  <c r="W36" i="25" s="1"/>
  <c r="Z34" i="34"/>
  <c r="AE34" i="34" s="1"/>
  <c r="Z34" i="93"/>
  <c r="W35" i="93" s="1"/>
  <c r="AN31" i="35"/>
  <c r="Z35" i="43"/>
  <c r="AF35" i="43" s="1"/>
  <c r="AO35" i="43" s="1"/>
  <c r="Z35" i="86"/>
  <c r="W36" i="86" s="1"/>
  <c r="W35" i="31"/>
  <c r="Z34" i="80"/>
  <c r="AF34" i="80" s="1"/>
  <c r="AO34" i="80" s="1"/>
  <c r="W36" i="43"/>
  <c r="AE35" i="28"/>
  <c r="AF35" i="28"/>
  <c r="AO35" i="28" s="1"/>
  <c r="W36" i="28"/>
  <c r="AG35" i="28"/>
  <c r="AP35" i="28" s="1"/>
  <c r="W36" i="37"/>
  <c r="AF35" i="37"/>
  <c r="AO35" i="37" s="1"/>
  <c r="AG35" i="37"/>
  <c r="AP35" i="37" s="1"/>
  <c r="AE32" i="35"/>
  <c r="W33" i="35"/>
  <c r="AF32" i="35"/>
  <c r="AO32" i="35" s="1"/>
  <c r="AG32" i="35"/>
  <c r="AP32" i="35" s="1"/>
  <c r="AE35" i="86"/>
  <c r="AF35" i="86"/>
  <c r="AO35" i="86" s="1"/>
  <c r="AG34" i="44"/>
  <c r="AP34" i="44" s="1"/>
  <c r="AF34" i="44"/>
  <c r="AO34" i="44" s="1"/>
  <c r="AE34" i="44"/>
  <c r="W35" i="44"/>
  <c r="AG35" i="25"/>
  <c r="AP35" i="25" s="1"/>
  <c r="AF34" i="92"/>
  <c r="AO34" i="92" s="1"/>
  <c r="AG34" i="92"/>
  <c r="AP34" i="92" s="1"/>
  <c r="W35" i="92"/>
  <c r="AE34" i="92"/>
  <c r="W35" i="95"/>
  <c r="AG34" i="95"/>
  <c r="AP34" i="95" s="1"/>
  <c r="AF34" i="95"/>
  <c r="AO34" i="95" s="1"/>
  <c r="AE34" i="95"/>
  <c r="AN33" i="91"/>
  <c r="AI33" i="91"/>
  <c r="W35" i="73"/>
  <c r="AG34" i="73"/>
  <c r="AP34" i="73" s="1"/>
  <c r="AE34" i="73"/>
  <c r="AF34" i="73"/>
  <c r="AO34" i="73" s="1"/>
  <c r="AR33" i="44"/>
  <c r="AR34" i="38"/>
  <c r="AR31" i="46"/>
  <c r="AE33" i="39"/>
  <c r="W34" i="39"/>
  <c r="AF33" i="39"/>
  <c r="AO33" i="39" s="1"/>
  <c r="AG33" i="39"/>
  <c r="AP33" i="39" s="1"/>
  <c r="AR33" i="80"/>
  <c r="AN33" i="75"/>
  <c r="AI33" i="75"/>
  <c r="AR34" i="43"/>
  <c r="AH35" i="38"/>
  <c r="AQ35" i="38" s="1"/>
  <c r="AN34" i="42"/>
  <c r="AI34" i="42"/>
  <c r="AI34" i="83"/>
  <c r="AN34" i="83"/>
  <c r="AN34" i="31"/>
  <c r="AI34" i="31"/>
  <c r="W34" i="81"/>
  <c r="AG33" i="81"/>
  <c r="AP33" i="81" s="1"/>
  <c r="AF33" i="81"/>
  <c r="AO33" i="81" s="1"/>
  <c r="AE33" i="81"/>
  <c r="AR33" i="33"/>
  <c r="AR33" i="92"/>
  <c r="X34" i="91"/>
  <c r="Y34" i="91"/>
  <c r="AI34" i="77"/>
  <c r="AN34" i="77"/>
  <c r="Y35" i="30"/>
  <c r="X35" i="30"/>
  <c r="Z35" i="30" s="1"/>
  <c r="AH35" i="37"/>
  <c r="AQ35" i="37" s="1"/>
  <c r="X33" i="94"/>
  <c r="Y33" i="94"/>
  <c r="AN34" i="76"/>
  <c r="AI34" i="76"/>
  <c r="AR32" i="29"/>
  <c r="AR35" i="96"/>
  <c r="AH35" i="25"/>
  <c r="AQ35" i="25" s="1"/>
  <c r="AH36" i="96"/>
  <c r="AQ36" i="96" s="1"/>
  <c r="AI34" i="40"/>
  <c r="AN34" i="40"/>
  <c r="Z35" i="38"/>
  <c r="Y35" i="87"/>
  <c r="X35" i="87"/>
  <c r="Y35" i="85"/>
  <c r="X35" i="85"/>
  <c r="AI33" i="84"/>
  <c r="AN33" i="84"/>
  <c r="Y36" i="48"/>
  <c r="X36" i="48"/>
  <c r="X34" i="88"/>
  <c r="Y34" i="88"/>
  <c r="W33" i="27"/>
  <c r="AG32" i="27"/>
  <c r="AP32" i="27" s="1"/>
  <c r="AF32" i="27"/>
  <c r="AO32" i="27" s="1"/>
  <c r="AE32" i="27"/>
  <c r="Y35" i="36"/>
  <c r="X35" i="36"/>
  <c r="AI34" i="30"/>
  <c r="AN34" i="30"/>
  <c r="AR32" i="74"/>
  <c r="AG33" i="32"/>
  <c r="AP33" i="32" s="1"/>
  <c r="AF33" i="32"/>
  <c r="AO33" i="32" s="1"/>
  <c r="AE33" i="32"/>
  <c r="W34" i="32"/>
  <c r="AI32" i="94"/>
  <c r="AN32" i="94"/>
  <c r="AR34" i="25"/>
  <c r="AH33" i="74"/>
  <c r="AQ33" i="74" s="1"/>
  <c r="AR34" i="82"/>
  <c r="AE35" i="79"/>
  <c r="AF35" i="79"/>
  <c r="AO35" i="79" s="1"/>
  <c r="W36" i="79"/>
  <c r="AG35" i="79"/>
  <c r="AP35" i="79" s="1"/>
  <c r="W37" i="96"/>
  <c r="AG36" i="96"/>
  <c r="AP36" i="96" s="1"/>
  <c r="AF36" i="96"/>
  <c r="AO36" i="96" s="1"/>
  <c r="AE36" i="96"/>
  <c r="AH33" i="29"/>
  <c r="AQ33" i="29" s="1"/>
  <c r="AR33" i="34"/>
  <c r="AH35" i="26"/>
  <c r="AQ35" i="26" s="1"/>
  <c r="W34" i="45"/>
  <c r="AG33" i="45"/>
  <c r="AP33" i="45" s="1"/>
  <c r="AE33" i="45"/>
  <c r="AF33" i="45"/>
  <c r="AO33" i="45" s="1"/>
  <c r="AH34" i="92"/>
  <c r="AQ34" i="92" s="1"/>
  <c r="X35" i="76"/>
  <c r="Y35" i="76"/>
  <c r="Y34" i="78"/>
  <c r="X34" i="78"/>
  <c r="AH34" i="33"/>
  <c r="AQ34" i="33" s="1"/>
  <c r="AH34" i="93"/>
  <c r="AQ34" i="93" s="1"/>
  <c r="AH33" i="90"/>
  <c r="AQ33" i="90" s="1"/>
  <c r="AH32" i="46"/>
  <c r="AQ32" i="46" s="1"/>
  <c r="W34" i="29"/>
  <c r="AG33" i="29"/>
  <c r="AP33" i="29" s="1"/>
  <c r="AE33" i="29"/>
  <c r="AF33" i="29"/>
  <c r="AO33" i="29" s="1"/>
  <c r="AR34" i="37"/>
  <c r="AI34" i="87"/>
  <c r="AN34" i="87"/>
  <c r="AG35" i="26"/>
  <c r="AP35" i="26" s="1"/>
  <c r="AF35" i="26"/>
  <c r="AO35" i="26" s="1"/>
  <c r="AE35" i="26"/>
  <c r="W36" i="26"/>
  <c r="AN32" i="47"/>
  <c r="AI32" i="47"/>
  <c r="AH35" i="82"/>
  <c r="AQ35" i="82" s="1"/>
  <c r="Y34" i="84"/>
  <c r="X34" i="84"/>
  <c r="Y32" i="89"/>
  <c r="X32" i="89"/>
  <c r="AH32" i="35"/>
  <c r="AQ32" i="35" s="1"/>
  <c r="AH35" i="43"/>
  <c r="AQ35" i="43" s="1"/>
  <c r="AR33" i="93"/>
  <c r="AI33" i="88"/>
  <c r="AN33" i="88"/>
  <c r="AH35" i="28"/>
  <c r="AQ35" i="28" s="1"/>
  <c r="Y35" i="77"/>
  <c r="X35" i="77"/>
  <c r="Z35" i="77" s="1"/>
  <c r="AH34" i="80"/>
  <c r="AQ34" i="80" s="1"/>
  <c r="AH34" i="34"/>
  <c r="AQ34" i="34" s="1"/>
  <c r="AN33" i="78"/>
  <c r="AI33" i="78"/>
  <c r="Z34" i="33"/>
  <c r="AH33" i="81"/>
  <c r="AQ33" i="81" s="1"/>
  <c r="Z33" i="74"/>
  <c r="AR34" i="28"/>
  <c r="AR31" i="35"/>
  <c r="Y34" i="75"/>
  <c r="X34" i="75"/>
  <c r="AR32" i="81"/>
  <c r="X35" i="40"/>
  <c r="Y35" i="40"/>
  <c r="X35" i="42"/>
  <c r="Y35" i="42"/>
  <c r="AI34" i="85"/>
  <c r="AN34" i="85"/>
  <c r="Y35" i="83"/>
  <c r="X35" i="83"/>
  <c r="Y34" i="41"/>
  <c r="X34" i="41"/>
  <c r="AI34" i="36"/>
  <c r="AN34" i="36"/>
  <c r="AH35" i="86"/>
  <c r="AQ35" i="86" s="1"/>
  <c r="AH34" i="44"/>
  <c r="AQ34" i="44" s="1"/>
  <c r="AE34" i="93"/>
  <c r="AR32" i="90"/>
  <c r="AG33" i="90"/>
  <c r="AP33" i="90" s="1"/>
  <c r="AF33" i="90"/>
  <c r="AO33" i="90" s="1"/>
  <c r="AE33" i="90"/>
  <c r="W34" i="90"/>
  <c r="W33" i="46"/>
  <c r="AR34" i="86"/>
  <c r="X33" i="47"/>
  <c r="Y33" i="47"/>
  <c r="Z35" i="82"/>
  <c r="AR34" i="26"/>
  <c r="X35" i="31"/>
  <c r="Y35" i="31"/>
  <c r="AN35" i="48"/>
  <c r="AI35" i="48"/>
  <c r="AN31" i="89"/>
  <c r="AI31" i="89"/>
  <c r="AI33" i="41"/>
  <c r="AN33" i="41"/>
  <c r="AE35" i="43" l="1"/>
  <c r="AE35" i="25"/>
  <c r="AG35" i="43"/>
  <c r="AP35" i="43" s="1"/>
  <c r="Z35" i="76"/>
  <c r="AF35" i="25"/>
  <c r="AO35" i="25" s="1"/>
  <c r="AG35" i="86"/>
  <c r="AP35" i="86" s="1"/>
  <c r="Z35" i="40"/>
  <c r="AF34" i="93"/>
  <c r="AO34" i="93" s="1"/>
  <c r="AF32" i="46"/>
  <c r="AO32" i="46" s="1"/>
  <c r="AG34" i="93"/>
  <c r="AP34" i="93" s="1"/>
  <c r="AE32" i="46"/>
  <c r="Z34" i="41"/>
  <c r="AF34" i="41" s="1"/>
  <c r="AO34" i="41" s="1"/>
  <c r="Z34" i="88"/>
  <c r="W35" i="34"/>
  <c r="AE34" i="80"/>
  <c r="AF34" i="34"/>
  <c r="AO34" i="34" s="1"/>
  <c r="Z35" i="85"/>
  <c r="AG35" i="85" s="1"/>
  <c r="AP35" i="85" s="1"/>
  <c r="AG34" i="34"/>
  <c r="AP34" i="34" s="1"/>
  <c r="Z36" i="48"/>
  <c r="AG36" i="48" s="1"/>
  <c r="AP36" i="48" s="1"/>
  <c r="Z33" i="94"/>
  <c r="W35" i="80"/>
  <c r="AG34" i="80"/>
  <c r="AP34" i="80" s="1"/>
  <c r="Z34" i="91"/>
  <c r="W35" i="91" s="1"/>
  <c r="AE34" i="88"/>
  <c r="W35" i="88"/>
  <c r="AF34" i="88"/>
  <c r="AO34" i="88" s="1"/>
  <c r="AG34" i="88"/>
  <c r="AP34" i="88" s="1"/>
  <c r="AG35" i="30"/>
  <c r="AP35" i="30" s="1"/>
  <c r="AF35" i="30"/>
  <c r="AO35" i="30" s="1"/>
  <c r="AE35" i="30"/>
  <c r="W36" i="30"/>
  <c r="AN36" i="96"/>
  <c r="AI36" i="96"/>
  <c r="AE35" i="82"/>
  <c r="AG35" i="82"/>
  <c r="AP35" i="82" s="1"/>
  <c r="AF35" i="82"/>
  <c r="AO35" i="82" s="1"/>
  <c r="W36" i="82"/>
  <c r="Y34" i="90"/>
  <c r="X34" i="90"/>
  <c r="AR34" i="85"/>
  <c r="AF35" i="40"/>
  <c r="AO35" i="40" s="1"/>
  <c r="AE35" i="40"/>
  <c r="W36" i="40"/>
  <c r="AG35" i="40"/>
  <c r="AP35" i="40" s="1"/>
  <c r="AH34" i="84"/>
  <c r="AQ34" i="84" s="1"/>
  <c r="AN35" i="26"/>
  <c r="AI35" i="26"/>
  <c r="AH35" i="76"/>
  <c r="AQ35" i="76" s="1"/>
  <c r="Y36" i="79"/>
  <c r="X36" i="79"/>
  <c r="AH35" i="36"/>
  <c r="AQ35" i="36" s="1"/>
  <c r="AR34" i="40"/>
  <c r="AH33" i="94"/>
  <c r="AQ33" i="94" s="1"/>
  <c r="AR34" i="31"/>
  <c r="X35" i="34"/>
  <c r="Y35" i="34"/>
  <c r="Y36" i="37"/>
  <c r="X36" i="37"/>
  <c r="AN35" i="28"/>
  <c r="AI35" i="28"/>
  <c r="AN33" i="90"/>
  <c r="AI33" i="90"/>
  <c r="AH35" i="42"/>
  <c r="AQ35" i="42" s="1"/>
  <c r="AR33" i="88"/>
  <c r="Z34" i="84"/>
  <c r="AR32" i="47"/>
  <c r="AI33" i="29"/>
  <c r="AN33" i="29"/>
  <c r="AH34" i="78"/>
  <c r="AQ34" i="78" s="1"/>
  <c r="AR32" i="94"/>
  <c r="Z35" i="36"/>
  <c r="Y34" i="39"/>
  <c r="X34" i="39"/>
  <c r="Y35" i="73"/>
  <c r="X35" i="73"/>
  <c r="Y35" i="44"/>
  <c r="X35" i="44"/>
  <c r="Y33" i="35"/>
  <c r="Z33" i="35" s="1"/>
  <c r="X33" i="35"/>
  <c r="AI34" i="80"/>
  <c r="AN34" i="80"/>
  <c r="AN35" i="43"/>
  <c r="AI35" i="43"/>
  <c r="X33" i="46"/>
  <c r="Y33" i="46"/>
  <c r="W36" i="76"/>
  <c r="AG35" i="76"/>
  <c r="AP35" i="76" s="1"/>
  <c r="AF35" i="76"/>
  <c r="AO35" i="76" s="1"/>
  <c r="AE35" i="76"/>
  <c r="AH35" i="87"/>
  <c r="AQ35" i="87" s="1"/>
  <c r="AG33" i="94"/>
  <c r="AP33" i="94" s="1"/>
  <c r="AF33" i="94"/>
  <c r="AO33" i="94" s="1"/>
  <c r="AE33" i="94"/>
  <c r="W34" i="94"/>
  <c r="AH34" i="91"/>
  <c r="AQ34" i="91" s="1"/>
  <c r="X36" i="43"/>
  <c r="Y36" i="43"/>
  <c r="AH35" i="31"/>
  <c r="AQ35" i="31" s="1"/>
  <c r="AH33" i="47"/>
  <c r="AQ33" i="47" s="1"/>
  <c r="AN32" i="46"/>
  <c r="AI32" i="46"/>
  <c r="AR31" i="89"/>
  <c r="Z35" i="31"/>
  <c r="Z33" i="47"/>
  <c r="X35" i="93"/>
  <c r="Y35" i="93"/>
  <c r="Z35" i="42"/>
  <c r="AH34" i="75"/>
  <c r="AQ34" i="75" s="1"/>
  <c r="AH32" i="89"/>
  <c r="AQ32" i="89" s="1"/>
  <c r="AI33" i="45"/>
  <c r="AN33" i="45"/>
  <c r="AN35" i="79"/>
  <c r="AI35" i="79"/>
  <c r="AI32" i="27"/>
  <c r="AN32" i="27"/>
  <c r="AH34" i="88"/>
  <c r="AQ34" i="88" s="1"/>
  <c r="AR33" i="84"/>
  <c r="Z35" i="87"/>
  <c r="AR34" i="76"/>
  <c r="AR34" i="83"/>
  <c r="AI33" i="39"/>
  <c r="AN33" i="39"/>
  <c r="AR33" i="91"/>
  <c r="Y35" i="95"/>
  <c r="X35" i="95"/>
  <c r="Y36" i="25"/>
  <c r="X36" i="25"/>
  <c r="AN34" i="44"/>
  <c r="AI34" i="44"/>
  <c r="X36" i="86"/>
  <c r="Y36" i="86"/>
  <c r="AI32" i="35"/>
  <c r="AN32" i="35"/>
  <c r="Y36" i="28"/>
  <c r="X36" i="28"/>
  <c r="AH35" i="30"/>
  <c r="AQ35" i="30" s="1"/>
  <c r="AI33" i="81"/>
  <c r="AN33" i="81"/>
  <c r="Y35" i="80"/>
  <c r="X35" i="80"/>
  <c r="AH35" i="83"/>
  <c r="AQ35" i="83" s="1"/>
  <c r="AI34" i="93"/>
  <c r="AN34" i="93"/>
  <c r="AR34" i="36"/>
  <c r="Z35" i="83"/>
  <c r="AG33" i="74"/>
  <c r="AP33" i="74" s="1"/>
  <c r="AF33" i="74"/>
  <c r="AO33" i="74" s="1"/>
  <c r="AE33" i="74"/>
  <c r="W34" i="74"/>
  <c r="AF34" i="33"/>
  <c r="AO34" i="33" s="1"/>
  <c r="AG34" i="33"/>
  <c r="AP34" i="33" s="1"/>
  <c r="AE34" i="33"/>
  <c r="W35" i="33"/>
  <c r="AR34" i="87"/>
  <c r="Z34" i="78"/>
  <c r="X37" i="96"/>
  <c r="Y37" i="96"/>
  <c r="Y34" i="32"/>
  <c r="X34" i="32"/>
  <c r="AH35" i="85"/>
  <c r="AQ35" i="85" s="1"/>
  <c r="AF35" i="38"/>
  <c r="AO35" i="38" s="1"/>
  <c r="AE35" i="38"/>
  <c r="W36" i="38"/>
  <c r="AG35" i="38"/>
  <c r="AP35" i="38" s="1"/>
  <c r="AR34" i="42"/>
  <c r="AI34" i="92"/>
  <c r="AN34" i="92"/>
  <c r="AN35" i="25"/>
  <c r="AI35" i="25"/>
  <c r="AI35" i="86"/>
  <c r="AN35" i="86"/>
  <c r="AG34" i="41"/>
  <c r="AP34" i="41" s="1"/>
  <c r="AF35" i="77"/>
  <c r="AO35" i="77" s="1"/>
  <c r="AE35" i="77"/>
  <c r="W36" i="77"/>
  <c r="AG35" i="77"/>
  <c r="AP35" i="77" s="1"/>
  <c r="X33" i="27"/>
  <c r="Y33" i="27"/>
  <c r="AR33" i="75"/>
  <c r="AI35" i="37"/>
  <c r="AN35" i="37"/>
  <c r="AR33" i="41"/>
  <c r="AR35" i="48"/>
  <c r="AH34" i="41"/>
  <c r="AQ34" i="41" s="1"/>
  <c r="AH35" i="40"/>
  <c r="AQ35" i="40" s="1"/>
  <c r="Z34" i="75"/>
  <c r="AR33" i="78"/>
  <c r="AH35" i="77"/>
  <c r="AQ35" i="77" s="1"/>
  <c r="Z32" i="89"/>
  <c r="X36" i="26"/>
  <c r="Y36" i="26"/>
  <c r="X34" i="29"/>
  <c r="Y34" i="29"/>
  <c r="X34" i="45"/>
  <c r="Y34" i="45"/>
  <c r="AN33" i="32"/>
  <c r="AI33" i="32"/>
  <c r="AR34" i="30"/>
  <c r="AH36" i="48"/>
  <c r="AQ36" i="48" s="1"/>
  <c r="AR34" i="77"/>
  <c r="Y34" i="81"/>
  <c r="X34" i="81"/>
  <c r="AI34" i="73"/>
  <c r="AN34" i="73"/>
  <c r="AN34" i="95"/>
  <c r="AI34" i="95"/>
  <c r="AN34" i="34"/>
  <c r="X35" i="92"/>
  <c r="Y35" i="92"/>
  <c r="W37" i="48" l="1"/>
  <c r="AE34" i="91"/>
  <c r="AF36" i="48"/>
  <c r="AO36" i="48" s="1"/>
  <c r="AE36" i="48"/>
  <c r="Z37" i="96"/>
  <c r="AF37" i="96" s="1"/>
  <c r="AO37" i="96" s="1"/>
  <c r="Z33" i="46"/>
  <c r="Z35" i="73"/>
  <c r="W35" i="41"/>
  <c r="AE35" i="85"/>
  <c r="AE34" i="41"/>
  <c r="Z34" i="45"/>
  <c r="AE34" i="45" s="1"/>
  <c r="W36" i="85"/>
  <c r="Y36" i="85" s="1"/>
  <c r="AG34" i="91"/>
  <c r="AP34" i="91" s="1"/>
  <c r="AF35" i="85"/>
  <c r="AO35" i="85" s="1"/>
  <c r="AF34" i="91"/>
  <c r="AO34" i="91" s="1"/>
  <c r="Z36" i="28"/>
  <c r="AG36" i="28" s="1"/>
  <c r="AP36" i="28" s="1"/>
  <c r="AI34" i="34"/>
  <c r="AR34" i="34" s="1"/>
  <c r="Z34" i="81"/>
  <c r="AE34" i="81" s="1"/>
  <c r="Z36" i="86"/>
  <c r="Z35" i="95"/>
  <c r="W36" i="95" s="1"/>
  <c r="Z36" i="37"/>
  <c r="AG36" i="37" s="1"/>
  <c r="AP36" i="37" s="1"/>
  <c r="Z34" i="29"/>
  <c r="AG34" i="29" s="1"/>
  <c r="AP34" i="29" s="1"/>
  <c r="Z35" i="34"/>
  <c r="AF35" i="34" s="1"/>
  <c r="AO35" i="34" s="1"/>
  <c r="Z34" i="90"/>
  <c r="W35" i="90" s="1"/>
  <c r="AG33" i="35"/>
  <c r="AP33" i="35" s="1"/>
  <c r="AE33" i="35"/>
  <c r="W34" i="35"/>
  <c r="AF33" i="35"/>
  <c r="AO33" i="35" s="1"/>
  <c r="AG36" i="86"/>
  <c r="AP36" i="86" s="1"/>
  <c r="AF36" i="86"/>
  <c r="AO36" i="86" s="1"/>
  <c r="AE36" i="86"/>
  <c r="W37" i="86"/>
  <c r="AE35" i="95"/>
  <c r="AG35" i="95"/>
  <c r="AP35" i="95" s="1"/>
  <c r="AF35" i="95"/>
  <c r="AO35" i="95" s="1"/>
  <c r="AR34" i="95"/>
  <c r="AN35" i="77"/>
  <c r="AI35" i="77"/>
  <c r="AF35" i="73"/>
  <c r="AO35" i="73" s="1"/>
  <c r="AE35" i="73"/>
  <c r="W36" i="73"/>
  <c r="AG35" i="73"/>
  <c r="AP35" i="73" s="1"/>
  <c r="AI35" i="85"/>
  <c r="AN35" i="85"/>
  <c r="AH33" i="27"/>
  <c r="AQ33" i="27" s="1"/>
  <c r="AH34" i="32"/>
  <c r="AQ34" i="32" s="1"/>
  <c r="AR35" i="86"/>
  <c r="AR33" i="29"/>
  <c r="AG32" i="89"/>
  <c r="AP32" i="89" s="1"/>
  <c r="AF32" i="89"/>
  <c r="AO32" i="89" s="1"/>
  <c r="W33" i="89"/>
  <c r="AE32" i="89"/>
  <c r="W35" i="75"/>
  <c r="AG34" i="75"/>
  <c r="AP34" i="75" s="1"/>
  <c r="AF34" i="75"/>
  <c r="AO34" i="75" s="1"/>
  <c r="AE34" i="75"/>
  <c r="X36" i="38"/>
  <c r="Y36" i="38"/>
  <c r="AH37" i="96"/>
  <c r="AQ37" i="96" s="1"/>
  <c r="AN34" i="33"/>
  <c r="AI34" i="33"/>
  <c r="AN33" i="74"/>
  <c r="AI33" i="74"/>
  <c r="AH35" i="95"/>
  <c r="AQ35" i="95" s="1"/>
  <c r="AR33" i="39"/>
  <c r="AR33" i="45"/>
  <c r="AI35" i="76"/>
  <c r="AN35" i="76"/>
  <c r="AH33" i="46"/>
  <c r="AQ33" i="46" s="1"/>
  <c r="AH33" i="35"/>
  <c r="AQ33" i="35" s="1"/>
  <c r="AH35" i="73"/>
  <c r="AQ35" i="73" s="1"/>
  <c r="AF35" i="36"/>
  <c r="AO35" i="36" s="1"/>
  <c r="AE35" i="36"/>
  <c r="W36" i="36"/>
  <c r="AG35" i="36"/>
  <c r="AP35" i="36" s="1"/>
  <c r="AE34" i="84"/>
  <c r="AG34" i="84"/>
  <c r="AP34" i="84" s="1"/>
  <c r="AF34" i="84"/>
  <c r="AO34" i="84" s="1"/>
  <c r="W35" i="84"/>
  <c r="AH36" i="37"/>
  <c r="AQ36" i="37" s="1"/>
  <c r="AH34" i="90"/>
  <c r="AQ34" i="90" s="1"/>
  <c r="Y35" i="91"/>
  <c r="Z35" i="91" s="1"/>
  <c r="X35" i="91"/>
  <c r="AI35" i="38"/>
  <c r="AN35" i="38"/>
  <c r="AR34" i="93"/>
  <c r="AH35" i="80"/>
  <c r="AQ35" i="80" s="1"/>
  <c r="AF36" i="28"/>
  <c r="AO36" i="28" s="1"/>
  <c r="AH35" i="93"/>
  <c r="AQ35" i="93" s="1"/>
  <c r="Y37" i="48"/>
  <c r="X37" i="48"/>
  <c r="W35" i="78"/>
  <c r="AG34" i="78"/>
  <c r="AP34" i="78" s="1"/>
  <c r="AE34" i="78"/>
  <c r="AF34" i="78"/>
  <c r="AO34" i="78" s="1"/>
  <c r="AH36" i="43"/>
  <c r="AQ36" i="43" s="1"/>
  <c r="AN36" i="48"/>
  <c r="AI36" i="48"/>
  <c r="AR35" i="43"/>
  <c r="AR33" i="90"/>
  <c r="AH36" i="79"/>
  <c r="AQ36" i="79" s="1"/>
  <c r="AI35" i="40"/>
  <c r="AN35" i="40"/>
  <c r="AR36" i="96"/>
  <c r="AI34" i="91"/>
  <c r="AN34" i="91"/>
  <c r="AR32" i="46"/>
  <c r="X36" i="40"/>
  <c r="Y36" i="40"/>
  <c r="AH34" i="45"/>
  <c r="AQ34" i="45" s="1"/>
  <c r="AH36" i="26"/>
  <c r="AQ36" i="26" s="1"/>
  <c r="Z33" i="27"/>
  <c r="W34" i="47"/>
  <c r="AG33" i="47"/>
  <c r="AP33" i="47" s="1"/>
  <c r="AF33" i="47"/>
  <c r="AO33" i="47" s="1"/>
  <c r="AE33" i="47"/>
  <c r="AH34" i="39"/>
  <c r="AQ34" i="39" s="1"/>
  <c r="Y36" i="82"/>
  <c r="X36" i="82"/>
  <c r="AR34" i="44"/>
  <c r="AN35" i="82"/>
  <c r="AI35" i="82"/>
  <c r="AR32" i="27"/>
  <c r="Z35" i="93"/>
  <c r="Z36" i="26"/>
  <c r="AE35" i="83"/>
  <c r="W36" i="83"/>
  <c r="AG35" i="83"/>
  <c r="AP35" i="83" s="1"/>
  <c r="AF35" i="83"/>
  <c r="AO35" i="83" s="1"/>
  <c r="AH35" i="44"/>
  <c r="AQ35" i="44" s="1"/>
  <c r="AR34" i="73"/>
  <c r="AR35" i="37"/>
  <c r="Y35" i="41"/>
  <c r="X35" i="41"/>
  <c r="AR35" i="25"/>
  <c r="Z34" i="32"/>
  <c r="W36" i="31"/>
  <c r="AG35" i="31"/>
  <c r="AP35" i="31" s="1"/>
  <c r="AF35" i="31"/>
  <c r="AO35" i="31" s="1"/>
  <c r="AE35" i="31"/>
  <c r="X34" i="94"/>
  <c r="Y34" i="94"/>
  <c r="Z34" i="94" s="1"/>
  <c r="X36" i="76"/>
  <c r="Y36" i="76"/>
  <c r="AR35" i="28"/>
  <c r="AH35" i="34"/>
  <c r="AQ35" i="34" s="1"/>
  <c r="Z36" i="79"/>
  <c r="AR35" i="26"/>
  <c r="X36" i="30"/>
  <c r="Y36" i="30"/>
  <c r="Y35" i="88"/>
  <c r="X35" i="88"/>
  <c r="AR34" i="92"/>
  <c r="W34" i="46"/>
  <c r="AG33" i="46"/>
  <c r="AP33" i="46" s="1"/>
  <c r="AE33" i="46"/>
  <c r="AF33" i="46"/>
  <c r="AO33" i="46" s="1"/>
  <c r="AH35" i="92"/>
  <c r="AQ35" i="92" s="1"/>
  <c r="Z35" i="80"/>
  <c r="AR32" i="35"/>
  <c r="AH36" i="25"/>
  <c r="AQ36" i="25" s="1"/>
  <c r="AR35" i="79"/>
  <c r="Z36" i="43"/>
  <c r="Z35" i="92"/>
  <c r="AH34" i="81"/>
  <c r="AQ34" i="81" s="1"/>
  <c r="AR33" i="32"/>
  <c r="AH34" i="29"/>
  <c r="AQ34" i="29" s="1"/>
  <c r="Y36" i="77"/>
  <c r="X36" i="77"/>
  <c r="AN34" i="41"/>
  <c r="AI34" i="41"/>
  <c r="X35" i="33"/>
  <c r="Y35" i="33"/>
  <c r="X34" i="74"/>
  <c r="Z34" i="74" s="1"/>
  <c r="Y34" i="74"/>
  <c r="AR33" i="81"/>
  <c r="AH36" i="28"/>
  <c r="AQ36" i="28" s="1"/>
  <c r="AH36" i="86"/>
  <c r="AQ36" i="86" s="1"/>
  <c r="Z36" i="25"/>
  <c r="AE35" i="87"/>
  <c r="W36" i="87"/>
  <c r="AF35" i="87"/>
  <c r="AO35" i="87" s="1"/>
  <c r="AG35" i="87"/>
  <c r="AP35" i="87" s="1"/>
  <c r="W36" i="42"/>
  <c r="AG35" i="42"/>
  <c r="AP35" i="42" s="1"/>
  <c r="AF35" i="42"/>
  <c r="AO35" i="42" s="1"/>
  <c r="AE35" i="42"/>
  <c r="AN33" i="94"/>
  <c r="AI33" i="94"/>
  <c r="AR34" i="80"/>
  <c r="Z35" i="44"/>
  <c r="Z34" i="39"/>
  <c r="AN35" i="30"/>
  <c r="AI35" i="30"/>
  <c r="AI34" i="88"/>
  <c r="AN34" i="88"/>
  <c r="Z36" i="30" l="1"/>
  <c r="AE37" i="96"/>
  <c r="AG37" i="96"/>
  <c r="AP37" i="96" s="1"/>
  <c r="W38" i="96"/>
  <c r="AF34" i="45"/>
  <c r="AO34" i="45" s="1"/>
  <c r="W35" i="45"/>
  <c r="W35" i="81"/>
  <c r="Z36" i="82"/>
  <c r="X36" i="85"/>
  <c r="AF34" i="81"/>
  <c r="AO34" i="81" s="1"/>
  <c r="AG34" i="81"/>
  <c r="AP34" i="81" s="1"/>
  <c r="AF34" i="90"/>
  <c r="AO34" i="90" s="1"/>
  <c r="AE34" i="90"/>
  <c r="AG34" i="45"/>
  <c r="AP34" i="45" s="1"/>
  <c r="AG35" i="34"/>
  <c r="AP35" i="34" s="1"/>
  <c r="W36" i="34"/>
  <c r="Z36" i="40"/>
  <c r="AG36" i="40" s="1"/>
  <c r="AP36" i="40" s="1"/>
  <c r="W35" i="29"/>
  <c r="X35" i="29" s="1"/>
  <c r="AE36" i="28"/>
  <c r="AF34" i="29"/>
  <c r="AO34" i="29" s="1"/>
  <c r="AE34" i="29"/>
  <c r="AI34" i="29" s="1"/>
  <c r="W37" i="28"/>
  <c r="W37" i="37"/>
  <c r="Z36" i="76"/>
  <c r="AF36" i="76" s="1"/>
  <c r="AO36" i="76" s="1"/>
  <c r="AE36" i="37"/>
  <c r="AG34" i="90"/>
  <c r="AP34" i="90" s="1"/>
  <c r="AE35" i="34"/>
  <c r="AN35" i="34" s="1"/>
  <c r="AF36" i="37"/>
  <c r="AO36" i="37" s="1"/>
  <c r="W37" i="30"/>
  <c r="AG36" i="30"/>
  <c r="AP36" i="30" s="1"/>
  <c r="AF36" i="30"/>
  <c r="AO36" i="30" s="1"/>
  <c r="AE36" i="30"/>
  <c r="AE36" i="40"/>
  <c r="W37" i="40"/>
  <c r="AG36" i="82"/>
  <c r="AP36" i="82" s="1"/>
  <c r="AF36" i="82"/>
  <c r="AO36" i="82" s="1"/>
  <c r="W37" i="82"/>
  <c r="AE36" i="82"/>
  <c r="W35" i="94"/>
  <c r="AG34" i="94"/>
  <c r="AP34" i="94" s="1"/>
  <c r="AE34" i="94"/>
  <c r="AF34" i="94"/>
  <c r="AO34" i="94" s="1"/>
  <c r="AF35" i="91"/>
  <c r="AO35" i="91" s="1"/>
  <c r="AE35" i="91"/>
  <c r="W36" i="91"/>
  <c r="AG35" i="91"/>
  <c r="AP35" i="91" s="1"/>
  <c r="W35" i="74"/>
  <c r="AG34" i="74"/>
  <c r="AP34" i="74" s="1"/>
  <c r="AF34" i="74"/>
  <c r="AO34" i="74" s="1"/>
  <c r="AE34" i="74"/>
  <c r="AH36" i="77"/>
  <c r="AQ36" i="77" s="1"/>
  <c r="W37" i="43"/>
  <c r="AE36" i="43"/>
  <c r="AG36" i="43"/>
  <c r="AP36" i="43" s="1"/>
  <c r="AF36" i="43"/>
  <c r="AO36" i="43" s="1"/>
  <c r="X34" i="47"/>
  <c r="Y34" i="47"/>
  <c r="AH35" i="33"/>
  <c r="AQ35" i="33" s="1"/>
  <c r="W35" i="32"/>
  <c r="AG34" i="32"/>
  <c r="AP34" i="32" s="1"/>
  <c r="AF34" i="32"/>
  <c r="AO34" i="32" s="1"/>
  <c r="AE34" i="32"/>
  <c r="Y36" i="83"/>
  <c r="X36" i="83"/>
  <c r="AG34" i="39"/>
  <c r="AP34" i="39" s="1"/>
  <c r="AE34" i="39"/>
  <c r="AF34" i="39"/>
  <c r="AO34" i="39" s="1"/>
  <c r="W35" i="39"/>
  <c r="AI35" i="42"/>
  <c r="AN35" i="42"/>
  <c r="AH34" i="74"/>
  <c r="AQ34" i="74" s="1"/>
  <c r="W36" i="92"/>
  <c r="AG35" i="92"/>
  <c r="AP35" i="92" s="1"/>
  <c r="AF35" i="92"/>
  <c r="AO35" i="92" s="1"/>
  <c r="AE35" i="92"/>
  <c r="AI33" i="46"/>
  <c r="AN33" i="46"/>
  <c r="AH35" i="88"/>
  <c r="AQ35" i="88" s="1"/>
  <c r="AH35" i="41"/>
  <c r="AQ35" i="41" s="1"/>
  <c r="AG35" i="93"/>
  <c r="AP35" i="93" s="1"/>
  <c r="AE35" i="93"/>
  <c r="AF35" i="93"/>
  <c r="AO35" i="93" s="1"/>
  <c r="W36" i="93"/>
  <c r="AR34" i="91"/>
  <c r="AN36" i="28"/>
  <c r="AI36" i="28"/>
  <c r="AH35" i="91"/>
  <c r="AQ35" i="91" s="1"/>
  <c r="AI35" i="36"/>
  <c r="AN35" i="36"/>
  <c r="AR35" i="76"/>
  <c r="AR34" i="33"/>
  <c r="AI35" i="95"/>
  <c r="AN35" i="95"/>
  <c r="Y34" i="35"/>
  <c r="X34" i="35"/>
  <c r="AN34" i="45"/>
  <c r="AI34" i="45"/>
  <c r="X36" i="34"/>
  <c r="Y36" i="34"/>
  <c r="X35" i="78"/>
  <c r="Z35" i="78" s="1"/>
  <c r="Y35" i="78"/>
  <c r="Y35" i="90"/>
  <c r="X35" i="90"/>
  <c r="Y36" i="87"/>
  <c r="X36" i="87"/>
  <c r="Z36" i="87" s="1"/>
  <c r="Z35" i="88"/>
  <c r="AG36" i="79"/>
  <c r="AP36" i="79" s="1"/>
  <c r="AF36" i="79"/>
  <c r="AO36" i="79" s="1"/>
  <c r="W37" i="79"/>
  <c r="AE36" i="79"/>
  <c r="AH34" i="94"/>
  <c r="AQ34" i="94" s="1"/>
  <c r="X36" i="31"/>
  <c r="Y36" i="31"/>
  <c r="Z35" i="41"/>
  <c r="AE33" i="27"/>
  <c r="W34" i="27"/>
  <c r="AG33" i="27"/>
  <c r="AP33" i="27" s="1"/>
  <c r="AF33" i="27"/>
  <c r="AO33" i="27" s="1"/>
  <c r="AH36" i="40"/>
  <c r="AQ36" i="40" s="1"/>
  <c r="AR36" i="48"/>
  <c r="AH37" i="48"/>
  <c r="AQ37" i="48" s="1"/>
  <c r="AN34" i="84"/>
  <c r="AI34" i="84"/>
  <c r="AH36" i="38"/>
  <c r="AQ36" i="38" s="1"/>
  <c r="X35" i="75"/>
  <c r="Y35" i="75"/>
  <c r="Y36" i="73"/>
  <c r="X36" i="73"/>
  <c r="X35" i="81"/>
  <c r="Y35" i="81"/>
  <c r="X37" i="86"/>
  <c r="Y37" i="86"/>
  <c r="AN33" i="35"/>
  <c r="AI33" i="35"/>
  <c r="Y35" i="45"/>
  <c r="X35" i="45"/>
  <c r="Y37" i="37"/>
  <c r="X37" i="37"/>
  <c r="AH36" i="82"/>
  <c r="AQ36" i="82" s="1"/>
  <c r="AN37" i="96"/>
  <c r="AI37" i="96"/>
  <c r="Z36" i="77"/>
  <c r="X38" i="96"/>
  <c r="Y38" i="96"/>
  <c r="Z36" i="38"/>
  <c r="AN32" i="89"/>
  <c r="AI32" i="89"/>
  <c r="AI35" i="73"/>
  <c r="AN35" i="73"/>
  <c r="AN36" i="86"/>
  <c r="AI36" i="86"/>
  <c r="AN36" i="37"/>
  <c r="AI36" i="37"/>
  <c r="W36" i="44"/>
  <c r="AG35" i="44"/>
  <c r="AP35" i="44" s="1"/>
  <c r="AF35" i="44"/>
  <c r="AO35" i="44" s="1"/>
  <c r="AE35" i="44"/>
  <c r="X37" i="28"/>
  <c r="Y37" i="28"/>
  <c r="AH36" i="85"/>
  <c r="AQ36" i="85" s="1"/>
  <c r="AR35" i="30"/>
  <c r="AR33" i="94"/>
  <c r="Y36" i="42"/>
  <c r="X36" i="42"/>
  <c r="Z36" i="42" s="1"/>
  <c r="W37" i="25"/>
  <c r="AG36" i="25"/>
  <c r="AP36" i="25" s="1"/>
  <c r="AF36" i="25"/>
  <c r="AO36" i="25" s="1"/>
  <c r="AE36" i="25"/>
  <c r="Z35" i="33"/>
  <c r="AH36" i="30"/>
  <c r="AQ36" i="30" s="1"/>
  <c r="AI35" i="31"/>
  <c r="AN35" i="31"/>
  <c r="AI35" i="83"/>
  <c r="AN35" i="83"/>
  <c r="AR35" i="40"/>
  <c r="AI34" i="78"/>
  <c r="AN34" i="78"/>
  <c r="Z37" i="48"/>
  <c r="Y35" i="84"/>
  <c r="Z35" i="84" s="1"/>
  <c r="X35" i="84"/>
  <c r="AR33" i="74"/>
  <c r="AI34" i="75"/>
  <c r="AN34" i="75"/>
  <c r="AI34" i="90"/>
  <c r="AN34" i="90"/>
  <c r="AR34" i="88"/>
  <c r="AI35" i="87"/>
  <c r="AN35" i="87"/>
  <c r="X34" i="46"/>
  <c r="Y34" i="46"/>
  <c r="AR35" i="82"/>
  <c r="AI33" i="47"/>
  <c r="AN33" i="47"/>
  <c r="AR34" i="41"/>
  <c r="AG35" i="80"/>
  <c r="AP35" i="80" s="1"/>
  <c r="AF35" i="80"/>
  <c r="AO35" i="80" s="1"/>
  <c r="AE35" i="80"/>
  <c r="W36" i="80"/>
  <c r="AH36" i="76"/>
  <c r="AQ36" i="76" s="1"/>
  <c r="W37" i="26"/>
  <c r="AG36" i="26"/>
  <c r="AP36" i="26" s="1"/>
  <c r="AF36" i="26"/>
  <c r="AO36" i="26" s="1"/>
  <c r="AE36" i="26"/>
  <c r="AR35" i="38"/>
  <c r="Z36" i="85"/>
  <c r="X36" i="36"/>
  <c r="Y36" i="36"/>
  <c r="X33" i="89"/>
  <c r="Y33" i="89"/>
  <c r="AR35" i="85"/>
  <c r="AR35" i="77"/>
  <c r="AI34" i="81"/>
  <c r="AN34" i="81"/>
  <c r="Y36" i="95"/>
  <c r="X36" i="95"/>
  <c r="Z34" i="47" l="1"/>
  <c r="AF36" i="40"/>
  <c r="AO36" i="40" s="1"/>
  <c r="W37" i="76"/>
  <c r="Z37" i="86"/>
  <c r="AF37" i="86" s="1"/>
  <c r="AO37" i="86" s="1"/>
  <c r="Z35" i="75"/>
  <c r="AG36" i="76"/>
  <c r="AP36" i="76" s="1"/>
  <c r="Z37" i="28"/>
  <c r="W38" i="28" s="1"/>
  <c r="AE36" i="76"/>
  <c r="Z34" i="46"/>
  <c r="Y35" i="29"/>
  <c r="Z35" i="29" s="1"/>
  <c r="Z35" i="81"/>
  <c r="AI35" i="34"/>
  <c r="AR35" i="34" s="1"/>
  <c r="Z33" i="89"/>
  <c r="W34" i="89" s="1"/>
  <c r="AN34" i="29"/>
  <c r="Z36" i="83"/>
  <c r="AF36" i="83" s="1"/>
  <c r="AO36" i="83" s="1"/>
  <c r="Z34" i="35"/>
  <c r="Z35" i="45"/>
  <c r="AF35" i="45" s="1"/>
  <c r="AO35" i="45" s="1"/>
  <c r="Z36" i="73"/>
  <c r="AF36" i="73" s="1"/>
  <c r="AO36" i="73" s="1"/>
  <c r="Z35" i="90"/>
  <c r="W36" i="90" s="1"/>
  <c r="AG35" i="84"/>
  <c r="AP35" i="84" s="1"/>
  <c r="AF35" i="84"/>
  <c r="AO35" i="84" s="1"/>
  <c r="W36" i="84"/>
  <c r="AE35" i="84"/>
  <c r="AG36" i="83"/>
  <c r="AP36" i="83" s="1"/>
  <c r="W36" i="45"/>
  <c r="W38" i="86"/>
  <c r="AG37" i="86"/>
  <c r="AP37" i="86" s="1"/>
  <c r="AE37" i="86"/>
  <c r="AE34" i="46"/>
  <c r="W35" i="46"/>
  <c r="AG34" i="46"/>
  <c r="AP34" i="46" s="1"/>
  <c r="AF34" i="46"/>
  <c r="AO34" i="46" s="1"/>
  <c r="AF37" i="28"/>
  <c r="AO37" i="28" s="1"/>
  <c r="AI36" i="30"/>
  <c r="AN36" i="30"/>
  <c r="AI35" i="91"/>
  <c r="AN35" i="91"/>
  <c r="AR34" i="81"/>
  <c r="AH33" i="89"/>
  <c r="AQ33" i="89" s="1"/>
  <c r="X37" i="26"/>
  <c r="Y37" i="26"/>
  <c r="AH34" i="46"/>
  <c r="AQ34" i="46" s="1"/>
  <c r="AH35" i="84"/>
  <c r="AQ35" i="84" s="1"/>
  <c r="AI36" i="25"/>
  <c r="AN36" i="25"/>
  <c r="AH37" i="28"/>
  <c r="AQ37" i="28" s="1"/>
  <c r="X36" i="44"/>
  <c r="Y36" i="44"/>
  <c r="AR34" i="29"/>
  <c r="AR37" i="96"/>
  <c r="AH36" i="73"/>
  <c r="AQ36" i="73" s="1"/>
  <c r="W36" i="41"/>
  <c r="AG35" i="41"/>
  <c r="AP35" i="41" s="1"/>
  <c r="AF35" i="41"/>
  <c r="AO35" i="41" s="1"/>
  <c r="AE35" i="41"/>
  <c r="AH35" i="90"/>
  <c r="AQ35" i="90" s="1"/>
  <c r="Y35" i="39"/>
  <c r="X35" i="39"/>
  <c r="AH34" i="47"/>
  <c r="AQ34" i="47" s="1"/>
  <c r="X37" i="43"/>
  <c r="Y37" i="43"/>
  <c r="AI34" i="74"/>
  <c r="AN34" i="74"/>
  <c r="AE36" i="42"/>
  <c r="W37" i="42"/>
  <c r="AF36" i="42"/>
  <c r="AO36" i="42" s="1"/>
  <c r="AG36" i="42"/>
  <c r="AP36" i="42" s="1"/>
  <c r="AR36" i="86"/>
  <c r="AG36" i="38"/>
  <c r="AP36" i="38" s="1"/>
  <c r="AE36" i="38"/>
  <c r="AF36" i="38"/>
  <c r="AO36" i="38" s="1"/>
  <c r="W37" i="38"/>
  <c r="AH37" i="37"/>
  <c r="AQ37" i="37" s="1"/>
  <c r="AR33" i="35"/>
  <c r="AH37" i="86"/>
  <c r="AQ37" i="86" s="1"/>
  <c r="AH36" i="34"/>
  <c r="AQ36" i="34" s="1"/>
  <c r="AH36" i="95"/>
  <c r="AQ36" i="95" s="1"/>
  <c r="AI36" i="26"/>
  <c r="AN36" i="26"/>
  <c r="AR33" i="47"/>
  <c r="AH36" i="31"/>
  <c r="AQ36" i="31" s="1"/>
  <c r="AG35" i="88"/>
  <c r="AP35" i="88" s="1"/>
  <c r="AF35" i="88"/>
  <c r="AO35" i="88" s="1"/>
  <c r="AE35" i="88"/>
  <c r="W36" i="88"/>
  <c r="Z36" i="34"/>
  <c r="X35" i="94"/>
  <c r="Y35" i="94"/>
  <c r="AR35" i="87"/>
  <c r="AR34" i="75"/>
  <c r="AG37" i="48"/>
  <c r="AP37" i="48" s="1"/>
  <c r="AF37" i="48"/>
  <c r="AO37" i="48" s="1"/>
  <c r="AE37" i="48"/>
  <c r="W38" i="48"/>
  <c r="AR35" i="83"/>
  <c r="AH38" i="96"/>
  <c r="AQ38" i="96" s="1"/>
  <c r="Z37" i="37"/>
  <c r="Z36" i="31"/>
  <c r="AN36" i="79"/>
  <c r="AI36" i="79"/>
  <c r="AH36" i="87"/>
  <c r="AQ36" i="87" s="1"/>
  <c r="AR34" i="45"/>
  <c r="AR35" i="95"/>
  <c r="AR35" i="36"/>
  <c r="AR36" i="28"/>
  <c r="Y36" i="92"/>
  <c r="X36" i="92"/>
  <c r="AN36" i="82"/>
  <c r="AI36" i="82"/>
  <c r="Y37" i="40"/>
  <c r="X37" i="40"/>
  <c r="Y36" i="80"/>
  <c r="X36" i="80"/>
  <c r="AR34" i="90"/>
  <c r="AR36" i="37"/>
  <c r="Y36" i="93"/>
  <c r="X36" i="93"/>
  <c r="AI34" i="32"/>
  <c r="AN34" i="32"/>
  <c r="AF34" i="47"/>
  <c r="AO34" i="47" s="1"/>
  <c r="AE34" i="47"/>
  <c r="W35" i="47"/>
  <c r="AG34" i="47"/>
  <c r="AP34" i="47" s="1"/>
  <c r="X36" i="91"/>
  <c r="Y36" i="91"/>
  <c r="AN35" i="80"/>
  <c r="AI35" i="80"/>
  <c r="AI35" i="44"/>
  <c r="AN35" i="44"/>
  <c r="AI36" i="76"/>
  <c r="AN36" i="76"/>
  <c r="AH36" i="36"/>
  <c r="AQ36" i="36" s="1"/>
  <c r="Z36" i="95"/>
  <c r="Z36" i="36"/>
  <c r="Y37" i="25"/>
  <c r="X37" i="25"/>
  <c r="AR35" i="73"/>
  <c r="Z38" i="96"/>
  <c r="AH35" i="45"/>
  <c r="AQ35" i="45" s="1"/>
  <c r="AH35" i="29"/>
  <c r="AQ35" i="29" s="1"/>
  <c r="AH35" i="81"/>
  <c r="AQ35" i="81" s="1"/>
  <c r="AH35" i="75"/>
  <c r="AQ35" i="75" s="1"/>
  <c r="Y34" i="27"/>
  <c r="X34" i="27"/>
  <c r="Y37" i="79"/>
  <c r="X37" i="79"/>
  <c r="AH35" i="78"/>
  <c r="AQ35" i="78" s="1"/>
  <c r="AN35" i="93"/>
  <c r="AI35" i="93"/>
  <c r="AR33" i="46"/>
  <c r="AR35" i="42"/>
  <c r="AH36" i="83"/>
  <c r="AQ36" i="83" s="1"/>
  <c r="AI36" i="43"/>
  <c r="AN36" i="43"/>
  <c r="X35" i="74"/>
  <c r="Y35" i="74"/>
  <c r="Y37" i="82"/>
  <c r="X37" i="82"/>
  <c r="AN36" i="40"/>
  <c r="AI36" i="40"/>
  <c r="W35" i="35"/>
  <c r="AG34" i="35"/>
  <c r="AP34" i="35" s="1"/>
  <c r="AF34" i="35"/>
  <c r="AO34" i="35" s="1"/>
  <c r="AE34" i="35"/>
  <c r="AN34" i="39"/>
  <c r="AI34" i="39"/>
  <c r="AG36" i="85"/>
  <c r="AP36" i="85" s="1"/>
  <c r="AF36" i="85"/>
  <c r="AO36" i="85" s="1"/>
  <c r="AE36" i="85"/>
  <c r="W37" i="85"/>
  <c r="AR34" i="78"/>
  <c r="AR35" i="31"/>
  <c r="AF35" i="33"/>
  <c r="AO35" i="33" s="1"/>
  <c r="AE35" i="33"/>
  <c r="W36" i="33"/>
  <c r="AG35" i="33"/>
  <c r="AP35" i="33" s="1"/>
  <c r="AH36" i="42"/>
  <c r="AQ36" i="42" s="1"/>
  <c r="AR32" i="89"/>
  <c r="AG36" i="77"/>
  <c r="AP36" i="77" s="1"/>
  <c r="AF36" i="77"/>
  <c r="AO36" i="77" s="1"/>
  <c r="AE36" i="77"/>
  <c r="W37" i="77"/>
  <c r="AG35" i="81"/>
  <c r="AP35" i="81" s="1"/>
  <c r="AF35" i="81"/>
  <c r="AO35" i="81" s="1"/>
  <c r="W36" i="81"/>
  <c r="AE35" i="81"/>
  <c r="AE35" i="75"/>
  <c r="W36" i="75"/>
  <c r="AF35" i="75"/>
  <c r="AO35" i="75" s="1"/>
  <c r="AG35" i="75"/>
  <c r="AP35" i="75" s="1"/>
  <c r="AR34" i="84"/>
  <c r="AI33" i="27"/>
  <c r="AN33" i="27"/>
  <c r="AG36" i="87"/>
  <c r="AP36" i="87" s="1"/>
  <c r="AF36" i="87"/>
  <c r="AO36" i="87" s="1"/>
  <c r="AE36" i="87"/>
  <c r="W37" i="87"/>
  <c r="AF35" i="78"/>
  <c r="AO35" i="78" s="1"/>
  <c r="AE35" i="78"/>
  <c r="W36" i="78"/>
  <c r="AG35" i="78"/>
  <c r="AP35" i="78" s="1"/>
  <c r="AH34" i="35"/>
  <c r="AQ34" i="35" s="1"/>
  <c r="Y37" i="76"/>
  <c r="X37" i="76"/>
  <c r="AI35" i="92"/>
  <c r="AN35" i="92"/>
  <c r="X35" i="32"/>
  <c r="Y35" i="32"/>
  <c r="AI34" i="94"/>
  <c r="AN34" i="94"/>
  <c r="Y37" i="30"/>
  <c r="X37" i="30"/>
  <c r="Z37" i="30" s="1"/>
  <c r="AG36" i="73" l="1"/>
  <c r="AP36" i="73" s="1"/>
  <c r="AE35" i="45"/>
  <c r="Z37" i="76"/>
  <c r="AE36" i="83"/>
  <c r="AE35" i="29"/>
  <c r="W36" i="29"/>
  <c r="AG35" i="29"/>
  <c r="AP35" i="29" s="1"/>
  <c r="AF35" i="29"/>
  <c r="AO35" i="29" s="1"/>
  <c r="AE37" i="28"/>
  <c r="AE36" i="73"/>
  <c r="AN36" i="73" s="1"/>
  <c r="AE35" i="90"/>
  <c r="AG37" i="28"/>
  <c r="AP37" i="28" s="1"/>
  <c r="Z36" i="93"/>
  <c r="W37" i="93" s="1"/>
  <c r="AG33" i="89"/>
  <c r="AP33" i="89" s="1"/>
  <c r="AF33" i="89"/>
  <c r="AO33" i="89" s="1"/>
  <c r="AE33" i="89"/>
  <c r="AI33" i="89" s="1"/>
  <c r="AG35" i="45"/>
  <c r="AP35" i="45" s="1"/>
  <c r="Z36" i="44"/>
  <c r="AE36" i="44" s="1"/>
  <c r="Z34" i="27"/>
  <c r="W37" i="83"/>
  <c r="Z37" i="40"/>
  <c r="W37" i="73"/>
  <c r="Y37" i="73" s="1"/>
  <c r="Z37" i="25"/>
  <c r="AF35" i="90"/>
  <c r="AO35" i="90" s="1"/>
  <c r="Z36" i="91"/>
  <c r="AG36" i="91" s="1"/>
  <c r="AP36" i="91" s="1"/>
  <c r="Z35" i="94"/>
  <c r="W36" i="94" s="1"/>
  <c r="Z35" i="39"/>
  <c r="Z37" i="79"/>
  <c r="W38" i="79" s="1"/>
  <c r="Z37" i="82"/>
  <c r="W38" i="82" s="1"/>
  <c r="Z37" i="43"/>
  <c r="W38" i="43" s="1"/>
  <c r="AG35" i="90"/>
  <c r="AP35" i="90" s="1"/>
  <c r="Z36" i="92"/>
  <c r="AG36" i="93"/>
  <c r="AP36" i="93" s="1"/>
  <c r="AF36" i="93"/>
  <c r="AO36" i="93" s="1"/>
  <c r="AE36" i="93"/>
  <c r="AF36" i="92"/>
  <c r="AO36" i="92" s="1"/>
  <c r="W37" i="92"/>
  <c r="AE36" i="92"/>
  <c r="AG36" i="92"/>
  <c r="AP36" i="92" s="1"/>
  <c r="AE36" i="91"/>
  <c r="W37" i="91"/>
  <c r="AF35" i="94"/>
  <c r="AO35" i="94" s="1"/>
  <c r="AE35" i="94"/>
  <c r="AG35" i="94"/>
  <c r="AP35" i="94" s="1"/>
  <c r="W36" i="39"/>
  <c r="AG35" i="39"/>
  <c r="AP35" i="39" s="1"/>
  <c r="AF35" i="39"/>
  <c r="AO35" i="39" s="1"/>
  <c r="AE35" i="39"/>
  <c r="AF34" i="27"/>
  <c r="AO34" i="27" s="1"/>
  <c r="AG34" i="27"/>
  <c r="AP34" i="27" s="1"/>
  <c r="W35" i="27"/>
  <c r="AE34" i="27"/>
  <c r="AE37" i="25"/>
  <c r="W38" i="25"/>
  <c r="AG37" i="25"/>
  <c r="AP37" i="25" s="1"/>
  <c r="AF37" i="25"/>
  <c r="AO37" i="25" s="1"/>
  <c r="Y36" i="78"/>
  <c r="X36" i="78"/>
  <c r="AR33" i="27"/>
  <c r="Y36" i="75"/>
  <c r="X36" i="75"/>
  <c r="Y37" i="77"/>
  <c r="X37" i="77"/>
  <c r="AR36" i="43"/>
  <c r="AH37" i="25"/>
  <c r="AQ37" i="25" s="1"/>
  <c r="X37" i="42"/>
  <c r="Y37" i="42"/>
  <c r="AH35" i="39"/>
  <c r="AQ35" i="39" s="1"/>
  <c r="X36" i="41"/>
  <c r="Y36" i="41"/>
  <c r="X38" i="28"/>
  <c r="Y38" i="28"/>
  <c r="AI37" i="86"/>
  <c r="AN37" i="86"/>
  <c r="Y36" i="90"/>
  <c r="X36" i="90"/>
  <c r="X36" i="33"/>
  <c r="Y36" i="33"/>
  <c r="AF38" i="96"/>
  <c r="AO38" i="96" s="1"/>
  <c r="AG38" i="96"/>
  <c r="AP38" i="96" s="1"/>
  <c r="W39" i="96"/>
  <c r="AE38" i="96"/>
  <c r="AR35" i="44"/>
  <c r="AR34" i="32"/>
  <c r="W38" i="40"/>
  <c r="AG37" i="40"/>
  <c r="AP37" i="40" s="1"/>
  <c r="AE37" i="40"/>
  <c r="AF37" i="40"/>
  <c r="AO37" i="40" s="1"/>
  <c r="Y38" i="48"/>
  <c r="X38" i="48"/>
  <c r="AF36" i="34"/>
  <c r="AO36" i="34" s="1"/>
  <c r="W37" i="34"/>
  <c r="AG36" i="34"/>
  <c r="AP36" i="34" s="1"/>
  <c r="AE36" i="34"/>
  <c r="AI36" i="42"/>
  <c r="AN36" i="42"/>
  <c r="AR36" i="25"/>
  <c r="AH37" i="26"/>
  <c r="AQ37" i="26" s="1"/>
  <c r="AR36" i="30"/>
  <c r="AI35" i="90"/>
  <c r="AN35" i="90"/>
  <c r="AN35" i="84"/>
  <c r="AI35" i="84"/>
  <c r="AF37" i="30"/>
  <c r="AO37" i="30" s="1"/>
  <c r="AE37" i="30"/>
  <c r="W38" i="30"/>
  <c r="AG37" i="30"/>
  <c r="AP37" i="30" s="1"/>
  <c r="AH37" i="30"/>
  <c r="AQ37" i="30" s="1"/>
  <c r="AH35" i="32"/>
  <c r="AQ35" i="32" s="1"/>
  <c r="AG37" i="76"/>
  <c r="AP37" i="76" s="1"/>
  <c r="AF37" i="76"/>
  <c r="AO37" i="76" s="1"/>
  <c r="W38" i="76"/>
  <c r="AE37" i="76"/>
  <c r="Y37" i="87"/>
  <c r="X37" i="87"/>
  <c r="Z37" i="87" s="1"/>
  <c r="AI35" i="75"/>
  <c r="AN35" i="75"/>
  <c r="AN36" i="77"/>
  <c r="AI36" i="77"/>
  <c r="Z35" i="32"/>
  <c r="AN36" i="87"/>
  <c r="AI36" i="87"/>
  <c r="X36" i="29"/>
  <c r="Y36" i="29"/>
  <c r="Z36" i="29" s="1"/>
  <c r="AR34" i="39"/>
  <c r="Y35" i="35"/>
  <c r="X35" i="35"/>
  <c r="AH34" i="27"/>
  <c r="AQ34" i="27" s="1"/>
  <c r="AR35" i="80"/>
  <c r="AH36" i="93"/>
  <c r="AQ36" i="93" s="1"/>
  <c r="AR36" i="82"/>
  <c r="AR36" i="79"/>
  <c r="AI37" i="48"/>
  <c r="AN37" i="48"/>
  <c r="X36" i="88"/>
  <c r="Y36" i="88"/>
  <c r="AI35" i="41"/>
  <c r="AN35" i="41"/>
  <c r="Z37" i="26"/>
  <c r="AI37" i="28"/>
  <c r="AN37" i="28"/>
  <c r="AN35" i="81"/>
  <c r="AI35" i="81"/>
  <c r="AN35" i="33"/>
  <c r="AI35" i="33"/>
  <c r="AR36" i="40"/>
  <c r="AH35" i="74"/>
  <c r="AQ35" i="74" s="1"/>
  <c r="AG36" i="36"/>
  <c r="AP36" i="36" s="1"/>
  <c r="AE36" i="36"/>
  <c r="W37" i="36"/>
  <c r="AF36" i="36"/>
  <c r="AO36" i="36" s="1"/>
  <c r="X35" i="47"/>
  <c r="Y35" i="47"/>
  <c r="AH36" i="80"/>
  <c r="AQ36" i="80" s="1"/>
  <c r="AR36" i="26"/>
  <c r="X37" i="38"/>
  <c r="Y37" i="38"/>
  <c r="AR34" i="74"/>
  <c r="AN36" i="83"/>
  <c r="AI36" i="83"/>
  <c r="X36" i="84"/>
  <c r="Y36" i="84"/>
  <c r="AR35" i="92"/>
  <c r="AI35" i="78"/>
  <c r="AN35" i="78"/>
  <c r="X36" i="81"/>
  <c r="Y36" i="81"/>
  <c r="X37" i="85"/>
  <c r="Y37" i="85"/>
  <c r="AI34" i="35"/>
  <c r="AN34" i="35"/>
  <c r="Z35" i="74"/>
  <c r="AR35" i="93"/>
  <c r="AG36" i="95"/>
  <c r="AP36" i="95" s="1"/>
  <c r="AE36" i="95"/>
  <c r="AF36" i="95"/>
  <c r="AO36" i="95" s="1"/>
  <c r="W37" i="95"/>
  <c r="AN34" i="47"/>
  <c r="AI34" i="47"/>
  <c r="X34" i="89"/>
  <c r="Y34" i="89"/>
  <c r="AH36" i="92"/>
  <c r="AQ36" i="92" s="1"/>
  <c r="AE36" i="31"/>
  <c r="W37" i="31"/>
  <c r="AG36" i="31"/>
  <c r="AP36" i="31" s="1"/>
  <c r="AF36" i="31"/>
  <c r="AO36" i="31" s="1"/>
  <c r="AN35" i="88"/>
  <c r="AI35" i="88"/>
  <c r="Y35" i="46"/>
  <c r="X35" i="46"/>
  <c r="X38" i="86"/>
  <c r="Y38" i="86"/>
  <c r="Y36" i="45"/>
  <c r="X36" i="45"/>
  <c r="Y37" i="83"/>
  <c r="X37" i="83"/>
  <c r="AN35" i="29"/>
  <c r="AI35" i="29"/>
  <c r="AR34" i="94"/>
  <c r="AH37" i="76"/>
  <c r="AQ37" i="76" s="1"/>
  <c r="AN36" i="85"/>
  <c r="AI36" i="85"/>
  <c r="AH37" i="82"/>
  <c r="AQ37" i="82" s="1"/>
  <c r="AH37" i="79"/>
  <c r="AQ37" i="79" s="1"/>
  <c r="AR36" i="76"/>
  <c r="AH36" i="91"/>
  <c r="AQ36" i="91" s="1"/>
  <c r="Z36" i="80"/>
  <c r="AH37" i="40"/>
  <c r="AQ37" i="40" s="1"/>
  <c r="W38" i="37"/>
  <c r="AG37" i="37"/>
  <c r="AP37" i="37" s="1"/>
  <c r="AF37" i="37"/>
  <c r="AO37" i="37" s="1"/>
  <c r="AE37" i="37"/>
  <c r="AH35" i="94"/>
  <c r="AQ35" i="94" s="1"/>
  <c r="AN36" i="38"/>
  <c r="AI36" i="38"/>
  <c r="AH37" i="43"/>
  <c r="AQ37" i="43" s="1"/>
  <c r="AH36" i="44"/>
  <c r="AQ36" i="44" s="1"/>
  <c r="AR35" i="91"/>
  <c r="AI34" i="46"/>
  <c r="AN34" i="46"/>
  <c r="AN35" i="45"/>
  <c r="AI35" i="45"/>
  <c r="W37" i="44" l="1"/>
  <c r="AF36" i="91"/>
  <c r="AO36" i="91" s="1"/>
  <c r="AG36" i="44"/>
  <c r="AP36" i="44" s="1"/>
  <c r="AG37" i="82"/>
  <c r="AP37" i="82" s="1"/>
  <c r="AF36" i="44"/>
  <c r="AO36" i="44" s="1"/>
  <c r="AN33" i="89"/>
  <c r="X37" i="73"/>
  <c r="Z36" i="78"/>
  <c r="AG37" i="79"/>
  <c r="AP37" i="79" s="1"/>
  <c r="AI36" i="73"/>
  <c r="Z38" i="48"/>
  <c r="AG38" i="48" s="1"/>
  <c r="AP38" i="48" s="1"/>
  <c r="Z36" i="33"/>
  <c r="AF36" i="33" s="1"/>
  <c r="AO36" i="33" s="1"/>
  <c r="Z37" i="42"/>
  <c r="AE37" i="43"/>
  <c r="Z37" i="38"/>
  <c r="AF37" i="82"/>
  <c r="AO37" i="82" s="1"/>
  <c r="AE37" i="82"/>
  <c r="AN37" i="82" s="1"/>
  <c r="Z36" i="75"/>
  <c r="AE36" i="75" s="1"/>
  <c r="AG37" i="43"/>
  <c r="AP37" i="43" s="1"/>
  <c r="Z37" i="73"/>
  <c r="Z35" i="35"/>
  <c r="AE35" i="35" s="1"/>
  <c r="AE37" i="79"/>
  <c r="AF37" i="43"/>
  <c r="AO37" i="43" s="1"/>
  <c r="AF37" i="79"/>
  <c r="AO37" i="79" s="1"/>
  <c r="W37" i="29"/>
  <c r="AG36" i="29"/>
  <c r="AP36" i="29" s="1"/>
  <c r="AE36" i="29"/>
  <c r="AF36" i="29"/>
  <c r="AO36" i="29" s="1"/>
  <c r="AR35" i="29"/>
  <c r="AH37" i="83"/>
  <c r="AQ37" i="83" s="1"/>
  <c r="AR35" i="88"/>
  <c r="AI36" i="31"/>
  <c r="AN36" i="31"/>
  <c r="AE35" i="74"/>
  <c r="W36" i="74"/>
  <c r="AF35" i="74"/>
  <c r="AO35" i="74" s="1"/>
  <c r="AG35" i="74"/>
  <c r="AP35" i="74" s="1"/>
  <c r="AN36" i="36"/>
  <c r="AI36" i="36"/>
  <c r="X38" i="40"/>
  <c r="Y38" i="40"/>
  <c r="AE36" i="33"/>
  <c r="W37" i="33"/>
  <c r="W38" i="73"/>
  <c r="AG37" i="73"/>
  <c r="AP37" i="73" s="1"/>
  <c r="AE37" i="73"/>
  <c r="AF37" i="73"/>
  <c r="AO37" i="73" s="1"/>
  <c r="AH37" i="77"/>
  <c r="AQ37" i="77" s="1"/>
  <c r="Y35" i="27"/>
  <c r="X35" i="27"/>
  <c r="Y36" i="39"/>
  <c r="X36" i="39"/>
  <c r="Y37" i="91"/>
  <c r="X37" i="91"/>
  <c r="AI36" i="92"/>
  <c r="AN36" i="92"/>
  <c r="Y38" i="79"/>
  <c r="X38" i="79"/>
  <c r="AR35" i="45"/>
  <c r="AR34" i="46"/>
  <c r="Y38" i="37"/>
  <c r="X38" i="37"/>
  <c r="W37" i="80"/>
  <c r="AG36" i="80"/>
  <c r="AP36" i="80" s="1"/>
  <c r="AE36" i="80"/>
  <c r="AF36" i="80"/>
  <c r="AO36" i="80" s="1"/>
  <c r="AR36" i="85"/>
  <c r="AH38" i="86"/>
  <c r="AQ38" i="86" s="1"/>
  <c r="AH34" i="89"/>
  <c r="AQ34" i="89" s="1"/>
  <c r="AH36" i="81"/>
  <c r="AQ36" i="81" s="1"/>
  <c r="AH35" i="47"/>
  <c r="AQ35" i="47" s="1"/>
  <c r="AH36" i="88"/>
  <c r="AQ36" i="88" s="1"/>
  <c r="AR36" i="87"/>
  <c r="AR35" i="75"/>
  <c r="Y38" i="76"/>
  <c r="X38" i="76"/>
  <c r="AR35" i="84"/>
  <c r="AI36" i="34"/>
  <c r="AN36" i="34"/>
  <c r="Y39" i="96"/>
  <c r="X39" i="96"/>
  <c r="AH36" i="90"/>
  <c r="AQ36" i="90" s="1"/>
  <c r="AH36" i="41"/>
  <c r="AQ36" i="41" s="1"/>
  <c r="AN37" i="43"/>
  <c r="Y37" i="93"/>
  <c r="X37" i="93"/>
  <c r="AR36" i="38"/>
  <c r="Z37" i="83"/>
  <c r="Z38" i="86"/>
  <c r="Z34" i="89"/>
  <c r="AN36" i="95"/>
  <c r="AI36" i="95"/>
  <c r="AR34" i="35"/>
  <c r="Z36" i="81"/>
  <c r="AH36" i="84"/>
  <c r="AQ36" i="84" s="1"/>
  <c r="Z35" i="47"/>
  <c r="AR37" i="28"/>
  <c r="Z36" i="88"/>
  <c r="AH37" i="87"/>
  <c r="AQ37" i="87" s="1"/>
  <c r="AR37" i="86"/>
  <c r="Z36" i="41"/>
  <c r="Z37" i="77"/>
  <c r="AH36" i="78"/>
  <c r="AQ36" i="78" s="1"/>
  <c r="Y38" i="25"/>
  <c r="X38" i="25"/>
  <c r="AI35" i="39"/>
  <c r="AN35" i="39"/>
  <c r="AN36" i="91"/>
  <c r="AI36" i="91"/>
  <c r="Y37" i="92"/>
  <c r="X37" i="92"/>
  <c r="Z37" i="92" s="1"/>
  <c r="AN36" i="44"/>
  <c r="AI36" i="44"/>
  <c r="AI37" i="37"/>
  <c r="AN37" i="37"/>
  <c r="AH36" i="45"/>
  <c r="AQ36" i="45" s="1"/>
  <c r="AH35" i="46"/>
  <c r="AQ35" i="46" s="1"/>
  <c r="AR34" i="47"/>
  <c r="Z36" i="84"/>
  <c r="AH37" i="38"/>
  <c r="AQ37" i="38" s="1"/>
  <c r="AR35" i="33"/>
  <c r="AE37" i="26"/>
  <c r="W38" i="26"/>
  <c r="AG37" i="26"/>
  <c r="AP37" i="26" s="1"/>
  <c r="AF37" i="26"/>
  <c r="AO37" i="26" s="1"/>
  <c r="AF35" i="32"/>
  <c r="AO35" i="32" s="1"/>
  <c r="AE35" i="32"/>
  <c r="W36" i="32"/>
  <c r="AG35" i="32"/>
  <c r="AP35" i="32" s="1"/>
  <c r="X37" i="34"/>
  <c r="Y37" i="34"/>
  <c r="AI37" i="40"/>
  <c r="AN37" i="40"/>
  <c r="Z36" i="90"/>
  <c r="AH37" i="42"/>
  <c r="AQ37" i="42" s="1"/>
  <c r="AH36" i="75"/>
  <c r="AQ36" i="75" s="1"/>
  <c r="AI37" i="25"/>
  <c r="AN37" i="25"/>
  <c r="Y36" i="94"/>
  <c r="X36" i="94"/>
  <c r="AI36" i="93"/>
  <c r="AN36" i="93"/>
  <c r="AN37" i="79"/>
  <c r="AI37" i="82"/>
  <c r="AH37" i="85"/>
  <c r="AQ37" i="85" s="1"/>
  <c r="AR35" i="78"/>
  <c r="AR36" i="83"/>
  <c r="AF37" i="38"/>
  <c r="AO37" i="38" s="1"/>
  <c r="W38" i="38"/>
  <c r="AG37" i="38"/>
  <c r="AP37" i="38" s="1"/>
  <c r="AE37" i="38"/>
  <c r="AR37" i="48"/>
  <c r="AR33" i="89"/>
  <c r="AR36" i="77"/>
  <c r="W38" i="87"/>
  <c r="AG37" i="87"/>
  <c r="AP37" i="87" s="1"/>
  <c r="AE37" i="87"/>
  <c r="AF37" i="87"/>
  <c r="AO37" i="87" s="1"/>
  <c r="Y38" i="30"/>
  <c r="X38" i="30"/>
  <c r="AR35" i="90"/>
  <c r="AH37" i="73"/>
  <c r="AQ37" i="73" s="1"/>
  <c r="AH38" i="28"/>
  <c r="AQ38" i="28" s="1"/>
  <c r="AG37" i="42"/>
  <c r="AP37" i="42" s="1"/>
  <c r="AF37" i="42"/>
  <c r="AO37" i="42" s="1"/>
  <c r="AE37" i="42"/>
  <c r="W38" i="42"/>
  <c r="AG36" i="78"/>
  <c r="AP36" i="78" s="1"/>
  <c r="AF36" i="78"/>
  <c r="AO36" i="78" s="1"/>
  <c r="AE36" i="78"/>
  <c r="W37" i="78"/>
  <c r="X38" i="43"/>
  <c r="Y38" i="43"/>
  <c r="AI35" i="94"/>
  <c r="AN35" i="94"/>
  <c r="Z36" i="45"/>
  <c r="Z35" i="46"/>
  <c r="Y37" i="31"/>
  <c r="X37" i="31"/>
  <c r="Y37" i="95"/>
  <c r="X37" i="95"/>
  <c r="Z37" i="85"/>
  <c r="X37" i="36"/>
  <c r="Y37" i="36"/>
  <c r="AR35" i="81"/>
  <c r="AR35" i="41"/>
  <c r="AH35" i="35"/>
  <c r="AQ35" i="35" s="1"/>
  <c r="AH36" i="29"/>
  <c r="AQ36" i="29" s="1"/>
  <c r="AN37" i="76"/>
  <c r="AI37" i="76"/>
  <c r="AI37" i="30"/>
  <c r="AN37" i="30"/>
  <c r="AR36" i="73"/>
  <c r="AR36" i="42"/>
  <c r="AH38" i="48"/>
  <c r="AQ38" i="48" s="1"/>
  <c r="AI38" i="96"/>
  <c r="AN38" i="96"/>
  <c r="AH36" i="33"/>
  <c r="AQ36" i="33" s="1"/>
  <c r="Z38" i="28"/>
  <c r="AN34" i="27"/>
  <c r="AI34" i="27"/>
  <c r="Y37" i="44"/>
  <c r="X37" i="44"/>
  <c r="X38" i="82"/>
  <c r="Y38" i="82"/>
  <c r="AG36" i="33" l="1"/>
  <c r="AP36" i="33" s="1"/>
  <c r="AG35" i="35"/>
  <c r="AP35" i="35" s="1"/>
  <c r="Z38" i="40"/>
  <c r="AG36" i="75"/>
  <c r="AP36" i="75" s="1"/>
  <c r="AF35" i="35"/>
  <c r="AO35" i="35" s="1"/>
  <c r="W39" i="48"/>
  <c r="Z37" i="31"/>
  <c r="Z37" i="36"/>
  <c r="AE38" i="48"/>
  <c r="W36" i="35"/>
  <c r="Z35" i="27"/>
  <c r="AF38" i="48"/>
  <c r="AO38" i="48" s="1"/>
  <c r="AI37" i="79"/>
  <c r="Z37" i="91"/>
  <c r="AF36" i="75"/>
  <c r="AO36" i="75" s="1"/>
  <c r="Z39" i="96"/>
  <c r="Z36" i="39"/>
  <c r="W37" i="39" s="1"/>
  <c r="W37" i="75"/>
  <c r="AI37" i="43"/>
  <c r="Z38" i="37"/>
  <c r="Z37" i="34"/>
  <c r="W38" i="34" s="1"/>
  <c r="Z37" i="95"/>
  <c r="AF37" i="95" s="1"/>
  <c r="AO37" i="95" s="1"/>
  <c r="Z36" i="94"/>
  <c r="W37" i="94" s="1"/>
  <c r="Z38" i="76"/>
  <c r="W39" i="76" s="1"/>
  <c r="Z38" i="79"/>
  <c r="W39" i="79" s="1"/>
  <c r="AF37" i="92"/>
  <c r="AO37" i="92" s="1"/>
  <c r="W38" i="92"/>
  <c r="AG37" i="92"/>
  <c r="AP37" i="92" s="1"/>
  <c r="AE37" i="92"/>
  <c r="AE38" i="76"/>
  <c r="AG37" i="31"/>
  <c r="AP37" i="31" s="1"/>
  <c r="AF37" i="31"/>
  <c r="AO37" i="31" s="1"/>
  <c r="AE37" i="31"/>
  <c r="W38" i="31"/>
  <c r="AE38" i="79"/>
  <c r="AF38" i="79"/>
  <c r="AO38" i="79" s="1"/>
  <c r="AF37" i="34"/>
  <c r="AO37" i="34" s="1"/>
  <c r="AG37" i="34"/>
  <c r="AP37" i="34" s="1"/>
  <c r="AE37" i="34"/>
  <c r="AR37" i="76"/>
  <c r="W38" i="85"/>
  <c r="AG37" i="85"/>
  <c r="AP37" i="85" s="1"/>
  <c r="AE37" i="85"/>
  <c r="AF37" i="85"/>
  <c r="AO37" i="85" s="1"/>
  <c r="AH38" i="43"/>
  <c r="AQ38" i="43" s="1"/>
  <c r="AH38" i="30"/>
  <c r="AQ38" i="30" s="1"/>
  <c r="W37" i="84"/>
  <c r="AE36" i="84"/>
  <c r="AG36" i="84"/>
  <c r="AP36" i="84" s="1"/>
  <c r="AF36" i="84"/>
  <c r="AO36" i="84" s="1"/>
  <c r="AH38" i="25"/>
  <c r="AQ38" i="25" s="1"/>
  <c r="AH37" i="93"/>
  <c r="AQ37" i="93" s="1"/>
  <c r="X37" i="80"/>
  <c r="Y37" i="80"/>
  <c r="Z37" i="80" s="1"/>
  <c r="AR36" i="92"/>
  <c r="AR36" i="31"/>
  <c r="AN36" i="75"/>
  <c r="AI36" i="75"/>
  <c r="Y39" i="48"/>
  <c r="X39" i="48"/>
  <c r="AH37" i="44"/>
  <c r="AQ37" i="44" s="1"/>
  <c r="Y38" i="38"/>
  <c r="X38" i="38"/>
  <c r="AR37" i="82"/>
  <c r="Z37" i="44"/>
  <c r="AH37" i="95"/>
  <c r="AQ37" i="95" s="1"/>
  <c r="AG35" i="46"/>
  <c r="AP35" i="46" s="1"/>
  <c r="AF35" i="46"/>
  <c r="AO35" i="46" s="1"/>
  <c r="AE35" i="46"/>
  <c r="W36" i="46"/>
  <c r="Z38" i="43"/>
  <c r="X38" i="42"/>
  <c r="Y38" i="42"/>
  <c r="Y38" i="87"/>
  <c r="X38" i="87"/>
  <c r="AR37" i="79"/>
  <c r="AG36" i="90"/>
  <c r="AP36" i="90" s="1"/>
  <c r="AF36" i="90"/>
  <c r="AO36" i="90" s="1"/>
  <c r="AE36" i="90"/>
  <c r="W37" i="90"/>
  <c r="Z38" i="25"/>
  <c r="AF34" i="89"/>
  <c r="AO34" i="89" s="1"/>
  <c r="AE34" i="89"/>
  <c r="AG34" i="89"/>
  <c r="AP34" i="89" s="1"/>
  <c r="W35" i="89"/>
  <c r="AR36" i="34"/>
  <c r="AH38" i="37"/>
  <c r="AQ38" i="37" s="1"/>
  <c r="AH37" i="91"/>
  <c r="AQ37" i="91" s="1"/>
  <c r="AH35" i="27"/>
  <c r="AQ35" i="27" s="1"/>
  <c r="Y38" i="73"/>
  <c r="X38" i="73"/>
  <c r="X37" i="29"/>
  <c r="Y37" i="29"/>
  <c r="AR38" i="96"/>
  <c r="AR34" i="27"/>
  <c r="AG36" i="45"/>
  <c r="AP36" i="45" s="1"/>
  <c r="AF36" i="45"/>
  <c r="AO36" i="45" s="1"/>
  <c r="AE36" i="45"/>
  <c r="W37" i="45"/>
  <c r="Z38" i="30"/>
  <c r="AI37" i="38"/>
  <c r="AN37" i="38"/>
  <c r="AR37" i="25"/>
  <c r="AR37" i="37"/>
  <c r="AR36" i="91"/>
  <c r="W38" i="77"/>
  <c r="AF37" i="77"/>
  <c r="AO37" i="77" s="1"/>
  <c r="AG37" i="77"/>
  <c r="AP37" i="77" s="1"/>
  <c r="AE37" i="77"/>
  <c r="AG35" i="47"/>
  <c r="AP35" i="47" s="1"/>
  <c r="AF35" i="47"/>
  <c r="AO35" i="47" s="1"/>
  <c r="W36" i="47"/>
  <c r="AE35" i="47"/>
  <c r="W37" i="81"/>
  <c r="AG36" i="81"/>
  <c r="AP36" i="81" s="1"/>
  <c r="AF36" i="81"/>
  <c r="AO36" i="81" s="1"/>
  <c r="AE36" i="81"/>
  <c r="AE38" i="86"/>
  <c r="W39" i="86"/>
  <c r="AF38" i="86"/>
  <c r="AO38" i="86" s="1"/>
  <c r="AG38" i="86"/>
  <c r="AP38" i="86" s="1"/>
  <c r="Z37" i="93"/>
  <c r="AH38" i="79"/>
  <c r="AQ38" i="79" s="1"/>
  <c r="Y37" i="33"/>
  <c r="X37" i="33"/>
  <c r="AH38" i="40"/>
  <c r="AQ38" i="40" s="1"/>
  <c r="AI38" i="48"/>
  <c r="AN38" i="48"/>
  <c r="AH38" i="82"/>
  <c r="AQ38" i="82" s="1"/>
  <c r="X37" i="78"/>
  <c r="Y37" i="78"/>
  <c r="AN37" i="42"/>
  <c r="AI37" i="42"/>
  <c r="AR36" i="93"/>
  <c r="AR37" i="40"/>
  <c r="Y36" i="32"/>
  <c r="X36" i="32"/>
  <c r="Z36" i="32" s="1"/>
  <c r="X38" i="26"/>
  <c r="Y38" i="26"/>
  <c r="AR36" i="44"/>
  <c r="AE36" i="41"/>
  <c r="W37" i="41"/>
  <c r="AF36" i="41"/>
  <c r="AO36" i="41" s="1"/>
  <c r="AG36" i="41"/>
  <c r="AP36" i="41" s="1"/>
  <c r="W38" i="83"/>
  <c r="AG37" i="83"/>
  <c r="AP37" i="83" s="1"/>
  <c r="AF37" i="83"/>
  <c r="AO37" i="83" s="1"/>
  <c r="AE37" i="83"/>
  <c r="AR37" i="43"/>
  <c r="AH39" i="96"/>
  <c r="AQ39" i="96" s="1"/>
  <c r="AI36" i="80"/>
  <c r="AN36" i="80"/>
  <c r="AE38" i="37"/>
  <c r="W39" i="37"/>
  <c r="AF38" i="37"/>
  <c r="AO38" i="37" s="1"/>
  <c r="AG38" i="37"/>
  <c r="AP38" i="37" s="1"/>
  <c r="W38" i="91"/>
  <c r="AG37" i="91"/>
  <c r="AP37" i="91" s="1"/>
  <c r="AF37" i="91"/>
  <c r="AO37" i="91" s="1"/>
  <c r="AE37" i="91"/>
  <c r="W36" i="27"/>
  <c r="AG35" i="27"/>
  <c r="AP35" i="27" s="1"/>
  <c r="AF35" i="27"/>
  <c r="AO35" i="27" s="1"/>
  <c r="AE35" i="27"/>
  <c r="AF38" i="40"/>
  <c r="AO38" i="40" s="1"/>
  <c r="AE38" i="40"/>
  <c r="W39" i="40"/>
  <c r="AG38" i="40"/>
  <c r="AP38" i="40" s="1"/>
  <c r="X36" i="74"/>
  <c r="Y36" i="74"/>
  <c r="Z38" i="82"/>
  <c r="AE38" i="28"/>
  <c r="AF38" i="28"/>
  <c r="AO38" i="28" s="1"/>
  <c r="W39" i="28"/>
  <c r="AG38" i="28"/>
  <c r="AP38" i="28" s="1"/>
  <c r="AR37" i="30"/>
  <c r="AH37" i="36"/>
  <c r="AQ37" i="36" s="1"/>
  <c r="AH37" i="31"/>
  <c r="AQ37" i="31" s="1"/>
  <c r="AR35" i="94"/>
  <c r="AN36" i="78"/>
  <c r="AI36" i="78"/>
  <c r="AI37" i="87"/>
  <c r="AN37" i="87"/>
  <c r="AH36" i="94"/>
  <c r="AQ36" i="94" s="1"/>
  <c r="AI35" i="32"/>
  <c r="AN35" i="32"/>
  <c r="AI37" i="26"/>
  <c r="AN37" i="26"/>
  <c r="AH38" i="76"/>
  <c r="AQ38" i="76" s="1"/>
  <c r="AH36" i="39"/>
  <c r="AQ36" i="39" s="1"/>
  <c r="AI37" i="73"/>
  <c r="AN37" i="73"/>
  <c r="AN36" i="33"/>
  <c r="AI36" i="33"/>
  <c r="AR36" i="36"/>
  <c r="AI35" i="74"/>
  <c r="AN35" i="74"/>
  <c r="Y37" i="75"/>
  <c r="X37" i="75"/>
  <c r="AI36" i="29"/>
  <c r="AN36" i="29"/>
  <c r="Y36" i="35"/>
  <c r="X36" i="35"/>
  <c r="AF37" i="36"/>
  <c r="AO37" i="36" s="1"/>
  <c r="W38" i="36"/>
  <c r="AG37" i="36"/>
  <c r="AP37" i="36" s="1"/>
  <c r="AE37" i="36"/>
  <c r="AH37" i="34"/>
  <c r="AQ37" i="34" s="1"/>
  <c r="AH37" i="92"/>
  <c r="AQ37" i="92" s="1"/>
  <c r="AR35" i="39"/>
  <c r="W37" i="88"/>
  <c r="AG36" i="88"/>
  <c r="AP36" i="88" s="1"/>
  <c r="AF36" i="88"/>
  <c r="AO36" i="88" s="1"/>
  <c r="AE36" i="88"/>
  <c r="AR36" i="95"/>
  <c r="W40" i="96"/>
  <c r="AG39" i="96"/>
  <c r="AP39" i="96" s="1"/>
  <c r="AE39" i="96"/>
  <c r="AF39" i="96"/>
  <c r="AO39" i="96" s="1"/>
  <c r="AI35" i="35"/>
  <c r="AN35" i="35"/>
  <c r="Z37" i="78" l="1"/>
  <c r="Z38" i="87"/>
  <c r="AG37" i="95"/>
  <c r="AP37" i="95" s="1"/>
  <c r="W38" i="95"/>
  <c r="Z37" i="75"/>
  <c r="AF37" i="75" s="1"/>
  <c r="AO37" i="75" s="1"/>
  <c r="AG38" i="79"/>
  <c r="AP38" i="79" s="1"/>
  <c r="AE36" i="39"/>
  <c r="AG36" i="94"/>
  <c r="AP36" i="94" s="1"/>
  <c r="Z38" i="26"/>
  <c r="AG36" i="39"/>
  <c r="AP36" i="39" s="1"/>
  <c r="AE37" i="95"/>
  <c r="AF38" i="76"/>
  <c r="AO38" i="76" s="1"/>
  <c r="Z38" i="73"/>
  <c r="Z38" i="42"/>
  <c r="AF36" i="39"/>
  <c r="AO36" i="39" s="1"/>
  <c r="AE36" i="94"/>
  <c r="Z37" i="33"/>
  <c r="AF36" i="94"/>
  <c r="AO36" i="94" s="1"/>
  <c r="Z36" i="74"/>
  <c r="AG36" i="74" s="1"/>
  <c r="AP36" i="74" s="1"/>
  <c r="Z39" i="48"/>
  <c r="AG39" i="48" s="1"/>
  <c r="AP39" i="48" s="1"/>
  <c r="AG38" i="76"/>
  <c r="AP38" i="76" s="1"/>
  <c r="Z38" i="38"/>
  <c r="W39" i="38" s="1"/>
  <c r="W38" i="75"/>
  <c r="AF36" i="74"/>
  <c r="AO36" i="74" s="1"/>
  <c r="AF39" i="48"/>
  <c r="AO39" i="48" s="1"/>
  <c r="W40" i="48"/>
  <c r="AE39" i="48"/>
  <c r="AF38" i="73"/>
  <c r="AO38" i="73" s="1"/>
  <c r="AE38" i="73"/>
  <c r="W39" i="73"/>
  <c r="AG38" i="73"/>
  <c r="AP38" i="73" s="1"/>
  <c r="AE37" i="80"/>
  <c r="W38" i="80"/>
  <c r="AF37" i="80"/>
  <c r="AO37" i="80" s="1"/>
  <c r="AG37" i="80"/>
  <c r="AP37" i="80" s="1"/>
  <c r="AR35" i="35"/>
  <c r="X37" i="88"/>
  <c r="Y37" i="88"/>
  <c r="AH36" i="35"/>
  <c r="AQ36" i="35" s="1"/>
  <c r="AR36" i="33"/>
  <c r="AI37" i="36"/>
  <c r="AN37" i="36"/>
  <c r="AR36" i="78"/>
  <c r="Y39" i="28"/>
  <c r="X39" i="28"/>
  <c r="AI35" i="27"/>
  <c r="AN35" i="27"/>
  <c r="AI37" i="83"/>
  <c r="AN37" i="83"/>
  <c r="X36" i="47"/>
  <c r="Y36" i="47"/>
  <c r="AI36" i="45"/>
  <c r="AN36" i="45"/>
  <c r="AG38" i="25"/>
  <c r="AP38" i="25" s="1"/>
  <c r="AF38" i="25"/>
  <c r="AO38" i="25" s="1"/>
  <c r="AE38" i="25"/>
  <c r="W39" i="25"/>
  <c r="AH38" i="42"/>
  <c r="AQ38" i="42" s="1"/>
  <c r="AH39" i="48"/>
  <c r="AQ39" i="48" s="1"/>
  <c r="AI37" i="95"/>
  <c r="AN37" i="95"/>
  <c r="AN37" i="31"/>
  <c r="AI37" i="31"/>
  <c r="AI36" i="88"/>
  <c r="AN36" i="88"/>
  <c r="Z36" i="35"/>
  <c r="Y39" i="37"/>
  <c r="X39" i="37"/>
  <c r="AH38" i="26"/>
  <c r="AQ38" i="26" s="1"/>
  <c r="AH37" i="78"/>
  <c r="AQ37" i="78" s="1"/>
  <c r="Y38" i="77"/>
  <c r="X38" i="77"/>
  <c r="X35" i="89"/>
  <c r="Y35" i="89"/>
  <c r="W39" i="42"/>
  <c r="AG38" i="42"/>
  <c r="AP38" i="42" s="1"/>
  <c r="AF38" i="42"/>
  <c r="AO38" i="42" s="1"/>
  <c r="AE38" i="42"/>
  <c r="AG37" i="44"/>
  <c r="AP37" i="44" s="1"/>
  <c r="AF37" i="44"/>
  <c r="AO37" i="44" s="1"/>
  <c r="AE37" i="44"/>
  <c r="W38" i="44"/>
  <c r="X37" i="84"/>
  <c r="Y37" i="84"/>
  <c r="AI37" i="85"/>
  <c r="AN37" i="85"/>
  <c r="X39" i="76"/>
  <c r="Y39" i="76"/>
  <c r="AI37" i="92"/>
  <c r="AN37" i="92"/>
  <c r="AR35" i="74"/>
  <c r="AR37" i="73"/>
  <c r="AR37" i="26"/>
  <c r="AN38" i="28"/>
  <c r="AI38" i="28"/>
  <c r="AI38" i="37"/>
  <c r="AN38" i="37"/>
  <c r="Y37" i="41"/>
  <c r="X37" i="41"/>
  <c r="AG38" i="26"/>
  <c r="AP38" i="26" s="1"/>
  <c r="AF38" i="26"/>
  <c r="AO38" i="26" s="1"/>
  <c r="AE38" i="26"/>
  <c r="W39" i="26"/>
  <c r="W38" i="78"/>
  <c r="AG37" i="78"/>
  <c r="AP37" i="78" s="1"/>
  <c r="AE37" i="78"/>
  <c r="AF37" i="78"/>
  <c r="AO37" i="78" s="1"/>
  <c r="Y37" i="90"/>
  <c r="X37" i="90"/>
  <c r="Z37" i="90" s="1"/>
  <c r="AH38" i="87"/>
  <c r="AQ38" i="87" s="1"/>
  <c r="AG38" i="43"/>
  <c r="AP38" i="43" s="1"/>
  <c r="AF38" i="43"/>
  <c r="AO38" i="43" s="1"/>
  <c r="AE38" i="43"/>
  <c r="W39" i="43"/>
  <c r="AI37" i="34"/>
  <c r="AN37" i="34"/>
  <c r="Y38" i="36"/>
  <c r="X38" i="36"/>
  <c r="AR36" i="29"/>
  <c r="AE38" i="82"/>
  <c r="AG38" i="82"/>
  <c r="AP38" i="82" s="1"/>
  <c r="AF38" i="82"/>
  <c r="AO38" i="82" s="1"/>
  <c r="W39" i="82"/>
  <c r="Y39" i="40"/>
  <c r="X39" i="40"/>
  <c r="X38" i="91"/>
  <c r="Y38" i="91"/>
  <c r="Z38" i="91" s="1"/>
  <c r="AI36" i="41"/>
  <c r="AN36" i="41"/>
  <c r="AH36" i="32"/>
  <c r="AQ36" i="32" s="1"/>
  <c r="AR38" i="48"/>
  <c r="AH37" i="33"/>
  <c r="AQ37" i="33" s="1"/>
  <c r="Y39" i="86"/>
  <c r="X39" i="86"/>
  <c r="X37" i="81"/>
  <c r="Y37" i="81"/>
  <c r="AI37" i="77"/>
  <c r="AN37" i="77"/>
  <c r="AR37" i="38"/>
  <c r="AH37" i="29"/>
  <c r="AQ37" i="29" s="1"/>
  <c r="AN36" i="90"/>
  <c r="AI36" i="90"/>
  <c r="AE38" i="87"/>
  <c r="W39" i="87"/>
  <c r="AF38" i="87"/>
  <c r="AO38" i="87" s="1"/>
  <c r="AG38" i="87"/>
  <c r="AP38" i="87" s="1"/>
  <c r="AR36" i="75"/>
  <c r="AH37" i="80"/>
  <c r="AQ37" i="80" s="1"/>
  <c r="X38" i="34"/>
  <c r="Y38" i="34"/>
  <c r="AN38" i="79"/>
  <c r="AI38" i="79"/>
  <c r="AI38" i="76"/>
  <c r="AN38" i="76"/>
  <c r="X37" i="94"/>
  <c r="Y37" i="94"/>
  <c r="Y38" i="92"/>
  <c r="X38" i="92"/>
  <c r="X40" i="96"/>
  <c r="Y40" i="96"/>
  <c r="AH37" i="75"/>
  <c r="AQ37" i="75" s="1"/>
  <c r="AR35" i="32"/>
  <c r="AI38" i="40"/>
  <c r="AN38" i="40"/>
  <c r="X36" i="27"/>
  <c r="Y36" i="27"/>
  <c r="AR36" i="80"/>
  <c r="X38" i="83"/>
  <c r="Y38" i="83"/>
  <c r="AR37" i="42"/>
  <c r="AI38" i="86"/>
  <c r="AN38" i="86"/>
  <c r="AN35" i="47"/>
  <c r="AI35" i="47"/>
  <c r="AG38" i="30"/>
  <c r="AP38" i="30" s="1"/>
  <c r="AF38" i="30"/>
  <c r="AO38" i="30" s="1"/>
  <c r="AE38" i="30"/>
  <c r="W39" i="30"/>
  <c r="Z37" i="29"/>
  <c r="AN34" i="89"/>
  <c r="AI34" i="89"/>
  <c r="X36" i="46"/>
  <c r="Z36" i="46" s="1"/>
  <c r="Y36" i="46"/>
  <c r="AH38" i="38"/>
  <c r="AQ38" i="38" s="1"/>
  <c r="X37" i="39"/>
  <c r="Y37" i="39"/>
  <c r="Y38" i="85"/>
  <c r="X38" i="85"/>
  <c r="Y38" i="95"/>
  <c r="X38" i="95"/>
  <c r="AN36" i="94"/>
  <c r="AI36" i="94"/>
  <c r="AI39" i="96"/>
  <c r="AN39" i="96"/>
  <c r="AR37" i="87"/>
  <c r="AH36" i="74"/>
  <c r="AQ36" i="74" s="1"/>
  <c r="AI37" i="91"/>
  <c r="AN37" i="91"/>
  <c r="AG36" i="32"/>
  <c r="AP36" i="32" s="1"/>
  <c r="AF36" i="32"/>
  <c r="AO36" i="32" s="1"/>
  <c r="AE36" i="32"/>
  <c r="W37" i="32"/>
  <c r="AF37" i="33"/>
  <c r="AO37" i="33" s="1"/>
  <c r="AG37" i="33"/>
  <c r="AP37" i="33" s="1"/>
  <c r="W38" i="33"/>
  <c r="AE37" i="33"/>
  <c r="AE37" i="93"/>
  <c r="W38" i="93"/>
  <c r="AG37" i="93"/>
  <c r="AP37" i="93" s="1"/>
  <c r="AF37" i="93"/>
  <c r="AO37" i="93" s="1"/>
  <c r="AI36" i="81"/>
  <c r="AN36" i="81"/>
  <c r="Y37" i="45"/>
  <c r="X37" i="45"/>
  <c r="AH38" i="73"/>
  <c r="AQ38" i="73" s="1"/>
  <c r="AN35" i="46"/>
  <c r="AI35" i="46"/>
  <c r="AI36" i="39"/>
  <c r="AN36" i="39"/>
  <c r="AI36" i="84"/>
  <c r="AN36" i="84"/>
  <c r="Y39" i="79"/>
  <c r="X39" i="79"/>
  <c r="Y38" i="31"/>
  <c r="X38" i="31"/>
  <c r="Z36" i="47" l="1"/>
  <c r="Z39" i="28"/>
  <c r="AG37" i="75"/>
  <c r="AP37" i="75" s="1"/>
  <c r="AE37" i="75"/>
  <c r="Z37" i="45"/>
  <c r="W38" i="45" s="1"/>
  <c r="Z36" i="27"/>
  <c r="AE36" i="27" s="1"/>
  <c r="Z37" i="81"/>
  <c r="Z38" i="36"/>
  <c r="AF38" i="36" s="1"/>
  <c r="AO38" i="36" s="1"/>
  <c r="Z39" i="76"/>
  <c r="AE38" i="38"/>
  <c r="W37" i="74"/>
  <c r="Z38" i="85"/>
  <c r="Z38" i="92"/>
  <c r="Z39" i="37"/>
  <c r="AG39" i="37" s="1"/>
  <c r="AP39" i="37" s="1"/>
  <c r="AF38" i="38"/>
  <c r="AO38" i="38" s="1"/>
  <c r="AE36" i="74"/>
  <c r="AN36" i="74" s="1"/>
  <c r="Z38" i="34"/>
  <c r="AF38" i="34" s="1"/>
  <c r="AO38" i="34" s="1"/>
  <c r="Z37" i="39"/>
  <c r="AE37" i="39" s="1"/>
  <c r="Z39" i="40"/>
  <c r="Z37" i="84"/>
  <c r="AG38" i="38"/>
  <c r="AP38" i="38" s="1"/>
  <c r="Z38" i="83"/>
  <c r="AF38" i="83" s="1"/>
  <c r="AO38" i="83" s="1"/>
  <c r="AF39" i="37"/>
  <c r="AO39" i="37" s="1"/>
  <c r="AE39" i="37"/>
  <c r="W37" i="47"/>
  <c r="AG36" i="47"/>
  <c r="AP36" i="47" s="1"/>
  <c r="AF36" i="47"/>
  <c r="AO36" i="47" s="1"/>
  <c r="AE36" i="47"/>
  <c r="AG37" i="39"/>
  <c r="AP37" i="39" s="1"/>
  <c r="AE38" i="36"/>
  <c r="W39" i="36"/>
  <c r="AG38" i="36"/>
  <c r="AP38" i="36" s="1"/>
  <c r="AF36" i="27"/>
  <c r="AO36" i="27" s="1"/>
  <c r="W39" i="34"/>
  <c r="AG38" i="34"/>
  <c r="AP38" i="34" s="1"/>
  <c r="AE38" i="34"/>
  <c r="AF38" i="91"/>
  <c r="AO38" i="91" s="1"/>
  <c r="AE38" i="91"/>
  <c r="AG38" i="91"/>
  <c r="AP38" i="91" s="1"/>
  <c r="W39" i="91"/>
  <c r="AG37" i="45"/>
  <c r="AP37" i="45" s="1"/>
  <c r="AE37" i="45"/>
  <c r="AF37" i="45"/>
  <c r="AO37" i="45" s="1"/>
  <c r="AH38" i="31"/>
  <c r="AQ38" i="31" s="1"/>
  <c r="AR36" i="94"/>
  <c r="W37" i="46"/>
  <c r="AG36" i="46"/>
  <c r="AP36" i="46" s="1"/>
  <c r="AE36" i="46"/>
  <c r="AF36" i="46"/>
  <c r="AO36" i="46" s="1"/>
  <c r="AN38" i="30"/>
  <c r="AI38" i="30"/>
  <c r="AR38" i="86"/>
  <c r="AR38" i="40"/>
  <c r="AR38" i="76"/>
  <c r="AR36" i="90"/>
  <c r="AH37" i="81"/>
  <c r="AQ37" i="81" s="1"/>
  <c r="AR36" i="41"/>
  <c r="AG39" i="40"/>
  <c r="AP39" i="40" s="1"/>
  <c r="AF39" i="40"/>
  <c r="AO39" i="40" s="1"/>
  <c r="AE39" i="40"/>
  <c r="W40" i="40"/>
  <c r="AR37" i="34"/>
  <c r="X38" i="78"/>
  <c r="Y38" i="78"/>
  <c r="AH37" i="41"/>
  <c r="AQ37" i="41" s="1"/>
  <c r="Y38" i="44"/>
  <c r="X38" i="44"/>
  <c r="Z38" i="44" s="1"/>
  <c r="AH38" i="77"/>
  <c r="AQ38" i="77" s="1"/>
  <c r="AR36" i="88"/>
  <c r="Y39" i="38"/>
  <c r="X39" i="38"/>
  <c r="X40" i="48"/>
  <c r="Y40" i="48"/>
  <c r="AR36" i="84"/>
  <c r="AR34" i="89"/>
  <c r="AE38" i="92"/>
  <c r="AF38" i="92"/>
  <c r="AO38" i="92" s="1"/>
  <c r="AG38" i="92"/>
  <c r="AP38" i="92" s="1"/>
  <c r="W39" i="92"/>
  <c r="Y39" i="43"/>
  <c r="X39" i="43"/>
  <c r="AR37" i="31"/>
  <c r="AG39" i="28"/>
  <c r="AP39" i="28" s="1"/>
  <c r="AF39" i="28"/>
  <c r="AO39" i="28" s="1"/>
  <c r="W40" i="28"/>
  <c r="AE39" i="28"/>
  <c r="Y39" i="73"/>
  <c r="X39" i="73"/>
  <c r="AN38" i="38"/>
  <c r="AI37" i="75"/>
  <c r="AN37" i="75"/>
  <c r="Z38" i="31"/>
  <c r="AI37" i="93"/>
  <c r="AN37" i="93"/>
  <c r="AR37" i="91"/>
  <c r="AH38" i="95"/>
  <c r="AQ38" i="95" s="1"/>
  <c r="AH39" i="86"/>
  <c r="AQ39" i="86" s="1"/>
  <c r="AH38" i="91"/>
  <c r="AQ38" i="91" s="1"/>
  <c r="Y39" i="82"/>
  <c r="X39" i="82"/>
  <c r="AH38" i="36"/>
  <c r="AQ38" i="36" s="1"/>
  <c r="AN38" i="43"/>
  <c r="AI38" i="43"/>
  <c r="Y39" i="26"/>
  <c r="X39" i="26"/>
  <c r="Z37" i="41"/>
  <c r="AR37" i="92"/>
  <c r="X39" i="42"/>
  <c r="Y39" i="42"/>
  <c r="Z38" i="77"/>
  <c r="AR37" i="83"/>
  <c r="AH37" i="88"/>
  <c r="AQ37" i="88" s="1"/>
  <c r="AI38" i="73"/>
  <c r="AN38" i="73"/>
  <c r="AR38" i="79"/>
  <c r="AE37" i="81"/>
  <c r="W38" i="81"/>
  <c r="AG37" i="81"/>
  <c r="AP37" i="81" s="1"/>
  <c r="AF37" i="81"/>
  <c r="AO37" i="81" s="1"/>
  <c r="AN37" i="44"/>
  <c r="AI37" i="44"/>
  <c r="AF37" i="29"/>
  <c r="AO37" i="29" s="1"/>
  <c r="AE37" i="29"/>
  <c r="W38" i="29"/>
  <c r="AG37" i="29"/>
  <c r="AP37" i="29" s="1"/>
  <c r="AI37" i="78"/>
  <c r="AN37" i="78"/>
  <c r="AN38" i="26"/>
  <c r="AI38" i="26"/>
  <c r="AH37" i="84"/>
  <c r="AQ37" i="84" s="1"/>
  <c r="AR36" i="45"/>
  <c r="Z37" i="88"/>
  <c r="Y38" i="80"/>
  <c r="X38" i="80"/>
  <c r="Y37" i="74"/>
  <c r="X37" i="74"/>
  <c r="AR36" i="81"/>
  <c r="X37" i="32"/>
  <c r="Y37" i="32"/>
  <c r="AH40" i="96"/>
  <c r="AQ40" i="96" s="1"/>
  <c r="AH37" i="94"/>
  <c r="AQ37" i="94" s="1"/>
  <c r="AR35" i="46"/>
  <c r="AN37" i="33"/>
  <c r="AI37" i="33"/>
  <c r="AN36" i="32"/>
  <c r="AI36" i="32"/>
  <c r="Z38" i="95"/>
  <c r="AH38" i="83"/>
  <c r="AQ38" i="83" s="1"/>
  <c r="Z40" i="96"/>
  <c r="Z37" i="94"/>
  <c r="AH38" i="34"/>
  <c r="AQ38" i="34" s="1"/>
  <c r="Y39" i="87"/>
  <c r="X39" i="87"/>
  <c r="AR37" i="77"/>
  <c r="Z39" i="86"/>
  <c r="AH39" i="40"/>
  <c r="AQ39" i="40" s="1"/>
  <c r="AR38" i="37"/>
  <c r="AH39" i="76"/>
  <c r="AQ39" i="76" s="1"/>
  <c r="AE37" i="84"/>
  <c r="AG37" i="84"/>
  <c r="AP37" i="84" s="1"/>
  <c r="AF37" i="84"/>
  <c r="AO37" i="84" s="1"/>
  <c r="W38" i="84"/>
  <c r="AI38" i="42"/>
  <c r="AN38" i="42"/>
  <c r="AH35" i="89"/>
  <c r="AQ35" i="89" s="1"/>
  <c r="AG36" i="35"/>
  <c r="AP36" i="35" s="1"/>
  <c r="AE36" i="35"/>
  <c r="W37" i="35"/>
  <c r="AF36" i="35"/>
  <c r="AO36" i="35" s="1"/>
  <c r="AR37" i="95"/>
  <c r="Y39" i="25"/>
  <c r="X39" i="25"/>
  <c r="AR35" i="27"/>
  <c r="AI37" i="80"/>
  <c r="AN37" i="80"/>
  <c r="AI39" i="48"/>
  <c r="AN39" i="48"/>
  <c r="AI36" i="74"/>
  <c r="Y38" i="93"/>
  <c r="X38" i="93"/>
  <c r="AF38" i="85"/>
  <c r="AO38" i="85" s="1"/>
  <c r="AE38" i="85"/>
  <c r="W39" i="85"/>
  <c r="AG38" i="85"/>
  <c r="AP38" i="85" s="1"/>
  <c r="W38" i="90"/>
  <c r="AG37" i="90"/>
  <c r="AP37" i="90" s="1"/>
  <c r="AE37" i="90"/>
  <c r="AF37" i="90"/>
  <c r="AO37" i="90" s="1"/>
  <c r="AR37" i="85"/>
  <c r="AH39" i="37"/>
  <c r="AQ39" i="37" s="1"/>
  <c r="AH39" i="79"/>
  <c r="AQ39" i="79" s="1"/>
  <c r="AR36" i="39"/>
  <c r="AH37" i="39"/>
  <c r="AQ37" i="39" s="1"/>
  <c r="AR35" i="47"/>
  <c r="AH36" i="27"/>
  <c r="AQ36" i="27" s="1"/>
  <c r="Z39" i="79"/>
  <c r="AH37" i="45"/>
  <c r="AQ37" i="45" s="1"/>
  <c r="X38" i="33"/>
  <c r="Y38" i="33"/>
  <c r="AR39" i="96"/>
  <c r="AH38" i="85"/>
  <c r="AQ38" i="85" s="1"/>
  <c r="AH36" i="46"/>
  <c r="AQ36" i="46" s="1"/>
  <c r="X39" i="30"/>
  <c r="Y39" i="30"/>
  <c r="AH38" i="92"/>
  <c r="AQ38" i="92" s="1"/>
  <c r="AI38" i="87"/>
  <c r="AN38" i="87"/>
  <c r="AN38" i="82"/>
  <c r="AI38" i="82"/>
  <c r="AH37" i="90"/>
  <c r="AQ37" i="90" s="1"/>
  <c r="AR38" i="28"/>
  <c r="AF39" i="76"/>
  <c r="AO39" i="76" s="1"/>
  <c r="AE39" i="76"/>
  <c r="AG39" i="76"/>
  <c r="AP39" i="76" s="1"/>
  <c r="W40" i="76"/>
  <c r="Z35" i="89"/>
  <c r="AN38" i="25"/>
  <c r="AI38" i="25"/>
  <c r="AH36" i="47"/>
  <c r="AQ36" i="47" s="1"/>
  <c r="AH39" i="28"/>
  <c r="AQ39" i="28" s="1"/>
  <c r="AR37" i="36"/>
  <c r="X38" i="75"/>
  <c r="Y38" i="75"/>
  <c r="Z39" i="43" l="1"/>
  <c r="AG36" i="27"/>
  <c r="AP36" i="27" s="1"/>
  <c r="AF37" i="39"/>
  <c r="AO37" i="39" s="1"/>
  <c r="W37" i="27"/>
  <c r="W38" i="39"/>
  <c r="Z39" i="73"/>
  <c r="W40" i="37"/>
  <c r="Z39" i="26"/>
  <c r="Z39" i="30"/>
  <c r="Z37" i="32"/>
  <c r="Z39" i="42"/>
  <c r="AG39" i="42" s="1"/>
  <c r="AP39" i="42" s="1"/>
  <c r="AG38" i="83"/>
  <c r="AP38" i="83" s="1"/>
  <c r="AI38" i="38"/>
  <c r="W39" i="83"/>
  <c r="Z40" i="48"/>
  <c r="Z37" i="74"/>
  <c r="AE37" i="74" s="1"/>
  <c r="AE38" i="83"/>
  <c r="Z38" i="33"/>
  <c r="W39" i="33" s="1"/>
  <c r="Y40" i="76"/>
  <c r="X40" i="76"/>
  <c r="Z40" i="76" s="1"/>
  <c r="AR38" i="82"/>
  <c r="AI37" i="90"/>
  <c r="AN37" i="90"/>
  <c r="Y39" i="85"/>
  <c r="X39" i="85"/>
  <c r="AR36" i="74"/>
  <c r="AR38" i="42"/>
  <c r="AG39" i="86"/>
  <c r="AP39" i="86" s="1"/>
  <c r="AF39" i="86"/>
  <c r="AO39" i="86" s="1"/>
  <c r="AE39" i="86"/>
  <c r="W40" i="86"/>
  <c r="AF40" i="96"/>
  <c r="AO40" i="96" s="1"/>
  <c r="AG40" i="96"/>
  <c r="AP40" i="96" s="1"/>
  <c r="AE40" i="96"/>
  <c r="W41" i="96"/>
  <c r="AE38" i="95"/>
  <c r="W39" i="95"/>
  <c r="AF38" i="95"/>
  <c r="AO38" i="95" s="1"/>
  <c r="AG38" i="95"/>
  <c r="AP38" i="95" s="1"/>
  <c r="AH37" i="32"/>
  <c r="AQ37" i="32" s="1"/>
  <c r="AG37" i="74"/>
  <c r="AP37" i="74" s="1"/>
  <c r="AR38" i="26"/>
  <c r="X38" i="29"/>
  <c r="Y38" i="29"/>
  <c r="AE39" i="42"/>
  <c r="W40" i="42"/>
  <c r="AF39" i="42"/>
  <c r="AO39" i="42" s="1"/>
  <c r="W40" i="26"/>
  <c r="AG39" i="26"/>
  <c r="AP39" i="26" s="1"/>
  <c r="AF39" i="26"/>
  <c r="AO39" i="26" s="1"/>
  <c r="AE39" i="26"/>
  <c r="W39" i="31"/>
  <c r="AG38" i="31"/>
  <c r="AP38" i="31" s="1"/>
  <c r="AF38" i="31"/>
  <c r="AO38" i="31" s="1"/>
  <c r="AE38" i="31"/>
  <c r="X39" i="92"/>
  <c r="Y39" i="92"/>
  <c r="AH39" i="38"/>
  <c r="AQ39" i="38" s="1"/>
  <c r="W39" i="44"/>
  <c r="AG38" i="44"/>
  <c r="AP38" i="44" s="1"/>
  <c r="AF38" i="44"/>
  <c r="AO38" i="44" s="1"/>
  <c r="AE38" i="44"/>
  <c r="X40" i="40"/>
  <c r="Y40" i="40"/>
  <c r="Z40" i="40" s="1"/>
  <c r="Y38" i="39"/>
  <c r="X38" i="39"/>
  <c r="Y37" i="47"/>
  <c r="X37" i="47"/>
  <c r="AH38" i="78"/>
  <c r="AQ38" i="78" s="1"/>
  <c r="AN39" i="40"/>
  <c r="AI39" i="40"/>
  <c r="AR38" i="30"/>
  <c r="AN38" i="83"/>
  <c r="AI38" i="83"/>
  <c r="AG39" i="79"/>
  <c r="AP39" i="79" s="1"/>
  <c r="AF39" i="79"/>
  <c r="AO39" i="79" s="1"/>
  <c r="W40" i="79"/>
  <c r="AE39" i="79"/>
  <c r="AH39" i="25"/>
  <c r="AQ39" i="25" s="1"/>
  <c r="X38" i="81"/>
  <c r="Y38" i="81"/>
  <c r="AH39" i="82"/>
  <c r="AQ39" i="82" s="1"/>
  <c r="AR37" i="75"/>
  <c r="Z39" i="38"/>
  <c r="Z38" i="78"/>
  <c r="Y39" i="91"/>
  <c r="X39" i="91"/>
  <c r="X37" i="27"/>
  <c r="Y37" i="27"/>
  <c r="AI38" i="36"/>
  <c r="AN38" i="36"/>
  <c r="AI36" i="47"/>
  <c r="AN36" i="47"/>
  <c r="Y40" i="37"/>
  <c r="X40" i="37"/>
  <c r="AH38" i="75"/>
  <c r="AQ38" i="75" s="1"/>
  <c r="AH38" i="33"/>
  <c r="AQ38" i="33" s="1"/>
  <c r="Y38" i="84"/>
  <c r="X38" i="84"/>
  <c r="W38" i="32"/>
  <c r="AG37" i="32"/>
  <c r="AP37" i="32" s="1"/>
  <c r="AF37" i="32"/>
  <c r="AO37" i="32" s="1"/>
  <c r="AE37" i="32"/>
  <c r="AH38" i="80"/>
  <c r="AQ38" i="80" s="1"/>
  <c r="AI37" i="29"/>
  <c r="AN37" i="29"/>
  <c r="AR38" i="73"/>
  <c r="AR38" i="43"/>
  <c r="Z38" i="75"/>
  <c r="AI39" i="76"/>
  <c r="AN39" i="76"/>
  <c r="Y38" i="90"/>
  <c r="X38" i="90"/>
  <c r="AH38" i="93"/>
  <c r="AQ38" i="93" s="1"/>
  <c r="AR39" i="48"/>
  <c r="Y37" i="35"/>
  <c r="X37" i="35"/>
  <c r="AH39" i="87"/>
  <c r="AQ39" i="87" s="1"/>
  <c r="AR37" i="33"/>
  <c r="Z38" i="80"/>
  <c r="AR37" i="78"/>
  <c r="AR37" i="44"/>
  <c r="AI37" i="81"/>
  <c r="AN37" i="81"/>
  <c r="AG38" i="77"/>
  <c r="AP38" i="77" s="1"/>
  <c r="AF38" i="77"/>
  <c r="AO38" i="77" s="1"/>
  <c r="AE38" i="77"/>
  <c r="W39" i="77"/>
  <c r="AG37" i="41"/>
  <c r="AP37" i="41" s="1"/>
  <c r="AF37" i="41"/>
  <c r="AO37" i="41" s="1"/>
  <c r="AE37" i="41"/>
  <c r="W38" i="41"/>
  <c r="AN39" i="28"/>
  <c r="AI39" i="28"/>
  <c r="AH39" i="43"/>
  <c r="AQ39" i="43" s="1"/>
  <c r="AN39" i="37"/>
  <c r="AI39" i="37"/>
  <c r="AG39" i="73"/>
  <c r="AP39" i="73" s="1"/>
  <c r="AF39" i="73"/>
  <c r="AO39" i="73" s="1"/>
  <c r="AE39" i="73"/>
  <c r="W40" i="73"/>
  <c r="X38" i="45"/>
  <c r="Y38" i="45"/>
  <c r="AI38" i="34"/>
  <c r="AN38" i="34"/>
  <c r="AN37" i="39"/>
  <c r="AI37" i="39"/>
  <c r="AR38" i="25"/>
  <c r="AR38" i="87"/>
  <c r="AH39" i="30"/>
  <c r="AQ39" i="30" s="1"/>
  <c r="Z39" i="25"/>
  <c r="AN36" i="35"/>
  <c r="AI36" i="35"/>
  <c r="AH37" i="74"/>
  <c r="AQ37" i="74" s="1"/>
  <c r="AE37" i="88"/>
  <c r="W38" i="88"/>
  <c r="AF37" i="88"/>
  <c r="AO37" i="88" s="1"/>
  <c r="AG37" i="88"/>
  <c r="AP37" i="88" s="1"/>
  <c r="AH39" i="26"/>
  <c r="AQ39" i="26" s="1"/>
  <c r="Z39" i="82"/>
  <c r="AR38" i="38"/>
  <c r="X40" i="28"/>
  <c r="Y40" i="28"/>
  <c r="AN38" i="92"/>
  <c r="AI38" i="92"/>
  <c r="AH40" i="48"/>
  <c r="AQ40" i="48" s="1"/>
  <c r="AH38" i="44"/>
  <c r="AQ38" i="44" s="1"/>
  <c r="AI36" i="46"/>
  <c r="AN36" i="46"/>
  <c r="AI37" i="45"/>
  <c r="AN37" i="45"/>
  <c r="X39" i="34"/>
  <c r="Y39" i="34"/>
  <c r="AN36" i="27"/>
  <c r="AI36" i="27"/>
  <c r="AI38" i="85"/>
  <c r="AN38" i="85"/>
  <c r="AR36" i="32"/>
  <c r="X37" i="46"/>
  <c r="Y37" i="46"/>
  <c r="Y39" i="36"/>
  <c r="X39" i="36"/>
  <c r="AG35" i="89"/>
  <c r="AP35" i="89" s="1"/>
  <c r="AF35" i="89"/>
  <c r="AO35" i="89" s="1"/>
  <c r="W36" i="89"/>
  <c r="AE35" i="89"/>
  <c r="W40" i="30"/>
  <c r="AG39" i="30"/>
  <c r="AP39" i="30" s="1"/>
  <c r="AF39" i="30"/>
  <c r="AO39" i="30" s="1"/>
  <c r="AE39" i="30"/>
  <c r="Z38" i="93"/>
  <c r="AR37" i="80"/>
  <c r="AN37" i="84"/>
  <c r="AI37" i="84"/>
  <c r="Z39" i="87"/>
  <c r="W38" i="94"/>
  <c r="AG37" i="94"/>
  <c r="AP37" i="94" s="1"/>
  <c r="AE37" i="94"/>
  <c r="AF37" i="94"/>
  <c r="AO37" i="94" s="1"/>
  <c r="AH39" i="42"/>
  <c r="AQ39" i="42" s="1"/>
  <c r="AR37" i="93"/>
  <c r="AH39" i="73"/>
  <c r="AQ39" i="73" s="1"/>
  <c r="W40" i="43"/>
  <c r="AG39" i="43"/>
  <c r="AP39" i="43" s="1"/>
  <c r="AF39" i="43"/>
  <c r="AO39" i="43" s="1"/>
  <c r="AE39" i="43"/>
  <c r="AF40" i="48"/>
  <c r="AO40" i="48" s="1"/>
  <c r="AE40" i="48"/>
  <c r="W41" i="48"/>
  <c r="AG40" i="48"/>
  <c r="AP40" i="48" s="1"/>
  <c r="AN38" i="91"/>
  <c r="AI38" i="91"/>
  <c r="Y39" i="83"/>
  <c r="X39" i="83"/>
  <c r="Z37" i="46" l="1"/>
  <c r="Z40" i="37"/>
  <c r="Z39" i="36"/>
  <c r="Z38" i="84"/>
  <c r="Z39" i="91"/>
  <c r="Z38" i="81"/>
  <c r="AE38" i="81" s="1"/>
  <c r="Z39" i="92"/>
  <c r="AF39" i="92" s="1"/>
  <c r="AO39" i="92" s="1"/>
  <c r="AF37" i="74"/>
  <c r="AO37" i="74" s="1"/>
  <c r="W38" i="74"/>
  <c r="AE38" i="33"/>
  <c r="Z38" i="29"/>
  <c r="AF38" i="33"/>
  <c r="AO38" i="33" s="1"/>
  <c r="AG38" i="33"/>
  <c r="AP38" i="33" s="1"/>
  <c r="Z38" i="45"/>
  <c r="AE38" i="45" s="1"/>
  <c r="Z37" i="47"/>
  <c r="AG39" i="36"/>
  <c r="AP39" i="36" s="1"/>
  <c r="AE39" i="36"/>
  <c r="AF39" i="36"/>
  <c r="AO39" i="36" s="1"/>
  <c r="W40" i="36"/>
  <c r="AF38" i="45"/>
  <c r="AO38" i="45" s="1"/>
  <c r="W41" i="37"/>
  <c r="AG40" i="37"/>
  <c r="AP40" i="37" s="1"/>
  <c r="AF40" i="37"/>
  <c r="AO40" i="37" s="1"/>
  <c r="AE40" i="37"/>
  <c r="W41" i="40"/>
  <c r="AG40" i="40"/>
  <c r="AP40" i="40" s="1"/>
  <c r="AE40" i="40"/>
  <c r="AF40" i="40"/>
  <c r="AO40" i="40" s="1"/>
  <c r="W39" i="81"/>
  <c r="AG39" i="91"/>
  <c r="AP39" i="91" s="1"/>
  <c r="AF39" i="91"/>
  <c r="AO39" i="91" s="1"/>
  <c r="AE39" i="91"/>
  <c r="W40" i="91"/>
  <c r="AF37" i="47"/>
  <c r="AO37" i="47" s="1"/>
  <c r="AE37" i="47"/>
  <c r="W38" i="47"/>
  <c r="AG37" i="47"/>
  <c r="AP37" i="47" s="1"/>
  <c r="AR39" i="28"/>
  <c r="W39" i="84"/>
  <c r="AG38" i="84"/>
  <c r="AP38" i="84" s="1"/>
  <c r="AF38" i="84"/>
  <c r="AO38" i="84" s="1"/>
  <c r="AE38" i="84"/>
  <c r="AH38" i="39"/>
  <c r="AQ38" i="39" s="1"/>
  <c r="AI38" i="44"/>
  <c r="AN38" i="44"/>
  <c r="AI39" i="26"/>
  <c r="AN39" i="26"/>
  <c r="AG38" i="29"/>
  <c r="AP38" i="29" s="1"/>
  <c r="AF38" i="29"/>
  <c r="AO38" i="29" s="1"/>
  <c r="AE38" i="29"/>
  <c r="W39" i="29"/>
  <c r="AG38" i="93"/>
  <c r="AP38" i="93" s="1"/>
  <c r="AE38" i="93"/>
  <c r="AF38" i="93"/>
  <c r="AO38" i="93" s="1"/>
  <c r="W39" i="93"/>
  <c r="AH39" i="34"/>
  <c r="AQ39" i="34" s="1"/>
  <c r="Z39" i="34"/>
  <c r="AI39" i="43"/>
  <c r="AN39" i="43"/>
  <c r="AI37" i="94"/>
  <c r="AN37" i="94"/>
  <c r="AH37" i="46"/>
  <c r="AQ37" i="46" s="1"/>
  <c r="AR36" i="27"/>
  <c r="AR37" i="45"/>
  <c r="AI37" i="88"/>
  <c r="AN37" i="88"/>
  <c r="AR36" i="35"/>
  <c r="AR37" i="39"/>
  <c r="AR39" i="37"/>
  <c r="AE38" i="75"/>
  <c r="W39" i="75"/>
  <c r="AF38" i="75"/>
  <c r="AO38" i="75" s="1"/>
  <c r="AG38" i="75"/>
  <c r="AP38" i="75" s="1"/>
  <c r="AR37" i="29"/>
  <c r="AI37" i="32"/>
  <c r="AN37" i="32"/>
  <c r="AH40" i="37"/>
  <c r="AQ40" i="37" s="1"/>
  <c r="AR38" i="36"/>
  <c r="AH39" i="92"/>
  <c r="AQ39" i="92" s="1"/>
  <c r="X39" i="31"/>
  <c r="Y39" i="31"/>
  <c r="AH38" i="29"/>
  <c r="AQ38" i="29" s="1"/>
  <c r="AI38" i="95"/>
  <c r="AN38" i="95"/>
  <c r="Y40" i="86"/>
  <c r="X40" i="86"/>
  <c r="AG40" i="76"/>
  <c r="AP40" i="76" s="1"/>
  <c r="AF40" i="76"/>
  <c r="AO40" i="76" s="1"/>
  <c r="W41" i="76"/>
  <c r="AE40" i="76"/>
  <c r="AE37" i="46"/>
  <c r="W38" i="46"/>
  <c r="AG37" i="46"/>
  <c r="AP37" i="46" s="1"/>
  <c r="AF37" i="46"/>
  <c r="AO37" i="46" s="1"/>
  <c r="AR38" i="92"/>
  <c r="AH38" i="90"/>
  <c r="AQ38" i="90" s="1"/>
  <c r="AN39" i="86"/>
  <c r="AI39" i="86"/>
  <c r="AH39" i="83"/>
  <c r="AQ39" i="83" s="1"/>
  <c r="Y40" i="30"/>
  <c r="X40" i="30"/>
  <c r="AH39" i="36"/>
  <c r="AQ39" i="36" s="1"/>
  <c r="AR36" i="46"/>
  <c r="AG39" i="82"/>
  <c r="AP39" i="82" s="1"/>
  <c r="AF39" i="82"/>
  <c r="AO39" i="82" s="1"/>
  <c r="W40" i="82"/>
  <c r="AE39" i="82"/>
  <c r="W40" i="25"/>
  <c r="AG39" i="25"/>
  <c r="AP39" i="25" s="1"/>
  <c r="AF39" i="25"/>
  <c r="AO39" i="25" s="1"/>
  <c r="AE39" i="25"/>
  <c r="Y40" i="73"/>
  <c r="X40" i="73"/>
  <c r="AR37" i="81"/>
  <c r="AH37" i="27"/>
  <c r="AQ37" i="27" s="1"/>
  <c r="AG39" i="38"/>
  <c r="AP39" i="38" s="1"/>
  <c r="AE39" i="38"/>
  <c r="AF39" i="38"/>
  <c r="AO39" i="38" s="1"/>
  <c r="W40" i="38"/>
  <c r="Y40" i="79"/>
  <c r="X40" i="79"/>
  <c r="AI38" i="31"/>
  <c r="AN38" i="31"/>
  <c r="X38" i="74"/>
  <c r="Y38" i="74"/>
  <c r="AI40" i="96"/>
  <c r="AN40" i="96"/>
  <c r="AN38" i="33"/>
  <c r="AR38" i="34"/>
  <c r="AN39" i="73"/>
  <c r="AI39" i="73"/>
  <c r="Y39" i="77"/>
  <c r="X39" i="77"/>
  <c r="AH37" i="35"/>
  <c r="AQ37" i="35" s="1"/>
  <c r="Z38" i="90"/>
  <c r="Z37" i="27"/>
  <c r="AR39" i="40"/>
  <c r="Z38" i="39"/>
  <c r="X40" i="42"/>
  <c r="Y40" i="42"/>
  <c r="AH39" i="85"/>
  <c r="AQ39" i="85" s="1"/>
  <c r="AF38" i="78"/>
  <c r="AO38" i="78" s="1"/>
  <c r="AE38" i="78"/>
  <c r="W39" i="78"/>
  <c r="AG38" i="78"/>
  <c r="AP38" i="78" s="1"/>
  <c r="AN39" i="79"/>
  <c r="AI39" i="79"/>
  <c r="AR37" i="90"/>
  <c r="X41" i="48"/>
  <c r="Y41" i="48"/>
  <c r="Z41" i="48" s="1"/>
  <c r="AI39" i="30"/>
  <c r="AN39" i="30"/>
  <c r="AH40" i="28"/>
  <c r="AQ40" i="28" s="1"/>
  <c r="X38" i="41"/>
  <c r="Y38" i="41"/>
  <c r="AN38" i="77"/>
  <c r="AI38" i="77"/>
  <c r="X38" i="32"/>
  <c r="Y38" i="32"/>
  <c r="AR36" i="47"/>
  <c r="AH39" i="91"/>
  <c r="AQ39" i="91" s="1"/>
  <c r="AH37" i="47"/>
  <c r="AQ37" i="47" s="1"/>
  <c r="AI39" i="42"/>
  <c r="AN39" i="42"/>
  <c r="AI37" i="74"/>
  <c r="AN37" i="74"/>
  <c r="AH40" i="76"/>
  <c r="AQ40" i="76" s="1"/>
  <c r="AG38" i="80"/>
  <c r="AP38" i="80" s="1"/>
  <c r="AF38" i="80"/>
  <c r="AO38" i="80" s="1"/>
  <c r="AE38" i="80"/>
  <c r="W39" i="80"/>
  <c r="X41" i="96"/>
  <c r="Y41" i="96"/>
  <c r="AN40" i="48"/>
  <c r="AI40" i="48"/>
  <c r="X38" i="94"/>
  <c r="Y38" i="94"/>
  <c r="AN35" i="89"/>
  <c r="AI35" i="89"/>
  <c r="Z39" i="83"/>
  <c r="X40" i="43"/>
  <c r="Y40" i="43"/>
  <c r="AG39" i="87"/>
  <c r="AP39" i="87" s="1"/>
  <c r="AF39" i="87"/>
  <c r="AO39" i="87" s="1"/>
  <c r="AE39" i="87"/>
  <c r="W40" i="87"/>
  <c r="AR38" i="91"/>
  <c r="AR37" i="84"/>
  <c r="X36" i="89"/>
  <c r="Y36" i="89"/>
  <c r="AR38" i="85"/>
  <c r="Z40" i="28"/>
  <c r="Y38" i="88"/>
  <c r="X38" i="88"/>
  <c r="AH38" i="45"/>
  <c r="AQ38" i="45" s="1"/>
  <c r="AN37" i="41"/>
  <c r="AI37" i="41"/>
  <c r="Z37" i="35"/>
  <c r="AR39" i="76"/>
  <c r="AH38" i="84"/>
  <c r="AQ38" i="84" s="1"/>
  <c r="AH38" i="81"/>
  <c r="AQ38" i="81" s="1"/>
  <c r="AR38" i="83"/>
  <c r="AH40" i="40"/>
  <c r="AQ40" i="40" s="1"/>
  <c r="X39" i="44"/>
  <c r="Y39" i="44"/>
  <c r="X40" i="26"/>
  <c r="Y40" i="26"/>
  <c r="Z40" i="26" s="1"/>
  <c r="X39" i="95"/>
  <c r="Y39" i="95"/>
  <c r="Z39" i="85"/>
  <c r="X39" i="33"/>
  <c r="Y39" i="33"/>
  <c r="Z38" i="74" l="1"/>
  <c r="AF38" i="81"/>
  <c r="AO38" i="81" s="1"/>
  <c r="Z39" i="95"/>
  <c r="Z36" i="89"/>
  <c r="Z40" i="86"/>
  <c r="Z39" i="44"/>
  <c r="AG39" i="44" s="1"/>
  <c r="AP39" i="44" s="1"/>
  <c r="Z39" i="77"/>
  <c r="Z40" i="43"/>
  <c r="Z40" i="42"/>
  <c r="AG38" i="81"/>
  <c r="AP38" i="81" s="1"/>
  <c r="W40" i="92"/>
  <c r="Z38" i="94"/>
  <c r="AF38" i="94" s="1"/>
  <c r="AO38" i="94" s="1"/>
  <c r="Z38" i="88"/>
  <c r="AF38" i="88" s="1"/>
  <c r="AO38" i="88" s="1"/>
  <c r="AI38" i="33"/>
  <c r="AG39" i="92"/>
  <c r="AP39" i="92" s="1"/>
  <c r="AE39" i="92"/>
  <c r="W39" i="45"/>
  <c r="X39" i="45" s="1"/>
  <c r="AG38" i="45"/>
  <c r="AP38" i="45" s="1"/>
  <c r="Z38" i="32"/>
  <c r="AG38" i="32" s="1"/>
  <c r="AP38" i="32" s="1"/>
  <c r="Z38" i="41"/>
  <c r="W39" i="41"/>
  <c r="AG38" i="41"/>
  <c r="AP38" i="41" s="1"/>
  <c r="AF38" i="41"/>
  <c r="AO38" i="41" s="1"/>
  <c r="AE38" i="41"/>
  <c r="AE40" i="26"/>
  <c r="W41" i="26"/>
  <c r="AG40" i="26"/>
  <c r="AP40" i="26" s="1"/>
  <c r="AF40" i="26"/>
  <c r="AO40" i="26" s="1"/>
  <c r="AH39" i="33"/>
  <c r="AQ39" i="33" s="1"/>
  <c r="AG39" i="83"/>
  <c r="AP39" i="83" s="1"/>
  <c r="AF39" i="83"/>
  <c r="AO39" i="83" s="1"/>
  <c r="W40" i="83"/>
  <c r="AE39" i="83"/>
  <c r="Y39" i="80"/>
  <c r="X39" i="80"/>
  <c r="AR39" i="42"/>
  <c r="AG39" i="95"/>
  <c r="AP39" i="95" s="1"/>
  <c r="AE39" i="95"/>
  <c r="AF39" i="95"/>
  <c r="AO39" i="95" s="1"/>
  <c r="W40" i="95"/>
  <c r="AE39" i="44"/>
  <c r="AF39" i="44"/>
  <c r="AO39" i="44" s="1"/>
  <c r="W37" i="89"/>
  <c r="AE36" i="89"/>
  <c r="AG36" i="89"/>
  <c r="AP36" i="89" s="1"/>
  <c r="AF36" i="89"/>
  <c r="AO36" i="89" s="1"/>
  <c r="Y40" i="87"/>
  <c r="X40" i="87"/>
  <c r="AE40" i="43"/>
  <c r="AG40" i="43"/>
  <c r="AP40" i="43" s="1"/>
  <c r="W41" i="43"/>
  <c r="AF40" i="43"/>
  <c r="AO40" i="43" s="1"/>
  <c r="AG38" i="94"/>
  <c r="AP38" i="94" s="1"/>
  <c r="AH41" i="48"/>
  <c r="AQ41" i="48" s="1"/>
  <c r="AG40" i="42"/>
  <c r="AP40" i="42" s="1"/>
  <c r="AF40" i="42"/>
  <c r="AO40" i="42" s="1"/>
  <c r="AE40" i="42"/>
  <c r="W41" i="42"/>
  <c r="AE38" i="74"/>
  <c r="W39" i="74"/>
  <c r="AF38" i="74"/>
  <c r="AO38" i="74" s="1"/>
  <c r="AG38" i="74"/>
  <c r="AP38" i="74" s="1"/>
  <c r="AH40" i="73"/>
  <c r="AQ40" i="73" s="1"/>
  <c r="AN40" i="76"/>
  <c r="AI40" i="76"/>
  <c r="AF39" i="34"/>
  <c r="AO39" i="34" s="1"/>
  <c r="W40" i="34"/>
  <c r="AG39" i="34"/>
  <c r="AP39" i="34" s="1"/>
  <c r="AE39" i="34"/>
  <c r="Y39" i="93"/>
  <c r="X39" i="93"/>
  <c r="X39" i="29"/>
  <c r="Y39" i="29"/>
  <c r="X40" i="92"/>
  <c r="Y40" i="92"/>
  <c r="AR38" i="44"/>
  <c r="X40" i="91"/>
  <c r="Y40" i="91"/>
  <c r="AN38" i="81"/>
  <c r="AI38" i="81"/>
  <c r="AR38" i="33"/>
  <c r="W41" i="86"/>
  <c r="AG40" i="86"/>
  <c r="AP40" i="86" s="1"/>
  <c r="AF40" i="86"/>
  <c r="AO40" i="86" s="1"/>
  <c r="AE40" i="86"/>
  <c r="AR37" i="32"/>
  <c r="Y39" i="75"/>
  <c r="X39" i="75"/>
  <c r="AN38" i="29"/>
  <c r="AI38" i="29"/>
  <c r="AN38" i="84"/>
  <c r="AI38" i="84"/>
  <c r="AN39" i="91"/>
  <c r="AI39" i="91"/>
  <c r="X39" i="81"/>
  <c r="Y39" i="81"/>
  <c r="Y41" i="37"/>
  <c r="X41" i="37"/>
  <c r="Z39" i="33"/>
  <c r="AH40" i="26"/>
  <c r="AQ40" i="26" s="1"/>
  <c r="W38" i="35"/>
  <c r="AG37" i="35"/>
  <c r="AP37" i="35" s="1"/>
  <c r="AF37" i="35"/>
  <c r="AO37" i="35" s="1"/>
  <c r="AE37" i="35"/>
  <c r="AR35" i="89"/>
  <c r="AN38" i="80"/>
  <c r="AI38" i="80"/>
  <c r="AH38" i="41"/>
  <c r="AQ38" i="41" s="1"/>
  <c r="Y39" i="78"/>
  <c r="X39" i="78"/>
  <c r="AR39" i="73"/>
  <c r="AR38" i="31"/>
  <c r="Z40" i="73"/>
  <c r="AH40" i="30"/>
  <c r="AQ40" i="30" s="1"/>
  <c r="X41" i="76"/>
  <c r="Y41" i="76"/>
  <c r="AI38" i="75"/>
  <c r="AN38" i="75"/>
  <c r="X41" i="40"/>
  <c r="Y41" i="40"/>
  <c r="X40" i="36"/>
  <c r="Y40" i="36"/>
  <c r="W41" i="28"/>
  <c r="AG40" i="28"/>
  <c r="AP40" i="28" s="1"/>
  <c r="AF40" i="28"/>
  <c r="AO40" i="28" s="1"/>
  <c r="AE40" i="28"/>
  <c r="AR40" i="48"/>
  <c r="AG41" i="48"/>
  <c r="AP41" i="48" s="1"/>
  <c r="W42" i="48"/>
  <c r="AF41" i="48"/>
  <c r="AO41" i="48" s="1"/>
  <c r="AE41" i="48"/>
  <c r="W39" i="39"/>
  <c r="AG38" i="39"/>
  <c r="AP38" i="39" s="1"/>
  <c r="AF38" i="39"/>
  <c r="AO38" i="39" s="1"/>
  <c r="AE38" i="39"/>
  <c r="AR37" i="94"/>
  <c r="AN38" i="93"/>
  <c r="AI38" i="93"/>
  <c r="AN39" i="92"/>
  <c r="AI39" i="92"/>
  <c r="X38" i="47"/>
  <c r="Y38" i="47"/>
  <c r="AI40" i="37"/>
  <c r="AN40" i="37"/>
  <c r="AN39" i="87"/>
  <c r="AI39" i="87"/>
  <c r="Y40" i="25"/>
  <c r="X40" i="25"/>
  <c r="AG39" i="85"/>
  <c r="AP39" i="85" s="1"/>
  <c r="AF39" i="85"/>
  <c r="AO39" i="85" s="1"/>
  <c r="AE39" i="85"/>
  <c r="W40" i="85"/>
  <c r="AR37" i="41"/>
  <c r="AR40" i="96"/>
  <c r="AN39" i="38"/>
  <c r="AI39" i="38"/>
  <c r="AI39" i="25"/>
  <c r="AN39" i="25"/>
  <c r="AN39" i="82"/>
  <c r="AI39" i="82"/>
  <c r="AR38" i="95"/>
  <c r="AH38" i="88"/>
  <c r="AQ38" i="88" s="1"/>
  <c r="AH41" i="96"/>
  <c r="AQ41" i="96" s="1"/>
  <c r="AR39" i="30"/>
  <c r="AR39" i="79"/>
  <c r="AF37" i="27"/>
  <c r="AO37" i="27" s="1"/>
  <c r="AG37" i="27"/>
  <c r="AP37" i="27" s="1"/>
  <c r="W38" i="27"/>
  <c r="AE37" i="27"/>
  <c r="X40" i="82"/>
  <c r="Y40" i="82"/>
  <c r="Z40" i="30"/>
  <c r="AR39" i="86"/>
  <c r="Y38" i="46"/>
  <c r="X38" i="46"/>
  <c r="AH39" i="31"/>
  <c r="AQ39" i="31" s="1"/>
  <c r="AR37" i="88"/>
  <c r="X39" i="84"/>
  <c r="Y39" i="84"/>
  <c r="AN37" i="47"/>
  <c r="AI37" i="47"/>
  <c r="AN39" i="36"/>
  <c r="AI39" i="36"/>
  <c r="W40" i="77"/>
  <c r="AG39" i="77"/>
  <c r="AP39" i="77" s="1"/>
  <c r="AF39" i="77"/>
  <c r="AO39" i="77" s="1"/>
  <c r="AE39" i="77"/>
  <c r="X40" i="38"/>
  <c r="Z40" i="38" s="1"/>
  <c r="Y40" i="38"/>
  <c r="AH38" i="32"/>
  <c r="AQ38" i="32" s="1"/>
  <c r="AI38" i="78"/>
  <c r="AN38" i="78"/>
  <c r="AH40" i="79"/>
  <c r="AQ40" i="79" s="1"/>
  <c r="AH39" i="95"/>
  <c r="AQ39" i="95" s="1"/>
  <c r="AH39" i="44"/>
  <c r="AQ39" i="44" s="1"/>
  <c r="AH36" i="89"/>
  <c r="AQ36" i="89" s="1"/>
  <c r="AH40" i="43"/>
  <c r="AQ40" i="43" s="1"/>
  <c r="AH38" i="94"/>
  <c r="AQ38" i="94" s="1"/>
  <c r="Z41" i="96"/>
  <c r="AR37" i="74"/>
  <c r="AR38" i="77"/>
  <c r="AH40" i="42"/>
  <c r="AQ40" i="42" s="1"/>
  <c r="AE38" i="90"/>
  <c r="W39" i="90"/>
  <c r="AG38" i="90"/>
  <c r="AP38" i="90" s="1"/>
  <c r="AF38" i="90"/>
  <c r="AO38" i="90" s="1"/>
  <c r="AH39" i="77"/>
  <c r="AQ39" i="77" s="1"/>
  <c r="AH38" i="74"/>
  <c r="AQ38" i="74" s="1"/>
  <c r="Z40" i="79"/>
  <c r="AI37" i="46"/>
  <c r="AN37" i="46"/>
  <c r="AH40" i="86"/>
  <c r="AQ40" i="86" s="1"/>
  <c r="Z39" i="31"/>
  <c r="AR39" i="43"/>
  <c r="AR39" i="26"/>
  <c r="AI40" i="40"/>
  <c r="AN40" i="40"/>
  <c r="AN38" i="45"/>
  <c r="AI38" i="45"/>
  <c r="Z39" i="81" l="1"/>
  <c r="W39" i="94"/>
  <c r="AE38" i="94"/>
  <c r="W40" i="44"/>
  <c r="AG38" i="88"/>
  <c r="AP38" i="88" s="1"/>
  <c r="Z40" i="91"/>
  <c r="AE40" i="91" s="1"/>
  <c r="AE38" i="32"/>
  <c r="W39" i="32"/>
  <c r="Z39" i="84"/>
  <c r="AF38" i="32"/>
  <c r="AO38" i="32" s="1"/>
  <c r="W39" i="88"/>
  <c r="AE38" i="88"/>
  <c r="Y39" i="45"/>
  <c r="Z40" i="25"/>
  <c r="AE40" i="25" s="1"/>
  <c r="W41" i="25"/>
  <c r="AG40" i="25"/>
  <c r="AP40" i="25" s="1"/>
  <c r="AF40" i="91"/>
  <c r="AO40" i="91" s="1"/>
  <c r="AR38" i="45"/>
  <c r="AE39" i="31"/>
  <c r="W40" i="31"/>
  <c r="AG39" i="31"/>
  <c r="AP39" i="31" s="1"/>
  <c r="AF39" i="31"/>
  <c r="AO39" i="31" s="1"/>
  <c r="AH40" i="38"/>
  <c r="AQ40" i="38" s="1"/>
  <c r="X40" i="77"/>
  <c r="Y40" i="77"/>
  <c r="AH39" i="84"/>
  <c r="AQ39" i="84" s="1"/>
  <c r="AN37" i="27"/>
  <c r="AI37" i="27"/>
  <c r="AR39" i="25"/>
  <c r="AH40" i="25"/>
  <c r="AQ40" i="25" s="1"/>
  <c r="AR40" i="37"/>
  <c r="AR38" i="93"/>
  <c r="AH39" i="81"/>
  <c r="AQ39" i="81" s="1"/>
  <c r="AR38" i="29"/>
  <c r="AN39" i="34"/>
  <c r="AI39" i="34"/>
  <c r="X41" i="42"/>
  <c r="Y41" i="42"/>
  <c r="AI38" i="94"/>
  <c r="AN38" i="94"/>
  <c r="AI40" i="43"/>
  <c r="AN40" i="43"/>
  <c r="AI36" i="89"/>
  <c r="AN36" i="89"/>
  <c r="AN39" i="44"/>
  <c r="AI39" i="44"/>
  <c r="X40" i="83"/>
  <c r="Y40" i="83"/>
  <c r="AN38" i="32"/>
  <c r="AI40" i="26"/>
  <c r="AN40" i="26"/>
  <c r="AR40" i="40"/>
  <c r="AF40" i="38"/>
  <c r="AO40" i="38" s="1"/>
  <c r="W41" i="38"/>
  <c r="AG40" i="38"/>
  <c r="AP40" i="38" s="1"/>
  <c r="AE40" i="38"/>
  <c r="X38" i="35"/>
  <c r="Y38" i="35"/>
  <c r="AF39" i="33"/>
  <c r="AO39" i="33" s="1"/>
  <c r="W40" i="33"/>
  <c r="AG39" i="33"/>
  <c r="AP39" i="33" s="1"/>
  <c r="AE39" i="33"/>
  <c r="W40" i="81"/>
  <c r="AG39" i="81"/>
  <c r="AP39" i="81" s="1"/>
  <c r="AF39" i="81"/>
  <c r="AO39" i="81" s="1"/>
  <c r="AE39" i="81"/>
  <c r="AI40" i="86"/>
  <c r="AN40" i="86"/>
  <c r="AH39" i="29"/>
  <c r="AQ39" i="29" s="1"/>
  <c r="AN40" i="42"/>
  <c r="AI40" i="42"/>
  <c r="AH40" i="87"/>
  <c r="AQ40" i="87" s="1"/>
  <c r="X40" i="95"/>
  <c r="Y40" i="95"/>
  <c r="AI38" i="41"/>
  <c r="AN38" i="41"/>
  <c r="AF39" i="84"/>
  <c r="AO39" i="84" s="1"/>
  <c r="AE39" i="84"/>
  <c r="W40" i="84"/>
  <c r="AG39" i="84"/>
  <c r="AP39" i="84" s="1"/>
  <c r="X38" i="27"/>
  <c r="Y38" i="27"/>
  <c r="AH39" i="45"/>
  <c r="AQ39" i="45" s="1"/>
  <c r="AI39" i="77"/>
  <c r="AN39" i="77"/>
  <c r="AF40" i="30"/>
  <c r="AO40" i="30" s="1"/>
  <c r="AE40" i="30"/>
  <c r="W41" i="30"/>
  <c r="AG40" i="30"/>
  <c r="AP40" i="30" s="1"/>
  <c r="Y40" i="85"/>
  <c r="X40" i="85"/>
  <c r="AH38" i="47"/>
  <c r="AQ38" i="47" s="1"/>
  <c r="Y39" i="39"/>
  <c r="X39" i="39"/>
  <c r="Y41" i="28"/>
  <c r="X41" i="28"/>
  <c r="Z39" i="45"/>
  <c r="AH41" i="37"/>
  <c r="AQ41" i="37" s="1"/>
  <c r="AR39" i="91"/>
  <c r="AH39" i="75"/>
  <c r="AQ39" i="75" s="1"/>
  <c r="AR38" i="81"/>
  <c r="Z39" i="29"/>
  <c r="X40" i="34"/>
  <c r="Y40" i="34"/>
  <c r="X37" i="89"/>
  <c r="Y37" i="89"/>
  <c r="AH39" i="80"/>
  <c r="AQ39" i="80" s="1"/>
  <c r="AR37" i="46"/>
  <c r="AR38" i="75"/>
  <c r="AF41" i="96"/>
  <c r="AO41" i="96" s="1"/>
  <c r="AG41" i="96"/>
  <c r="AP41" i="96" s="1"/>
  <c r="W42" i="96"/>
  <c r="AE41" i="96"/>
  <c r="AR37" i="47"/>
  <c r="AH38" i="46"/>
  <c r="AQ38" i="46" s="1"/>
  <c r="AR39" i="82"/>
  <c r="AN39" i="85"/>
  <c r="AI39" i="85"/>
  <c r="AR39" i="87"/>
  <c r="Z38" i="47"/>
  <c r="AN41" i="48"/>
  <c r="AI41" i="48"/>
  <c r="AH41" i="76"/>
  <c r="AQ41" i="76" s="1"/>
  <c r="AH39" i="78"/>
  <c r="AQ39" i="78" s="1"/>
  <c r="AI37" i="35"/>
  <c r="AN37" i="35"/>
  <c r="AH39" i="93"/>
  <c r="AQ39" i="93" s="1"/>
  <c r="Y39" i="74"/>
  <c r="X39" i="74"/>
  <c r="Z39" i="74" s="1"/>
  <c r="X41" i="43"/>
  <c r="Y41" i="43"/>
  <c r="Z40" i="87"/>
  <c r="Y40" i="44"/>
  <c r="X40" i="44"/>
  <c r="AR39" i="36"/>
  <c r="AR39" i="38"/>
  <c r="W41" i="79"/>
  <c r="AG40" i="79"/>
  <c r="AP40" i="79" s="1"/>
  <c r="AF40" i="79"/>
  <c r="AO40" i="79" s="1"/>
  <c r="AE40" i="79"/>
  <c r="Y39" i="90"/>
  <c r="X39" i="90"/>
  <c r="AH40" i="82"/>
  <c r="AQ40" i="82" s="1"/>
  <c r="AR39" i="92"/>
  <c r="AI38" i="39"/>
  <c r="AN38" i="39"/>
  <c r="AI40" i="28"/>
  <c r="AN40" i="28"/>
  <c r="AH40" i="36"/>
  <c r="AQ40" i="36" s="1"/>
  <c r="AH41" i="40"/>
  <c r="AQ41" i="40" s="1"/>
  <c r="Z41" i="76"/>
  <c r="W41" i="73"/>
  <c r="AG40" i="73"/>
  <c r="AP40" i="73" s="1"/>
  <c r="AE40" i="73"/>
  <c r="AF40" i="73"/>
  <c r="AO40" i="73" s="1"/>
  <c r="Z41" i="37"/>
  <c r="AR38" i="84"/>
  <c r="Z39" i="75"/>
  <c r="AH40" i="92"/>
  <c r="AQ40" i="92" s="1"/>
  <c r="AI38" i="74"/>
  <c r="AN38" i="74"/>
  <c r="X39" i="88"/>
  <c r="Z39" i="88" s="1"/>
  <c r="Y39" i="88"/>
  <c r="AN39" i="95"/>
  <c r="AI39" i="95"/>
  <c r="Z39" i="80"/>
  <c r="AI38" i="90"/>
  <c r="AN38" i="90"/>
  <c r="AR38" i="78"/>
  <c r="Z38" i="46"/>
  <c r="Z40" i="82"/>
  <c r="X42" i="48"/>
  <c r="Y42" i="48"/>
  <c r="Z40" i="36"/>
  <c r="Z41" i="40"/>
  <c r="Z39" i="78"/>
  <c r="AR38" i="80"/>
  <c r="X41" i="86"/>
  <c r="Y41" i="86"/>
  <c r="AH40" i="91"/>
  <c r="AQ40" i="91" s="1"/>
  <c r="Z40" i="92"/>
  <c r="Z39" i="93"/>
  <c r="AR40" i="76"/>
  <c r="X39" i="94"/>
  <c r="Y39" i="94"/>
  <c r="AN38" i="88"/>
  <c r="AI38" i="88"/>
  <c r="AN39" i="83"/>
  <c r="AI39" i="83"/>
  <c r="Y39" i="32"/>
  <c r="X39" i="32"/>
  <c r="X41" i="26"/>
  <c r="Y41" i="26"/>
  <c r="Y39" i="41"/>
  <c r="X39" i="41"/>
  <c r="Z39" i="41" s="1"/>
  <c r="W41" i="91" l="1"/>
  <c r="Z41" i="42"/>
  <c r="AG40" i="91"/>
  <c r="AP40" i="91" s="1"/>
  <c r="Z38" i="27"/>
  <c r="W39" i="27" s="1"/>
  <c r="AI38" i="32"/>
  <c r="Z39" i="32"/>
  <c r="W40" i="32" s="1"/>
  <c r="Z41" i="43"/>
  <c r="AF40" i="25"/>
  <c r="AO40" i="25" s="1"/>
  <c r="Z41" i="28"/>
  <c r="Z39" i="94"/>
  <c r="Z41" i="86"/>
  <c r="Z40" i="77"/>
  <c r="W41" i="77" s="1"/>
  <c r="Z39" i="90"/>
  <c r="W40" i="90" s="1"/>
  <c r="Z39" i="39"/>
  <c r="Z38" i="35"/>
  <c r="Z40" i="44"/>
  <c r="AG40" i="44" s="1"/>
  <c r="AP40" i="44" s="1"/>
  <c r="Z42" i="48"/>
  <c r="AF42" i="48" s="1"/>
  <c r="AO42" i="48" s="1"/>
  <c r="Z40" i="85"/>
  <c r="AG40" i="85" s="1"/>
  <c r="AP40" i="85" s="1"/>
  <c r="Z37" i="89"/>
  <c r="AF37" i="89" s="1"/>
  <c r="AO37" i="89" s="1"/>
  <c r="AE38" i="27"/>
  <c r="AG38" i="27"/>
  <c r="AP38" i="27" s="1"/>
  <c r="AF38" i="27"/>
  <c r="AO38" i="27" s="1"/>
  <c r="AF39" i="90"/>
  <c r="AO39" i="90" s="1"/>
  <c r="AE40" i="44"/>
  <c r="AG39" i="74"/>
  <c r="AP39" i="74" s="1"/>
  <c r="AF39" i="74"/>
  <c r="AO39" i="74" s="1"/>
  <c r="AE39" i="74"/>
  <c r="W40" i="74"/>
  <c r="W40" i="88"/>
  <c r="AG39" i="88"/>
  <c r="AP39" i="88" s="1"/>
  <c r="AF39" i="88"/>
  <c r="AO39" i="88" s="1"/>
  <c r="AE39" i="88"/>
  <c r="AE41" i="28"/>
  <c r="AF41" i="28"/>
  <c r="AO41" i="28" s="1"/>
  <c r="W42" i="28"/>
  <c r="AG41" i="28"/>
  <c r="AP41" i="28" s="1"/>
  <c r="AG42" i="48"/>
  <c r="AP42" i="48" s="1"/>
  <c r="AE42" i="48"/>
  <c r="W43" i="48"/>
  <c r="AE39" i="41"/>
  <c r="W40" i="41"/>
  <c r="AF39" i="41"/>
  <c r="AO39" i="41" s="1"/>
  <c r="AG39" i="41"/>
  <c r="AP39" i="41" s="1"/>
  <c r="AG39" i="32"/>
  <c r="AP39" i="32" s="1"/>
  <c r="AF39" i="32"/>
  <c r="AO39" i="32" s="1"/>
  <c r="AE39" i="32"/>
  <c r="AH39" i="94"/>
  <c r="AQ39" i="94" s="1"/>
  <c r="AH41" i="86"/>
  <c r="AQ41" i="86" s="1"/>
  <c r="AF40" i="36"/>
  <c r="AO40" i="36" s="1"/>
  <c r="W41" i="36"/>
  <c r="AG40" i="36"/>
  <c r="AP40" i="36" s="1"/>
  <c r="AE40" i="36"/>
  <c r="AH39" i="90"/>
  <c r="AQ39" i="90" s="1"/>
  <c r="AH40" i="44"/>
  <c r="AQ40" i="44" s="1"/>
  <c r="AG41" i="43"/>
  <c r="AP41" i="43" s="1"/>
  <c r="AE41" i="43"/>
  <c r="W42" i="43"/>
  <c r="AF41" i="43"/>
  <c r="AO41" i="43" s="1"/>
  <c r="AG39" i="45"/>
  <c r="AP39" i="45" s="1"/>
  <c r="W40" i="45"/>
  <c r="AE39" i="45"/>
  <c r="AF39" i="45"/>
  <c r="AO39" i="45" s="1"/>
  <c r="AE39" i="39"/>
  <c r="W40" i="39"/>
  <c r="AF39" i="39"/>
  <c r="AO39" i="39" s="1"/>
  <c r="AG39" i="39"/>
  <c r="AP39" i="39" s="1"/>
  <c r="AH40" i="85"/>
  <c r="AQ40" i="85" s="1"/>
  <c r="AI40" i="30"/>
  <c r="AN40" i="30"/>
  <c r="AR38" i="41"/>
  <c r="AI39" i="81"/>
  <c r="AN39" i="81"/>
  <c r="AE38" i="35"/>
  <c r="W39" i="35"/>
  <c r="AF38" i="35"/>
  <c r="AO38" i="35" s="1"/>
  <c r="AG38" i="35"/>
  <c r="AP38" i="35" s="1"/>
  <c r="AR36" i="89"/>
  <c r="AH41" i="42"/>
  <c r="AQ41" i="42" s="1"/>
  <c r="AH40" i="77"/>
  <c r="AQ40" i="77" s="1"/>
  <c r="Y41" i="91"/>
  <c r="X41" i="91"/>
  <c r="AI40" i="38"/>
  <c r="AN40" i="38"/>
  <c r="AH40" i="83"/>
  <c r="AQ40" i="83" s="1"/>
  <c r="W42" i="42"/>
  <c r="AG41" i="42"/>
  <c r="AP41" i="42" s="1"/>
  <c r="AF41" i="42"/>
  <c r="AO41" i="42" s="1"/>
  <c r="AE41" i="42"/>
  <c r="AG39" i="94"/>
  <c r="AP39" i="94" s="1"/>
  <c r="AF39" i="94"/>
  <c r="AO39" i="94" s="1"/>
  <c r="AE39" i="94"/>
  <c r="W40" i="94"/>
  <c r="AE41" i="86"/>
  <c r="W42" i="86"/>
  <c r="AF41" i="86"/>
  <c r="AO41" i="86" s="1"/>
  <c r="AG41" i="86"/>
  <c r="AP41" i="86" s="1"/>
  <c r="AN41" i="96"/>
  <c r="AI41" i="96"/>
  <c r="AH40" i="34"/>
  <c r="AQ40" i="34" s="1"/>
  <c r="AH41" i="26"/>
  <c r="AQ41" i="26" s="1"/>
  <c r="AR40" i="28"/>
  <c r="AR39" i="85"/>
  <c r="X42" i="96"/>
  <c r="Y42" i="96"/>
  <c r="Z40" i="34"/>
  <c r="X40" i="84"/>
  <c r="Y40" i="84"/>
  <c r="AH40" i="95"/>
  <c r="AQ40" i="95" s="1"/>
  <c r="Y40" i="33"/>
  <c r="X40" i="33"/>
  <c r="Z40" i="83"/>
  <c r="AR40" i="43"/>
  <c r="AR39" i="34"/>
  <c r="AR39" i="83"/>
  <c r="W42" i="76"/>
  <c r="AG41" i="76"/>
  <c r="AP41" i="76" s="1"/>
  <c r="AF41" i="76"/>
  <c r="AO41" i="76" s="1"/>
  <c r="AE41" i="76"/>
  <c r="AR38" i="90"/>
  <c r="AI40" i="79"/>
  <c r="AN40" i="79"/>
  <c r="W41" i="87"/>
  <c r="AG40" i="87"/>
  <c r="AP40" i="87" s="1"/>
  <c r="AF40" i="87"/>
  <c r="AO40" i="87" s="1"/>
  <c r="AE40" i="87"/>
  <c r="AR41" i="48"/>
  <c r="W40" i="29"/>
  <c r="AG39" i="29"/>
  <c r="AP39" i="29" s="1"/>
  <c r="AE39" i="29"/>
  <c r="AF39" i="29"/>
  <c r="AO39" i="29" s="1"/>
  <c r="AR39" i="77"/>
  <c r="AN39" i="84"/>
  <c r="AI39" i="84"/>
  <c r="Z40" i="95"/>
  <c r="AR40" i="42"/>
  <c r="AR40" i="26"/>
  <c r="AR39" i="44"/>
  <c r="AI40" i="91"/>
  <c r="AN40" i="91"/>
  <c r="AH41" i="28"/>
  <c r="AQ41" i="28" s="1"/>
  <c r="Z41" i="26"/>
  <c r="AR38" i="88"/>
  <c r="AH39" i="41"/>
  <c r="AQ39" i="41" s="1"/>
  <c r="AH39" i="32"/>
  <c r="AQ39" i="32" s="1"/>
  <c r="W40" i="93"/>
  <c r="AG39" i="93"/>
  <c r="AP39" i="93" s="1"/>
  <c r="AF39" i="93"/>
  <c r="AO39" i="93" s="1"/>
  <c r="AE39" i="93"/>
  <c r="AG39" i="78"/>
  <c r="AP39" i="78" s="1"/>
  <c r="AF39" i="78"/>
  <c r="AO39" i="78" s="1"/>
  <c r="AE39" i="78"/>
  <c r="W40" i="78"/>
  <c r="W41" i="82"/>
  <c r="AG40" i="82"/>
  <c r="AP40" i="82" s="1"/>
  <c r="AF40" i="82"/>
  <c r="AO40" i="82" s="1"/>
  <c r="AE40" i="82"/>
  <c r="W40" i="80"/>
  <c r="AG39" i="80"/>
  <c r="AP39" i="80" s="1"/>
  <c r="AE39" i="80"/>
  <c r="AF39" i="80"/>
  <c r="AO39" i="80" s="1"/>
  <c r="AI40" i="73"/>
  <c r="AN40" i="73"/>
  <c r="AR38" i="39"/>
  <c r="AR37" i="35"/>
  <c r="AH37" i="89"/>
  <c r="AQ37" i="89" s="1"/>
  <c r="AH39" i="39"/>
  <c r="AQ39" i="39" s="1"/>
  <c r="AH38" i="27"/>
  <c r="AQ38" i="27" s="1"/>
  <c r="Y40" i="81"/>
  <c r="X40" i="81"/>
  <c r="X41" i="38"/>
  <c r="Y41" i="38"/>
  <c r="AR38" i="94"/>
  <c r="AR37" i="27"/>
  <c r="X40" i="31"/>
  <c r="Y40" i="31"/>
  <c r="Y41" i="25"/>
  <c r="X41" i="25"/>
  <c r="Y41" i="73"/>
  <c r="X41" i="73"/>
  <c r="X41" i="79"/>
  <c r="Y41" i="79"/>
  <c r="AH39" i="74"/>
  <c r="AQ39" i="74" s="1"/>
  <c r="AH42" i="48"/>
  <c r="AQ42" i="48" s="1"/>
  <c r="AH39" i="88"/>
  <c r="AQ39" i="88" s="1"/>
  <c r="AE41" i="37"/>
  <c r="W42" i="37"/>
  <c r="AF41" i="37"/>
  <c r="AO41" i="37" s="1"/>
  <c r="AG41" i="37"/>
  <c r="AP41" i="37" s="1"/>
  <c r="AF40" i="92"/>
  <c r="AO40" i="92" s="1"/>
  <c r="W41" i="92"/>
  <c r="AE40" i="92"/>
  <c r="AG40" i="92"/>
  <c r="AP40" i="92" s="1"/>
  <c r="AF41" i="40"/>
  <c r="AO41" i="40" s="1"/>
  <c r="AE41" i="40"/>
  <c r="W42" i="40"/>
  <c r="AG41" i="40"/>
  <c r="AP41" i="40" s="1"/>
  <c r="AG38" i="46"/>
  <c r="AP38" i="46" s="1"/>
  <c r="AF38" i="46"/>
  <c r="AO38" i="46" s="1"/>
  <c r="AE38" i="46"/>
  <c r="W39" i="46"/>
  <c r="AR39" i="95"/>
  <c r="AR38" i="74"/>
  <c r="AG39" i="75"/>
  <c r="AP39" i="75" s="1"/>
  <c r="AF39" i="75"/>
  <c r="AO39" i="75" s="1"/>
  <c r="AE39" i="75"/>
  <c r="W40" i="75"/>
  <c r="AH41" i="43"/>
  <c r="AQ41" i="43" s="1"/>
  <c r="AG38" i="47"/>
  <c r="AP38" i="47" s="1"/>
  <c r="AF38" i="47"/>
  <c r="AO38" i="47" s="1"/>
  <c r="W39" i="47"/>
  <c r="AE38" i="47"/>
  <c r="Y41" i="30"/>
  <c r="X41" i="30"/>
  <c r="Z41" i="30" s="1"/>
  <c r="AR40" i="86"/>
  <c r="AI39" i="33"/>
  <c r="AN39" i="33"/>
  <c r="AH38" i="35"/>
  <c r="AQ38" i="35" s="1"/>
  <c r="AR38" i="32"/>
  <c r="AI39" i="31"/>
  <c r="AN39" i="31"/>
  <c r="AI40" i="25"/>
  <c r="AN40" i="25"/>
  <c r="Z40" i="31" l="1"/>
  <c r="W41" i="44"/>
  <c r="Z41" i="25"/>
  <c r="AF40" i="44"/>
  <c r="AO40" i="44" s="1"/>
  <c r="AE40" i="77"/>
  <c r="W41" i="85"/>
  <c r="AE39" i="90"/>
  <c r="AG39" i="90"/>
  <c r="AP39" i="90" s="1"/>
  <c r="Z40" i="84"/>
  <c r="AE40" i="84" s="1"/>
  <c r="AG40" i="77"/>
  <c r="AP40" i="77" s="1"/>
  <c r="Z41" i="91"/>
  <c r="AF41" i="91" s="1"/>
  <c r="AO41" i="91" s="1"/>
  <c r="AF40" i="85"/>
  <c r="AO40" i="85" s="1"/>
  <c r="W38" i="89"/>
  <c r="AF40" i="77"/>
  <c r="AO40" i="77" s="1"/>
  <c r="AE40" i="85"/>
  <c r="AG37" i="89"/>
  <c r="AP37" i="89" s="1"/>
  <c r="Z41" i="38"/>
  <c r="W42" i="38" s="1"/>
  <c r="AE37" i="89"/>
  <c r="Z40" i="81"/>
  <c r="AG40" i="81" s="1"/>
  <c r="AP40" i="81" s="1"/>
  <c r="AE40" i="81"/>
  <c r="W41" i="81"/>
  <c r="AF40" i="81"/>
  <c r="AO40" i="81" s="1"/>
  <c r="AH41" i="79"/>
  <c r="AQ41" i="79" s="1"/>
  <c r="W41" i="83"/>
  <c r="AE40" i="83"/>
  <c r="AF40" i="83"/>
  <c r="AO40" i="83" s="1"/>
  <c r="AG40" i="83"/>
  <c r="AP40" i="83" s="1"/>
  <c r="X42" i="43"/>
  <c r="Y42" i="43"/>
  <c r="Y42" i="40"/>
  <c r="X42" i="40"/>
  <c r="X41" i="92"/>
  <c r="Y41" i="92"/>
  <c r="AI41" i="37"/>
  <c r="AN41" i="37"/>
  <c r="Z41" i="79"/>
  <c r="X40" i="29"/>
  <c r="Y40" i="29"/>
  <c r="AI41" i="76"/>
  <c r="AN41" i="76"/>
  <c r="AG41" i="30"/>
  <c r="AP41" i="30" s="1"/>
  <c r="AF41" i="30"/>
  <c r="AO41" i="30" s="1"/>
  <c r="AE41" i="30"/>
  <c r="W42" i="30"/>
  <c r="AR39" i="33"/>
  <c r="AN38" i="47"/>
  <c r="AI38" i="47"/>
  <c r="AN39" i="75"/>
  <c r="AI39" i="75"/>
  <c r="AH41" i="25"/>
  <c r="AQ41" i="25" s="1"/>
  <c r="AR40" i="73"/>
  <c r="AI40" i="82"/>
  <c r="AN40" i="82"/>
  <c r="Y40" i="78"/>
  <c r="X40" i="78"/>
  <c r="AR39" i="84"/>
  <c r="X42" i="76"/>
  <c r="Y42" i="76"/>
  <c r="X42" i="86"/>
  <c r="Y42" i="86"/>
  <c r="AI41" i="42"/>
  <c r="AN41" i="42"/>
  <c r="AH41" i="91"/>
  <c r="AQ41" i="91" s="1"/>
  <c r="Y39" i="35"/>
  <c r="X39" i="35"/>
  <c r="X40" i="32"/>
  <c r="Y40" i="32"/>
  <c r="AI39" i="88"/>
  <c r="AN39" i="88"/>
  <c r="X40" i="74"/>
  <c r="Y40" i="74"/>
  <c r="AN40" i="44"/>
  <c r="AI40" i="44"/>
  <c r="AN37" i="89"/>
  <c r="AI37" i="89"/>
  <c r="AN39" i="45"/>
  <c r="AI39" i="45"/>
  <c r="AN41" i="43"/>
  <c r="AI41" i="43"/>
  <c r="AI40" i="36"/>
  <c r="AN40" i="36"/>
  <c r="AI39" i="41"/>
  <c r="AN39" i="41"/>
  <c r="Y43" i="48"/>
  <c r="X43" i="48"/>
  <c r="AN39" i="78"/>
  <c r="AI39" i="78"/>
  <c r="AI41" i="86"/>
  <c r="AN41" i="86"/>
  <c r="AI38" i="35"/>
  <c r="AN38" i="35"/>
  <c r="AH40" i="33"/>
  <c r="AQ40" i="33" s="1"/>
  <c r="AR39" i="31"/>
  <c r="AH41" i="30"/>
  <c r="AQ41" i="30" s="1"/>
  <c r="AN38" i="46"/>
  <c r="AI38" i="46"/>
  <c r="AI41" i="40"/>
  <c r="AN41" i="40"/>
  <c r="AH41" i="73"/>
  <c r="AQ41" i="73" s="1"/>
  <c r="AG41" i="26"/>
  <c r="AP41" i="26" s="1"/>
  <c r="AF41" i="26"/>
  <c r="AO41" i="26" s="1"/>
  <c r="AE41" i="26"/>
  <c r="W42" i="26"/>
  <c r="Y41" i="87"/>
  <c r="X41" i="87"/>
  <c r="Z41" i="87" s="1"/>
  <c r="AH42" i="96"/>
  <c r="AQ42" i="96" s="1"/>
  <c r="X40" i="94"/>
  <c r="Y40" i="94"/>
  <c r="AR39" i="81"/>
  <c r="X40" i="45"/>
  <c r="Y40" i="45"/>
  <c r="Z40" i="45" s="1"/>
  <c r="AI42" i="48"/>
  <c r="AN42" i="48"/>
  <c r="X42" i="28"/>
  <c r="Z42" i="28" s="1"/>
  <c r="Y42" i="28"/>
  <c r="Y40" i="90"/>
  <c r="X40" i="90"/>
  <c r="AI38" i="27"/>
  <c r="AN38" i="27"/>
  <c r="AR40" i="25"/>
  <c r="AN40" i="92"/>
  <c r="AI40" i="92"/>
  <c r="AG41" i="25"/>
  <c r="AP41" i="25" s="1"/>
  <c r="AF41" i="25"/>
  <c r="AO41" i="25" s="1"/>
  <c r="AE41" i="25"/>
  <c r="W42" i="25"/>
  <c r="AH40" i="81"/>
  <c r="AQ40" i="81" s="1"/>
  <c r="AF40" i="34"/>
  <c r="AO40" i="34" s="1"/>
  <c r="AG40" i="34"/>
  <c r="AP40" i="34" s="1"/>
  <c r="W41" i="34"/>
  <c r="AE40" i="34"/>
  <c r="AR41" i="96"/>
  <c r="AR40" i="30"/>
  <c r="AN39" i="32"/>
  <c r="AI39" i="32"/>
  <c r="Y40" i="41"/>
  <c r="X40" i="41"/>
  <c r="Y41" i="85"/>
  <c r="X41" i="85"/>
  <c r="AN39" i="74"/>
  <c r="AI39" i="74"/>
  <c r="X39" i="47"/>
  <c r="Z39" i="47" s="1"/>
  <c r="Y39" i="47"/>
  <c r="Y39" i="46"/>
  <c r="X39" i="46"/>
  <c r="X40" i="93"/>
  <c r="Y40" i="93"/>
  <c r="Y40" i="75"/>
  <c r="X40" i="75"/>
  <c r="Z41" i="73"/>
  <c r="AH40" i="31"/>
  <c r="AQ40" i="31" s="1"/>
  <c r="Y41" i="82"/>
  <c r="X41" i="82"/>
  <c r="AI39" i="93"/>
  <c r="AN39" i="93"/>
  <c r="AR40" i="91"/>
  <c r="Z40" i="33"/>
  <c r="Z42" i="96"/>
  <c r="AN39" i="94"/>
  <c r="AI39" i="94"/>
  <c r="Y41" i="77"/>
  <c r="X41" i="77"/>
  <c r="Y42" i="42"/>
  <c r="X42" i="42"/>
  <c r="X40" i="39"/>
  <c r="Y40" i="39"/>
  <c r="X40" i="88"/>
  <c r="Y40" i="88"/>
  <c r="X38" i="89"/>
  <c r="Y38" i="89"/>
  <c r="AN39" i="90"/>
  <c r="AI39" i="90"/>
  <c r="Y42" i="37"/>
  <c r="X42" i="37"/>
  <c r="Z42" i="37" s="1"/>
  <c r="AI39" i="80"/>
  <c r="AN39" i="80"/>
  <c r="AG40" i="31"/>
  <c r="AP40" i="31" s="1"/>
  <c r="AF40" i="31"/>
  <c r="AO40" i="31" s="1"/>
  <c r="AE40" i="31"/>
  <c r="W41" i="31"/>
  <c r="AH41" i="38"/>
  <c r="AQ41" i="38" s="1"/>
  <c r="X40" i="80"/>
  <c r="Y40" i="80"/>
  <c r="W41" i="95"/>
  <c r="AG40" i="95"/>
  <c r="AP40" i="95" s="1"/>
  <c r="AE40" i="95"/>
  <c r="AF40" i="95"/>
  <c r="AO40" i="95" s="1"/>
  <c r="AI39" i="29"/>
  <c r="AN39" i="29"/>
  <c r="AI40" i="87"/>
  <c r="AN40" i="87"/>
  <c r="AR40" i="79"/>
  <c r="AH40" i="84"/>
  <c r="AQ40" i="84" s="1"/>
  <c r="AI40" i="77"/>
  <c r="AN40" i="77"/>
  <c r="AR40" i="38"/>
  <c r="AI39" i="39"/>
  <c r="AN39" i="39"/>
  <c r="Y41" i="36"/>
  <c r="X41" i="36"/>
  <c r="AI41" i="28"/>
  <c r="AN41" i="28"/>
  <c r="X41" i="44"/>
  <c r="Y41" i="44"/>
  <c r="X39" i="27"/>
  <c r="Y39" i="27"/>
  <c r="Z39" i="46" l="1"/>
  <c r="Z41" i="85"/>
  <c r="AF41" i="38"/>
  <c r="AO41" i="38" s="1"/>
  <c r="AG41" i="91"/>
  <c r="AP41" i="91" s="1"/>
  <c r="AI40" i="85"/>
  <c r="AE41" i="91"/>
  <c r="AN41" i="91" s="1"/>
  <c r="Z40" i="80"/>
  <c r="Z38" i="89"/>
  <c r="Z40" i="93"/>
  <c r="AE41" i="38"/>
  <c r="Z39" i="27"/>
  <c r="Z42" i="86"/>
  <c r="AG42" i="86" s="1"/>
  <c r="AP42" i="86" s="1"/>
  <c r="W42" i="91"/>
  <c r="Z41" i="82"/>
  <c r="W41" i="84"/>
  <c r="AF40" i="84"/>
  <c r="AO40" i="84" s="1"/>
  <c r="AG40" i="84"/>
  <c r="AP40" i="84" s="1"/>
  <c r="Z41" i="44"/>
  <c r="W42" i="44" s="1"/>
  <c r="AN40" i="85"/>
  <c r="AG41" i="38"/>
  <c r="AP41" i="38" s="1"/>
  <c r="Z40" i="75"/>
  <c r="Z40" i="32"/>
  <c r="Z42" i="40"/>
  <c r="AG42" i="40" s="1"/>
  <c r="AP42" i="40" s="1"/>
  <c r="AF41" i="85"/>
  <c r="AO41" i="85" s="1"/>
  <c r="AE41" i="85"/>
  <c r="W42" i="85"/>
  <c r="AG41" i="85"/>
  <c r="AP41" i="85" s="1"/>
  <c r="W41" i="45"/>
  <c r="AG40" i="45"/>
  <c r="AP40" i="45" s="1"/>
  <c r="AF40" i="45"/>
  <c r="AO40" i="45" s="1"/>
  <c r="AE40" i="45"/>
  <c r="AG38" i="89"/>
  <c r="AP38" i="89" s="1"/>
  <c r="AF38" i="89"/>
  <c r="AO38" i="89" s="1"/>
  <c r="W39" i="89"/>
  <c r="AE38" i="89"/>
  <c r="AH39" i="27"/>
  <c r="AQ39" i="27" s="1"/>
  <c r="AR41" i="28"/>
  <c r="AR40" i="87"/>
  <c r="AN40" i="31"/>
  <c r="AI40" i="31"/>
  <c r="AH41" i="77"/>
  <c r="AQ41" i="77" s="1"/>
  <c r="AF40" i="33"/>
  <c r="AO40" i="33" s="1"/>
  <c r="AG40" i="33"/>
  <c r="AP40" i="33" s="1"/>
  <c r="W41" i="33"/>
  <c r="AE40" i="33"/>
  <c r="AH40" i="93"/>
  <c r="AQ40" i="93" s="1"/>
  <c r="AH39" i="47"/>
  <c r="AQ39" i="47" s="1"/>
  <c r="AR38" i="27"/>
  <c r="AG42" i="28"/>
  <c r="AP42" i="28" s="1"/>
  <c r="AF42" i="28"/>
  <c r="AO42" i="28" s="1"/>
  <c r="W43" i="28"/>
  <c r="AE42" i="28"/>
  <c r="AE41" i="87"/>
  <c r="W42" i="87"/>
  <c r="AF41" i="87"/>
  <c r="AO41" i="87" s="1"/>
  <c r="AG41" i="87"/>
  <c r="AP41" i="87" s="1"/>
  <c r="AR41" i="40"/>
  <c r="AR41" i="86"/>
  <c r="AR39" i="45"/>
  <c r="AH40" i="32"/>
  <c r="AQ40" i="32" s="1"/>
  <c r="AR40" i="82"/>
  <c r="AE41" i="79"/>
  <c r="W42" i="79"/>
  <c r="AG41" i="79"/>
  <c r="AP41" i="79" s="1"/>
  <c r="AF41" i="79"/>
  <c r="AO41" i="79" s="1"/>
  <c r="AH42" i="40"/>
  <c r="AQ42" i="40" s="1"/>
  <c r="X41" i="81"/>
  <c r="Y41" i="81"/>
  <c r="Z41" i="81" s="1"/>
  <c r="AI41" i="38"/>
  <c r="AN41" i="38"/>
  <c r="AE39" i="27"/>
  <c r="AG39" i="27"/>
  <c r="AP39" i="27" s="1"/>
  <c r="AF39" i="27"/>
  <c r="AO39" i="27" s="1"/>
  <c r="W40" i="27"/>
  <c r="X41" i="95"/>
  <c r="Y41" i="95"/>
  <c r="AG42" i="37"/>
  <c r="AP42" i="37" s="1"/>
  <c r="AF42" i="37"/>
  <c r="AO42" i="37" s="1"/>
  <c r="AE42" i="37"/>
  <c r="W43" i="37"/>
  <c r="AH40" i="39"/>
  <c r="AQ40" i="39" s="1"/>
  <c r="AE41" i="82"/>
  <c r="W42" i="82"/>
  <c r="AG41" i="82"/>
  <c r="AP41" i="82" s="1"/>
  <c r="AF41" i="82"/>
  <c r="AO41" i="82" s="1"/>
  <c r="AF41" i="73"/>
  <c r="AO41" i="73" s="1"/>
  <c r="AE41" i="73"/>
  <c r="W42" i="73"/>
  <c r="AG41" i="73"/>
  <c r="AP41" i="73" s="1"/>
  <c r="AE40" i="93"/>
  <c r="W41" i="93"/>
  <c r="AG40" i="93"/>
  <c r="AP40" i="93" s="1"/>
  <c r="AF40" i="93"/>
  <c r="AO40" i="93" s="1"/>
  <c r="W40" i="47"/>
  <c r="AG39" i="47"/>
  <c r="AP39" i="47" s="1"/>
  <c r="AF39" i="47"/>
  <c r="AO39" i="47" s="1"/>
  <c r="AE39" i="47"/>
  <c r="AH40" i="41"/>
  <c r="AQ40" i="41" s="1"/>
  <c r="AR40" i="92"/>
  <c r="AH40" i="90"/>
  <c r="AQ40" i="90" s="1"/>
  <c r="AR38" i="46"/>
  <c r="AR39" i="78"/>
  <c r="AR39" i="41"/>
  <c r="AH40" i="74"/>
  <c r="AQ40" i="74" s="1"/>
  <c r="W41" i="32"/>
  <c r="AG40" i="32"/>
  <c r="AP40" i="32" s="1"/>
  <c r="AF40" i="32"/>
  <c r="AO40" i="32" s="1"/>
  <c r="AE40" i="32"/>
  <c r="AH42" i="86"/>
  <c r="AQ42" i="86" s="1"/>
  <c r="AN40" i="84"/>
  <c r="AI40" i="84"/>
  <c r="AR39" i="29"/>
  <c r="AR39" i="90"/>
  <c r="AH40" i="88"/>
  <c r="AQ40" i="88" s="1"/>
  <c r="Z40" i="39"/>
  <c r="Z41" i="77"/>
  <c r="AH40" i="75"/>
  <c r="AQ40" i="75" s="1"/>
  <c r="AH39" i="46"/>
  <c r="AQ39" i="46" s="1"/>
  <c r="AR39" i="74"/>
  <c r="AR42" i="48"/>
  <c r="X42" i="26"/>
  <c r="Y42" i="26"/>
  <c r="AR37" i="89"/>
  <c r="Z40" i="74"/>
  <c r="AH39" i="35"/>
  <c r="AQ39" i="35" s="1"/>
  <c r="AH40" i="78"/>
  <c r="AQ40" i="78" s="1"/>
  <c r="AR39" i="75"/>
  <c r="AR41" i="76"/>
  <c r="AR41" i="37"/>
  <c r="AI40" i="83"/>
  <c r="AN40" i="83"/>
  <c r="AN40" i="81"/>
  <c r="AI40" i="81"/>
  <c r="X42" i="91"/>
  <c r="Y42" i="91"/>
  <c r="X41" i="84"/>
  <c r="Y41" i="84"/>
  <c r="AH41" i="36"/>
  <c r="AQ41" i="36" s="1"/>
  <c r="AH41" i="44"/>
  <c r="AQ41" i="44" s="1"/>
  <c r="Z41" i="36"/>
  <c r="AR40" i="77"/>
  <c r="AH40" i="80"/>
  <c r="AQ40" i="80" s="1"/>
  <c r="Z40" i="88"/>
  <c r="AH42" i="42"/>
  <c r="AQ42" i="42" s="1"/>
  <c r="AR39" i="94"/>
  <c r="Z40" i="41"/>
  <c r="Y42" i="25"/>
  <c r="X42" i="25"/>
  <c r="Z42" i="25" s="1"/>
  <c r="Z40" i="90"/>
  <c r="AH40" i="94"/>
  <c r="AQ40" i="94" s="1"/>
  <c r="AN41" i="26"/>
  <c r="AI41" i="26"/>
  <c r="AH43" i="48"/>
  <c r="AQ43" i="48" s="1"/>
  <c r="AR40" i="36"/>
  <c r="X42" i="30"/>
  <c r="Y42" i="30"/>
  <c r="AI40" i="95"/>
  <c r="AN40" i="95"/>
  <c r="AE40" i="80"/>
  <c r="W41" i="80"/>
  <c r="AF40" i="80"/>
  <c r="AO40" i="80" s="1"/>
  <c r="AG40" i="80"/>
  <c r="AP40" i="80" s="1"/>
  <c r="W41" i="75"/>
  <c r="AG40" i="75"/>
  <c r="AP40" i="75" s="1"/>
  <c r="AF40" i="75"/>
  <c r="AO40" i="75" s="1"/>
  <c r="AE40" i="75"/>
  <c r="W40" i="46"/>
  <c r="AG39" i="46"/>
  <c r="AP39" i="46" s="1"/>
  <c r="AE39" i="46"/>
  <c r="AF39" i="46"/>
  <c r="AO39" i="46" s="1"/>
  <c r="AH41" i="85"/>
  <c r="AQ41" i="85" s="1"/>
  <c r="AR39" i="32"/>
  <c r="AN41" i="25"/>
  <c r="AI41" i="25"/>
  <c r="AH40" i="45"/>
  <c r="AQ40" i="45" s="1"/>
  <c r="Z40" i="94"/>
  <c r="AH41" i="87"/>
  <c r="AQ41" i="87" s="1"/>
  <c r="AR38" i="35"/>
  <c r="AR41" i="43"/>
  <c r="AR40" i="44"/>
  <c r="AR39" i="88"/>
  <c r="Z39" i="35"/>
  <c r="AH42" i="76"/>
  <c r="AQ42" i="76" s="1"/>
  <c r="Z40" i="78"/>
  <c r="AR38" i="47"/>
  <c r="AN41" i="30"/>
  <c r="AI41" i="30"/>
  <c r="AH40" i="29"/>
  <c r="AQ40" i="29" s="1"/>
  <c r="AH41" i="92"/>
  <c r="AQ41" i="92" s="1"/>
  <c r="AH42" i="43"/>
  <c r="AQ42" i="43" s="1"/>
  <c r="Y41" i="83"/>
  <c r="X41" i="83"/>
  <c r="AR39" i="80"/>
  <c r="AR39" i="93"/>
  <c r="AN40" i="34"/>
  <c r="AI40" i="34"/>
  <c r="AR39" i="39"/>
  <c r="Y41" i="31"/>
  <c r="Z41" i="31" s="1"/>
  <c r="X41" i="31"/>
  <c r="AH42" i="37"/>
  <c r="AQ42" i="37" s="1"/>
  <c r="AH38" i="89"/>
  <c r="AQ38" i="89" s="1"/>
  <c r="AR40" i="85"/>
  <c r="Z42" i="42"/>
  <c r="AE42" i="96"/>
  <c r="AF42" i="96"/>
  <c r="AO42" i="96" s="1"/>
  <c r="AG42" i="96"/>
  <c r="AP42" i="96" s="1"/>
  <c r="W43" i="96"/>
  <c r="AH41" i="82"/>
  <c r="AQ41" i="82" s="1"/>
  <c r="X41" i="34"/>
  <c r="Y41" i="34"/>
  <c r="AH42" i="28"/>
  <c r="AQ42" i="28" s="1"/>
  <c r="Z43" i="48"/>
  <c r="AR41" i="42"/>
  <c r="Z42" i="76"/>
  <c r="Z40" i="29"/>
  <c r="Z41" i="92"/>
  <c r="Z42" i="43"/>
  <c r="Y42" i="38"/>
  <c r="X42" i="38"/>
  <c r="AI41" i="91"/>
  <c r="AE41" i="44" l="1"/>
  <c r="Z42" i="30"/>
  <c r="AF42" i="86"/>
  <c r="AO42" i="86" s="1"/>
  <c r="Z41" i="95"/>
  <c r="W43" i="86"/>
  <c r="X43" i="86" s="1"/>
  <c r="Z43" i="86" s="1"/>
  <c r="AE42" i="86"/>
  <c r="AN42" i="86" s="1"/>
  <c r="W43" i="40"/>
  <c r="Y43" i="40" s="1"/>
  <c r="AF41" i="44"/>
  <c r="AO41" i="44" s="1"/>
  <c r="AG41" i="44"/>
  <c r="AP41" i="44" s="1"/>
  <c r="AE42" i="40"/>
  <c r="Z42" i="38"/>
  <c r="AG42" i="38" s="1"/>
  <c r="AP42" i="38" s="1"/>
  <c r="AF42" i="40"/>
  <c r="AO42" i="40" s="1"/>
  <c r="Z42" i="91"/>
  <c r="AG42" i="91" s="1"/>
  <c r="AP42" i="91" s="1"/>
  <c r="AG41" i="81"/>
  <c r="AP41" i="81" s="1"/>
  <c r="AF41" i="81"/>
  <c r="AO41" i="81" s="1"/>
  <c r="W42" i="81"/>
  <c r="AE41" i="81"/>
  <c r="AI40" i="80"/>
  <c r="AN40" i="80"/>
  <c r="AR41" i="26"/>
  <c r="AH42" i="91"/>
  <c r="AQ42" i="91" s="1"/>
  <c r="AG40" i="39"/>
  <c r="AP40" i="39" s="1"/>
  <c r="AE40" i="39"/>
  <c r="AF40" i="39"/>
  <c r="AO40" i="39" s="1"/>
  <c r="W41" i="39"/>
  <c r="AI40" i="93"/>
  <c r="AN40" i="93"/>
  <c r="AN42" i="37"/>
  <c r="AI42" i="37"/>
  <c r="Y40" i="27"/>
  <c r="X40" i="27"/>
  <c r="AR41" i="38"/>
  <c r="Y42" i="79"/>
  <c r="X42" i="79"/>
  <c r="Y42" i="87"/>
  <c r="X42" i="87"/>
  <c r="Z42" i="87" s="1"/>
  <c r="X39" i="89"/>
  <c r="Y39" i="89"/>
  <c r="Y41" i="45"/>
  <c r="X41" i="45"/>
  <c r="Z41" i="45" s="1"/>
  <c r="W41" i="78"/>
  <c r="AG40" i="78"/>
  <c r="AP40" i="78" s="1"/>
  <c r="AE40" i="78"/>
  <c r="AF40" i="78"/>
  <c r="AO40" i="78" s="1"/>
  <c r="AR41" i="91"/>
  <c r="W42" i="92"/>
  <c r="AG41" i="92"/>
  <c r="AP41" i="92" s="1"/>
  <c r="AF41" i="92"/>
  <c r="AO41" i="92" s="1"/>
  <c r="AE41" i="92"/>
  <c r="AR40" i="34"/>
  <c r="AH41" i="83"/>
  <c r="AQ41" i="83" s="1"/>
  <c r="AR41" i="30"/>
  <c r="W41" i="94"/>
  <c r="AG40" i="94"/>
  <c r="AP40" i="94" s="1"/>
  <c r="AE40" i="94"/>
  <c r="AF40" i="94"/>
  <c r="AO40" i="94" s="1"/>
  <c r="AR41" i="25"/>
  <c r="Y41" i="75"/>
  <c r="X41" i="75"/>
  <c r="X42" i="44"/>
  <c r="Y42" i="44"/>
  <c r="W41" i="90"/>
  <c r="AG40" i="90"/>
  <c r="AP40" i="90" s="1"/>
  <c r="AF40" i="90"/>
  <c r="AO40" i="90" s="1"/>
  <c r="AE40" i="90"/>
  <c r="AE40" i="88"/>
  <c r="W41" i="88"/>
  <c r="AF40" i="88"/>
  <c r="AO40" i="88" s="1"/>
  <c r="AG40" i="88"/>
  <c r="AP40" i="88" s="1"/>
  <c r="Y43" i="86"/>
  <c r="AH42" i="26"/>
  <c r="AQ42" i="26" s="1"/>
  <c r="X40" i="47"/>
  <c r="Y40" i="47"/>
  <c r="AI41" i="79"/>
  <c r="AN41" i="79"/>
  <c r="AI41" i="87"/>
  <c r="AN41" i="87"/>
  <c r="AI40" i="33"/>
  <c r="AN40" i="33"/>
  <c r="W43" i="38"/>
  <c r="AF42" i="38"/>
  <c r="AO42" i="38" s="1"/>
  <c r="AG39" i="35"/>
  <c r="AP39" i="35" s="1"/>
  <c r="AE39" i="35"/>
  <c r="W40" i="35"/>
  <c r="AF39" i="35"/>
  <c r="AO39" i="35" s="1"/>
  <c r="W44" i="48"/>
  <c r="AG43" i="48"/>
  <c r="AP43" i="48" s="1"/>
  <c r="AF43" i="48"/>
  <c r="AO43" i="48" s="1"/>
  <c r="AE43" i="48"/>
  <c r="AH41" i="34"/>
  <c r="AQ41" i="34" s="1"/>
  <c r="AE42" i="42"/>
  <c r="W43" i="42"/>
  <c r="AF42" i="42"/>
  <c r="AO42" i="42" s="1"/>
  <c r="AG42" i="42"/>
  <c r="AP42" i="42" s="1"/>
  <c r="AF40" i="29"/>
  <c r="AO40" i="29" s="1"/>
  <c r="AE40" i="29"/>
  <c r="W41" i="29"/>
  <c r="AG40" i="29"/>
  <c r="AP40" i="29" s="1"/>
  <c r="Z41" i="34"/>
  <c r="X43" i="96"/>
  <c r="Y43" i="96"/>
  <c r="AH41" i="31"/>
  <c r="AQ41" i="31" s="1"/>
  <c r="Y40" i="46"/>
  <c r="X40" i="46"/>
  <c r="AR40" i="95"/>
  <c r="AH42" i="25"/>
  <c r="AQ42" i="25" s="1"/>
  <c r="AR40" i="81"/>
  <c r="Z42" i="26"/>
  <c r="AH41" i="81"/>
  <c r="AQ41" i="81" s="1"/>
  <c r="AN42" i="28"/>
  <c r="AI42" i="28"/>
  <c r="X41" i="33"/>
  <c r="Y41" i="33"/>
  <c r="AI40" i="45"/>
  <c r="AN40" i="45"/>
  <c r="W43" i="43"/>
  <c r="AG42" i="43"/>
  <c r="AP42" i="43" s="1"/>
  <c r="AF42" i="43"/>
  <c r="AO42" i="43" s="1"/>
  <c r="AE42" i="43"/>
  <c r="AN42" i="96"/>
  <c r="AI42" i="96"/>
  <c r="AH42" i="38"/>
  <c r="AQ42" i="38" s="1"/>
  <c r="AF42" i="76"/>
  <c r="AO42" i="76" s="1"/>
  <c r="AE42" i="76"/>
  <c r="AG42" i="76"/>
  <c r="AP42" i="76" s="1"/>
  <c r="W43" i="76"/>
  <c r="Z41" i="83"/>
  <c r="AI40" i="75"/>
  <c r="AN40" i="75"/>
  <c r="AI41" i="44"/>
  <c r="AN41" i="44"/>
  <c r="AH42" i="30"/>
  <c r="AQ42" i="30" s="1"/>
  <c r="AF41" i="36"/>
  <c r="AO41" i="36" s="1"/>
  <c r="AE41" i="36"/>
  <c r="W42" i="36"/>
  <c r="AG41" i="36"/>
  <c r="AP41" i="36" s="1"/>
  <c r="AH41" i="84"/>
  <c r="AQ41" i="84" s="1"/>
  <c r="W41" i="74"/>
  <c r="AG40" i="74"/>
  <c r="AP40" i="74" s="1"/>
  <c r="AF40" i="74"/>
  <c r="AO40" i="74" s="1"/>
  <c r="AE40" i="74"/>
  <c r="X41" i="32"/>
  <c r="Y41" i="32"/>
  <c r="AI39" i="47"/>
  <c r="AN39" i="47"/>
  <c r="Y42" i="73"/>
  <c r="X42" i="73"/>
  <c r="Y42" i="82"/>
  <c r="X42" i="82"/>
  <c r="X43" i="28"/>
  <c r="Y43" i="28"/>
  <c r="Y42" i="85"/>
  <c r="X42" i="85"/>
  <c r="W42" i="31"/>
  <c r="AG41" i="31"/>
  <c r="AP41" i="31" s="1"/>
  <c r="AF41" i="31"/>
  <c r="AO41" i="31" s="1"/>
  <c r="AE41" i="31"/>
  <c r="W43" i="30"/>
  <c r="AG42" i="30"/>
  <c r="AP42" i="30" s="1"/>
  <c r="AF42" i="30"/>
  <c r="AO42" i="30" s="1"/>
  <c r="AE42" i="30"/>
  <c r="W43" i="25"/>
  <c r="AG42" i="25"/>
  <c r="AP42" i="25" s="1"/>
  <c r="AF42" i="25"/>
  <c r="AO42" i="25" s="1"/>
  <c r="AE42" i="25"/>
  <c r="Z41" i="84"/>
  <c r="AR40" i="84"/>
  <c r="AI41" i="73"/>
  <c r="AN41" i="73"/>
  <c r="AI41" i="82"/>
  <c r="AN41" i="82"/>
  <c r="AH41" i="95"/>
  <c r="AQ41" i="95" s="1"/>
  <c r="AN39" i="27"/>
  <c r="AI39" i="27"/>
  <c r="AN38" i="89"/>
  <c r="AI38" i="89"/>
  <c r="AI41" i="85"/>
  <c r="AN41" i="85"/>
  <c r="AI39" i="46"/>
  <c r="AN39" i="46"/>
  <c r="X41" i="80"/>
  <c r="Y41" i="80"/>
  <c r="AG40" i="41"/>
  <c r="AP40" i="41" s="1"/>
  <c r="AF40" i="41"/>
  <c r="AO40" i="41" s="1"/>
  <c r="AE40" i="41"/>
  <c r="W41" i="41"/>
  <c r="AR40" i="83"/>
  <c r="AG41" i="77"/>
  <c r="AP41" i="77" s="1"/>
  <c r="AF41" i="77"/>
  <c r="AO41" i="77" s="1"/>
  <c r="AE41" i="77"/>
  <c r="W42" i="77"/>
  <c r="AI40" i="32"/>
  <c r="AN40" i="32"/>
  <c r="X41" i="93"/>
  <c r="Y41" i="93"/>
  <c r="Y43" i="37"/>
  <c r="X43" i="37"/>
  <c r="AE41" i="95"/>
  <c r="W42" i="95"/>
  <c r="AF41" i="95"/>
  <c r="AO41" i="95" s="1"/>
  <c r="AG41" i="95"/>
  <c r="AP41" i="95" s="1"/>
  <c r="AR40" i="31"/>
  <c r="AN42" i="40"/>
  <c r="AI42" i="40" l="1"/>
  <c r="AI42" i="86"/>
  <c r="AE42" i="38"/>
  <c r="Z41" i="32"/>
  <c r="Z41" i="33"/>
  <c r="Z42" i="73"/>
  <c r="W43" i="73" s="1"/>
  <c r="X43" i="40"/>
  <c r="Z43" i="40" s="1"/>
  <c r="Z41" i="80"/>
  <c r="Z43" i="96"/>
  <c r="Z42" i="44"/>
  <c r="Z40" i="27"/>
  <c r="AF40" i="27" s="1"/>
  <c r="AO40" i="27" s="1"/>
  <c r="AE42" i="91"/>
  <c r="W43" i="91"/>
  <c r="AF42" i="91"/>
  <c r="AO42" i="91" s="1"/>
  <c r="Z42" i="79"/>
  <c r="AF42" i="79" s="1"/>
  <c r="AO42" i="79" s="1"/>
  <c r="AG42" i="73"/>
  <c r="AP42" i="73" s="1"/>
  <c r="AF42" i="73"/>
  <c r="AO42" i="73" s="1"/>
  <c r="AE42" i="73"/>
  <c r="W44" i="86"/>
  <c r="AG43" i="86"/>
  <c r="AP43" i="86" s="1"/>
  <c r="AF43" i="86"/>
  <c r="AO43" i="86" s="1"/>
  <c r="AE43" i="86"/>
  <c r="AG42" i="79"/>
  <c r="AP42" i="79" s="1"/>
  <c r="W43" i="79"/>
  <c r="AH41" i="93"/>
  <c r="AQ41" i="93" s="1"/>
  <c r="AN41" i="77"/>
  <c r="AI41" i="77"/>
  <c r="X41" i="41"/>
  <c r="Y41" i="41"/>
  <c r="AG41" i="80"/>
  <c r="AP41" i="80" s="1"/>
  <c r="AF41" i="80"/>
  <c r="AO41" i="80" s="1"/>
  <c r="AE41" i="80"/>
  <c r="W42" i="80"/>
  <c r="AR41" i="82"/>
  <c r="AI42" i="25"/>
  <c r="AN42" i="25"/>
  <c r="AH42" i="73"/>
  <c r="AQ42" i="73" s="1"/>
  <c r="AH41" i="32"/>
  <c r="AQ41" i="32" s="1"/>
  <c r="X41" i="74"/>
  <c r="Y41" i="74"/>
  <c r="AI42" i="76"/>
  <c r="AN42" i="76"/>
  <c r="W42" i="33"/>
  <c r="AE41" i="33"/>
  <c r="AG41" i="33"/>
  <c r="AP41" i="33" s="1"/>
  <c r="AF41" i="33"/>
  <c r="AO41" i="33" s="1"/>
  <c r="AF43" i="96"/>
  <c r="AO43" i="96" s="1"/>
  <c r="AE43" i="96"/>
  <c r="AG43" i="96"/>
  <c r="AP43" i="96" s="1"/>
  <c r="W44" i="96"/>
  <c r="Y40" i="35"/>
  <c r="Z40" i="35" s="1"/>
  <c r="X40" i="35"/>
  <c r="AN42" i="38"/>
  <c r="AI42" i="38"/>
  <c r="AI40" i="90"/>
  <c r="AN40" i="90"/>
  <c r="AH42" i="44"/>
  <c r="AQ42" i="44" s="1"/>
  <c r="AH42" i="79"/>
  <c r="AQ42" i="79" s="1"/>
  <c r="AH43" i="28"/>
  <c r="AQ43" i="28" s="1"/>
  <c r="AF41" i="32"/>
  <c r="AO41" i="32" s="1"/>
  <c r="AE41" i="32"/>
  <c r="W42" i="32"/>
  <c r="AG41" i="32"/>
  <c r="AP41" i="32" s="1"/>
  <c r="AR40" i="75"/>
  <c r="AR42" i="96"/>
  <c r="Y43" i="43"/>
  <c r="X43" i="43"/>
  <c r="AR42" i="28"/>
  <c r="AF41" i="34"/>
  <c r="AO41" i="34" s="1"/>
  <c r="AE41" i="34"/>
  <c r="W42" i="34"/>
  <c r="AG41" i="34"/>
  <c r="AP41" i="34" s="1"/>
  <c r="AN39" i="35"/>
  <c r="AI39" i="35"/>
  <c r="AR41" i="79"/>
  <c r="AE42" i="44"/>
  <c r="AF42" i="44"/>
  <c r="AO42" i="44" s="1"/>
  <c r="W43" i="44"/>
  <c r="AG42" i="44"/>
  <c r="AP42" i="44" s="1"/>
  <c r="X42" i="92"/>
  <c r="Y42" i="92"/>
  <c r="AH39" i="89"/>
  <c r="AQ39" i="89" s="1"/>
  <c r="AG40" i="27"/>
  <c r="AP40" i="27" s="1"/>
  <c r="W41" i="27"/>
  <c r="AE40" i="27"/>
  <c r="X41" i="39"/>
  <c r="Z41" i="39" s="1"/>
  <c r="Y41" i="39"/>
  <c r="AR40" i="80"/>
  <c r="AH43" i="37"/>
  <c r="AQ43" i="37" s="1"/>
  <c r="AR39" i="46"/>
  <c r="AR38" i="89"/>
  <c r="AR41" i="73"/>
  <c r="X42" i="31"/>
  <c r="Y42" i="31"/>
  <c r="Z43" i="28"/>
  <c r="AI40" i="74"/>
  <c r="AN40" i="74"/>
  <c r="X42" i="36"/>
  <c r="Y42" i="36"/>
  <c r="AE41" i="83"/>
  <c r="AG41" i="83"/>
  <c r="AP41" i="83" s="1"/>
  <c r="AF41" i="83"/>
  <c r="AO41" i="83" s="1"/>
  <c r="W42" i="83"/>
  <c r="W43" i="26"/>
  <c r="AG42" i="26"/>
  <c r="AP42" i="26" s="1"/>
  <c r="AF42" i="26"/>
  <c r="AO42" i="26" s="1"/>
  <c r="AE42" i="26"/>
  <c r="AH40" i="46"/>
  <c r="AQ40" i="46" s="1"/>
  <c r="AH41" i="75"/>
  <c r="AQ41" i="75" s="1"/>
  <c r="AI40" i="94"/>
  <c r="AN40" i="94"/>
  <c r="X41" i="78"/>
  <c r="Y41" i="78"/>
  <c r="Z39" i="89"/>
  <c r="AR42" i="37"/>
  <c r="AN42" i="91"/>
  <c r="Z41" i="93"/>
  <c r="AR40" i="32"/>
  <c r="Y43" i="30"/>
  <c r="X43" i="30"/>
  <c r="AH42" i="85"/>
  <c r="AQ42" i="85" s="1"/>
  <c r="AH42" i="82"/>
  <c r="AQ42" i="82" s="1"/>
  <c r="AI41" i="36"/>
  <c r="AN41" i="36"/>
  <c r="X43" i="76"/>
  <c r="Y43" i="76"/>
  <c r="AI42" i="43"/>
  <c r="AN42" i="43"/>
  <c r="AR40" i="45"/>
  <c r="AR42" i="86"/>
  <c r="X44" i="48"/>
  <c r="Y44" i="48"/>
  <c r="AR40" i="33"/>
  <c r="AH40" i="47"/>
  <c r="AQ40" i="47" s="1"/>
  <c r="AH41" i="45"/>
  <c r="AQ41" i="45" s="1"/>
  <c r="AH42" i="87"/>
  <c r="AQ42" i="87" s="1"/>
  <c r="AN40" i="39"/>
  <c r="AI40" i="39"/>
  <c r="AN41" i="81"/>
  <c r="AI41" i="81"/>
  <c r="X43" i="91"/>
  <c r="Y43" i="91"/>
  <c r="X42" i="95"/>
  <c r="Y42" i="95"/>
  <c r="AI41" i="95"/>
  <c r="AN41" i="95"/>
  <c r="AN40" i="41"/>
  <c r="AI40" i="41"/>
  <c r="Z43" i="37"/>
  <c r="AR41" i="85"/>
  <c r="AR39" i="27"/>
  <c r="Y43" i="25"/>
  <c r="X43" i="25"/>
  <c r="AI41" i="31"/>
  <c r="AN41" i="31"/>
  <c r="AR39" i="47"/>
  <c r="Z40" i="46"/>
  <c r="X41" i="29"/>
  <c r="Y41" i="29"/>
  <c r="X43" i="42"/>
  <c r="Y43" i="42"/>
  <c r="Z40" i="47"/>
  <c r="Y41" i="88"/>
  <c r="Z41" i="88" s="1"/>
  <c r="X41" i="88"/>
  <c r="Y41" i="90"/>
  <c r="X41" i="90"/>
  <c r="Z41" i="75"/>
  <c r="AN41" i="92"/>
  <c r="AI41" i="92"/>
  <c r="X42" i="81"/>
  <c r="Y42" i="81"/>
  <c r="W44" i="40"/>
  <c r="AG43" i="40"/>
  <c r="AP43" i="40" s="1"/>
  <c r="AE43" i="40"/>
  <c r="AF43" i="40"/>
  <c r="AO43" i="40" s="1"/>
  <c r="AR42" i="40"/>
  <c r="Y42" i="77"/>
  <c r="X42" i="77"/>
  <c r="Z42" i="77" s="1"/>
  <c r="AH41" i="80"/>
  <c r="AQ41" i="80" s="1"/>
  <c r="AH43" i="40"/>
  <c r="AQ43" i="40" s="1"/>
  <c r="W42" i="84"/>
  <c r="AF41" i="84"/>
  <c r="AO41" i="84" s="1"/>
  <c r="AE41" i="84"/>
  <c r="AG41" i="84"/>
  <c r="AP41" i="84" s="1"/>
  <c r="AI42" i="30"/>
  <c r="AN42" i="30"/>
  <c r="Z42" i="85"/>
  <c r="Z42" i="82"/>
  <c r="AR41" i="44"/>
  <c r="AH41" i="33"/>
  <c r="AQ41" i="33" s="1"/>
  <c r="AH43" i="96"/>
  <c r="AQ43" i="96" s="1"/>
  <c r="AI40" i="29"/>
  <c r="AN40" i="29"/>
  <c r="AI42" i="42"/>
  <c r="AN42" i="42"/>
  <c r="AI43" i="48"/>
  <c r="AN43" i="48"/>
  <c r="X43" i="38"/>
  <c r="Y43" i="38"/>
  <c r="AR41" i="87"/>
  <c r="AH43" i="86"/>
  <c r="AQ43" i="86" s="1"/>
  <c r="AI40" i="88"/>
  <c r="AN40" i="88"/>
  <c r="X41" i="94"/>
  <c r="Y41" i="94"/>
  <c r="AI40" i="78"/>
  <c r="AN40" i="78"/>
  <c r="AF41" i="45"/>
  <c r="AO41" i="45" s="1"/>
  <c r="AE41" i="45"/>
  <c r="AG41" i="45"/>
  <c r="AP41" i="45" s="1"/>
  <c r="W42" i="45"/>
  <c r="AG42" i="87"/>
  <c r="AP42" i="87" s="1"/>
  <c r="AF42" i="87"/>
  <c r="AO42" i="87" s="1"/>
  <c r="AE42" i="87"/>
  <c r="W43" i="87"/>
  <c r="AH40" i="27"/>
  <c r="AQ40" i="27" s="1"/>
  <c r="AR40" i="93"/>
  <c r="AI42" i="91" l="1"/>
  <c r="Z41" i="94"/>
  <c r="Z41" i="78"/>
  <c r="AE42" i="79"/>
  <c r="Z43" i="91"/>
  <c r="AE43" i="91" s="1"/>
  <c r="Z41" i="41"/>
  <c r="Z41" i="74"/>
  <c r="Z44" i="48"/>
  <c r="Z42" i="92"/>
  <c r="Z43" i="42"/>
  <c r="AF43" i="42" s="1"/>
  <c r="AO43" i="42" s="1"/>
  <c r="Z43" i="43"/>
  <c r="AE43" i="43" s="1"/>
  <c r="AF41" i="94"/>
  <c r="AO41" i="94" s="1"/>
  <c r="AE41" i="94"/>
  <c r="W42" i="94"/>
  <c r="AG41" i="94"/>
  <c r="AP41" i="94" s="1"/>
  <c r="AE41" i="74"/>
  <c r="W42" i="74"/>
  <c r="AF41" i="74"/>
  <c r="AO41" i="74" s="1"/>
  <c r="AG41" i="74"/>
  <c r="AP41" i="74" s="1"/>
  <c r="AG41" i="88"/>
  <c r="AP41" i="88" s="1"/>
  <c r="AF41" i="88"/>
  <c r="AO41" i="88" s="1"/>
  <c r="AE41" i="88"/>
  <c r="W42" i="88"/>
  <c r="AH41" i="29"/>
  <c r="AQ41" i="29" s="1"/>
  <c r="AR41" i="95"/>
  <c r="AN41" i="45"/>
  <c r="AI41" i="45"/>
  <c r="AI41" i="84"/>
  <c r="AN41" i="84"/>
  <c r="AH41" i="90"/>
  <c r="AQ41" i="90" s="1"/>
  <c r="AF40" i="47"/>
  <c r="AO40" i="47" s="1"/>
  <c r="AE40" i="47"/>
  <c r="W41" i="47"/>
  <c r="AG40" i="47"/>
  <c r="AP40" i="47" s="1"/>
  <c r="Z41" i="29"/>
  <c r="AH43" i="25"/>
  <c r="AQ43" i="25" s="1"/>
  <c r="AR41" i="81"/>
  <c r="AR40" i="94"/>
  <c r="Y41" i="27"/>
  <c r="X41" i="27"/>
  <c r="AR39" i="35"/>
  <c r="X42" i="32"/>
  <c r="Y42" i="32"/>
  <c r="W41" i="35"/>
  <c r="AG40" i="35"/>
  <c r="AP40" i="35" s="1"/>
  <c r="AF40" i="35"/>
  <c r="AO40" i="35" s="1"/>
  <c r="AE40" i="35"/>
  <c r="AR42" i="76"/>
  <c r="AH41" i="41"/>
  <c r="AQ41" i="41" s="1"/>
  <c r="Y44" i="86"/>
  <c r="X44" i="86"/>
  <c r="AH41" i="94"/>
  <c r="AQ41" i="94" s="1"/>
  <c r="AE41" i="75"/>
  <c r="W42" i="75"/>
  <c r="AF41" i="75"/>
  <c r="AO41" i="75" s="1"/>
  <c r="AG41" i="75"/>
  <c r="AP41" i="75" s="1"/>
  <c r="AF43" i="91"/>
  <c r="AO43" i="91" s="1"/>
  <c r="AH42" i="81"/>
  <c r="AQ42" i="81" s="1"/>
  <c r="AE40" i="46"/>
  <c r="W41" i="46"/>
  <c r="AG40" i="46"/>
  <c r="AP40" i="46" s="1"/>
  <c r="AF40" i="46"/>
  <c r="AO40" i="46" s="1"/>
  <c r="W44" i="37"/>
  <c r="AG43" i="37"/>
  <c r="AP43" i="37" s="1"/>
  <c r="AF43" i="37"/>
  <c r="AO43" i="37" s="1"/>
  <c r="AE43" i="37"/>
  <c r="AH42" i="95"/>
  <c r="AQ42" i="95" s="1"/>
  <c r="AH43" i="76"/>
  <c r="AQ43" i="76" s="1"/>
  <c r="W40" i="89"/>
  <c r="AE39" i="89"/>
  <c r="AF39" i="89"/>
  <c r="AO39" i="89" s="1"/>
  <c r="AG39" i="89"/>
  <c r="AP39" i="89" s="1"/>
  <c r="AR40" i="74"/>
  <c r="X43" i="44"/>
  <c r="Y43" i="44"/>
  <c r="AI41" i="32"/>
  <c r="AN41" i="32"/>
  <c r="AR40" i="90"/>
  <c r="X44" i="96"/>
  <c r="Y44" i="96"/>
  <c r="Y42" i="80"/>
  <c r="X42" i="80"/>
  <c r="Z42" i="80" s="1"/>
  <c r="W42" i="41"/>
  <c r="AG41" i="41"/>
  <c r="AP41" i="41" s="1"/>
  <c r="AF41" i="41"/>
  <c r="AO41" i="41" s="1"/>
  <c r="AE41" i="41"/>
  <c r="Y43" i="87"/>
  <c r="X43" i="87"/>
  <c r="AH43" i="38"/>
  <c r="AQ43" i="38" s="1"/>
  <c r="X44" i="40"/>
  <c r="Y44" i="40"/>
  <c r="AN42" i="87"/>
  <c r="AI42" i="87"/>
  <c r="Z43" i="38"/>
  <c r="AR40" i="29"/>
  <c r="AG42" i="82"/>
  <c r="AP42" i="82" s="1"/>
  <c r="AF42" i="82"/>
  <c r="AO42" i="82" s="1"/>
  <c r="W43" i="82"/>
  <c r="AE42" i="82"/>
  <c r="AR40" i="88"/>
  <c r="AR43" i="48"/>
  <c r="AG42" i="85"/>
  <c r="AP42" i="85" s="1"/>
  <c r="AF42" i="85"/>
  <c r="AO42" i="85" s="1"/>
  <c r="AE42" i="85"/>
  <c r="W43" i="85"/>
  <c r="AH42" i="77"/>
  <c r="AQ42" i="77" s="1"/>
  <c r="AI43" i="40"/>
  <c r="AN43" i="40"/>
  <c r="Z42" i="81"/>
  <c r="Z41" i="90"/>
  <c r="AH43" i="42"/>
  <c r="AQ43" i="42" s="1"/>
  <c r="Z43" i="25"/>
  <c r="AR40" i="41"/>
  <c r="Z42" i="95"/>
  <c r="AR40" i="39"/>
  <c r="Z43" i="76"/>
  <c r="AG41" i="93"/>
  <c r="AP41" i="93" s="1"/>
  <c r="AE41" i="93"/>
  <c r="AF41" i="93"/>
  <c r="AO41" i="93" s="1"/>
  <c r="W42" i="93"/>
  <c r="AN41" i="83"/>
  <c r="AI41" i="83"/>
  <c r="W44" i="28"/>
  <c r="AE43" i="28"/>
  <c r="AG43" i="28"/>
  <c r="AP43" i="28" s="1"/>
  <c r="AF43" i="28"/>
  <c r="AO43" i="28" s="1"/>
  <c r="AH41" i="39"/>
  <c r="AQ41" i="39" s="1"/>
  <c r="AR42" i="38"/>
  <c r="AI41" i="33"/>
  <c r="AN41" i="33"/>
  <c r="AH41" i="74"/>
  <c r="AQ41" i="74" s="1"/>
  <c r="AN41" i="80"/>
  <c r="AI41" i="80"/>
  <c r="AR41" i="77"/>
  <c r="AI43" i="86"/>
  <c r="AN43" i="86"/>
  <c r="Y43" i="73"/>
  <c r="X43" i="73"/>
  <c r="Y42" i="45"/>
  <c r="X42" i="45"/>
  <c r="AR40" i="78"/>
  <c r="X42" i="84"/>
  <c r="Y42" i="84"/>
  <c r="AR41" i="92"/>
  <c r="AH41" i="88"/>
  <c r="AQ41" i="88" s="1"/>
  <c r="AG43" i="42"/>
  <c r="AP43" i="42" s="1"/>
  <c r="AH43" i="30"/>
  <c r="AQ43" i="30" s="1"/>
  <c r="AR42" i="91"/>
  <c r="AH41" i="78"/>
  <c r="AQ41" i="78" s="1"/>
  <c r="X43" i="26"/>
  <c r="Y43" i="26"/>
  <c r="W42" i="39"/>
  <c r="AG41" i="39"/>
  <c r="AP41" i="39" s="1"/>
  <c r="AF41" i="39"/>
  <c r="AO41" i="39" s="1"/>
  <c r="AE41" i="39"/>
  <c r="AH42" i="92"/>
  <c r="AQ42" i="92" s="1"/>
  <c r="AN42" i="44"/>
  <c r="AI42" i="44"/>
  <c r="X42" i="34"/>
  <c r="Y42" i="34"/>
  <c r="AH43" i="43"/>
  <c r="AQ43" i="43" s="1"/>
  <c r="X42" i="33"/>
  <c r="Z42" i="33" s="1"/>
  <c r="Y42" i="33"/>
  <c r="AR42" i="25"/>
  <c r="AN42" i="73"/>
  <c r="AI42" i="73"/>
  <c r="AR42" i="42"/>
  <c r="AR42" i="30"/>
  <c r="W43" i="77"/>
  <c r="AG42" i="77"/>
  <c r="AP42" i="77" s="1"/>
  <c r="AF42" i="77"/>
  <c r="AO42" i="77" s="1"/>
  <c r="AE42" i="77"/>
  <c r="AH43" i="91"/>
  <c r="AQ43" i="91" s="1"/>
  <c r="AH44" i="48"/>
  <c r="AQ44" i="48" s="1"/>
  <c r="AR41" i="36"/>
  <c r="AF41" i="78"/>
  <c r="AO41" i="78" s="1"/>
  <c r="AE41" i="78"/>
  <c r="W42" i="78"/>
  <c r="AG41" i="78"/>
  <c r="AP41" i="78" s="1"/>
  <c r="Y42" i="83"/>
  <c r="X42" i="83"/>
  <c r="AH42" i="36"/>
  <c r="AQ42" i="36" s="1"/>
  <c r="AH42" i="31"/>
  <c r="AQ42" i="31" s="1"/>
  <c r="AF42" i="92"/>
  <c r="AO42" i="92" s="1"/>
  <c r="W43" i="92"/>
  <c r="AG42" i="92"/>
  <c r="AP42" i="92" s="1"/>
  <c r="AE42" i="92"/>
  <c r="AH40" i="35"/>
  <c r="AQ40" i="35" s="1"/>
  <c r="AN43" i="96"/>
  <c r="AI43" i="96"/>
  <c r="Y43" i="79"/>
  <c r="X43" i="79"/>
  <c r="AR41" i="31"/>
  <c r="W45" i="48"/>
  <c r="AF44" i="48"/>
  <c r="AO44" i="48" s="1"/>
  <c r="AE44" i="48"/>
  <c r="AG44" i="48"/>
  <c r="AP44" i="48" s="1"/>
  <c r="AR42" i="43"/>
  <c r="Z43" i="30"/>
  <c r="AI42" i="26"/>
  <c r="AN42" i="26"/>
  <c r="Z42" i="36"/>
  <c r="Z42" i="31"/>
  <c r="AN40" i="27"/>
  <c r="AI40" i="27"/>
  <c r="AN41" i="34"/>
  <c r="AI41" i="34"/>
  <c r="AN42" i="79"/>
  <c r="AI42" i="79"/>
  <c r="W44" i="91" l="1"/>
  <c r="W44" i="42"/>
  <c r="AE43" i="42"/>
  <c r="AG43" i="91"/>
  <c r="AP43" i="91" s="1"/>
  <c r="Z43" i="79"/>
  <c r="W44" i="79" s="1"/>
  <c r="Z43" i="44"/>
  <c r="AG43" i="44" s="1"/>
  <c r="AP43" i="44" s="1"/>
  <c r="Z42" i="83"/>
  <c r="Z43" i="26"/>
  <c r="AF43" i="43"/>
  <c r="AO43" i="43" s="1"/>
  <c r="W44" i="43"/>
  <c r="AG43" i="43"/>
  <c r="AP43" i="43" s="1"/>
  <c r="Z44" i="86"/>
  <c r="AE44" i="86" s="1"/>
  <c r="Z42" i="45"/>
  <c r="AE42" i="45" s="1"/>
  <c r="Z41" i="27"/>
  <c r="W42" i="27" s="1"/>
  <c r="AG41" i="27"/>
  <c r="AP41" i="27" s="1"/>
  <c r="AF41" i="27"/>
  <c r="AO41" i="27" s="1"/>
  <c r="AE41" i="27"/>
  <c r="AG42" i="45"/>
  <c r="AP42" i="45" s="1"/>
  <c r="AF42" i="45"/>
  <c r="AO42" i="45" s="1"/>
  <c r="W43" i="45"/>
  <c r="AE43" i="26"/>
  <c r="W44" i="26"/>
  <c r="AG43" i="26"/>
  <c r="AP43" i="26" s="1"/>
  <c r="AF43" i="26"/>
  <c r="AO43" i="26" s="1"/>
  <c r="AR42" i="73"/>
  <c r="AR41" i="83"/>
  <c r="AI40" i="46"/>
  <c r="AN40" i="46"/>
  <c r="Y45" i="48"/>
  <c r="X45" i="48"/>
  <c r="W43" i="36"/>
  <c r="AG42" i="36"/>
  <c r="AP42" i="36" s="1"/>
  <c r="AE42" i="36"/>
  <c r="AF42" i="36"/>
  <c r="AO42" i="36" s="1"/>
  <c r="AI42" i="92"/>
  <c r="AN42" i="92"/>
  <c r="AH42" i="33"/>
  <c r="AQ42" i="33" s="1"/>
  <c r="AH42" i="45"/>
  <c r="AQ42" i="45" s="1"/>
  <c r="AR41" i="33"/>
  <c r="X44" i="28"/>
  <c r="Y44" i="28"/>
  <c r="AN41" i="93"/>
  <c r="AI41" i="93"/>
  <c r="Y43" i="85"/>
  <c r="X43" i="85"/>
  <c r="Z43" i="85" s="1"/>
  <c r="W43" i="80"/>
  <c r="AG42" i="80"/>
  <c r="AP42" i="80" s="1"/>
  <c r="AE42" i="80"/>
  <c r="AF42" i="80"/>
  <c r="AO42" i="80" s="1"/>
  <c r="Y41" i="46"/>
  <c r="X41" i="46"/>
  <c r="Y41" i="35"/>
  <c r="X41" i="35"/>
  <c r="AH41" i="27"/>
  <c r="AQ41" i="27" s="1"/>
  <c r="AG41" i="29"/>
  <c r="AP41" i="29" s="1"/>
  <c r="AF41" i="29"/>
  <c r="AO41" i="29" s="1"/>
  <c r="AE41" i="29"/>
  <c r="W42" i="29"/>
  <c r="AR41" i="84"/>
  <c r="AN41" i="88"/>
  <c r="AI41" i="88"/>
  <c r="AI41" i="74"/>
  <c r="AN41" i="74"/>
  <c r="AH44" i="40"/>
  <c r="AQ44" i="40" s="1"/>
  <c r="AI43" i="91"/>
  <c r="AN43" i="91"/>
  <c r="AN43" i="43"/>
  <c r="AH42" i="84"/>
  <c r="AQ42" i="84" s="1"/>
  <c r="AG43" i="76"/>
  <c r="AP43" i="76" s="1"/>
  <c r="AF43" i="76"/>
  <c r="AO43" i="76" s="1"/>
  <c r="W44" i="76"/>
  <c r="AE43" i="76"/>
  <c r="AE43" i="25"/>
  <c r="W44" i="25"/>
  <c r="AG43" i="25"/>
  <c r="AP43" i="25" s="1"/>
  <c r="AF43" i="25"/>
  <c r="AO43" i="25" s="1"/>
  <c r="AE41" i="90"/>
  <c r="W42" i="90"/>
  <c r="AG41" i="90"/>
  <c r="AP41" i="90" s="1"/>
  <c r="AF41" i="90"/>
  <c r="AO41" i="90" s="1"/>
  <c r="AN42" i="82"/>
  <c r="AI42" i="82"/>
  <c r="Z44" i="40"/>
  <c r="AH43" i="87"/>
  <c r="AQ43" i="87" s="1"/>
  <c r="AH44" i="96"/>
  <c r="AQ44" i="96" s="1"/>
  <c r="Y44" i="37"/>
  <c r="X44" i="37"/>
  <c r="AI40" i="35"/>
  <c r="AN40" i="35"/>
  <c r="AH42" i="32"/>
  <c r="AQ42" i="32" s="1"/>
  <c r="AR41" i="34"/>
  <c r="AR41" i="45"/>
  <c r="AR42" i="26"/>
  <c r="AN44" i="48"/>
  <c r="AI44" i="48"/>
  <c r="X43" i="92"/>
  <c r="Y43" i="92"/>
  <c r="AH42" i="83"/>
  <c r="AQ42" i="83" s="1"/>
  <c r="AI41" i="78"/>
  <c r="AN41" i="78"/>
  <c r="Y43" i="77"/>
  <c r="X43" i="77"/>
  <c r="AH42" i="34"/>
  <c r="AQ42" i="34" s="1"/>
  <c r="AR40" i="27"/>
  <c r="AF43" i="30"/>
  <c r="AO43" i="30" s="1"/>
  <c r="AE43" i="30"/>
  <c r="W44" i="30"/>
  <c r="AG43" i="30"/>
  <c r="AP43" i="30" s="1"/>
  <c r="Z42" i="34"/>
  <c r="X42" i="39"/>
  <c r="Y42" i="39"/>
  <c r="AN43" i="42"/>
  <c r="AI43" i="42"/>
  <c r="Z42" i="84"/>
  <c r="AH43" i="73"/>
  <c r="AQ43" i="73" s="1"/>
  <c r="X42" i="93"/>
  <c r="Y42" i="93"/>
  <c r="W43" i="81"/>
  <c r="AG42" i="81"/>
  <c r="AP42" i="81" s="1"/>
  <c r="AE42" i="81"/>
  <c r="AF42" i="81"/>
  <c r="AO42" i="81" s="1"/>
  <c r="X43" i="82"/>
  <c r="Y43" i="82"/>
  <c r="AF43" i="38"/>
  <c r="AO43" i="38" s="1"/>
  <c r="W44" i="38"/>
  <c r="AG43" i="38"/>
  <c r="AP43" i="38" s="1"/>
  <c r="AE43" i="38"/>
  <c r="X42" i="41"/>
  <c r="Y42" i="41"/>
  <c r="Z44" i="96"/>
  <c r="AH43" i="44"/>
  <c r="AQ43" i="44" s="1"/>
  <c r="AI39" i="89"/>
  <c r="AN39" i="89"/>
  <c r="Y42" i="75"/>
  <c r="X42" i="75"/>
  <c r="Z42" i="32"/>
  <c r="X41" i="47"/>
  <c r="Y41" i="47"/>
  <c r="X42" i="94"/>
  <c r="Y42" i="94"/>
  <c r="AH43" i="79"/>
  <c r="AQ43" i="79" s="1"/>
  <c r="AF42" i="33"/>
  <c r="AO42" i="33" s="1"/>
  <c r="AG42" i="33"/>
  <c r="AP42" i="33" s="1"/>
  <c r="W43" i="33"/>
  <c r="AE42" i="33"/>
  <c r="AI43" i="28"/>
  <c r="AN43" i="28"/>
  <c r="AR42" i="87"/>
  <c r="Z43" i="87"/>
  <c r="AH42" i="80"/>
  <c r="AQ42" i="80" s="1"/>
  <c r="AI43" i="37"/>
  <c r="AN43" i="37"/>
  <c r="AI41" i="75"/>
  <c r="AN41" i="75"/>
  <c r="AH44" i="86"/>
  <c r="AQ44" i="86" s="1"/>
  <c r="AN40" i="47"/>
  <c r="AI40" i="47"/>
  <c r="Y44" i="43"/>
  <c r="X44" i="43"/>
  <c r="AI41" i="94"/>
  <c r="AN41" i="94"/>
  <c r="X42" i="78"/>
  <c r="Y42" i="78"/>
  <c r="Y44" i="42"/>
  <c r="X44" i="42"/>
  <c r="AR43" i="86"/>
  <c r="AN42" i="85"/>
  <c r="AI42" i="85"/>
  <c r="AR41" i="32"/>
  <c r="AR43" i="96"/>
  <c r="AG42" i="83"/>
  <c r="AP42" i="83" s="1"/>
  <c r="AF42" i="83"/>
  <c r="AO42" i="83" s="1"/>
  <c r="W43" i="83"/>
  <c r="AE42" i="83"/>
  <c r="AI42" i="77"/>
  <c r="AN42" i="77"/>
  <c r="AR42" i="44"/>
  <c r="AR41" i="80"/>
  <c r="AR42" i="79"/>
  <c r="AE42" i="31"/>
  <c r="W43" i="31"/>
  <c r="AG42" i="31"/>
  <c r="AP42" i="31" s="1"/>
  <c r="AF42" i="31"/>
  <c r="AO42" i="31" s="1"/>
  <c r="AI41" i="39"/>
  <c r="AN41" i="39"/>
  <c r="AH43" i="26"/>
  <c r="AQ43" i="26" s="1"/>
  <c r="Z43" i="73"/>
  <c r="AG42" i="95"/>
  <c r="AP42" i="95" s="1"/>
  <c r="AE42" i="95"/>
  <c r="W43" i="95"/>
  <c r="AF42" i="95"/>
  <c r="AO42" i="95" s="1"/>
  <c r="AR43" i="40"/>
  <c r="AI41" i="41"/>
  <c r="AN41" i="41"/>
  <c r="Y40" i="89"/>
  <c r="X40" i="89"/>
  <c r="X44" i="91"/>
  <c r="Y44" i="91"/>
  <c r="X42" i="88"/>
  <c r="Y42" i="88"/>
  <c r="X42" i="74"/>
  <c r="Y42" i="74"/>
  <c r="AE43" i="79" l="1"/>
  <c r="AF43" i="79"/>
  <c r="AO43" i="79" s="1"/>
  <c r="W44" i="44"/>
  <c r="AE43" i="44"/>
  <c r="AF44" i="86"/>
  <c r="AO44" i="86" s="1"/>
  <c r="AF43" i="44"/>
  <c r="AO43" i="44" s="1"/>
  <c r="Z42" i="75"/>
  <c r="W43" i="75" s="1"/>
  <c r="Z42" i="41"/>
  <c r="AG42" i="41" s="1"/>
  <c r="AP42" i="41" s="1"/>
  <c r="Z42" i="93"/>
  <c r="W45" i="86"/>
  <c r="AG43" i="79"/>
  <c r="AP43" i="79" s="1"/>
  <c r="AG44" i="86"/>
  <c r="AP44" i="86" s="1"/>
  <c r="Z44" i="28"/>
  <c r="Z44" i="42"/>
  <c r="W45" i="42" s="1"/>
  <c r="Z42" i="94"/>
  <c r="AI43" i="43"/>
  <c r="Z41" i="47"/>
  <c r="AF41" i="47" s="1"/>
  <c r="AO41" i="47" s="1"/>
  <c r="Z43" i="77"/>
  <c r="AG43" i="77" s="1"/>
  <c r="AP43" i="77" s="1"/>
  <c r="Z42" i="78"/>
  <c r="AG42" i="78" s="1"/>
  <c r="AP42" i="78" s="1"/>
  <c r="Z40" i="89"/>
  <c r="AG40" i="89" s="1"/>
  <c r="AP40" i="89" s="1"/>
  <c r="Z42" i="39"/>
  <c r="AE42" i="39" s="1"/>
  <c r="W43" i="39"/>
  <c r="AF42" i="39"/>
  <c r="AO42" i="39" s="1"/>
  <c r="AG42" i="39"/>
  <c r="AP42" i="39" s="1"/>
  <c r="AE42" i="78"/>
  <c r="AG42" i="75"/>
  <c r="AP42" i="75" s="1"/>
  <c r="AF42" i="75"/>
  <c r="AO42" i="75" s="1"/>
  <c r="AE42" i="75"/>
  <c r="W44" i="73"/>
  <c r="AG43" i="73"/>
  <c r="AP43" i="73" s="1"/>
  <c r="AE43" i="73"/>
  <c r="AF43" i="73"/>
  <c r="AO43" i="73" s="1"/>
  <c r="AH44" i="43"/>
  <c r="AQ44" i="43" s="1"/>
  <c r="Y43" i="95"/>
  <c r="X43" i="95"/>
  <c r="AR40" i="47"/>
  <c r="AR39" i="89"/>
  <c r="AF44" i="96"/>
  <c r="AO44" i="96" s="1"/>
  <c r="W45" i="96"/>
  <c r="AE44" i="96"/>
  <c r="AG44" i="96"/>
  <c r="AP44" i="96" s="1"/>
  <c r="AH42" i="93"/>
  <c r="AQ42" i="93" s="1"/>
  <c r="AR41" i="78"/>
  <c r="AH44" i="37"/>
  <c r="AQ44" i="37" s="1"/>
  <c r="Y44" i="25"/>
  <c r="X44" i="25"/>
  <c r="AE44" i="28"/>
  <c r="AF44" i="28"/>
  <c r="AO44" i="28" s="1"/>
  <c r="W45" i="28"/>
  <c r="AG44" i="28"/>
  <c r="AP44" i="28" s="1"/>
  <c r="AR40" i="46"/>
  <c r="X42" i="27"/>
  <c r="Y42" i="27"/>
  <c r="AG42" i="32"/>
  <c r="AP42" i="32" s="1"/>
  <c r="AF42" i="32"/>
  <c r="AO42" i="32" s="1"/>
  <c r="AE42" i="32"/>
  <c r="W43" i="32"/>
  <c r="X44" i="38"/>
  <c r="Y44" i="38"/>
  <c r="AI42" i="81"/>
  <c r="AN42" i="81"/>
  <c r="W43" i="93"/>
  <c r="AG42" i="93"/>
  <c r="AP42" i="93" s="1"/>
  <c r="AF42" i="93"/>
  <c r="AO42" i="93" s="1"/>
  <c r="AE42" i="93"/>
  <c r="AF42" i="84"/>
  <c r="AO42" i="84" s="1"/>
  <c r="AE42" i="84"/>
  <c r="W43" i="84"/>
  <c r="AG42" i="84"/>
  <c r="AP42" i="84" s="1"/>
  <c r="AF42" i="34"/>
  <c r="AO42" i="34" s="1"/>
  <c r="AG42" i="34"/>
  <c r="AP42" i="34" s="1"/>
  <c r="AE42" i="34"/>
  <c r="W43" i="34"/>
  <c r="AH43" i="92"/>
  <c r="AQ43" i="92" s="1"/>
  <c r="AF44" i="40"/>
  <c r="AO44" i="40" s="1"/>
  <c r="AE44" i="40"/>
  <c r="W45" i="40"/>
  <c r="AG44" i="40"/>
  <c r="AP44" i="40" s="1"/>
  <c r="Y42" i="90"/>
  <c r="X42" i="90"/>
  <c r="Z42" i="90" s="1"/>
  <c r="AI43" i="25"/>
  <c r="AN43" i="25"/>
  <c r="AR43" i="43"/>
  <c r="AH41" i="35"/>
  <c r="AQ41" i="35" s="1"/>
  <c r="AI42" i="80"/>
  <c r="AN42" i="80"/>
  <c r="W44" i="85"/>
  <c r="AG43" i="85"/>
  <c r="AP43" i="85" s="1"/>
  <c r="AE43" i="85"/>
  <c r="AF43" i="85"/>
  <c r="AO43" i="85" s="1"/>
  <c r="X43" i="36"/>
  <c r="Y43" i="36"/>
  <c r="AI42" i="31"/>
  <c r="AN42" i="31"/>
  <c r="AR42" i="85"/>
  <c r="AR41" i="39"/>
  <c r="AH42" i="74"/>
  <c r="AQ42" i="74" s="1"/>
  <c r="AH44" i="91"/>
  <c r="AQ44" i="91" s="1"/>
  <c r="AR41" i="41"/>
  <c r="AN42" i="95"/>
  <c r="AI42" i="95"/>
  <c r="AN42" i="83"/>
  <c r="AI42" i="83"/>
  <c r="AH44" i="42"/>
  <c r="AQ44" i="42" s="1"/>
  <c r="Z42" i="74"/>
  <c r="Z44" i="91"/>
  <c r="Y43" i="31"/>
  <c r="X43" i="31"/>
  <c r="Y43" i="83"/>
  <c r="X43" i="83"/>
  <c r="Z43" i="83" s="1"/>
  <c r="AR41" i="94"/>
  <c r="AR41" i="75"/>
  <c r="AR43" i="28"/>
  <c r="AH42" i="94"/>
  <c r="AQ42" i="94" s="1"/>
  <c r="AH42" i="75"/>
  <c r="AQ42" i="75" s="1"/>
  <c r="AH42" i="41"/>
  <c r="AQ42" i="41" s="1"/>
  <c r="AR43" i="42"/>
  <c r="AH43" i="77"/>
  <c r="AQ43" i="77" s="1"/>
  <c r="Z43" i="92"/>
  <c r="Z44" i="37"/>
  <c r="AR42" i="82"/>
  <c r="AI41" i="90"/>
  <c r="AN41" i="90"/>
  <c r="AN43" i="76"/>
  <c r="AI43" i="76"/>
  <c r="AI44" i="86"/>
  <c r="AN44" i="86"/>
  <c r="AR41" i="93"/>
  <c r="AR42" i="92"/>
  <c r="AH45" i="48"/>
  <c r="AQ45" i="48" s="1"/>
  <c r="X44" i="26"/>
  <c r="Y44" i="26"/>
  <c r="Y44" i="79"/>
  <c r="X44" i="79"/>
  <c r="AI41" i="27"/>
  <c r="AN41" i="27"/>
  <c r="AN43" i="44"/>
  <c r="AI43" i="44"/>
  <c r="AN42" i="33"/>
  <c r="AI42" i="33"/>
  <c r="AG42" i="94"/>
  <c r="AP42" i="94" s="1"/>
  <c r="AF42" i="94"/>
  <c r="AO42" i="94" s="1"/>
  <c r="AE42" i="94"/>
  <c r="W43" i="94"/>
  <c r="AF42" i="41"/>
  <c r="AO42" i="41" s="1"/>
  <c r="AR44" i="48"/>
  <c r="AR43" i="91"/>
  <c r="Z41" i="35"/>
  <c r="AH41" i="46"/>
  <c r="AQ41" i="46" s="1"/>
  <c r="AI43" i="26"/>
  <c r="AN43" i="26"/>
  <c r="Y44" i="44"/>
  <c r="X44" i="44"/>
  <c r="AR43" i="37"/>
  <c r="W44" i="87"/>
  <c r="AG43" i="87"/>
  <c r="AP43" i="87" s="1"/>
  <c r="AF43" i="87"/>
  <c r="AO43" i="87" s="1"/>
  <c r="AE43" i="87"/>
  <c r="Y43" i="33"/>
  <c r="X43" i="33"/>
  <c r="AI43" i="38"/>
  <c r="AN43" i="38"/>
  <c r="AH43" i="82"/>
  <c r="AQ43" i="82" s="1"/>
  <c r="X43" i="81"/>
  <c r="Y43" i="81"/>
  <c r="Y44" i="30"/>
  <c r="X44" i="30"/>
  <c r="Y44" i="76"/>
  <c r="X44" i="76"/>
  <c r="AR41" i="74"/>
  <c r="X42" i="29"/>
  <c r="Y42" i="29"/>
  <c r="X43" i="80"/>
  <c r="Y43" i="80"/>
  <c r="AI42" i="36"/>
  <c r="AN42" i="36"/>
  <c r="Z45" i="48"/>
  <c r="AI43" i="79"/>
  <c r="AN43" i="79"/>
  <c r="AN42" i="45"/>
  <c r="AI42" i="45"/>
  <c r="AH40" i="89"/>
  <c r="AQ40" i="89" s="1"/>
  <c r="AE44" i="42"/>
  <c r="AH42" i="88"/>
  <c r="AQ42" i="88" s="1"/>
  <c r="Z42" i="88"/>
  <c r="AR42" i="77"/>
  <c r="AH42" i="78"/>
  <c r="AQ42" i="78" s="1"/>
  <c r="Z44" i="43"/>
  <c r="AH41" i="47"/>
  <c r="AQ41" i="47" s="1"/>
  <c r="Z43" i="82"/>
  <c r="AH42" i="39"/>
  <c r="AQ42" i="39" s="1"/>
  <c r="AI43" i="30"/>
  <c r="AN43" i="30"/>
  <c r="AR40" i="35"/>
  <c r="AR41" i="88"/>
  <c r="AN41" i="29"/>
  <c r="AI41" i="29"/>
  <c r="Y45" i="86"/>
  <c r="X45" i="86"/>
  <c r="Z41" i="46"/>
  <c r="AH43" i="85"/>
  <c r="AQ43" i="85" s="1"/>
  <c r="AH44" i="28"/>
  <c r="AQ44" i="28" s="1"/>
  <c r="Y43" i="45"/>
  <c r="X43" i="45"/>
  <c r="W44" i="77" l="1"/>
  <c r="AG41" i="47"/>
  <c r="AP41" i="47" s="1"/>
  <c r="W43" i="41"/>
  <c r="AF44" i="42"/>
  <c r="AO44" i="42" s="1"/>
  <c r="AG44" i="42"/>
  <c r="AP44" i="42" s="1"/>
  <c r="AE42" i="41"/>
  <c r="AE40" i="89"/>
  <c r="Z44" i="38"/>
  <c r="AE44" i="38" s="1"/>
  <c r="W43" i="78"/>
  <c r="Z43" i="95"/>
  <c r="AF43" i="77"/>
  <c r="AO43" i="77" s="1"/>
  <c r="AE43" i="77"/>
  <c r="AE41" i="47"/>
  <c r="AF42" i="78"/>
  <c r="AO42" i="78" s="1"/>
  <c r="AF40" i="89"/>
  <c r="AO40" i="89" s="1"/>
  <c r="Z42" i="29"/>
  <c r="Z44" i="30"/>
  <c r="AF44" i="30" s="1"/>
  <c r="AO44" i="30" s="1"/>
  <c r="Z43" i="36"/>
  <c r="AE43" i="36" s="1"/>
  <c r="W42" i="47"/>
  <c r="Z44" i="44"/>
  <c r="AE44" i="44" s="1"/>
  <c r="Z44" i="79"/>
  <c r="AF44" i="79" s="1"/>
  <c r="AO44" i="79" s="1"/>
  <c r="Z44" i="25"/>
  <c r="AF44" i="25" s="1"/>
  <c r="AO44" i="25" s="1"/>
  <c r="Z43" i="45"/>
  <c r="AF43" i="45" s="1"/>
  <c r="AO43" i="45" s="1"/>
  <c r="W41" i="89"/>
  <c r="AG44" i="25"/>
  <c r="AP44" i="25" s="1"/>
  <c r="W43" i="29"/>
  <c r="AG42" i="29"/>
  <c r="AP42" i="29" s="1"/>
  <c r="AE42" i="29"/>
  <c r="AF42" i="29"/>
  <c r="AO42" i="29" s="1"/>
  <c r="AG44" i="30"/>
  <c r="AP44" i="30" s="1"/>
  <c r="AE44" i="30"/>
  <c r="W45" i="30"/>
  <c r="W45" i="79"/>
  <c r="AG44" i="79"/>
  <c r="AP44" i="79" s="1"/>
  <c r="AH43" i="45"/>
  <c r="AQ43" i="45" s="1"/>
  <c r="AR43" i="30"/>
  <c r="W44" i="82"/>
  <c r="AG43" i="82"/>
  <c r="AP43" i="82" s="1"/>
  <c r="AF43" i="82"/>
  <c r="AO43" i="82" s="1"/>
  <c r="AE43" i="82"/>
  <c r="AG44" i="43"/>
  <c r="AP44" i="43" s="1"/>
  <c r="AF44" i="43"/>
  <c r="AO44" i="43" s="1"/>
  <c r="AE44" i="43"/>
  <c r="W45" i="43"/>
  <c r="Y45" i="42"/>
  <c r="X45" i="42"/>
  <c r="AR42" i="45"/>
  <c r="AR42" i="36"/>
  <c r="AH44" i="30"/>
  <c r="AQ44" i="30" s="1"/>
  <c r="AR43" i="38"/>
  <c r="AI42" i="41"/>
  <c r="AN42" i="41"/>
  <c r="AR42" i="33"/>
  <c r="AH44" i="79"/>
  <c r="AQ44" i="79" s="1"/>
  <c r="AF43" i="92"/>
  <c r="AO43" i="92" s="1"/>
  <c r="AG43" i="92"/>
  <c r="AP43" i="92" s="1"/>
  <c r="W44" i="92"/>
  <c r="AE43" i="92"/>
  <c r="AG42" i="74"/>
  <c r="AP42" i="74" s="1"/>
  <c r="AF42" i="74"/>
  <c r="AO42" i="74" s="1"/>
  <c r="AE42" i="74"/>
  <c r="W43" i="74"/>
  <c r="AR42" i="83"/>
  <c r="X43" i="34"/>
  <c r="Y43" i="34"/>
  <c r="AH44" i="38"/>
  <c r="AQ44" i="38" s="1"/>
  <c r="Y43" i="75"/>
  <c r="X43" i="75"/>
  <c r="X42" i="47"/>
  <c r="Y42" i="47"/>
  <c r="AI42" i="39"/>
  <c r="AN42" i="39"/>
  <c r="AG41" i="46"/>
  <c r="AP41" i="46" s="1"/>
  <c r="AF41" i="46"/>
  <c r="AO41" i="46" s="1"/>
  <c r="AE41" i="46"/>
  <c r="W42" i="46"/>
  <c r="AR42" i="80"/>
  <c r="AG42" i="90"/>
  <c r="AP42" i="90" s="1"/>
  <c r="AF42" i="90"/>
  <c r="AO42" i="90" s="1"/>
  <c r="AE42" i="90"/>
  <c r="W43" i="90"/>
  <c r="X43" i="84"/>
  <c r="Y43" i="84"/>
  <c r="AF44" i="38"/>
  <c r="AO44" i="38" s="1"/>
  <c r="Y45" i="28"/>
  <c r="X45" i="28"/>
  <c r="Z45" i="28" s="1"/>
  <c r="W44" i="95"/>
  <c r="AG43" i="95"/>
  <c r="AP43" i="95" s="1"/>
  <c r="AE43" i="95"/>
  <c r="AF43" i="95"/>
  <c r="AO43" i="95" s="1"/>
  <c r="AH45" i="86"/>
  <c r="AQ45" i="86" s="1"/>
  <c r="W43" i="88"/>
  <c r="AG42" i="88"/>
  <c r="AP42" i="88" s="1"/>
  <c r="AF42" i="88"/>
  <c r="AO42" i="88" s="1"/>
  <c r="AE42" i="88"/>
  <c r="AH43" i="80"/>
  <c r="AQ43" i="80" s="1"/>
  <c r="Y44" i="87"/>
  <c r="X44" i="87"/>
  <c r="Z44" i="87" s="1"/>
  <c r="X43" i="94"/>
  <c r="Y43" i="94"/>
  <c r="AR43" i="44"/>
  <c r="AR41" i="90"/>
  <c r="AH43" i="31"/>
  <c r="AQ43" i="31" s="1"/>
  <c r="AR42" i="95"/>
  <c r="AI43" i="85"/>
  <c r="AN43" i="85"/>
  <c r="AN42" i="34"/>
  <c r="AI42" i="34"/>
  <c r="AN42" i="84"/>
  <c r="AI42" i="84"/>
  <c r="Y43" i="93"/>
  <c r="X43" i="93"/>
  <c r="AH42" i="27"/>
  <c r="AQ42" i="27" s="1"/>
  <c r="AI43" i="73"/>
  <c r="AN43" i="73"/>
  <c r="AN42" i="75"/>
  <c r="AI42" i="75"/>
  <c r="X44" i="77"/>
  <c r="Y44" i="77"/>
  <c r="Y41" i="89"/>
  <c r="X41" i="89"/>
  <c r="AH43" i="33"/>
  <c r="AQ43" i="33" s="1"/>
  <c r="AF44" i="44"/>
  <c r="AO44" i="44" s="1"/>
  <c r="AR43" i="79"/>
  <c r="Z43" i="80"/>
  <c r="AH44" i="76"/>
  <c r="AQ44" i="76" s="1"/>
  <c r="Z43" i="33"/>
  <c r="AR43" i="26"/>
  <c r="AE41" i="35"/>
  <c r="W42" i="35"/>
  <c r="AF41" i="35"/>
  <c r="AO41" i="35" s="1"/>
  <c r="AG41" i="35"/>
  <c r="AP41" i="35" s="1"/>
  <c r="AN42" i="94"/>
  <c r="AI42" i="94"/>
  <c r="AR42" i="31"/>
  <c r="X43" i="32"/>
  <c r="Y43" i="32"/>
  <c r="Z42" i="27"/>
  <c r="AI43" i="77"/>
  <c r="AN43" i="77"/>
  <c r="Z45" i="86"/>
  <c r="AF45" i="48"/>
  <c r="AO45" i="48" s="1"/>
  <c r="AG45" i="48"/>
  <c r="AP45" i="48" s="1"/>
  <c r="AE45" i="48"/>
  <c r="W46" i="48"/>
  <c r="AH43" i="81"/>
  <c r="AQ43" i="81" s="1"/>
  <c r="AI43" i="87"/>
  <c r="AN43" i="87"/>
  <c r="AH44" i="26"/>
  <c r="AQ44" i="26" s="1"/>
  <c r="AR44" i="86"/>
  <c r="Z43" i="31"/>
  <c r="AR43" i="25"/>
  <c r="Y45" i="40"/>
  <c r="X45" i="40"/>
  <c r="AI42" i="93"/>
  <c r="AN42" i="93"/>
  <c r="AR42" i="81"/>
  <c r="AN42" i="32"/>
  <c r="AI42" i="32"/>
  <c r="AN44" i="28"/>
  <c r="AI44" i="28"/>
  <c r="AN44" i="96"/>
  <c r="AI44" i="96"/>
  <c r="AN41" i="47"/>
  <c r="AI41" i="47"/>
  <c r="X43" i="78"/>
  <c r="Y43" i="78"/>
  <c r="AN40" i="89"/>
  <c r="AI40" i="89"/>
  <c r="W44" i="83"/>
  <c r="AG43" i="83"/>
  <c r="AP43" i="83" s="1"/>
  <c r="AF43" i="83"/>
  <c r="AO43" i="83" s="1"/>
  <c r="AE43" i="83"/>
  <c r="AI44" i="42"/>
  <c r="AN44" i="42"/>
  <c r="AR41" i="29"/>
  <c r="AH42" i="29"/>
  <c r="AQ42" i="29" s="1"/>
  <c r="Z44" i="76"/>
  <c r="Z43" i="81"/>
  <c r="AH44" i="44"/>
  <c r="AQ44" i="44" s="1"/>
  <c r="Y43" i="41"/>
  <c r="X43" i="41"/>
  <c r="AR41" i="27"/>
  <c r="Z44" i="26"/>
  <c r="AR43" i="76"/>
  <c r="AE44" i="37"/>
  <c r="W45" i="37"/>
  <c r="AF44" i="37"/>
  <c r="AO44" i="37" s="1"/>
  <c r="AG44" i="37"/>
  <c r="AP44" i="37" s="1"/>
  <c r="AH43" i="83"/>
  <c r="AQ43" i="83" s="1"/>
  <c r="AF44" i="91"/>
  <c r="AO44" i="91" s="1"/>
  <c r="AE44" i="91"/>
  <c r="W45" i="91"/>
  <c r="AG44" i="91"/>
  <c r="AP44" i="91" s="1"/>
  <c r="AH43" i="36"/>
  <c r="AQ43" i="36" s="1"/>
  <c r="Y44" i="85"/>
  <c r="X44" i="85"/>
  <c r="Z44" i="85" s="1"/>
  <c r="AH42" i="90"/>
  <c r="AQ42" i="90" s="1"/>
  <c r="AI44" i="40"/>
  <c r="AN44" i="40"/>
  <c r="AH44" i="25"/>
  <c r="AQ44" i="25" s="1"/>
  <c r="X45" i="96"/>
  <c r="Y45" i="96"/>
  <c r="AH43" i="95"/>
  <c r="AQ43" i="95" s="1"/>
  <c r="Y44" i="73"/>
  <c r="X44" i="73"/>
  <c r="AN42" i="78"/>
  <c r="Y43" i="39"/>
  <c r="X43" i="39"/>
  <c r="Z43" i="39" s="1"/>
  <c r="AG43" i="36" l="1"/>
  <c r="AP43" i="36" s="1"/>
  <c r="W44" i="36"/>
  <c r="Z41" i="89"/>
  <c r="W45" i="25"/>
  <c r="AF43" i="36"/>
  <c r="AO43" i="36" s="1"/>
  <c r="AE44" i="25"/>
  <c r="AG43" i="45"/>
  <c r="AP43" i="45" s="1"/>
  <c r="Z43" i="34"/>
  <c r="W44" i="45"/>
  <c r="Z43" i="84"/>
  <c r="AG44" i="38"/>
  <c r="AP44" i="38" s="1"/>
  <c r="AI42" i="78"/>
  <c r="Z45" i="96"/>
  <c r="AG45" i="96" s="1"/>
  <c r="AP45" i="96" s="1"/>
  <c r="Z43" i="32"/>
  <c r="W45" i="38"/>
  <c r="X45" i="38" s="1"/>
  <c r="AG44" i="44"/>
  <c r="AP44" i="44" s="1"/>
  <c r="Z43" i="41"/>
  <c r="AG43" i="41" s="1"/>
  <c r="AP43" i="41" s="1"/>
  <c r="Z44" i="77"/>
  <c r="W45" i="44"/>
  <c r="Z43" i="93"/>
  <c r="AE44" i="79"/>
  <c r="AI44" i="79" s="1"/>
  <c r="Z44" i="73"/>
  <c r="Z42" i="47"/>
  <c r="Z45" i="40"/>
  <c r="AE45" i="40" s="1"/>
  <c r="Z45" i="42"/>
  <c r="AE45" i="42" s="1"/>
  <c r="AE43" i="45"/>
  <c r="Z43" i="78"/>
  <c r="AF43" i="78" s="1"/>
  <c r="AO43" i="78" s="1"/>
  <c r="AG43" i="39"/>
  <c r="AP43" i="39" s="1"/>
  <c r="AE43" i="39"/>
  <c r="AF43" i="39"/>
  <c r="AO43" i="39" s="1"/>
  <c r="W44" i="39"/>
  <c r="AE43" i="41"/>
  <c r="W44" i="41"/>
  <c r="AF45" i="42"/>
  <c r="AO45" i="42" s="1"/>
  <c r="AG45" i="42"/>
  <c r="AP45" i="42" s="1"/>
  <c r="W46" i="96"/>
  <c r="AF45" i="96"/>
  <c r="AO45" i="96" s="1"/>
  <c r="AE45" i="96"/>
  <c r="AF45" i="40"/>
  <c r="AO45" i="40" s="1"/>
  <c r="AG41" i="89"/>
  <c r="AP41" i="89" s="1"/>
  <c r="AF41" i="89"/>
  <c r="AO41" i="89" s="1"/>
  <c r="W42" i="89"/>
  <c r="AE41" i="89"/>
  <c r="AR42" i="78"/>
  <c r="AR44" i="40"/>
  <c r="AE43" i="81"/>
  <c r="AF43" i="81"/>
  <c r="AO43" i="81" s="1"/>
  <c r="W44" i="81"/>
  <c r="AG43" i="81"/>
  <c r="AP43" i="81" s="1"/>
  <c r="AH44" i="73"/>
  <c r="AQ44" i="73" s="1"/>
  <c r="AG44" i="26"/>
  <c r="AP44" i="26" s="1"/>
  <c r="AF44" i="26"/>
  <c r="AO44" i="26" s="1"/>
  <c r="AE44" i="26"/>
  <c r="W45" i="26"/>
  <c r="W45" i="76"/>
  <c r="AG44" i="76"/>
  <c r="AP44" i="76" s="1"/>
  <c r="AF44" i="76"/>
  <c r="AO44" i="76" s="1"/>
  <c r="AE44" i="76"/>
  <c r="AH43" i="78"/>
  <c r="AQ43" i="78" s="1"/>
  <c r="AR44" i="28"/>
  <c r="AE42" i="27"/>
  <c r="W43" i="27"/>
  <c r="AG42" i="27"/>
  <c r="AP42" i="27" s="1"/>
  <c r="AF42" i="27"/>
  <c r="AO42" i="27" s="1"/>
  <c r="AR42" i="94"/>
  <c r="AI41" i="35"/>
  <c r="AN41" i="35"/>
  <c r="AI44" i="44"/>
  <c r="AN44" i="44"/>
  <c r="AR42" i="34"/>
  <c r="AH44" i="87"/>
  <c r="AQ44" i="87" s="1"/>
  <c r="X43" i="88"/>
  <c r="Y43" i="88"/>
  <c r="AN42" i="90"/>
  <c r="AI42" i="90"/>
  <c r="Y42" i="46"/>
  <c r="X42" i="46"/>
  <c r="AH43" i="34"/>
  <c r="AQ43" i="34" s="1"/>
  <c r="AN42" i="74"/>
  <c r="AI42" i="74"/>
  <c r="AI43" i="82"/>
  <c r="AN43" i="82"/>
  <c r="Y45" i="30"/>
  <c r="X45" i="30"/>
  <c r="AH43" i="39"/>
  <c r="AQ43" i="39" s="1"/>
  <c r="AF44" i="73"/>
  <c r="AO44" i="73" s="1"/>
  <c r="AE44" i="73"/>
  <c r="W45" i="73"/>
  <c r="AG44" i="73"/>
  <c r="AP44" i="73" s="1"/>
  <c r="AF44" i="85"/>
  <c r="AO44" i="85" s="1"/>
  <c r="AE44" i="85"/>
  <c r="W45" i="85"/>
  <c r="AG44" i="85"/>
  <c r="AP44" i="85" s="1"/>
  <c r="AR42" i="93"/>
  <c r="AG43" i="31"/>
  <c r="AP43" i="31" s="1"/>
  <c r="AF43" i="31"/>
  <c r="AO43" i="31" s="1"/>
  <c r="AE43" i="31"/>
  <c r="W44" i="31"/>
  <c r="AR43" i="73"/>
  <c r="AH43" i="93"/>
  <c r="AQ43" i="93" s="1"/>
  <c r="AI43" i="95"/>
  <c r="AN43" i="95"/>
  <c r="AG45" i="28"/>
  <c r="AP45" i="28" s="1"/>
  <c r="W46" i="28"/>
  <c r="AE45" i="28"/>
  <c r="AF45" i="28"/>
  <c r="AO45" i="28" s="1"/>
  <c r="AN41" i="46"/>
  <c r="AI41" i="46"/>
  <c r="AH42" i="47"/>
  <c r="AQ42" i="47" s="1"/>
  <c r="AF43" i="34"/>
  <c r="AO43" i="34" s="1"/>
  <c r="W44" i="34"/>
  <c r="AG43" i="34"/>
  <c r="AP43" i="34" s="1"/>
  <c r="AE43" i="34"/>
  <c r="X45" i="43"/>
  <c r="Y45" i="43"/>
  <c r="AN44" i="30"/>
  <c r="AI44" i="30"/>
  <c r="AI43" i="45"/>
  <c r="AN43" i="45"/>
  <c r="Y45" i="37"/>
  <c r="X45" i="37"/>
  <c r="X44" i="83"/>
  <c r="Z44" i="83" s="1"/>
  <c r="Y44" i="83"/>
  <c r="AR41" i="47"/>
  <c r="AR42" i="32"/>
  <c r="AH45" i="40"/>
  <c r="AQ45" i="40" s="1"/>
  <c r="AH43" i="32"/>
  <c r="AQ43" i="32" s="1"/>
  <c r="AH44" i="77"/>
  <c r="AQ44" i="77" s="1"/>
  <c r="AE44" i="87"/>
  <c r="W45" i="87"/>
  <c r="AF44" i="87"/>
  <c r="AO44" i="87" s="1"/>
  <c r="AG44" i="87"/>
  <c r="AP44" i="87" s="1"/>
  <c r="AI42" i="88"/>
  <c r="AN42" i="88"/>
  <c r="AH43" i="84"/>
  <c r="AQ43" i="84" s="1"/>
  <c r="W43" i="47"/>
  <c r="AG42" i="47"/>
  <c r="AP42" i="47" s="1"/>
  <c r="AF42" i="47"/>
  <c r="AO42" i="47" s="1"/>
  <c r="AE42" i="47"/>
  <c r="AN44" i="43"/>
  <c r="AI44" i="43"/>
  <c r="X43" i="29"/>
  <c r="Y43" i="29"/>
  <c r="X45" i="91"/>
  <c r="Y45" i="91"/>
  <c r="AI44" i="37"/>
  <c r="AN44" i="37"/>
  <c r="AH43" i="41"/>
  <c r="AQ43" i="41" s="1"/>
  <c r="AR44" i="42"/>
  <c r="AR40" i="89"/>
  <c r="AG45" i="86"/>
  <c r="AP45" i="86" s="1"/>
  <c r="AF45" i="86"/>
  <c r="AO45" i="86" s="1"/>
  <c r="W46" i="86"/>
  <c r="AE45" i="86"/>
  <c r="W44" i="32"/>
  <c r="AG43" i="32"/>
  <c r="AP43" i="32" s="1"/>
  <c r="AF43" i="32"/>
  <c r="AO43" i="32" s="1"/>
  <c r="AE43" i="32"/>
  <c r="AF43" i="33"/>
  <c r="AO43" i="33" s="1"/>
  <c r="AG43" i="33"/>
  <c r="AP43" i="33" s="1"/>
  <c r="AE43" i="33"/>
  <c r="W44" i="33"/>
  <c r="AE43" i="80"/>
  <c r="W44" i="80"/>
  <c r="AF43" i="80"/>
  <c r="AO43" i="80" s="1"/>
  <c r="AG43" i="80"/>
  <c r="AP43" i="80" s="1"/>
  <c r="AG44" i="77"/>
  <c r="AP44" i="77" s="1"/>
  <c r="AF44" i="77"/>
  <c r="AO44" i="77" s="1"/>
  <c r="AE44" i="77"/>
  <c r="W45" i="77"/>
  <c r="AE43" i="93"/>
  <c r="W44" i="93"/>
  <c r="AG43" i="93"/>
  <c r="AP43" i="93" s="1"/>
  <c r="AF43" i="93"/>
  <c r="AO43" i="93" s="1"/>
  <c r="AR43" i="85"/>
  <c r="AG43" i="84"/>
  <c r="AP43" i="84" s="1"/>
  <c r="AF43" i="84"/>
  <c r="AO43" i="84" s="1"/>
  <c r="AE43" i="84"/>
  <c r="W44" i="84"/>
  <c r="AH43" i="75"/>
  <c r="AQ43" i="75" s="1"/>
  <c r="Y45" i="79"/>
  <c r="X45" i="79"/>
  <c r="Z45" i="79" s="1"/>
  <c r="AI44" i="91"/>
  <c r="AN44" i="91"/>
  <c r="AI43" i="83"/>
  <c r="AN43" i="83"/>
  <c r="AR44" i="96"/>
  <c r="AR43" i="87"/>
  <c r="Y46" i="48"/>
  <c r="X46" i="48"/>
  <c r="X45" i="44"/>
  <c r="Y45" i="44"/>
  <c r="AH41" i="89"/>
  <c r="AQ41" i="89" s="1"/>
  <c r="AR42" i="75"/>
  <c r="AR42" i="84"/>
  <c r="AH43" i="94"/>
  <c r="AQ43" i="94" s="1"/>
  <c r="Y44" i="95"/>
  <c r="X44" i="95"/>
  <c r="Z44" i="95" s="1"/>
  <c r="AI43" i="92"/>
  <c r="AN43" i="92"/>
  <c r="AR42" i="41"/>
  <c r="AH45" i="42"/>
  <c r="AQ45" i="42" s="1"/>
  <c r="X44" i="82"/>
  <c r="Y44" i="82"/>
  <c r="AN44" i="79"/>
  <c r="Y45" i="25"/>
  <c r="X45" i="25"/>
  <c r="Y44" i="36"/>
  <c r="X44" i="36"/>
  <c r="Z44" i="36" s="1"/>
  <c r="AH45" i="96"/>
  <c r="AQ45" i="96" s="1"/>
  <c r="AH44" i="85"/>
  <c r="AQ44" i="85" s="1"/>
  <c r="AN45" i="48"/>
  <c r="AI45" i="48"/>
  <c r="AR43" i="77"/>
  <c r="Y42" i="35"/>
  <c r="X42" i="35"/>
  <c r="Z43" i="94"/>
  <c r="AH45" i="28"/>
  <c r="AQ45" i="28" s="1"/>
  <c r="AI44" i="38"/>
  <c r="AN44" i="38"/>
  <c r="Y43" i="90"/>
  <c r="X43" i="90"/>
  <c r="AR42" i="39"/>
  <c r="Z43" i="75"/>
  <c r="Y43" i="74"/>
  <c r="X43" i="74"/>
  <c r="X44" i="92"/>
  <c r="Y44" i="92"/>
  <c r="AI42" i="29"/>
  <c r="AN42" i="29"/>
  <c r="AN44" i="25"/>
  <c r="AI44" i="25"/>
  <c r="AI43" i="36"/>
  <c r="AN43" i="36"/>
  <c r="Y44" i="45"/>
  <c r="X44" i="45"/>
  <c r="AG45" i="40" l="1"/>
  <c r="AP45" i="40" s="1"/>
  <c r="AF43" i="41"/>
  <c r="AO43" i="41" s="1"/>
  <c r="Z45" i="25"/>
  <c r="W46" i="40"/>
  <c r="AE43" i="78"/>
  <c r="Z43" i="29"/>
  <c r="AG43" i="29" s="1"/>
  <c r="AP43" i="29" s="1"/>
  <c r="Z42" i="46"/>
  <c r="AG43" i="78"/>
  <c r="AP43" i="78" s="1"/>
  <c r="Z44" i="92"/>
  <c r="AF44" i="92" s="1"/>
  <c r="AO44" i="92" s="1"/>
  <c r="Y45" i="38"/>
  <c r="Z45" i="38" s="1"/>
  <c r="W44" i="78"/>
  <c r="W46" i="42"/>
  <c r="X46" i="42" s="1"/>
  <c r="Z43" i="74"/>
  <c r="AF43" i="74" s="1"/>
  <c r="AO43" i="74" s="1"/>
  <c r="Z45" i="44"/>
  <c r="Z45" i="37"/>
  <c r="AG45" i="37" s="1"/>
  <c r="AP45" i="37" s="1"/>
  <c r="Z45" i="30"/>
  <c r="W46" i="30" s="1"/>
  <c r="Z44" i="82"/>
  <c r="AE44" i="82" s="1"/>
  <c r="Z46" i="48"/>
  <c r="AF46" i="48" s="1"/>
  <c r="AO46" i="48" s="1"/>
  <c r="W44" i="74"/>
  <c r="AG43" i="74"/>
  <c r="AP43" i="74" s="1"/>
  <c r="AE43" i="74"/>
  <c r="W46" i="25"/>
  <c r="AG45" i="25"/>
  <c r="AP45" i="25" s="1"/>
  <c r="AF45" i="25"/>
  <c r="AO45" i="25" s="1"/>
  <c r="AE45" i="25"/>
  <c r="AE45" i="37"/>
  <c r="W46" i="37"/>
  <c r="AH44" i="45"/>
  <c r="AQ44" i="45" s="1"/>
  <c r="AR44" i="25"/>
  <c r="W45" i="92"/>
  <c r="AG44" i="92"/>
  <c r="AP44" i="92" s="1"/>
  <c r="AH42" i="35"/>
  <c r="AQ42" i="35" s="1"/>
  <c r="AR44" i="79"/>
  <c r="AR43" i="92"/>
  <c r="AE44" i="95"/>
  <c r="W45" i="95"/>
  <c r="AF44" i="95"/>
  <c r="AO44" i="95" s="1"/>
  <c r="AG44" i="95"/>
  <c r="AP44" i="95" s="1"/>
  <c r="AH46" i="48"/>
  <c r="AQ46" i="48" s="1"/>
  <c r="AI43" i="93"/>
  <c r="AN43" i="93"/>
  <c r="AN43" i="33"/>
  <c r="AI43" i="33"/>
  <c r="AR44" i="37"/>
  <c r="AF43" i="29"/>
  <c r="AO43" i="29" s="1"/>
  <c r="AE43" i="29"/>
  <c r="W44" i="29"/>
  <c r="Y45" i="87"/>
  <c r="X45" i="87"/>
  <c r="AH45" i="37"/>
  <c r="AQ45" i="37" s="1"/>
  <c r="AN45" i="28"/>
  <c r="AI45" i="28"/>
  <c r="W43" i="46"/>
  <c r="AG42" i="46"/>
  <c r="AP42" i="46" s="1"/>
  <c r="AE42" i="46"/>
  <c r="AF42" i="46"/>
  <c r="AO42" i="46" s="1"/>
  <c r="AI43" i="78"/>
  <c r="AN43" i="78"/>
  <c r="Y46" i="42"/>
  <c r="AH43" i="90"/>
  <c r="AQ43" i="90" s="1"/>
  <c r="X44" i="34"/>
  <c r="Y44" i="34"/>
  <c r="X46" i="28"/>
  <c r="Y46" i="28"/>
  <c r="AI44" i="76"/>
  <c r="AN44" i="76"/>
  <c r="X44" i="32"/>
  <c r="Y44" i="32"/>
  <c r="AH45" i="91"/>
  <c r="AQ45" i="91" s="1"/>
  <c r="AH45" i="43"/>
  <c r="AQ45" i="43" s="1"/>
  <c r="AR41" i="46"/>
  <c r="AN43" i="31"/>
  <c r="AI43" i="31"/>
  <c r="Y45" i="73"/>
  <c r="X45" i="73"/>
  <c r="AR43" i="82"/>
  <c r="AR44" i="44"/>
  <c r="AN44" i="26"/>
  <c r="AI44" i="26"/>
  <c r="AN43" i="81"/>
  <c r="AI43" i="81"/>
  <c r="AN45" i="40"/>
  <c r="AI45" i="40"/>
  <c r="X46" i="96"/>
  <c r="Y46" i="96"/>
  <c r="Z46" i="96" s="1"/>
  <c r="X44" i="39"/>
  <c r="Z44" i="39" s="1"/>
  <c r="Y44" i="39"/>
  <c r="AG44" i="36"/>
  <c r="AP44" i="36" s="1"/>
  <c r="AF44" i="36"/>
  <c r="AO44" i="36" s="1"/>
  <c r="AE44" i="36"/>
  <c r="W45" i="36"/>
  <c r="X43" i="47"/>
  <c r="Y43" i="47"/>
  <c r="Y44" i="31"/>
  <c r="X44" i="31"/>
  <c r="Z44" i="31" s="1"/>
  <c r="X44" i="84"/>
  <c r="Y44" i="84"/>
  <c r="X45" i="77"/>
  <c r="Z45" i="77" s="1"/>
  <c r="Y45" i="77"/>
  <c r="AR42" i="29"/>
  <c r="Z43" i="90"/>
  <c r="AN43" i="84"/>
  <c r="AI43" i="84"/>
  <c r="AN44" i="77"/>
  <c r="AI44" i="77"/>
  <c r="Y44" i="80"/>
  <c r="X44" i="80"/>
  <c r="AN45" i="86"/>
  <c r="AI45" i="86"/>
  <c r="Z45" i="91"/>
  <c r="AI42" i="47"/>
  <c r="AN42" i="47"/>
  <c r="Z45" i="43"/>
  <c r="Y45" i="85"/>
  <c r="X45" i="85"/>
  <c r="AI44" i="73"/>
  <c r="AN44" i="73"/>
  <c r="AR42" i="74"/>
  <c r="X42" i="89"/>
  <c r="Z42" i="89" s="1"/>
  <c r="Y42" i="89"/>
  <c r="X44" i="78"/>
  <c r="Y44" i="78"/>
  <c r="Y44" i="41"/>
  <c r="X44" i="41"/>
  <c r="AH43" i="74"/>
  <c r="AQ43" i="74" s="1"/>
  <c r="AR44" i="43"/>
  <c r="AI44" i="87"/>
  <c r="AN44" i="87"/>
  <c r="AR42" i="90"/>
  <c r="AN41" i="89"/>
  <c r="AI41" i="89"/>
  <c r="X46" i="40"/>
  <c r="Y46" i="40"/>
  <c r="AI45" i="42"/>
  <c r="AN45" i="42"/>
  <c r="Z44" i="45"/>
  <c r="Z42" i="35"/>
  <c r="AH44" i="82"/>
  <c r="AQ44" i="82" s="1"/>
  <c r="W44" i="75"/>
  <c r="AG43" i="75"/>
  <c r="AP43" i="75" s="1"/>
  <c r="AF43" i="75"/>
  <c r="AO43" i="75" s="1"/>
  <c r="AE43" i="75"/>
  <c r="AH44" i="95"/>
  <c r="AQ44" i="95" s="1"/>
  <c r="AH45" i="44"/>
  <c r="AQ45" i="44" s="1"/>
  <c r="AR44" i="91"/>
  <c r="AI43" i="80"/>
  <c r="AN43" i="80"/>
  <c r="AI43" i="32"/>
  <c r="AN43" i="32"/>
  <c r="X46" i="86"/>
  <c r="Y46" i="86"/>
  <c r="AH44" i="83"/>
  <c r="AQ44" i="83" s="1"/>
  <c r="AR43" i="45"/>
  <c r="AR43" i="95"/>
  <c r="AI44" i="85"/>
  <c r="AN44" i="85"/>
  <c r="AH45" i="30"/>
  <c r="AQ45" i="30" s="1"/>
  <c r="AH42" i="46"/>
  <c r="AQ42" i="46" s="1"/>
  <c r="AH43" i="88"/>
  <c r="AQ43" i="88" s="1"/>
  <c r="AR41" i="35"/>
  <c r="Y43" i="27"/>
  <c r="X43" i="27"/>
  <c r="AN43" i="41"/>
  <c r="AI43" i="41"/>
  <c r="AN43" i="39"/>
  <c r="AI43" i="39"/>
  <c r="AG45" i="79"/>
  <c r="AP45" i="79" s="1"/>
  <c r="AF45" i="79"/>
  <c r="AO45" i="79" s="1"/>
  <c r="AE45" i="79"/>
  <c r="W46" i="79"/>
  <c r="Y45" i="26"/>
  <c r="X45" i="26"/>
  <c r="AH45" i="25"/>
  <c r="AQ45" i="25" s="1"/>
  <c r="AH45" i="38"/>
  <c r="AQ45" i="38" s="1"/>
  <c r="AR43" i="83"/>
  <c r="AR42" i="88"/>
  <c r="AR43" i="36"/>
  <c r="AH44" i="92"/>
  <c r="AQ44" i="92" s="1"/>
  <c r="AR44" i="38"/>
  <c r="W44" i="94"/>
  <c r="AG43" i="94"/>
  <c r="AP43" i="94" s="1"/>
  <c r="AE43" i="94"/>
  <c r="AF43" i="94"/>
  <c r="AO43" i="94" s="1"/>
  <c r="AR45" i="48"/>
  <c r="AH44" i="36"/>
  <c r="AQ44" i="36" s="1"/>
  <c r="AE45" i="44"/>
  <c r="AF45" i="44"/>
  <c r="AO45" i="44" s="1"/>
  <c r="AG45" i="44"/>
  <c r="AP45" i="44" s="1"/>
  <c r="W46" i="44"/>
  <c r="AH45" i="79"/>
  <c r="AQ45" i="79" s="1"/>
  <c r="Y44" i="93"/>
  <c r="X44" i="93"/>
  <c r="X44" i="33"/>
  <c r="Y44" i="33"/>
  <c r="AH43" i="29"/>
  <c r="AQ43" i="29" s="1"/>
  <c r="AE44" i="83"/>
  <c r="W45" i="83"/>
  <c r="AG44" i="83"/>
  <c r="AP44" i="83" s="1"/>
  <c r="AF44" i="83"/>
  <c r="AO44" i="83" s="1"/>
  <c r="AR44" i="30"/>
  <c r="AN43" i="34"/>
  <c r="AI43" i="34"/>
  <c r="Z43" i="88"/>
  <c r="AI42" i="27"/>
  <c r="AN42" i="27"/>
  <c r="X45" i="76"/>
  <c r="Z45" i="76" s="1"/>
  <c r="Y45" i="76"/>
  <c r="X44" i="81"/>
  <c r="Y44" i="81"/>
  <c r="AI45" i="96"/>
  <c r="AN45" i="96"/>
  <c r="W47" i="48" l="1"/>
  <c r="Z45" i="26"/>
  <c r="Z44" i="41"/>
  <c r="AG44" i="82"/>
  <c r="AP44" i="82" s="1"/>
  <c r="W46" i="38"/>
  <c r="AE45" i="38"/>
  <c r="AF45" i="38"/>
  <c r="AO45" i="38" s="1"/>
  <c r="Z46" i="42"/>
  <c r="AE45" i="30"/>
  <c r="AF45" i="37"/>
  <c r="AO45" i="37" s="1"/>
  <c r="AF45" i="30"/>
  <c r="AO45" i="30" s="1"/>
  <c r="AG45" i="30"/>
  <c r="AP45" i="30" s="1"/>
  <c r="AE44" i="92"/>
  <c r="Z44" i="33"/>
  <c r="AG46" i="48"/>
  <c r="AP46" i="48" s="1"/>
  <c r="Z44" i="93"/>
  <c r="AE44" i="93" s="1"/>
  <c r="Z46" i="86"/>
  <c r="Z46" i="40"/>
  <c r="Z45" i="85"/>
  <c r="AG45" i="38"/>
  <c r="AP45" i="38" s="1"/>
  <c r="AF44" i="82"/>
  <c r="AO44" i="82" s="1"/>
  <c r="W45" i="82"/>
  <c r="Z44" i="34"/>
  <c r="AF44" i="34" s="1"/>
  <c r="AO44" i="34" s="1"/>
  <c r="AE46" i="48"/>
  <c r="Z44" i="81"/>
  <c r="W45" i="81" s="1"/>
  <c r="W46" i="26"/>
  <c r="AG45" i="26"/>
  <c r="AP45" i="26" s="1"/>
  <c r="AF45" i="26"/>
  <c r="AO45" i="26" s="1"/>
  <c r="AE45" i="26"/>
  <c r="AG45" i="85"/>
  <c r="AP45" i="85" s="1"/>
  <c r="AF45" i="85"/>
  <c r="AO45" i="85" s="1"/>
  <c r="AE45" i="85"/>
  <c r="W46" i="85"/>
  <c r="W45" i="34"/>
  <c r="AG44" i="34"/>
  <c r="AP44" i="34" s="1"/>
  <c r="AG44" i="81"/>
  <c r="AP44" i="81" s="1"/>
  <c r="AF44" i="81"/>
  <c r="AO44" i="81" s="1"/>
  <c r="AG44" i="93"/>
  <c r="AP44" i="93" s="1"/>
  <c r="AG46" i="96"/>
  <c r="AP46" i="96" s="1"/>
  <c r="AF46" i="96"/>
  <c r="AO46" i="96" s="1"/>
  <c r="AE46" i="96"/>
  <c r="W47" i="96"/>
  <c r="AF44" i="33"/>
  <c r="AO44" i="33" s="1"/>
  <c r="AE44" i="33"/>
  <c r="W45" i="33"/>
  <c r="AG44" i="33"/>
  <c r="AP44" i="33" s="1"/>
  <c r="AN45" i="79"/>
  <c r="AI45" i="79"/>
  <c r="AR43" i="32"/>
  <c r="AH46" i="40"/>
  <c r="AQ46" i="40" s="1"/>
  <c r="AR43" i="84"/>
  <c r="AH45" i="77"/>
  <c r="AQ45" i="77" s="1"/>
  <c r="X45" i="36"/>
  <c r="Y45" i="36"/>
  <c r="W45" i="39"/>
  <c r="AG44" i="39"/>
  <c r="AP44" i="39" s="1"/>
  <c r="AF44" i="39"/>
  <c r="AO44" i="39" s="1"/>
  <c r="AE44" i="39"/>
  <c r="AR43" i="81"/>
  <c r="AH46" i="42"/>
  <c r="AQ46" i="42" s="1"/>
  <c r="AI44" i="92"/>
  <c r="AN44" i="92"/>
  <c r="X47" i="48"/>
  <c r="Y47" i="48"/>
  <c r="Y46" i="37"/>
  <c r="X46" i="37"/>
  <c r="AN45" i="38"/>
  <c r="AI45" i="38"/>
  <c r="X44" i="74"/>
  <c r="Y44" i="74"/>
  <c r="X44" i="94"/>
  <c r="Y44" i="94"/>
  <c r="AH43" i="27"/>
  <c r="AQ43" i="27" s="1"/>
  <c r="X44" i="75"/>
  <c r="Y44" i="75"/>
  <c r="AG42" i="35"/>
  <c r="AP42" i="35" s="1"/>
  <c r="AE42" i="35"/>
  <c r="W43" i="35"/>
  <c r="AF42" i="35"/>
  <c r="AO42" i="35" s="1"/>
  <c r="AH44" i="78"/>
  <c r="AQ44" i="78" s="1"/>
  <c r="W46" i="43"/>
  <c r="AE45" i="43"/>
  <c r="AG45" i="43"/>
  <c r="AP45" i="43" s="1"/>
  <c r="AF45" i="43"/>
  <c r="AO45" i="43" s="1"/>
  <c r="AH44" i="80"/>
  <c r="AQ44" i="80" s="1"/>
  <c r="W46" i="77"/>
  <c r="AG45" i="77"/>
  <c r="AP45" i="77" s="1"/>
  <c r="AF45" i="77"/>
  <c r="AO45" i="77" s="1"/>
  <c r="AE45" i="77"/>
  <c r="W45" i="31"/>
  <c r="AG44" i="31"/>
  <c r="AP44" i="31" s="1"/>
  <c r="AF44" i="31"/>
  <c r="AO44" i="31" s="1"/>
  <c r="AE44" i="31"/>
  <c r="AN44" i="36"/>
  <c r="AI44" i="36"/>
  <c r="AH46" i="28"/>
  <c r="AQ46" i="28" s="1"/>
  <c r="AG46" i="42"/>
  <c r="AP46" i="42" s="1"/>
  <c r="AF46" i="42"/>
  <c r="AO46" i="42" s="1"/>
  <c r="AE46" i="42"/>
  <c r="W47" i="42"/>
  <c r="Y46" i="30"/>
  <c r="X46" i="30"/>
  <c r="AR43" i="33"/>
  <c r="Y45" i="95"/>
  <c r="X45" i="95"/>
  <c r="AI46" i="48"/>
  <c r="AN46" i="48"/>
  <c r="AN45" i="37"/>
  <c r="AI45" i="37"/>
  <c r="AE43" i="88"/>
  <c r="W44" i="88"/>
  <c r="AF43" i="88"/>
  <c r="AO43" i="88" s="1"/>
  <c r="AG43" i="88"/>
  <c r="AP43" i="88" s="1"/>
  <c r="AR44" i="87"/>
  <c r="AR43" i="34"/>
  <c r="AR43" i="80"/>
  <c r="AF44" i="45"/>
  <c r="AO44" i="45" s="1"/>
  <c r="AE44" i="45"/>
  <c r="W45" i="45"/>
  <c r="AG44" i="45"/>
  <c r="AP44" i="45" s="1"/>
  <c r="AR41" i="89"/>
  <c r="Z44" i="78"/>
  <c r="W44" i="90"/>
  <c r="AG43" i="90"/>
  <c r="AP43" i="90" s="1"/>
  <c r="AF43" i="90"/>
  <c r="AO43" i="90" s="1"/>
  <c r="AE43" i="90"/>
  <c r="AH46" i="96"/>
  <c r="AQ46" i="96" s="1"/>
  <c r="AR44" i="26"/>
  <c r="AH45" i="73"/>
  <c r="AQ45" i="73" s="1"/>
  <c r="AH44" i="32"/>
  <c r="AQ44" i="32" s="1"/>
  <c r="Z46" i="28"/>
  <c r="X43" i="46"/>
  <c r="Y43" i="46"/>
  <c r="AR45" i="28"/>
  <c r="Y44" i="29"/>
  <c r="X44" i="29"/>
  <c r="Z44" i="29" s="1"/>
  <c r="AI44" i="95"/>
  <c r="AN44" i="95"/>
  <c r="Y46" i="25"/>
  <c r="X46" i="25"/>
  <c r="AI43" i="74"/>
  <c r="AN43" i="74"/>
  <c r="AR42" i="27"/>
  <c r="W47" i="40"/>
  <c r="AG46" i="40"/>
  <c r="AP46" i="40" s="1"/>
  <c r="AE46" i="40"/>
  <c r="AF46" i="40"/>
  <c r="AO46" i="40" s="1"/>
  <c r="AH45" i="76"/>
  <c r="AQ45" i="76" s="1"/>
  <c r="X45" i="83"/>
  <c r="Y45" i="83"/>
  <c r="AR43" i="39"/>
  <c r="Z43" i="27"/>
  <c r="AH46" i="86"/>
  <c r="AQ46" i="86" s="1"/>
  <c r="AI43" i="75"/>
  <c r="AN43" i="75"/>
  <c r="AH44" i="41"/>
  <c r="AQ44" i="41" s="1"/>
  <c r="AR44" i="73"/>
  <c r="AR42" i="47"/>
  <c r="Z44" i="80"/>
  <c r="AH44" i="84"/>
  <c r="AQ44" i="84" s="1"/>
  <c r="AH43" i="47"/>
  <c r="AQ43" i="47" s="1"/>
  <c r="Z44" i="32"/>
  <c r="AR43" i="78"/>
  <c r="AI45" i="30"/>
  <c r="AN45" i="30"/>
  <c r="AH45" i="87"/>
  <c r="AQ45" i="87" s="1"/>
  <c r="AI43" i="29"/>
  <c r="AN43" i="29"/>
  <c r="Y45" i="82"/>
  <c r="X45" i="82"/>
  <c r="AH44" i="81"/>
  <c r="AQ44" i="81" s="1"/>
  <c r="AH44" i="93"/>
  <c r="AQ44" i="93" s="1"/>
  <c r="AN45" i="44"/>
  <c r="AI45" i="44"/>
  <c r="AH45" i="26"/>
  <c r="AQ45" i="26" s="1"/>
  <c r="AR45" i="96"/>
  <c r="AF45" i="76"/>
  <c r="AO45" i="76" s="1"/>
  <c r="AE45" i="76"/>
  <c r="AG45" i="76"/>
  <c r="AP45" i="76" s="1"/>
  <c r="W46" i="76"/>
  <c r="AI44" i="83"/>
  <c r="AN44" i="83"/>
  <c r="Y46" i="44"/>
  <c r="X46" i="44"/>
  <c r="Z46" i="44" s="1"/>
  <c r="AI43" i="94"/>
  <c r="AN43" i="94"/>
  <c r="AR44" i="85"/>
  <c r="W47" i="86"/>
  <c r="AE46" i="86"/>
  <c r="AF46" i="86"/>
  <c r="AO46" i="86" s="1"/>
  <c r="AG46" i="86"/>
  <c r="AP46" i="86" s="1"/>
  <c r="AR45" i="42"/>
  <c r="AH42" i="89"/>
  <c r="AQ42" i="89" s="1"/>
  <c r="AH45" i="85"/>
  <c r="AQ45" i="85" s="1"/>
  <c r="AG45" i="91"/>
  <c r="AP45" i="91" s="1"/>
  <c r="AF45" i="91"/>
  <c r="AO45" i="91" s="1"/>
  <c r="AE45" i="91"/>
  <c r="W46" i="91"/>
  <c r="AR44" i="77"/>
  <c r="Z44" i="84"/>
  <c r="Z43" i="47"/>
  <c r="AR45" i="40"/>
  <c r="Z45" i="73"/>
  <c r="AH44" i="34"/>
  <c r="AQ44" i="34" s="1"/>
  <c r="AR43" i="93"/>
  <c r="Y45" i="92"/>
  <c r="X45" i="92"/>
  <c r="AI45" i="25"/>
  <c r="AN45" i="25"/>
  <c r="Y46" i="38"/>
  <c r="X46" i="38"/>
  <c r="AH44" i="33"/>
  <c r="AQ44" i="33" s="1"/>
  <c r="Y46" i="79"/>
  <c r="X46" i="79"/>
  <c r="AR43" i="41"/>
  <c r="W45" i="41"/>
  <c r="AG44" i="41"/>
  <c r="AP44" i="41" s="1"/>
  <c r="AF44" i="41"/>
  <c r="AO44" i="41" s="1"/>
  <c r="AE44" i="41"/>
  <c r="W43" i="89"/>
  <c r="AE42" i="89"/>
  <c r="AG42" i="89"/>
  <c r="AP42" i="89" s="1"/>
  <c r="AF42" i="89"/>
  <c r="AO42" i="89" s="1"/>
  <c r="AR45" i="86"/>
  <c r="AH44" i="31"/>
  <c r="AQ44" i="31" s="1"/>
  <c r="AH44" i="39"/>
  <c r="AQ44" i="39" s="1"/>
  <c r="AR43" i="31"/>
  <c r="AR44" i="76"/>
  <c r="AI42" i="46"/>
  <c r="AN42" i="46"/>
  <c r="Z45" i="87"/>
  <c r="AN44" i="82"/>
  <c r="AI44" i="82"/>
  <c r="AE44" i="34" l="1"/>
  <c r="Z46" i="38"/>
  <c r="Z45" i="83"/>
  <c r="Z44" i="74"/>
  <c r="W45" i="93"/>
  <c r="AF44" i="93"/>
  <c r="AO44" i="93" s="1"/>
  <c r="Z46" i="30"/>
  <c r="Z46" i="37"/>
  <c r="Z44" i="94"/>
  <c r="AF44" i="94" s="1"/>
  <c r="AO44" i="94" s="1"/>
  <c r="Z46" i="79"/>
  <c r="Z45" i="95"/>
  <c r="AE44" i="81"/>
  <c r="Z46" i="25"/>
  <c r="AG45" i="83"/>
  <c r="AP45" i="83" s="1"/>
  <c r="AF45" i="83"/>
  <c r="AO45" i="83" s="1"/>
  <c r="W46" i="83"/>
  <c r="AE45" i="83"/>
  <c r="AG46" i="44"/>
  <c r="AP46" i="44" s="1"/>
  <c r="AF46" i="44"/>
  <c r="AO46" i="44" s="1"/>
  <c r="AE46" i="44"/>
  <c r="W47" i="44"/>
  <c r="AF46" i="38"/>
  <c r="AO46" i="38" s="1"/>
  <c r="W47" i="38"/>
  <c r="AG46" i="38"/>
  <c r="AP46" i="38" s="1"/>
  <c r="AE46" i="38"/>
  <c r="AH44" i="75"/>
  <c r="AQ44" i="75" s="1"/>
  <c r="AH45" i="36"/>
  <c r="AQ45" i="36" s="1"/>
  <c r="X43" i="89"/>
  <c r="Y43" i="89"/>
  <c r="AI45" i="76"/>
  <c r="AN45" i="76"/>
  <c r="X47" i="40"/>
  <c r="Y47" i="40"/>
  <c r="AG44" i="29"/>
  <c r="AP44" i="29" s="1"/>
  <c r="AF44" i="29"/>
  <c r="AO44" i="29" s="1"/>
  <c r="AE44" i="29"/>
  <c r="W45" i="29"/>
  <c r="W47" i="28"/>
  <c r="AG46" i="28"/>
  <c r="AP46" i="28" s="1"/>
  <c r="AF46" i="28"/>
  <c r="AO46" i="28" s="1"/>
  <c r="AE46" i="28"/>
  <c r="AI43" i="90"/>
  <c r="AN43" i="90"/>
  <c r="AR45" i="37"/>
  <c r="AG45" i="95"/>
  <c r="AP45" i="95" s="1"/>
  <c r="AF45" i="95"/>
  <c r="AO45" i="95" s="1"/>
  <c r="AE45" i="95"/>
  <c r="W46" i="95"/>
  <c r="X47" i="42"/>
  <c r="Y47" i="42"/>
  <c r="AI44" i="31"/>
  <c r="AN44" i="31"/>
  <c r="AH44" i="74"/>
  <c r="AQ44" i="74" s="1"/>
  <c r="W47" i="37"/>
  <c r="AG46" i="37"/>
  <c r="AP46" i="37" s="1"/>
  <c r="AF46" i="37"/>
  <c r="AO46" i="37" s="1"/>
  <c r="AE46" i="37"/>
  <c r="Y45" i="34"/>
  <c r="X45" i="34"/>
  <c r="X47" i="96"/>
  <c r="Y47" i="96"/>
  <c r="AN44" i="34"/>
  <c r="AI44" i="34"/>
  <c r="AG45" i="87"/>
  <c r="AP45" i="87" s="1"/>
  <c r="AF45" i="87"/>
  <c r="AO45" i="87" s="1"/>
  <c r="AE45" i="87"/>
  <c r="W46" i="87"/>
  <c r="AG45" i="73"/>
  <c r="AP45" i="73" s="1"/>
  <c r="AF45" i="73"/>
  <c r="AO45" i="73" s="1"/>
  <c r="AE45" i="73"/>
  <c r="W46" i="73"/>
  <c r="AR45" i="25"/>
  <c r="X46" i="91"/>
  <c r="Y46" i="91"/>
  <c r="AR44" i="83"/>
  <c r="AR45" i="30"/>
  <c r="AN46" i="42"/>
  <c r="AI46" i="42"/>
  <c r="Y43" i="35"/>
  <c r="X43" i="35"/>
  <c r="Z44" i="75"/>
  <c r="AR45" i="38"/>
  <c r="AH47" i="48"/>
  <c r="AQ47" i="48" s="1"/>
  <c r="Z45" i="36"/>
  <c r="Y45" i="33"/>
  <c r="X45" i="33"/>
  <c r="AN46" i="96"/>
  <c r="AI46" i="96"/>
  <c r="AN44" i="93"/>
  <c r="AI44" i="93"/>
  <c r="AI44" i="41"/>
  <c r="AN44" i="41"/>
  <c r="AR43" i="29"/>
  <c r="AI45" i="26"/>
  <c r="AN45" i="26"/>
  <c r="AH46" i="79"/>
  <c r="AQ46" i="79" s="1"/>
  <c r="AR42" i="46"/>
  <c r="AH45" i="92"/>
  <c r="AQ45" i="92" s="1"/>
  <c r="AI46" i="86"/>
  <c r="AN46" i="86"/>
  <c r="AR43" i="94"/>
  <c r="Y46" i="76"/>
  <c r="Z46" i="76" s="1"/>
  <c r="X46" i="76"/>
  <c r="AR45" i="44"/>
  <c r="AH45" i="82"/>
  <c r="AQ45" i="82" s="1"/>
  <c r="AR43" i="75"/>
  <c r="AF43" i="27"/>
  <c r="AO43" i="27" s="1"/>
  <c r="AG43" i="27"/>
  <c r="AP43" i="27" s="1"/>
  <c r="W44" i="27"/>
  <c r="AE43" i="27"/>
  <c r="AI46" i="40"/>
  <c r="AN46" i="40"/>
  <c r="AR44" i="95"/>
  <c r="AR46" i="48"/>
  <c r="AH46" i="30"/>
  <c r="AQ46" i="30" s="1"/>
  <c r="X46" i="77"/>
  <c r="Y46" i="77"/>
  <c r="Z46" i="77" s="1"/>
  <c r="AH44" i="94"/>
  <c r="AQ44" i="94" s="1"/>
  <c r="Z47" i="48"/>
  <c r="X46" i="85"/>
  <c r="Y46" i="85"/>
  <c r="AH45" i="83"/>
  <c r="AQ45" i="83" s="1"/>
  <c r="AE46" i="25"/>
  <c r="W47" i="25"/>
  <c r="AG46" i="25"/>
  <c r="AP46" i="25" s="1"/>
  <c r="AF46" i="25"/>
  <c r="AO46" i="25" s="1"/>
  <c r="Y46" i="43"/>
  <c r="X46" i="43"/>
  <c r="AE44" i="74"/>
  <c r="W45" i="74"/>
  <c r="AF44" i="74"/>
  <c r="AO44" i="74" s="1"/>
  <c r="AG44" i="74"/>
  <c r="AP44" i="74" s="1"/>
  <c r="AI44" i="39"/>
  <c r="AN44" i="39"/>
  <c r="AI42" i="89"/>
  <c r="AN42" i="89"/>
  <c r="W47" i="79"/>
  <c r="AG46" i="79"/>
  <c r="AP46" i="79" s="1"/>
  <c r="AF46" i="79"/>
  <c r="AO46" i="79" s="1"/>
  <c r="AE46" i="79"/>
  <c r="AH46" i="38"/>
  <c r="AQ46" i="38" s="1"/>
  <c r="AG44" i="80"/>
  <c r="AP44" i="80" s="1"/>
  <c r="AF44" i="80"/>
  <c r="AO44" i="80" s="1"/>
  <c r="AE44" i="80"/>
  <c r="W45" i="80"/>
  <c r="AR43" i="74"/>
  <c r="AH44" i="29"/>
  <c r="AQ44" i="29" s="1"/>
  <c r="AH43" i="46"/>
  <c r="AQ43" i="46" s="1"/>
  <c r="X44" i="90"/>
  <c r="Y44" i="90"/>
  <c r="Y45" i="45"/>
  <c r="X45" i="45"/>
  <c r="Y44" i="88"/>
  <c r="X44" i="88"/>
  <c r="AH45" i="95"/>
  <c r="AQ45" i="95" s="1"/>
  <c r="AR44" i="36"/>
  <c r="Y45" i="31"/>
  <c r="X45" i="31"/>
  <c r="AN42" i="35"/>
  <c r="AI42" i="35"/>
  <c r="AH46" i="37"/>
  <c r="AQ46" i="37" s="1"/>
  <c r="AN44" i="33"/>
  <c r="AI44" i="33"/>
  <c r="AN44" i="81"/>
  <c r="AI44" i="81"/>
  <c r="AN45" i="85"/>
  <c r="AI45" i="85"/>
  <c r="AF43" i="47"/>
  <c r="AO43" i="47" s="1"/>
  <c r="AE43" i="47"/>
  <c r="W44" i="47"/>
  <c r="AG43" i="47"/>
  <c r="AP43" i="47" s="1"/>
  <c r="AN45" i="91"/>
  <c r="AI45" i="91"/>
  <c r="AH46" i="44"/>
  <c r="AQ46" i="44" s="1"/>
  <c r="AR44" i="82"/>
  <c r="Y45" i="41"/>
  <c r="X45" i="41"/>
  <c r="Z45" i="41" s="1"/>
  <c r="Z45" i="92"/>
  <c r="W45" i="84"/>
  <c r="AF44" i="84"/>
  <c r="AO44" i="84" s="1"/>
  <c r="AG44" i="84"/>
  <c r="AP44" i="84" s="1"/>
  <c r="AE44" i="84"/>
  <c r="X47" i="86"/>
  <c r="Y47" i="86"/>
  <c r="Z45" i="82"/>
  <c r="AF44" i="32"/>
  <c r="AO44" i="32" s="1"/>
  <c r="AE44" i="32"/>
  <c r="W45" i="32"/>
  <c r="AG44" i="32"/>
  <c r="AP44" i="32" s="1"/>
  <c r="AH46" i="25"/>
  <c r="AQ46" i="25" s="1"/>
  <c r="Z43" i="46"/>
  <c r="AF44" i="78"/>
  <c r="AO44" i="78" s="1"/>
  <c r="AE44" i="78"/>
  <c r="W45" i="78"/>
  <c r="AG44" i="78"/>
  <c r="AP44" i="78" s="1"/>
  <c r="AI44" i="45"/>
  <c r="AN44" i="45"/>
  <c r="AI43" i="88"/>
  <c r="AN43" i="88"/>
  <c r="AF46" i="30"/>
  <c r="AO46" i="30" s="1"/>
  <c r="AE46" i="30"/>
  <c r="W47" i="30"/>
  <c r="AG46" i="30"/>
  <c r="AP46" i="30" s="1"/>
  <c r="AI45" i="77"/>
  <c r="AN45" i="77"/>
  <c r="AI45" i="43"/>
  <c r="AN45" i="43"/>
  <c r="AR44" i="92"/>
  <c r="Y45" i="39"/>
  <c r="X45" i="39"/>
  <c r="AR45" i="79"/>
  <c r="X45" i="93"/>
  <c r="Y45" i="93"/>
  <c r="Y45" i="81"/>
  <c r="X45" i="81"/>
  <c r="Z45" i="81" s="1"/>
  <c r="X46" i="26"/>
  <c r="Y46" i="26"/>
  <c r="Z45" i="31" l="1"/>
  <c r="Z45" i="33"/>
  <c r="Z43" i="35"/>
  <c r="AG44" i="94"/>
  <c r="AP44" i="94" s="1"/>
  <c r="W45" i="94"/>
  <c r="Z46" i="26"/>
  <c r="AE44" i="94"/>
  <c r="Z47" i="40"/>
  <c r="Z46" i="91"/>
  <c r="W47" i="91" s="1"/>
  <c r="Z45" i="93"/>
  <c r="Z46" i="85"/>
  <c r="W47" i="85" s="1"/>
  <c r="Z44" i="90"/>
  <c r="W45" i="90" s="1"/>
  <c r="AE46" i="77"/>
  <c r="W47" i="77"/>
  <c r="AF46" i="77"/>
  <c r="AO46" i="77" s="1"/>
  <c r="AG46" i="77"/>
  <c r="AP46" i="77" s="1"/>
  <c r="W46" i="81"/>
  <c r="AE45" i="81"/>
  <c r="AF45" i="81"/>
  <c r="AO45" i="81" s="1"/>
  <c r="AG45" i="81"/>
  <c r="AP45" i="81" s="1"/>
  <c r="AF44" i="90"/>
  <c r="AO44" i="90" s="1"/>
  <c r="AG46" i="76"/>
  <c r="AP46" i="76" s="1"/>
  <c r="AF46" i="76"/>
  <c r="AO46" i="76" s="1"/>
  <c r="W47" i="76"/>
  <c r="AE46" i="76"/>
  <c r="AR45" i="43"/>
  <c r="AH47" i="86"/>
  <c r="AQ47" i="86" s="1"/>
  <c r="X45" i="84"/>
  <c r="Y45" i="84"/>
  <c r="AR45" i="91"/>
  <c r="AR42" i="35"/>
  <c r="AH44" i="88"/>
  <c r="AQ44" i="88" s="1"/>
  <c r="AR44" i="93"/>
  <c r="AF45" i="33"/>
  <c r="AO45" i="33" s="1"/>
  <c r="AG45" i="33"/>
  <c r="AP45" i="33" s="1"/>
  <c r="AE45" i="33"/>
  <c r="W46" i="33"/>
  <c r="W44" i="35"/>
  <c r="AG43" i="35"/>
  <c r="AP43" i="35" s="1"/>
  <c r="AF43" i="35"/>
  <c r="AO43" i="35" s="1"/>
  <c r="AE43" i="35"/>
  <c r="Y46" i="87"/>
  <c r="X46" i="87"/>
  <c r="AI46" i="37"/>
  <c r="AN46" i="37"/>
  <c r="AI46" i="28"/>
  <c r="AN46" i="28"/>
  <c r="Y45" i="29"/>
  <c r="X45" i="29"/>
  <c r="AF47" i="40"/>
  <c r="AO47" i="40" s="1"/>
  <c r="AE47" i="40"/>
  <c r="W48" i="40"/>
  <c r="AG47" i="40"/>
  <c r="AP47" i="40" s="1"/>
  <c r="AI44" i="94"/>
  <c r="AN44" i="94"/>
  <c r="Y44" i="47"/>
  <c r="X44" i="47"/>
  <c r="AH45" i="39"/>
  <c r="AQ45" i="39" s="1"/>
  <c r="AI46" i="30"/>
  <c r="AN46" i="30"/>
  <c r="Y45" i="32"/>
  <c r="X45" i="32"/>
  <c r="Z45" i="32" s="1"/>
  <c r="Z47" i="86"/>
  <c r="AF45" i="92"/>
  <c r="AO45" i="92" s="1"/>
  <c r="W46" i="92"/>
  <c r="AG45" i="92"/>
  <c r="AP45" i="92" s="1"/>
  <c r="AE45" i="92"/>
  <c r="AR45" i="85"/>
  <c r="AH44" i="90"/>
  <c r="AQ44" i="90" s="1"/>
  <c r="AI46" i="79"/>
  <c r="AN46" i="79"/>
  <c r="AR42" i="89"/>
  <c r="Y45" i="74"/>
  <c r="X45" i="74"/>
  <c r="W48" i="48"/>
  <c r="AG47" i="48"/>
  <c r="AP47" i="48" s="1"/>
  <c r="AF47" i="48"/>
  <c r="AO47" i="48" s="1"/>
  <c r="AE47" i="48"/>
  <c r="AR45" i="26"/>
  <c r="W46" i="36"/>
  <c r="AG45" i="36"/>
  <c r="AP45" i="36" s="1"/>
  <c r="AE45" i="36"/>
  <c r="AF45" i="36"/>
  <c r="AO45" i="36" s="1"/>
  <c r="AR46" i="42"/>
  <c r="Y46" i="73"/>
  <c r="X46" i="73"/>
  <c r="AN45" i="87"/>
  <c r="AI45" i="87"/>
  <c r="AH47" i="96"/>
  <c r="AQ47" i="96" s="1"/>
  <c r="AH47" i="42"/>
  <c r="AQ47" i="42" s="1"/>
  <c r="AN44" i="29"/>
  <c r="AI44" i="29"/>
  <c r="Y47" i="38"/>
  <c r="X47" i="38"/>
  <c r="AH45" i="81"/>
  <c r="AQ45" i="81" s="1"/>
  <c r="AH46" i="26"/>
  <c r="AQ46" i="26" s="1"/>
  <c r="AH45" i="93"/>
  <c r="AQ45" i="93" s="1"/>
  <c r="Z45" i="39"/>
  <c r="AR45" i="77"/>
  <c r="Y45" i="78"/>
  <c r="X45" i="78"/>
  <c r="AI44" i="32"/>
  <c r="AN44" i="32"/>
  <c r="AI44" i="84"/>
  <c r="AN44" i="84"/>
  <c r="AH45" i="41"/>
  <c r="AQ45" i="41" s="1"/>
  <c r="AH45" i="31"/>
  <c r="AQ45" i="31" s="1"/>
  <c r="Z44" i="88"/>
  <c r="AI44" i="74"/>
  <c r="AN44" i="74"/>
  <c r="AH46" i="77"/>
  <c r="AQ46" i="77" s="1"/>
  <c r="AR46" i="40"/>
  <c r="AR46" i="96"/>
  <c r="AH46" i="91"/>
  <c r="AQ46" i="91" s="1"/>
  <c r="AN45" i="73"/>
  <c r="AI45" i="73"/>
  <c r="Z47" i="96"/>
  <c r="Z47" i="42"/>
  <c r="AR45" i="76"/>
  <c r="Y47" i="44"/>
  <c r="X47" i="44"/>
  <c r="AN45" i="83"/>
  <c r="AI45" i="83"/>
  <c r="AE46" i="26"/>
  <c r="W47" i="26"/>
  <c r="AG46" i="26"/>
  <c r="AP46" i="26" s="1"/>
  <c r="AF46" i="26"/>
  <c r="AO46" i="26" s="1"/>
  <c r="W46" i="93"/>
  <c r="AG45" i="93"/>
  <c r="AP45" i="93" s="1"/>
  <c r="AF45" i="93"/>
  <c r="AO45" i="93" s="1"/>
  <c r="AE45" i="93"/>
  <c r="AR43" i="88"/>
  <c r="AI44" i="78"/>
  <c r="AN44" i="78"/>
  <c r="AR44" i="81"/>
  <c r="AH45" i="45"/>
  <c r="AQ45" i="45" s="1"/>
  <c r="AR44" i="39"/>
  <c r="AH46" i="43"/>
  <c r="AQ46" i="43" s="1"/>
  <c r="Y47" i="25"/>
  <c r="X47" i="25"/>
  <c r="AE44" i="75"/>
  <c r="W45" i="75"/>
  <c r="AF44" i="75"/>
  <c r="AO44" i="75" s="1"/>
  <c r="AG44" i="75"/>
  <c r="AP44" i="75" s="1"/>
  <c r="AH45" i="34"/>
  <c r="AQ45" i="34" s="1"/>
  <c r="X46" i="95"/>
  <c r="Y46" i="95"/>
  <c r="Y46" i="83"/>
  <c r="X46" i="83"/>
  <c r="AE45" i="41"/>
  <c r="W46" i="41"/>
  <c r="AF45" i="41"/>
  <c r="AO45" i="41" s="1"/>
  <c r="AG45" i="41"/>
  <c r="AP45" i="41" s="1"/>
  <c r="Y45" i="80"/>
  <c r="X45" i="80"/>
  <c r="AI46" i="25"/>
  <c r="AN46" i="25"/>
  <c r="AN43" i="27"/>
  <c r="AI43" i="27"/>
  <c r="AH45" i="33"/>
  <c r="AQ45" i="33" s="1"/>
  <c r="AH43" i="35"/>
  <c r="AQ43" i="35" s="1"/>
  <c r="AR44" i="34"/>
  <c r="Y47" i="37"/>
  <c r="X47" i="37"/>
  <c r="X47" i="28"/>
  <c r="Z47" i="28" s="1"/>
  <c r="Y47" i="28"/>
  <c r="AH43" i="89"/>
  <c r="AQ43" i="89" s="1"/>
  <c r="AI46" i="38"/>
  <c r="AN46" i="38"/>
  <c r="AN46" i="44"/>
  <c r="AI46" i="44"/>
  <c r="AG45" i="82"/>
  <c r="AP45" i="82" s="1"/>
  <c r="AF45" i="82"/>
  <c r="AO45" i="82" s="1"/>
  <c r="W46" i="82"/>
  <c r="AE45" i="82"/>
  <c r="AE45" i="31"/>
  <c r="W46" i="31"/>
  <c r="AG45" i="31"/>
  <c r="AP45" i="31" s="1"/>
  <c r="AF45" i="31"/>
  <c r="AO45" i="31" s="1"/>
  <c r="Y47" i="30"/>
  <c r="X47" i="30"/>
  <c r="AR44" i="45"/>
  <c r="AE43" i="46"/>
  <c r="W44" i="46"/>
  <c r="AG43" i="46"/>
  <c r="AP43" i="46" s="1"/>
  <c r="AF43" i="46"/>
  <c r="AO43" i="46" s="1"/>
  <c r="AN43" i="47"/>
  <c r="AI43" i="47"/>
  <c r="AR44" i="33"/>
  <c r="Z45" i="45"/>
  <c r="AN44" i="80"/>
  <c r="AI44" i="80"/>
  <c r="Y47" i="79"/>
  <c r="X47" i="79"/>
  <c r="Z46" i="43"/>
  <c r="AH46" i="85"/>
  <c r="AQ46" i="85" s="1"/>
  <c r="X44" i="27"/>
  <c r="Y44" i="27"/>
  <c r="AH46" i="76"/>
  <c r="AQ46" i="76" s="1"/>
  <c r="AR46" i="86"/>
  <c r="AR44" i="41"/>
  <c r="Z45" i="34"/>
  <c r="AR44" i="31"/>
  <c r="AN45" i="95"/>
  <c r="AI45" i="95"/>
  <c r="AR43" i="90"/>
  <c r="AH47" i="40"/>
  <c r="AQ47" i="40" s="1"/>
  <c r="Z43" i="89"/>
  <c r="Y45" i="94"/>
  <c r="X45" i="94"/>
  <c r="Z46" i="95" l="1"/>
  <c r="AE44" i="90"/>
  <c r="AF46" i="85"/>
  <c r="AO46" i="85" s="1"/>
  <c r="AG46" i="85"/>
  <c r="AP46" i="85" s="1"/>
  <c r="Z45" i="80"/>
  <c r="AF45" i="80" s="1"/>
  <c r="AO45" i="80" s="1"/>
  <c r="Z47" i="38"/>
  <c r="AF46" i="91"/>
  <c r="AO46" i="91" s="1"/>
  <c r="AG46" i="91"/>
  <c r="AP46" i="91" s="1"/>
  <c r="Z47" i="30"/>
  <c r="AE46" i="91"/>
  <c r="AE46" i="85"/>
  <c r="Z47" i="25"/>
  <c r="AG44" i="90"/>
  <c r="AP44" i="90" s="1"/>
  <c r="Z46" i="87"/>
  <c r="Z47" i="44"/>
  <c r="W48" i="44" s="1"/>
  <c r="Z46" i="73"/>
  <c r="W47" i="73" s="1"/>
  <c r="Z45" i="29"/>
  <c r="AE45" i="29" s="1"/>
  <c r="Z46" i="83"/>
  <c r="AE46" i="83" s="1"/>
  <c r="W47" i="95"/>
  <c r="AG46" i="95"/>
  <c r="AP46" i="95" s="1"/>
  <c r="AE46" i="95"/>
  <c r="AF46" i="95"/>
  <c r="AO46" i="95" s="1"/>
  <c r="W47" i="87"/>
  <c r="AG46" i="87"/>
  <c r="AP46" i="87" s="1"/>
  <c r="AE46" i="87"/>
  <c r="AF46" i="87"/>
  <c r="AO46" i="87" s="1"/>
  <c r="W46" i="80"/>
  <c r="AG45" i="80"/>
  <c r="AP45" i="80" s="1"/>
  <c r="AE45" i="80"/>
  <c r="AG45" i="29"/>
  <c r="AP45" i="29" s="1"/>
  <c r="AH47" i="79"/>
  <c r="AQ47" i="79" s="1"/>
  <c r="AI45" i="31"/>
  <c r="AN45" i="31"/>
  <c r="AR46" i="44"/>
  <c r="AH47" i="37"/>
  <c r="AQ47" i="37" s="1"/>
  <c r="AR46" i="25"/>
  <c r="Y47" i="91"/>
  <c r="X47" i="91"/>
  <c r="AH47" i="25"/>
  <c r="AQ47" i="25" s="1"/>
  <c r="AR44" i="78"/>
  <c r="AI46" i="26"/>
  <c r="AN46" i="26"/>
  <c r="AR44" i="32"/>
  <c r="AE45" i="39"/>
  <c r="W46" i="39"/>
  <c r="AF45" i="39"/>
  <c r="AO45" i="39" s="1"/>
  <c r="AG45" i="39"/>
  <c r="AP45" i="39" s="1"/>
  <c r="AF47" i="38"/>
  <c r="AO47" i="38" s="1"/>
  <c r="AE47" i="38"/>
  <c r="W48" i="38"/>
  <c r="AG47" i="38"/>
  <c r="AP47" i="38" s="1"/>
  <c r="X46" i="36"/>
  <c r="Y46" i="36"/>
  <c r="AG45" i="32"/>
  <c r="AP45" i="32" s="1"/>
  <c r="AF45" i="32"/>
  <c r="AO45" i="32" s="1"/>
  <c r="AE45" i="32"/>
  <c r="W46" i="32"/>
  <c r="AR44" i="94"/>
  <c r="AH45" i="29"/>
  <c r="AQ45" i="29" s="1"/>
  <c r="AR46" i="37"/>
  <c r="Y46" i="81"/>
  <c r="X46" i="81"/>
  <c r="AG47" i="30"/>
  <c r="AP47" i="30" s="1"/>
  <c r="AF47" i="30"/>
  <c r="AO47" i="30" s="1"/>
  <c r="AE47" i="30"/>
  <c r="W48" i="30"/>
  <c r="AH45" i="78"/>
  <c r="AQ45" i="78" s="1"/>
  <c r="X47" i="76"/>
  <c r="Y47" i="76"/>
  <c r="AR43" i="47"/>
  <c r="Z47" i="37"/>
  <c r="AI46" i="91"/>
  <c r="AN46" i="91"/>
  <c r="W48" i="42"/>
  <c r="AG47" i="42"/>
  <c r="AP47" i="42" s="1"/>
  <c r="AF47" i="42"/>
  <c r="AO47" i="42" s="1"/>
  <c r="AE47" i="42"/>
  <c r="AH45" i="74"/>
  <c r="AQ45" i="74" s="1"/>
  <c r="AR46" i="79"/>
  <c r="AR46" i="30"/>
  <c r="AH44" i="47"/>
  <c r="AQ44" i="47" s="1"/>
  <c r="Y44" i="35"/>
  <c r="X44" i="35"/>
  <c r="AH45" i="84"/>
  <c r="AQ45" i="84" s="1"/>
  <c r="AI44" i="90"/>
  <c r="AN44" i="90"/>
  <c r="X44" i="46"/>
  <c r="Y44" i="46"/>
  <c r="X48" i="48"/>
  <c r="Y48" i="48"/>
  <c r="X47" i="85"/>
  <c r="Y47" i="85"/>
  <c r="AH45" i="94"/>
  <c r="AQ45" i="94" s="1"/>
  <c r="Z47" i="79"/>
  <c r="AI43" i="46"/>
  <c r="AN43" i="46"/>
  <c r="Y46" i="82"/>
  <c r="X46" i="82"/>
  <c r="AI45" i="41"/>
  <c r="AN45" i="41"/>
  <c r="AR44" i="80"/>
  <c r="AR46" i="38"/>
  <c r="AR43" i="27"/>
  <c r="AH46" i="83"/>
  <c r="AQ46" i="83" s="1"/>
  <c r="AI45" i="93"/>
  <c r="AN45" i="93"/>
  <c r="AH47" i="44"/>
  <c r="AQ47" i="44" s="1"/>
  <c r="W48" i="96"/>
  <c r="AG47" i="96"/>
  <c r="AP47" i="96" s="1"/>
  <c r="AE47" i="96"/>
  <c r="AF47" i="96"/>
  <c r="AO47" i="96" s="1"/>
  <c r="AR44" i="74"/>
  <c r="Z45" i="78"/>
  <c r="AH46" i="73"/>
  <c r="AQ46" i="73" s="1"/>
  <c r="AI45" i="36"/>
  <c r="AN45" i="36"/>
  <c r="AI47" i="48"/>
  <c r="AN47" i="48"/>
  <c r="AE47" i="86"/>
  <c r="AG47" i="86"/>
  <c r="AP47" i="86" s="1"/>
  <c r="W48" i="86"/>
  <c r="AF47" i="86"/>
  <c r="AO47" i="86" s="1"/>
  <c r="X48" i="40"/>
  <c r="Y48" i="40"/>
  <c r="Y46" i="33"/>
  <c r="X46" i="33"/>
  <c r="Z45" i="84"/>
  <c r="AH45" i="80"/>
  <c r="AQ45" i="80" s="1"/>
  <c r="X46" i="41"/>
  <c r="Y46" i="41"/>
  <c r="AH46" i="95"/>
  <c r="AQ46" i="95" s="1"/>
  <c r="AG47" i="25"/>
  <c r="AP47" i="25" s="1"/>
  <c r="AF47" i="25"/>
  <c r="AO47" i="25" s="1"/>
  <c r="AE47" i="25"/>
  <c r="W48" i="25"/>
  <c r="X46" i="93"/>
  <c r="Y46" i="93"/>
  <c r="AR45" i="83"/>
  <c r="AR44" i="29"/>
  <c r="AR45" i="87"/>
  <c r="Y46" i="92"/>
  <c r="X46" i="92"/>
  <c r="AH46" i="87"/>
  <c r="AQ46" i="87" s="1"/>
  <c r="Z45" i="94"/>
  <c r="AH44" i="27"/>
  <c r="AQ44" i="27" s="1"/>
  <c r="AH47" i="28"/>
  <c r="AQ47" i="28" s="1"/>
  <c r="Y45" i="75"/>
  <c r="X45" i="75"/>
  <c r="AR45" i="73"/>
  <c r="AG44" i="88"/>
  <c r="AP44" i="88" s="1"/>
  <c r="AF44" i="88"/>
  <c r="AO44" i="88" s="1"/>
  <c r="AE44" i="88"/>
  <c r="W45" i="88"/>
  <c r="AR44" i="84"/>
  <c r="AH47" i="38"/>
  <c r="AQ47" i="38" s="1"/>
  <c r="Z45" i="74"/>
  <c r="AI45" i="92"/>
  <c r="AN45" i="92"/>
  <c r="AH45" i="32"/>
  <c r="AQ45" i="32" s="1"/>
  <c r="Z44" i="47"/>
  <c r="AI47" i="40"/>
  <c r="AN47" i="40"/>
  <c r="AR46" i="28"/>
  <c r="AI43" i="35"/>
  <c r="AN43" i="35"/>
  <c r="AI46" i="85"/>
  <c r="AN46" i="85"/>
  <c r="AI45" i="81"/>
  <c r="AN45" i="81"/>
  <c r="Y47" i="77"/>
  <c r="X47" i="77"/>
  <c r="AR45" i="95"/>
  <c r="AN45" i="82"/>
  <c r="AI45" i="82"/>
  <c r="Y45" i="90"/>
  <c r="X45" i="90"/>
  <c r="AF43" i="89"/>
  <c r="AO43" i="89" s="1"/>
  <c r="AE43" i="89"/>
  <c r="AG43" i="89"/>
  <c r="AP43" i="89" s="1"/>
  <c r="W44" i="89"/>
  <c r="AF45" i="34"/>
  <c r="AO45" i="34" s="1"/>
  <c r="AG45" i="34"/>
  <c r="AP45" i="34" s="1"/>
  <c r="W46" i="34"/>
  <c r="AE45" i="34"/>
  <c r="Z44" i="27"/>
  <c r="AE46" i="43"/>
  <c r="AG46" i="43"/>
  <c r="AP46" i="43" s="1"/>
  <c r="W47" i="43"/>
  <c r="AF46" i="43"/>
  <c r="AO46" i="43" s="1"/>
  <c r="AG45" i="45"/>
  <c r="AP45" i="45" s="1"/>
  <c r="AF45" i="45"/>
  <c r="AO45" i="45" s="1"/>
  <c r="W46" i="45"/>
  <c r="AE45" i="45"/>
  <c r="AH47" i="30"/>
  <c r="AQ47" i="30" s="1"/>
  <c r="X46" i="31"/>
  <c r="Y46" i="31"/>
  <c r="AE47" i="28"/>
  <c r="AF47" i="28"/>
  <c r="AO47" i="28" s="1"/>
  <c r="W48" i="28"/>
  <c r="AG47" i="28"/>
  <c r="AP47" i="28" s="1"/>
  <c r="AI44" i="75"/>
  <c r="AN44" i="75"/>
  <c r="X47" i="26"/>
  <c r="Y47" i="26"/>
  <c r="AN45" i="33"/>
  <c r="AI45" i="33"/>
  <c r="AN46" i="76"/>
  <c r="AI46" i="76"/>
  <c r="AI46" i="77"/>
  <c r="AN46" i="77"/>
  <c r="Z46" i="33" l="1"/>
  <c r="W46" i="29"/>
  <c r="Z45" i="75"/>
  <c r="Z46" i="92"/>
  <c r="AG47" i="44"/>
  <c r="AP47" i="44" s="1"/>
  <c r="Z47" i="77"/>
  <c r="W48" i="77" s="1"/>
  <c r="AF47" i="44"/>
  <c r="AO47" i="44" s="1"/>
  <c r="AG46" i="83"/>
  <c r="AP46" i="83" s="1"/>
  <c r="AE47" i="44"/>
  <c r="Z44" i="46"/>
  <c r="AF46" i="73"/>
  <c r="AO46" i="73" s="1"/>
  <c r="Z46" i="31"/>
  <c r="W47" i="31" s="1"/>
  <c r="AE46" i="73"/>
  <c r="Z47" i="85"/>
  <c r="AF47" i="85" s="1"/>
  <c r="AO47" i="85" s="1"/>
  <c r="AG46" i="73"/>
  <c r="AP46" i="73" s="1"/>
  <c r="Z48" i="48"/>
  <c r="W49" i="48" s="1"/>
  <c r="AF45" i="29"/>
  <c r="AO45" i="29" s="1"/>
  <c r="Z46" i="82"/>
  <c r="AE46" i="82" s="1"/>
  <c r="W47" i="83"/>
  <c r="Y47" i="83" s="1"/>
  <c r="Z47" i="91"/>
  <c r="AF47" i="91" s="1"/>
  <c r="AO47" i="91" s="1"/>
  <c r="AF46" i="83"/>
  <c r="AO46" i="83" s="1"/>
  <c r="AF46" i="33"/>
  <c r="AO46" i="33" s="1"/>
  <c r="AG46" i="33"/>
  <c r="AP46" i="33" s="1"/>
  <c r="W47" i="33"/>
  <c r="AE46" i="33"/>
  <c r="AG48" i="48"/>
  <c r="AP48" i="48" s="1"/>
  <c r="AE48" i="48"/>
  <c r="AG47" i="91"/>
  <c r="AP47" i="91" s="1"/>
  <c r="AG46" i="31"/>
  <c r="AP46" i="31" s="1"/>
  <c r="AF46" i="31"/>
  <c r="AO46" i="31" s="1"/>
  <c r="X47" i="43"/>
  <c r="Y47" i="43"/>
  <c r="AR45" i="82"/>
  <c r="AF47" i="77"/>
  <c r="AO47" i="77" s="1"/>
  <c r="AE47" i="77"/>
  <c r="AR43" i="35"/>
  <c r="AR45" i="92"/>
  <c r="AG45" i="75"/>
  <c r="AP45" i="75" s="1"/>
  <c r="AF45" i="75"/>
  <c r="AO45" i="75" s="1"/>
  <c r="AE45" i="75"/>
  <c r="W46" i="75"/>
  <c r="X48" i="25"/>
  <c r="Y48" i="25"/>
  <c r="AH46" i="33"/>
  <c r="AQ46" i="33" s="1"/>
  <c r="AR47" i="48"/>
  <c r="AI47" i="96"/>
  <c r="AN47" i="96"/>
  <c r="AH46" i="82"/>
  <c r="AQ46" i="82" s="1"/>
  <c r="AH47" i="85"/>
  <c r="AQ47" i="85" s="1"/>
  <c r="AH44" i="46"/>
  <c r="AQ44" i="46" s="1"/>
  <c r="Y48" i="42"/>
  <c r="X48" i="42"/>
  <c r="AI47" i="38"/>
  <c r="AN47" i="38"/>
  <c r="AI45" i="39"/>
  <c r="AN45" i="39"/>
  <c r="AH47" i="91"/>
  <c r="AQ47" i="91" s="1"/>
  <c r="AI46" i="87"/>
  <c r="AN46" i="87"/>
  <c r="Y48" i="44"/>
  <c r="X48" i="44"/>
  <c r="Y48" i="28"/>
  <c r="X48" i="28"/>
  <c r="X48" i="86"/>
  <c r="Y48" i="86"/>
  <c r="AE47" i="85"/>
  <c r="W48" i="85"/>
  <c r="AG47" i="85"/>
  <c r="AP47" i="85" s="1"/>
  <c r="AG44" i="46"/>
  <c r="AP44" i="46" s="1"/>
  <c r="AF44" i="46"/>
  <c r="AO44" i="46" s="1"/>
  <c r="AE44" i="46"/>
  <c r="W45" i="46"/>
  <c r="AH47" i="76"/>
  <c r="AQ47" i="76" s="1"/>
  <c r="AH46" i="81"/>
  <c r="AQ46" i="81" s="1"/>
  <c r="AH46" i="36"/>
  <c r="AQ46" i="36" s="1"/>
  <c r="AR45" i="31"/>
  <c r="AI45" i="80"/>
  <c r="AN45" i="80"/>
  <c r="Y47" i="73"/>
  <c r="Z47" i="73" s="1"/>
  <c r="X47" i="73"/>
  <c r="AR46" i="77"/>
  <c r="AN45" i="45"/>
  <c r="AI45" i="45"/>
  <c r="AN43" i="89"/>
  <c r="AI43" i="89"/>
  <c r="AG45" i="74"/>
  <c r="AP45" i="74" s="1"/>
  <c r="AF45" i="74"/>
  <c r="AO45" i="74" s="1"/>
  <c r="AE45" i="74"/>
  <c r="W46" i="74"/>
  <c r="Y46" i="45"/>
  <c r="X46" i="45"/>
  <c r="AR45" i="81"/>
  <c r="AR45" i="36"/>
  <c r="AG45" i="78"/>
  <c r="AP45" i="78" s="1"/>
  <c r="AF45" i="78"/>
  <c r="AO45" i="78" s="1"/>
  <c r="AE45" i="78"/>
  <c r="W46" i="78"/>
  <c r="AI47" i="42"/>
  <c r="AN47" i="42"/>
  <c r="AR46" i="91"/>
  <c r="Z47" i="76"/>
  <c r="X46" i="32"/>
  <c r="Y46" i="32"/>
  <c r="Z46" i="36"/>
  <c r="AI45" i="29"/>
  <c r="AN45" i="29"/>
  <c r="X47" i="95"/>
  <c r="Y47" i="95"/>
  <c r="AI47" i="44"/>
  <c r="AN47" i="44"/>
  <c r="AI46" i="83"/>
  <c r="AN46" i="83"/>
  <c r="X46" i="34"/>
  <c r="Y46" i="34"/>
  <c r="AF46" i="92"/>
  <c r="AO46" i="92" s="1"/>
  <c r="AE46" i="92"/>
  <c r="W47" i="92"/>
  <c r="AG46" i="92"/>
  <c r="AP46" i="92" s="1"/>
  <c r="AN47" i="25"/>
  <c r="AI47" i="25"/>
  <c r="AR46" i="76"/>
  <c r="AN47" i="28"/>
  <c r="AI47" i="28"/>
  <c r="AN46" i="43"/>
  <c r="AI46" i="43"/>
  <c r="AH45" i="90"/>
  <c r="AQ45" i="90" s="1"/>
  <c r="X45" i="88"/>
  <c r="Y45" i="88"/>
  <c r="AH46" i="93"/>
  <c r="AQ46" i="93" s="1"/>
  <c r="X48" i="96"/>
  <c r="Y48" i="96"/>
  <c r="AH48" i="48"/>
  <c r="AQ48" i="48" s="1"/>
  <c r="AR44" i="90"/>
  <c r="AH44" i="35"/>
  <c r="AQ44" i="35" s="1"/>
  <c r="AE47" i="37"/>
  <c r="W48" i="37"/>
  <c r="AF47" i="37"/>
  <c r="AO47" i="37" s="1"/>
  <c r="AG47" i="37"/>
  <c r="AP47" i="37" s="1"/>
  <c r="Y48" i="30"/>
  <c r="X48" i="30"/>
  <c r="Z46" i="81"/>
  <c r="AN45" i="32"/>
  <c r="AI45" i="32"/>
  <c r="Y47" i="87"/>
  <c r="X47" i="87"/>
  <c r="AH47" i="26"/>
  <c r="AQ47" i="26" s="1"/>
  <c r="AR45" i="33"/>
  <c r="AR44" i="75"/>
  <c r="W45" i="27"/>
  <c r="AG44" i="27"/>
  <c r="AP44" i="27" s="1"/>
  <c r="AF44" i="27"/>
  <c r="AO44" i="27" s="1"/>
  <c r="AE44" i="27"/>
  <c r="X44" i="89"/>
  <c r="Y44" i="89"/>
  <c r="AH47" i="77"/>
  <c r="AQ47" i="77" s="1"/>
  <c r="AR46" i="85"/>
  <c r="AR47" i="40"/>
  <c r="AH45" i="75"/>
  <c r="AQ45" i="75" s="1"/>
  <c r="Z46" i="93"/>
  <c r="AH46" i="41"/>
  <c r="AQ46" i="41" s="1"/>
  <c r="AH48" i="40"/>
  <c r="AQ48" i="40" s="1"/>
  <c r="AN47" i="86"/>
  <c r="AI47" i="86"/>
  <c r="AR45" i="93"/>
  <c r="AR43" i="46"/>
  <c r="AN47" i="30"/>
  <c r="AI47" i="30"/>
  <c r="AR46" i="26"/>
  <c r="Y46" i="80"/>
  <c r="X46" i="80"/>
  <c r="Z47" i="26"/>
  <c r="AH46" i="31"/>
  <c r="AQ46" i="31" s="1"/>
  <c r="AN45" i="34"/>
  <c r="AI45" i="34"/>
  <c r="Z45" i="90"/>
  <c r="AG44" i="47"/>
  <c r="AP44" i="47" s="1"/>
  <c r="AF44" i="47"/>
  <c r="AO44" i="47" s="1"/>
  <c r="W45" i="47"/>
  <c r="AE44" i="47"/>
  <c r="AN44" i="88"/>
  <c r="AI44" i="88"/>
  <c r="W46" i="94"/>
  <c r="AG45" i="94"/>
  <c r="AP45" i="94" s="1"/>
  <c r="AF45" i="94"/>
  <c r="AO45" i="94" s="1"/>
  <c r="AE45" i="94"/>
  <c r="AH46" i="92"/>
  <c r="AQ46" i="92" s="1"/>
  <c r="Z46" i="41"/>
  <c r="AF45" i="84"/>
  <c r="AO45" i="84" s="1"/>
  <c r="AE45" i="84"/>
  <c r="W46" i="84"/>
  <c r="AG45" i="84"/>
  <c r="AP45" i="84" s="1"/>
  <c r="Z48" i="40"/>
  <c r="AR45" i="41"/>
  <c r="AE47" i="79"/>
  <c r="W48" i="79"/>
  <c r="AG47" i="79"/>
  <c r="AP47" i="79" s="1"/>
  <c r="AF47" i="79"/>
  <c r="AO47" i="79" s="1"/>
  <c r="Z44" i="35"/>
  <c r="X48" i="38"/>
  <c r="Y48" i="38"/>
  <c r="X46" i="39"/>
  <c r="Y46" i="39"/>
  <c r="Y46" i="29"/>
  <c r="X46" i="29"/>
  <c r="AI46" i="95"/>
  <c r="AN46" i="95"/>
  <c r="X47" i="83"/>
  <c r="AG47" i="77" l="1"/>
  <c r="AP47" i="77" s="1"/>
  <c r="Z46" i="32"/>
  <c r="AF48" i="48"/>
  <c r="AO48" i="48" s="1"/>
  <c r="AI46" i="73"/>
  <c r="W48" i="91"/>
  <c r="Z47" i="87"/>
  <c r="Z46" i="45"/>
  <c r="AG46" i="45" s="1"/>
  <c r="AP46" i="45" s="1"/>
  <c r="Z48" i="28"/>
  <c r="AE46" i="31"/>
  <c r="W47" i="82"/>
  <c r="X47" i="82" s="1"/>
  <c r="AN46" i="73"/>
  <c r="Z48" i="96"/>
  <c r="AF46" i="82"/>
  <c r="AO46" i="82" s="1"/>
  <c r="AG46" i="82"/>
  <c r="AP46" i="82" s="1"/>
  <c r="Z47" i="83"/>
  <c r="Z47" i="95"/>
  <c r="AF47" i="95" s="1"/>
  <c r="AO47" i="95" s="1"/>
  <c r="Z46" i="29"/>
  <c r="AG46" i="29" s="1"/>
  <c r="AP46" i="29" s="1"/>
  <c r="Z46" i="80"/>
  <c r="AG46" i="80" s="1"/>
  <c r="AP46" i="80" s="1"/>
  <c r="Z48" i="42"/>
  <c r="W49" i="42" s="1"/>
  <c r="Z48" i="30"/>
  <c r="Z46" i="39"/>
  <c r="AE46" i="39" s="1"/>
  <c r="AE47" i="91"/>
  <c r="AI47" i="91" s="1"/>
  <c r="Z48" i="38"/>
  <c r="W49" i="38" s="1"/>
  <c r="Z44" i="89"/>
  <c r="AG44" i="89" s="1"/>
  <c r="AP44" i="89" s="1"/>
  <c r="Z46" i="34"/>
  <c r="AF46" i="34" s="1"/>
  <c r="AO46" i="34" s="1"/>
  <c r="W49" i="30"/>
  <c r="AG48" i="30"/>
  <c r="AP48" i="30" s="1"/>
  <c r="AF48" i="30"/>
  <c r="AO48" i="30" s="1"/>
  <c r="AE48" i="30"/>
  <c r="AF48" i="38"/>
  <c r="AO48" i="38" s="1"/>
  <c r="W47" i="45"/>
  <c r="AF46" i="45"/>
  <c r="AO46" i="45" s="1"/>
  <c r="AE46" i="45"/>
  <c r="AF46" i="29"/>
  <c r="AO46" i="29" s="1"/>
  <c r="AF46" i="80"/>
  <c r="AO46" i="80" s="1"/>
  <c r="AE48" i="42"/>
  <c r="AF48" i="42"/>
  <c r="AO48" i="42" s="1"/>
  <c r="AG48" i="42"/>
  <c r="AP48" i="42" s="1"/>
  <c r="AE44" i="35"/>
  <c r="W45" i="35"/>
  <c r="AF44" i="35"/>
  <c r="AO44" i="35" s="1"/>
  <c r="AG44" i="35"/>
  <c r="AP44" i="35" s="1"/>
  <c r="AR44" i="88"/>
  <c r="AR45" i="34"/>
  <c r="AI47" i="79"/>
  <c r="AN47" i="79"/>
  <c r="Y46" i="84"/>
  <c r="X46" i="84"/>
  <c r="Y45" i="47"/>
  <c r="X45" i="47"/>
  <c r="Z45" i="47" s="1"/>
  <c r="AR45" i="32"/>
  <c r="AH48" i="96"/>
  <c r="AQ48" i="96" s="1"/>
  <c r="Y47" i="92"/>
  <c r="X47" i="92"/>
  <c r="AH47" i="95"/>
  <c r="AQ47" i="95" s="1"/>
  <c r="AH46" i="32"/>
  <c r="AQ46" i="32" s="1"/>
  <c r="AR47" i="42"/>
  <c r="AR43" i="89"/>
  <c r="AH47" i="73"/>
  <c r="AQ47" i="73" s="1"/>
  <c r="AN44" i="46"/>
  <c r="AI44" i="46"/>
  <c r="AI47" i="85"/>
  <c r="AN47" i="85"/>
  <c r="AR46" i="87"/>
  <c r="AN45" i="75"/>
  <c r="AI45" i="75"/>
  <c r="Y47" i="31"/>
  <c r="X47" i="31"/>
  <c r="Z47" i="31" s="1"/>
  <c r="AI46" i="82"/>
  <c r="AN46" i="82"/>
  <c r="AN45" i="84"/>
  <c r="AI45" i="84"/>
  <c r="AE46" i="93"/>
  <c r="W47" i="93"/>
  <c r="AG46" i="93"/>
  <c r="AP46" i="93" s="1"/>
  <c r="AF46" i="93"/>
  <c r="AO46" i="93" s="1"/>
  <c r="AR45" i="39"/>
  <c r="X46" i="94"/>
  <c r="Y46" i="94"/>
  <c r="W47" i="32"/>
  <c r="AG46" i="32"/>
  <c r="AP46" i="32" s="1"/>
  <c r="AF46" i="32"/>
  <c r="AO46" i="32" s="1"/>
  <c r="AE46" i="32"/>
  <c r="AF47" i="73"/>
  <c r="AO47" i="73" s="1"/>
  <c r="AE47" i="73"/>
  <c r="W48" i="73"/>
  <c r="AG47" i="73"/>
  <c r="AP47" i="73" s="1"/>
  <c r="AH45" i="88"/>
  <c r="AQ45" i="88" s="1"/>
  <c r="AR46" i="83"/>
  <c r="Y46" i="78"/>
  <c r="X46" i="78"/>
  <c r="X46" i="74"/>
  <c r="Y46" i="74"/>
  <c r="AR45" i="45"/>
  <c r="AH48" i="44"/>
  <c r="AQ48" i="44" s="1"/>
  <c r="AH48" i="25"/>
  <c r="AQ48" i="25" s="1"/>
  <c r="Y48" i="77"/>
  <c r="X48" i="77"/>
  <c r="Z48" i="77" s="1"/>
  <c r="AN46" i="33"/>
  <c r="AI46" i="33"/>
  <c r="AE47" i="83"/>
  <c r="W48" i="83"/>
  <c r="AF47" i="83"/>
  <c r="AO47" i="83" s="1"/>
  <c r="AG47" i="83"/>
  <c r="AP47" i="83" s="1"/>
  <c r="AE47" i="95"/>
  <c r="AN46" i="31"/>
  <c r="AI46" i="31"/>
  <c r="AH46" i="80"/>
  <c r="AQ46" i="80" s="1"/>
  <c r="AE46" i="81"/>
  <c r="AG46" i="81"/>
  <c r="AP46" i="81" s="1"/>
  <c r="AF46" i="81"/>
  <c r="AO46" i="81" s="1"/>
  <c r="W47" i="81"/>
  <c r="W48" i="76"/>
  <c r="AG47" i="76"/>
  <c r="AP47" i="76" s="1"/>
  <c r="AF47" i="76"/>
  <c r="AO47" i="76" s="1"/>
  <c r="AE47" i="76"/>
  <c r="AR46" i="95"/>
  <c r="AG48" i="40"/>
  <c r="AP48" i="40" s="1"/>
  <c r="AF48" i="40"/>
  <c r="AO48" i="40" s="1"/>
  <c r="AE48" i="40"/>
  <c r="W49" i="40"/>
  <c r="AG46" i="41"/>
  <c r="AP46" i="41" s="1"/>
  <c r="AF46" i="41"/>
  <c r="AO46" i="41" s="1"/>
  <c r="AE46" i="41"/>
  <c r="W47" i="41"/>
  <c r="AN45" i="94"/>
  <c r="AI45" i="94"/>
  <c r="AG45" i="90"/>
  <c r="AP45" i="90" s="1"/>
  <c r="AF45" i="90"/>
  <c r="AO45" i="90" s="1"/>
  <c r="AE45" i="90"/>
  <c r="W46" i="90"/>
  <c r="AH47" i="87"/>
  <c r="AQ47" i="87" s="1"/>
  <c r="AH48" i="30"/>
  <c r="AQ48" i="30" s="1"/>
  <c r="Y48" i="37"/>
  <c r="X48" i="37"/>
  <c r="Z45" i="88"/>
  <c r="AR46" i="43"/>
  <c r="AR47" i="25"/>
  <c r="AR45" i="29"/>
  <c r="AN45" i="78"/>
  <c r="AI45" i="78"/>
  <c r="AN45" i="74"/>
  <c r="AI45" i="74"/>
  <c r="AH48" i="86"/>
  <c r="AQ48" i="86" s="1"/>
  <c r="AR47" i="38"/>
  <c r="Z48" i="25"/>
  <c r="AN47" i="77"/>
  <c r="AI47" i="77"/>
  <c r="AH47" i="43"/>
  <c r="AQ47" i="43" s="1"/>
  <c r="Y48" i="91"/>
  <c r="X48" i="91"/>
  <c r="AI48" i="48"/>
  <c r="AN48" i="48"/>
  <c r="X47" i="33"/>
  <c r="Y47" i="33"/>
  <c r="AR46" i="73"/>
  <c r="AR47" i="86"/>
  <c r="AI44" i="27"/>
  <c r="AN44" i="27"/>
  <c r="AN44" i="47"/>
  <c r="AI44" i="47"/>
  <c r="AR47" i="44"/>
  <c r="AF46" i="36"/>
  <c r="AO46" i="36" s="1"/>
  <c r="AE46" i="36"/>
  <c r="W47" i="36"/>
  <c r="AG46" i="36"/>
  <c r="AP46" i="36" s="1"/>
  <c r="AH46" i="45"/>
  <c r="AQ46" i="45" s="1"/>
  <c r="AR45" i="80"/>
  <c r="Z48" i="86"/>
  <c r="Z48" i="44"/>
  <c r="AH48" i="42"/>
  <c r="AQ48" i="42" s="1"/>
  <c r="Y46" i="75"/>
  <c r="X46" i="75"/>
  <c r="Z47" i="43"/>
  <c r="AR47" i="30"/>
  <c r="AF48" i="96"/>
  <c r="AO48" i="96" s="1"/>
  <c r="AE48" i="96"/>
  <c r="AG48" i="96"/>
  <c r="AP48" i="96" s="1"/>
  <c r="W49" i="96"/>
  <c r="AI46" i="92"/>
  <c r="AN46" i="92"/>
  <c r="AG48" i="28"/>
  <c r="AP48" i="28" s="1"/>
  <c r="AF48" i="28"/>
  <c r="AO48" i="28" s="1"/>
  <c r="W49" i="28"/>
  <c r="AE48" i="28"/>
  <c r="AH46" i="39"/>
  <c r="AQ46" i="39" s="1"/>
  <c r="AH46" i="29"/>
  <c r="AQ46" i="29" s="1"/>
  <c r="AE47" i="87"/>
  <c r="W48" i="87"/>
  <c r="AF47" i="87"/>
  <c r="AO47" i="87" s="1"/>
  <c r="AG47" i="87"/>
  <c r="AP47" i="87" s="1"/>
  <c r="AI47" i="37"/>
  <c r="AN47" i="37"/>
  <c r="AH47" i="83"/>
  <c r="AQ47" i="83" s="1"/>
  <c r="AH48" i="38"/>
  <c r="AQ48" i="38" s="1"/>
  <c r="Y48" i="79"/>
  <c r="X48" i="79"/>
  <c r="AG47" i="26"/>
  <c r="AP47" i="26" s="1"/>
  <c r="AF47" i="26"/>
  <c r="AO47" i="26" s="1"/>
  <c r="AE47" i="26"/>
  <c r="W48" i="26"/>
  <c r="AH44" i="89"/>
  <c r="AQ44" i="89" s="1"/>
  <c r="X45" i="27"/>
  <c r="Y45" i="27"/>
  <c r="AR47" i="28"/>
  <c r="AH46" i="34"/>
  <c r="AQ46" i="34" s="1"/>
  <c r="Y45" i="46"/>
  <c r="X45" i="46"/>
  <c r="Y48" i="85"/>
  <c r="X48" i="85"/>
  <c r="AH48" i="28"/>
  <c r="AQ48" i="28" s="1"/>
  <c r="AR47" i="96"/>
  <c r="Y49" i="48"/>
  <c r="X49" i="48"/>
  <c r="W47" i="80" l="1"/>
  <c r="Z46" i="74"/>
  <c r="AE46" i="80"/>
  <c r="Z46" i="78"/>
  <c r="W47" i="29"/>
  <c r="AE46" i="34"/>
  <c r="AE46" i="29"/>
  <c r="AG46" i="34"/>
  <c r="AP46" i="34" s="1"/>
  <c r="W45" i="89"/>
  <c r="Z48" i="91"/>
  <c r="W47" i="34"/>
  <c r="AE44" i="89"/>
  <c r="W48" i="95"/>
  <c r="AN47" i="91"/>
  <c r="Y47" i="82"/>
  <c r="Z47" i="82" s="1"/>
  <c r="AE48" i="38"/>
  <c r="AN48" i="38" s="1"/>
  <c r="Z45" i="27"/>
  <c r="AE45" i="27" s="1"/>
  <c r="Z46" i="75"/>
  <c r="AG48" i="38"/>
  <c r="AP48" i="38" s="1"/>
  <c r="Z45" i="46"/>
  <c r="Z48" i="37"/>
  <c r="W49" i="37" s="1"/>
  <c r="AG47" i="95"/>
  <c r="AP47" i="95" s="1"/>
  <c r="AF46" i="39"/>
  <c r="AO46" i="39" s="1"/>
  <c r="Z46" i="84"/>
  <c r="AG46" i="39"/>
  <c r="AP46" i="39" s="1"/>
  <c r="Z47" i="33"/>
  <c r="AG47" i="33" s="1"/>
  <c r="AP47" i="33" s="1"/>
  <c r="AF44" i="89"/>
  <c r="AO44" i="89" s="1"/>
  <c r="Z48" i="85"/>
  <c r="W49" i="85" s="1"/>
  <c r="W47" i="39"/>
  <c r="Z49" i="48"/>
  <c r="AF49" i="48" s="1"/>
  <c r="AO49" i="48" s="1"/>
  <c r="Z48" i="79"/>
  <c r="AG48" i="79" s="1"/>
  <c r="AP48" i="79" s="1"/>
  <c r="AF45" i="27"/>
  <c r="AO45" i="27" s="1"/>
  <c r="AG48" i="91"/>
  <c r="AP48" i="91" s="1"/>
  <c r="AF48" i="91"/>
  <c r="AO48" i="91" s="1"/>
  <c r="AE48" i="91"/>
  <c r="W49" i="91"/>
  <c r="W48" i="33"/>
  <c r="AE47" i="33"/>
  <c r="AF48" i="85"/>
  <c r="AO48" i="85" s="1"/>
  <c r="W46" i="47"/>
  <c r="AG45" i="47"/>
  <c r="AP45" i="47" s="1"/>
  <c r="AF45" i="47"/>
  <c r="AO45" i="47" s="1"/>
  <c r="AE45" i="47"/>
  <c r="AH45" i="46"/>
  <c r="AQ45" i="46" s="1"/>
  <c r="AI47" i="87"/>
  <c r="AN47" i="87"/>
  <c r="AN48" i="28"/>
  <c r="AI48" i="28"/>
  <c r="Y49" i="96"/>
  <c r="X49" i="96"/>
  <c r="AN46" i="41"/>
  <c r="AI46" i="41"/>
  <c r="X48" i="95"/>
  <c r="Y48" i="95"/>
  <c r="AN47" i="83"/>
  <c r="AI47" i="83"/>
  <c r="AH48" i="77"/>
  <c r="AQ48" i="77" s="1"/>
  <c r="AH46" i="78"/>
  <c r="AQ46" i="78" s="1"/>
  <c r="Y48" i="73"/>
  <c r="X48" i="73"/>
  <c r="AR45" i="84"/>
  <c r="AH47" i="31"/>
  <c r="AQ47" i="31" s="1"/>
  <c r="AH47" i="92"/>
  <c r="AQ47" i="92" s="1"/>
  <c r="X49" i="42"/>
  <c r="Y49" i="42"/>
  <c r="AI46" i="80"/>
  <c r="AN46" i="80"/>
  <c r="AI46" i="45"/>
  <c r="AN46" i="45"/>
  <c r="Y45" i="89"/>
  <c r="X45" i="89"/>
  <c r="AI48" i="38"/>
  <c r="AH45" i="27"/>
  <c r="AQ45" i="27" s="1"/>
  <c r="X48" i="26"/>
  <c r="Y48" i="26"/>
  <c r="Z48" i="26" s="1"/>
  <c r="AR47" i="37"/>
  <c r="X49" i="28"/>
  <c r="Y49" i="28"/>
  <c r="AG47" i="43"/>
  <c r="AP47" i="43" s="1"/>
  <c r="AF47" i="43"/>
  <c r="AO47" i="43" s="1"/>
  <c r="AE47" i="43"/>
  <c r="W48" i="43"/>
  <c r="W49" i="25"/>
  <c r="AG48" i="25"/>
  <c r="AP48" i="25" s="1"/>
  <c r="AF48" i="25"/>
  <c r="AO48" i="25" s="1"/>
  <c r="AE48" i="25"/>
  <c r="W46" i="88"/>
  <c r="AG45" i="88"/>
  <c r="AP45" i="88" s="1"/>
  <c r="AF45" i="88"/>
  <c r="AO45" i="88" s="1"/>
  <c r="AE45" i="88"/>
  <c r="AN46" i="81"/>
  <c r="AI46" i="81"/>
  <c r="AR46" i="31"/>
  <c r="AN47" i="95"/>
  <c r="AR46" i="33"/>
  <c r="AI47" i="73"/>
  <c r="AN47" i="73"/>
  <c r="X47" i="32"/>
  <c r="Y47" i="32"/>
  <c r="AH46" i="84"/>
  <c r="AQ46" i="84" s="1"/>
  <c r="Y45" i="35"/>
  <c r="X45" i="35"/>
  <c r="AI48" i="42"/>
  <c r="AN48" i="42"/>
  <c r="AI48" i="30"/>
  <c r="AN48" i="30"/>
  <c r="AH49" i="48"/>
  <c r="AQ49" i="48" s="1"/>
  <c r="W46" i="46"/>
  <c r="AG45" i="46"/>
  <c r="AP45" i="46" s="1"/>
  <c r="AE45" i="46"/>
  <c r="AF45" i="46"/>
  <c r="AO45" i="46" s="1"/>
  <c r="AN47" i="26"/>
  <c r="AI47" i="26"/>
  <c r="AH46" i="75"/>
  <c r="AQ46" i="75" s="1"/>
  <c r="AR44" i="47"/>
  <c r="AR48" i="48"/>
  <c r="AH48" i="37"/>
  <c r="AQ48" i="37" s="1"/>
  <c r="AR45" i="94"/>
  <c r="Z48" i="76"/>
  <c r="X48" i="76"/>
  <c r="Y48" i="76"/>
  <c r="W49" i="77"/>
  <c r="AG48" i="77"/>
  <c r="AP48" i="77" s="1"/>
  <c r="AF48" i="77"/>
  <c r="AO48" i="77" s="1"/>
  <c r="AE48" i="77"/>
  <c r="W47" i="78"/>
  <c r="AG46" i="78"/>
  <c r="AP46" i="78" s="1"/>
  <c r="AE46" i="78"/>
  <c r="AF46" i="78"/>
  <c r="AO46" i="78" s="1"/>
  <c r="AR47" i="91"/>
  <c r="W48" i="31"/>
  <c r="AG47" i="31"/>
  <c r="AP47" i="31" s="1"/>
  <c r="AF47" i="31"/>
  <c r="AO47" i="31" s="1"/>
  <c r="AE47" i="31"/>
  <c r="AR47" i="85"/>
  <c r="Z47" i="92"/>
  <c r="AI44" i="35"/>
  <c r="AN44" i="35"/>
  <c r="X47" i="34"/>
  <c r="Y47" i="34"/>
  <c r="AH48" i="85"/>
  <c r="AQ48" i="85" s="1"/>
  <c r="AN48" i="96"/>
  <c r="AI48" i="96"/>
  <c r="Y47" i="36"/>
  <c r="X47" i="36"/>
  <c r="AH48" i="91"/>
  <c r="AQ48" i="91" s="1"/>
  <c r="AR45" i="74"/>
  <c r="Y47" i="81"/>
  <c r="X47" i="81"/>
  <c r="AI46" i="32"/>
  <c r="AN46" i="32"/>
  <c r="AH46" i="94"/>
  <c r="AQ46" i="94" s="1"/>
  <c r="AR45" i="75"/>
  <c r="AR44" i="46"/>
  <c r="AG46" i="84"/>
  <c r="AP46" i="84" s="1"/>
  <c r="AF46" i="84"/>
  <c r="AO46" i="84" s="1"/>
  <c r="AE46" i="84"/>
  <c r="W47" i="84"/>
  <c r="X47" i="29"/>
  <c r="Y47" i="29"/>
  <c r="W47" i="75"/>
  <c r="AG46" i="75"/>
  <c r="AP46" i="75" s="1"/>
  <c r="AF46" i="75"/>
  <c r="AO46" i="75" s="1"/>
  <c r="AE46" i="75"/>
  <c r="AE48" i="44"/>
  <c r="AF48" i="44"/>
  <c r="AO48" i="44" s="1"/>
  <c r="AG48" i="44"/>
  <c r="AP48" i="44" s="1"/>
  <c r="W49" i="44"/>
  <c r="AI46" i="36"/>
  <c r="AN46" i="36"/>
  <c r="AE48" i="37"/>
  <c r="Y46" i="90"/>
  <c r="X46" i="90"/>
  <c r="Y49" i="40"/>
  <c r="X49" i="40"/>
  <c r="AI47" i="76"/>
  <c r="AN47" i="76"/>
  <c r="Y48" i="83"/>
  <c r="X48" i="83"/>
  <c r="AH47" i="82"/>
  <c r="AQ47" i="82" s="1"/>
  <c r="AH46" i="74"/>
  <c r="AQ46" i="74" s="1"/>
  <c r="Z46" i="94"/>
  <c r="X47" i="93"/>
  <c r="Y47" i="93"/>
  <c r="AH45" i="47"/>
  <c r="AQ45" i="47" s="1"/>
  <c r="AI46" i="29"/>
  <c r="AN46" i="29"/>
  <c r="Y47" i="45"/>
  <c r="X47" i="45"/>
  <c r="AN44" i="89"/>
  <c r="Y49" i="38"/>
  <c r="X49" i="38"/>
  <c r="X47" i="39"/>
  <c r="Y47" i="39"/>
  <c r="AH48" i="79"/>
  <c r="AQ48" i="79" s="1"/>
  <c r="Y48" i="87"/>
  <c r="X48" i="87"/>
  <c r="AR46" i="92"/>
  <c r="AG48" i="86"/>
  <c r="AP48" i="86" s="1"/>
  <c r="AF48" i="86"/>
  <c r="AO48" i="86" s="1"/>
  <c r="AE48" i="86"/>
  <c r="W49" i="86"/>
  <c r="AR44" i="27"/>
  <c r="AH47" i="33"/>
  <c r="AQ47" i="33" s="1"/>
  <c r="AR47" i="77"/>
  <c r="AR45" i="78"/>
  <c r="AN45" i="90"/>
  <c r="AI45" i="90"/>
  <c r="X47" i="41"/>
  <c r="Y47" i="41"/>
  <c r="AN48" i="40"/>
  <c r="AI48" i="40"/>
  <c r="W47" i="74"/>
  <c r="AG46" i="74"/>
  <c r="AP46" i="74" s="1"/>
  <c r="AF46" i="74"/>
  <c r="AO46" i="74" s="1"/>
  <c r="AE46" i="74"/>
  <c r="AI46" i="93"/>
  <c r="AN46" i="93"/>
  <c r="AR46" i="82"/>
  <c r="AR47" i="79"/>
  <c r="X47" i="80"/>
  <c r="Y47" i="80"/>
  <c r="AI46" i="34"/>
  <c r="AN46" i="34"/>
  <c r="AN46" i="39"/>
  <c r="AI46" i="39"/>
  <c r="X49" i="30"/>
  <c r="Y49" i="30"/>
  <c r="Z47" i="29" l="1"/>
  <c r="AG45" i="27"/>
  <c r="AP45" i="27" s="1"/>
  <c r="Z49" i="38"/>
  <c r="W46" i="27"/>
  <c r="Z48" i="87"/>
  <c r="AF48" i="37"/>
  <c r="AO48" i="37" s="1"/>
  <c r="Z49" i="42"/>
  <c r="AI44" i="89"/>
  <c r="AG48" i="37"/>
  <c r="AP48" i="37" s="1"/>
  <c r="AF47" i="33"/>
  <c r="AO47" i="33" s="1"/>
  <c r="Z48" i="73"/>
  <c r="AE48" i="73" s="1"/>
  <c r="AE47" i="82"/>
  <c r="AG47" i="82"/>
  <c r="AP47" i="82" s="1"/>
  <c r="AF47" i="82"/>
  <c r="AO47" i="82" s="1"/>
  <c r="W48" i="82"/>
  <c r="AE48" i="85"/>
  <c r="AN48" i="85" s="1"/>
  <c r="AG48" i="85"/>
  <c r="AP48" i="85" s="1"/>
  <c r="AI47" i="95"/>
  <c r="Z46" i="90"/>
  <c r="W49" i="79"/>
  <c r="Z47" i="81"/>
  <c r="W48" i="81" s="1"/>
  <c r="Z49" i="28"/>
  <c r="W50" i="28" s="1"/>
  <c r="AE48" i="79"/>
  <c r="AF48" i="79"/>
  <c r="AO48" i="79" s="1"/>
  <c r="AG49" i="48"/>
  <c r="AP49" i="48" s="1"/>
  <c r="W50" i="48"/>
  <c r="Z47" i="80"/>
  <c r="AG47" i="80" s="1"/>
  <c r="AP47" i="80" s="1"/>
  <c r="Z47" i="34"/>
  <c r="AE47" i="34" s="1"/>
  <c r="AE49" i="48"/>
  <c r="Z47" i="36"/>
  <c r="W48" i="36" s="1"/>
  <c r="Z45" i="35"/>
  <c r="W46" i="35" s="1"/>
  <c r="AG47" i="29"/>
  <c r="AP47" i="29" s="1"/>
  <c r="AF47" i="29"/>
  <c r="AO47" i="29" s="1"/>
  <c r="AE47" i="29"/>
  <c r="W48" i="29"/>
  <c r="AG47" i="81"/>
  <c r="AP47" i="81" s="1"/>
  <c r="AF47" i="81"/>
  <c r="AO47" i="81" s="1"/>
  <c r="AE47" i="81"/>
  <c r="AG48" i="73"/>
  <c r="AP48" i="73" s="1"/>
  <c r="AF48" i="73"/>
  <c r="AO48" i="73" s="1"/>
  <c r="W49" i="73"/>
  <c r="AF49" i="38"/>
  <c r="AO49" i="38" s="1"/>
  <c r="W50" i="38"/>
  <c r="AG49" i="38"/>
  <c r="AP49" i="38" s="1"/>
  <c r="AE49" i="38"/>
  <c r="AE47" i="36"/>
  <c r="AG45" i="35"/>
  <c r="AP45" i="35" s="1"/>
  <c r="AE45" i="35"/>
  <c r="AF45" i="35"/>
  <c r="AO45" i="35" s="1"/>
  <c r="AH47" i="41"/>
  <c r="AQ47" i="41" s="1"/>
  <c r="AH49" i="30"/>
  <c r="AQ49" i="30" s="1"/>
  <c r="AN47" i="82"/>
  <c r="AI47" i="82"/>
  <c r="X49" i="86"/>
  <c r="Y49" i="86"/>
  <c r="AR46" i="39"/>
  <c r="AR46" i="93"/>
  <c r="AN48" i="86"/>
  <c r="AI48" i="86"/>
  <c r="AH48" i="87"/>
  <c r="AQ48" i="87" s="1"/>
  <c r="AI46" i="74"/>
  <c r="AN46" i="74"/>
  <c r="X48" i="82"/>
  <c r="Y48" i="82"/>
  <c r="X47" i="75"/>
  <c r="Z47" i="75" s="1"/>
  <c r="Y47" i="75"/>
  <c r="AN46" i="84"/>
  <c r="AI46" i="84"/>
  <c r="AH47" i="36"/>
  <c r="AQ47" i="36" s="1"/>
  <c r="AI47" i="31"/>
  <c r="AN47" i="31"/>
  <c r="AI48" i="77"/>
  <c r="AN48" i="77"/>
  <c r="AH48" i="76"/>
  <c r="AQ48" i="76" s="1"/>
  <c r="AR47" i="26"/>
  <c r="X46" i="46"/>
  <c r="Y46" i="46"/>
  <c r="AI48" i="25"/>
  <c r="AN48" i="25"/>
  <c r="AN47" i="43"/>
  <c r="AI47" i="43"/>
  <c r="AR47" i="83"/>
  <c r="AI47" i="33"/>
  <c r="AN47" i="33"/>
  <c r="AN45" i="27"/>
  <c r="AI45" i="27"/>
  <c r="AG48" i="87"/>
  <c r="AP48" i="87" s="1"/>
  <c r="AF48" i="87"/>
  <c r="AO48" i="87" s="1"/>
  <c r="AE48" i="87"/>
  <c r="W49" i="87"/>
  <c r="AR44" i="89"/>
  <c r="AR46" i="29"/>
  <c r="AR47" i="76"/>
  <c r="W47" i="90"/>
  <c r="AG46" i="90"/>
  <c r="AP46" i="90" s="1"/>
  <c r="AF46" i="90"/>
  <c r="AO46" i="90" s="1"/>
  <c r="AE46" i="90"/>
  <c r="AI48" i="44"/>
  <c r="AN48" i="44"/>
  <c r="AR46" i="32"/>
  <c r="AF48" i="76"/>
  <c r="AO48" i="76" s="1"/>
  <c r="AE48" i="76"/>
  <c r="AG48" i="76"/>
  <c r="AP48" i="76" s="1"/>
  <c r="W49" i="76"/>
  <c r="AR48" i="30"/>
  <c r="AH47" i="32"/>
  <c r="AQ47" i="32" s="1"/>
  <c r="AI45" i="88"/>
  <c r="AN45" i="88"/>
  <c r="AH45" i="89"/>
  <c r="AQ45" i="89" s="1"/>
  <c r="AR46" i="80"/>
  <c r="AH49" i="96"/>
  <c r="AQ49" i="96" s="1"/>
  <c r="AR47" i="87"/>
  <c r="AI45" i="47"/>
  <c r="AN45" i="47"/>
  <c r="X49" i="85"/>
  <c r="Y49" i="85"/>
  <c r="Z49" i="85" s="1"/>
  <c r="AR46" i="34"/>
  <c r="Z47" i="41"/>
  <c r="AH47" i="39"/>
  <c r="AQ47" i="39" s="1"/>
  <c r="AH47" i="93"/>
  <c r="AQ47" i="93" s="1"/>
  <c r="AH49" i="40"/>
  <c r="AQ49" i="40" s="1"/>
  <c r="AR46" i="36"/>
  <c r="AI46" i="75"/>
  <c r="AN46" i="75"/>
  <c r="AH47" i="29"/>
  <c r="AQ47" i="29" s="1"/>
  <c r="AH47" i="81"/>
  <c r="AQ47" i="81" s="1"/>
  <c r="AR44" i="35"/>
  <c r="AI46" i="78"/>
  <c r="AN46" i="78"/>
  <c r="Z47" i="32"/>
  <c r="AR47" i="95"/>
  <c r="X50" i="48"/>
  <c r="Y50" i="48"/>
  <c r="Z47" i="39"/>
  <c r="AH47" i="45"/>
  <c r="AQ47" i="45" s="1"/>
  <c r="Z47" i="93"/>
  <c r="AH48" i="83"/>
  <c r="AQ48" i="83" s="1"/>
  <c r="Y49" i="37"/>
  <c r="X49" i="37"/>
  <c r="AR48" i="96"/>
  <c r="AE47" i="92"/>
  <c r="AF47" i="92"/>
  <c r="AO47" i="92" s="1"/>
  <c r="W48" i="92"/>
  <c r="AG47" i="92"/>
  <c r="AP47" i="92" s="1"/>
  <c r="AI45" i="46"/>
  <c r="AN45" i="46"/>
  <c r="AR48" i="42"/>
  <c r="Z45" i="89"/>
  <c r="AH49" i="42"/>
  <c r="AQ49" i="42" s="1"/>
  <c r="AH48" i="95"/>
  <c r="AQ48" i="95" s="1"/>
  <c r="Z49" i="96"/>
  <c r="X48" i="33"/>
  <c r="Y48" i="33"/>
  <c r="AN49" i="48"/>
  <c r="AI49" i="48"/>
  <c r="AH49" i="38"/>
  <c r="AQ49" i="38" s="1"/>
  <c r="AE46" i="94"/>
  <c r="AF46" i="94"/>
  <c r="AO46" i="94" s="1"/>
  <c r="AG46" i="94"/>
  <c r="AP46" i="94" s="1"/>
  <c r="W47" i="94"/>
  <c r="Z49" i="40"/>
  <c r="AN48" i="37"/>
  <c r="AI48" i="37"/>
  <c r="Y49" i="44"/>
  <c r="X49" i="44"/>
  <c r="X47" i="84"/>
  <c r="Y47" i="84"/>
  <c r="X48" i="31"/>
  <c r="Y48" i="31"/>
  <c r="X49" i="77"/>
  <c r="Y49" i="77"/>
  <c r="AH45" i="35"/>
  <c r="AQ45" i="35" s="1"/>
  <c r="AR47" i="73"/>
  <c r="Y49" i="25"/>
  <c r="X49" i="25"/>
  <c r="AH48" i="26"/>
  <c r="AQ48" i="26" s="1"/>
  <c r="AG49" i="42"/>
  <c r="AP49" i="42" s="1"/>
  <c r="AF49" i="42"/>
  <c r="AO49" i="42" s="1"/>
  <c r="AE49" i="42"/>
  <c r="W50" i="42"/>
  <c r="Z48" i="95"/>
  <c r="AR48" i="28"/>
  <c r="Y49" i="91"/>
  <c r="X49" i="91"/>
  <c r="Z49" i="91" s="1"/>
  <c r="Y49" i="79"/>
  <c r="X49" i="79"/>
  <c r="Z49" i="79" s="1"/>
  <c r="X46" i="27"/>
  <c r="Y46" i="27"/>
  <c r="AR45" i="90"/>
  <c r="Z49" i="30"/>
  <c r="AH47" i="80"/>
  <c r="AQ47" i="80" s="1"/>
  <c r="X47" i="74"/>
  <c r="Y47" i="74"/>
  <c r="AR48" i="40"/>
  <c r="Z47" i="45"/>
  <c r="Z48" i="83"/>
  <c r="AH46" i="90"/>
  <c r="AQ46" i="90" s="1"/>
  <c r="AH47" i="34"/>
  <c r="AQ47" i="34" s="1"/>
  <c r="X47" i="78"/>
  <c r="Y47" i="78"/>
  <c r="AR46" i="81"/>
  <c r="Y46" i="88"/>
  <c r="X46" i="88"/>
  <c r="X48" i="43"/>
  <c r="Y48" i="43"/>
  <c r="AH49" i="28"/>
  <c r="AQ49" i="28" s="1"/>
  <c r="W49" i="26"/>
  <c r="AG48" i="26"/>
  <c r="AP48" i="26" s="1"/>
  <c r="AF48" i="26"/>
  <c r="AO48" i="26" s="1"/>
  <c r="AE48" i="26"/>
  <c r="AR48" i="38"/>
  <c r="AR46" i="45"/>
  <c r="AH48" i="73"/>
  <c r="AQ48" i="73" s="1"/>
  <c r="AR46" i="41"/>
  <c r="X46" i="47"/>
  <c r="Y46" i="47"/>
  <c r="AN48" i="91"/>
  <c r="AI48" i="91"/>
  <c r="AN48" i="79"/>
  <c r="AI48" i="79"/>
  <c r="AF47" i="36" l="1"/>
  <c r="AO47" i="36" s="1"/>
  <c r="AG47" i="36"/>
  <c r="AP47" i="36" s="1"/>
  <c r="Z49" i="25"/>
  <c r="AG47" i="34"/>
  <c r="AP47" i="34" s="1"/>
  <c r="W48" i="80"/>
  <c r="Z49" i="77"/>
  <c r="AF49" i="77" s="1"/>
  <c r="AO49" i="77" s="1"/>
  <c r="AF47" i="34"/>
  <c r="AO47" i="34" s="1"/>
  <c r="AE49" i="28"/>
  <c r="AF49" i="28"/>
  <c r="AO49" i="28" s="1"/>
  <c r="W48" i="34"/>
  <c r="X48" i="34" s="1"/>
  <c r="AG49" i="28"/>
  <c r="AP49" i="28" s="1"/>
  <c r="Z48" i="31"/>
  <c r="AE48" i="31" s="1"/>
  <c r="Z50" i="48"/>
  <c r="AE50" i="48" s="1"/>
  <c r="AE47" i="80"/>
  <c r="Z46" i="88"/>
  <c r="Z47" i="84"/>
  <c r="AF47" i="84" s="1"/>
  <c r="AO47" i="84" s="1"/>
  <c r="AI48" i="85"/>
  <c r="AF47" i="80"/>
  <c r="AO47" i="80" s="1"/>
  <c r="Z46" i="47"/>
  <c r="AG46" i="47" s="1"/>
  <c r="AP46" i="47" s="1"/>
  <c r="Z49" i="44"/>
  <c r="W50" i="44" s="1"/>
  <c r="Z48" i="33"/>
  <c r="AG48" i="33" s="1"/>
  <c r="AP48" i="33" s="1"/>
  <c r="Z47" i="78"/>
  <c r="AF47" i="78" s="1"/>
  <c r="AO47" i="78" s="1"/>
  <c r="W50" i="77"/>
  <c r="AF49" i="44"/>
  <c r="AO49" i="44" s="1"/>
  <c r="AE49" i="44"/>
  <c r="W50" i="91"/>
  <c r="AF49" i="91"/>
  <c r="AO49" i="91" s="1"/>
  <c r="AE49" i="91"/>
  <c r="AG49" i="91"/>
  <c r="AP49" i="91" s="1"/>
  <c r="AF48" i="31"/>
  <c r="AO48" i="31" s="1"/>
  <c r="AH48" i="43"/>
  <c r="AQ48" i="43" s="1"/>
  <c r="AH46" i="27"/>
  <c r="AQ46" i="27" s="1"/>
  <c r="Y50" i="42"/>
  <c r="X50" i="42"/>
  <c r="W46" i="89"/>
  <c r="AE45" i="89"/>
  <c r="AG45" i="89"/>
  <c r="AP45" i="89" s="1"/>
  <c r="AF45" i="89"/>
  <c r="AO45" i="89" s="1"/>
  <c r="Y48" i="92"/>
  <c r="X48" i="92"/>
  <c r="AH49" i="37"/>
  <c r="AQ49" i="37" s="1"/>
  <c r="AR48" i="85"/>
  <c r="AR46" i="78"/>
  <c r="AH49" i="85"/>
  <c r="AQ49" i="85" s="1"/>
  <c r="AI48" i="76"/>
  <c r="AN48" i="76"/>
  <c r="AI46" i="90"/>
  <c r="AN46" i="90"/>
  <c r="AH47" i="75"/>
  <c r="AQ47" i="75" s="1"/>
  <c r="AR46" i="74"/>
  <c r="AR48" i="86"/>
  <c r="AN45" i="35"/>
  <c r="AI45" i="35"/>
  <c r="AI49" i="38"/>
  <c r="AN49" i="38"/>
  <c r="Y49" i="73"/>
  <c r="X49" i="73"/>
  <c r="X49" i="26"/>
  <c r="Y49" i="26"/>
  <c r="AR48" i="79"/>
  <c r="AI48" i="26"/>
  <c r="AN48" i="26"/>
  <c r="AH47" i="74"/>
  <c r="AQ47" i="74" s="1"/>
  <c r="Z46" i="27"/>
  <c r="AN49" i="42"/>
  <c r="AI49" i="42"/>
  <c r="AR48" i="37"/>
  <c r="AG49" i="96"/>
  <c r="AP49" i="96" s="1"/>
  <c r="AF49" i="96"/>
  <c r="AO49" i="96" s="1"/>
  <c r="AE49" i="96"/>
  <c r="W50" i="96"/>
  <c r="W50" i="85"/>
  <c r="AG49" i="85"/>
  <c r="AP49" i="85" s="1"/>
  <c r="AE49" i="85"/>
  <c r="AF49" i="85"/>
  <c r="AO49" i="85" s="1"/>
  <c r="AR45" i="88"/>
  <c r="AN48" i="87"/>
  <c r="AI48" i="87"/>
  <c r="AR47" i="33"/>
  <c r="AR48" i="25"/>
  <c r="AR48" i="77"/>
  <c r="AE47" i="75"/>
  <c r="W48" i="75"/>
  <c r="AF47" i="75"/>
  <c r="AO47" i="75" s="1"/>
  <c r="AG47" i="75"/>
  <c r="AP47" i="75" s="1"/>
  <c r="AH49" i="86"/>
  <c r="AQ49" i="86" s="1"/>
  <c r="AN48" i="73"/>
  <c r="AI48" i="73"/>
  <c r="Z48" i="43"/>
  <c r="AH46" i="88"/>
  <c r="AQ46" i="88" s="1"/>
  <c r="AH47" i="78"/>
  <c r="AQ47" i="78" s="1"/>
  <c r="AG48" i="83"/>
  <c r="AP48" i="83" s="1"/>
  <c r="AF48" i="83"/>
  <c r="AO48" i="83" s="1"/>
  <c r="W49" i="83"/>
  <c r="AE48" i="83"/>
  <c r="Z47" i="74"/>
  <c r="AF49" i="30"/>
  <c r="AO49" i="30" s="1"/>
  <c r="AE49" i="30"/>
  <c r="W50" i="30"/>
  <c r="AG49" i="30"/>
  <c r="AP49" i="30" s="1"/>
  <c r="AH49" i="79"/>
  <c r="AQ49" i="79" s="1"/>
  <c r="AH49" i="77"/>
  <c r="AQ49" i="77" s="1"/>
  <c r="AH47" i="84"/>
  <c r="AQ47" i="84" s="1"/>
  <c r="AN46" i="94"/>
  <c r="AI46" i="94"/>
  <c r="AR49" i="48"/>
  <c r="Z49" i="37"/>
  <c r="AG47" i="93"/>
  <c r="AP47" i="93" s="1"/>
  <c r="AE47" i="93"/>
  <c r="AF47" i="93"/>
  <c r="AO47" i="93" s="1"/>
  <c r="W48" i="93"/>
  <c r="W48" i="39"/>
  <c r="AG47" i="39"/>
  <c r="AP47" i="39" s="1"/>
  <c r="AF47" i="39"/>
  <c r="AO47" i="39" s="1"/>
  <c r="AE47" i="39"/>
  <c r="AR46" i="75"/>
  <c r="W48" i="41"/>
  <c r="AG47" i="41"/>
  <c r="AP47" i="41" s="1"/>
  <c r="AF47" i="41"/>
  <c r="AO47" i="41" s="1"/>
  <c r="AE47" i="41"/>
  <c r="Z49" i="86"/>
  <c r="Y50" i="28"/>
  <c r="X50" i="28"/>
  <c r="X48" i="29"/>
  <c r="Y48" i="29"/>
  <c r="AH46" i="47"/>
  <c r="AQ46" i="47" s="1"/>
  <c r="AR48" i="91"/>
  <c r="AF47" i="45"/>
  <c r="AO47" i="45" s="1"/>
  <c r="AE47" i="45"/>
  <c r="W48" i="45"/>
  <c r="AG47" i="45"/>
  <c r="AP47" i="45" s="1"/>
  <c r="AH49" i="25"/>
  <c r="AQ49" i="25" s="1"/>
  <c r="W50" i="40"/>
  <c r="AG49" i="40"/>
  <c r="AP49" i="40" s="1"/>
  <c r="AE49" i="40"/>
  <c r="AF49" i="40"/>
  <c r="AO49" i="40" s="1"/>
  <c r="AN47" i="92"/>
  <c r="AI47" i="92"/>
  <c r="AR45" i="47"/>
  <c r="X49" i="76"/>
  <c r="Y49" i="76"/>
  <c r="AH46" i="46"/>
  <c r="AQ46" i="46" s="1"/>
  <c r="AR47" i="31"/>
  <c r="AR46" i="84"/>
  <c r="AH48" i="82"/>
  <c r="AQ48" i="82" s="1"/>
  <c r="AR47" i="82"/>
  <c r="X48" i="36"/>
  <c r="Y48" i="36"/>
  <c r="X50" i="38"/>
  <c r="Y50" i="38"/>
  <c r="AN47" i="81"/>
  <c r="AI47" i="81"/>
  <c r="X48" i="80"/>
  <c r="Y48" i="80"/>
  <c r="AN47" i="29"/>
  <c r="AI47" i="29"/>
  <c r="AE46" i="88"/>
  <c r="W47" i="88"/>
  <c r="AF46" i="88"/>
  <c r="AO46" i="88" s="1"/>
  <c r="AG46" i="88"/>
  <c r="AP46" i="88" s="1"/>
  <c r="W50" i="79"/>
  <c r="AG49" i="79"/>
  <c r="AP49" i="79" s="1"/>
  <c r="AF49" i="79"/>
  <c r="AO49" i="79" s="1"/>
  <c r="AE49" i="79"/>
  <c r="AG48" i="95"/>
  <c r="AP48" i="95" s="1"/>
  <c r="AF48" i="95"/>
  <c r="AO48" i="95" s="1"/>
  <c r="AE48" i="95"/>
  <c r="W49" i="95"/>
  <c r="AH49" i="44"/>
  <c r="AQ49" i="44" s="1"/>
  <c r="Y47" i="94"/>
  <c r="X47" i="94"/>
  <c r="AR45" i="46"/>
  <c r="AH50" i="48"/>
  <c r="AQ50" i="48" s="1"/>
  <c r="AF47" i="32"/>
  <c r="AO47" i="32" s="1"/>
  <c r="AE47" i="32"/>
  <c r="W48" i="32"/>
  <c r="AG47" i="32"/>
  <c r="AP47" i="32" s="1"/>
  <c r="Y47" i="90"/>
  <c r="X47" i="90"/>
  <c r="AR45" i="27"/>
  <c r="AR47" i="43"/>
  <c r="Z46" i="46"/>
  <c r="Z48" i="82"/>
  <c r="AN47" i="36"/>
  <c r="AI47" i="36"/>
  <c r="AI49" i="28"/>
  <c r="AN49" i="28"/>
  <c r="X48" i="81"/>
  <c r="Y48" i="81"/>
  <c r="AN47" i="80"/>
  <c r="AI47" i="80"/>
  <c r="AH49" i="91"/>
  <c r="AQ49" i="91" s="1"/>
  <c r="AE49" i="25"/>
  <c r="W50" i="25"/>
  <c r="AG49" i="25"/>
  <c r="AP49" i="25" s="1"/>
  <c r="AF49" i="25"/>
  <c r="AO49" i="25" s="1"/>
  <c r="AH48" i="31"/>
  <c r="AQ48" i="31" s="1"/>
  <c r="AH48" i="33"/>
  <c r="AQ48" i="33" s="1"/>
  <c r="W51" i="48"/>
  <c r="AR48" i="44"/>
  <c r="Y49" i="87"/>
  <c r="X49" i="87"/>
  <c r="Y46" i="35"/>
  <c r="X46" i="35"/>
  <c r="AN47" i="34"/>
  <c r="AG48" i="31" l="1"/>
  <c r="AP48" i="31" s="1"/>
  <c r="AE49" i="77"/>
  <c r="W49" i="31"/>
  <c r="Z48" i="80"/>
  <c r="AG48" i="80" s="1"/>
  <c r="AP48" i="80" s="1"/>
  <c r="Z48" i="36"/>
  <c r="AF48" i="36" s="1"/>
  <c r="AO48" i="36" s="1"/>
  <c r="AG49" i="77"/>
  <c r="AP49" i="77" s="1"/>
  <c r="AF50" i="48"/>
  <c r="AO50" i="48" s="1"/>
  <c r="AG50" i="48"/>
  <c r="AP50" i="48" s="1"/>
  <c r="AG49" i="44"/>
  <c r="AP49" i="44" s="1"/>
  <c r="W47" i="47"/>
  <c r="X47" i="47" s="1"/>
  <c r="AE46" i="47"/>
  <c r="AN46" i="47" s="1"/>
  <c r="AI47" i="34"/>
  <c r="Z48" i="92"/>
  <c r="AF46" i="47"/>
  <c r="AO46" i="47" s="1"/>
  <c r="Y48" i="34"/>
  <c r="W48" i="84"/>
  <c r="X48" i="84" s="1"/>
  <c r="AF48" i="33"/>
  <c r="AO48" i="33" s="1"/>
  <c r="W48" i="78"/>
  <c r="AE47" i="78"/>
  <c r="AE47" i="84"/>
  <c r="AG47" i="78"/>
  <c r="AP47" i="78" s="1"/>
  <c r="AG47" i="84"/>
  <c r="AP47" i="84" s="1"/>
  <c r="W49" i="33"/>
  <c r="Y49" i="33" s="1"/>
  <c r="Z48" i="81"/>
  <c r="W49" i="81" s="1"/>
  <c r="Z47" i="90"/>
  <c r="AF47" i="90" s="1"/>
  <c r="AO47" i="90" s="1"/>
  <c r="Z48" i="29"/>
  <c r="AE48" i="29" s="1"/>
  <c r="Z49" i="26"/>
  <c r="AE49" i="26" s="1"/>
  <c r="Z49" i="87"/>
  <c r="W50" i="87" s="1"/>
  <c r="AE48" i="33"/>
  <c r="AI48" i="33" s="1"/>
  <c r="AG48" i="36"/>
  <c r="AP48" i="36" s="1"/>
  <c r="AE48" i="81"/>
  <c r="AG48" i="81"/>
  <c r="AP48" i="81" s="1"/>
  <c r="W49" i="29"/>
  <c r="AG48" i="29"/>
  <c r="AP48" i="29" s="1"/>
  <c r="AF48" i="29"/>
  <c r="AO48" i="29" s="1"/>
  <c r="AG49" i="26"/>
  <c r="AP49" i="26" s="1"/>
  <c r="AF49" i="26"/>
  <c r="AO49" i="26" s="1"/>
  <c r="X48" i="93"/>
  <c r="Z48" i="93" s="1"/>
  <c r="Y48" i="93"/>
  <c r="AH46" i="35"/>
  <c r="AQ46" i="35" s="1"/>
  <c r="AH49" i="87"/>
  <c r="AQ49" i="87" s="1"/>
  <c r="AI49" i="25"/>
  <c r="AN49" i="25"/>
  <c r="AR47" i="80"/>
  <c r="AR49" i="28"/>
  <c r="AG48" i="82"/>
  <c r="AP48" i="82" s="1"/>
  <c r="AF48" i="82"/>
  <c r="AO48" i="82" s="1"/>
  <c r="W49" i="82"/>
  <c r="AE48" i="82"/>
  <c r="AH47" i="90"/>
  <c r="AQ47" i="90" s="1"/>
  <c r="AI47" i="32"/>
  <c r="AN47" i="32"/>
  <c r="X49" i="95"/>
  <c r="Y49" i="95"/>
  <c r="Z49" i="95" s="1"/>
  <c r="Y47" i="88"/>
  <c r="X47" i="88"/>
  <c r="AR47" i="92"/>
  <c r="X50" i="40"/>
  <c r="Y50" i="40"/>
  <c r="W50" i="86"/>
  <c r="AG49" i="86"/>
  <c r="AP49" i="86" s="1"/>
  <c r="AF49" i="86"/>
  <c r="AO49" i="86" s="1"/>
  <c r="AE49" i="86"/>
  <c r="Y48" i="39"/>
  <c r="X48" i="39"/>
  <c r="W50" i="37"/>
  <c r="AG49" i="37"/>
  <c r="AP49" i="37" s="1"/>
  <c r="AF49" i="37"/>
  <c r="AO49" i="37" s="1"/>
  <c r="AE49" i="37"/>
  <c r="AR48" i="73"/>
  <c r="AR48" i="87"/>
  <c r="AF46" i="27"/>
  <c r="AO46" i="27" s="1"/>
  <c r="AG46" i="27"/>
  <c r="AP46" i="27" s="1"/>
  <c r="W47" i="27"/>
  <c r="AE46" i="27"/>
  <c r="AR45" i="35"/>
  <c r="AR46" i="90"/>
  <c r="Y46" i="89"/>
  <c r="X46" i="89"/>
  <c r="AN47" i="84"/>
  <c r="AI49" i="91"/>
  <c r="AN49" i="91"/>
  <c r="AI47" i="41"/>
  <c r="AN47" i="41"/>
  <c r="AE47" i="74"/>
  <c r="W48" i="74"/>
  <c r="AF47" i="74"/>
  <c r="AO47" i="74" s="1"/>
  <c r="AG47" i="74"/>
  <c r="AP47" i="74" s="1"/>
  <c r="AR48" i="26"/>
  <c r="AH49" i="73"/>
  <c r="AQ49" i="73" s="1"/>
  <c r="AF48" i="92"/>
  <c r="AO48" i="92" s="1"/>
  <c r="AE48" i="92"/>
  <c r="AG48" i="92"/>
  <c r="AP48" i="92" s="1"/>
  <c r="W49" i="92"/>
  <c r="AH50" i="42"/>
  <c r="AQ50" i="42" s="1"/>
  <c r="AR47" i="34"/>
  <c r="AH48" i="34"/>
  <c r="AQ48" i="34" s="1"/>
  <c r="X50" i="79"/>
  <c r="Y50" i="79"/>
  <c r="AR47" i="29"/>
  <c r="AH49" i="76"/>
  <c r="AQ49" i="76" s="1"/>
  <c r="Y48" i="45"/>
  <c r="X48" i="45"/>
  <c r="AI47" i="39"/>
  <c r="AN47" i="39"/>
  <c r="AN48" i="83"/>
  <c r="AI48" i="83"/>
  <c r="X50" i="85"/>
  <c r="Y50" i="85"/>
  <c r="AR48" i="76"/>
  <c r="Y51" i="48"/>
  <c r="X51" i="48"/>
  <c r="AE46" i="46"/>
  <c r="W47" i="46"/>
  <c r="AG46" i="46"/>
  <c r="AP46" i="46" s="1"/>
  <c r="AF46" i="46"/>
  <c r="AO46" i="46" s="1"/>
  <c r="AH48" i="29"/>
  <c r="AQ48" i="29" s="1"/>
  <c r="AH48" i="81"/>
  <c r="AQ48" i="81" s="1"/>
  <c r="Z48" i="34"/>
  <c r="AH47" i="94"/>
  <c r="AQ47" i="94" s="1"/>
  <c r="Z49" i="76"/>
  <c r="AI49" i="40"/>
  <c r="AN49" i="40"/>
  <c r="AI47" i="45"/>
  <c r="AN47" i="45"/>
  <c r="AH50" i="28"/>
  <c r="AQ50" i="28" s="1"/>
  <c r="AR46" i="94"/>
  <c r="Y49" i="83"/>
  <c r="X49" i="83"/>
  <c r="Y50" i="96"/>
  <c r="X50" i="96"/>
  <c r="Z49" i="73"/>
  <c r="Z50" i="42"/>
  <c r="Y50" i="91"/>
  <c r="X50" i="91"/>
  <c r="X50" i="44"/>
  <c r="Y50" i="44"/>
  <c r="AN48" i="95"/>
  <c r="AI48" i="95"/>
  <c r="AI46" i="88"/>
  <c r="AN46" i="88"/>
  <c r="AR47" i="81"/>
  <c r="AH48" i="36"/>
  <c r="AQ48" i="36" s="1"/>
  <c r="AI49" i="79"/>
  <c r="AN49" i="79"/>
  <c r="AH50" i="38"/>
  <c r="AQ50" i="38" s="1"/>
  <c r="AN47" i="93"/>
  <c r="AI47" i="93"/>
  <c r="Y50" i="30"/>
  <c r="X50" i="30"/>
  <c r="Y48" i="75"/>
  <c r="X48" i="75"/>
  <c r="AR49" i="42"/>
  <c r="AI45" i="89"/>
  <c r="AN45" i="89"/>
  <c r="Y48" i="78"/>
  <c r="X48" i="78"/>
  <c r="X49" i="31"/>
  <c r="Y49" i="31"/>
  <c r="Y50" i="77"/>
  <c r="X50" i="77"/>
  <c r="AR47" i="36"/>
  <c r="Z46" i="35"/>
  <c r="AN50" i="48"/>
  <c r="AI50" i="48"/>
  <c r="Y50" i="25"/>
  <c r="X50" i="25"/>
  <c r="X48" i="32"/>
  <c r="Y48" i="32"/>
  <c r="Z47" i="94"/>
  <c r="AH48" i="80"/>
  <c r="AQ48" i="80" s="1"/>
  <c r="Z50" i="38"/>
  <c r="Z50" i="28"/>
  <c r="X48" i="41"/>
  <c r="Y48" i="41"/>
  <c r="AI49" i="30"/>
  <c r="AN49" i="30"/>
  <c r="W49" i="43"/>
  <c r="AG48" i="43"/>
  <c r="AP48" i="43" s="1"/>
  <c r="AF48" i="43"/>
  <c r="AO48" i="43" s="1"/>
  <c r="AE48" i="43"/>
  <c r="AI47" i="75"/>
  <c r="AN47" i="75"/>
  <c r="AI49" i="85"/>
  <c r="AN49" i="85"/>
  <c r="AN49" i="96"/>
  <c r="AI49" i="96"/>
  <c r="AH49" i="26"/>
  <c r="AQ49" i="26" s="1"/>
  <c r="AR49" i="38"/>
  <c r="AH48" i="92"/>
  <c r="AQ48" i="92" s="1"/>
  <c r="AN47" i="78"/>
  <c r="AI48" i="31"/>
  <c r="AN48" i="31"/>
  <c r="AN49" i="44"/>
  <c r="AI49" i="44"/>
  <c r="AI49" i="77"/>
  <c r="AN49" i="77"/>
  <c r="AE48" i="36" l="1"/>
  <c r="W49" i="80"/>
  <c r="W49" i="36"/>
  <c r="AF48" i="81"/>
  <c r="AO48" i="81" s="1"/>
  <c r="AF48" i="80"/>
  <c r="AO48" i="80" s="1"/>
  <c r="Z50" i="25"/>
  <c r="W51" i="25" s="1"/>
  <c r="Z50" i="77"/>
  <c r="Z48" i="39"/>
  <c r="AE48" i="80"/>
  <c r="AI46" i="47"/>
  <c r="Y48" i="84"/>
  <c r="Z48" i="41"/>
  <c r="Z51" i="48"/>
  <c r="X49" i="33"/>
  <c r="Z49" i="33" s="1"/>
  <c r="Y47" i="47"/>
  <c r="AE49" i="87"/>
  <c r="AN48" i="33"/>
  <c r="Z50" i="85"/>
  <c r="AG50" i="85" s="1"/>
  <c r="AP50" i="85" s="1"/>
  <c r="AG49" i="87"/>
  <c r="AP49" i="87" s="1"/>
  <c r="Z50" i="79"/>
  <c r="AE50" i="79" s="1"/>
  <c r="AI47" i="84"/>
  <c r="AI47" i="78"/>
  <c r="Z48" i="84"/>
  <c r="W48" i="90"/>
  <c r="Z50" i="91"/>
  <c r="Z49" i="83"/>
  <c r="W50" i="83" s="1"/>
  <c r="AE47" i="90"/>
  <c r="AN47" i="90" s="1"/>
  <c r="AG47" i="90"/>
  <c r="AP47" i="90" s="1"/>
  <c r="Z48" i="78"/>
  <c r="W49" i="78" s="1"/>
  <c r="Z48" i="45"/>
  <c r="AF49" i="87"/>
  <c r="AO49" i="87" s="1"/>
  <c r="Z49" i="31"/>
  <c r="AG49" i="31" s="1"/>
  <c r="AP49" i="31" s="1"/>
  <c r="Z47" i="88"/>
  <c r="AF47" i="88" s="1"/>
  <c r="AO47" i="88" s="1"/>
  <c r="Z48" i="75"/>
  <c r="AF48" i="75" s="1"/>
  <c r="AO48" i="75" s="1"/>
  <c r="W50" i="26"/>
  <c r="W50" i="95"/>
  <c r="AG49" i="95"/>
  <c r="AP49" i="95" s="1"/>
  <c r="AF49" i="95"/>
  <c r="AO49" i="95" s="1"/>
  <c r="AE49" i="95"/>
  <c r="AF50" i="25"/>
  <c r="AO50" i="25" s="1"/>
  <c r="AE50" i="25"/>
  <c r="AG48" i="75"/>
  <c r="AP48" i="75" s="1"/>
  <c r="AR45" i="89"/>
  <c r="AR48" i="33"/>
  <c r="AH48" i="32"/>
  <c r="AQ48" i="32" s="1"/>
  <c r="AG50" i="77"/>
  <c r="AP50" i="77" s="1"/>
  <c r="AF50" i="77"/>
  <c r="AO50" i="77" s="1"/>
  <c r="AE50" i="77"/>
  <c r="W51" i="77"/>
  <c r="AG48" i="78"/>
  <c r="AP48" i="78" s="1"/>
  <c r="AF48" i="78"/>
  <c r="AO48" i="78" s="1"/>
  <c r="AE48" i="78"/>
  <c r="AH49" i="83"/>
  <c r="AQ49" i="83" s="1"/>
  <c r="AR46" i="47"/>
  <c r="AH48" i="41"/>
  <c r="AQ48" i="41" s="1"/>
  <c r="Z48" i="32"/>
  <c r="W47" i="35"/>
  <c r="AG46" i="35"/>
  <c r="AP46" i="35" s="1"/>
  <c r="AF46" i="35"/>
  <c r="AO46" i="35" s="1"/>
  <c r="AE46" i="35"/>
  <c r="AR49" i="79"/>
  <c r="W51" i="42"/>
  <c r="AG50" i="42"/>
  <c r="AP50" i="42" s="1"/>
  <c r="AF50" i="42"/>
  <c r="AO50" i="42" s="1"/>
  <c r="AE50" i="42"/>
  <c r="AR49" i="40"/>
  <c r="AF50" i="85"/>
  <c r="AO50" i="85" s="1"/>
  <c r="AE50" i="85"/>
  <c r="W51" i="85"/>
  <c r="AN48" i="92"/>
  <c r="AI48" i="92"/>
  <c r="Y48" i="74"/>
  <c r="X48" i="74"/>
  <c r="AI49" i="37"/>
  <c r="AN49" i="37"/>
  <c r="Y50" i="86"/>
  <c r="X50" i="86"/>
  <c r="AH47" i="88"/>
  <c r="AQ47" i="88" s="1"/>
  <c r="W49" i="93"/>
  <c r="AG48" i="93"/>
  <c r="AP48" i="93" s="1"/>
  <c r="AF48" i="93"/>
  <c r="AO48" i="93" s="1"/>
  <c r="AE48" i="93"/>
  <c r="X49" i="36"/>
  <c r="Y49" i="36"/>
  <c r="AR48" i="31"/>
  <c r="AR49" i="85"/>
  <c r="AH50" i="44"/>
  <c r="AQ50" i="44" s="1"/>
  <c r="W50" i="73"/>
  <c r="AG49" i="73"/>
  <c r="AP49" i="73" s="1"/>
  <c r="AE49" i="73"/>
  <c r="AF49" i="73"/>
  <c r="AO49" i="73" s="1"/>
  <c r="AG49" i="76"/>
  <c r="AP49" i="76" s="1"/>
  <c r="AF49" i="76"/>
  <c r="AO49" i="76" s="1"/>
  <c r="W50" i="76"/>
  <c r="AE49" i="76"/>
  <c r="AG48" i="45"/>
  <c r="AP48" i="45" s="1"/>
  <c r="AF48" i="45"/>
  <c r="AO48" i="45" s="1"/>
  <c r="W49" i="45"/>
  <c r="AE48" i="45"/>
  <c r="AR47" i="84"/>
  <c r="Z50" i="44"/>
  <c r="AH50" i="96"/>
  <c r="AQ50" i="96" s="1"/>
  <c r="AH46" i="89"/>
  <c r="AQ46" i="89" s="1"/>
  <c r="AI49" i="86"/>
  <c r="AN49" i="86"/>
  <c r="AH50" i="40"/>
  <c r="AQ50" i="40" s="1"/>
  <c r="AN48" i="82"/>
  <c r="AI48" i="82"/>
  <c r="X49" i="81"/>
  <c r="Y49" i="81"/>
  <c r="AI48" i="80"/>
  <c r="AN48" i="80"/>
  <c r="AE48" i="41"/>
  <c r="W49" i="41"/>
  <c r="AF48" i="41"/>
  <c r="AO48" i="41" s="1"/>
  <c r="AG48" i="41"/>
  <c r="AP48" i="41" s="1"/>
  <c r="AH50" i="25"/>
  <c r="AQ50" i="25" s="1"/>
  <c r="AH47" i="47"/>
  <c r="AQ47" i="47" s="1"/>
  <c r="AH50" i="30"/>
  <c r="AQ50" i="30" s="1"/>
  <c r="AF48" i="34"/>
  <c r="AO48" i="34" s="1"/>
  <c r="AG48" i="34"/>
  <c r="AP48" i="34" s="1"/>
  <c r="W49" i="34"/>
  <c r="AE48" i="34"/>
  <c r="AF51" i="48"/>
  <c r="AO51" i="48" s="1"/>
  <c r="AG51" i="48"/>
  <c r="AP51" i="48" s="1"/>
  <c r="AE51" i="48"/>
  <c r="W52" i="48"/>
  <c r="AR48" i="83"/>
  <c r="AI47" i="74"/>
  <c r="AN47" i="74"/>
  <c r="AE48" i="39"/>
  <c r="W49" i="39"/>
  <c r="AF48" i="39"/>
  <c r="AO48" i="39" s="1"/>
  <c r="AG48" i="39"/>
  <c r="AP48" i="39" s="1"/>
  <c r="AR47" i="32"/>
  <c r="AI48" i="29"/>
  <c r="AN48" i="29"/>
  <c r="AR49" i="44"/>
  <c r="X49" i="43"/>
  <c r="Y49" i="43"/>
  <c r="Z47" i="47"/>
  <c r="AR47" i="78"/>
  <c r="AR47" i="75"/>
  <c r="AF50" i="38"/>
  <c r="AO50" i="38" s="1"/>
  <c r="AE50" i="38"/>
  <c r="W51" i="38"/>
  <c r="AG50" i="38"/>
  <c r="AP50" i="38" s="1"/>
  <c r="AG47" i="94"/>
  <c r="AP47" i="94" s="1"/>
  <c r="W48" i="94"/>
  <c r="AE47" i="94"/>
  <c r="AF47" i="94"/>
  <c r="AO47" i="94" s="1"/>
  <c r="AH50" i="77"/>
  <c r="AQ50" i="77" s="1"/>
  <c r="AH48" i="78"/>
  <c r="AQ48" i="78" s="1"/>
  <c r="Z50" i="30"/>
  <c r="AR46" i="88"/>
  <c r="AH50" i="91"/>
  <c r="AQ50" i="91" s="1"/>
  <c r="Y47" i="46"/>
  <c r="X47" i="46"/>
  <c r="X49" i="92"/>
  <c r="Y49" i="92"/>
  <c r="AR47" i="41"/>
  <c r="AN46" i="27"/>
  <c r="AI46" i="27"/>
  <c r="Z50" i="40"/>
  <c r="Y49" i="82"/>
  <c r="X49" i="82"/>
  <c r="AI49" i="87"/>
  <c r="AN49" i="87"/>
  <c r="AI48" i="36"/>
  <c r="AN48" i="36"/>
  <c r="AG49" i="83"/>
  <c r="AP49" i="83" s="1"/>
  <c r="Y50" i="87"/>
  <c r="X50" i="87"/>
  <c r="AE50" i="28"/>
  <c r="AF50" i="28"/>
  <c r="AO50" i="28" s="1"/>
  <c r="W51" i="28"/>
  <c r="AG50" i="28"/>
  <c r="AP50" i="28" s="1"/>
  <c r="AR49" i="96"/>
  <c r="AI48" i="43"/>
  <c r="AN48" i="43"/>
  <c r="AR49" i="30"/>
  <c r="AR50" i="48"/>
  <c r="AH48" i="84"/>
  <c r="AQ48" i="84" s="1"/>
  <c r="AH48" i="75"/>
  <c r="AQ48" i="75" s="1"/>
  <c r="AR47" i="93"/>
  <c r="AR48" i="95"/>
  <c r="Z50" i="96"/>
  <c r="AR47" i="45"/>
  <c r="AI46" i="46"/>
  <c r="AN46" i="46"/>
  <c r="AR47" i="39"/>
  <c r="AH50" i="79"/>
  <c r="AQ50" i="79" s="1"/>
  <c r="Z46" i="89"/>
  <c r="X47" i="27"/>
  <c r="Y47" i="27"/>
  <c r="Y50" i="37"/>
  <c r="X50" i="37"/>
  <c r="AH49" i="95"/>
  <c r="AQ49" i="95" s="1"/>
  <c r="X50" i="26"/>
  <c r="Y50" i="26"/>
  <c r="X49" i="29"/>
  <c r="Y49" i="29"/>
  <c r="AH49" i="31"/>
  <c r="AQ49" i="31" s="1"/>
  <c r="AR49" i="77"/>
  <c r="AF48" i="84"/>
  <c r="AO48" i="84" s="1"/>
  <c r="AE48" i="84"/>
  <c r="W49" i="84"/>
  <c r="AG48" i="84"/>
  <c r="AP48" i="84" s="1"/>
  <c r="AF50" i="91"/>
  <c r="AO50" i="91" s="1"/>
  <c r="AE50" i="91"/>
  <c r="AG50" i="91"/>
  <c r="AP50" i="91" s="1"/>
  <c r="W51" i="91"/>
  <c r="AH51" i="48"/>
  <c r="AQ51" i="48" s="1"/>
  <c r="AH50" i="85"/>
  <c r="AQ50" i="85" s="1"/>
  <c r="AH48" i="45"/>
  <c r="AQ48" i="45" s="1"/>
  <c r="AF50" i="79"/>
  <c r="AO50" i="79" s="1"/>
  <c r="AR49" i="91"/>
  <c r="AH48" i="39"/>
  <c r="AQ48" i="39" s="1"/>
  <c r="AR49" i="25"/>
  <c r="AH48" i="93"/>
  <c r="AQ48" i="93" s="1"/>
  <c r="AI49" i="26"/>
  <c r="AN49" i="26"/>
  <c r="X48" i="90"/>
  <c r="Y48" i="90"/>
  <c r="AI48" i="81"/>
  <c r="AN48" i="81"/>
  <c r="X49" i="80"/>
  <c r="Y49" i="80"/>
  <c r="Z49" i="80" s="1"/>
  <c r="Z48" i="90" l="1"/>
  <c r="AG50" i="25"/>
  <c r="AP50" i="25" s="1"/>
  <c r="Z50" i="86"/>
  <c r="Z49" i="43"/>
  <c r="AG50" i="79"/>
  <c r="AP50" i="79" s="1"/>
  <c r="Z50" i="26"/>
  <c r="AF50" i="26" s="1"/>
  <c r="AO50" i="26" s="1"/>
  <c r="AF49" i="83"/>
  <c r="AO49" i="83" s="1"/>
  <c r="AH49" i="33"/>
  <c r="AQ49" i="33" s="1"/>
  <c r="W50" i="31"/>
  <c r="W51" i="79"/>
  <c r="AE49" i="31"/>
  <c r="AE49" i="83"/>
  <c r="AI49" i="83" s="1"/>
  <c r="Z50" i="87"/>
  <c r="AG47" i="88"/>
  <c r="AP47" i="88" s="1"/>
  <c r="AI47" i="90"/>
  <c r="Z47" i="27"/>
  <c r="AE47" i="27" s="1"/>
  <c r="W49" i="75"/>
  <c r="W48" i="88"/>
  <c r="AF49" i="31"/>
  <c r="AO49" i="31" s="1"/>
  <c r="AE48" i="75"/>
  <c r="AE47" i="88"/>
  <c r="AF48" i="90"/>
  <c r="AO48" i="90" s="1"/>
  <c r="AG48" i="90"/>
  <c r="AP48" i="90" s="1"/>
  <c r="W49" i="90"/>
  <c r="AE48" i="90"/>
  <c r="AE49" i="80"/>
  <c r="W50" i="80"/>
  <c r="AF49" i="80"/>
  <c r="AO49" i="80" s="1"/>
  <c r="AG49" i="80"/>
  <c r="AP49" i="80" s="1"/>
  <c r="W48" i="27"/>
  <c r="AE49" i="43"/>
  <c r="AG49" i="43"/>
  <c r="AP49" i="43" s="1"/>
  <c r="W50" i="43"/>
  <c r="AF49" i="43"/>
  <c r="AO49" i="43" s="1"/>
  <c r="AG50" i="26"/>
  <c r="AP50" i="26" s="1"/>
  <c r="AH50" i="37"/>
  <c r="AQ50" i="37" s="1"/>
  <c r="W51" i="96"/>
  <c r="AG50" i="96"/>
  <c r="AP50" i="96" s="1"/>
  <c r="AE50" i="96"/>
  <c r="AF50" i="96"/>
  <c r="AO50" i="96" s="1"/>
  <c r="AH49" i="82"/>
  <c r="AQ49" i="82" s="1"/>
  <c r="AH47" i="46"/>
  <c r="AQ47" i="46" s="1"/>
  <c r="AN50" i="91"/>
  <c r="AI50" i="91"/>
  <c r="AH50" i="26"/>
  <c r="AQ50" i="26" s="1"/>
  <c r="AR49" i="87"/>
  <c r="AF49" i="33"/>
  <c r="AO49" i="33" s="1"/>
  <c r="AG49" i="33"/>
  <c r="AP49" i="33" s="1"/>
  <c r="W50" i="33"/>
  <c r="AE49" i="33"/>
  <c r="AN47" i="94"/>
  <c r="AI47" i="94"/>
  <c r="AI50" i="38"/>
  <c r="AN50" i="38"/>
  <c r="AG47" i="47"/>
  <c r="AP47" i="47" s="1"/>
  <c r="AF47" i="47"/>
  <c r="AO47" i="47" s="1"/>
  <c r="W48" i="47"/>
  <c r="AE47" i="47"/>
  <c r="AN48" i="34"/>
  <c r="AI48" i="34"/>
  <c r="AI48" i="41"/>
  <c r="AN48" i="41"/>
  <c r="AR48" i="82"/>
  <c r="W51" i="44"/>
  <c r="AF50" i="44"/>
  <c r="AO50" i="44" s="1"/>
  <c r="AE50" i="44"/>
  <c r="AG50" i="44"/>
  <c r="AP50" i="44" s="1"/>
  <c r="AI48" i="93"/>
  <c r="AN48" i="93"/>
  <c r="AE50" i="86"/>
  <c r="W51" i="86"/>
  <c r="AF50" i="86"/>
  <c r="AO50" i="86" s="1"/>
  <c r="AG50" i="86"/>
  <c r="AP50" i="86" s="1"/>
  <c r="AR48" i="92"/>
  <c r="AN48" i="78"/>
  <c r="AI48" i="78"/>
  <c r="AN50" i="25"/>
  <c r="AI50" i="25"/>
  <c r="AE50" i="87"/>
  <c r="W51" i="87"/>
  <c r="AF50" i="87"/>
  <c r="AO50" i="87" s="1"/>
  <c r="AG50" i="87"/>
  <c r="AP50" i="87" s="1"/>
  <c r="X48" i="94"/>
  <c r="Y48" i="94"/>
  <c r="X49" i="39"/>
  <c r="Y49" i="39"/>
  <c r="Y51" i="42"/>
  <c r="X51" i="42"/>
  <c r="AN48" i="75"/>
  <c r="AI48" i="75"/>
  <c r="X50" i="95"/>
  <c r="Y50" i="95"/>
  <c r="AH49" i="80"/>
  <c r="AQ49" i="80" s="1"/>
  <c r="Y51" i="28"/>
  <c r="X51" i="28"/>
  <c r="AR47" i="90"/>
  <c r="X50" i="83"/>
  <c r="Y50" i="83"/>
  <c r="AH49" i="43"/>
  <c r="AQ49" i="43" s="1"/>
  <c r="AI48" i="39"/>
  <c r="AN48" i="39"/>
  <c r="AI51" i="48"/>
  <c r="AN51" i="48"/>
  <c r="X49" i="34"/>
  <c r="Z49" i="34" s="1"/>
  <c r="Y49" i="34"/>
  <c r="AR48" i="80"/>
  <c r="AR49" i="86"/>
  <c r="AN49" i="76"/>
  <c r="AI49" i="76"/>
  <c r="AI49" i="73"/>
  <c r="AN49" i="73"/>
  <c r="AR49" i="37"/>
  <c r="X47" i="35"/>
  <c r="Y47" i="35"/>
  <c r="Z47" i="35" s="1"/>
  <c r="Y48" i="88"/>
  <c r="X48" i="88"/>
  <c r="X50" i="31"/>
  <c r="Y50" i="31"/>
  <c r="AH48" i="74"/>
  <c r="AQ48" i="74" s="1"/>
  <c r="AI50" i="42"/>
  <c r="AN50" i="42"/>
  <c r="AG48" i="32"/>
  <c r="AP48" i="32" s="1"/>
  <c r="AF48" i="32"/>
  <c r="AO48" i="32" s="1"/>
  <c r="AE48" i="32"/>
  <c r="W49" i="32"/>
  <c r="AI49" i="95"/>
  <c r="AN49" i="95"/>
  <c r="AN49" i="31"/>
  <c r="AI49" i="31"/>
  <c r="AR48" i="29"/>
  <c r="Y52" i="48"/>
  <c r="X52" i="48"/>
  <c r="Y51" i="91"/>
  <c r="X51" i="91"/>
  <c r="AH49" i="29"/>
  <c r="AQ49" i="29" s="1"/>
  <c r="Z50" i="37"/>
  <c r="AR48" i="43"/>
  <c r="Z49" i="82"/>
  <c r="Z47" i="46"/>
  <c r="AR49" i="26"/>
  <c r="Y51" i="79"/>
  <c r="X51" i="79"/>
  <c r="X49" i="84"/>
  <c r="Y49" i="84"/>
  <c r="Z49" i="29"/>
  <c r="AR46" i="46"/>
  <c r="AI50" i="28"/>
  <c r="AN50" i="28"/>
  <c r="AR48" i="36"/>
  <c r="AF50" i="40"/>
  <c r="AO50" i="40" s="1"/>
  <c r="AE50" i="40"/>
  <c r="W51" i="40"/>
  <c r="AG50" i="40"/>
  <c r="AP50" i="40" s="1"/>
  <c r="AH49" i="92"/>
  <c r="AQ49" i="92" s="1"/>
  <c r="AR47" i="74"/>
  <c r="AH49" i="81"/>
  <c r="AQ49" i="81" s="1"/>
  <c r="AN48" i="45"/>
  <c r="AI48" i="45"/>
  <c r="Y50" i="76"/>
  <c r="X50" i="76"/>
  <c r="AH49" i="36"/>
  <c r="AQ49" i="36" s="1"/>
  <c r="Y49" i="93"/>
  <c r="X49" i="93"/>
  <c r="AH50" i="86"/>
  <c r="AQ50" i="86" s="1"/>
  <c r="Y51" i="85"/>
  <c r="X51" i="85"/>
  <c r="AI46" i="35"/>
  <c r="AN46" i="35"/>
  <c r="Y51" i="77"/>
  <c r="X51" i="77"/>
  <c r="AN47" i="88"/>
  <c r="AI47" i="88"/>
  <c r="AH48" i="90"/>
  <c r="AQ48" i="90" s="1"/>
  <c r="AF46" i="89"/>
  <c r="AO46" i="89" s="1"/>
  <c r="AE46" i="89"/>
  <c r="AG46" i="89"/>
  <c r="AP46" i="89" s="1"/>
  <c r="W47" i="89"/>
  <c r="AR48" i="81"/>
  <c r="AI50" i="79"/>
  <c r="AN50" i="79"/>
  <c r="AN48" i="84"/>
  <c r="AI48" i="84"/>
  <c r="AH47" i="27"/>
  <c r="AQ47" i="27" s="1"/>
  <c r="AH50" i="87"/>
  <c r="AQ50" i="87" s="1"/>
  <c r="AR46" i="27"/>
  <c r="Z49" i="92"/>
  <c r="AG50" i="30"/>
  <c r="AP50" i="30" s="1"/>
  <c r="AF50" i="30"/>
  <c r="AO50" i="30" s="1"/>
  <c r="AE50" i="30"/>
  <c r="W51" i="30"/>
  <c r="X51" i="38"/>
  <c r="Y51" i="38"/>
  <c r="X49" i="41"/>
  <c r="Y49" i="41"/>
  <c r="Z49" i="81"/>
  <c r="Y49" i="45"/>
  <c r="X49" i="45"/>
  <c r="Y50" i="73"/>
  <c r="X50" i="73"/>
  <c r="Z49" i="36"/>
  <c r="Z48" i="74"/>
  <c r="AI50" i="85"/>
  <c r="AN50" i="85"/>
  <c r="Y49" i="78"/>
  <c r="X49" i="78"/>
  <c r="AN50" i="77"/>
  <c r="AI50" i="77"/>
  <c r="Y49" i="75"/>
  <c r="X49" i="75"/>
  <c r="Y51" i="25"/>
  <c r="X51" i="25"/>
  <c r="Z50" i="31" l="1"/>
  <c r="AN49" i="83"/>
  <c r="W51" i="26"/>
  <c r="AE50" i="26"/>
  <c r="Z51" i="25"/>
  <c r="Z50" i="73"/>
  <c r="Z50" i="83"/>
  <c r="AF47" i="27"/>
  <c r="AO47" i="27" s="1"/>
  <c r="Z49" i="93"/>
  <c r="Z51" i="91"/>
  <c r="Z49" i="45"/>
  <c r="Z49" i="84"/>
  <c r="AF49" i="84" s="1"/>
  <c r="AO49" i="84" s="1"/>
  <c r="AG47" i="27"/>
  <c r="AP47" i="27" s="1"/>
  <c r="Z51" i="28"/>
  <c r="Z51" i="38"/>
  <c r="AG51" i="38" s="1"/>
  <c r="AP51" i="38" s="1"/>
  <c r="Z50" i="76"/>
  <c r="AE50" i="76" s="1"/>
  <c r="Z50" i="95"/>
  <c r="AG50" i="95" s="1"/>
  <c r="AP50" i="95" s="1"/>
  <c r="AF49" i="34"/>
  <c r="AO49" i="34" s="1"/>
  <c r="W50" i="34"/>
  <c r="AG49" i="34"/>
  <c r="AP49" i="34" s="1"/>
  <c r="AE49" i="34"/>
  <c r="W51" i="76"/>
  <c r="AG50" i="76"/>
  <c r="AP50" i="76" s="1"/>
  <c r="AF50" i="76"/>
  <c r="AO50" i="76" s="1"/>
  <c r="AG48" i="74"/>
  <c r="AP48" i="74" s="1"/>
  <c r="AF48" i="74"/>
  <c r="AO48" i="74" s="1"/>
  <c r="AE48" i="74"/>
  <c r="W49" i="74"/>
  <c r="AR50" i="79"/>
  <c r="AN46" i="89"/>
  <c r="AI46" i="89"/>
  <c r="AE49" i="93"/>
  <c r="W50" i="93"/>
  <c r="AG49" i="93"/>
  <c r="AP49" i="93" s="1"/>
  <c r="AF49" i="93"/>
  <c r="AO49" i="93" s="1"/>
  <c r="AH50" i="76"/>
  <c r="AQ50" i="76" s="1"/>
  <c r="AH49" i="84"/>
  <c r="AQ49" i="84" s="1"/>
  <c r="X49" i="32"/>
  <c r="Y49" i="32"/>
  <c r="AH50" i="31"/>
  <c r="AQ50" i="31" s="1"/>
  <c r="AH47" i="35"/>
  <c r="AQ47" i="35" s="1"/>
  <c r="AR49" i="76"/>
  <c r="AR48" i="39"/>
  <c r="AH51" i="42"/>
  <c r="AQ51" i="42" s="1"/>
  <c r="Y51" i="87"/>
  <c r="X51" i="87"/>
  <c r="AI50" i="86"/>
  <c r="AN50" i="86"/>
  <c r="AR48" i="34"/>
  <c r="X50" i="33"/>
  <c r="Y50" i="33"/>
  <c r="X51" i="26"/>
  <c r="Y51" i="26"/>
  <c r="AI49" i="80"/>
  <c r="AN49" i="80"/>
  <c r="W52" i="25"/>
  <c r="AG51" i="25"/>
  <c r="AP51" i="25" s="1"/>
  <c r="AF51" i="25"/>
  <c r="AO51" i="25" s="1"/>
  <c r="AE51" i="25"/>
  <c r="AF49" i="36"/>
  <c r="AO49" i="36" s="1"/>
  <c r="AE49" i="36"/>
  <c r="W50" i="36"/>
  <c r="AG49" i="36"/>
  <c r="AP49" i="36" s="1"/>
  <c r="AR47" i="88"/>
  <c r="AR46" i="35"/>
  <c r="Y51" i="40"/>
  <c r="X51" i="40"/>
  <c r="AR50" i="28"/>
  <c r="AG49" i="84"/>
  <c r="AP49" i="84" s="1"/>
  <c r="W50" i="84"/>
  <c r="AE49" i="84"/>
  <c r="AG47" i="46"/>
  <c r="AP47" i="46" s="1"/>
  <c r="AF47" i="46"/>
  <c r="AO47" i="46" s="1"/>
  <c r="AE47" i="46"/>
  <c r="W48" i="46"/>
  <c r="AG51" i="91"/>
  <c r="AP51" i="91" s="1"/>
  <c r="AF51" i="91"/>
  <c r="AO51" i="91" s="1"/>
  <c r="W52" i="91"/>
  <c r="AE51" i="91"/>
  <c r="AN48" i="32"/>
  <c r="AI48" i="32"/>
  <c r="AE50" i="83"/>
  <c r="AG50" i="83"/>
  <c r="AP50" i="83" s="1"/>
  <c r="AF50" i="83"/>
  <c r="AO50" i="83" s="1"/>
  <c r="W51" i="83"/>
  <c r="AH48" i="94"/>
  <c r="AQ48" i="94" s="1"/>
  <c r="AI50" i="87"/>
  <c r="AN50" i="87"/>
  <c r="X51" i="44"/>
  <c r="Y51" i="44"/>
  <c r="AR49" i="83"/>
  <c r="AR50" i="91"/>
  <c r="AN50" i="26"/>
  <c r="AI50" i="26"/>
  <c r="AH49" i="75"/>
  <c r="AQ49" i="75" s="1"/>
  <c r="AH50" i="73"/>
  <c r="AQ50" i="73" s="1"/>
  <c r="AE49" i="81"/>
  <c r="AG49" i="81"/>
  <c r="AP49" i="81" s="1"/>
  <c r="AF49" i="81"/>
  <c r="AO49" i="81" s="1"/>
  <c r="W50" i="81"/>
  <c r="AF49" i="92"/>
  <c r="AO49" i="92" s="1"/>
  <c r="W50" i="92"/>
  <c r="AE49" i="92"/>
  <c r="AG49" i="92"/>
  <c r="AP49" i="92" s="1"/>
  <c r="AH51" i="85"/>
  <c r="AQ51" i="85" s="1"/>
  <c r="AI50" i="40"/>
  <c r="AN50" i="40"/>
  <c r="AH51" i="79"/>
  <c r="AQ51" i="79" s="1"/>
  <c r="W50" i="82"/>
  <c r="AG49" i="82"/>
  <c r="AP49" i="82" s="1"/>
  <c r="AF49" i="82"/>
  <c r="AO49" i="82" s="1"/>
  <c r="AE49" i="82"/>
  <c r="AH52" i="48"/>
  <c r="AQ52" i="48" s="1"/>
  <c r="AH48" i="88"/>
  <c r="AQ48" i="88" s="1"/>
  <c r="AH50" i="83"/>
  <c r="AQ50" i="83" s="1"/>
  <c r="AH50" i="95"/>
  <c r="AQ50" i="95" s="1"/>
  <c r="Z51" i="42"/>
  <c r="Z48" i="94"/>
  <c r="AR50" i="25"/>
  <c r="AR48" i="93"/>
  <c r="AN47" i="47"/>
  <c r="AI47" i="47"/>
  <c r="AR50" i="38"/>
  <c r="AI50" i="96"/>
  <c r="AN50" i="96"/>
  <c r="AI49" i="43"/>
  <c r="AN49" i="43"/>
  <c r="AN48" i="90"/>
  <c r="AI48" i="90"/>
  <c r="AH51" i="77"/>
  <c r="AQ51" i="77" s="1"/>
  <c r="AR48" i="45"/>
  <c r="AR47" i="94"/>
  <c r="X49" i="90"/>
  <c r="Z49" i="90" s="1"/>
  <c r="Y49" i="90"/>
  <c r="AH49" i="78"/>
  <c r="AQ49" i="78" s="1"/>
  <c r="W50" i="45"/>
  <c r="AG49" i="45"/>
  <c r="AP49" i="45" s="1"/>
  <c r="AE49" i="45"/>
  <c r="AF49" i="45"/>
  <c r="AO49" i="45" s="1"/>
  <c r="AH51" i="38"/>
  <c r="AQ51" i="38" s="1"/>
  <c r="AR49" i="31"/>
  <c r="W51" i="31"/>
  <c r="AG50" i="31"/>
  <c r="AP50" i="31" s="1"/>
  <c r="AF50" i="31"/>
  <c r="AO50" i="31" s="1"/>
  <c r="AE50" i="31"/>
  <c r="AE47" i="35"/>
  <c r="W48" i="35"/>
  <c r="AF47" i="35"/>
  <c r="AO47" i="35" s="1"/>
  <c r="AG47" i="35"/>
  <c r="AP47" i="35" s="1"/>
  <c r="AH49" i="34"/>
  <c r="AQ49" i="34" s="1"/>
  <c r="AG51" i="28"/>
  <c r="AP51" i="28" s="1"/>
  <c r="AF51" i="28"/>
  <c r="AO51" i="28" s="1"/>
  <c r="W52" i="28"/>
  <c r="AE51" i="28"/>
  <c r="AF50" i="73"/>
  <c r="AO50" i="73" s="1"/>
  <c r="AE50" i="73"/>
  <c r="W51" i="73"/>
  <c r="AG50" i="73"/>
  <c r="AP50" i="73" s="1"/>
  <c r="AR48" i="84"/>
  <c r="Z49" i="75"/>
  <c r="AH49" i="41"/>
  <c r="AQ49" i="41" s="1"/>
  <c r="X51" i="30"/>
  <c r="Y51" i="30"/>
  <c r="X47" i="89"/>
  <c r="Y47" i="89"/>
  <c r="Z51" i="85"/>
  <c r="AH49" i="93"/>
  <c r="AQ49" i="93" s="1"/>
  <c r="AF49" i="29"/>
  <c r="AO49" i="29" s="1"/>
  <c r="AE49" i="29"/>
  <c r="W50" i="29"/>
  <c r="AG49" i="29"/>
  <c r="AP49" i="29" s="1"/>
  <c r="Z51" i="79"/>
  <c r="Z52" i="48"/>
  <c r="AR49" i="95"/>
  <c r="Z48" i="88"/>
  <c r="AR51" i="48"/>
  <c r="AR48" i="75"/>
  <c r="AH49" i="39"/>
  <c r="AQ49" i="39" s="1"/>
  <c r="AR48" i="78"/>
  <c r="AI50" i="44"/>
  <c r="AN50" i="44"/>
  <c r="X48" i="47"/>
  <c r="Y48" i="47"/>
  <c r="Y48" i="27"/>
  <c r="X48" i="27"/>
  <c r="Z49" i="78"/>
  <c r="AH51" i="25"/>
  <c r="AQ51" i="25" s="1"/>
  <c r="AR50" i="77"/>
  <c r="AR50" i="85"/>
  <c r="AH49" i="45"/>
  <c r="AQ49" i="45" s="1"/>
  <c r="Z49" i="41"/>
  <c r="AN50" i="30"/>
  <c r="AI50" i="30"/>
  <c r="Z51" i="77"/>
  <c r="AE50" i="37"/>
  <c r="W51" i="37"/>
  <c r="AF50" i="37"/>
  <c r="AO50" i="37" s="1"/>
  <c r="AG50" i="37"/>
  <c r="AP50" i="37" s="1"/>
  <c r="AH51" i="91"/>
  <c r="AQ51" i="91" s="1"/>
  <c r="AR50" i="42"/>
  <c r="AR49" i="73"/>
  <c r="AH51" i="28"/>
  <c r="AQ51" i="28" s="1"/>
  <c r="Z49" i="39"/>
  <c r="X51" i="86"/>
  <c r="Y51" i="86"/>
  <c r="AR48" i="41"/>
  <c r="AI49" i="33"/>
  <c r="AN49" i="33"/>
  <c r="X51" i="96"/>
  <c r="Y51" i="96"/>
  <c r="X50" i="43"/>
  <c r="Y50" i="43"/>
  <c r="AI47" i="27"/>
  <c r="AN47" i="27"/>
  <c r="X50" i="80"/>
  <c r="Y50" i="80"/>
  <c r="AF50" i="95" l="1"/>
  <c r="AO50" i="95" s="1"/>
  <c r="AE50" i="95"/>
  <c r="Z48" i="47"/>
  <c r="Z47" i="89"/>
  <c r="W51" i="95"/>
  <c r="Z51" i="40"/>
  <c r="AF51" i="38"/>
  <c r="AO51" i="38" s="1"/>
  <c r="Z51" i="26"/>
  <c r="W52" i="38"/>
  <c r="Z51" i="96"/>
  <c r="AF51" i="96" s="1"/>
  <c r="AO51" i="96" s="1"/>
  <c r="Z49" i="32"/>
  <c r="AE51" i="38"/>
  <c r="Z51" i="30"/>
  <c r="AG51" i="30" s="1"/>
  <c r="AP51" i="30" s="1"/>
  <c r="Z48" i="27"/>
  <c r="W49" i="27" s="1"/>
  <c r="Z50" i="80"/>
  <c r="AG50" i="80" s="1"/>
  <c r="AP50" i="80" s="1"/>
  <c r="W49" i="47"/>
  <c r="AG48" i="47"/>
  <c r="AP48" i="47" s="1"/>
  <c r="AF48" i="47"/>
  <c r="AO48" i="47" s="1"/>
  <c r="AE48" i="47"/>
  <c r="AE50" i="80"/>
  <c r="W51" i="80"/>
  <c r="W52" i="30"/>
  <c r="AF51" i="30"/>
  <c r="AO51" i="30" s="1"/>
  <c r="AE51" i="30"/>
  <c r="AE48" i="27"/>
  <c r="AF48" i="27"/>
  <c r="AO48" i="27" s="1"/>
  <c r="W50" i="32"/>
  <c r="AG49" i="32"/>
  <c r="AP49" i="32" s="1"/>
  <c r="AF49" i="32"/>
  <c r="AO49" i="32" s="1"/>
  <c r="AE49" i="32"/>
  <c r="AR47" i="47"/>
  <c r="W49" i="94"/>
  <c r="AG48" i="94"/>
  <c r="AP48" i="94" s="1"/>
  <c r="AF48" i="94"/>
  <c r="AO48" i="94" s="1"/>
  <c r="AE48" i="94"/>
  <c r="Y50" i="92"/>
  <c r="X50" i="92"/>
  <c r="AR47" i="27"/>
  <c r="AG51" i="96"/>
  <c r="AP51" i="96" s="1"/>
  <c r="AH51" i="86"/>
  <c r="AQ51" i="86" s="1"/>
  <c r="Z51" i="86"/>
  <c r="AG49" i="41"/>
  <c r="AP49" i="41" s="1"/>
  <c r="AF49" i="41"/>
  <c r="AO49" i="41" s="1"/>
  <c r="AE49" i="41"/>
  <c r="W50" i="41"/>
  <c r="Y50" i="29"/>
  <c r="X50" i="29"/>
  <c r="AI47" i="35"/>
  <c r="AN47" i="35"/>
  <c r="AH49" i="90"/>
  <c r="AQ49" i="90" s="1"/>
  <c r="AN49" i="92"/>
  <c r="AI49" i="92"/>
  <c r="AR50" i="26"/>
  <c r="AN51" i="91"/>
  <c r="AI51" i="91"/>
  <c r="AN47" i="46"/>
  <c r="AI47" i="46"/>
  <c r="AG51" i="40"/>
  <c r="AP51" i="40" s="1"/>
  <c r="AF51" i="40"/>
  <c r="AO51" i="40" s="1"/>
  <c r="AE51" i="40"/>
  <c r="W52" i="40"/>
  <c r="AH51" i="26"/>
  <c r="AQ51" i="26" s="1"/>
  <c r="AI49" i="93"/>
  <c r="AN49" i="93"/>
  <c r="Y49" i="74"/>
  <c r="X49" i="74"/>
  <c r="AH50" i="43"/>
  <c r="AQ50" i="43" s="1"/>
  <c r="AR49" i="33"/>
  <c r="AG49" i="39"/>
  <c r="AP49" i="39" s="1"/>
  <c r="AE49" i="39"/>
  <c r="AF49" i="39"/>
  <c r="AO49" i="39" s="1"/>
  <c r="W50" i="39"/>
  <c r="Y51" i="37"/>
  <c r="X51" i="37"/>
  <c r="AI49" i="29"/>
  <c r="AN49" i="29"/>
  <c r="AH51" i="44"/>
  <c r="AQ51" i="44" s="1"/>
  <c r="AN48" i="74"/>
  <c r="AI48" i="74"/>
  <c r="AI49" i="34"/>
  <c r="AN49" i="34"/>
  <c r="AH50" i="80"/>
  <c r="AQ50" i="80" s="1"/>
  <c r="Z50" i="43"/>
  <c r="AI50" i="37"/>
  <c r="AN50" i="37"/>
  <c r="AH48" i="47"/>
  <c r="AQ48" i="47" s="1"/>
  <c r="W53" i="48"/>
  <c r="AF52" i="48"/>
  <c r="AO52" i="48" s="1"/>
  <c r="AE52" i="48"/>
  <c r="AG52" i="48"/>
  <c r="AP52" i="48" s="1"/>
  <c r="AG51" i="85"/>
  <c r="AP51" i="85" s="1"/>
  <c r="AF51" i="85"/>
  <c r="AO51" i="85" s="1"/>
  <c r="AE51" i="85"/>
  <c r="W52" i="85"/>
  <c r="W50" i="75"/>
  <c r="AG49" i="75"/>
  <c r="AP49" i="75" s="1"/>
  <c r="AF49" i="75"/>
  <c r="AO49" i="75" s="1"/>
  <c r="AE49" i="75"/>
  <c r="AI50" i="73"/>
  <c r="AN50" i="73"/>
  <c r="AI49" i="45"/>
  <c r="AN49" i="45"/>
  <c r="AR49" i="43"/>
  <c r="AE51" i="42"/>
  <c r="W52" i="42"/>
  <c r="AF51" i="42"/>
  <c r="AO51" i="42" s="1"/>
  <c r="AG51" i="42"/>
  <c r="AP51" i="42" s="1"/>
  <c r="Z51" i="44"/>
  <c r="AN50" i="83"/>
  <c r="AI50" i="83"/>
  <c r="AI49" i="36"/>
  <c r="AN49" i="36"/>
  <c r="Y52" i="25"/>
  <c r="X52" i="25"/>
  <c r="AR50" i="86"/>
  <c r="AH49" i="32"/>
  <c r="AQ49" i="32" s="1"/>
  <c r="AI50" i="95"/>
  <c r="AN50" i="95"/>
  <c r="W52" i="77"/>
  <c r="AG51" i="77"/>
  <c r="AP51" i="77" s="1"/>
  <c r="AF51" i="77"/>
  <c r="AO51" i="77" s="1"/>
  <c r="AE51" i="77"/>
  <c r="W50" i="78"/>
  <c r="AG49" i="78"/>
  <c r="AP49" i="78" s="1"/>
  <c r="AE49" i="78"/>
  <c r="AF49" i="78"/>
  <c r="AO49" i="78" s="1"/>
  <c r="AG51" i="79"/>
  <c r="AP51" i="79" s="1"/>
  <c r="AF51" i="79"/>
  <c r="AO51" i="79" s="1"/>
  <c r="AE51" i="79"/>
  <c r="W52" i="79"/>
  <c r="Y50" i="82"/>
  <c r="X50" i="82"/>
  <c r="X50" i="81"/>
  <c r="Y50" i="81"/>
  <c r="AR48" i="32"/>
  <c r="AN49" i="84"/>
  <c r="AI49" i="84"/>
  <c r="AH50" i="33"/>
  <c r="AQ50" i="33" s="1"/>
  <c r="AH51" i="87"/>
  <c r="AQ51" i="87" s="1"/>
  <c r="AI50" i="76"/>
  <c r="AN50" i="76"/>
  <c r="Y51" i="73"/>
  <c r="X51" i="73"/>
  <c r="W50" i="90"/>
  <c r="AG49" i="90"/>
  <c r="AP49" i="90" s="1"/>
  <c r="AF49" i="90"/>
  <c r="AO49" i="90" s="1"/>
  <c r="AE49" i="90"/>
  <c r="AN49" i="81"/>
  <c r="AI49" i="81"/>
  <c r="X52" i="91"/>
  <c r="Y52" i="91"/>
  <c r="X50" i="36"/>
  <c r="Y50" i="36"/>
  <c r="W52" i="26"/>
  <c r="AG51" i="26"/>
  <c r="AP51" i="26" s="1"/>
  <c r="AF51" i="26"/>
  <c r="AO51" i="26" s="1"/>
  <c r="AE51" i="26"/>
  <c r="AR46" i="89"/>
  <c r="Y51" i="95"/>
  <c r="X51" i="95"/>
  <c r="Y51" i="76"/>
  <c r="X51" i="76"/>
  <c r="AH51" i="96"/>
  <c r="AQ51" i="96" s="1"/>
  <c r="AR50" i="30"/>
  <c r="AH48" i="27"/>
  <c r="AQ48" i="27" s="1"/>
  <c r="AH47" i="89"/>
  <c r="AQ47" i="89" s="1"/>
  <c r="AN51" i="28"/>
  <c r="AI51" i="28"/>
  <c r="AR50" i="96"/>
  <c r="AR50" i="40"/>
  <c r="AR50" i="87"/>
  <c r="Y51" i="83"/>
  <c r="X51" i="83"/>
  <c r="X50" i="84"/>
  <c r="Z50" i="84" s="1"/>
  <c r="Y50" i="84"/>
  <c r="AH51" i="40"/>
  <c r="AQ51" i="40" s="1"/>
  <c r="AI51" i="25"/>
  <c r="AN51" i="25"/>
  <c r="AR49" i="80"/>
  <c r="Z50" i="33"/>
  <c r="X52" i="38"/>
  <c r="Y52" i="38"/>
  <c r="X50" i="34"/>
  <c r="Y50" i="34"/>
  <c r="Z50" i="34" s="1"/>
  <c r="AH51" i="30"/>
  <c r="AQ51" i="30" s="1"/>
  <c r="AI50" i="31"/>
  <c r="AN50" i="31"/>
  <c r="AR50" i="44"/>
  <c r="W49" i="88"/>
  <c r="AG48" i="88"/>
  <c r="AP48" i="88" s="1"/>
  <c r="AF48" i="88"/>
  <c r="AO48" i="88" s="1"/>
  <c r="AE48" i="88"/>
  <c r="AG47" i="89"/>
  <c r="AP47" i="89" s="1"/>
  <c r="AF47" i="89"/>
  <c r="AO47" i="89" s="1"/>
  <c r="W48" i="89"/>
  <c r="AE47" i="89"/>
  <c r="X52" i="28"/>
  <c r="Y52" i="28"/>
  <c r="Y48" i="35"/>
  <c r="X48" i="35"/>
  <c r="Y51" i="31"/>
  <c r="X51" i="31"/>
  <c r="Y50" i="45"/>
  <c r="X50" i="45"/>
  <c r="AR48" i="90"/>
  <c r="AI49" i="82"/>
  <c r="AN49" i="82"/>
  <c r="Y48" i="46"/>
  <c r="X48" i="46"/>
  <c r="Z51" i="87"/>
  <c r="X50" i="93"/>
  <c r="Y50" i="93"/>
  <c r="AN51" i="38"/>
  <c r="AI51" i="38"/>
  <c r="Z52" i="91" l="1"/>
  <c r="Z49" i="74"/>
  <c r="AG48" i="27"/>
  <c r="AP48" i="27" s="1"/>
  <c r="Z50" i="29"/>
  <c r="Z48" i="46"/>
  <c r="AF48" i="46" s="1"/>
  <c r="AO48" i="46" s="1"/>
  <c r="Z50" i="93"/>
  <c r="AF50" i="93" s="1"/>
  <c r="AO50" i="93" s="1"/>
  <c r="Z51" i="37"/>
  <c r="Z50" i="36"/>
  <c r="Z52" i="38"/>
  <c r="W52" i="96"/>
  <c r="AE51" i="96"/>
  <c r="AN51" i="96" s="1"/>
  <c r="AF50" i="80"/>
  <c r="AO50" i="80" s="1"/>
  <c r="Z50" i="45"/>
  <c r="Z48" i="35"/>
  <c r="W49" i="35" s="1"/>
  <c r="AG50" i="36"/>
  <c r="AP50" i="36" s="1"/>
  <c r="AF50" i="36"/>
  <c r="AO50" i="36" s="1"/>
  <c r="AE50" i="36"/>
  <c r="W51" i="36"/>
  <c r="AG51" i="37"/>
  <c r="AP51" i="37" s="1"/>
  <c r="AF51" i="37"/>
  <c r="AO51" i="37" s="1"/>
  <c r="AE51" i="37"/>
  <c r="W52" i="37"/>
  <c r="AG48" i="35"/>
  <c r="AP48" i="35" s="1"/>
  <c r="AE48" i="35"/>
  <c r="AF48" i="35"/>
  <c r="AO48" i="35" s="1"/>
  <c r="AF50" i="45"/>
  <c r="AO50" i="45" s="1"/>
  <c r="AE50" i="45"/>
  <c r="W51" i="45"/>
  <c r="AG50" i="45"/>
  <c r="AP50" i="45" s="1"/>
  <c r="AE50" i="34"/>
  <c r="W51" i="34"/>
  <c r="AG50" i="34"/>
  <c r="AP50" i="34" s="1"/>
  <c r="AF50" i="34"/>
  <c r="AO50" i="34" s="1"/>
  <c r="AG50" i="93"/>
  <c r="AP50" i="93" s="1"/>
  <c r="AE50" i="93"/>
  <c r="W51" i="84"/>
  <c r="AF50" i="84"/>
  <c r="AO50" i="84" s="1"/>
  <c r="AE50" i="84"/>
  <c r="AG50" i="84"/>
  <c r="AP50" i="84" s="1"/>
  <c r="AR49" i="81"/>
  <c r="X50" i="90"/>
  <c r="Y50" i="90"/>
  <c r="AR49" i="45"/>
  <c r="AR50" i="37"/>
  <c r="Y52" i="30"/>
  <c r="X52" i="30"/>
  <c r="AH51" i="31"/>
  <c r="AQ51" i="31" s="1"/>
  <c r="X49" i="88"/>
  <c r="Y49" i="88"/>
  <c r="AH50" i="45"/>
  <c r="AQ50" i="45" s="1"/>
  <c r="AH48" i="35"/>
  <c r="AQ48" i="35" s="1"/>
  <c r="AN47" i="89"/>
  <c r="AI47" i="89"/>
  <c r="AF52" i="38"/>
  <c r="AO52" i="38" s="1"/>
  <c r="W53" i="38"/>
  <c r="AG52" i="38"/>
  <c r="AP52" i="38" s="1"/>
  <c r="AE52" i="38"/>
  <c r="AH50" i="84"/>
  <c r="AQ50" i="84" s="1"/>
  <c r="AH51" i="76"/>
  <c r="AQ51" i="76" s="1"/>
  <c r="X52" i="26"/>
  <c r="Y52" i="26"/>
  <c r="W53" i="91"/>
  <c r="AG52" i="91"/>
  <c r="AP52" i="91" s="1"/>
  <c r="AF52" i="91"/>
  <c r="AO52" i="91" s="1"/>
  <c r="AE52" i="91"/>
  <c r="AR50" i="76"/>
  <c r="AH50" i="82"/>
  <c r="AQ50" i="82" s="1"/>
  <c r="X50" i="78"/>
  <c r="Y50" i="78"/>
  <c r="X53" i="48"/>
  <c r="Y53" i="48"/>
  <c r="AR49" i="29"/>
  <c r="W50" i="74"/>
  <c r="AG49" i="74"/>
  <c r="AP49" i="74" s="1"/>
  <c r="AF49" i="74"/>
  <c r="AO49" i="74" s="1"/>
  <c r="AE49" i="74"/>
  <c r="AG50" i="29"/>
  <c r="AP50" i="29" s="1"/>
  <c r="AF50" i="29"/>
  <c r="AO50" i="29" s="1"/>
  <c r="AE50" i="29"/>
  <c r="W51" i="29"/>
  <c r="AG51" i="86"/>
  <c r="AP51" i="86" s="1"/>
  <c r="AE51" i="86"/>
  <c r="W52" i="86"/>
  <c r="AF51" i="86"/>
  <c r="AO51" i="86" s="1"/>
  <c r="AG48" i="46"/>
  <c r="AP48" i="46" s="1"/>
  <c r="AF50" i="33"/>
  <c r="AO50" i="33" s="1"/>
  <c r="W51" i="33"/>
  <c r="AE50" i="33"/>
  <c r="AG50" i="33"/>
  <c r="AP50" i="33" s="1"/>
  <c r="AI51" i="77"/>
  <c r="AN51" i="77"/>
  <c r="AN49" i="39"/>
  <c r="AI49" i="39"/>
  <c r="AH50" i="92"/>
  <c r="AQ50" i="92" s="1"/>
  <c r="AH50" i="93"/>
  <c r="AQ50" i="93" s="1"/>
  <c r="X48" i="89"/>
  <c r="Y48" i="89"/>
  <c r="AH50" i="34"/>
  <c r="AQ50" i="34" s="1"/>
  <c r="AH51" i="83"/>
  <c r="AQ51" i="83" s="1"/>
  <c r="Z51" i="76"/>
  <c r="AI51" i="26"/>
  <c r="AN51" i="26"/>
  <c r="AH50" i="36"/>
  <c r="AQ50" i="36" s="1"/>
  <c r="AH51" i="73"/>
  <c r="AQ51" i="73" s="1"/>
  <c r="Z50" i="82"/>
  <c r="AR50" i="83"/>
  <c r="X52" i="42"/>
  <c r="Y52" i="42"/>
  <c r="X50" i="75"/>
  <c r="Y50" i="75"/>
  <c r="AG50" i="43"/>
  <c r="AP50" i="43" s="1"/>
  <c r="AE50" i="43"/>
  <c r="W51" i="43"/>
  <c r="AF50" i="43"/>
  <c r="AO50" i="43" s="1"/>
  <c r="AR49" i="93"/>
  <c r="X50" i="41"/>
  <c r="Y50" i="41"/>
  <c r="X52" i="96"/>
  <c r="Y52" i="96"/>
  <c r="X49" i="94"/>
  <c r="Y49" i="94"/>
  <c r="AN48" i="27"/>
  <c r="AI48" i="27"/>
  <c r="AR49" i="82"/>
  <c r="AH51" i="95"/>
  <c r="AQ51" i="95" s="1"/>
  <c r="AI49" i="78"/>
  <c r="AN49" i="78"/>
  <c r="AH52" i="25"/>
  <c r="AQ52" i="25" s="1"/>
  <c r="AI51" i="42"/>
  <c r="AN51" i="42"/>
  <c r="AR50" i="73"/>
  <c r="AR49" i="34"/>
  <c r="X52" i="40"/>
  <c r="Y52" i="40"/>
  <c r="AR51" i="91"/>
  <c r="AR47" i="35"/>
  <c r="AN49" i="41"/>
  <c r="AI49" i="41"/>
  <c r="Z50" i="92"/>
  <c r="X50" i="32"/>
  <c r="Y50" i="32"/>
  <c r="AI51" i="30"/>
  <c r="AN51" i="30"/>
  <c r="Y51" i="80"/>
  <c r="X51" i="80"/>
  <c r="AR50" i="31"/>
  <c r="AR50" i="95"/>
  <c r="AR49" i="36"/>
  <c r="AH51" i="37"/>
  <c r="AQ51" i="37" s="1"/>
  <c r="Z51" i="83"/>
  <c r="AI49" i="90"/>
  <c r="AN49" i="90"/>
  <c r="Z51" i="73"/>
  <c r="AH50" i="81"/>
  <c r="AQ50" i="81" s="1"/>
  <c r="Y52" i="79"/>
  <c r="X52" i="79"/>
  <c r="AE51" i="44"/>
  <c r="AF51" i="44"/>
  <c r="AO51" i="44" s="1"/>
  <c r="W52" i="44"/>
  <c r="AG51" i="44"/>
  <c r="AP51" i="44" s="1"/>
  <c r="AI49" i="75"/>
  <c r="AN49" i="75"/>
  <c r="X52" i="85"/>
  <c r="Y52" i="85"/>
  <c r="AI52" i="48"/>
  <c r="AN52" i="48"/>
  <c r="AR48" i="74"/>
  <c r="AH49" i="74"/>
  <c r="AQ49" i="74" s="1"/>
  <c r="AN51" i="40"/>
  <c r="AI51" i="40"/>
  <c r="AH50" i="29"/>
  <c r="AQ50" i="29" s="1"/>
  <c r="AI48" i="94"/>
  <c r="AN48" i="94"/>
  <c r="X49" i="27"/>
  <c r="Y49" i="27"/>
  <c r="AN50" i="80"/>
  <c r="AR47" i="46"/>
  <c r="AR49" i="92"/>
  <c r="AI48" i="47"/>
  <c r="AN48" i="47"/>
  <c r="AG51" i="87"/>
  <c r="AP51" i="87" s="1"/>
  <c r="AF51" i="87"/>
  <c r="AO51" i="87" s="1"/>
  <c r="AE51" i="87"/>
  <c r="W52" i="87"/>
  <c r="AH52" i="28"/>
  <c r="AQ52" i="28" s="1"/>
  <c r="AR51" i="38"/>
  <c r="AH48" i="46"/>
  <c r="AQ48" i="46" s="1"/>
  <c r="Z51" i="31"/>
  <c r="Z52" i="28"/>
  <c r="AI48" i="88"/>
  <c r="AN48" i="88"/>
  <c r="AH52" i="38"/>
  <c r="AQ52" i="38" s="1"/>
  <c r="AR51" i="25"/>
  <c r="AR51" i="28"/>
  <c r="Z51" i="95"/>
  <c r="AH52" i="91"/>
  <c r="AQ52" i="91" s="1"/>
  <c r="AR49" i="84"/>
  <c r="Z50" i="81"/>
  <c r="AN51" i="79"/>
  <c r="AI51" i="79"/>
  <c r="X52" i="77"/>
  <c r="Y52" i="77"/>
  <c r="Z52" i="25"/>
  <c r="AN51" i="85"/>
  <c r="AI51" i="85"/>
  <c r="Y50" i="39"/>
  <c r="X50" i="39"/>
  <c r="Z50" i="39" s="1"/>
  <c r="AI49" i="32"/>
  <c r="AN49" i="32"/>
  <c r="X49" i="47"/>
  <c r="Y49" i="47"/>
  <c r="Z53" i="48" l="1"/>
  <c r="Z52" i="77"/>
  <c r="Z52" i="26"/>
  <c r="Z49" i="88"/>
  <c r="Z52" i="42"/>
  <c r="AE48" i="46"/>
  <c r="W49" i="46"/>
  <c r="AI51" i="96"/>
  <c r="AR51" i="96" s="1"/>
  <c r="W51" i="93"/>
  <c r="Y51" i="93" s="1"/>
  <c r="AI50" i="80"/>
  <c r="Z52" i="79"/>
  <c r="W53" i="79" s="1"/>
  <c r="Z49" i="47"/>
  <c r="AE49" i="47" s="1"/>
  <c r="Z52" i="85"/>
  <c r="AE52" i="85" s="1"/>
  <c r="AR51" i="40"/>
  <c r="AH52" i="77"/>
  <c r="AQ52" i="77" s="1"/>
  <c r="AG51" i="95"/>
  <c r="AP51" i="95" s="1"/>
  <c r="AF51" i="95"/>
  <c r="AO51" i="95" s="1"/>
  <c r="AE51" i="95"/>
  <c r="W52" i="95"/>
  <c r="W53" i="28"/>
  <c r="AE52" i="28"/>
  <c r="AG52" i="28"/>
  <c r="AP52" i="28" s="1"/>
  <c r="AF52" i="28"/>
  <c r="AO52" i="28" s="1"/>
  <c r="AF52" i="79"/>
  <c r="AO52" i="79" s="1"/>
  <c r="AE52" i="79"/>
  <c r="AG51" i="73"/>
  <c r="AP51" i="73" s="1"/>
  <c r="AF51" i="73"/>
  <c r="AO51" i="73" s="1"/>
  <c r="AE51" i="73"/>
  <c r="W52" i="73"/>
  <c r="AG52" i="42"/>
  <c r="AP52" i="42" s="1"/>
  <c r="AF52" i="42"/>
  <c r="AO52" i="42" s="1"/>
  <c r="AE52" i="42"/>
  <c r="W53" i="42"/>
  <c r="X51" i="29"/>
  <c r="Y51" i="29"/>
  <c r="AH53" i="48"/>
  <c r="AQ53" i="48" s="1"/>
  <c r="AI52" i="91"/>
  <c r="AN52" i="91"/>
  <c r="AH52" i="26"/>
  <c r="AQ52" i="26" s="1"/>
  <c r="AI52" i="38"/>
  <c r="AN52" i="38"/>
  <c r="AH49" i="88"/>
  <c r="AQ49" i="88" s="1"/>
  <c r="AN48" i="35"/>
  <c r="AI48" i="35"/>
  <c r="W51" i="39"/>
  <c r="AG50" i="39"/>
  <c r="AP50" i="39" s="1"/>
  <c r="AF50" i="39"/>
  <c r="AO50" i="39" s="1"/>
  <c r="AE50" i="39"/>
  <c r="AE52" i="77"/>
  <c r="W53" i="77"/>
  <c r="AF52" i="77"/>
  <c r="AO52" i="77" s="1"/>
  <c r="AG52" i="77"/>
  <c r="AP52" i="77" s="1"/>
  <c r="AE51" i="31"/>
  <c r="W52" i="31"/>
  <c r="AG51" i="31"/>
  <c r="AP51" i="31" s="1"/>
  <c r="AF51" i="31"/>
  <c r="AO51" i="31" s="1"/>
  <c r="AR48" i="27"/>
  <c r="AH52" i="96"/>
  <c r="AQ52" i="96" s="1"/>
  <c r="AR51" i="85"/>
  <c r="AR51" i="79"/>
  <c r="Y52" i="87"/>
  <c r="X52" i="87"/>
  <c r="AR48" i="47"/>
  <c r="AR49" i="90"/>
  <c r="AR49" i="41"/>
  <c r="Z52" i="96"/>
  <c r="AH50" i="75"/>
  <c r="AQ50" i="75" s="1"/>
  <c r="AI48" i="46"/>
  <c r="AN48" i="46"/>
  <c r="X52" i="86"/>
  <c r="Y52" i="86"/>
  <c r="X50" i="74"/>
  <c r="Y50" i="74"/>
  <c r="AI50" i="84"/>
  <c r="AN50" i="84"/>
  <c r="X51" i="34"/>
  <c r="Y51" i="34"/>
  <c r="X51" i="36"/>
  <c r="Y51" i="36"/>
  <c r="AH52" i="30"/>
  <c r="AQ52" i="30" s="1"/>
  <c r="AN50" i="45"/>
  <c r="AI50" i="45"/>
  <c r="AN51" i="44"/>
  <c r="AI51" i="44"/>
  <c r="AG51" i="83"/>
  <c r="AP51" i="83" s="1"/>
  <c r="AF51" i="83"/>
  <c r="AO51" i="83" s="1"/>
  <c r="W52" i="83"/>
  <c r="AE51" i="83"/>
  <c r="AH51" i="80"/>
  <c r="AQ51" i="80" s="1"/>
  <c r="AH50" i="32"/>
  <c r="AQ50" i="32" s="1"/>
  <c r="AH52" i="40"/>
  <c r="AQ52" i="40" s="1"/>
  <c r="Z50" i="75"/>
  <c r="AE50" i="82"/>
  <c r="W51" i="82"/>
  <c r="AG50" i="82"/>
  <c r="AP50" i="82" s="1"/>
  <c r="AF50" i="82"/>
  <c r="AO50" i="82" s="1"/>
  <c r="AR51" i="26"/>
  <c r="AI50" i="33"/>
  <c r="AN50" i="33"/>
  <c r="AN51" i="86"/>
  <c r="AI51" i="86"/>
  <c r="AH50" i="78"/>
  <c r="AQ50" i="78" s="1"/>
  <c r="X53" i="38"/>
  <c r="Z53" i="38" s="1"/>
  <c r="Y53" i="38"/>
  <c r="Z52" i="30"/>
  <c r="AH50" i="90"/>
  <c r="AQ50" i="90" s="1"/>
  <c r="AN50" i="93"/>
  <c r="AI50" i="93"/>
  <c r="AN50" i="34"/>
  <c r="AI50" i="34"/>
  <c r="Y52" i="37"/>
  <c r="X52" i="37"/>
  <c r="AN50" i="36"/>
  <c r="AI50" i="36"/>
  <c r="AH49" i="47"/>
  <c r="AQ49" i="47" s="1"/>
  <c r="AR50" i="80"/>
  <c r="AR48" i="94"/>
  <c r="AH52" i="85"/>
  <c r="AQ52" i="85" s="1"/>
  <c r="Y52" i="44"/>
  <c r="X52" i="44"/>
  <c r="AN50" i="29"/>
  <c r="AI50" i="29"/>
  <c r="AE49" i="88"/>
  <c r="W50" i="88"/>
  <c r="AF49" i="88"/>
  <c r="AO49" i="88" s="1"/>
  <c r="AG49" i="88"/>
  <c r="AP49" i="88" s="1"/>
  <c r="AR49" i="32"/>
  <c r="AG50" i="81"/>
  <c r="AP50" i="81" s="1"/>
  <c r="AF50" i="81"/>
  <c r="AO50" i="81" s="1"/>
  <c r="W51" i="81"/>
  <c r="AE50" i="81"/>
  <c r="AN51" i="87"/>
  <c r="AI51" i="87"/>
  <c r="AH49" i="27"/>
  <c r="AQ49" i="27" s="1"/>
  <c r="AR49" i="75"/>
  <c r="AH52" i="79"/>
  <c r="AQ52" i="79" s="1"/>
  <c r="Z50" i="32"/>
  <c r="Z52" i="40"/>
  <c r="AR51" i="42"/>
  <c r="AH49" i="94"/>
  <c r="AQ49" i="94" s="1"/>
  <c r="AH50" i="41"/>
  <c r="AQ50" i="41" s="1"/>
  <c r="Y51" i="43"/>
  <c r="X51" i="43"/>
  <c r="AF51" i="76"/>
  <c r="AO51" i="76" s="1"/>
  <c r="AE51" i="76"/>
  <c r="AG51" i="76"/>
  <c r="AP51" i="76" s="1"/>
  <c r="W52" i="76"/>
  <c r="AH48" i="89"/>
  <c r="AQ48" i="89" s="1"/>
  <c r="AR49" i="39"/>
  <c r="X51" i="33"/>
  <c r="Y51" i="33"/>
  <c r="AI49" i="74"/>
  <c r="AN49" i="74"/>
  <c r="Z50" i="78"/>
  <c r="X53" i="91"/>
  <c r="Y53" i="91"/>
  <c r="Z53" i="91" s="1"/>
  <c r="Z50" i="90"/>
  <c r="AN51" i="37"/>
  <c r="AI51" i="37"/>
  <c r="AR51" i="30"/>
  <c r="AR51" i="77"/>
  <c r="W54" i="48"/>
  <c r="AF53" i="48"/>
  <c r="AO53" i="48" s="1"/>
  <c r="AE53" i="48"/>
  <c r="AG53" i="48"/>
  <c r="AP53" i="48" s="1"/>
  <c r="AE52" i="26"/>
  <c r="W53" i="26"/>
  <c r="AG52" i="26"/>
  <c r="AP52" i="26" s="1"/>
  <c r="AF52" i="26"/>
  <c r="AO52" i="26" s="1"/>
  <c r="AE52" i="25"/>
  <c r="W53" i="25"/>
  <c r="AG52" i="25"/>
  <c r="AP52" i="25" s="1"/>
  <c r="AF52" i="25"/>
  <c r="AO52" i="25" s="1"/>
  <c r="AH50" i="39"/>
  <c r="AQ50" i="39" s="1"/>
  <c r="AR48" i="88"/>
  <c r="Z49" i="27"/>
  <c r="AR52" i="48"/>
  <c r="Z51" i="80"/>
  <c r="W51" i="92"/>
  <c r="AG50" i="92"/>
  <c r="AP50" i="92" s="1"/>
  <c r="AF50" i="92"/>
  <c r="AO50" i="92" s="1"/>
  <c r="AE50" i="92"/>
  <c r="AR49" i="78"/>
  <c r="Z49" i="94"/>
  <c r="Z50" i="41"/>
  <c r="AN50" i="43"/>
  <c r="AI50" i="43"/>
  <c r="AH52" i="42"/>
  <c r="AQ52" i="42" s="1"/>
  <c r="Z48" i="89"/>
  <c r="X49" i="46"/>
  <c r="Y49" i="46"/>
  <c r="AR47" i="89"/>
  <c r="X51" i="84"/>
  <c r="Y51" i="84"/>
  <c r="Y51" i="45"/>
  <c r="X51" i="45"/>
  <c r="Y49" i="35"/>
  <c r="X49" i="35"/>
  <c r="AG52" i="79" l="1"/>
  <c r="AP52" i="79" s="1"/>
  <c r="W50" i="47"/>
  <c r="Z51" i="84"/>
  <c r="AF49" i="47"/>
  <c r="AO49" i="47" s="1"/>
  <c r="W53" i="85"/>
  <c r="X51" i="93"/>
  <c r="Z50" i="74"/>
  <c r="Z51" i="36"/>
  <c r="AG49" i="47"/>
  <c r="AP49" i="47" s="1"/>
  <c r="AG52" i="85"/>
  <c r="AP52" i="85" s="1"/>
  <c r="Z51" i="33"/>
  <c r="AE51" i="33" s="1"/>
  <c r="Z49" i="46"/>
  <c r="AF49" i="46" s="1"/>
  <c r="AO49" i="46" s="1"/>
  <c r="Z51" i="34"/>
  <c r="AF52" i="85"/>
  <c r="AO52" i="85" s="1"/>
  <c r="Z51" i="43"/>
  <c r="W52" i="43" s="1"/>
  <c r="Z49" i="35"/>
  <c r="AE49" i="35" s="1"/>
  <c r="Z51" i="45"/>
  <c r="AE51" i="45" s="1"/>
  <c r="Z52" i="86"/>
  <c r="AF52" i="86" s="1"/>
  <c r="AO52" i="86" s="1"/>
  <c r="AF51" i="84"/>
  <c r="AO51" i="84" s="1"/>
  <c r="AE51" i="84"/>
  <c r="W52" i="84"/>
  <c r="AG51" i="84"/>
  <c r="AP51" i="84" s="1"/>
  <c r="W52" i="36"/>
  <c r="AG51" i="36"/>
  <c r="AP51" i="36" s="1"/>
  <c r="AE51" i="36"/>
  <c r="AF51" i="36"/>
  <c r="AO51" i="36" s="1"/>
  <c r="AF53" i="91"/>
  <c r="AO53" i="91" s="1"/>
  <c r="AE53" i="91"/>
  <c r="W54" i="91"/>
  <c r="AG53" i="91"/>
  <c r="AP53" i="91" s="1"/>
  <c r="AF51" i="43"/>
  <c r="AO51" i="43" s="1"/>
  <c r="AE51" i="43"/>
  <c r="W50" i="46"/>
  <c r="AG49" i="46"/>
  <c r="AP49" i="46" s="1"/>
  <c r="W52" i="80"/>
  <c r="AG51" i="80"/>
  <c r="AP51" i="80" s="1"/>
  <c r="AE51" i="80"/>
  <c r="AF51" i="80"/>
  <c r="AO51" i="80" s="1"/>
  <c r="AF50" i="78"/>
  <c r="AO50" i="78" s="1"/>
  <c r="AE50" i="78"/>
  <c r="W51" i="78"/>
  <c r="AG50" i="78"/>
  <c r="AP50" i="78" s="1"/>
  <c r="W49" i="89"/>
  <c r="AE48" i="89"/>
  <c r="AF48" i="89"/>
  <c r="AO48" i="89" s="1"/>
  <c r="AG48" i="89"/>
  <c r="AP48" i="89" s="1"/>
  <c r="AR50" i="43"/>
  <c r="AH51" i="45"/>
  <c r="AQ51" i="45" s="1"/>
  <c r="AN50" i="92"/>
  <c r="AI50" i="92"/>
  <c r="Y53" i="25"/>
  <c r="Z53" i="25" s="1"/>
  <c r="X53" i="25"/>
  <c r="AI52" i="26"/>
  <c r="AN52" i="26"/>
  <c r="AF50" i="90"/>
  <c r="AO50" i="90" s="1"/>
  <c r="W51" i="90"/>
  <c r="AG50" i="90"/>
  <c r="AP50" i="90" s="1"/>
  <c r="AE50" i="90"/>
  <c r="AR49" i="74"/>
  <c r="AN50" i="81"/>
  <c r="AI50" i="81"/>
  <c r="AR50" i="36"/>
  <c r="Y53" i="77"/>
  <c r="X53" i="77"/>
  <c r="X51" i="39"/>
  <c r="Y51" i="39"/>
  <c r="AR52" i="38"/>
  <c r="AN52" i="42"/>
  <c r="AI52" i="42"/>
  <c r="Y52" i="73"/>
  <c r="X52" i="73"/>
  <c r="AH51" i="84"/>
  <c r="AQ51" i="84" s="1"/>
  <c r="W51" i="41"/>
  <c r="AG50" i="41"/>
  <c r="AP50" i="41" s="1"/>
  <c r="AF50" i="41"/>
  <c r="AO50" i="41" s="1"/>
  <c r="AE50" i="41"/>
  <c r="AF49" i="27"/>
  <c r="AO49" i="27" s="1"/>
  <c r="AG49" i="27"/>
  <c r="AP49" i="27" s="1"/>
  <c r="W50" i="27"/>
  <c r="AE49" i="27"/>
  <c r="AI52" i="25"/>
  <c r="AN52" i="25"/>
  <c r="W53" i="40"/>
  <c r="AG52" i="40"/>
  <c r="AP52" i="40" s="1"/>
  <c r="AE52" i="40"/>
  <c r="AF52" i="40"/>
  <c r="AO52" i="40" s="1"/>
  <c r="Y51" i="81"/>
  <c r="Z51" i="81" s="1"/>
  <c r="X51" i="81"/>
  <c r="AH52" i="44"/>
  <c r="AQ52" i="44" s="1"/>
  <c r="AR50" i="93"/>
  <c r="AR51" i="44"/>
  <c r="AH50" i="74"/>
  <c r="AQ50" i="74" s="1"/>
  <c r="AR48" i="46"/>
  <c r="AG52" i="96"/>
  <c r="AP52" i="96" s="1"/>
  <c r="AF52" i="96"/>
  <c r="AO52" i="96" s="1"/>
  <c r="AE52" i="96"/>
  <c r="W53" i="96"/>
  <c r="X52" i="31"/>
  <c r="Y52" i="31"/>
  <c r="AI52" i="77"/>
  <c r="AN52" i="77"/>
  <c r="AR48" i="35"/>
  <c r="AR52" i="91"/>
  <c r="AN51" i="73"/>
  <c r="AI51" i="73"/>
  <c r="Y53" i="28"/>
  <c r="X53" i="28"/>
  <c r="AE49" i="94"/>
  <c r="AF49" i="94"/>
  <c r="AO49" i="94" s="1"/>
  <c r="W50" i="94"/>
  <c r="AG49" i="94"/>
  <c r="AP49" i="94" s="1"/>
  <c r="AH53" i="91"/>
  <c r="AQ53" i="91" s="1"/>
  <c r="AH51" i="33"/>
  <c r="AQ51" i="33" s="1"/>
  <c r="AI51" i="76"/>
  <c r="AN51" i="76"/>
  <c r="AF50" i="32"/>
  <c r="AO50" i="32" s="1"/>
  <c r="AE50" i="32"/>
  <c r="W51" i="32"/>
  <c r="AG50" i="32"/>
  <c r="AP50" i="32" s="1"/>
  <c r="AH52" i="37"/>
  <c r="AQ52" i="37" s="1"/>
  <c r="AF52" i="30"/>
  <c r="AO52" i="30" s="1"/>
  <c r="AE52" i="30"/>
  <c r="W53" i="30"/>
  <c r="AG52" i="30"/>
  <c r="AP52" i="30" s="1"/>
  <c r="AR50" i="33"/>
  <c r="X51" i="82"/>
  <c r="Y51" i="82"/>
  <c r="AH51" i="34"/>
  <c r="AQ51" i="34" s="1"/>
  <c r="AE50" i="74"/>
  <c r="W51" i="74"/>
  <c r="AF50" i="74"/>
  <c r="AO50" i="74" s="1"/>
  <c r="AG50" i="74"/>
  <c r="AP50" i="74" s="1"/>
  <c r="AH52" i="87"/>
  <c r="AQ52" i="87" s="1"/>
  <c r="AI51" i="31"/>
  <c r="AN51" i="31"/>
  <c r="AI50" i="39"/>
  <c r="AN50" i="39"/>
  <c r="AH51" i="29"/>
  <c r="AQ51" i="29" s="1"/>
  <c r="Y53" i="79"/>
  <c r="X53" i="79"/>
  <c r="AI52" i="85"/>
  <c r="AN52" i="85"/>
  <c r="AH49" i="35"/>
  <c r="AQ49" i="35" s="1"/>
  <c r="AH49" i="46"/>
  <c r="AQ49" i="46" s="1"/>
  <c r="Y51" i="92"/>
  <c r="X51" i="92"/>
  <c r="AN53" i="48"/>
  <c r="AI53" i="48"/>
  <c r="AR51" i="87"/>
  <c r="Y50" i="88"/>
  <c r="X50" i="88"/>
  <c r="Z52" i="44"/>
  <c r="AI50" i="82"/>
  <c r="AN50" i="82"/>
  <c r="AN51" i="83"/>
  <c r="AI51" i="83"/>
  <c r="AR50" i="45"/>
  <c r="AF51" i="34"/>
  <c r="AO51" i="34" s="1"/>
  <c r="AG51" i="34"/>
  <c r="AP51" i="34" s="1"/>
  <c r="W52" i="34"/>
  <c r="AE51" i="34"/>
  <c r="Z51" i="29"/>
  <c r="X52" i="95"/>
  <c r="Y52" i="95"/>
  <c r="AR51" i="37"/>
  <c r="AH51" i="43"/>
  <c r="AQ51" i="43" s="1"/>
  <c r="AI49" i="88"/>
  <c r="AN49" i="88"/>
  <c r="Z52" i="37"/>
  <c r="AH53" i="38"/>
  <c r="AQ53" i="38" s="1"/>
  <c r="AE50" i="75"/>
  <c r="W51" i="75"/>
  <c r="AF50" i="75"/>
  <c r="AO50" i="75" s="1"/>
  <c r="AG50" i="75"/>
  <c r="AP50" i="75" s="1"/>
  <c r="Y52" i="83"/>
  <c r="X52" i="83"/>
  <c r="AH52" i="86"/>
  <c r="AQ52" i="86" s="1"/>
  <c r="Z52" i="87"/>
  <c r="AH51" i="93"/>
  <c r="AQ51" i="93" s="1"/>
  <c r="X53" i="42"/>
  <c r="Y53" i="42"/>
  <c r="AI52" i="79"/>
  <c r="AN52" i="79"/>
  <c r="AN51" i="95"/>
  <c r="AI51" i="95"/>
  <c r="X50" i="47"/>
  <c r="Y50" i="47"/>
  <c r="Y53" i="26"/>
  <c r="X53" i="26"/>
  <c r="X54" i="48"/>
  <c r="Y54" i="48"/>
  <c r="Y52" i="76"/>
  <c r="X52" i="76"/>
  <c r="AR50" i="29"/>
  <c r="AR50" i="34"/>
  <c r="AF53" i="38"/>
  <c r="AO53" i="38" s="1"/>
  <c r="AE53" i="38"/>
  <c r="W54" i="38"/>
  <c r="AG53" i="38"/>
  <c r="AP53" i="38" s="1"/>
  <c r="AR51" i="86"/>
  <c r="AH51" i="36"/>
  <c r="AQ51" i="36" s="1"/>
  <c r="AR50" i="84"/>
  <c r="Z51" i="93"/>
  <c r="AI52" i="28"/>
  <c r="AN52" i="28"/>
  <c r="AN49" i="47"/>
  <c r="AI49" i="47"/>
  <c r="X53" i="85"/>
  <c r="Y53" i="85"/>
  <c r="AE49" i="46" l="1"/>
  <c r="AG51" i="45"/>
  <c r="AP51" i="45" s="1"/>
  <c r="AF49" i="35"/>
  <c r="AO49" i="35" s="1"/>
  <c r="W50" i="35"/>
  <c r="AG49" i="35"/>
  <c r="AP49" i="35" s="1"/>
  <c r="Z52" i="76"/>
  <c r="Z52" i="83"/>
  <c r="AF52" i="83" s="1"/>
  <c r="AO52" i="83" s="1"/>
  <c r="AG51" i="43"/>
  <c r="AP51" i="43" s="1"/>
  <c r="W52" i="33"/>
  <c r="AF51" i="33"/>
  <c r="AO51" i="33" s="1"/>
  <c r="Z52" i="31"/>
  <c r="Z51" i="39"/>
  <c r="W52" i="39" s="1"/>
  <c r="AF51" i="45"/>
  <c r="AO51" i="45" s="1"/>
  <c r="Z52" i="95"/>
  <c r="AE52" i="95" s="1"/>
  <c r="Z53" i="26"/>
  <c r="Z52" i="73"/>
  <c r="AG52" i="73" s="1"/>
  <c r="AP52" i="73" s="1"/>
  <c r="W52" i="45"/>
  <c r="AG51" i="33"/>
  <c r="AP51" i="33" s="1"/>
  <c r="AG52" i="86"/>
  <c r="AP52" i="86" s="1"/>
  <c r="Z51" i="82"/>
  <c r="AG51" i="82" s="1"/>
  <c r="AP51" i="82" s="1"/>
  <c r="W53" i="86"/>
  <c r="Z53" i="28"/>
  <c r="AF53" i="28" s="1"/>
  <c r="AO53" i="28" s="1"/>
  <c r="AE52" i="86"/>
  <c r="AE53" i="28"/>
  <c r="AF52" i="73"/>
  <c r="AO52" i="73" s="1"/>
  <c r="AG53" i="26"/>
  <c r="AP53" i="26" s="1"/>
  <c r="AF53" i="26"/>
  <c r="AO53" i="26" s="1"/>
  <c r="AE53" i="26"/>
  <c r="W54" i="26"/>
  <c r="AR49" i="47"/>
  <c r="AI50" i="75"/>
  <c r="AN50" i="75"/>
  <c r="W53" i="37"/>
  <c r="AG52" i="37"/>
  <c r="AP52" i="37" s="1"/>
  <c r="AF52" i="37"/>
  <c r="AO52" i="37" s="1"/>
  <c r="AE52" i="37"/>
  <c r="W53" i="95"/>
  <c r="AG52" i="95"/>
  <c r="AP52" i="95" s="1"/>
  <c r="AF52" i="95"/>
  <c r="AO52" i="95" s="1"/>
  <c r="AR50" i="82"/>
  <c r="AH53" i="79"/>
  <c r="AQ53" i="79" s="1"/>
  <c r="AR51" i="76"/>
  <c r="AR52" i="25"/>
  <c r="AI50" i="41"/>
  <c r="AN50" i="41"/>
  <c r="AH51" i="39"/>
  <c r="AQ51" i="39" s="1"/>
  <c r="AI50" i="90"/>
  <c r="AN50" i="90"/>
  <c r="AH53" i="25"/>
  <c r="AQ53" i="25" s="1"/>
  <c r="Y50" i="46"/>
  <c r="X50" i="46"/>
  <c r="AI51" i="36"/>
  <c r="AN51" i="36"/>
  <c r="Y52" i="84"/>
  <c r="X52" i="84"/>
  <c r="X50" i="94"/>
  <c r="Y50" i="94"/>
  <c r="AR51" i="73"/>
  <c r="X53" i="96"/>
  <c r="Y53" i="96"/>
  <c r="AI52" i="40"/>
  <c r="AN52" i="40"/>
  <c r="AR52" i="42"/>
  <c r="AE51" i="39"/>
  <c r="AR50" i="81"/>
  <c r="AG53" i="25"/>
  <c r="AP53" i="25" s="1"/>
  <c r="AF53" i="25"/>
  <c r="AO53" i="25" s="1"/>
  <c r="AE53" i="25"/>
  <c r="W54" i="25"/>
  <c r="Y51" i="78"/>
  <c r="X51" i="78"/>
  <c r="AI49" i="46"/>
  <c r="AN49" i="46"/>
  <c r="AI51" i="43"/>
  <c r="AN51" i="43"/>
  <c r="AN51" i="84"/>
  <c r="AI51" i="84"/>
  <c r="Y50" i="35"/>
  <c r="X50" i="35"/>
  <c r="Z50" i="35" s="1"/>
  <c r="AN52" i="86"/>
  <c r="AG52" i="44"/>
  <c r="AP52" i="44" s="1"/>
  <c r="AF52" i="44"/>
  <c r="AO52" i="44" s="1"/>
  <c r="W53" i="44"/>
  <c r="AE52" i="44"/>
  <c r="AR52" i="79"/>
  <c r="AR49" i="88"/>
  <c r="AN51" i="34"/>
  <c r="AI51" i="34"/>
  <c r="AH50" i="88"/>
  <c r="AQ50" i="88" s="1"/>
  <c r="Z53" i="79"/>
  <c r="Y51" i="74"/>
  <c r="X51" i="74"/>
  <c r="Y51" i="32"/>
  <c r="X51" i="32"/>
  <c r="AR52" i="77"/>
  <c r="AN52" i="96"/>
  <c r="AI52" i="96"/>
  <c r="AN49" i="27"/>
  <c r="AI49" i="27"/>
  <c r="AH53" i="77"/>
  <c r="AQ53" i="77" s="1"/>
  <c r="X51" i="90"/>
  <c r="Y51" i="90"/>
  <c r="AI48" i="89"/>
  <c r="AN48" i="89"/>
  <c r="AI50" i="78"/>
  <c r="AN50" i="78"/>
  <c r="Y52" i="80"/>
  <c r="X52" i="80"/>
  <c r="X52" i="45"/>
  <c r="Z52" i="45" s="1"/>
  <c r="Y52" i="45"/>
  <c r="X54" i="91"/>
  <c r="Y54" i="91"/>
  <c r="AG52" i="76"/>
  <c r="AP52" i="76" s="1"/>
  <c r="AF52" i="76"/>
  <c r="AO52" i="76" s="1"/>
  <c r="W53" i="76"/>
  <c r="AE52" i="76"/>
  <c r="W53" i="83"/>
  <c r="AR52" i="28"/>
  <c r="AH50" i="47"/>
  <c r="AQ50" i="47" s="1"/>
  <c r="AR51" i="83"/>
  <c r="AH51" i="92"/>
  <c r="AQ51" i="92" s="1"/>
  <c r="AR50" i="39"/>
  <c r="AI50" i="74"/>
  <c r="AN50" i="74"/>
  <c r="AI50" i="32"/>
  <c r="AN50" i="32"/>
  <c r="AN49" i="94"/>
  <c r="AI49" i="94"/>
  <c r="AH51" i="81"/>
  <c r="AQ51" i="81" s="1"/>
  <c r="Y50" i="27"/>
  <c r="X50" i="27"/>
  <c r="AR50" i="92"/>
  <c r="AN51" i="45"/>
  <c r="AI53" i="91"/>
  <c r="AN53" i="91"/>
  <c r="X52" i="36"/>
  <c r="Y52" i="36"/>
  <c r="AI49" i="35"/>
  <c r="AN49" i="35"/>
  <c r="AN51" i="33"/>
  <c r="AI51" i="33"/>
  <c r="W52" i="29"/>
  <c r="AG51" i="29"/>
  <c r="AP51" i="29" s="1"/>
  <c r="AE51" i="29"/>
  <c r="AF51" i="29"/>
  <c r="AO51" i="29" s="1"/>
  <c r="AR53" i="48"/>
  <c r="AH54" i="48"/>
  <c r="AQ54" i="48" s="1"/>
  <c r="AH53" i="85"/>
  <c r="AQ53" i="85" s="1"/>
  <c r="W52" i="93"/>
  <c r="AG51" i="93"/>
  <c r="AP51" i="93" s="1"/>
  <c r="AF51" i="93"/>
  <c r="AO51" i="93" s="1"/>
  <c r="AE51" i="93"/>
  <c r="Y54" i="38"/>
  <c r="X54" i="38"/>
  <c r="Z54" i="48"/>
  <c r="Z50" i="47"/>
  <c r="AH53" i="42"/>
  <c r="AQ53" i="42" s="1"/>
  <c r="X52" i="34"/>
  <c r="Y52" i="34"/>
  <c r="Z50" i="88"/>
  <c r="AH51" i="82"/>
  <c r="AQ51" i="82" s="1"/>
  <c r="Y53" i="30"/>
  <c r="X53" i="30"/>
  <c r="AH53" i="28"/>
  <c r="AQ53" i="28" s="1"/>
  <c r="AH52" i="31"/>
  <c r="AQ52" i="31" s="1"/>
  <c r="X53" i="40"/>
  <c r="Y53" i="40"/>
  <c r="X51" i="41"/>
  <c r="Y51" i="41"/>
  <c r="AH52" i="73"/>
  <c r="AQ52" i="73" s="1"/>
  <c r="Z53" i="77"/>
  <c r="X49" i="89"/>
  <c r="Y49" i="89"/>
  <c r="X52" i="33"/>
  <c r="Y52" i="33"/>
  <c r="Z53" i="85"/>
  <c r="AI53" i="38"/>
  <c r="AN53" i="38"/>
  <c r="AH52" i="76"/>
  <c r="AQ52" i="76" s="1"/>
  <c r="AH53" i="26"/>
  <c r="AQ53" i="26" s="1"/>
  <c r="AR51" i="95"/>
  <c r="Z53" i="42"/>
  <c r="W53" i="87"/>
  <c r="AG52" i="87"/>
  <c r="AP52" i="87" s="1"/>
  <c r="AF52" i="87"/>
  <c r="AO52" i="87" s="1"/>
  <c r="AE52" i="87"/>
  <c r="AH52" i="83"/>
  <c r="AQ52" i="83" s="1"/>
  <c r="Y51" i="75"/>
  <c r="X51" i="75"/>
  <c r="AH52" i="95"/>
  <c r="AQ52" i="95" s="1"/>
  <c r="Z51" i="92"/>
  <c r="AR52" i="85"/>
  <c r="AR51" i="31"/>
  <c r="AI52" i="30"/>
  <c r="AN52" i="30"/>
  <c r="AG52" i="31"/>
  <c r="AP52" i="31" s="1"/>
  <c r="AF52" i="31"/>
  <c r="AO52" i="31" s="1"/>
  <c r="AE52" i="31"/>
  <c r="W53" i="31"/>
  <c r="W52" i="81"/>
  <c r="AG51" i="81"/>
  <c r="AP51" i="81" s="1"/>
  <c r="AF51" i="81"/>
  <c r="AO51" i="81" s="1"/>
  <c r="AE51" i="81"/>
  <c r="AR52" i="26"/>
  <c r="AI51" i="80"/>
  <c r="AN51" i="80"/>
  <c r="Y52" i="43"/>
  <c r="X52" i="43"/>
  <c r="X53" i="86"/>
  <c r="Y53" i="86"/>
  <c r="Z51" i="41" l="1"/>
  <c r="AG51" i="39"/>
  <c r="AP51" i="39" s="1"/>
  <c r="W52" i="82"/>
  <c r="AF51" i="39"/>
  <c r="AO51" i="39" s="1"/>
  <c r="W53" i="73"/>
  <c r="Z53" i="86"/>
  <c r="AE53" i="86" s="1"/>
  <c r="AG52" i="83"/>
  <c r="AP52" i="83" s="1"/>
  <c r="Z54" i="91"/>
  <c r="AG54" i="91" s="1"/>
  <c r="AP54" i="91" s="1"/>
  <c r="Z51" i="32"/>
  <c r="AE51" i="32" s="1"/>
  <c r="Z52" i="84"/>
  <c r="AE51" i="82"/>
  <c r="AI52" i="86"/>
  <c r="AE52" i="83"/>
  <c r="AF51" i="82"/>
  <c r="AO51" i="82" s="1"/>
  <c r="AI51" i="45"/>
  <c r="Z50" i="46"/>
  <c r="Z51" i="90"/>
  <c r="AE51" i="90" s="1"/>
  <c r="Z52" i="43"/>
  <c r="AF52" i="43" s="1"/>
  <c r="AO52" i="43" s="1"/>
  <c r="Z49" i="89"/>
  <c r="Z53" i="40"/>
  <c r="Z51" i="78"/>
  <c r="AG51" i="78" s="1"/>
  <c r="AP51" i="78" s="1"/>
  <c r="AE52" i="73"/>
  <c r="Z52" i="34"/>
  <c r="AF52" i="34" s="1"/>
  <c r="AO52" i="34" s="1"/>
  <c r="Z52" i="80"/>
  <c r="W53" i="80" s="1"/>
  <c r="Z53" i="30"/>
  <c r="AF53" i="30" s="1"/>
  <c r="AO53" i="30" s="1"/>
  <c r="AG53" i="28"/>
  <c r="AP53" i="28" s="1"/>
  <c r="W54" i="28"/>
  <c r="AE51" i="41"/>
  <c r="W52" i="41"/>
  <c r="AF51" i="41"/>
  <c r="AO51" i="41" s="1"/>
  <c r="AG51" i="41"/>
  <c r="AP51" i="41" s="1"/>
  <c r="AF53" i="86"/>
  <c r="AO53" i="86" s="1"/>
  <c r="AE52" i="80"/>
  <c r="AG53" i="30"/>
  <c r="AP53" i="30" s="1"/>
  <c r="W54" i="30"/>
  <c r="AF54" i="91"/>
  <c r="AO54" i="91" s="1"/>
  <c r="AE54" i="91"/>
  <c r="W55" i="91"/>
  <c r="AG51" i="32"/>
  <c r="AP51" i="32" s="1"/>
  <c r="AF51" i="32"/>
  <c r="AO51" i="32" s="1"/>
  <c r="W52" i="32"/>
  <c r="AG50" i="46"/>
  <c r="AP50" i="46" s="1"/>
  <c r="AF50" i="46"/>
  <c r="AO50" i="46" s="1"/>
  <c r="AE50" i="46"/>
  <c r="W51" i="46"/>
  <c r="AF51" i="78"/>
  <c r="AO51" i="78" s="1"/>
  <c r="AE51" i="78"/>
  <c r="W52" i="78"/>
  <c r="AF51" i="90"/>
  <c r="AO51" i="90" s="1"/>
  <c r="AG51" i="90"/>
  <c r="AP51" i="90" s="1"/>
  <c r="W52" i="90"/>
  <c r="AG52" i="43"/>
  <c r="AP52" i="43" s="1"/>
  <c r="W53" i="43"/>
  <c r="W53" i="34"/>
  <c r="AG52" i="34"/>
  <c r="AP52" i="34" s="1"/>
  <c r="AE52" i="34"/>
  <c r="W53" i="45"/>
  <c r="AE52" i="45"/>
  <c r="AF52" i="45"/>
  <c r="AO52" i="45" s="1"/>
  <c r="AG52" i="45"/>
  <c r="AP52" i="45" s="1"/>
  <c r="AF49" i="89"/>
  <c r="AO49" i="89" s="1"/>
  <c r="AE49" i="89"/>
  <c r="AG49" i="89"/>
  <c r="AP49" i="89" s="1"/>
  <c r="W50" i="89"/>
  <c r="Y52" i="29"/>
  <c r="X52" i="29"/>
  <c r="AR48" i="89"/>
  <c r="X52" i="81"/>
  <c r="Y52" i="81"/>
  <c r="AF51" i="92"/>
  <c r="AO51" i="92" s="1"/>
  <c r="W52" i="92"/>
  <c r="AG51" i="92"/>
  <c r="AP51" i="92" s="1"/>
  <c r="AE51" i="92"/>
  <c r="AH51" i="75"/>
  <c r="AQ51" i="75" s="1"/>
  <c r="Y53" i="87"/>
  <c r="X53" i="87"/>
  <c r="Z53" i="87" s="1"/>
  <c r="AH52" i="33"/>
  <c r="AQ52" i="33" s="1"/>
  <c r="AH50" i="27"/>
  <c r="AQ50" i="27" s="1"/>
  <c r="X52" i="39"/>
  <c r="Y52" i="39"/>
  <c r="AH50" i="94"/>
  <c r="AQ50" i="94" s="1"/>
  <c r="AR51" i="36"/>
  <c r="AI51" i="81"/>
  <c r="AN51" i="81"/>
  <c r="Y53" i="31"/>
  <c r="X53" i="31"/>
  <c r="Z51" i="75"/>
  <c r="AG50" i="47"/>
  <c r="AP50" i="47" s="1"/>
  <c r="AF50" i="47"/>
  <c r="AO50" i="47" s="1"/>
  <c r="W51" i="47"/>
  <c r="AE50" i="47"/>
  <c r="AN52" i="31"/>
  <c r="AI52" i="31"/>
  <c r="AR53" i="38"/>
  <c r="AH49" i="89"/>
  <c r="AQ49" i="89" s="1"/>
  <c r="AH53" i="40"/>
  <c r="AQ53" i="40" s="1"/>
  <c r="AH53" i="30"/>
  <c r="AQ53" i="30" s="1"/>
  <c r="AF54" i="48"/>
  <c r="AO54" i="48" s="1"/>
  <c r="AG54" i="48"/>
  <c r="AP54" i="48" s="1"/>
  <c r="AE54" i="48"/>
  <c r="W55" i="48"/>
  <c r="AR52" i="96"/>
  <c r="X53" i="44"/>
  <c r="Y53" i="44"/>
  <c r="Y54" i="25"/>
  <c r="X54" i="25"/>
  <c r="X53" i="95"/>
  <c r="Y53" i="95"/>
  <c r="AN53" i="26"/>
  <c r="AI53" i="26"/>
  <c r="Y53" i="73"/>
  <c r="X53" i="73"/>
  <c r="AF53" i="85"/>
  <c r="AO53" i="85" s="1"/>
  <c r="AE53" i="85"/>
  <c r="W54" i="85"/>
  <c r="AG53" i="85"/>
  <c r="AP53" i="85" s="1"/>
  <c r="AH52" i="36"/>
  <c r="AQ52" i="36" s="1"/>
  <c r="AH51" i="74"/>
  <c r="AQ51" i="74" s="1"/>
  <c r="AE50" i="35"/>
  <c r="W51" i="35"/>
  <c r="AF50" i="35"/>
  <c r="AO50" i="35" s="1"/>
  <c r="AG50" i="35"/>
  <c r="AP50" i="35" s="1"/>
  <c r="AR49" i="46"/>
  <c r="AN53" i="25"/>
  <c r="AI53" i="25"/>
  <c r="AG52" i="84"/>
  <c r="AP52" i="84" s="1"/>
  <c r="AF52" i="84"/>
  <c r="AO52" i="84" s="1"/>
  <c r="AE52" i="84"/>
  <c r="W53" i="84"/>
  <c r="AR50" i="90"/>
  <c r="AI52" i="37"/>
  <c r="AN52" i="37"/>
  <c r="AR50" i="75"/>
  <c r="AH53" i="86"/>
  <c r="AQ53" i="86" s="1"/>
  <c r="AR51" i="80"/>
  <c r="AG53" i="77"/>
  <c r="AP53" i="77" s="1"/>
  <c r="AF53" i="77"/>
  <c r="AO53" i="77" s="1"/>
  <c r="AE53" i="77"/>
  <c r="W54" i="77"/>
  <c r="AG50" i="88"/>
  <c r="AP50" i="88" s="1"/>
  <c r="AF50" i="88"/>
  <c r="AO50" i="88" s="1"/>
  <c r="AE50" i="88"/>
  <c r="W51" i="88"/>
  <c r="X52" i="93"/>
  <c r="Y52" i="93"/>
  <c r="AR51" i="33"/>
  <c r="Z52" i="36"/>
  <c r="AR50" i="32"/>
  <c r="AN52" i="76"/>
  <c r="AI52" i="76"/>
  <c r="AH54" i="91"/>
  <c r="AQ54" i="91" s="1"/>
  <c r="AR51" i="84"/>
  <c r="AH51" i="78"/>
  <c r="AQ51" i="78" s="1"/>
  <c r="AR52" i="40"/>
  <c r="AR50" i="41"/>
  <c r="AI52" i="95"/>
  <c r="AN52" i="95"/>
  <c r="X54" i="28"/>
  <c r="Y54" i="28"/>
  <c r="AN51" i="82"/>
  <c r="AI51" i="82"/>
  <c r="AI52" i="73"/>
  <c r="AN52" i="73"/>
  <c r="AH54" i="38"/>
  <c r="AQ54" i="38" s="1"/>
  <c r="X53" i="83"/>
  <c r="Y53" i="83"/>
  <c r="Z54" i="38"/>
  <c r="AH52" i="43"/>
  <c r="AQ52" i="43" s="1"/>
  <c r="AR52" i="30"/>
  <c r="W54" i="42"/>
  <c r="AG53" i="42"/>
  <c r="AP53" i="42" s="1"/>
  <c r="AF53" i="42"/>
  <c r="AO53" i="42" s="1"/>
  <c r="AE53" i="42"/>
  <c r="Z52" i="33"/>
  <c r="AH52" i="34"/>
  <c r="AQ52" i="34" s="1"/>
  <c r="AI51" i="93"/>
  <c r="AN51" i="93"/>
  <c r="AI51" i="29"/>
  <c r="AN51" i="29"/>
  <c r="AR53" i="91"/>
  <c r="AR50" i="74"/>
  <c r="X53" i="76"/>
  <c r="Y53" i="76"/>
  <c r="AR49" i="27"/>
  <c r="AH51" i="32"/>
  <c r="AQ51" i="32" s="1"/>
  <c r="AE53" i="79"/>
  <c r="W54" i="79"/>
  <c r="AG53" i="79"/>
  <c r="AP53" i="79" s="1"/>
  <c r="AF53" i="79"/>
  <c r="AO53" i="79" s="1"/>
  <c r="AR51" i="34"/>
  <c r="AR52" i="86"/>
  <c r="AI51" i="39"/>
  <c r="AN51" i="39"/>
  <c r="AH53" i="96"/>
  <c r="AQ53" i="96" s="1"/>
  <c r="Z50" i="94"/>
  <c r="AH50" i="46"/>
  <c r="AQ50" i="46" s="1"/>
  <c r="AF53" i="40"/>
  <c r="AO53" i="40" s="1"/>
  <c r="AE53" i="40"/>
  <c r="W54" i="40"/>
  <c r="AG53" i="40"/>
  <c r="AP53" i="40" s="1"/>
  <c r="AH52" i="80"/>
  <c r="AQ52" i="80" s="1"/>
  <c r="AH51" i="41"/>
  <c r="AQ51" i="41" s="1"/>
  <c r="AI52" i="83"/>
  <c r="AN52" i="83"/>
  <c r="AH51" i="90"/>
  <c r="AQ51" i="90" s="1"/>
  <c r="Z51" i="74"/>
  <c r="AI52" i="87"/>
  <c r="AN52" i="87"/>
  <c r="AR49" i="35"/>
  <c r="AR51" i="45"/>
  <c r="Z50" i="27"/>
  <c r="AR49" i="94"/>
  <c r="AH52" i="45"/>
  <c r="AQ52" i="45" s="1"/>
  <c r="AR50" i="78"/>
  <c r="AN52" i="44"/>
  <c r="AI52" i="44"/>
  <c r="AH50" i="35"/>
  <c r="AQ50" i="35" s="1"/>
  <c r="AR51" i="43"/>
  <c r="Z53" i="96"/>
  <c r="AH52" i="84"/>
  <c r="AQ52" i="84" s="1"/>
  <c r="Y53" i="37"/>
  <c r="X53" i="37"/>
  <c r="X54" i="26"/>
  <c r="Y54" i="26"/>
  <c r="Y52" i="82"/>
  <c r="X52" i="82"/>
  <c r="AN53" i="28"/>
  <c r="AI53" i="28"/>
  <c r="AE52" i="43" l="1"/>
  <c r="W54" i="86"/>
  <c r="Z53" i="44"/>
  <c r="AG52" i="80"/>
  <c r="AP52" i="80" s="1"/>
  <c r="AG53" i="86"/>
  <c r="AP53" i="86" s="1"/>
  <c r="AF52" i="80"/>
  <c r="AO52" i="80" s="1"/>
  <c r="Z54" i="28"/>
  <c r="Z52" i="81"/>
  <c r="Z53" i="95"/>
  <c r="Z52" i="93"/>
  <c r="Z52" i="29"/>
  <c r="Z52" i="82"/>
  <c r="AF52" i="82" s="1"/>
  <c r="AO52" i="82" s="1"/>
  <c r="Z53" i="73"/>
  <c r="W54" i="73" s="1"/>
  <c r="AE53" i="30"/>
  <c r="Z54" i="26"/>
  <c r="W55" i="26" s="1"/>
  <c r="Z53" i="37"/>
  <c r="AE53" i="37" s="1"/>
  <c r="AF53" i="37"/>
  <c r="AO53" i="37" s="1"/>
  <c r="AG53" i="37"/>
  <c r="AP53" i="37" s="1"/>
  <c r="AF54" i="26"/>
  <c r="AO54" i="26" s="1"/>
  <c r="AE54" i="26"/>
  <c r="AG54" i="28"/>
  <c r="AP54" i="28" s="1"/>
  <c r="W55" i="28"/>
  <c r="AE54" i="28"/>
  <c r="AF54" i="28"/>
  <c r="AO54" i="28" s="1"/>
  <c r="AF53" i="73"/>
  <c r="AO53" i="73" s="1"/>
  <c r="AE53" i="73"/>
  <c r="AH53" i="83"/>
  <c r="AQ53" i="83" s="1"/>
  <c r="Y55" i="48"/>
  <c r="X55" i="48"/>
  <c r="W54" i="96"/>
  <c r="AG53" i="96"/>
  <c r="AP53" i="96" s="1"/>
  <c r="AF53" i="96"/>
  <c r="AO53" i="96" s="1"/>
  <c r="AE53" i="96"/>
  <c r="AG50" i="94"/>
  <c r="AP50" i="94" s="1"/>
  <c r="AF50" i="94"/>
  <c r="AO50" i="94" s="1"/>
  <c r="W51" i="94"/>
  <c r="AE50" i="94"/>
  <c r="AE52" i="93"/>
  <c r="W53" i="93"/>
  <c r="AG52" i="93"/>
  <c r="AP52" i="93" s="1"/>
  <c r="AF52" i="93"/>
  <c r="AO52" i="93" s="1"/>
  <c r="Y51" i="35"/>
  <c r="X51" i="35"/>
  <c r="AE53" i="95"/>
  <c r="W54" i="95"/>
  <c r="AF53" i="95"/>
  <c r="AO53" i="95" s="1"/>
  <c r="AG53" i="95"/>
  <c r="AP53" i="95" s="1"/>
  <c r="W54" i="44"/>
  <c r="AF53" i="44"/>
  <c r="AO53" i="44" s="1"/>
  <c r="AG53" i="44"/>
  <c r="AP53" i="44" s="1"/>
  <c r="AE53" i="44"/>
  <c r="AE53" i="87"/>
  <c r="W54" i="87"/>
  <c r="AF53" i="87"/>
  <c r="AO53" i="87" s="1"/>
  <c r="AG53" i="87"/>
  <c r="AP53" i="87" s="1"/>
  <c r="AH52" i="81"/>
  <c r="AQ52" i="81" s="1"/>
  <c r="AF52" i="29"/>
  <c r="AO52" i="29" s="1"/>
  <c r="AE52" i="29"/>
  <c r="W53" i="29"/>
  <c r="AG52" i="29"/>
  <c r="AP52" i="29" s="1"/>
  <c r="AN53" i="30"/>
  <c r="AI53" i="30"/>
  <c r="X53" i="80"/>
  <c r="Y53" i="80"/>
  <c r="AI53" i="86"/>
  <c r="AN53" i="86"/>
  <c r="AR51" i="39"/>
  <c r="AH53" i="76"/>
  <c r="AQ53" i="76" s="1"/>
  <c r="AR52" i="31"/>
  <c r="AI51" i="92"/>
  <c r="AN51" i="92"/>
  <c r="AE52" i="81"/>
  <c r="AG52" i="81"/>
  <c r="AP52" i="81" s="1"/>
  <c r="AF52" i="81"/>
  <c r="AO52" i="81" s="1"/>
  <c r="W53" i="81"/>
  <c r="Y52" i="32"/>
  <c r="X52" i="32"/>
  <c r="AN54" i="91"/>
  <c r="AI54" i="91"/>
  <c r="AI52" i="80"/>
  <c r="AN52" i="80"/>
  <c r="AR53" i="28"/>
  <c r="AH54" i="26"/>
  <c r="AQ54" i="26" s="1"/>
  <c r="AR52" i="44"/>
  <c r="AG51" i="74"/>
  <c r="AP51" i="74" s="1"/>
  <c r="AF51" i="74"/>
  <c r="AO51" i="74" s="1"/>
  <c r="AE51" i="74"/>
  <c r="W52" i="74"/>
  <c r="Z53" i="76"/>
  <c r="AR51" i="29"/>
  <c r="Z53" i="83"/>
  <c r="AN50" i="88"/>
  <c r="AI50" i="88"/>
  <c r="AN53" i="77"/>
  <c r="AI53" i="77"/>
  <c r="AN52" i="84"/>
  <c r="AI52" i="84"/>
  <c r="Y54" i="85"/>
  <c r="X54" i="85"/>
  <c r="AR53" i="26"/>
  <c r="AG51" i="75"/>
  <c r="AP51" i="75" s="1"/>
  <c r="AF51" i="75"/>
  <c r="AO51" i="75" s="1"/>
  <c r="AE51" i="75"/>
  <c r="W52" i="75"/>
  <c r="Y50" i="89"/>
  <c r="X50" i="89"/>
  <c r="AI52" i="45"/>
  <c r="AN52" i="45"/>
  <c r="X53" i="34"/>
  <c r="Y53" i="34"/>
  <c r="AI52" i="43"/>
  <c r="AN52" i="43"/>
  <c r="Y51" i="46"/>
  <c r="X51" i="46"/>
  <c r="AN51" i="32"/>
  <c r="AI51" i="32"/>
  <c r="AR52" i="87"/>
  <c r="X51" i="88"/>
  <c r="Y51" i="88"/>
  <c r="Y54" i="77"/>
  <c r="X54" i="77"/>
  <c r="X53" i="84"/>
  <c r="Y53" i="84"/>
  <c r="Y54" i="79"/>
  <c r="X54" i="79"/>
  <c r="X54" i="42"/>
  <c r="Y54" i="42"/>
  <c r="AR52" i="76"/>
  <c r="AN50" i="47"/>
  <c r="AI50" i="47"/>
  <c r="AH53" i="31"/>
  <c r="AQ53" i="31" s="1"/>
  <c r="X52" i="92"/>
  <c r="Y52" i="92"/>
  <c r="Y52" i="90"/>
  <c r="X52" i="90"/>
  <c r="Y52" i="78"/>
  <c r="X52" i="78"/>
  <c r="AN50" i="46"/>
  <c r="AI50" i="46"/>
  <c r="X54" i="86"/>
  <c r="Y54" i="86"/>
  <c r="AH54" i="28"/>
  <c r="AQ54" i="28" s="1"/>
  <c r="AI50" i="35"/>
  <c r="AN50" i="35"/>
  <c r="AH54" i="25"/>
  <c r="AQ54" i="25" s="1"/>
  <c r="AR51" i="81"/>
  <c r="AR52" i="83"/>
  <c r="AR52" i="73"/>
  <c r="AI53" i="85"/>
  <c r="AN53" i="85"/>
  <c r="AH52" i="82"/>
  <c r="AQ52" i="82" s="1"/>
  <c r="AH53" i="37"/>
  <c r="AQ53" i="37" s="1"/>
  <c r="Y54" i="40"/>
  <c r="X54" i="40"/>
  <c r="AI53" i="79"/>
  <c r="AN53" i="79"/>
  <c r="AR51" i="93"/>
  <c r="AF52" i="33"/>
  <c r="AO52" i="33" s="1"/>
  <c r="W53" i="33"/>
  <c r="AG52" i="33"/>
  <c r="AP52" i="33" s="1"/>
  <c r="AE52" i="33"/>
  <c r="AR51" i="82"/>
  <c r="AR52" i="95"/>
  <c r="AN54" i="48"/>
  <c r="AI54" i="48"/>
  <c r="AH52" i="39"/>
  <c r="AQ52" i="39" s="1"/>
  <c r="AH53" i="87"/>
  <c r="AQ53" i="87" s="1"/>
  <c r="AH52" i="29"/>
  <c r="AQ52" i="29" s="1"/>
  <c r="AN49" i="89"/>
  <c r="AI49" i="89"/>
  <c r="Y53" i="45"/>
  <c r="X53" i="45"/>
  <c r="AN51" i="78"/>
  <c r="AI51" i="78"/>
  <c r="X52" i="41"/>
  <c r="Y52" i="41"/>
  <c r="W51" i="27"/>
  <c r="AG50" i="27"/>
  <c r="AP50" i="27" s="1"/>
  <c r="AF50" i="27"/>
  <c r="AO50" i="27" s="1"/>
  <c r="AE50" i="27"/>
  <c r="AF52" i="36"/>
  <c r="AO52" i="36" s="1"/>
  <c r="AE52" i="36"/>
  <c r="W53" i="36"/>
  <c r="AG52" i="36"/>
  <c r="AP52" i="36" s="1"/>
  <c r="AR52" i="37"/>
  <c r="Z54" i="25"/>
  <c r="AI53" i="40"/>
  <c r="AN53" i="40"/>
  <c r="AI53" i="42"/>
  <c r="AN53" i="42"/>
  <c r="AG54" i="38"/>
  <c r="AP54" i="38" s="1"/>
  <c r="AE54" i="38"/>
  <c r="AF54" i="38"/>
  <c r="AO54" i="38" s="1"/>
  <c r="W55" i="38"/>
  <c r="AH52" i="93"/>
  <c r="AQ52" i="93" s="1"/>
  <c r="AR53" i="25"/>
  <c r="AH53" i="73"/>
  <c r="AQ53" i="73" s="1"/>
  <c r="AH53" i="95"/>
  <c r="AQ53" i="95" s="1"/>
  <c r="AH53" i="44"/>
  <c r="AQ53" i="44" s="1"/>
  <c r="Y51" i="47"/>
  <c r="X51" i="47"/>
  <c r="Z53" i="31"/>
  <c r="Z52" i="39"/>
  <c r="AI52" i="34"/>
  <c r="AN52" i="34"/>
  <c r="Y53" i="43"/>
  <c r="X53" i="43"/>
  <c r="AI51" i="90"/>
  <c r="AN51" i="90"/>
  <c r="Y55" i="91"/>
  <c r="X55" i="91"/>
  <c r="X54" i="30"/>
  <c r="Y54" i="30"/>
  <c r="AI51" i="41"/>
  <c r="AN51" i="41"/>
  <c r="AG54" i="26" l="1"/>
  <c r="AP54" i="26" s="1"/>
  <c r="Z53" i="45"/>
  <c r="Z53" i="80"/>
  <c r="AE52" i="82"/>
  <c r="Z54" i="86"/>
  <c r="W55" i="86" s="1"/>
  <c r="Z52" i="90"/>
  <c r="AE52" i="90" s="1"/>
  <c r="Z54" i="85"/>
  <c r="W53" i="82"/>
  <c r="Z54" i="79"/>
  <c r="Z54" i="30"/>
  <c r="AE54" i="30" s="1"/>
  <c r="AG53" i="73"/>
  <c r="AP53" i="73" s="1"/>
  <c r="AG52" i="82"/>
  <c r="AP52" i="82" s="1"/>
  <c r="W54" i="37"/>
  <c r="Z54" i="77"/>
  <c r="Z52" i="32"/>
  <c r="AF52" i="32" s="1"/>
  <c r="AO52" i="32" s="1"/>
  <c r="W55" i="30"/>
  <c r="AG54" i="30"/>
  <c r="AP54" i="30" s="1"/>
  <c r="AF54" i="30"/>
  <c r="AO54" i="30" s="1"/>
  <c r="AG52" i="32"/>
  <c r="AP52" i="32" s="1"/>
  <c r="AG53" i="80"/>
  <c r="AP53" i="80" s="1"/>
  <c r="AF53" i="80"/>
  <c r="AO53" i="80" s="1"/>
  <c r="AE53" i="80"/>
  <c r="W54" i="80"/>
  <c r="AF53" i="45"/>
  <c r="AO53" i="45" s="1"/>
  <c r="AE53" i="45"/>
  <c r="W54" i="45"/>
  <c r="AG53" i="45"/>
  <c r="AP53" i="45" s="1"/>
  <c r="AF54" i="86"/>
  <c r="AO54" i="86" s="1"/>
  <c r="AI50" i="27"/>
  <c r="AN50" i="27"/>
  <c r="AR52" i="34"/>
  <c r="AR53" i="40"/>
  <c r="Y53" i="36"/>
  <c r="X53" i="36"/>
  <c r="AH54" i="40"/>
  <c r="AQ54" i="40" s="1"/>
  <c r="AR50" i="46"/>
  <c r="AR52" i="45"/>
  <c r="AN51" i="75"/>
  <c r="AI51" i="75"/>
  <c r="AR50" i="88"/>
  <c r="AH52" i="32"/>
  <c r="AQ52" i="32" s="1"/>
  <c r="AR53" i="30"/>
  <c r="AN50" i="94"/>
  <c r="AI50" i="94"/>
  <c r="AN54" i="28"/>
  <c r="AI54" i="28"/>
  <c r="Y53" i="82"/>
  <c r="X53" i="82"/>
  <c r="W55" i="25"/>
  <c r="AG54" i="25"/>
  <c r="AP54" i="25" s="1"/>
  <c r="AF54" i="25"/>
  <c r="AO54" i="25" s="1"/>
  <c r="AE54" i="25"/>
  <c r="AG52" i="90"/>
  <c r="AP52" i="90" s="1"/>
  <c r="AF52" i="90"/>
  <c r="AO52" i="90" s="1"/>
  <c r="AG54" i="79"/>
  <c r="AP54" i="79" s="1"/>
  <c r="AF54" i="79"/>
  <c r="AO54" i="79" s="1"/>
  <c r="AE54" i="79"/>
  <c r="W55" i="79"/>
  <c r="W55" i="77"/>
  <c r="AG54" i="77"/>
  <c r="AP54" i="77" s="1"/>
  <c r="AF54" i="77"/>
  <c r="AO54" i="77" s="1"/>
  <c r="AE54" i="77"/>
  <c r="AR51" i="32"/>
  <c r="AR52" i="43"/>
  <c r="AH50" i="89"/>
  <c r="AQ50" i="89" s="1"/>
  <c r="AG54" i="85"/>
  <c r="AP54" i="85" s="1"/>
  <c r="AF54" i="85"/>
  <c r="AO54" i="85" s="1"/>
  <c r="AE54" i="85"/>
  <c r="W55" i="85"/>
  <c r="X52" i="74"/>
  <c r="Z52" i="74" s="1"/>
  <c r="Y52" i="74"/>
  <c r="AI52" i="81"/>
  <c r="AN52" i="81"/>
  <c r="X54" i="95"/>
  <c r="Y54" i="95"/>
  <c r="X51" i="94"/>
  <c r="Y51" i="94"/>
  <c r="X54" i="73"/>
  <c r="Y54" i="73"/>
  <c r="X55" i="28"/>
  <c r="Y55" i="28"/>
  <c r="X55" i="26"/>
  <c r="Y55" i="26"/>
  <c r="AH53" i="43"/>
  <c r="AQ53" i="43" s="1"/>
  <c r="W54" i="31"/>
  <c r="AG53" i="31"/>
  <c r="AP53" i="31" s="1"/>
  <c r="AF53" i="31"/>
  <c r="AO53" i="31" s="1"/>
  <c r="AE53" i="31"/>
  <c r="Z54" i="40"/>
  <c r="AR53" i="85"/>
  <c r="AH52" i="78"/>
  <c r="AQ52" i="78" s="1"/>
  <c r="AR52" i="84"/>
  <c r="AE53" i="83"/>
  <c r="W54" i="83"/>
  <c r="AG53" i="83"/>
  <c r="AP53" i="83" s="1"/>
  <c r="AF53" i="83"/>
  <c r="AO53" i="83" s="1"/>
  <c r="AN51" i="74"/>
  <c r="AI51" i="74"/>
  <c r="AR53" i="86"/>
  <c r="AI53" i="95"/>
  <c r="AN53" i="95"/>
  <c r="X54" i="96"/>
  <c r="Y54" i="96"/>
  <c r="AI53" i="73"/>
  <c r="AN53" i="73"/>
  <c r="AR51" i="90"/>
  <c r="Y54" i="87"/>
  <c r="X54" i="87"/>
  <c r="X54" i="44"/>
  <c r="Y54" i="44"/>
  <c r="AH51" i="35"/>
  <c r="AQ51" i="35" s="1"/>
  <c r="Y53" i="93"/>
  <c r="X53" i="93"/>
  <c r="AH55" i="48"/>
  <c r="AQ55" i="48" s="1"/>
  <c r="AI54" i="26"/>
  <c r="AN54" i="26"/>
  <c r="AH54" i="30"/>
  <c r="AQ54" i="30" s="1"/>
  <c r="AH55" i="91"/>
  <c r="AQ55" i="91" s="1"/>
  <c r="AH52" i="41"/>
  <c r="AQ52" i="41" s="1"/>
  <c r="AR54" i="48"/>
  <c r="AN52" i="33"/>
  <c r="AI52" i="33"/>
  <c r="AR50" i="35"/>
  <c r="AH52" i="92"/>
  <c r="AQ52" i="92" s="1"/>
  <c r="AH54" i="42"/>
  <c r="AQ54" i="42" s="1"/>
  <c r="AH53" i="84"/>
  <c r="AQ53" i="84" s="1"/>
  <c r="AH51" i="88"/>
  <c r="AQ51" i="88" s="1"/>
  <c r="AH51" i="46"/>
  <c r="AQ51" i="46" s="1"/>
  <c r="AH53" i="34"/>
  <c r="AQ53" i="34" s="1"/>
  <c r="Z50" i="89"/>
  <c r="AR52" i="80"/>
  <c r="AR51" i="92"/>
  <c r="Z53" i="43"/>
  <c r="X55" i="38"/>
  <c r="Y55" i="38"/>
  <c r="AR53" i="42"/>
  <c r="Z52" i="41"/>
  <c r="AR49" i="89"/>
  <c r="AH54" i="86"/>
  <c r="AQ54" i="86" s="1"/>
  <c r="Z52" i="78"/>
  <c r="Z52" i="92"/>
  <c r="AR50" i="47"/>
  <c r="Z54" i="42"/>
  <c r="Z53" i="84"/>
  <c r="Z51" i="88"/>
  <c r="Z53" i="34"/>
  <c r="Y52" i="75"/>
  <c r="X52" i="75"/>
  <c r="AR53" i="77"/>
  <c r="AR54" i="91"/>
  <c r="X53" i="81"/>
  <c r="Y53" i="81"/>
  <c r="AH53" i="80"/>
  <c r="AQ53" i="80" s="1"/>
  <c r="X53" i="29"/>
  <c r="Y53" i="29"/>
  <c r="AI53" i="87"/>
  <c r="AN53" i="87"/>
  <c r="AI52" i="93"/>
  <c r="AN52" i="93"/>
  <c r="AI53" i="96"/>
  <c r="AN53" i="96"/>
  <c r="AI52" i="82"/>
  <c r="AN52" i="82"/>
  <c r="Y54" i="37"/>
  <c r="X54" i="37"/>
  <c r="AG52" i="39"/>
  <c r="AP52" i="39" s="1"/>
  <c r="AE52" i="39"/>
  <c r="AF52" i="39"/>
  <c r="AO52" i="39" s="1"/>
  <c r="W53" i="39"/>
  <c r="AN54" i="38"/>
  <c r="AI54" i="38"/>
  <c r="AI52" i="36"/>
  <c r="AN52" i="36"/>
  <c r="Y51" i="27"/>
  <c r="X51" i="27"/>
  <c r="AH53" i="45"/>
  <c r="AQ53" i="45" s="1"/>
  <c r="AH51" i="47"/>
  <c r="AQ51" i="47" s="1"/>
  <c r="AR51" i="41"/>
  <c r="Z55" i="91"/>
  <c r="Z51" i="47"/>
  <c r="AR51" i="78"/>
  <c r="X53" i="33"/>
  <c r="Y53" i="33"/>
  <c r="AR53" i="79"/>
  <c r="AH52" i="90"/>
  <c r="AQ52" i="90" s="1"/>
  <c r="AH54" i="79"/>
  <c r="AQ54" i="79" s="1"/>
  <c r="AH54" i="77"/>
  <c r="AQ54" i="77" s="1"/>
  <c r="Z51" i="46"/>
  <c r="AH54" i="85"/>
  <c r="AQ54" i="85" s="1"/>
  <c r="W54" i="76"/>
  <c r="AG53" i="76"/>
  <c r="AP53" i="76" s="1"/>
  <c r="AF53" i="76"/>
  <c r="AO53" i="76" s="1"/>
  <c r="AE53" i="76"/>
  <c r="AI52" i="29"/>
  <c r="AN52" i="29"/>
  <c r="AI53" i="44"/>
  <c r="AN53" i="44"/>
  <c r="Z51" i="35"/>
  <c r="Z55" i="48"/>
  <c r="AI53" i="37"/>
  <c r="AN53" i="37"/>
  <c r="Z54" i="95" l="1"/>
  <c r="Z54" i="73"/>
  <c r="W53" i="90"/>
  <c r="Z53" i="93"/>
  <c r="AF53" i="93" s="1"/>
  <c r="AO53" i="93" s="1"/>
  <c r="AG54" i="86"/>
  <c r="AP54" i="86" s="1"/>
  <c r="AE54" i="86"/>
  <c r="W53" i="32"/>
  <c r="Z55" i="26"/>
  <c r="Z53" i="82"/>
  <c r="W54" i="82" s="1"/>
  <c r="AE52" i="32"/>
  <c r="AG53" i="93"/>
  <c r="AP53" i="93" s="1"/>
  <c r="AE53" i="93"/>
  <c r="AH53" i="33"/>
  <c r="AQ53" i="33" s="1"/>
  <c r="Y53" i="39"/>
  <c r="X53" i="39"/>
  <c r="AG53" i="43"/>
  <c r="AP53" i="43" s="1"/>
  <c r="AF53" i="43"/>
  <c r="AO53" i="43" s="1"/>
  <c r="AE53" i="43"/>
  <c r="W54" i="43"/>
  <c r="AR53" i="44"/>
  <c r="W52" i="47"/>
  <c r="AG51" i="47"/>
  <c r="AP51" i="47" s="1"/>
  <c r="AF51" i="47"/>
  <c r="AO51" i="47" s="1"/>
  <c r="AE51" i="47"/>
  <c r="X54" i="76"/>
  <c r="Y54" i="76"/>
  <c r="W52" i="46"/>
  <c r="AG51" i="46"/>
  <c r="AP51" i="46" s="1"/>
  <c r="AE51" i="46"/>
  <c r="AF51" i="46"/>
  <c r="AO51" i="46" s="1"/>
  <c r="W56" i="91"/>
  <c r="AG55" i="91"/>
  <c r="AP55" i="91" s="1"/>
  <c r="AF55" i="91"/>
  <c r="AO55" i="91" s="1"/>
  <c r="AE55" i="91"/>
  <c r="AR54" i="38"/>
  <c r="AE53" i="34"/>
  <c r="W54" i="34"/>
  <c r="AG53" i="34"/>
  <c r="AP53" i="34" s="1"/>
  <c r="AF53" i="34"/>
  <c r="AO53" i="34" s="1"/>
  <c r="AF52" i="92"/>
  <c r="AO52" i="92" s="1"/>
  <c r="AG52" i="92"/>
  <c r="AP52" i="92" s="1"/>
  <c r="W53" i="92"/>
  <c r="AE52" i="92"/>
  <c r="AH54" i="87"/>
  <c r="AQ54" i="87" s="1"/>
  <c r="AR53" i="73"/>
  <c r="AG54" i="40"/>
  <c r="AP54" i="40" s="1"/>
  <c r="AF54" i="40"/>
  <c r="AO54" i="40" s="1"/>
  <c r="AE54" i="40"/>
  <c r="W55" i="40"/>
  <c r="AH55" i="26"/>
  <c r="AQ55" i="26" s="1"/>
  <c r="AH54" i="73"/>
  <c r="AQ54" i="73" s="1"/>
  <c r="AH54" i="95"/>
  <c r="AQ54" i="95" s="1"/>
  <c r="W53" i="74"/>
  <c r="AG52" i="74"/>
  <c r="AP52" i="74" s="1"/>
  <c r="AF52" i="74"/>
  <c r="AO52" i="74" s="1"/>
  <c r="AE52" i="74"/>
  <c r="AI54" i="25"/>
  <c r="AN54" i="25"/>
  <c r="X55" i="86"/>
  <c r="Y55" i="86"/>
  <c r="X53" i="32"/>
  <c r="Y53" i="32"/>
  <c r="AH53" i="29"/>
  <c r="AQ53" i="29" s="1"/>
  <c r="W53" i="78"/>
  <c r="AG52" i="78"/>
  <c r="AP52" i="78" s="1"/>
  <c r="AE52" i="78"/>
  <c r="AF52" i="78"/>
  <c r="AO52" i="78" s="1"/>
  <c r="AH55" i="38"/>
  <c r="AQ55" i="38" s="1"/>
  <c r="AE55" i="26"/>
  <c r="W56" i="26"/>
  <c r="AG55" i="26"/>
  <c r="AP55" i="26" s="1"/>
  <c r="AF55" i="26"/>
  <c r="AO55" i="26" s="1"/>
  <c r="AG54" i="73"/>
  <c r="AP54" i="73" s="1"/>
  <c r="AF54" i="73"/>
  <c r="AO54" i="73" s="1"/>
  <c r="AE54" i="73"/>
  <c r="W55" i="73"/>
  <c r="AG54" i="95"/>
  <c r="AP54" i="95" s="1"/>
  <c r="AF54" i="95"/>
  <c r="AO54" i="95" s="1"/>
  <c r="AE54" i="95"/>
  <c r="W55" i="95"/>
  <c r="Y55" i="77"/>
  <c r="X55" i="77"/>
  <c r="X53" i="90"/>
  <c r="Y53" i="90"/>
  <c r="AE53" i="82"/>
  <c r="AN53" i="45"/>
  <c r="AI53" i="45"/>
  <c r="AI54" i="30"/>
  <c r="AN54" i="30"/>
  <c r="AG55" i="48"/>
  <c r="AP55" i="48" s="1"/>
  <c r="AF55" i="48"/>
  <c r="AO55" i="48" s="1"/>
  <c r="AE55" i="48"/>
  <c r="W56" i="48"/>
  <c r="AI53" i="76"/>
  <c r="AN53" i="76"/>
  <c r="Z53" i="33"/>
  <c r="Z53" i="29"/>
  <c r="W54" i="84"/>
  <c r="AF53" i="84"/>
  <c r="AO53" i="84" s="1"/>
  <c r="AG53" i="84"/>
  <c r="AP53" i="84" s="1"/>
  <c r="AE53" i="84"/>
  <c r="Z55" i="38"/>
  <c r="AG50" i="89"/>
  <c r="AP50" i="89" s="1"/>
  <c r="AF50" i="89"/>
  <c r="AO50" i="89" s="1"/>
  <c r="W51" i="89"/>
  <c r="AE50" i="89"/>
  <c r="Z54" i="87"/>
  <c r="AH54" i="96"/>
  <c r="AQ54" i="96" s="1"/>
  <c r="AR51" i="74"/>
  <c r="AI53" i="83"/>
  <c r="AN53" i="83"/>
  <c r="Y55" i="85"/>
  <c r="X55" i="85"/>
  <c r="AI52" i="90"/>
  <c r="AN52" i="90"/>
  <c r="AR54" i="28"/>
  <c r="AH53" i="36"/>
  <c r="AQ53" i="36" s="1"/>
  <c r="AI52" i="32"/>
  <c r="AN52" i="32"/>
  <c r="Z54" i="96"/>
  <c r="AH55" i="28"/>
  <c r="AQ55" i="28" s="1"/>
  <c r="AH51" i="94"/>
  <c r="AQ51" i="94" s="1"/>
  <c r="AR52" i="81"/>
  <c r="AN54" i="85"/>
  <c r="AI54" i="85"/>
  <c r="AI54" i="77"/>
  <c r="AN54" i="77"/>
  <c r="Y55" i="79"/>
  <c r="X55" i="79"/>
  <c r="Z55" i="79" s="1"/>
  <c r="AR51" i="75"/>
  <c r="AR53" i="37"/>
  <c r="AH54" i="37"/>
  <c r="AQ54" i="37" s="1"/>
  <c r="AR53" i="96"/>
  <c r="W52" i="88"/>
  <c r="AF51" i="88"/>
  <c r="AO51" i="88" s="1"/>
  <c r="AE51" i="88"/>
  <c r="AG51" i="88"/>
  <c r="AP51" i="88" s="1"/>
  <c r="AR54" i="26"/>
  <c r="AI53" i="31"/>
  <c r="AN53" i="31"/>
  <c r="AG51" i="35"/>
  <c r="AP51" i="35" s="1"/>
  <c r="AE51" i="35"/>
  <c r="W52" i="35"/>
  <c r="AF51" i="35"/>
  <c r="AO51" i="35" s="1"/>
  <c r="AH53" i="81"/>
  <c r="AQ53" i="81" s="1"/>
  <c r="AE54" i="42"/>
  <c r="W55" i="42"/>
  <c r="AF54" i="42"/>
  <c r="AO54" i="42" s="1"/>
  <c r="AG54" i="42"/>
  <c r="AP54" i="42" s="1"/>
  <c r="AG52" i="41"/>
  <c r="AP52" i="41" s="1"/>
  <c r="AF52" i="41"/>
  <c r="AO52" i="41" s="1"/>
  <c r="AE52" i="41"/>
  <c r="W53" i="41"/>
  <c r="Z53" i="81"/>
  <c r="AH54" i="44"/>
  <c r="AQ54" i="44" s="1"/>
  <c r="Z55" i="28"/>
  <c r="Z51" i="94"/>
  <c r="AN54" i="79"/>
  <c r="AI54" i="79"/>
  <c r="Y55" i="25"/>
  <c r="X55" i="25"/>
  <c r="AR50" i="94"/>
  <c r="Z53" i="36"/>
  <c r="AR50" i="27"/>
  <c r="X54" i="80"/>
  <c r="Y54" i="80"/>
  <c r="AR52" i="29"/>
  <c r="AH51" i="27"/>
  <c r="AQ51" i="27" s="1"/>
  <c r="AH53" i="93"/>
  <c r="AQ53" i="93" s="1"/>
  <c r="Y54" i="83"/>
  <c r="X54" i="83"/>
  <c r="Z51" i="27"/>
  <c r="Z54" i="37"/>
  <c r="AR52" i="93"/>
  <c r="AH52" i="75"/>
  <c r="AQ52" i="75" s="1"/>
  <c r="AR52" i="36"/>
  <c r="AN52" i="39"/>
  <c r="AI52" i="39"/>
  <c r="AR52" i="82"/>
  <c r="AR53" i="87"/>
  <c r="Z52" i="75"/>
  <c r="AR52" i="33"/>
  <c r="Z54" i="44"/>
  <c r="AR53" i="95"/>
  <c r="X54" i="31"/>
  <c r="Y54" i="31"/>
  <c r="AH52" i="74"/>
  <c r="AQ52" i="74" s="1"/>
  <c r="AH53" i="82"/>
  <c r="AQ53" i="82" s="1"/>
  <c r="AN54" i="86"/>
  <c r="AI54" i="86"/>
  <c r="Y54" i="45"/>
  <c r="X54" i="45"/>
  <c r="AN53" i="80"/>
  <c r="AI53" i="80"/>
  <c r="Y55" i="30"/>
  <c r="X55" i="30"/>
  <c r="W54" i="93" l="1"/>
  <c r="Z53" i="90"/>
  <c r="AF53" i="82"/>
  <c r="AO53" i="82" s="1"/>
  <c r="AG53" i="82"/>
  <c r="AP53" i="82" s="1"/>
  <c r="Z55" i="25"/>
  <c r="Z55" i="85"/>
  <c r="Z53" i="39"/>
  <c r="AE53" i="39" s="1"/>
  <c r="Z53" i="32"/>
  <c r="Z54" i="80"/>
  <c r="AE54" i="80" s="1"/>
  <c r="Z54" i="83"/>
  <c r="AG54" i="83" s="1"/>
  <c r="AP54" i="83" s="1"/>
  <c r="W55" i="80"/>
  <c r="AG54" i="80"/>
  <c r="AP54" i="80" s="1"/>
  <c r="AF54" i="80"/>
  <c r="AO54" i="80" s="1"/>
  <c r="AE51" i="27"/>
  <c r="W52" i="27"/>
  <c r="AG51" i="27"/>
  <c r="AP51" i="27" s="1"/>
  <c r="AF51" i="27"/>
  <c r="AO51" i="27" s="1"/>
  <c r="AH55" i="25"/>
  <c r="AQ55" i="25" s="1"/>
  <c r="W56" i="28"/>
  <c r="AG55" i="28"/>
  <c r="AP55" i="28" s="1"/>
  <c r="AF55" i="28"/>
  <c r="AO55" i="28" s="1"/>
  <c r="AE55" i="28"/>
  <c r="AG53" i="81"/>
  <c r="AP53" i="81" s="1"/>
  <c r="AF53" i="81"/>
  <c r="AO53" i="81" s="1"/>
  <c r="W54" i="81"/>
  <c r="AE53" i="81"/>
  <c r="AF54" i="96"/>
  <c r="AO54" i="96" s="1"/>
  <c r="AE54" i="96"/>
  <c r="AG54" i="96"/>
  <c r="AP54" i="96" s="1"/>
  <c r="W55" i="96"/>
  <c r="AH55" i="85"/>
  <c r="AQ55" i="85" s="1"/>
  <c r="AG54" i="87"/>
  <c r="AP54" i="87" s="1"/>
  <c r="AF54" i="87"/>
  <c r="AO54" i="87" s="1"/>
  <c r="AE54" i="87"/>
  <c r="W55" i="87"/>
  <c r="AF55" i="38"/>
  <c r="AO55" i="38" s="1"/>
  <c r="W56" i="38"/>
  <c r="AG55" i="38"/>
  <c r="AP55" i="38" s="1"/>
  <c r="AE55" i="38"/>
  <c r="AG53" i="29"/>
  <c r="AP53" i="29" s="1"/>
  <c r="AF53" i="29"/>
  <c r="AO53" i="29" s="1"/>
  <c r="AE53" i="29"/>
  <c r="W54" i="29"/>
  <c r="Y55" i="95"/>
  <c r="X55" i="95"/>
  <c r="Y55" i="73"/>
  <c r="X55" i="73"/>
  <c r="X53" i="78"/>
  <c r="Y53" i="78"/>
  <c r="X53" i="74"/>
  <c r="Y53" i="74"/>
  <c r="AN54" i="40"/>
  <c r="AI54" i="40"/>
  <c r="X53" i="92"/>
  <c r="Y53" i="92"/>
  <c r="X54" i="34"/>
  <c r="Y54" i="34"/>
  <c r="X54" i="43"/>
  <c r="Y54" i="43"/>
  <c r="AH54" i="31"/>
  <c r="AQ54" i="31" s="1"/>
  <c r="AR52" i="39"/>
  <c r="Z54" i="31"/>
  <c r="W53" i="75"/>
  <c r="AG52" i="75"/>
  <c r="AP52" i="75" s="1"/>
  <c r="AF52" i="75"/>
  <c r="AO52" i="75" s="1"/>
  <c r="AE52" i="75"/>
  <c r="AH54" i="83"/>
  <c r="AQ54" i="83" s="1"/>
  <c r="AN51" i="35"/>
  <c r="AI51" i="35"/>
  <c r="W56" i="79"/>
  <c r="AG55" i="79"/>
  <c r="AP55" i="79" s="1"/>
  <c r="AF55" i="79"/>
  <c r="AO55" i="79" s="1"/>
  <c r="AE55" i="79"/>
  <c r="AN50" i="89"/>
  <c r="AI50" i="89"/>
  <c r="AI53" i="84"/>
  <c r="AN53" i="84"/>
  <c r="AF53" i="33"/>
  <c r="AO53" i="33" s="1"/>
  <c r="AE53" i="33"/>
  <c r="W54" i="33"/>
  <c r="AG53" i="33"/>
  <c r="AP53" i="33" s="1"/>
  <c r="AH53" i="90"/>
  <c r="AQ53" i="90" s="1"/>
  <c r="AN54" i="95"/>
  <c r="AI54" i="95"/>
  <c r="AN54" i="73"/>
  <c r="AI54" i="73"/>
  <c r="X56" i="26"/>
  <c r="Y56" i="26"/>
  <c r="AH53" i="32"/>
  <c r="AQ53" i="32" s="1"/>
  <c r="AR54" i="25"/>
  <c r="AN53" i="34"/>
  <c r="AI53" i="34"/>
  <c r="Y52" i="46"/>
  <c r="X52" i="46"/>
  <c r="AN53" i="43"/>
  <c r="AI53" i="43"/>
  <c r="Y54" i="93"/>
  <c r="X54" i="93"/>
  <c r="Z54" i="93" s="1"/>
  <c r="AH54" i="45"/>
  <c r="AQ54" i="45" s="1"/>
  <c r="AE55" i="25"/>
  <c r="W56" i="25"/>
  <c r="AG55" i="25"/>
  <c r="AP55" i="25" s="1"/>
  <c r="AF55" i="25"/>
  <c r="AO55" i="25" s="1"/>
  <c r="Y53" i="41"/>
  <c r="X53" i="41"/>
  <c r="AI51" i="88"/>
  <c r="AN51" i="88"/>
  <c r="AR52" i="32"/>
  <c r="W56" i="85"/>
  <c r="AG55" i="85"/>
  <c r="AP55" i="85" s="1"/>
  <c r="AE55" i="85"/>
  <c r="AF55" i="85"/>
  <c r="AO55" i="85" s="1"/>
  <c r="AF53" i="90"/>
  <c r="AO53" i="90" s="1"/>
  <c r="AG53" i="90"/>
  <c r="AP53" i="90" s="1"/>
  <c r="AE53" i="90"/>
  <c r="W54" i="90"/>
  <c r="AI55" i="26"/>
  <c r="AN55" i="26"/>
  <c r="AF53" i="32"/>
  <c r="AO53" i="32" s="1"/>
  <c r="AE53" i="32"/>
  <c r="W54" i="32"/>
  <c r="AG53" i="32"/>
  <c r="AP53" i="32" s="1"/>
  <c r="AI52" i="74"/>
  <c r="AN52" i="74"/>
  <c r="Y56" i="91"/>
  <c r="X56" i="91"/>
  <c r="AR53" i="80"/>
  <c r="AG53" i="36"/>
  <c r="AP53" i="36" s="1"/>
  <c r="AF53" i="36"/>
  <c r="AO53" i="36" s="1"/>
  <c r="AE53" i="36"/>
  <c r="W54" i="36"/>
  <c r="AR54" i="79"/>
  <c r="AN52" i="41"/>
  <c r="AI52" i="41"/>
  <c r="X55" i="42"/>
  <c r="Y55" i="42"/>
  <c r="Z55" i="42" s="1"/>
  <c r="AR54" i="77"/>
  <c r="X51" i="89"/>
  <c r="Y51" i="89"/>
  <c r="AR53" i="76"/>
  <c r="Y54" i="82"/>
  <c r="X54" i="82"/>
  <c r="AH55" i="77"/>
  <c r="AQ55" i="77" s="1"/>
  <c r="AI52" i="78"/>
  <c r="AN52" i="78"/>
  <c r="AH54" i="76"/>
  <c r="AQ54" i="76" s="1"/>
  <c r="X52" i="47"/>
  <c r="Y52" i="47"/>
  <c r="Z54" i="45"/>
  <c r="AI54" i="42"/>
  <c r="AN54" i="42"/>
  <c r="AR53" i="31"/>
  <c r="AR54" i="85"/>
  <c r="AR53" i="83"/>
  <c r="X56" i="48"/>
  <c r="Y56" i="48"/>
  <c r="AR54" i="30"/>
  <c r="AH55" i="86"/>
  <c r="AQ55" i="86" s="1"/>
  <c r="AI55" i="91"/>
  <c r="AN55" i="91"/>
  <c r="AI51" i="46"/>
  <c r="AN51" i="46"/>
  <c r="Z54" i="76"/>
  <c r="AN53" i="93"/>
  <c r="AI53" i="93"/>
  <c r="AH55" i="30"/>
  <c r="AQ55" i="30" s="1"/>
  <c r="AE54" i="44"/>
  <c r="AF54" i="44"/>
  <c r="AO54" i="44" s="1"/>
  <c r="AG54" i="44"/>
  <c r="AP54" i="44" s="1"/>
  <c r="W55" i="44"/>
  <c r="Z55" i="30"/>
  <c r="AR54" i="86"/>
  <c r="AG54" i="37"/>
  <c r="AP54" i="37" s="1"/>
  <c r="AF54" i="37"/>
  <c r="AO54" i="37" s="1"/>
  <c r="AE54" i="37"/>
  <c r="W55" i="37"/>
  <c r="AH54" i="80"/>
  <c r="AQ54" i="80" s="1"/>
  <c r="W52" i="94"/>
  <c r="AG51" i="94"/>
  <c r="AP51" i="94" s="1"/>
  <c r="AF51" i="94"/>
  <c r="AO51" i="94" s="1"/>
  <c r="AE51" i="94"/>
  <c r="Y52" i="35"/>
  <c r="X52" i="35"/>
  <c r="Y52" i="88"/>
  <c r="X52" i="88"/>
  <c r="AH55" i="79"/>
  <c r="AQ55" i="79" s="1"/>
  <c r="AR52" i="90"/>
  <c r="X54" i="84"/>
  <c r="Y54" i="84"/>
  <c r="AI55" i="48"/>
  <c r="AN55" i="48"/>
  <c r="AR53" i="45"/>
  <c r="AN53" i="82"/>
  <c r="AI53" i="82"/>
  <c r="Z55" i="77"/>
  <c r="Z55" i="86"/>
  <c r="X55" i="40"/>
  <c r="Y55" i="40"/>
  <c r="AI52" i="92"/>
  <c r="AN52" i="92"/>
  <c r="AI51" i="47"/>
  <c r="AN51" i="47"/>
  <c r="AH53" i="39"/>
  <c r="AQ53" i="39" s="1"/>
  <c r="W55" i="83" l="1"/>
  <c r="Z52" i="88"/>
  <c r="AG53" i="39"/>
  <c r="AP53" i="39" s="1"/>
  <c r="AF53" i="39"/>
  <c r="AO53" i="39" s="1"/>
  <c r="W54" i="39"/>
  <c r="Z56" i="48"/>
  <c r="AE56" i="48" s="1"/>
  <c r="AE54" i="83"/>
  <c r="Z54" i="34"/>
  <c r="AF54" i="34" s="1"/>
  <c r="AO54" i="34" s="1"/>
  <c r="AF54" i="83"/>
  <c r="AO54" i="83" s="1"/>
  <c r="Z55" i="73"/>
  <c r="AG55" i="73" s="1"/>
  <c r="AP55" i="73" s="1"/>
  <c r="Z53" i="41"/>
  <c r="AE53" i="41" s="1"/>
  <c r="Z51" i="89"/>
  <c r="W52" i="89" s="1"/>
  <c r="Z54" i="84"/>
  <c r="AE54" i="84" s="1"/>
  <c r="Z52" i="47"/>
  <c r="AG52" i="47" s="1"/>
  <c r="AP52" i="47" s="1"/>
  <c r="AE52" i="88"/>
  <c r="AG52" i="88"/>
  <c r="AP52" i="88" s="1"/>
  <c r="AF52" i="88"/>
  <c r="AO52" i="88" s="1"/>
  <c r="W53" i="88"/>
  <c r="W55" i="93"/>
  <c r="AG54" i="93"/>
  <c r="AP54" i="93" s="1"/>
  <c r="AF54" i="93"/>
  <c r="AO54" i="93" s="1"/>
  <c r="AE54" i="93"/>
  <c r="AG54" i="84"/>
  <c r="AP54" i="84" s="1"/>
  <c r="AF56" i="48"/>
  <c r="AO56" i="48" s="1"/>
  <c r="AG51" i="89"/>
  <c r="AP51" i="89" s="1"/>
  <c r="AH52" i="35"/>
  <c r="AQ52" i="35" s="1"/>
  <c r="AR53" i="43"/>
  <c r="AR52" i="92"/>
  <c r="AR53" i="82"/>
  <c r="AR51" i="46"/>
  <c r="AH55" i="42"/>
  <c r="AQ55" i="42" s="1"/>
  <c r="AR55" i="26"/>
  <c r="AR53" i="34"/>
  <c r="AR54" i="73"/>
  <c r="AN53" i="33"/>
  <c r="AI53" i="33"/>
  <c r="AI55" i="79"/>
  <c r="AN55" i="79"/>
  <c r="AI52" i="75"/>
  <c r="AN52" i="75"/>
  <c r="AH55" i="73"/>
  <c r="AQ55" i="73" s="1"/>
  <c r="AN54" i="87"/>
  <c r="AI54" i="87"/>
  <c r="AI55" i="28"/>
  <c r="AN55" i="28"/>
  <c r="X55" i="80"/>
  <c r="Y55" i="80"/>
  <c r="AR52" i="78"/>
  <c r="AH53" i="74"/>
  <c r="AQ53" i="74" s="1"/>
  <c r="X54" i="29"/>
  <c r="Y54" i="29"/>
  <c r="Y52" i="27"/>
  <c r="X52" i="27"/>
  <c r="AI53" i="39"/>
  <c r="AN53" i="39"/>
  <c r="AH55" i="40"/>
  <c r="AQ55" i="40" s="1"/>
  <c r="X52" i="94"/>
  <c r="Y52" i="94"/>
  <c r="AN54" i="44"/>
  <c r="AI54" i="44"/>
  <c r="AR53" i="93"/>
  <c r="AR55" i="91"/>
  <c r="AR54" i="42"/>
  <c r="AR52" i="41"/>
  <c r="AN53" i="36"/>
  <c r="AI53" i="36"/>
  <c r="X54" i="32"/>
  <c r="Y54" i="32"/>
  <c r="AN53" i="90"/>
  <c r="AI53" i="90"/>
  <c r="AR51" i="88"/>
  <c r="AR54" i="95"/>
  <c r="AH54" i="43"/>
  <c r="AQ54" i="43" s="1"/>
  <c r="AH53" i="92"/>
  <c r="AQ53" i="92" s="1"/>
  <c r="Z53" i="74"/>
  <c r="AN53" i="29"/>
  <c r="AI53" i="29"/>
  <c r="Y56" i="38"/>
  <c r="X56" i="38"/>
  <c r="AN53" i="81"/>
  <c r="AI53" i="81"/>
  <c r="AI51" i="27"/>
  <c r="AN51" i="27"/>
  <c r="AH54" i="82"/>
  <c r="AQ54" i="82" s="1"/>
  <c r="AH51" i="89"/>
  <c r="AQ51" i="89" s="1"/>
  <c r="AH56" i="91"/>
  <c r="AQ56" i="91" s="1"/>
  <c r="Z55" i="40"/>
  <c r="Z52" i="35"/>
  <c r="Y55" i="37"/>
  <c r="X55" i="37"/>
  <c r="AF55" i="30"/>
  <c r="AO55" i="30" s="1"/>
  <c r="AE55" i="30"/>
  <c r="W56" i="30"/>
  <c r="AG55" i="30"/>
  <c r="AP55" i="30" s="1"/>
  <c r="AG54" i="45"/>
  <c r="AP54" i="45" s="1"/>
  <c r="W55" i="45"/>
  <c r="AE54" i="45"/>
  <c r="AF54" i="45"/>
  <c r="AO54" i="45" s="1"/>
  <c r="Z54" i="82"/>
  <c r="Z56" i="91"/>
  <c r="AI53" i="32"/>
  <c r="AN53" i="32"/>
  <c r="AH53" i="41"/>
  <c r="AQ53" i="41" s="1"/>
  <c r="Y56" i="25"/>
  <c r="X56" i="25"/>
  <c r="AH52" i="46"/>
  <c r="AQ52" i="46" s="1"/>
  <c r="AR53" i="84"/>
  <c r="Z54" i="43"/>
  <c r="Z53" i="92"/>
  <c r="AH55" i="95"/>
  <c r="AQ55" i="95" s="1"/>
  <c r="Y55" i="96"/>
  <c r="X55" i="96"/>
  <c r="X54" i="81"/>
  <c r="Y54" i="81"/>
  <c r="AI54" i="80"/>
  <c r="AN54" i="80"/>
  <c r="AH54" i="84"/>
  <c r="AQ54" i="84" s="1"/>
  <c r="AG55" i="42"/>
  <c r="AP55" i="42" s="1"/>
  <c r="AF55" i="42"/>
  <c r="AO55" i="42" s="1"/>
  <c r="AE55" i="42"/>
  <c r="W56" i="42"/>
  <c r="X54" i="36"/>
  <c r="Y54" i="36"/>
  <c r="Y54" i="90"/>
  <c r="X54" i="90"/>
  <c r="AI55" i="85"/>
  <c r="AN55" i="85"/>
  <c r="W56" i="86"/>
  <c r="AE55" i="86"/>
  <c r="AF55" i="86"/>
  <c r="AO55" i="86" s="1"/>
  <c r="AG55" i="86"/>
  <c r="AP55" i="86" s="1"/>
  <c r="AH52" i="88"/>
  <c r="AQ52" i="88" s="1"/>
  <c r="AI51" i="94"/>
  <c r="AN51" i="94"/>
  <c r="AN54" i="37"/>
  <c r="AI54" i="37"/>
  <c r="AF54" i="76"/>
  <c r="AO54" i="76" s="1"/>
  <c r="AE54" i="76"/>
  <c r="AG54" i="76"/>
  <c r="AP54" i="76" s="1"/>
  <c r="W55" i="76"/>
  <c r="Y56" i="85"/>
  <c r="X56" i="85"/>
  <c r="AI55" i="25"/>
  <c r="AN55" i="25"/>
  <c r="AH54" i="93"/>
  <c r="AQ54" i="93" s="1"/>
  <c r="AH56" i="26"/>
  <c r="AQ56" i="26" s="1"/>
  <c r="X54" i="33"/>
  <c r="Y54" i="33"/>
  <c r="AR50" i="89"/>
  <c r="X56" i="79"/>
  <c r="Y56" i="79"/>
  <c r="X53" i="75"/>
  <c r="Y53" i="75"/>
  <c r="AR54" i="40"/>
  <c r="AH53" i="78"/>
  <c r="AQ53" i="78" s="1"/>
  <c r="X55" i="87"/>
  <c r="Y55" i="87"/>
  <c r="X56" i="28"/>
  <c r="Y56" i="28"/>
  <c r="AN54" i="83"/>
  <c r="AI54" i="83"/>
  <c r="AR51" i="47"/>
  <c r="AE55" i="77"/>
  <c r="W56" i="77"/>
  <c r="AF55" i="77"/>
  <c r="AO55" i="77" s="1"/>
  <c r="AG55" i="77"/>
  <c r="AP55" i="77" s="1"/>
  <c r="AR55" i="48"/>
  <c r="X55" i="44"/>
  <c r="Y55" i="44"/>
  <c r="AH56" i="48"/>
  <c r="AQ56" i="48" s="1"/>
  <c r="AH52" i="47"/>
  <c r="AQ52" i="47" s="1"/>
  <c r="AR52" i="74"/>
  <c r="Z52" i="46"/>
  <c r="Z56" i="26"/>
  <c r="AR51" i="35"/>
  <c r="AE54" i="31"/>
  <c r="W55" i="31"/>
  <c r="AG54" i="31"/>
  <c r="AP54" i="31" s="1"/>
  <c r="AF54" i="31"/>
  <c r="AO54" i="31" s="1"/>
  <c r="AH54" i="34"/>
  <c r="AQ54" i="34" s="1"/>
  <c r="Z53" i="78"/>
  <c r="Z55" i="95"/>
  <c r="AI55" i="38"/>
  <c r="AN55" i="38"/>
  <c r="AN54" i="96"/>
  <c r="AI54" i="96"/>
  <c r="Y55" i="83"/>
  <c r="X55" i="83"/>
  <c r="Y54" i="39"/>
  <c r="X54" i="39"/>
  <c r="AG56" i="48" l="1"/>
  <c r="AP56" i="48" s="1"/>
  <c r="W57" i="48"/>
  <c r="AF53" i="41"/>
  <c r="AO53" i="41" s="1"/>
  <c r="AF55" i="73"/>
  <c r="AO55" i="73" s="1"/>
  <c r="AF51" i="89"/>
  <c r="AO51" i="89" s="1"/>
  <c r="W56" i="73"/>
  <c r="AE54" i="34"/>
  <c r="Z54" i="39"/>
  <c r="Z56" i="28"/>
  <c r="Z56" i="25"/>
  <c r="Z54" i="29"/>
  <c r="W55" i="34"/>
  <c r="Y55" i="34" s="1"/>
  <c r="AG54" i="34"/>
  <c r="AP54" i="34" s="1"/>
  <c r="AE51" i="89"/>
  <c r="AF54" i="84"/>
  <c r="AO54" i="84" s="1"/>
  <c r="AG53" i="41"/>
  <c r="AP53" i="41" s="1"/>
  <c r="W54" i="41"/>
  <c r="Z55" i="96"/>
  <c r="AG55" i="96" s="1"/>
  <c r="AP55" i="96" s="1"/>
  <c r="Z54" i="81"/>
  <c r="W55" i="84"/>
  <c r="AE55" i="73"/>
  <c r="Z55" i="83"/>
  <c r="AG55" i="83" s="1"/>
  <c r="AP55" i="83" s="1"/>
  <c r="Z55" i="44"/>
  <c r="AE55" i="44" s="1"/>
  <c r="Z56" i="79"/>
  <c r="AE56" i="79" s="1"/>
  <c r="W53" i="47"/>
  <c r="X53" i="47" s="1"/>
  <c r="AF52" i="47"/>
  <c r="AO52" i="47" s="1"/>
  <c r="AE52" i="47"/>
  <c r="Z56" i="85"/>
  <c r="AE56" i="85" s="1"/>
  <c r="Z52" i="94"/>
  <c r="AF52" i="94" s="1"/>
  <c r="AO52" i="94" s="1"/>
  <c r="Z52" i="27"/>
  <c r="AF52" i="27" s="1"/>
  <c r="AO52" i="27" s="1"/>
  <c r="Z54" i="32"/>
  <c r="W55" i="32" s="1"/>
  <c r="W55" i="81"/>
  <c r="AG54" i="81"/>
  <c r="AP54" i="81" s="1"/>
  <c r="AF54" i="81"/>
  <c r="AO54" i="81" s="1"/>
  <c r="AE54" i="81"/>
  <c r="AF56" i="85"/>
  <c r="AO56" i="85" s="1"/>
  <c r="AG56" i="25"/>
  <c r="AP56" i="25" s="1"/>
  <c r="AF56" i="25"/>
  <c r="AO56" i="25" s="1"/>
  <c r="AE56" i="25"/>
  <c r="W57" i="25"/>
  <c r="AF54" i="32"/>
  <c r="AO54" i="32" s="1"/>
  <c r="AE54" i="32"/>
  <c r="AE56" i="28"/>
  <c r="AF56" i="28"/>
  <c r="AO56" i="28" s="1"/>
  <c r="W57" i="28"/>
  <c r="AG56" i="28"/>
  <c r="AP56" i="28" s="1"/>
  <c r="W56" i="83"/>
  <c r="AE55" i="83"/>
  <c r="AG55" i="44"/>
  <c r="AP55" i="44" s="1"/>
  <c r="AF55" i="44"/>
  <c r="AO55" i="44" s="1"/>
  <c r="W56" i="44"/>
  <c r="AF56" i="79"/>
  <c r="AO56" i="79" s="1"/>
  <c r="AH54" i="33"/>
  <c r="AQ54" i="33" s="1"/>
  <c r="W56" i="40"/>
  <c r="AG55" i="40"/>
  <c r="AP55" i="40" s="1"/>
  <c r="AE55" i="40"/>
  <c r="AF55" i="40"/>
  <c r="AO55" i="40" s="1"/>
  <c r="AH54" i="90"/>
  <c r="AQ54" i="90" s="1"/>
  <c r="X56" i="42"/>
  <c r="Y56" i="42"/>
  <c r="AG56" i="26"/>
  <c r="AP56" i="26" s="1"/>
  <c r="AF56" i="26"/>
  <c r="AO56" i="26" s="1"/>
  <c r="AE56" i="26"/>
  <c r="W57" i="26"/>
  <c r="AH53" i="75"/>
  <c r="AQ53" i="75" s="1"/>
  <c r="AR54" i="37"/>
  <c r="Z54" i="90"/>
  <c r="AN55" i="42"/>
  <c r="AI55" i="42"/>
  <c r="AE52" i="46"/>
  <c r="W53" i="46"/>
  <c r="AG52" i="46"/>
  <c r="AP52" i="46" s="1"/>
  <c r="AF52" i="46"/>
  <c r="AO52" i="46" s="1"/>
  <c r="Z53" i="75"/>
  <c r="Y55" i="76"/>
  <c r="X55" i="76"/>
  <c r="X56" i="86"/>
  <c r="Y56" i="86"/>
  <c r="AH55" i="96"/>
  <c r="AQ55" i="96" s="1"/>
  <c r="AN54" i="45"/>
  <c r="AI54" i="45"/>
  <c r="Y56" i="30"/>
  <c r="X56" i="30"/>
  <c r="W53" i="35"/>
  <c r="AG52" i="35"/>
  <c r="AP52" i="35" s="1"/>
  <c r="AF52" i="35"/>
  <c r="AO52" i="35" s="1"/>
  <c r="AE52" i="35"/>
  <c r="AR51" i="27"/>
  <c r="AR53" i="29"/>
  <c r="AH54" i="29"/>
  <c r="AQ54" i="29" s="1"/>
  <c r="AR53" i="33"/>
  <c r="Y52" i="89"/>
  <c r="X52" i="89"/>
  <c r="AH55" i="87"/>
  <c r="AQ55" i="87" s="1"/>
  <c r="AH54" i="36"/>
  <c r="AQ54" i="36" s="1"/>
  <c r="X55" i="45"/>
  <c r="Y55" i="45"/>
  <c r="AR53" i="81"/>
  <c r="AR53" i="39"/>
  <c r="W55" i="29"/>
  <c r="AG54" i="29"/>
  <c r="AP54" i="29" s="1"/>
  <c r="AE54" i="29"/>
  <c r="AF54" i="29"/>
  <c r="AO54" i="29" s="1"/>
  <c r="AR55" i="28"/>
  <c r="AI56" i="48"/>
  <c r="AN56" i="48"/>
  <c r="Y56" i="73"/>
  <c r="Z56" i="73" s="1"/>
  <c r="X56" i="73"/>
  <c r="Y53" i="88"/>
  <c r="X53" i="88"/>
  <c r="AH55" i="83"/>
  <c r="AQ55" i="83" s="1"/>
  <c r="AR55" i="38"/>
  <c r="AI54" i="31"/>
  <c r="AN54" i="31"/>
  <c r="AH55" i="44"/>
  <c r="AQ55" i="44" s="1"/>
  <c r="Z55" i="87"/>
  <c r="AH56" i="79"/>
  <c r="AQ56" i="79" s="1"/>
  <c r="Z54" i="33"/>
  <c r="AR55" i="25"/>
  <c r="AR51" i="94"/>
  <c r="AR55" i="85"/>
  <c r="Z54" i="36"/>
  <c r="AR54" i="80"/>
  <c r="W54" i="92"/>
  <c r="AG53" i="92"/>
  <c r="AP53" i="92" s="1"/>
  <c r="AE53" i="92"/>
  <c r="AF53" i="92"/>
  <c r="AO53" i="92" s="1"/>
  <c r="AR53" i="32"/>
  <c r="AE53" i="74"/>
  <c r="W54" i="74"/>
  <c r="AF53" i="74"/>
  <c r="AO53" i="74" s="1"/>
  <c r="AG53" i="74"/>
  <c r="AP53" i="74" s="1"/>
  <c r="AH54" i="32"/>
  <c r="AQ54" i="32" s="1"/>
  <c r="AR54" i="44"/>
  <c r="AH52" i="27"/>
  <c r="AQ52" i="27" s="1"/>
  <c r="AR54" i="87"/>
  <c r="X55" i="84"/>
  <c r="Y55" i="84"/>
  <c r="X54" i="41"/>
  <c r="Y54" i="41"/>
  <c r="AN54" i="34"/>
  <c r="AI54" i="34"/>
  <c r="AR52" i="75"/>
  <c r="AN54" i="84"/>
  <c r="AI54" i="84"/>
  <c r="Y55" i="93"/>
  <c r="X55" i="93"/>
  <c r="Y55" i="31"/>
  <c r="X55" i="31"/>
  <c r="AI55" i="30"/>
  <c r="AN55" i="30"/>
  <c r="W56" i="95"/>
  <c r="AG55" i="95"/>
  <c r="AP55" i="95" s="1"/>
  <c r="AF55" i="95"/>
  <c r="AO55" i="95" s="1"/>
  <c r="AE55" i="95"/>
  <c r="AH55" i="37"/>
  <c r="AQ55" i="37" s="1"/>
  <c r="AH56" i="38"/>
  <c r="AQ56" i="38" s="1"/>
  <c r="AF53" i="78"/>
  <c r="AO53" i="78" s="1"/>
  <c r="AE53" i="78"/>
  <c r="W54" i="78"/>
  <c r="AG53" i="78"/>
  <c r="AP53" i="78" s="1"/>
  <c r="AI55" i="77"/>
  <c r="AN55" i="77"/>
  <c r="AH56" i="28"/>
  <c r="AQ56" i="28" s="1"/>
  <c r="AI55" i="86"/>
  <c r="AN55" i="86"/>
  <c r="AH54" i="81"/>
  <c r="AQ54" i="81" s="1"/>
  <c r="AG54" i="82"/>
  <c r="AP54" i="82" s="1"/>
  <c r="AF54" i="82"/>
  <c r="AO54" i="82" s="1"/>
  <c r="AE54" i="82"/>
  <c r="W55" i="82"/>
  <c r="AR53" i="36"/>
  <c r="AH55" i="80"/>
  <c r="AQ55" i="80" s="1"/>
  <c r="AI51" i="89"/>
  <c r="AN51" i="89"/>
  <c r="AI53" i="41"/>
  <c r="AN53" i="41"/>
  <c r="AI55" i="73"/>
  <c r="AN55" i="73"/>
  <c r="Y53" i="47"/>
  <c r="AE54" i="39"/>
  <c r="W55" i="39"/>
  <c r="AF54" i="39"/>
  <c r="AO54" i="39" s="1"/>
  <c r="AG54" i="39"/>
  <c r="AP54" i="39" s="1"/>
  <c r="AR54" i="83"/>
  <c r="X56" i="77"/>
  <c r="Y56" i="77"/>
  <c r="Z56" i="77" s="1"/>
  <c r="AH56" i="85"/>
  <c r="AQ56" i="85" s="1"/>
  <c r="AI54" i="76"/>
  <c r="AN54" i="76"/>
  <c r="W55" i="43"/>
  <c r="AE54" i="43"/>
  <c r="AG54" i="43"/>
  <c r="AP54" i="43" s="1"/>
  <c r="AF54" i="43"/>
  <c r="AO54" i="43" s="1"/>
  <c r="AF56" i="91"/>
  <c r="AO56" i="91" s="1"/>
  <c r="AE56" i="91"/>
  <c r="AG56" i="91"/>
  <c r="AP56" i="91" s="1"/>
  <c r="W57" i="91"/>
  <c r="AH54" i="39"/>
  <c r="AQ54" i="39" s="1"/>
  <c r="AR54" i="96"/>
  <c r="AH56" i="25"/>
  <c r="AQ56" i="25" s="1"/>
  <c r="Z55" i="37"/>
  <c r="Z56" i="38"/>
  <c r="AR53" i="90"/>
  <c r="AH52" i="94"/>
  <c r="AQ52" i="94" s="1"/>
  <c r="Z55" i="80"/>
  <c r="AR55" i="79"/>
  <c r="X57" i="48"/>
  <c r="Y57" i="48"/>
  <c r="AI54" i="93"/>
  <c r="AN54" i="93"/>
  <c r="AN52" i="88"/>
  <c r="AI52" i="88"/>
  <c r="Z55" i="76" l="1"/>
  <c r="Z52" i="89"/>
  <c r="AG52" i="94"/>
  <c r="AP52" i="94" s="1"/>
  <c r="Z56" i="42"/>
  <c r="AG56" i="42" s="1"/>
  <c r="AP56" i="42" s="1"/>
  <c r="AE52" i="94"/>
  <c r="AN52" i="94" s="1"/>
  <c r="AG56" i="79"/>
  <c r="AP56" i="79" s="1"/>
  <c r="W56" i="96"/>
  <c r="W57" i="79"/>
  <c r="AE52" i="27"/>
  <c r="AE55" i="96"/>
  <c r="W53" i="27"/>
  <c r="Y53" i="27" s="1"/>
  <c r="AF55" i="96"/>
  <c r="AO55" i="96" s="1"/>
  <c r="AI52" i="47"/>
  <c r="X55" i="34"/>
  <c r="AG52" i="27"/>
  <c r="AP52" i="27" s="1"/>
  <c r="Z53" i="88"/>
  <c r="AG53" i="88" s="1"/>
  <c r="AP53" i="88" s="1"/>
  <c r="Z55" i="34"/>
  <c r="W56" i="34" s="1"/>
  <c r="Z55" i="31"/>
  <c r="AF55" i="31" s="1"/>
  <c r="AO55" i="31" s="1"/>
  <c r="Z56" i="86"/>
  <c r="AF55" i="83"/>
  <c r="AO55" i="83" s="1"/>
  <c r="W53" i="94"/>
  <c r="Z53" i="47"/>
  <c r="W54" i="47" s="1"/>
  <c r="AN52" i="47"/>
  <c r="AG54" i="32"/>
  <c r="AP54" i="32" s="1"/>
  <c r="AG56" i="85"/>
  <c r="AP56" i="85" s="1"/>
  <c r="Z56" i="30"/>
  <c r="AG56" i="30" s="1"/>
  <c r="AP56" i="30" s="1"/>
  <c r="W57" i="85"/>
  <c r="AG53" i="47"/>
  <c r="AP53" i="47" s="1"/>
  <c r="AE53" i="47"/>
  <c r="AF56" i="73"/>
  <c r="AO56" i="73" s="1"/>
  <c r="AE56" i="73"/>
  <c r="W57" i="73"/>
  <c r="AG56" i="73"/>
  <c r="AP56" i="73" s="1"/>
  <c r="AF56" i="30"/>
  <c r="AO56" i="30" s="1"/>
  <c r="AE56" i="30"/>
  <c r="W57" i="30"/>
  <c r="AG56" i="77"/>
  <c r="AP56" i="77" s="1"/>
  <c r="AF56" i="77"/>
  <c r="AO56" i="77" s="1"/>
  <c r="AE56" i="77"/>
  <c r="W57" i="77"/>
  <c r="X55" i="39"/>
  <c r="Y55" i="39"/>
  <c r="AR55" i="73"/>
  <c r="AR55" i="77"/>
  <c r="AH54" i="41"/>
  <c r="AQ54" i="41" s="1"/>
  <c r="X54" i="92"/>
  <c r="Y54" i="92"/>
  <c r="AI54" i="29"/>
  <c r="AN54" i="29"/>
  <c r="AN56" i="91"/>
  <c r="AI56" i="91"/>
  <c r="Y55" i="43"/>
  <c r="X55" i="43"/>
  <c r="AR53" i="41"/>
  <c r="Y56" i="95"/>
  <c r="X56" i="95"/>
  <c r="AH55" i="93"/>
  <c r="AQ55" i="93" s="1"/>
  <c r="AR56" i="48"/>
  <c r="Y53" i="46"/>
  <c r="X53" i="46"/>
  <c r="Z53" i="46" s="1"/>
  <c r="AH56" i="42"/>
  <c r="AQ56" i="42" s="1"/>
  <c r="AN55" i="44"/>
  <c r="AI55" i="44"/>
  <c r="AN56" i="28"/>
  <c r="AI56" i="28"/>
  <c r="AN52" i="27"/>
  <c r="AI52" i="27"/>
  <c r="Y53" i="94"/>
  <c r="X53" i="94"/>
  <c r="AI56" i="85"/>
  <c r="AN56" i="85"/>
  <c r="X55" i="81"/>
  <c r="Y55" i="81"/>
  <c r="AI54" i="43"/>
  <c r="AN54" i="43"/>
  <c r="AR54" i="34"/>
  <c r="AH55" i="84"/>
  <c r="AQ55" i="84" s="1"/>
  <c r="W55" i="36"/>
  <c r="AG54" i="36"/>
  <c r="AP54" i="36" s="1"/>
  <c r="AE54" i="36"/>
  <c r="AF54" i="36"/>
  <c r="AO54" i="36" s="1"/>
  <c r="AF53" i="88"/>
  <c r="AO53" i="88" s="1"/>
  <c r="X55" i="29"/>
  <c r="Y55" i="29"/>
  <c r="AH55" i="45"/>
  <c r="AQ55" i="45" s="1"/>
  <c r="Y56" i="96"/>
  <c r="X56" i="96"/>
  <c r="AR54" i="93"/>
  <c r="AH55" i="34"/>
  <c r="AQ55" i="34" s="1"/>
  <c r="W56" i="37"/>
  <c r="AG55" i="37"/>
  <c r="AP55" i="37" s="1"/>
  <c r="AF55" i="37"/>
  <c r="AO55" i="37" s="1"/>
  <c r="AE55" i="37"/>
  <c r="AR54" i="76"/>
  <c r="AR51" i="89"/>
  <c r="AI53" i="78"/>
  <c r="AN53" i="78"/>
  <c r="AI55" i="95"/>
  <c r="AN55" i="95"/>
  <c r="AR55" i="30"/>
  <c r="Z55" i="93"/>
  <c r="Z55" i="84"/>
  <c r="Y54" i="74"/>
  <c r="X54" i="74"/>
  <c r="AF54" i="33"/>
  <c r="AO54" i="33" s="1"/>
  <c r="AG54" i="33"/>
  <c r="AP54" i="33" s="1"/>
  <c r="AE54" i="33"/>
  <c r="W55" i="33"/>
  <c r="W56" i="87"/>
  <c r="AG55" i="87"/>
  <c r="AP55" i="87" s="1"/>
  <c r="AF55" i="87"/>
  <c r="AO55" i="87" s="1"/>
  <c r="AE55" i="87"/>
  <c r="AH56" i="73"/>
  <c r="AQ56" i="73" s="1"/>
  <c r="Z55" i="45"/>
  <c r="AR52" i="47"/>
  <c r="AE53" i="75"/>
  <c r="W54" i="75"/>
  <c r="AF53" i="75"/>
  <c r="AO53" i="75" s="1"/>
  <c r="AG53" i="75"/>
  <c r="AP53" i="75" s="1"/>
  <c r="AR55" i="42"/>
  <c r="AN56" i="26"/>
  <c r="AI56" i="26"/>
  <c r="AI55" i="40"/>
  <c r="AN55" i="40"/>
  <c r="Y57" i="79"/>
  <c r="Z57" i="79" s="1"/>
  <c r="X57" i="79"/>
  <c r="X55" i="32"/>
  <c r="Y55" i="32"/>
  <c r="AN56" i="25"/>
  <c r="AI56" i="25"/>
  <c r="AI52" i="94"/>
  <c r="AI54" i="81"/>
  <c r="AN54" i="81"/>
  <c r="AN55" i="96"/>
  <c r="AI55" i="96"/>
  <c r="AF56" i="38"/>
  <c r="AO56" i="38" s="1"/>
  <c r="AE56" i="38"/>
  <c r="W57" i="38"/>
  <c r="AG56" i="38"/>
  <c r="AP56" i="38" s="1"/>
  <c r="AH53" i="47"/>
  <c r="AQ53" i="47" s="1"/>
  <c r="Y54" i="78"/>
  <c r="X54" i="78"/>
  <c r="Z54" i="78" s="1"/>
  <c r="AI53" i="92"/>
  <c r="AN53" i="92"/>
  <c r="AR54" i="45"/>
  <c r="AG55" i="76"/>
  <c r="AP55" i="76" s="1"/>
  <c r="AF55" i="76"/>
  <c r="AO55" i="76" s="1"/>
  <c r="W56" i="76"/>
  <c r="AE55" i="76"/>
  <c r="AI52" i="46"/>
  <c r="AN52" i="46"/>
  <c r="Y57" i="26"/>
  <c r="X57" i="26"/>
  <c r="W57" i="42"/>
  <c r="AE56" i="42"/>
  <c r="X56" i="83"/>
  <c r="Y56" i="83"/>
  <c r="Y57" i="25"/>
  <c r="X57" i="25"/>
  <c r="Y57" i="91"/>
  <c r="X57" i="91"/>
  <c r="AH56" i="77"/>
  <c r="AQ56" i="77" s="1"/>
  <c r="AR55" i="86"/>
  <c r="AH55" i="31"/>
  <c r="AQ55" i="31" s="1"/>
  <c r="AR54" i="84"/>
  <c r="AI53" i="74"/>
  <c r="AN53" i="74"/>
  <c r="AR54" i="31"/>
  <c r="AH52" i="89"/>
  <c r="AQ52" i="89" s="1"/>
  <c r="Y53" i="35"/>
  <c r="X53" i="35"/>
  <c r="AH56" i="86"/>
  <c r="AQ56" i="86" s="1"/>
  <c r="AI56" i="79"/>
  <c r="AN56" i="79"/>
  <c r="AI55" i="83"/>
  <c r="AN55" i="83"/>
  <c r="AN54" i="32"/>
  <c r="AI54" i="32"/>
  <c r="AH56" i="30"/>
  <c r="AQ56" i="30" s="1"/>
  <c r="AE56" i="86"/>
  <c r="AG56" i="86"/>
  <c r="AP56" i="86" s="1"/>
  <c r="W57" i="86"/>
  <c r="AF56" i="86"/>
  <c r="AO56" i="86" s="1"/>
  <c r="AF54" i="90"/>
  <c r="AO54" i="90" s="1"/>
  <c r="AG54" i="90"/>
  <c r="AP54" i="90" s="1"/>
  <c r="AE54" i="90"/>
  <c r="W55" i="90"/>
  <c r="Y56" i="44"/>
  <c r="X56" i="44"/>
  <c r="Y57" i="28"/>
  <c r="X57" i="28"/>
  <c r="AH57" i="48"/>
  <c r="AQ57" i="48" s="1"/>
  <c r="X55" i="82"/>
  <c r="Z55" i="82" s="1"/>
  <c r="Y55" i="82"/>
  <c r="AR52" i="88"/>
  <c r="Z57" i="48"/>
  <c r="AE55" i="80"/>
  <c r="W56" i="80"/>
  <c r="AF55" i="80"/>
  <c r="AO55" i="80" s="1"/>
  <c r="AG55" i="80"/>
  <c r="AP55" i="80" s="1"/>
  <c r="AI54" i="39"/>
  <c r="AN54" i="39"/>
  <c r="AN54" i="82"/>
  <c r="AI54" i="82"/>
  <c r="Z54" i="41"/>
  <c r="AH53" i="88"/>
  <c r="AQ53" i="88" s="1"/>
  <c r="AF52" i="89"/>
  <c r="AO52" i="89" s="1"/>
  <c r="AE52" i="89"/>
  <c r="AG52" i="89"/>
  <c r="AP52" i="89" s="1"/>
  <c r="W53" i="89"/>
  <c r="AI52" i="35"/>
  <c r="AN52" i="35"/>
  <c r="AH55" i="76"/>
  <c r="AQ55" i="76" s="1"/>
  <c r="X56" i="40"/>
  <c r="Y56" i="40"/>
  <c r="Y57" i="85"/>
  <c r="X57" i="85"/>
  <c r="AE53" i="88" l="1"/>
  <c r="AF56" i="42"/>
  <c r="AO56" i="42" s="1"/>
  <c r="W54" i="88"/>
  <c r="W56" i="31"/>
  <c r="AG55" i="31"/>
  <c r="AP55" i="31" s="1"/>
  <c r="AF55" i="34"/>
  <c r="AO55" i="34" s="1"/>
  <c r="X53" i="27"/>
  <c r="AE55" i="34"/>
  <c r="AG55" i="34"/>
  <c r="AP55" i="34" s="1"/>
  <c r="AF53" i="47"/>
  <c r="AO53" i="47" s="1"/>
  <c r="Z56" i="40"/>
  <c r="AG56" i="40" s="1"/>
  <c r="AP56" i="40" s="1"/>
  <c r="Z57" i="85"/>
  <c r="W58" i="85" s="1"/>
  <c r="Z57" i="91"/>
  <c r="Z56" i="96"/>
  <c r="Z55" i="81"/>
  <c r="AE55" i="31"/>
  <c r="Z57" i="25"/>
  <c r="AF57" i="25" s="1"/>
  <c r="AO57" i="25" s="1"/>
  <c r="Z54" i="74"/>
  <c r="AG54" i="74" s="1"/>
  <c r="AP54" i="74" s="1"/>
  <c r="Z55" i="29"/>
  <c r="AF55" i="29" s="1"/>
  <c r="AO55" i="29" s="1"/>
  <c r="Z56" i="83"/>
  <c r="AG56" i="83" s="1"/>
  <c r="AP56" i="83" s="1"/>
  <c r="AE55" i="29"/>
  <c r="W56" i="29"/>
  <c r="AG55" i="29"/>
  <c r="AP55" i="29" s="1"/>
  <c r="AE56" i="83"/>
  <c r="W57" i="83"/>
  <c r="AF56" i="83"/>
  <c r="AO56" i="83" s="1"/>
  <c r="AR53" i="74"/>
  <c r="AH53" i="27"/>
  <c r="AQ53" i="27" s="1"/>
  <c r="AF57" i="85"/>
  <c r="AO57" i="85" s="1"/>
  <c r="AE57" i="85"/>
  <c r="AI55" i="80"/>
  <c r="AN55" i="80"/>
  <c r="W56" i="82"/>
  <c r="AE55" i="82"/>
  <c r="AG55" i="82"/>
  <c r="AP55" i="82" s="1"/>
  <c r="AF55" i="82"/>
  <c r="AO55" i="82" s="1"/>
  <c r="AH57" i="28"/>
  <c r="AQ57" i="28" s="1"/>
  <c r="X55" i="90"/>
  <c r="Y55" i="90"/>
  <c r="Z55" i="90" s="1"/>
  <c r="X57" i="86"/>
  <c r="Y57" i="86"/>
  <c r="AR55" i="83"/>
  <c r="AG57" i="91"/>
  <c r="AP57" i="91" s="1"/>
  <c r="AF57" i="91"/>
  <c r="AO57" i="91" s="1"/>
  <c r="AE57" i="91"/>
  <c r="W58" i="91"/>
  <c r="AR55" i="96"/>
  <c r="AR56" i="25"/>
  <c r="AI53" i="75"/>
  <c r="AN53" i="75"/>
  <c r="AE56" i="96"/>
  <c r="AF56" i="96"/>
  <c r="AO56" i="96" s="1"/>
  <c r="W57" i="96"/>
  <c r="AG56" i="96"/>
  <c r="AP56" i="96" s="1"/>
  <c r="X55" i="36"/>
  <c r="Y55" i="36"/>
  <c r="AE55" i="81"/>
  <c r="W56" i="81"/>
  <c r="AG55" i="81"/>
  <c r="AP55" i="81" s="1"/>
  <c r="AF55" i="81"/>
  <c r="AO55" i="81" s="1"/>
  <c r="AR52" i="27"/>
  <c r="AN55" i="31"/>
  <c r="AI55" i="31"/>
  <c r="AR52" i="46"/>
  <c r="X57" i="77"/>
  <c r="Y57" i="77"/>
  <c r="AH56" i="40"/>
  <c r="AQ56" i="40" s="1"/>
  <c r="AN52" i="89"/>
  <c r="AI52" i="89"/>
  <c r="Z57" i="28"/>
  <c r="AR56" i="79"/>
  <c r="AH53" i="35"/>
  <c r="AQ53" i="35" s="1"/>
  <c r="AH56" i="83"/>
  <c r="AQ56" i="83" s="1"/>
  <c r="Y57" i="42"/>
  <c r="X57" i="42"/>
  <c r="AN55" i="76"/>
  <c r="AI55" i="76"/>
  <c r="X55" i="33"/>
  <c r="Y55" i="33"/>
  <c r="Y56" i="37"/>
  <c r="X56" i="37"/>
  <c r="AR56" i="85"/>
  <c r="AR56" i="28"/>
  <c r="AH55" i="43"/>
  <c r="AQ55" i="43" s="1"/>
  <c r="AR54" i="29"/>
  <c r="AN56" i="77"/>
  <c r="AI56" i="77"/>
  <c r="X56" i="34"/>
  <c r="Y56" i="34"/>
  <c r="Z56" i="34" s="1"/>
  <c r="Z53" i="27"/>
  <c r="AH57" i="26"/>
  <c r="AQ57" i="26" s="1"/>
  <c r="X57" i="38"/>
  <c r="Y57" i="38"/>
  <c r="AR54" i="81"/>
  <c r="AH55" i="32"/>
  <c r="AQ55" i="32" s="1"/>
  <c r="AR55" i="40"/>
  <c r="W56" i="45"/>
  <c r="AF55" i="45"/>
  <c r="AO55" i="45" s="1"/>
  <c r="AE55" i="45"/>
  <c r="AG55" i="45"/>
  <c r="AP55" i="45" s="1"/>
  <c r="AI55" i="87"/>
  <c r="AN55" i="87"/>
  <c r="AR55" i="95"/>
  <c r="AI54" i="36"/>
  <c r="AN54" i="36"/>
  <c r="AR54" i="43"/>
  <c r="AH53" i="94"/>
  <c r="AQ53" i="94" s="1"/>
  <c r="AH56" i="95"/>
  <c r="AQ56" i="95" s="1"/>
  <c r="X54" i="47"/>
  <c r="Y54" i="47"/>
  <c r="AF57" i="48"/>
  <c r="AO57" i="48" s="1"/>
  <c r="W58" i="48"/>
  <c r="AE57" i="48"/>
  <c r="AG57" i="48"/>
  <c r="AP57" i="48" s="1"/>
  <c r="AN54" i="90"/>
  <c r="AI54" i="90"/>
  <c r="Y56" i="87"/>
  <c r="X56" i="87"/>
  <c r="AH54" i="74"/>
  <c r="AQ54" i="74" s="1"/>
  <c r="AH55" i="29"/>
  <c r="AQ55" i="29" s="1"/>
  <c r="AG53" i="46"/>
  <c r="AP53" i="46" s="1"/>
  <c r="AF53" i="46"/>
  <c r="AO53" i="46" s="1"/>
  <c r="AE53" i="46"/>
  <c r="W54" i="46"/>
  <c r="AE54" i="41"/>
  <c r="W55" i="41"/>
  <c r="AF54" i="41"/>
  <c r="AO54" i="41" s="1"/>
  <c r="AG54" i="41"/>
  <c r="AP54" i="41" s="1"/>
  <c r="AH56" i="44"/>
  <c r="AQ56" i="44" s="1"/>
  <c r="AN56" i="86"/>
  <c r="AI56" i="86"/>
  <c r="AR54" i="32"/>
  <c r="AH57" i="85"/>
  <c r="AQ57" i="85" s="1"/>
  <c r="AR52" i="35"/>
  <c r="AR54" i="82"/>
  <c r="Z53" i="35"/>
  <c r="AH57" i="91"/>
  <c r="AQ57" i="91" s="1"/>
  <c r="AH57" i="25"/>
  <c r="AQ57" i="25" s="1"/>
  <c r="AI56" i="42"/>
  <c r="AN56" i="42"/>
  <c r="X56" i="76"/>
  <c r="Y56" i="76"/>
  <c r="AR53" i="92"/>
  <c r="AI56" i="38"/>
  <c r="AN56" i="38"/>
  <c r="Z55" i="32"/>
  <c r="AR56" i="26"/>
  <c r="AN54" i="33"/>
  <c r="AI54" i="33"/>
  <c r="AG55" i="84"/>
  <c r="AP55" i="84" s="1"/>
  <c r="AF55" i="84"/>
  <c r="AO55" i="84" s="1"/>
  <c r="AE55" i="84"/>
  <c r="W56" i="84"/>
  <c r="AI55" i="37"/>
  <c r="AN55" i="37"/>
  <c r="AH56" i="96"/>
  <c r="AQ56" i="96" s="1"/>
  <c r="AN53" i="88"/>
  <c r="AI53" i="88"/>
  <c r="AR55" i="44"/>
  <c r="Z55" i="43"/>
  <c r="AH54" i="92"/>
  <c r="AQ54" i="92" s="1"/>
  <c r="AH55" i="39"/>
  <c r="AQ55" i="39" s="1"/>
  <c r="X57" i="30"/>
  <c r="Y57" i="30"/>
  <c r="Y57" i="73"/>
  <c r="X57" i="73"/>
  <c r="AN53" i="47"/>
  <c r="AI53" i="47"/>
  <c r="AR54" i="39"/>
  <c r="AG54" i="78"/>
  <c r="AP54" i="78" s="1"/>
  <c r="AF54" i="78"/>
  <c r="AO54" i="78" s="1"/>
  <c r="AE54" i="78"/>
  <c r="W55" i="78"/>
  <c r="AG57" i="79"/>
  <c r="AP57" i="79" s="1"/>
  <c r="AF57" i="79"/>
  <c r="AO57" i="79" s="1"/>
  <c r="AE57" i="79"/>
  <c r="W58" i="79"/>
  <c r="X53" i="89"/>
  <c r="Y53" i="89"/>
  <c r="Y56" i="80"/>
  <c r="X56" i="80"/>
  <c r="AH55" i="82"/>
  <c r="AQ55" i="82" s="1"/>
  <c r="Z56" i="44"/>
  <c r="Z57" i="26"/>
  <c r="AH54" i="78"/>
  <c r="AQ54" i="78" s="1"/>
  <c r="AR52" i="94"/>
  <c r="AH57" i="79"/>
  <c r="AQ57" i="79" s="1"/>
  <c r="Y54" i="75"/>
  <c r="X54" i="75"/>
  <c r="AE55" i="93"/>
  <c r="W56" i="93"/>
  <c r="AF55" i="93"/>
  <c r="AO55" i="93" s="1"/>
  <c r="AG55" i="93"/>
  <c r="AP55" i="93" s="1"/>
  <c r="AR53" i="78"/>
  <c r="X54" i="88"/>
  <c r="Y54" i="88"/>
  <c r="AH55" i="81"/>
  <c r="AQ55" i="81" s="1"/>
  <c r="Z53" i="94"/>
  <c r="AH53" i="46"/>
  <c r="AQ53" i="46" s="1"/>
  <c r="Z56" i="95"/>
  <c r="AR56" i="91"/>
  <c r="Z54" i="92"/>
  <c r="Z55" i="39"/>
  <c r="AI55" i="34"/>
  <c r="AN55" i="34"/>
  <c r="Y56" i="31"/>
  <c r="X56" i="31"/>
  <c r="AN56" i="30"/>
  <c r="AI56" i="30"/>
  <c r="AI56" i="73"/>
  <c r="AN56" i="73"/>
  <c r="AG57" i="85" l="1"/>
  <c r="AP57" i="85" s="1"/>
  <c r="W55" i="74"/>
  <c r="Z53" i="89"/>
  <c r="AE54" i="74"/>
  <c r="AF54" i="74"/>
  <c r="AO54" i="74" s="1"/>
  <c r="AG57" i="25"/>
  <c r="AP57" i="25" s="1"/>
  <c r="Z54" i="47"/>
  <c r="W58" i="25"/>
  <c r="AE56" i="40"/>
  <c r="W57" i="40"/>
  <c r="AF56" i="40"/>
  <c r="AO56" i="40" s="1"/>
  <c r="AE57" i="25"/>
  <c r="Z57" i="38"/>
  <c r="AF57" i="38" s="1"/>
  <c r="AO57" i="38" s="1"/>
  <c r="Z55" i="33"/>
  <c r="Z57" i="86"/>
  <c r="Z56" i="31"/>
  <c r="W57" i="31" s="1"/>
  <c r="Z56" i="37"/>
  <c r="AF56" i="37" s="1"/>
  <c r="AO56" i="37" s="1"/>
  <c r="Z56" i="80"/>
  <c r="AG56" i="80" s="1"/>
  <c r="AP56" i="80" s="1"/>
  <c r="Z57" i="30"/>
  <c r="W58" i="30" s="1"/>
  <c r="AE56" i="34"/>
  <c r="W57" i="34"/>
  <c r="AG56" i="34"/>
  <c r="AP56" i="34" s="1"/>
  <c r="AF56" i="34"/>
  <c r="AO56" i="34" s="1"/>
  <c r="AF57" i="30"/>
  <c r="AO57" i="30" s="1"/>
  <c r="AE57" i="30"/>
  <c r="AG57" i="38"/>
  <c r="AP57" i="38" s="1"/>
  <c r="AE57" i="38"/>
  <c r="W58" i="38"/>
  <c r="AF55" i="90"/>
  <c r="AO55" i="90" s="1"/>
  <c r="AE55" i="90"/>
  <c r="AG55" i="90"/>
  <c r="AP55" i="90" s="1"/>
  <c r="W56" i="90"/>
  <c r="W58" i="26"/>
  <c r="AG57" i="26"/>
  <c r="AP57" i="26" s="1"/>
  <c r="AF57" i="26"/>
  <c r="AO57" i="26" s="1"/>
  <c r="AE57" i="26"/>
  <c r="AH56" i="31"/>
  <c r="AQ56" i="31" s="1"/>
  <c r="AF54" i="92"/>
  <c r="AO54" i="92" s="1"/>
  <c r="W55" i="92"/>
  <c r="AG54" i="92"/>
  <c r="AP54" i="92" s="1"/>
  <c r="AE54" i="92"/>
  <c r="AI55" i="93"/>
  <c r="AN55" i="93"/>
  <c r="Y58" i="79"/>
  <c r="X58" i="79"/>
  <c r="AN54" i="78"/>
  <c r="AI54" i="78"/>
  <c r="AN53" i="46"/>
  <c r="AI53" i="46"/>
  <c r="AH54" i="47"/>
  <c r="AQ54" i="47" s="1"/>
  <c r="X56" i="45"/>
  <c r="Y56" i="45"/>
  <c r="W54" i="27"/>
  <c r="AG53" i="27"/>
  <c r="AP53" i="27" s="1"/>
  <c r="AF53" i="27"/>
  <c r="AO53" i="27" s="1"/>
  <c r="AE53" i="27"/>
  <c r="X56" i="81"/>
  <c r="Y56" i="81"/>
  <c r="Z56" i="81" s="1"/>
  <c r="Y57" i="96"/>
  <c r="X57" i="96"/>
  <c r="Z57" i="96" s="1"/>
  <c r="AG57" i="86"/>
  <c r="AP57" i="86" s="1"/>
  <c r="AF57" i="86"/>
  <c r="AO57" i="86" s="1"/>
  <c r="AE57" i="86"/>
  <c r="W58" i="86"/>
  <c r="AN57" i="85"/>
  <c r="AI57" i="85"/>
  <c r="Y57" i="83"/>
  <c r="X57" i="83"/>
  <c r="AH54" i="75"/>
  <c r="AQ54" i="75" s="1"/>
  <c r="AF56" i="80"/>
  <c r="AO56" i="80" s="1"/>
  <c r="AE56" i="80"/>
  <c r="W57" i="80"/>
  <c r="AN57" i="79"/>
  <c r="AI57" i="79"/>
  <c r="AH57" i="73"/>
  <c r="AQ57" i="73" s="1"/>
  <c r="AN55" i="84"/>
  <c r="AI55" i="84"/>
  <c r="AH56" i="87"/>
  <c r="AQ56" i="87" s="1"/>
  <c r="W55" i="47"/>
  <c r="AG54" i="47"/>
  <c r="AP54" i="47" s="1"/>
  <c r="AF54" i="47"/>
  <c r="AO54" i="47" s="1"/>
  <c r="AE54" i="47"/>
  <c r="AR55" i="87"/>
  <c r="W57" i="37"/>
  <c r="AH57" i="42"/>
  <c r="AQ57" i="42" s="1"/>
  <c r="AH57" i="77"/>
  <c r="AQ57" i="77" s="1"/>
  <c r="AI55" i="81"/>
  <c r="AN55" i="81"/>
  <c r="X56" i="82"/>
  <c r="Y56" i="82"/>
  <c r="AR53" i="88"/>
  <c r="W56" i="32"/>
  <c r="AG55" i="32"/>
  <c r="AP55" i="32" s="1"/>
  <c r="AF55" i="32"/>
  <c r="AO55" i="32" s="1"/>
  <c r="AE55" i="32"/>
  <c r="AH56" i="76"/>
  <c r="AQ56" i="76" s="1"/>
  <c r="X55" i="41"/>
  <c r="Y55" i="41"/>
  <c r="AI57" i="48"/>
  <c r="AN57" i="48"/>
  <c r="AH56" i="34"/>
  <c r="AQ56" i="34" s="1"/>
  <c r="Z57" i="77"/>
  <c r="Y58" i="25"/>
  <c r="X58" i="25"/>
  <c r="AH55" i="90"/>
  <c r="AQ55" i="90" s="1"/>
  <c r="AN56" i="83"/>
  <c r="AI56" i="83"/>
  <c r="AR56" i="73"/>
  <c r="AE56" i="95"/>
  <c r="W57" i="95"/>
  <c r="AF56" i="95"/>
  <c r="AO56" i="95" s="1"/>
  <c r="AG56" i="95"/>
  <c r="AP56" i="95" s="1"/>
  <c r="AG53" i="94"/>
  <c r="AP53" i="94" s="1"/>
  <c r="AF53" i="94"/>
  <c r="AO53" i="94" s="1"/>
  <c r="W54" i="94"/>
  <c r="AE53" i="94"/>
  <c r="Z54" i="75"/>
  <c r="AH53" i="89"/>
  <c r="AQ53" i="89" s="1"/>
  <c r="Z57" i="73"/>
  <c r="Z56" i="76"/>
  <c r="AI54" i="41"/>
  <c r="AN54" i="41"/>
  <c r="Z56" i="87"/>
  <c r="Y58" i="48"/>
  <c r="X58" i="48"/>
  <c r="AR54" i="36"/>
  <c r="AI55" i="45"/>
  <c r="AN55" i="45"/>
  <c r="AH55" i="33"/>
  <c r="AQ55" i="33" s="1"/>
  <c r="Z57" i="42"/>
  <c r="AH55" i="36"/>
  <c r="AQ55" i="36" s="1"/>
  <c r="AN56" i="96"/>
  <c r="AI56" i="96"/>
  <c r="X58" i="91"/>
  <c r="Y58" i="91"/>
  <c r="AR55" i="80"/>
  <c r="Y57" i="40"/>
  <c r="X57" i="40"/>
  <c r="AH54" i="88"/>
  <c r="AQ54" i="88" s="1"/>
  <c r="AG53" i="89"/>
  <c r="AP53" i="89" s="1"/>
  <c r="AF53" i="89"/>
  <c r="AO53" i="89" s="1"/>
  <c r="W54" i="89"/>
  <c r="AE53" i="89"/>
  <c r="AR56" i="86"/>
  <c r="AR54" i="90"/>
  <c r="AR56" i="77"/>
  <c r="AF55" i="33"/>
  <c r="AO55" i="33" s="1"/>
  <c r="AG55" i="33"/>
  <c r="AP55" i="33" s="1"/>
  <c r="W56" i="33"/>
  <c r="AE55" i="33"/>
  <c r="AG57" i="28"/>
  <c r="AP57" i="28" s="1"/>
  <c r="AF57" i="28"/>
  <c r="AO57" i="28" s="1"/>
  <c r="W58" i="28"/>
  <c r="AE57" i="28"/>
  <c r="Z55" i="36"/>
  <c r="AI57" i="25"/>
  <c r="AN57" i="25"/>
  <c r="AN57" i="91"/>
  <c r="AI57" i="91"/>
  <c r="Y55" i="74"/>
  <c r="X55" i="74"/>
  <c r="X56" i="29"/>
  <c r="Y56" i="29"/>
  <c r="AN56" i="40"/>
  <c r="AR56" i="30"/>
  <c r="AR55" i="34"/>
  <c r="AR55" i="37"/>
  <c r="AR54" i="33"/>
  <c r="AR56" i="38"/>
  <c r="AE53" i="35"/>
  <c r="W54" i="35"/>
  <c r="AF53" i="35"/>
  <c r="AO53" i="35" s="1"/>
  <c r="AG53" i="35"/>
  <c r="AP53" i="35" s="1"/>
  <c r="AG55" i="39"/>
  <c r="AP55" i="39" s="1"/>
  <c r="AE55" i="39"/>
  <c r="W56" i="39"/>
  <c r="AF55" i="39"/>
  <c r="AO55" i="39" s="1"/>
  <c r="Z54" i="88"/>
  <c r="X56" i="93"/>
  <c r="Y56" i="93"/>
  <c r="W57" i="44"/>
  <c r="AF56" i="44"/>
  <c r="AO56" i="44" s="1"/>
  <c r="AG56" i="44"/>
  <c r="AP56" i="44" s="1"/>
  <c r="AE56" i="44"/>
  <c r="AH56" i="80"/>
  <c r="AQ56" i="80" s="1"/>
  <c r="X55" i="78"/>
  <c r="Z55" i="78" s="1"/>
  <c r="Y55" i="78"/>
  <c r="AR53" i="47"/>
  <c r="AH57" i="30"/>
  <c r="AQ57" i="30" s="1"/>
  <c r="AE55" i="43"/>
  <c r="AG55" i="43"/>
  <c r="AP55" i="43" s="1"/>
  <c r="W56" i="43"/>
  <c r="AF55" i="43"/>
  <c r="AO55" i="43" s="1"/>
  <c r="X56" i="84"/>
  <c r="Y56" i="84"/>
  <c r="AR56" i="42"/>
  <c r="X54" i="46"/>
  <c r="Y54" i="46"/>
  <c r="AH57" i="38"/>
  <c r="AQ57" i="38" s="1"/>
  <c r="AH56" i="37"/>
  <c r="AQ56" i="37" s="1"/>
  <c r="AR55" i="76"/>
  <c r="AR52" i="89"/>
  <c r="AR55" i="31"/>
  <c r="AR53" i="75"/>
  <c r="AH57" i="86"/>
  <c r="AQ57" i="86" s="1"/>
  <c r="AI55" i="82"/>
  <c r="AN55" i="82"/>
  <c r="Y58" i="85"/>
  <c r="X58" i="85"/>
  <c r="AN54" i="74"/>
  <c r="AI54" i="74"/>
  <c r="AI55" i="29"/>
  <c r="AN55" i="29"/>
  <c r="AE56" i="37" l="1"/>
  <c r="Z57" i="83"/>
  <c r="AI56" i="40"/>
  <c r="Z58" i="91"/>
  <c r="W59" i="91" s="1"/>
  <c r="AE56" i="31"/>
  <c r="AF56" i="31"/>
  <c r="AO56" i="31" s="1"/>
  <c r="AG56" i="37"/>
  <c r="AP56" i="37" s="1"/>
  <c r="Z58" i="85"/>
  <c r="Z55" i="74"/>
  <c r="Z58" i="48"/>
  <c r="AF58" i="48" s="1"/>
  <c r="AO58" i="48" s="1"/>
  <c r="Z54" i="46"/>
  <c r="W55" i="46" s="1"/>
  <c r="AG57" i="30"/>
  <c r="AP57" i="30" s="1"/>
  <c r="AG56" i="31"/>
  <c r="AP56" i="31" s="1"/>
  <c r="Z56" i="93"/>
  <c r="AF56" i="93" s="1"/>
  <c r="AO56" i="93" s="1"/>
  <c r="AF58" i="91"/>
  <c r="AO58" i="91" s="1"/>
  <c r="AE58" i="91"/>
  <c r="AF57" i="96"/>
  <c r="AO57" i="96" s="1"/>
  <c r="AE57" i="96"/>
  <c r="AG57" i="96"/>
  <c r="AP57" i="96" s="1"/>
  <c r="W58" i="96"/>
  <c r="AG56" i="81"/>
  <c r="AP56" i="81" s="1"/>
  <c r="AF56" i="81"/>
  <c r="AO56" i="81" s="1"/>
  <c r="W57" i="81"/>
  <c r="AE56" i="81"/>
  <c r="AE58" i="48"/>
  <c r="W59" i="48"/>
  <c r="AG58" i="48"/>
  <c r="AP58" i="48" s="1"/>
  <c r="AG57" i="83"/>
  <c r="AP57" i="83" s="1"/>
  <c r="AF57" i="83"/>
  <c r="AO57" i="83" s="1"/>
  <c r="AE57" i="83"/>
  <c r="W58" i="83"/>
  <c r="W56" i="78"/>
  <c r="AG55" i="78"/>
  <c r="AP55" i="78" s="1"/>
  <c r="AE55" i="78"/>
  <c r="AF55" i="78"/>
  <c r="AO55" i="78" s="1"/>
  <c r="W56" i="74"/>
  <c r="AG55" i="74"/>
  <c r="AP55" i="74" s="1"/>
  <c r="AF55" i="74"/>
  <c r="AO55" i="74" s="1"/>
  <c r="AE55" i="74"/>
  <c r="AR54" i="74"/>
  <c r="AH58" i="85"/>
  <c r="AQ58" i="85" s="1"/>
  <c r="X56" i="43"/>
  <c r="Y56" i="43"/>
  <c r="AH55" i="78"/>
  <c r="AQ55" i="78" s="1"/>
  <c r="Y56" i="39"/>
  <c r="X56" i="39"/>
  <c r="Y54" i="35"/>
  <c r="Z54" i="35" s="1"/>
  <c r="X54" i="35"/>
  <c r="AF55" i="36"/>
  <c r="AO55" i="36" s="1"/>
  <c r="AE55" i="36"/>
  <c r="W56" i="36"/>
  <c r="AG55" i="36"/>
  <c r="AP55" i="36" s="1"/>
  <c r="AE57" i="42"/>
  <c r="W58" i="42"/>
  <c r="AF57" i="42"/>
  <c r="AO57" i="42" s="1"/>
  <c r="AG57" i="42"/>
  <c r="AP57" i="42" s="1"/>
  <c r="AN53" i="94"/>
  <c r="AI53" i="94"/>
  <c r="AR56" i="83"/>
  <c r="X56" i="32"/>
  <c r="Y56" i="32"/>
  <c r="Z56" i="32" s="1"/>
  <c r="AR57" i="79"/>
  <c r="AH57" i="83"/>
  <c r="AQ57" i="83" s="1"/>
  <c r="AN57" i="86"/>
  <c r="AI57" i="86"/>
  <c r="AI57" i="26"/>
  <c r="AN57" i="26"/>
  <c r="AN56" i="34"/>
  <c r="AI56" i="34"/>
  <c r="AI56" i="44"/>
  <c r="AN56" i="44"/>
  <c r="AI53" i="35"/>
  <c r="AN53" i="35"/>
  <c r="AN55" i="33"/>
  <c r="AI55" i="33"/>
  <c r="AR55" i="45"/>
  <c r="AH58" i="25"/>
  <c r="AQ58" i="25" s="1"/>
  <c r="AH55" i="41"/>
  <c r="AQ55" i="41" s="1"/>
  <c r="AR55" i="81"/>
  <c r="AR54" i="78"/>
  <c r="AR55" i="93"/>
  <c r="AN57" i="38"/>
  <c r="AI57" i="38"/>
  <c r="Y58" i="30"/>
  <c r="X58" i="30"/>
  <c r="AN56" i="31"/>
  <c r="AR55" i="29"/>
  <c r="AR57" i="91"/>
  <c r="AN57" i="28"/>
  <c r="AI57" i="28"/>
  <c r="X56" i="33"/>
  <c r="Y56" i="33"/>
  <c r="X57" i="95"/>
  <c r="Y57" i="95"/>
  <c r="Z55" i="41"/>
  <c r="AI55" i="32"/>
  <c r="AN55" i="32"/>
  <c r="AH56" i="81"/>
  <c r="AQ56" i="81" s="1"/>
  <c r="Y54" i="27"/>
  <c r="X54" i="27"/>
  <c r="AI54" i="92"/>
  <c r="AN54" i="92"/>
  <c r="AN55" i="90"/>
  <c r="AI55" i="90"/>
  <c r="X54" i="89"/>
  <c r="Y54" i="89"/>
  <c r="W55" i="88"/>
  <c r="AG54" i="88"/>
  <c r="AP54" i="88" s="1"/>
  <c r="AF54" i="88"/>
  <c r="AO54" i="88" s="1"/>
  <c r="AE54" i="88"/>
  <c r="X58" i="28"/>
  <c r="Y58" i="28"/>
  <c r="AR54" i="41"/>
  <c r="Z58" i="25"/>
  <c r="Y57" i="80"/>
  <c r="X57" i="80"/>
  <c r="AR57" i="85"/>
  <c r="AH58" i="79"/>
  <c r="AQ58" i="79" s="1"/>
  <c r="AN57" i="30"/>
  <c r="AN55" i="39"/>
  <c r="AI55" i="39"/>
  <c r="AE56" i="87"/>
  <c r="W57" i="87"/>
  <c r="AF56" i="87"/>
  <c r="AO56" i="87" s="1"/>
  <c r="AG56" i="87"/>
  <c r="AP56" i="87" s="1"/>
  <c r="AI54" i="47"/>
  <c r="AN54" i="47"/>
  <c r="AR55" i="82"/>
  <c r="AH56" i="84"/>
  <c r="AQ56" i="84" s="1"/>
  <c r="AH56" i="29"/>
  <c r="AQ56" i="29" s="1"/>
  <c r="AH54" i="46"/>
  <c r="AQ54" i="46" s="1"/>
  <c r="Z56" i="84"/>
  <c r="Z56" i="29"/>
  <c r="AH58" i="48"/>
  <c r="AQ58" i="48" s="1"/>
  <c r="W57" i="76"/>
  <c r="AG56" i="76"/>
  <c r="AP56" i="76" s="1"/>
  <c r="AF56" i="76"/>
  <c r="AO56" i="76" s="1"/>
  <c r="AE56" i="76"/>
  <c r="W58" i="77"/>
  <c r="AG57" i="77"/>
  <c r="AP57" i="77" s="1"/>
  <c r="AF57" i="77"/>
  <c r="AO57" i="77" s="1"/>
  <c r="AE57" i="77"/>
  <c r="AH56" i="82"/>
  <c r="AQ56" i="82" s="1"/>
  <c r="AI56" i="37"/>
  <c r="AN56" i="37"/>
  <c r="AN56" i="80"/>
  <c r="AI56" i="80"/>
  <c r="AH57" i="96"/>
  <c r="AQ57" i="96" s="1"/>
  <c r="AI53" i="27"/>
  <c r="AN53" i="27"/>
  <c r="AH56" i="45"/>
  <c r="AQ56" i="45" s="1"/>
  <c r="Y58" i="26"/>
  <c r="X58" i="26"/>
  <c r="W59" i="85"/>
  <c r="AG58" i="85"/>
  <c r="AP58" i="85" s="1"/>
  <c r="AE58" i="85"/>
  <c r="AF58" i="85"/>
  <c r="AO58" i="85" s="1"/>
  <c r="AH56" i="93"/>
  <c r="AQ56" i="93" s="1"/>
  <c r="AR56" i="40"/>
  <c r="X54" i="94"/>
  <c r="Y54" i="94"/>
  <c r="AN55" i="43"/>
  <c r="AI55" i="43"/>
  <c r="AH57" i="40"/>
  <c r="AQ57" i="40" s="1"/>
  <c r="AH58" i="91"/>
  <c r="AQ58" i="91" s="1"/>
  <c r="AI56" i="95"/>
  <c r="AN56" i="95"/>
  <c r="Y57" i="37"/>
  <c r="X57" i="37"/>
  <c r="Y57" i="44"/>
  <c r="X57" i="44"/>
  <c r="AH55" i="74"/>
  <c r="AQ55" i="74" s="1"/>
  <c r="AR57" i="25"/>
  <c r="AN53" i="89"/>
  <c r="AI53" i="89"/>
  <c r="Z57" i="40"/>
  <c r="AR56" i="96"/>
  <c r="AG57" i="73"/>
  <c r="AP57" i="73" s="1"/>
  <c r="AF57" i="73"/>
  <c r="AO57" i="73" s="1"/>
  <c r="AE57" i="73"/>
  <c r="W58" i="73"/>
  <c r="AG54" i="75"/>
  <c r="AP54" i="75" s="1"/>
  <c r="AF54" i="75"/>
  <c r="AO54" i="75" s="1"/>
  <c r="AE54" i="75"/>
  <c r="W55" i="75"/>
  <c r="AR57" i="48"/>
  <c r="Z56" i="82"/>
  <c r="Y55" i="47"/>
  <c r="X55" i="47"/>
  <c r="AR55" i="84"/>
  <c r="Y58" i="86"/>
  <c r="X58" i="86"/>
  <c r="Z56" i="45"/>
  <c r="AR53" i="46"/>
  <c r="Z58" i="79"/>
  <c r="Y55" i="92"/>
  <c r="X55" i="92"/>
  <c r="Y56" i="90"/>
  <c r="X56" i="90"/>
  <c r="Z56" i="90" s="1"/>
  <c r="X58" i="38"/>
  <c r="Y58" i="38"/>
  <c r="X57" i="34"/>
  <c r="Y57" i="34"/>
  <c r="Y57" i="31"/>
  <c r="X57" i="31"/>
  <c r="AF54" i="46" l="1"/>
  <c r="AO54" i="46" s="1"/>
  <c r="AE54" i="46"/>
  <c r="AG58" i="91"/>
  <c r="AP58" i="91" s="1"/>
  <c r="Z54" i="27"/>
  <c r="AE54" i="27" s="1"/>
  <c r="Z57" i="95"/>
  <c r="AG54" i="46"/>
  <c r="AP54" i="46" s="1"/>
  <c r="AI56" i="31"/>
  <c r="Z58" i="38"/>
  <c r="AE58" i="38" s="1"/>
  <c r="Z57" i="44"/>
  <c r="AG57" i="44" s="1"/>
  <c r="AP57" i="44" s="1"/>
  <c r="Z58" i="26"/>
  <c r="Z57" i="34"/>
  <c r="AI57" i="30"/>
  <c r="Z54" i="89"/>
  <c r="W57" i="93"/>
  <c r="AE56" i="93"/>
  <c r="AN56" i="93" s="1"/>
  <c r="AG56" i="93"/>
  <c r="AP56" i="93" s="1"/>
  <c r="Z55" i="92"/>
  <c r="AE55" i="92" s="1"/>
  <c r="Z56" i="43"/>
  <c r="AG58" i="38"/>
  <c r="AP58" i="38" s="1"/>
  <c r="AF56" i="32"/>
  <c r="AO56" i="32" s="1"/>
  <c r="AE56" i="32"/>
  <c r="W57" i="32"/>
  <c r="AG56" i="32"/>
  <c r="AP56" i="32" s="1"/>
  <c r="W55" i="27"/>
  <c r="AG54" i="27"/>
  <c r="AP54" i="27" s="1"/>
  <c r="AF54" i="27"/>
  <c r="AO54" i="27" s="1"/>
  <c r="AG54" i="35"/>
  <c r="AP54" i="35" s="1"/>
  <c r="AE54" i="35"/>
  <c r="W55" i="35"/>
  <c r="AF54" i="35"/>
  <c r="AO54" i="35" s="1"/>
  <c r="AG55" i="92"/>
  <c r="AP55" i="92" s="1"/>
  <c r="AI56" i="87"/>
  <c r="AN56" i="87"/>
  <c r="X56" i="36"/>
  <c r="Y56" i="36"/>
  <c r="AH56" i="39"/>
  <c r="AQ56" i="39" s="1"/>
  <c r="X58" i="96"/>
  <c r="Y58" i="96"/>
  <c r="AH57" i="34"/>
  <c r="AQ57" i="34" s="1"/>
  <c r="AH57" i="44"/>
  <c r="AQ57" i="44" s="1"/>
  <c r="AR55" i="43"/>
  <c r="AE58" i="25"/>
  <c r="W59" i="25"/>
  <c r="AG58" i="25"/>
  <c r="AP58" i="25" s="1"/>
  <c r="AF58" i="25"/>
  <c r="AO58" i="25" s="1"/>
  <c r="AI54" i="88"/>
  <c r="AN54" i="88"/>
  <c r="AH54" i="89"/>
  <c r="AQ54" i="89" s="1"/>
  <c r="AH54" i="27"/>
  <c r="AQ54" i="27" s="1"/>
  <c r="AH57" i="95"/>
  <c r="AQ57" i="95" s="1"/>
  <c r="AR56" i="31"/>
  <c r="AR55" i="33"/>
  <c r="AR56" i="34"/>
  <c r="AR53" i="94"/>
  <c r="AI57" i="42"/>
  <c r="AN57" i="42"/>
  <c r="AH54" i="35"/>
  <c r="AQ54" i="35" s="1"/>
  <c r="AH56" i="43"/>
  <c r="AQ56" i="43" s="1"/>
  <c r="X56" i="78"/>
  <c r="Y56" i="78"/>
  <c r="Y57" i="93"/>
  <c r="X57" i="93"/>
  <c r="X57" i="81"/>
  <c r="Y57" i="81"/>
  <c r="AN57" i="96"/>
  <c r="AI57" i="96"/>
  <c r="Y59" i="91"/>
  <c r="X59" i="91"/>
  <c r="AF57" i="34"/>
  <c r="AO57" i="34" s="1"/>
  <c r="AG57" i="34"/>
  <c r="AP57" i="34" s="1"/>
  <c r="W58" i="34"/>
  <c r="AE57" i="34"/>
  <c r="AR56" i="95"/>
  <c r="AI58" i="85"/>
  <c r="AN58" i="85"/>
  <c r="AR57" i="30"/>
  <c r="W55" i="89"/>
  <c r="AE54" i="89"/>
  <c r="AG54" i="89"/>
  <c r="AP54" i="89" s="1"/>
  <c r="AF54" i="89"/>
  <c r="AO54" i="89" s="1"/>
  <c r="AG57" i="95"/>
  <c r="AP57" i="95" s="1"/>
  <c r="AE57" i="95"/>
  <c r="W58" i="95"/>
  <c r="AF57" i="95"/>
  <c r="AO57" i="95" s="1"/>
  <c r="AH58" i="30"/>
  <c r="AQ58" i="30" s="1"/>
  <c r="AG56" i="43"/>
  <c r="AP56" i="43" s="1"/>
  <c r="AF56" i="43"/>
  <c r="AO56" i="43" s="1"/>
  <c r="AE56" i="43"/>
  <c r="W57" i="43"/>
  <c r="X56" i="74"/>
  <c r="Y56" i="74"/>
  <c r="X58" i="83"/>
  <c r="Y58" i="83"/>
  <c r="X59" i="48"/>
  <c r="Z59" i="48" s="1"/>
  <c r="Y59" i="48"/>
  <c r="AH57" i="31"/>
  <c r="AQ57" i="31" s="1"/>
  <c r="AH55" i="92"/>
  <c r="AQ55" i="92" s="1"/>
  <c r="AF56" i="45"/>
  <c r="AO56" i="45" s="1"/>
  <c r="AE56" i="45"/>
  <c r="AG56" i="45"/>
  <c r="AP56" i="45" s="1"/>
  <c r="W57" i="45"/>
  <c r="AH55" i="47"/>
  <c r="AQ55" i="47" s="1"/>
  <c r="Y55" i="75"/>
  <c r="X55" i="75"/>
  <c r="Z55" i="75" s="1"/>
  <c r="Y58" i="73"/>
  <c r="X58" i="73"/>
  <c r="AG57" i="40"/>
  <c r="AP57" i="40" s="1"/>
  <c r="AF57" i="40"/>
  <c r="AO57" i="40" s="1"/>
  <c r="AE57" i="40"/>
  <c r="W58" i="40"/>
  <c r="AR53" i="27"/>
  <c r="AR56" i="80"/>
  <c r="X57" i="76"/>
  <c r="Y57" i="76"/>
  <c r="AG56" i="29"/>
  <c r="AP56" i="29" s="1"/>
  <c r="AF56" i="29"/>
  <c r="AO56" i="29" s="1"/>
  <c r="AE56" i="29"/>
  <c r="W57" i="29"/>
  <c r="Y57" i="87"/>
  <c r="X57" i="87"/>
  <c r="AR55" i="90"/>
  <c r="AH56" i="32"/>
  <c r="AQ56" i="32" s="1"/>
  <c r="AN57" i="83"/>
  <c r="AI57" i="83"/>
  <c r="AN58" i="48"/>
  <c r="AI58" i="48"/>
  <c r="AI54" i="46"/>
  <c r="AN54" i="46"/>
  <c r="AH58" i="86"/>
  <c r="AQ58" i="86" s="1"/>
  <c r="AI58" i="91"/>
  <c r="AN58" i="91"/>
  <c r="AR53" i="89"/>
  <c r="AH57" i="37"/>
  <c r="AQ57" i="37" s="1"/>
  <c r="AH54" i="94"/>
  <c r="AQ54" i="94" s="1"/>
  <c r="AR55" i="32"/>
  <c r="AH56" i="33"/>
  <c r="AQ56" i="33" s="1"/>
  <c r="Z58" i="30"/>
  <c r="AR53" i="35"/>
  <c r="Z54" i="94"/>
  <c r="X59" i="85"/>
  <c r="Y59" i="85"/>
  <c r="AI56" i="76"/>
  <c r="AN56" i="76"/>
  <c r="AR54" i="47"/>
  <c r="AR55" i="39"/>
  <c r="AH58" i="28"/>
  <c r="AQ58" i="28" s="1"/>
  <c r="X55" i="88"/>
  <c r="Y55" i="88"/>
  <c r="AG55" i="41"/>
  <c r="AP55" i="41" s="1"/>
  <c r="AF55" i="41"/>
  <c r="AO55" i="41" s="1"/>
  <c r="AE55" i="41"/>
  <c r="W56" i="41"/>
  <c r="Z56" i="33"/>
  <c r="AR57" i="38"/>
  <c r="AR57" i="86"/>
  <c r="AI55" i="36"/>
  <c r="AN55" i="36"/>
  <c r="AF56" i="90"/>
  <c r="AO56" i="90" s="1"/>
  <c r="AG56" i="90"/>
  <c r="AP56" i="90" s="1"/>
  <c r="AE56" i="90"/>
  <c r="W57" i="90"/>
  <c r="AE58" i="26"/>
  <c r="W59" i="26"/>
  <c r="AG58" i="26"/>
  <c r="AP58" i="26" s="1"/>
  <c r="AF58" i="26"/>
  <c r="AO58" i="26" s="1"/>
  <c r="AH58" i="38"/>
  <c r="AQ58" i="38" s="1"/>
  <c r="AN57" i="73"/>
  <c r="AI57" i="73"/>
  <c r="X58" i="77"/>
  <c r="Y58" i="77"/>
  <c r="Z58" i="77" s="1"/>
  <c r="W57" i="84"/>
  <c r="AF56" i="84"/>
  <c r="AO56" i="84" s="1"/>
  <c r="AG56" i="84"/>
  <c r="AP56" i="84" s="1"/>
  <c r="AE56" i="84"/>
  <c r="AH57" i="80"/>
  <c r="AQ57" i="80" s="1"/>
  <c r="AR57" i="26"/>
  <c r="AI55" i="74"/>
  <c r="AN55" i="74"/>
  <c r="AI55" i="78"/>
  <c r="AN55" i="78"/>
  <c r="Z57" i="31"/>
  <c r="Z55" i="47"/>
  <c r="AN54" i="75"/>
  <c r="AI54" i="75"/>
  <c r="AH56" i="90"/>
  <c r="AQ56" i="90" s="1"/>
  <c r="W59" i="79"/>
  <c r="AG58" i="79"/>
  <c r="AP58" i="79" s="1"/>
  <c r="AF58" i="79"/>
  <c r="AO58" i="79" s="1"/>
  <c r="AE58" i="79"/>
  <c r="Z58" i="86"/>
  <c r="AE56" i="82"/>
  <c r="AG56" i="82"/>
  <c r="AP56" i="82" s="1"/>
  <c r="AF56" i="82"/>
  <c r="AO56" i="82" s="1"/>
  <c r="W57" i="82"/>
  <c r="Z57" i="37"/>
  <c r="AH58" i="26"/>
  <c r="AQ58" i="26" s="1"/>
  <c r="AR56" i="37"/>
  <c r="AI57" i="77"/>
  <c r="AN57" i="77"/>
  <c r="Z57" i="80"/>
  <c r="Z58" i="28"/>
  <c r="AR54" i="92"/>
  <c r="AR57" i="28"/>
  <c r="AR56" i="44"/>
  <c r="X58" i="42"/>
  <c r="Y58" i="42"/>
  <c r="Z56" i="39"/>
  <c r="AN56" i="81"/>
  <c r="AI56" i="81"/>
  <c r="X55" i="46"/>
  <c r="Y55" i="46"/>
  <c r="Z58" i="96" l="1"/>
  <c r="W56" i="92"/>
  <c r="AF55" i="92"/>
  <c r="AO55" i="92" s="1"/>
  <c r="W59" i="38"/>
  <c r="AF57" i="44"/>
  <c r="AO57" i="44" s="1"/>
  <c r="AE57" i="44"/>
  <c r="AF58" i="38"/>
  <c r="AO58" i="38" s="1"/>
  <c r="Z57" i="87"/>
  <c r="AI56" i="93"/>
  <c r="W58" i="44"/>
  <c r="Y58" i="44" s="1"/>
  <c r="Z55" i="88"/>
  <c r="Z57" i="93"/>
  <c r="Z56" i="74"/>
  <c r="Z55" i="46"/>
  <c r="AE55" i="46" s="1"/>
  <c r="AE58" i="77"/>
  <c r="W59" i="77"/>
  <c r="AF58" i="77"/>
  <c r="AO58" i="77" s="1"/>
  <c r="AG58" i="77"/>
  <c r="AP58" i="77" s="1"/>
  <c r="AG55" i="46"/>
  <c r="AP55" i="46" s="1"/>
  <c r="AF55" i="46"/>
  <c r="AO55" i="46" s="1"/>
  <c r="AH58" i="42"/>
  <c r="AQ58" i="42" s="1"/>
  <c r="AF58" i="30"/>
  <c r="AO58" i="30" s="1"/>
  <c r="AE58" i="30"/>
  <c r="W59" i="30"/>
  <c r="AG58" i="30"/>
  <c r="AP58" i="30" s="1"/>
  <c r="AR57" i="77"/>
  <c r="AR55" i="78"/>
  <c r="AR57" i="73"/>
  <c r="X57" i="90"/>
  <c r="Y57" i="90"/>
  <c r="AR55" i="36"/>
  <c r="AH55" i="88"/>
  <c r="AQ55" i="88" s="1"/>
  <c r="AR56" i="76"/>
  <c r="AR58" i="48"/>
  <c r="W56" i="75"/>
  <c r="AG55" i="75"/>
  <c r="AP55" i="75" s="1"/>
  <c r="AF55" i="75"/>
  <c r="AO55" i="75" s="1"/>
  <c r="AE55" i="75"/>
  <c r="X57" i="45"/>
  <c r="Y57" i="45"/>
  <c r="AH59" i="48"/>
  <c r="AQ59" i="48" s="1"/>
  <c r="AH56" i="74"/>
  <c r="AQ56" i="74" s="1"/>
  <c r="X58" i="34"/>
  <c r="Y58" i="34"/>
  <c r="AR57" i="96"/>
  <c r="AH58" i="96"/>
  <c r="AQ58" i="96" s="1"/>
  <c r="Y55" i="35"/>
  <c r="X55" i="35"/>
  <c r="Z55" i="35" s="1"/>
  <c r="AR54" i="75"/>
  <c r="AI54" i="89"/>
  <c r="AN54" i="89"/>
  <c r="X56" i="92"/>
  <c r="Y56" i="92"/>
  <c r="AG57" i="37"/>
  <c r="AP57" i="37" s="1"/>
  <c r="AF57" i="37"/>
  <c r="AO57" i="37" s="1"/>
  <c r="AE57" i="37"/>
  <c r="W58" i="37"/>
  <c r="AH59" i="85"/>
  <c r="AQ59" i="85" s="1"/>
  <c r="AR57" i="83"/>
  <c r="AH57" i="76"/>
  <c r="AQ57" i="76" s="1"/>
  <c r="X57" i="43"/>
  <c r="Y57" i="43"/>
  <c r="X58" i="95"/>
  <c r="Y58" i="95"/>
  <c r="AH56" i="36"/>
  <c r="AQ56" i="36" s="1"/>
  <c r="AE55" i="88"/>
  <c r="W56" i="88"/>
  <c r="AG55" i="88"/>
  <c r="AP55" i="88" s="1"/>
  <c r="AF55" i="88"/>
  <c r="AO55" i="88" s="1"/>
  <c r="AH58" i="73"/>
  <c r="AQ58" i="73" s="1"/>
  <c r="AF58" i="96"/>
  <c r="AO58" i="96" s="1"/>
  <c r="W59" i="96"/>
  <c r="AE58" i="96"/>
  <c r="AG58" i="96"/>
  <c r="AP58" i="96" s="1"/>
  <c r="AN54" i="27"/>
  <c r="AI54" i="27"/>
  <c r="AN55" i="41"/>
  <c r="AI55" i="41"/>
  <c r="AR56" i="81"/>
  <c r="W59" i="28"/>
  <c r="AG58" i="28"/>
  <c r="AP58" i="28" s="1"/>
  <c r="AF58" i="28"/>
  <c r="AO58" i="28" s="1"/>
  <c r="AE58" i="28"/>
  <c r="Y57" i="82"/>
  <c r="X57" i="82"/>
  <c r="AI58" i="79"/>
  <c r="AN58" i="79"/>
  <c r="AE55" i="47"/>
  <c r="AG55" i="47"/>
  <c r="AP55" i="47" s="1"/>
  <c r="W56" i="47"/>
  <c r="AF55" i="47"/>
  <c r="AO55" i="47" s="1"/>
  <c r="Z59" i="85"/>
  <c r="Y57" i="29"/>
  <c r="X57" i="29"/>
  <c r="Z57" i="76"/>
  <c r="X58" i="40"/>
  <c r="Y58" i="40"/>
  <c r="Z58" i="73"/>
  <c r="AN56" i="45"/>
  <c r="AI56" i="45"/>
  <c r="AR56" i="93"/>
  <c r="AH58" i="83"/>
  <c r="AQ58" i="83" s="1"/>
  <c r="AN56" i="43"/>
  <c r="AI56" i="43"/>
  <c r="AN57" i="95"/>
  <c r="AI57" i="95"/>
  <c r="X55" i="89"/>
  <c r="Y55" i="89"/>
  <c r="AH59" i="91"/>
  <c r="AQ59" i="91" s="1"/>
  <c r="AH57" i="81"/>
  <c r="AQ57" i="81" s="1"/>
  <c r="AH56" i="78"/>
  <c r="AQ56" i="78" s="1"/>
  <c r="Y59" i="25"/>
  <c r="X59" i="25"/>
  <c r="Z56" i="36"/>
  <c r="AH55" i="46"/>
  <c r="AQ55" i="46" s="1"/>
  <c r="AI56" i="82"/>
  <c r="AN56" i="82"/>
  <c r="X56" i="41"/>
  <c r="Y56" i="41"/>
  <c r="AG57" i="87"/>
  <c r="AP57" i="87" s="1"/>
  <c r="AF57" i="87"/>
  <c r="AO57" i="87" s="1"/>
  <c r="AE57" i="87"/>
  <c r="W58" i="87"/>
  <c r="AE56" i="74"/>
  <c r="W57" i="74"/>
  <c r="AF56" i="74"/>
  <c r="AO56" i="74" s="1"/>
  <c r="AG56" i="74"/>
  <c r="AP56" i="74" s="1"/>
  <c r="AR58" i="85"/>
  <c r="W58" i="93"/>
  <c r="AG57" i="93"/>
  <c r="AP57" i="93" s="1"/>
  <c r="AE57" i="93"/>
  <c r="AF57" i="93"/>
  <c r="AO57" i="93" s="1"/>
  <c r="AI58" i="38"/>
  <c r="AN58" i="38"/>
  <c r="AR55" i="74"/>
  <c r="X57" i="84"/>
  <c r="Y57" i="84"/>
  <c r="W58" i="80"/>
  <c r="AG57" i="80"/>
  <c r="AP57" i="80" s="1"/>
  <c r="AF57" i="80"/>
  <c r="AO57" i="80" s="1"/>
  <c r="AE57" i="80"/>
  <c r="AE57" i="31"/>
  <c r="W58" i="31"/>
  <c r="AG57" i="31"/>
  <c r="AP57" i="31" s="1"/>
  <c r="AF57" i="31"/>
  <c r="AO57" i="31" s="1"/>
  <c r="AI56" i="84"/>
  <c r="AN56" i="84"/>
  <c r="AH58" i="77"/>
  <c r="AQ58" i="77" s="1"/>
  <c r="Y59" i="26"/>
  <c r="X59" i="26"/>
  <c r="AE54" i="94"/>
  <c r="AF54" i="94"/>
  <c r="AO54" i="94" s="1"/>
  <c r="W55" i="94"/>
  <c r="AG54" i="94"/>
  <c r="AP54" i="94" s="1"/>
  <c r="AR58" i="91"/>
  <c r="AN56" i="29"/>
  <c r="AI56" i="29"/>
  <c r="AN57" i="40"/>
  <c r="AI57" i="40"/>
  <c r="AH55" i="75"/>
  <c r="AQ55" i="75" s="1"/>
  <c r="Z58" i="83"/>
  <c r="AN57" i="34"/>
  <c r="AI57" i="34"/>
  <c r="Z57" i="81"/>
  <c r="Z56" i="78"/>
  <c r="AR57" i="42"/>
  <c r="AI58" i="25"/>
  <c r="AN58" i="25"/>
  <c r="AI57" i="44"/>
  <c r="AN57" i="44"/>
  <c r="Y57" i="32"/>
  <c r="X57" i="32"/>
  <c r="Y59" i="38"/>
  <c r="X59" i="38"/>
  <c r="X59" i="79"/>
  <c r="Y59" i="79"/>
  <c r="AG59" i="48"/>
  <c r="AP59" i="48" s="1"/>
  <c r="W60" i="48"/>
  <c r="AF59" i="48"/>
  <c r="AO59" i="48" s="1"/>
  <c r="AE59" i="48"/>
  <c r="AN54" i="35"/>
  <c r="AI54" i="35"/>
  <c r="Z58" i="42"/>
  <c r="W59" i="86"/>
  <c r="AG58" i="86"/>
  <c r="AP58" i="86" s="1"/>
  <c r="AF58" i="86"/>
  <c r="AO58" i="86" s="1"/>
  <c r="AE58" i="86"/>
  <c r="AN56" i="90"/>
  <c r="AI56" i="90"/>
  <c r="W57" i="39"/>
  <c r="AG56" i="39"/>
  <c r="AP56" i="39" s="1"/>
  <c r="AF56" i="39"/>
  <c r="AO56" i="39" s="1"/>
  <c r="AE56" i="39"/>
  <c r="AI58" i="26"/>
  <c r="AN58" i="26"/>
  <c r="W57" i="33"/>
  <c r="AG56" i="33"/>
  <c r="AP56" i="33" s="1"/>
  <c r="AF56" i="33"/>
  <c r="AO56" i="33" s="1"/>
  <c r="AE56" i="33"/>
  <c r="AR54" i="46"/>
  <c r="AH57" i="87"/>
  <c r="AQ57" i="87" s="1"/>
  <c r="Z59" i="91"/>
  <c r="AH57" i="93"/>
  <c r="AQ57" i="93" s="1"/>
  <c r="AR54" i="88"/>
  <c r="AR56" i="87"/>
  <c r="AI55" i="92"/>
  <c r="AN55" i="92"/>
  <c r="X55" i="27"/>
  <c r="Y55" i="27"/>
  <c r="AI56" i="32"/>
  <c r="AN56" i="32"/>
  <c r="Z57" i="84" l="1"/>
  <c r="X58" i="44"/>
  <c r="Z58" i="44" s="1"/>
  <c r="Z55" i="89"/>
  <c r="Z56" i="41"/>
  <c r="W56" i="46"/>
  <c r="Z57" i="90"/>
  <c r="AF57" i="90" s="1"/>
  <c r="AO57" i="90" s="1"/>
  <c r="Z58" i="95"/>
  <c r="AR55" i="92"/>
  <c r="AR58" i="26"/>
  <c r="AR56" i="90"/>
  <c r="X59" i="86"/>
  <c r="Y59" i="86"/>
  <c r="Y60" i="48"/>
  <c r="X60" i="48"/>
  <c r="AH59" i="38"/>
  <c r="AQ59" i="38" s="1"/>
  <c r="AF56" i="78"/>
  <c r="AO56" i="78" s="1"/>
  <c r="AE56" i="78"/>
  <c r="W57" i="78"/>
  <c r="AG56" i="78"/>
  <c r="AP56" i="78" s="1"/>
  <c r="AR56" i="29"/>
  <c r="AR56" i="84"/>
  <c r="AI57" i="80"/>
  <c r="AN57" i="80"/>
  <c r="AH57" i="84"/>
  <c r="AQ57" i="84" s="1"/>
  <c r="X58" i="87"/>
  <c r="Y58" i="87"/>
  <c r="AH56" i="41"/>
  <c r="AQ56" i="41" s="1"/>
  <c r="AF55" i="89"/>
  <c r="AO55" i="89" s="1"/>
  <c r="AE55" i="89"/>
  <c r="AG55" i="89"/>
  <c r="AP55" i="89" s="1"/>
  <c r="W56" i="89"/>
  <c r="AR56" i="45"/>
  <c r="AF57" i="76"/>
  <c r="AO57" i="76" s="1"/>
  <c r="AE57" i="76"/>
  <c r="AG57" i="76"/>
  <c r="AP57" i="76" s="1"/>
  <c r="W58" i="76"/>
  <c r="X56" i="47"/>
  <c r="Y56" i="47"/>
  <c r="AH57" i="82"/>
  <c r="AQ57" i="82" s="1"/>
  <c r="AR54" i="27"/>
  <c r="W59" i="95"/>
  <c r="AG58" i="95"/>
  <c r="AP58" i="95" s="1"/>
  <c r="AF58" i="95"/>
  <c r="AO58" i="95" s="1"/>
  <c r="AE58" i="95"/>
  <c r="AN57" i="37"/>
  <c r="AI57" i="37"/>
  <c r="W56" i="35"/>
  <c r="AG55" i="35"/>
  <c r="AP55" i="35" s="1"/>
  <c r="AF55" i="35"/>
  <c r="AO55" i="35" s="1"/>
  <c r="AE55" i="35"/>
  <c r="AI55" i="75"/>
  <c r="AN55" i="75"/>
  <c r="Y59" i="30"/>
  <c r="X59" i="30"/>
  <c r="AI55" i="46"/>
  <c r="AN55" i="46"/>
  <c r="W58" i="81"/>
  <c r="AG57" i="81"/>
  <c r="AP57" i="81" s="1"/>
  <c r="AF57" i="81"/>
  <c r="AO57" i="81" s="1"/>
  <c r="AE57" i="81"/>
  <c r="AF57" i="84"/>
  <c r="AO57" i="84" s="1"/>
  <c r="AE57" i="84"/>
  <c r="W58" i="84"/>
  <c r="AG57" i="84"/>
  <c r="AP57" i="84" s="1"/>
  <c r="AI57" i="93"/>
  <c r="AN57" i="93"/>
  <c r="W57" i="41"/>
  <c r="AG56" i="41"/>
  <c r="AP56" i="41" s="1"/>
  <c r="AF56" i="41"/>
  <c r="AO56" i="41" s="1"/>
  <c r="AE56" i="41"/>
  <c r="AH57" i="29"/>
  <c r="AQ57" i="29" s="1"/>
  <c r="AI58" i="86"/>
  <c r="AN58" i="86"/>
  <c r="AR54" i="35"/>
  <c r="Z59" i="38"/>
  <c r="AR57" i="34"/>
  <c r="AN57" i="87"/>
  <c r="AI57" i="87"/>
  <c r="W59" i="73"/>
  <c r="AG58" i="73"/>
  <c r="AP58" i="73" s="1"/>
  <c r="AE58" i="73"/>
  <c r="AF58" i="73"/>
  <c r="AO58" i="73" s="1"/>
  <c r="Z57" i="82"/>
  <c r="AH57" i="43"/>
  <c r="AQ57" i="43" s="1"/>
  <c r="AH58" i="44"/>
  <c r="AQ58" i="44" s="1"/>
  <c r="AI54" i="94"/>
  <c r="AN54" i="94"/>
  <c r="AH55" i="27"/>
  <c r="AQ55" i="27" s="1"/>
  <c r="AH57" i="32"/>
  <c r="AQ57" i="32" s="1"/>
  <c r="AR58" i="25"/>
  <c r="AH59" i="26"/>
  <c r="AQ59" i="26" s="1"/>
  <c r="AR56" i="82"/>
  <c r="AG56" i="36"/>
  <c r="AP56" i="36" s="1"/>
  <c r="AF56" i="36"/>
  <c r="AO56" i="36" s="1"/>
  <c r="AE56" i="36"/>
  <c r="W57" i="36"/>
  <c r="AR56" i="43"/>
  <c r="Z57" i="29"/>
  <c r="AI55" i="47"/>
  <c r="AN55" i="47"/>
  <c r="AI58" i="28"/>
  <c r="AN58" i="28"/>
  <c r="Y56" i="88"/>
  <c r="X56" i="88"/>
  <c r="Z56" i="88" s="1"/>
  <c r="Z57" i="43"/>
  <c r="AH58" i="34"/>
  <c r="AQ58" i="34" s="1"/>
  <c r="AR56" i="32"/>
  <c r="AI56" i="33"/>
  <c r="AN56" i="33"/>
  <c r="AI56" i="39"/>
  <c r="AN56" i="39"/>
  <c r="Y59" i="28"/>
  <c r="X59" i="28"/>
  <c r="Z55" i="27"/>
  <c r="AF59" i="91"/>
  <c r="AO59" i="91" s="1"/>
  <c r="AE59" i="91"/>
  <c r="AG59" i="91"/>
  <c r="AP59" i="91" s="1"/>
  <c r="W60" i="91"/>
  <c r="X57" i="33"/>
  <c r="Y57" i="33"/>
  <c r="AN59" i="48"/>
  <c r="AI59" i="48"/>
  <c r="AH59" i="79"/>
  <c r="AQ59" i="79" s="1"/>
  <c r="W59" i="83"/>
  <c r="AE58" i="83"/>
  <c r="AF58" i="83"/>
  <c r="AO58" i="83" s="1"/>
  <c r="AG58" i="83"/>
  <c r="AP58" i="83" s="1"/>
  <c r="AR57" i="40"/>
  <c r="X58" i="31"/>
  <c r="Y58" i="31"/>
  <c r="X58" i="80"/>
  <c r="Y58" i="80"/>
  <c r="X58" i="93"/>
  <c r="Y58" i="93"/>
  <c r="Y57" i="74"/>
  <c r="X57" i="74"/>
  <c r="AH59" i="25"/>
  <c r="AQ59" i="25" s="1"/>
  <c r="AH58" i="40"/>
  <c r="AQ58" i="40" s="1"/>
  <c r="AF59" i="85"/>
  <c r="AO59" i="85" s="1"/>
  <c r="AE59" i="85"/>
  <c r="W60" i="85"/>
  <c r="AG59" i="85"/>
  <c r="AP59" i="85" s="1"/>
  <c r="AR55" i="41"/>
  <c r="AN58" i="96"/>
  <c r="AI58" i="96"/>
  <c r="AI55" i="88"/>
  <c r="AN55" i="88"/>
  <c r="AH56" i="92"/>
  <c r="AQ56" i="92" s="1"/>
  <c r="AH55" i="35"/>
  <c r="AQ55" i="35" s="1"/>
  <c r="Z58" i="34"/>
  <c r="AH57" i="45"/>
  <c r="AQ57" i="45" s="1"/>
  <c r="X56" i="75"/>
  <c r="Y56" i="75"/>
  <c r="Y59" i="77"/>
  <c r="X59" i="77"/>
  <c r="AG58" i="42"/>
  <c r="AP58" i="42" s="1"/>
  <c r="AF58" i="42"/>
  <c r="AO58" i="42" s="1"/>
  <c r="AE58" i="42"/>
  <c r="W59" i="42"/>
  <c r="AR57" i="44"/>
  <c r="AR57" i="95"/>
  <c r="AR54" i="89"/>
  <c r="AI58" i="30"/>
  <c r="AN58" i="30"/>
  <c r="Y57" i="39"/>
  <c r="X57" i="39"/>
  <c r="Z59" i="79"/>
  <c r="Z57" i="32"/>
  <c r="X55" i="94"/>
  <c r="Y55" i="94"/>
  <c r="Z59" i="26"/>
  <c r="AI57" i="31"/>
  <c r="AN57" i="31"/>
  <c r="AR58" i="38"/>
  <c r="AI56" i="74"/>
  <c r="AN56" i="74"/>
  <c r="Z59" i="25"/>
  <c r="AH55" i="89"/>
  <c r="AQ55" i="89" s="1"/>
  <c r="Z58" i="40"/>
  <c r="AR58" i="79"/>
  <c r="X59" i="96"/>
  <c r="Y59" i="96"/>
  <c r="AH58" i="95"/>
  <c r="AQ58" i="95" s="1"/>
  <c r="Y58" i="37"/>
  <c r="X58" i="37"/>
  <c r="Z56" i="92"/>
  <c r="Z57" i="45"/>
  <c r="AH57" i="90"/>
  <c r="AQ57" i="90" s="1"/>
  <c r="Y56" i="46"/>
  <c r="X56" i="46"/>
  <c r="AI58" i="77"/>
  <c r="AN58" i="77"/>
  <c r="AE57" i="90" l="1"/>
  <c r="Z55" i="94"/>
  <c r="AG58" i="44"/>
  <c r="AP58" i="44" s="1"/>
  <c r="AF58" i="44"/>
  <c r="AO58" i="44" s="1"/>
  <c r="AE58" i="44"/>
  <c r="W59" i="44"/>
  <c r="W58" i="90"/>
  <c r="Z56" i="47"/>
  <c r="AG56" i="47" s="1"/>
  <c r="AP56" i="47" s="1"/>
  <c r="AG57" i="90"/>
  <c r="AP57" i="90" s="1"/>
  <c r="Z58" i="93"/>
  <c r="AE58" i="93" s="1"/>
  <c r="Z58" i="37"/>
  <c r="Z59" i="96"/>
  <c r="W60" i="96" s="1"/>
  <c r="Z56" i="75"/>
  <c r="Z59" i="86"/>
  <c r="AE59" i="86" s="1"/>
  <c r="Z59" i="77"/>
  <c r="Z57" i="33"/>
  <c r="Z57" i="39"/>
  <c r="AE57" i="39" s="1"/>
  <c r="Z58" i="31"/>
  <c r="AF58" i="31" s="1"/>
  <c r="AO58" i="31" s="1"/>
  <c r="Z59" i="30"/>
  <c r="W60" i="30" s="1"/>
  <c r="Z56" i="46"/>
  <c r="AF56" i="46" s="1"/>
  <c r="AO56" i="46" s="1"/>
  <c r="W59" i="93"/>
  <c r="AF58" i="93"/>
  <c r="AO58" i="93" s="1"/>
  <c r="AG58" i="93"/>
  <c r="AP58" i="93" s="1"/>
  <c r="AG59" i="96"/>
  <c r="AP59" i="96" s="1"/>
  <c r="AF59" i="96"/>
  <c r="AO59" i="96" s="1"/>
  <c r="AE59" i="96"/>
  <c r="AG58" i="31"/>
  <c r="AP58" i="31" s="1"/>
  <c r="AF59" i="30"/>
  <c r="AO59" i="30" s="1"/>
  <c r="AE59" i="30"/>
  <c r="AE56" i="92"/>
  <c r="AF56" i="92"/>
  <c r="AO56" i="92" s="1"/>
  <c r="W57" i="92"/>
  <c r="AG56" i="92"/>
  <c r="AP56" i="92" s="1"/>
  <c r="AG57" i="45"/>
  <c r="AP57" i="45" s="1"/>
  <c r="W58" i="45"/>
  <c r="AE57" i="45"/>
  <c r="AF57" i="45"/>
  <c r="AO57" i="45" s="1"/>
  <c r="AH55" i="94"/>
  <c r="AQ55" i="94" s="1"/>
  <c r="AH56" i="75"/>
  <c r="AQ56" i="75" s="1"/>
  <c r="AH57" i="33"/>
  <c r="AQ57" i="33" s="1"/>
  <c r="AR56" i="39"/>
  <c r="W58" i="29"/>
  <c r="AG57" i="29"/>
  <c r="AP57" i="29" s="1"/>
  <c r="AE57" i="29"/>
  <c r="AF57" i="29"/>
  <c r="AO57" i="29" s="1"/>
  <c r="AH59" i="30"/>
  <c r="AQ59" i="30" s="1"/>
  <c r="AH56" i="47"/>
  <c r="AQ56" i="47" s="1"/>
  <c r="AN55" i="89"/>
  <c r="AI55" i="89"/>
  <c r="AI56" i="78"/>
  <c r="AN56" i="78"/>
  <c r="AG55" i="94"/>
  <c r="AP55" i="94" s="1"/>
  <c r="W56" i="94"/>
  <c r="AF55" i="94"/>
  <c r="AO55" i="94" s="1"/>
  <c r="AE55" i="94"/>
  <c r="AR55" i="88"/>
  <c r="AH60" i="48"/>
  <c r="AQ60" i="48" s="1"/>
  <c r="AH58" i="37"/>
  <c r="AQ58" i="37" s="1"/>
  <c r="AG57" i="32"/>
  <c r="AP57" i="32" s="1"/>
  <c r="AF57" i="32"/>
  <c r="AO57" i="32" s="1"/>
  <c r="AE57" i="32"/>
  <c r="W58" i="32"/>
  <c r="AR58" i="30"/>
  <c r="AH59" i="77"/>
  <c r="AQ59" i="77" s="1"/>
  <c r="AR58" i="96"/>
  <c r="Y60" i="85"/>
  <c r="X60" i="85"/>
  <c r="Y60" i="91"/>
  <c r="X60" i="91"/>
  <c r="AH59" i="28"/>
  <c r="AQ59" i="28" s="1"/>
  <c r="AR56" i="33"/>
  <c r="Y59" i="73"/>
  <c r="X59" i="73"/>
  <c r="Y58" i="84"/>
  <c r="X58" i="84"/>
  <c r="Y56" i="35"/>
  <c r="X56" i="35"/>
  <c r="Y58" i="76"/>
  <c r="X58" i="76"/>
  <c r="AH58" i="87"/>
  <c r="AQ58" i="87" s="1"/>
  <c r="AE56" i="75"/>
  <c r="W57" i="75"/>
  <c r="AF56" i="75"/>
  <c r="AO56" i="75" s="1"/>
  <c r="AG56" i="75"/>
  <c r="AP56" i="75" s="1"/>
  <c r="AH58" i="31"/>
  <c r="AQ58" i="31" s="1"/>
  <c r="AF55" i="27"/>
  <c r="AO55" i="27" s="1"/>
  <c r="AG55" i="27"/>
  <c r="AP55" i="27" s="1"/>
  <c r="W56" i="27"/>
  <c r="AE55" i="27"/>
  <c r="AR58" i="77"/>
  <c r="W59" i="40"/>
  <c r="AG58" i="40"/>
  <c r="AP58" i="40" s="1"/>
  <c r="AE58" i="40"/>
  <c r="AF58" i="40"/>
  <c r="AO58" i="40" s="1"/>
  <c r="AG59" i="25"/>
  <c r="AP59" i="25" s="1"/>
  <c r="AF59" i="25"/>
  <c r="AO59" i="25" s="1"/>
  <c r="AE59" i="25"/>
  <c r="W60" i="25"/>
  <c r="AR57" i="31"/>
  <c r="AE59" i="79"/>
  <c r="W60" i="79"/>
  <c r="AG59" i="79"/>
  <c r="AP59" i="79" s="1"/>
  <c r="AF59" i="79"/>
  <c r="AO59" i="79" s="1"/>
  <c r="AI59" i="85"/>
  <c r="AN59" i="85"/>
  <c r="AH57" i="74"/>
  <c r="AQ57" i="74" s="1"/>
  <c r="Y59" i="83"/>
  <c r="X59" i="83"/>
  <c r="AR59" i="48"/>
  <c r="AR58" i="28"/>
  <c r="AG57" i="82"/>
  <c r="AP57" i="82" s="1"/>
  <c r="AF57" i="82"/>
  <c r="AO57" i="82" s="1"/>
  <c r="W58" i="82"/>
  <c r="AE57" i="82"/>
  <c r="AR57" i="87"/>
  <c r="Y57" i="41"/>
  <c r="X57" i="41"/>
  <c r="AN57" i="84"/>
  <c r="AI57" i="84"/>
  <c r="Y58" i="81"/>
  <c r="X58" i="81"/>
  <c r="AR55" i="75"/>
  <c r="AR57" i="37"/>
  <c r="X59" i="95"/>
  <c r="Z59" i="95" s="1"/>
  <c r="Y59" i="95"/>
  <c r="Z58" i="87"/>
  <c r="Z60" i="48"/>
  <c r="AN58" i="44"/>
  <c r="AI58" i="44"/>
  <c r="AH58" i="80"/>
  <c r="AQ58" i="80" s="1"/>
  <c r="Z59" i="28"/>
  <c r="W58" i="43"/>
  <c r="AG57" i="43"/>
  <c r="AP57" i="43" s="1"/>
  <c r="AF57" i="43"/>
  <c r="AO57" i="43" s="1"/>
  <c r="AE57" i="43"/>
  <c r="Y57" i="36"/>
  <c r="X57" i="36"/>
  <c r="AR54" i="94"/>
  <c r="AN57" i="90"/>
  <c r="AI57" i="90"/>
  <c r="AI55" i="35"/>
  <c r="AN55" i="35"/>
  <c r="X56" i="89"/>
  <c r="Y56" i="89"/>
  <c r="AR57" i="80"/>
  <c r="AF58" i="34"/>
  <c r="AO58" i="34" s="1"/>
  <c r="W59" i="34"/>
  <c r="AG58" i="34"/>
  <c r="AP58" i="34" s="1"/>
  <c r="AE58" i="34"/>
  <c r="AH58" i="93"/>
  <c r="AQ58" i="93" s="1"/>
  <c r="AI58" i="83"/>
  <c r="AN58" i="83"/>
  <c r="AF57" i="33"/>
  <c r="AO57" i="33" s="1"/>
  <c r="W58" i="33"/>
  <c r="AG57" i="33"/>
  <c r="AP57" i="33" s="1"/>
  <c r="AE57" i="33"/>
  <c r="AF56" i="88"/>
  <c r="AO56" i="88" s="1"/>
  <c r="AG56" i="88"/>
  <c r="AP56" i="88" s="1"/>
  <c r="W57" i="88"/>
  <c r="AE56" i="88"/>
  <c r="AF59" i="38"/>
  <c r="AO59" i="38" s="1"/>
  <c r="AE59" i="38"/>
  <c r="W60" i="38"/>
  <c r="AG59" i="38"/>
  <c r="AP59" i="38" s="1"/>
  <c r="Y59" i="44"/>
  <c r="X59" i="44"/>
  <c r="AH56" i="46"/>
  <c r="AQ56" i="46" s="1"/>
  <c r="W59" i="37"/>
  <c r="AG58" i="37"/>
  <c r="AP58" i="37" s="1"/>
  <c r="AF58" i="37"/>
  <c r="AO58" i="37" s="1"/>
  <c r="AE58" i="37"/>
  <c r="AG59" i="26"/>
  <c r="AP59" i="26" s="1"/>
  <c r="AF59" i="26"/>
  <c r="AO59" i="26" s="1"/>
  <c r="AE59" i="26"/>
  <c r="W60" i="26"/>
  <c r="AH57" i="39"/>
  <c r="AQ57" i="39" s="1"/>
  <c r="Y59" i="42"/>
  <c r="X59" i="42"/>
  <c r="AG59" i="77"/>
  <c r="AP59" i="77" s="1"/>
  <c r="AF59" i="77"/>
  <c r="AO59" i="77" s="1"/>
  <c r="AE59" i="77"/>
  <c r="W60" i="77"/>
  <c r="AH59" i="96"/>
  <c r="AQ59" i="96" s="1"/>
  <c r="AR56" i="74"/>
  <c r="AN58" i="42"/>
  <c r="AI58" i="42"/>
  <c r="Z57" i="74"/>
  <c r="Z58" i="80"/>
  <c r="AN59" i="91"/>
  <c r="AI59" i="91"/>
  <c r="AH56" i="88"/>
  <c r="AQ56" i="88" s="1"/>
  <c r="AR55" i="47"/>
  <c r="AN56" i="36"/>
  <c r="AI56" i="36"/>
  <c r="AI58" i="73"/>
  <c r="AN58" i="73"/>
  <c r="AR58" i="86"/>
  <c r="AI56" i="41"/>
  <c r="AN56" i="41"/>
  <c r="AR57" i="93"/>
  <c r="AI57" i="81"/>
  <c r="AN57" i="81"/>
  <c r="AR55" i="46"/>
  <c r="X58" i="90"/>
  <c r="Y58" i="90"/>
  <c r="AI58" i="95"/>
  <c r="AN58" i="95"/>
  <c r="AI57" i="76"/>
  <c r="AN57" i="76"/>
  <c r="Y57" i="78"/>
  <c r="X57" i="78"/>
  <c r="AH59" i="86"/>
  <c r="AQ59" i="86" s="1"/>
  <c r="W58" i="39" l="1"/>
  <c r="Z56" i="35"/>
  <c r="W59" i="31"/>
  <c r="AE58" i="31"/>
  <c r="AF57" i="39"/>
  <c r="AO57" i="39" s="1"/>
  <c r="Z57" i="36"/>
  <c r="AE56" i="47"/>
  <c r="AG59" i="86"/>
  <c r="AP59" i="86" s="1"/>
  <c r="AG59" i="30"/>
  <c r="AP59" i="30" s="1"/>
  <c r="AF56" i="47"/>
  <c r="AO56" i="47" s="1"/>
  <c r="AF59" i="86"/>
  <c r="AO59" i="86" s="1"/>
  <c r="W57" i="47"/>
  <c r="W60" i="86"/>
  <c r="AG56" i="46"/>
  <c r="AP56" i="46" s="1"/>
  <c r="Z57" i="41"/>
  <c r="AG57" i="39"/>
  <c r="AP57" i="39" s="1"/>
  <c r="Z60" i="91"/>
  <c r="AE60" i="91" s="1"/>
  <c r="Z58" i="76"/>
  <c r="W59" i="76" s="1"/>
  <c r="Z60" i="85"/>
  <c r="AG60" i="85" s="1"/>
  <c r="AP60" i="85" s="1"/>
  <c r="W57" i="46"/>
  <c r="AE56" i="46"/>
  <c r="Z58" i="90"/>
  <c r="AF58" i="90" s="1"/>
  <c r="AO58" i="90" s="1"/>
  <c r="AF58" i="76"/>
  <c r="AO58" i="76" s="1"/>
  <c r="AE59" i="28"/>
  <c r="AF59" i="28"/>
  <c r="AO59" i="28" s="1"/>
  <c r="W60" i="28"/>
  <c r="AG59" i="28"/>
  <c r="AP59" i="28" s="1"/>
  <c r="AE60" i="85"/>
  <c r="W61" i="85"/>
  <c r="AR56" i="41"/>
  <c r="X60" i="38"/>
  <c r="Y60" i="38"/>
  <c r="AH57" i="78"/>
  <c r="AQ57" i="78" s="1"/>
  <c r="AR58" i="95"/>
  <c r="Y59" i="37"/>
  <c r="X59" i="37"/>
  <c r="AH59" i="44"/>
  <c r="AQ59" i="44" s="1"/>
  <c r="AI59" i="38"/>
  <c r="AN59" i="38"/>
  <c r="AR55" i="35"/>
  <c r="X58" i="43"/>
  <c r="Y58" i="43"/>
  <c r="AH59" i="95"/>
  <c r="AQ59" i="95" s="1"/>
  <c r="AH58" i="81"/>
  <c r="AQ58" i="81" s="1"/>
  <c r="Y58" i="82"/>
  <c r="X58" i="82"/>
  <c r="AI58" i="40"/>
  <c r="AN58" i="40"/>
  <c r="AN56" i="47"/>
  <c r="AI56" i="47"/>
  <c r="Y56" i="27"/>
  <c r="X56" i="27"/>
  <c r="Y57" i="75"/>
  <c r="X57" i="75"/>
  <c r="AE56" i="35"/>
  <c r="W57" i="35"/>
  <c r="AF56" i="35"/>
  <c r="AO56" i="35" s="1"/>
  <c r="AG56" i="35"/>
  <c r="AP56" i="35" s="1"/>
  <c r="Y58" i="32"/>
  <c r="X58" i="32"/>
  <c r="X56" i="94"/>
  <c r="Y56" i="94"/>
  <c r="X60" i="86"/>
  <c r="Y60" i="86"/>
  <c r="X60" i="30"/>
  <c r="Y60" i="30"/>
  <c r="AN58" i="31"/>
  <c r="AI58" i="31"/>
  <c r="AI57" i="39"/>
  <c r="AN57" i="39"/>
  <c r="W58" i="36"/>
  <c r="AG57" i="36"/>
  <c r="AP57" i="36" s="1"/>
  <c r="AE57" i="36"/>
  <c r="AF57" i="36"/>
  <c r="AO57" i="36" s="1"/>
  <c r="AR58" i="44"/>
  <c r="AI56" i="75"/>
  <c r="AN56" i="75"/>
  <c r="AH58" i="84"/>
  <c r="AQ58" i="84" s="1"/>
  <c r="AN57" i="32"/>
  <c r="AI57" i="32"/>
  <c r="AN59" i="86"/>
  <c r="Y57" i="46"/>
  <c r="X57" i="46"/>
  <c r="AN59" i="30"/>
  <c r="AI59" i="30"/>
  <c r="X60" i="96"/>
  <c r="Y60" i="96"/>
  <c r="Z57" i="78"/>
  <c r="AH58" i="90"/>
  <c r="AQ58" i="90" s="1"/>
  <c r="AI58" i="37"/>
  <c r="AN58" i="37"/>
  <c r="Z59" i="44"/>
  <c r="AI57" i="33"/>
  <c r="AN57" i="33"/>
  <c r="AI57" i="43"/>
  <c r="AN57" i="43"/>
  <c r="Z58" i="81"/>
  <c r="Y60" i="79"/>
  <c r="X60" i="79"/>
  <c r="AN59" i="25"/>
  <c r="AI59" i="25"/>
  <c r="AH60" i="91"/>
  <c r="AQ60" i="91" s="1"/>
  <c r="Y58" i="29"/>
  <c r="X58" i="29"/>
  <c r="Y57" i="92"/>
  <c r="X57" i="92"/>
  <c r="AN56" i="46"/>
  <c r="AI56" i="46"/>
  <c r="AR57" i="81"/>
  <c r="Z58" i="84"/>
  <c r="AR56" i="78"/>
  <c r="AR59" i="91"/>
  <c r="AH59" i="42"/>
  <c r="AQ59" i="42" s="1"/>
  <c r="AR58" i="83"/>
  <c r="AI58" i="34"/>
  <c r="AN58" i="34"/>
  <c r="AR57" i="90"/>
  <c r="AF59" i="95"/>
  <c r="AO59" i="95" s="1"/>
  <c r="AE59" i="95"/>
  <c r="AG59" i="95"/>
  <c r="AP59" i="95" s="1"/>
  <c r="W60" i="95"/>
  <c r="AE57" i="41"/>
  <c r="W58" i="41"/>
  <c r="AF57" i="41"/>
  <c r="AO57" i="41" s="1"/>
  <c r="AG57" i="41"/>
  <c r="AP57" i="41" s="1"/>
  <c r="AH59" i="83"/>
  <c r="AQ59" i="83" s="1"/>
  <c r="AR58" i="73"/>
  <c r="AF58" i="80"/>
  <c r="AO58" i="80" s="1"/>
  <c r="AE58" i="80"/>
  <c r="W59" i="80"/>
  <c r="AG58" i="80"/>
  <c r="AP58" i="80" s="1"/>
  <c r="AN56" i="88"/>
  <c r="AI56" i="88"/>
  <c r="AH56" i="89"/>
  <c r="AQ56" i="89" s="1"/>
  <c r="AF60" i="48"/>
  <c r="AO60" i="48" s="1"/>
  <c r="AG60" i="48"/>
  <c r="AP60" i="48" s="1"/>
  <c r="AE60" i="48"/>
  <c r="W61" i="48"/>
  <c r="AR57" i="84"/>
  <c r="Z59" i="83"/>
  <c r="AI59" i="79"/>
  <c r="AN59" i="79"/>
  <c r="X59" i="40"/>
  <c r="Y59" i="40"/>
  <c r="Y57" i="47"/>
  <c r="X57" i="47"/>
  <c r="Z57" i="47" s="1"/>
  <c r="AR57" i="76"/>
  <c r="AR56" i="36"/>
  <c r="AG57" i="74"/>
  <c r="AP57" i="74" s="1"/>
  <c r="AF57" i="74"/>
  <c r="AO57" i="74" s="1"/>
  <c r="AE57" i="74"/>
  <c r="W58" i="74"/>
  <c r="AN59" i="77"/>
  <c r="AI59" i="77"/>
  <c r="X60" i="26"/>
  <c r="Y60" i="26"/>
  <c r="Y57" i="88"/>
  <c r="X57" i="88"/>
  <c r="X58" i="33"/>
  <c r="Y58" i="33"/>
  <c r="X59" i="34"/>
  <c r="Y59" i="34"/>
  <c r="Z56" i="89"/>
  <c r="W59" i="87"/>
  <c r="AG58" i="87"/>
  <c r="AP58" i="87" s="1"/>
  <c r="AF58" i="87"/>
  <c r="AO58" i="87" s="1"/>
  <c r="AE58" i="87"/>
  <c r="AR59" i="85"/>
  <c r="AH56" i="35"/>
  <c r="AQ56" i="35" s="1"/>
  <c r="AH59" i="73"/>
  <c r="AQ59" i="73" s="1"/>
  <c r="W61" i="91"/>
  <c r="AN55" i="94"/>
  <c r="AI55" i="94"/>
  <c r="AR55" i="89"/>
  <c r="AN57" i="45"/>
  <c r="AI57" i="45"/>
  <c r="AN59" i="96"/>
  <c r="AI59" i="96"/>
  <c r="Y59" i="93"/>
  <c r="X59" i="93"/>
  <c r="Y60" i="25"/>
  <c r="X60" i="25"/>
  <c r="Z60" i="25" s="1"/>
  <c r="AH58" i="76"/>
  <c r="AQ58" i="76" s="1"/>
  <c r="Y60" i="77"/>
  <c r="X60" i="77"/>
  <c r="Z59" i="42"/>
  <c r="AR58" i="42"/>
  <c r="AN59" i="26"/>
  <c r="AI59" i="26"/>
  <c r="AH57" i="36"/>
  <c r="AQ57" i="36" s="1"/>
  <c r="AH57" i="41"/>
  <c r="AQ57" i="41" s="1"/>
  <c r="AN57" i="82"/>
  <c r="AI57" i="82"/>
  <c r="AN55" i="27"/>
  <c r="AI55" i="27"/>
  <c r="Z59" i="73"/>
  <c r="AH60" i="85"/>
  <c r="AQ60" i="85" s="1"/>
  <c r="AI57" i="29"/>
  <c r="AN57" i="29"/>
  <c r="X58" i="45"/>
  <c r="Y58" i="45"/>
  <c r="AN56" i="92"/>
  <c r="AI56" i="92"/>
  <c r="Y59" i="31"/>
  <c r="X59" i="31"/>
  <c r="Y58" i="39"/>
  <c r="X58" i="39"/>
  <c r="AI58" i="93"/>
  <c r="AN58" i="93"/>
  <c r="AG58" i="76" l="1"/>
  <c r="AP58" i="76" s="1"/>
  <c r="AG58" i="90"/>
  <c r="AP58" i="90" s="1"/>
  <c r="Z56" i="27"/>
  <c r="AE58" i="76"/>
  <c r="AG60" i="91"/>
  <c r="AP60" i="91" s="1"/>
  <c r="W59" i="90"/>
  <c r="AI59" i="86"/>
  <c r="AF60" i="91"/>
  <c r="AO60" i="91" s="1"/>
  <c r="Z59" i="34"/>
  <c r="Z59" i="40"/>
  <c r="AG59" i="40" s="1"/>
  <c r="AP59" i="40" s="1"/>
  <c r="Z58" i="39"/>
  <c r="AF58" i="39" s="1"/>
  <c r="AO58" i="39" s="1"/>
  <c r="Z60" i="79"/>
  <c r="AG60" i="79" s="1"/>
  <c r="AP60" i="79" s="1"/>
  <c r="AF60" i="85"/>
  <c r="AO60" i="85" s="1"/>
  <c r="AE58" i="90"/>
  <c r="Z57" i="88"/>
  <c r="Z60" i="38"/>
  <c r="AG60" i="38" s="1"/>
  <c r="AP60" i="38" s="1"/>
  <c r="Z58" i="82"/>
  <c r="W59" i="82" s="1"/>
  <c r="Z58" i="32"/>
  <c r="W59" i="32" s="1"/>
  <c r="W58" i="47"/>
  <c r="AE57" i="47"/>
  <c r="AF57" i="47"/>
  <c r="AO57" i="47" s="1"/>
  <c r="AG57" i="47"/>
  <c r="AP57" i="47" s="1"/>
  <c r="AE58" i="32"/>
  <c r="AG58" i="39"/>
  <c r="AP58" i="39" s="1"/>
  <c r="AE58" i="39"/>
  <c r="AH58" i="39"/>
  <c r="AQ58" i="39" s="1"/>
  <c r="AR56" i="92"/>
  <c r="AR57" i="29"/>
  <c r="AF59" i="73"/>
  <c r="AO59" i="73" s="1"/>
  <c r="AE59" i="73"/>
  <c r="W60" i="73"/>
  <c r="AG59" i="73"/>
  <c r="AP59" i="73" s="1"/>
  <c r="W61" i="25"/>
  <c r="AG60" i="25"/>
  <c r="AP60" i="25" s="1"/>
  <c r="AF60" i="25"/>
  <c r="AO60" i="25" s="1"/>
  <c r="AE60" i="25"/>
  <c r="AR57" i="45"/>
  <c r="AH59" i="34"/>
  <c r="AQ59" i="34" s="1"/>
  <c r="AE59" i="83"/>
  <c r="AG59" i="83"/>
  <c r="AP59" i="83" s="1"/>
  <c r="AF59" i="83"/>
  <c r="AO59" i="83" s="1"/>
  <c r="W60" i="83"/>
  <c r="AI58" i="80"/>
  <c r="AN58" i="80"/>
  <c r="Y58" i="41"/>
  <c r="X58" i="41"/>
  <c r="AH58" i="29"/>
  <c r="AQ58" i="29" s="1"/>
  <c r="W60" i="44"/>
  <c r="AF59" i="44"/>
  <c r="AO59" i="44" s="1"/>
  <c r="AE59" i="44"/>
  <c r="AG59" i="44"/>
  <c r="AP59" i="44" s="1"/>
  <c r="AR59" i="30"/>
  <c r="AR59" i="86"/>
  <c r="AR57" i="39"/>
  <c r="AH58" i="32"/>
  <c r="AQ58" i="32" s="1"/>
  <c r="Y57" i="35"/>
  <c r="X57" i="35"/>
  <c r="AH58" i="82"/>
  <c r="AQ58" i="82" s="1"/>
  <c r="AH60" i="38"/>
  <c r="AQ60" i="38" s="1"/>
  <c r="AN60" i="85"/>
  <c r="AI60" i="85"/>
  <c r="Y59" i="90"/>
  <c r="X59" i="90"/>
  <c r="Z59" i="90" s="1"/>
  <c r="AR55" i="27"/>
  <c r="AH59" i="93"/>
  <c r="AQ59" i="93" s="1"/>
  <c r="AN60" i="91"/>
  <c r="AI60" i="91"/>
  <c r="AE59" i="34"/>
  <c r="W60" i="34"/>
  <c r="AG59" i="34"/>
  <c r="AP59" i="34" s="1"/>
  <c r="AF59" i="34"/>
  <c r="AO59" i="34" s="1"/>
  <c r="W58" i="88"/>
  <c r="AG57" i="88"/>
  <c r="AP57" i="88" s="1"/>
  <c r="AE57" i="88"/>
  <c r="AF57" i="88"/>
  <c r="AO57" i="88" s="1"/>
  <c r="AR56" i="88"/>
  <c r="AI57" i="41"/>
  <c r="AN57" i="41"/>
  <c r="AR56" i="46"/>
  <c r="AE58" i="81"/>
  <c r="W59" i="81"/>
  <c r="AF58" i="81"/>
  <c r="AO58" i="81" s="1"/>
  <c r="AG58" i="81"/>
  <c r="AP58" i="81" s="1"/>
  <c r="AR57" i="32"/>
  <c r="AI57" i="36"/>
  <c r="AN57" i="36"/>
  <c r="AR58" i="31"/>
  <c r="AH60" i="86"/>
  <c r="AQ60" i="86" s="1"/>
  <c r="AI56" i="35"/>
  <c r="AN56" i="35"/>
  <c r="W57" i="27"/>
  <c r="AE56" i="27"/>
  <c r="AG56" i="27"/>
  <c r="AP56" i="27" s="1"/>
  <c r="AF56" i="27"/>
  <c r="AO56" i="27" s="1"/>
  <c r="AR59" i="38"/>
  <c r="AH59" i="37"/>
  <c r="AQ59" i="37" s="1"/>
  <c r="AI59" i="28"/>
  <c r="AN59" i="28"/>
  <c r="AN58" i="76"/>
  <c r="AI58" i="76"/>
  <c r="AH60" i="77"/>
  <c r="AQ60" i="77" s="1"/>
  <c r="Y61" i="91"/>
  <c r="X61" i="91"/>
  <c r="Z61" i="91" s="1"/>
  <c r="X58" i="74"/>
  <c r="Y58" i="74"/>
  <c r="AH59" i="40"/>
  <c r="AQ59" i="40" s="1"/>
  <c r="X60" i="95"/>
  <c r="Y60" i="95"/>
  <c r="Z58" i="29"/>
  <c r="AR59" i="25"/>
  <c r="AR58" i="37"/>
  <c r="AG57" i="78"/>
  <c r="AP57" i="78" s="1"/>
  <c r="AF57" i="78"/>
  <c r="AO57" i="78" s="1"/>
  <c r="AE57" i="78"/>
  <c r="W58" i="78"/>
  <c r="AH57" i="46"/>
  <c r="AQ57" i="46" s="1"/>
  <c r="Z60" i="86"/>
  <c r="AH57" i="75"/>
  <c r="AQ57" i="75" s="1"/>
  <c r="AR56" i="47"/>
  <c r="AH58" i="43"/>
  <c r="AQ58" i="43" s="1"/>
  <c r="AH59" i="31"/>
  <c r="AQ59" i="31" s="1"/>
  <c r="AH58" i="45"/>
  <c r="AQ58" i="45" s="1"/>
  <c r="AR57" i="82"/>
  <c r="AR59" i="26"/>
  <c r="Z59" i="93"/>
  <c r="Y59" i="87"/>
  <c r="X59" i="87"/>
  <c r="AH58" i="33"/>
  <c r="AQ58" i="33" s="1"/>
  <c r="AH60" i="26"/>
  <c r="AQ60" i="26" s="1"/>
  <c r="AN57" i="74"/>
  <c r="AI57" i="74"/>
  <c r="Y61" i="48"/>
  <c r="X61" i="48"/>
  <c r="AH57" i="92"/>
  <c r="AQ57" i="92" s="1"/>
  <c r="AR57" i="43"/>
  <c r="AR56" i="75"/>
  <c r="Z58" i="43"/>
  <c r="Z59" i="37"/>
  <c r="AI58" i="90"/>
  <c r="AN58" i="90"/>
  <c r="X59" i="76"/>
  <c r="Y59" i="76"/>
  <c r="W60" i="42"/>
  <c r="AG59" i="42"/>
  <c r="AP59" i="42" s="1"/>
  <c r="AF59" i="42"/>
  <c r="AO59" i="42" s="1"/>
  <c r="AE59" i="42"/>
  <c r="Z58" i="45"/>
  <c r="Z60" i="77"/>
  <c r="AH60" i="25"/>
  <c r="AQ60" i="25" s="1"/>
  <c r="AR59" i="96"/>
  <c r="AR55" i="94"/>
  <c r="AG56" i="89"/>
  <c r="AP56" i="89" s="1"/>
  <c r="AF56" i="89"/>
  <c r="AO56" i="89" s="1"/>
  <c r="W57" i="89"/>
  <c r="AE56" i="89"/>
  <c r="Z58" i="33"/>
  <c r="Z60" i="26"/>
  <c r="AH57" i="47"/>
  <c r="AQ57" i="47" s="1"/>
  <c r="AI60" i="48"/>
  <c r="AN60" i="48"/>
  <c r="AN59" i="95"/>
  <c r="AI59" i="95"/>
  <c r="AR58" i="34"/>
  <c r="AG58" i="84"/>
  <c r="AP58" i="84" s="1"/>
  <c r="AF58" i="84"/>
  <c r="AO58" i="84" s="1"/>
  <c r="W59" i="84"/>
  <c r="AE58" i="84"/>
  <c r="AH60" i="79"/>
  <c r="AQ60" i="79" s="1"/>
  <c r="AH60" i="96"/>
  <c r="AQ60" i="96" s="1"/>
  <c r="Z57" i="46"/>
  <c r="X58" i="36"/>
  <c r="Y58" i="36"/>
  <c r="AH60" i="30"/>
  <c r="AQ60" i="30" s="1"/>
  <c r="AH56" i="94"/>
  <c r="AQ56" i="94" s="1"/>
  <c r="Z57" i="75"/>
  <c r="AR58" i="93"/>
  <c r="Z59" i="31"/>
  <c r="AI58" i="87"/>
  <c r="AN58" i="87"/>
  <c r="AH57" i="88"/>
  <c r="AQ57" i="88" s="1"/>
  <c r="AR59" i="77"/>
  <c r="AR59" i="79"/>
  <c r="Y59" i="80"/>
  <c r="X59" i="80"/>
  <c r="Z57" i="92"/>
  <c r="AR57" i="33"/>
  <c r="Z60" i="96"/>
  <c r="Z60" i="30"/>
  <c r="Z56" i="94"/>
  <c r="AH56" i="27"/>
  <c r="AQ56" i="27" s="1"/>
  <c r="AR58" i="40"/>
  <c r="Y61" i="85"/>
  <c r="X61" i="85"/>
  <c r="Y60" i="28"/>
  <c r="X60" i="28"/>
  <c r="AF58" i="32" l="1"/>
  <c r="AO58" i="32" s="1"/>
  <c r="W61" i="79"/>
  <c r="AE58" i="82"/>
  <c r="AE60" i="79"/>
  <c r="AF58" i="82"/>
  <c r="AO58" i="82" s="1"/>
  <c r="AF60" i="79"/>
  <c r="AO60" i="79" s="1"/>
  <c r="W59" i="39"/>
  <c r="AG58" i="82"/>
  <c r="AP58" i="82" s="1"/>
  <c r="W60" i="40"/>
  <c r="Z58" i="41"/>
  <c r="AE59" i="40"/>
  <c r="AF60" i="38"/>
  <c r="AO60" i="38" s="1"/>
  <c r="AF59" i="40"/>
  <c r="AO59" i="40" s="1"/>
  <c r="Z60" i="95"/>
  <c r="AG60" i="95" s="1"/>
  <c r="AP60" i="95" s="1"/>
  <c r="W61" i="38"/>
  <c r="AE60" i="38"/>
  <c r="AG58" i="32"/>
  <c r="AP58" i="32" s="1"/>
  <c r="Z59" i="76"/>
  <c r="Z57" i="35"/>
  <c r="AG57" i="35" s="1"/>
  <c r="AP57" i="35" s="1"/>
  <c r="Z59" i="87"/>
  <c r="AG59" i="87" s="1"/>
  <c r="AP59" i="87" s="1"/>
  <c r="AH58" i="36"/>
  <c r="AQ58" i="36" s="1"/>
  <c r="Y58" i="78"/>
  <c r="X58" i="78"/>
  <c r="AN56" i="89"/>
  <c r="AI56" i="89"/>
  <c r="AH61" i="85"/>
  <c r="AQ61" i="85" s="1"/>
  <c r="Z61" i="85"/>
  <c r="AR60" i="48"/>
  <c r="W61" i="26"/>
  <c r="AG60" i="26"/>
  <c r="AP60" i="26" s="1"/>
  <c r="AF60" i="26"/>
  <c r="AO60" i="26" s="1"/>
  <c r="AE60" i="26"/>
  <c r="AI59" i="42"/>
  <c r="AN59" i="42"/>
  <c r="AH59" i="76"/>
  <c r="AQ59" i="76" s="1"/>
  <c r="AR57" i="74"/>
  <c r="AH59" i="87"/>
  <c r="AQ59" i="87" s="1"/>
  <c r="AG60" i="86"/>
  <c r="AP60" i="86" s="1"/>
  <c r="AE60" i="86"/>
  <c r="W61" i="86"/>
  <c r="AF60" i="86"/>
  <c r="AO60" i="86" s="1"/>
  <c r="AN60" i="38"/>
  <c r="AR57" i="36"/>
  <c r="Y58" i="88"/>
  <c r="X58" i="88"/>
  <c r="AR60" i="91"/>
  <c r="AR60" i="85"/>
  <c r="AH57" i="35"/>
  <c r="AQ57" i="35" s="1"/>
  <c r="Y60" i="44"/>
  <c r="X60" i="44"/>
  <c r="AI59" i="73"/>
  <c r="AN59" i="73"/>
  <c r="X59" i="39"/>
  <c r="Y59" i="39"/>
  <c r="AI59" i="40"/>
  <c r="AN59" i="40"/>
  <c r="X59" i="32"/>
  <c r="Y59" i="32"/>
  <c r="AH58" i="74"/>
  <c r="AQ58" i="74" s="1"/>
  <c r="Y57" i="27"/>
  <c r="X57" i="27"/>
  <c r="AN58" i="81"/>
  <c r="AI58" i="81"/>
  <c r="AG58" i="41"/>
  <c r="AP58" i="41" s="1"/>
  <c r="AF58" i="41"/>
  <c r="AO58" i="41" s="1"/>
  <c r="AE58" i="41"/>
  <c r="W59" i="41"/>
  <c r="AN57" i="78"/>
  <c r="AI57" i="78"/>
  <c r="Z58" i="74"/>
  <c r="AR59" i="28"/>
  <c r="Y61" i="79"/>
  <c r="X61" i="79"/>
  <c r="AN59" i="83"/>
  <c r="AI59" i="83"/>
  <c r="Y61" i="25"/>
  <c r="X61" i="25"/>
  <c r="AN58" i="39"/>
  <c r="AI58" i="39"/>
  <c r="X59" i="82"/>
  <c r="Y59" i="82"/>
  <c r="AI58" i="32"/>
  <c r="AN58" i="32"/>
  <c r="AH59" i="80"/>
  <c r="AQ59" i="80" s="1"/>
  <c r="W61" i="30"/>
  <c r="AG60" i="30"/>
  <c r="AP60" i="30" s="1"/>
  <c r="AF60" i="30"/>
  <c r="AO60" i="30" s="1"/>
  <c r="AE60" i="30"/>
  <c r="AR58" i="87"/>
  <c r="W58" i="46"/>
  <c r="AG57" i="46"/>
  <c r="AP57" i="46" s="1"/>
  <c r="AE57" i="46"/>
  <c r="AF57" i="46"/>
  <c r="AO57" i="46" s="1"/>
  <c r="X59" i="84"/>
  <c r="Y59" i="84"/>
  <c r="AR59" i="95"/>
  <c r="AR58" i="90"/>
  <c r="AH61" i="48"/>
  <c r="AQ61" i="48" s="1"/>
  <c r="AG59" i="93"/>
  <c r="AP59" i="93" s="1"/>
  <c r="AF59" i="93"/>
  <c r="AO59" i="93" s="1"/>
  <c r="AE59" i="93"/>
  <c r="W60" i="93"/>
  <c r="AF58" i="29"/>
  <c r="AO58" i="29" s="1"/>
  <c r="AE58" i="29"/>
  <c r="W59" i="29"/>
  <c r="AG58" i="29"/>
  <c r="AP58" i="29" s="1"/>
  <c r="AH61" i="91"/>
  <c r="AQ61" i="91" s="1"/>
  <c r="AR56" i="35"/>
  <c r="AI57" i="88"/>
  <c r="AN57" i="88"/>
  <c r="AH59" i="90"/>
  <c r="AQ59" i="90" s="1"/>
  <c r="AI59" i="44"/>
  <c r="AN59" i="44"/>
  <c r="AN60" i="79"/>
  <c r="AI60" i="79"/>
  <c r="AR58" i="80"/>
  <c r="AI57" i="47"/>
  <c r="AN57" i="47"/>
  <c r="AH60" i="28"/>
  <c r="AQ60" i="28" s="1"/>
  <c r="AF57" i="92"/>
  <c r="AO57" i="92" s="1"/>
  <c r="AE57" i="92"/>
  <c r="AG57" i="92"/>
  <c r="AP57" i="92" s="1"/>
  <c r="W58" i="92"/>
  <c r="AG57" i="75"/>
  <c r="AP57" i="75" s="1"/>
  <c r="AF57" i="75"/>
  <c r="AO57" i="75" s="1"/>
  <c r="AE57" i="75"/>
  <c r="W58" i="75"/>
  <c r="AF58" i="33"/>
  <c r="AO58" i="33" s="1"/>
  <c r="AG58" i="33"/>
  <c r="AP58" i="33" s="1"/>
  <c r="AE58" i="33"/>
  <c r="W59" i="33"/>
  <c r="W60" i="76"/>
  <c r="AG59" i="76"/>
  <c r="AP59" i="76" s="1"/>
  <c r="AF59" i="76"/>
  <c r="AO59" i="76" s="1"/>
  <c r="AE59" i="76"/>
  <c r="AF56" i="94"/>
  <c r="AO56" i="94" s="1"/>
  <c r="AG56" i="94"/>
  <c r="AP56" i="94" s="1"/>
  <c r="W57" i="94"/>
  <c r="AE56" i="94"/>
  <c r="Z58" i="36"/>
  <c r="W60" i="31"/>
  <c r="AG59" i="31"/>
  <c r="AP59" i="31" s="1"/>
  <c r="AF59" i="31"/>
  <c r="AO59" i="31" s="1"/>
  <c r="AE59" i="31"/>
  <c r="X57" i="89"/>
  <c r="Y57" i="89"/>
  <c r="W61" i="77"/>
  <c r="AG60" i="77"/>
  <c r="AP60" i="77" s="1"/>
  <c r="AF60" i="77"/>
  <c r="AO60" i="77" s="1"/>
  <c r="AE60" i="77"/>
  <c r="Y60" i="42"/>
  <c r="X60" i="42"/>
  <c r="AE59" i="37"/>
  <c r="W60" i="37"/>
  <c r="AF59" i="37"/>
  <c r="AO59" i="37" s="1"/>
  <c r="AG59" i="37"/>
  <c r="AP59" i="37" s="1"/>
  <c r="X60" i="34"/>
  <c r="Y60" i="34"/>
  <c r="Y60" i="83"/>
  <c r="X60" i="83"/>
  <c r="AI60" i="25"/>
  <c r="AN60" i="25"/>
  <c r="AI58" i="82"/>
  <c r="AN58" i="82"/>
  <c r="AN58" i="84"/>
  <c r="AI58" i="84"/>
  <c r="Z60" i="28"/>
  <c r="AF60" i="96"/>
  <c r="AO60" i="96" s="1"/>
  <c r="AG60" i="96"/>
  <c r="AP60" i="96" s="1"/>
  <c r="W61" i="96"/>
  <c r="AE60" i="96"/>
  <c r="Z59" i="80"/>
  <c r="W59" i="45"/>
  <c r="AG58" i="45"/>
  <c r="AP58" i="45" s="1"/>
  <c r="AF58" i="45"/>
  <c r="AO58" i="45" s="1"/>
  <c r="AE58" i="45"/>
  <c r="AE58" i="43"/>
  <c r="AG58" i="43"/>
  <c r="AP58" i="43" s="1"/>
  <c r="W59" i="43"/>
  <c r="AF58" i="43"/>
  <c r="AO58" i="43" s="1"/>
  <c r="Z61" i="48"/>
  <c r="AH60" i="95"/>
  <c r="AQ60" i="95" s="1"/>
  <c r="W62" i="91"/>
  <c r="AG61" i="91"/>
  <c r="AP61" i="91" s="1"/>
  <c r="AF61" i="91"/>
  <c r="AO61" i="91" s="1"/>
  <c r="AE61" i="91"/>
  <c r="AR58" i="76"/>
  <c r="X61" i="38"/>
  <c r="Y61" i="38"/>
  <c r="AI56" i="27"/>
  <c r="AN56" i="27"/>
  <c r="X59" i="81"/>
  <c r="Y59" i="81"/>
  <c r="AR57" i="41"/>
  <c r="AN59" i="34"/>
  <c r="AI59" i="34"/>
  <c r="AF59" i="90"/>
  <c r="AO59" i="90" s="1"/>
  <c r="W60" i="90"/>
  <c r="AG59" i="90"/>
  <c r="AP59" i="90" s="1"/>
  <c r="AE59" i="90"/>
  <c r="AH58" i="41"/>
  <c r="AQ58" i="41" s="1"/>
  <c r="X60" i="73"/>
  <c r="Y60" i="73"/>
  <c r="Y60" i="40"/>
  <c r="X60" i="40"/>
  <c r="X58" i="47"/>
  <c r="Y58" i="47"/>
  <c r="Z58" i="47" s="1"/>
  <c r="Z60" i="42" l="1"/>
  <c r="Z60" i="40"/>
  <c r="Z61" i="79"/>
  <c r="AI60" i="38"/>
  <c r="AF60" i="95"/>
  <c r="AO60" i="95" s="1"/>
  <c r="AF57" i="35"/>
  <c r="AO57" i="35" s="1"/>
  <c r="AE60" i="95"/>
  <c r="W58" i="35"/>
  <c r="W61" i="95"/>
  <c r="AE57" i="35"/>
  <c r="AF59" i="87"/>
  <c r="AO59" i="87" s="1"/>
  <c r="Z60" i="73"/>
  <c r="AE60" i="73" s="1"/>
  <c r="Z61" i="25"/>
  <c r="W60" i="87"/>
  <c r="Z60" i="83"/>
  <c r="AG60" i="83" s="1"/>
  <c r="AP60" i="83" s="1"/>
  <c r="AE59" i="87"/>
  <c r="Z59" i="81"/>
  <c r="AF59" i="81" s="1"/>
  <c r="AO59" i="81" s="1"/>
  <c r="Z59" i="32"/>
  <c r="AF59" i="32" s="1"/>
  <c r="AO59" i="32" s="1"/>
  <c r="AG60" i="40"/>
  <c r="AP60" i="40" s="1"/>
  <c r="AF60" i="40"/>
  <c r="AO60" i="40" s="1"/>
  <c r="AE60" i="40"/>
  <c r="W61" i="40"/>
  <c r="AE61" i="25"/>
  <c r="W62" i="25"/>
  <c r="AG61" i="25"/>
  <c r="AP61" i="25" s="1"/>
  <c r="AF61" i="25"/>
  <c r="AO61" i="25" s="1"/>
  <c r="AE58" i="47"/>
  <c r="AG58" i="47"/>
  <c r="AP58" i="47" s="1"/>
  <c r="W59" i="47"/>
  <c r="AF58" i="47"/>
  <c r="AO58" i="47" s="1"/>
  <c r="AI60" i="96"/>
  <c r="AN60" i="96"/>
  <c r="X60" i="76"/>
  <c r="Y60" i="76"/>
  <c r="X59" i="43"/>
  <c r="Y59" i="43"/>
  <c r="X61" i="96"/>
  <c r="Y61" i="96"/>
  <c r="Y59" i="33"/>
  <c r="X59" i="33"/>
  <c r="Y60" i="93"/>
  <c r="X60" i="93"/>
  <c r="AH58" i="47"/>
  <c r="AQ58" i="47" s="1"/>
  <c r="AH60" i="73"/>
  <c r="AQ60" i="73" s="1"/>
  <c r="AR59" i="34"/>
  <c r="AG59" i="81"/>
  <c r="AP59" i="81" s="1"/>
  <c r="AE59" i="81"/>
  <c r="X62" i="91"/>
  <c r="Y62" i="91"/>
  <c r="W62" i="48"/>
  <c r="AG61" i="48"/>
  <c r="AP61" i="48" s="1"/>
  <c r="AE61" i="48"/>
  <c r="AF61" i="48"/>
  <c r="AO61" i="48" s="1"/>
  <c r="AI58" i="45"/>
  <c r="AN58" i="45"/>
  <c r="AR58" i="84"/>
  <c r="AH60" i="83"/>
  <c r="AQ60" i="83" s="1"/>
  <c r="X61" i="77"/>
  <c r="Y61" i="77"/>
  <c r="Y58" i="92"/>
  <c r="X58" i="92"/>
  <c r="AR57" i="88"/>
  <c r="AR58" i="32"/>
  <c r="AH61" i="25"/>
  <c r="AQ61" i="25" s="1"/>
  <c r="AR58" i="81"/>
  <c r="AN60" i="86"/>
  <c r="AI60" i="86"/>
  <c r="AN57" i="35"/>
  <c r="Y61" i="95"/>
  <c r="X61" i="95"/>
  <c r="W62" i="79"/>
  <c r="AG61" i="79"/>
  <c r="AP61" i="79" s="1"/>
  <c r="AF61" i="79"/>
  <c r="AO61" i="79" s="1"/>
  <c r="AE61" i="79"/>
  <c r="AH58" i="78"/>
  <c r="AQ58" i="78" s="1"/>
  <c r="AH59" i="82"/>
  <c r="AQ59" i="82" s="1"/>
  <c r="Y59" i="41"/>
  <c r="X59" i="41"/>
  <c r="AH57" i="27"/>
  <c r="AQ57" i="27" s="1"/>
  <c r="AR59" i="40"/>
  <c r="AH60" i="44"/>
  <c r="AQ60" i="44" s="1"/>
  <c r="AH58" i="88"/>
  <c r="AQ58" i="88" s="1"/>
  <c r="X61" i="26"/>
  <c r="Y61" i="26"/>
  <c r="AI60" i="77"/>
  <c r="AN60" i="77"/>
  <c r="AH57" i="89"/>
  <c r="AQ57" i="89" s="1"/>
  <c r="AR58" i="82"/>
  <c r="Y60" i="37"/>
  <c r="X60" i="37"/>
  <c r="Z57" i="89"/>
  <c r="AF58" i="36"/>
  <c r="AO58" i="36" s="1"/>
  <c r="AE58" i="36"/>
  <c r="W59" i="36"/>
  <c r="AG58" i="36"/>
  <c r="AP58" i="36" s="1"/>
  <c r="AI59" i="76"/>
  <c r="AN59" i="76"/>
  <c r="AN57" i="75"/>
  <c r="AI57" i="75"/>
  <c r="AN57" i="92"/>
  <c r="AI57" i="92"/>
  <c r="AN59" i="93"/>
  <c r="AI59" i="93"/>
  <c r="Z59" i="82"/>
  <c r="AR59" i="83"/>
  <c r="AN58" i="41"/>
  <c r="AI58" i="41"/>
  <c r="AR59" i="42"/>
  <c r="Z58" i="78"/>
  <c r="Y58" i="75"/>
  <c r="X58" i="75"/>
  <c r="AI57" i="46"/>
  <c r="AN57" i="46"/>
  <c r="AI60" i="30"/>
  <c r="AN60" i="30"/>
  <c r="AR60" i="38"/>
  <c r="AR56" i="27"/>
  <c r="X60" i="31"/>
  <c r="Y60" i="31"/>
  <c r="AR60" i="79"/>
  <c r="X60" i="90"/>
  <c r="Y60" i="90"/>
  <c r="AH61" i="38"/>
  <c r="AQ61" i="38" s="1"/>
  <c r="X59" i="45"/>
  <c r="Y59" i="45"/>
  <c r="AH60" i="34"/>
  <c r="AQ60" i="34" s="1"/>
  <c r="AI59" i="37"/>
  <c r="AN59" i="37"/>
  <c r="AI59" i="31"/>
  <c r="AN59" i="31"/>
  <c r="AI56" i="94"/>
  <c r="AN56" i="94"/>
  <c r="AI58" i="33"/>
  <c r="AN58" i="33"/>
  <c r="X59" i="29"/>
  <c r="Z59" i="29" s="1"/>
  <c r="Y59" i="29"/>
  <c r="AH59" i="84"/>
  <c r="AQ59" i="84" s="1"/>
  <c r="X58" i="46"/>
  <c r="Y58" i="46"/>
  <c r="Z58" i="46" s="1"/>
  <c r="AR58" i="39"/>
  <c r="W59" i="74"/>
  <c r="AG58" i="74"/>
  <c r="AP58" i="74" s="1"/>
  <c r="AF58" i="74"/>
  <c r="AO58" i="74" s="1"/>
  <c r="AE58" i="74"/>
  <c r="Z57" i="27"/>
  <c r="AH59" i="39"/>
  <c r="AQ59" i="39" s="1"/>
  <c r="Z60" i="44"/>
  <c r="Z58" i="88"/>
  <c r="AI60" i="26"/>
  <c r="AN60" i="26"/>
  <c r="AI60" i="95"/>
  <c r="AN60" i="95"/>
  <c r="Y60" i="87"/>
  <c r="X60" i="87"/>
  <c r="W61" i="73"/>
  <c r="AE60" i="42"/>
  <c r="W61" i="42"/>
  <c r="AF60" i="42"/>
  <c r="AO60" i="42" s="1"/>
  <c r="AG60" i="42"/>
  <c r="AP60" i="42" s="1"/>
  <c r="AR59" i="73"/>
  <c r="AH60" i="40"/>
  <c r="AQ60" i="40" s="1"/>
  <c r="AI59" i="90"/>
  <c r="AN59" i="90"/>
  <c r="AI61" i="91"/>
  <c r="AN61" i="91"/>
  <c r="AH59" i="81"/>
  <c r="AQ59" i="81" s="1"/>
  <c r="Z61" i="38"/>
  <c r="AI58" i="43"/>
  <c r="AN58" i="43"/>
  <c r="AG59" i="80"/>
  <c r="AP59" i="80" s="1"/>
  <c r="AF59" i="80"/>
  <c r="AO59" i="80" s="1"/>
  <c r="AE59" i="80"/>
  <c r="W60" i="80"/>
  <c r="AG60" i="28"/>
  <c r="AP60" i="28" s="1"/>
  <c r="AF60" i="28"/>
  <c r="AO60" i="28" s="1"/>
  <c r="W61" i="28"/>
  <c r="AE60" i="28"/>
  <c r="AR60" i="25"/>
  <c r="Z60" i="34"/>
  <c r="AH60" i="42"/>
  <c r="AQ60" i="42" s="1"/>
  <c r="Y57" i="94"/>
  <c r="X57" i="94"/>
  <c r="Z57" i="94" s="1"/>
  <c r="AR57" i="47"/>
  <c r="AR59" i="44"/>
  <c r="AI58" i="29"/>
  <c r="AN58" i="29"/>
  <c r="Z59" i="84"/>
  <c r="X61" i="30"/>
  <c r="Y61" i="30"/>
  <c r="AH61" i="79"/>
  <c r="AQ61" i="79" s="1"/>
  <c r="AR57" i="78"/>
  <c r="AH59" i="32"/>
  <c r="AQ59" i="32" s="1"/>
  <c r="Z59" i="39"/>
  <c r="X61" i="86"/>
  <c r="Y61" i="86"/>
  <c r="W62" i="85"/>
  <c r="AG61" i="85"/>
  <c r="AP61" i="85" s="1"/>
  <c r="AE61" i="85"/>
  <c r="AF61" i="85"/>
  <c r="AO61" i="85" s="1"/>
  <c r="AR56" i="89"/>
  <c r="Y58" i="35"/>
  <c r="X58" i="35"/>
  <c r="Z58" i="35" s="1"/>
  <c r="W60" i="32" l="1"/>
  <c r="AG59" i="32"/>
  <c r="AP59" i="32" s="1"/>
  <c r="AI59" i="87"/>
  <c r="AI57" i="35"/>
  <c r="AF60" i="73"/>
  <c r="AO60" i="73" s="1"/>
  <c r="AG60" i="73"/>
  <c r="AP60" i="73" s="1"/>
  <c r="W60" i="81"/>
  <c r="AE60" i="83"/>
  <c r="W61" i="83"/>
  <c r="AN59" i="87"/>
  <c r="Z58" i="75"/>
  <c r="W59" i="75" s="1"/>
  <c r="Z61" i="77"/>
  <c r="AF60" i="83"/>
  <c r="AO60" i="83" s="1"/>
  <c r="Z61" i="86"/>
  <c r="Z59" i="45"/>
  <c r="Z62" i="91"/>
  <c r="AE59" i="32"/>
  <c r="AI59" i="32" s="1"/>
  <c r="Z61" i="96"/>
  <c r="AG61" i="96" s="1"/>
  <c r="AP61" i="96" s="1"/>
  <c r="Z60" i="93"/>
  <c r="W61" i="93" s="1"/>
  <c r="Z60" i="37"/>
  <c r="AG60" i="37" s="1"/>
  <c r="AP60" i="37" s="1"/>
  <c r="AG59" i="29"/>
  <c r="AP59" i="29" s="1"/>
  <c r="AF59" i="29"/>
  <c r="AO59" i="29" s="1"/>
  <c r="AE59" i="29"/>
  <c r="W60" i="29"/>
  <c r="AE60" i="37"/>
  <c r="W59" i="35"/>
  <c r="AG58" i="35"/>
  <c r="AP58" i="35" s="1"/>
  <c r="AF58" i="35"/>
  <c r="AO58" i="35" s="1"/>
  <c r="AE58" i="35"/>
  <c r="AR59" i="90"/>
  <c r="AI60" i="42"/>
  <c r="AN60" i="42"/>
  <c r="AH60" i="87"/>
  <c r="AQ60" i="87" s="1"/>
  <c r="AR60" i="26"/>
  <c r="AE58" i="46"/>
  <c r="W59" i="46"/>
  <c r="AG58" i="46"/>
  <c r="AP58" i="46" s="1"/>
  <c r="AF58" i="46"/>
  <c r="AO58" i="46" s="1"/>
  <c r="AR56" i="94"/>
  <c r="AH60" i="31"/>
  <c r="AQ60" i="31" s="1"/>
  <c r="AG58" i="75"/>
  <c r="AP58" i="75" s="1"/>
  <c r="AF58" i="75"/>
  <c r="AO58" i="75" s="1"/>
  <c r="AE58" i="75"/>
  <c r="AH61" i="26"/>
  <c r="AQ61" i="26" s="1"/>
  <c r="AI61" i="48"/>
  <c r="AN61" i="48"/>
  <c r="X62" i="85"/>
  <c r="Y62" i="85"/>
  <c r="X59" i="74"/>
  <c r="Y59" i="74"/>
  <c r="W60" i="39"/>
  <c r="AG59" i="39"/>
  <c r="AP59" i="39" s="1"/>
  <c r="AF59" i="39"/>
  <c r="AO59" i="39" s="1"/>
  <c r="AE59" i="39"/>
  <c r="AR58" i="29"/>
  <c r="X61" i="42"/>
  <c r="Y61" i="42"/>
  <c r="AH58" i="46"/>
  <c r="AQ58" i="46" s="1"/>
  <c r="AH59" i="45"/>
  <c r="AQ59" i="45" s="1"/>
  <c r="AR57" i="92"/>
  <c r="AH60" i="37"/>
  <c r="AQ60" i="37" s="1"/>
  <c r="AH61" i="77"/>
  <c r="AQ61" i="77" s="1"/>
  <c r="AF62" i="91"/>
  <c r="AO62" i="91" s="1"/>
  <c r="AE62" i="91"/>
  <c r="W63" i="91"/>
  <c r="AG62" i="91"/>
  <c r="AP62" i="91" s="1"/>
  <c r="AH60" i="93"/>
  <c r="AQ60" i="93" s="1"/>
  <c r="X59" i="47"/>
  <c r="Y59" i="47"/>
  <c r="AN59" i="32"/>
  <c r="X62" i="79"/>
  <c r="Y62" i="79"/>
  <c r="AH60" i="76"/>
  <c r="AQ60" i="76" s="1"/>
  <c r="AH61" i="30"/>
  <c r="AQ61" i="30" s="1"/>
  <c r="AH59" i="41"/>
  <c r="AQ59" i="41" s="1"/>
  <c r="AH58" i="92"/>
  <c r="AQ58" i="92" s="1"/>
  <c r="Z60" i="76"/>
  <c r="AI61" i="25"/>
  <c r="AN61" i="25"/>
  <c r="X61" i="40"/>
  <c r="Y61" i="40"/>
  <c r="AE58" i="88"/>
  <c r="AF58" i="88"/>
  <c r="AO58" i="88" s="1"/>
  <c r="W59" i="88"/>
  <c r="AG58" i="88"/>
  <c r="AP58" i="88" s="1"/>
  <c r="AH60" i="90"/>
  <c r="AQ60" i="90" s="1"/>
  <c r="Z60" i="31"/>
  <c r="AR57" i="75"/>
  <c r="Y59" i="36"/>
  <c r="X59" i="36"/>
  <c r="Z61" i="26"/>
  <c r="AH61" i="95"/>
  <c r="AQ61" i="95" s="1"/>
  <c r="AN59" i="81"/>
  <c r="AI59" i="81"/>
  <c r="Z61" i="30"/>
  <c r="AR58" i="43"/>
  <c r="Y61" i="73"/>
  <c r="X61" i="73"/>
  <c r="Z60" i="87"/>
  <c r="AE60" i="44"/>
  <c r="AF60" i="44"/>
  <c r="AO60" i="44" s="1"/>
  <c r="W61" i="44"/>
  <c r="AG60" i="44"/>
  <c r="AP60" i="44" s="1"/>
  <c r="AE57" i="27"/>
  <c r="AG57" i="27"/>
  <c r="AP57" i="27" s="1"/>
  <c r="AF57" i="27"/>
  <c r="AO57" i="27" s="1"/>
  <c r="W58" i="27"/>
  <c r="AR59" i="31"/>
  <c r="Z60" i="90"/>
  <c r="AE59" i="82"/>
  <c r="W60" i="82"/>
  <c r="AF59" i="82"/>
  <c r="AO59" i="82" s="1"/>
  <c r="AG59" i="82"/>
  <c r="AP59" i="82" s="1"/>
  <c r="AI58" i="36"/>
  <c r="AN58" i="36"/>
  <c r="AI61" i="79"/>
  <c r="AN61" i="79"/>
  <c r="X62" i="48"/>
  <c r="Y62" i="48"/>
  <c r="Y60" i="81"/>
  <c r="X60" i="81"/>
  <c r="AH59" i="33"/>
  <c r="AQ59" i="33" s="1"/>
  <c r="AN58" i="47"/>
  <c r="AI58" i="47"/>
  <c r="AN60" i="83"/>
  <c r="AN60" i="40"/>
  <c r="AI60" i="40"/>
  <c r="AR60" i="86"/>
  <c r="AE61" i="77"/>
  <c r="W62" i="77"/>
  <c r="AF61" i="77"/>
  <c r="AO61" i="77" s="1"/>
  <c r="AG61" i="77"/>
  <c r="AP61" i="77" s="1"/>
  <c r="AH61" i="96"/>
  <c r="AQ61" i="96" s="1"/>
  <c r="Y62" i="25"/>
  <c r="X62" i="25"/>
  <c r="AH59" i="29"/>
  <c r="AQ59" i="29" s="1"/>
  <c r="W59" i="78"/>
  <c r="AG58" i="78"/>
  <c r="AP58" i="78" s="1"/>
  <c r="AE58" i="78"/>
  <c r="AF58" i="78"/>
  <c r="AO58" i="78" s="1"/>
  <c r="AR59" i="87"/>
  <c r="AH61" i="86"/>
  <c r="AQ61" i="86" s="1"/>
  <c r="W60" i="84"/>
  <c r="AE59" i="84"/>
  <c r="AF59" i="84"/>
  <c r="AO59" i="84" s="1"/>
  <c r="AG59" i="84"/>
  <c r="AP59" i="84" s="1"/>
  <c r="AN60" i="28"/>
  <c r="AI60" i="28"/>
  <c r="X60" i="80"/>
  <c r="Y60" i="80"/>
  <c r="AF61" i="38"/>
  <c r="AO61" i="38" s="1"/>
  <c r="W62" i="38"/>
  <c r="AG61" i="38"/>
  <c r="AP61" i="38" s="1"/>
  <c r="AE61" i="38"/>
  <c r="AN60" i="73"/>
  <c r="AI60" i="73"/>
  <c r="AI58" i="74"/>
  <c r="AN58" i="74"/>
  <c r="AR57" i="46"/>
  <c r="AR59" i="93"/>
  <c r="Z59" i="41"/>
  <c r="Z61" i="95"/>
  <c r="Z58" i="92"/>
  <c r="AR58" i="45"/>
  <c r="AH59" i="43"/>
  <c r="AQ59" i="43" s="1"/>
  <c r="AR60" i="96"/>
  <c r="Y61" i="83"/>
  <c r="X61" i="83"/>
  <c r="W58" i="94"/>
  <c r="AG57" i="94"/>
  <c r="AP57" i="94" s="1"/>
  <c r="AF57" i="94"/>
  <c r="AO57" i="94" s="1"/>
  <c r="AE57" i="94"/>
  <c r="AF60" i="34"/>
  <c r="AO60" i="34" s="1"/>
  <c r="AG60" i="34"/>
  <c r="AP60" i="34" s="1"/>
  <c r="W61" i="34"/>
  <c r="AE60" i="34"/>
  <c r="AF59" i="45"/>
  <c r="AO59" i="45" s="1"/>
  <c r="AE59" i="45"/>
  <c r="AG59" i="45"/>
  <c r="AP59" i="45" s="1"/>
  <c r="W60" i="45"/>
  <c r="AR60" i="30"/>
  <c r="AH58" i="35"/>
  <c r="AQ58" i="35" s="1"/>
  <c r="AI61" i="85"/>
  <c r="AN61" i="85"/>
  <c r="W62" i="86"/>
  <c r="AG61" i="86"/>
  <c r="AP61" i="86" s="1"/>
  <c r="AF61" i="86"/>
  <c r="AO61" i="86" s="1"/>
  <c r="AE61" i="86"/>
  <c r="AH57" i="94"/>
  <c r="AQ57" i="94" s="1"/>
  <c r="X61" i="28"/>
  <c r="Y61" i="28"/>
  <c r="AN59" i="80"/>
  <c r="AI59" i="80"/>
  <c r="AR61" i="91"/>
  <c r="AR60" i="95"/>
  <c r="AR58" i="33"/>
  <c r="AR59" i="37"/>
  <c r="AH58" i="75"/>
  <c r="AQ58" i="75" s="1"/>
  <c r="AR58" i="41"/>
  <c r="AR59" i="76"/>
  <c r="W58" i="89"/>
  <c r="AE57" i="89"/>
  <c r="AF57" i="89"/>
  <c r="AO57" i="89" s="1"/>
  <c r="AG57" i="89"/>
  <c r="AP57" i="89" s="1"/>
  <c r="AR60" i="77"/>
  <c r="AR57" i="35"/>
  <c r="AH62" i="91"/>
  <c r="AQ62" i="91" s="1"/>
  <c r="Z59" i="33"/>
  <c r="Z59" i="43"/>
  <c r="X60" i="32"/>
  <c r="Y60" i="32"/>
  <c r="Z62" i="79" l="1"/>
  <c r="W61" i="37"/>
  <c r="Z61" i="28"/>
  <c r="Z62" i="25"/>
  <c r="W63" i="25" s="1"/>
  <c r="AF60" i="37"/>
  <c r="AO60" i="37" s="1"/>
  <c r="AE60" i="93"/>
  <c r="AF60" i="93"/>
  <c r="AO60" i="93" s="1"/>
  <c r="AE61" i="96"/>
  <c r="Z61" i="40"/>
  <c r="W62" i="96"/>
  <c r="Z61" i="73"/>
  <c r="W62" i="73" s="1"/>
  <c r="AI60" i="83"/>
  <c r="AF61" i="96"/>
  <c r="AO61" i="96" s="1"/>
  <c r="AG60" i="93"/>
  <c r="AP60" i="93" s="1"/>
  <c r="Z60" i="32"/>
  <c r="AE60" i="32" s="1"/>
  <c r="Z59" i="47"/>
  <c r="AG59" i="47" s="1"/>
  <c r="AP59" i="47" s="1"/>
  <c r="Z60" i="80"/>
  <c r="W61" i="80" s="1"/>
  <c r="Z59" i="36"/>
  <c r="AE59" i="36" s="1"/>
  <c r="AE62" i="79"/>
  <c r="W63" i="79"/>
  <c r="AG62" i="79"/>
  <c r="AP62" i="79" s="1"/>
  <c r="AF62" i="79"/>
  <c r="AO62" i="79" s="1"/>
  <c r="AG62" i="25"/>
  <c r="AP62" i="25" s="1"/>
  <c r="AF62" i="25"/>
  <c r="AO62" i="25" s="1"/>
  <c r="AE62" i="25"/>
  <c r="AG60" i="32"/>
  <c r="AP60" i="32" s="1"/>
  <c r="W61" i="32"/>
  <c r="AF59" i="36"/>
  <c r="AO59" i="36" s="1"/>
  <c r="W62" i="40"/>
  <c r="AG61" i="40"/>
  <c r="AP61" i="40" s="1"/>
  <c r="AE61" i="40"/>
  <c r="AF61" i="40"/>
  <c r="AO61" i="40" s="1"/>
  <c r="AR61" i="85"/>
  <c r="Y63" i="91"/>
  <c r="X63" i="91"/>
  <c r="Y58" i="89"/>
  <c r="X58" i="89"/>
  <c r="X62" i="86"/>
  <c r="Y62" i="86"/>
  <c r="AI59" i="84"/>
  <c r="AN59" i="84"/>
  <c r="AG59" i="43"/>
  <c r="AP59" i="43" s="1"/>
  <c r="AE59" i="43"/>
  <c r="W60" i="43"/>
  <c r="AF59" i="43"/>
  <c r="AO59" i="43" s="1"/>
  <c r="AH61" i="28"/>
  <c r="AQ61" i="28" s="1"/>
  <c r="AN59" i="45"/>
  <c r="AI59" i="45"/>
  <c r="AH61" i="83"/>
  <c r="AQ61" i="83" s="1"/>
  <c r="AF58" i="92"/>
  <c r="AO58" i="92" s="1"/>
  <c r="W59" i="92"/>
  <c r="AE58" i="92"/>
  <c r="AG58" i="92"/>
  <c r="AP58" i="92" s="1"/>
  <c r="Y62" i="77"/>
  <c r="Z62" i="77" s="1"/>
  <c r="X62" i="77"/>
  <c r="AR60" i="83"/>
  <c r="AR58" i="36"/>
  <c r="AF60" i="90"/>
  <c r="AO60" i="90" s="1"/>
  <c r="AG60" i="90"/>
  <c r="AP60" i="90" s="1"/>
  <c r="AE60" i="90"/>
  <c r="W61" i="90"/>
  <c r="AN60" i="44"/>
  <c r="AI60" i="44"/>
  <c r="AR61" i="25"/>
  <c r="AI57" i="89"/>
  <c r="AN57" i="89"/>
  <c r="AI57" i="94"/>
  <c r="AN57" i="94"/>
  <c r="AH62" i="48"/>
  <c r="AQ62" i="48" s="1"/>
  <c r="AN57" i="27"/>
  <c r="AI57" i="27"/>
  <c r="AI59" i="39"/>
  <c r="AN59" i="39"/>
  <c r="AH59" i="74"/>
  <c r="AQ59" i="74" s="1"/>
  <c r="AR61" i="48"/>
  <c r="AI58" i="75"/>
  <c r="AN58" i="75"/>
  <c r="AN60" i="34"/>
  <c r="AI60" i="34"/>
  <c r="Z61" i="83"/>
  <c r="W60" i="41"/>
  <c r="AG59" i="41"/>
  <c r="AP59" i="41" s="1"/>
  <c r="AF59" i="41"/>
  <c r="AO59" i="41" s="1"/>
  <c r="AE59" i="41"/>
  <c r="AR58" i="74"/>
  <c r="X62" i="38"/>
  <c r="Y62" i="38"/>
  <c r="AR58" i="47"/>
  <c r="Z62" i="48"/>
  <c r="AH61" i="73"/>
  <c r="AQ61" i="73" s="1"/>
  <c r="AR59" i="81"/>
  <c r="AR59" i="32"/>
  <c r="AI62" i="91"/>
  <c r="AN62" i="91"/>
  <c r="Z59" i="74"/>
  <c r="AR60" i="42"/>
  <c r="X61" i="93"/>
  <c r="Y61" i="93"/>
  <c r="X60" i="29"/>
  <c r="Y60" i="29"/>
  <c r="AI61" i="86"/>
  <c r="AN61" i="86"/>
  <c r="X60" i="84"/>
  <c r="Y60" i="84"/>
  <c r="X59" i="78"/>
  <c r="Y59" i="78"/>
  <c r="AI61" i="77"/>
  <c r="AN61" i="77"/>
  <c r="AG60" i="87"/>
  <c r="AP60" i="87" s="1"/>
  <c r="AF60" i="87"/>
  <c r="AO60" i="87" s="1"/>
  <c r="AE60" i="87"/>
  <c r="W61" i="87"/>
  <c r="Y60" i="45"/>
  <c r="X60" i="45"/>
  <c r="AE61" i="26"/>
  <c r="W62" i="26"/>
  <c r="AG61" i="26"/>
  <c r="AP61" i="26" s="1"/>
  <c r="AF61" i="26"/>
  <c r="AO61" i="26" s="1"/>
  <c r="AH61" i="42"/>
  <c r="AQ61" i="42" s="1"/>
  <c r="Y59" i="35"/>
  <c r="Z59" i="35" s="1"/>
  <c r="X59" i="35"/>
  <c r="AN61" i="96"/>
  <c r="AI61" i="96"/>
  <c r="Y61" i="37"/>
  <c r="X61" i="37"/>
  <c r="AN59" i="29"/>
  <c r="AI59" i="29"/>
  <c r="AG59" i="33"/>
  <c r="AP59" i="33" s="1"/>
  <c r="AF59" i="33"/>
  <c r="AO59" i="33" s="1"/>
  <c r="W60" i="33"/>
  <c r="AE59" i="33"/>
  <c r="W62" i="28"/>
  <c r="AE61" i="28"/>
  <c r="AG61" i="28"/>
  <c r="AP61" i="28" s="1"/>
  <c r="AF61" i="28"/>
  <c r="AO61" i="28" s="1"/>
  <c r="AF61" i="95"/>
  <c r="AO61" i="95" s="1"/>
  <c r="W62" i="95"/>
  <c r="AG61" i="95"/>
  <c r="AP61" i="95" s="1"/>
  <c r="AE61" i="95"/>
  <c r="AN58" i="88"/>
  <c r="AI58" i="88"/>
  <c r="AF60" i="76"/>
  <c r="AO60" i="76" s="1"/>
  <c r="AE60" i="76"/>
  <c r="AG60" i="76"/>
  <c r="AP60" i="76" s="1"/>
  <c r="W61" i="76"/>
  <c r="AE60" i="31"/>
  <c r="W61" i="31"/>
  <c r="AG60" i="31"/>
  <c r="AP60" i="31" s="1"/>
  <c r="AF60" i="31"/>
  <c r="AO60" i="31" s="1"/>
  <c r="AH60" i="32"/>
  <c r="AQ60" i="32" s="1"/>
  <c r="Y61" i="34"/>
  <c r="X61" i="34"/>
  <c r="AI58" i="78"/>
  <c r="AN58" i="78"/>
  <c r="AR60" i="40"/>
  <c r="AR61" i="79"/>
  <c r="X60" i="82"/>
  <c r="Y60" i="82"/>
  <c r="Y61" i="44"/>
  <c r="X61" i="44"/>
  <c r="AH59" i="36"/>
  <c r="AQ59" i="36" s="1"/>
  <c r="Y59" i="88"/>
  <c r="X59" i="88"/>
  <c r="AH59" i="47"/>
  <c r="AQ59" i="47" s="1"/>
  <c r="Z61" i="42"/>
  <c r="AH62" i="85"/>
  <c r="AQ62" i="85" s="1"/>
  <c r="Y59" i="46"/>
  <c r="X59" i="46"/>
  <c r="AI60" i="93"/>
  <c r="AN60" i="93"/>
  <c r="AN60" i="37"/>
  <c r="AI60" i="37"/>
  <c r="AR60" i="28"/>
  <c r="AH62" i="25"/>
  <c r="AQ62" i="25" s="1"/>
  <c r="AF61" i="30"/>
  <c r="AO61" i="30" s="1"/>
  <c r="AE61" i="30"/>
  <c r="W62" i="30"/>
  <c r="AG61" i="30"/>
  <c r="AP61" i="30" s="1"/>
  <c r="AR59" i="80"/>
  <c r="AR60" i="73"/>
  <c r="AH60" i="81"/>
  <c r="AQ60" i="81" s="1"/>
  <c r="X58" i="27"/>
  <c r="Y58" i="27"/>
  <c r="AH61" i="40"/>
  <c r="AQ61" i="40" s="1"/>
  <c r="X58" i="94"/>
  <c r="Y58" i="94"/>
  <c r="AI61" i="38"/>
  <c r="AN61" i="38"/>
  <c r="AH60" i="80"/>
  <c r="AQ60" i="80" s="1"/>
  <c r="Z60" i="81"/>
  <c r="AI59" i="82"/>
  <c r="AN59" i="82"/>
  <c r="AH62" i="79"/>
  <c r="AQ62" i="79" s="1"/>
  <c r="X60" i="39"/>
  <c r="Y60" i="39"/>
  <c r="Z62" i="85"/>
  <c r="Y59" i="75"/>
  <c r="X59" i="75"/>
  <c r="AI58" i="46"/>
  <c r="AN58" i="46"/>
  <c r="AI58" i="35"/>
  <c r="AN58" i="35"/>
  <c r="X62" i="96"/>
  <c r="Y62" i="96"/>
  <c r="AG59" i="36" l="1"/>
  <c r="AP59" i="36" s="1"/>
  <c r="W60" i="36"/>
  <c r="Z59" i="78"/>
  <c r="AF61" i="73"/>
  <c r="AO61" i="73" s="1"/>
  <c r="W60" i="47"/>
  <c r="AE61" i="73"/>
  <c r="AE59" i="47"/>
  <c r="AF60" i="32"/>
  <c r="AO60" i="32" s="1"/>
  <c r="AG61" i="73"/>
  <c r="AP61" i="73" s="1"/>
  <c r="AF59" i="47"/>
  <c r="AO59" i="47" s="1"/>
  <c r="Z61" i="37"/>
  <c r="Z63" i="91"/>
  <c r="AF60" i="80"/>
  <c r="AO60" i="80" s="1"/>
  <c r="Z62" i="86"/>
  <c r="AG62" i="86" s="1"/>
  <c r="AP62" i="86" s="1"/>
  <c r="AE60" i="80"/>
  <c r="Z61" i="34"/>
  <c r="Z60" i="84"/>
  <c r="AG60" i="80"/>
  <c r="AP60" i="80" s="1"/>
  <c r="Z59" i="75"/>
  <c r="AE59" i="75" s="1"/>
  <c r="Z59" i="46"/>
  <c r="AF59" i="46" s="1"/>
  <c r="AO59" i="46" s="1"/>
  <c r="Z61" i="93"/>
  <c r="Z61" i="44"/>
  <c r="Z58" i="89"/>
  <c r="AF58" i="89" s="1"/>
  <c r="AO58" i="89" s="1"/>
  <c r="Z60" i="82"/>
  <c r="AG60" i="82" s="1"/>
  <c r="AP60" i="82" s="1"/>
  <c r="Z59" i="88"/>
  <c r="AF59" i="88" s="1"/>
  <c r="AO59" i="88" s="1"/>
  <c r="AG59" i="46"/>
  <c r="AP59" i="46" s="1"/>
  <c r="AE59" i="35"/>
  <c r="W60" i="35"/>
  <c r="AF59" i="35"/>
  <c r="AO59" i="35" s="1"/>
  <c r="AG59" i="35"/>
  <c r="AP59" i="35" s="1"/>
  <c r="W62" i="37"/>
  <c r="AG61" i="37"/>
  <c r="AP61" i="37" s="1"/>
  <c r="AF61" i="37"/>
  <c r="AO61" i="37" s="1"/>
  <c r="AE61" i="37"/>
  <c r="AG62" i="77"/>
  <c r="AP62" i="77" s="1"/>
  <c r="AF62" i="77"/>
  <c r="AO62" i="77" s="1"/>
  <c r="AE62" i="77"/>
  <c r="W63" i="77"/>
  <c r="AF61" i="34"/>
  <c r="AO61" i="34" s="1"/>
  <c r="W62" i="34"/>
  <c r="AG61" i="34"/>
  <c r="AP61" i="34" s="1"/>
  <c r="AE61" i="34"/>
  <c r="W60" i="75"/>
  <c r="AF59" i="75"/>
  <c r="AO59" i="75" s="1"/>
  <c r="AG59" i="75"/>
  <c r="AP59" i="75" s="1"/>
  <c r="AE61" i="93"/>
  <c r="W62" i="93"/>
  <c r="AF61" i="93"/>
  <c r="AO61" i="93" s="1"/>
  <c r="AG61" i="93"/>
  <c r="AP61" i="93" s="1"/>
  <c r="AG61" i="44"/>
  <c r="AP61" i="44" s="1"/>
  <c r="AF61" i="44"/>
  <c r="AO61" i="44" s="1"/>
  <c r="W62" i="44"/>
  <c r="AE61" i="44"/>
  <c r="AG58" i="89"/>
  <c r="AP58" i="89" s="1"/>
  <c r="W59" i="89"/>
  <c r="X60" i="33"/>
  <c r="Y60" i="33"/>
  <c r="Z60" i="33" s="1"/>
  <c r="AF59" i="78"/>
  <c r="AO59" i="78" s="1"/>
  <c r="AE59" i="78"/>
  <c r="W60" i="78"/>
  <c r="AG59" i="78"/>
  <c r="AP59" i="78" s="1"/>
  <c r="AH62" i="38"/>
  <c r="AQ62" i="38" s="1"/>
  <c r="AN60" i="32"/>
  <c r="AR58" i="46"/>
  <c r="AH58" i="94"/>
  <c r="AQ58" i="94" s="1"/>
  <c r="AH58" i="27"/>
  <c r="AQ58" i="27" s="1"/>
  <c r="W61" i="81"/>
  <c r="AG60" i="81"/>
  <c r="AP60" i="81" s="1"/>
  <c r="AE60" i="81"/>
  <c r="AF60" i="81"/>
  <c r="AO60" i="81" s="1"/>
  <c r="Z58" i="27"/>
  <c r="Y62" i="30"/>
  <c r="X62" i="30"/>
  <c r="AH61" i="44"/>
  <c r="AQ61" i="44" s="1"/>
  <c r="AH61" i="34"/>
  <c r="AQ61" i="34" s="1"/>
  <c r="AI60" i="31"/>
  <c r="AN60" i="31"/>
  <c r="AR58" i="88"/>
  <c r="AI59" i="33"/>
  <c r="AN59" i="33"/>
  <c r="AH59" i="35"/>
  <c r="AQ59" i="35" s="1"/>
  <c r="AI61" i="26"/>
  <c r="AN61" i="26"/>
  <c r="AN60" i="87"/>
  <c r="AI60" i="87"/>
  <c r="AH59" i="78"/>
  <c r="AQ59" i="78" s="1"/>
  <c r="AR61" i="86"/>
  <c r="AR57" i="27"/>
  <c r="AH62" i="77"/>
  <c r="AQ62" i="77" s="1"/>
  <c r="X59" i="92"/>
  <c r="Y59" i="92"/>
  <c r="AH58" i="89"/>
  <c r="AQ58" i="89" s="1"/>
  <c r="X61" i="32"/>
  <c r="Y61" i="32"/>
  <c r="AN62" i="25"/>
  <c r="AI62" i="25"/>
  <c r="Y63" i="79"/>
  <c r="X63" i="79"/>
  <c r="Z63" i="79" s="1"/>
  <c r="Y62" i="73"/>
  <c r="X62" i="73"/>
  <c r="AF62" i="85"/>
  <c r="AO62" i="85" s="1"/>
  <c r="AE62" i="85"/>
  <c r="W63" i="85"/>
  <c r="AG62" i="85"/>
  <c r="AP62" i="85" s="1"/>
  <c r="AR61" i="38"/>
  <c r="AI61" i="30"/>
  <c r="AN61" i="30"/>
  <c r="AR60" i="93"/>
  <c r="AH60" i="45"/>
  <c r="AQ60" i="45" s="1"/>
  <c r="AR59" i="45"/>
  <c r="X60" i="36"/>
  <c r="Z60" i="36" s="1"/>
  <c r="Y60" i="36"/>
  <c r="AH59" i="46"/>
  <c r="AQ59" i="46" s="1"/>
  <c r="AH60" i="29"/>
  <c r="AQ60" i="29" s="1"/>
  <c r="Z62" i="38"/>
  <c r="AR58" i="75"/>
  <c r="AR57" i="94"/>
  <c r="AR59" i="84"/>
  <c r="X60" i="47"/>
  <c r="Y60" i="47"/>
  <c r="AI61" i="40"/>
  <c r="AN61" i="40"/>
  <c r="AN59" i="36"/>
  <c r="AI59" i="36"/>
  <c r="AI60" i="80"/>
  <c r="AN60" i="80"/>
  <c r="AI61" i="95"/>
  <c r="AN61" i="95"/>
  <c r="AI61" i="28"/>
  <c r="AN61" i="28"/>
  <c r="Z60" i="45"/>
  <c r="AH60" i="84"/>
  <c r="AQ60" i="84" s="1"/>
  <c r="Z60" i="29"/>
  <c r="AE59" i="74"/>
  <c r="W60" i="74"/>
  <c r="AF59" i="74"/>
  <c r="AO59" i="74" s="1"/>
  <c r="AG59" i="74"/>
  <c r="AP59" i="74" s="1"/>
  <c r="W63" i="48"/>
  <c r="AF62" i="48"/>
  <c r="AO62" i="48" s="1"/>
  <c r="AE62" i="48"/>
  <c r="AG62" i="48"/>
  <c r="AP62" i="48" s="1"/>
  <c r="X60" i="41"/>
  <c r="Y60" i="41"/>
  <c r="X61" i="90"/>
  <c r="Y61" i="90"/>
  <c r="AH63" i="91"/>
  <c r="AQ63" i="91" s="1"/>
  <c r="AN59" i="47"/>
  <c r="AI59" i="47"/>
  <c r="AI61" i="73"/>
  <c r="AN61" i="73"/>
  <c r="AR58" i="35"/>
  <c r="AH61" i="37"/>
  <c r="AQ61" i="37" s="1"/>
  <c r="AR60" i="44"/>
  <c r="AI62" i="79"/>
  <c r="AN62" i="79"/>
  <c r="AH60" i="39"/>
  <c r="AQ60" i="39" s="1"/>
  <c r="AH62" i="96"/>
  <c r="AQ62" i="96" s="1"/>
  <c r="AH59" i="75"/>
  <c r="AQ59" i="75" s="1"/>
  <c r="Z60" i="39"/>
  <c r="Z58" i="94"/>
  <c r="AR60" i="37"/>
  <c r="AG61" i="42"/>
  <c r="AP61" i="42" s="1"/>
  <c r="AF61" i="42"/>
  <c r="AO61" i="42" s="1"/>
  <c r="AE61" i="42"/>
  <c r="W62" i="42"/>
  <c r="AH59" i="88"/>
  <c r="AQ59" i="88" s="1"/>
  <c r="AH60" i="82"/>
  <c r="AQ60" i="82" s="1"/>
  <c r="AI60" i="76"/>
  <c r="AN60" i="76"/>
  <c r="AR61" i="96"/>
  <c r="Y61" i="87"/>
  <c r="X61" i="87"/>
  <c r="AR61" i="77"/>
  <c r="AF60" i="84"/>
  <c r="AO60" i="84" s="1"/>
  <c r="AE60" i="84"/>
  <c r="W61" i="84"/>
  <c r="AG60" i="84"/>
  <c r="AP60" i="84" s="1"/>
  <c r="W62" i="83"/>
  <c r="AG61" i="83"/>
  <c r="AP61" i="83" s="1"/>
  <c r="AF61" i="83"/>
  <c r="AO61" i="83" s="1"/>
  <c r="AE61" i="83"/>
  <c r="AR57" i="89"/>
  <c r="X60" i="43"/>
  <c r="Z60" i="43" s="1"/>
  <c r="Y60" i="43"/>
  <c r="AH62" i="86"/>
  <c r="AQ62" i="86" s="1"/>
  <c r="X61" i="76"/>
  <c r="Y61" i="76"/>
  <c r="Z62" i="96"/>
  <c r="AR59" i="82"/>
  <c r="AR58" i="78"/>
  <c r="X61" i="31"/>
  <c r="Y61" i="31"/>
  <c r="Y62" i="95"/>
  <c r="X62" i="95"/>
  <c r="Z62" i="95" s="1"/>
  <c r="X62" i="28"/>
  <c r="Y62" i="28"/>
  <c r="AR59" i="29"/>
  <c r="X62" i="26"/>
  <c r="Y62" i="26"/>
  <c r="AH61" i="93"/>
  <c r="AQ61" i="93" s="1"/>
  <c r="AR62" i="91"/>
  <c r="AI59" i="41"/>
  <c r="AN59" i="41"/>
  <c r="AR60" i="34"/>
  <c r="AR59" i="39"/>
  <c r="AI60" i="90"/>
  <c r="AN60" i="90"/>
  <c r="AN58" i="92"/>
  <c r="AI58" i="92"/>
  <c r="AN59" i="43"/>
  <c r="AI59" i="43"/>
  <c r="AE62" i="86"/>
  <c r="AG63" i="91"/>
  <c r="AP63" i="91" s="1"/>
  <c r="AF63" i="91"/>
  <c r="AO63" i="91" s="1"/>
  <c r="AE63" i="91"/>
  <c r="W64" i="91"/>
  <c r="X62" i="40"/>
  <c r="Y62" i="40"/>
  <c r="Y63" i="25"/>
  <c r="X63" i="25"/>
  <c r="X61" i="80"/>
  <c r="Y61" i="80"/>
  <c r="AF60" i="82" l="1"/>
  <c r="AO60" i="82" s="1"/>
  <c r="Z61" i="31"/>
  <c r="Z62" i="26"/>
  <c r="Z61" i="90"/>
  <c r="Z59" i="92"/>
  <c r="AF62" i="86"/>
  <c r="AO62" i="86" s="1"/>
  <c r="W60" i="46"/>
  <c r="W63" i="86"/>
  <c r="AE59" i="46"/>
  <c r="AI60" i="32"/>
  <c r="Z62" i="30"/>
  <c r="Z62" i="28"/>
  <c r="AF62" i="28" s="1"/>
  <c r="AO62" i="28" s="1"/>
  <c r="Z61" i="87"/>
  <c r="AE58" i="89"/>
  <c r="AE60" i="82"/>
  <c r="W61" i="82"/>
  <c r="AE59" i="88"/>
  <c r="W60" i="88"/>
  <c r="Z62" i="40"/>
  <c r="AE62" i="40" s="1"/>
  <c r="Z61" i="80"/>
  <c r="AG61" i="80" s="1"/>
  <c r="AP61" i="80" s="1"/>
  <c r="Z60" i="41"/>
  <c r="W61" i="41" s="1"/>
  <c r="AG59" i="88"/>
  <c r="AP59" i="88" s="1"/>
  <c r="Z61" i="76"/>
  <c r="AG62" i="26"/>
  <c r="AP62" i="26" s="1"/>
  <c r="AF62" i="26"/>
  <c r="AO62" i="26" s="1"/>
  <c r="AE62" i="26"/>
  <c r="W63" i="26"/>
  <c r="AG61" i="31"/>
  <c r="AP61" i="31" s="1"/>
  <c r="AF61" i="31"/>
  <c r="AO61" i="31" s="1"/>
  <c r="AE61" i="31"/>
  <c r="W62" i="31"/>
  <c r="AG63" i="79"/>
  <c r="AP63" i="79" s="1"/>
  <c r="AF63" i="79"/>
  <c r="AO63" i="79" s="1"/>
  <c r="AE63" i="79"/>
  <c r="W64" i="79"/>
  <c r="AF60" i="33"/>
  <c r="AO60" i="33" s="1"/>
  <c r="AG60" i="33"/>
  <c r="AP60" i="33" s="1"/>
  <c r="W61" i="33"/>
  <c r="AE60" i="33"/>
  <c r="AF62" i="40"/>
  <c r="AO62" i="40" s="1"/>
  <c r="W62" i="80"/>
  <c r="AE62" i="95"/>
  <c r="W63" i="95"/>
  <c r="AF62" i="95"/>
  <c r="AO62" i="95" s="1"/>
  <c r="AG62" i="95"/>
  <c r="AP62" i="95" s="1"/>
  <c r="AE60" i="41"/>
  <c r="AG60" i="41"/>
  <c r="AP60" i="41" s="1"/>
  <c r="AE62" i="28"/>
  <c r="W62" i="87"/>
  <c r="AG61" i="87"/>
  <c r="AP61" i="87" s="1"/>
  <c r="AF61" i="87"/>
  <c r="AO61" i="87" s="1"/>
  <c r="AE61" i="87"/>
  <c r="AG61" i="76"/>
  <c r="AP61" i="76" s="1"/>
  <c r="AF61" i="76"/>
  <c r="AO61" i="76" s="1"/>
  <c r="W62" i="76"/>
  <c r="AE61" i="76"/>
  <c r="W61" i="36"/>
  <c r="AG60" i="36"/>
  <c r="AP60" i="36" s="1"/>
  <c r="AE60" i="36"/>
  <c r="AF60" i="36"/>
  <c r="AO60" i="36" s="1"/>
  <c r="AR59" i="43"/>
  <c r="AG61" i="90"/>
  <c r="AP61" i="90" s="1"/>
  <c r="AF61" i="90"/>
  <c r="AO61" i="90" s="1"/>
  <c r="AE61" i="90"/>
  <c r="W62" i="90"/>
  <c r="AN62" i="48"/>
  <c r="AI62" i="48"/>
  <c r="X60" i="74"/>
  <c r="Y60" i="74"/>
  <c r="AR61" i="95"/>
  <c r="AR61" i="40"/>
  <c r="AH62" i="73"/>
  <c r="AQ62" i="73" s="1"/>
  <c r="W60" i="92"/>
  <c r="AG59" i="92"/>
  <c r="AP59" i="92" s="1"/>
  <c r="AF59" i="92"/>
  <c r="AO59" i="92" s="1"/>
  <c r="AE59" i="92"/>
  <c r="X61" i="81"/>
  <c r="Y61" i="81"/>
  <c r="X64" i="91"/>
  <c r="Y64" i="91"/>
  <c r="Z64" i="91" s="1"/>
  <c r="AR58" i="92"/>
  <c r="AN63" i="91"/>
  <c r="AI63" i="91"/>
  <c r="AI62" i="86"/>
  <c r="AN62" i="86"/>
  <c r="AR60" i="90"/>
  <c r="AR59" i="41"/>
  <c r="AH60" i="43"/>
  <c r="AQ60" i="43" s="1"/>
  <c r="AN60" i="84"/>
  <c r="AI60" i="84"/>
  <c r="AH61" i="90"/>
  <c r="AQ61" i="90" s="1"/>
  <c r="AH59" i="92"/>
  <c r="AQ59" i="92" s="1"/>
  <c r="AR60" i="31"/>
  <c r="AI59" i="78"/>
  <c r="AN59" i="78"/>
  <c r="X59" i="89"/>
  <c r="Y59" i="89"/>
  <c r="Y62" i="44"/>
  <c r="X62" i="44"/>
  <c r="X62" i="93"/>
  <c r="Y62" i="93"/>
  <c r="AI59" i="75"/>
  <c r="AN59" i="75"/>
  <c r="W61" i="43"/>
  <c r="AG60" i="43"/>
  <c r="AP60" i="43" s="1"/>
  <c r="AF60" i="43"/>
  <c r="AO60" i="43" s="1"/>
  <c r="AE60" i="43"/>
  <c r="AR61" i="26"/>
  <c r="AI61" i="93"/>
  <c r="AN61" i="93"/>
  <c r="AI61" i="34"/>
  <c r="AN61" i="34"/>
  <c r="Y63" i="77"/>
  <c r="X63" i="77"/>
  <c r="Y60" i="35"/>
  <c r="X60" i="35"/>
  <c r="Z60" i="35" s="1"/>
  <c r="AN59" i="88"/>
  <c r="AI59" i="88"/>
  <c r="AH62" i="28"/>
  <c r="AQ62" i="28" s="1"/>
  <c r="AH61" i="31"/>
  <c r="AQ61" i="31" s="1"/>
  <c r="W63" i="96"/>
  <c r="AE62" i="96"/>
  <c r="AG62" i="96"/>
  <c r="AP62" i="96" s="1"/>
  <c r="AF62" i="96"/>
  <c r="AO62" i="96" s="1"/>
  <c r="X62" i="83"/>
  <c r="Y62" i="83"/>
  <c r="AI59" i="74"/>
  <c r="AN59" i="74"/>
  <c r="Z62" i="73"/>
  <c r="AR59" i="33"/>
  <c r="AF58" i="27"/>
  <c r="AO58" i="27" s="1"/>
  <c r="AG58" i="27"/>
  <c r="AP58" i="27" s="1"/>
  <c r="W59" i="27"/>
  <c r="AE58" i="27"/>
  <c r="AR60" i="32"/>
  <c r="AN58" i="89"/>
  <c r="AI58" i="89"/>
  <c r="AN62" i="77"/>
  <c r="AI62" i="77"/>
  <c r="AI59" i="35"/>
  <c r="AN59" i="35"/>
  <c r="X60" i="88"/>
  <c r="Y60" i="88"/>
  <c r="AH61" i="80"/>
  <c r="AQ61" i="80" s="1"/>
  <c r="AH63" i="25"/>
  <c r="AQ63" i="25" s="1"/>
  <c r="AR61" i="73"/>
  <c r="W61" i="29"/>
  <c r="AG60" i="29"/>
  <c r="AP60" i="29" s="1"/>
  <c r="AE60" i="29"/>
  <c r="AF60" i="29"/>
  <c r="AO60" i="29" s="1"/>
  <c r="AH60" i="33"/>
  <c r="AQ60" i="33" s="1"/>
  <c r="Y62" i="37"/>
  <c r="X62" i="37"/>
  <c r="Z62" i="37" s="1"/>
  <c r="AN60" i="82"/>
  <c r="AI60" i="82"/>
  <c r="Y60" i="46"/>
  <c r="X60" i="46"/>
  <c r="AG62" i="30"/>
  <c r="AP62" i="30" s="1"/>
  <c r="AF62" i="30"/>
  <c r="AO62" i="30" s="1"/>
  <c r="AE62" i="30"/>
  <c r="W63" i="30"/>
  <c r="Y63" i="86"/>
  <c r="X63" i="86"/>
  <c r="X62" i="42"/>
  <c r="Y62" i="42"/>
  <c r="Z62" i="42" s="1"/>
  <c r="X63" i="48"/>
  <c r="Y63" i="48"/>
  <c r="AG60" i="45"/>
  <c r="AP60" i="45" s="1"/>
  <c r="AF60" i="45"/>
  <c r="AO60" i="45" s="1"/>
  <c r="W61" i="45"/>
  <c r="AE60" i="45"/>
  <c r="AR60" i="80"/>
  <c r="AH60" i="47"/>
  <c r="AQ60" i="47" s="1"/>
  <c r="AH62" i="95"/>
  <c r="AQ62" i="95" s="1"/>
  <c r="AH61" i="76"/>
  <c r="AQ61" i="76" s="1"/>
  <c r="AI61" i="83"/>
  <c r="AN61" i="83"/>
  <c r="AH61" i="87"/>
  <c r="AQ61" i="87" s="1"/>
  <c r="AR60" i="76"/>
  <c r="AF58" i="94"/>
  <c r="AO58" i="94" s="1"/>
  <c r="W59" i="94"/>
  <c r="AG58" i="94"/>
  <c r="AP58" i="94" s="1"/>
  <c r="AE58" i="94"/>
  <c r="AR62" i="79"/>
  <c r="AR59" i="47"/>
  <c r="AR59" i="36"/>
  <c r="Z60" i="47"/>
  <c r="Y63" i="85"/>
  <c r="X63" i="85"/>
  <c r="AH63" i="79"/>
  <c r="AQ63" i="79" s="1"/>
  <c r="AH61" i="32"/>
  <c r="AQ61" i="32" s="1"/>
  <c r="AR60" i="87"/>
  <c r="AI60" i="81"/>
  <c r="AN60" i="81"/>
  <c r="X62" i="34"/>
  <c r="Y62" i="34"/>
  <c r="AN59" i="46"/>
  <c r="AI59" i="46"/>
  <c r="AH62" i="40"/>
  <c r="AQ62" i="40" s="1"/>
  <c r="AR62" i="25"/>
  <c r="AH62" i="26"/>
  <c r="AQ62" i="26" s="1"/>
  <c r="AH60" i="41"/>
  <c r="AQ60" i="41" s="1"/>
  <c r="Z63" i="25"/>
  <c r="X61" i="84"/>
  <c r="Y61" i="84"/>
  <c r="AN61" i="42"/>
  <c r="AI61" i="42"/>
  <c r="AE60" i="39"/>
  <c r="W61" i="39"/>
  <c r="AF60" i="39"/>
  <c r="AO60" i="39" s="1"/>
  <c r="AG60" i="39"/>
  <c r="AP60" i="39" s="1"/>
  <c r="AR61" i="28"/>
  <c r="AF62" i="38"/>
  <c r="AO62" i="38" s="1"/>
  <c r="AE62" i="38"/>
  <c r="W63" i="38"/>
  <c r="AG62" i="38"/>
  <c r="AP62" i="38" s="1"/>
  <c r="AH60" i="36"/>
  <c r="AQ60" i="36" s="1"/>
  <c r="AR61" i="30"/>
  <c r="AI62" i="85"/>
  <c r="AN62" i="85"/>
  <c r="Z61" i="32"/>
  <c r="AH62" i="30"/>
  <c r="AQ62" i="30" s="1"/>
  <c r="X60" i="78"/>
  <c r="Y60" i="78"/>
  <c r="AN61" i="44"/>
  <c r="AI61" i="44"/>
  <c r="Y60" i="75"/>
  <c r="X60" i="75"/>
  <c r="AI61" i="37"/>
  <c r="AN61" i="37"/>
  <c r="Y61" i="82"/>
  <c r="X61" i="82"/>
  <c r="AG62" i="28" l="1"/>
  <c r="AP62" i="28" s="1"/>
  <c r="W63" i="28"/>
  <c r="Z60" i="88"/>
  <c r="Z63" i="86"/>
  <c r="AG63" i="86" s="1"/>
  <c r="AP63" i="86" s="1"/>
  <c r="AE61" i="80"/>
  <c r="AI61" i="80" s="1"/>
  <c r="Z60" i="46"/>
  <c r="W61" i="46" s="1"/>
  <c r="Z59" i="89"/>
  <c r="AF61" i="80"/>
  <c r="AO61" i="80" s="1"/>
  <c r="AG62" i="40"/>
  <c r="AP62" i="40" s="1"/>
  <c r="Z63" i="85"/>
  <c r="AG63" i="85" s="1"/>
  <c r="AP63" i="85" s="1"/>
  <c r="Z62" i="93"/>
  <c r="AG62" i="93" s="1"/>
  <c r="AP62" i="93" s="1"/>
  <c r="Z60" i="78"/>
  <c r="AG60" i="78" s="1"/>
  <c r="AP60" i="78" s="1"/>
  <c r="Z63" i="48"/>
  <c r="AF60" i="41"/>
  <c r="AO60" i="41" s="1"/>
  <c r="W63" i="40"/>
  <c r="Z61" i="82"/>
  <c r="AG61" i="82" s="1"/>
  <c r="AP61" i="82" s="1"/>
  <c r="Z62" i="34"/>
  <c r="AF62" i="34" s="1"/>
  <c r="AO62" i="34" s="1"/>
  <c r="Z61" i="81"/>
  <c r="AE61" i="81" s="1"/>
  <c r="W63" i="42"/>
  <c r="AG62" i="42"/>
  <c r="AP62" i="42" s="1"/>
  <c r="AF62" i="42"/>
  <c r="AO62" i="42" s="1"/>
  <c r="AE62" i="42"/>
  <c r="AE62" i="34"/>
  <c r="AG59" i="89"/>
  <c r="AP59" i="89" s="1"/>
  <c r="AF59" i="89"/>
  <c r="AO59" i="89" s="1"/>
  <c r="W60" i="89"/>
  <c r="AE59" i="89"/>
  <c r="AF61" i="81"/>
  <c r="AO61" i="81" s="1"/>
  <c r="AE62" i="93"/>
  <c r="AF63" i="86"/>
  <c r="AO63" i="86" s="1"/>
  <c r="W64" i="86"/>
  <c r="AE63" i="86"/>
  <c r="AF60" i="46"/>
  <c r="AO60" i="46" s="1"/>
  <c r="W65" i="91"/>
  <c r="AG64" i="91"/>
  <c r="AP64" i="91" s="1"/>
  <c r="AF64" i="91"/>
  <c r="AO64" i="91" s="1"/>
  <c r="AE64" i="91"/>
  <c r="W61" i="88"/>
  <c r="AF60" i="88"/>
  <c r="AO60" i="88" s="1"/>
  <c r="AE60" i="88"/>
  <c r="AG60" i="88"/>
  <c r="AP60" i="88" s="1"/>
  <c r="W61" i="78"/>
  <c r="AF63" i="48"/>
  <c r="AO63" i="48" s="1"/>
  <c r="AG63" i="48"/>
  <c r="AP63" i="48" s="1"/>
  <c r="AE63" i="48"/>
  <c r="W64" i="48"/>
  <c r="AH60" i="75"/>
  <c r="AQ60" i="75" s="1"/>
  <c r="AI62" i="38"/>
  <c r="AN62" i="38"/>
  <c r="AH61" i="84"/>
  <c r="AQ61" i="84" s="1"/>
  <c r="W61" i="47"/>
  <c r="AG60" i="47"/>
  <c r="AP60" i="47" s="1"/>
  <c r="AF60" i="47"/>
  <c r="AO60" i="47" s="1"/>
  <c r="AE60" i="47"/>
  <c r="AN62" i="30"/>
  <c r="AI62" i="30"/>
  <c r="AR61" i="44"/>
  <c r="AR62" i="85"/>
  <c r="AR61" i="37"/>
  <c r="AR61" i="42"/>
  <c r="AH63" i="85"/>
  <c r="AQ63" i="85" s="1"/>
  <c r="AN60" i="45"/>
  <c r="AI60" i="45"/>
  <c r="AH60" i="46"/>
  <c r="AQ60" i="46" s="1"/>
  <c r="AN58" i="27"/>
  <c r="AI58" i="27"/>
  <c r="AF62" i="73"/>
  <c r="AO62" i="73" s="1"/>
  <c r="AE62" i="73"/>
  <c r="W63" i="73"/>
  <c r="AG62" i="73"/>
  <c r="AP62" i="73" s="1"/>
  <c r="AR61" i="34"/>
  <c r="AR63" i="91"/>
  <c r="AI61" i="90"/>
  <c r="AN61" i="90"/>
  <c r="AI60" i="41"/>
  <c r="AN60" i="41"/>
  <c r="AE62" i="37"/>
  <c r="W63" i="37"/>
  <c r="AF62" i="37"/>
  <c r="AO62" i="37" s="1"/>
  <c r="AG62" i="37"/>
  <c r="AP62" i="37" s="1"/>
  <c r="AH60" i="74"/>
  <c r="AQ60" i="74" s="1"/>
  <c r="AI60" i="36"/>
  <c r="AN60" i="36"/>
  <c r="Y62" i="76"/>
  <c r="X62" i="76"/>
  <c r="Y63" i="40"/>
  <c r="X63" i="40"/>
  <c r="AH61" i="82"/>
  <c r="AQ61" i="82" s="1"/>
  <c r="W62" i="32"/>
  <c r="AG61" i="32"/>
  <c r="AP61" i="32" s="1"/>
  <c r="AF61" i="32"/>
  <c r="AO61" i="32" s="1"/>
  <c r="AE61" i="32"/>
  <c r="X63" i="38"/>
  <c r="Y63" i="38"/>
  <c r="AH62" i="34"/>
  <c r="AQ62" i="34" s="1"/>
  <c r="AH62" i="42"/>
  <c r="AQ62" i="42" s="1"/>
  <c r="Y63" i="30"/>
  <c r="X63" i="30"/>
  <c r="AI60" i="29"/>
  <c r="AN60" i="29"/>
  <c r="AR59" i="74"/>
  <c r="AI62" i="96"/>
  <c r="AN62" i="96"/>
  <c r="AH63" i="77"/>
  <c r="AQ63" i="77" s="1"/>
  <c r="AR61" i="93"/>
  <c r="AH61" i="81"/>
  <c r="AQ61" i="81" s="1"/>
  <c r="X60" i="92"/>
  <c r="Y60" i="92"/>
  <c r="Z60" i="74"/>
  <c r="Y62" i="87"/>
  <c r="X62" i="87"/>
  <c r="Y62" i="80"/>
  <c r="X62" i="80"/>
  <c r="AI62" i="40"/>
  <c r="AN62" i="40"/>
  <c r="Y63" i="26"/>
  <c r="X63" i="26"/>
  <c r="AR60" i="82"/>
  <c r="AR59" i="88"/>
  <c r="X61" i="43"/>
  <c r="Y61" i="43"/>
  <c r="AH62" i="44"/>
  <c r="AQ62" i="44" s="1"/>
  <c r="AR62" i="48"/>
  <c r="Y62" i="31"/>
  <c r="X62" i="31"/>
  <c r="AN62" i="26"/>
  <c r="AI62" i="26"/>
  <c r="AH60" i="78"/>
  <c r="AQ60" i="78" s="1"/>
  <c r="Y61" i="45"/>
  <c r="X61" i="45"/>
  <c r="AR58" i="89"/>
  <c r="X59" i="27"/>
  <c r="Y59" i="27"/>
  <c r="AG60" i="35"/>
  <c r="AP60" i="35" s="1"/>
  <c r="AE60" i="35"/>
  <c r="W61" i="35"/>
  <c r="AF60" i="35"/>
  <c r="AO60" i="35" s="1"/>
  <c r="AH62" i="93"/>
  <c r="AQ62" i="93" s="1"/>
  <c r="AH59" i="89"/>
  <c r="AQ59" i="89" s="1"/>
  <c r="Y61" i="39"/>
  <c r="X61" i="39"/>
  <c r="Z61" i="84"/>
  <c r="AH63" i="86"/>
  <c r="AQ63" i="86" s="1"/>
  <c r="AR59" i="35"/>
  <c r="AH62" i="83"/>
  <c r="AQ62" i="83" s="1"/>
  <c r="Y63" i="96"/>
  <c r="X63" i="96"/>
  <c r="Z63" i="77"/>
  <c r="AR59" i="78"/>
  <c r="X61" i="36"/>
  <c r="Y61" i="36"/>
  <c r="AI61" i="87"/>
  <c r="AN61" i="87"/>
  <c r="Y63" i="28"/>
  <c r="X63" i="28"/>
  <c r="Z63" i="28" s="1"/>
  <c r="Y63" i="95"/>
  <c r="X63" i="95"/>
  <c r="AN60" i="33"/>
  <c r="AI60" i="33"/>
  <c r="Y64" i="79"/>
  <c r="X64" i="79"/>
  <c r="Z64" i="79" s="1"/>
  <c r="AN61" i="31"/>
  <c r="AI61" i="31"/>
  <c r="Y59" i="94"/>
  <c r="Z59" i="94" s="1"/>
  <c r="X59" i="94"/>
  <c r="AH60" i="88"/>
  <c r="AQ60" i="88" s="1"/>
  <c r="AN62" i="28"/>
  <c r="AI62" i="28"/>
  <c r="Z60" i="75"/>
  <c r="AI60" i="39"/>
  <c r="AN60" i="39"/>
  <c r="W64" i="25"/>
  <c r="AG63" i="25"/>
  <c r="AP63" i="25" s="1"/>
  <c r="AF63" i="25"/>
  <c r="AO63" i="25" s="1"/>
  <c r="AE63" i="25"/>
  <c r="AR59" i="46"/>
  <c r="AR60" i="81"/>
  <c r="AN58" i="94"/>
  <c r="AI58" i="94"/>
  <c r="AR61" i="83"/>
  <c r="AH63" i="48"/>
  <c r="AQ63" i="48" s="1"/>
  <c r="AH62" i="37"/>
  <c r="AQ62" i="37" s="1"/>
  <c r="X61" i="29"/>
  <c r="Y61" i="29"/>
  <c r="AR62" i="77"/>
  <c r="Z62" i="83"/>
  <c r="AH60" i="35"/>
  <c r="AQ60" i="35" s="1"/>
  <c r="AI60" i="43"/>
  <c r="AN60" i="43"/>
  <c r="AR59" i="75"/>
  <c r="Z62" i="44"/>
  <c r="AR60" i="84"/>
  <c r="AR62" i="86"/>
  <c r="AH64" i="91"/>
  <c r="AQ64" i="91" s="1"/>
  <c r="AN59" i="92"/>
  <c r="AI59" i="92"/>
  <c r="Y62" i="90"/>
  <c r="X62" i="90"/>
  <c r="AN61" i="76"/>
  <c r="AI61" i="76"/>
  <c r="X61" i="41"/>
  <c r="Y61" i="41"/>
  <c r="AN62" i="95"/>
  <c r="AI62" i="95"/>
  <c r="Y61" i="33"/>
  <c r="X61" i="33"/>
  <c r="AN63" i="79"/>
  <c r="AI63" i="79"/>
  <c r="W63" i="93" l="1"/>
  <c r="W63" i="34"/>
  <c r="AF62" i="93"/>
  <c r="AO62" i="93" s="1"/>
  <c r="AN61" i="80"/>
  <c r="AE60" i="78"/>
  <c r="AE60" i="46"/>
  <c r="AF60" i="78"/>
  <c r="AO60" i="78" s="1"/>
  <c r="AG60" i="46"/>
  <c r="AP60" i="46" s="1"/>
  <c r="W64" i="85"/>
  <c r="AG61" i="81"/>
  <c r="AP61" i="81" s="1"/>
  <c r="Z63" i="95"/>
  <c r="AG63" i="95" s="1"/>
  <c r="AP63" i="95" s="1"/>
  <c r="Z63" i="26"/>
  <c r="AE63" i="85"/>
  <c r="W62" i="81"/>
  <c r="AG62" i="34"/>
  <c r="AP62" i="34" s="1"/>
  <c r="Z62" i="31"/>
  <c r="W62" i="82"/>
  <c r="Z61" i="39"/>
  <c r="AF61" i="39" s="1"/>
  <c r="AO61" i="39" s="1"/>
  <c r="Z63" i="96"/>
  <c r="Z60" i="92"/>
  <c r="AE61" i="82"/>
  <c r="AN61" i="82" s="1"/>
  <c r="Z61" i="29"/>
  <c r="AF63" i="85"/>
  <c r="AO63" i="85" s="1"/>
  <c r="AF61" i="82"/>
  <c r="AO61" i="82" s="1"/>
  <c r="Z62" i="76"/>
  <c r="AG62" i="76" s="1"/>
  <c r="AP62" i="76" s="1"/>
  <c r="Z63" i="30"/>
  <c r="AE63" i="30" s="1"/>
  <c r="Z61" i="41"/>
  <c r="AG61" i="41" s="1"/>
  <c r="AP61" i="41" s="1"/>
  <c r="Z59" i="27"/>
  <c r="AG59" i="27" s="1"/>
  <c r="AP59" i="27" s="1"/>
  <c r="Z61" i="33"/>
  <c r="AF61" i="33" s="1"/>
  <c r="AO61" i="33" s="1"/>
  <c r="Z62" i="87"/>
  <c r="AE62" i="87" s="1"/>
  <c r="AF59" i="94"/>
  <c r="AO59" i="94" s="1"/>
  <c r="AG59" i="94"/>
  <c r="AP59" i="94" s="1"/>
  <c r="W60" i="94"/>
  <c r="AE59" i="94"/>
  <c r="AG63" i="30"/>
  <c r="AP63" i="30" s="1"/>
  <c r="AF63" i="30"/>
  <c r="AO63" i="30" s="1"/>
  <c r="W60" i="27"/>
  <c r="AE59" i="27"/>
  <c r="AG61" i="39"/>
  <c r="AP61" i="39" s="1"/>
  <c r="AE61" i="39"/>
  <c r="W64" i="95"/>
  <c r="AF63" i="95"/>
  <c r="AO63" i="95" s="1"/>
  <c r="AE63" i="95"/>
  <c r="AF63" i="96"/>
  <c r="AO63" i="96" s="1"/>
  <c r="AE63" i="96"/>
  <c r="AG63" i="96"/>
  <c r="AP63" i="96" s="1"/>
  <c r="W64" i="96"/>
  <c r="W63" i="76"/>
  <c r="AF62" i="76"/>
  <c r="AO62" i="76" s="1"/>
  <c r="AE62" i="76"/>
  <c r="AR59" i="92"/>
  <c r="AH59" i="94"/>
  <c r="AQ59" i="94" s="1"/>
  <c r="AH63" i="96"/>
  <c r="AQ63" i="96" s="1"/>
  <c r="Y61" i="35"/>
  <c r="X61" i="35"/>
  <c r="AR62" i="40"/>
  <c r="AR62" i="96"/>
  <c r="AI62" i="37"/>
  <c r="AN62" i="37"/>
  <c r="AI62" i="73"/>
  <c r="AN62" i="73"/>
  <c r="AR62" i="30"/>
  <c r="X61" i="47"/>
  <c r="Y61" i="47"/>
  <c r="AI60" i="88"/>
  <c r="AN60" i="88"/>
  <c r="X62" i="81"/>
  <c r="Y62" i="81"/>
  <c r="X60" i="89"/>
  <c r="Y60" i="89"/>
  <c r="Y63" i="34"/>
  <c r="X63" i="34"/>
  <c r="X62" i="82"/>
  <c r="Z62" i="82" s="1"/>
  <c r="Y62" i="82"/>
  <c r="AR61" i="76"/>
  <c r="AH61" i="29"/>
  <c r="AQ61" i="29" s="1"/>
  <c r="Y64" i="25"/>
  <c r="X64" i="25"/>
  <c r="W65" i="79"/>
  <c r="AG64" i="79"/>
  <c r="AP64" i="79" s="1"/>
  <c r="AF64" i="79"/>
  <c r="AO64" i="79" s="1"/>
  <c r="AE64" i="79"/>
  <c r="AH63" i="28"/>
  <c r="AQ63" i="28" s="1"/>
  <c r="AH61" i="36"/>
  <c r="AQ61" i="36" s="1"/>
  <c r="AH62" i="31"/>
  <c r="AQ62" i="31" s="1"/>
  <c r="AH62" i="80"/>
  <c r="AQ62" i="80" s="1"/>
  <c r="AG60" i="74"/>
  <c r="AP60" i="74" s="1"/>
  <c r="AF60" i="74"/>
  <c r="AO60" i="74" s="1"/>
  <c r="AE60" i="74"/>
  <c r="W61" i="74"/>
  <c r="AH63" i="38"/>
  <c r="AQ63" i="38" s="1"/>
  <c r="X62" i="32"/>
  <c r="Y62" i="32"/>
  <c r="AH63" i="40"/>
  <c r="AQ63" i="40" s="1"/>
  <c r="AR62" i="38"/>
  <c r="X64" i="48"/>
  <c r="Y64" i="48"/>
  <c r="X61" i="78"/>
  <c r="Y61" i="78"/>
  <c r="X61" i="46"/>
  <c r="Y61" i="46"/>
  <c r="X63" i="93"/>
  <c r="Y63" i="93"/>
  <c r="Z63" i="93" s="1"/>
  <c r="AN62" i="34"/>
  <c r="AI62" i="34"/>
  <c r="AI62" i="42"/>
  <c r="AN62" i="42"/>
  <c r="AR62" i="95"/>
  <c r="AF61" i="29"/>
  <c r="AO61" i="29" s="1"/>
  <c r="AE61" i="29"/>
  <c r="W62" i="29"/>
  <c r="AG61" i="29"/>
  <c r="AP61" i="29" s="1"/>
  <c r="AR60" i="33"/>
  <c r="Z61" i="36"/>
  <c r="AN60" i="35"/>
  <c r="AI60" i="35"/>
  <c r="AH61" i="43"/>
  <c r="AQ61" i="43" s="1"/>
  <c r="AH63" i="26"/>
  <c r="AQ63" i="26" s="1"/>
  <c r="Z63" i="38"/>
  <c r="AR60" i="36"/>
  <c r="AR60" i="41"/>
  <c r="AR58" i="27"/>
  <c r="AI60" i="47"/>
  <c r="AN60" i="47"/>
  <c r="AN63" i="48"/>
  <c r="AI63" i="48"/>
  <c r="AN60" i="78"/>
  <c r="AI60" i="78"/>
  <c r="Y65" i="91"/>
  <c r="X65" i="91"/>
  <c r="AN63" i="86"/>
  <c r="AI63" i="86"/>
  <c r="X64" i="85"/>
  <c r="Z64" i="85" s="1"/>
  <c r="Y64" i="85"/>
  <c r="AN62" i="93"/>
  <c r="AI62" i="93"/>
  <c r="AI61" i="82"/>
  <c r="AR63" i="79"/>
  <c r="AH62" i="90"/>
  <c r="AQ62" i="90" s="1"/>
  <c r="AR60" i="43"/>
  <c r="AE62" i="83"/>
  <c r="W63" i="83"/>
  <c r="AG62" i="83"/>
  <c r="AP62" i="83" s="1"/>
  <c r="AF62" i="83"/>
  <c r="AO62" i="83" s="1"/>
  <c r="AR58" i="94"/>
  <c r="AI63" i="25"/>
  <c r="AN63" i="25"/>
  <c r="AR60" i="39"/>
  <c r="AR61" i="31"/>
  <c r="AG63" i="28"/>
  <c r="AP63" i="28" s="1"/>
  <c r="W64" i="28"/>
  <c r="AE63" i="28"/>
  <c r="AF63" i="28"/>
  <c r="AO63" i="28" s="1"/>
  <c r="AG61" i="84"/>
  <c r="AP61" i="84" s="1"/>
  <c r="AF61" i="84"/>
  <c r="AO61" i="84" s="1"/>
  <c r="AE61" i="84"/>
  <c r="W62" i="84"/>
  <c r="AH61" i="45"/>
  <c r="AQ61" i="45" s="1"/>
  <c r="W63" i="31"/>
  <c r="AG62" i="31"/>
  <c r="AP62" i="31" s="1"/>
  <c r="AF62" i="31"/>
  <c r="AO62" i="31" s="1"/>
  <c r="AE62" i="31"/>
  <c r="Z61" i="43"/>
  <c r="Z62" i="80"/>
  <c r="AH60" i="92"/>
  <c r="AQ60" i="92" s="1"/>
  <c r="AI61" i="32"/>
  <c r="AN61" i="32"/>
  <c r="Z63" i="40"/>
  <c r="AR60" i="45"/>
  <c r="X61" i="88"/>
  <c r="Y61" i="88"/>
  <c r="Y64" i="86"/>
  <c r="X64" i="86"/>
  <c r="AN63" i="85"/>
  <c r="AI63" i="85"/>
  <c r="AN61" i="81"/>
  <c r="AI61" i="81"/>
  <c r="AG60" i="75"/>
  <c r="AP60" i="75" s="1"/>
  <c r="AF60" i="75"/>
  <c r="AO60" i="75" s="1"/>
  <c r="AE60" i="75"/>
  <c r="W61" i="75"/>
  <c r="AH63" i="95"/>
  <c r="AQ63" i="95" s="1"/>
  <c r="AH61" i="39"/>
  <c r="AQ61" i="39" s="1"/>
  <c r="W64" i="26"/>
  <c r="AG63" i="26"/>
  <c r="AP63" i="26" s="1"/>
  <c r="AF63" i="26"/>
  <c r="AO63" i="26" s="1"/>
  <c r="AE63" i="26"/>
  <c r="AH62" i="87"/>
  <c r="AQ62" i="87" s="1"/>
  <c r="AF60" i="92"/>
  <c r="AO60" i="92" s="1"/>
  <c r="W61" i="92"/>
  <c r="AG60" i="92"/>
  <c r="AP60" i="92" s="1"/>
  <c r="AE60" i="92"/>
  <c r="AR60" i="29"/>
  <c r="AH62" i="76"/>
  <c r="AQ62" i="76" s="1"/>
  <c r="AR61" i="90"/>
  <c r="AI64" i="91"/>
  <c r="AN64" i="91"/>
  <c r="AI60" i="46"/>
  <c r="AN60" i="46"/>
  <c r="AN59" i="89"/>
  <c r="AI59" i="89"/>
  <c r="AH61" i="33"/>
  <c r="AQ61" i="33" s="1"/>
  <c r="AH61" i="41"/>
  <c r="AQ61" i="41" s="1"/>
  <c r="Z62" i="90"/>
  <c r="W63" i="44"/>
  <c r="AF62" i="44"/>
  <c r="AO62" i="44" s="1"/>
  <c r="AG62" i="44"/>
  <c r="AP62" i="44" s="1"/>
  <c r="AE62" i="44"/>
  <c r="AR62" i="28"/>
  <c r="AH64" i="79"/>
  <c r="AQ64" i="79" s="1"/>
  <c r="AR61" i="87"/>
  <c r="W64" i="77"/>
  <c r="AG63" i="77"/>
  <c r="AP63" i="77" s="1"/>
  <c r="AF63" i="77"/>
  <c r="AO63" i="77" s="1"/>
  <c r="AE63" i="77"/>
  <c r="AH59" i="27"/>
  <c r="AQ59" i="27" s="1"/>
  <c r="Z61" i="45"/>
  <c r="AR62" i="26"/>
  <c r="AR61" i="80"/>
  <c r="AH63" i="30"/>
  <c r="AQ63" i="30" s="1"/>
  <c r="Y63" i="37"/>
  <c r="X63" i="37"/>
  <c r="Z63" i="37" s="1"/>
  <c r="Y63" i="73"/>
  <c r="X63" i="73"/>
  <c r="X63" i="42"/>
  <c r="Y63" i="42"/>
  <c r="AF59" i="27" l="1"/>
  <c r="AO59" i="27" s="1"/>
  <c r="Z61" i="78"/>
  <c r="W62" i="39"/>
  <c r="W62" i="41"/>
  <c r="W64" i="30"/>
  <c r="AE61" i="41"/>
  <c r="AG62" i="87"/>
  <c r="AP62" i="87" s="1"/>
  <c r="AG61" i="33"/>
  <c r="AP61" i="33" s="1"/>
  <c r="AF62" i="87"/>
  <c r="AO62" i="87" s="1"/>
  <c r="Z60" i="89"/>
  <c r="W62" i="33"/>
  <c r="AF61" i="41"/>
  <c r="AO61" i="41" s="1"/>
  <c r="Z63" i="42"/>
  <c r="Z62" i="81"/>
  <c r="AE62" i="81" s="1"/>
  <c r="AE61" i="33"/>
  <c r="AN61" i="33" s="1"/>
  <c r="Z62" i="32"/>
  <c r="W63" i="32" s="1"/>
  <c r="W63" i="87"/>
  <c r="Z61" i="88"/>
  <c r="W62" i="88" s="1"/>
  <c r="W65" i="85"/>
  <c r="AG64" i="85"/>
  <c r="AP64" i="85" s="1"/>
  <c r="AE64" i="85"/>
  <c r="AF64" i="85"/>
  <c r="AO64" i="85" s="1"/>
  <c r="AF62" i="32"/>
  <c r="AO62" i="32" s="1"/>
  <c r="AE62" i="32"/>
  <c r="AF62" i="81"/>
  <c r="AO62" i="81" s="1"/>
  <c r="W63" i="81"/>
  <c r="W64" i="93"/>
  <c r="AG63" i="93"/>
  <c r="AP63" i="93" s="1"/>
  <c r="AF63" i="93"/>
  <c r="AO63" i="93" s="1"/>
  <c r="AE63" i="93"/>
  <c r="W62" i="78"/>
  <c r="AG61" i="78"/>
  <c r="AP61" i="78" s="1"/>
  <c r="AE61" i="78"/>
  <c r="AF61" i="78"/>
  <c r="AO61" i="78" s="1"/>
  <c r="AR63" i="86"/>
  <c r="AR62" i="34"/>
  <c r="Y61" i="75"/>
  <c r="X61" i="75"/>
  <c r="AH63" i="37"/>
  <c r="AQ63" i="37" s="1"/>
  <c r="W62" i="45"/>
  <c r="AG61" i="45"/>
  <c r="AP61" i="45" s="1"/>
  <c r="AF61" i="45"/>
  <c r="AO61" i="45" s="1"/>
  <c r="AE61" i="45"/>
  <c r="AI63" i="77"/>
  <c r="AN63" i="77"/>
  <c r="AH63" i="42"/>
  <c r="AQ63" i="42" s="1"/>
  <c r="AF62" i="90"/>
  <c r="AO62" i="90" s="1"/>
  <c r="AG62" i="90"/>
  <c r="AP62" i="90" s="1"/>
  <c r="AE62" i="90"/>
  <c r="W63" i="90"/>
  <c r="AI63" i="26"/>
  <c r="AN63" i="26"/>
  <c r="AH64" i="86"/>
  <c r="AQ64" i="86" s="1"/>
  <c r="AI62" i="31"/>
  <c r="AN62" i="31"/>
  <c r="X64" i="28"/>
  <c r="Y64" i="28"/>
  <c r="AR60" i="78"/>
  <c r="AG63" i="38"/>
  <c r="AP63" i="38" s="1"/>
  <c r="AE63" i="38"/>
  <c r="AF63" i="38"/>
  <c r="AO63" i="38" s="1"/>
  <c r="W64" i="38"/>
  <c r="X62" i="29"/>
  <c r="Y62" i="29"/>
  <c r="AR62" i="42"/>
  <c r="AH64" i="25"/>
  <c r="AQ64" i="25" s="1"/>
  <c r="AE62" i="82"/>
  <c r="AG62" i="82"/>
  <c r="AP62" i="82" s="1"/>
  <c r="AF62" i="82"/>
  <c r="AO62" i="82" s="1"/>
  <c r="W63" i="82"/>
  <c r="W61" i="89"/>
  <c r="AE60" i="89"/>
  <c r="AG60" i="89"/>
  <c r="AP60" i="89" s="1"/>
  <c r="AF60" i="89"/>
  <c r="AO60" i="89" s="1"/>
  <c r="AR62" i="73"/>
  <c r="AN63" i="96"/>
  <c r="AI63" i="96"/>
  <c r="Y63" i="87"/>
  <c r="X63" i="87"/>
  <c r="AE63" i="42"/>
  <c r="W64" i="42"/>
  <c r="AF63" i="42"/>
  <c r="AO63" i="42" s="1"/>
  <c r="AG63" i="42"/>
  <c r="AP63" i="42" s="1"/>
  <c r="AI62" i="44"/>
  <c r="AN62" i="44"/>
  <c r="AR63" i="25"/>
  <c r="Y63" i="83"/>
  <c r="X63" i="83"/>
  <c r="AR61" i="82"/>
  <c r="AF61" i="36"/>
  <c r="AO61" i="36" s="1"/>
  <c r="AE61" i="36"/>
  <c r="W62" i="36"/>
  <c r="AG61" i="36"/>
  <c r="AP61" i="36" s="1"/>
  <c r="AI61" i="29"/>
  <c r="AN61" i="29"/>
  <c r="AH61" i="46"/>
  <c r="AQ61" i="46" s="1"/>
  <c r="AH64" i="48"/>
  <c r="AQ64" i="48" s="1"/>
  <c r="Y61" i="74"/>
  <c r="X61" i="74"/>
  <c r="Z61" i="74" s="1"/>
  <c r="AI64" i="79"/>
  <c r="AN64" i="79"/>
  <c r="AH63" i="34"/>
  <c r="AQ63" i="34" s="1"/>
  <c r="AH61" i="47"/>
  <c r="AQ61" i="47" s="1"/>
  <c r="AH61" i="35"/>
  <c r="AQ61" i="35" s="1"/>
  <c r="X62" i="33"/>
  <c r="Y62" i="33"/>
  <c r="AN62" i="87"/>
  <c r="AH63" i="73"/>
  <c r="AQ63" i="73" s="1"/>
  <c r="AR60" i="46"/>
  <c r="AR61" i="81"/>
  <c r="Z64" i="86"/>
  <c r="AG63" i="40"/>
  <c r="AP63" i="40" s="1"/>
  <c r="AF63" i="40"/>
  <c r="AO63" i="40" s="1"/>
  <c r="AE63" i="40"/>
  <c r="W64" i="40"/>
  <c r="AI62" i="83"/>
  <c r="AN62" i="83"/>
  <c r="AR62" i="93"/>
  <c r="AR63" i="48"/>
  <c r="Z61" i="46"/>
  <c r="Z64" i="48"/>
  <c r="AN60" i="74"/>
  <c r="AI60" i="74"/>
  <c r="Z64" i="25"/>
  <c r="AH62" i="81"/>
  <c r="AQ62" i="81" s="1"/>
  <c r="Z61" i="47"/>
  <c r="AR62" i="37"/>
  <c r="X63" i="76"/>
  <c r="Y63" i="76"/>
  <c r="AN63" i="95"/>
  <c r="AI63" i="95"/>
  <c r="X62" i="39"/>
  <c r="Y62" i="39"/>
  <c r="Y64" i="30"/>
  <c r="X64" i="30"/>
  <c r="X62" i="41"/>
  <c r="Y62" i="41"/>
  <c r="Y60" i="27"/>
  <c r="X60" i="27"/>
  <c r="AI59" i="94"/>
  <c r="AN59" i="94"/>
  <c r="AN61" i="41"/>
  <c r="AI61" i="41"/>
  <c r="AG63" i="37"/>
  <c r="AP63" i="37" s="1"/>
  <c r="AF63" i="37"/>
  <c r="AO63" i="37" s="1"/>
  <c r="AE63" i="37"/>
  <c r="W64" i="37"/>
  <c r="X64" i="77"/>
  <c r="Z64" i="77" s="1"/>
  <c r="Y64" i="77"/>
  <c r="AH65" i="91"/>
  <c r="AQ65" i="91" s="1"/>
  <c r="Z63" i="34"/>
  <c r="Z61" i="35"/>
  <c r="Z63" i="73"/>
  <c r="AR64" i="91"/>
  <c r="Y64" i="26"/>
  <c r="X64" i="26"/>
  <c r="AR63" i="85"/>
  <c r="AH61" i="88"/>
  <c r="AQ61" i="88" s="1"/>
  <c r="AR61" i="32"/>
  <c r="AG62" i="80"/>
  <c r="AP62" i="80" s="1"/>
  <c r="AF62" i="80"/>
  <c r="AO62" i="80" s="1"/>
  <c r="AE62" i="80"/>
  <c r="W63" i="80"/>
  <c r="Y63" i="31"/>
  <c r="X63" i="31"/>
  <c r="X62" i="84"/>
  <c r="Y62" i="84"/>
  <c r="AH63" i="93"/>
  <c r="AQ63" i="93" s="1"/>
  <c r="AH61" i="78"/>
  <c r="AQ61" i="78" s="1"/>
  <c r="AI62" i="76"/>
  <c r="AN62" i="76"/>
  <c r="X64" i="96"/>
  <c r="Y64" i="96"/>
  <c r="X64" i="95"/>
  <c r="Z64" i="95" s="1"/>
  <c r="Y64" i="95"/>
  <c r="AN61" i="39"/>
  <c r="AI61" i="39"/>
  <c r="AI63" i="30"/>
  <c r="AN63" i="30"/>
  <c r="X60" i="94"/>
  <c r="Z60" i="94" s="1"/>
  <c r="Y60" i="94"/>
  <c r="AI60" i="92"/>
  <c r="AN60" i="92"/>
  <c r="X63" i="44"/>
  <c r="Y63" i="44"/>
  <c r="AR59" i="89"/>
  <c r="X61" i="92"/>
  <c r="Y61" i="92"/>
  <c r="AN60" i="75"/>
  <c r="AI60" i="75"/>
  <c r="AE61" i="43"/>
  <c r="AG61" i="43"/>
  <c r="AP61" i="43" s="1"/>
  <c r="W62" i="43"/>
  <c r="AF61" i="43"/>
  <c r="AO61" i="43" s="1"/>
  <c r="AN61" i="84"/>
  <c r="AI61" i="84"/>
  <c r="AN63" i="28"/>
  <c r="AI63" i="28"/>
  <c r="AH64" i="85"/>
  <c r="AQ64" i="85" s="1"/>
  <c r="Z65" i="91"/>
  <c r="AR60" i="47"/>
  <c r="AR60" i="35"/>
  <c r="AH62" i="32"/>
  <c r="AQ62" i="32" s="1"/>
  <c r="X65" i="79"/>
  <c r="Y65" i="79"/>
  <c r="AH62" i="82"/>
  <c r="AQ62" i="82" s="1"/>
  <c r="AH60" i="89"/>
  <c r="AQ60" i="89" s="1"/>
  <c r="AR60" i="88"/>
  <c r="AI59" i="27"/>
  <c r="AN59" i="27"/>
  <c r="Z63" i="44" l="1"/>
  <c r="AI62" i="87"/>
  <c r="AG62" i="81"/>
  <c r="AP62" i="81" s="1"/>
  <c r="AI61" i="33"/>
  <c r="Z62" i="39"/>
  <c r="W63" i="39" s="1"/>
  <c r="Z61" i="75"/>
  <c r="Z63" i="76"/>
  <c r="AF63" i="76" s="1"/>
  <c r="AO63" i="76" s="1"/>
  <c r="Z62" i="84"/>
  <c r="Z62" i="41"/>
  <c r="AF61" i="88"/>
  <c r="AO61" i="88" s="1"/>
  <c r="Z65" i="79"/>
  <c r="W66" i="79" s="1"/>
  <c r="AG61" i="88"/>
  <c r="AP61" i="88" s="1"/>
  <c r="AG62" i="32"/>
  <c r="AP62" i="32" s="1"/>
  <c r="AE61" i="88"/>
  <c r="Z61" i="92"/>
  <c r="AE61" i="92" s="1"/>
  <c r="AE64" i="77"/>
  <c r="W65" i="77"/>
  <c r="AF64" i="77"/>
  <c r="AO64" i="77" s="1"/>
  <c r="AG64" i="77"/>
  <c r="AP64" i="77" s="1"/>
  <c r="AE62" i="39"/>
  <c r="AE65" i="79"/>
  <c r="AF61" i="92"/>
  <c r="AO61" i="92" s="1"/>
  <c r="AG61" i="92"/>
  <c r="AP61" i="92" s="1"/>
  <c r="W62" i="92"/>
  <c r="AE63" i="76"/>
  <c r="AG63" i="76"/>
  <c r="AP63" i="76" s="1"/>
  <c r="W64" i="76"/>
  <c r="AR63" i="28"/>
  <c r="AN62" i="80"/>
  <c r="AI62" i="80"/>
  <c r="AH64" i="26"/>
  <c r="AQ64" i="26" s="1"/>
  <c r="AN63" i="37"/>
  <c r="AI63" i="37"/>
  <c r="AR59" i="94"/>
  <c r="AR59" i="27"/>
  <c r="Y62" i="43"/>
  <c r="X62" i="43"/>
  <c r="Z62" i="43" s="1"/>
  <c r="AH63" i="44"/>
  <c r="AQ63" i="44" s="1"/>
  <c r="W61" i="94"/>
  <c r="AG60" i="94"/>
  <c r="AP60" i="94" s="1"/>
  <c r="AF60" i="94"/>
  <c r="AO60" i="94" s="1"/>
  <c r="AE60" i="94"/>
  <c r="AH64" i="95"/>
  <c r="AQ64" i="95" s="1"/>
  <c r="AR62" i="76"/>
  <c r="AH62" i="84"/>
  <c r="AQ62" i="84" s="1"/>
  <c r="Y63" i="80"/>
  <c r="X63" i="80"/>
  <c r="AG63" i="73"/>
  <c r="AP63" i="73" s="1"/>
  <c r="AF63" i="73"/>
  <c r="AO63" i="73" s="1"/>
  <c r="AE63" i="73"/>
  <c r="W64" i="73"/>
  <c r="Y64" i="37"/>
  <c r="X64" i="37"/>
  <c r="AH62" i="41"/>
  <c r="AQ62" i="41" s="1"/>
  <c r="AR60" i="74"/>
  <c r="AN63" i="40"/>
  <c r="AI63" i="40"/>
  <c r="AR63" i="96"/>
  <c r="AI60" i="89"/>
  <c r="AN60" i="89"/>
  <c r="X64" i="38"/>
  <c r="Y64" i="38"/>
  <c r="AR63" i="26"/>
  <c r="AR63" i="77"/>
  <c r="AE63" i="44"/>
  <c r="AG63" i="44"/>
  <c r="AP63" i="44" s="1"/>
  <c r="W64" i="44"/>
  <c r="AF63" i="44"/>
  <c r="AO63" i="44" s="1"/>
  <c r="W62" i="74"/>
  <c r="AG61" i="74"/>
  <c r="AP61" i="74" s="1"/>
  <c r="AF61" i="74"/>
  <c r="AO61" i="74" s="1"/>
  <c r="AE61" i="74"/>
  <c r="AR61" i="29"/>
  <c r="X64" i="42"/>
  <c r="Y64" i="42"/>
  <c r="AN62" i="82"/>
  <c r="AI62" i="82"/>
  <c r="Y63" i="90"/>
  <c r="X63" i="90"/>
  <c r="Z63" i="90" s="1"/>
  <c r="AI61" i="45"/>
  <c r="AN61" i="45"/>
  <c r="W62" i="75"/>
  <c r="AG61" i="75"/>
  <c r="AP61" i="75" s="1"/>
  <c r="AF61" i="75"/>
  <c r="AO61" i="75" s="1"/>
  <c r="AE61" i="75"/>
  <c r="AI61" i="78"/>
  <c r="AN61" i="78"/>
  <c r="AH65" i="79"/>
  <c r="AQ65" i="79" s="1"/>
  <c r="AR63" i="30"/>
  <c r="AH63" i="31"/>
  <c r="AQ63" i="31" s="1"/>
  <c r="AF63" i="34"/>
  <c r="AO63" i="34" s="1"/>
  <c r="AG63" i="34"/>
  <c r="AP63" i="34" s="1"/>
  <c r="W64" i="34"/>
  <c r="AE63" i="34"/>
  <c r="AH60" i="27"/>
  <c r="AQ60" i="27" s="1"/>
  <c r="AH64" i="30"/>
  <c r="AQ64" i="30" s="1"/>
  <c r="AH62" i="39"/>
  <c r="AQ62" i="39" s="1"/>
  <c r="AG64" i="48"/>
  <c r="AP64" i="48" s="1"/>
  <c r="AF64" i="48"/>
  <c r="AO64" i="48" s="1"/>
  <c r="AE64" i="48"/>
  <c r="W65" i="48"/>
  <c r="AR62" i="87"/>
  <c r="AI63" i="42"/>
  <c r="AN63" i="42"/>
  <c r="X61" i="89"/>
  <c r="Y61" i="89"/>
  <c r="AH64" i="28"/>
  <c r="AQ64" i="28" s="1"/>
  <c r="AN62" i="90"/>
  <c r="AI62" i="90"/>
  <c r="AN61" i="88"/>
  <c r="AI61" i="88"/>
  <c r="AI64" i="85"/>
  <c r="AN64" i="85"/>
  <c r="AN63" i="38"/>
  <c r="AI63" i="38"/>
  <c r="Z64" i="28"/>
  <c r="X64" i="93"/>
  <c r="Y64" i="93"/>
  <c r="AN62" i="81"/>
  <c r="AI62" i="81"/>
  <c r="AF65" i="91"/>
  <c r="AO65" i="91" s="1"/>
  <c r="AE65" i="91"/>
  <c r="AG65" i="91"/>
  <c r="AP65" i="91" s="1"/>
  <c r="W66" i="91"/>
  <c r="AH61" i="92"/>
  <c r="AQ61" i="92" s="1"/>
  <c r="AF64" i="95"/>
  <c r="AO64" i="95" s="1"/>
  <c r="AG64" i="95"/>
  <c r="AP64" i="95" s="1"/>
  <c r="AE64" i="95"/>
  <c r="W65" i="95"/>
  <c r="W63" i="84"/>
  <c r="AE62" i="84"/>
  <c r="AF62" i="84"/>
  <c r="AO62" i="84" s="1"/>
  <c r="AG62" i="84"/>
  <c r="AP62" i="84" s="1"/>
  <c r="W62" i="35"/>
  <c r="AG61" i="35"/>
  <c r="AP61" i="35" s="1"/>
  <c r="AF61" i="35"/>
  <c r="AO61" i="35" s="1"/>
  <c r="AE61" i="35"/>
  <c r="W63" i="41"/>
  <c r="AG62" i="41"/>
  <c r="AP62" i="41" s="1"/>
  <c r="AF62" i="41"/>
  <c r="AO62" i="41" s="1"/>
  <c r="AE62" i="41"/>
  <c r="AH63" i="76"/>
  <c r="AQ63" i="76" s="1"/>
  <c r="AR61" i="84"/>
  <c r="AR61" i="39"/>
  <c r="AH64" i="96"/>
  <c r="AQ64" i="96" s="1"/>
  <c r="AE61" i="46"/>
  <c r="W62" i="46"/>
  <c r="AG61" i="46"/>
  <c r="AP61" i="46" s="1"/>
  <c r="AF61" i="46"/>
  <c r="AO61" i="46" s="1"/>
  <c r="Z63" i="31"/>
  <c r="AR61" i="41"/>
  <c r="Z60" i="27"/>
  <c r="Z64" i="30"/>
  <c r="AR63" i="95"/>
  <c r="AH62" i="33"/>
  <c r="AQ62" i="33" s="1"/>
  <c r="AR64" i="79"/>
  <c r="Y62" i="36"/>
  <c r="X62" i="36"/>
  <c r="AH62" i="29"/>
  <c r="AQ62" i="29" s="1"/>
  <c r="X62" i="78"/>
  <c r="Y62" i="78"/>
  <c r="Y62" i="88"/>
  <c r="X62" i="88"/>
  <c r="Y63" i="81"/>
  <c r="X63" i="81"/>
  <c r="Y63" i="32"/>
  <c r="X63" i="32"/>
  <c r="AI61" i="43"/>
  <c r="AN61" i="43"/>
  <c r="AR60" i="92"/>
  <c r="Z64" i="26"/>
  <c r="AH64" i="77"/>
  <c r="AQ64" i="77" s="1"/>
  <c r="AR62" i="83"/>
  <c r="W65" i="86"/>
  <c r="AE64" i="86"/>
  <c r="AF64" i="86"/>
  <c r="AO64" i="86" s="1"/>
  <c r="AG64" i="86"/>
  <c r="AP64" i="86" s="1"/>
  <c r="AH63" i="83"/>
  <c r="AQ63" i="83" s="1"/>
  <c r="AR62" i="44"/>
  <c r="AH63" i="87"/>
  <c r="AQ63" i="87" s="1"/>
  <c r="X63" i="82"/>
  <c r="Y63" i="82"/>
  <c r="AR60" i="75"/>
  <c r="Z64" i="96"/>
  <c r="AH60" i="94"/>
  <c r="AQ60" i="94" s="1"/>
  <c r="AR61" i="33"/>
  <c r="AE61" i="47"/>
  <c r="AF61" i="47"/>
  <c r="AO61" i="47" s="1"/>
  <c r="W62" i="47"/>
  <c r="AG61" i="47"/>
  <c r="AP61" i="47" s="1"/>
  <c r="AE64" i="25"/>
  <c r="W65" i="25"/>
  <c r="AG64" i="25"/>
  <c r="AP64" i="25" s="1"/>
  <c r="AF64" i="25"/>
  <c r="AO64" i="25" s="1"/>
  <c r="X64" i="40"/>
  <c r="Y64" i="40"/>
  <c r="Z62" i="33"/>
  <c r="AH61" i="74"/>
  <c r="AQ61" i="74" s="1"/>
  <c r="AI61" i="36"/>
  <c r="AN61" i="36"/>
  <c r="Z63" i="83"/>
  <c r="Z63" i="87"/>
  <c r="Z62" i="29"/>
  <c r="AR62" i="31"/>
  <c r="Y62" i="45"/>
  <c r="X62" i="45"/>
  <c r="Z62" i="45" s="1"/>
  <c r="AH61" i="75"/>
  <c r="AQ61" i="75" s="1"/>
  <c r="AI63" i="93"/>
  <c r="AN63" i="93"/>
  <c r="AI62" i="32"/>
  <c r="AN62" i="32"/>
  <c r="Y65" i="85"/>
  <c r="X65" i="85"/>
  <c r="AF62" i="39" l="1"/>
  <c r="AO62" i="39" s="1"/>
  <c r="AG62" i="39"/>
  <c r="AP62" i="39" s="1"/>
  <c r="Z64" i="93"/>
  <c r="Z61" i="89"/>
  <c r="AF65" i="79"/>
  <c r="AO65" i="79" s="1"/>
  <c r="Z62" i="36"/>
  <c r="AE62" i="36" s="1"/>
  <c r="Z63" i="80"/>
  <c r="AF63" i="80" s="1"/>
  <c r="AO63" i="80" s="1"/>
  <c r="Z64" i="42"/>
  <c r="Z62" i="88"/>
  <c r="Z63" i="32"/>
  <c r="AG65" i="79"/>
  <c r="AP65" i="79" s="1"/>
  <c r="Z64" i="40"/>
  <c r="W65" i="40" s="1"/>
  <c r="Z64" i="38"/>
  <c r="AF64" i="38" s="1"/>
  <c r="AO64" i="38" s="1"/>
  <c r="Z63" i="82"/>
  <c r="AG63" i="82" s="1"/>
  <c r="AP63" i="82" s="1"/>
  <c r="W64" i="80"/>
  <c r="AG63" i="80"/>
  <c r="AP63" i="80" s="1"/>
  <c r="AE63" i="80"/>
  <c r="AF63" i="82"/>
  <c r="AO63" i="82" s="1"/>
  <c r="W64" i="82"/>
  <c r="AE63" i="82"/>
  <c r="AF63" i="90"/>
  <c r="AO63" i="90" s="1"/>
  <c r="AG63" i="90"/>
  <c r="AP63" i="90" s="1"/>
  <c r="AE63" i="90"/>
  <c r="W64" i="90"/>
  <c r="AE64" i="93"/>
  <c r="W65" i="93"/>
  <c r="AF64" i="93"/>
  <c r="AO64" i="93" s="1"/>
  <c r="AG64" i="93"/>
  <c r="AP64" i="93" s="1"/>
  <c r="AG62" i="36"/>
  <c r="AP62" i="36" s="1"/>
  <c r="AF62" i="36"/>
  <c r="AO62" i="36" s="1"/>
  <c r="AF62" i="88"/>
  <c r="AO62" i="88" s="1"/>
  <c r="AG62" i="88"/>
  <c r="AP62" i="88" s="1"/>
  <c r="W63" i="88"/>
  <c r="AE62" i="88"/>
  <c r="AR64" i="85"/>
  <c r="AH65" i="85"/>
  <c r="AQ65" i="85" s="1"/>
  <c r="AR63" i="93"/>
  <c r="AH62" i="45"/>
  <c r="AQ62" i="45" s="1"/>
  <c r="AG63" i="87"/>
  <c r="AP63" i="87" s="1"/>
  <c r="AF63" i="87"/>
  <c r="AO63" i="87" s="1"/>
  <c r="AE63" i="87"/>
  <c r="W64" i="87"/>
  <c r="AG64" i="96"/>
  <c r="AP64" i="96" s="1"/>
  <c r="AF64" i="96"/>
  <c r="AO64" i="96" s="1"/>
  <c r="W65" i="96"/>
  <c r="AE64" i="96"/>
  <c r="AE64" i="26"/>
  <c r="W65" i="26"/>
  <c r="AG64" i="26"/>
  <c r="AP64" i="26" s="1"/>
  <c r="AF64" i="26"/>
  <c r="AO64" i="26" s="1"/>
  <c r="X62" i="46"/>
  <c r="Y62" i="46"/>
  <c r="X63" i="84"/>
  <c r="Y63" i="84"/>
  <c r="AH61" i="89"/>
  <c r="AQ61" i="89" s="1"/>
  <c r="X65" i="48"/>
  <c r="Y65" i="48"/>
  <c r="X62" i="74"/>
  <c r="Y62" i="74"/>
  <c r="Y64" i="73"/>
  <c r="X64" i="73"/>
  <c r="AR63" i="37"/>
  <c r="X62" i="92"/>
  <c r="Y62" i="92"/>
  <c r="Y66" i="79"/>
  <c r="X66" i="79"/>
  <c r="Y63" i="39"/>
  <c r="X63" i="39"/>
  <c r="AG63" i="83"/>
  <c r="AP63" i="83" s="1"/>
  <c r="AF63" i="83"/>
  <c r="AO63" i="83" s="1"/>
  <c r="W64" i="83"/>
  <c r="AE63" i="83"/>
  <c r="AG63" i="32"/>
  <c r="AP63" i="32" s="1"/>
  <c r="AF63" i="32"/>
  <c r="AO63" i="32" s="1"/>
  <c r="AE63" i="32"/>
  <c r="W64" i="32"/>
  <c r="Y62" i="35"/>
  <c r="X62" i="35"/>
  <c r="X65" i="95"/>
  <c r="Y65" i="95"/>
  <c r="AF61" i="89"/>
  <c r="AO61" i="89" s="1"/>
  <c r="AE61" i="89"/>
  <c r="AG61" i="89"/>
  <c r="AP61" i="89" s="1"/>
  <c r="W62" i="89"/>
  <c r="AI64" i="48"/>
  <c r="AN64" i="48"/>
  <c r="AR62" i="82"/>
  <c r="AI60" i="94"/>
  <c r="AN60" i="94"/>
  <c r="AG62" i="43"/>
  <c r="AP62" i="43" s="1"/>
  <c r="AF62" i="43"/>
  <c r="AO62" i="43" s="1"/>
  <c r="AE62" i="43"/>
  <c r="W63" i="43"/>
  <c r="AR62" i="80"/>
  <c r="AI65" i="79"/>
  <c r="AN65" i="79"/>
  <c r="Z65" i="85"/>
  <c r="Y62" i="47"/>
  <c r="X62" i="47"/>
  <c r="AI64" i="86"/>
  <c r="AN64" i="86"/>
  <c r="AH63" i="81"/>
  <c r="AQ63" i="81" s="1"/>
  <c r="AE63" i="31"/>
  <c r="W64" i="31"/>
  <c r="AG63" i="31"/>
  <c r="AP63" i="31" s="1"/>
  <c r="AF63" i="31"/>
  <c r="AO63" i="31" s="1"/>
  <c r="X63" i="41"/>
  <c r="Y63" i="41"/>
  <c r="AI64" i="95"/>
  <c r="AN64" i="95"/>
  <c r="AN65" i="91"/>
  <c r="AI65" i="91"/>
  <c r="AR61" i="88"/>
  <c r="AN63" i="34"/>
  <c r="AI63" i="34"/>
  <c r="AR61" i="78"/>
  <c r="AI61" i="74"/>
  <c r="AN61" i="74"/>
  <c r="X64" i="44"/>
  <c r="Y64" i="44"/>
  <c r="AR60" i="89"/>
  <c r="AH64" i="37"/>
  <c r="AQ64" i="37" s="1"/>
  <c r="AI63" i="76"/>
  <c r="AN63" i="76"/>
  <c r="AI62" i="39"/>
  <c r="AN62" i="39"/>
  <c r="AI61" i="35"/>
  <c r="AN61" i="35"/>
  <c r="W65" i="28"/>
  <c r="AG64" i="28"/>
  <c r="AP64" i="28" s="1"/>
  <c r="AF64" i="28"/>
  <c r="AO64" i="28" s="1"/>
  <c r="AE64" i="28"/>
  <c r="AR63" i="42"/>
  <c r="AI61" i="75"/>
  <c r="AN61" i="75"/>
  <c r="AR61" i="45"/>
  <c r="AH64" i="93"/>
  <c r="AQ64" i="93" s="1"/>
  <c r="X62" i="75"/>
  <c r="Y62" i="75"/>
  <c r="AN63" i="73"/>
  <c r="AI63" i="73"/>
  <c r="AF62" i="33"/>
  <c r="AO62" i="33" s="1"/>
  <c r="AE62" i="33"/>
  <c r="W63" i="33"/>
  <c r="AG62" i="33"/>
  <c r="AP62" i="33" s="1"/>
  <c r="AH62" i="78"/>
  <c r="AQ62" i="78" s="1"/>
  <c r="AR62" i="32"/>
  <c r="Y65" i="25"/>
  <c r="X65" i="25"/>
  <c r="AI61" i="47"/>
  <c r="AN61" i="47"/>
  <c r="AH63" i="82"/>
  <c r="AQ63" i="82" s="1"/>
  <c r="X65" i="86"/>
  <c r="Y65" i="86"/>
  <c r="AR61" i="43"/>
  <c r="Z63" i="81"/>
  <c r="Z62" i="78"/>
  <c r="AH62" i="36"/>
  <c r="AQ62" i="36" s="1"/>
  <c r="AF64" i="30"/>
  <c r="AO64" i="30" s="1"/>
  <c r="AE64" i="30"/>
  <c r="W65" i="30"/>
  <c r="AG64" i="30"/>
  <c r="AP64" i="30" s="1"/>
  <c r="AI62" i="41"/>
  <c r="AN62" i="41"/>
  <c r="AI62" i="84"/>
  <c r="AN62" i="84"/>
  <c r="AR62" i="81"/>
  <c r="AR63" i="38"/>
  <c r="AR62" i="90"/>
  <c r="X64" i="34"/>
  <c r="Y64" i="34"/>
  <c r="AH63" i="90"/>
  <c r="AQ63" i="90" s="1"/>
  <c r="AH64" i="42"/>
  <c r="AQ64" i="42" s="1"/>
  <c r="Z64" i="37"/>
  <c r="AH63" i="80"/>
  <c r="AQ63" i="80" s="1"/>
  <c r="X65" i="77"/>
  <c r="Y65" i="77"/>
  <c r="AF62" i="45"/>
  <c r="AO62" i="45" s="1"/>
  <c r="AE62" i="45"/>
  <c r="W63" i="45"/>
  <c r="AG62" i="45"/>
  <c r="AP62" i="45" s="1"/>
  <c r="AI61" i="46"/>
  <c r="AN61" i="46"/>
  <c r="AR61" i="36"/>
  <c r="AG62" i="29"/>
  <c r="AP62" i="29" s="1"/>
  <c r="AF62" i="29"/>
  <c r="AO62" i="29" s="1"/>
  <c r="AE62" i="29"/>
  <c r="W63" i="29"/>
  <c r="AH64" i="40"/>
  <c r="AQ64" i="40" s="1"/>
  <c r="AI64" i="25"/>
  <c r="AN64" i="25"/>
  <c r="AH63" i="32"/>
  <c r="AQ63" i="32" s="1"/>
  <c r="AH62" i="88"/>
  <c r="AQ62" i="88" s="1"/>
  <c r="AE60" i="27"/>
  <c r="W61" i="27"/>
  <c r="AG60" i="27"/>
  <c r="AP60" i="27" s="1"/>
  <c r="AF60" i="27"/>
  <c r="AO60" i="27" s="1"/>
  <c r="Y66" i="91"/>
  <c r="X66" i="91"/>
  <c r="AG64" i="42"/>
  <c r="AP64" i="42" s="1"/>
  <c r="AF64" i="42"/>
  <c r="AO64" i="42" s="1"/>
  <c r="AE64" i="42"/>
  <c r="W65" i="42"/>
  <c r="AN63" i="44"/>
  <c r="AI63" i="44"/>
  <c r="AH64" i="38"/>
  <c r="AQ64" i="38" s="1"/>
  <c r="AR63" i="40"/>
  <c r="X61" i="94"/>
  <c r="Y61" i="94"/>
  <c r="AH62" i="43"/>
  <c r="AQ62" i="43" s="1"/>
  <c r="Y64" i="76"/>
  <c r="X64" i="76"/>
  <c r="AI61" i="92"/>
  <c r="AN61" i="92"/>
  <c r="AI64" i="77"/>
  <c r="AN64" i="77"/>
  <c r="AF64" i="40" l="1"/>
  <c r="AO64" i="40" s="1"/>
  <c r="Z64" i="44"/>
  <c r="AE64" i="40"/>
  <c r="Z61" i="94"/>
  <c r="AG64" i="40"/>
  <c r="AP64" i="40" s="1"/>
  <c r="Z65" i="77"/>
  <c r="W66" i="77" s="1"/>
  <c r="Z62" i="47"/>
  <c r="W63" i="36"/>
  <c r="Z62" i="74"/>
  <c r="Z66" i="91"/>
  <c r="Z66" i="79"/>
  <c r="AF66" i="79" s="1"/>
  <c r="AO66" i="79" s="1"/>
  <c r="Z63" i="41"/>
  <c r="AG63" i="41" s="1"/>
  <c r="AP63" i="41" s="1"/>
  <c r="Z65" i="95"/>
  <c r="AE64" i="38"/>
  <c r="AI64" i="38" s="1"/>
  <c r="AG64" i="38"/>
  <c r="AP64" i="38" s="1"/>
  <c r="Z65" i="86"/>
  <c r="AG65" i="86" s="1"/>
  <c r="AP65" i="86" s="1"/>
  <c r="W65" i="38"/>
  <c r="Z65" i="48"/>
  <c r="AG65" i="48" s="1"/>
  <c r="AP65" i="48" s="1"/>
  <c r="AE65" i="77"/>
  <c r="AN64" i="42"/>
  <c r="AI64" i="42"/>
  <c r="AF62" i="78"/>
  <c r="AO62" i="78" s="1"/>
  <c r="AE62" i="78"/>
  <c r="W63" i="78"/>
  <c r="AG62" i="78"/>
  <c r="AP62" i="78" s="1"/>
  <c r="AE65" i="86"/>
  <c r="W66" i="86"/>
  <c r="AF65" i="86"/>
  <c r="AO65" i="86" s="1"/>
  <c r="AR61" i="75"/>
  <c r="Y64" i="31"/>
  <c r="X64" i="31"/>
  <c r="Z64" i="31" s="1"/>
  <c r="AN62" i="43"/>
  <c r="AI62" i="43"/>
  <c r="AG66" i="79"/>
  <c r="AP66" i="79" s="1"/>
  <c r="AH64" i="73"/>
  <c r="AQ64" i="73" s="1"/>
  <c r="AH62" i="46"/>
  <c r="AQ62" i="46" s="1"/>
  <c r="AI64" i="26"/>
  <c r="AN64" i="26"/>
  <c r="X64" i="87"/>
  <c r="Y64" i="87"/>
  <c r="AN62" i="36"/>
  <c r="AI62" i="36"/>
  <c r="AR64" i="77"/>
  <c r="AH61" i="94"/>
  <c r="AQ61" i="94" s="1"/>
  <c r="AG66" i="91"/>
  <c r="AP66" i="91" s="1"/>
  <c r="AF66" i="91"/>
  <c r="AO66" i="91" s="1"/>
  <c r="AE66" i="91"/>
  <c r="W67" i="91"/>
  <c r="X63" i="29"/>
  <c r="Y63" i="29"/>
  <c r="AR62" i="84"/>
  <c r="AI64" i="30"/>
  <c r="AN64" i="30"/>
  <c r="AH65" i="86"/>
  <c r="AQ65" i="86" s="1"/>
  <c r="AR63" i="73"/>
  <c r="AR62" i="39"/>
  <c r="AG64" i="44"/>
  <c r="AP64" i="44" s="1"/>
  <c r="AF64" i="44"/>
  <c r="AO64" i="44" s="1"/>
  <c r="W65" i="44"/>
  <c r="AE64" i="44"/>
  <c r="AR64" i="95"/>
  <c r="AG62" i="47"/>
  <c r="AP62" i="47" s="1"/>
  <c r="AE62" i="47"/>
  <c r="W63" i="47"/>
  <c r="AF62" i="47"/>
  <c r="AO62" i="47" s="1"/>
  <c r="X63" i="43"/>
  <c r="Y63" i="43"/>
  <c r="AR60" i="94"/>
  <c r="AG65" i="95"/>
  <c r="AP65" i="95" s="1"/>
  <c r="W66" i="95"/>
  <c r="AF65" i="95"/>
  <c r="AO65" i="95" s="1"/>
  <c r="AE65" i="95"/>
  <c r="AN63" i="32"/>
  <c r="AI63" i="32"/>
  <c r="AE62" i="74"/>
  <c r="W63" i="74"/>
  <c r="AF62" i="74"/>
  <c r="AO62" i="74" s="1"/>
  <c r="AG62" i="74"/>
  <c r="AP62" i="74" s="1"/>
  <c r="Y65" i="26"/>
  <c r="Z65" i="26" s="1"/>
  <c r="X65" i="26"/>
  <c r="Y63" i="36"/>
  <c r="X63" i="36"/>
  <c r="AN62" i="29"/>
  <c r="AI62" i="29"/>
  <c r="AR61" i="46"/>
  <c r="AH62" i="35"/>
  <c r="AQ62" i="35" s="1"/>
  <c r="AH65" i="77"/>
  <c r="AQ65" i="77" s="1"/>
  <c r="AR62" i="41"/>
  <c r="W64" i="81"/>
  <c r="AE63" i="81"/>
  <c r="AF63" i="81"/>
  <c r="AO63" i="81" s="1"/>
  <c r="AG63" i="81"/>
  <c r="AP63" i="81" s="1"/>
  <c r="AR61" i="47"/>
  <c r="Y63" i="33"/>
  <c r="X63" i="33"/>
  <c r="Z63" i="33" s="1"/>
  <c r="Y65" i="28"/>
  <c r="X65" i="28"/>
  <c r="AR63" i="76"/>
  <c r="AR61" i="74"/>
  <c r="AH63" i="41"/>
  <c r="AQ63" i="41" s="1"/>
  <c r="AI63" i="31"/>
  <c r="AN63" i="31"/>
  <c r="AN61" i="89"/>
  <c r="AI61" i="89"/>
  <c r="AH63" i="39"/>
  <c r="AQ63" i="39" s="1"/>
  <c r="AH65" i="48"/>
  <c r="AQ65" i="48" s="1"/>
  <c r="Z62" i="46"/>
  <c r="AN64" i="96"/>
  <c r="AI64" i="96"/>
  <c r="AI64" i="93"/>
  <c r="AN64" i="93"/>
  <c r="AN63" i="82"/>
  <c r="AI63" i="82"/>
  <c r="AI63" i="80"/>
  <c r="AN63" i="80"/>
  <c r="AR63" i="44"/>
  <c r="W65" i="37"/>
  <c r="AG64" i="37"/>
  <c r="AP64" i="37" s="1"/>
  <c r="AF64" i="37"/>
  <c r="AO64" i="37" s="1"/>
  <c r="AE64" i="37"/>
  <c r="AH64" i="34"/>
  <c r="AQ64" i="34" s="1"/>
  <c r="AH65" i="25"/>
  <c r="AQ65" i="25" s="1"/>
  <c r="AH62" i="75"/>
  <c r="AQ62" i="75" s="1"/>
  <c r="AR65" i="91"/>
  <c r="AR64" i="86"/>
  <c r="AR65" i="79"/>
  <c r="Z62" i="35"/>
  <c r="AH62" i="92"/>
  <c r="AQ62" i="92" s="1"/>
  <c r="Z64" i="73"/>
  <c r="AN63" i="87"/>
  <c r="AI63" i="87"/>
  <c r="AN62" i="88"/>
  <c r="AI62" i="88"/>
  <c r="X64" i="90"/>
  <c r="Y64" i="90"/>
  <c r="Y64" i="82"/>
  <c r="X64" i="82"/>
  <c r="AF61" i="94"/>
  <c r="AO61" i="94" s="1"/>
  <c r="W62" i="94"/>
  <c r="AG61" i="94"/>
  <c r="AP61" i="94" s="1"/>
  <c r="AE61" i="94"/>
  <c r="AF65" i="85"/>
  <c r="AO65" i="85" s="1"/>
  <c r="AE65" i="85"/>
  <c r="W66" i="85"/>
  <c r="AG65" i="85"/>
  <c r="AP65" i="85" s="1"/>
  <c r="AI64" i="40"/>
  <c r="AN64" i="40"/>
  <c r="X65" i="93"/>
  <c r="Z65" i="93" s="1"/>
  <c r="Y65" i="93"/>
  <c r="X61" i="27"/>
  <c r="Y61" i="27"/>
  <c r="Y63" i="45"/>
  <c r="X63" i="45"/>
  <c r="Z64" i="34"/>
  <c r="Z65" i="25"/>
  <c r="AN62" i="33"/>
  <c r="AI62" i="33"/>
  <c r="Z62" i="75"/>
  <c r="AI64" i="28"/>
  <c r="AN64" i="28"/>
  <c r="AR61" i="35"/>
  <c r="AH62" i="47"/>
  <c r="AQ62" i="47" s="1"/>
  <c r="AR64" i="48"/>
  <c r="AN63" i="83"/>
  <c r="AI63" i="83"/>
  <c r="Z63" i="39"/>
  <c r="Z62" i="92"/>
  <c r="AH63" i="84"/>
  <c r="AQ63" i="84" s="1"/>
  <c r="X65" i="96"/>
  <c r="Y65" i="96"/>
  <c r="X63" i="88"/>
  <c r="Y63" i="88"/>
  <c r="Y65" i="38"/>
  <c r="X65" i="38"/>
  <c r="X65" i="40"/>
  <c r="Y65" i="40"/>
  <c r="AN63" i="90"/>
  <c r="AI63" i="90"/>
  <c r="AR61" i="92"/>
  <c r="AH64" i="76"/>
  <c r="AQ64" i="76" s="1"/>
  <c r="AH66" i="91"/>
  <c r="AQ66" i="91" s="1"/>
  <c r="Z64" i="76"/>
  <c r="X65" i="42"/>
  <c r="Y65" i="42"/>
  <c r="AI60" i="27"/>
  <c r="AN60" i="27"/>
  <c r="AR64" i="25"/>
  <c r="AI62" i="45"/>
  <c r="AN62" i="45"/>
  <c r="Y65" i="30"/>
  <c r="X65" i="30"/>
  <c r="AH64" i="44"/>
  <c r="AQ64" i="44" s="1"/>
  <c r="AR63" i="34"/>
  <c r="X62" i="89"/>
  <c r="Y62" i="89"/>
  <c r="AH65" i="95"/>
  <c r="AQ65" i="95" s="1"/>
  <c r="Y64" i="32"/>
  <c r="X64" i="32"/>
  <c r="Y64" i="83"/>
  <c r="X64" i="83"/>
  <c r="AH66" i="79"/>
  <c r="AQ66" i="79" s="1"/>
  <c r="AH62" i="74"/>
  <c r="AQ62" i="74" s="1"/>
  <c r="Z63" i="84"/>
  <c r="X64" i="80"/>
  <c r="Y64" i="80"/>
  <c r="AF65" i="77" l="1"/>
  <c r="AO65" i="77" s="1"/>
  <c r="AG65" i="77"/>
  <c r="AP65" i="77" s="1"/>
  <c r="W67" i="79"/>
  <c r="AE65" i="48"/>
  <c r="AF63" i="41"/>
  <c r="AO63" i="41" s="1"/>
  <c r="AE66" i="79"/>
  <c r="W66" i="48"/>
  <c r="W64" i="41"/>
  <c r="AE63" i="41"/>
  <c r="AN64" i="38"/>
  <c r="Z64" i="87"/>
  <c r="W65" i="87" s="1"/>
  <c r="AF65" i="48"/>
  <c r="AO65" i="48" s="1"/>
  <c r="Z63" i="45"/>
  <c r="Z63" i="36"/>
  <c r="AF63" i="36" s="1"/>
  <c r="AO63" i="36" s="1"/>
  <c r="Z63" i="29"/>
  <c r="AE63" i="29" s="1"/>
  <c r="Z65" i="96"/>
  <c r="W66" i="96" s="1"/>
  <c r="AG63" i="36"/>
  <c r="AP63" i="36" s="1"/>
  <c r="AE63" i="36"/>
  <c r="AF64" i="87"/>
  <c r="AO64" i="87" s="1"/>
  <c r="AE64" i="87"/>
  <c r="AR63" i="90"/>
  <c r="Y66" i="85"/>
  <c r="X66" i="85"/>
  <c r="AH64" i="90"/>
  <c r="AQ64" i="90" s="1"/>
  <c r="AN64" i="44"/>
  <c r="AI64" i="44"/>
  <c r="AH64" i="32"/>
  <c r="AQ64" i="32" s="1"/>
  <c r="AH65" i="30"/>
  <c r="AQ65" i="30" s="1"/>
  <c r="AG64" i="76"/>
  <c r="AP64" i="76" s="1"/>
  <c r="AF64" i="76"/>
  <c r="AO64" i="76" s="1"/>
  <c r="W65" i="76"/>
  <c r="AE64" i="76"/>
  <c r="AH65" i="38"/>
  <c r="AQ65" i="38" s="1"/>
  <c r="AR62" i="33"/>
  <c r="AG63" i="45"/>
  <c r="AP63" i="45" s="1"/>
  <c r="AF63" i="45"/>
  <c r="AO63" i="45" s="1"/>
  <c r="W64" i="45"/>
  <c r="AE63" i="45"/>
  <c r="AG65" i="93"/>
  <c r="AP65" i="93" s="1"/>
  <c r="AF65" i="93"/>
  <c r="AO65" i="93" s="1"/>
  <c r="AE65" i="93"/>
  <c r="W66" i="93"/>
  <c r="AR64" i="96"/>
  <c r="AI63" i="81"/>
  <c r="AN63" i="81"/>
  <c r="AG65" i="26"/>
  <c r="AP65" i="26" s="1"/>
  <c r="AF65" i="26"/>
  <c r="AO65" i="26" s="1"/>
  <c r="AE65" i="26"/>
  <c r="W66" i="26"/>
  <c r="AR63" i="32"/>
  <c r="AG64" i="31"/>
  <c r="AP64" i="31" s="1"/>
  <c r="AF64" i="31"/>
  <c r="AO64" i="31" s="1"/>
  <c r="AE64" i="31"/>
  <c r="W65" i="31"/>
  <c r="X62" i="94"/>
  <c r="Y62" i="94"/>
  <c r="AE62" i="35"/>
  <c r="W63" i="35"/>
  <c r="AF62" i="35"/>
  <c r="AO62" i="35" s="1"/>
  <c r="AG62" i="35"/>
  <c r="AP62" i="35" s="1"/>
  <c r="AH64" i="80"/>
  <c r="AQ64" i="80" s="1"/>
  <c r="Z64" i="32"/>
  <c r="Z65" i="30"/>
  <c r="AR60" i="27"/>
  <c r="Z65" i="38"/>
  <c r="W63" i="92"/>
  <c r="AG62" i="92"/>
  <c r="AP62" i="92" s="1"/>
  <c r="AF62" i="92"/>
  <c r="AO62" i="92" s="1"/>
  <c r="AE62" i="92"/>
  <c r="AG65" i="25"/>
  <c r="AP65" i="25" s="1"/>
  <c r="AF65" i="25"/>
  <c r="AO65" i="25" s="1"/>
  <c r="AE65" i="25"/>
  <c r="W66" i="25"/>
  <c r="AH61" i="27"/>
  <c r="AQ61" i="27" s="1"/>
  <c r="AR64" i="40"/>
  <c r="AI65" i="85"/>
  <c r="AN65" i="85"/>
  <c r="Z64" i="90"/>
  <c r="AR63" i="82"/>
  <c r="AG62" i="46"/>
  <c r="AP62" i="46" s="1"/>
  <c r="AF62" i="46"/>
  <c r="AO62" i="46" s="1"/>
  <c r="AE62" i="46"/>
  <c r="W63" i="46"/>
  <c r="AH65" i="28"/>
  <c r="AQ65" i="28" s="1"/>
  <c r="X64" i="81"/>
  <c r="Y64" i="81"/>
  <c r="X63" i="47"/>
  <c r="Y63" i="47"/>
  <c r="Y65" i="44"/>
  <c r="X65" i="44"/>
  <c r="AH63" i="29"/>
  <c r="AQ63" i="29" s="1"/>
  <c r="AR62" i="43"/>
  <c r="Y66" i="77"/>
  <c r="X66" i="77"/>
  <c r="AH65" i="96"/>
  <c r="AQ65" i="96" s="1"/>
  <c r="Z64" i="80"/>
  <c r="AH64" i="83"/>
  <c r="AQ64" i="83" s="1"/>
  <c r="AH62" i="89"/>
  <c r="AQ62" i="89" s="1"/>
  <c r="AE63" i="39"/>
  <c r="W64" i="39"/>
  <c r="AF63" i="39"/>
  <c r="AO63" i="39" s="1"/>
  <c r="AG63" i="39"/>
  <c r="AP63" i="39" s="1"/>
  <c r="AF64" i="34"/>
  <c r="AO64" i="34" s="1"/>
  <c r="W65" i="34"/>
  <c r="AG64" i="34"/>
  <c r="AP64" i="34" s="1"/>
  <c r="AE64" i="34"/>
  <c r="Z61" i="27"/>
  <c r="AH64" i="82"/>
  <c r="AQ64" i="82" s="1"/>
  <c r="AR62" i="88"/>
  <c r="Y65" i="37"/>
  <c r="X65" i="37"/>
  <c r="AI65" i="95"/>
  <c r="AN65" i="95"/>
  <c r="AN62" i="47"/>
  <c r="AI62" i="47"/>
  <c r="AI65" i="48"/>
  <c r="AN65" i="48"/>
  <c r="W65" i="73"/>
  <c r="AG64" i="73"/>
  <c r="AP64" i="73" s="1"/>
  <c r="AE64" i="73"/>
  <c r="AF64" i="73"/>
  <c r="AO64" i="73" s="1"/>
  <c r="AF63" i="84"/>
  <c r="AO63" i="84" s="1"/>
  <c r="AE63" i="84"/>
  <c r="W64" i="84"/>
  <c r="AG63" i="84"/>
  <c r="AP63" i="84" s="1"/>
  <c r="Z62" i="89"/>
  <c r="AR62" i="45"/>
  <c r="AH65" i="42"/>
  <c r="AQ65" i="42" s="1"/>
  <c r="AH65" i="40"/>
  <c r="AQ65" i="40" s="1"/>
  <c r="AH63" i="88"/>
  <c r="AQ63" i="88" s="1"/>
  <c r="AR63" i="83"/>
  <c r="AR64" i="28"/>
  <c r="AH63" i="45"/>
  <c r="AQ63" i="45" s="1"/>
  <c r="AR64" i="38"/>
  <c r="AI61" i="94"/>
  <c r="AN61" i="94"/>
  <c r="AR63" i="31"/>
  <c r="Z65" i="28"/>
  <c r="AH65" i="26"/>
  <c r="AQ65" i="26" s="1"/>
  <c r="Y63" i="74"/>
  <c r="X63" i="74"/>
  <c r="AH63" i="43"/>
  <c r="AQ63" i="43" s="1"/>
  <c r="AR64" i="30"/>
  <c r="Y67" i="91"/>
  <c r="X67" i="91"/>
  <c r="AR62" i="36"/>
  <c r="AR64" i="26"/>
  <c r="Y67" i="79"/>
  <c r="X67" i="79"/>
  <c r="AH64" i="31"/>
  <c r="AQ64" i="31" s="1"/>
  <c r="X66" i="86"/>
  <c r="Y66" i="86"/>
  <c r="Y63" i="78"/>
  <c r="X63" i="78"/>
  <c r="AN65" i="77"/>
  <c r="AI65" i="77"/>
  <c r="X64" i="41"/>
  <c r="Y64" i="41"/>
  <c r="AR63" i="80"/>
  <c r="AR61" i="89"/>
  <c r="AF63" i="33"/>
  <c r="AO63" i="33" s="1"/>
  <c r="AG63" i="33"/>
  <c r="AP63" i="33" s="1"/>
  <c r="AE63" i="33"/>
  <c r="W64" i="33"/>
  <c r="AH63" i="36"/>
  <c r="AQ63" i="36" s="1"/>
  <c r="AH64" i="87"/>
  <c r="AQ64" i="87" s="1"/>
  <c r="AN65" i="86"/>
  <c r="AI65" i="86"/>
  <c r="AR64" i="42"/>
  <c r="Y66" i="48"/>
  <c r="X66" i="48"/>
  <c r="Z64" i="83"/>
  <c r="Z65" i="42"/>
  <c r="Z65" i="40"/>
  <c r="Z63" i="88"/>
  <c r="AE62" i="75"/>
  <c r="W63" i="75"/>
  <c r="AF62" i="75"/>
  <c r="AO62" i="75" s="1"/>
  <c r="AG62" i="75"/>
  <c r="AP62" i="75" s="1"/>
  <c r="AH65" i="93"/>
  <c r="AQ65" i="93" s="1"/>
  <c r="Z64" i="82"/>
  <c r="AR63" i="87"/>
  <c r="AI64" i="37"/>
  <c r="AN64" i="37"/>
  <c r="AR64" i="93"/>
  <c r="AH63" i="33"/>
  <c r="AQ63" i="33" s="1"/>
  <c r="AR62" i="29"/>
  <c r="AI62" i="74"/>
  <c r="AN62" i="74"/>
  <c r="X66" i="95"/>
  <c r="Y66" i="95"/>
  <c r="Z63" i="43"/>
  <c r="AN66" i="91"/>
  <c r="AI66" i="91"/>
  <c r="AN66" i="79"/>
  <c r="AI66" i="79"/>
  <c r="AI62" i="78"/>
  <c r="AN62" i="78"/>
  <c r="AI63" i="41"/>
  <c r="AN63" i="41"/>
  <c r="AG64" i="87" l="1"/>
  <c r="AP64" i="87" s="1"/>
  <c r="Z63" i="78"/>
  <c r="AG65" i="96"/>
  <c r="AP65" i="96" s="1"/>
  <c r="Z64" i="41"/>
  <c r="W64" i="36"/>
  <c r="AG63" i="29"/>
  <c r="AP63" i="29" s="1"/>
  <c r="W64" i="29"/>
  <c r="Z65" i="44"/>
  <c r="Z66" i="85"/>
  <c r="Z63" i="47"/>
  <c r="AF65" i="96"/>
  <c r="AO65" i="96" s="1"/>
  <c r="Z66" i="86"/>
  <c r="AG66" i="86" s="1"/>
  <c r="AP66" i="86" s="1"/>
  <c r="AE65" i="96"/>
  <c r="AF63" i="29"/>
  <c r="AO63" i="29" s="1"/>
  <c r="Z67" i="91"/>
  <c r="W68" i="91" s="1"/>
  <c r="Z64" i="81"/>
  <c r="AG63" i="78"/>
  <c r="AP63" i="78" s="1"/>
  <c r="AF63" i="78"/>
  <c r="AO63" i="78" s="1"/>
  <c r="AE63" i="78"/>
  <c r="W64" i="78"/>
  <c r="W67" i="86"/>
  <c r="AR62" i="78"/>
  <c r="W65" i="82"/>
  <c r="AE64" i="82"/>
  <c r="AF64" i="82"/>
  <c r="AO64" i="82" s="1"/>
  <c r="AG64" i="82"/>
  <c r="AP64" i="82" s="1"/>
  <c r="AF65" i="40"/>
  <c r="AO65" i="40" s="1"/>
  <c r="AE65" i="40"/>
  <c r="W66" i="40"/>
  <c r="AG65" i="40"/>
  <c r="AP65" i="40" s="1"/>
  <c r="AH64" i="41"/>
  <c r="AQ64" i="41" s="1"/>
  <c r="AH65" i="37"/>
  <c r="AQ65" i="37" s="1"/>
  <c r="AH64" i="81"/>
  <c r="AQ64" i="81" s="1"/>
  <c r="AI62" i="35"/>
  <c r="AN62" i="35"/>
  <c r="AN64" i="31"/>
  <c r="AI64" i="31"/>
  <c r="X66" i="26"/>
  <c r="Y66" i="26"/>
  <c r="X64" i="36"/>
  <c r="Y64" i="36"/>
  <c r="W66" i="42"/>
  <c r="AG65" i="42"/>
  <c r="AP65" i="42" s="1"/>
  <c r="AF65" i="42"/>
  <c r="AO65" i="42" s="1"/>
  <c r="AE65" i="42"/>
  <c r="AG64" i="41"/>
  <c r="AP64" i="41" s="1"/>
  <c r="AF64" i="41"/>
  <c r="AO64" i="41" s="1"/>
  <c r="AE64" i="41"/>
  <c r="W65" i="41"/>
  <c r="AG62" i="89"/>
  <c r="AP62" i="89" s="1"/>
  <c r="AF62" i="89"/>
  <c r="AO62" i="89" s="1"/>
  <c r="W63" i="89"/>
  <c r="AE62" i="89"/>
  <c r="AR65" i="48"/>
  <c r="X64" i="39"/>
  <c r="Y64" i="39"/>
  <c r="AF64" i="80"/>
  <c r="AO64" i="80" s="1"/>
  <c r="AE64" i="80"/>
  <c r="W65" i="80"/>
  <c r="AG64" i="80"/>
  <c r="AP64" i="80" s="1"/>
  <c r="AH66" i="77"/>
  <c r="AQ66" i="77" s="1"/>
  <c r="W66" i="44"/>
  <c r="AF65" i="44"/>
  <c r="AO65" i="44" s="1"/>
  <c r="AE65" i="44"/>
  <c r="AG65" i="44"/>
  <c r="AP65" i="44" s="1"/>
  <c r="AE64" i="81"/>
  <c r="AG64" i="81"/>
  <c r="AP64" i="81" s="1"/>
  <c r="AF64" i="81"/>
  <c r="AO64" i="81" s="1"/>
  <c r="W65" i="81"/>
  <c r="X66" i="25"/>
  <c r="Y66" i="25"/>
  <c r="AG65" i="30"/>
  <c r="AP65" i="30" s="1"/>
  <c r="AF65" i="30"/>
  <c r="AO65" i="30" s="1"/>
  <c r="AE65" i="30"/>
  <c r="W66" i="30"/>
  <c r="AN65" i="26"/>
  <c r="AI65" i="26"/>
  <c r="AN64" i="76"/>
  <c r="AI64" i="76"/>
  <c r="AG66" i="85"/>
  <c r="AP66" i="85" s="1"/>
  <c r="AF66" i="85"/>
  <c r="AO66" i="85" s="1"/>
  <c r="AE66" i="85"/>
  <c r="W67" i="85"/>
  <c r="X66" i="96"/>
  <c r="Y66" i="96"/>
  <c r="AR66" i="79"/>
  <c r="AH66" i="95"/>
  <c r="AQ66" i="95" s="1"/>
  <c r="Z66" i="95"/>
  <c r="W65" i="83"/>
  <c r="AG64" i="83"/>
  <c r="AP64" i="83" s="1"/>
  <c r="AF64" i="83"/>
  <c r="AO64" i="83" s="1"/>
  <c r="AE64" i="83"/>
  <c r="AR65" i="86"/>
  <c r="Y64" i="33"/>
  <c r="X64" i="33"/>
  <c r="AR65" i="77"/>
  <c r="AH66" i="86"/>
  <c r="AQ66" i="86" s="1"/>
  <c r="AH63" i="74"/>
  <c r="AQ63" i="74" s="1"/>
  <c r="AR61" i="94"/>
  <c r="AI64" i="73"/>
  <c r="AN64" i="73"/>
  <c r="AR62" i="47"/>
  <c r="Z65" i="37"/>
  <c r="X65" i="34"/>
  <c r="Y65" i="34"/>
  <c r="AI63" i="39"/>
  <c r="AN63" i="39"/>
  <c r="Y63" i="46"/>
  <c r="X63" i="46"/>
  <c r="AF64" i="90"/>
  <c r="AO64" i="90" s="1"/>
  <c r="AE64" i="90"/>
  <c r="AG64" i="90"/>
  <c r="AP64" i="90" s="1"/>
  <c r="W65" i="90"/>
  <c r="AN65" i="25"/>
  <c r="AI65" i="25"/>
  <c r="W65" i="32"/>
  <c r="AG64" i="32"/>
  <c r="AP64" i="32" s="1"/>
  <c r="AF64" i="32"/>
  <c r="AO64" i="32" s="1"/>
  <c r="AE64" i="32"/>
  <c r="AH62" i="94"/>
  <c r="AQ62" i="94" s="1"/>
  <c r="AN63" i="45"/>
  <c r="AI63" i="45"/>
  <c r="Y65" i="87"/>
  <c r="X65" i="87"/>
  <c r="AI63" i="29"/>
  <c r="AN63" i="29"/>
  <c r="AR64" i="37"/>
  <c r="Y63" i="75"/>
  <c r="X63" i="75"/>
  <c r="AH66" i="48"/>
  <c r="AQ66" i="48" s="1"/>
  <c r="AH67" i="79"/>
  <c r="AQ67" i="79" s="1"/>
  <c r="Z66" i="77"/>
  <c r="AH63" i="47"/>
  <c r="AQ63" i="47" s="1"/>
  <c r="AN62" i="46"/>
  <c r="AI62" i="46"/>
  <c r="Y63" i="92"/>
  <c r="X63" i="92"/>
  <c r="Z62" i="94"/>
  <c r="Y66" i="93"/>
  <c r="X66" i="93"/>
  <c r="Z66" i="93" s="1"/>
  <c r="Y64" i="45"/>
  <c r="X64" i="45"/>
  <c r="X65" i="76"/>
  <c r="Z65" i="76" s="1"/>
  <c r="Y65" i="76"/>
  <c r="AI63" i="36"/>
  <c r="AN63" i="36"/>
  <c r="AR63" i="41"/>
  <c r="AR62" i="74"/>
  <c r="AH67" i="91"/>
  <c r="AQ67" i="91" s="1"/>
  <c r="Z63" i="74"/>
  <c r="AE65" i="28"/>
  <c r="AF65" i="28"/>
  <c r="AO65" i="28" s="1"/>
  <c r="W66" i="28"/>
  <c r="AG65" i="28"/>
  <c r="AP65" i="28" s="1"/>
  <c r="X64" i="84"/>
  <c r="Z64" i="84" s="1"/>
  <c r="Y64" i="84"/>
  <c r="AF61" i="27"/>
  <c r="AO61" i="27" s="1"/>
  <c r="AG61" i="27"/>
  <c r="AP61" i="27" s="1"/>
  <c r="W62" i="27"/>
  <c r="AE61" i="27"/>
  <c r="W64" i="47"/>
  <c r="AG63" i="47"/>
  <c r="AP63" i="47" s="1"/>
  <c r="AF63" i="47"/>
  <c r="AO63" i="47" s="1"/>
  <c r="AE63" i="47"/>
  <c r="AR65" i="85"/>
  <c r="AF65" i="38"/>
  <c r="AO65" i="38" s="1"/>
  <c r="AE65" i="38"/>
  <c r="W66" i="38"/>
  <c r="AG65" i="38"/>
  <c r="AP65" i="38" s="1"/>
  <c r="AN65" i="93"/>
  <c r="AI65" i="93"/>
  <c r="AR64" i="44"/>
  <c r="AI64" i="87"/>
  <c r="AN64" i="87"/>
  <c r="AR66" i="91"/>
  <c r="AI62" i="75"/>
  <c r="AN62" i="75"/>
  <c r="AN63" i="33"/>
  <c r="AI63" i="33"/>
  <c r="AH63" i="78"/>
  <c r="AQ63" i="78" s="1"/>
  <c r="W64" i="43"/>
  <c r="AE63" i="43"/>
  <c r="AG63" i="43"/>
  <c r="AP63" i="43" s="1"/>
  <c r="AF63" i="43"/>
  <c r="AO63" i="43" s="1"/>
  <c r="W64" i="88"/>
  <c r="AG63" i="88"/>
  <c r="AP63" i="88" s="1"/>
  <c r="AF63" i="88"/>
  <c r="AO63" i="88" s="1"/>
  <c r="AE63" i="88"/>
  <c r="Z66" i="48"/>
  <c r="Z67" i="79"/>
  <c r="AN63" i="84"/>
  <c r="AI63" i="84"/>
  <c r="Y65" i="73"/>
  <c r="X65" i="73"/>
  <c r="Z65" i="73" s="1"/>
  <c r="AR65" i="95"/>
  <c r="AI64" i="34"/>
  <c r="AN64" i="34"/>
  <c r="AH65" i="44"/>
  <c r="AQ65" i="44" s="1"/>
  <c r="AI62" i="92"/>
  <c r="AN62" i="92"/>
  <c r="Y63" i="35"/>
  <c r="X63" i="35"/>
  <c r="Z63" i="35" s="1"/>
  <c r="Y65" i="31"/>
  <c r="X65" i="31"/>
  <c r="AR63" i="81"/>
  <c r="AH66" i="85"/>
  <c r="AQ66" i="85" s="1"/>
  <c r="AI65" i="96"/>
  <c r="AN65" i="96"/>
  <c r="X64" i="29"/>
  <c r="Y64" i="29"/>
  <c r="AG67" i="91" l="1"/>
  <c r="AP67" i="91" s="1"/>
  <c r="Z63" i="92"/>
  <c r="Z65" i="34"/>
  <c r="AE67" i="91"/>
  <c r="AF67" i="91"/>
  <c r="AO67" i="91" s="1"/>
  <c r="Z63" i="46"/>
  <c r="AE66" i="86"/>
  <c r="AF66" i="86"/>
  <c r="AO66" i="86" s="1"/>
  <c r="Z65" i="31"/>
  <c r="AF65" i="31" s="1"/>
  <c r="AO65" i="31" s="1"/>
  <c r="Z66" i="26"/>
  <c r="AE66" i="26" s="1"/>
  <c r="Z64" i="39"/>
  <c r="AG64" i="39" s="1"/>
  <c r="AP64" i="39" s="1"/>
  <c r="W66" i="31"/>
  <c r="W67" i="93"/>
  <c r="AG66" i="93"/>
  <c r="AP66" i="93" s="1"/>
  <c r="AE66" i="93"/>
  <c r="AF66" i="93"/>
  <c r="AO66" i="93" s="1"/>
  <c r="AH65" i="87"/>
  <c r="AQ65" i="87" s="1"/>
  <c r="AE65" i="37"/>
  <c r="W66" i="37"/>
  <c r="AF65" i="37"/>
  <c r="AO65" i="37" s="1"/>
  <c r="AG65" i="37"/>
  <c r="AP65" i="37" s="1"/>
  <c r="W67" i="26"/>
  <c r="AG63" i="35"/>
  <c r="AP63" i="35" s="1"/>
  <c r="AE63" i="35"/>
  <c r="W64" i="35"/>
  <c r="AF63" i="35"/>
  <c r="AO63" i="35" s="1"/>
  <c r="AH65" i="73"/>
  <c r="AQ65" i="73" s="1"/>
  <c r="AF66" i="48"/>
  <c r="AO66" i="48" s="1"/>
  <c r="W67" i="48"/>
  <c r="AG66" i="48"/>
  <c r="AP66" i="48" s="1"/>
  <c r="AE66" i="48"/>
  <c r="X66" i="38"/>
  <c r="Y66" i="38"/>
  <c r="Y62" i="27"/>
  <c r="X62" i="27"/>
  <c r="AH65" i="76"/>
  <c r="AQ65" i="76" s="1"/>
  <c r="AR62" i="46"/>
  <c r="AH63" i="75"/>
  <c r="AQ63" i="75" s="1"/>
  <c r="AR63" i="29"/>
  <c r="Y65" i="90"/>
  <c r="X65" i="90"/>
  <c r="AE65" i="34"/>
  <c r="W66" i="34"/>
  <c r="AG65" i="34"/>
  <c r="AP65" i="34" s="1"/>
  <c r="AF65" i="34"/>
  <c r="AO65" i="34" s="1"/>
  <c r="AE66" i="95"/>
  <c r="W67" i="95"/>
  <c r="AF66" i="95"/>
  <c r="AO66" i="95" s="1"/>
  <c r="AG66" i="95"/>
  <c r="AP66" i="95" s="1"/>
  <c r="X67" i="85"/>
  <c r="Y67" i="85"/>
  <c r="AR65" i="26"/>
  <c r="AN64" i="41"/>
  <c r="AI64" i="41"/>
  <c r="AH66" i="26"/>
  <c r="AQ66" i="26" s="1"/>
  <c r="AI65" i="40"/>
  <c r="AN65" i="40"/>
  <c r="Y65" i="82"/>
  <c r="X65" i="82"/>
  <c r="AF65" i="73"/>
  <c r="AO65" i="73" s="1"/>
  <c r="AE65" i="73"/>
  <c r="W66" i="73"/>
  <c r="AG65" i="73"/>
  <c r="AP65" i="73" s="1"/>
  <c r="AR62" i="75"/>
  <c r="AI65" i="38"/>
  <c r="AN65" i="38"/>
  <c r="AH64" i="45"/>
  <c r="AQ64" i="45" s="1"/>
  <c r="AF62" i="94"/>
  <c r="AO62" i="94" s="1"/>
  <c r="AG62" i="94"/>
  <c r="AP62" i="94" s="1"/>
  <c r="W63" i="94"/>
  <c r="AE62" i="94"/>
  <c r="Z63" i="75"/>
  <c r="AH64" i="33"/>
  <c r="AQ64" i="33" s="1"/>
  <c r="AH66" i="25"/>
  <c r="AQ66" i="25" s="1"/>
  <c r="AN64" i="81"/>
  <c r="AI64" i="81"/>
  <c r="AR64" i="31"/>
  <c r="Y67" i="86"/>
  <c r="X67" i="86"/>
  <c r="Y64" i="78"/>
  <c r="X64" i="78"/>
  <c r="W64" i="46"/>
  <c r="AG63" i="46"/>
  <c r="AP63" i="46" s="1"/>
  <c r="AE63" i="46"/>
  <c r="AF63" i="46"/>
  <c r="AO63" i="46" s="1"/>
  <c r="AN66" i="85"/>
  <c r="AI66" i="85"/>
  <c r="Y66" i="44"/>
  <c r="Z66" i="44" s="1"/>
  <c r="X66" i="44"/>
  <c r="AH64" i="29"/>
  <c r="AQ64" i="29" s="1"/>
  <c r="AR65" i="93"/>
  <c r="Z64" i="29"/>
  <c r="AR64" i="34"/>
  <c r="AR63" i="84"/>
  <c r="X64" i="47"/>
  <c r="Y64" i="47"/>
  <c r="AH63" i="92"/>
  <c r="AQ63" i="92" s="1"/>
  <c r="Z65" i="87"/>
  <c r="X65" i="32"/>
  <c r="Y65" i="32"/>
  <c r="AN64" i="90"/>
  <c r="AI64" i="90"/>
  <c r="AR63" i="39"/>
  <c r="AH66" i="96"/>
  <c r="AQ66" i="96" s="1"/>
  <c r="X66" i="30"/>
  <c r="Z66" i="30" s="1"/>
  <c r="Y66" i="30"/>
  <c r="Z66" i="25"/>
  <c r="Y65" i="80"/>
  <c r="X65" i="80"/>
  <c r="AI65" i="42"/>
  <c r="AN65" i="42"/>
  <c r="AH64" i="36"/>
  <c r="AQ64" i="36" s="1"/>
  <c r="AN66" i="86"/>
  <c r="AI66" i="86"/>
  <c r="AN63" i="78"/>
  <c r="AI63" i="78"/>
  <c r="AI64" i="83"/>
  <c r="AN64" i="83"/>
  <c r="AH64" i="39"/>
  <c r="AQ64" i="39" s="1"/>
  <c r="Y66" i="42"/>
  <c r="X66" i="42"/>
  <c r="Y68" i="91"/>
  <c r="X68" i="91"/>
  <c r="AR62" i="92"/>
  <c r="AI63" i="43"/>
  <c r="AN63" i="43"/>
  <c r="Y66" i="28"/>
  <c r="X66" i="28"/>
  <c r="AH63" i="35"/>
  <c r="AQ63" i="35" s="1"/>
  <c r="Y64" i="43"/>
  <c r="X64" i="43"/>
  <c r="Z64" i="43" s="1"/>
  <c r="AR63" i="33"/>
  <c r="AH64" i="84"/>
  <c r="AQ64" i="84" s="1"/>
  <c r="AN65" i="28"/>
  <c r="AI65" i="28"/>
  <c r="AR63" i="36"/>
  <c r="Z64" i="45"/>
  <c r="AR63" i="45"/>
  <c r="AR65" i="25"/>
  <c r="Z64" i="33"/>
  <c r="Z66" i="96"/>
  <c r="AR64" i="76"/>
  <c r="AN65" i="30"/>
  <c r="AI65" i="30"/>
  <c r="Y65" i="81"/>
  <c r="X65" i="81"/>
  <c r="AI65" i="44"/>
  <c r="AN65" i="44"/>
  <c r="AI64" i="80"/>
  <c r="AN64" i="80"/>
  <c r="Z64" i="36"/>
  <c r="AI64" i="82"/>
  <c r="AN64" i="82"/>
  <c r="AI67" i="91"/>
  <c r="AN67" i="91"/>
  <c r="AH65" i="31"/>
  <c r="AQ65" i="31" s="1"/>
  <c r="AI63" i="88"/>
  <c r="AN63" i="88"/>
  <c r="W66" i="76"/>
  <c r="AG65" i="76"/>
  <c r="AP65" i="76" s="1"/>
  <c r="AF65" i="76"/>
  <c r="AO65" i="76" s="1"/>
  <c r="AE65" i="76"/>
  <c r="W67" i="77"/>
  <c r="AG66" i="77"/>
  <c r="AP66" i="77" s="1"/>
  <c r="AF66" i="77"/>
  <c r="AO66" i="77" s="1"/>
  <c r="AE66" i="77"/>
  <c r="X63" i="89"/>
  <c r="Y63" i="89"/>
  <c r="AR65" i="96"/>
  <c r="W68" i="79"/>
  <c r="AG67" i="79"/>
  <c r="AP67" i="79" s="1"/>
  <c r="AF67" i="79"/>
  <c r="AO67" i="79" s="1"/>
  <c r="AE67" i="79"/>
  <c r="X64" i="88"/>
  <c r="Y64" i="88"/>
  <c r="AR64" i="87"/>
  <c r="AI63" i="47"/>
  <c r="AN63" i="47"/>
  <c r="AN61" i="27"/>
  <c r="AI61" i="27"/>
  <c r="AG64" i="84"/>
  <c r="AP64" i="84" s="1"/>
  <c r="AF64" i="84"/>
  <c r="AO64" i="84" s="1"/>
  <c r="AE64" i="84"/>
  <c r="W65" i="84"/>
  <c r="AG63" i="74"/>
  <c r="AP63" i="74" s="1"/>
  <c r="AF63" i="74"/>
  <c r="AO63" i="74" s="1"/>
  <c r="AE63" i="74"/>
  <c r="W64" i="74"/>
  <c r="AH66" i="93"/>
  <c r="AQ66" i="93" s="1"/>
  <c r="AF63" i="92"/>
  <c r="AO63" i="92" s="1"/>
  <c r="W64" i="92"/>
  <c r="AE63" i="92"/>
  <c r="AG63" i="92"/>
  <c r="AP63" i="92" s="1"/>
  <c r="AI64" i="32"/>
  <c r="AN64" i="32"/>
  <c r="AH63" i="46"/>
  <c r="AQ63" i="46" s="1"/>
  <c r="AH65" i="34"/>
  <c r="AQ65" i="34" s="1"/>
  <c r="AR64" i="73"/>
  <c r="Y65" i="83"/>
  <c r="X65" i="83"/>
  <c r="AN62" i="89"/>
  <c r="AI62" i="89"/>
  <c r="Y65" i="41"/>
  <c r="X65" i="41"/>
  <c r="AR62" i="35"/>
  <c r="X66" i="40"/>
  <c r="Y66" i="40"/>
  <c r="AE65" i="31" l="1"/>
  <c r="AF66" i="26"/>
  <c r="AO66" i="26" s="1"/>
  <c r="AG65" i="31"/>
  <c r="AP65" i="31" s="1"/>
  <c r="Z66" i="42"/>
  <c r="Z65" i="80"/>
  <c r="W66" i="80" s="1"/>
  <c r="Z65" i="82"/>
  <c r="AF65" i="82" s="1"/>
  <c r="AO65" i="82" s="1"/>
  <c r="Z65" i="90"/>
  <c r="Z65" i="32"/>
  <c r="AG66" i="26"/>
  <c r="AP66" i="26" s="1"/>
  <c r="AE64" i="39"/>
  <c r="Z63" i="89"/>
  <c r="W64" i="89" s="1"/>
  <c r="Z66" i="40"/>
  <c r="AG66" i="40" s="1"/>
  <c r="AP66" i="40" s="1"/>
  <c r="AF64" i="39"/>
  <c r="AO64" i="39" s="1"/>
  <c r="Z65" i="83"/>
  <c r="W65" i="39"/>
  <c r="X65" i="39" s="1"/>
  <c r="Z66" i="38"/>
  <c r="AG66" i="38" s="1"/>
  <c r="AP66" i="38" s="1"/>
  <c r="W67" i="40"/>
  <c r="AG65" i="80"/>
  <c r="AP65" i="80" s="1"/>
  <c r="AF65" i="80"/>
  <c r="AO65" i="80" s="1"/>
  <c r="AE65" i="80"/>
  <c r="AF66" i="38"/>
  <c r="AO66" i="38" s="1"/>
  <c r="W67" i="38"/>
  <c r="X65" i="84"/>
  <c r="Y65" i="84"/>
  <c r="AI66" i="77"/>
  <c r="AN66" i="77"/>
  <c r="AH68" i="91"/>
  <c r="AQ68" i="91" s="1"/>
  <c r="AR64" i="83"/>
  <c r="AH65" i="41"/>
  <c r="AQ65" i="41" s="1"/>
  <c r="AR61" i="27"/>
  <c r="AG63" i="89"/>
  <c r="AP63" i="89" s="1"/>
  <c r="AF63" i="89"/>
  <c r="AO63" i="89" s="1"/>
  <c r="AI65" i="76"/>
  <c r="AN65" i="76"/>
  <c r="AR63" i="88"/>
  <c r="AR64" i="80"/>
  <c r="AR65" i="30"/>
  <c r="AE64" i="43"/>
  <c r="AG64" i="43"/>
  <c r="AP64" i="43" s="1"/>
  <c r="W65" i="43"/>
  <c r="AF64" i="43"/>
  <c r="AO64" i="43" s="1"/>
  <c r="AH66" i="28"/>
  <c r="AQ66" i="28" s="1"/>
  <c r="AE66" i="42"/>
  <c r="W67" i="42"/>
  <c r="AF66" i="42"/>
  <c r="AO66" i="42" s="1"/>
  <c r="AG66" i="42"/>
  <c r="AP66" i="42" s="1"/>
  <c r="AR65" i="42"/>
  <c r="AH66" i="30"/>
  <c r="AQ66" i="30" s="1"/>
  <c r="AH65" i="32"/>
  <c r="AQ65" i="32" s="1"/>
  <c r="AH67" i="86"/>
  <c r="AQ67" i="86" s="1"/>
  <c r="AI62" i="94"/>
  <c r="AN62" i="94"/>
  <c r="AF65" i="90"/>
  <c r="AO65" i="90" s="1"/>
  <c r="AG65" i="90"/>
  <c r="AP65" i="90" s="1"/>
  <c r="AE65" i="90"/>
  <c r="W66" i="90"/>
  <c r="Y67" i="48"/>
  <c r="X67" i="48"/>
  <c r="AN66" i="26"/>
  <c r="X66" i="31"/>
  <c r="Y66" i="31"/>
  <c r="Y64" i="92"/>
  <c r="X64" i="92"/>
  <c r="AH64" i="88"/>
  <c r="AQ64" i="88" s="1"/>
  <c r="Y68" i="79"/>
  <c r="X68" i="79"/>
  <c r="Z68" i="79" s="1"/>
  <c r="AR67" i="91"/>
  <c r="AR65" i="28"/>
  <c r="W67" i="30"/>
  <c r="AG66" i="30"/>
  <c r="AP66" i="30" s="1"/>
  <c r="AF66" i="30"/>
  <c r="AO66" i="30" s="1"/>
  <c r="AE66" i="30"/>
  <c r="AF65" i="32"/>
  <c r="AO65" i="32" s="1"/>
  <c r="AE65" i="32"/>
  <c r="W66" i="32"/>
  <c r="AG65" i="32"/>
  <c r="AP65" i="32" s="1"/>
  <c r="AE66" i="44"/>
  <c r="W67" i="44"/>
  <c r="AF66" i="44"/>
  <c r="AO66" i="44" s="1"/>
  <c r="AG66" i="44"/>
  <c r="AP66" i="44" s="1"/>
  <c r="X63" i="94"/>
  <c r="Y63" i="94"/>
  <c r="Y67" i="93"/>
  <c r="X67" i="93"/>
  <c r="AH66" i="40"/>
  <c r="AQ66" i="40" s="1"/>
  <c r="Z65" i="41"/>
  <c r="AN64" i="84"/>
  <c r="AI64" i="84"/>
  <c r="Z64" i="88"/>
  <c r="AR65" i="44"/>
  <c r="Z66" i="28"/>
  <c r="AR63" i="78"/>
  <c r="AE65" i="87"/>
  <c r="W66" i="87"/>
  <c r="AF65" i="87"/>
  <c r="AO65" i="87" s="1"/>
  <c r="AG65" i="87"/>
  <c r="AP65" i="87" s="1"/>
  <c r="AR66" i="85"/>
  <c r="Y64" i="46"/>
  <c r="X64" i="46"/>
  <c r="Z67" i="86"/>
  <c r="X66" i="34"/>
  <c r="Y66" i="34"/>
  <c r="Z66" i="34" s="1"/>
  <c r="Y66" i="37"/>
  <c r="X66" i="37"/>
  <c r="Z66" i="37" s="1"/>
  <c r="AI65" i="31"/>
  <c r="AN65" i="31"/>
  <c r="AR62" i="89"/>
  <c r="AR64" i="32"/>
  <c r="X64" i="74"/>
  <c r="Y64" i="74"/>
  <c r="AR63" i="47"/>
  <c r="AI67" i="79"/>
  <c r="AN67" i="79"/>
  <c r="AR64" i="82"/>
  <c r="AH65" i="81"/>
  <c r="AQ65" i="81" s="1"/>
  <c r="Z68" i="91"/>
  <c r="AR64" i="90"/>
  <c r="AH64" i="47"/>
  <c r="AQ64" i="47" s="1"/>
  <c r="AF64" i="29"/>
  <c r="AO64" i="29" s="1"/>
  <c r="AE64" i="29"/>
  <c r="W65" i="29"/>
  <c r="AG64" i="29"/>
  <c r="AP64" i="29" s="1"/>
  <c r="AH64" i="78"/>
  <c r="AQ64" i="78" s="1"/>
  <c r="X67" i="95"/>
  <c r="Y67" i="95"/>
  <c r="AN65" i="34"/>
  <c r="AI65" i="34"/>
  <c r="AH62" i="27"/>
  <c r="AQ62" i="27" s="1"/>
  <c r="Y64" i="35"/>
  <c r="Z64" i="35" s="1"/>
  <c r="X64" i="35"/>
  <c r="AI65" i="37"/>
  <c r="AN65" i="37"/>
  <c r="AE65" i="83"/>
  <c r="W66" i="83"/>
  <c r="AF65" i="83"/>
  <c r="AO65" i="83" s="1"/>
  <c r="AG65" i="83"/>
  <c r="AP65" i="83" s="1"/>
  <c r="AH65" i="80"/>
  <c r="AQ65" i="80" s="1"/>
  <c r="AH65" i="82"/>
  <c r="AQ65" i="82" s="1"/>
  <c r="AN63" i="74"/>
  <c r="AI63" i="74"/>
  <c r="X66" i="76"/>
  <c r="Y66" i="76"/>
  <c r="AF64" i="36"/>
  <c r="AO64" i="36" s="1"/>
  <c r="AE64" i="36"/>
  <c r="W65" i="36"/>
  <c r="AG64" i="36"/>
  <c r="AP64" i="36" s="1"/>
  <c r="AF66" i="96"/>
  <c r="AO66" i="96" s="1"/>
  <c r="AE66" i="96"/>
  <c r="AG66" i="96"/>
  <c r="AP66" i="96" s="1"/>
  <c r="W67" i="96"/>
  <c r="W65" i="45"/>
  <c r="AG64" i="45"/>
  <c r="AP64" i="45" s="1"/>
  <c r="AF64" i="45"/>
  <c r="AO64" i="45" s="1"/>
  <c r="AE64" i="45"/>
  <c r="AH64" i="43"/>
  <c r="AQ64" i="43" s="1"/>
  <c r="AR63" i="43"/>
  <c r="AH66" i="42"/>
  <c r="AQ66" i="42" s="1"/>
  <c r="AR66" i="86"/>
  <c r="W67" i="25"/>
  <c r="AG66" i="25"/>
  <c r="AP66" i="25" s="1"/>
  <c r="AF66" i="25"/>
  <c r="AO66" i="25" s="1"/>
  <c r="AE66" i="25"/>
  <c r="Z64" i="47"/>
  <c r="X66" i="73"/>
  <c r="Y66" i="73"/>
  <c r="AH67" i="85"/>
  <c r="AQ67" i="85" s="1"/>
  <c r="AI66" i="95"/>
  <c r="AN66" i="95"/>
  <c r="AH65" i="90"/>
  <c r="AQ65" i="90" s="1"/>
  <c r="AI66" i="48"/>
  <c r="AN66" i="48"/>
  <c r="AN63" i="35"/>
  <c r="AI63" i="35"/>
  <c r="X67" i="26"/>
  <c r="Y67" i="26"/>
  <c r="AI66" i="93"/>
  <c r="AN66" i="93"/>
  <c r="AN64" i="39"/>
  <c r="AI64" i="39"/>
  <c r="AH66" i="38"/>
  <c r="AQ66" i="38" s="1"/>
  <c r="AH65" i="83"/>
  <c r="AQ65" i="83" s="1"/>
  <c r="AI63" i="92"/>
  <c r="AN63" i="92"/>
  <c r="AH63" i="89"/>
  <c r="AQ63" i="89" s="1"/>
  <c r="Y67" i="77"/>
  <c r="X67" i="77"/>
  <c r="Z65" i="81"/>
  <c r="AF64" i="33"/>
  <c r="AO64" i="33" s="1"/>
  <c r="AG64" i="33"/>
  <c r="AP64" i="33" s="1"/>
  <c r="W65" i="33"/>
  <c r="AE64" i="33"/>
  <c r="AH66" i="44"/>
  <c r="AQ66" i="44" s="1"/>
  <c r="AI63" i="46"/>
  <c r="AN63" i="46"/>
  <c r="Z64" i="78"/>
  <c r="AR64" i="81"/>
  <c r="AG63" i="75"/>
  <c r="AP63" i="75" s="1"/>
  <c r="AF63" i="75"/>
  <c r="AO63" i="75" s="1"/>
  <c r="AE63" i="75"/>
  <c r="W64" i="75"/>
  <c r="AR65" i="38"/>
  <c r="AI65" i="73"/>
  <c r="AN65" i="73"/>
  <c r="AR65" i="40"/>
  <c r="AR64" i="41"/>
  <c r="Z67" i="85"/>
  <c r="Z62" i="27"/>
  <c r="AE66" i="40" l="1"/>
  <c r="AE63" i="89"/>
  <c r="AE66" i="38"/>
  <c r="W66" i="82"/>
  <c r="AG65" i="82"/>
  <c r="AP65" i="82" s="1"/>
  <c r="AE65" i="82"/>
  <c r="Y65" i="39"/>
  <c r="AF66" i="40"/>
  <c r="AO66" i="40" s="1"/>
  <c r="AI66" i="26"/>
  <c r="Z65" i="39"/>
  <c r="W66" i="39" s="1"/>
  <c r="Z64" i="74"/>
  <c r="AE64" i="74" s="1"/>
  <c r="Z66" i="76"/>
  <c r="AF66" i="76" s="1"/>
  <c r="AO66" i="76" s="1"/>
  <c r="Z66" i="73"/>
  <c r="Z67" i="26"/>
  <c r="AF67" i="26" s="1"/>
  <c r="AO67" i="26" s="1"/>
  <c r="AF65" i="39"/>
  <c r="AO65" i="39" s="1"/>
  <c r="AE65" i="39"/>
  <c r="W68" i="26"/>
  <c r="W68" i="85"/>
  <c r="AG67" i="85"/>
  <c r="AP67" i="85" s="1"/>
  <c r="AE67" i="85"/>
  <c r="AF67" i="85"/>
  <c r="AO67" i="85" s="1"/>
  <c r="AR65" i="73"/>
  <c r="AR63" i="46"/>
  <c r="Y65" i="36"/>
  <c r="X65" i="36"/>
  <c r="AF64" i="74"/>
  <c r="AO64" i="74" s="1"/>
  <c r="AR66" i="26"/>
  <c r="AN65" i="90"/>
  <c r="AI65" i="90"/>
  <c r="AN66" i="38"/>
  <c r="AI66" i="38"/>
  <c r="W63" i="27"/>
  <c r="AG62" i="27"/>
  <c r="AP62" i="27" s="1"/>
  <c r="AF62" i="27"/>
  <c r="AO62" i="27" s="1"/>
  <c r="AE62" i="27"/>
  <c r="AN63" i="75"/>
  <c r="AI63" i="75"/>
  <c r="AG65" i="81"/>
  <c r="AP65" i="81" s="1"/>
  <c r="AF65" i="81"/>
  <c r="AO65" i="81" s="1"/>
  <c r="W66" i="81"/>
  <c r="AE65" i="81"/>
  <c r="AR66" i="93"/>
  <c r="AI66" i="25"/>
  <c r="AN66" i="25"/>
  <c r="AH64" i="74"/>
  <c r="AQ64" i="74" s="1"/>
  <c r="AH66" i="34"/>
  <c r="AQ66" i="34" s="1"/>
  <c r="AI65" i="87"/>
  <c r="AN65" i="87"/>
  <c r="AE64" i="88"/>
  <c r="W65" i="88"/>
  <c r="AG64" i="88"/>
  <c r="AP64" i="88" s="1"/>
  <c r="AF64" i="88"/>
  <c r="AO64" i="88" s="1"/>
  <c r="X67" i="44"/>
  <c r="Y67" i="44"/>
  <c r="AE68" i="79"/>
  <c r="W69" i="79"/>
  <c r="AG68" i="79"/>
  <c r="AP68" i="79" s="1"/>
  <c r="AF68" i="79"/>
  <c r="AO68" i="79" s="1"/>
  <c r="AH64" i="92"/>
  <c r="AQ64" i="92" s="1"/>
  <c r="AI63" i="89"/>
  <c r="AN63" i="89"/>
  <c r="AR66" i="77"/>
  <c r="AN65" i="82"/>
  <c r="AI65" i="82"/>
  <c r="AF66" i="34"/>
  <c r="AO66" i="34" s="1"/>
  <c r="AG66" i="34"/>
  <c r="AP66" i="34" s="1"/>
  <c r="W67" i="34"/>
  <c r="AE66" i="34"/>
  <c r="AR64" i="84"/>
  <c r="AH63" i="94"/>
  <c r="AQ63" i="94" s="1"/>
  <c r="AI66" i="30"/>
  <c r="AN66" i="30"/>
  <c r="AN64" i="33"/>
  <c r="AI64" i="33"/>
  <c r="AH67" i="26"/>
  <c r="AQ67" i="26" s="1"/>
  <c r="AR66" i="95"/>
  <c r="AI64" i="36"/>
  <c r="AN64" i="36"/>
  <c r="AI64" i="29"/>
  <c r="AN64" i="29"/>
  <c r="AR67" i="79"/>
  <c r="AH66" i="37"/>
  <c r="AQ66" i="37" s="1"/>
  <c r="W68" i="86"/>
  <c r="AG67" i="86"/>
  <c r="AP67" i="86" s="1"/>
  <c r="AF67" i="86"/>
  <c r="AO67" i="86" s="1"/>
  <c r="AE67" i="86"/>
  <c r="Z63" i="94"/>
  <c r="Z64" i="92"/>
  <c r="AH67" i="48"/>
  <c r="AQ67" i="48" s="1"/>
  <c r="X67" i="42"/>
  <c r="Y67" i="42"/>
  <c r="Y64" i="89"/>
  <c r="X64" i="89"/>
  <c r="AH65" i="84"/>
  <c r="AQ65" i="84" s="1"/>
  <c r="Y67" i="40"/>
  <c r="X67" i="40"/>
  <c r="AH66" i="73"/>
  <c r="AQ66" i="73" s="1"/>
  <c r="AN66" i="96"/>
  <c r="AI66" i="96"/>
  <c r="Y66" i="83"/>
  <c r="X66" i="83"/>
  <c r="AH64" i="46"/>
  <c r="AQ64" i="46" s="1"/>
  <c r="AG66" i="28"/>
  <c r="AP66" i="28" s="1"/>
  <c r="W67" i="28"/>
  <c r="AF66" i="28"/>
  <c r="AO66" i="28" s="1"/>
  <c r="AE66" i="28"/>
  <c r="W66" i="41"/>
  <c r="AG65" i="41"/>
  <c r="AP65" i="41" s="1"/>
  <c r="AF65" i="41"/>
  <c r="AO65" i="41" s="1"/>
  <c r="AE65" i="41"/>
  <c r="AH67" i="93"/>
  <c r="AQ67" i="93" s="1"/>
  <c r="AI66" i="42"/>
  <c r="AN66" i="42"/>
  <c r="AR65" i="76"/>
  <c r="Z65" i="84"/>
  <c r="X66" i="82"/>
  <c r="Y66" i="82"/>
  <c r="AN66" i="40"/>
  <c r="AI66" i="40"/>
  <c r="AH67" i="77"/>
  <c r="AQ67" i="77" s="1"/>
  <c r="AR63" i="74"/>
  <c r="AN66" i="44"/>
  <c r="AI66" i="44"/>
  <c r="AN64" i="43"/>
  <c r="AI64" i="43"/>
  <c r="X65" i="33"/>
  <c r="Y65" i="33"/>
  <c r="Z67" i="77"/>
  <c r="AR64" i="39"/>
  <c r="Y64" i="75"/>
  <c r="X64" i="75"/>
  <c r="AR63" i="92"/>
  <c r="AR63" i="35"/>
  <c r="AG66" i="73"/>
  <c r="AP66" i="73" s="1"/>
  <c r="AF66" i="73"/>
  <c r="AO66" i="73" s="1"/>
  <c r="AE66" i="73"/>
  <c r="W67" i="73"/>
  <c r="Y67" i="25"/>
  <c r="X67" i="25"/>
  <c r="AR65" i="37"/>
  <c r="AH67" i="95"/>
  <c r="AQ67" i="95" s="1"/>
  <c r="AG66" i="37"/>
  <c r="AP66" i="37" s="1"/>
  <c r="AF66" i="37"/>
  <c r="AO66" i="37" s="1"/>
  <c r="AE66" i="37"/>
  <c r="W67" i="37"/>
  <c r="Y66" i="32"/>
  <c r="X66" i="32"/>
  <c r="AH68" i="79"/>
  <c r="AQ68" i="79" s="1"/>
  <c r="AH66" i="31"/>
  <c r="AQ66" i="31" s="1"/>
  <c r="Z67" i="48"/>
  <c r="X65" i="43"/>
  <c r="Y65" i="43"/>
  <c r="X66" i="80"/>
  <c r="Y66" i="80"/>
  <c r="AR66" i="48"/>
  <c r="AI64" i="45"/>
  <c r="AN64" i="45"/>
  <c r="Y67" i="96"/>
  <c r="X67" i="96"/>
  <c r="AH65" i="39"/>
  <c r="AQ65" i="39" s="1"/>
  <c r="W65" i="35"/>
  <c r="AG64" i="35"/>
  <c r="AP64" i="35" s="1"/>
  <c r="AF64" i="35"/>
  <c r="AO64" i="35" s="1"/>
  <c r="AE64" i="35"/>
  <c r="AR65" i="34"/>
  <c r="Y65" i="29"/>
  <c r="X65" i="29"/>
  <c r="AR65" i="31"/>
  <c r="W65" i="78"/>
  <c r="AG64" i="78"/>
  <c r="AP64" i="78" s="1"/>
  <c r="AE64" i="78"/>
  <c r="AF64" i="78"/>
  <c r="AO64" i="78" s="1"/>
  <c r="AE64" i="47"/>
  <c r="AG64" i="47"/>
  <c r="AP64" i="47" s="1"/>
  <c r="W65" i="47"/>
  <c r="AF64" i="47"/>
  <c r="AO64" i="47" s="1"/>
  <c r="Y65" i="45"/>
  <c r="X65" i="45"/>
  <c r="AH66" i="76"/>
  <c r="AQ66" i="76" s="1"/>
  <c r="AN65" i="83"/>
  <c r="AI65" i="83"/>
  <c r="AH64" i="35"/>
  <c r="AQ64" i="35" s="1"/>
  <c r="Z67" i="95"/>
  <c r="AF68" i="91"/>
  <c r="AO68" i="91" s="1"/>
  <c r="AE68" i="91"/>
  <c r="AG68" i="91"/>
  <c r="AP68" i="91" s="1"/>
  <c r="W69" i="91"/>
  <c r="Z64" i="46"/>
  <c r="Y66" i="87"/>
  <c r="X66" i="87"/>
  <c r="Z66" i="87" s="1"/>
  <c r="Z67" i="93"/>
  <c r="AI65" i="32"/>
  <c r="AN65" i="32"/>
  <c r="X67" i="30"/>
  <c r="Z67" i="30" s="1"/>
  <c r="Y67" i="30"/>
  <c r="Z66" i="31"/>
  <c r="X66" i="90"/>
  <c r="Y66" i="90"/>
  <c r="AR62" i="94"/>
  <c r="X67" i="38"/>
  <c r="Y67" i="38"/>
  <c r="AN65" i="80"/>
  <c r="AI65" i="80"/>
  <c r="AG64" i="74" l="1"/>
  <c r="AP64" i="74" s="1"/>
  <c r="AG65" i="39"/>
  <c r="AP65" i="39" s="1"/>
  <c r="Z66" i="80"/>
  <c r="W67" i="76"/>
  <c r="AG66" i="76"/>
  <c r="AP66" i="76" s="1"/>
  <c r="W65" i="74"/>
  <c r="Z67" i="42"/>
  <c r="AF67" i="42" s="1"/>
  <c r="AO67" i="42" s="1"/>
  <c r="Z67" i="44"/>
  <c r="AG67" i="44" s="1"/>
  <c r="AP67" i="44" s="1"/>
  <c r="AE66" i="76"/>
  <c r="AN66" i="76" s="1"/>
  <c r="Z65" i="36"/>
  <c r="AG67" i="26"/>
  <c r="AP67" i="26" s="1"/>
  <c r="Z65" i="43"/>
  <c r="AF65" i="43" s="1"/>
  <c r="AO65" i="43" s="1"/>
  <c r="Z66" i="82"/>
  <c r="AE67" i="26"/>
  <c r="AN67" i="26" s="1"/>
  <c r="Z66" i="83"/>
  <c r="AF66" i="83" s="1"/>
  <c r="AO66" i="83" s="1"/>
  <c r="Z65" i="33"/>
  <c r="W66" i="33" s="1"/>
  <c r="AF67" i="44"/>
  <c r="AO67" i="44" s="1"/>
  <c r="AG65" i="43"/>
  <c r="AP65" i="43" s="1"/>
  <c r="AF65" i="33"/>
  <c r="AO65" i="33" s="1"/>
  <c r="AE65" i="33"/>
  <c r="AG67" i="42"/>
  <c r="AP67" i="42" s="1"/>
  <c r="AE67" i="42"/>
  <c r="W68" i="42"/>
  <c r="AR65" i="80"/>
  <c r="AH67" i="30"/>
  <c r="AQ67" i="30" s="1"/>
  <c r="AN68" i="91"/>
  <c r="AI68" i="91"/>
  <c r="AI64" i="78"/>
  <c r="AN64" i="78"/>
  <c r="AH65" i="29"/>
  <c r="AQ65" i="29" s="1"/>
  <c r="W67" i="80"/>
  <c r="AG66" i="80"/>
  <c r="AP66" i="80" s="1"/>
  <c r="AE66" i="80"/>
  <c r="AF66" i="80"/>
  <c r="AO66" i="80" s="1"/>
  <c r="X67" i="37"/>
  <c r="Y67" i="37"/>
  <c r="AH67" i="25"/>
  <c r="AQ67" i="25" s="1"/>
  <c r="AH64" i="75"/>
  <c r="AQ64" i="75" s="1"/>
  <c r="AG66" i="82"/>
  <c r="AP66" i="82" s="1"/>
  <c r="AF66" i="82"/>
  <c r="AO66" i="82" s="1"/>
  <c r="W67" i="82"/>
  <c r="AE66" i="82"/>
  <c r="AH67" i="40"/>
  <c r="AQ67" i="40" s="1"/>
  <c r="AH67" i="42"/>
  <c r="AQ67" i="42" s="1"/>
  <c r="AR64" i="36"/>
  <c r="AR65" i="82"/>
  <c r="Y67" i="76"/>
  <c r="X67" i="76"/>
  <c r="AR66" i="25"/>
  <c r="AI67" i="26"/>
  <c r="AR64" i="45"/>
  <c r="AF64" i="92"/>
  <c r="AO64" i="92" s="1"/>
  <c r="W65" i="92"/>
  <c r="AG64" i="92"/>
  <c r="AP64" i="92" s="1"/>
  <c r="AE64" i="92"/>
  <c r="X68" i="86"/>
  <c r="Y68" i="86"/>
  <c r="AN66" i="34"/>
  <c r="AI66" i="34"/>
  <c r="Y68" i="85"/>
  <c r="X68" i="85"/>
  <c r="AH66" i="90"/>
  <c r="AQ66" i="90" s="1"/>
  <c r="AE64" i="46"/>
  <c r="W65" i="46"/>
  <c r="AG64" i="46"/>
  <c r="AP64" i="46" s="1"/>
  <c r="AF64" i="46"/>
  <c r="AO64" i="46" s="1"/>
  <c r="AF67" i="95"/>
  <c r="AO67" i="95" s="1"/>
  <c r="AE67" i="95"/>
  <c r="W68" i="95"/>
  <c r="AG67" i="95"/>
  <c r="AP67" i="95" s="1"/>
  <c r="AR65" i="83"/>
  <c r="Z65" i="29"/>
  <c r="AH65" i="43"/>
  <c r="AQ65" i="43" s="1"/>
  <c r="AN66" i="37"/>
  <c r="AI66" i="37"/>
  <c r="Z67" i="25"/>
  <c r="Z64" i="75"/>
  <c r="AR66" i="40"/>
  <c r="AH66" i="83"/>
  <c r="AQ66" i="83" s="1"/>
  <c r="Z67" i="40"/>
  <c r="AH64" i="89"/>
  <c r="AQ64" i="89" s="1"/>
  <c r="AE63" i="94"/>
  <c r="AF63" i="94"/>
  <c r="AO63" i="94" s="1"/>
  <c r="AG63" i="94"/>
  <c r="AP63" i="94" s="1"/>
  <c r="W64" i="94"/>
  <c r="AR64" i="33"/>
  <c r="Y69" i="79"/>
  <c r="X69" i="79"/>
  <c r="AR63" i="75"/>
  <c r="X63" i="27"/>
  <c r="Y63" i="27"/>
  <c r="AH65" i="36"/>
  <c r="AQ65" i="36" s="1"/>
  <c r="AH65" i="33"/>
  <c r="AQ65" i="33" s="1"/>
  <c r="W66" i="84"/>
  <c r="AE65" i="84"/>
  <c r="AF65" i="84"/>
  <c r="AO65" i="84" s="1"/>
  <c r="AG65" i="84"/>
  <c r="AP65" i="84" s="1"/>
  <c r="Y67" i="28"/>
  <c r="X67" i="28"/>
  <c r="AH67" i="38"/>
  <c r="AQ67" i="38" s="1"/>
  <c r="Z66" i="90"/>
  <c r="AR65" i="32"/>
  <c r="X69" i="91"/>
  <c r="Y69" i="91"/>
  <c r="AH65" i="45"/>
  <c r="AQ65" i="45" s="1"/>
  <c r="X65" i="78"/>
  <c r="Y65" i="78"/>
  <c r="Y65" i="35"/>
  <c r="X65" i="35"/>
  <c r="AH67" i="96"/>
  <c r="AQ67" i="96" s="1"/>
  <c r="AH66" i="32"/>
  <c r="AQ66" i="32" s="1"/>
  <c r="AR64" i="43"/>
  <c r="X66" i="41"/>
  <c r="Y66" i="41"/>
  <c r="AI67" i="86"/>
  <c r="AN67" i="86"/>
  <c r="X67" i="34"/>
  <c r="Y67" i="34"/>
  <c r="AI68" i="79"/>
  <c r="AN68" i="79"/>
  <c r="AI66" i="76"/>
  <c r="AN65" i="81"/>
  <c r="AI65" i="81"/>
  <c r="AR66" i="38"/>
  <c r="AI64" i="74"/>
  <c r="AN64" i="74"/>
  <c r="AF67" i="30"/>
  <c r="AO67" i="30" s="1"/>
  <c r="AE67" i="30"/>
  <c r="W68" i="30"/>
  <c r="AG67" i="30"/>
  <c r="AP67" i="30" s="1"/>
  <c r="X65" i="47"/>
  <c r="Y65" i="47"/>
  <c r="X65" i="74"/>
  <c r="Y65" i="74"/>
  <c r="Z67" i="38"/>
  <c r="AE67" i="93"/>
  <c r="W68" i="93"/>
  <c r="AF67" i="93"/>
  <c r="AO67" i="93" s="1"/>
  <c r="AG67" i="93"/>
  <c r="AP67" i="93" s="1"/>
  <c r="AI64" i="47"/>
  <c r="AN64" i="47"/>
  <c r="AF67" i="48"/>
  <c r="AO67" i="48" s="1"/>
  <c r="AE67" i="48"/>
  <c r="W68" i="48"/>
  <c r="AG67" i="48"/>
  <c r="AP67" i="48" s="1"/>
  <c r="Y67" i="73"/>
  <c r="X67" i="73"/>
  <c r="AN66" i="28"/>
  <c r="AI66" i="28"/>
  <c r="AG66" i="83"/>
  <c r="AP66" i="83" s="1"/>
  <c r="Z64" i="89"/>
  <c r="AR64" i="29"/>
  <c r="Y65" i="88"/>
  <c r="X65" i="88"/>
  <c r="X66" i="81"/>
  <c r="Y66" i="81"/>
  <c r="AI62" i="27"/>
  <c r="AN62" i="27"/>
  <c r="AG65" i="36"/>
  <c r="AP65" i="36" s="1"/>
  <c r="AF65" i="36"/>
  <c r="AO65" i="36" s="1"/>
  <c r="AE65" i="36"/>
  <c r="W66" i="36"/>
  <c r="AI67" i="85"/>
  <c r="AN67" i="85"/>
  <c r="AG66" i="87"/>
  <c r="AP66" i="87" s="1"/>
  <c r="AF66" i="87"/>
  <c r="AO66" i="87" s="1"/>
  <c r="AE66" i="87"/>
  <c r="W67" i="87"/>
  <c r="AR65" i="87"/>
  <c r="AI65" i="39"/>
  <c r="AN65" i="39"/>
  <c r="AE66" i="31"/>
  <c r="W67" i="31"/>
  <c r="AG66" i="31"/>
  <c r="AP66" i="31" s="1"/>
  <c r="AF66" i="31"/>
  <c r="AO66" i="31" s="1"/>
  <c r="AH66" i="87"/>
  <c r="AQ66" i="87" s="1"/>
  <c r="Z65" i="45"/>
  <c r="AI64" i="35"/>
  <c r="AN64" i="35"/>
  <c r="Z67" i="96"/>
  <c r="AH66" i="80"/>
  <c r="AQ66" i="80" s="1"/>
  <c r="Z66" i="32"/>
  <c r="AN66" i="73"/>
  <c r="AI66" i="73"/>
  <c r="AE67" i="77"/>
  <c r="W68" i="77"/>
  <c r="AF67" i="77"/>
  <c r="AO67" i="77" s="1"/>
  <c r="AG67" i="77"/>
  <c r="AP67" i="77" s="1"/>
  <c r="AR66" i="44"/>
  <c r="AH66" i="82"/>
  <c r="AQ66" i="82" s="1"/>
  <c r="AR66" i="42"/>
  <c r="AI65" i="41"/>
  <c r="AN65" i="41"/>
  <c r="AR66" i="96"/>
  <c r="AR66" i="30"/>
  <c r="AR63" i="89"/>
  <c r="AH67" i="44"/>
  <c r="AQ67" i="44" s="1"/>
  <c r="AI64" i="88"/>
  <c r="AN64" i="88"/>
  <c r="AR65" i="90"/>
  <c r="X68" i="26"/>
  <c r="Y68" i="26"/>
  <c r="X66" i="39"/>
  <c r="Y66" i="39"/>
  <c r="Z68" i="26" l="1"/>
  <c r="Z66" i="81"/>
  <c r="Z67" i="37"/>
  <c r="W66" i="43"/>
  <c r="Z65" i="78"/>
  <c r="AE65" i="43"/>
  <c r="Z63" i="27"/>
  <c r="W68" i="44"/>
  <c r="W67" i="83"/>
  <c r="Z67" i="73"/>
  <c r="AE67" i="44"/>
  <c r="AE66" i="83"/>
  <c r="AN66" i="83" s="1"/>
  <c r="Z66" i="41"/>
  <c r="Z67" i="76"/>
  <c r="AG65" i="33"/>
  <c r="AP65" i="33" s="1"/>
  <c r="Z69" i="79"/>
  <c r="Z69" i="91"/>
  <c r="AF69" i="91" s="1"/>
  <c r="AO69" i="91" s="1"/>
  <c r="Z66" i="39"/>
  <c r="AE66" i="39" s="1"/>
  <c r="Z65" i="35"/>
  <c r="W68" i="37"/>
  <c r="AG67" i="37"/>
  <c r="AP67" i="37" s="1"/>
  <c r="AF67" i="37"/>
  <c r="AO67" i="37" s="1"/>
  <c r="AE67" i="37"/>
  <c r="AG69" i="91"/>
  <c r="AP69" i="91" s="1"/>
  <c r="AE63" i="27"/>
  <c r="W64" i="27"/>
  <c r="AG63" i="27"/>
  <c r="AP63" i="27" s="1"/>
  <c r="AF63" i="27"/>
  <c r="AO63" i="27" s="1"/>
  <c r="W67" i="81"/>
  <c r="AF66" i="81"/>
  <c r="AO66" i="81" s="1"/>
  <c r="AE66" i="81"/>
  <c r="AG66" i="81"/>
  <c r="AP66" i="81" s="1"/>
  <c r="AH65" i="88"/>
  <c r="AQ65" i="88" s="1"/>
  <c r="AH65" i="74"/>
  <c r="AQ65" i="74" s="1"/>
  <c r="AH68" i="26"/>
  <c r="AQ68" i="26" s="1"/>
  <c r="AR65" i="41"/>
  <c r="AI66" i="31"/>
  <c r="AN66" i="31"/>
  <c r="AR62" i="27"/>
  <c r="Z65" i="88"/>
  <c r="Y68" i="93"/>
  <c r="X68" i="93"/>
  <c r="AI67" i="30"/>
  <c r="AN67" i="30"/>
  <c r="AR65" i="81"/>
  <c r="AH66" i="41"/>
  <c r="AQ66" i="41" s="1"/>
  <c r="AH65" i="78"/>
  <c r="AQ65" i="78" s="1"/>
  <c r="AF66" i="90"/>
  <c r="AO66" i="90" s="1"/>
  <c r="AG66" i="90"/>
  <c r="AP66" i="90" s="1"/>
  <c r="W67" i="90"/>
  <c r="AE66" i="90"/>
  <c r="AH67" i="28"/>
  <c r="AQ67" i="28" s="1"/>
  <c r="AR66" i="37"/>
  <c r="X68" i="95"/>
  <c r="Y68" i="95"/>
  <c r="Y65" i="46"/>
  <c r="X65" i="46"/>
  <c r="AR64" i="78"/>
  <c r="AN67" i="42"/>
  <c r="AI67" i="42"/>
  <c r="AN66" i="87"/>
  <c r="AI66" i="87"/>
  <c r="AH67" i="34"/>
  <c r="AQ67" i="34" s="1"/>
  <c r="X66" i="84"/>
  <c r="Y66" i="84"/>
  <c r="X68" i="77"/>
  <c r="Y68" i="77"/>
  <c r="AR64" i="35"/>
  <c r="W68" i="73"/>
  <c r="AG67" i="73"/>
  <c r="AP67" i="73" s="1"/>
  <c r="AE67" i="73"/>
  <c r="AF67" i="73"/>
  <c r="AO67" i="73" s="1"/>
  <c r="AI67" i="93"/>
  <c r="AN67" i="93"/>
  <c r="AH65" i="47"/>
  <c r="AQ65" i="47" s="1"/>
  <c r="AE66" i="41"/>
  <c r="W67" i="41"/>
  <c r="AF66" i="41"/>
  <c r="AO66" i="41" s="1"/>
  <c r="AG66" i="41"/>
  <c r="AP66" i="41" s="1"/>
  <c r="AN67" i="95"/>
  <c r="AI67" i="95"/>
  <c r="AI64" i="46"/>
  <c r="AN64" i="46"/>
  <c r="AH68" i="86"/>
  <c r="AQ68" i="86" s="1"/>
  <c r="AR68" i="91"/>
  <c r="X66" i="33"/>
  <c r="Y66" i="33"/>
  <c r="AI67" i="77"/>
  <c r="AN67" i="77"/>
  <c r="AF65" i="45"/>
  <c r="AO65" i="45" s="1"/>
  <c r="AE65" i="45"/>
  <c r="W66" i="45"/>
  <c r="AG65" i="45"/>
  <c r="AP65" i="45" s="1"/>
  <c r="AR65" i="39"/>
  <c r="AN65" i="36"/>
  <c r="AI65" i="36"/>
  <c r="AH66" i="81"/>
  <c r="AQ66" i="81" s="1"/>
  <c r="AR64" i="47"/>
  <c r="AF67" i="38"/>
  <c r="AO67" i="38" s="1"/>
  <c r="W68" i="38"/>
  <c r="AG67" i="38"/>
  <c r="AP67" i="38" s="1"/>
  <c r="AE67" i="38"/>
  <c r="Z65" i="47"/>
  <c r="Z67" i="34"/>
  <c r="AH65" i="35"/>
  <c r="AQ65" i="35" s="1"/>
  <c r="AH69" i="91"/>
  <c r="AQ69" i="91" s="1"/>
  <c r="Z67" i="28"/>
  <c r="AN63" i="94"/>
  <c r="AI63" i="94"/>
  <c r="W68" i="40"/>
  <c r="AG67" i="40"/>
  <c r="AP67" i="40" s="1"/>
  <c r="AE67" i="40"/>
  <c r="AF67" i="40"/>
  <c r="AO67" i="40" s="1"/>
  <c r="Z68" i="86"/>
  <c r="AH67" i="76"/>
  <c r="AQ67" i="76" s="1"/>
  <c r="AN66" i="82"/>
  <c r="AI66" i="82"/>
  <c r="AI66" i="80"/>
  <c r="AN66" i="80"/>
  <c r="Y66" i="43"/>
  <c r="X66" i="43"/>
  <c r="AG66" i="39"/>
  <c r="AP66" i="39" s="1"/>
  <c r="AG68" i="26"/>
  <c r="AP68" i="26" s="1"/>
  <c r="AF68" i="26"/>
  <c r="AO68" i="26" s="1"/>
  <c r="AE68" i="26"/>
  <c r="W69" i="26"/>
  <c r="X66" i="36"/>
  <c r="Y66" i="36"/>
  <c r="AF65" i="78"/>
  <c r="AO65" i="78" s="1"/>
  <c r="AE65" i="78"/>
  <c r="W66" i="78"/>
  <c r="AG65" i="78"/>
  <c r="AP65" i="78" s="1"/>
  <c r="AH63" i="27"/>
  <c r="AQ63" i="27" s="1"/>
  <c r="AG69" i="79"/>
  <c r="AP69" i="79" s="1"/>
  <c r="AF69" i="79"/>
  <c r="AO69" i="79" s="1"/>
  <c r="AE69" i="79"/>
  <c r="W70" i="79"/>
  <c r="AG65" i="29"/>
  <c r="AP65" i="29" s="1"/>
  <c r="AF65" i="29"/>
  <c r="AO65" i="29" s="1"/>
  <c r="AE65" i="29"/>
  <c r="W66" i="29"/>
  <c r="AH68" i="85"/>
  <c r="AQ68" i="85" s="1"/>
  <c r="AH66" i="39"/>
  <c r="AQ66" i="39" s="1"/>
  <c r="AR66" i="73"/>
  <c r="AF64" i="89"/>
  <c r="AO64" i="89" s="1"/>
  <c r="AE64" i="89"/>
  <c r="AG64" i="89"/>
  <c r="AP64" i="89" s="1"/>
  <c r="W65" i="89"/>
  <c r="AR66" i="28"/>
  <c r="X68" i="48"/>
  <c r="Y68" i="48"/>
  <c r="AR64" i="74"/>
  <c r="AR66" i="76"/>
  <c r="Z68" i="85"/>
  <c r="AI64" i="92"/>
  <c r="AN64" i="92"/>
  <c r="X67" i="82"/>
  <c r="Y67" i="82"/>
  <c r="Z67" i="82" s="1"/>
  <c r="AN65" i="43"/>
  <c r="AI65" i="43"/>
  <c r="X68" i="44"/>
  <c r="Y68" i="44"/>
  <c r="Y67" i="83"/>
  <c r="X67" i="83"/>
  <c r="AN67" i="48"/>
  <c r="AI67" i="48"/>
  <c r="X64" i="94"/>
  <c r="Y64" i="94"/>
  <c r="W65" i="75"/>
  <c r="AG64" i="75"/>
  <c r="AP64" i="75" s="1"/>
  <c r="AF64" i="75"/>
  <c r="AO64" i="75" s="1"/>
  <c r="AE64" i="75"/>
  <c r="AR66" i="34"/>
  <c r="AG67" i="76"/>
  <c r="AP67" i="76" s="1"/>
  <c r="AF67" i="76"/>
  <c r="AO67" i="76" s="1"/>
  <c r="W68" i="76"/>
  <c r="AE67" i="76"/>
  <c r="AI65" i="33"/>
  <c r="AN65" i="33"/>
  <c r="AN67" i="44"/>
  <c r="AI67" i="44"/>
  <c r="AR67" i="86"/>
  <c r="AE65" i="35"/>
  <c r="W66" i="35"/>
  <c r="AF65" i="35"/>
  <c r="AO65" i="35" s="1"/>
  <c r="AG65" i="35"/>
  <c r="AP65" i="35" s="1"/>
  <c r="AR64" i="88"/>
  <c r="AG66" i="32"/>
  <c r="AP66" i="32" s="1"/>
  <c r="AF66" i="32"/>
  <c r="AO66" i="32" s="1"/>
  <c r="AE66" i="32"/>
  <c r="W67" i="32"/>
  <c r="AG67" i="96"/>
  <c r="AP67" i="96" s="1"/>
  <c r="AF67" i="96"/>
  <c r="AO67" i="96" s="1"/>
  <c r="W68" i="96"/>
  <c r="AE67" i="96"/>
  <c r="X67" i="31"/>
  <c r="Y67" i="31"/>
  <c r="Z67" i="31" s="1"/>
  <c r="Y67" i="87"/>
  <c r="X67" i="87"/>
  <c r="AR67" i="85"/>
  <c r="AH67" i="73"/>
  <c r="AQ67" i="73" s="1"/>
  <c r="Z65" i="74"/>
  <c r="Y68" i="30"/>
  <c r="X68" i="30"/>
  <c r="AR68" i="79"/>
  <c r="AI65" i="84"/>
  <c r="AN65" i="84"/>
  <c r="AH69" i="79"/>
  <c r="AQ69" i="79" s="1"/>
  <c r="AE67" i="25"/>
  <c r="W68" i="25"/>
  <c r="AG67" i="25"/>
  <c r="AP67" i="25" s="1"/>
  <c r="AF67" i="25"/>
  <c r="AO67" i="25" s="1"/>
  <c r="X65" i="92"/>
  <c r="Y65" i="92"/>
  <c r="AR67" i="26"/>
  <c r="AH67" i="37"/>
  <c r="AQ67" i="37" s="1"/>
  <c r="Y67" i="80"/>
  <c r="X67" i="80"/>
  <c r="Y68" i="42"/>
  <c r="X68" i="42"/>
  <c r="Z67" i="80" l="1"/>
  <c r="AF66" i="39"/>
  <c r="AO66" i="39" s="1"/>
  <c r="Z66" i="84"/>
  <c r="W67" i="39"/>
  <c r="Z68" i="44"/>
  <c r="AF68" i="44" s="1"/>
  <c r="AO68" i="44" s="1"/>
  <c r="Z66" i="33"/>
  <c r="AI66" i="83"/>
  <c r="AE69" i="91"/>
  <c r="Z68" i="95"/>
  <c r="Z67" i="87"/>
  <c r="W68" i="87" s="1"/>
  <c r="W70" i="91"/>
  <c r="AF67" i="80"/>
  <c r="AO67" i="80" s="1"/>
  <c r="AE67" i="80"/>
  <c r="W68" i="80"/>
  <c r="AG67" i="80"/>
  <c r="AP67" i="80" s="1"/>
  <c r="W68" i="82"/>
  <c r="AG67" i="82"/>
  <c r="AP67" i="82" s="1"/>
  <c r="AF67" i="82"/>
  <c r="AO67" i="82" s="1"/>
  <c r="AE67" i="82"/>
  <c r="AG67" i="87"/>
  <c r="AP67" i="87" s="1"/>
  <c r="AF67" i="87"/>
  <c r="AO67" i="87" s="1"/>
  <c r="AE67" i="87"/>
  <c r="AG67" i="31"/>
  <c r="AP67" i="31" s="1"/>
  <c r="AF67" i="31"/>
  <c r="AO67" i="31" s="1"/>
  <c r="AE67" i="31"/>
  <c r="W68" i="31"/>
  <c r="Y66" i="35"/>
  <c r="X66" i="35"/>
  <c r="W69" i="44"/>
  <c r="AG68" i="44"/>
  <c r="AP68" i="44" s="1"/>
  <c r="AN69" i="79"/>
  <c r="AI69" i="79"/>
  <c r="X67" i="39"/>
  <c r="Y67" i="39"/>
  <c r="AF66" i="84"/>
  <c r="AO66" i="84" s="1"/>
  <c r="AE66" i="84"/>
  <c r="W67" i="84"/>
  <c r="AG66" i="84"/>
  <c r="AP66" i="84" s="1"/>
  <c r="AH68" i="30"/>
  <c r="AQ68" i="30" s="1"/>
  <c r="AF68" i="85"/>
  <c r="AO68" i="85" s="1"/>
  <c r="AE68" i="85"/>
  <c r="W69" i="85"/>
  <c r="AG68" i="85"/>
  <c r="AP68" i="85" s="1"/>
  <c r="AE68" i="86"/>
  <c r="W69" i="86"/>
  <c r="AF68" i="86"/>
  <c r="AO68" i="86" s="1"/>
  <c r="AG68" i="86"/>
  <c r="AP68" i="86" s="1"/>
  <c r="X68" i="38"/>
  <c r="Y68" i="38"/>
  <c r="AH65" i="92"/>
  <c r="AQ65" i="92" s="1"/>
  <c r="AH67" i="80"/>
  <c r="AQ67" i="80" s="1"/>
  <c r="Z65" i="92"/>
  <c r="AR65" i="84"/>
  <c r="AE65" i="74"/>
  <c r="W66" i="74"/>
  <c r="AF65" i="74"/>
  <c r="AO65" i="74" s="1"/>
  <c r="AG65" i="74"/>
  <c r="AP65" i="74" s="1"/>
  <c r="AR66" i="83"/>
  <c r="Y68" i="96"/>
  <c r="X68" i="96"/>
  <c r="AR67" i="48"/>
  <c r="AH68" i="44"/>
  <c r="AQ68" i="44" s="1"/>
  <c r="Y70" i="79"/>
  <c r="X70" i="79"/>
  <c r="AI65" i="78"/>
  <c r="AN65" i="78"/>
  <c r="X69" i="26"/>
  <c r="Y69" i="26"/>
  <c r="Z69" i="26" s="1"/>
  <c r="AI67" i="38"/>
  <c r="AN67" i="38"/>
  <c r="AR65" i="36"/>
  <c r="X66" i="45"/>
  <c r="Y66" i="45"/>
  <c r="AH66" i="33"/>
  <c r="AQ66" i="33" s="1"/>
  <c r="AR67" i="93"/>
  <c r="AH66" i="84"/>
  <c r="AQ66" i="84" s="1"/>
  <c r="AG68" i="95"/>
  <c r="AP68" i="95" s="1"/>
  <c r="AF68" i="95"/>
  <c r="AO68" i="95" s="1"/>
  <c r="AE68" i="95"/>
  <c r="W69" i="95"/>
  <c r="AF65" i="88"/>
  <c r="AO65" i="88" s="1"/>
  <c r="AG65" i="88"/>
  <c r="AP65" i="88" s="1"/>
  <c r="W66" i="88"/>
  <c r="AE65" i="88"/>
  <c r="AN68" i="26"/>
  <c r="AI68" i="26"/>
  <c r="AR66" i="87"/>
  <c r="AH65" i="46"/>
  <c r="AQ65" i="46" s="1"/>
  <c r="AN63" i="27"/>
  <c r="AI63" i="27"/>
  <c r="AI67" i="37"/>
  <c r="AN67" i="37"/>
  <c r="AH67" i="31"/>
  <c r="AQ67" i="31" s="1"/>
  <c r="AI65" i="35"/>
  <c r="AN65" i="35"/>
  <c r="AR65" i="33"/>
  <c r="X65" i="75"/>
  <c r="Y65" i="75"/>
  <c r="AH67" i="83"/>
  <c r="AQ67" i="83" s="1"/>
  <c r="AR65" i="43"/>
  <c r="AR64" i="92"/>
  <c r="X65" i="89"/>
  <c r="Y65" i="89"/>
  <c r="AN65" i="29"/>
  <c r="AI65" i="29"/>
  <c r="AI66" i="39"/>
  <c r="AN66" i="39"/>
  <c r="AR66" i="82"/>
  <c r="X68" i="40"/>
  <c r="Y68" i="40"/>
  <c r="AI67" i="73"/>
  <c r="AN67" i="73"/>
  <c r="AR67" i="30"/>
  <c r="X67" i="81"/>
  <c r="Y67" i="81"/>
  <c r="AH68" i="77"/>
  <c r="AQ68" i="77" s="1"/>
  <c r="AR67" i="42"/>
  <c r="Z65" i="46"/>
  <c r="AN66" i="90"/>
  <c r="AI66" i="90"/>
  <c r="AH68" i="93"/>
  <c r="AQ68" i="93" s="1"/>
  <c r="AN69" i="91"/>
  <c r="AI69" i="91"/>
  <c r="X66" i="29"/>
  <c r="Y66" i="29"/>
  <c r="AF66" i="33"/>
  <c r="AO66" i="33" s="1"/>
  <c r="W67" i="33"/>
  <c r="AG66" i="33"/>
  <c r="AP66" i="33" s="1"/>
  <c r="AE66" i="33"/>
  <c r="AH68" i="42"/>
  <c r="AQ68" i="42" s="1"/>
  <c r="AN67" i="76"/>
  <c r="AI67" i="76"/>
  <c r="AH68" i="48"/>
  <c r="AQ68" i="48" s="1"/>
  <c r="AH66" i="36"/>
  <c r="AQ66" i="36" s="1"/>
  <c r="AH66" i="43"/>
  <c r="AQ66" i="43" s="1"/>
  <c r="AR63" i="94"/>
  <c r="Y68" i="25"/>
  <c r="X68" i="25"/>
  <c r="AH67" i="87"/>
  <c r="AQ67" i="87" s="1"/>
  <c r="AN67" i="96"/>
  <c r="AI67" i="96"/>
  <c r="X67" i="32"/>
  <c r="Y67" i="32"/>
  <c r="AI64" i="75"/>
  <c r="AN64" i="75"/>
  <c r="AH64" i="94"/>
  <c r="AQ64" i="94" s="1"/>
  <c r="Z67" i="83"/>
  <c r="Z68" i="48"/>
  <c r="AN64" i="89"/>
  <c r="AI64" i="89"/>
  <c r="Z66" i="36"/>
  <c r="AF67" i="34"/>
  <c r="AO67" i="34" s="1"/>
  <c r="W68" i="34"/>
  <c r="AG67" i="34"/>
  <c r="AP67" i="34" s="1"/>
  <c r="AE67" i="34"/>
  <c r="AR67" i="77"/>
  <c r="AR64" i="46"/>
  <c r="X67" i="41"/>
  <c r="Y67" i="41"/>
  <c r="Z68" i="77"/>
  <c r="X67" i="90"/>
  <c r="Y67" i="90"/>
  <c r="AR66" i="31"/>
  <c r="X70" i="91"/>
  <c r="Y70" i="91"/>
  <c r="AR66" i="80"/>
  <c r="AI65" i="45"/>
  <c r="AN65" i="45"/>
  <c r="Z68" i="42"/>
  <c r="AI67" i="25"/>
  <c r="AN67" i="25"/>
  <c r="Z68" i="30"/>
  <c r="AN66" i="32"/>
  <c r="AI66" i="32"/>
  <c r="AR67" i="44"/>
  <c r="Y68" i="76"/>
  <c r="X68" i="76"/>
  <c r="Z64" i="94"/>
  <c r="AH67" i="82"/>
  <c r="AQ67" i="82" s="1"/>
  <c r="X66" i="78"/>
  <c r="Y66" i="78"/>
  <c r="Z66" i="43"/>
  <c r="AI67" i="40"/>
  <c r="AN67" i="40"/>
  <c r="W68" i="28"/>
  <c r="AF67" i="28"/>
  <c r="AO67" i="28" s="1"/>
  <c r="AG67" i="28"/>
  <c r="AP67" i="28" s="1"/>
  <c r="AE67" i="28"/>
  <c r="AG65" i="47"/>
  <c r="AP65" i="47" s="1"/>
  <c r="W66" i="47"/>
  <c r="AF65" i="47"/>
  <c r="AO65" i="47" s="1"/>
  <c r="AE65" i="47"/>
  <c r="AR67" i="95"/>
  <c r="AI66" i="41"/>
  <c r="AN66" i="41"/>
  <c r="Y68" i="73"/>
  <c r="X68" i="73"/>
  <c r="AH68" i="95"/>
  <c r="AQ68" i="95" s="1"/>
  <c r="Z68" i="93"/>
  <c r="AI66" i="81"/>
  <c r="AN66" i="81"/>
  <c r="Y64" i="27"/>
  <c r="X64" i="27"/>
  <c r="Y68" i="37"/>
  <c r="X68" i="37"/>
  <c r="Z67" i="81" l="1"/>
  <c r="Z68" i="38"/>
  <c r="AE68" i="44"/>
  <c r="Z66" i="78"/>
  <c r="Z64" i="27"/>
  <c r="AE64" i="27" s="1"/>
  <c r="Z67" i="90"/>
  <c r="W68" i="90" s="1"/>
  <c r="Z70" i="91"/>
  <c r="Z68" i="37"/>
  <c r="W69" i="37" s="1"/>
  <c r="Z68" i="40"/>
  <c r="Z68" i="25"/>
  <c r="Z68" i="96"/>
  <c r="Z67" i="41"/>
  <c r="AG67" i="41" s="1"/>
  <c r="AP67" i="41" s="1"/>
  <c r="Z68" i="73"/>
  <c r="W69" i="73" s="1"/>
  <c r="Z67" i="32"/>
  <c r="AG67" i="32" s="1"/>
  <c r="AP67" i="32" s="1"/>
  <c r="AG68" i="37"/>
  <c r="AP68" i="37" s="1"/>
  <c r="AF68" i="73"/>
  <c r="AO68" i="73" s="1"/>
  <c r="W70" i="26"/>
  <c r="AG69" i="26"/>
  <c r="AP69" i="26" s="1"/>
  <c r="AF69" i="26"/>
  <c r="AO69" i="26" s="1"/>
  <c r="AE69" i="26"/>
  <c r="AG67" i="90"/>
  <c r="AP67" i="90" s="1"/>
  <c r="AF67" i="90"/>
  <c r="AO67" i="90" s="1"/>
  <c r="AE67" i="90"/>
  <c r="W68" i="32"/>
  <c r="AE67" i="81"/>
  <c r="AG67" i="81"/>
  <c r="AP67" i="81" s="1"/>
  <c r="AF67" i="81"/>
  <c r="AO67" i="81" s="1"/>
  <c r="W68" i="81"/>
  <c r="Y68" i="28"/>
  <c r="X68" i="28"/>
  <c r="AH70" i="79"/>
  <c r="AQ70" i="79" s="1"/>
  <c r="AH66" i="35"/>
  <c r="AQ66" i="35" s="1"/>
  <c r="AF64" i="27"/>
  <c r="AO64" i="27" s="1"/>
  <c r="AG64" i="27"/>
  <c r="AP64" i="27" s="1"/>
  <c r="W65" i="27"/>
  <c r="AH66" i="78"/>
  <c r="AQ66" i="78" s="1"/>
  <c r="W69" i="42"/>
  <c r="AG68" i="42"/>
  <c r="AP68" i="42" s="1"/>
  <c r="AF68" i="42"/>
  <c r="AO68" i="42" s="1"/>
  <c r="AE68" i="42"/>
  <c r="AH70" i="91"/>
  <c r="AQ70" i="91" s="1"/>
  <c r="X68" i="34"/>
  <c r="Y68" i="34"/>
  <c r="W68" i="83"/>
  <c r="AE67" i="83"/>
  <c r="AF67" i="83"/>
  <c r="AO67" i="83" s="1"/>
  <c r="AG67" i="83"/>
  <c r="AP67" i="83" s="1"/>
  <c r="AH68" i="25"/>
  <c r="AQ68" i="25" s="1"/>
  <c r="X67" i="33"/>
  <c r="Y67" i="33"/>
  <c r="AR66" i="90"/>
  <c r="AH68" i="40"/>
  <c r="AQ68" i="40" s="1"/>
  <c r="AR65" i="29"/>
  <c r="AR65" i="78"/>
  <c r="AF68" i="38"/>
  <c r="AO68" i="38" s="1"/>
  <c r="AE68" i="38"/>
  <c r="W69" i="38"/>
  <c r="AG68" i="38"/>
  <c r="AP68" i="38" s="1"/>
  <c r="X67" i="84"/>
  <c r="Y67" i="84"/>
  <c r="AR69" i="79"/>
  <c r="Y69" i="44"/>
  <c r="X69" i="44"/>
  <c r="AN67" i="31"/>
  <c r="AI67" i="31"/>
  <c r="Y68" i="82"/>
  <c r="X68" i="82"/>
  <c r="X66" i="47"/>
  <c r="Y66" i="47"/>
  <c r="AF64" i="94"/>
  <c r="AO64" i="94" s="1"/>
  <c r="AE64" i="94"/>
  <c r="AG64" i="94"/>
  <c r="AP64" i="94" s="1"/>
  <c r="W65" i="94"/>
  <c r="W71" i="91"/>
  <c r="AG70" i="91"/>
  <c r="AP70" i="91" s="1"/>
  <c r="AF70" i="91"/>
  <c r="AO70" i="91" s="1"/>
  <c r="AE70" i="91"/>
  <c r="AR64" i="75"/>
  <c r="AG68" i="25"/>
  <c r="AP68" i="25" s="1"/>
  <c r="AF68" i="25"/>
  <c r="AO68" i="25" s="1"/>
  <c r="AE68" i="25"/>
  <c r="W69" i="25"/>
  <c r="AF68" i="40"/>
  <c r="AO68" i="40" s="1"/>
  <c r="AE68" i="40"/>
  <c r="W69" i="40"/>
  <c r="AG68" i="40"/>
  <c r="AP68" i="40" s="1"/>
  <c r="AR68" i="26"/>
  <c r="Y66" i="74"/>
  <c r="X66" i="74"/>
  <c r="Y68" i="87"/>
  <c r="X68" i="87"/>
  <c r="Z68" i="87" s="1"/>
  <c r="AR66" i="81"/>
  <c r="AH68" i="76"/>
  <c r="AQ68" i="76" s="1"/>
  <c r="AR65" i="45"/>
  <c r="W67" i="36"/>
  <c r="AG66" i="36"/>
  <c r="AP66" i="36" s="1"/>
  <c r="AE66" i="36"/>
  <c r="AF66" i="36"/>
  <c r="AO66" i="36" s="1"/>
  <c r="AR67" i="76"/>
  <c r="AG65" i="46"/>
  <c r="AP65" i="46" s="1"/>
  <c r="AF65" i="46"/>
  <c r="AO65" i="46" s="1"/>
  <c r="AE65" i="46"/>
  <c r="W66" i="46"/>
  <c r="AR65" i="35"/>
  <c r="Y69" i="95"/>
  <c r="X69" i="95"/>
  <c r="AH66" i="45"/>
  <c r="AQ66" i="45" s="1"/>
  <c r="AI65" i="74"/>
  <c r="AN65" i="74"/>
  <c r="Y69" i="85"/>
  <c r="X69" i="85"/>
  <c r="Z69" i="85" s="1"/>
  <c r="AI68" i="44"/>
  <c r="AN68" i="44"/>
  <c r="AI67" i="82"/>
  <c r="AN67" i="82"/>
  <c r="AG68" i="93"/>
  <c r="AP68" i="93" s="1"/>
  <c r="AF68" i="93"/>
  <c r="AO68" i="93" s="1"/>
  <c r="AE68" i="93"/>
  <c r="W69" i="93"/>
  <c r="AH68" i="73"/>
  <c r="AQ68" i="73" s="1"/>
  <c r="AI67" i="28"/>
  <c r="AN67" i="28"/>
  <c r="AR67" i="40"/>
  <c r="AG68" i="30"/>
  <c r="AP68" i="30" s="1"/>
  <c r="AF68" i="30"/>
  <c r="AO68" i="30" s="1"/>
  <c r="AE68" i="30"/>
  <c r="W69" i="30"/>
  <c r="AH67" i="41"/>
  <c r="AQ67" i="41" s="1"/>
  <c r="AI67" i="34"/>
  <c r="AN67" i="34"/>
  <c r="AR64" i="89"/>
  <c r="AH67" i="32"/>
  <c r="AQ67" i="32" s="1"/>
  <c r="AH66" i="29"/>
  <c r="AQ66" i="29" s="1"/>
  <c r="AH65" i="89"/>
  <c r="AQ65" i="89" s="1"/>
  <c r="AH65" i="75"/>
  <c r="AQ65" i="75" s="1"/>
  <c r="AR67" i="37"/>
  <c r="AN68" i="95"/>
  <c r="AI68" i="95"/>
  <c r="Z66" i="45"/>
  <c r="AH69" i="26"/>
  <c r="AQ69" i="26" s="1"/>
  <c r="Z70" i="79"/>
  <c r="AI68" i="85"/>
  <c r="AN68" i="85"/>
  <c r="Z66" i="35"/>
  <c r="AI67" i="87"/>
  <c r="AN67" i="87"/>
  <c r="Y68" i="80"/>
  <c r="X68" i="80"/>
  <c r="AH68" i="37"/>
  <c r="AQ68" i="37" s="1"/>
  <c r="AR66" i="41"/>
  <c r="AG66" i="78"/>
  <c r="AP66" i="78" s="1"/>
  <c r="AF66" i="78"/>
  <c r="AO66" i="78" s="1"/>
  <c r="AE66" i="78"/>
  <c r="W67" i="78"/>
  <c r="AR66" i="32"/>
  <c r="AG68" i="77"/>
  <c r="AP68" i="77" s="1"/>
  <c r="AF68" i="77"/>
  <c r="AO68" i="77" s="1"/>
  <c r="AE68" i="77"/>
  <c r="W69" i="77"/>
  <c r="AR67" i="38"/>
  <c r="W69" i="96"/>
  <c r="AG68" i="96"/>
  <c r="AP68" i="96" s="1"/>
  <c r="AE68" i="96"/>
  <c r="AF68" i="96"/>
  <c r="AO68" i="96" s="1"/>
  <c r="AN66" i="84"/>
  <c r="AI66" i="84"/>
  <c r="AH64" i="27"/>
  <c r="AQ64" i="27" s="1"/>
  <c r="AN65" i="47"/>
  <c r="AI65" i="47"/>
  <c r="W67" i="43"/>
  <c r="AG66" i="43"/>
  <c r="AP66" i="43" s="1"/>
  <c r="AF66" i="43"/>
  <c r="AO66" i="43" s="1"/>
  <c r="AE66" i="43"/>
  <c r="Z68" i="76"/>
  <c r="AI66" i="33"/>
  <c r="AN66" i="33"/>
  <c r="Z66" i="29"/>
  <c r="AR67" i="73"/>
  <c r="Z65" i="89"/>
  <c r="Z65" i="75"/>
  <c r="AR63" i="27"/>
  <c r="AN65" i="88"/>
  <c r="AI65" i="88"/>
  <c r="X69" i="86"/>
  <c r="Y69" i="86"/>
  <c r="AH67" i="39"/>
  <c r="AQ67" i="39" s="1"/>
  <c r="AI67" i="80"/>
  <c r="AN67" i="80"/>
  <c r="AR67" i="25"/>
  <c r="AH67" i="90"/>
  <c r="AQ67" i="90" s="1"/>
  <c r="AG68" i="48"/>
  <c r="AP68" i="48" s="1"/>
  <c r="W69" i="48"/>
  <c r="AF68" i="48"/>
  <c r="AO68" i="48" s="1"/>
  <c r="AE68" i="48"/>
  <c r="AR67" i="96"/>
  <c r="AR69" i="91"/>
  <c r="AH67" i="81"/>
  <c r="AQ67" i="81" s="1"/>
  <c r="AR66" i="39"/>
  <c r="Y66" i="88"/>
  <c r="X66" i="88"/>
  <c r="AH68" i="96"/>
  <c r="AQ68" i="96" s="1"/>
  <c r="W66" i="92"/>
  <c r="AE65" i="92"/>
  <c r="AG65" i="92"/>
  <c r="AP65" i="92" s="1"/>
  <c r="AF65" i="92"/>
  <c r="AO65" i="92" s="1"/>
  <c r="AH68" i="38"/>
  <c r="AQ68" i="38" s="1"/>
  <c r="AI68" i="86"/>
  <c r="AN68" i="86"/>
  <c r="Z67" i="39"/>
  <c r="Y68" i="31"/>
  <c r="X68" i="31"/>
  <c r="Z68" i="31" s="1"/>
  <c r="Z66" i="47" l="1"/>
  <c r="W68" i="41"/>
  <c r="Z68" i="80"/>
  <c r="AF67" i="32"/>
  <c r="AO67" i="32" s="1"/>
  <c r="AE68" i="73"/>
  <c r="AE68" i="37"/>
  <c r="AG68" i="73"/>
  <c r="AP68" i="73" s="1"/>
  <c r="AF68" i="37"/>
  <c r="AO68" i="37" s="1"/>
  <c r="AE67" i="32"/>
  <c r="AE67" i="41"/>
  <c r="AF67" i="41"/>
  <c r="AO67" i="41" s="1"/>
  <c r="Z67" i="84"/>
  <c r="Z68" i="28"/>
  <c r="AE68" i="28" s="1"/>
  <c r="Z67" i="33"/>
  <c r="AG67" i="33" s="1"/>
  <c r="AP67" i="33" s="1"/>
  <c r="Z69" i="86"/>
  <c r="AE69" i="86" s="1"/>
  <c r="Z69" i="95"/>
  <c r="W70" i="95" s="1"/>
  <c r="Z69" i="44"/>
  <c r="AE69" i="44" s="1"/>
  <c r="AF68" i="28"/>
  <c r="AO68" i="28" s="1"/>
  <c r="W67" i="47"/>
  <c r="AE66" i="47"/>
  <c r="AF66" i="47"/>
  <c r="AO66" i="47" s="1"/>
  <c r="AG66" i="47"/>
  <c r="AP66" i="47" s="1"/>
  <c r="AF69" i="44"/>
  <c r="AO69" i="44" s="1"/>
  <c r="AO71" i="44" s="1"/>
  <c r="AG69" i="85"/>
  <c r="AP69" i="85" s="1"/>
  <c r="AF69" i="85"/>
  <c r="AO69" i="85" s="1"/>
  <c r="AE69" i="85"/>
  <c r="W70" i="85"/>
  <c r="AE68" i="87"/>
  <c r="W69" i="87"/>
  <c r="AF68" i="87"/>
  <c r="AO68" i="87" s="1"/>
  <c r="AG68" i="87"/>
  <c r="AP68" i="87" s="1"/>
  <c r="AG69" i="95"/>
  <c r="AP69" i="95" s="1"/>
  <c r="AF69" i="95"/>
  <c r="AO69" i="95" s="1"/>
  <c r="AE69" i="95"/>
  <c r="AF67" i="33"/>
  <c r="AO67" i="33" s="1"/>
  <c r="AG69" i="86"/>
  <c r="AP69" i="86" s="1"/>
  <c r="W70" i="86"/>
  <c r="AH66" i="88"/>
  <c r="AQ66" i="88" s="1"/>
  <c r="W69" i="31"/>
  <c r="AG68" i="31"/>
  <c r="AP68" i="31" s="1"/>
  <c r="AF68" i="31"/>
  <c r="AO68" i="31" s="1"/>
  <c r="AE68" i="31"/>
  <c r="AG65" i="89"/>
  <c r="AP65" i="89" s="1"/>
  <c r="AF65" i="89"/>
  <c r="AO65" i="89" s="1"/>
  <c r="W66" i="89"/>
  <c r="AE65" i="89"/>
  <c r="W69" i="76"/>
  <c r="AG68" i="76"/>
  <c r="AP68" i="76" s="1"/>
  <c r="AF68" i="76"/>
  <c r="AO68" i="76" s="1"/>
  <c r="AE68" i="76"/>
  <c r="AR65" i="47"/>
  <c r="AN68" i="77"/>
  <c r="AI68" i="77"/>
  <c r="Y67" i="78"/>
  <c r="X67" i="78"/>
  <c r="AR68" i="85"/>
  <c r="X69" i="30"/>
  <c r="Y69" i="30"/>
  <c r="X67" i="36"/>
  <c r="Z67" i="36" s="1"/>
  <c r="Y67" i="36"/>
  <c r="Y69" i="25"/>
  <c r="X69" i="25"/>
  <c r="AI70" i="91"/>
  <c r="AN70" i="91"/>
  <c r="AH69" i="44"/>
  <c r="AQ69" i="44" s="1"/>
  <c r="AQ71" i="44" s="1"/>
  <c r="AZ3" i="44"/>
  <c r="AX4" i="44" s="1"/>
  <c r="S4" i="44" s="1"/>
  <c r="AC4" i="44" s="1"/>
  <c r="AB5" i="44" s="1"/>
  <c r="AX26" i="44"/>
  <c r="S26" i="44" s="1"/>
  <c r="AC26" i="44" s="1"/>
  <c r="AB27" i="44" s="1"/>
  <c r="AX28" i="44"/>
  <c r="S28" i="44" s="1"/>
  <c r="AC28" i="44" s="1"/>
  <c r="AB29" i="44" s="1"/>
  <c r="AX29" i="44"/>
  <c r="S29" i="44" s="1"/>
  <c r="AC29" i="44" s="1"/>
  <c r="AB30" i="44" s="1"/>
  <c r="AX30" i="44"/>
  <c r="S30" i="44" s="1"/>
  <c r="AC30" i="44" s="1"/>
  <c r="AB31" i="44" s="1"/>
  <c r="AX31" i="44"/>
  <c r="S31" i="44" s="1"/>
  <c r="AC31" i="44" s="1"/>
  <c r="AB32" i="44" s="1"/>
  <c r="AX32" i="44"/>
  <c r="S32" i="44" s="1"/>
  <c r="AC32" i="44" s="1"/>
  <c r="AB33" i="44" s="1"/>
  <c r="AX34" i="44"/>
  <c r="S34" i="44" s="1"/>
  <c r="AC34" i="44" s="1"/>
  <c r="AB35" i="44" s="1"/>
  <c r="AX35" i="44"/>
  <c r="S35" i="44" s="1"/>
  <c r="AC35" i="44" s="1"/>
  <c r="AB36" i="44" s="1"/>
  <c r="AX36" i="44"/>
  <c r="S36" i="44" s="1"/>
  <c r="AC36" i="44" s="1"/>
  <c r="AB37" i="44" s="1"/>
  <c r="AX37" i="44"/>
  <c r="S37" i="44" s="1"/>
  <c r="AC37" i="44" s="1"/>
  <c r="AB38" i="44" s="1"/>
  <c r="AX38" i="44"/>
  <c r="S38" i="44" s="1"/>
  <c r="AC38" i="44" s="1"/>
  <c r="AB39" i="44" s="1"/>
  <c r="AX39" i="44"/>
  <c r="S39" i="44" s="1"/>
  <c r="AC39" i="44" s="1"/>
  <c r="AB40" i="44" s="1"/>
  <c r="AX40" i="44"/>
  <c r="S40" i="44" s="1"/>
  <c r="AC40" i="44" s="1"/>
  <c r="AB41" i="44" s="1"/>
  <c r="AX41" i="44"/>
  <c r="S41" i="44" s="1"/>
  <c r="AC41" i="44" s="1"/>
  <c r="AB42" i="44" s="1"/>
  <c r="AX42" i="44"/>
  <c r="S42" i="44" s="1"/>
  <c r="AC42" i="44" s="1"/>
  <c r="AB43" i="44" s="1"/>
  <c r="AX43" i="44"/>
  <c r="S43" i="44" s="1"/>
  <c r="AC43" i="44" s="1"/>
  <c r="AB44" i="44" s="1"/>
  <c r="AX44" i="44"/>
  <c r="S44" i="44" s="1"/>
  <c r="AC44" i="44" s="1"/>
  <c r="AB45" i="44" s="1"/>
  <c r="AX45" i="44"/>
  <c r="S45" i="44" s="1"/>
  <c r="AC45" i="44" s="1"/>
  <c r="AB46" i="44" s="1"/>
  <c r="AX46" i="44"/>
  <c r="S46" i="44" s="1"/>
  <c r="AC46" i="44" s="1"/>
  <c r="AB47" i="44" s="1"/>
  <c r="AX47" i="44"/>
  <c r="S47" i="44" s="1"/>
  <c r="AC47" i="44" s="1"/>
  <c r="AB48" i="44" s="1"/>
  <c r="AX48" i="44"/>
  <c r="S48" i="44" s="1"/>
  <c r="AC48" i="44" s="1"/>
  <c r="AB49" i="44" s="1"/>
  <c r="AX49" i="44"/>
  <c r="S49" i="44" s="1"/>
  <c r="AC49" i="44" s="1"/>
  <c r="AB50" i="44" s="1"/>
  <c r="AX50" i="44"/>
  <c r="S50" i="44" s="1"/>
  <c r="AC50" i="44" s="1"/>
  <c r="AB51" i="44" s="1"/>
  <c r="AX51" i="44"/>
  <c r="S51" i="44" s="1"/>
  <c r="AC51" i="44" s="1"/>
  <c r="AB52" i="44" s="1"/>
  <c r="AX52" i="44"/>
  <c r="S52" i="44" s="1"/>
  <c r="AC52" i="44" s="1"/>
  <c r="AB53" i="44" s="1"/>
  <c r="AX53" i="44"/>
  <c r="S53" i="44" s="1"/>
  <c r="AC53" i="44" s="1"/>
  <c r="AB54" i="44" s="1"/>
  <c r="AX54" i="44"/>
  <c r="S54" i="44" s="1"/>
  <c r="AC54" i="44" s="1"/>
  <c r="AB55" i="44" s="1"/>
  <c r="AX55" i="44"/>
  <c r="S55" i="44" s="1"/>
  <c r="AC55" i="44" s="1"/>
  <c r="AB56" i="44" s="1"/>
  <c r="AX56" i="44"/>
  <c r="S56" i="44" s="1"/>
  <c r="AC56" i="44" s="1"/>
  <c r="AB57" i="44" s="1"/>
  <c r="AX57" i="44"/>
  <c r="S57" i="44" s="1"/>
  <c r="AC57" i="44" s="1"/>
  <c r="AB58" i="44" s="1"/>
  <c r="AX58" i="44"/>
  <c r="S58" i="44" s="1"/>
  <c r="AC58" i="44" s="1"/>
  <c r="AB59" i="44" s="1"/>
  <c r="AX59" i="44"/>
  <c r="S59" i="44" s="1"/>
  <c r="AC59" i="44" s="1"/>
  <c r="AB60" i="44" s="1"/>
  <c r="AX60" i="44"/>
  <c r="S60" i="44" s="1"/>
  <c r="AC60" i="44" s="1"/>
  <c r="AB61" i="44" s="1"/>
  <c r="AX61" i="44"/>
  <c r="S61" i="44" s="1"/>
  <c r="AC61" i="44" s="1"/>
  <c r="AB62" i="44" s="1"/>
  <c r="AX62" i="44"/>
  <c r="S62" i="44" s="1"/>
  <c r="AC62" i="44" s="1"/>
  <c r="AB63" i="44" s="1"/>
  <c r="AX63" i="44"/>
  <c r="S63" i="44" s="1"/>
  <c r="AC63" i="44" s="1"/>
  <c r="AB64" i="44" s="1"/>
  <c r="AX68" i="44"/>
  <c r="S68" i="44" s="1"/>
  <c r="AC68" i="44" s="1"/>
  <c r="AB69" i="44" s="1"/>
  <c r="AX65" i="44"/>
  <c r="S65" i="44" s="1"/>
  <c r="AC65" i="44" s="1"/>
  <c r="AB66" i="44" s="1"/>
  <c r="AX66" i="44"/>
  <c r="S66" i="44" s="1"/>
  <c r="AC66" i="44" s="1"/>
  <c r="AB67" i="44" s="1"/>
  <c r="AX64" i="44"/>
  <c r="S64" i="44" s="1"/>
  <c r="AC64" i="44" s="1"/>
  <c r="AB65" i="44" s="1"/>
  <c r="AX67" i="44"/>
  <c r="S67" i="44" s="1"/>
  <c r="AC67" i="44" s="1"/>
  <c r="AB68" i="44" s="1"/>
  <c r="AH67" i="84"/>
  <c r="AQ67" i="84" s="1"/>
  <c r="X68" i="83"/>
  <c r="Y68" i="83"/>
  <c r="AI67" i="32"/>
  <c r="AN67" i="32"/>
  <c r="AI67" i="90"/>
  <c r="AN67" i="90"/>
  <c r="AI68" i="73"/>
  <c r="AN68" i="73"/>
  <c r="AG67" i="39"/>
  <c r="AP67" i="39" s="1"/>
  <c r="AE67" i="39"/>
  <c r="AF67" i="39"/>
  <c r="AO67" i="39" s="1"/>
  <c r="W68" i="39"/>
  <c r="AR66" i="84"/>
  <c r="AG68" i="80"/>
  <c r="AP68" i="80" s="1"/>
  <c r="AF68" i="80"/>
  <c r="AO68" i="80" s="1"/>
  <c r="AE68" i="80"/>
  <c r="W69" i="80"/>
  <c r="W71" i="79"/>
  <c r="AG70" i="79"/>
  <c r="AP70" i="79" s="1"/>
  <c r="AF70" i="79"/>
  <c r="AO70" i="79" s="1"/>
  <c r="AE70" i="79"/>
  <c r="AN68" i="30"/>
  <c r="AI68" i="30"/>
  <c r="AR67" i="28"/>
  <c r="AR67" i="82"/>
  <c r="AN68" i="25"/>
  <c r="AI68" i="25"/>
  <c r="AH68" i="82"/>
  <c r="AQ68" i="82" s="1"/>
  <c r="AR68" i="95"/>
  <c r="X69" i="93"/>
  <c r="Y69" i="93"/>
  <c r="AR65" i="74"/>
  <c r="AH69" i="95"/>
  <c r="AQ69" i="95" s="1"/>
  <c r="Y66" i="46"/>
  <c r="X66" i="46"/>
  <c r="X69" i="40"/>
  <c r="Y69" i="40"/>
  <c r="AN64" i="94"/>
  <c r="AI64" i="94"/>
  <c r="AH68" i="34"/>
  <c r="AQ68" i="34" s="1"/>
  <c r="X65" i="27"/>
  <c r="Y65" i="27"/>
  <c r="Z65" i="27" s="1"/>
  <c r="X70" i="26"/>
  <c r="Z70" i="26" s="1"/>
  <c r="Y70" i="26"/>
  <c r="AR65" i="88"/>
  <c r="AI66" i="43"/>
  <c r="AN66" i="43"/>
  <c r="X69" i="96"/>
  <c r="Y69" i="96"/>
  <c r="AN66" i="78"/>
  <c r="AI66" i="78"/>
  <c r="AH66" i="74"/>
  <c r="AQ66" i="74" s="1"/>
  <c r="Y69" i="42"/>
  <c r="X69" i="42"/>
  <c r="AN64" i="27"/>
  <c r="AI64" i="27"/>
  <c r="AR68" i="86"/>
  <c r="Z66" i="88"/>
  <c r="AN68" i="48"/>
  <c r="AI68" i="48"/>
  <c r="W67" i="29"/>
  <c r="AG66" i="29"/>
  <c r="AP66" i="29" s="1"/>
  <c r="AE66" i="29"/>
  <c r="AF66" i="29"/>
  <c r="AO66" i="29" s="1"/>
  <c r="AR67" i="87"/>
  <c r="AN68" i="93"/>
  <c r="AI68" i="93"/>
  <c r="AR68" i="44"/>
  <c r="AN65" i="46"/>
  <c r="AI65" i="46"/>
  <c r="AI66" i="36"/>
  <c r="AN66" i="36"/>
  <c r="Z66" i="74"/>
  <c r="AI68" i="40"/>
  <c r="AN68" i="40"/>
  <c r="Z68" i="82"/>
  <c r="Z68" i="34"/>
  <c r="AI68" i="42"/>
  <c r="AN68" i="42"/>
  <c r="Y68" i="90"/>
  <c r="X68" i="90"/>
  <c r="Y68" i="41"/>
  <c r="X68" i="41"/>
  <c r="AG67" i="84"/>
  <c r="AP67" i="84" s="1"/>
  <c r="AF67" i="84"/>
  <c r="AO67" i="84" s="1"/>
  <c r="AE67" i="84"/>
  <c r="W68" i="84"/>
  <c r="AH67" i="33"/>
  <c r="AQ67" i="33" s="1"/>
  <c r="Y68" i="81"/>
  <c r="X68" i="81"/>
  <c r="AH68" i="31"/>
  <c r="AQ68" i="31" s="1"/>
  <c r="AR67" i="80"/>
  <c r="AI68" i="96"/>
  <c r="AN68" i="96"/>
  <c r="AG66" i="35"/>
  <c r="AP66" i="35" s="1"/>
  <c r="AE66" i="35"/>
  <c r="W67" i="35"/>
  <c r="AF66" i="35"/>
  <c r="AO66" i="35" s="1"/>
  <c r="AH69" i="85"/>
  <c r="AQ69" i="85" s="1"/>
  <c r="AH68" i="87"/>
  <c r="AQ68" i="87" s="1"/>
  <c r="X71" i="91"/>
  <c r="Y71" i="91"/>
  <c r="AR67" i="31"/>
  <c r="X69" i="38"/>
  <c r="Y69" i="38"/>
  <c r="AI67" i="83"/>
  <c r="AN67" i="83"/>
  <c r="AH68" i="28"/>
  <c r="AQ68" i="28" s="1"/>
  <c r="X68" i="32"/>
  <c r="Y68" i="32"/>
  <c r="AI69" i="26"/>
  <c r="AN69" i="26"/>
  <c r="AN67" i="41"/>
  <c r="AI67" i="41"/>
  <c r="Y69" i="37"/>
  <c r="X69" i="37"/>
  <c r="Y66" i="92"/>
  <c r="Z66" i="92" s="1"/>
  <c r="X66" i="92"/>
  <c r="AG66" i="45"/>
  <c r="AP66" i="45" s="1"/>
  <c r="AF66" i="45"/>
  <c r="AO66" i="45" s="1"/>
  <c r="W67" i="45"/>
  <c r="AE66" i="45"/>
  <c r="AI65" i="92"/>
  <c r="AN65" i="92"/>
  <c r="X69" i="48"/>
  <c r="Y69" i="48"/>
  <c r="AH69" i="86"/>
  <c r="AQ69" i="86" s="1"/>
  <c r="AE65" i="75"/>
  <c r="W66" i="75"/>
  <c r="AF65" i="75"/>
  <c r="AO65" i="75" s="1"/>
  <c r="AG65" i="75"/>
  <c r="AP65" i="75" s="1"/>
  <c r="AR66" i="33"/>
  <c r="Y67" i="43"/>
  <c r="X67" i="43"/>
  <c r="X69" i="77"/>
  <c r="Z69" i="77" s="1"/>
  <c r="Y69" i="77"/>
  <c r="AH68" i="80"/>
  <c r="AQ68" i="80" s="1"/>
  <c r="AR67" i="34"/>
  <c r="Y65" i="94"/>
  <c r="X65" i="94"/>
  <c r="AH66" i="47"/>
  <c r="AQ66" i="47" s="1"/>
  <c r="AI68" i="38"/>
  <c r="AN68" i="38"/>
  <c r="AN67" i="81"/>
  <c r="AI67" i="81"/>
  <c r="Y69" i="73"/>
  <c r="X69" i="73"/>
  <c r="AI68" i="37"/>
  <c r="AN68" i="37"/>
  <c r="AX25" i="44" l="1"/>
  <c r="S25" i="44" s="1"/>
  <c r="AC25" i="44" s="1"/>
  <c r="AB26" i="44" s="1"/>
  <c r="AX23" i="44"/>
  <c r="S23" i="44" s="1"/>
  <c r="AC23" i="44" s="1"/>
  <c r="AB24" i="44" s="1"/>
  <c r="AX19" i="44"/>
  <c r="S19" i="44" s="1"/>
  <c r="AC19" i="44" s="1"/>
  <c r="AB20" i="44" s="1"/>
  <c r="AF69" i="86"/>
  <c r="AO69" i="86" s="1"/>
  <c r="AX20" i="44"/>
  <c r="S20" i="44" s="1"/>
  <c r="AC20" i="44" s="1"/>
  <c r="AB21" i="44" s="1"/>
  <c r="AG68" i="28"/>
  <c r="AP68" i="28" s="1"/>
  <c r="Z69" i="38"/>
  <c r="AX24" i="44"/>
  <c r="S24" i="44" s="1"/>
  <c r="AC24" i="44" s="1"/>
  <c r="AB25" i="44" s="1"/>
  <c r="AX13" i="44"/>
  <c r="S13" i="44" s="1"/>
  <c r="AC13" i="44" s="1"/>
  <c r="AB14" i="44" s="1"/>
  <c r="W69" i="28"/>
  <c r="AX22" i="44"/>
  <c r="S22" i="44" s="1"/>
  <c r="AC22" i="44" s="1"/>
  <c r="AB23" i="44" s="1"/>
  <c r="Z71" i="91"/>
  <c r="AX33" i="44"/>
  <c r="S33" i="44" s="1"/>
  <c r="AC33" i="44" s="1"/>
  <c r="AB34" i="44" s="1"/>
  <c r="AX27" i="44"/>
  <c r="S27" i="44" s="1"/>
  <c r="AC27" i="44" s="1"/>
  <c r="AB28" i="44" s="1"/>
  <c r="AX21" i="44"/>
  <c r="S21" i="44" s="1"/>
  <c r="AC21" i="44" s="1"/>
  <c r="AB22" i="44" s="1"/>
  <c r="W68" i="33"/>
  <c r="Z67" i="43"/>
  <c r="Z68" i="90"/>
  <c r="AX18" i="44"/>
  <c r="S18" i="44" s="1"/>
  <c r="AC18" i="44" s="1"/>
  <c r="AB19" i="44" s="1"/>
  <c r="AX12" i="44"/>
  <c r="S12" i="44" s="1"/>
  <c r="AC12" i="44" s="1"/>
  <c r="AB13" i="44" s="1"/>
  <c r="AX17" i="44"/>
  <c r="S17" i="44" s="1"/>
  <c r="AC17" i="44" s="1"/>
  <c r="AB18" i="44" s="1"/>
  <c r="AX11" i="44"/>
  <c r="S11" i="44" s="1"/>
  <c r="AC11" i="44" s="1"/>
  <c r="AB12" i="44" s="1"/>
  <c r="Z69" i="48"/>
  <c r="Z69" i="42"/>
  <c r="Z69" i="96"/>
  <c r="AX16" i="44"/>
  <c r="S16" i="44" s="1"/>
  <c r="AC16" i="44" s="1"/>
  <c r="AB17" i="44" s="1"/>
  <c r="AX10" i="44"/>
  <c r="S10" i="44" s="1"/>
  <c r="AC10" i="44" s="1"/>
  <c r="AB11" i="44" s="1"/>
  <c r="AX15" i="44"/>
  <c r="S15" i="44" s="1"/>
  <c r="AC15" i="44" s="1"/>
  <c r="AB16" i="44" s="1"/>
  <c r="AX9" i="44"/>
  <c r="S9" i="44" s="1"/>
  <c r="AC9" i="44" s="1"/>
  <c r="AB10" i="44" s="1"/>
  <c r="AE67" i="33"/>
  <c r="AX14" i="44"/>
  <c r="S14" i="44" s="1"/>
  <c r="AC14" i="44" s="1"/>
  <c r="AB15" i="44" s="1"/>
  <c r="AX8" i="44"/>
  <c r="S8" i="44" s="1"/>
  <c r="AC8" i="44" s="1"/>
  <c r="AB9" i="44" s="1"/>
  <c r="Z68" i="32"/>
  <c r="AG68" i="32" s="1"/>
  <c r="AP68" i="32" s="1"/>
  <c r="AX3" i="44"/>
  <c r="S3" i="44" s="1"/>
  <c r="AC3" i="44" s="1"/>
  <c r="Z66" i="46"/>
  <c r="AF66" i="46" s="1"/>
  <c r="AO66" i="46" s="1"/>
  <c r="AX7" i="44"/>
  <c r="S7" i="44" s="1"/>
  <c r="AC7" i="44" s="1"/>
  <c r="AB8" i="44" s="1"/>
  <c r="Z68" i="81"/>
  <c r="AF68" i="81" s="1"/>
  <c r="AO68" i="81" s="1"/>
  <c r="AX6" i="44"/>
  <c r="S6" i="44" s="1"/>
  <c r="AC6" i="44" s="1"/>
  <c r="AB7" i="44" s="1"/>
  <c r="AG69" i="44"/>
  <c r="AP69" i="44" s="1"/>
  <c r="AP71" i="44" s="1"/>
  <c r="AX5" i="44"/>
  <c r="S5" i="44" s="1"/>
  <c r="AC5" i="44" s="1"/>
  <c r="AB6" i="44" s="1"/>
  <c r="AX69" i="44"/>
  <c r="S69" i="44" s="1"/>
  <c r="AC69" i="44" s="1"/>
  <c r="AF67" i="36"/>
  <c r="AO67" i="36" s="1"/>
  <c r="AE67" i="36"/>
  <c r="W68" i="36"/>
  <c r="AG67" i="36"/>
  <c r="AP67" i="36" s="1"/>
  <c r="AG68" i="81"/>
  <c r="AP68" i="81" s="1"/>
  <c r="W69" i="81"/>
  <c r="AE68" i="81"/>
  <c r="AF71" i="91"/>
  <c r="AO71" i="91" s="1"/>
  <c r="AE71" i="91"/>
  <c r="W72" i="91"/>
  <c r="AG71" i="91"/>
  <c r="AP71" i="91" s="1"/>
  <c r="AE69" i="42"/>
  <c r="W70" i="42"/>
  <c r="AF69" i="42"/>
  <c r="AO69" i="42" s="1"/>
  <c r="AG69" i="42"/>
  <c r="AP69" i="42" s="1"/>
  <c r="AE70" i="26"/>
  <c r="W71" i="26"/>
  <c r="AG70" i="26"/>
  <c r="AP70" i="26" s="1"/>
  <c r="AF70" i="26"/>
  <c r="AO70" i="26" s="1"/>
  <c r="AE67" i="43"/>
  <c r="AG67" i="43"/>
  <c r="AP67" i="43" s="1"/>
  <c r="W68" i="43"/>
  <c r="AF67" i="43"/>
  <c r="AO67" i="43" s="1"/>
  <c r="AF68" i="32"/>
  <c r="AO68" i="32" s="1"/>
  <c r="AE68" i="32"/>
  <c r="W69" i="32"/>
  <c r="AR68" i="38"/>
  <c r="AJ35" i="44"/>
  <c r="AK35" i="44"/>
  <c r="AT35" i="44" s="1"/>
  <c r="AI69" i="95"/>
  <c r="AN69" i="95"/>
  <c r="AR68" i="37"/>
  <c r="AH69" i="77"/>
  <c r="AQ69" i="77" s="1"/>
  <c r="AH69" i="48"/>
  <c r="AQ69" i="48" s="1"/>
  <c r="AQ71" i="48" s="1"/>
  <c r="AZ3" i="48"/>
  <c r="AX3" i="48" s="1"/>
  <c r="S3" i="48" s="1"/>
  <c r="AC3" i="48" s="1"/>
  <c r="AX47" i="48"/>
  <c r="S47" i="48" s="1"/>
  <c r="AC47" i="48" s="1"/>
  <c r="AB48" i="48" s="1"/>
  <c r="Y67" i="45"/>
  <c r="X67" i="45"/>
  <c r="AH69" i="37"/>
  <c r="AQ69" i="37" s="1"/>
  <c r="AR69" i="26"/>
  <c r="AH69" i="38"/>
  <c r="AQ69" i="38" s="1"/>
  <c r="AR68" i="48"/>
  <c r="AH69" i="96"/>
  <c r="AQ69" i="96" s="1"/>
  <c r="AQ71" i="96" s="1"/>
  <c r="AZ3" i="96"/>
  <c r="AX7" i="96" s="1"/>
  <c r="S7" i="96" s="1"/>
  <c r="AC7" i="96" s="1"/>
  <c r="AB8" i="96" s="1"/>
  <c r="AX13" i="96"/>
  <c r="S13" i="96" s="1"/>
  <c r="AC13" i="96" s="1"/>
  <c r="AB14" i="96" s="1"/>
  <c r="AX28" i="96"/>
  <c r="S28" i="96" s="1"/>
  <c r="AC28" i="96" s="1"/>
  <c r="AB29" i="96" s="1"/>
  <c r="AX29" i="96"/>
  <c r="S29" i="96" s="1"/>
  <c r="AC29" i="96" s="1"/>
  <c r="AB30" i="96" s="1"/>
  <c r="AX30" i="96"/>
  <c r="S30" i="96" s="1"/>
  <c r="AC30" i="96" s="1"/>
  <c r="AB31" i="96" s="1"/>
  <c r="AX31" i="96"/>
  <c r="S31" i="96" s="1"/>
  <c r="AC31" i="96" s="1"/>
  <c r="AB32" i="96" s="1"/>
  <c r="AX32" i="96"/>
  <c r="S32" i="96" s="1"/>
  <c r="AC32" i="96" s="1"/>
  <c r="AB33" i="96" s="1"/>
  <c r="AX33" i="96"/>
  <c r="S33" i="96" s="1"/>
  <c r="AC33" i="96" s="1"/>
  <c r="AB34" i="96" s="1"/>
  <c r="AX34" i="96"/>
  <c r="S34" i="96" s="1"/>
  <c r="AC34" i="96" s="1"/>
  <c r="AB35" i="96" s="1"/>
  <c r="AX35" i="96"/>
  <c r="S35" i="96" s="1"/>
  <c r="AC35" i="96" s="1"/>
  <c r="AB36" i="96" s="1"/>
  <c r="AX36" i="96"/>
  <c r="S36" i="96" s="1"/>
  <c r="AC36" i="96" s="1"/>
  <c r="AB37" i="96" s="1"/>
  <c r="AX37" i="96"/>
  <c r="S37" i="96" s="1"/>
  <c r="AC37" i="96" s="1"/>
  <c r="AB38" i="96" s="1"/>
  <c r="AX38" i="96"/>
  <c r="S38" i="96" s="1"/>
  <c r="AC38" i="96" s="1"/>
  <c r="AB39" i="96" s="1"/>
  <c r="AX39" i="96"/>
  <c r="S39" i="96" s="1"/>
  <c r="AC39" i="96" s="1"/>
  <c r="AB40" i="96" s="1"/>
  <c r="AX40" i="96"/>
  <c r="S40" i="96" s="1"/>
  <c r="AC40" i="96" s="1"/>
  <c r="AB41" i="96" s="1"/>
  <c r="AX41" i="96"/>
  <c r="S41" i="96" s="1"/>
  <c r="AC41" i="96" s="1"/>
  <c r="AB42" i="96" s="1"/>
  <c r="AX42" i="96"/>
  <c r="S42" i="96" s="1"/>
  <c r="AC42" i="96" s="1"/>
  <c r="AB43" i="96" s="1"/>
  <c r="AX43" i="96"/>
  <c r="S43" i="96" s="1"/>
  <c r="AC43" i="96" s="1"/>
  <c r="AB44" i="96" s="1"/>
  <c r="AX44" i="96"/>
  <c r="S44" i="96" s="1"/>
  <c r="AC44" i="96" s="1"/>
  <c r="AB45" i="96" s="1"/>
  <c r="AX45" i="96"/>
  <c r="S45" i="96" s="1"/>
  <c r="AC45" i="96" s="1"/>
  <c r="AB46" i="96" s="1"/>
  <c r="AX46" i="96"/>
  <c r="S46" i="96" s="1"/>
  <c r="AC46" i="96" s="1"/>
  <c r="AB47" i="96" s="1"/>
  <c r="AX47" i="96"/>
  <c r="S47" i="96" s="1"/>
  <c r="AC47" i="96" s="1"/>
  <c r="AB48" i="96" s="1"/>
  <c r="AX48" i="96"/>
  <c r="S48" i="96" s="1"/>
  <c r="AC48" i="96" s="1"/>
  <c r="AB49" i="96" s="1"/>
  <c r="AX49" i="96"/>
  <c r="S49" i="96" s="1"/>
  <c r="AC49" i="96" s="1"/>
  <c r="AB50" i="96" s="1"/>
  <c r="AX50" i="96"/>
  <c r="S50" i="96" s="1"/>
  <c r="AC50" i="96" s="1"/>
  <c r="AB51" i="96" s="1"/>
  <c r="AX51" i="96"/>
  <c r="S51" i="96" s="1"/>
  <c r="AC51" i="96" s="1"/>
  <c r="AB52" i="96" s="1"/>
  <c r="AX52" i="96"/>
  <c r="S52" i="96" s="1"/>
  <c r="AC52" i="96" s="1"/>
  <c r="AB53" i="96" s="1"/>
  <c r="AX53" i="96"/>
  <c r="S53" i="96" s="1"/>
  <c r="AC53" i="96" s="1"/>
  <c r="AB54" i="96" s="1"/>
  <c r="AX54" i="96"/>
  <c r="S54" i="96" s="1"/>
  <c r="AC54" i="96" s="1"/>
  <c r="AB55" i="96" s="1"/>
  <c r="AX55" i="96"/>
  <c r="S55" i="96" s="1"/>
  <c r="AC55" i="96" s="1"/>
  <c r="AB56" i="96" s="1"/>
  <c r="AX56" i="96"/>
  <c r="S56" i="96" s="1"/>
  <c r="AC56" i="96" s="1"/>
  <c r="AB57" i="96" s="1"/>
  <c r="AX57" i="96"/>
  <c r="S57" i="96" s="1"/>
  <c r="AC57" i="96" s="1"/>
  <c r="AB58" i="96" s="1"/>
  <c r="AX58" i="96"/>
  <c r="S58" i="96" s="1"/>
  <c r="AC58" i="96" s="1"/>
  <c r="AB59" i="96" s="1"/>
  <c r="AX59" i="96"/>
  <c r="S59" i="96" s="1"/>
  <c r="AC59" i="96" s="1"/>
  <c r="AB60" i="96" s="1"/>
  <c r="AX60" i="96"/>
  <c r="S60" i="96" s="1"/>
  <c r="AC60" i="96" s="1"/>
  <c r="AB61" i="96" s="1"/>
  <c r="AX61" i="96"/>
  <c r="S61" i="96" s="1"/>
  <c r="AC61" i="96" s="1"/>
  <c r="AB62" i="96" s="1"/>
  <c r="AX62" i="96"/>
  <c r="S62" i="96" s="1"/>
  <c r="AC62" i="96" s="1"/>
  <c r="AB63" i="96" s="1"/>
  <c r="AX63" i="96"/>
  <c r="S63" i="96" s="1"/>
  <c r="AC63" i="96" s="1"/>
  <c r="AB64" i="96" s="1"/>
  <c r="AX64" i="96"/>
  <c r="S64" i="96" s="1"/>
  <c r="AC64" i="96" s="1"/>
  <c r="AB65" i="96" s="1"/>
  <c r="AX66" i="96"/>
  <c r="S66" i="96" s="1"/>
  <c r="AC66" i="96" s="1"/>
  <c r="AB67" i="96" s="1"/>
  <c r="AX65" i="96"/>
  <c r="S65" i="96" s="1"/>
  <c r="AC65" i="96" s="1"/>
  <c r="AB66" i="96" s="1"/>
  <c r="AX67" i="96"/>
  <c r="S67" i="96" s="1"/>
  <c r="AC67" i="96" s="1"/>
  <c r="AB68" i="96" s="1"/>
  <c r="AX68" i="96"/>
  <c r="S68" i="96" s="1"/>
  <c r="AC68" i="96" s="1"/>
  <c r="AB69" i="96" s="1"/>
  <c r="AR68" i="25"/>
  <c r="AR68" i="30"/>
  <c r="X71" i="79"/>
  <c r="Y71" i="79"/>
  <c r="AR67" i="32"/>
  <c r="AJ66" i="44"/>
  <c r="AK66" i="44"/>
  <c r="AT66" i="44" s="1"/>
  <c r="AJ60" i="44"/>
  <c r="AK60" i="44"/>
  <c r="AT60" i="44" s="1"/>
  <c r="AJ54" i="44"/>
  <c r="AK54" i="44"/>
  <c r="AT54" i="44" s="1"/>
  <c r="AJ48" i="44"/>
  <c r="AK48" i="44"/>
  <c r="AT48" i="44" s="1"/>
  <c r="AJ42" i="44"/>
  <c r="AK42" i="44"/>
  <c r="AT42" i="44" s="1"/>
  <c r="AJ36" i="44"/>
  <c r="AK36" i="44"/>
  <c r="AT36" i="44" s="1"/>
  <c r="AJ30" i="44"/>
  <c r="AK30" i="44"/>
  <c r="AT30" i="44" s="1"/>
  <c r="AJ24" i="44"/>
  <c r="AK24" i="44"/>
  <c r="AT24" i="44" s="1"/>
  <c r="AJ18" i="44"/>
  <c r="AK18" i="44"/>
  <c r="AT18" i="44" s="1"/>
  <c r="AJ12" i="44"/>
  <c r="AK12" i="44"/>
  <c r="AT12" i="44" s="1"/>
  <c r="AJ6" i="44"/>
  <c r="AK6" i="44"/>
  <c r="AT6" i="44" s="1"/>
  <c r="AR70" i="91"/>
  <c r="AH67" i="78"/>
  <c r="AQ67" i="78" s="1"/>
  <c r="AN65" i="89"/>
  <c r="AI65" i="89"/>
  <c r="Y70" i="85"/>
  <c r="X70" i="85"/>
  <c r="X67" i="47"/>
  <c r="Y67" i="47"/>
  <c r="W70" i="77"/>
  <c r="AG69" i="77"/>
  <c r="AP69" i="77" s="1"/>
  <c r="AF69" i="77"/>
  <c r="AO69" i="77" s="1"/>
  <c r="AE69" i="77"/>
  <c r="AF68" i="90"/>
  <c r="AO68" i="90" s="1"/>
  <c r="W69" i="90"/>
  <c r="AG68" i="90"/>
  <c r="AP68" i="90" s="1"/>
  <c r="AE68" i="90"/>
  <c r="AJ59" i="44"/>
  <c r="AK59" i="44"/>
  <c r="AT59" i="44" s="1"/>
  <c r="AJ23" i="44"/>
  <c r="AK23" i="44"/>
  <c r="AT23" i="44" s="1"/>
  <c r="AJ11" i="44"/>
  <c r="AK11" i="44"/>
  <c r="AT11" i="44" s="1"/>
  <c r="AI69" i="44"/>
  <c r="AN69" i="44"/>
  <c r="AN71" i="44" s="1"/>
  <c r="AH67" i="43"/>
  <c r="AQ67" i="43" s="1"/>
  <c r="Z69" i="37"/>
  <c r="AH68" i="32"/>
  <c r="AQ68" i="32" s="1"/>
  <c r="AN66" i="35"/>
  <c r="AI66" i="35"/>
  <c r="AH68" i="41"/>
  <c r="AQ68" i="41" s="1"/>
  <c r="AG66" i="74"/>
  <c r="AP66" i="74" s="1"/>
  <c r="AF66" i="74"/>
  <c r="AO66" i="74" s="1"/>
  <c r="AE66" i="74"/>
  <c r="W67" i="74"/>
  <c r="AI66" i="29"/>
  <c r="AN66" i="29"/>
  <c r="W67" i="88"/>
  <c r="AG66" i="88"/>
  <c r="AP66" i="88" s="1"/>
  <c r="AE66" i="88"/>
  <c r="AF66" i="88"/>
  <c r="AO66" i="88" s="1"/>
  <c r="AH69" i="40"/>
  <c r="AQ69" i="40" s="1"/>
  <c r="AQ71" i="40" s="1"/>
  <c r="AZ3" i="40"/>
  <c r="AX7" i="40" s="1"/>
  <c r="S7" i="40" s="1"/>
  <c r="AC7" i="40" s="1"/>
  <c r="AB8" i="40" s="1"/>
  <c r="AX29" i="40"/>
  <c r="S29" i="40" s="1"/>
  <c r="AC29" i="40" s="1"/>
  <c r="AB30" i="40" s="1"/>
  <c r="AX49" i="40"/>
  <c r="S49" i="40" s="1"/>
  <c r="AC49" i="40" s="1"/>
  <c r="AB50" i="40" s="1"/>
  <c r="AX51" i="40"/>
  <c r="S51" i="40" s="1"/>
  <c r="AC51" i="40" s="1"/>
  <c r="AB52" i="40" s="1"/>
  <c r="AX60" i="40"/>
  <c r="S60" i="40" s="1"/>
  <c r="AC60" i="40" s="1"/>
  <c r="AB61" i="40" s="1"/>
  <c r="AX61" i="40"/>
  <c r="S61" i="40" s="1"/>
  <c r="AC61" i="40" s="1"/>
  <c r="AB62" i="40" s="1"/>
  <c r="AX63" i="40"/>
  <c r="S63" i="40" s="1"/>
  <c r="AC63" i="40" s="1"/>
  <c r="AB64" i="40" s="1"/>
  <c r="AI70" i="79"/>
  <c r="AN70" i="79"/>
  <c r="Y69" i="80"/>
  <c r="X69" i="80"/>
  <c r="AR68" i="73"/>
  <c r="AH68" i="83"/>
  <c r="AQ68" i="83" s="1"/>
  <c r="AK64" i="44"/>
  <c r="AT64" i="44" s="1"/>
  <c r="AJ64" i="44"/>
  <c r="AJ58" i="44"/>
  <c r="AK58" i="44"/>
  <c r="AT58" i="44" s="1"/>
  <c r="AJ52" i="44"/>
  <c r="AK52" i="44"/>
  <c r="AT52" i="44" s="1"/>
  <c r="AJ46" i="44"/>
  <c r="AK46" i="44"/>
  <c r="AT46" i="44" s="1"/>
  <c r="AK40" i="44"/>
  <c r="AT40" i="44" s="1"/>
  <c r="AJ40" i="44"/>
  <c r="AK34" i="44"/>
  <c r="AT34" i="44" s="1"/>
  <c r="AJ34" i="44"/>
  <c r="AK28" i="44"/>
  <c r="AT28" i="44" s="1"/>
  <c r="AJ28" i="44"/>
  <c r="AJ22" i="44"/>
  <c r="AK22" i="44"/>
  <c r="AT22" i="44" s="1"/>
  <c r="AK16" i="44"/>
  <c r="AT16" i="44" s="1"/>
  <c r="AJ16" i="44"/>
  <c r="AJ10" i="44"/>
  <c r="AK10" i="44"/>
  <c r="AT10" i="44" s="1"/>
  <c r="AB4" i="44"/>
  <c r="AJ3" i="44"/>
  <c r="AH69" i="30"/>
  <c r="AQ69" i="30" s="1"/>
  <c r="Z67" i="78"/>
  <c r="X66" i="89"/>
  <c r="Y66" i="89"/>
  <c r="X68" i="33"/>
  <c r="Y68" i="33"/>
  <c r="AH69" i="73"/>
  <c r="AQ69" i="73" s="1"/>
  <c r="AH65" i="94"/>
  <c r="AQ65" i="94" s="1"/>
  <c r="AH70" i="26"/>
  <c r="AQ70" i="26" s="1"/>
  <c r="AJ53" i="44"/>
  <c r="AK53" i="44"/>
  <c r="AT53" i="44" s="1"/>
  <c r="AJ29" i="44"/>
  <c r="AK29" i="44"/>
  <c r="AT29" i="44" s="1"/>
  <c r="AJ5" i="44"/>
  <c r="AK5" i="44"/>
  <c r="AT5" i="44" s="1"/>
  <c r="AH69" i="25"/>
  <c r="AQ69" i="25" s="1"/>
  <c r="AI68" i="76"/>
  <c r="AN68" i="76"/>
  <c r="Z69" i="73"/>
  <c r="Z65" i="94"/>
  <c r="AR65" i="92"/>
  <c r="AH66" i="92"/>
  <c r="AQ66" i="92" s="1"/>
  <c r="AR67" i="41"/>
  <c r="AR68" i="42"/>
  <c r="AR68" i="93"/>
  <c r="AR66" i="78"/>
  <c r="AR66" i="43"/>
  <c r="Z69" i="40"/>
  <c r="AH69" i="93"/>
  <c r="AQ69" i="93" s="1"/>
  <c r="AN68" i="80"/>
  <c r="AI68" i="80"/>
  <c r="X68" i="39"/>
  <c r="Y68" i="39"/>
  <c r="Z68" i="83"/>
  <c r="AJ68" i="44"/>
  <c r="AK68" i="44"/>
  <c r="AT68" i="44" s="1"/>
  <c r="AJ63" i="44"/>
  <c r="AK63" i="44"/>
  <c r="AT63" i="44" s="1"/>
  <c r="AJ57" i="44"/>
  <c r="AK57" i="44"/>
  <c r="AT57" i="44" s="1"/>
  <c r="AJ51" i="44"/>
  <c r="AK51" i="44"/>
  <c r="AT51" i="44" s="1"/>
  <c r="AJ45" i="44"/>
  <c r="AK45" i="44"/>
  <c r="AT45" i="44" s="1"/>
  <c r="AJ39" i="44"/>
  <c r="AK39" i="44"/>
  <c r="AT39" i="44" s="1"/>
  <c r="AJ33" i="44"/>
  <c r="AK33" i="44"/>
  <c r="AT33" i="44" s="1"/>
  <c r="AJ27" i="44"/>
  <c r="AK27" i="44"/>
  <c r="AT27" i="44" s="1"/>
  <c r="AJ21" i="44"/>
  <c r="AK21" i="44"/>
  <c r="AT21" i="44" s="1"/>
  <c r="AJ15" i="44"/>
  <c r="AK15" i="44"/>
  <c r="AT15" i="44" s="1"/>
  <c r="AK9" i="44"/>
  <c r="AT9" i="44" s="1"/>
  <c r="AJ9" i="44"/>
  <c r="Z69" i="25"/>
  <c r="Z69" i="30"/>
  <c r="AR68" i="77"/>
  <c r="Y69" i="31"/>
  <c r="X69" i="31"/>
  <c r="X70" i="95"/>
  <c r="Y70" i="95"/>
  <c r="Y69" i="87"/>
  <c r="X69" i="87"/>
  <c r="AF69" i="48"/>
  <c r="AO69" i="48" s="1"/>
  <c r="AO71" i="48" s="1"/>
  <c r="AX69" i="48"/>
  <c r="S69" i="48" s="1"/>
  <c r="AC69" i="48" s="1"/>
  <c r="AG69" i="48"/>
  <c r="AP69" i="48" s="1"/>
  <c r="AP71" i="48" s="1"/>
  <c r="AE69" i="48"/>
  <c r="AG69" i="38"/>
  <c r="AP69" i="38" s="1"/>
  <c r="AE69" i="38"/>
  <c r="W70" i="38"/>
  <c r="AF69" i="38"/>
  <c r="AO69" i="38" s="1"/>
  <c r="Y67" i="35"/>
  <c r="X67" i="35"/>
  <c r="AF69" i="96"/>
  <c r="AO69" i="96" s="1"/>
  <c r="AO71" i="96" s="1"/>
  <c r="AE69" i="96"/>
  <c r="AX69" i="96"/>
  <c r="S69" i="96" s="1"/>
  <c r="AC69" i="96" s="1"/>
  <c r="AG69" i="96"/>
  <c r="AP69" i="96" s="1"/>
  <c r="AP71" i="96" s="1"/>
  <c r="AJ69" i="44"/>
  <c r="AS69" i="44" s="1"/>
  <c r="AK69" i="44"/>
  <c r="AT69" i="44" s="1"/>
  <c r="AJ41" i="44"/>
  <c r="AK41" i="44"/>
  <c r="AT41" i="44" s="1"/>
  <c r="AJ17" i="44"/>
  <c r="AK17" i="44"/>
  <c r="AT17" i="44" s="1"/>
  <c r="AN69" i="85"/>
  <c r="AI69" i="85"/>
  <c r="AR67" i="81"/>
  <c r="X66" i="75"/>
  <c r="Y66" i="75"/>
  <c r="AR67" i="83"/>
  <c r="X68" i="84"/>
  <c r="Y68" i="84"/>
  <c r="Z68" i="41"/>
  <c r="AE68" i="34"/>
  <c r="W69" i="34"/>
  <c r="AG68" i="34"/>
  <c r="AP68" i="34" s="1"/>
  <c r="AF68" i="34"/>
  <c r="AO68" i="34" s="1"/>
  <c r="AR66" i="36"/>
  <c r="AH65" i="27"/>
  <c r="AQ65" i="27" s="1"/>
  <c r="AH66" i="46"/>
  <c r="AQ66" i="46" s="1"/>
  <c r="Z69" i="93"/>
  <c r="AR67" i="90"/>
  <c r="AJ65" i="44"/>
  <c r="AK65" i="44"/>
  <c r="AT65" i="44" s="1"/>
  <c r="AJ62" i="44"/>
  <c r="AK62" i="44"/>
  <c r="AT62" i="44" s="1"/>
  <c r="AJ56" i="44"/>
  <c r="AK56" i="44"/>
  <c r="AT56" i="44" s="1"/>
  <c r="AJ50" i="44"/>
  <c r="AK50" i="44"/>
  <c r="AT50" i="44" s="1"/>
  <c r="AJ44" i="44"/>
  <c r="AK44" i="44"/>
  <c r="AT44" i="44" s="1"/>
  <c r="AJ38" i="44"/>
  <c r="AK38" i="44"/>
  <c r="AT38" i="44" s="1"/>
  <c r="AJ32" i="44"/>
  <c r="AK32" i="44"/>
  <c r="AT32" i="44" s="1"/>
  <c r="AJ26" i="44"/>
  <c r="AK26" i="44"/>
  <c r="AT26" i="44" s="1"/>
  <c r="AJ20" i="44"/>
  <c r="AK20" i="44"/>
  <c r="AT20" i="44" s="1"/>
  <c r="AJ14" i="44"/>
  <c r="AK14" i="44"/>
  <c r="AT14" i="44" s="1"/>
  <c r="AJ8" i="44"/>
  <c r="AK8" i="44"/>
  <c r="AT8" i="44" s="1"/>
  <c r="AN69" i="86"/>
  <c r="AI69" i="86"/>
  <c r="AI67" i="33"/>
  <c r="AN67" i="33"/>
  <c r="AI68" i="87"/>
  <c r="AN68" i="87"/>
  <c r="AI66" i="47"/>
  <c r="AN66" i="47"/>
  <c r="Y69" i="28"/>
  <c r="X69" i="28"/>
  <c r="AH68" i="81"/>
  <c r="AQ68" i="81" s="1"/>
  <c r="AR68" i="40"/>
  <c r="AH69" i="42"/>
  <c r="AQ69" i="42" s="1"/>
  <c r="AJ47" i="44"/>
  <c r="AK47" i="44"/>
  <c r="AT47" i="44" s="1"/>
  <c r="AI65" i="75"/>
  <c r="AN65" i="75"/>
  <c r="AN66" i="45"/>
  <c r="AI66" i="45"/>
  <c r="AF66" i="92"/>
  <c r="AO66" i="92" s="1"/>
  <c r="AE66" i="92"/>
  <c r="AG66" i="92"/>
  <c r="AP66" i="92" s="1"/>
  <c r="W67" i="92"/>
  <c r="AH71" i="91"/>
  <c r="AQ71" i="91" s="1"/>
  <c r="AR68" i="96"/>
  <c r="AN67" i="84"/>
  <c r="AI67" i="84"/>
  <c r="AH68" i="90"/>
  <c r="AQ68" i="90" s="1"/>
  <c r="AE68" i="82"/>
  <c r="W69" i="82"/>
  <c r="AG68" i="82"/>
  <c r="AP68" i="82" s="1"/>
  <c r="AF68" i="82"/>
  <c r="AO68" i="82" s="1"/>
  <c r="AR65" i="46"/>
  <c r="X67" i="29"/>
  <c r="Y67" i="29"/>
  <c r="AR64" i="27"/>
  <c r="W66" i="27"/>
  <c r="AE65" i="27"/>
  <c r="AG65" i="27"/>
  <c r="AP65" i="27" s="1"/>
  <c r="AF65" i="27"/>
  <c r="AO65" i="27" s="1"/>
  <c r="AR64" i="94"/>
  <c r="AN67" i="39"/>
  <c r="AI67" i="39"/>
  <c r="AK67" i="44"/>
  <c r="AT67" i="44" s="1"/>
  <c r="AJ67" i="44"/>
  <c r="AJ61" i="44"/>
  <c r="AK61" i="44"/>
  <c r="AT61" i="44" s="1"/>
  <c r="AJ55" i="44"/>
  <c r="AK55" i="44"/>
  <c r="AT55" i="44" s="1"/>
  <c r="AJ49" i="44"/>
  <c r="AK49" i="44"/>
  <c r="AT49" i="44" s="1"/>
  <c r="AJ43" i="44"/>
  <c r="AK43" i="44"/>
  <c r="AT43" i="44" s="1"/>
  <c r="AK37" i="44"/>
  <c r="AT37" i="44" s="1"/>
  <c r="AJ37" i="44"/>
  <c r="AK31" i="44"/>
  <c r="AT31" i="44" s="1"/>
  <c r="AJ31" i="44"/>
  <c r="AK25" i="44"/>
  <c r="AT25" i="44" s="1"/>
  <c r="AJ25" i="44"/>
  <c r="AJ19" i="44"/>
  <c r="AK19" i="44"/>
  <c r="AT19" i="44" s="1"/>
  <c r="AJ13" i="44"/>
  <c r="AK13" i="44"/>
  <c r="AT13" i="44" s="1"/>
  <c r="AJ7" i="44"/>
  <c r="AK7" i="44"/>
  <c r="AT7" i="44" s="1"/>
  <c r="AH67" i="36"/>
  <c r="AQ67" i="36" s="1"/>
  <c r="X69" i="76"/>
  <c r="Y69" i="76"/>
  <c r="AI68" i="31"/>
  <c r="AN68" i="31"/>
  <c r="X70" i="86"/>
  <c r="Y70" i="86"/>
  <c r="AN68" i="28"/>
  <c r="AI68" i="28"/>
  <c r="AX48" i="40" l="1"/>
  <c r="S48" i="40" s="1"/>
  <c r="AC48" i="40" s="1"/>
  <c r="AB49" i="40" s="1"/>
  <c r="AG66" i="46"/>
  <c r="AP66" i="46" s="1"/>
  <c r="AX66" i="40"/>
  <c r="S66" i="40" s="1"/>
  <c r="AC66" i="40" s="1"/>
  <c r="AB67" i="40" s="1"/>
  <c r="AX57" i="40"/>
  <c r="S57" i="40" s="1"/>
  <c r="AC57" i="40" s="1"/>
  <c r="AB58" i="40" s="1"/>
  <c r="AX45" i="40"/>
  <c r="S45" i="40" s="1"/>
  <c r="AC45" i="40" s="1"/>
  <c r="AB46" i="40" s="1"/>
  <c r="AX23" i="96"/>
  <c r="S23" i="96" s="1"/>
  <c r="AC23" i="96" s="1"/>
  <c r="AB24" i="96" s="1"/>
  <c r="AX66" i="48"/>
  <c r="S66" i="48" s="1"/>
  <c r="AC66" i="48" s="1"/>
  <c r="AB67" i="48" s="1"/>
  <c r="Z69" i="28"/>
  <c r="AX68" i="40"/>
  <c r="S68" i="40" s="1"/>
  <c r="AC68" i="40" s="1"/>
  <c r="AB69" i="40" s="1"/>
  <c r="AX55" i="40"/>
  <c r="S55" i="40" s="1"/>
  <c r="AC55" i="40" s="1"/>
  <c r="AB56" i="40" s="1"/>
  <c r="AX43" i="40"/>
  <c r="S43" i="40" s="1"/>
  <c r="AC43" i="40" s="1"/>
  <c r="AB44" i="40" s="1"/>
  <c r="AX21" i="96"/>
  <c r="S21" i="96" s="1"/>
  <c r="AC21" i="96" s="1"/>
  <c r="AB22" i="96" s="1"/>
  <c r="AX59" i="48"/>
  <c r="S59" i="48" s="1"/>
  <c r="AC59" i="48" s="1"/>
  <c r="AB60" i="48" s="1"/>
  <c r="Z69" i="80"/>
  <c r="AX65" i="40"/>
  <c r="S65" i="40" s="1"/>
  <c r="AC65" i="40" s="1"/>
  <c r="AB66" i="40" s="1"/>
  <c r="AX54" i="40"/>
  <c r="S54" i="40" s="1"/>
  <c r="AC54" i="40" s="1"/>
  <c r="AB55" i="40" s="1"/>
  <c r="AX42" i="40"/>
  <c r="S42" i="40" s="1"/>
  <c r="AC42" i="40" s="1"/>
  <c r="AB43" i="40" s="1"/>
  <c r="AX20" i="96"/>
  <c r="S20" i="96" s="1"/>
  <c r="AC20" i="96" s="1"/>
  <c r="AB21" i="96" s="1"/>
  <c r="AX57" i="48"/>
  <c r="S57" i="48" s="1"/>
  <c r="AC57" i="48" s="1"/>
  <c r="AB58" i="48" s="1"/>
  <c r="AX39" i="48"/>
  <c r="S39" i="48" s="1"/>
  <c r="AC39" i="48" s="1"/>
  <c r="AB40" i="48" s="1"/>
  <c r="AE66" i="46"/>
  <c r="AX37" i="40"/>
  <c r="S37" i="40" s="1"/>
  <c r="AC37" i="40" s="1"/>
  <c r="AB38" i="40" s="1"/>
  <c r="AX20" i="40"/>
  <c r="S20" i="40" s="1"/>
  <c r="AC20" i="40" s="1"/>
  <c r="AB21" i="40" s="1"/>
  <c r="Z68" i="84"/>
  <c r="AX62" i="40"/>
  <c r="S62" i="40" s="1"/>
  <c r="AC62" i="40" s="1"/>
  <c r="AB63" i="40" s="1"/>
  <c r="AX56" i="40"/>
  <c r="S56" i="40" s="1"/>
  <c r="AC56" i="40" s="1"/>
  <c r="AB57" i="40" s="1"/>
  <c r="AX50" i="40"/>
  <c r="S50" i="40" s="1"/>
  <c r="AC50" i="40" s="1"/>
  <c r="AB51" i="40" s="1"/>
  <c r="AX44" i="40"/>
  <c r="S44" i="40" s="1"/>
  <c r="AC44" i="40" s="1"/>
  <c r="AB45" i="40" s="1"/>
  <c r="AX36" i="40"/>
  <c r="S36" i="40" s="1"/>
  <c r="AC36" i="40" s="1"/>
  <c r="AB37" i="40" s="1"/>
  <c r="AX19" i="40"/>
  <c r="S19" i="40" s="1"/>
  <c r="AC19" i="40" s="1"/>
  <c r="AB20" i="40" s="1"/>
  <c r="AX63" i="48"/>
  <c r="S63" i="48" s="1"/>
  <c r="AC63" i="48" s="1"/>
  <c r="AB64" i="48" s="1"/>
  <c r="AX45" i="48"/>
  <c r="S45" i="48" s="1"/>
  <c r="AC45" i="48" s="1"/>
  <c r="AB46" i="48" s="1"/>
  <c r="AX31" i="40"/>
  <c r="S31" i="40" s="1"/>
  <c r="AC31" i="40" s="1"/>
  <c r="AB32" i="40" s="1"/>
  <c r="AX10" i="40"/>
  <c r="S10" i="40" s="1"/>
  <c r="AC10" i="40" s="1"/>
  <c r="AB11" i="40" s="1"/>
  <c r="AX64" i="40"/>
  <c r="S64" i="40" s="1"/>
  <c r="AC64" i="40" s="1"/>
  <c r="AB65" i="40" s="1"/>
  <c r="AX59" i="40"/>
  <c r="S59" i="40" s="1"/>
  <c r="AC59" i="40" s="1"/>
  <c r="AB60" i="40" s="1"/>
  <c r="AX53" i="40"/>
  <c r="S53" i="40" s="1"/>
  <c r="AC53" i="40" s="1"/>
  <c r="AB54" i="40" s="1"/>
  <c r="AX47" i="40"/>
  <c r="S47" i="40" s="1"/>
  <c r="AC47" i="40" s="1"/>
  <c r="AB48" i="40" s="1"/>
  <c r="AX41" i="40"/>
  <c r="S41" i="40" s="1"/>
  <c r="AC41" i="40" s="1"/>
  <c r="AB42" i="40" s="1"/>
  <c r="AX27" i="40"/>
  <c r="S27" i="40" s="1"/>
  <c r="AC27" i="40" s="1"/>
  <c r="AB28" i="40" s="1"/>
  <c r="AX53" i="48"/>
  <c r="S53" i="48" s="1"/>
  <c r="AC53" i="48" s="1"/>
  <c r="AB54" i="48" s="1"/>
  <c r="W67" i="46"/>
  <c r="AX67" i="40"/>
  <c r="S67" i="40" s="1"/>
  <c r="AC67" i="40" s="1"/>
  <c r="AB68" i="40" s="1"/>
  <c r="AX58" i="40"/>
  <c r="S58" i="40" s="1"/>
  <c r="AC58" i="40" s="1"/>
  <c r="AB59" i="40" s="1"/>
  <c r="AX52" i="40"/>
  <c r="S52" i="40" s="1"/>
  <c r="AC52" i="40" s="1"/>
  <c r="AB53" i="40" s="1"/>
  <c r="AX46" i="40"/>
  <c r="S46" i="40" s="1"/>
  <c r="AC46" i="40" s="1"/>
  <c r="AB47" i="40" s="1"/>
  <c r="AX38" i="40"/>
  <c r="S38" i="40" s="1"/>
  <c r="AC38" i="40" s="1"/>
  <c r="AB39" i="40" s="1"/>
  <c r="AX21" i="40"/>
  <c r="S21" i="40" s="1"/>
  <c r="AC21" i="40" s="1"/>
  <c r="AB22" i="40" s="1"/>
  <c r="AX27" i="96"/>
  <c r="S27" i="96" s="1"/>
  <c r="AC27" i="96" s="1"/>
  <c r="AB28" i="96" s="1"/>
  <c r="AX51" i="48"/>
  <c r="S51" i="48" s="1"/>
  <c r="AC51" i="48" s="1"/>
  <c r="AB52" i="48" s="1"/>
  <c r="AX41" i="48"/>
  <c r="S41" i="48" s="1"/>
  <c r="AC41" i="48" s="1"/>
  <c r="AB42" i="48" s="1"/>
  <c r="AX33" i="48"/>
  <c r="S33" i="48" s="1"/>
  <c r="AC33" i="48" s="1"/>
  <c r="AB34" i="48" s="1"/>
  <c r="AX65" i="48"/>
  <c r="S65" i="48" s="1"/>
  <c r="AC65" i="48" s="1"/>
  <c r="AB66" i="48" s="1"/>
  <c r="AX58" i="48"/>
  <c r="S58" i="48" s="1"/>
  <c r="AC58" i="48" s="1"/>
  <c r="AB59" i="48" s="1"/>
  <c r="AX52" i="48"/>
  <c r="S52" i="48" s="1"/>
  <c r="AC52" i="48" s="1"/>
  <c r="AB53" i="48" s="1"/>
  <c r="AX46" i="48"/>
  <c r="S46" i="48" s="1"/>
  <c r="AC46" i="48" s="1"/>
  <c r="AB47" i="48" s="1"/>
  <c r="AX40" i="48"/>
  <c r="S40" i="48" s="1"/>
  <c r="AC40" i="48" s="1"/>
  <c r="AB41" i="48" s="1"/>
  <c r="AX27" i="48"/>
  <c r="S27" i="48" s="1"/>
  <c r="AC27" i="48" s="1"/>
  <c r="AB28" i="48" s="1"/>
  <c r="AX35" i="40"/>
  <c r="S35" i="40" s="1"/>
  <c r="AC35" i="40" s="1"/>
  <c r="AB36" i="40" s="1"/>
  <c r="AX26" i="40"/>
  <c r="S26" i="40" s="1"/>
  <c r="AC26" i="40" s="1"/>
  <c r="AB27" i="40" s="1"/>
  <c r="AX17" i="40"/>
  <c r="S17" i="40" s="1"/>
  <c r="AC17" i="40" s="1"/>
  <c r="AB18" i="40" s="1"/>
  <c r="AX19" i="96"/>
  <c r="S19" i="96" s="1"/>
  <c r="AC19" i="96" s="1"/>
  <c r="AB20" i="96" s="1"/>
  <c r="AX68" i="48"/>
  <c r="S68" i="48" s="1"/>
  <c r="AC68" i="48" s="1"/>
  <c r="AB69" i="48" s="1"/>
  <c r="AX62" i="48"/>
  <c r="S62" i="48" s="1"/>
  <c r="AC62" i="48" s="1"/>
  <c r="AB63" i="48" s="1"/>
  <c r="AX56" i="48"/>
  <c r="S56" i="48" s="1"/>
  <c r="AC56" i="48" s="1"/>
  <c r="AB57" i="48" s="1"/>
  <c r="AX50" i="48"/>
  <c r="S50" i="48" s="1"/>
  <c r="AC50" i="48" s="1"/>
  <c r="AB51" i="48" s="1"/>
  <c r="AX44" i="48"/>
  <c r="S44" i="48" s="1"/>
  <c r="AC44" i="48" s="1"/>
  <c r="AB45" i="48" s="1"/>
  <c r="AX37" i="48"/>
  <c r="S37" i="48" s="1"/>
  <c r="AC37" i="48" s="1"/>
  <c r="AB38" i="48" s="1"/>
  <c r="Z67" i="29"/>
  <c r="AX40" i="40"/>
  <c r="S40" i="40" s="1"/>
  <c r="AC40" i="40" s="1"/>
  <c r="AB41" i="40" s="1"/>
  <c r="AX33" i="40"/>
  <c r="S33" i="40" s="1"/>
  <c r="AC33" i="40" s="1"/>
  <c r="AB34" i="40" s="1"/>
  <c r="AX25" i="40"/>
  <c r="S25" i="40" s="1"/>
  <c r="AC25" i="40" s="1"/>
  <c r="AB26" i="40" s="1"/>
  <c r="AX14" i="40"/>
  <c r="S14" i="40" s="1"/>
  <c r="AC14" i="40" s="1"/>
  <c r="AB15" i="40" s="1"/>
  <c r="AX26" i="96"/>
  <c r="S26" i="96" s="1"/>
  <c r="AC26" i="96" s="1"/>
  <c r="AB27" i="96" s="1"/>
  <c r="AX15" i="96"/>
  <c r="S15" i="96" s="1"/>
  <c r="AC15" i="96" s="1"/>
  <c r="AB16" i="96" s="1"/>
  <c r="AX64" i="48"/>
  <c r="S64" i="48" s="1"/>
  <c r="AC64" i="48" s="1"/>
  <c r="AB65" i="48" s="1"/>
  <c r="AX61" i="48"/>
  <c r="S61" i="48" s="1"/>
  <c r="AC61" i="48" s="1"/>
  <c r="AB62" i="48" s="1"/>
  <c r="AX55" i="48"/>
  <c r="S55" i="48" s="1"/>
  <c r="AC55" i="48" s="1"/>
  <c r="AB56" i="48" s="1"/>
  <c r="AX49" i="48"/>
  <c r="S49" i="48" s="1"/>
  <c r="AC49" i="48" s="1"/>
  <c r="AB50" i="48" s="1"/>
  <c r="AX43" i="48"/>
  <c r="S43" i="48" s="1"/>
  <c r="AC43" i="48" s="1"/>
  <c r="AB44" i="48" s="1"/>
  <c r="AX35" i="48"/>
  <c r="S35" i="48" s="1"/>
  <c r="AC35" i="48" s="1"/>
  <c r="AB36" i="48" s="1"/>
  <c r="Z70" i="95"/>
  <c r="AX39" i="40"/>
  <c r="S39" i="40" s="1"/>
  <c r="AC39" i="40" s="1"/>
  <c r="AB40" i="40" s="1"/>
  <c r="AX32" i="40"/>
  <c r="S32" i="40" s="1"/>
  <c r="AC32" i="40" s="1"/>
  <c r="AB33" i="40" s="1"/>
  <c r="AX23" i="40"/>
  <c r="S23" i="40" s="1"/>
  <c r="AC23" i="40" s="1"/>
  <c r="AB24" i="40" s="1"/>
  <c r="AX12" i="40"/>
  <c r="S12" i="40" s="1"/>
  <c r="AC12" i="40" s="1"/>
  <c r="AB13" i="40" s="1"/>
  <c r="AX25" i="96"/>
  <c r="S25" i="96" s="1"/>
  <c r="AC25" i="96" s="1"/>
  <c r="AB26" i="96" s="1"/>
  <c r="AX14" i="96"/>
  <c r="S14" i="96" s="1"/>
  <c r="AC14" i="96" s="1"/>
  <c r="AB15" i="96" s="1"/>
  <c r="AX67" i="48"/>
  <c r="S67" i="48" s="1"/>
  <c r="AC67" i="48" s="1"/>
  <c r="AB68" i="48" s="1"/>
  <c r="AX60" i="48"/>
  <c r="S60" i="48" s="1"/>
  <c r="AC60" i="48" s="1"/>
  <c r="AB61" i="48" s="1"/>
  <c r="AX54" i="48"/>
  <c r="S54" i="48" s="1"/>
  <c r="AC54" i="48" s="1"/>
  <c r="AB55" i="48" s="1"/>
  <c r="AX48" i="48"/>
  <c r="S48" i="48" s="1"/>
  <c r="AC48" i="48" s="1"/>
  <c r="AB49" i="48" s="1"/>
  <c r="AX42" i="48"/>
  <c r="S42" i="48" s="1"/>
  <c r="AC42" i="48" s="1"/>
  <c r="AB43" i="48" s="1"/>
  <c r="AX34" i="48"/>
  <c r="S34" i="48" s="1"/>
  <c r="AC34" i="48" s="1"/>
  <c r="AB35" i="48" s="1"/>
  <c r="AX30" i="40"/>
  <c r="S30" i="40" s="1"/>
  <c r="AC30" i="40" s="1"/>
  <c r="AB31" i="40" s="1"/>
  <c r="AX24" i="40"/>
  <c r="S24" i="40" s="1"/>
  <c r="AC24" i="40" s="1"/>
  <c r="AB25" i="40" s="1"/>
  <c r="AX18" i="40"/>
  <c r="S18" i="40" s="1"/>
  <c r="AC18" i="40" s="1"/>
  <c r="AB19" i="40" s="1"/>
  <c r="AX4" i="40"/>
  <c r="S4" i="40" s="1"/>
  <c r="AC4" i="40" s="1"/>
  <c r="AB5" i="40" s="1"/>
  <c r="AX24" i="96"/>
  <c r="S24" i="96" s="1"/>
  <c r="AC24" i="96" s="1"/>
  <c r="AB25" i="96" s="1"/>
  <c r="AX18" i="96"/>
  <c r="S18" i="96" s="1"/>
  <c r="AC18" i="96" s="1"/>
  <c r="AB19" i="96" s="1"/>
  <c r="AK19" i="96" s="1"/>
  <c r="AT19" i="96" s="1"/>
  <c r="AX12" i="96"/>
  <c r="S12" i="96" s="1"/>
  <c r="AC12" i="96" s="1"/>
  <c r="AB13" i="96" s="1"/>
  <c r="AX38" i="48"/>
  <c r="S38" i="48" s="1"/>
  <c r="AC38" i="48" s="1"/>
  <c r="AB39" i="48" s="1"/>
  <c r="AX32" i="48"/>
  <c r="S32" i="48" s="1"/>
  <c r="AC32" i="48" s="1"/>
  <c r="AB33" i="48" s="1"/>
  <c r="AX26" i="48"/>
  <c r="S26" i="48" s="1"/>
  <c r="AC26" i="48" s="1"/>
  <c r="AB27" i="48" s="1"/>
  <c r="AX17" i="96"/>
  <c r="S17" i="96" s="1"/>
  <c r="AC17" i="96" s="1"/>
  <c r="AB18" i="96" s="1"/>
  <c r="AX11" i="96"/>
  <c r="S11" i="96" s="1"/>
  <c r="AC11" i="96" s="1"/>
  <c r="AB12" i="96" s="1"/>
  <c r="AK12" i="96" s="1"/>
  <c r="AT12" i="96" s="1"/>
  <c r="AX31" i="48"/>
  <c r="S31" i="48" s="1"/>
  <c r="AC31" i="48" s="1"/>
  <c r="AB32" i="48" s="1"/>
  <c r="AX25" i="48"/>
  <c r="S25" i="48" s="1"/>
  <c r="AC25" i="48" s="1"/>
  <c r="AB26" i="48" s="1"/>
  <c r="AX34" i="40"/>
  <c r="S34" i="40" s="1"/>
  <c r="AC34" i="40" s="1"/>
  <c r="AB35" i="40" s="1"/>
  <c r="AX28" i="40"/>
  <c r="S28" i="40" s="1"/>
  <c r="AC28" i="40" s="1"/>
  <c r="AB29" i="40" s="1"/>
  <c r="AX22" i="40"/>
  <c r="S22" i="40" s="1"/>
  <c r="AC22" i="40" s="1"/>
  <c r="AB23" i="40" s="1"/>
  <c r="AX15" i="40"/>
  <c r="S15" i="40" s="1"/>
  <c r="AC15" i="40" s="1"/>
  <c r="AB16" i="40" s="1"/>
  <c r="AX22" i="96"/>
  <c r="S22" i="96" s="1"/>
  <c r="AC22" i="96" s="1"/>
  <c r="AB23" i="96" s="1"/>
  <c r="AX16" i="96"/>
  <c r="S16" i="96" s="1"/>
  <c r="AC16" i="96" s="1"/>
  <c r="AB17" i="96" s="1"/>
  <c r="AX10" i="96"/>
  <c r="S10" i="96" s="1"/>
  <c r="AC10" i="96" s="1"/>
  <c r="AB11" i="96" s="1"/>
  <c r="AX36" i="48"/>
  <c r="S36" i="48" s="1"/>
  <c r="AC36" i="48" s="1"/>
  <c r="AB37" i="48" s="1"/>
  <c r="AX30" i="48"/>
  <c r="S30" i="48" s="1"/>
  <c r="AC30" i="48" s="1"/>
  <c r="AB31" i="48" s="1"/>
  <c r="AX23" i="48"/>
  <c r="S23" i="48" s="1"/>
  <c r="AC23" i="48" s="1"/>
  <c r="AB24" i="48" s="1"/>
  <c r="AX9" i="96"/>
  <c r="S9" i="96" s="1"/>
  <c r="AC9" i="96" s="1"/>
  <c r="AB10" i="96" s="1"/>
  <c r="AX29" i="48"/>
  <c r="S29" i="48" s="1"/>
  <c r="AC29" i="48" s="1"/>
  <c r="AB30" i="48" s="1"/>
  <c r="AX19" i="48"/>
  <c r="S19" i="48" s="1"/>
  <c r="AC19" i="48" s="1"/>
  <c r="AB20" i="48" s="1"/>
  <c r="AX28" i="48"/>
  <c r="S28" i="48" s="1"/>
  <c r="AC28" i="48" s="1"/>
  <c r="AB29" i="48" s="1"/>
  <c r="AX13" i="48"/>
  <c r="S13" i="48" s="1"/>
  <c r="AC13" i="48" s="1"/>
  <c r="AB14" i="48" s="1"/>
  <c r="AX5" i="40"/>
  <c r="S5" i="40" s="1"/>
  <c r="AC5" i="40" s="1"/>
  <c r="AB6" i="40" s="1"/>
  <c r="AK6" i="40" s="1"/>
  <c r="AT6" i="40" s="1"/>
  <c r="AX4" i="96"/>
  <c r="S4" i="96" s="1"/>
  <c r="AC4" i="96" s="1"/>
  <c r="AB5" i="96" s="1"/>
  <c r="AX17" i="48"/>
  <c r="S17" i="48" s="1"/>
  <c r="AC17" i="48" s="1"/>
  <c r="AB18" i="48" s="1"/>
  <c r="AX11" i="48"/>
  <c r="S11" i="48" s="1"/>
  <c r="AC11" i="48" s="1"/>
  <c r="AB12" i="48" s="1"/>
  <c r="AX22" i="48"/>
  <c r="S22" i="48" s="1"/>
  <c r="AC22" i="48" s="1"/>
  <c r="AB23" i="48" s="1"/>
  <c r="AX16" i="48"/>
  <c r="S16" i="48" s="1"/>
  <c r="AC16" i="48" s="1"/>
  <c r="AB17" i="48" s="1"/>
  <c r="AX10" i="48"/>
  <c r="S10" i="48" s="1"/>
  <c r="AC10" i="48" s="1"/>
  <c r="AB11" i="48" s="1"/>
  <c r="AK11" i="48" s="1"/>
  <c r="AT11" i="48" s="1"/>
  <c r="AX21" i="48"/>
  <c r="S21" i="48" s="1"/>
  <c r="AC21" i="48" s="1"/>
  <c r="AB22" i="48" s="1"/>
  <c r="AX15" i="48"/>
  <c r="S15" i="48" s="1"/>
  <c r="AC15" i="48" s="1"/>
  <c r="AB16" i="48" s="1"/>
  <c r="AX6" i="48"/>
  <c r="S6" i="48" s="1"/>
  <c r="AC6" i="48" s="1"/>
  <c r="AB7" i="48" s="1"/>
  <c r="AX11" i="40"/>
  <c r="S11" i="40" s="1"/>
  <c r="AC11" i="40" s="1"/>
  <c r="AB12" i="40" s="1"/>
  <c r="AX20" i="48"/>
  <c r="S20" i="48" s="1"/>
  <c r="AC20" i="48" s="1"/>
  <c r="AB21" i="48" s="1"/>
  <c r="AX14" i="48"/>
  <c r="S14" i="48" s="1"/>
  <c r="AC14" i="48" s="1"/>
  <c r="AB15" i="48" s="1"/>
  <c r="AX5" i="48"/>
  <c r="S5" i="48" s="1"/>
  <c r="AC5" i="48" s="1"/>
  <c r="AB6" i="48" s="1"/>
  <c r="AX16" i="40"/>
  <c r="S16" i="40" s="1"/>
  <c r="AC16" i="40" s="1"/>
  <c r="AB17" i="40" s="1"/>
  <c r="AX9" i="40"/>
  <c r="S9" i="40" s="1"/>
  <c r="AC9" i="40" s="1"/>
  <c r="AB10" i="40" s="1"/>
  <c r="AX5" i="96"/>
  <c r="S5" i="96" s="1"/>
  <c r="AC5" i="96" s="1"/>
  <c r="AB6" i="96" s="1"/>
  <c r="AX24" i="48"/>
  <c r="S24" i="48" s="1"/>
  <c r="AC24" i="48" s="1"/>
  <c r="AB25" i="48" s="1"/>
  <c r="AX18" i="48"/>
  <c r="S18" i="48" s="1"/>
  <c r="AC18" i="48" s="1"/>
  <c r="AB19" i="48" s="1"/>
  <c r="AJ19" i="48" s="1"/>
  <c r="AX12" i="48"/>
  <c r="S12" i="48" s="1"/>
  <c r="AC12" i="48" s="1"/>
  <c r="AB13" i="48" s="1"/>
  <c r="AB4" i="48"/>
  <c r="AJ3" i="48"/>
  <c r="AK8" i="96"/>
  <c r="AT8" i="96" s="1"/>
  <c r="AK8" i="40"/>
  <c r="AT8" i="40" s="1"/>
  <c r="Y69" i="34"/>
  <c r="X69" i="34"/>
  <c r="X70" i="38"/>
  <c r="Y70" i="38"/>
  <c r="AS37" i="44"/>
  <c r="AL37" i="44"/>
  <c r="AU37" i="44" s="1"/>
  <c r="AR67" i="39"/>
  <c r="AI65" i="27"/>
  <c r="AN65" i="27"/>
  <c r="AH67" i="29"/>
  <c r="AQ67" i="29" s="1"/>
  <c r="X67" i="92"/>
  <c r="Y67" i="92"/>
  <c r="AG69" i="28"/>
  <c r="AP69" i="28" s="1"/>
  <c r="AP71" i="28" s="1"/>
  <c r="AE69" i="28"/>
  <c r="AF69" i="28"/>
  <c r="AO69" i="28" s="1"/>
  <c r="AO71" i="28" s="1"/>
  <c r="AX69" i="28"/>
  <c r="S69" i="28" s="1"/>
  <c r="AC69" i="28" s="1"/>
  <c r="AR67" i="33"/>
  <c r="AS14" i="44"/>
  <c r="AL14" i="44"/>
  <c r="AU14" i="44" s="1"/>
  <c r="AS32" i="44"/>
  <c r="AL32" i="44"/>
  <c r="AU32" i="44" s="1"/>
  <c r="AS50" i="44"/>
  <c r="AL50" i="44"/>
  <c r="AU50" i="44" s="1"/>
  <c r="AS65" i="44"/>
  <c r="AL65" i="44"/>
  <c r="AU65" i="44" s="1"/>
  <c r="W69" i="84"/>
  <c r="AE68" i="84"/>
  <c r="AF68" i="84"/>
  <c r="AO68" i="84" s="1"/>
  <c r="AG68" i="84"/>
  <c r="AP68" i="84" s="1"/>
  <c r="AI69" i="96"/>
  <c r="AN69" i="96"/>
  <c r="AN71" i="96" s="1"/>
  <c r="AH70" i="95"/>
  <c r="AQ70" i="95" s="1"/>
  <c r="AS15" i="44"/>
  <c r="AL15" i="44"/>
  <c r="AU15" i="44" s="1"/>
  <c r="AS33" i="44"/>
  <c r="AL33" i="44"/>
  <c r="AU33" i="44" s="1"/>
  <c r="AS51" i="44"/>
  <c r="AL51" i="44"/>
  <c r="AU51" i="44" s="1"/>
  <c r="AS68" i="44"/>
  <c r="AL68" i="44"/>
  <c r="AU68" i="44" s="1"/>
  <c r="AG69" i="40"/>
  <c r="AP69" i="40" s="1"/>
  <c r="AP71" i="40" s="1"/>
  <c r="AF69" i="40"/>
  <c r="AO69" i="40" s="1"/>
  <c r="AO71" i="40" s="1"/>
  <c r="AE69" i="40"/>
  <c r="AX69" i="40"/>
  <c r="S69" i="40" s="1"/>
  <c r="AC69" i="40" s="1"/>
  <c r="AF65" i="94"/>
  <c r="AO65" i="94" s="1"/>
  <c r="W66" i="94"/>
  <c r="AE65" i="94"/>
  <c r="AG65" i="94"/>
  <c r="AP65" i="94" s="1"/>
  <c r="AS29" i="44"/>
  <c r="AL29" i="44"/>
  <c r="AU29" i="44" s="1"/>
  <c r="W68" i="78"/>
  <c r="AG67" i="78"/>
  <c r="AP67" i="78" s="1"/>
  <c r="AE67" i="78"/>
  <c r="AF67" i="78"/>
  <c r="AO67" i="78" s="1"/>
  <c r="AS3" i="44"/>
  <c r="AL3" i="44"/>
  <c r="AU3" i="44" s="1"/>
  <c r="AS40" i="44"/>
  <c r="AL40" i="44"/>
  <c r="AU40" i="44" s="1"/>
  <c r="AJ66" i="40"/>
  <c r="AK66" i="40"/>
  <c r="AT66" i="40" s="1"/>
  <c r="AJ61" i="40"/>
  <c r="AK61" i="40"/>
  <c r="AT61" i="40" s="1"/>
  <c r="AJ55" i="40"/>
  <c r="AK55" i="40"/>
  <c r="AT55" i="40" s="1"/>
  <c r="AJ49" i="40"/>
  <c r="AK49" i="40"/>
  <c r="AT49" i="40" s="1"/>
  <c r="AJ43" i="40"/>
  <c r="AK43" i="40"/>
  <c r="AT43" i="40" s="1"/>
  <c r="AJ37" i="40"/>
  <c r="AK37" i="40"/>
  <c r="AT37" i="40" s="1"/>
  <c r="AJ31" i="40"/>
  <c r="AK31" i="40"/>
  <c r="AT31" i="40" s="1"/>
  <c r="AJ25" i="40"/>
  <c r="AK25" i="40"/>
  <c r="AT25" i="40" s="1"/>
  <c r="AJ19" i="40"/>
  <c r="AK19" i="40"/>
  <c r="AT19" i="40" s="1"/>
  <c r="AK13" i="40"/>
  <c r="AT13" i="40" s="1"/>
  <c r="AX6" i="40"/>
  <c r="S6" i="40" s="1"/>
  <c r="AC6" i="40" s="1"/>
  <c r="AB7" i="40" s="1"/>
  <c r="AR66" i="29"/>
  <c r="AG69" i="37"/>
  <c r="AP69" i="37" s="1"/>
  <c r="AF69" i="37"/>
  <c r="AO69" i="37" s="1"/>
  <c r="AE69" i="37"/>
  <c r="W70" i="37"/>
  <c r="AR65" i="89"/>
  <c r="AS12" i="44"/>
  <c r="AL12" i="44"/>
  <c r="AU12" i="44" s="1"/>
  <c r="AS30" i="44"/>
  <c r="AL30" i="44"/>
  <c r="AU30" i="44" s="1"/>
  <c r="AS48" i="44"/>
  <c r="AL48" i="44"/>
  <c r="AU48" i="44" s="1"/>
  <c r="AS66" i="44"/>
  <c r="AL66" i="44"/>
  <c r="AU66" i="44" s="1"/>
  <c r="AJ66" i="96"/>
  <c r="AK66" i="96"/>
  <c r="AT66" i="96" s="1"/>
  <c r="AJ61" i="96"/>
  <c r="AK61" i="96"/>
  <c r="AT61" i="96" s="1"/>
  <c r="AJ55" i="96"/>
  <c r="AK55" i="96"/>
  <c r="AT55" i="96" s="1"/>
  <c r="AJ49" i="96"/>
  <c r="AK49" i="96"/>
  <c r="AT49" i="96" s="1"/>
  <c r="AJ43" i="96"/>
  <c r="AK43" i="96"/>
  <c r="AT43" i="96" s="1"/>
  <c r="AJ37" i="96"/>
  <c r="AK37" i="96"/>
  <c r="AT37" i="96" s="1"/>
  <c r="AJ31" i="96"/>
  <c r="AK31" i="96"/>
  <c r="AT31" i="96" s="1"/>
  <c r="AJ25" i="96"/>
  <c r="AK25" i="96"/>
  <c r="AT25" i="96" s="1"/>
  <c r="AJ19" i="96"/>
  <c r="AJ13" i="96"/>
  <c r="AK13" i="96"/>
  <c r="AT13" i="96" s="1"/>
  <c r="AX6" i="96"/>
  <c r="S6" i="96" s="1"/>
  <c r="AC6" i="96" s="1"/>
  <c r="AB7" i="96" s="1"/>
  <c r="AJ65" i="48"/>
  <c r="AK65" i="48"/>
  <c r="AT65" i="48" s="1"/>
  <c r="AJ62" i="48"/>
  <c r="AK62" i="48"/>
  <c r="AT62" i="48" s="1"/>
  <c r="AJ56" i="48"/>
  <c r="AK56" i="48"/>
  <c r="AT56" i="48" s="1"/>
  <c r="AJ50" i="48"/>
  <c r="AK50" i="48"/>
  <c r="AT50" i="48" s="1"/>
  <c r="AJ44" i="48"/>
  <c r="AK44" i="48"/>
  <c r="AT44" i="48" s="1"/>
  <c r="AJ38" i="48"/>
  <c r="AK38" i="48"/>
  <c r="AT38" i="48" s="1"/>
  <c r="AJ32" i="48"/>
  <c r="AK32" i="48"/>
  <c r="AT32" i="48" s="1"/>
  <c r="AJ26" i="48"/>
  <c r="AK26" i="48"/>
  <c r="AT26" i="48" s="1"/>
  <c r="AJ20" i="48"/>
  <c r="AK20" i="48"/>
  <c r="AT20" i="48" s="1"/>
  <c r="AK14" i="48"/>
  <c r="AT14" i="48" s="1"/>
  <c r="AX7" i="48"/>
  <c r="S7" i="48" s="1"/>
  <c r="AC7" i="48" s="1"/>
  <c r="AB8" i="48" s="1"/>
  <c r="Y72" i="91"/>
  <c r="X72" i="91"/>
  <c r="AE68" i="83"/>
  <c r="AG68" i="83"/>
  <c r="AP68" i="83" s="1"/>
  <c r="W69" i="83"/>
  <c r="AF68" i="83"/>
  <c r="AO68" i="83" s="1"/>
  <c r="AG69" i="73"/>
  <c r="AP69" i="73" s="1"/>
  <c r="AF69" i="73"/>
  <c r="AO69" i="73" s="1"/>
  <c r="AE69" i="73"/>
  <c r="W70" i="73"/>
  <c r="AJ4" i="44"/>
  <c r="AK4" i="44"/>
  <c r="AT4" i="44" s="1"/>
  <c r="AT71" i="44" s="1"/>
  <c r="AK65" i="40"/>
  <c r="AT65" i="40" s="1"/>
  <c r="AJ65" i="40"/>
  <c r="AJ60" i="40"/>
  <c r="AK60" i="40"/>
  <c r="AT60" i="40" s="1"/>
  <c r="AJ54" i="40"/>
  <c r="AK54" i="40"/>
  <c r="AT54" i="40" s="1"/>
  <c r="AJ48" i="40"/>
  <c r="AK48" i="40"/>
  <c r="AT48" i="40" s="1"/>
  <c r="AJ42" i="40"/>
  <c r="AK42" i="40"/>
  <c r="AT42" i="40" s="1"/>
  <c r="AJ36" i="40"/>
  <c r="AK36" i="40"/>
  <c r="AT36" i="40" s="1"/>
  <c r="AJ30" i="40"/>
  <c r="AK30" i="40"/>
  <c r="AT30" i="40" s="1"/>
  <c r="AJ24" i="40"/>
  <c r="AK24" i="40"/>
  <c r="AT24" i="40" s="1"/>
  <c r="AJ18" i="40"/>
  <c r="AK18" i="40"/>
  <c r="AT18" i="40" s="1"/>
  <c r="AJ12" i="40"/>
  <c r="AK12" i="40"/>
  <c r="AT12" i="40" s="1"/>
  <c r="AI66" i="88"/>
  <c r="AN66" i="88"/>
  <c r="AR69" i="44"/>
  <c r="AR71" i="44" s="1"/>
  <c r="AL69" i="44"/>
  <c r="AU69" i="44" s="1"/>
  <c r="AS59" i="44"/>
  <c r="AL59" i="44"/>
  <c r="AU59" i="44" s="1"/>
  <c r="AI69" i="77"/>
  <c r="AN69" i="77"/>
  <c r="AH67" i="47"/>
  <c r="AQ67" i="47" s="1"/>
  <c r="AK67" i="96"/>
  <c r="AT67" i="96" s="1"/>
  <c r="AJ67" i="96"/>
  <c r="AJ60" i="96"/>
  <c r="AK60" i="96"/>
  <c r="AT60" i="96" s="1"/>
  <c r="AJ54" i="96"/>
  <c r="AK54" i="96"/>
  <c r="AT54" i="96" s="1"/>
  <c r="AJ48" i="96"/>
  <c r="AK48" i="96"/>
  <c r="AT48" i="96" s="1"/>
  <c r="AJ42" i="96"/>
  <c r="AK42" i="96"/>
  <c r="AT42" i="96" s="1"/>
  <c r="AJ36" i="96"/>
  <c r="AK36" i="96"/>
  <c r="AT36" i="96" s="1"/>
  <c r="AJ30" i="96"/>
  <c r="AK30" i="96"/>
  <c r="AT30" i="96" s="1"/>
  <c r="AJ24" i="96"/>
  <c r="AK24" i="96"/>
  <c r="AT24" i="96" s="1"/>
  <c r="AK18" i="96"/>
  <c r="AT18" i="96" s="1"/>
  <c r="AK6" i="96"/>
  <c r="AT6" i="96" s="1"/>
  <c r="AJ6" i="96"/>
  <c r="AJ68" i="48"/>
  <c r="AK68" i="48"/>
  <c r="AT68" i="48" s="1"/>
  <c r="AJ61" i="48"/>
  <c r="AK61" i="48"/>
  <c r="AT61" i="48" s="1"/>
  <c r="AJ55" i="48"/>
  <c r="AK55" i="48"/>
  <c r="AT55" i="48" s="1"/>
  <c r="AJ49" i="48"/>
  <c r="AK49" i="48"/>
  <c r="AT49" i="48" s="1"/>
  <c r="AJ43" i="48"/>
  <c r="AK43" i="48"/>
  <c r="AT43" i="48" s="1"/>
  <c r="AJ37" i="48"/>
  <c r="AK37" i="48"/>
  <c r="AT37" i="48" s="1"/>
  <c r="AJ31" i="48"/>
  <c r="AK31" i="48"/>
  <c r="AT31" i="48" s="1"/>
  <c r="AJ25" i="48"/>
  <c r="AK25" i="48"/>
  <c r="AT25" i="48" s="1"/>
  <c r="AK19" i="48"/>
  <c r="AT19" i="48" s="1"/>
  <c r="AJ13" i="48"/>
  <c r="AK13" i="48"/>
  <c r="AT13" i="48" s="1"/>
  <c r="AK7" i="48"/>
  <c r="AT7" i="48" s="1"/>
  <c r="AI71" i="91"/>
  <c r="AN71" i="91"/>
  <c r="AH69" i="76"/>
  <c r="AQ69" i="76" s="1"/>
  <c r="AQ71" i="76" s="1"/>
  <c r="AZ3" i="76"/>
  <c r="AX6" i="76" s="1"/>
  <c r="S6" i="76" s="1"/>
  <c r="AC6" i="76" s="1"/>
  <c r="AB7" i="76" s="1"/>
  <c r="AX47" i="76"/>
  <c r="S47" i="76" s="1"/>
  <c r="AC47" i="76" s="1"/>
  <c r="AB48" i="76" s="1"/>
  <c r="AS55" i="44"/>
  <c r="AL55" i="44"/>
  <c r="AU55" i="44" s="1"/>
  <c r="AR65" i="75"/>
  <c r="W70" i="30"/>
  <c r="AG69" i="30"/>
  <c r="AP69" i="30" s="1"/>
  <c r="AF69" i="30"/>
  <c r="AO69" i="30" s="1"/>
  <c r="AE69" i="30"/>
  <c r="AH68" i="33"/>
  <c r="AQ68" i="33" s="1"/>
  <c r="AS58" i="44"/>
  <c r="AL58" i="44"/>
  <c r="AU58" i="44" s="1"/>
  <c r="AH70" i="86"/>
  <c r="AQ70" i="86" s="1"/>
  <c r="Z69" i="76"/>
  <c r="AS25" i="44"/>
  <c r="AL25" i="44"/>
  <c r="AU25" i="44" s="1"/>
  <c r="X66" i="27"/>
  <c r="Y66" i="27"/>
  <c r="AI68" i="82"/>
  <c r="AN68" i="82"/>
  <c r="AR67" i="84"/>
  <c r="AN66" i="92"/>
  <c r="AI66" i="92"/>
  <c r="AR66" i="47"/>
  <c r="AS20" i="44"/>
  <c r="AL20" i="44"/>
  <c r="AU20" i="44" s="1"/>
  <c r="AS38" i="44"/>
  <c r="AL38" i="44"/>
  <c r="AU38" i="44" s="1"/>
  <c r="AS56" i="44"/>
  <c r="AL56" i="44"/>
  <c r="AU56" i="44" s="1"/>
  <c r="AN68" i="34"/>
  <c r="AI68" i="34"/>
  <c r="AR69" i="85"/>
  <c r="AH67" i="35"/>
  <c r="AQ67" i="35" s="1"/>
  <c r="AN69" i="38"/>
  <c r="AI69" i="38"/>
  <c r="AH69" i="87"/>
  <c r="AQ69" i="87" s="1"/>
  <c r="AH69" i="31"/>
  <c r="AQ69" i="31" s="1"/>
  <c r="W70" i="25"/>
  <c r="AG69" i="25"/>
  <c r="AP69" i="25" s="1"/>
  <c r="AF69" i="25"/>
  <c r="AO69" i="25" s="1"/>
  <c r="AE69" i="25"/>
  <c r="AS21" i="44"/>
  <c r="AL21" i="44"/>
  <c r="AU21" i="44" s="1"/>
  <c r="AS39" i="44"/>
  <c r="AL39" i="44"/>
  <c r="AU39" i="44" s="1"/>
  <c r="AS57" i="44"/>
  <c r="AL57" i="44"/>
  <c r="AU57" i="44" s="1"/>
  <c r="AS53" i="44"/>
  <c r="AL53" i="44"/>
  <c r="AU53" i="44" s="1"/>
  <c r="Z68" i="33"/>
  <c r="AS28" i="44"/>
  <c r="AL28" i="44"/>
  <c r="AU28" i="44" s="1"/>
  <c r="AS64" i="44"/>
  <c r="AL64" i="44"/>
  <c r="AU64" i="44" s="1"/>
  <c r="AK68" i="40"/>
  <c r="AT68" i="40" s="1"/>
  <c r="AJ68" i="40"/>
  <c r="AK59" i="40"/>
  <c r="AT59" i="40" s="1"/>
  <c r="AJ59" i="40"/>
  <c r="AK53" i="40"/>
  <c r="AT53" i="40" s="1"/>
  <c r="AJ53" i="40"/>
  <c r="AK47" i="40"/>
  <c r="AT47" i="40" s="1"/>
  <c r="AJ47" i="40"/>
  <c r="AK41" i="40"/>
  <c r="AT41" i="40" s="1"/>
  <c r="AJ41" i="40"/>
  <c r="AK35" i="40"/>
  <c r="AT35" i="40" s="1"/>
  <c r="AJ35" i="40"/>
  <c r="AK29" i="40"/>
  <c r="AT29" i="40" s="1"/>
  <c r="AJ29" i="40"/>
  <c r="AK23" i="40"/>
  <c r="AT23" i="40" s="1"/>
  <c r="AJ23" i="40"/>
  <c r="AK17" i="40"/>
  <c r="AT17" i="40" s="1"/>
  <c r="AJ17" i="40"/>
  <c r="AJ11" i="40"/>
  <c r="AK11" i="40"/>
  <c r="AT11" i="40" s="1"/>
  <c r="AK5" i="40"/>
  <c r="AT5" i="40" s="1"/>
  <c r="Y67" i="74"/>
  <c r="X67" i="74"/>
  <c r="Z67" i="47"/>
  <c r="AS18" i="44"/>
  <c r="AL18" i="44"/>
  <c r="AU18" i="44" s="1"/>
  <c r="AS36" i="44"/>
  <c r="AL36" i="44"/>
  <c r="AU36" i="44" s="1"/>
  <c r="AS54" i="44"/>
  <c r="AL54" i="44"/>
  <c r="AU54" i="44" s="1"/>
  <c r="AJ65" i="96"/>
  <c r="AK65" i="96"/>
  <c r="AT65" i="96" s="1"/>
  <c r="AJ59" i="96"/>
  <c r="AK59" i="96"/>
  <c r="AT59" i="96" s="1"/>
  <c r="AJ53" i="96"/>
  <c r="AK53" i="96"/>
  <c r="AT53" i="96" s="1"/>
  <c r="AJ47" i="96"/>
  <c r="AK47" i="96"/>
  <c r="AT47" i="96" s="1"/>
  <c r="AJ41" i="96"/>
  <c r="AK41" i="96"/>
  <c r="AT41" i="96" s="1"/>
  <c r="AJ35" i="96"/>
  <c r="AK35" i="96"/>
  <c r="AT35" i="96" s="1"/>
  <c r="AJ29" i="96"/>
  <c r="AK29" i="96"/>
  <c r="AT29" i="96" s="1"/>
  <c r="AK23" i="96"/>
  <c r="AT23" i="96" s="1"/>
  <c r="AJ23" i="96"/>
  <c r="AJ17" i="96"/>
  <c r="AK17" i="96"/>
  <c r="AT17" i="96" s="1"/>
  <c r="AJ11" i="96"/>
  <c r="AK11" i="96"/>
  <c r="AT11" i="96" s="1"/>
  <c r="AJ5" i="96"/>
  <c r="AK5" i="96"/>
  <c r="AT5" i="96" s="1"/>
  <c r="AH67" i="45"/>
  <c r="AQ67" i="45" s="1"/>
  <c r="AJ67" i="48"/>
  <c r="AK67" i="48"/>
  <c r="AT67" i="48" s="1"/>
  <c r="AJ60" i="48"/>
  <c r="AK60" i="48"/>
  <c r="AT60" i="48" s="1"/>
  <c r="AJ54" i="48"/>
  <c r="AK54" i="48"/>
  <c r="AT54" i="48" s="1"/>
  <c r="AK48" i="48"/>
  <c r="AT48" i="48" s="1"/>
  <c r="AJ48" i="48"/>
  <c r="AJ42" i="48"/>
  <c r="AK42" i="48"/>
  <c r="AT42" i="48" s="1"/>
  <c r="AJ36" i="48"/>
  <c r="AK36" i="48"/>
  <c r="AT36" i="48" s="1"/>
  <c r="AK30" i="48"/>
  <c r="AT30" i="48" s="1"/>
  <c r="AJ30" i="48"/>
  <c r="AK24" i="48"/>
  <c r="AT24" i="48" s="1"/>
  <c r="AK18" i="48"/>
  <c r="AT18" i="48" s="1"/>
  <c r="AK12" i="48"/>
  <c r="AT12" i="48" s="1"/>
  <c r="AJ12" i="48"/>
  <c r="AJ6" i="48"/>
  <c r="AK6" i="48"/>
  <c r="AT6" i="48" s="1"/>
  <c r="Y68" i="43"/>
  <c r="X68" i="43"/>
  <c r="X70" i="42"/>
  <c r="Y70" i="42"/>
  <c r="AI66" i="46"/>
  <c r="AN66" i="46"/>
  <c r="AS22" i="44"/>
  <c r="AL22" i="44"/>
  <c r="AU22" i="44" s="1"/>
  <c r="Z70" i="86"/>
  <c r="AS7" i="44"/>
  <c r="AL7" i="44"/>
  <c r="AU7" i="44" s="1"/>
  <c r="AS43" i="44"/>
  <c r="AL43" i="44"/>
  <c r="AU43" i="44" s="1"/>
  <c r="AS61" i="44"/>
  <c r="AL61" i="44"/>
  <c r="AU61" i="44" s="1"/>
  <c r="AS47" i="44"/>
  <c r="AL47" i="44"/>
  <c r="AU47" i="44" s="1"/>
  <c r="W70" i="93"/>
  <c r="AG69" i="93"/>
  <c r="AP69" i="93" s="1"/>
  <c r="AF69" i="93"/>
  <c r="AO69" i="93" s="1"/>
  <c r="AE69" i="93"/>
  <c r="W69" i="41"/>
  <c r="AG68" i="41"/>
  <c r="AP68" i="41" s="1"/>
  <c r="AF68" i="41"/>
  <c r="AO68" i="41" s="1"/>
  <c r="AE68" i="41"/>
  <c r="AS9" i="44"/>
  <c r="AL9" i="44"/>
  <c r="AU9" i="44" s="1"/>
  <c r="AH68" i="39"/>
  <c r="AQ68" i="39" s="1"/>
  <c r="AR68" i="76"/>
  <c r="AS10" i="44"/>
  <c r="AL10" i="44"/>
  <c r="AU10" i="44" s="1"/>
  <c r="AS46" i="44"/>
  <c r="AL46" i="44"/>
  <c r="AU46" i="44" s="1"/>
  <c r="AR70" i="79"/>
  <c r="AJ64" i="40"/>
  <c r="AK64" i="40"/>
  <c r="AT64" i="40" s="1"/>
  <c r="AJ58" i="40"/>
  <c r="AK58" i="40"/>
  <c r="AT58" i="40" s="1"/>
  <c r="AJ52" i="40"/>
  <c r="AK52" i="40"/>
  <c r="AT52" i="40" s="1"/>
  <c r="AJ46" i="40"/>
  <c r="AK46" i="40"/>
  <c r="AT46" i="40" s="1"/>
  <c r="AJ40" i="40"/>
  <c r="AK40" i="40"/>
  <c r="AT40" i="40" s="1"/>
  <c r="AJ34" i="40"/>
  <c r="AK34" i="40"/>
  <c r="AT34" i="40" s="1"/>
  <c r="AJ28" i="40"/>
  <c r="AK28" i="40"/>
  <c r="AT28" i="40" s="1"/>
  <c r="AJ22" i="40"/>
  <c r="AK22" i="40"/>
  <c r="AT22" i="40" s="1"/>
  <c r="AK16" i="40"/>
  <c r="AT16" i="40" s="1"/>
  <c r="AK10" i="40"/>
  <c r="AT10" i="40" s="1"/>
  <c r="AJ10" i="40"/>
  <c r="AN66" i="74"/>
  <c r="AI66" i="74"/>
  <c r="AS11" i="44"/>
  <c r="AL11" i="44"/>
  <c r="AU11" i="44" s="1"/>
  <c r="AI68" i="90"/>
  <c r="AN68" i="90"/>
  <c r="AH70" i="85"/>
  <c r="AQ70" i="85" s="1"/>
  <c r="AK64" i="96"/>
  <c r="AT64" i="96" s="1"/>
  <c r="AJ64" i="96"/>
  <c r="AJ58" i="96"/>
  <c r="AK58" i="96"/>
  <c r="AT58" i="96" s="1"/>
  <c r="AJ52" i="96"/>
  <c r="AK52" i="96"/>
  <c r="AT52" i="96" s="1"/>
  <c r="AJ46" i="96"/>
  <c r="AK46" i="96"/>
  <c r="AT46" i="96" s="1"/>
  <c r="AJ40" i="96"/>
  <c r="AK40" i="96"/>
  <c r="AT40" i="96" s="1"/>
  <c r="AJ34" i="96"/>
  <c r="AK34" i="96"/>
  <c r="AT34" i="96" s="1"/>
  <c r="AJ28" i="96"/>
  <c r="AK28" i="96"/>
  <c r="AT28" i="96" s="1"/>
  <c r="AJ22" i="96"/>
  <c r="AK22" i="96"/>
  <c r="AT22" i="96" s="1"/>
  <c r="AJ16" i="96"/>
  <c r="AK16" i="96"/>
  <c r="AT16" i="96" s="1"/>
  <c r="AJ10" i="96"/>
  <c r="AK10" i="96"/>
  <c r="AT10" i="96" s="1"/>
  <c r="AK66" i="48"/>
  <c r="AT66" i="48" s="1"/>
  <c r="AJ66" i="48"/>
  <c r="AJ59" i="48"/>
  <c r="AK59" i="48"/>
  <c r="AT59" i="48" s="1"/>
  <c r="AJ53" i="48"/>
  <c r="AK53" i="48"/>
  <c r="AT53" i="48" s="1"/>
  <c r="AJ47" i="48"/>
  <c r="AK47" i="48"/>
  <c r="AT47" i="48" s="1"/>
  <c r="AJ41" i="48"/>
  <c r="AK41" i="48"/>
  <c r="AT41" i="48" s="1"/>
  <c r="AJ35" i="48"/>
  <c r="AK35" i="48"/>
  <c r="AT35" i="48" s="1"/>
  <c r="AJ29" i="48"/>
  <c r="AK29" i="48"/>
  <c r="AT29" i="48" s="1"/>
  <c r="AJ23" i="48"/>
  <c r="AK23" i="48"/>
  <c r="AT23" i="48" s="1"/>
  <c r="AJ17" i="48"/>
  <c r="AK17" i="48"/>
  <c r="AT17" i="48" s="1"/>
  <c r="AJ11" i="48"/>
  <c r="AR69" i="95"/>
  <c r="X71" i="26"/>
  <c r="Y71" i="26"/>
  <c r="AI69" i="42"/>
  <c r="AN69" i="42"/>
  <c r="AS19" i="44"/>
  <c r="AL19" i="44"/>
  <c r="AU19" i="44" s="1"/>
  <c r="AF67" i="29"/>
  <c r="AO67" i="29" s="1"/>
  <c r="AE67" i="29"/>
  <c r="W68" i="29"/>
  <c r="AG67" i="29"/>
  <c r="AP67" i="29" s="1"/>
  <c r="X69" i="82"/>
  <c r="Y69" i="82"/>
  <c r="AR69" i="86"/>
  <c r="AX69" i="80"/>
  <c r="S69" i="80" s="1"/>
  <c r="AC69" i="80" s="1"/>
  <c r="AG69" i="80"/>
  <c r="AP69" i="80" s="1"/>
  <c r="AP71" i="80" s="1"/>
  <c r="AE69" i="80"/>
  <c r="AF69" i="80"/>
  <c r="AO69" i="80" s="1"/>
  <c r="AO71" i="80" s="1"/>
  <c r="AS31" i="44"/>
  <c r="AL31" i="44"/>
  <c r="AU31" i="44" s="1"/>
  <c r="AS67" i="44"/>
  <c r="AL67" i="44"/>
  <c r="AU67" i="44" s="1"/>
  <c r="AR66" i="45"/>
  <c r="AH69" i="28"/>
  <c r="AQ69" i="28" s="1"/>
  <c r="AQ71" i="28" s="1"/>
  <c r="AZ3" i="28"/>
  <c r="AX4" i="28" s="1"/>
  <c r="S4" i="28" s="1"/>
  <c r="AC4" i="28" s="1"/>
  <c r="AB5" i="28" s="1"/>
  <c r="AR68" i="87"/>
  <c r="AS8" i="44"/>
  <c r="AL8" i="44"/>
  <c r="AU8" i="44" s="1"/>
  <c r="AS26" i="44"/>
  <c r="AL26" i="44"/>
  <c r="AU26" i="44" s="1"/>
  <c r="AS44" i="44"/>
  <c r="AL44" i="44"/>
  <c r="AU44" i="44" s="1"/>
  <c r="AS62" i="44"/>
  <c r="AL62" i="44"/>
  <c r="AU62" i="44" s="1"/>
  <c r="AH66" i="75"/>
  <c r="AQ66" i="75" s="1"/>
  <c r="Z67" i="35"/>
  <c r="AI69" i="48"/>
  <c r="AN69" i="48"/>
  <c r="AN71" i="48" s="1"/>
  <c r="Z69" i="87"/>
  <c r="Z69" i="31"/>
  <c r="AS27" i="44"/>
  <c r="AL27" i="44"/>
  <c r="AU27" i="44" s="1"/>
  <c r="AS45" i="44"/>
  <c r="AL45" i="44"/>
  <c r="AU45" i="44" s="1"/>
  <c r="AS63" i="44"/>
  <c r="AL63" i="44"/>
  <c r="AU63" i="44" s="1"/>
  <c r="Z68" i="39"/>
  <c r="AS5" i="44"/>
  <c r="AL5" i="44"/>
  <c r="AU5" i="44" s="1"/>
  <c r="AH66" i="89"/>
  <c r="AQ66" i="89" s="1"/>
  <c r="AS16" i="44"/>
  <c r="AL16" i="44"/>
  <c r="AU16" i="44" s="1"/>
  <c r="AS34" i="44"/>
  <c r="AL34" i="44"/>
  <c r="AU34" i="44" s="1"/>
  <c r="AJ67" i="40"/>
  <c r="AK67" i="40"/>
  <c r="AT67" i="40" s="1"/>
  <c r="AJ63" i="40"/>
  <c r="AK63" i="40"/>
  <c r="AT63" i="40" s="1"/>
  <c r="AJ57" i="40"/>
  <c r="AK57" i="40"/>
  <c r="AT57" i="40" s="1"/>
  <c r="AJ51" i="40"/>
  <c r="AK51" i="40"/>
  <c r="AT51" i="40" s="1"/>
  <c r="AJ45" i="40"/>
  <c r="AK45" i="40"/>
  <c r="AT45" i="40" s="1"/>
  <c r="AJ39" i="40"/>
  <c r="AK39" i="40"/>
  <c r="AT39" i="40" s="1"/>
  <c r="AJ33" i="40"/>
  <c r="AK33" i="40"/>
  <c r="AT33" i="40" s="1"/>
  <c r="AJ27" i="40"/>
  <c r="AK27" i="40"/>
  <c r="AT27" i="40" s="1"/>
  <c r="AJ21" i="40"/>
  <c r="AK21" i="40"/>
  <c r="AT21" i="40" s="1"/>
  <c r="AJ15" i="40"/>
  <c r="AK15" i="40"/>
  <c r="AT15" i="40" s="1"/>
  <c r="AX8" i="40"/>
  <c r="S8" i="40" s="1"/>
  <c r="AC8" i="40" s="1"/>
  <c r="AB9" i="40" s="1"/>
  <c r="AX3" i="40"/>
  <c r="S3" i="40" s="1"/>
  <c r="AC3" i="40" s="1"/>
  <c r="X67" i="88"/>
  <c r="Y67" i="88"/>
  <c r="AS6" i="44"/>
  <c r="AL6" i="44"/>
  <c r="AU6" i="44" s="1"/>
  <c r="AS24" i="44"/>
  <c r="AL24" i="44"/>
  <c r="AU24" i="44" s="1"/>
  <c r="AS42" i="44"/>
  <c r="AL42" i="44"/>
  <c r="AU42" i="44" s="1"/>
  <c r="AS60" i="44"/>
  <c r="AL60" i="44"/>
  <c r="AU60" i="44" s="1"/>
  <c r="AH71" i="79"/>
  <c r="AQ71" i="79" s="1"/>
  <c r="AJ69" i="96"/>
  <c r="AS69" i="96" s="1"/>
  <c r="AK69" i="96"/>
  <c r="AT69" i="96" s="1"/>
  <c r="AJ63" i="96"/>
  <c r="AK63" i="96"/>
  <c r="AT63" i="96" s="1"/>
  <c r="AJ57" i="96"/>
  <c r="AK57" i="96"/>
  <c r="AT57" i="96" s="1"/>
  <c r="AJ51" i="96"/>
  <c r="AK51" i="96"/>
  <c r="AT51" i="96" s="1"/>
  <c r="AJ45" i="96"/>
  <c r="AK45" i="96"/>
  <c r="AT45" i="96" s="1"/>
  <c r="AJ39" i="96"/>
  <c r="AK39" i="96"/>
  <c r="AT39" i="96" s="1"/>
  <c r="AJ33" i="96"/>
  <c r="AK33" i="96"/>
  <c r="AT33" i="96" s="1"/>
  <c r="AJ27" i="96"/>
  <c r="AK27" i="96"/>
  <c r="AT27" i="96" s="1"/>
  <c r="AK21" i="96"/>
  <c r="AT21" i="96" s="1"/>
  <c r="AJ21" i="96"/>
  <c r="AK15" i="96"/>
  <c r="AT15" i="96" s="1"/>
  <c r="AJ15" i="96"/>
  <c r="AX8" i="96"/>
  <c r="S8" i="96" s="1"/>
  <c r="AC8" i="96" s="1"/>
  <c r="AB9" i="96" s="1"/>
  <c r="AX3" i="96"/>
  <c r="S3" i="96" s="1"/>
  <c r="AC3" i="96" s="1"/>
  <c r="Z67" i="45"/>
  <c r="AJ64" i="48"/>
  <c r="AK64" i="48"/>
  <c r="AT64" i="48" s="1"/>
  <c r="AJ58" i="48"/>
  <c r="AK58" i="48"/>
  <c r="AT58" i="48" s="1"/>
  <c r="AJ52" i="48"/>
  <c r="AK52" i="48"/>
  <c r="AT52" i="48" s="1"/>
  <c r="AJ46" i="48"/>
  <c r="AK46" i="48"/>
  <c r="AT46" i="48" s="1"/>
  <c r="AJ40" i="48"/>
  <c r="AK40" i="48"/>
  <c r="AT40" i="48" s="1"/>
  <c r="AJ34" i="48"/>
  <c r="AK34" i="48"/>
  <c r="AT34" i="48" s="1"/>
  <c r="AJ28" i="48"/>
  <c r="AK28" i="48"/>
  <c r="AT28" i="48" s="1"/>
  <c r="AJ22" i="48"/>
  <c r="AK22" i="48"/>
  <c r="AT22" i="48" s="1"/>
  <c r="AJ16" i="48"/>
  <c r="AK16" i="48"/>
  <c r="AT16" i="48" s="1"/>
  <c r="AX9" i="48"/>
  <c r="S9" i="48" s="1"/>
  <c r="AC9" i="48" s="1"/>
  <c r="AB10" i="48" s="1"/>
  <c r="AX4" i="48"/>
  <c r="S4" i="48" s="1"/>
  <c r="AC4" i="48" s="1"/>
  <c r="AB5" i="48" s="1"/>
  <c r="X69" i="32"/>
  <c r="Y69" i="32"/>
  <c r="AI70" i="26"/>
  <c r="AN70" i="26"/>
  <c r="AN68" i="81"/>
  <c r="AI68" i="81"/>
  <c r="X68" i="36"/>
  <c r="Y68" i="36"/>
  <c r="AS41" i="44"/>
  <c r="AL41" i="44"/>
  <c r="AU41" i="44" s="1"/>
  <c r="AF70" i="95"/>
  <c r="AO70" i="95" s="1"/>
  <c r="AG70" i="95"/>
  <c r="AP70" i="95" s="1"/>
  <c r="W71" i="95"/>
  <c r="AE70" i="95"/>
  <c r="AR68" i="28"/>
  <c r="AR68" i="31"/>
  <c r="AS13" i="44"/>
  <c r="AL13" i="44"/>
  <c r="AU13" i="44" s="1"/>
  <c r="AS49" i="44"/>
  <c r="AL49" i="44"/>
  <c r="AU49" i="44" s="1"/>
  <c r="AH68" i="84"/>
  <c r="AQ68" i="84" s="1"/>
  <c r="Z66" i="75"/>
  <c r="AS17" i="44"/>
  <c r="AL17" i="44"/>
  <c r="AU17" i="44" s="1"/>
  <c r="AR68" i="80"/>
  <c r="Z66" i="89"/>
  <c r="AS52" i="44"/>
  <c r="AL52" i="44"/>
  <c r="AU52" i="44" s="1"/>
  <c r="AH69" i="80"/>
  <c r="AQ69" i="80" s="1"/>
  <c r="AQ71" i="80" s="1"/>
  <c r="AZ3" i="80"/>
  <c r="AX5" i="80" s="1"/>
  <c r="S5" i="80" s="1"/>
  <c r="AC5" i="80" s="1"/>
  <c r="AB6" i="80" s="1"/>
  <c r="AJ69" i="40"/>
  <c r="AS69" i="40" s="1"/>
  <c r="AK69" i="40"/>
  <c r="AT69" i="40" s="1"/>
  <c r="AK62" i="40"/>
  <c r="AT62" i="40" s="1"/>
  <c r="AJ62" i="40"/>
  <c r="AK56" i="40"/>
  <c r="AT56" i="40" s="1"/>
  <c r="AJ56" i="40"/>
  <c r="AK50" i="40"/>
  <c r="AT50" i="40" s="1"/>
  <c r="AJ50" i="40"/>
  <c r="AK44" i="40"/>
  <c r="AT44" i="40" s="1"/>
  <c r="AJ44" i="40"/>
  <c r="AK38" i="40"/>
  <c r="AT38" i="40" s="1"/>
  <c r="AJ38" i="40"/>
  <c r="AK32" i="40"/>
  <c r="AT32" i="40" s="1"/>
  <c r="AJ32" i="40"/>
  <c r="AK26" i="40"/>
  <c r="AT26" i="40" s="1"/>
  <c r="AJ26" i="40"/>
  <c r="AK20" i="40"/>
  <c r="AT20" i="40" s="1"/>
  <c r="AJ20" i="40"/>
  <c r="AX13" i="40"/>
  <c r="S13" i="40" s="1"/>
  <c r="AC13" i="40" s="1"/>
  <c r="AB14" i="40" s="1"/>
  <c r="AR66" i="35"/>
  <c r="AS23" i="44"/>
  <c r="AL23" i="44"/>
  <c r="AU23" i="44" s="1"/>
  <c r="Y69" i="90"/>
  <c r="X69" i="90"/>
  <c r="Y70" i="77"/>
  <c r="X70" i="77"/>
  <c r="Z70" i="85"/>
  <c r="Z71" i="79"/>
  <c r="AJ68" i="96"/>
  <c r="AK68" i="96"/>
  <c r="AT68" i="96" s="1"/>
  <c r="AJ62" i="96"/>
  <c r="AK62" i="96"/>
  <c r="AT62" i="96" s="1"/>
  <c r="AJ56" i="96"/>
  <c r="AK56" i="96"/>
  <c r="AT56" i="96" s="1"/>
  <c r="AJ50" i="96"/>
  <c r="AK50" i="96"/>
  <c r="AT50" i="96" s="1"/>
  <c r="AJ44" i="96"/>
  <c r="AK44" i="96"/>
  <c r="AT44" i="96" s="1"/>
  <c r="AJ38" i="96"/>
  <c r="AK38" i="96"/>
  <c r="AT38" i="96" s="1"/>
  <c r="AJ32" i="96"/>
  <c r="AK32" i="96"/>
  <c r="AT32" i="96" s="1"/>
  <c r="AJ26" i="96"/>
  <c r="AK26" i="96"/>
  <c r="AT26" i="96" s="1"/>
  <c r="AJ20" i="96"/>
  <c r="AK20" i="96"/>
  <c r="AT20" i="96" s="1"/>
  <c r="AJ14" i="96"/>
  <c r="AK14" i="96"/>
  <c r="AT14" i="96" s="1"/>
  <c r="AJ69" i="48"/>
  <c r="AS69" i="48" s="1"/>
  <c r="AK69" i="48"/>
  <c r="AT69" i="48" s="1"/>
  <c r="AJ63" i="48"/>
  <c r="AK63" i="48"/>
  <c r="AT63" i="48" s="1"/>
  <c r="AK57" i="48"/>
  <c r="AT57" i="48" s="1"/>
  <c r="AJ57" i="48"/>
  <c r="AJ51" i="48"/>
  <c r="AK51" i="48"/>
  <c r="AT51" i="48" s="1"/>
  <c r="AJ45" i="48"/>
  <c r="AK45" i="48"/>
  <c r="AT45" i="48" s="1"/>
  <c r="AK39" i="48"/>
  <c r="AT39" i="48" s="1"/>
  <c r="AJ39" i="48"/>
  <c r="AJ33" i="48"/>
  <c r="AK33" i="48"/>
  <c r="AT33" i="48" s="1"/>
  <c r="AJ27" i="48"/>
  <c r="AK27" i="48"/>
  <c r="AT27" i="48" s="1"/>
  <c r="AK21" i="48"/>
  <c r="AT21" i="48" s="1"/>
  <c r="AJ21" i="48"/>
  <c r="AJ15" i="48"/>
  <c r="AK15" i="48"/>
  <c r="AT15" i="48" s="1"/>
  <c r="AX8" i="48"/>
  <c r="S8" i="48" s="1"/>
  <c r="AC8" i="48" s="1"/>
  <c r="AB9" i="48" s="1"/>
  <c r="AS35" i="44"/>
  <c r="AL35" i="44"/>
  <c r="AU35" i="44" s="1"/>
  <c r="AI68" i="32"/>
  <c r="AN68" i="32"/>
  <c r="AI67" i="43"/>
  <c r="AN67" i="43"/>
  <c r="Y69" i="81"/>
  <c r="X69" i="81"/>
  <c r="AI67" i="36"/>
  <c r="AN67" i="36"/>
  <c r="Y67" i="46"/>
  <c r="X67" i="46"/>
  <c r="AX63" i="80" l="1"/>
  <c r="S63" i="80" s="1"/>
  <c r="AC63" i="80" s="1"/>
  <c r="AB64" i="80" s="1"/>
  <c r="AX15" i="80"/>
  <c r="S15" i="80" s="1"/>
  <c r="AC15" i="80" s="1"/>
  <c r="AB16" i="80" s="1"/>
  <c r="Z68" i="43"/>
  <c r="AX62" i="80"/>
  <c r="S62" i="80" s="1"/>
  <c r="AC62" i="80" s="1"/>
  <c r="AB63" i="80" s="1"/>
  <c r="AX44" i="80"/>
  <c r="S44" i="80" s="1"/>
  <c r="AC44" i="80" s="1"/>
  <c r="AB45" i="80" s="1"/>
  <c r="AX54" i="80"/>
  <c r="S54" i="80" s="1"/>
  <c r="AC54" i="80" s="1"/>
  <c r="AB55" i="80" s="1"/>
  <c r="AX27" i="80"/>
  <c r="S27" i="80" s="1"/>
  <c r="AC27" i="80" s="1"/>
  <c r="AB28" i="80" s="1"/>
  <c r="AX26" i="80"/>
  <c r="S26" i="80" s="1"/>
  <c r="AC26" i="80" s="1"/>
  <c r="AB27" i="80" s="1"/>
  <c r="AX45" i="80"/>
  <c r="S45" i="80" s="1"/>
  <c r="AC45" i="80" s="1"/>
  <c r="AB46" i="80" s="1"/>
  <c r="AX7" i="80"/>
  <c r="S7" i="80" s="1"/>
  <c r="AC7" i="80" s="1"/>
  <c r="AB8" i="80" s="1"/>
  <c r="Z68" i="36"/>
  <c r="Z67" i="88"/>
  <c r="AX41" i="76"/>
  <c r="S41" i="76" s="1"/>
  <c r="AC41" i="76" s="1"/>
  <c r="AB42" i="76" s="1"/>
  <c r="AX35" i="76"/>
  <c r="S35" i="76" s="1"/>
  <c r="AC35" i="76" s="1"/>
  <c r="AB36" i="76" s="1"/>
  <c r="AX36" i="80"/>
  <c r="S36" i="80" s="1"/>
  <c r="AC36" i="80" s="1"/>
  <c r="AB37" i="80" s="1"/>
  <c r="AX29" i="76"/>
  <c r="S29" i="76" s="1"/>
  <c r="AC29" i="76" s="1"/>
  <c r="AB30" i="76" s="1"/>
  <c r="Z70" i="38"/>
  <c r="AX64" i="76"/>
  <c r="S64" i="76" s="1"/>
  <c r="AC64" i="76" s="1"/>
  <c r="AB65" i="76" s="1"/>
  <c r="AX23" i="76"/>
  <c r="S23" i="76" s="1"/>
  <c r="AC23" i="76" s="1"/>
  <c r="AB24" i="76" s="1"/>
  <c r="AX62" i="28"/>
  <c r="S62" i="28" s="1"/>
  <c r="AC62" i="28" s="1"/>
  <c r="AB63" i="28" s="1"/>
  <c r="AX59" i="76"/>
  <c r="S59" i="76" s="1"/>
  <c r="AC59" i="76" s="1"/>
  <c r="AB60" i="76" s="1"/>
  <c r="AX11" i="76"/>
  <c r="S11" i="76" s="1"/>
  <c r="AC11" i="76" s="1"/>
  <c r="AB12" i="76" s="1"/>
  <c r="AJ24" i="48"/>
  <c r="AJ16" i="40"/>
  <c r="AX43" i="80"/>
  <c r="S43" i="80" s="1"/>
  <c r="AC43" i="80" s="1"/>
  <c r="AB44" i="80" s="1"/>
  <c r="AX47" i="28"/>
  <c r="S47" i="28" s="1"/>
  <c r="AC47" i="28" s="1"/>
  <c r="AB48" i="28" s="1"/>
  <c r="AJ12" i="96"/>
  <c r="AJ6" i="40"/>
  <c r="Z69" i="81"/>
  <c r="AX61" i="80"/>
  <c r="S61" i="80" s="1"/>
  <c r="AC61" i="80" s="1"/>
  <c r="AB62" i="80" s="1"/>
  <c r="AX25" i="80"/>
  <c r="S25" i="80" s="1"/>
  <c r="AC25" i="80" s="1"/>
  <c r="AB26" i="80" s="1"/>
  <c r="AX55" i="80"/>
  <c r="S55" i="80" s="1"/>
  <c r="AC55" i="80" s="1"/>
  <c r="AB56" i="80" s="1"/>
  <c r="AX37" i="80"/>
  <c r="S37" i="80" s="1"/>
  <c r="AC37" i="80" s="1"/>
  <c r="AB38" i="80" s="1"/>
  <c r="AX19" i="80"/>
  <c r="S19" i="80" s="1"/>
  <c r="AC19" i="80" s="1"/>
  <c r="AB20" i="80" s="1"/>
  <c r="AX39" i="28"/>
  <c r="S39" i="28" s="1"/>
  <c r="AC39" i="28" s="1"/>
  <c r="AB40" i="28" s="1"/>
  <c r="AJ18" i="48"/>
  <c r="AX53" i="76"/>
  <c r="S53" i="76" s="1"/>
  <c r="AC53" i="76" s="1"/>
  <c r="AB54" i="76" s="1"/>
  <c r="AX17" i="76"/>
  <c r="S17" i="76" s="1"/>
  <c r="AC17" i="76" s="1"/>
  <c r="AB18" i="76" s="1"/>
  <c r="Z72" i="91"/>
  <c r="AX51" i="80"/>
  <c r="S51" i="80" s="1"/>
  <c r="AC51" i="80" s="1"/>
  <c r="AB52" i="80" s="1"/>
  <c r="AX33" i="80"/>
  <c r="S33" i="80" s="1"/>
  <c r="AC33" i="80" s="1"/>
  <c r="AB34" i="80" s="1"/>
  <c r="AX14" i="80"/>
  <c r="S14" i="80" s="1"/>
  <c r="AC14" i="80" s="1"/>
  <c r="AB15" i="80" s="1"/>
  <c r="AX66" i="28"/>
  <c r="S66" i="28" s="1"/>
  <c r="AC66" i="28" s="1"/>
  <c r="AB67" i="28" s="1"/>
  <c r="AJ5" i="40"/>
  <c r="AJ18" i="96"/>
  <c r="Z69" i="90"/>
  <c r="W70" i="90" s="1"/>
  <c r="AX55" i="28"/>
  <c r="S55" i="28" s="1"/>
  <c r="AC55" i="28" s="1"/>
  <c r="AB56" i="28" s="1"/>
  <c r="AJ14" i="48"/>
  <c r="Z67" i="92"/>
  <c r="AX18" i="28"/>
  <c r="S18" i="28" s="1"/>
  <c r="AC18" i="28" s="1"/>
  <c r="AB19" i="28" s="1"/>
  <c r="AX68" i="28"/>
  <c r="S68" i="28" s="1"/>
  <c r="AC68" i="28" s="1"/>
  <c r="AB69" i="28" s="1"/>
  <c r="AX60" i="28"/>
  <c r="S60" i="28" s="1"/>
  <c r="AC60" i="28" s="1"/>
  <c r="AB61" i="28" s="1"/>
  <c r="AK61" i="28" s="1"/>
  <c r="AT61" i="28" s="1"/>
  <c r="AX53" i="28"/>
  <c r="S53" i="28" s="1"/>
  <c r="AC53" i="28" s="1"/>
  <c r="AB54" i="28" s="1"/>
  <c r="AX45" i="28"/>
  <c r="S45" i="28" s="1"/>
  <c r="AC45" i="28" s="1"/>
  <c r="AB46" i="28" s="1"/>
  <c r="AX35" i="28"/>
  <c r="S35" i="28" s="1"/>
  <c r="AC35" i="28" s="1"/>
  <c r="AB36" i="28" s="1"/>
  <c r="AX27" i="28"/>
  <c r="S27" i="28" s="1"/>
  <c r="AC27" i="28" s="1"/>
  <c r="AB28" i="28" s="1"/>
  <c r="AX16" i="28"/>
  <c r="S16" i="28" s="1"/>
  <c r="AC16" i="28" s="1"/>
  <c r="AB17" i="28" s="1"/>
  <c r="AX63" i="76"/>
  <c r="S63" i="76" s="1"/>
  <c r="AC63" i="76" s="1"/>
  <c r="AB64" i="76" s="1"/>
  <c r="AX57" i="76"/>
  <c r="S57" i="76" s="1"/>
  <c r="AC57" i="76" s="1"/>
  <c r="AB58" i="76" s="1"/>
  <c r="AX51" i="76"/>
  <c r="S51" i="76" s="1"/>
  <c r="AC51" i="76" s="1"/>
  <c r="AB52" i="76" s="1"/>
  <c r="AX45" i="76"/>
  <c r="S45" i="76" s="1"/>
  <c r="AC45" i="76" s="1"/>
  <c r="AB46" i="76" s="1"/>
  <c r="AX39" i="76"/>
  <c r="S39" i="76" s="1"/>
  <c r="AC39" i="76" s="1"/>
  <c r="AB40" i="76" s="1"/>
  <c r="AX33" i="76"/>
  <c r="S33" i="76" s="1"/>
  <c r="AC33" i="76" s="1"/>
  <c r="AB34" i="76" s="1"/>
  <c r="AX27" i="76"/>
  <c r="S27" i="76" s="1"/>
  <c r="AC27" i="76" s="1"/>
  <c r="AB28" i="76" s="1"/>
  <c r="AX21" i="76"/>
  <c r="S21" i="76" s="1"/>
  <c r="AC21" i="76" s="1"/>
  <c r="AB22" i="76" s="1"/>
  <c r="AX15" i="76"/>
  <c r="S15" i="76" s="1"/>
  <c r="AC15" i="76" s="1"/>
  <c r="AB16" i="76" s="1"/>
  <c r="AX9" i="76"/>
  <c r="S9" i="76" s="1"/>
  <c r="AC9" i="76" s="1"/>
  <c r="AB10" i="76" s="1"/>
  <c r="AX65" i="80"/>
  <c r="S65" i="80" s="1"/>
  <c r="AC65" i="80" s="1"/>
  <c r="AB66" i="80" s="1"/>
  <c r="AX60" i="80"/>
  <c r="S60" i="80" s="1"/>
  <c r="AC60" i="80" s="1"/>
  <c r="AB61" i="80" s="1"/>
  <c r="AX50" i="80"/>
  <c r="S50" i="80" s="1"/>
  <c r="AC50" i="80" s="1"/>
  <c r="AB51" i="80" s="1"/>
  <c r="AK51" i="80" s="1"/>
  <c r="AT51" i="80" s="1"/>
  <c r="AX42" i="80"/>
  <c r="S42" i="80" s="1"/>
  <c r="AC42" i="80" s="1"/>
  <c r="AB43" i="80" s="1"/>
  <c r="AX32" i="80"/>
  <c r="S32" i="80" s="1"/>
  <c r="AC32" i="80" s="1"/>
  <c r="AB33" i="80" s="1"/>
  <c r="AX24" i="80"/>
  <c r="S24" i="80" s="1"/>
  <c r="AC24" i="80" s="1"/>
  <c r="AB25" i="80" s="1"/>
  <c r="AX13" i="80"/>
  <c r="S13" i="80" s="1"/>
  <c r="AC13" i="80" s="1"/>
  <c r="AB14" i="80" s="1"/>
  <c r="AX67" i="28"/>
  <c r="S67" i="28" s="1"/>
  <c r="AC67" i="28" s="1"/>
  <c r="AB68" i="28" s="1"/>
  <c r="AX59" i="28"/>
  <c r="S59" i="28" s="1"/>
  <c r="AC59" i="28" s="1"/>
  <c r="AB60" i="28" s="1"/>
  <c r="AK60" i="28" s="1"/>
  <c r="AT60" i="28" s="1"/>
  <c r="AX52" i="28"/>
  <c r="S52" i="28" s="1"/>
  <c r="AC52" i="28" s="1"/>
  <c r="AB53" i="28" s="1"/>
  <c r="AX42" i="28"/>
  <c r="S42" i="28" s="1"/>
  <c r="AC42" i="28" s="1"/>
  <c r="AB43" i="28" s="1"/>
  <c r="AX34" i="28"/>
  <c r="S34" i="28" s="1"/>
  <c r="AC34" i="28" s="1"/>
  <c r="AB35" i="28" s="1"/>
  <c r="AX24" i="28"/>
  <c r="S24" i="28" s="1"/>
  <c r="AC24" i="28" s="1"/>
  <c r="AB25" i="28" s="1"/>
  <c r="AX12" i="28"/>
  <c r="S12" i="28" s="1"/>
  <c r="AC12" i="28" s="1"/>
  <c r="AB13" i="28" s="1"/>
  <c r="AX68" i="76"/>
  <c r="S68" i="76" s="1"/>
  <c r="AC68" i="76" s="1"/>
  <c r="AB69" i="76" s="1"/>
  <c r="AX62" i="76"/>
  <c r="S62" i="76" s="1"/>
  <c r="AC62" i="76" s="1"/>
  <c r="AB63" i="76" s="1"/>
  <c r="AX56" i="76"/>
  <c r="S56" i="76" s="1"/>
  <c r="AC56" i="76" s="1"/>
  <c r="AB57" i="76" s="1"/>
  <c r="AX50" i="76"/>
  <c r="S50" i="76" s="1"/>
  <c r="AC50" i="76" s="1"/>
  <c r="AB51" i="76" s="1"/>
  <c r="AX44" i="76"/>
  <c r="S44" i="76" s="1"/>
  <c r="AC44" i="76" s="1"/>
  <c r="AB45" i="76" s="1"/>
  <c r="AX38" i="76"/>
  <c r="S38" i="76" s="1"/>
  <c r="AC38" i="76" s="1"/>
  <c r="AB39" i="76" s="1"/>
  <c r="AX32" i="76"/>
  <c r="S32" i="76" s="1"/>
  <c r="AC32" i="76" s="1"/>
  <c r="AB33" i="76" s="1"/>
  <c r="AJ33" i="76" s="1"/>
  <c r="AX26" i="76"/>
  <c r="S26" i="76" s="1"/>
  <c r="AC26" i="76" s="1"/>
  <c r="AB27" i="76" s="1"/>
  <c r="AX20" i="76"/>
  <c r="S20" i="76" s="1"/>
  <c r="AC20" i="76" s="1"/>
  <c r="AB21" i="76" s="1"/>
  <c r="AX14" i="76"/>
  <c r="S14" i="76" s="1"/>
  <c r="AC14" i="76" s="1"/>
  <c r="AB15" i="76" s="1"/>
  <c r="AX8" i="76"/>
  <c r="S8" i="76" s="1"/>
  <c r="AC8" i="76" s="1"/>
  <c r="AB9" i="76" s="1"/>
  <c r="AX67" i="80"/>
  <c r="S67" i="80" s="1"/>
  <c r="AC67" i="80" s="1"/>
  <c r="AB68" i="80" s="1"/>
  <c r="AX57" i="80"/>
  <c r="S57" i="80" s="1"/>
  <c r="AC57" i="80" s="1"/>
  <c r="AB58" i="80" s="1"/>
  <c r="AK58" i="80" s="1"/>
  <c r="AT58" i="80" s="1"/>
  <c r="AX49" i="80"/>
  <c r="S49" i="80" s="1"/>
  <c r="AC49" i="80" s="1"/>
  <c r="AB50" i="80" s="1"/>
  <c r="AX39" i="80"/>
  <c r="S39" i="80" s="1"/>
  <c r="AC39" i="80" s="1"/>
  <c r="AB40" i="80" s="1"/>
  <c r="AX31" i="80"/>
  <c r="S31" i="80" s="1"/>
  <c r="AC31" i="80" s="1"/>
  <c r="AB32" i="80" s="1"/>
  <c r="AX21" i="80"/>
  <c r="S21" i="80" s="1"/>
  <c r="AC21" i="80" s="1"/>
  <c r="AB22" i="80" s="1"/>
  <c r="AX12" i="80"/>
  <c r="S12" i="80" s="1"/>
  <c r="AC12" i="80" s="1"/>
  <c r="AB13" i="80" s="1"/>
  <c r="AX64" i="28"/>
  <c r="S64" i="28" s="1"/>
  <c r="AC64" i="28" s="1"/>
  <c r="AB65" i="28" s="1"/>
  <c r="AK65" i="28" s="1"/>
  <c r="AT65" i="28" s="1"/>
  <c r="AX58" i="28"/>
  <c r="S58" i="28" s="1"/>
  <c r="AC58" i="28" s="1"/>
  <c r="AB59" i="28" s="1"/>
  <c r="AX51" i="28"/>
  <c r="S51" i="28" s="1"/>
  <c r="AC51" i="28" s="1"/>
  <c r="AB52" i="28" s="1"/>
  <c r="AX41" i="28"/>
  <c r="S41" i="28" s="1"/>
  <c r="AC41" i="28" s="1"/>
  <c r="AB42" i="28" s="1"/>
  <c r="AX33" i="28"/>
  <c r="S33" i="28" s="1"/>
  <c r="AC33" i="28" s="1"/>
  <c r="AB34" i="28" s="1"/>
  <c r="AX22" i="28"/>
  <c r="S22" i="28" s="1"/>
  <c r="AC22" i="28" s="1"/>
  <c r="AB23" i="28" s="1"/>
  <c r="AX11" i="28"/>
  <c r="S11" i="28" s="1"/>
  <c r="AC11" i="28" s="1"/>
  <c r="AB12" i="28" s="1"/>
  <c r="AJ12" i="28" s="1"/>
  <c r="AX66" i="76"/>
  <c r="S66" i="76" s="1"/>
  <c r="AC66" i="76" s="1"/>
  <c r="AB67" i="76" s="1"/>
  <c r="AX61" i="76"/>
  <c r="S61" i="76" s="1"/>
  <c r="AC61" i="76" s="1"/>
  <c r="AB62" i="76" s="1"/>
  <c r="AX55" i="76"/>
  <c r="S55" i="76" s="1"/>
  <c r="AC55" i="76" s="1"/>
  <c r="AB56" i="76" s="1"/>
  <c r="AX49" i="76"/>
  <c r="S49" i="76" s="1"/>
  <c r="AC49" i="76" s="1"/>
  <c r="AB50" i="76" s="1"/>
  <c r="AX43" i="76"/>
  <c r="S43" i="76" s="1"/>
  <c r="AC43" i="76" s="1"/>
  <c r="AB44" i="76" s="1"/>
  <c r="AX37" i="76"/>
  <c r="S37" i="76" s="1"/>
  <c r="AC37" i="76" s="1"/>
  <c r="AB38" i="76" s="1"/>
  <c r="AK38" i="76" s="1"/>
  <c r="AT38" i="76" s="1"/>
  <c r="AX31" i="76"/>
  <c r="S31" i="76" s="1"/>
  <c r="AC31" i="76" s="1"/>
  <c r="AB32" i="76" s="1"/>
  <c r="AX25" i="76"/>
  <c r="S25" i="76" s="1"/>
  <c r="AC25" i="76" s="1"/>
  <c r="AB26" i="76" s="1"/>
  <c r="AX19" i="76"/>
  <c r="S19" i="76" s="1"/>
  <c r="AC19" i="76" s="1"/>
  <c r="AB20" i="76" s="1"/>
  <c r="AX13" i="76"/>
  <c r="S13" i="76" s="1"/>
  <c r="AC13" i="76" s="1"/>
  <c r="AB14" i="76" s="1"/>
  <c r="AX5" i="76"/>
  <c r="S5" i="76" s="1"/>
  <c r="AC5" i="76" s="1"/>
  <c r="AB6" i="76" s="1"/>
  <c r="AX66" i="80"/>
  <c r="S66" i="80" s="1"/>
  <c r="AC66" i="80" s="1"/>
  <c r="AB67" i="80" s="1"/>
  <c r="AX56" i="80"/>
  <c r="S56" i="80" s="1"/>
  <c r="AC56" i="80" s="1"/>
  <c r="AB57" i="80" s="1"/>
  <c r="AX48" i="80"/>
  <c r="S48" i="80" s="1"/>
  <c r="AC48" i="80" s="1"/>
  <c r="AB49" i="80" s="1"/>
  <c r="AX38" i="80"/>
  <c r="S38" i="80" s="1"/>
  <c r="AC38" i="80" s="1"/>
  <c r="AB39" i="80" s="1"/>
  <c r="AX30" i="80"/>
  <c r="S30" i="80" s="1"/>
  <c r="AC30" i="80" s="1"/>
  <c r="AB31" i="80" s="1"/>
  <c r="AX20" i="80"/>
  <c r="S20" i="80" s="1"/>
  <c r="AC20" i="80" s="1"/>
  <c r="AB21" i="80" s="1"/>
  <c r="AX9" i="80"/>
  <c r="S9" i="80" s="1"/>
  <c r="AC9" i="80" s="1"/>
  <c r="AB10" i="80" s="1"/>
  <c r="AX63" i="28"/>
  <c r="S63" i="28" s="1"/>
  <c r="AC63" i="28" s="1"/>
  <c r="AB64" i="28" s="1"/>
  <c r="AX57" i="28"/>
  <c r="S57" i="28" s="1"/>
  <c r="AC57" i="28" s="1"/>
  <c r="AB58" i="28" s="1"/>
  <c r="AX48" i="28"/>
  <c r="S48" i="28" s="1"/>
  <c r="AC48" i="28" s="1"/>
  <c r="AB49" i="28" s="1"/>
  <c r="AX40" i="28"/>
  <c r="S40" i="28" s="1"/>
  <c r="AC40" i="28" s="1"/>
  <c r="AB41" i="28" s="1"/>
  <c r="AX30" i="28"/>
  <c r="S30" i="28" s="1"/>
  <c r="AC30" i="28" s="1"/>
  <c r="AB31" i="28" s="1"/>
  <c r="AX21" i="28"/>
  <c r="S21" i="28" s="1"/>
  <c r="AC21" i="28" s="1"/>
  <c r="AB22" i="28" s="1"/>
  <c r="AX9" i="28"/>
  <c r="S9" i="28" s="1"/>
  <c r="AC9" i="28" s="1"/>
  <c r="AB10" i="28" s="1"/>
  <c r="AX65" i="76"/>
  <c r="S65" i="76" s="1"/>
  <c r="AC65" i="76" s="1"/>
  <c r="AB66" i="76" s="1"/>
  <c r="AX60" i="76"/>
  <c r="S60" i="76" s="1"/>
  <c r="AC60" i="76" s="1"/>
  <c r="AB61" i="76" s="1"/>
  <c r="AX54" i="76"/>
  <c r="S54" i="76" s="1"/>
  <c r="AC54" i="76" s="1"/>
  <c r="AB55" i="76" s="1"/>
  <c r="AX48" i="76"/>
  <c r="S48" i="76" s="1"/>
  <c r="AC48" i="76" s="1"/>
  <c r="AB49" i="76" s="1"/>
  <c r="AX42" i="76"/>
  <c r="S42" i="76" s="1"/>
  <c r="AC42" i="76" s="1"/>
  <c r="AB43" i="76" s="1"/>
  <c r="AK43" i="76" s="1"/>
  <c r="AT43" i="76" s="1"/>
  <c r="AX36" i="76"/>
  <c r="S36" i="76" s="1"/>
  <c r="AC36" i="76" s="1"/>
  <c r="AB37" i="76" s="1"/>
  <c r="AX30" i="76"/>
  <c r="S30" i="76" s="1"/>
  <c r="AC30" i="76" s="1"/>
  <c r="AB31" i="76" s="1"/>
  <c r="AX24" i="76"/>
  <c r="S24" i="76" s="1"/>
  <c r="AC24" i="76" s="1"/>
  <c r="AB25" i="76" s="1"/>
  <c r="AX18" i="76"/>
  <c r="S18" i="76" s="1"/>
  <c r="AC18" i="76" s="1"/>
  <c r="AB19" i="76" s="1"/>
  <c r="AX12" i="76"/>
  <c r="S12" i="76" s="1"/>
  <c r="AC12" i="76" s="1"/>
  <c r="AB13" i="76" s="1"/>
  <c r="AX3" i="76"/>
  <c r="S3" i="76" s="1"/>
  <c r="AC3" i="76" s="1"/>
  <c r="AJ3" i="76" s="1"/>
  <c r="AX29" i="28"/>
  <c r="S29" i="28" s="1"/>
  <c r="AC29" i="28" s="1"/>
  <c r="AB30" i="28" s="1"/>
  <c r="AX6" i="80"/>
  <c r="S6" i="80" s="1"/>
  <c r="AC6" i="80" s="1"/>
  <c r="AB7" i="80" s="1"/>
  <c r="AX65" i="28"/>
  <c r="S65" i="28" s="1"/>
  <c r="AC65" i="28" s="1"/>
  <c r="AB66" i="28" s="1"/>
  <c r="AJ66" i="28" s="1"/>
  <c r="AX61" i="28"/>
  <c r="S61" i="28" s="1"/>
  <c r="AC61" i="28" s="1"/>
  <c r="AB62" i="28" s="1"/>
  <c r="AX54" i="28"/>
  <c r="S54" i="28" s="1"/>
  <c r="AC54" i="28" s="1"/>
  <c r="AB55" i="28" s="1"/>
  <c r="AX46" i="28"/>
  <c r="S46" i="28" s="1"/>
  <c r="AC46" i="28" s="1"/>
  <c r="AB47" i="28" s="1"/>
  <c r="AK47" i="28" s="1"/>
  <c r="AT47" i="28" s="1"/>
  <c r="AX36" i="28"/>
  <c r="S36" i="28" s="1"/>
  <c r="AC36" i="28" s="1"/>
  <c r="AB37" i="28" s="1"/>
  <c r="AX28" i="28"/>
  <c r="S28" i="28" s="1"/>
  <c r="AC28" i="28" s="1"/>
  <c r="AB29" i="28" s="1"/>
  <c r="AX17" i="28"/>
  <c r="S17" i="28" s="1"/>
  <c r="AC17" i="28" s="1"/>
  <c r="AB18" i="28" s="1"/>
  <c r="AX67" i="76"/>
  <c r="S67" i="76" s="1"/>
  <c r="AC67" i="76" s="1"/>
  <c r="AB68" i="76" s="1"/>
  <c r="AX58" i="76"/>
  <c r="S58" i="76" s="1"/>
  <c r="AC58" i="76" s="1"/>
  <c r="AB59" i="76" s="1"/>
  <c r="AX52" i="76"/>
  <c r="S52" i="76" s="1"/>
  <c r="AC52" i="76" s="1"/>
  <c r="AB53" i="76" s="1"/>
  <c r="AX46" i="76"/>
  <c r="S46" i="76" s="1"/>
  <c r="AC46" i="76" s="1"/>
  <c r="AB47" i="76" s="1"/>
  <c r="AX40" i="76"/>
  <c r="S40" i="76" s="1"/>
  <c r="AC40" i="76" s="1"/>
  <c r="AB41" i="76" s="1"/>
  <c r="AX34" i="76"/>
  <c r="S34" i="76" s="1"/>
  <c r="AC34" i="76" s="1"/>
  <c r="AB35" i="76" s="1"/>
  <c r="AX28" i="76"/>
  <c r="S28" i="76" s="1"/>
  <c r="AC28" i="76" s="1"/>
  <c r="AB29" i="76" s="1"/>
  <c r="AX22" i="76"/>
  <c r="S22" i="76" s="1"/>
  <c r="AC22" i="76" s="1"/>
  <c r="AB23" i="76" s="1"/>
  <c r="AX16" i="76"/>
  <c r="S16" i="76" s="1"/>
  <c r="AC16" i="76" s="1"/>
  <c r="AB17" i="76" s="1"/>
  <c r="AX10" i="76"/>
  <c r="S10" i="76" s="1"/>
  <c r="AC10" i="76" s="1"/>
  <c r="AB11" i="76" s="1"/>
  <c r="AX4" i="76"/>
  <c r="S4" i="76" s="1"/>
  <c r="AC4" i="76" s="1"/>
  <c r="AB5" i="76" s="1"/>
  <c r="AX10" i="28"/>
  <c r="S10" i="28" s="1"/>
  <c r="AC10" i="28" s="1"/>
  <c r="AB11" i="28" s="1"/>
  <c r="Z67" i="46"/>
  <c r="AE67" i="46" s="1"/>
  <c r="AX7" i="76"/>
  <c r="S7" i="76" s="1"/>
  <c r="AC7" i="76" s="1"/>
  <c r="AB8" i="76" s="1"/>
  <c r="AX18" i="80"/>
  <c r="S18" i="80" s="1"/>
  <c r="AC18" i="80" s="1"/>
  <c r="AB19" i="80" s="1"/>
  <c r="AK19" i="80" s="1"/>
  <c r="AT19" i="80" s="1"/>
  <c r="AX8" i="80"/>
  <c r="S8" i="80" s="1"/>
  <c r="AC8" i="80" s="1"/>
  <c r="AB9" i="80" s="1"/>
  <c r="AX23" i="28"/>
  <c r="S23" i="28" s="1"/>
  <c r="AC23" i="28" s="1"/>
  <c r="AB24" i="28" s="1"/>
  <c r="AX15" i="28"/>
  <c r="S15" i="28" s="1"/>
  <c r="AC15" i="28" s="1"/>
  <c r="AB16" i="28" s="1"/>
  <c r="AX3" i="28"/>
  <c r="S3" i="28" s="1"/>
  <c r="AC3" i="28" s="1"/>
  <c r="AK6" i="80"/>
  <c r="AT6" i="80" s="1"/>
  <c r="AJ6" i="80"/>
  <c r="AF67" i="46"/>
  <c r="AO67" i="46" s="1"/>
  <c r="AG67" i="92"/>
  <c r="AP67" i="92" s="1"/>
  <c r="AF67" i="92"/>
  <c r="AO67" i="92" s="1"/>
  <c r="W68" i="92"/>
  <c r="AE67" i="92"/>
  <c r="AK5" i="28"/>
  <c r="AT5" i="28" s="1"/>
  <c r="AE71" i="79"/>
  <c r="W72" i="79"/>
  <c r="AG71" i="79"/>
  <c r="AP71" i="79" s="1"/>
  <c r="AF71" i="79"/>
  <c r="AO71" i="79" s="1"/>
  <c r="AS45" i="48"/>
  <c r="AL45" i="48"/>
  <c r="AU45" i="48" s="1"/>
  <c r="AS38" i="96"/>
  <c r="AL38" i="96"/>
  <c r="AU38" i="96" s="1"/>
  <c r="AS20" i="40"/>
  <c r="AL20" i="40"/>
  <c r="AU20" i="40" s="1"/>
  <c r="AK50" i="80"/>
  <c r="AT50" i="80" s="1"/>
  <c r="AJ50" i="80"/>
  <c r="AS15" i="48"/>
  <c r="AL15" i="48"/>
  <c r="AU15" i="48" s="1"/>
  <c r="AS33" i="48"/>
  <c r="AL33" i="48"/>
  <c r="AU33" i="48" s="1"/>
  <c r="AS51" i="48"/>
  <c r="AL51" i="48"/>
  <c r="AU51" i="48" s="1"/>
  <c r="AS44" i="96"/>
  <c r="AL44" i="96"/>
  <c r="AU44" i="96" s="1"/>
  <c r="AS62" i="96"/>
  <c r="AL62" i="96"/>
  <c r="AU62" i="96" s="1"/>
  <c r="AS26" i="40"/>
  <c r="AL26" i="40"/>
  <c r="AU26" i="40" s="1"/>
  <c r="AS44" i="40"/>
  <c r="AL44" i="40"/>
  <c r="AU44" i="40" s="1"/>
  <c r="AS62" i="40"/>
  <c r="AL62" i="40"/>
  <c r="AU62" i="40" s="1"/>
  <c r="AJ43" i="80"/>
  <c r="AK43" i="80"/>
  <c r="AT43" i="80" s="1"/>
  <c r="AJ37" i="80"/>
  <c r="AK37" i="80"/>
  <c r="AT37" i="80" s="1"/>
  <c r="AH67" i="46"/>
  <c r="AQ67" i="46" s="1"/>
  <c r="AS14" i="96"/>
  <c r="AL14" i="96"/>
  <c r="AU14" i="96" s="1"/>
  <c r="AS32" i="96"/>
  <c r="AL32" i="96"/>
  <c r="AU32" i="96" s="1"/>
  <c r="AS50" i="96"/>
  <c r="AL50" i="96"/>
  <c r="AU50" i="96" s="1"/>
  <c r="AS68" i="96"/>
  <c r="AL68" i="96"/>
  <c r="AU68" i="96" s="1"/>
  <c r="AH69" i="90"/>
  <c r="AQ69" i="90" s="1"/>
  <c r="AS32" i="40"/>
  <c r="AL32" i="40"/>
  <c r="AU32" i="40" s="1"/>
  <c r="AS50" i="40"/>
  <c r="AL50" i="40"/>
  <c r="AU50" i="40" s="1"/>
  <c r="AX68" i="80"/>
  <c r="S68" i="80" s="1"/>
  <c r="AC68" i="80" s="1"/>
  <c r="AB69" i="80" s="1"/>
  <c r="AX58" i="80"/>
  <c r="S58" i="80" s="1"/>
  <c r="AC58" i="80" s="1"/>
  <c r="AB59" i="80" s="1"/>
  <c r="AX52" i="80"/>
  <c r="S52" i="80" s="1"/>
  <c r="AC52" i="80" s="1"/>
  <c r="AB53" i="80" s="1"/>
  <c r="AX46" i="80"/>
  <c r="S46" i="80" s="1"/>
  <c r="AC46" i="80" s="1"/>
  <c r="AB47" i="80" s="1"/>
  <c r="AX40" i="80"/>
  <c r="S40" i="80" s="1"/>
  <c r="AC40" i="80" s="1"/>
  <c r="AB41" i="80" s="1"/>
  <c r="AX34" i="80"/>
  <c r="S34" i="80" s="1"/>
  <c r="AC34" i="80" s="1"/>
  <c r="AB35" i="80" s="1"/>
  <c r="AX28" i="80"/>
  <c r="S28" i="80" s="1"/>
  <c r="AC28" i="80" s="1"/>
  <c r="AB29" i="80" s="1"/>
  <c r="AX22" i="80"/>
  <c r="S22" i="80" s="1"/>
  <c r="AC22" i="80" s="1"/>
  <c r="AB23" i="80" s="1"/>
  <c r="AX16" i="80"/>
  <c r="S16" i="80" s="1"/>
  <c r="AC16" i="80" s="1"/>
  <c r="AB17" i="80" s="1"/>
  <c r="AX10" i="80"/>
  <c r="S10" i="80" s="1"/>
  <c r="AC10" i="80" s="1"/>
  <c r="AB11" i="80" s="1"/>
  <c r="AX4" i="80"/>
  <c r="S4" i="80" s="1"/>
  <c r="AC4" i="80" s="1"/>
  <c r="AB5" i="80" s="1"/>
  <c r="W67" i="89"/>
  <c r="AE66" i="89"/>
  <c r="AF66" i="89"/>
  <c r="AO66" i="89" s="1"/>
  <c r="AG66" i="89"/>
  <c r="AP66" i="89" s="1"/>
  <c r="AJ5" i="48"/>
  <c r="AK5" i="48"/>
  <c r="AT5" i="48" s="1"/>
  <c r="AS33" i="96"/>
  <c r="AL33" i="96"/>
  <c r="AU33" i="96" s="1"/>
  <c r="AS51" i="96"/>
  <c r="AL51" i="96"/>
  <c r="AU51" i="96" s="1"/>
  <c r="AJ9" i="40"/>
  <c r="AK9" i="40"/>
  <c r="AT9" i="40" s="1"/>
  <c r="AS27" i="40"/>
  <c r="AL27" i="40"/>
  <c r="AU27" i="40" s="1"/>
  <c r="AS45" i="40"/>
  <c r="AL45" i="40"/>
  <c r="AU45" i="40" s="1"/>
  <c r="AS63" i="40"/>
  <c r="AL63" i="40"/>
  <c r="AU63" i="40" s="1"/>
  <c r="AL69" i="48"/>
  <c r="AU69" i="48" s="1"/>
  <c r="AR69" i="48"/>
  <c r="AR71" i="48" s="1"/>
  <c r="AJ62" i="28"/>
  <c r="AK62" i="28"/>
  <c r="AT62" i="28" s="1"/>
  <c r="AK56" i="28"/>
  <c r="AT56" i="28" s="1"/>
  <c r="AX49" i="28"/>
  <c r="S49" i="28" s="1"/>
  <c r="AC49" i="28" s="1"/>
  <c r="AB50" i="28" s="1"/>
  <c r="AX43" i="28"/>
  <c r="S43" i="28" s="1"/>
  <c r="AC43" i="28" s="1"/>
  <c r="AB44" i="28" s="1"/>
  <c r="AX37" i="28"/>
  <c r="S37" i="28" s="1"/>
  <c r="AC37" i="28" s="1"/>
  <c r="AB38" i="28" s="1"/>
  <c r="AX31" i="28"/>
  <c r="S31" i="28" s="1"/>
  <c r="AC31" i="28" s="1"/>
  <c r="AB32" i="28" s="1"/>
  <c r="AX25" i="28"/>
  <c r="S25" i="28" s="1"/>
  <c r="AC25" i="28" s="1"/>
  <c r="AB26" i="28" s="1"/>
  <c r="AX19" i="28"/>
  <c r="S19" i="28" s="1"/>
  <c r="AC19" i="28" s="1"/>
  <c r="AB20" i="28" s="1"/>
  <c r="AX13" i="28"/>
  <c r="S13" i="28" s="1"/>
  <c r="AC13" i="28" s="1"/>
  <c r="AB14" i="28" s="1"/>
  <c r="AX7" i="28"/>
  <c r="S7" i="28" s="1"/>
  <c r="AC7" i="28" s="1"/>
  <c r="AB8" i="28" s="1"/>
  <c r="X68" i="29"/>
  <c r="Y68" i="29"/>
  <c r="AR69" i="42"/>
  <c r="AS66" i="48"/>
  <c r="AL66" i="48"/>
  <c r="AU66" i="48" s="1"/>
  <c r="AS16" i="40"/>
  <c r="AL16" i="40"/>
  <c r="AU16" i="40" s="1"/>
  <c r="AS34" i="40"/>
  <c r="AL34" i="40"/>
  <c r="AU34" i="40" s="1"/>
  <c r="AS52" i="40"/>
  <c r="AL52" i="40"/>
  <c r="AU52" i="40" s="1"/>
  <c r="X69" i="41"/>
  <c r="Y69" i="41"/>
  <c r="AR66" i="46"/>
  <c r="AG68" i="43"/>
  <c r="AP68" i="43" s="1"/>
  <c r="AE68" i="43"/>
  <c r="W69" i="43"/>
  <c r="AF68" i="43"/>
  <c r="AO68" i="43" s="1"/>
  <c r="AS18" i="48"/>
  <c r="AL18" i="48"/>
  <c r="AU18" i="48" s="1"/>
  <c r="AS36" i="48"/>
  <c r="AL36" i="48"/>
  <c r="AU36" i="48" s="1"/>
  <c r="AS54" i="48"/>
  <c r="AL54" i="48"/>
  <c r="AU54" i="48" s="1"/>
  <c r="AS23" i="40"/>
  <c r="AL23" i="40"/>
  <c r="AU23" i="40" s="1"/>
  <c r="AS41" i="40"/>
  <c r="AL41" i="40"/>
  <c r="AU41" i="40" s="1"/>
  <c r="AS59" i="40"/>
  <c r="AL59" i="40"/>
  <c r="AU59" i="40" s="1"/>
  <c r="AK63" i="76"/>
  <c r="AT63" i="76" s="1"/>
  <c r="AJ57" i="76"/>
  <c r="AK57" i="76"/>
  <c r="AT57" i="76" s="1"/>
  <c r="AJ51" i="76"/>
  <c r="AK51" i="76"/>
  <c r="AT51" i="76" s="1"/>
  <c r="AJ45" i="76"/>
  <c r="AK45" i="76"/>
  <c r="AT45" i="76" s="1"/>
  <c r="AJ39" i="76"/>
  <c r="AK39" i="76"/>
  <c r="AT39" i="76" s="1"/>
  <c r="AK27" i="76"/>
  <c r="AT27" i="76" s="1"/>
  <c r="AJ21" i="76"/>
  <c r="AK21" i="76"/>
  <c r="AT21" i="76" s="1"/>
  <c r="AJ15" i="76"/>
  <c r="AK15" i="76"/>
  <c r="AT15" i="76" s="1"/>
  <c r="AJ9" i="76"/>
  <c r="AK9" i="76"/>
  <c r="AT9" i="76" s="1"/>
  <c r="AK5" i="76"/>
  <c r="AT5" i="76" s="1"/>
  <c r="AJ5" i="76"/>
  <c r="AR69" i="77"/>
  <c r="AR66" i="88"/>
  <c r="AS18" i="40"/>
  <c r="AL18" i="40"/>
  <c r="AU18" i="40" s="1"/>
  <c r="AS36" i="40"/>
  <c r="AL36" i="40"/>
  <c r="AU36" i="40" s="1"/>
  <c r="AS54" i="40"/>
  <c r="AL54" i="40"/>
  <c r="AU54" i="40" s="1"/>
  <c r="AS4" i="44"/>
  <c r="AS71" i="44" s="1"/>
  <c r="AL4" i="44"/>
  <c r="AU4" i="44" s="1"/>
  <c r="AU71" i="44" s="1"/>
  <c r="C11" i="44" s="1"/>
  <c r="AS20" i="48"/>
  <c r="AL20" i="48"/>
  <c r="AU20" i="48" s="1"/>
  <c r="AS38" i="48"/>
  <c r="AL38" i="48"/>
  <c r="AU38" i="48" s="1"/>
  <c r="AS56" i="48"/>
  <c r="AL56" i="48"/>
  <c r="AU56" i="48" s="1"/>
  <c r="X68" i="78"/>
  <c r="Y68" i="78"/>
  <c r="X66" i="94"/>
  <c r="Y66" i="94"/>
  <c r="AK14" i="40"/>
  <c r="AT14" i="40" s="1"/>
  <c r="AJ14" i="40"/>
  <c r="AK64" i="80"/>
  <c r="AT64" i="80" s="1"/>
  <c r="AJ58" i="80"/>
  <c r="AK52" i="80"/>
  <c r="AT52" i="80" s="1"/>
  <c r="AJ46" i="80"/>
  <c r="AK46" i="80"/>
  <c r="AT46" i="80" s="1"/>
  <c r="AJ40" i="80"/>
  <c r="AK40" i="80"/>
  <c r="AT40" i="80" s="1"/>
  <c r="AJ34" i="80"/>
  <c r="AK34" i="80"/>
  <c r="AT34" i="80" s="1"/>
  <c r="AK28" i="80"/>
  <c r="AT28" i="80" s="1"/>
  <c r="AJ22" i="80"/>
  <c r="AK22" i="80"/>
  <c r="AT22" i="80" s="1"/>
  <c r="AJ16" i="80"/>
  <c r="AK16" i="80"/>
  <c r="AT16" i="80" s="1"/>
  <c r="AI70" i="95"/>
  <c r="AN70" i="95"/>
  <c r="AJ10" i="48"/>
  <c r="AK10" i="48"/>
  <c r="AT10" i="48" s="1"/>
  <c r="AS28" i="48"/>
  <c r="AL28" i="48"/>
  <c r="AU28" i="48" s="1"/>
  <c r="AS46" i="48"/>
  <c r="AL46" i="48"/>
  <c r="AU46" i="48" s="1"/>
  <c r="AS64" i="48"/>
  <c r="AL64" i="48"/>
  <c r="AU64" i="48" s="1"/>
  <c r="AS21" i="96"/>
  <c r="AL21" i="96"/>
  <c r="AU21" i="96" s="1"/>
  <c r="W68" i="35"/>
  <c r="AG67" i="35"/>
  <c r="AP67" i="35" s="1"/>
  <c r="AF67" i="35"/>
  <c r="AO67" i="35" s="1"/>
  <c r="AE67" i="35"/>
  <c r="AK69" i="28"/>
  <c r="AT69" i="28" s="1"/>
  <c r="AJ69" i="28"/>
  <c r="AS69" i="28" s="1"/>
  <c r="AJ61" i="28"/>
  <c r="AJ55" i="28"/>
  <c r="AK55" i="28"/>
  <c r="AT55" i="28" s="1"/>
  <c r="AK49" i="28"/>
  <c r="AT49" i="28" s="1"/>
  <c r="AJ43" i="28"/>
  <c r="AK43" i="28"/>
  <c r="AT43" i="28" s="1"/>
  <c r="AJ37" i="28"/>
  <c r="AK37" i="28"/>
  <c r="AT37" i="28" s="1"/>
  <c r="AJ31" i="28"/>
  <c r="AK31" i="28"/>
  <c r="AT31" i="28" s="1"/>
  <c r="AJ25" i="28"/>
  <c r="AK25" i="28"/>
  <c r="AT25" i="28" s="1"/>
  <c r="AK19" i="28"/>
  <c r="AT19" i="28" s="1"/>
  <c r="AK13" i="28"/>
  <c r="AT13" i="28" s="1"/>
  <c r="AX6" i="28"/>
  <c r="S6" i="28" s="1"/>
  <c r="AC6" i="28" s="1"/>
  <c r="AB7" i="28" s="1"/>
  <c r="AI67" i="29"/>
  <c r="AN67" i="29"/>
  <c r="AS11" i="48"/>
  <c r="AL11" i="48"/>
  <c r="AU11" i="48" s="1"/>
  <c r="AS29" i="48"/>
  <c r="AL29" i="48"/>
  <c r="AU29" i="48" s="1"/>
  <c r="AS47" i="48"/>
  <c r="AL47" i="48"/>
  <c r="AU47" i="48" s="1"/>
  <c r="AS22" i="96"/>
  <c r="AL22" i="96"/>
  <c r="AU22" i="96" s="1"/>
  <c r="AS40" i="96"/>
  <c r="AL40" i="96"/>
  <c r="AU40" i="96" s="1"/>
  <c r="AS58" i="96"/>
  <c r="AL58" i="96"/>
  <c r="AU58" i="96" s="1"/>
  <c r="AR66" i="74"/>
  <c r="AI69" i="93"/>
  <c r="AN69" i="93"/>
  <c r="AS11" i="96"/>
  <c r="AL11" i="96"/>
  <c r="AU11" i="96" s="1"/>
  <c r="AS29" i="96"/>
  <c r="AL29" i="96"/>
  <c r="AU29" i="96" s="1"/>
  <c r="AS47" i="96"/>
  <c r="AL47" i="96"/>
  <c r="AU47" i="96" s="1"/>
  <c r="AS65" i="96"/>
  <c r="AL65" i="96"/>
  <c r="AU65" i="96" s="1"/>
  <c r="AS5" i="40"/>
  <c r="AL5" i="40"/>
  <c r="AU5" i="40" s="1"/>
  <c r="Y70" i="30"/>
  <c r="X70" i="30"/>
  <c r="AJ67" i="76"/>
  <c r="AK67" i="76"/>
  <c r="AT67" i="76" s="1"/>
  <c r="AJ62" i="76"/>
  <c r="AK62" i="76"/>
  <c r="AT62" i="76" s="1"/>
  <c r="AJ56" i="76"/>
  <c r="AK56" i="76"/>
  <c r="AT56" i="76" s="1"/>
  <c r="AJ50" i="76"/>
  <c r="AK50" i="76"/>
  <c r="AT50" i="76" s="1"/>
  <c r="AJ44" i="76"/>
  <c r="AK44" i="76"/>
  <c r="AT44" i="76" s="1"/>
  <c r="AJ32" i="76"/>
  <c r="AK32" i="76"/>
  <c r="AT32" i="76" s="1"/>
  <c r="AJ26" i="76"/>
  <c r="AK26" i="76"/>
  <c r="AT26" i="76" s="1"/>
  <c r="AJ20" i="76"/>
  <c r="AK20" i="76"/>
  <c r="AT20" i="76" s="1"/>
  <c r="AJ14" i="76"/>
  <c r="AK14" i="76"/>
  <c r="AT14" i="76" s="1"/>
  <c r="AJ8" i="76"/>
  <c r="AK8" i="76"/>
  <c r="AT8" i="76" s="1"/>
  <c r="AS13" i="48"/>
  <c r="AL13" i="48"/>
  <c r="AU13" i="48" s="1"/>
  <c r="AS31" i="48"/>
  <c r="AL31" i="48"/>
  <c r="AU31" i="48" s="1"/>
  <c r="AS49" i="48"/>
  <c r="AL49" i="48"/>
  <c r="AU49" i="48" s="1"/>
  <c r="AS68" i="48"/>
  <c r="AL68" i="48"/>
  <c r="AU68" i="48" s="1"/>
  <c r="AS18" i="96"/>
  <c r="AL18" i="96"/>
  <c r="AU18" i="96" s="1"/>
  <c r="AS36" i="96"/>
  <c r="AL36" i="96"/>
  <c r="AU36" i="96" s="1"/>
  <c r="AS54" i="96"/>
  <c r="AL54" i="96"/>
  <c r="AU54" i="96" s="1"/>
  <c r="X69" i="83"/>
  <c r="Y69" i="83"/>
  <c r="AG72" i="91"/>
  <c r="AP72" i="91" s="1"/>
  <c r="AF72" i="91"/>
  <c r="AO72" i="91" s="1"/>
  <c r="AE72" i="91"/>
  <c r="W73" i="91"/>
  <c r="AS13" i="96"/>
  <c r="AL13" i="96"/>
  <c r="AU13" i="96" s="1"/>
  <c r="AS31" i="96"/>
  <c r="AL31" i="96"/>
  <c r="AU31" i="96" s="1"/>
  <c r="AS49" i="96"/>
  <c r="AL49" i="96"/>
  <c r="AU49" i="96" s="1"/>
  <c r="AS66" i="96"/>
  <c r="AL66" i="96"/>
  <c r="AU66" i="96" s="1"/>
  <c r="Y70" i="37"/>
  <c r="X70" i="37"/>
  <c r="AJ7" i="40"/>
  <c r="AK7" i="40"/>
  <c r="AT7" i="40" s="1"/>
  <c r="AS25" i="40"/>
  <c r="AL25" i="40"/>
  <c r="AU25" i="40" s="1"/>
  <c r="AS43" i="40"/>
  <c r="AL43" i="40"/>
  <c r="AU43" i="40" s="1"/>
  <c r="AS61" i="40"/>
  <c r="AL61" i="40"/>
  <c r="AU61" i="40" s="1"/>
  <c r="X69" i="84"/>
  <c r="Z69" i="84" s="1"/>
  <c r="Y69" i="84"/>
  <c r="AR65" i="27"/>
  <c r="AH70" i="38"/>
  <c r="AQ70" i="38" s="1"/>
  <c r="AJ8" i="40"/>
  <c r="AS27" i="48"/>
  <c r="AL27" i="48"/>
  <c r="AU27" i="48" s="1"/>
  <c r="AK66" i="80"/>
  <c r="AT66" i="80" s="1"/>
  <c r="AJ63" i="80"/>
  <c r="AK63" i="80"/>
  <c r="AT63" i="80" s="1"/>
  <c r="AJ57" i="80"/>
  <c r="AK57" i="80"/>
  <c r="AT57" i="80" s="1"/>
  <c r="AJ51" i="80"/>
  <c r="AK45" i="80"/>
  <c r="AT45" i="80" s="1"/>
  <c r="AJ45" i="80"/>
  <c r="AK39" i="80"/>
  <c r="AT39" i="80" s="1"/>
  <c r="AJ39" i="80"/>
  <c r="AK33" i="80"/>
  <c r="AT33" i="80" s="1"/>
  <c r="AJ33" i="80"/>
  <c r="AK27" i="80"/>
  <c r="AT27" i="80" s="1"/>
  <c r="AJ27" i="80"/>
  <c r="AK21" i="80"/>
  <c r="AT21" i="80" s="1"/>
  <c r="AJ21" i="80"/>
  <c r="AK15" i="80"/>
  <c r="AT15" i="80" s="1"/>
  <c r="AJ15" i="80"/>
  <c r="AK9" i="80"/>
  <c r="AT9" i="80" s="1"/>
  <c r="AX3" i="80"/>
  <c r="S3" i="80" s="1"/>
  <c r="AC3" i="80" s="1"/>
  <c r="X71" i="95"/>
  <c r="Y71" i="95"/>
  <c r="AR70" i="26"/>
  <c r="W68" i="45"/>
  <c r="AG67" i="45"/>
  <c r="AP67" i="45" s="1"/>
  <c r="AE67" i="45"/>
  <c r="AF67" i="45"/>
  <c r="AO67" i="45" s="1"/>
  <c r="AS39" i="96"/>
  <c r="AL39" i="96"/>
  <c r="AU39" i="96" s="1"/>
  <c r="AS57" i="96"/>
  <c r="AL57" i="96"/>
  <c r="AU57" i="96" s="1"/>
  <c r="AS15" i="40"/>
  <c r="AL15" i="40"/>
  <c r="AU15" i="40" s="1"/>
  <c r="AS33" i="40"/>
  <c r="AL33" i="40"/>
  <c r="AU33" i="40" s="1"/>
  <c r="AS51" i="40"/>
  <c r="AL51" i="40"/>
  <c r="AU51" i="40" s="1"/>
  <c r="AS67" i="40"/>
  <c r="AL67" i="40"/>
  <c r="AU67" i="40" s="1"/>
  <c r="W69" i="39"/>
  <c r="AG68" i="39"/>
  <c r="AP68" i="39" s="1"/>
  <c r="AF68" i="39"/>
  <c r="AO68" i="39" s="1"/>
  <c r="AE68" i="39"/>
  <c r="AJ68" i="28"/>
  <c r="AK68" i="28"/>
  <c r="AT68" i="28" s="1"/>
  <c r="AJ60" i="28"/>
  <c r="AK54" i="28"/>
  <c r="AT54" i="28" s="1"/>
  <c r="AJ54" i="28"/>
  <c r="AK48" i="28"/>
  <c r="AT48" i="28" s="1"/>
  <c r="AJ48" i="28"/>
  <c r="AK42" i="28"/>
  <c r="AT42" i="28" s="1"/>
  <c r="AJ42" i="28"/>
  <c r="AK36" i="28"/>
  <c r="AT36" i="28" s="1"/>
  <c r="AJ36" i="28"/>
  <c r="AK30" i="28"/>
  <c r="AT30" i="28" s="1"/>
  <c r="AJ30" i="28"/>
  <c r="AK24" i="28"/>
  <c r="AT24" i="28" s="1"/>
  <c r="AJ24" i="28"/>
  <c r="AK18" i="28"/>
  <c r="AT18" i="28" s="1"/>
  <c r="AJ18" i="28"/>
  <c r="AK12" i="28"/>
  <c r="AT12" i="28" s="1"/>
  <c r="AX5" i="28"/>
  <c r="S5" i="28" s="1"/>
  <c r="AC5" i="28" s="1"/>
  <c r="AB6" i="28" s="1"/>
  <c r="AI69" i="80"/>
  <c r="AN69" i="80"/>
  <c r="AN71" i="80" s="1"/>
  <c r="AH69" i="82"/>
  <c r="AQ69" i="82" s="1"/>
  <c r="AH71" i="26"/>
  <c r="AQ71" i="26" s="1"/>
  <c r="AS64" i="96"/>
  <c r="AL64" i="96"/>
  <c r="AU64" i="96" s="1"/>
  <c r="AS22" i="40"/>
  <c r="AL22" i="40"/>
  <c r="AU22" i="40" s="1"/>
  <c r="AS40" i="40"/>
  <c r="AL40" i="40"/>
  <c r="AU40" i="40" s="1"/>
  <c r="AS58" i="40"/>
  <c r="AL58" i="40"/>
  <c r="AU58" i="40" s="1"/>
  <c r="AI68" i="41"/>
  <c r="AN68" i="41"/>
  <c r="W71" i="86"/>
  <c r="AG70" i="86"/>
  <c r="AP70" i="86" s="1"/>
  <c r="AF70" i="86"/>
  <c r="AO70" i="86" s="1"/>
  <c r="AE70" i="86"/>
  <c r="AH70" i="42"/>
  <c r="AQ70" i="42" s="1"/>
  <c r="AS6" i="48"/>
  <c r="AL6" i="48"/>
  <c r="AU6" i="48" s="1"/>
  <c r="AS24" i="48"/>
  <c r="AL24" i="48"/>
  <c r="AU24" i="48" s="1"/>
  <c r="AS42" i="48"/>
  <c r="AL42" i="48"/>
  <c r="AU42" i="48" s="1"/>
  <c r="AS60" i="48"/>
  <c r="AL60" i="48"/>
  <c r="AU60" i="48" s="1"/>
  <c r="AE67" i="47"/>
  <c r="AG67" i="47"/>
  <c r="AP67" i="47" s="1"/>
  <c r="W68" i="47"/>
  <c r="AF67" i="47"/>
  <c r="AO67" i="47" s="1"/>
  <c r="AS29" i="40"/>
  <c r="AL29" i="40"/>
  <c r="AU29" i="40" s="1"/>
  <c r="AS47" i="40"/>
  <c r="AL47" i="40"/>
  <c r="AU47" i="40" s="1"/>
  <c r="AS68" i="40"/>
  <c r="AL68" i="40"/>
  <c r="AU68" i="40" s="1"/>
  <c r="AG68" i="33"/>
  <c r="AP68" i="33" s="1"/>
  <c r="AF68" i="33"/>
  <c r="AO68" i="33" s="1"/>
  <c r="W69" i="33"/>
  <c r="AE68" i="33"/>
  <c r="AR69" i="38"/>
  <c r="AR68" i="82"/>
  <c r="AF69" i="76"/>
  <c r="AO69" i="76" s="1"/>
  <c r="AO71" i="76" s="1"/>
  <c r="AE69" i="76"/>
  <c r="AX69" i="76"/>
  <c r="S69" i="76" s="1"/>
  <c r="AC69" i="76" s="1"/>
  <c r="AJ69" i="76" s="1"/>
  <c r="AS69" i="76" s="1"/>
  <c r="AG69" i="76"/>
  <c r="AP69" i="76" s="1"/>
  <c r="AP71" i="76" s="1"/>
  <c r="AJ66" i="76"/>
  <c r="AK66" i="76"/>
  <c r="AT66" i="76" s="1"/>
  <c r="AJ61" i="76"/>
  <c r="AK61" i="76"/>
  <c r="AT61" i="76" s="1"/>
  <c r="AJ55" i="76"/>
  <c r="AK55" i="76"/>
  <c r="AT55" i="76" s="1"/>
  <c r="AJ49" i="76"/>
  <c r="AK49" i="76"/>
  <c r="AT49" i="76" s="1"/>
  <c r="AJ37" i="76"/>
  <c r="AK37" i="76"/>
  <c r="AT37" i="76" s="1"/>
  <c r="AJ31" i="76"/>
  <c r="AK31" i="76"/>
  <c r="AT31" i="76" s="1"/>
  <c r="AJ25" i="76"/>
  <c r="AK25" i="76"/>
  <c r="AT25" i="76" s="1"/>
  <c r="AJ19" i="76"/>
  <c r="AK19" i="76"/>
  <c r="AT19" i="76" s="1"/>
  <c r="AJ13" i="76"/>
  <c r="AK13" i="76"/>
  <c r="AT13" i="76" s="1"/>
  <c r="AJ7" i="76"/>
  <c r="AK7" i="76"/>
  <c r="AT7" i="76" s="1"/>
  <c r="AS6" i="96"/>
  <c r="AL6" i="96"/>
  <c r="AU6" i="96" s="1"/>
  <c r="AS6" i="40"/>
  <c r="AL6" i="40"/>
  <c r="AU6" i="40" s="1"/>
  <c r="AS24" i="40"/>
  <c r="AL24" i="40"/>
  <c r="AU24" i="40" s="1"/>
  <c r="AS42" i="40"/>
  <c r="AL42" i="40"/>
  <c r="AU42" i="40" s="1"/>
  <c r="AS60" i="40"/>
  <c r="AL60" i="40"/>
  <c r="AU60" i="40" s="1"/>
  <c r="Y70" i="73"/>
  <c r="X70" i="73"/>
  <c r="AK8" i="48"/>
  <c r="AT8" i="48" s="1"/>
  <c r="AJ8" i="48"/>
  <c r="AS26" i="48"/>
  <c r="AL26" i="48"/>
  <c r="AU26" i="48" s="1"/>
  <c r="AS44" i="48"/>
  <c r="AL44" i="48"/>
  <c r="AU44" i="48" s="1"/>
  <c r="AS62" i="48"/>
  <c r="AL62" i="48"/>
  <c r="AU62" i="48" s="1"/>
  <c r="AN69" i="37"/>
  <c r="AI69" i="37"/>
  <c r="AL69" i="96"/>
  <c r="AU69" i="96" s="1"/>
  <c r="AR69" i="96"/>
  <c r="AR71" i="96" s="1"/>
  <c r="AN69" i="28"/>
  <c r="AN71" i="28" s="1"/>
  <c r="AI69" i="28"/>
  <c r="AF70" i="38"/>
  <c r="AO70" i="38" s="1"/>
  <c r="W71" i="38"/>
  <c r="AG70" i="38"/>
  <c r="AP70" i="38" s="1"/>
  <c r="AE70" i="38"/>
  <c r="AK62" i="80"/>
  <c r="AT62" i="80" s="1"/>
  <c r="AJ62" i="80"/>
  <c r="AK44" i="80"/>
  <c r="AT44" i="80" s="1"/>
  <c r="AJ44" i="80"/>
  <c r="AK38" i="80"/>
  <c r="AT38" i="80" s="1"/>
  <c r="AJ38" i="80"/>
  <c r="AK32" i="80"/>
  <c r="AT32" i="80" s="1"/>
  <c r="AJ32" i="80"/>
  <c r="AK26" i="80"/>
  <c r="AT26" i="80" s="1"/>
  <c r="AJ26" i="80"/>
  <c r="AK20" i="80"/>
  <c r="AT20" i="80" s="1"/>
  <c r="AJ20" i="80"/>
  <c r="AK14" i="80"/>
  <c r="AT14" i="80" s="1"/>
  <c r="AJ14" i="80"/>
  <c r="AJ8" i="80"/>
  <c r="AK8" i="80"/>
  <c r="AT8" i="80" s="1"/>
  <c r="AH68" i="36"/>
  <c r="AQ68" i="36" s="1"/>
  <c r="AS16" i="48"/>
  <c r="AL16" i="48"/>
  <c r="AU16" i="48" s="1"/>
  <c r="AS34" i="48"/>
  <c r="AL34" i="48"/>
  <c r="AU34" i="48" s="1"/>
  <c r="AS52" i="48"/>
  <c r="AL52" i="48"/>
  <c r="AU52" i="48" s="1"/>
  <c r="AJ3" i="96"/>
  <c r="AB4" i="96"/>
  <c r="AH67" i="88"/>
  <c r="AQ67" i="88" s="1"/>
  <c r="AE69" i="31"/>
  <c r="W70" i="31"/>
  <c r="AG69" i="31"/>
  <c r="AP69" i="31" s="1"/>
  <c r="AF69" i="31"/>
  <c r="AO69" i="31" s="1"/>
  <c r="AJ65" i="28"/>
  <c r="AK59" i="28"/>
  <c r="AT59" i="28" s="1"/>
  <c r="AJ53" i="28"/>
  <c r="AK53" i="28"/>
  <c r="AT53" i="28" s="1"/>
  <c r="AJ47" i="28"/>
  <c r="AJ41" i="28"/>
  <c r="AK41" i="28"/>
  <c r="AT41" i="28" s="1"/>
  <c r="AJ35" i="28"/>
  <c r="AK35" i="28"/>
  <c r="AT35" i="28" s="1"/>
  <c r="AJ29" i="28"/>
  <c r="AK29" i="28"/>
  <c r="AT29" i="28" s="1"/>
  <c r="AJ23" i="28"/>
  <c r="AK23" i="28"/>
  <c r="AT23" i="28" s="1"/>
  <c r="AJ17" i="28"/>
  <c r="AK17" i="28"/>
  <c r="AT17" i="28" s="1"/>
  <c r="AK11" i="28"/>
  <c r="AT11" i="28" s="1"/>
  <c r="Z69" i="82"/>
  <c r="Z71" i="26"/>
  <c r="AS17" i="48"/>
  <c r="AL17" i="48"/>
  <c r="AU17" i="48" s="1"/>
  <c r="AS35" i="48"/>
  <c r="AL35" i="48"/>
  <c r="AU35" i="48" s="1"/>
  <c r="AS53" i="48"/>
  <c r="AL53" i="48"/>
  <c r="AU53" i="48" s="1"/>
  <c r="AS10" i="96"/>
  <c r="AL10" i="96"/>
  <c r="AU10" i="96" s="1"/>
  <c r="AS28" i="96"/>
  <c r="AL28" i="96"/>
  <c r="AU28" i="96" s="1"/>
  <c r="AS46" i="96"/>
  <c r="AL46" i="96"/>
  <c r="AU46" i="96" s="1"/>
  <c r="AS10" i="40"/>
  <c r="AL10" i="40"/>
  <c r="AU10" i="40" s="1"/>
  <c r="Z70" i="42"/>
  <c r="AS12" i="48"/>
  <c r="AL12" i="48"/>
  <c r="AU12" i="48" s="1"/>
  <c r="AS30" i="48"/>
  <c r="AL30" i="48"/>
  <c r="AU30" i="48" s="1"/>
  <c r="AS48" i="48"/>
  <c r="AL48" i="48"/>
  <c r="AU48" i="48" s="1"/>
  <c r="AS17" i="96"/>
  <c r="AL17" i="96"/>
  <c r="AU17" i="96" s="1"/>
  <c r="AS35" i="96"/>
  <c r="AL35" i="96"/>
  <c r="AU35" i="96" s="1"/>
  <c r="AS53" i="96"/>
  <c r="AL53" i="96"/>
  <c r="AU53" i="96" s="1"/>
  <c r="AH67" i="74"/>
  <c r="AQ67" i="74" s="1"/>
  <c r="AS11" i="40"/>
  <c r="AL11" i="40"/>
  <c r="AU11" i="40" s="1"/>
  <c r="Y70" i="25"/>
  <c r="Z70" i="25" s="1"/>
  <c r="X70" i="25"/>
  <c r="AR66" i="92"/>
  <c r="AI69" i="30"/>
  <c r="AN69" i="30"/>
  <c r="AJ65" i="76"/>
  <c r="AK65" i="76"/>
  <c r="AT65" i="76" s="1"/>
  <c r="AJ60" i="76"/>
  <c r="AK60" i="76"/>
  <c r="AT60" i="76" s="1"/>
  <c r="AJ54" i="76"/>
  <c r="AK54" i="76"/>
  <c r="AT54" i="76" s="1"/>
  <c r="AJ48" i="76"/>
  <c r="AK48" i="76"/>
  <c r="AT48" i="76" s="1"/>
  <c r="AK42" i="76"/>
  <c r="AT42" i="76" s="1"/>
  <c r="AJ36" i="76"/>
  <c r="AK36" i="76"/>
  <c r="AT36" i="76" s="1"/>
  <c r="AJ30" i="76"/>
  <c r="AK30" i="76"/>
  <c r="AT30" i="76" s="1"/>
  <c r="AJ24" i="76"/>
  <c r="AK24" i="76"/>
  <c r="AT24" i="76" s="1"/>
  <c r="AJ18" i="76"/>
  <c r="AK18" i="76"/>
  <c r="AT18" i="76" s="1"/>
  <c r="AJ12" i="76"/>
  <c r="AK12" i="76"/>
  <c r="AT12" i="76" s="1"/>
  <c r="AJ6" i="76"/>
  <c r="AK6" i="76"/>
  <c r="AT6" i="76" s="1"/>
  <c r="AR71" i="91"/>
  <c r="AS19" i="48"/>
  <c r="AL19" i="48"/>
  <c r="AU19" i="48" s="1"/>
  <c r="AS37" i="48"/>
  <c r="AL37" i="48"/>
  <c r="AU37" i="48" s="1"/>
  <c r="AS55" i="48"/>
  <c r="AL55" i="48"/>
  <c r="AU55" i="48" s="1"/>
  <c r="AS24" i="96"/>
  <c r="AL24" i="96"/>
  <c r="AU24" i="96" s="1"/>
  <c r="AS42" i="96"/>
  <c r="AL42" i="96"/>
  <c r="AU42" i="96" s="1"/>
  <c r="AS60" i="96"/>
  <c r="AL60" i="96"/>
  <c r="AU60" i="96" s="1"/>
  <c r="AS65" i="40"/>
  <c r="AL65" i="40"/>
  <c r="AU65" i="40" s="1"/>
  <c r="AN69" i="73"/>
  <c r="AI69" i="73"/>
  <c r="AS19" i="96"/>
  <c r="AL19" i="96"/>
  <c r="AU19" i="96" s="1"/>
  <c r="AS37" i="96"/>
  <c r="AL37" i="96"/>
  <c r="AU37" i="96" s="1"/>
  <c r="AS55" i="96"/>
  <c r="AL55" i="96"/>
  <c r="AU55" i="96" s="1"/>
  <c r="AJ13" i="40"/>
  <c r="AS31" i="40"/>
  <c r="AL31" i="40"/>
  <c r="AU31" i="40" s="1"/>
  <c r="AS49" i="40"/>
  <c r="AL49" i="40"/>
  <c r="AU49" i="40" s="1"/>
  <c r="AS66" i="40"/>
  <c r="AL66" i="40"/>
  <c r="AU66" i="40" s="1"/>
  <c r="AI67" i="78"/>
  <c r="AN67" i="78"/>
  <c r="AN69" i="40"/>
  <c r="AN71" i="40" s="1"/>
  <c r="AI69" i="40"/>
  <c r="AH69" i="34"/>
  <c r="AQ69" i="34" s="1"/>
  <c r="AJ8" i="96"/>
  <c r="W70" i="81"/>
  <c r="AG69" i="81"/>
  <c r="AP69" i="81" s="1"/>
  <c r="AF69" i="81"/>
  <c r="AO69" i="81" s="1"/>
  <c r="AE69" i="81"/>
  <c r="AJ9" i="48"/>
  <c r="AK9" i="48"/>
  <c r="AT9" i="48" s="1"/>
  <c r="AS63" i="48"/>
  <c r="AL63" i="48"/>
  <c r="AU63" i="48" s="1"/>
  <c r="AS56" i="96"/>
  <c r="AL56" i="96"/>
  <c r="AU56" i="96" s="1"/>
  <c r="AS56" i="40"/>
  <c r="AL56" i="40"/>
  <c r="AU56" i="40" s="1"/>
  <c r="AR67" i="43"/>
  <c r="AK68" i="80"/>
  <c r="AT68" i="80" s="1"/>
  <c r="AS26" i="96"/>
  <c r="AL26" i="96"/>
  <c r="AU26" i="96" s="1"/>
  <c r="AJ61" i="80"/>
  <c r="AK61" i="80"/>
  <c r="AT61" i="80" s="1"/>
  <c r="AJ55" i="80"/>
  <c r="AK55" i="80"/>
  <c r="AT55" i="80" s="1"/>
  <c r="AJ31" i="80"/>
  <c r="AK31" i="80"/>
  <c r="AT31" i="80" s="1"/>
  <c r="AJ13" i="80"/>
  <c r="AK13" i="80"/>
  <c r="AT13" i="80" s="1"/>
  <c r="AG68" i="36"/>
  <c r="AP68" i="36" s="1"/>
  <c r="AF68" i="36"/>
  <c r="AO68" i="36" s="1"/>
  <c r="AE68" i="36"/>
  <c r="W69" i="36"/>
  <c r="AH69" i="32"/>
  <c r="AQ69" i="32" s="1"/>
  <c r="AQ71" i="32" s="1"/>
  <c r="AZ3" i="32"/>
  <c r="AX4" i="32" s="1"/>
  <c r="S4" i="32" s="1"/>
  <c r="AC4" i="32" s="1"/>
  <c r="AB5" i="32" s="1"/>
  <c r="AX32" i="32"/>
  <c r="S32" i="32" s="1"/>
  <c r="AC32" i="32" s="1"/>
  <c r="AB33" i="32" s="1"/>
  <c r="AX55" i="32"/>
  <c r="S55" i="32" s="1"/>
  <c r="AC55" i="32" s="1"/>
  <c r="AB56" i="32" s="1"/>
  <c r="AX67" i="32"/>
  <c r="S67" i="32" s="1"/>
  <c r="AC67" i="32" s="1"/>
  <c r="AB68" i="32" s="1"/>
  <c r="AX65" i="32"/>
  <c r="S65" i="32" s="1"/>
  <c r="AC65" i="32" s="1"/>
  <c r="AB66" i="32" s="1"/>
  <c r="AJ9" i="96"/>
  <c r="AK9" i="96"/>
  <c r="AT9" i="96" s="1"/>
  <c r="AS27" i="96"/>
  <c r="AL27" i="96"/>
  <c r="AU27" i="96" s="1"/>
  <c r="AS45" i="96"/>
  <c r="AL45" i="96"/>
  <c r="AU45" i="96" s="1"/>
  <c r="AS63" i="96"/>
  <c r="AL63" i="96"/>
  <c r="AU63" i="96" s="1"/>
  <c r="AE67" i="88"/>
  <c r="AF67" i="88"/>
  <c r="AO67" i="88" s="1"/>
  <c r="W68" i="88"/>
  <c r="AG67" i="88"/>
  <c r="AP67" i="88" s="1"/>
  <c r="AS21" i="40"/>
  <c r="AL21" i="40"/>
  <c r="AU21" i="40" s="1"/>
  <c r="AS39" i="40"/>
  <c r="AL39" i="40"/>
  <c r="AU39" i="40" s="1"/>
  <c r="AS57" i="40"/>
  <c r="AL57" i="40"/>
  <c r="AU57" i="40" s="1"/>
  <c r="AG69" i="87"/>
  <c r="AP69" i="87" s="1"/>
  <c r="AF69" i="87"/>
  <c r="AO69" i="87" s="1"/>
  <c r="AE69" i="87"/>
  <c r="W70" i="87"/>
  <c r="AJ64" i="28"/>
  <c r="AK64" i="28"/>
  <c r="AT64" i="28" s="1"/>
  <c r="AJ58" i="28"/>
  <c r="AK58" i="28"/>
  <c r="AT58" i="28" s="1"/>
  <c r="AJ52" i="28"/>
  <c r="AK52" i="28"/>
  <c r="AT52" i="28" s="1"/>
  <c r="AK46" i="28"/>
  <c r="AT46" i="28" s="1"/>
  <c r="AJ40" i="28"/>
  <c r="AK40" i="28"/>
  <c r="AT40" i="28" s="1"/>
  <c r="AJ34" i="28"/>
  <c r="AK34" i="28"/>
  <c r="AT34" i="28" s="1"/>
  <c r="AJ28" i="28"/>
  <c r="AK28" i="28"/>
  <c r="AT28" i="28" s="1"/>
  <c r="AJ22" i="28"/>
  <c r="AK22" i="28"/>
  <c r="AT22" i="28" s="1"/>
  <c r="AJ16" i="28"/>
  <c r="AK16" i="28"/>
  <c r="AT16" i="28" s="1"/>
  <c r="AJ10" i="28"/>
  <c r="AK10" i="28"/>
  <c r="AT10" i="28" s="1"/>
  <c r="AJ3" i="28"/>
  <c r="AB4" i="28"/>
  <c r="AR68" i="90"/>
  <c r="AS28" i="40"/>
  <c r="AL28" i="40"/>
  <c r="AU28" i="40" s="1"/>
  <c r="AS46" i="40"/>
  <c r="AL46" i="40"/>
  <c r="AU46" i="40" s="1"/>
  <c r="AS64" i="40"/>
  <c r="AL64" i="40"/>
  <c r="AU64" i="40" s="1"/>
  <c r="AH68" i="43"/>
  <c r="AQ68" i="43" s="1"/>
  <c r="AS67" i="48"/>
  <c r="AL67" i="48"/>
  <c r="AU67" i="48" s="1"/>
  <c r="AS23" i="96"/>
  <c r="AL23" i="96"/>
  <c r="AU23" i="96" s="1"/>
  <c r="AS17" i="40"/>
  <c r="AL17" i="40"/>
  <c r="AU17" i="40" s="1"/>
  <c r="AS35" i="40"/>
  <c r="AL35" i="40"/>
  <c r="AU35" i="40" s="1"/>
  <c r="AS53" i="40"/>
  <c r="AL53" i="40"/>
  <c r="AU53" i="40" s="1"/>
  <c r="AH66" i="27"/>
  <c r="AQ66" i="27" s="1"/>
  <c r="AJ68" i="76"/>
  <c r="AK68" i="76"/>
  <c r="AT68" i="76" s="1"/>
  <c r="AJ59" i="76"/>
  <c r="AK59" i="76"/>
  <c r="AT59" i="76" s="1"/>
  <c r="AJ53" i="76"/>
  <c r="AK53" i="76"/>
  <c r="AT53" i="76" s="1"/>
  <c r="AJ47" i="76"/>
  <c r="AK47" i="76"/>
  <c r="AT47" i="76" s="1"/>
  <c r="AJ41" i="76"/>
  <c r="AK41" i="76"/>
  <c r="AT41" i="76" s="1"/>
  <c r="AJ35" i="76"/>
  <c r="AK35" i="76"/>
  <c r="AT35" i="76" s="1"/>
  <c r="AJ29" i="76"/>
  <c r="AK29" i="76"/>
  <c r="AT29" i="76" s="1"/>
  <c r="AJ23" i="76"/>
  <c r="AK23" i="76"/>
  <c r="AT23" i="76" s="1"/>
  <c r="AJ17" i="76"/>
  <c r="AK17" i="76"/>
  <c r="AT17" i="76" s="1"/>
  <c r="AK11" i="76"/>
  <c r="AT11" i="76" s="1"/>
  <c r="AJ11" i="76"/>
  <c r="AB4" i="76"/>
  <c r="AS12" i="96"/>
  <c r="AL12" i="96"/>
  <c r="AU12" i="96" s="1"/>
  <c r="AS67" i="96"/>
  <c r="AL67" i="96"/>
  <c r="AU67" i="96" s="1"/>
  <c r="AS12" i="40"/>
  <c r="AL12" i="40"/>
  <c r="AU12" i="40" s="1"/>
  <c r="AS30" i="40"/>
  <c r="AL30" i="40"/>
  <c r="AU30" i="40" s="1"/>
  <c r="AS48" i="40"/>
  <c r="AL48" i="40"/>
  <c r="AU48" i="40" s="1"/>
  <c r="AN68" i="83"/>
  <c r="AI68" i="83"/>
  <c r="AS14" i="48"/>
  <c r="AL14" i="48"/>
  <c r="AU14" i="48" s="1"/>
  <c r="AS32" i="48"/>
  <c r="AL32" i="48"/>
  <c r="AU32" i="48" s="1"/>
  <c r="AS50" i="48"/>
  <c r="AL50" i="48"/>
  <c r="AU50" i="48" s="1"/>
  <c r="AS65" i="48"/>
  <c r="AL65" i="48"/>
  <c r="AU65" i="48" s="1"/>
  <c r="AS3" i="48"/>
  <c r="AL3" i="48"/>
  <c r="AU3" i="48" s="1"/>
  <c r="AS20" i="96"/>
  <c r="AL20" i="96"/>
  <c r="AU20" i="96" s="1"/>
  <c r="W71" i="85"/>
  <c r="AG70" i="85"/>
  <c r="AP70" i="85" s="1"/>
  <c r="AE70" i="85"/>
  <c r="AF70" i="85"/>
  <c r="AO70" i="85" s="1"/>
  <c r="AS38" i="40"/>
  <c r="AL38" i="40"/>
  <c r="AU38" i="40" s="1"/>
  <c r="AH70" i="77"/>
  <c r="AQ70" i="77" s="1"/>
  <c r="AK56" i="80"/>
  <c r="AT56" i="80" s="1"/>
  <c r="AJ56" i="80"/>
  <c r="AR67" i="36"/>
  <c r="AJ67" i="80"/>
  <c r="AK67" i="80"/>
  <c r="AT67" i="80" s="1"/>
  <c r="AJ49" i="80"/>
  <c r="AK49" i="80"/>
  <c r="AT49" i="80" s="1"/>
  <c r="AJ25" i="80"/>
  <c r="AK25" i="80"/>
  <c r="AT25" i="80" s="1"/>
  <c r="AJ7" i="80"/>
  <c r="AK7" i="80"/>
  <c r="AT7" i="80" s="1"/>
  <c r="AH69" i="81"/>
  <c r="AQ69" i="81" s="1"/>
  <c r="AR68" i="32"/>
  <c r="AS21" i="48"/>
  <c r="AL21" i="48"/>
  <c r="AU21" i="48" s="1"/>
  <c r="AS39" i="48"/>
  <c r="AL39" i="48"/>
  <c r="AU39" i="48" s="1"/>
  <c r="AS57" i="48"/>
  <c r="AL57" i="48"/>
  <c r="AU57" i="48" s="1"/>
  <c r="Z70" i="77"/>
  <c r="AX64" i="80"/>
  <c r="S64" i="80" s="1"/>
  <c r="AC64" i="80" s="1"/>
  <c r="AB65" i="80" s="1"/>
  <c r="AX59" i="80"/>
  <c r="S59" i="80" s="1"/>
  <c r="AC59" i="80" s="1"/>
  <c r="AB60" i="80" s="1"/>
  <c r="AX53" i="80"/>
  <c r="S53" i="80" s="1"/>
  <c r="AC53" i="80" s="1"/>
  <c r="AB54" i="80" s="1"/>
  <c r="AX47" i="80"/>
  <c r="S47" i="80" s="1"/>
  <c r="AC47" i="80" s="1"/>
  <c r="AB48" i="80" s="1"/>
  <c r="AX41" i="80"/>
  <c r="S41" i="80" s="1"/>
  <c r="AC41" i="80" s="1"/>
  <c r="AB42" i="80" s="1"/>
  <c r="AX35" i="80"/>
  <c r="S35" i="80" s="1"/>
  <c r="AC35" i="80" s="1"/>
  <c r="AB36" i="80" s="1"/>
  <c r="AX29" i="80"/>
  <c r="S29" i="80" s="1"/>
  <c r="AC29" i="80" s="1"/>
  <c r="AB30" i="80" s="1"/>
  <c r="AX23" i="80"/>
  <c r="S23" i="80" s="1"/>
  <c r="AC23" i="80" s="1"/>
  <c r="AB24" i="80" s="1"/>
  <c r="AX17" i="80"/>
  <c r="S17" i="80" s="1"/>
  <c r="AC17" i="80" s="1"/>
  <c r="AB18" i="80" s="1"/>
  <c r="AX11" i="80"/>
  <c r="S11" i="80" s="1"/>
  <c r="AC11" i="80" s="1"/>
  <c r="AB12" i="80" s="1"/>
  <c r="AG66" i="75"/>
  <c r="AP66" i="75" s="1"/>
  <c r="AF66" i="75"/>
  <c r="AO66" i="75" s="1"/>
  <c r="AE66" i="75"/>
  <c r="W67" i="75"/>
  <c r="AR68" i="81"/>
  <c r="Z69" i="32"/>
  <c r="AS22" i="48"/>
  <c r="AL22" i="48"/>
  <c r="AU22" i="48" s="1"/>
  <c r="AS40" i="48"/>
  <c r="AL40" i="48"/>
  <c r="AU40" i="48" s="1"/>
  <c r="AS58" i="48"/>
  <c r="AL58" i="48"/>
  <c r="AU58" i="48" s="1"/>
  <c r="AS15" i="96"/>
  <c r="AL15" i="96"/>
  <c r="AU15" i="96" s="1"/>
  <c r="AJ3" i="40"/>
  <c r="AB4" i="40"/>
  <c r="AJ67" i="28"/>
  <c r="AK67" i="28"/>
  <c r="AT67" i="28" s="1"/>
  <c r="AK63" i="28"/>
  <c r="AT63" i="28" s="1"/>
  <c r="AJ63" i="28"/>
  <c r="AX56" i="28"/>
  <c r="S56" i="28" s="1"/>
  <c r="AC56" i="28" s="1"/>
  <c r="AB57" i="28" s="1"/>
  <c r="AX50" i="28"/>
  <c r="S50" i="28" s="1"/>
  <c r="AC50" i="28" s="1"/>
  <c r="AB51" i="28" s="1"/>
  <c r="AX44" i="28"/>
  <c r="S44" i="28" s="1"/>
  <c r="AC44" i="28" s="1"/>
  <c r="AB45" i="28" s="1"/>
  <c r="AX38" i="28"/>
  <c r="S38" i="28" s="1"/>
  <c r="AC38" i="28" s="1"/>
  <c r="AB39" i="28" s="1"/>
  <c r="AX32" i="28"/>
  <c r="S32" i="28" s="1"/>
  <c r="AC32" i="28" s="1"/>
  <c r="AB33" i="28" s="1"/>
  <c r="AX26" i="28"/>
  <c r="S26" i="28" s="1"/>
  <c r="AC26" i="28" s="1"/>
  <c r="AB27" i="28" s="1"/>
  <c r="AX20" i="28"/>
  <c r="S20" i="28" s="1"/>
  <c r="AC20" i="28" s="1"/>
  <c r="AB21" i="28" s="1"/>
  <c r="AX14" i="28"/>
  <c r="S14" i="28" s="1"/>
  <c r="AC14" i="28" s="1"/>
  <c r="AB15" i="28" s="1"/>
  <c r="AX8" i="28"/>
  <c r="S8" i="28" s="1"/>
  <c r="AC8" i="28" s="1"/>
  <c r="AB9" i="28" s="1"/>
  <c r="AS23" i="48"/>
  <c r="AL23" i="48"/>
  <c r="AU23" i="48" s="1"/>
  <c r="AS41" i="48"/>
  <c r="AL41" i="48"/>
  <c r="AU41" i="48" s="1"/>
  <c r="AS59" i="48"/>
  <c r="AL59" i="48"/>
  <c r="AU59" i="48" s="1"/>
  <c r="AS16" i="96"/>
  <c r="AL16" i="96"/>
  <c r="AU16" i="96" s="1"/>
  <c r="AS34" i="96"/>
  <c r="AL34" i="96"/>
  <c r="AU34" i="96" s="1"/>
  <c r="AS52" i="96"/>
  <c r="AL52" i="96"/>
  <c r="AU52" i="96" s="1"/>
  <c r="X70" i="93"/>
  <c r="Y70" i="93"/>
  <c r="AS5" i="96"/>
  <c r="AL5" i="96"/>
  <c r="AU5" i="96" s="1"/>
  <c r="AS41" i="96"/>
  <c r="AL41" i="96"/>
  <c r="AU41" i="96" s="1"/>
  <c r="AS59" i="96"/>
  <c r="AL59" i="96"/>
  <c r="AU59" i="96" s="1"/>
  <c r="Z67" i="74"/>
  <c r="AI69" i="25"/>
  <c r="AN69" i="25"/>
  <c r="AR68" i="34"/>
  <c r="Z66" i="27"/>
  <c r="AJ64" i="76"/>
  <c r="AK64" i="76"/>
  <c r="AT64" i="76" s="1"/>
  <c r="AJ58" i="76"/>
  <c r="AK58" i="76"/>
  <c r="AT58" i="76" s="1"/>
  <c r="AJ52" i="76"/>
  <c r="AK52" i="76"/>
  <c r="AT52" i="76" s="1"/>
  <c r="AJ46" i="76"/>
  <c r="AK46" i="76"/>
  <c r="AT46" i="76" s="1"/>
  <c r="AJ40" i="76"/>
  <c r="AK40" i="76"/>
  <c r="AT40" i="76" s="1"/>
  <c r="AJ34" i="76"/>
  <c r="AK34" i="76"/>
  <c r="AT34" i="76" s="1"/>
  <c r="AJ28" i="76"/>
  <c r="AK28" i="76"/>
  <c r="AT28" i="76" s="1"/>
  <c r="AJ22" i="76"/>
  <c r="AK22" i="76"/>
  <c r="AT22" i="76" s="1"/>
  <c r="AJ16" i="76"/>
  <c r="AK16" i="76"/>
  <c r="AT16" i="76" s="1"/>
  <c r="AJ10" i="76"/>
  <c r="AK10" i="76"/>
  <c r="AT10" i="76" s="1"/>
  <c r="AJ7" i="48"/>
  <c r="AS25" i="48"/>
  <c r="AL25" i="48"/>
  <c r="AU25" i="48" s="1"/>
  <c r="AS43" i="48"/>
  <c r="AL43" i="48"/>
  <c r="AU43" i="48" s="1"/>
  <c r="AS61" i="48"/>
  <c r="AL61" i="48"/>
  <c r="AU61" i="48" s="1"/>
  <c r="AS30" i="96"/>
  <c r="AL30" i="96"/>
  <c r="AU30" i="96" s="1"/>
  <c r="AS48" i="96"/>
  <c r="AL48" i="96"/>
  <c r="AU48" i="96" s="1"/>
  <c r="AH72" i="91"/>
  <c r="AQ72" i="91" s="1"/>
  <c r="AJ7" i="96"/>
  <c r="AK7" i="96"/>
  <c r="AT7" i="96" s="1"/>
  <c r="AS25" i="96"/>
  <c r="AL25" i="96"/>
  <c r="AU25" i="96" s="1"/>
  <c r="AS43" i="96"/>
  <c r="AL43" i="96"/>
  <c r="AU43" i="96" s="1"/>
  <c r="AS61" i="96"/>
  <c r="AL61" i="96"/>
  <c r="AU61" i="96" s="1"/>
  <c r="AS19" i="40"/>
  <c r="AL19" i="40"/>
  <c r="AU19" i="40" s="1"/>
  <c r="AS37" i="40"/>
  <c r="AL37" i="40"/>
  <c r="AU37" i="40" s="1"/>
  <c r="AS55" i="40"/>
  <c r="AL55" i="40"/>
  <c r="AU55" i="40" s="1"/>
  <c r="AN65" i="94"/>
  <c r="AI65" i="94"/>
  <c r="AI68" i="84"/>
  <c r="AN68" i="84"/>
  <c r="AH67" i="92"/>
  <c r="AQ67" i="92" s="1"/>
  <c r="Z69" i="34"/>
  <c r="AJ4" i="48"/>
  <c r="AK4" i="48"/>
  <c r="AT4" i="48" s="1"/>
  <c r="AX61" i="32" l="1"/>
  <c r="S61" i="32" s="1"/>
  <c r="AC61" i="32" s="1"/>
  <c r="AB62" i="32" s="1"/>
  <c r="AX45" i="32"/>
  <c r="S45" i="32" s="1"/>
  <c r="AC45" i="32" s="1"/>
  <c r="AB46" i="32" s="1"/>
  <c r="AX17" i="32"/>
  <c r="S17" i="32" s="1"/>
  <c r="AC17" i="32" s="1"/>
  <c r="AB18" i="32" s="1"/>
  <c r="Z70" i="73"/>
  <c r="AX59" i="32"/>
  <c r="S59" i="32" s="1"/>
  <c r="AC59" i="32" s="1"/>
  <c r="AB60" i="32" s="1"/>
  <c r="AX41" i="32"/>
  <c r="S41" i="32" s="1"/>
  <c r="AC41" i="32" s="1"/>
  <c r="AB42" i="32" s="1"/>
  <c r="AX12" i="32"/>
  <c r="S12" i="32" s="1"/>
  <c r="AC12" i="32" s="1"/>
  <c r="AB13" i="32" s="1"/>
  <c r="AJ10" i="80"/>
  <c r="AJ52" i="80"/>
  <c r="AX66" i="32"/>
  <c r="S66" i="32" s="1"/>
  <c r="AC66" i="32" s="1"/>
  <c r="AB67" i="32" s="1"/>
  <c r="AX53" i="32"/>
  <c r="S53" i="32" s="1"/>
  <c r="AC53" i="32" s="1"/>
  <c r="AB54" i="32" s="1"/>
  <c r="AX31" i="32"/>
  <c r="S31" i="32" s="1"/>
  <c r="AC31" i="32" s="1"/>
  <c r="AB32" i="32" s="1"/>
  <c r="AX3" i="32"/>
  <c r="S3" i="32" s="1"/>
  <c r="AC3" i="32" s="1"/>
  <c r="Z69" i="41"/>
  <c r="AX52" i="32"/>
  <c r="S52" i="32" s="1"/>
  <c r="AC52" i="32" s="1"/>
  <c r="AB53" i="32" s="1"/>
  <c r="AX26" i="32"/>
  <c r="S26" i="32" s="1"/>
  <c r="AC26" i="32" s="1"/>
  <c r="AB27" i="32" s="1"/>
  <c r="AX62" i="32"/>
  <c r="S62" i="32" s="1"/>
  <c r="AC62" i="32" s="1"/>
  <c r="AB63" i="32" s="1"/>
  <c r="AX46" i="32"/>
  <c r="S46" i="32" s="1"/>
  <c r="AC46" i="32" s="1"/>
  <c r="AB47" i="32" s="1"/>
  <c r="AX18" i="32"/>
  <c r="S18" i="32" s="1"/>
  <c r="AC18" i="32" s="1"/>
  <c r="AB19" i="32" s="1"/>
  <c r="Z71" i="95"/>
  <c r="AT71" i="48"/>
  <c r="AJ43" i="76"/>
  <c r="AJ9" i="80"/>
  <c r="AJ38" i="76"/>
  <c r="AJ13" i="28"/>
  <c r="AJ49" i="28"/>
  <c r="AK10" i="80"/>
  <c r="AT10" i="80" s="1"/>
  <c r="AJ28" i="80"/>
  <c r="AE69" i="90"/>
  <c r="AJ68" i="80"/>
  <c r="AJ27" i="76"/>
  <c r="AJ63" i="76"/>
  <c r="AJ19" i="80"/>
  <c r="AG69" i="90"/>
  <c r="AP69" i="90" s="1"/>
  <c r="AJ59" i="28"/>
  <c r="AJ66" i="80"/>
  <c r="AJ19" i="28"/>
  <c r="AK33" i="76"/>
  <c r="AT33" i="76" s="1"/>
  <c r="AK66" i="28"/>
  <c r="AT66" i="28" s="1"/>
  <c r="AF69" i="90"/>
  <c r="AO69" i="90" s="1"/>
  <c r="AG67" i="46"/>
  <c r="AP67" i="46" s="1"/>
  <c r="AJ46" i="28"/>
  <c r="AJ11" i="28"/>
  <c r="Z66" i="94"/>
  <c r="W68" i="46"/>
  <c r="AJ42" i="76"/>
  <c r="AX68" i="32"/>
  <c r="S68" i="32" s="1"/>
  <c r="AC68" i="32" s="1"/>
  <c r="AB69" i="32" s="1"/>
  <c r="AX58" i="32"/>
  <c r="S58" i="32" s="1"/>
  <c r="AC58" i="32" s="1"/>
  <c r="AB59" i="32" s="1"/>
  <c r="AX51" i="32"/>
  <c r="S51" i="32" s="1"/>
  <c r="AC51" i="32" s="1"/>
  <c r="AB52" i="32" s="1"/>
  <c r="AX40" i="32"/>
  <c r="S40" i="32" s="1"/>
  <c r="AC40" i="32" s="1"/>
  <c r="AB41" i="32" s="1"/>
  <c r="AX25" i="32"/>
  <c r="S25" i="32" s="1"/>
  <c r="AC25" i="32" s="1"/>
  <c r="AB26" i="32" s="1"/>
  <c r="AX11" i="32"/>
  <c r="S11" i="32" s="1"/>
  <c r="AC11" i="32" s="1"/>
  <c r="AB12" i="32" s="1"/>
  <c r="AX64" i="32"/>
  <c r="S64" i="32" s="1"/>
  <c r="AC64" i="32" s="1"/>
  <c r="AB65" i="32" s="1"/>
  <c r="AX57" i="32"/>
  <c r="S57" i="32" s="1"/>
  <c r="AC57" i="32" s="1"/>
  <c r="AB58" i="32" s="1"/>
  <c r="AX50" i="32"/>
  <c r="S50" i="32" s="1"/>
  <c r="AC50" i="32" s="1"/>
  <c r="AB51" i="32" s="1"/>
  <c r="AX38" i="32"/>
  <c r="S38" i="32" s="1"/>
  <c r="AC38" i="32" s="1"/>
  <c r="AB39" i="32" s="1"/>
  <c r="AX24" i="32"/>
  <c r="S24" i="32" s="1"/>
  <c r="AC24" i="32" s="1"/>
  <c r="AB25" i="32" s="1"/>
  <c r="AX10" i="32"/>
  <c r="S10" i="32" s="1"/>
  <c r="AC10" i="32" s="1"/>
  <c r="AB11" i="32" s="1"/>
  <c r="AX63" i="32"/>
  <c r="S63" i="32" s="1"/>
  <c r="AC63" i="32" s="1"/>
  <c r="AB64" i="32" s="1"/>
  <c r="AX56" i="32"/>
  <c r="S56" i="32" s="1"/>
  <c r="AC56" i="32" s="1"/>
  <c r="AB57" i="32" s="1"/>
  <c r="AX47" i="32"/>
  <c r="S47" i="32" s="1"/>
  <c r="AC47" i="32" s="1"/>
  <c r="AB48" i="32" s="1"/>
  <c r="AX34" i="32"/>
  <c r="S34" i="32" s="1"/>
  <c r="AC34" i="32" s="1"/>
  <c r="AB35" i="32" s="1"/>
  <c r="AX19" i="32"/>
  <c r="S19" i="32" s="1"/>
  <c r="AC19" i="32" s="1"/>
  <c r="AB20" i="32" s="1"/>
  <c r="AX5" i="32"/>
  <c r="S5" i="32" s="1"/>
  <c r="AC5" i="32" s="1"/>
  <c r="AB6" i="32" s="1"/>
  <c r="Z70" i="37"/>
  <c r="AX44" i="32"/>
  <c r="S44" i="32" s="1"/>
  <c r="AC44" i="32" s="1"/>
  <c r="AB45" i="32" s="1"/>
  <c r="AX37" i="32"/>
  <c r="S37" i="32" s="1"/>
  <c r="AC37" i="32" s="1"/>
  <c r="AB38" i="32" s="1"/>
  <c r="AX30" i="32"/>
  <c r="S30" i="32" s="1"/>
  <c r="AC30" i="32" s="1"/>
  <c r="AB31" i="32" s="1"/>
  <c r="AX23" i="32"/>
  <c r="S23" i="32" s="1"/>
  <c r="AC23" i="32" s="1"/>
  <c r="AB24" i="32" s="1"/>
  <c r="AX16" i="32"/>
  <c r="S16" i="32" s="1"/>
  <c r="AC16" i="32" s="1"/>
  <c r="AB17" i="32" s="1"/>
  <c r="AX8" i="32"/>
  <c r="S8" i="32" s="1"/>
  <c r="AC8" i="32" s="1"/>
  <c r="AB9" i="32" s="1"/>
  <c r="AX49" i="32"/>
  <c r="S49" i="32" s="1"/>
  <c r="AC49" i="32" s="1"/>
  <c r="AB50" i="32" s="1"/>
  <c r="AX43" i="32"/>
  <c r="S43" i="32" s="1"/>
  <c r="AC43" i="32" s="1"/>
  <c r="AB44" i="32" s="1"/>
  <c r="AX36" i="32"/>
  <c r="S36" i="32" s="1"/>
  <c r="AC36" i="32" s="1"/>
  <c r="AB37" i="32" s="1"/>
  <c r="AX29" i="32"/>
  <c r="S29" i="32" s="1"/>
  <c r="AC29" i="32" s="1"/>
  <c r="AB30" i="32" s="1"/>
  <c r="AX22" i="32"/>
  <c r="S22" i="32" s="1"/>
  <c r="AC22" i="32" s="1"/>
  <c r="AB23" i="32" s="1"/>
  <c r="AX14" i="32"/>
  <c r="S14" i="32" s="1"/>
  <c r="AC14" i="32" s="1"/>
  <c r="AB15" i="32" s="1"/>
  <c r="AX7" i="32"/>
  <c r="S7" i="32" s="1"/>
  <c r="AC7" i="32" s="1"/>
  <c r="AB8" i="32" s="1"/>
  <c r="AX60" i="32"/>
  <c r="S60" i="32" s="1"/>
  <c r="AC60" i="32" s="1"/>
  <c r="AB61" i="32" s="1"/>
  <c r="AX54" i="32"/>
  <c r="S54" i="32" s="1"/>
  <c r="AC54" i="32" s="1"/>
  <c r="AB55" i="32" s="1"/>
  <c r="AX48" i="32"/>
  <c r="S48" i="32" s="1"/>
  <c r="AC48" i="32" s="1"/>
  <c r="AB49" i="32" s="1"/>
  <c r="AX42" i="32"/>
  <c r="S42" i="32" s="1"/>
  <c r="AC42" i="32" s="1"/>
  <c r="AB43" i="32" s="1"/>
  <c r="AX35" i="32"/>
  <c r="S35" i="32" s="1"/>
  <c r="AC35" i="32" s="1"/>
  <c r="AB36" i="32" s="1"/>
  <c r="AX28" i="32"/>
  <c r="S28" i="32" s="1"/>
  <c r="AC28" i="32" s="1"/>
  <c r="AB29" i="32" s="1"/>
  <c r="AX20" i="32"/>
  <c r="S20" i="32" s="1"/>
  <c r="AC20" i="32" s="1"/>
  <c r="AB21" i="32" s="1"/>
  <c r="AX13" i="32"/>
  <c r="S13" i="32" s="1"/>
  <c r="AC13" i="32" s="1"/>
  <c r="AB14" i="32" s="1"/>
  <c r="AX6" i="32"/>
  <c r="S6" i="32" s="1"/>
  <c r="AC6" i="32" s="1"/>
  <c r="AB7" i="32" s="1"/>
  <c r="AK5" i="32"/>
  <c r="AT5" i="32" s="1"/>
  <c r="AJ5" i="32"/>
  <c r="AE70" i="25"/>
  <c r="W71" i="25"/>
  <c r="AG70" i="25"/>
  <c r="AP70" i="25" s="1"/>
  <c r="AF70" i="25"/>
  <c r="AO70" i="25" s="1"/>
  <c r="AK15" i="28"/>
  <c r="AT15" i="28" s="1"/>
  <c r="AJ15" i="28"/>
  <c r="AK51" i="28"/>
  <c r="AT51" i="28" s="1"/>
  <c r="AJ51" i="28"/>
  <c r="AK4" i="40"/>
  <c r="AT4" i="40" s="1"/>
  <c r="AT71" i="40" s="1"/>
  <c r="AJ4" i="40"/>
  <c r="AK12" i="80"/>
  <c r="AT12" i="80" s="1"/>
  <c r="AJ12" i="80"/>
  <c r="AK48" i="80"/>
  <c r="AT48" i="80" s="1"/>
  <c r="AJ48" i="80"/>
  <c r="AR68" i="83"/>
  <c r="AJ4" i="76"/>
  <c r="AK4" i="76"/>
  <c r="AT4" i="76" s="1"/>
  <c r="Y70" i="87"/>
  <c r="X70" i="87"/>
  <c r="Y68" i="88"/>
  <c r="X68" i="88"/>
  <c r="AJ66" i="32"/>
  <c r="AK66" i="32"/>
  <c r="AT66" i="32" s="1"/>
  <c r="AJ63" i="32"/>
  <c r="AK63" i="32"/>
  <c r="AT63" i="32" s="1"/>
  <c r="AJ57" i="32"/>
  <c r="AK57" i="32"/>
  <c r="AT57" i="32" s="1"/>
  <c r="AJ51" i="32"/>
  <c r="AK51" i="32"/>
  <c r="AT51" i="32" s="1"/>
  <c r="AJ45" i="32"/>
  <c r="AK45" i="32"/>
  <c r="AT45" i="32" s="1"/>
  <c r="AK39" i="32"/>
  <c r="AT39" i="32" s="1"/>
  <c r="AK33" i="32"/>
  <c r="AT33" i="32" s="1"/>
  <c r="AK27" i="32"/>
  <c r="AT27" i="32" s="1"/>
  <c r="AK21" i="32"/>
  <c r="AT21" i="32" s="1"/>
  <c r="AK15" i="32"/>
  <c r="AT15" i="32" s="1"/>
  <c r="AK9" i="32"/>
  <c r="AT9" i="32" s="1"/>
  <c r="AJ3" i="32"/>
  <c r="AB4" i="32"/>
  <c r="AS55" i="80"/>
  <c r="AL55" i="80"/>
  <c r="AU55" i="80" s="1"/>
  <c r="AS12" i="76"/>
  <c r="AL12" i="76"/>
  <c r="AU12" i="76" s="1"/>
  <c r="AS30" i="76"/>
  <c r="AL30" i="76"/>
  <c r="AU30" i="76" s="1"/>
  <c r="AS48" i="76"/>
  <c r="AL48" i="76"/>
  <c r="AU48" i="76" s="1"/>
  <c r="AS65" i="76"/>
  <c r="AL65" i="76"/>
  <c r="AU65" i="76" s="1"/>
  <c r="AG71" i="26"/>
  <c r="AP71" i="26" s="1"/>
  <c r="AF71" i="26"/>
  <c r="AO71" i="26" s="1"/>
  <c r="AE71" i="26"/>
  <c r="W72" i="26"/>
  <c r="AR69" i="28"/>
  <c r="AR71" i="28" s="1"/>
  <c r="AL69" i="28"/>
  <c r="AU69" i="28" s="1"/>
  <c r="AS8" i="48"/>
  <c r="AL8" i="48"/>
  <c r="AU8" i="48" s="1"/>
  <c r="AS13" i="76"/>
  <c r="AL13" i="76"/>
  <c r="AU13" i="76" s="1"/>
  <c r="AS31" i="76"/>
  <c r="AL31" i="76"/>
  <c r="AU31" i="76" s="1"/>
  <c r="AS49" i="76"/>
  <c r="AL49" i="76"/>
  <c r="AU49" i="76" s="1"/>
  <c r="AS66" i="76"/>
  <c r="AL66" i="76"/>
  <c r="AU66" i="76" s="1"/>
  <c r="AN67" i="47"/>
  <c r="AI67" i="47"/>
  <c r="X71" i="86"/>
  <c r="Y71" i="86"/>
  <c r="AS12" i="28"/>
  <c r="AL12" i="28"/>
  <c r="AU12" i="28" s="1"/>
  <c r="AS30" i="28"/>
  <c r="AL30" i="28"/>
  <c r="AU30" i="28" s="1"/>
  <c r="AS48" i="28"/>
  <c r="AL48" i="28"/>
  <c r="AU48" i="28" s="1"/>
  <c r="X69" i="39"/>
  <c r="Y69" i="39"/>
  <c r="AS27" i="80"/>
  <c r="AL27" i="80"/>
  <c r="AU27" i="80" s="1"/>
  <c r="AS45" i="80"/>
  <c r="AL45" i="80"/>
  <c r="AU45" i="80" s="1"/>
  <c r="AS8" i="40"/>
  <c r="AL8" i="40"/>
  <c r="AU8" i="40" s="1"/>
  <c r="AS8" i="76"/>
  <c r="AL8" i="76"/>
  <c r="AU8" i="76" s="1"/>
  <c r="AS26" i="76"/>
  <c r="AL26" i="76"/>
  <c r="AU26" i="76" s="1"/>
  <c r="AS44" i="76"/>
  <c r="AL44" i="76"/>
  <c r="AU44" i="76" s="1"/>
  <c r="AS62" i="76"/>
  <c r="AL62" i="76"/>
  <c r="AU62" i="76" s="1"/>
  <c r="AS13" i="28"/>
  <c r="AL13" i="28"/>
  <c r="AU13" i="28" s="1"/>
  <c r="AS31" i="28"/>
  <c r="AL31" i="28"/>
  <c r="AU31" i="28" s="1"/>
  <c r="AS49" i="28"/>
  <c r="AL49" i="28"/>
  <c r="AU49" i="28" s="1"/>
  <c r="AS10" i="80"/>
  <c r="AL10" i="80"/>
  <c r="AU10" i="80" s="1"/>
  <c r="W67" i="94"/>
  <c r="AG66" i="94"/>
  <c r="AP66" i="94" s="1"/>
  <c r="AF66" i="94"/>
  <c r="AO66" i="94" s="1"/>
  <c r="AE66" i="94"/>
  <c r="AS21" i="76"/>
  <c r="AL21" i="76"/>
  <c r="AU21" i="76" s="1"/>
  <c r="AS39" i="76"/>
  <c r="AL39" i="76"/>
  <c r="AU39" i="76" s="1"/>
  <c r="AS57" i="76"/>
  <c r="AL57" i="76"/>
  <c r="AU57" i="76" s="1"/>
  <c r="AJ20" i="28"/>
  <c r="AK20" i="28"/>
  <c r="AT20" i="28" s="1"/>
  <c r="AI66" i="89"/>
  <c r="AN66" i="89"/>
  <c r="AK23" i="80"/>
  <c r="AT23" i="80" s="1"/>
  <c r="AJ23" i="80"/>
  <c r="AK59" i="80"/>
  <c r="AT59" i="80" s="1"/>
  <c r="AJ59" i="80"/>
  <c r="AN67" i="92"/>
  <c r="AI67" i="92"/>
  <c r="AS7" i="96"/>
  <c r="AL7" i="96"/>
  <c r="AU7" i="96" s="1"/>
  <c r="AK57" i="28"/>
  <c r="AT57" i="28" s="1"/>
  <c r="AJ57" i="28"/>
  <c r="AK18" i="80"/>
  <c r="AT18" i="80" s="1"/>
  <c r="AJ18" i="80"/>
  <c r="AK54" i="80"/>
  <c r="AT54" i="80" s="1"/>
  <c r="AJ54" i="80"/>
  <c r="AS7" i="80"/>
  <c r="AL7" i="80"/>
  <c r="AU7" i="80" s="1"/>
  <c r="AS67" i="80"/>
  <c r="AL67" i="80"/>
  <c r="AU67" i="80" s="1"/>
  <c r="AS3" i="76"/>
  <c r="AL3" i="76"/>
  <c r="AU3" i="76" s="1"/>
  <c r="AS23" i="76"/>
  <c r="AL23" i="76"/>
  <c r="AU23" i="76" s="1"/>
  <c r="AS41" i="76"/>
  <c r="AL41" i="76"/>
  <c r="AU41" i="76" s="1"/>
  <c r="AS59" i="76"/>
  <c r="AL59" i="76"/>
  <c r="AU59" i="76" s="1"/>
  <c r="AS16" i="28"/>
  <c r="AL16" i="28"/>
  <c r="AU16" i="28" s="1"/>
  <c r="AS34" i="28"/>
  <c r="AL34" i="28"/>
  <c r="AU34" i="28" s="1"/>
  <c r="AS52" i="28"/>
  <c r="AL52" i="28"/>
  <c r="AU52" i="28" s="1"/>
  <c r="AJ67" i="32"/>
  <c r="AK67" i="32"/>
  <c r="AT67" i="32" s="1"/>
  <c r="AK62" i="32"/>
  <c r="AT62" i="32" s="1"/>
  <c r="AJ62" i="32"/>
  <c r="AK56" i="32"/>
  <c r="AT56" i="32" s="1"/>
  <c r="AJ56" i="32"/>
  <c r="AK50" i="32"/>
  <c r="AT50" i="32" s="1"/>
  <c r="AJ50" i="32"/>
  <c r="AK44" i="32"/>
  <c r="AT44" i="32" s="1"/>
  <c r="AJ44" i="32"/>
  <c r="AK38" i="32"/>
  <c r="AT38" i="32" s="1"/>
  <c r="AJ38" i="32"/>
  <c r="AK32" i="32"/>
  <c r="AT32" i="32" s="1"/>
  <c r="AJ32" i="32"/>
  <c r="AK26" i="32"/>
  <c r="AT26" i="32" s="1"/>
  <c r="AJ26" i="32"/>
  <c r="AK20" i="32"/>
  <c r="AT20" i="32" s="1"/>
  <c r="AJ20" i="32"/>
  <c r="AK14" i="32"/>
  <c r="AT14" i="32" s="1"/>
  <c r="AJ14" i="32"/>
  <c r="AJ8" i="32"/>
  <c r="AK8" i="32"/>
  <c r="AT8" i="32" s="1"/>
  <c r="AR67" i="78"/>
  <c r="AG69" i="82"/>
  <c r="AP69" i="82" s="1"/>
  <c r="AF69" i="82"/>
  <c r="AO69" i="82" s="1"/>
  <c r="W70" i="82"/>
  <c r="AE69" i="82"/>
  <c r="AS23" i="28"/>
  <c r="AL23" i="28"/>
  <c r="AU23" i="28" s="1"/>
  <c r="AS41" i="28"/>
  <c r="AL41" i="28"/>
  <c r="AU41" i="28" s="1"/>
  <c r="AS59" i="28"/>
  <c r="AL59" i="28"/>
  <c r="AU59" i="28" s="1"/>
  <c r="X70" i="31"/>
  <c r="Y70" i="31"/>
  <c r="AS20" i="80"/>
  <c r="AL20" i="80"/>
  <c r="AU20" i="80" s="1"/>
  <c r="AS38" i="80"/>
  <c r="AL38" i="80"/>
  <c r="AU38" i="80" s="1"/>
  <c r="AI70" i="38"/>
  <c r="AN70" i="38"/>
  <c r="AS68" i="28"/>
  <c r="AL68" i="28"/>
  <c r="AU68" i="28" s="1"/>
  <c r="AS9" i="80"/>
  <c r="AL9" i="80"/>
  <c r="AU9" i="80" s="1"/>
  <c r="AS63" i="80"/>
  <c r="AL63" i="80"/>
  <c r="AU63" i="80" s="1"/>
  <c r="AS7" i="40"/>
  <c r="AL7" i="40"/>
  <c r="AU7" i="40" s="1"/>
  <c r="X73" i="91"/>
  <c r="Y73" i="91"/>
  <c r="AH69" i="83"/>
  <c r="AQ69" i="83" s="1"/>
  <c r="AI67" i="35"/>
  <c r="AN67" i="35"/>
  <c r="AS28" i="80"/>
  <c r="AL28" i="80"/>
  <c r="AU28" i="80" s="1"/>
  <c r="AS46" i="80"/>
  <c r="AL46" i="80"/>
  <c r="AU46" i="80" s="1"/>
  <c r="AJ64" i="80"/>
  <c r="X69" i="43"/>
  <c r="Y69" i="43"/>
  <c r="AH69" i="41"/>
  <c r="AQ69" i="41" s="1"/>
  <c r="AJ26" i="28"/>
  <c r="AK26" i="28"/>
  <c r="AT26" i="28" s="1"/>
  <c r="AJ56" i="28"/>
  <c r="AK29" i="80"/>
  <c r="AT29" i="80" s="1"/>
  <c r="AJ29" i="80"/>
  <c r="AJ69" i="80"/>
  <c r="AS69" i="80" s="1"/>
  <c r="AK69" i="80"/>
  <c r="AT69" i="80" s="1"/>
  <c r="AS19" i="80"/>
  <c r="AL19" i="80"/>
  <c r="AU19" i="80" s="1"/>
  <c r="Y70" i="90"/>
  <c r="X70" i="90"/>
  <c r="AR69" i="25"/>
  <c r="AK21" i="28"/>
  <c r="AT21" i="28" s="1"/>
  <c r="AJ21" i="28"/>
  <c r="AE66" i="27"/>
  <c r="AG66" i="27"/>
  <c r="AP66" i="27" s="1"/>
  <c r="AF66" i="27"/>
  <c r="AO66" i="27" s="1"/>
  <c r="W67" i="27"/>
  <c r="AK27" i="28"/>
  <c r="AT27" i="28" s="1"/>
  <c r="AJ27" i="28"/>
  <c r="AS63" i="28"/>
  <c r="AL63" i="28"/>
  <c r="AU63" i="28" s="1"/>
  <c r="AK24" i="80"/>
  <c r="AT24" i="80" s="1"/>
  <c r="AJ24" i="80"/>
  <c r="AJ60" i="80"/>
  <c r="AK60" i="80"/>
  <c r="AT60" i="80" s="1"/>
  <c r="AI70" i="85"/>
  <c r="AN70" i="85"/>
  <c r="AS11" i="76"/>
  <c r="AL11" i="76"/>
  <c r="AU11" i="76" s="1"/>
  <c r="AJ4" i="28"/>
  <c r="AK4" i="28"/>
  <c r="AT4" i="28" s="1"/>
  <c r="AN69" i="87"/>
  <c r="AI69" i="87"/>
  <c r="AK68" i="32"/>
  <c r="AT68" i="32" s="1"/>
  <c r="AJ68" i="32"/>
  <c r="AJ61" i="32"/>
  <c r="AK61" i="32"/>
  <c r="AT61" i="32" s="1"/>
  <c r="AJ55" i="32"/>
  <c r="AK55" i="32"/>
  <c r="AT55" i="32" s="1"/>
  <c r="AJ49" i="32"/>
  <c r="AK49" i="32"/>
  <c r="AT49" i="32" s="1"/>
  <c r="AJ43" i="32"/>
  <c r="AK43" i="32"/>
  <c r="AT43" i="32" s="1"/>
  <c r="AJ37" i="32"/>
  <c r="AK37" i="32"/>
  <c r="AT37" i="32" s="1"/>
  <c r="AJ31" i="32"/>
  <c r="AK31" i="32"/>
  <c r="AT31" i="32" s="1"/>
  <c r="AJ25" i="32"/>
  <c r="AK25" i="32"/>
  <c r="AT25" i="32" s="1"/>
  <c r="AJ19" i="32"/>
  <c r="AK19" i="32"/>
  <c r="AT19" i="32" s="1"/>
  <c r="AJ13" i="32"/>
  <c r="AK13" i="32"/>
  <c r="AT13" i="32" s="1"/>
  <c r="AJ7" i="32"/>
  <c r="AK7" i="32"/>
  <c r="AT7" i="32" s="1"/>
  <c r="AS13" i="80"/>
  <c r="AL13" i="80"/>
  <c r="AU13" i="80" s="1"/>
  <c r="AS61" i="80"/>
  <c r="AL61" i="80"/>
  <c r="AU61" i="80" s="1"/>
  <c r="AS13" i="40"/>
  <c r="AL13" i="40"/>
  <c r="AU13" i="40" s="1"/>
  <c r="AS18" i="76"/>
  <c r="AL18" i="76"/>
  <c r="AU18" i="76" s="1"/>
  <c r="AS36" i="76"/>
  <c r="AL36" i="76"/>
  <c r="AU36" i="76" s="1"/>
  <c r="AS54" i="76"/>
  <c r="AL54" i="76"/>
  <c r="AU54" i="76" s="1"/>
  <c r="AR69" i="30"/>
  <c r="AS11" i="28"/>
  <c r="AL11" i="28"/>
  <c r="AU11" i="28" s="1"/>
  <c r="AI69" i="31"/>
  <c r="AN69" i="31"/>
  <c r="AJ4" i="96"/>
  <c r="AK4" i="96"/>
  <c r="AT4" i="96" s="1"/>
  <c r="AT71" i="96" s="1"/>
  <c r="AH70" i="73"/>
  <c r="AQ70" i="73" s="1"/>
  <c r="AS19" i="76"/>
  <c r="AL19" i="76"/>
  <c r="AU19" i="76" s="1"/>
  <c r="AS37" i="76"/>
  <c r="AL37" i="76"/>
  <c r="AU37" i="76" s="1"/>
  <c r="AS55" i="76"/>
  <c r="AL55" i="76"/>
  <c r="AU55" i="76" s="1"/>
  <c r="AI70" i="86"/>
  <c r="AN70" i="86"/>
  <c r="AR68" i="41"/>
  <c r="AS18" i="28"/>
  <c r="AL18" i="28"/>
  <c r="AU18" i="28" s="1"/>
  <c r="AS36" i="28"/>
  <c r="AL36" i="28"/>
  <c r="AU36" i="28" s="1"/>
  <c r="AS54" i="28"/>
  <c r="AL54" i="28"/>
  <c r="AU54" i="28" s="1"/>
  <c r="AI68" i="39"/>
  <c r="AN68" i="39"/>
  <c r="AI67" i="45"/>
  <c r="AN67" i="45"/>
  <c r="AS15" i="80"/>
  <c r="AL15" i="80"/>
  <c r="AU15" i="80" s="1"/>
  <c r="AS33" i="80"/>
  <c r="AL33" i="80"/>
  <c r="AU33" i="80" s="1"/>
  <c r="AS51" i="80"/>
  <c r="AL51" i="80"/>
  <c r="AU51" i="80" s="1"/>
  <c r="AH70" i="37"/>
  <c r="AQ70" i="37" s="1"/>
  <c r="Z69" i="83"/>
  <c r="AS14" i="76"/>
  <c r="AL14" i="76"/>
  <c r="AU14" i="76" s="1"/>
  <c r="AS32" i="76"/>
  <c r="AL32" i="76"/>
  <c r="AU32" i="76" s="1"/>
  <c r="AS50" i="76"/>
  <c r="AL50" i="76"/>
  <c r="AU50" i="76" s="1"/>
  <c r="AS67" i="76"/>
  <c r="AL67" i="76"/>
  <c r="AU67" i="76" s="1"/>
  <c r="AS19" i="28"/>
  <c r="AL19" i="28"/>
  <c r="AU19" i="28" s="1"/>
  <c r="AS37" i="28"/>
  <c r="AL37" i="28"/>
  <c r="AU37" i="28" s="1"/>
  <c r="AS55" i="28"/>
  <c r="AL55" i="28"/>
  <c r="AU55" i="28" s="1"/>
  <c r="AS14" i="40"/>
  <c r="AL14" i="40"/>
  <c r="AU14" i="40" s="1"/>
  <c r="AH68" i="78"/>
  <c r="AQ68" i="78" s="1"/>
  <c r="AS9" i="76"/>
  <c r="AL9" i="76"/>
  <c r="AU9" i="76" s="1"/>
  <c r="AS27" i="76"/>
  <c r="AL27" i="76"/>
  <c r="AU27" i="76" s="1"/>
  <c r="AS45" i="76"/>
  <c r="AL45" i="76"/>
  <c r="AU45" i="76" s="1"/>
  <c r="AS63" i="76"/>
  <c r="AL63" i="76"/>
  <c r="AU63" i="76" s="1"/>
  <c r="AN68" i="43"/>
  <c r="AI68" i="43"/>
  <c r="AE69" i="41"/>
  <c r="W70" i="41"/>
  <c r="AF69" i="41"/>
  <c r="AO69" i="41" s="1"/>
  <c r="AG69" i="41"/>
  <c r="AP69" i="41" s="1"/>
  <c r="AH68" i="29"/>
  <c r="AQ68" i="29" s="1"/>
  <c r="AJ32" i="28"/>
  <c r="AK32" i="28"/>
  <c r="AT32" i="28" s="1"/>
  <c r="X67" i="89"/>
  <c r="Y67" i="89"/>
  <c r="AK35" i="80"/>
  <c r="AT35" i="80" s="1"/>
  <c r="AJ35" i="80"/>
  <c r="Y68" i="92"/>
  <c r="X68" i="92"/>
  <c r="Y68" i="46"/>
  <c r="X68" i="46"/>
  <c r="AS10" i="76"/>
  <c r="AL10" i="76"/>
  <c r="AU10" i="76" s="1"/>
  <c r="W68" i="74"/>
  <c r="AG67" i="74"/>
  <c r="AP67" i="74" s="1"/>
  <c r="AF67" i="74"/>
  <c r="AO67" i="74" s="1"/>
  <c r="AE67" i="74"/>
  <c r="AS3" i="40"/>
  <c r="AL3" i="40"/>
  <c r="AU3" i="40" s="1"/>
  <c r="AS16" i="76"/>
  <c r="AL16" i="76"/>
  <c r="AU16" i="76" s="1"/>
  <c r="AS34" i="76"/>
  <c r="AL34" i="76"/>
  <c r="AU34" i="76" s="1"/>
  <c r="AS52" i="76"/>
  <c r="AL52" i="76"/>
  <c r="AU52" i="76" s="1"/>
  <c r="AK33" i="28"/>
  <c r="AT33" i="28" s="1"/>
  <c r="AJ33" i="28"/>
  <c r="AN66" i="75"/>
  <c r="AI66" i="75"/>
  <c r="AK30" i="80"/>
  <c r="AT30" i="80" s="1"/>
  <c r="AJ30" i="80"/>
  <c r="AK65" i="80"/>
  <c r="AT65" i="80" s="1"/>
  <c r="AJ65" i="80"/>
  <c r="AS25" i="80"/>
  <c r="AL25" i="80"/>
  <c r="AU25" i="80" s="1"/>
  <c r="AS29" i="76"/>
  <c r="AL29" i="76"/>
  <c r="AU29" i="76" s="1"/>
  <c r="AS47" i="76"/>
  <c r="AL47" i="76"/>
  <c r="AU47" i="76" s="1"/>
  <c r="AS68" i="76"/>
  <c r="AL68" i="76"/>
  <c r="AU68" i="76" s="1"/>
  <c r="AS3" i="28"/>
  <c r="AL3" i="28"/>
  <c r="AU3" i="28" s="1"/>
  <c r="AS22" i="28"/>
  <c r="AL22" i="28"/>
  <c r="AU22" i="28" s="1"/>
  <c r="AS40" i="28"/>
  <c r="AL40" i="28"/>
  <c r="AU40" i="28" s="1"/>
  <c r="AS58" i="28"/>
  <c r="AL58" i="28"/>
  <c r="AU58" i="28" s="1"/>
  <c r="AN67" i="88"/>
  <c r="AI67" i="88"/>
  <c r="AJ60" i="32"/>
  <c r="AK60" i="32"/>
  <c r="AT60" i="32" s="1"/>
  <c r="AJ54" i="32"/>
  <c r="AK54" i="32"/>
  <c r="AT54" i="32" s="1"/>
  <c r="AJ48" i="32"/>
  <c r="AK48" i="32"/>
  <c r="AT48" i="32" s="1"/>
  <c r="AJ42" i="32"/>
  <c r="AK42" i="32"/>
  <c r="AT42" i="32" s="1"/>
  <c r="AJ36" i="32"/>
  <c r="AK36" i="32"/>
  <c r="AT36" i="32" s="1"/>
  <c r="AJ30" i="32"/>
  <c r="AK30" i="32"/>
  <c r="AT30" i="32" s="1"/>
  <c r="AJ24" i="32"/>
  <c r="AK24" i="32"/>
  <c r="AT24" i="32" s="1"/>
  <c r="AJ18" i="32"/>
  <c r="AK18" i="32"/>
  <c r="AT18" i="32" s="1"/>
  <c r="AJ12" i="32"/>
  <c r="AK12" i="32"/>
  <c r="AT12" i="32" s="1"/>
  <c r="AJ6" i="32"/>
  <c r="AK6" i="32"/>
  <c r="AT6" i="32" s="1"/>
  <c r="Y69" i="36"/>
  <c r="X69" i="36"/>
  <c r="X70" i="81"/>
  <c r="Y70" i="81"/>
  <c r="AR69" i="73"/>
  <c r="AG70" i="42"/>
  <c r="AP70" i="42" s="1"/>
  <c r="AF70" i="42"/>
  <c r="AO70" i="42" s="1"/>
  <c r="AE70" i="42"/>
  <c r="W71" i="42"/>
  <c r="AS29" i="28"/>
  <c r="AL29" i="28"/>
  <c r="AU29" i="28" s="1"/>
  <c r="AS47" i="28"/>
  <c r="AL47" i="28"/>
  <c r="AU47" i="28" s="1"/>
  <c r="AS65" i="28"/>
  <c r="AL65" i="28"/>
  <c r="AU65" i="28" s="1"/>
  <c r="AS3" i="96"/>
  <c r="AL3" i="96"/>
  <c r="AU3" i="96" s="1"/>
  <c r="AS26" i="80"/>
  <c r="AL26" i="80"/>
  <c r="AU26" i="80" s="1"/>
  <c r="AS44" i="80"/>
  <c r="AL44" i="80"/>
  <c r="AU44" i="80" s="1"/>
  <c r="AI69" i="76"/>
  <c r="AN69" i="76"/>
  <c r="AN71" i="76" s="1"/>
  <c r="AI68" i="33"/>
  <c r="AN68" i="33"/>
  <c r="Y68" i="47"/>
  <c r="X68" i="47"/>
  <c r="AH71" i="95"/>
  <c r="AQ71" i="95" s="1"/>
  <c r="AS66" i="80"/>
  <c r="AL66" i="80"/>
  <c r="AU66" i="80" s="1"/>
  <c r="AH69" i="84"/>
  <c r="AQ69" i="84" s="1"/>
  <c r="AQ71" i="84" s="1"/>
  <c r="AZ3" i="84"/>
  <c r="AX7" i="84" s="1"/>
  <c r="S7" i="84" s="1"/>
  <c r="AC7" i="84" s="1"/>
  <c r="AB8" i="84" s="1"/>
  <c r="AN72" i="91"/>
  <c r="AI72" i="91"/>
  <c r="AH70" i="30"/>
  <c r="AQ70" i="30" s="1"/>
  <c r="AR67" i="29"/>
  <c r="AS10" i="48"/>
  <c r="AL10" i="48"/>
  <c r="AU10" i="48" s="1"/>
  <c r="AS16" i="80"/>
  <c r="AL16" i="80"/>
  <c r="AU16" i="80" s="1"/>
  <c r="AS34" i="80"/>
  <c r="AL34" i="80"/>
  <c r="AU34" i="80" s="1"/>
  <c r="AS52" i="80"/>
  <c r="AL52" i="80"/>
  <c r="AU52" i="80" s="1"/>
  <c r="Z68" i="78"/>
  <c r="AK69" i="76"/>
  <c r="AT69" i="76" s="1"/>
  <c r="Z68" i="29"/>
  <c r="AJ38" i="28"/>
  <c r="AK38" i="28"/>
  <c r="AT38" i="28" s="1"/>
  <c r="AS62" i="28"/>
  <c r="AL62" i="28"/>
  <c r="AU62" i="28" s="1"/>
  <c r="AS9" i="40"/>
  <c r="AL9" i="40"/>
  <c r="AU9" i="40" s="1"/>
  <c r="AS5" i="48"/>
  <c r="AL5" i="48"/>
  <c r="AU5" i="48" s="1"/>
  <c r="AK5" i="80"/>
  <c r="AT5" i="80" s="1"/>
  <c r="AJ5" i="80"/>
  <c r="AK41" i="80"/>
  <c r="AT41" i="80" s="1"/>
  <c r="AJ41" i="80"/>
  <c r="AS37" i="80"/>
  <c r="AL37" i="80"/>
  <c r="AU37" i="80" s="1"/>
  <c r="Y72" i="79"/>
  <c r="X72" i="79"/>
  <c r="AI69" i="90"/>
  <c r="AN69" i="90"/>
  <c r="AI67" i="46"/>
  <c r="AN67" i="46"/>
  <c r="AS4" i="48"/>
  <c r="AL4" i="48"/>
  <c r="AU4" i="48" s="1"/>
  <c r="AS28" i="76"/>
  <c r="AL28" i="76"/>
  <c r="AU28" i="76" s="1"/>
  <c r="AS64" i="76"/>
  <c r="AL64" i="76"/>
  <c r="AU64" i="76" s="1"/>
  <c r="X67" i="75"/>
  <c r="Y67" i="75"/>
  <c r="AK39" i="28"/>
  <c r="AT39" i="28" s="1"/>
  <c r="AJ39" i="28"/>
  <c r="AK65" i="32"/>
  <c r="AT65" i="32" s="1"/>
  <c r="AJ65" i="32"/>
  <c r="AK59" i="32"/>
  <c r="AT59" i="32" s="1"/>
  <c r="AJ59" i="32"/>
  <c r="AK53" i="32"/>
  <c r="AT53" i="32" s="1"/>
  <c r="AJ53" i="32"/>
  <c r="AK47" i="32"/>
  <c r="AT47" i="32" s="1"/>
  <c r="AJ47" i="32"/>
  <c r="AK41" i="32"/>
  <c r="AT41" i="32" s="1"/>
  <c r="AJ41" i="32"/>
  <c r="AK35" i="32"/>
  <c r="AT35" i="32" s="1"/>
  <c r="AJ35" i="32"/>
  <c r="AK29" i="32"/>
  <c r="AT29" i="32" s="1"/>
  <c r="AJ29" i="32"/>
  <c r="AK23" i="32"/>
  <c r="AT23" i="32" s="1"/>
  <c r="AJ23" i="32"/>
  <c r="AK17" i="32"/>
  <c r="AT17" i="32" s="1"/>
  <c r="AJ17" i="32"/>
  <c r="AK11" i="32"/>
  <c r="AT11" i="32" s="1"/>
  <c r="AJ11" i="32"/>
  <c r="AN68" i="36"/>
  <c r="AI68" i="36"/>
  <c r="AS31" i="80"/>
  <c r="AL31" i="80"/>
  <c r="AU31" i="80" s="1"/>
  <c r="AS9" i="48"/>
  <c r="AL9" i="48"/>
  <c r="AU9" i="48" s="1"/>
  <c r="AS8" i="96"/>
  <c r="AL8" i="96"/>
  <c r="AU8" i="96" s="1"/>
  <c r="AL69" i="40"/>
  <c r="AU69" i="40" s="1"/>
  <c r="AR69" i="40"/>
  <c r="AR71" i="40" s="1"/>
  <c r="AS6" i="76"/>
  <c r="AL6" i="76"/>
  <c r="AU6" i="76" s="1"/>
  <c r="AS24" i="76"/>
  <c r="AL24" i="76"/>
  <c r="AU24" i="76" s="1"/>
  <c r="AS42" i="76"/>
  <c r="AL42" i="76"/>
  <c r="AU42" i="76" s="1"/>
  <c r="AS60" i="76"/>
  <c r="AL60" i="76"/>
  <c r="AU60" i="76" s="1"/>
  <c r="AS8" i="80"/>
  <c r="AL8" i="80"/>
  <c r="AU8" i="80" s="1"/>
  <c r="X71" i="38"/>
  <c r="Y71" i="38"/>
  <c r="AR69" i="37"/>
  <c r="W71" i="73"/>
  <c r="AG70" i="73"/>
  <c r="AP70" i="73" s="1"/>
  <c r="AE70" i="73"/>
  <c r="AF70" i="73"/>
  <c r="AO70" i="73" s="1"/>
  <c r="AS7" i="76"/>
  <c r="AL7" i="76"/>
  <c r="AU7" i="76" s="1"/>
  <c r="AS25" i="76"/>
  <c r="AL25" i="76"/>
  <c r="AU25" i="76" s="1"/>
  <c r="AS43" i="76"/>
  <c r="AL43" i="76"/>
  <c r="AU43" i="76" s="1"/>
  <c r="AS61" i="76"/>
  <c r="AL61" i="76"/>
  <c r="AU61" i="76" s="1"/>
  <c r="X69" i="33"/>
  <c r="Y69" i="33"/>
  <c r="AR69" i="80"/>
  <c r="AR71" i="80" s="1"/>
  <c r="AL69" i="80"/>
  <c r="AU69" i="80" s="1"/>
  <c r="AS24" i="28"/>
  <c r="AL24" i="28"/>
  <c r="AU24" i="28" s="1"/>
  <c r="AS42" i="28"/>
  <c r="AL42" i="28"/>
  <c r="AU42" i="28" s="1"/>
  <c r="AS60" i="28"/>
  <c r="AL60" i="28"/>
  <c r="AU60" i="28" s="1"/>
  <c r="AE71" i="95"/>
  <c r="W72" i="95"/>
  <c r="AF71" i="95"/>
  <c r="AO71" i="95" s="1"/>
  <c r="AG71" i="95"/>
  <c r="AP71" i="95" s="1"/>
  <c r="AS21" i="80"/>
  <c r="AL21" i="80"/>
  <c r="AU21" i="80" s="1"/>
  <c r="AS39" i="80"/>
  <c r="AL39" i="80"/>
  <c r="AU39" i="80" s="1"/>
  <c r="AF69" i="84"/>
  <c r="AO69" i="84" s="1"/>
  <c r="AO71" i="84" s="1"/>
  <c r="AE69" i="84"/>
  <c r="AG69" i="84"/>
  <c r="AP69" i="84" s="1"/>
  <c r="AP71" i="84" s="1"/>
  <c r="AX69" i="84"/>
  <c r="S69" i="84" s="1"/>
  <c r="AC69" i="84" s="1"/>
  <c r="W71" i="37"/>
  <c r="AG70" i="37"/>
  <c r="AP70" i="37" s="1"/>
  <c r="AF70" i="37"/>
  <c r="AO70" i="37" s="1"/>
  <c r="AE70" i="37"/>
  <c r="AS20" i="76"/>
  <c r="AL20" i="76"/>
  <c r="AU20" i="76" s="1"/>
  <c r="AS38" i="76"/>
  <c r="AL38" i="76"/>
  <c r="AU38" i="76" s="1"/>
  <c r="AS56" i="76"/>
  <c r="AL56" i="76"/>
  <c r="AU56" i="76" s="1"/>
  <c r="AJ7" i="28"/>
  <c r="AK7" i="28"/>
  <c r="AT7" i="28" s="1"/>
  <c r="AS25" i="28"/>
  <c r="AL25" i="28"/>
  <c r="AU25" i="28" s="1"/>
  <c r="AS43" i="28"/>
  <c r="AL43" i="28"/>
  <c r="AU43" i="28" s="1"/>
  <c r="AS61" i="28"/>
  <c r="AL61" i="28"/>
  <c r="AU61" i="28" s="1"/>
  <c r="AS15" i="76"/>
  <c r="AL15" i="76"/>
  <c r="AU15" i="76" s="1"/>
  <c r="AS33" i="76"/>
  <c r="AL33" i="76"/>
  <c r="AU33" i="76" s="1"/>
  <c r="AS51" i="76"/>
  <c r="AL51" i="76"/>
  <c r="AU51" i="76" s="1"/>
  <c r="AJ8" i="28"/>
  <c r="AK8" i="28"/>
  <c r="AT8" i="28" s="1"/>
  <c r="AJ44" i="28"/>
  <c r="AK44" i="28"/>
  <c r="AT44" i="28" s="1"/>
  <c r="AK11" i="80"/>
  <c r="AT11" i="80" s="1"/>
  <c r="AJ11" i="80"/>
  <c r="AK47" i="80"/>
  <c r="AT47" i="80" s="1"/>
  <c r="AJ47" i="80"/>
  <c r="AS50" i="80"/>
  <c r="AL50" i="80"/>
  <c r="AU50" i="80" s="1"/>
  <c r="AI71" i="79"/>
  <c r="AN71" i="79"/>
  <c r="AS6" i="80"/>
  <c r="AL6" i="80"/>
  <c r="AU6" i="80" s="1"/>
  <c r="AS46" i="76"/>
  <c r="AL46" i="76"/>
  <c r="AU46" i="76" s="1"/>
  <c r="AF69" i="34"/>
  <c r="AO69" i="34" s="1"/>
  <c r="AG69" i="34"/>
  <c r="AP69" i="34" s="1"/>
  <c r="W70" i="34"/>
  <c r="AE69" i="34"/>
  <c r="AR68" i="84"/>
  <c r="AH70" i="93"/>
  <c r="AQ70" i="93" s="1"/>
  <c r="AR65" i="94"/>
  <c r="Z70" i="93"/>
  <c r="AG69" i="32"/>
  <c r="AP69" i="32" s="1"/>
  <c r="AP71" i="32" s="1"/>
  <c r="AF69" i="32"/>
  <c r="AO69" i="32" s="1"/>
  <c r="AO71" i="32" s="1"/>
  <c r="AE69" i="32"/>
  <c r="AX69" i="32"/>
  <c r="S69" i="32" s="1"/>
  <c r="AC69" i="32" s="1"/>
  <c r="AJ69" i="32" s="1"/>
  <c r="AS69" i="32" s="1"/>
  <c r="AK36" i="80"/>
  <c r="AT36" i="80" s="1"/>
  <c r="AJ36" i="80"/>
  <c r="AE70" i="77"/>
  <c r="W71" i="77"/>
  <c r="AF70" i="77"/>
  <c r="AO70" i="77" s="1"/>
  <c r="AG70" i="77"/>
  <c r="AP70" i="77" s="1"/>
  <c r="AS56" i="80"/>
  <c r="AL56" i="80"/>
  <c r="AU56" i="80" s="1"/>
  <c r="AS7" i="48"/>
  <c r="AL7" i="48"/>
  <c r="AU7" i="48" s="1"/>
  <c r="AS22" i="76"/>
  <c r="AL22" i="76"/>
  <c r="AU22" i="76" s="1"/>
  <c r="AS40" i="76"/>
  <c r="AL40" i="76"/>
  <c r="AU40" i="76" s="1"/>
  <c r="AS58" i="76"/>
  <c r="AL58" i="76"/>
  <c r="AU58" i="76" s="1"/>
  <c r="AJ9" i="28"/>
  <c r="AK9" i="28"/>
  <c r="AT9" i="28" s="1"/>
  <c r="AK45" i="28"/>
  <c r="AT45" i="28" s="1"/>
  <c r="AJ45" i="28"/>
  <c r="AS67" i="28"/>
  <c r="AL67" i="28"/>
  <c r="AU67" i="28" s="1"/>
  <c r="AK42" i="80"/>
  <c r="AT42" i="80" s="1"/>
  <c r="AJ42" i="80"/>
  <c r="AS49" i="80"/>
  <c r="AL49" i="80"/>
  <c r="AU49" i="80" s="1"/>
  <c r="X71" i="85"/>
  <c r="Y71" i="85"/>
  <c r="AS17" i="76"/>
  <c r="AL17" i="76"/>
  <c r="AU17" i="76" s="1"/>
  <c r="AS35" i="76"/>
  <c r="AL35" i="76"/>
  <c r="AU35" i="76" s="1"/>
  <c r="AS53" i="76"/>
  <c r="AL53" i="76"/>
  <c r="AU53" i="76" s="1"/>
  <c r="AS10" i="28"/>
  <c r="AL10" i="28"/>
  <c r="AU10" i="28" s="1"/>
  <c r="AS28" i="28"/>
  <c r="AL28" i="28"/>
  <c r="AU28" i="28" s="1"/>
  <c r="AS46" i="28"/>
  <c r="AL46" i="28"/>
  <c r="AU46" i="28" s="1"/>
  <c r="AS64" i="28"/>
  <c r="AL64" i="28"/>
  <c r="AU64" i="28" s="1"/>
  <c r="AS9" i="96"/>
  <c r="AL9" i="96"/>
  <c r="AU9" i="96" s="1"/>
  <c r="AJ64" i="32"/>
  <c r="AK64" i="32"/>
  <c r="AT64" i="32" s="1"/>
  <c r="AJ58" i="32"/>
  <c r="AK58" i="32"/>
  <c r="AT58" i="32" s="1"/>
  <c r="AJ52" i="32"/>
  <c r="AK52" i="32"/>
  <c r="AT52" i="32" s="1"/>
  <c r="AJ46" i="32"/>
  <c r="AK46" i="32"/>
  <c r="AT46" i="32" s="1"/>
  <c r="AX39" i="32"/>
  <c r="S39" i="32" s="1"/>
  <c r="AC39" i="32" s="1"/>
  <c r="AB40" i="32" s="1"/>
  <c r="AX33" i="32"/>
  <c r="S33" i="32" s="1"/>
  <c r="AC33" i="32" s="1"/>
  <c r="AB34" i="32" s="1"/>
  <c r="AX27" i="32"/>
  <c r="S27" i="32" s="1"/>
  <c r="AC27" i="32" s="1"/>
  <c r="AB28" i="32" s="1"/>
  <c r="AX21" i="32"/>
  <c r="S21" i="32" s="1"/>
  <c r="AC21" i="32" s="1"/>
  <c r="AB22" i="32" s="1"/>
  <c r="AX15" i="32"/>
  <c r="S15" i="32" s="1"/>
  <c r="AC15" i="32" s="1"/>
  <c r="AB16" i="32" s="1"/>
  <c r="AX9" i="32"/>
  <c r="S9" i="32" s="1"/>
  <c r="AC9" i="32" s="1"/>
  <c r="AB10" i="32" s="1"/>
  <c r="AS68" i="80"/>
  <c r="AL68" i="80"/>
  <c r="AU68" i="80" s="1"/>
  <c r="AI69" i="81"/>
  <c r="AN69" i="81"/>
  <c r="AH70" i="25"/>
  <c r="AQ70" i="25" s="1"/>
  <c r="AS17" i="28"/>
  <c r="AL17" i="28"/>
  <c r="AU17" i="28" s="1"/>
  <c r="AS35" i="28"/>
  <c r="AL35" i="28"/>
  <c r="AU35" i="28" s="1"/>
  <c r="AS53" i="28"/>
  <c r="AL53" i="28"/>
  <c r="AU53" i="28" s="1"/>
  <c r="AS14" i="80"/>
  <c r="AL14" i="80"/>
  <c r="AU14" i="80" s="1"/>
  <c r="AS32" i="80"/>
  <c r="AL32" i="80"/>
  <c r="AU32" i="80" s="1"/>
  <c r="AS62" i="80"/>
  <c r="AL62" i="80"/>
  <c r="AU62" i="80" s="1"/>
  <c r="AK6" i="28"/>
  <c r="AT6" i="28" s="1"/>
  <c r="AJ6" i="28"/>
  <c r="Y68" i="45"/>
  <c r="X68" i="45"/>
  <c r="AJ3" i="80"/>
  <c r="AB4" i="80"/>
  <c r="AS57" i="80"/>
  <c r="AL57" i="80"/>
  <c r="AU57" i="80" s="1"/>
  <c r="Z70" i="30"/>
  <c r="AR69" i="93"/>
  <c r="X68" i="35"/>
  <c r="Y68" i="35"/>
  <c r="AR70" i="95"/>
  <c r="AS22" i="80"/>
  <c r="AL22" i="80"/>
  <c r="AU22" i="80" s="1"/>
  <c r="AS40" i="80"/>
  <c r="AL40" i="80"/>
  <c r="AU40" i="80" s="1"/>
  <c r="AS58" i="80"/>
  <c r="AL58" i="80"/>
  <c r="AU58" i="80" s="1"/>
  <c r="AH66" i="94"/>
  <c r="AQ66" i="94" s="1"/>
  <c r="AS5" i="76"/>
  <c r="AL5" i="76"/>
  <c r="AU5" i="76" s="1"/>
  <c r="AJ14" i="28"/>
  <c r="AK14" i="28"/>
  <c r="AT14" i="28" s="1"/>
  <c r="AJ50" i="28"/>
  <c r="AK50" i="28"/>
  <c r="AT50" i="28" s="1"/>
  <c r="AS66" i="28"/>
  <c r="AL66" i="28"/>
  <c r="AU66" i="28" s="1"/>
  <c r="AK17" i="80"/>
  <c r="AT17" i="80" s="1"/>
  <c r="AJ17" i="80"/>
  <c r="AK53" i="80"/>
  <c r="AT53" i="80" s="1"/>
  <c r="AJ53" i="80"/>
  <c r="AS43" i="80"/>
  <c r="AL43" i="80"/>
  <c r="AU43" i="80" s="1"/>
  <c r="AJ5" i="28"/>
  <c r="Z69" i="33" l="1"/>
  <c r="Z70" i="31"/>
  <c r="Z71" i="86"/>
  <c r="Z68" i="92"/>
  <c r="Z71" i="38"/>
  <c r="Z69" i="39"/>
  <c r="AX35" i="84"/>
  <c r="S35" i="84" s="1"/>
  <c r="AC35" i="84" s="1"/>
  <c r="AB36" i="84" s="1"/>
  <c r="Z70" i="90"/>
  <c r="Z68" i="46"/>
  <c r="AS71" i="48"/>
  <c r="AX67" i="84"/>
  <c r="S67" i="84" s="1"/>
  <c r="AC67" i="84" s="1"/>
  <c r="AB68" i="84" s="1"/>
  <c r="AX29" i="84"/>
  <c r="S29" i="84" s="1"/>
  <c r="AC29" i="84" s="1"/>
  <c r="AB30" i="84" s="1"/>
  <c r="AX59" i="84"/>
  <c r="S59" i="84" s="1"/>
  <c r="AC59" i="84" s="1"/>
  <c r="AB60" i="84" s="1"/>
  <c r="AX23" i="84"/>
  <c r="S23" i="84" s="1"/>
  <c r="AC23" i="84" s="1"/>
  <c r="AB24" i="84" s="1"/>
  <c r="AK24" i="84" s="1"/>
  <c r="AT24" i="84" s="1"/>
  <c r="AX53" i="84"/>
  <c r="S53" i="84" s="1"/>
  <c r="AC53" i="84" s="1"/>
  <c r="AB54" i="84" s="1"/>
  <c r="AX17" i="84"/>
  <c r="S17" i="84" s="1"/>
  <c r="AC17" i="84" s="1"/>
  <c r="AB18" i="84" s="1"/>
  <c r="AX47" i="84"/>
  <c r="S47" i="84" s="1"/>
  <c r="AC47" i="84" s="1"/>
  <c r="AB48" i="84" s="1"/>
  <c r="AX11" i="84"/>
  <c r="S11" i="84" s="1"/>
  <c r="AC11" i="84" s="1"/>
  <c r="AB12" i="84" s="1"/>
  <c r="AX41" i="84"/>
  <c r="S41" i="84" s="1"/>
  <c r="AC41" i="84" s="1"/>
  <c r="AB42" i="84" s="1"/>
  <c r="AX5" i="84"/>
  <c r="S5" i="84" s="1"/>
  <c r="AC5" i="84" s="1"/>
  <c r="AB6" i="84" s="1"/>
  <c r="Z68" i="47"/>
  <c r="AF68" i="47" s="1"/>
  <c r="AO68" i="47" s="1"/>
  <c r="Z73" i="91"/>
  <c r="W74" i="91" s="1"/>
  <c r="AU71" i="48"/>
  <c r="C11" i="48" s="1"/>
  <c r="AK8" i="84"/>
  <c r="AT8" i="84" s="1"/>
  <c r="AG68" i="46"/>
  <c r="AP68" i="46" s="1"/>
  <c r="AF68" i="46"/>
  <c r="AO68" i="46" s="1"/>
  <c r="AE68" i="46"/>
  <c r="W69" i="46"/>
  <c r="AE71" i="86"/>
  <c r="AF71" i="86"/>
  <c r="AO71" i="86" s="1"/>
  <c r="W72" i="86"/>
  <c r="AG71" i="86"/>
  <c r="AP71" i="86" s="1"/>
  <c r="AG68" i="47"/>
  <c r="AP68" i="47" s="1"/>
  <c r="W69" i="47"/>
  <c r="AG73" i="91"/>
  <c r="AP73" i="91" s="1"/>
  <c r="AF73" i="91"/>
  <c r="AO73" i="91" s="1"/>
  <c r="AE73" i="91"/>
  <c r="AK60" i="84"/>
  <c r="AT60" i="84" s="1"/>
  <c r="AS35" i="80"/>
  <c r="AL35" i="80"/>
  <c r="AU35" i="80" s="1"/>
  <c r="AS31" i="32"/>
  <c r="AL31" i="32"/>
  <c r="AU31" i="32" s="1"/>
  <c r="AS17" i="80"/>
  <c r="AL17" i="80"/>
  <c r="AU17" i="80" s="1"/>
  <c r="AH67" i="75"/>
  <c r="AQ67" i="75" s="1"/>
  <c r="AX51" i="84"/>
  <c r="S51" i="84" s="1"/>
  <c r="AC51" i="84" s="1"/>
  <c r="AB52" i="84" s="1"/>
  <c r="AX27" i="84"/>
  <c r="S27" i="84" s="1"/>
  <c r="AC27" i="84" s="1"/>
  <c r="AB28" i="84" s="1"/>
  <c r="AH68" i="45"/>
  <c r="AQ68" i="45" s="1"/>
  <c r="AJ34" i="32"/>
  <c r="AK34" i="32"/>
  <c r="AT34" i="32" s="1"/>
  <c r="AS36" i="80"/>
  <c r="AL36" i="80"/>
  <c r="AU36" i="80" s="1"/>
  <c r="AE70" i="93"/>
  <c r="W71" i="93"/>
  <c r="AF70" i="93"/>
  <c r="AO70" i="93" s="1"/>
  <c r="AG70" i="93"/>
  <c r="AP70" i="93" s="1"/>
  <c r="X70" i="34"/>
  <c r="Y70" i="34"/>
  <c r="AS8" i="28"/>
  <c r="AL8" i="28"/>
  <c r="AU8" i="28" s="1"/>
  <c r="AH69" i="33"/>
  <c r="AQ69" i="33" s="1"/>
  <c r="AH71" i="38"/>
  <c r="AQ71" i="38" s="1"/>
  <c r="AS17" i="32"/>
  <c r="AL17" i="32"/>
  <c r="AU17" i="32" s="1"/>
  <c r="AS35" i="32"/>
  <c r="AL35" i="32"/>
  <c r="AU35" i="32" s="1"/>
  <c r="AS53" i="32"/>
  <c r="AL53" i="32"/>
  <c r="AU53" i="32" s="1"/>
  <c r="AS39" i="28"/>
  <c r="AL39" i="28"/>
  <c r="AU39" i="28" s="1"/>
  <c r="AR67" i="46"/>
  <c r="AX65" i="84"/>
  <c r="S65" i="84" s="1"/>
  <c r="AC65" i="84" s="1"/>
  <c r="AB66" i="84" s="1"/>
  <c r="AX60" i="84"/>
  <c r="S60" i="84" s="1"/>
  <c r="AC60" i="84" s="1"/>
  <c r="AB61" i="84" s="1"/>
  <c r="AX54" i="84"/>
  <c r="S54" i="84" s="1"/>
  <c r="AC54" i="84" s="1"/>
  <c r="AB55" i="84" s="1"/>
  <c r="AX48" i="84"/>
  <c r="S48" i="84" s="1"/>
  <c r="AC48" i="84" s="1"/>
  <c r="AB49" i="84" s="1"/>
  <c r="AX42" i="84"/>
  <c r="S42" i="84" s="1"/>
  <c r="AC42" i="84" s="1"/>
  <c r="AB43" i="84" s="1"/>
  <c r="AX36" i="84"/>
  <c r="S36" i="84" s="1"/>
  <c r="AC36" i="84" s="1"/>
  <c r="AB37" i="84" s="1"/>
  <c r="AX30" i="84"/>
  <c r="S30" i="84" s="1"/>
  <c r="AC30" i="84" s="1"/>
  <c r="AB31" i="84" s="1"/>
  <c r="AX24" i="84"/>
  <c r="S24" i="84" s="1"/>
  <c r="AC24" i="84" s="1"/>
  <c r="AB25" i="84" s="1"/>
  <c r="AX18" i="84"/>
  <c r="S18" i="84" s="1"/>
  <c r="AC18" i="84" s="1"/>
  <c r="AB19" i="84" s="1"/>
  <c r="AX12" i="84"/>
  <c r="S12" i="84" s="1"/>
  <c r="AC12" i="84" s="1"/>
  <c r="AB13" i="84" s="1"/>
  <c r="AX6" i="84"/>
  <c r="S6" i="84" s="1"/>
  <c r="AC6" i="84" s="1"/>
  <c r="AB7" i="84" s="1"/>
  <c r="AH69" i="36"/>
  <c r="AQ69" i="36" s="1"/>
  <c r="AQ71" i="36" s="1"/>
  <c r="AZ3" i="36"/>
  <c r="AX6" i="36" s="1"/>
  <c r="S6" i="36" s="1"/>
  <c r="AC6" i="36" s="1"/>
  <c r="AB7" i="36" s="1"/>
  <c r="AX19" i="36"/>
  <c r="S19" i="36" s="1"/>
  <c r="AC19" i="36" s="1"/>
  <c r="AB20" i="36" s="1"/>
  <c r="AX25" i="36"/>
  <c r="S25" i="36" s="1"/>
  <c r="AC25" i="36" s="1"/>
  <c r="AB26" i="36" s="1"/>
  <c r="AX26" i="36"/>
  <c r="S26" i="36" s="1"/>
  <c r="AC26" i="36" s="1"/>
  <c r="AB27" i="36" s="1"/>
  <c r="AX30" i="36"/>
  <c r="S30" i="36" s="1"/>
  <c r="AC30" i="36" s="1"/>
  <c r="AB31" i="36" s="1"/>
  <c r="AX31" i="36"/>
  <c r="S31" i="36" s="1"/>
  <c r="AC31" i="36" s="1"/>
  <c r="AB32" i="36" s="1"/>
  <c r="AX32" i="36"/>
  <c r="S32" i="36" s="1"/>
  <c r="AC32" i="36" s="1"/>
  <c r="AB33" i="36" s="1"/>
  <c r="AX33" i="36"/>
  <c r="S33" i="36" s="1"/>
  <c r="AC33" i="36" s="1"/>
  <c r="AB34" i="36" s="1"/>
  <c r="AX35" i="36"/>
  <c r="S35" i="36" s="1"/>
  <c r="AC35" i="36" s="1"/>
  <c r="AB36" i="36" s="1"/>
  <c r="AX36" i="36"/>
  <c r="S36" i="36" s="1"/>
  <c r="AC36" i="36" s="1"/>
  <c r="AB37" i="36" s="1"/>
  <c r="AX37" i="36"/>
  <c r="S37" i="36" s="1"/>
  <c r="AC37" i="36" s="1"/>
  <c r="AB38" i="36" s="1"/>
  <c r="AX38" i="36"/>
  <c r="S38" i="36" s="1"/>
  <c r="AC38" i="36" s="1"/>
  <c r="AB39" i="36" s="1"/>
  <c r="AX39" i="36"/>
  <c r="S39" i="36" s="1"/>
  <c r="AC39" i="36" s="1"/>
  <c r="AB40" i="36" s="1"/>
  <c r="AX40" i="36"/>
  <c r="S40" i="36" s="1"/>
  <c r="AC40" i="36" s="1"/>
  <c r="AB41" i="36" s="1"/>
  <c r="AX41" i="36"/>
  <c r="S41" i="36" s="1"/>
  <c r="AC41" i="36" s="1"/>
  <c r="AB42" i="36" s="1"/>
  <c r="AX42" i="36"/>
  <c r="S42" i="36" s="1"/>
  <c r="AC42" i="36" s="1"/>
  <c r="AB43" i="36" s="1"/>
  <c r="AX43" i="36"/>
  <c r="S43" i="36" s="1"/>
  <c r="AC43" i="36" s="1"/>
  <c r="AB44" i="36" s="1"/>
  <c r="AX44" i="36"/>
  <c r="S44" i="36" s="1"/>
  <c r="AC44" i="36" s="1"/>
  <c r="AB45" i="36" s="1"/>
  <c r="AX45" i="36"/>
  <c r="S45" i="36" s="1"/>
  <c r="AC45" i="36" s="1"/>
  <c r="AB46" i="36" s="1"/>
  <c r="AX46" i="36"/>
  <c r="S46" i="36" s="1"/>
  <c r="AC46" i="36" s="1"/>
  <c r="AB47" i="36" s="1"/>
  <c r="AX47" i="36"/>
  <c r="S47" i="36" s="1"/>
  <c r="AC47" i="36" s="1"/>
  <c r="AB48" i="36" s="1"/>
  <c r="AX48" i="36"/>
  <c r="S48" i="36" s="1"/>
  <c r="AC48" i="36" s="1"/>
  <c r="AB49" i="36" s="1"/>
  <c r="AX49" i="36"/>
  <c r="S49" i="36" s="1"/>
  <c r="AC49" i="36" s="1"/>
  <c r="AB50" i="36" s="1"/>
  <c r="AX50" i="36"/>
  <c r="S50" i="36" s="1"/>
  <c r="AC50" i="36" s="1"/>
  <c r="AB51" i="36" s="1"/>
  <c r="AX51" i="36"/>
  <c r="S51" i="36" s="1"/>
  <c r="AC51" i="36" s="1"/>
  <c r="AB52" i="36" s="1"/>
  <c r="AX52" i="36"/>
  <c r="S52" i="36" s="1"/>
  <c r="AC52" i="36" s="1"/>
  <c r="AB53" i="36" s="1"/>
  <c r="AX53" i="36"/>
  <c r="S53" i="36" s="1"/>
  <c r="AC53" i="36" s="1"/>
  <c r="AB54" i="36" s="1"/>
  <c r="AX54" i="36"/>
  <c r="S54" i="36" s="1"/>
  <c r="AC54" i="36" s="1"/>
  <c r="AB55" i="36" s="1"/>
  <c r="AX55" i="36"/>
  <c r="S55" i="36" s="1"/>
  <c r="AC55" i="36" s="1"/>
  <c r="AB56" i="36" s="1"/>
  <c r="AX56" i="36"/>
  <c r="S56" i="36" s="1"/>
  <c r="AC56" i="36" s="1"/>
  <c r="AB57" i="36" s="1"/>
  <c r="AX57" i="36"/>
  <c r="S57" i="36" s="1"/>
  <c r="AC57" i="36" s="1"/>
  <c r="AB58" i="36" s="1"/>
  <c r="AX58" i="36"/>
  <c r="S58" i="36" s="1"/>
  <c r="AC58" i="36" s="1"/>
  <c r="AB59" i="36" s="1"/>
  <c r="AX59" i="36"/>
  <c r="S59" i="36" s="1"/>
  <c r="AC59" i="36" s="1"/>
  <c r="AB60" i="36" s="1"/>
  <c r="AX60" i="36"/>
  <c r="S60" i="36" s="1"/>
  <c r="AC60" i="36" s="1"/>
  <c r="AB61" i="36" s="1"/>
  <c r="AX61" i="36"/>
  <c r="S61" i="36" s="1"/>
  <c r="AC61" i="36" s="1"/>
  <c r="AB62" i="36" s="1"/>
  <c r="AX62" i="36"/>
  <c r="S62" i="36" s="1"/>
  <c r="AC62" i="36" s="1"/>
  <c r="AB63" i="36" s="1"/>
  <c r="AX63" i="36"/>
  <c r="S63" i="36" s="1"/>
  <c r="AC63" i="36" s="1"/>
  <c r="AB64" i="36" s="1"/>
  <c r="AX66" i="36"/>
  <c r="S66" i="36" s="1"/>
  <c r="AC66" i="36" s="1"/>
  <c r="AB67" i="36" s="1"/>
  <c r="AX65" i="36"/>
  <c r="S65" i="36" s="1"/>
  <c r="AC65" i="36" s="1"/>
  <c r="AB66" i="36" s="1"/>
  <c r="AX68" i="36"/>
  <c r="S68" i="36" s="1"/>
  <c r="AC68" i="36" s="1"/>
  <c r="AB69" i="36" s="1"/>
  <c r="AX64" i="36"/>
  <c r="S64" i="36" s="1"/>
  <c r="AC64" i="36" s="1"/>
  <c r="AB65" i="36" s="1"/>
  <c r="AX67" i="36"/>
  <c r="S67" i="36" s="1"/>
  <c r="AC67" i="36" s="1"/>
  <c r="AB68" i="36" s="1"/>
  <c r="AS12" i="32"/>
  <c r="AL12" i="32"/>
  <c r="AU12" i="32" s="1"/>
  <c r="AS30" i="32"/>
  <c r="AL30" i="32"/>
  <c r="AU30" i="32" s="1"/>
  <c r="AS48" i="32"/>
  <c r="AL48" i="32"/>
  <c r="AU48" i="32" s="1"/>
  <c r="AR66" i="75"/>
  <c r="AI67" i="74"/>
  <c r="AN67" i="74"/>
  <c r="W69" i="92"/>
  <c r="AE68" i="92"/>
  <c r="AF68" i="92"/>
  <c r="AO68" i="92" s="1"/>
  <c r="AG68" i="92"/>
  <c r="AP68" i="92" s="1"/>
  <c r="AR68" i="43"/>
  <c r="AS68" i="32"/>
  <c r="AL68" i="32"/>
  <c r="AU68" i="32" s="1"/>
  <c r="AS60" i="80"/>
  <c r="AL60" i="80"/>
  <c r="AU60" i="80" s="1"/>
  <c r="AS21" i="28"/>
  <c r="AL21" i="28"/>
  <c r="AU21" i="28" s="1"/>
  <c r="AG70" i="90"/>
  <c r="AP70" i="90" s="1"/>
  <c r="AF70" i="90"/>
  <c r="AO70" i="90" s="1"/>
  <c r="AE70" i="90"/>
  <c r="W71" i="90"/>
  <c r="AS64" i="80"/>
  <c r="AL64" i="80"/>
  <c r="AU64" i="80" s="1"/>
  <c r="AR67" i="35"/>
  <c r="AR70" i="38"/>
  <c r="AH70" i="31"/>
  <c r="AQ70" i="31" s="1"/>
  <c r="AS67" i="32"/>
  <c r="AL67" i="32"/>
  <c r="AU67" i="32" s="1"/>
  <c r="AS20" i="28"/>
  <c r="AL20" i="28"/>
  <c r="AU20" i="28" s="1"/>
  <c r="AE69" i="39"/>
  <c r="W70" i="39"/>
  <c r="AF69" i="39"/>
  <c r="AO69" i="39" s="1"/>
  <c r="AG69" i="39"/>
  <c r="AP69" i="39" s="1"/>
  <c r="AJ9" i="32"/>
  <c r="AJ27" i="32"/>
  <c r="AS45" i="32"/>
  <c r="AL45" i="32"/>
  <c r="AU45" i="32" s="1"/>
  <c r="AS63" i="32"/>
  <c r="AL63" i="32"/>
  <c r="AU63" i="32" s="1"/>
  <c r="AH70" i="87"/>
  <c r="AQ70" i="87" s="1"/>
  <c r="AS58" i="32"/>
  <c r="AL58" i="32"/>
  <c r="AU58" i="32" s="1"/>
  <c r="X72" i="95"/>
  <c r="Z72" i="95" s="1"/>
  <c r="Y72" i="95"/>
  <c r="AF71" i="38"/>
  <c r="AO71" i="38" s="1"/>
  <c r="AE71" i="38"/>
  <c r="W72" i="38"/>
  <c r="AG71" i="38"/>
  <c r="AP71" i="38" s="1"/>
  <c r="AJ42" i="84"/>
  <c r="AK42" i="84"/>
  <c r="AT42" i="84" s="1"/>
  <c r="AJ6" i="84"/>
  <c r="AK6" i="84"/>
  <c r="AT6" i="84" s="1"/>
  <c r="AL69" i="76"/>
  <c r="AU69" i="76" s="1"/>
  <c r="AR69" i="76"/>
  <c r="AR71" i="76" s="1"/>
  <c r="AS32" i="28"/>
  <c r="AL32" i="28"/>
  <c r="AU32" i="28" s="1"/>
  <c r="AS24" i="80"/>
  <c r="AL24" i="80"/>
  <c r="AU24" i="80" s="1"/>
  <c r="Y67" i="27"/>
  <c r="X67" i="27"/>
  <c r="Z67" i="27" s="1"/>
  <c r="AS56" i="28"/>
  <c r="AL56" i="28"/>
  <c r="AU56" i="28" s="1"/>
  <c r="AG70" i="31"/>
  <c r="AP70" i="31" s="1"/>
  <c r="AF70" i="31"/>
  <c r="AO70" i="31" s="1"/>
  <c r="AE70" i="31"/>
  <c r="W71" i="31"/>
  <c r="AS20" i="32"/>
  <c r="AL20" i="32"/>
  <c r="AU20" i="32" s="1"/>
  <c r="AS38" i="32"/>
  <c r="AL38" i="32"/>
  <c r="AU38" i="32" s="1"/>
  <c r="AS56" i="32"/>
  <c r="AL56" i="32"/>
  <c r="AU56" i="32" s="1"/>
  <c r="AS54" i="80"/>
  <c r="AL54" i="80"/>
  <c r="AU54" i="80" s="1"/>
  <c r="AS23" i="80"/>
  <c r="AL23" i="80"/>
  <c r="AU23" i="80" s="1"/>
  <c r="X72" i="26"/>
  <c r="Y72" i="26"/>
  <c r="Z72" i="26" s="1"/>
  <c r="AS48" i="80"/>
  <c r="AL48" i="80"/>
  <c r="AU48" i="80" s="1"/>
  <c r="AS51" i="28"/>
  <c r="AL51" i="28"/>
  <c r="AU51" i="28" s="1"/>
  <c r="AS50" i="28"/>
  <c r="AL50" i="28"/>
  <c r="AU50" i="28" s="1"/>
  <c r="Z68" i="45"/>
  <c r="AK10" i="32"/>
  <c r="AT10" i="32" s="1"/>
  <c r="AJ10" i="32"/>
  <c r="AS9" i="28"/>
  <c r="AL9" i="28"/>
  <c r="AU9" i="28" s="1"/>
  <c r="AR71" i="79"/>
  <c r="AS7" i="28"/>
  <c r="AL7" i="28"/>
  <c r="AU7" i="28" s="1"/>
  <c r="AI71" i="95"/>
  <c r="AN71" i="95"/>
  <c r="Y71" i="73"/>
  <c r="X71" i="73"/>
  <c r="Z71" i="73" s="1"/>
  <c r="AR68" i="36"/>
  <c r="AS23" i="32"/>
  <c r="AL23" i="32"/>
  <c r="AU23" i="32" s="1"/>
  <c r="AS41" i="32"/>
  <c r="AL41" i="32"/>
  <c r="AU41" i="32" s="1"/>
  <c r="AS59" i="32"/>
  <c r="AL59" i="32"/>
  <c r="AU59" i="32" s="1"/>
  <c r="AR69" i="90"/>
  <c r="AS41" i="80"/>
  <c r="AL41" i="80"/>
  <c r="AU41" i="80" s="1"/>
  <c r="AG68" i="29"/>
  <c r="AP68" i="29" s="1"/>
  <c r="AF68" i="29"/>
  <c r="AO68" i="29" s="1"/>
  <c r="AE68" i="29"/>
  <c r="W69" i="29"/>
  <c r="AR72" i="91"/>
  <c r="AX64" i="84"/>
  <c r="S64" i="84" s="1"/>
  <c r="AC64" i="84" s="1"/>
  <c r="AB65" i="84" s="1"/>
  <c r="AX58" i="84"/>
  <c r="S58" i="84" s="1"/>
  <c r="AC58" i="84" s="1"/>
  <c r="AB59" i="84" s="1"/>
  <c r="AX52" i="84"/>
  <c r="S52" i="84" s="1"/>
  <c r="AC52" i="84" s="1"/>
  <c r="AB53" i="84" s="1"/>
  <c r="AX46" i="84"/>
  <c r="S46" i="84" s="1"/>
  <c r="AC46" i="84" s="1"/>
  <c r="AB47" i="84" s="1"/>
  <c r="AX40" i="84"/>
  <c r="S40" i="84" s="1"/>
  <c r="AC40" i="84" s="1"/>
  <c r="AB41" i="84" s="1"/>
  <c r="AX34" i="84"/>
  <c r="S34" i="84" s="1"/>
  <c r="AC34" i="84" s="1"/>
  <c r="AB35" i="84" s="1"/>
  <c r="AX28" i="84"/>
  <c r="S28" i="84" s="1"/>
  <c r="AC28" i="84" s="1"/>
  <c r="AB29" i="84" s="1"/>
  <c r="AX22" i="84"/>
  <c r="S22" i="84" s="1"/>
  <c r="AC22" i="84" s="1"/>
  <c r="AB23" i="84" s="1"/>
  <c r="AX16" i="84"/>
  <c r="S16" i="84" s="1"/>
  <c r="AC16" i="84" s="1"/>
  <c r="AB17" i="84" s="1"/>
  <c r="AX10" i="84"/>
  <c r="S10" i="84" s="1"/>
  <c r="AC10" i="84" s="1"/>
  <c r="AB11" i="84" s="1"/>
  <c r="AX3" i="84"/>
  <c r="S3" i="84" s="1"/>
  <c r="AC3" i="84" s="1"/>
  <c r="X71" i="42"/>
  <c r="Y71" i="42"/>
  <c r="Z69" i="36"/>
  <c r="AS18" i="32"/>
  <c r="AL18" i="32"/>
  <c r="AU18" i="32" s="1"/>
  <c r="AS36" i="32"/>
  <c r="AL36" i="32"/>
  <c r="AU36" i="32" s="1"/>
  <c r="AS54" i="32"/>
  <c r="AL54" i="32"/>
  <c r="AU54" i="32" s="1"/>
  <c r="AS65" i="80"/>
  <c r="AL65" i="80"/>
  <c r="AU65" i="80" s="1"/>
  <c r="AS33" i="28"/>
  <c r="AL33" i="28"/>
  <c r="AU33" i="28" s="1"/>
  <c r="AR67" i="45"/>
  <c r="AR70" i="86"/>
  <c r="AR69" i="87"/>
  <c r="AN66" i="94"/>
  <c r="AI66" i="94"/>
  <c r="AH71" i="86"/>
  <c r="AQ71" i="86" s="1"/>
  <c r="AN71" i="26"/>
  <c r="AI71" i="26"/>
  <c r="AJ15" i="32"/>
  <c r="AJ33" i="32"/>
  <c r="AS51" i="32"/>
  <c r="AL51" i="32"/>
  <c r="AU51" i="32" s="1"/>
  <c r="AS66" i="32"/>
  <c r="AL66" i="32"/>
  <c r="AU66" i="32" s="1"/>
  <c r="Z70" i="87"/>
  <c r="Y71" i="25"/>
  <c r="X71" i="25"/>
  <c r="AF70" i="30"/>
  <c r="AO70" i="30" s="1"/>
  <c r="AE70" i="30"/>
  <c r="W71" i="30"/>
  <c r="AG70" i="30"/>
  <c r="AP70" i="30" s="1"/>
  <c r="AS11" i="80"/>
  <c r="AL11" i="80"/>
  <c r="AU11" i="80" s="1"/>
  <c r="AK48" i="84"/>
  <c r="AT48" i="84" s="1"/>
  <c r="AK12" i="84"/>
  <c r="AT12" i="84" s="1"/>
  <c r="AS4" i="96"/>
  <c r="AS71" i="96" s="1"/>
  <c r="AL4" i="96"/>
  <c r="AU4" i="96" s="1"/>
  <c r="AU71" i="96" s="1"/>
  <c r="C11" i="96" s="1"/>
  <c r="F49" i="97" s="1"/>
  <c r="AS19" i="32"/>
  <c r="AL19" i="32"/>
  <c r="AU19" i="32" s="1"/>
  <c r="AS37" i="32"/>
  <c r="AL37" i="32"/>
  <c r="AU37" i="32" s="1"/>
  <c r="AS55" i="32"/>
  <c r="AL55" i="32"/>
  <c r="AU55" i="32" s="1"/>
  <c r="AS26" i="28"/>
  <c r="AL26" i="28"/>
  <c r="AU26" i="28" s="1"/>
  <c r="AN69" i="82"/>
  <c r="AI69" i="82"/>
  <c r="AS26" i="32"/>
  <c r="AL26" i="32"/>
  <c r="AU26" i="32" s="1"/>
  <c r="AS44" i="32"/>
  <c r="AL44" i="32"/>
  <c r="AU44" i="32" s="1"/>
  <c r="AS62" i="32"/>
  <c r="AL62" i="32"/>
  <c r="AU62" i="32" s="1"/>
  <c r="AS18" i="80"/>
  <c r="AL18" i="80"/>
  <c r="AU18" i="80" s="1"/>
  <c r="AR67" i="92"/>
  <c r="AK4" i="32"/>
  <c r="AT4" i="32" s="1"/>
  <c r="AJ4" i="32"/>
  <c r="AH68" i="88"/>
  <c r="AQ68" i="88" s="1"/>
  <c r="AT71" i="76"/>
  <c r="AS12" i="80"/>
  <c r="AL12" i="80"/>
  <c r="AU12" i="80" s="1"/>
  <c r="AS15" i="28"/>
  <c r="AL15" i="28"/>
  <c r="AU15" i="28" s="1"/>
  <c r="AI70" i="25"/>
  <c r="AN70" i="25"/>
  <c r="AJ40" i="32"/>
  <c r="AK40" i="32"/>
  <c r="AT40" i="32" s="1"/>
  <c r="Y71" i="37"/>
  <c r="Z71" i="37" s="1"/>
  <c r="X71" i="37"/>
  <c r="AF69" i="33"/>
  <c r="AO69" i="33" s="1"/>
  <c r="AG69" i="33"/>
  <c r="AP69" i="33" s="1"/>
  <c r="W70" i="33"/>
  <c r="AE69" i="33"/>
  <c r="AS38" i="28"/>
  <c r="AL38" i="28"/>
  <c r="AU38" i="28" s="1"/>
  <c r="AJ36" i="84"/>
  <c r="AK36" i="84"/>
  <c r="AT36" i="84" s="1"/>
  <c r="AJ18" i="84"/>
  <c r="AK18" i="84"/>
  <c r="AT18" i="84" s="1"/>
  <c r="AH68" i="47"/>
  <c r="AQ68" i="47" s="1"/>
  <c r="AG69" i="83"/>
  <c r="AP69" i="83" s="1"/>
  <c r="AF69" i="83"/>
  <c r="AO69" i="83" s="1"/>
  <c r="W70" i="83"/>
  <c r="AE69" i="83"/>
  <c r="AS13" i="32"/>
  <c r="AL13" i="32"/>
  <c r="AU13" i="32" s="1"/>
  <c r="AH73" i="91"/>
  <c r="AQ73" i="91" s="1"/>
  <c r="AJ16" i="32"/>
  <c r="AK16" i="32"/>
  <c r="AT16" i="32" s="1"/>
  <c r="AS46" i="32"/>
  <c r="AL46" i="32"/>
  <c r="AU46" i="32" s="1"/>
  <c r="AH71" i="85"/>
  <c r="AQ71" i="85" s="1"/>
  <c r="AN69" i="32"/>
  <c r="AN71" i="32" s="1"/>
  <c r="AI69" i="32"/>
  <c r="AI70" i="37"/>
  <c r="AN70" i="37"/>
  <c r="AH72" i="79"/>
  <c r="AQ72" i="79" s="1"/>
  <c r="AX57" i="84"/>
  <c r="S57" i="84" s="1"/>
  <c r="AC57" i="84" s="1"/>
  <c r="AB58" i="84" s="1"/>
  <c r="AX15" i="84"/>
  <c r="S15" i="84" s="1"/>
  <c r="AC15" i="84" s="1"/>
  <c r="AB16" i="84" s="1"/>
  <c r="AS5" i="28"/>
  <c r="AL5" i="28"/>
  <c r="AU5" i="28" s="1"/>
  <c r="AS14" i="28"/>
  <c r="AL14" i="28"/>
  <c r="AU14" i="28" s="1"/>
  <c r="AK4" i="80"/>
  <c r="AT4" i="80" s="1"/>
  <c r="AT71" i="80" s="1"/>
  <c r="AJ4" i="80"/>
  <c r="AJ22" i="32"/>
  <c r="AK22" i="32"/>
  <c r="AT22" i="32" s="1"/>
  <c r="Z71" i="85"/>
  <c r="X71" i="77"/>
  <c r="Y71" i="77"/>
  <c r="AN69" i="34"/>
  <c r="AI69" i="34"/>
  <c r="AS44" i="28"/>
  <c r="AL44" i="28"/>
  <c r="AU44" i="28" s="1"/>
  <c r="AN69" i="84"/>
  <c r="AN71" i="84" s="1"/>
  <c r="AI69" i="84"/>
  <c r="AS11" i="32"/>
  <c r="AL11" i="32"/>
  <c r="AU11" i="32" s="1"/>
  <c r="AS29" i="32"/>
  <c r="AL29" i="32"/>
  <c r="AU29" i="32" s="1"/>
  <c r="AS47" i="32"/>
  <c r="AL47" i="32"/>
  <c r="AU47" i="32" s="1"/>
  <c r="AS65" i="32"/>
  <c r="AL65" i="32"/>
  <c r="AU65" i="32" s="1"/>
  <c r="Z67" i="75"/>
  <c r="AS5" i="80"/>
  <c r="AL5" i="80"/>
  <c r="AU5" i="80" s="1"/>
  <c r="AF68" i="78"/>
  <c r="AO68" i="78" s="1"/>
  <c r="AE68" i="78"/>
  <c r="W69" i="78"/>
  <c r="AG68" i="78"/>
  <c r="AP68" i="78" s="1"/>
  <c r="AX66" i="84"/>
  <c r="S66" i="84" s="1"/>
  <c r="AC66" i="84" s="1"/>
  <c r="AB67" i="84" s="1"/>
  <c r="AX62" i="84"/>
  <c r="S62" i="84" s="1"/>
  <c r="AC62" i="84" s="1"/>
  <c r="AB63" i="84" s="1"/>
  <c r="AX56" i="84"/>
  <c r="S56" i="84" s="1"/>
  <c r="AC56" i="84" s="1"/>
  <c r="AB57" i="84" s="1"/>
  <c r="AX50" i="84"/>
  <c r="S50" i="84" s="1"/>
  <c r="AC50" i="84" s="1"/>
  <c r="AB51" i="84" s="1"/>
  <c r="AX44" i="84"/>
  <c r="S44" i="84" s="1"/>
  <c r="AC44" i="84" s="1"/>
  <c r="AB45" i="84" s="1"/>
  <c r="AX38" i="84"/>
  <c r="S38" i="84" s="1"/>
  <c r="AC38" i="84" s="1"/>
  <c r="AB39" i="84" s="1"/>
  <c r="AX32" i="84"/>
  <c r="S32" i="84" s="1"/>
  <c r="AC32" i="84" s="1"/>
  <c r="AB33" i="84" s="1"/>
  <c r="AX26" i="84"/>
  <c r="S26" i="84" s="1"/>
  <c r="AC26" i="84" s="1"/>
  <c r="AB27" i="84" s="1"/>
  <c r="AX20" i="84"/>
  <c r="S20" i="84" s="1"/>
  <c r="AC20" i="84" s="1"/>
  <c r="AB21" i="84" s="1"/>
  <c r="AX14" i="84"/>
  <c r="S14" i="84" s="1"/>
  <c r="AC14" i="84" s="1"/>
  <c r="AB15" i="84" s="1"/>
  <c r="AX8" i="84"/>
  <c r="S8" i="84" s="1"/>
  <c r="AC8" i="84" s="1"/>
  <c r="AB9" i="84" s="1"/>
  <c r="AX4" i="84"/>
  <c r="S4" i="84" s="1"/>
  <c r="AC4" i="84" s="1"/>
  <c r="AB5" i="84" s="1"/>
  <c r="AN70" i="42"/>
  <c r="AI70" i="42"/>
  <c r="AH70" i="81"/>
  <c r="AQ70" i="81" s="1"/>
  <c r="AS6" i="32"/>
  <c r="AL6" i="32"/>
  <c r="AU6" i="32" s="1"/>
  <c r="AS24" i="32"/>
  <c r="AL24" i="32"/>
  <c r="AU24" i="32" s="1"/>
  <c r="AS42" i="32"/>
  <c r="AL42" i="32"/>
  <c r="AU42" i="32" s="1"/>
  <c r="AS60" i="32"/>
  <c r="AL60" i="32"/>
  <c r="AU60" i="32" s="1"/>
  <c r="AS30" i="80"/>
  <c r="AL30" i="80"/>
  <c r="AU30" i="80" s="1"/>
  <c r="Y68" i="74"/>
  <c r="X68" i="74"/>
  <c r="AH68" i="92"/>
  <c r="AQ68" i="92" s="1"/>
  <c r="AH67" i="89"/>
  <c r="AQ67" i="89" s="1"/>
  <c r="X70" i="41"/>
  <c r="Y70" i="41"/>
  <c r="AR68" i="39"/>
  <c r="AT71" i="28"/>
  <c r="AR70" i="85"/>
  <c r="AH70" i="90"/>
  <c r="AQ70" i="90" s="1"/>
  <c r="AH69" i="43"/>
  <c r="AQ69" i="43" s="1"/>
  <c r="Y70" i="82"/>
  <c r="X70" i="82"/>
  <c r="AS8" i="32"/>
  <c r="AL8" i="32"/>
  <c r="AU8" i="32" s="1"/>
  <c r="AR66" i="89"/>
  <c r="AR67" i="47"/>
  <c r="AS3" i="32"/>
  <c r="AL3" i="32"/>
  <c r="AU3" i="32" s="1"/>
  <c r="AJ21" i="32"/>
  <c r="AJ39" i="32"/>
  <c r="AS57" i="32"/>
  <c r="AL57" i="32"/>
  <c r="AU57" i="32" s="1"/>
  <c r="AS4" i="76"/>
  <c r="AS71" i="76" s="1"/>
  <c r="AL4" i="76"/>
  <c r="AU4" i="76" s="1"/>
  <c r="AU71" i="76" s="1"/>
  <c r="C11" i="76" s="1"/>
  <c r="F29" i="97" s="1"/>
  <c r="AS5" i="32"/>
  <c r="AL5" i="32"/>
  <c r="AU5" i="32" s="1"/>
  <c r="AS53" i="80"/>
  <c r="AL53" i="80"/>
  <c r="AU53" i="80" s="1"/>
  <c r="AS42" i="80"/>
  <c r="AL42" i="80"/>
  <c r="AU42" i="80" s="1"/>
  <c r="AK68" i="84"/>
  <c r="AT68" i="84" s="1"/>
  <c r="AJ54" i="84"/>
  <c r="AK54" i="84"/>
  <c r="AT54" i="84" s="1"/>
  <c r="AJ30" i="84"/>
  <c r="AK30" i="84"/>
  <c r="AT30" i="84" s="1"/>
  <c r="AR67" i="88"/>
  <c r="AH68" i="46"/>
  <c r="AQ68" i="46" s="1"/>
  <c r="AS49" i="32"/>
  <c r="AL49" i="32"/>
  <c r="AU49" i="32" s="1"/>
  <c r="AH68" i="35"/>
  <c r="AQ68" i="35" s="1"/>
  <c r="AS6" i="28"/>
  <c r="AL6" i="28"/>
  <c r="AU6" i="28" s="1"/>
  <c r="AS64" i="32"/>
  <c r="AL64" i="32"/>
  <c r="AU64" i="32" s="1"/>
  <c r="AX63" i="84"/>
  <c r="S63" i="84" s="1"/>
  <c r="AC63" i="84" s="1"/>
  <c r="AB64" i="84" s="1"/>
  <c r="AX45" i="84"/>
  <c r="S45" i="84" s="1"/>
  <c r="AC45" i="84" s="1"/>
  <c r="AB46" i="84" s="1"/>
  <c r="AX39" i="84"/>
  <c r="S39" i="84" s="1"/>
  <c r="AC39" i="84" s="1"/>
  <c r="AB40" i="84" s="1"/>
  <c r="AX33" i="84"/>
  <c r="S33" i="84" s="1"/>
  <c r="AC33" i="84" s="1"/>
  <c r="AB34" i="84" s="1"/>
  <c r="AX21" i="84"/>
  <c r="S21" i="84" s="1"/>
  <c r="AC21" i="84" s="1"/>
  <c r="AB22" i="84" s="1"/>
  <c r="AX9" i="84"/>
  <c r="S9" i="84" s="1"/>
  <c r="AC9" i="84" s="1"/>
  <c r="AB10" i="84" s="1"/>
  <c r="Z68" i="35"/>
  <c r="AS3" i="80"/>
  <c r="AL3" i="80"/>
  <c r="AU3" i="80" s="1"/>
  <c r="AR69" i="81"/>
  <c r="AJ28" i="32"/>
  <c r="AK28" i="32"/>
  <c r="AT28" i="32" s="1"/>
  <c r="AS52" i="32"/>
  <c r="AL52" i="32"/>
  <c r="AU52" i="32" s="1"/>
  <c r="AS45" i="28"/>
  <c r="AL45" i="28"/>
  <c r="AU45" i="28" s="1"/>
  <c r="AI70" i="77"/>
  <c r="AN70" i="77"/>
  <c r="AS47" i="80"/>
  <c r="AL47" i="80"/>
  <c r="AU47" i="80" s="1"/>
  <c r="AI70" i="73"/>
  <c r="AN70" i="73"/>
  <c r="Z72" i="79"/>
  <c r="AX68" i="84"/>
  <c r="S68" i="84" s="1"/>
  <c r="AC68" i="84" s="1"/>
  <c r="AB69" i="84" s="1"/>
  <c r="AX61" i="84"/>
  <c r="S61" i="84" s="1"/>
  <c r="AC61" i="84" s="1"/>
  <c r="AB62" i="84" s="1"/>
  <c r="AX55" i="84"/>
  <c r="S55" i="84" s="1"/>
  <c r="AC55" i="84" s="1"/>
  <c r="AB56" i="84" s="1"/>
  <c r="AX49" i="84"/>
  <c r="S49" i="84" s="1"/>
  <c r="AC49" i="84" s="1"/>
  <c r="AB50" i="84" s="1"/>
  <c r="AX43" i="84"/>
  <c r="S43" i="84" s="1"/>
  <c r="AC43" i="84" s="1"/>
  <c r="AB44" i="84" s="1"/>
  <c r="AX37" i="84"/>
  <c r="S37" i="84" s="1"/>
  <c r="AC37" i="84" s="1"/>
  <c r="AB38" i="84" s="1"/>
  <c r="AX31" i="84"/>
  <c r="S31" i="84" s="1"/>
  <c r="AC31" i="84" s="1"/>
  <c r="AB32" i="84" s="1"/>
  <c r="AX25" i="84"/>
  <c r="S25" i="84" s="1"/>
  <c r="AC25" i="84" s="1"/>
  <c r="AB26" i="84" s="1"/>
  <c r="AX19" i="84"/>
  <c r="S19" i="84" s="1"/>
  <c r="AC19" i="84" s="1"/>
  <c r="AB20" i="84" s="1"/>
  <c r="AX13" i="84"/>
  <c r="S13" i="84" s="1"/>
  <c r="AC13" i="84" s="1"/>
  <c r="AB14" i="84" s="1"/>
  <c r="AR68" i="33"/>
  <c r="Z70" i="81"/>
  <c r="AK69" i="32"/>
  <c r="AT69" i="32" s="1"/>
  <c r="Z67" i="89"/>
  <c r="AI69" i="41"/>
  <c r="AN69" i="41"/>
  <c r="AR69" i="31"/>
  <c r="AS7" i="32"/>
  <c r="AL7" i="32"/>
  <c r="AU7" i="32" s="1"/>
  <c r="AS25" i="32"/>
  <c r="AL25" i="32"/>
  <c r="AU25" i="32" s="1"/>
  <c r="AS43" i="32"/>
  <c r="AL43" i="32"/>
  <c r="AU43" i="32" s="1"/>
  <c r="AS61" i="32"/>
  <c r="AL61" i="32"/>
  <c r="AU61" i="32" s="1"/>
  <c r="AS4" i="28"/>
  <c r="AL4" i="28"/>
  <c r="AU4" i="28" s="1"/>
  <c r="AS27" i="28"/>
  <c r="AL27" i="28"/>
  <c r="AU27" i="28" s="1"/>
  <c r="AN66" i="27"/>
  <c r="AI66" i="27"/>
  <c r="AS29" i="80"/>
  <c r="AL29" i="80"/>
  <c r="AU29" i="80" s="1"/>
  <c r="Z69" i="43"/>
  <c r="AS14" i="32"/>
  <c r="AL14" i="32"/>
  <c r="AU14" i="32" s="1"/>
  <c r="AS32" i="32"/>
  <c r="AL32" i="32"/>
  <c r="AU32" i="32" s="1"/>
  <c r="AS50" i="32"/>
  <c r="AL50" i="32"/>
  <c r="AU50" i="32" s="1"/>
  <c r="AS57" i="28"/>
  <c r="AL57" i="28"/>
  <c r="AU57" i="28" s="1"/>
  <c r="AS59" i="80"/>
  <c r="AL59" i="80"/>
  <c r="AU59" i="80" s="1"/>
  <c r="X67" i="94"/>
  <c r="Y67" i="94"/>
  <c r="Z67" i="94" s="1"/>
  <c r="AH69" i="39"/>
  <c r="AQ69" i="39" s="1"/>
  <c r="Z68" i="88"/>
  <c r="AS4" i="40"/>
  <c r="AS71" i="40" s="1"/>
  <c r="AL4" i="40"/>
  <c r="AU4" i="40" s="1"/>
  <c r="AU71" i="40" s="1"/>
  <c r="C11" i="40" s="1"/>
  <c r="AX24" i="36" l="1"/>
  <c r="S24" i="36" s="1"/>
  <c r="AC24" i="36" s="1"/>
  <c r="AB25" i="36" s="1"/>
  <c r="AX18" i="36"/>
  <c r="S18" i="36" s="1"/>
  <c r="AC18" i="36" s="1"/>
  <c r="AB19" i="36" s="1"/>
  <c r="AX29" i="36"/>
  <c r="S29" i="36" s="1"/>
  <c r="AC29" i="36" s="1"/>
  <c r="AB30" i="36" s="1"/>
  <c r="AX23" i="36"/>
  <c r="S23" i="36" s="1"/>
  <c r="AC23" i="36" s="1"/>
  <c r="AB24" i="36" s="1"/>
  <c r="AX17" i="36"/>
  <c r="S17" i="36" s="1"/>
  <c r="AC17" i="36" s="1"/>
  <c r="AB18" i="36" s="1"/>
  <c r="AX34" i="36"/>
  <c r="S34" i="36" s="1"/>
  <c r="AC34" i="36" s="1"/>
  <c r="AB35" i="36" s="1"/>
  <c r="AX28" i="36"/>
  <c r="S28" i="36" s="1"/>
  <c r="AC28" i="36" s="1"/>
  <c r="AB29" i="36" s="1"/>
  <c r="AX22" i="36"/>
  <c r="S22" i="36" s="1"/>
  <c r="AC22" i="36" s="1"/>
  <c r="AB23" i="36" s="1"/>
  <c r="AX11" i="36"/>
  <c r="S11" i="36" s="1"/>
  <c r="AC11" i="36" s="1"/>
  <c r="AB12" i="36" s="1"/>
  <c r="Z70" i="34"/>
  <c r="AX27" i="36"/>
  <c r="S27" i="36" s="1"/>
  <c r="AC27" i="36" s="1"/>
  <c r="AB28" i="36" s="1"/>
  <c r="AX21" i="36"/>
  <c r="S21" i="36" s="1"/>
  <c r="AC21" i="36" s="1"/>
  <c r="AB22" i="36" s="1"/>
  <c r="AX10" i="36"/>
  <c r="S10" i="36" s="1"/>
  <c r="AC10" i="36" s="1"/>
  <c r="AB11" i="36" s="1"/>
  <c r="AX20" i="36"/>
  <c r="S20" i="36" s="1"/>
  <c r="AC20" i="36" s="1"/>
  <c r="AB21" i="36" s="1"/>
  <c r="AX9" i="36"/>
  <c r="S9" i="36" s="1"/>
  <c r="AC9" i="36" s="1"/>
  <c r="AB10" i="36" s="1"/>
  <c r="Z70" i="82"/>
  <c r="Z70" i="41"/>
  <c r="AX16" i="36"/>
  <c r="S16" i="36" s="1"/>
  <c r="AC16" i="36" s="1"/>
  <c r="AB17" i="36" s="1"/>
  <c r="AX8" i="36"/>
  <c r="S8" i="36" s="1"/>
  <c r="AC8" i="36" s="1"/>
  <c r="AB9" i="36" s="1"/>
  <c r="AX15" i="36"/>
  <c r="S15" i="36" s="1"/>
  <c r="AC15" i="36" s="1"/>
  <c r="AB16" i="36" s="1"/>
  <c r="AX3" i="36"/>
  <c r="S3" i="36" s="1"/>
  <c r="AC3" i="36" s="1"/>
  <c r="AX14" i="36"/>
  <c r="S14" i="36" s="1"/>
  <c r="AC14" i="36" s="1"/>
  <c r="AB15" i="36" s="1"/>
  <c r="AX4" i="36"/>
  <c r="S4" i="36" s="1"/>
  <c r="AC4" i="36" s="1"/>
  <c r="AB5" i="36" s="1"/>
  <c r="AX5" i="36"/>
  <c r="S5" i="36" s="1"/>
  <c r="AC5" i="36" s="1"/>
  <c r="AB6" i="36" s="1"/>
  <c r="AS71" i="28"/>
  <c r="AX13" i="36"/>
  <c r="S13" i="36" s="1"/>
  <c r="AC13" i="36" s="1"/>
  <c r="AB14" i="36" s="1"/>
  <c r="AX7" i="36"/>
  <c r="S7" i="36" s="1"/>
  <c r="AC7" i="36" s="1"/>
  <c r="AB8" i="36" s="1"/>
  <c r="AJ60" i="84"/>
  <c r="AE68" i="47"/>
  <c r="AX12" i="36"/>
  <c r="S12" i="36" s="1"/>
  <c r="AC12" i="36" s="1"/>
  <c r="AB13" i="36" s="1"/>
  <c r="AU71" i="28"/>
  <c r="C11" i="28" s="1"/>
  <c r="AE71" i="37"/>
  <c r="W72" i="37"/>
  <c r="AF71" i="37"/>
  <c r="AO71" i="37" s="1"/>
  <c r="AG71" i="37"/>
  <c r="AP71" i="37" s="1"/>
  <c r="AF67" i="94"/>
  <c r="AO67" i="94" s="1"/>
  <c r="W68" i="94"/>
  <c r="AG67" i="94"/>
  <c r="AP67" i="94" s="1"/>
  <c r="AE67" i="94"/>
  <c r="W71" i="82"/>
  <c r="AG70" i="82"/>
  <c r="AP70" i="82" s="1"/>
  <c r="AF70" i="82"/>
  <c r="AO70" i="82" s="1"/>
  <c r="AE70" i="82"/>
  <c r="AG70" i="41"/>
  <c r="AP70" i="41" s="1"/>
  <c r="AF70" i="41"/>
  <c r="AO70" i="41" s="1"/>
  <c r="AE70" i="41"/>
  <c r="W71" i="41"/>
  <c r="W73" i="26"/>
  <c r="AG72" i="26"/>
  <c r="AP72" i="26" s="1"/>
  <c r="AF72" i="26"/>
  <c r="AO72" i="26" s="1"/>
  <c r="AE72" i="26"/>
  <c r="AS54" i="84"/>
  <c r="AL54" i="84"/>
  <c r="AU54" i="84" s="1"/>
  <c r="AJ11" i="84"/>
  <c r="AK11" i="84"/>
  <c r="AT11" i="84" s="1"/>
  <c r="AF71" i="73"/>
  <c r="AO71" i="73" s="1"/>
  <c r="AE71" i="73"/>
  <c r="W72" i="73"/>
  <c r="AG71" i="73"/>
  <c r="AP71" i="73" s="1"/>
  <c r="Y69" i="47"/>
  <c r="X69" i="47"/>
  <c r="AR69" i="41"/>
  <c r="AJ44" i="84"/>
  <c r="AK44" i="84"/>
  <c r="AT44" i="84" s="1"/>
  <c r="AR66" i="27"/>
  <c r="AF67" i="89"/>
  <c r="AO67" i="89" s="1"/>
  <c r="AE67" i="89"/>
  <c r="AG67" i="89"/>
  <c r="AP67" i="89" s="1"/>
  <c r="W68" i="89"/>
  <c r="AK14" i="84"/>
  <c r="AT14" i="84" s="1"/>
  <c r="AJ14" i="84"/>
  <c r="AJ50" i="84"/>
  <c r="AK50" i="84"/>
  <c r="AT50" i="84" s="1"/>
  <c r="AR70" i="73"/>
  <c r="AJ34" i="84"/>
  <c r="AK34" i="84"/>
  <c r="AT34" i="84" s="1"/>
  <c r="AH70" i="82"/>
  <c r="AQ70" i="82" s="1"/>
  <c r="AJ9" i="84"/>
  <c r="AK9" i="84"/>
  <c r="AT9" i="84" s="1"/>
  <c r="AJ45" i="84"/>
  <c r="AK45" i="84"/>
  <c r="AT45" i="84" s="1"/>
  <c r="W68" i="75"/>
  <c r="AG67" i="75"/>
  <c r="AP67" i="75" s="1"/>
  <c r="AF67" i="75"/>
  <c r="AO67" i="75" s="1"/>
  <c r="AE67" i="75"/>
  <c r="AF71" i="85"/>
  <c r="AO71" i="85" s="1"/>
  <c r="AE71" i="85"/>
  <c r="W72" i="85"/>
  <c r="AG71" i="85"/>
  <c r="AP71" i="85" s="1"/>
  <c r="AL69" i="32"/>
  <c r="AU69" i="32" s="1"/>
  <c r="AR69" i="32"/>
  <c r="AR71" i="32" s="1"/>
  <c r="AN69" i="83"/>
  <c r="AI69" i="83"/>
  <c r="AJ48" i="84"/>
  <c r="AI70" i="30"/>
  <c r="AN70" i="30"/>
  <c r="AR71" i="26"/>
  <c r="AJ3" i="84"/>
  <c r="AB4" i="84"/>
  <c r="AJ41" i="84"/>
  <c r="AK41" i="84"/>
  <c r="AT41" i="84" s="1"/>
  <c r="AH71" i="73"/>
  <c r="AQ71" i="73" s="1"/>
  <c r="AN70" i="31"/>
  <c r="AI70" i="31"/>
  <c r="AH72" i="95"/>
  <c r="AQ72" i="95" s="1"/>
  <c r="X70" i="39"/>
  <c r="Y70" i="39"/>
  <c r="AI70" i="90"/>
  <c r="AN70" i="90"/>
  <c r="AR67" i="74"/>
  <c r="AJ66" i="36"/>
  <c r="AK66" i="36"/>
  <c r="AT66" i="36" s="1"/>
  <c r="AJ60" i="36"/>
  <c r="AK60" i="36"/>
  <c r="AT60" i="36" s="1"/>
  <c r="AJ54" i="36"/>
  <c r="AK54" i="36"/>
  <c r="AT54" i="36" s="1"/>
  <c r="AJ48" i="36"/>
  <c r="AK48" i="36"/>
  <c r="AT48" i="36" s="1"/>
  <c r="AJ42" i="36"/>
  <c r="AK42" i="36"/>
  <c r="AT42" i="36" s="1"/>
  <c r="AJ36" i="36"/>
  <c r="AK36" i="36"/>
  <c r="AT36" i="36" s="1"/>
  <c r="AJ30" i="36"/>
  <c r="AK30" i="36"/>
  <c r="AT30" i="36" s="1"/>
  <c r="AJ24" i="36"/>
  <c r="AK24" i="36"/>
  <c r="AT24" i="36" s="1"/>
  <c r="AJ18" i="36"/>
  <c r="AK18" i="36"/>
  <c r="AT18" i="36" s="1"/>
  <c r="AJ12" i="36"/>
  <c r="AK12" i="36"/>
  <c r="AT12" i="36" s="1"/>
  <c r="AJ6" i="36"/>
  <c r="AK6" i="36"/>
  <c r="AT6" i="36" s="1"/>
  <c r="AJ7" i="84"/>
  <c r="AK7" i="84"/>
  <c r="AT7" i="84" s="1"/>
  <c r="AK43" i="84"/>
  <c r="AT43" i="84" s="1"/>
  <c r="AJ43" i="84"/>
  <c r="X74" i="91"/>
  <c r="Y74" i="91"/>
  <c r="Y69" i="46"/>
  <c r="X69" i="46"/>
  <c r="AS39" i="32"/>
  <c r="AL39" i="32"/>
  <c r="AU39" i="32" s="1"/>
  <c r="AJ21" i="84"/>
  <c r="AK21" i="84"/>
  <c r="AT21" i="84" s="1"/>
  <c r="AJ57" i="84"/>
  <c r="AK57" i="84"/>
  <c r="AT57" i="84" s="1"/>
  <c r="AI68" i="78"/>
  <c r="AN68" i="78"/>
  <c r="AS22" i="32"/>
  <c r="AL22" i="32"/>
  <c r="AU22" i="32" s="1"/>
  <c r="Y70" i="83"/>
  <c r="X70" i="83"/>
  <c r="AS4" i="32"/>
  <c r="AL4" i="32"/>
  <c r="AU4" i="32" s="1"/>
  <c r="AR69" i="82"/>
  <c r="AH71" i="25"/>
  <c r="AQ71" i="25" s="1"/>
  <c r="AX69" i="36"/>
  <c r="S69" i="36" s="1"/>
  <c r="AC69" i="36" s="1"/>
  <c r="AG69" i="36"/>
  <c r="AP69" i="36" s="1"/>
  <c r="AP71" i="36" s="1"/>
  <c r="AE69" i="36"/>
  <c r="AF69" i="36"/>
  <c r="AO69" i="36" s="1"/>
  <c r="AO71" i="36" s="1"/>
  <c r="AJ17" i="84"/>
  <c r="AK17" i="84"/>
  <c r="AT17" i="84" s="1"/>
  <c r="AJ53" i="84"/>
  <c r="AK53" i="84"/>
  <c r="AT53" i="84" s="1"/>
  <c r="X69" i="29"/>
  <c r="Y69" i="29"/>
  <c r="X72" i="38"/>
  <c r="Y72" i="38"/>
  <c r="AS9" i="32"/>
  <c r="AL9" i="32"/>
  <c r="AU9" i="32" s="1"/>
  <c r="AI68" i="92"/>
  <c r="AN68" i="92"/>
  <c r="AK64" i="36"/>
  <c r="AT64" i="36" s="1"/>
  <c r="AJ64" i="36"/>
  <c r="AK58" i="36"/>
  <c r="AT58" i="36" s="1"/>
  <c r="AJ58" i="36"/>
  <c r="AK52" i="36"/>
  <c r="AT52" i="36" s="1"/>
  <c r="AJ52" i="36"/>
  <c r="AK46" i="36"/>
  <c r="AT46" i="36" s="1"/>
  <c r="AJ46" i="36"/>
  <c r="AJ40" i="36"/>
  <c r="AK40" i="36"/>
  <c r="AT40" i="36" s="1"/>
  <c r="AJ34" i="36"/>
  <c r="AK34" i="36"/>
  <c r="AT34" i="36" s="1"/>
  <c r="AJ28" i="36"/>
  <c r="AK28" i="36"/>
  <c r="AT28" i="36" s="1"/>
  <c r="AJ22" i="36"/>
  <c r="AK22" i="36"/>
  <c r="AT22" i="36" s="1"/>
  <c r="AJ16" i="36"/>
  <c r="AK16" i="36"/>
  <c r="AT16" i="36" s="1"/>
  <c r="AJ10" i="36"/>
  <c r="AK10" i="36"/>
  <c r="AT10" i="36" s="1"/>
  <c r="AJ5" i="36"/>
  <c r="AK5" i="36"/>
  <c r="AT5" i="36" s="1"/>
  <c r="AJ19" i="84"/>
  <c r="AK19" i="84"/>
  <c r="AT19" i="84" s="1"/>
  <c r="AK55" i="84"/>
  <c r="AT55" i="84" s="1"/>
  <c r="AJ55" i="84"/>
  <c r="AS34" i="32"/>
  <c r="AL34" i="32"/>
  <c r="AU34" i="32" s="1"/>
  <c r="AJ28" i="84"/>
  <c r="AK28" i="84"/>
  <c r="AT28" i="84" s="1"/>
  <c r="AI73" i="91"/>
  <c r="AN73" i="91"/>
  <c r="AN68" i="47"/>
  <c r="AI68" i="47"/>
  <c r="X72" i="86"/>
  <c r="Y72" i="86"/>
  <c r="AK20" i="84"/>
  <c r="AT20" i="84" s="1"/>
  <c r="AJ20" i="84"/>
  <c r="AH70" i="41"/>
  <c r="AQ70" i="41" s="1"/>
  <c r="AH68" i="74"/>
  <c r="AQ68" i="74" s="1"/>
  <c r="AS36" i="84"/>
  <c r="AL36" i="84"/>
  <c r="AU36" i="84" s="1"/>
  <c r="AJ23" i="36"/>
  <c r="AK23" i="36"/>
  <c r="AT23" i="36" s="1"/>
  <c r="AK26" i="84"/>
  <c r="AT26" i="84" s="1"/>
  <c r="AJ26" i="84"/>
  <c r="AJ62" i="84"/>
  <c r="AK62" i="84"/>
  <c r="AT62" i="84" s="1"/>
  <c r="AK46" i="84"/>
  <c r="AT46" i="84" s="1"/>
  <c r="AJ46" i="84"/>
  <c r="AH67" i="94"/>
  <c r="AQ67" i="94" s="1"/>
  <c r="W70" i="43"/>
  <c r="AG69" i="43"/>
  <c r="AP69" i="43" s="1"/>
  <c r="AF69" i="43"/>
  <c r="AO69" i="43" s="1"/>
  <c r="AE69" i="43"/>
  <c r="AE70" i="81"/>
  <c r="AG70" i="81"/>
  <c r="AP70" i="81" s="1"/>
  <c r="AF70" i="81"/>
  <c r="AO70" i="81" s="1"/>
  <c r="W71" i="81"/>
  <c r="AK32" i="84"/>
  <c r="AT32" i="84" s="1"/>
  <c r="AJ32" i="84"/>
  <c r="AJ69" i="84"/>
  <c r="AS69" i="84" s="1"/>
  <c r="AK69" i="84"/>
  <c r="AT69" i="84" s="1"/>
  <c r="AE68" i="35"/>
  <c r="W69" i="35"/>
  <c r="AF68" i="35"/>
  <c r="AO68" i="35" s="1"/>
  <c r="AG68" i="35"/>
  <c r="AP68" i="35" s="1"/>
  <c r="AK64" i="84"/>
  <c r="AT64" i="84" s="1"/>
  <c r="AJ64" i="84"/>
  <c r="AJ68" i="84"/>
  <c r="AS21" i="32"/>
  <c r="AL21" i="32"/>
  <c r="AU21" i="32" s="1"/>
  <c r="Z68" i="74"/>
  <c r="AR70" i="42"/>
  <c r="AJ27" i="84"/>
  <c r="AK27" i="84"/>
  <c r="AT27" i="84" s="1"/>
  <c r="AJ63" i="84"/>
  <c r="AK63" i="84"/>
  <c r="AT63" i="84" s="1"/>
  <c r="AR69" i="84"/>
  <c r="AR71" i="84" s="1"/>
  <c r="AS4" i="80"/>
  <c r="AS71" i="80" s="1"/>
  <c r="AL4" i="80"/>
  <c r="AU4" i="80" s="1"/>
  <c r="AU71" i="80" s="1"/>
  <c r="C11" i="80" s="1"/>
  <c r="F33" i="97" s="1"/>
  <c r="AJ16" i="84"/>
  <c r="AK16" i="84"/>
  <c r="AT16" i="84" s="1"/>
  <c r="AH71" i="37"/>
  <c r="AQ71" i="37" s="1"/>
  <c r="AR70" i="25"/>
  <c r="AT71" i="32"/>
  <c r="Z71" i="25"/>
  <c r="AJ23" i="84"/>
  <c r="AK23" i="84"/>
  <c r="AT23" i="84" s="1"/>
  <c r="AJ59" i="84"/>
  <c r="AK59" i="84"/>
  <c r="AT59" i="84" s="1"/>
  <c r="AN68" i="29"/>
  <c r="AI68" i="29"/>
  <c r="AH72" i="26"/>
  <c r="AQ72" i="26" s="1"/>
  <c r="AS6" i="84"/>
  <c r="AL6" i="84"/>
  <c r="AU6" i="84" s="1"/>
  <c r="AI71" i="38"/>
  <c r="AN71" i="38"/>
  <c r="AJ68" i="36"/>
  <c r="AK68" i="36"/>
  <c r="AT68" i="36" s="1"/>
  <c r="AJ63" i="36"/>
  <c r="AK63" i="36"/>
  <c r="AT63" i="36" s="1"/>
  <c r="AJ57" i="36"/>
  <c r="AK57" i="36"/>
  <c r="AT57" i="36" s="1"/>
  <c r="AJ51" i="36"/>
  <c r="AK51" i="36"/>
  <c r="AT51" i="36" s="1"/>
  <c r="AJ45" i="36"/>
  <c r="AK45" i="36"/>
  <c r="AT45" i="36" s="1"/>
  <c r="AJ39" i="36"/>
  <c r="AK39" i="36"/>
  <c r="AT39" i="36" s="1"/>
  <c r="AJ33" i="36"/>
  <c r="AK33" i="36"/>
  <c r="AT33" i="36" s="1"/>
  <c r="AJ27" i="36"/>
  <c r="AK27" i="36"/>
  <c r="AT27" i="36" s="1"/>
  <c r="AJ21" i="36"/>
  <c r="AK21" i="36"/>
  <c r="AT21" i="36" s="1"/>
  <c r="AJ15" i="36"/>
  <c r="AK15" i="36"/>
  <c r="AT15" i="36" s="1"/>
  <c r="AJ9" i="36"/>
  <c r="AK9" i="36"/>
  <c r="AT9" i="36" s="1"/>
  <c r="AJ25" i="84"/>
  <c r="AK25" i="84"/>
  <c r="AT25" i="84" s="1"/>
  <c r="AK61" i="84"/>
  <c r="AT61" i="84" s="1"/>
  <c r="AJ61" i="84"/>
  <c r="Y71" i="93"/>
  <c r="X71" i="93"/>
  <c r="AK52" i="84"/>
  <c r="AT52" i="84" s="1"/>
  <c r="AJ52" i="84"/>
  <c r="AJ56" i="84"/>
  <c r="AK56" i="84"/>
  <c r="AT56" i="84" s="1"/>
  <c r="AJ15" i="84"/>
  <c r="AK15" i="84"/>
  <c r="AT15" i="84" s="1"/>
  <c r="Y69" i="78"/>
  <c r="X69" i="78"/>
  <c r="AR69" i="34"/>
  <c r="AF67" i="27"/>
  <c r="AO67" i="27" s="1"/>
  <c r="AG67" i="27"/>
  <c r="AP67" i="27" s="1"/>
  <c r="W68" i="27"/>
  <c r="AE67" i="27"/>
  <c r="AI69" i="39"/>
  <c r="AN69" i="39"/>
  <c r="AK67" i="36"/>
  <c r="AT67" i="36" s="1"/>
  <c r="AJ67" i="36"/>
  <c r="AJ53" i="36"/>
  <c r="AK53" i="36"/>
  <c r="AT53" i="36" s="1"/>
  <c r="AJ41" i="36"/>
  <c r="AK41" i="36"/>
  <c r="AT41" i="36" s="1"/>
  <c r="AJ29" i="36"/>
  <c r="AK29" i="36"/>
  <c r="AT29" i="36" s="1"/>
  <c r="AJ11" i="36"/>
  <c r="AK11" i="36"/>
  <c r="AT11" i="36" s="1"/>
  <c r="AJ13" i="84"/>
  <c r="AK13" i="84"/>
  <c r="AT13" i="84" s="1"/>
  <c r="AF68" i="88"/>
  <c r="AO68" i="88" s="1"/>
  <c r="AG68" i="88"/>
  <c r="AP68" i="88" s="1"/>
  <c r="W69" i="88"/>
  <c r="AE68" i="88"/>
  <c r="AK38" i="84"/>
  <c r="AT38" i="84" s="1"/>
  <c r="AJ38" i="84"/>
  <c r="AG72" i="79"/>
  <c r="AP72" i="79" s="1"/>
  <c r="AF72" i="79"/>
  <c r="AO72" i="79" s="1"/>
  <c r="AE72" i="79"/>
  <c r="W73" i="79"/>
  <c r="AR70" i="77"/>
  <c r="AS28" i="32"/>
  <c r="AL28" i="32"/>
  <c r="AU28" i="32" s="1"/>
  <c r="AJ10" i="84"/>
  <c r="AK10" i="84"/>
  <c r="AT10" i="84" s="1"/>
  <c r="AJ33" i="84"/>
  <c r="AK33" i="84"/>
  <c r="AT33" i="84" s="1"/>
  <c r="AK67" i="84"/>
  <c r="AT67" i="84" s="1"/>
  <c r="AJ67" i="84"/>
  <c r="AH71" i="77"/>
  <c r="AQ71" i="77" s="1"/>
  <c r="AK58" i="84"/>
  <c r="AT58" i="84" s="1"/>
  <c r="AJ58" i="84"/>
  <c r="AS16" i="32"/>
  <c r="AL16" i="32"/>
  <c r="AU16" i="32" s="1"/>
  <c r="AN69" i="33"/>
  <c r="AI69" i="33"/>
  <c r="AJ12" i="84"/>
  <c r="AS33" i="32"/>
  <c r="AL33" i="32"/>
  <c r="AU33" i="32" s="1"/>
  <c r="AH71" i="42"/>
  <c r="AQ71" i="42" s="1"/>
  <c r="AJ29" i="84"/>
  <c r="AK29" i="84"/>
  <c r="AT29" i="84" s="1"/>
  <c r="AJ65" i="84"/>
  <c r="AK65" i="84"/>
  <c r="AT65" i="84" s="1"/>
  <c r="AR71" i="95"/>
  <c r="Y69" i="92"/>
  <c r="X69" i="92"/>
  <c r="AJ65" i="36"/>
  <c r="AK65" i="36"/>
  <c r="AT65" i="36" s="1"/>
  <c r="AJ62" i="36"/>
  <c r="AK62" i="36"/>
  <c r="AT62" i="36" s="1"/>
  <c r="AJ56" i="36"/>
  <c r="AK56" i="36"/>
  <c r="AT56" i="36" s="1"/>
  <c r="AJ50" i="36"/>
  <c r="AK50" i="36"/>
  <c r="AT50" i="36" s="1"/>
  <c r="AJ44" i="36"/>
  <c r="AK44" i="36"/>
  <c r="AT44" i="36" s="1"/>
  <c r="AJ38" i="36"/>
  <c r="AK38" i="36"/>
  <c r="AT38" i="36" s="1"/>
  <c r="AJ32" i="36"/>
  <c r="AK32" i="36"/>
  <c r="AT32" i="36" s="1"/>
  <c r="AJ26" i="36"/>
  <c r="AK26" i="36"/>
  <c r="AT26" i="36" s="1"/>
  <c r="AJ20" i="36"/>
  <c r="AK20" i="36"/>
  <c r="AT20" i="36" s="1"/>
  <c r="AJ14" i="36"/>
  <c r="AK14" i="36"/>
  <c r="AT14" i="36" s="1"/>
  <c r="AJ8" i="36"/>
  <c r="AK8" i="36"/>
  <c r="AT8" i="36" s="1"/>
  <c r="AJ31" i="84"/>
  <c r="AK31" i="84"/>
  <c r="AT31" i="84" s="1"/>
  <c r="AJ66" i="84"/>
  <c r="AK66" i="84"/>
  <c r="AT66" i="84" s="1"/>
  <c r="AH70" i="34"/>
  <c r="AQ70" i="34" s="1"/>
  <c r="AI70" i="93"/>
  <c r="AN70" i="93"/>
  <c r="AI71" i="86"/>
  <c r="AN71" i="86"/>
  <c r="AK40" i="84"/>
  <c r="AT40" i="84" s="1"/>
  <c r="AJ40" i="84"/>
  <c r="AJ51" i="84"/>
  <c r="AK51" i="84"/>
  <c r="AT51" i="84" s="1"/>
  <c r="AS40" i="32"/>
  <c r="AL40" i="32"/>
  <c r="AU40" i="32" s="1"/>
  <c r="AR66" i="94"/>
  <c r="AJ47" i="84"/>
  <c r="AK47" i="84"/>
  <c r="AT47" i="84" s="1"/>
  <c r="AF68" i="45"/>
  <c r="AO68" i="45" s="1"/>
  <c r="AE68" i="45"/>
  <c r="W69" i="45"/>
  <c r="AG68" i="45"/>
  <c r="AP68" i="45" s="1"/>
  <c r="AG72" i="95"/>
  <c r="AP72" i="95" s="1"/>
  <c r="W73" i="95"/>
  <c r="AF72" i="95"/>
  <c r="AO72" i="95" s="1"/>
  <c r="AE72" i="95"/>
  <c r="AS27" i="32"/>
  <c r="AL27" i="32"/>
  <c r="AU27" i="32" s="1"/>
  <c r="AJ59" i="36"/>
  <c r="AK59" i="36"/>
  <c r="AT59" i="36" s="1"/>
  <c r="AJ47" i="36"/>
  <c r="AK47" i="36"/>
  <c r="AT47" i="36" s="1"/>
  <c r="AJ35" i="36"/>
  <c r="AK35" i="36"/>
  <c r="AT35" i="36" s="1"/>
  <c r="AJ17" i="36"/>
  <c r="AK17" i="36"/>
  <c r="AT17" i="36" s="1"/>
  <c r="AJ3" i="36"/>
  <c r="AB4" i="36"/>
  <c r="AK49" i="84"/>
  <c r="AT49" i="84" s="1"/>
  <c r="AJ49" i="84"/>
  <c r="AS60" i="84"/>
  <c r="AL60" i="84"/>
  <c r="AU60" i="84" s="1"/>
  <c r="AN68" i="46"/>
  <c r="AI68" i="46"/>
  <c r="AJ22" i="84"/>
  <c r="AK22" i="84"/>
  <c r="AT22" i="84" s="1"/>
  <c r="AS30" i="84"/>
  <c r="AL30" i="84"/>
  <c r="AU30" i="84" s="1"/>
  <c r="AJ5" i="84"/>
  <c r="AK5" i="84"/>
  <c r="AT5" i="84" s="1"/>
  <c r="AJ39" i="84"/>
  <c r="AK39" i="84"/>
  <c r="AT39" i="84" s="1"/>
  <c r="Z71" i="77"/>
  <c r="AR70" i="37"/>
  <c r="AS18" i="84"/>
  <c r="AL18" i="84"/>
  <c r="AU18" i="84" s="1"/>
  <c r="Y70" i="33"/>
  <c r="X70" i="33"/>
  <c r="Z70" i="33" s="1"/>
  <c r="Y71" i="30"/>
  <c r="X71" i="30"/>
  <c r="W71" i="87"/>
  <c r="AG70" i="87"/>
  <c r="AP70" i="87" s="1"/>
  <c r="AF70" i="87"/>
  <c r="AO70" i="87" s="1"/>
  <c r="AE70" i="87"/>
  <c r="AS15" i="32"/>
  <c r="AL15" i="32"/>
  <c r="AU15" i="32" s="1"/>
  <c r="Z71" i="42"/>
  <c r="AJ35" i="84"/>
  <c r="AK35" i="84"/>
  <c r="AT35" i="84" s="1"/>
  <c r="AS10" i="32"/>
  <c r="AL10" i="32"/>
  <c r="AU10" i="32" s="1"/>
  <c r="X71" i="31"/>
  <c r="Y71" i="31"/>
  <c r="AH67" i="27"/>
  <c r="AQ67" i="27" s="1"/>
  <c r="AS42" i="84"/>
  <c r="AL42" i="84"/>
  <c r="AU42" i="84" s="1"/>
  <c r="X71" i="90"/>
  <c r="Y71" i="90"/>
  <c r="AJ69" i="36"/>
  <c r="AS69" i="36" s="1"/>
  <c r="AK69" i="36"/>
  <c r="AT69" i="36" s="1"/>
  <c r="AK61" i="36"/>
  <c r="AT61" i="36" s="1"/>
  <c r="AJ61" i="36"/>
  <c r="AK55" i="36"/>
  <c r="AT55" i="36" s="1"/>
  <c r="AJ55" i="36"/>
  <c r="AK49" i="36"/>
  <c r="AT49" i="36" s="1"/>
  <c r="AJ49" i="36"/>
  <c r="AK43" i="36"/>
  <c r="AT43" i="36" s="1"/>
  <c r="AJ43" i="36"/>
  <c r="AJ37" i="36"/>
  <c r="AK37" i="36"/>
  <c r="AT37" i="36" s="1"/>
  <c r="AJ31" i="36"/>
  <c r="AK31" i="36"/>
  <c r="AT31" i="36" s="1"/>
  <c r="AJ25" i="36"/>
  <c r="AK25" i="36"/>
  <c r="AT25" i="36" s="1"/>
  <c r="AJ19" i="36"/>
  <c r="AK19" i="36"/>
  <c r="AT19" i="36" s="1"/>
  <c r="AJ13" i="36"/>
  <c r="AK13" i="36"/>
  <c r="AT13" i="36" s="1"/>
  <c r="AJ7" i="36"/>
  <c r="AK7" i="36"/>
  <c r="AT7" i="36" s="1"/>
  <c r="AJ37" i="84"/>
  <c r="AK37" i="84"/>
  <c r="AT37" i="84" s="1"/>
  <c r="AF70" i="34"/>
  <c r="AO70" i="34" s="1"/>
  <c r="W71" i="34"/>
  <c r="AG70" i="34"/>
  <c r="AP70" i="34" s="1"/>
  <c r="AE70" i="34"/>
  <c r="AJ24" i="84"/>
  <c r="AJ8" i="84"/>
  <c r="Z69" i="46" l="1"/>
  <c r="Z69" i="47"/>
  <c r="Z72" i="38"/>
  <c r="Z72" i="86"/>
  <c r="Z69" i="92"/>
  <c r="AF69" i="92" s="1"/>
  <c r="AO69" i="92" s="1"/>
  <c r="AO71" i="92" s="1"/>
  <c r="Z71" i="31"/>
  <c r="W72" i="31" s="1"/>
  <c r="Z69" i="78"/>
  <c r="AF69" i="78" s="1"/>
  <c r="AO69" i="78" s="1"/>
  <c r="Z70" i="39"/>
  <c r="AG70" i="39" s="1"/>
  <c r="AP70" i="39" s="1"/>
  <c r="AS71" i="32"/>
  <c r="Z71" i="90"/>
  <c r="AE71" i="90" s="1"/>
  <c r="AU71" i="32"/>
  <c r="C11" i="32" s="1"/>
  <c r="AF71" i="90"/>
  <c r="AO71" i="90" s="1"/>
  <c r="AG71" i="90"/>
  <c r="AP71" i="90" s="1"/>
  <c r="AS37" i="84"/>
  <c r="AL37" i="84"/>
  <c r="AU37" i="84" s="1"/>
  <c r="AS8" i="36"/>
  <c r="AL8" i="36"/>
  <c r="AU8" i="36" s="1"/>
  <c r="AS23" i="36"/>
  <c r="AL23" i="36"/>
  <c r="AU23" i="36" s="1"/>
  <c r="AS24" i="84"/>
  <c r="AL24" i="84"/>
  <c r="AU24" i="84" s="1"/>
  <c r="AS55" i="36"/>
  <c r="AL55" i="36"/>
  <c r="AU55" i="36" s="1"/>
  <c r="AG71" i="31"/>
  <c r="AP71" i="31" s="1"/>
  <c r="Y71" i="87"/>
  <c r="X71" i="87"/>
  <c r="AF70" i="33"/>
  <c r="AO70" i="33" s="1"/>
  <c r="AG70" i="33"/>
  <c r="AP70" i="33" s="1"/>
  <c r="AE70" i="33"/>
  <c r="W71" i="33"/>
  <c r="AS17" i="36"/>
  <c r="AL17" i="36"/>
  <c r="AU17" i="36" s="1"/>
  <c r="AS59" i="36"/>
  <c r="AL59" i="36"/>
  <c r="AU59" i="36" s="1"/>
  <c r="AR71" i="86"/>
  <c r="AS29" i="84"/>
  <c r="AL29" i="84"/>
  <c r="AU29" i="84" s="1"/>
  <c r="AS38" i="84"/>
  <c r="AL38" i="84"/>
  <c r="AU38" i="84" s="1"/>
  <c r="AS29" i="36"/>
  <c r="AL29" i="36"/>
  <c r="AU29" i="36" s="1"/>
  <c r="AS59" i="84"/>
  <c r="AL59" i="84"/>
  <c r="AU59" i="84" s="1"/>
  <c r="AE68" i="74"/>
  <c r="W69" i="74"/>
  <c r="AF68" i="74"/>
  <c r="AO68" i="74" s="1"/>
  <c r="AG68" i="74"/>
  <c r="AP68" i="74" s="1"/>
  <c r="X70" i="43"/>
  <c r="Y70" i="43"/>
  <c r="AS46" i="84"/>
  <c r="AL46" i="84"/>
  <c r="AU46" i="84" s="1"/>
  <c r="AH72" i="86"/>
  <c r="AQ72" i="86" s="1"/>
  <c r="AS52" i="36"/>
  <c r="AL52" i="36"/>
  <c r="AU52" i="36" s="1"/>
  <c r="AG72" i="38"/>
  <c r="AP72" i="38" s="1"/>
  <c r="AE72" i="38"/>
  <c r="AF72" i="38"/>
  <c r="AO72" i="38" s="1"/>
  <c r="W73" i="38"/>
  <c r="AS12" i="36"/>
  <c r="AL12" i="36"/>
  <c r="AU12" i="36" s="1"/>
  <c r="AS30" i="36"/>
  <c r="AL30" i="36"/>
  <c r="AU30" i="36" s="1"/>
  <c r="AS48" i="36"/>
  <c r="AL48" i="36"/>
  <c r="AU48" i="36" s="1"/>
  <c r="AS66" i="36"/>
  <c r="AL66" i="36"/>
  <c r="AU66" i="36" s="1"/>
  <c r="AH70" i="39"/>
  <c r="AQ70" i="39" s="1"/>
  <c r="AI71" i="85"/>
  <c r="AN71" i="85"/>
  <c r="X68" i="75"/>
  <c r="Y68" i="75"/>
  <c r="AN70" i="41"/>
  <c r="AI70" i="41"/>
  <c r="AS19" i="36"/>
  <c r="AL19" i="36"/>
  <c r="AU19" i="36" s="1"/>
  <c r="AS49" i="84"/>
  <c r="AL49" i="84"/>
  <c r="AU49" i="84" s="1"/>
  <c r="AS44" i="36"/>
  <c r="AL44" i="36"/>
  <c r="AU44" i="36" s="1"/>
  <c r="AH71" i="93"/>
  <c r="AQ71" i="93" s="1"/>
  <c r="AS63" i="84"/>
  <c r="AL63" i="84"/>
  <c r="AU63" i="84" s="1"/>
  <c r="AS32" i="84"/>
  <c r="AL32" i="84"/>
  <c r="AU32" i="84" s="1"/>
  <c r="AI70" i="81"/>
  <c r="AN70" i="81"/>
  <c r="AG72" i="86"/>
  <c r="AP72" i="86" s="1"/>
  <c r="AF72" i="86"/>
  <c r="AO72" i="86" s="1"/>
  <c r="W73" i="86"/>
  <c r="AE72" i="86"/>
  <c r="AS28" i="84"/>
  <c r="AL28" i="84"/>
  <c r="AU28" i="84" s="1"/>
  <c r="AS19" i="84"/>
  <c r="AL19" i="84"/>
  <c r="AU19" i="84" s="1"/>
  <c r="AS16" i="36"/>
  <c r="AL16" i="36"/>
  <c r="AU16" i="36" s="1"/>
  <c r="AS34" i="36"/>
  <c r="AL34" i="36"/>
  <c r="AU34" i="36" s="1"/>
  <c r="AS17" i="84"/>
  <c r="AL17" i="84"/>
  <c r="AU17" i="84" s="1"/>
  <c r="AS21" i="84"/>
  <c r="AL21" i="84"/>
  <c r="AU21" i="84" s="1"/>
  <c r="W70" i="46"/>
  <c r="AG69" i="46"/>
  <c r="AP69" i="46" s="1"/>
  <c r="AE69" i="46"/>
  <c r="AF69" i="46"/>
  <c r="AO69" i="46" s="1"/>
  <c r="AR70" i="31"/>
  <c r="Y68" i="89"/>
  <c r="Z68" i="89" s="1"/>
  <c r="X68" i="89"/>
  <c r="W70" i="47"/>
  <c r="AG69" i="47"/>
  <c r="AP69" i="47" s="1"/>
  <c r="AF69" i="47"/>
  <c r="AO69" i="47" s="1"/>
  <c r="AE69" i="47"/>
  <c r="Y71" i="82"/>
  <c r="X71" i="82"/>
  <c r="AS43" i="36"/>
  <c r="AL43" i="36"/>
  <c r="AU43" i="36" s="1"/>
  <c r="AS61" i="36"/>
  <c r="AL61" i="36"/>
  <c r="AU61" i="36" s="1"/>
  <c r="AI70" i="87"/>
  <c r="AN70" i="87"/>
  <c r="AS22" i="84"/>
  <c r="AL22" i="84"/>
  <c r="AU22" i="84" s="1"/>
  <c r="AS35" i="36"/>
  <c r="AL35" i="36"/>
  <c r="AU35" i="36" s="1"/>
  <c r="AS47" i="84"/>
  <c r="AL47" i="84"/>
  <c r="AU47" i="84" s="1"/>
  <c r="AS51" i="84"/>
  <c r="AL51" i="84"/>
  <c r="AU51" i="84" s="1"/>
  <c r="AR70" i="93"/>
  <c r="AS12" i="84"/>
  <c r="AL12" i="84"/>
  <c r="AU12" i="84" s="1"/>
  <c r="AS67" i="84"/>
  <c r="AL67" i="84"/>
  <c r="AU67" i="84" s="1"/>
  <c r="AS10" i="84"/>
  <c r="AL10" i="84"/>
  <c r="AU10" i="84" s="1"/>
  <c r="Y73" i="79"/>
  <c r="X73" i="79"/>
  <c r="AN68" i="88"/>
  <c r="AI68" i="88"/>
  <c r="AS13" i="84"/>
  <c r="AL13" i="84"/>
  <c r="AU13" i="84" s="1"/>
  <c r="AS41" i="36"/>
  <c r="AL41" i="36"/>
  <c r="AU41" i="36" s="1"/>
  <c r="AR69" i="39"/>
  <c r="AS15" i="84"/>
  <c r="AL15" i="84"/>
  <c r="AU15" i="84" s="1"/>
  <c r="AS23" i="84"/>
  <c r="AL23" i="84"/>
  <c r="AU23" i="84" s="1"/>
  <c r="AI69" i="43"/>
  <c r="AN69" i="43"/>
  <c r="AR68" i="47"/>
  <c r="AS58" i="36"/>
  <c r="AL58" i="36"/>
  <c r="AU58" i="36" s="1"/>
  <c r="AH69" i="29"/>
  <c r="AQ69" i="29" s="1"/>
  <c r="AS7" i="84"/>
  <c r="AL7" i="84"/>
  <c r="AU7" i="84" s="1"/>
  <c r="AS18" i="36"/>
  <c r="AL18" i="36"/>
  <c r="AU18" i="36" s="1"/>
  <c r="AS36" i="36"/>
  <c r="AL36" i="36"/>
  <c r="AU36" i="36" s="1"/>
  <c r="AS54" i="36"/>
  <c r="AL54" i="36"/>
  <c r="AU54" i="36" s="1"/>
  <c r="AI67" i="75"/>
  <c r="AN67" i="75"/>
  <c r="AS45" i="84"/>
  <c r="AL45" i="84"/>
  <c r="AU45" i="84" s="1"/>
  <c r="AS44" i="84"/>
  <c r="AL44" i="84"/>
  <c r="AU44" i="84" s="1"/>
  <c r="AS11" i="84"/>
  <c r="AL11" i="84"/>
  <c r="AU11" i="84" s="1"/>
  <c r="AS39" i="84"/>
  <c r="AL39" i="84"/>
  <c r="AU39" i="84" s="1"/>
  <c r="AS20" i="84"/>
  <c r="AL20" i="84"/>
  <c r="AU20" i="84" s="1"/>
  <c r="AS5" i="36"/>
  <c r="AL5" i="36"/>
  <c r="AU5" i="36" s="1"/>
  <c r="AS22" i="36"/>
  <c r="AL22" i="36"/>
  <c r="AU22" i="36" s="1"/>
  <c r="AS40" i="36"/>
  <c r="AL40" i="36"/>
  <c r="AU40" i="36" s="1"/>
  <c r="Z69" i="29"/>
  <c r="AI69" i="36"/>
  <c r="AN69" i="36"/>
  <c r="AN71" i="36" s="1"/>
  <c r="AH70" i="83"/>
  <c r="AQ70" i="83" s="1"/>
  <c r="AR68" i="78"/>
  <c r="AH74" i="91"/>
  <c r="AQ74" i="91" s="1"/>
  <c r="AS41" i="84"/>
  <c r="AL41" i="84"/>
  <c r="AU41" i="84" s="1"/>
  <c r="AR70" i="30"/>
  <c r="AS50" i="84"/>
  <c r="AL50" i="84"/>
  <c r="AU50" i="84" s="1"/>
  <c r="AN67" i="89"/>
  <c r="AI67" i="89"/>
  <c r="X73" i="26"/>
  <c r="Y73" i="26"/>
  <c r="AI70" i="82"/>
  <c r="AN70" i="82"/>
  <c r="AN67" i="94"/>
  <c r="AI67" i="94"/>
  <c r="AI70" i="34"/>
  <c r="AN70" i="34"/>
  <c r="AS37" i="36"/>
  <c r="AL37" i="36"/>
  <c r="AU37" i="36" s="1"/>
  <c r="AH71" i="90"/>
  <c r="AQ71" i="90" s="1"/>
  <c r="AH71" i="30"/>
  <c r="AQ71" i="30" s="1"/>
  <c r="AS58" i="84"/>
  <c r="AL58" i="84"/>
  <c r="AU58" i="84" s="1"/>
  <c r="AS25" i="84"/>
  <c r="AL25" i="84"/>
  <c r="AU25" i="84" s="1"/>
  <c r="AS57" i="36"/>
  <c r="AL57" i="36"/>
  <c r="AU57" i="36" s="1"/>
  <c r="AS7" i="36"/>
  <c r="AL7" i="36"/>
  <c r="AU7" i="36" s="1"/>
  <c r="Z71" i="30"/>
  <c r="AJ4" i="36"/>
  <c r="AK4" i="36"/>
  <c r="AT4" i="36" s="1"/>
  <c r="AT71" i="36" s="1"/>
  <c r="AS32" i="36"/>
  <c r="AL32" i="36"/>
  <c r="AU32" i="36" s="1"/>
  <c r="AS65" i="36"/>
  <c r="AL65" i="36"/>
  <c r="AU65" i="36" s="1"/>
  <c r="AR69" i="33"/>
  <c r="X69" i="88"/>
  <c r="Y69" i="88"/>
  <c r="Z71" i="93"/>
  <c r="AS45" i="36"/>
  <c r="AL45" i="36"/>
  <c r="AU45" i="36" s="1"/>
  <c r="AS27" i="84"/>
  <c r="AL27" i="84"/>
  <c r="AU27" i="84" s="1"/>
  <c r="AS62" i="84"/>
  <c r="AL62" i="84"/>
  <c r="AU62" i="84" s="1"/>
  <c r="AS49" i="36"/>
  <c r="AL49" i="36"/>
  <c r="AU49" i="36" s="1"/>
  <c r="AH70" i="33"/>
  <c r="AQ70" i="33" s="1"/>
  <c r="AS65" i="84"/>
  <c r="AL65" i="84"/>
  <c r="AU65" i="84" s="1"/>
  <c r="AS11" i="36"/>
  <c r="AL11" i="36"/>
  <c r="AU11" i="36" s="1"/>
  <c r="AS53" i="36"/>
  <c r="AL53" i="36"/>
  <c r="AU53" i="36" s="1"/>
  <c r="AN67" i="27"/>
  <c r="AI67" i="27"/>
  <c r="AH69" i="78"/>
  <c r="AQ69" i="78" s="1"/>
  <c r="AS56" i="84"/>
  <c r="AL56" i="84"/>
  <c r="AU56" i="84" s="1"/>
  <c r="AS61" i="84"/>
  <c r="AL61" i="84"/>
  <c r="AU61" i="84" s="1"/>
  <c r="AS64" i="84"/>
  <c r="AL64" i="84"/>
  <c r="AU64" i="84" s="1"/>
  <c r="AI68" i="35"/>
  <c r="AN68" i="35"/>
  <c r="Y71" i="81"/>
  <c r="X71" i="81"/>
  <c r="AS26" i="84"/>
  <c r="AL26" i="84"/>
  <c r="AU26" i="84" s="1"/>
  <c r="AS55" i="84"/>
  <c r="AL55" i="84"/>
  <c r="AU55" i="84" s="1"/>
  <c r="AS46" i="36"/>
  <c r="AL46" i="36"/>
  <c r="AU46" i="36" s="1"/>
  <c r="AS64" i="36"/>
  <c r="AL64" i="36"/>
  <c r="AU64" i="36" s="1"/>
  <c r="Z74" i="91"/>
  <c r="AS6" i="36"/>
  <c r="AL6" i="36"/>
  <c r="AU6" i="36" s="1"/>
  <c r="AS24" i="36"/>
  <c r="AL24" i="36"/>
  <c r="AU24" i="36" s="1"/>
  <c r="AS42" i="36"/>
  <c r="AL42" i="36"/>
  <c r="AU42" i="36" s="1"/>
  <c r="AS60" i="36"/>
  <c r="AL60" i="36"/>
  <c r="AU60" i="36" s="1"/>
  <c r="AR70" i="90"/>
  <c r="AJ4" i="84"/>
  <c r="AK4" i="84"/>
  <c r="AT4" i="84" s="1"/>
  <c r="AT71" i="84" s="1"/>
  <c r="AS48" i="84"/>
  <c r="AL48" i="84"/>
  <c r="AU48" i="84" s="1"/>
  <c r="AS9" i="84"/>
  <c r="AL9" i="84"/>
  <c r="AU9" i="84" s="1"/>
  <c r="AS14" i="84"/>
  <c r="AL14" i="84"/>
  <c r="AU14" i="84" s="1"/>
  <c r="Z72" i="73"/>
  <c r="Y72" i="73"/>
  <c r="X72" i="73"/>
  <c r="Y72" i="37"/>
  <c r="X72" i="37"/>
  <c r="AS26" i="36"/>
  <c r="AL26" i="36"/>
  <c r="AU26" i="36" s="1"/>
  <c r="AS62" i="36"/>
  <c r="AL62" i="36"/>
  <c r="AU62" i="36" s="1"/>
  <c r="AS21" i="36"/>
  <c r="AL21" i="36"/>
  <c r="AU21" i="36" s="1"/>
  <c r="AS39" i="36"/>
  <c r="AL39" i="36"/>
  <c r="AU39" i="36" s="1"/>
  <c r="AR71" i="38"/>
  <c r="AS16" i="84"/>
  <c r="AL16" i="84"/>
  <c r="AU16" i="84" s="1"/>
  <c r="AR68" i="92"/>
  <c r="AS25" i="36"/>
  <c r="AL25" i="36"/>
  <c r="AU25" i="36" s="1"/>
  <c r="AS5" i="84"/>
  <c r="AL5" i="84"/>
  <c r="AU5" i="84" s="1"/>
  <c r="AR68" i="46"/>
  <c r="AN72" i="95"/>
  <c r="AI72" i="95"/>
  <c r="X69" i="45"/>
  <c r="Y69" i="45"/>
  <c r="AS40" i="84"/>
  <c r="AL40" i="84"/>
  <c r="AU40" i="84" s="1"/>
  <c r="AS66" i="84"/>
  <c r="AL66" i="84"/>
  <c r="AU66" i="84" s="1"/>
  <c r="AS14" i="36"/>
  <c r="AL14" i="36"/>
  <c r="AU14" i="36" s="1"/>
  <c r="AS50" i="36"/>
  <c r="AL50" i="36"/>
  <c r="AU50" i="36" s="1"/>
  <c r="AN72" i="79"/>
  <c r="AI72" i="79"/>
  <c r="AS9" i="36"/>
  <c r="AL9" i="36"/>
  <c r="AU9" i="36" s="1"/>
  <c r="AS27" i="36"/>
  <c r="AL27" i="36"/>
  <c r="AU27" i="36" s="1"/>
  <c r="AS63" i="36"/>
  <c r="AL63" i="36"/>
  <c r="AU63" i="36" s="1"/>
  <c r="AR68" i="29"/>
  <c r="AG71" i="25"/>
  <c r="AP71" i="25" s="1"/>
  <c r="AF71" i="25"/>
  <c r="AO71" i="25" s="1"/>
  <c r="AE71" i="25"/>
  <c r="W72" i="25"/>
  <c r="AS68" i="84"/>
  <c r="AL68" i="84"/>
  <c r="AU68" i="84" s="1"/>
  <c r="Y69" i="35"/>
  <c r="X69" i="35"/>
  <c r="X71" i="34"/>
  <c r="Y71" i="34"/>
  <c r="AS35" i="84"/>
  <c r="AL35" i="84"/>
  <c r="AU35" i="84" s="1"/>
  <c r="AS3" i="36"/>
  <c r="AL3" i="36"/>
  <c r="AU3" i="36" s="1"/>
  <c r="AS47" i="36"/>
  <c r="AL47" i="36"/>
  <c r="AU47" i="36" s="1"/>
  <c r="AH69" i="92"/>
  <c r="AQ69" i="92" s="1"/>
  <c r="AQ71" i="92" s="1"/>
  <c r="AZ3" i="92"/>
  <c r="AX6" i="92" s="1"/>
  <c r="S6" i="92" s="1"/>
  <c r="AC6" i="92" s="1"/>
  <c r="AB7" i="92" s="1"/>
  <c r="AS8" i="84"/>
  <c r="AL8" i="84"/>
  <c r="AU8" i="84" s="1"/>
  <c r="AS13" i="36"/>
  <c r="AL13" i="36"/>
  <c r="AU13" i="36" s="1"/>
  <c r="AS31" i="36"/>
  <c r="AL31" i="36"/>
  <c r="AU31" i="36" s="1"/>
  <c r="AH71" i="31"/>
  <c r="AQ71" i="31" s="1"/>
  <c r="W72" i="42"/>
  <c r="AG71" i="42"/>
  <c r="AP71" i="42" s="1"/>
  <c r="AF71" i="42"/>
  <c r="AO71" i="42" s="1"/>
  <c r="AE71" i="42"/>
  <c r="AG71" i="77"/>
  <c r="AP71" i="77" s="1"/>
  <c r="AF71" i="77"/>
  <c r="AO71" i="77" s="1"/>
  <c r="AE71" i="77"/>
  <c r="W72" i="77"/>
  <c r="X73" i="95"/>
  <c r="Y73" i="95"/>
  <c r="AN68" i="45"/>
  <c r="AI68" i="45"/>
  <c r="AS31" i="84"/>
  <c r="AL31" i="84"/>
  <c r="AU31" i="84" s="1"/>
  <c r="AS20" i="36"/>
  <c r="AL20" i="36"/>
  <c r="AU20" i="36" s="1"/>
  <c r="AS38" i="36"/>
  <c r="AL38" i="36"/>
  <c r="AU38" i="36" s="1"/>
  <c r="AS56" i="36"/>
  <c r="AL56" i="36"/>
  <c r="AU56" i="36" s="1"/>
  <c r="AS33" i="84"/>
  <c r="AL33" i="84"/>
  <c r="AU33" i="84" s="1"/>
  <c r="AS67" i="36"/>
  <c r="AL67" i="36"/>
  <c r="AU67" i="36" s="1"/>
  <c r="X68" i="27"/>
  <c r="Y68" i="27"/>
  <c r="AS52" i="84"/>
  <c r="AL52" i="84"/>
  <c r="AU52" i="84" s="1"/>
  <c r="AS15" i="36"/>
  <c r="AL15" i="36"/>
  <c r="AU15" i="36" s="1"/>
  <c r="AS33" i="36"/>
  <c r="AL33" i="36"/>
  <c r="AU33" i="36" s="1"/>
  <c r="AS51" i="36"/>
  <c r="AL51" i="36"/>
  <c r="AU51" i="36" s="1"/>
  <c r="AS68" i="36"/>
  <c r="AL68" i="36"/>
  <c r="AU68" i="36" s="1"/>
  <c r="AL69" i="84"/>
  <c r="AU69" i="84" s="1"/>
  <c r="AR73" i="91"/>
  <c r="AS10" i="36"/>
  <c r="AL10" i="36"/>
  <c r="AU10" i="36" s="1"/>
  <c r="AS28" i="36"/>
  <c r="AL28" i="36"/>
  <c r="AU28" i="36" s="1"/>
  <c r="AH72" i="38"/>
  <c r="AQ72" i="38" s="1"/>
  <c r="AS53" i="84"/>
  <c r="AL53" i="84"/>
  <c r="AU53" i="84" s="1"/>
  <c r="Z70" i="83"/>
  <c r="AS57" i="84"/>
  <c r="AL57" i="84"/>
  <c r="AU57" i="84" s="1"/>
  <c r="AH69" i="46"/>
  <c r="AQ69" i="46" s="1"/>
  <c r="AS43" i="84"/>
  <c r="AL43" i="84"/>
  <c r="AU43" i="84" s="1"/>
  <c r="AS3" i="84"/>
  <c r="AL3" i="84"/>
  <c r="AU3" i="84" s="1"/>
  <c r="AR69" i="83"/>
  <c r="Y72" i="85"/>
  <c r="X72" i="85"/>
  <c r="AS34" i="84"/>
  <c r="AL34" i="84"/>
  <c r="AU34" i="84" s="1"/>
  <c r="AH69" i="47"/>
  <c r="AQ69" i="47" s="1"/>
  <c r="AI71" i="73"/>
  <c r="AN71" i="73"/>
  <c r="AI72" i="26"/>
  <c r="AN72" i="26"/>
  <c r="X71" i="41"/>
  <c r="Y71" i="41"/>
  <c r="X68" i="94"/>
  <c r="Y68" i="94"/>
  <c r="AI71" i="37"/>
  <c r="AN71" i="37"/>
  <c r="AX62" i="92" l="1"/>
  <c r="S62" i="92" s="1"/>
  <c r="AC62" i="92" s="1"/>
  <c r="AB63" i="92" s="1"/>
  <c r="AX63" i="92"/>
  <c r="S63" i="92" s="1"/>
  <c r="AC63" i="92" s="1"/>
  <c r="AB64" i="92" s="1"/>
  <c r="AX27" i="92"/>
  <c r="S27" i="92" s="1"/>
  <c r="AC27" i="92" s="1"/>
  <c r="AB28" i="92" s="1"/>
  <c r="AX69" i="92"/>
  <c r="S69" i="92" s="1"/>
  <c r="AC69" i="92" s="1"/>
  <c r="AG69" i="92"/>
  <c r="AP69" i="92" s="1"/>
  <c r="AP71" i="92" s="1"/>
  <c r="AX51" i="92"/>
  <c r="S51" i="92" s="1"/>
  <c r="AC51" i="92" s="1"/>
  <c r="AB52" i="92" s="1"/>
  <c r="AE69" i="92"/>
  <c r="AX50" i="92"/>
  <c r="S50" i="92" s="1"/>
  <c r="AC50" i="92" s="1"/>
  <c r="AB51" i="92" s="1"/>
  <c r="AE71" i="31"/>
  <c r="AX39" i="92"/>
  <c r="S39" i="92" s="1"/>
  <c r="AC39" i="92" s="1"/>
  <c r="AB40" i="92" s="1"/>
  <c r="Z70" i="43"/>
  <c r="AF71" i="31"/>
  <c r="AO71" i="31" s="1"/>
  <c r="W72" i="90"/>
  <c r="AX38" i="92"/>
  <c r="S38" i="92" s="1"/>
  <c r="AC38" i="92" s="1"/>
  <c r="AB39" i="92" s="1"/>
  <c r="AX26" i="92"/>
  <c r="S26" i="92" s="1"/>
  <c r="AC26" i="92" s="1"/>
  <c r="AB27" i="92" s="1"/>
  <c r="Z68" i="27"/>
  <c r="AX61" i="92"/>
  <c r="S61" i="92" s="1"/>
  <c r="AC61" i="92" s="1"/>
  <c r="AB62" i="92" s="1"/>
  <c r="AX49" i="92"/>
  <c r="S49" i="92" s="1"/>
  <c r="AC49" i="92" s="1"/>
  <c r="AB50" i="92" s="1"/>
  <c r="AX37" i="92"/>
  <c r="S37" i="92" s="1"/>
  <c r="AC37" i="92" s="1"/>
  <c r="AB38" i="92" s="1"/>
  <c r="AX25" i="92"/>
  <c r="S25" i="92" s="1"/>
  <c r="AC25" i="92" s="1"/>
  <c r="AB26" i="92" s="1"/>
  <c r="AX57" i="92"/>
  <c r="S57" i="92" s="1"/>
  <c r="AC57" i="92" s="1"/>
  <c r="AB58" i="92" s="1"/>
  <c r="AX45" i="92"/>
  <c r="S45" i="92" s="1"/>
  <c r="AC45" i="92" s="1"/>
  <c r="AB46" i="92" s="1"/>
  <c r="AX33" i="92"/>
  <c r="S33" i="92" s="1"/>
  <c r="AC33" i="92" s="1"/>
  <c r="AB34" i="92" s="1"/>
  <c r="AX21" i="92"/>
  <c r="S21" i="92" s="1"/>
  <c r="AC21" i="92" s="1"/>
  <c r="AB22" i="92" s="1"/>
  <c r="AX67" i="92"/>
  <c r="S67" i="92" s="1"/>
  <c r="AC67" i="92" s="1"/>
  <c r="AB68" i="92" s="1"/>
  <c r="AX56" i="92"/>
  <c r="S56" i="92" s="1"/>
  <c r="AC56" i="92" s="1"/>
  <c r="AB57" i="92" s="1"/>
  <c r="AX44" i="92"/>
  <c r="S44" i="92" s="1"/>
  <c r="AC44" i="92" s="1"/>
  <c r="AB45" i="92" s="1"/>
  <c r="AX32" i="92"/>
  <c r="S32" i="92" s="1"/>
  <c r="AC32" i="92" s="1"/>
  <c r="AB33" i="92" s="1"/>
  <c r="AX20" i="92"/>
  <c r="S20" i="92" s="1"/>
  <c r="AC20" i="92" s="1"/>
  <c r="AB21" i="92" s="1"/>
  <c r="AX65" i="92"/>
  <c r="S65" i="92" s="1"/>
  <c r="AC65" i="92" s="1"/>
  <c r="AB66" i="92" s="1"/>
  <c r="AX55" i="92"/>
  <c r="S55" i="92" s="1"/>
  <c r="AC55" i="92" s="1"/>
  <c r="AB56" i="92" s="1"/>
  <c r="AX43" i="92"/>
  <c r="S43" i="92" s="1"/>
  <c r="AC43" i="92" s="1"/>
  <c r="AB44" i="92" s="1"/>
  <c r="AX31" i="92"/>
  <c r="S31" i="92" s="1"/>
  <c r="AC31" i="92" s="1"/>
  <c r="AB32" i="92" s="1"/>
  <c r="AX19" i="92"/>
  <c r="S19" i="92" s="1"/>
  <c r="AC19" i="92" s="1"/>
  <c r="AB20" i="92" s="1"/>
  <c r="W71" i="39"/>
  <c r="AG69" i="78"/>
  <c r="AP69" i="78" s="1"/>
  <c r="AF70" i="39"/>
  <c r="AO70" i="39" s="1"/>
  <c r="AE70" i="39"/>
  <c r="Z72" i="85"/>
  <c r="AG72" i="85" s="1"/>
  <c r="AP72" i="85" s="1"/>
  <c r="AX68" i="92"/>
  <c r="S68" i="92" s="1"/>
  <c r="AC68" i="92" s="1"/>
  <c r="AB69" i="92" s="1"/>
  <c r="AX60" i="92"/>
  <c r="S60" i="92" s="1"/>
  <c r="AC60" i="92" s="1"/>
  <c r="AB61" i="92" s="1"/>
  <c r="AX54" i="92"/>
  <c r="S54" i="92" s="1"/>
  <c r="AC54" i="92" s="1"/>
  <c r="AB55" i="92" s="1"/>
  <c r="AX48" i="92"/>
  <c r="S48" i="92" s="1"/>
  <c r="AC48" i="92" s="1"/>
  <c r="AB49" i="92" s="1"/>
  <c r="AX42" i="92"/>
  <c r="S42" i="92" s="1"/>
  <c r="AC42" i="92" s="1"/>
  <c r="AB43" i="92" s="1"/>
  <c r="AX36" i="92"/>
  <c r="S36" i="92" s="1"/>
  <c r="AC36" i="92" s="1"/>
  <c r="AB37" i="92" s="1"/>
  <c r="AK37" i="92" s="1"/>
  <c r="AT37" i="92" s="1"/>
  <c r="AX30" i="92"/>
  <c r="S30" i="92" s="1"/>
  <c r="AC30" i="92" s="1"/>
  <c r="AB31" i="92" s="1"/>
  <c r="AX24" i="92"/>
  <c r="S24" i="92" s="1"/>
  <c r="AC24" i="92" s="1"/>
  <c r="AB25" i="92" s="1"/>
  <c r="AX18" i="92"/>
  <c r="S18" i="92" s="1"/>
  <c r="AC18" i="92" s="1"/>
  <c r="AB19" i="92" s="1"/>
  <c r="Z72" i="37"/>
  <c r="Z71" i="81"/>
  <c r="W70" i="78"/>
  <c r="X70" i="78" s="1"/>
  <c r="AX59" i="92"/>
  <c r="S59" i="92" s="1"/>
  <c r="AC59" i="92" s="1"/>
  <c r="AB60" i="92" s="1"/>
  <c r="AX47" i="92"/>
  <c r="S47" i="92" s="1"/>
  <c r="AC47" i="92" s="1"/>
  <c r="AB48" i="92" s="1"/>
  <c r="AX35" i="92"/>
  <c r="S35" i="92" s="1"/>
  <c r="AC35" i="92" s="1"/>
  <c r="AB36" i="92" s="1"/>
  <c r="AX23" i="92"/>
  <c r="S23" i="92" s="1"/>
  <c r="AC23" i="92" s="1"/>
  <c r="AB24" i="92" s="1"/>
  <c r="AX16" i="92"/>
  <c r="S16" i="92" s="1"/>
  <c r="AC16" i="92" s="1"/>
  <c r="AB17" i="92" s="1"/>
  <c r="AE69" i="78"/>
  <c r="AI69" i="78" s="1"/>
  <c r="AX64" i="92"/>
  <c r="S64" i="92" s="1"/>
  <c r="AC64" i="92" s="1"/>
  <c r="AB65" i="92" s="1"/>
  <c r="AX53" i="92"/>
  <c r="S53" i="92" s="1"/>
  <c r="AC53" i="92" s="1"/>
  <c r="AB54" i="92" s="1"/>
  <c r="AX41" i="92"/>
  <c r="S41" i="92" s="1"/>
  <c r="AC41" i="92" s="1"/>
  <c r="AB42" i="92" s="1"/>
  <c r="AX29" i="92"/>
  <c r="S29" i="92" s="1"/>
  <c r="AC29" i="92" s="1"/>
  <c r="AB30" i="92" s="1"/>
  <c r="AX66" i="92"/>
  <c r="S66" i="92" s="1"/>
  <c r="AC66" i="92" s="1"/>
  <c r="AB67" i="92" s="1"/>
  <c r="AX58" i="92"/>
  <c r="S58" i="92" s="1"/>
  <c r="AC58" i="92" s="1"/>
  <c r="AB59" i="92" s="1"/>
  <c r="AK59" i="92" s="1"/>
  <c r="AT59" i="92" s="1"/>
  <c r="AX52" i="92"/>
  <c r="S52" i="92" s="1"/>
  <c r="AC52" i="92" s="1"/>
  <c r="AB53" i="92" s="1"/>
  <c r="AX46" i="92"/>
  <c r="S46" i="92" s="1"/>
  <c r="AC46" i="92" s="1"/>
  <c r="AB47" i="92" s="1"/>
  <c r="AX40" i="92"/>
  <c r="S40" i="92" s="1"/>
  <c r="AC40" i="92" s="1"/>
  <c r="AB41" i="92" s="1"/>
  <c r="AX34" i="92"/>
  <c r="S34" i="92" s="1"/>
  <c r="AC34" i="92" s="1"/>
  <c r="AB35" i="92" s="1"/>
  <c r="AX28" i="92"/>
  <c r="S28" i="92" s="1"/>
  <c r="AC28" i="92" s="1"/>
  <c r="AB29" i="92" s="1"/>
  <c r="AX22" i="92"/>
  <c r="S22" i="92" s="1"/>
  <c r="AC22" i="92" s="1"/>
  <c r="AB23" i="92" s="1"/>
  <c r="AK23" i="92" s="1"/>
  <c r="AT23" i="92" s="1"/>
  <c r="AX15" i="92"/>
  <c r="S15" i="92" s="1"/>
  <c r="AC15" i="92" s="1"/>
  <c r="AB16" i="92" s="1"/>
  <c r="Z69" i="35"/>
  <c r="Z73" i="79"/>
  <c r="W74" i="79" s="1"/>
  <c r="AX14" i="92"/>
  <c r="S14" i="92" s="1"/>
  <c r="AC14" i="92" s="1"/>
  <c r="AB15" i="92" s="1"/>
  <c r="AX12" i="92"/>
  <c r="S12" i="92" s="1"/>
  <c r="AC12" i="92" s="1"/>
  <c r="AB13" i="92" s="1"/>
  <c r="AX11" i="92"/>
  <c r="S11" i="92" s="1"/>
  <c r="AC11" i="92" s="1"/>
  <c r="AB12" i="92" s="1"/>
  <c r="AK12" i="92" s="1"/>
  <c r="AT12" i="92" s="1"/>
  <c r="AX8" i="92"/>
  <c r="S8" i="92" s="1"/>
  <c r="AC8" i="92" s="1"/>
  <c r="AB9" i="92" s="1"/>
  <c r="Z71" i="41"/>
  <c r="AX5" i="92"/>
  <c r="S5" i="92" s="1"/>
  <c r="AC5" i="92" s="1"/>
  <c r="AB6" i="92" s="1"/>
  <c r="AK6" i="92" s="1"/>
  <c r="AT6" i="92" s="1"/>
  <c r="Z73" i="95"/>
  <c r="AX4" i="92"/>
  <c r="S4" i="92" s="1"/>
  <c r="AC4" i="92" s="1"/>
  <c r="AB5" i="92" s="1"/>
  <c r="AX17" i="92"/>
  <c r="S17" i="92" s="1"/>
  <c r="AC17" i="92" s="1"/>
  <c r="AB18" i="92" s="1"/>
  <c r="AJ18" i="92" s="1"/>
  <c r="AX10" i="92"/>
  <c r="S10" i="92" s="1"/>
  <c r="AC10" i="92" s="1"/>
  <c r="AB11" i="92" s="1"/>
  <c r="AJ11" i="92" s="1"/>
  <c r="AG73" i="79"/>
  <c r="AP73" i="79" s="1"/>
  <c r="AF73" i="79"/>
  <c r="AO73" i="79" s="1"/>
  <c r="W72" i="41"/>
  <c r="AG71" i="41"/>
  <c r="AP71" i="41" s="1"/>
  <c r="AF71" i="41"/>
  <c r="AO71" i="41" s="1"/>
  <c r="AE71" i="41"/>
  <c r="AK7" i="92"/>
  <c r="AT7" i="92" s="1"/>
  <c r="AG69" i="35"/>
  <c r="AP69" i="35" s="1"/>
  <c r="AE69" i="35"/>
  <c r="W70" i="35"/>
  <c r="AF69" i="35"/>
  <c r="AO69" i="35" s="1"/>
  <c r="AF73" i="95"/>
  <c r="AO73" i="95" s="1"/>
  <c r="AG73" i="95"/>
  <c r="AP73" i="95" s="1"/>
  <c r="AE73" i="95"/>
  <c r="W74" i="95"/>
  <c r="AG68" i="89"/>
  <c r="AP68" i="89" s="1"/>
  <c r="AF68" i="89"/>
  <c r="AO68" i="89" s="1"/>
  <c r="W69" i="89"/>
  <c r="AE68" i="89"/>
  <c r="W69" i="27"/>
  <c r="AG68" i="27"/>
  <c r="AP68" i="27" s="1"/>
  <c r="AF68" i="27"/>
  <c r="AO68" i="27" s="1"/>
  <c r="AE68" i="27"/>
  <c r="AJ65" i="92"/>
  <c r="AK65" i="92"/>
  <c r="AT65" i="92" s="1"/>
  <c r="AJ60" i="92"/>
  <c r="AK60" i="92"/>
  <c r="AT60" i="92" s="1"/>
  <c r="AJ54" i="92"/>
  <c r="AK54" i="92"/>
  <c r="AT54" i="92" s="1"/>
  <c r="AJ48" i="92"/>
  <c r="AK48" i="92"/>
  <c r="AT48" i="92" s="1"/>
  <c r="AJ42" i="92"/>
  <c r="AK42" i="92"/>
  <c r="AT42" i="92" s="1"/>
  <c r="AK36" i="92"/>
  <c r="AT36" i="92" s="1"/>
  <c r="AJ30" i="92"/>
  <c r="AK30" i="92"/>
  <c r="AT30" i="92" s="1"/>
  <c r="AJ24" i="92"/>
  <c r="AK24" i="92"/>
  <c r="AT24" i="92" s="1"/>
  <c r="AK18" i="92"/>
  <c r="AT18" i="92" s="1"/>
  <c r="AJ6" i="92"/>
  <c r="AH71" i="34"/>
  <c r="AQ71" i="34" s="1"/>
  <c r="AG72" i="73"/>
  <c r="AP72" i="73" s="1"/>
  <c r="AF72" i="73"/>
  <c r="AO72" i="73" s="1"/>
  <c r="AE72" i="73"/>
  <c r="W73" i="73"/>
  <c r="AG71" i="81"/>
  <c r="AP71" i="81" s="1"/>
  <c r="AF71" i="81"/>
  <c r="AO71" i="81" s="1"/>
  <c r="W72" i="81"/>
  <c r="AE71" i="81"/>
  <c r="AH71" i="82"/>
  <c r="AQ71" i="82" s="1"/>
  <c r="AN72" i="86"/>
  <c r="AI72" i="86"/>
  <c r="AH68" i="75"/>
  <c r="AQ68" i="75" s="1"/>
  <c r="Y70" i="78"/>
  <c r="AN69" i="92"/>
  <c r="AN71" i="92" s="1"/>
  <c r="AI69" i="92"/>
  <c r="AH68" i="94"/>
  <c r="AQ68" i="94" s="1"/>
  <c r="AR72" i="26"/>
  <c r="AR68" i="45"/>
  <c r="Y72" i="77"/>
  <c r="X72" i="77"/>
  <c r="Z72" i="77" s="1"/>
  <c r="AJ67" i="92"/>
  <c r="AK67" i="92"/>
  <c r="AT67" i="92" s="1"/>
  <c r="AJ59" i="92"/>
  <c r="AJ53" i="92"/>
  <c r="AK53" i="92"/>
  <c r="AT53" i="92" s="1"/>
  <c r="AJ47" i="92"/>
  <c r="AK47" i="92"/>
  <c r="AT47" i="92" s="1"/>
  <c r="AJ41" i="92"/>
  <c r="AK41" i="92"/>
  <c r="AT41" i="92" s="1"/>
  <c r="AJ35" i="92"/>
  <c r="AK35" i="92"/>
  <c r="AT35" i="92" s="1"/>
  <c r="AJ29" i="92"/>
  <c r="AK29" i="92"/>
  <c r="AT29" i="92" s="1"/>
  <c r="AJ23" i="92"/>
  <c r="AK17" i="92"/>
  <c r="AT17" i="92" s="1"/>
  <c r="AK11" i="92"/>
  <c r="AT11" i="92" s="1"/>
  <c r="Z71" i="34"/>
  <c r="AH69" i="45"/>
  <c r="AQ69" i="45" s="1"/>
  <c r="AH72" i="37"/>
  <c r="AQ72" i="37" s="1"/>
  <c r="AF74" i="91"/>
  <c r="AO74" i="91" s="1"/>
  <c r="AE74" i="91"/>
  <c r="AG74" i="91"/>
  <c r="AP74" i="91" s="1"/>
  <c r="W75" i="91"/>
  <c r="AH69" i="88"/>
  <c r="AQ69" i="88" s="1"/>
  <c r="AQ71" i="88" s="1"/>
  <c r="AZ3" i="88"/>
  <c r="AX6" i="88" s="1"/>
  <c r="S6" i="88" s="1"/>
  <c r="AC6" i="88" s="1"/>
  <c r="AB7" i="88" s="1"/>
  <c r="AX29" i="88"/>
  <c r="S29" i="88" s="1"/>
  <c r="AC29" i="88" s="1"/>
  <c r="AB30" i="88" s="1"/>
  <c r="AX34" i="88"/>
  <c r="S34" i="88" s="1"/>
  <c r="AC34" i="88" s="1"/>
  <c r="AB35" i="88" s="1"/>
  <c r="AX35" i="88"/>
  <c r="S35" i="88" s="1"/>
  <c r="AC35" i="88" s="1"/>
  <c r="AB36" i="88" s="1"/>
  <c r="AX36" i="88"/>
  <c r="S36" i="88" s="1"/>
  <c r="AC36" i="88" s="1"/>
  <c r="AB37" i="88" s="1"/>
  <c r="AX40" i="88"/>
  <c r="S40" i="88" s="1"/>
  <c r="AC40" i="88" s="1"/>
  <c r="AB41" i="88" s="1"/>
  <c r="AX41" i="88"/>
  <c r="S41" i="88" s="1"/>
  <c r="AC41" i="88" s="1"/>
  <c r="AB42" i="88" s="1"/>
  <c r="AX42" i="88"/>
  <c r="S42" i="88" s="1"/>
  <c r="AC42" i="88" s="1"/>
  <c r="AB43" i="88" s="1"/>
  <c r="AX43" i="88"/>
  <c r="S43" i="88" s="1"/>
  <c r="AC43" i="88" s="1"/>
  <c r="AB44" i="88" s="1"/>
  <c r="AX44" i="88"/>
  <c r="S44" i="88" s="1"/>
  <c r="AC44" i="88" s="1"/>
  <c r="AB45" i="88" s="1"/>
  <c r="AX45" i="88"/>
  <c r="S45" i="88" s="1"/>
  <c r="AC45" i="88" s="1"/>
  <c r="AB46" i="88" s="1"/>
  <c r="AX46" i="88"/>
  <c r="S46" i="88" s="1"/>
  <c r="AC46" i="88" s="1"/>
  <c r="AB47" i="88" s="1"/>
  <c r="AX47" i="88"/>
  <c r="S47" i="88" s="1"/>
  <c r="AC47" i="88" s="1"/>
  <c r="AB48" i="88" s="1"/>
  <c r="AX48" i="88"/>
  <c r="S48" i="88" s="1"/>
  <c r="AC48" i="88" s="1"/>
  <c r="AB49" i="88" s="1"/>
  <c r="AX49" i="88"/>
  <c r="S49" i="88" s="1"/>
  <c r="AC49" i="88" s="1"/>
  <c r="AB50" i="88" s="1"/>
  <c r="AX50" i="88"/>
  <c r="S50" i="88" s="1"/>
  <c r="AC50" i="88" s="1"/>
  <c r="AB51" i="88" s="1"/>
  <c r="AX51" i="88"/>
  <c r="S51" i="88" s="1"/>
  <c r="AC51" i="88" s="1"/>
  <c r="AB52" i="88" s="1"/>
  <c r="AX52" i="88"/>
  <c r="S52" i="88" s="1"/>
  <c r="AC52" i="88" s="1"/>
  <c r="AB53" i="88" s="1"/>
  <c r="AX53" i="88"/>
  <c r="S53" i="88" s="1"/>
  <c r="AC53" i="88" s="1"/>
  <c r="AB54" i="88" s="1"/>
  <c r="AX54" i="88"/>
  <c r="S54" i="88" s="1"/>
  <c r="AC54" i="88" s="1"/>
  <c r="AB55" i="88" s="1"/>
  <c r="AX55" i="88"/>
  <c r="S55" i="88" s="1"/>
  <c r="AC55" i="88" s="1"/>
  <c r="AB56" i="88" s="1"/>
  <c r="AX56" i="88"/>
  <c r="S56" i="88" s="1"/>
  <c r="AC56" i="88" s="1"/>
  <c r="AB57" i="88" s="1"/>
  <c r="AX57" i="88"/>
  <c r="S57" i="88" s="1"/>
  <c r="AC57" i="88" s="1"/>
  <c r="AB58" i="88" s="1"/>
  <c r="AX58" i="88"/>
  <c r="S58" i="88" s="1"/>
  <c r="AC58" i="88" s="1"/>
  <c r="AB59" i="88" s="1"/>
  <c r="AX59" i="88"/>
  <c r="S59" i="88" s="1"/>
  <c r="AC59" i="88" s="1"/>
  <c r="AB60" i="88" s="1"/>
  <c r="AX60" i="88"/>
  <c r="S60" i="88" s="1"/>
  <c r="AC60" i="88" s="1"/>
  <c r="AB61" i="88" s="1"/>
  <c r="AX61" i="88"/>
  <c r="S61" i="88" s="1"/>
  <c r="AC61" i="88" s="1"/>
  <c r="AB62" i="88" s="1"/>
  <c r="AX62" i="88"/>
  <c r="S62" i="88" s="1"/>
  <c r="AC62" i="88" s="1"/>
  <c r="AB63" i="88" s="1"/>
  <c r="AX63" i="88"/>
  <c r="S63" i="88" s="1"/>
  <c r="AC63" i="88" s="1"/>
  <c r="AB64" i="88" s="1"/>
  <c r="AX64" i="88"/>
  <c r="S64" i="88" s="1"/>
  <c r="AC64" i="88" s="1"/>
  <c r="AB65" i="88" s="1"/>
  <c r="AX66" i="88"/>
  <c r="S66" i="88" s="1"/>
  <c r="AC66" i="88" s="1"/>
  <c r="AB67" i="88" s="1"/>
  <c r="AX67" i="88"/>
  <c r="S67" i="88" s="1"/>
  <c r="AC67" i="88" s="1"/>
  <c r="AB68" i="88" s="1"/>
  <c r="AX65" i="88"/>
  <c r="S65" i="88" s="1"/>
  <c r="AC65" i="88" s="1"/>
  <c r="AB66" i="88" s="1"/>
  <c r="AX68" i="88"/>
  <c r="S68" i="88" s="1"/>
  <c r="AC68" i="88" s="1"/>
  <c r="AB69" i="88" s="1"/>
  <c r="AR70" i="82"/>
  <c r="AR70" i="87"/>
  <c r="X70" i="47"/>
  <c r="Y70" i="47"/>
  <c r="AI69" i="46"/>
  <c r="AN69" i="46"/>
  <c r="X73" i="86"/>
  <c r="Y73" i="86"/>
  <c r="Z68" i="75"/>
  <c r="Y69" i="74"/>
  <c r="X69" i="74"/>
  <c r="AN69" i="78"/>
  <c r="AH71" i="87"/>
  <c r="AQ71" i="87" s="1"/>
  <c r="Y72" i="90"/>
  <c r="X72" i="90"/>
  <c r="Z68" i="94"/>
  <c r="AN71" i="77"/>
  <c r="AI71" i="77"/>
  <c r="AJ64" i="92"/>
  <c r="AK64" i="92"/>
  <c r="AT64" i="92" s="1"/>
  <c r="AK58" i="92"/>
  <c r="AT58" i="92" s="1"/>
  <c r="AJ52" i="92"/>
  <c r="AK52" i="92"/>
  <c r="AT52" i="92" s="1"/>
  <c r="AJ46" i="92"/>
  <c r="AK46" i="92"/>
  <c r="AT46" i="92" s="1"/>
  <c r="AJ40" i="92"/>
  <c r="AK40" i="92"/>
  <c r="AT40" i="92" s="1"/>
  <c r="AJ34" i="92"/>
  <c r="AK34" i="92"/>
  <c r="AT34" i="92" s="1"/>
  <c r="AJ28" i="92"/>
  <c r="AK28" i="92"/>
  <c r="AT28" i="92" s="1"/>
  <c r="AK22" i="92"/>
  <c r="AT22" i="92" s="1"/>
  <c r="AJ16" i="92"/>
  <c r="AK16" i="92"/>
  <c r="AT16" i="92" s="1"/>
  <c r="AX9" i="92"/>
  <c r="S9" i="92" s="1"/>
  <c r="AC9" i="92" s="1"/>
  <c r="AB10" i="92" s="1"/>
  <c r="AX3" i="92"/>
  <c r="S3" i="92" s="1"/>
  <c r="AC3" i="92" s="1"/>
  <c r="AH69" i="35"/>
  <c r="AQ69" i="35" s="1"/>
  <c r="X72" i="25"/>
  <c r="Y72" i="25"/>
  <c r="AR72" i="79"/>
  <c r="Z69" i="45"/>
  <c r="AS4" i="84"/>
  <c r="AS71" i="84" s="1"/>
  <c r="AL4" i="84"/>
  <c r="AU4" i="84" s="1"/>
  <c r="AR68" i="35"/>
  <c r="AR67" i="27"/>
  <c r="Z69" i="88"/>
  <c r="AR69" i="36"/>
  <c r="AR71" i="36" s="1"/>
  <c r="AL69" i="36"/>
  <c r="AU69" i="36" s="1"/>
  <c r="Z71" i="82"/>
  <c r="AH68" i="89"/>
  <c r="AQ68" i="89" s="1"/>
  <c r="Y71" i="39"/>
  <c r="X71" i="39"/>
  <c r="AN72" i="38"/>
  <c r="AI72" i="38"/>
  <c r="AH70" i="43"/>
  <c r="AQ70" i="43" s="1"/>
  <c r="AI68" i="74"/>
  <c r="AN68" i="74"/>
  <c r="Y71" i="33"/>
  <c r="X71" i="33"/>
  <c r="X72" i="31"/>
  <c r="Y72" i="31"/>
  <c r="AN71" i="90"/>
  <c r="AI71" i="90"/>
  <c r="W71" i="83"/>
  <c r="AE70" i="83"/>
  <c r="AG70" i="83"/>
  <c r="AP70" i="83" s="1"/>
  <c r="AF70" i="83"/>
  <c r="AO70" i="83" s="1"/>
  <c r="Y72" i="42"/>
  <c r="X72" i="42"/>
  <c r="AJ68" i="92"/>
  <c r="AK68" i="92"/>
  <c r="AT68" i="92" s="1"/>
  <c r="AJ63" i="92"/>
  <c r="AK63" i="92"/>
  <c r="AT63" i="92" s="1"/>
  <c r="AJ57" i="92"/>
  <c r="AK57" i="92"/>
  <c r="AT57" i="92" s="1"/>
  <c r="AJ51" i="92"/>
  <c r="AK51" i="92"/>
  <c r="AT51" i="92" s="1"/>
  <c r="AJ45" i="92"/>
  <c r="AK45" i="92"/>
  <c r="AT45" i="92" s="1"/>
  <c r="AJ39" i="92"/>
  <c r="AK39" i="92"/>
  <c r="AT39" i="92" s="1"/>
  <c r="AJ33" i="92"/>
  <c r="AK33" i="92"/>
  <c r="AT33" i="92" s="1"/>
  <c r="AJ27" i="92"/>
  <c r="AK27" i="92"/>
  <c r="AT27" i="92" s="1"/>
  <c r="AJ21" i="92"/>
  <c r="AK21" i="92"/>
  <c r="AT21" i="92" s="1"/>
  <c r="AJ15" i="92"/>
  <c r="AK15" i="92"/>
  <c r="AT15" i="92" s="1"/>
  <c r="AK9" i="92"/>
  <c r="AT9" i="92" s="1"/>
  <c r="AJ5" i="92"/>
  <c r="AK5" i="92"/>
  <c r="AT5" i="92" s="1"/>
  <c r="AN71" i="25"/>
  <c r="AI71" i="25"/>
  <c r="AR72" i="95"/>
  <c r="AG72" i="37"/>
  <c r="AP72" i="37" s="1"/>
  <c r="AF72" i="37"/>
  <c r="AO72" i="37" s="1"/>
  <c r="AE72" i="37"/>
  <c r="W73" i="37"/>
  <c r="AR70" i="34"/>
  <c r="AH73" i="26"/>
  <c r="AQ73" i="26" s="1"/>
  <c r="W70" i="29"/>
  <c r="AG69" i="29"/>
  <c r="AP69" i="29" s="1"/>
  <c r="AE69" i="29"/>
  <c r="AF69" i="29"/>
  <c r="AO69" i="29" s="1"/>
  <c r="AR67" i="75"/>
  <c r="AR68" i="88"/>
  <c r="AI69" i="47"/>
  <c r="AN69" i="47"/>
  <c r="AR70" i="41"/>
  <c r="AR71" i="85"/>
  <c r="AE70" i="43"/>
  <c r="AG70" i="43"/>
  <c r="AP70" i="43" s="1"/>
  <c r="W71" i="43"/>
  <c r="AF70" i="43"/>
  <c r="AO70" i="43" s="1"/>
  <c r="AN70" i="33"/>
  <c r="AI70" i="33"/>
  <c r="Z71" i="87"/>
  <c r="AH71" i="41"/>
  <c r="AQ71" i="41" s="1"/>
  <c r="AU71" i="84"/>
  <c r="C11" i="84" s="1"/>
  <c r="F37" i="97" s="1"/>
  <c r="AH73" i="95"/>
  <c r="AQ73" i="95" s="1"/>
  <c r="AJ66" i="92"/>
  <c r="AK66" i="92"/>
  <c r="AT66" i="92" s="1"/>
  <c r="AJ62" i="92"/>
  <c r="AK62" i="92"/>
  <c r="AT62" i="92" s="1"/>
  <c r="AJ56" i="92"/>
  <c r="AK56" i="92"/>
  <c r="AT56" i="92" s="1"/>
  <c r="AJ50" i="92"/>
  <c r="AK50" i="92"/>
  <c r="AT50" i="92" s="1"/>
  <c r="AJ44" i="92"/>
  <c r="AK44" i="92"/>
  <c r="AT44" i="92" s="1"/>
  <c r="AJ38" i="92"/>
  <c r="AK38" i="92"/>
  <c r="AT38" i="92" s="1"/>
  <c r="AJ32" i="92"/>
  <c r="AK32" i="92"/>
  <c r="AT32" i="92" s="1"/>
  <c r="AJ26" i="92"/>
  <c r="AK26" i="92"/>
  <c r="AT26" i="92" s="1"/>
  <c r="AJ20" i="92"/>
  <c r="AK20" i="92"/>
  <c r="AT20" i="92" s="1"/>
  <c r="AX13" i="92"/>
  <c r="S13" i="92" s="1"/>
  <c r="AC13" i="92" s="1"/>
  <c r="AB14" i="92" s="1"/>
  <c r="AX7" i="92"/>
  <c r="S7" i="92" s="1"/>
  <c r="AC7" i="92" s="1"/>
  <c r="AB8" i="92" s="1"/>
  <c r="AH72" i="73"/>
  <c r="AQ72" i="73" s="1"/>
  <c r="AH71" i="81"/>
  <c r="AQ71" i="81" s="1"/>
  <c r="AS4" i="36"/>
  <c r="AS71" i="36" s="1"/>
  <c r="AL4" i="36"/>
  <c r="AU4" i="36" s="1"/>
  <c r="AR67" i="94"/>
  <c r="Z73" i="26"/>
  <c r="AR69" i="43"/>
  <c r="AN70" i="39"/>
  <c r="AI70" i="39"/>
  <c r="Y70" i="46"/>
  <c r="X70" i="46"/>
  <c r="AI71" i="31"/>
  <c r="AN71" i="31"/>
  <c r="AR71" i="73"/>
  <c r="AR71" i="37"/>
  <c r="AH72" i="85"/>
  <c r="AQ72" i="85" s="1"/>
  <c r="AH68" i="27"/>
  <c r="AQ68" i="27" s="1"/>
  <c r="AI71" i="42"/>
  <c r="AN71" i="42"/>
  <c r="AJ69" i="92"/>
  <c r="AS69" i="92" s="1"/>
  <c r="AK69" i="92"/>
  <c r="AT69" i="92" s="1"/>
  <c r="AJ61" i="92"/>
  <c r="AK61" i="92"/>
  <c r="AT61" i="92" s="1"/>
  <c r="AJ55" i="92"/>
  <c r="AK55" i="92"/>
  <c r="AT55" i="92" s="1"/>
  <c r="AJ49" i="92"/>
  <c r="AK49" i="92"/>
  <c r="AT49" i="92" s="1"/>
  <c r="AJ43" i="92"/>
  <c r="AK43" i="92"/>
  <c r="AT43" i="92" s="1"/>
  <c r="AJ37" i="92"/>
  <c r="AJ31" i="92"/>
  <c r="AK31" i="92"/>
  <c r="AT31" i="92" s="1"/>
  <c r="AJ25" i="92"/>
  <c r="AK25" i="92"/>
  <c r="AT25" i="92" s="1"/>
  <c r="AJ19" i="92"/>
  <c r="AK19" i="92"/>
  <c r="AT19" i="92" s="1"/>
  <c r="AK13" i="92"/>
  <c r="AT13" i="92" s="1"/>
  <c r="AG71" i="93"/>
  <c r="AP71" i="93" s="1"/>
  <c r="AF71" i="93"/>
  <c r="AO71" i="93" s="1"/>
  <c r="AE71" i="93"/>
  <c r="W72" i="93"/>
  <c r="AG71" i="30"/>
  <c r="AP71" i="30" s="1"/>
  <c r="AF71" i="30"/>
  <c r="AO71" i="30" s="1"/>
  <c r="AE71" i="30"/>
  <c r="W72" i="30"/>
  <c r="AR67" i="89"/>
  <c r="AH73" i="79"/>
  <c r="AQ73" i="79" s="1"/>
  <c r="AR70" i="81"/>
  <c r="X73" i="38"/>
  <c r="Y73" i="38"/>
  <c r="AX30" i="88" l="1"/>
  <c r="S30" i="88" s="1"/>
  <c r="AC30" i="88" s="1"/>
  <c r="AB31" i="88" s="1"/>
  <c r="AX28" i="88"/>
  <c r="S28" i="88" s="1"/>
  <c r="AC28" i="88" s="1"/>
  <c r="AB29" i="88" s="1"/>
  <c r="AX22" i="88"/>
  <c r="S22" i="88" s="1"/>
  <c r="AC22" i="88" s="1"/>
  <c r="AB23" i="88" s="1"/>
  <c r="AE73" i="79"/>
  <c r="AX20" i="88"/>
  <c r="S20" i="88" s="1"/>
  <c r="AC20" i="88" s="1"/>
  <c r="AB21" i="88" s="1"/>
  <c r="AX39" i="88"/>
  <c r="S39" i="88" s="1"/>
  <c r="AC39" i="88" s="1"/>
  <c r="AB40" i="88" s="1"/>
  <c r="AX33" i="88"/>
  <c r="S33" i="88" s="1"/>
  <c r="AC33" i="88" s="1"/>
  <c r="AB34" i="88" s="1"/>
  <c r="AX27" i="88"/>
  <c r="S27" i="88" s="1"/>
  <c r="AC27" i="88" s="1"/>
  <c r="AB28" i="88" s="1"/>
  <c r="AX16" i="88"/>
  <c r="S16" i="88" s="1"/>
  <c r="AC16" i="88" s="1"/>
  <c r="AB17" i="88" s="1"/>
  <c r="AX38" i="88"/>
  <c r="S38" i="88" s="1"/>
  <c r="AC38" i="88" s="1"/>
  <c r="AB39" i="88" s="1"/>
  <c r="AX32" i="88"/>
  <c r="S32" i="88" s="1"/>
  <c r="AC32" i="88" s="1"/>
  <c r="AB33" i="88" s="1"/>
  <c r="AX26" i="88"/>
  <c r="S26" i="88" s="1"/>
  <c r="AC26" i="88" s="1"/>
  <c r="AB27" i="88" s="1"/>
  <c r="AX15" i="88"/>
  <c r="S15" i="88" s="1"/>
  <c r="AC15" i="88" s="1"/>
  <c r="AB16" i="88" s="1"/>
  <c r="Z71" i="33"/>
  <c r="AX37" i="88"/>
  <c r="S37" i="88" s="1"/>
  <c r="AC37" i="88" s="1"/>
  <c r="AB38" i="88" s="1"/>
  <c r="AX31" i="88"/>
  <c r="S31" i="88" s="1"/>
  <c r="AC31" i="88" s="1"/>
  <c r="AB32" i="88" s="1"/>
  <c r="AX25" i="88"/>
  <c r="S25" i="88" s="1"/>
  <c r="AC25" i="88" s="1"/>
  <c r="AB26" i="88" s="1"/>
  <c r="AX14" i="88"/>
  <c r="S14" i="88" s="1"/>
  <c r="AC14" i="88" s="1"/>
  <c r="AB15" i="88" s="1"/>
  <c r="AX21" i="88"/>
  <c r="S21" i="88" s="1"/>
  <c r="AC21" i="88" s="1"/>
  <c r="AB22" i="88" s="1"/>
  <c r="AJ12" i="92"/>
  <c r="AX19" i="88"/>
  <c r="S19" i="88" s="1"/>
  <c r="AC19" i="88" s="1"/>
  <c r="AB20" i="88" s="1"/>
  <c r="AX13" i="88"/>
  <c r="S13" i="88" s="1"/>
  <c r="AC13" i="88" s="1"/>
  <c r="AB14" i="88" s="1"/>
  <c r="AJ36" i="92"/>
  <c r="W73" i="85"/>
  <c r="Z73" i="38"/>
  <c r="AJ9" i="92"/>
  <c r="AJ22" i="92"/>
  <c r="AJ58" i="92"/>
  <c r="Z69" i="74"/>
  <c r="AF69" i="74" s="1"/>
  <c r="AO69" i="74" s="1"/>
  <c r="AX24" i="88"/>
  <c r="S24" i="88" s="1"/>
  <c r="AC24" i="88" s="1"/>
  <c r="AB25" i="88" s="1"/>
  <c r="AK25" i="88" s="1"/>
  <c r="AT25" i="88" s="1"/>
  <c r="AX18" i="88"/>
  <c r="S18" i="88" s="1"/>
  <c r="AC18" i="88" s="1"/>
  <c r="AB19" i="88" s="1"/>
  <c r="AX12" i="88"/>
  <c r="S12" i="88" s="1"/>
  <c r="AC12" i="88" s="1"/>
  <c r="AB13" i="88" s="1"/>
  <c r="AE72" i="85"/>
  <c r="Z70" i="46"/>
  <c r="W71" i="46" s="1"/>
  <c r="AX23" i="88"/>
  <c r="S23" i="88" s="1"/>
  <c r="AC23" i="88" s="1"/>
  <c r="AB24" i="88" s="1"/>
  <c r="AX17" i="88"/>
  <c r="S17" i="88" s="1"/>
  <c r="AC17" i="88" s="1"/>
  <c r="AB18" i="88" s="1"/>
  <c r="AJ18" i="88" s="1"/>
  <c r="AX11" i="88"/>
  <c r="S11" i="88" s="1"/>
  <c r="AC11" i="88" s="1"/>
  <c r="AB12" i="88" s="1"/>
  <c r="AF72" i="85"/>
  <c r="AO72" i="85" s="1"/>
  <c r="AJ17" i="92"/>
  <c r="AU71" i="36"/>
  <c r="C11" i="36" s="1"/>
  <c r="AX5" i="88"/>
  <c r="S5" i="88" s="1"/>
  <c r="AC5" i="88" s="1"/>
  <c r="AB6" i="88" s="1"/>
  <c r="AX10" i="88"/>
  <c r="S10" i="88" s="1"/>
  <c r="AC10" i="88" s="1"/>
  <c r="AB11" i="88" s="1"/>
  <c r="AK11" i="88" s="1"/>
  <c r="AT11" i="88" s="1"/>
  <c r="AX9" i="88"/>
  <c r="S9" i="88" s="1"/>
  <c r="AC9" i="88" s="1"/>
  <c r="AB10" i="88" s="1"/>
  <c r="AX8" i="88"/>
  <c r="S8" i="88" s="1"/>
  <c r="AC8" i="88" s="1"/>
  <c r="AB9" i="88" s="1"/>
  <c r="Z72" i="25"/>
  <c r="AJ13" i="92"/>
  <c r="Z72" i="31"/>
  <c r="AF72" i="31" s="1"/>
  <c r="AO72" i="31" s="1"/>
  <c r="AX3" i="88"/>
  <c r="S3" i="88" s="1"/>
  <c r="AC3" i="88" s="1"/>
  <c r="AJ3" i="88" s="1"/>
  <c r="AE70" i="46"/>
  <c r="AG70" i="46"/>
  <c r="AP70" i="46" s="1"/>
  <c r="AF70" i="46"/>
  <c r="AO70" i="46" s="1"/>
  <c r="AF71" i="33"/>
  <c r="AO71" i="33" s="1"/>
  <c r="AE71" i="33"/>
  <c r="W72" i="33"/>
  <c r="AG71" i="33"/>
  <c r="AP71" i="33" s="1"/>
  <c r="W73" i="25"/>
  <c r="AG72" i="25"/>
  <c r="AP72" i="25" s="1"/>
  <c r="AF72" i="25"/>
  <c r="AO72" i="25" s="1"/>
  <c r="AE72" i="25"/>
  <c r="AG69" i="74"/>
  <c r="AP69" i="74" s="1"/>
  <c r="AE69" i="74"/>
  <c r="W70" i="74"/>
  <c r="AK7" i="88"/>
  <c r="AT7" i="88" s="1"/>
  <c r="AE72" i="31"/>
  <c r="Y70" i="29"/>
  <c r="X70" i="29"/>
  <c r="AS5" i="92"/>
  <c r="AL5" i="92"/>
  <c r="AU5" i="92" s="1"/>
  <c r="AS57" i="92"/>
  <c r="AL57" i="92"/>
  <c r="AU57" i="92" s="1"/>
  <c r="AH71" i="39"/>
  <c r="AQ71" i="39" s="1"/>
  <c r="AJ64" i="88"/>
  <c r="AK64" i="88"/>
  <c r="AT64" i="88" s="1"/>
  <c r="AJ40" i="88"/>
  <c r="AK40" i="88"/>
  <c r="AT40" i="88" s="1"/>
  <c r="AJ22" i="88"/>
  <c r="AK22" i="88"/>
  <c r="AT22" i="88" s="1"/>
  <c r="AE71" i="34"/>
  <c r="W72" i="34"/>
  <c r="AG71" i="34"/>
  <c r="AP71" i="34" s="1"/>
  <c r="AF71" i="34"/>
  <c r="AO71" i="34" s="1"/>
  <c r="W73" i="77"/>
  <c r="AG72" i="77"/>
  <c r="AP72" i="77" s="1"/>
  <c r="AF72" i="77"/>
  <c r="AO72" i="77" s="1"/>
  <c r="AE72" i="77"/>
  <c r="X72" i="41"/>
  <c r="Y72" i="41"/>
  <c r="AF73" i="38"/>
  <c r="AO73" i="38" s="1"/>
  <c r="W74" i="38"/>
  <c r="AG73" i="38"/>
  <c r="AP73" i="38" s="1"/>
  <c r="AE73" i="38"/>
  <c r="AN71" i="30"/>
  <c r="AI71" i="30"/>
  <c r="AS25" i="92"/>
  <c r="AL25" i="92"/>
  <c r="AU25" i="92" s="1"/>
  <c r="AS43" i="92"/>
  <c r="AL43" i="92"/>
  <c r="AU43" i="92" s="1"/>
  <c r="AS61" i="92"/>
  <c r="AL61" i="92"/>
  <c r="AU61" i="92" s="1"/>
  <c r="AH72" i="42"/>
  <c r="AQ72" i="42" s="1"/>
  <c r="AX69" i="88"/>
  <c r="S69" i="88" s="1"/>
  <c r="AC69" i="88" s="1"/>
  <c r="AF69" i="88"/>
  <c r="AO69" i="88" s="1"/>
  <c r="AO71" i="88" s="1"/>
  <c r="AE69" i="88"/>
  <c r="AG69" i="88"/>
  <c r="AP69" i="88" s="1"/>
  <c r="AP71" i="88" s="1"/>
  <c r="AS22" i="92"/>
  <c r="AL22" i="92"/>
  <c r="AU22" i="92" s="1"/>
  <c r="AS40" i="92"/>
  <c r="AL40" i="92"/>
  <c r="AU40" i="92" s="1"/>
  <c r="AS58" i="92"/>
  <c r="AL58" i="92"/>
  <c r="AU58" i="92" s="1"/>
  <c r="AH72" i="90"/>
  <c r="AQ72" i="90" s="1"/>
  <c r="AR69" i="46"/>
  <c r="AJ65" i="88"/>
  <c r="AK65" i="88"/>
  <c r="AT65" i="88" s="1"/>
  <c r="AK59" i="88"/>
  <c r="AT59" i="88" s="1"/>
  <c r="AJ59" i="88"/>
  <c r="AK53" i="88"/>
  <c r="AT53" i="88" s="1"/>
  <c r="AJ53" i="88"/>
  <c r="AK47" i="88"/>
  <c r="AT47" i="88" s="1"/>
  <c r="AJ47" i="88"/>
  <c r="AK41" i="88"/>
  <c r="AT41" i="88" s="1"/>
  <c r="AJ41" i="88"/>
  <c r="AK35" i="88"/>
  <c r="AT35" i="88" s="1"/>
  <c r="AJ35" i="88"/>
  <c r="AK29" i="88"/>
  <c r="AT29" i="88" s="1"/>
  <c r="AJ29" i="88"/>
  <c r="AK23" i="88"/>
  <c r="AT23" i="88" s="1"/>
  <c r="AJ23" i="88"/>
  <c r="AK17" i="88"/>
  <c r="AT17" i="88" s="1"/>
  <c r="AS17" i="92"/>
  <c r="AL17" i="92"/>
  <c r="AU17" i="92" s="1"/>
  <c r="AS35" i="92"/>
  <c r="AL35" i="92"/>
  <c r="AU35" i="92" s="1"/>
  <c r="AS53" i="92"/>
  <c r="AL53" i="92"/>
  <c r="AU53" i="92" s="1"/>
  <c r="X72" i="81"/>
  <c r="Y72" i="81"/>
  <c r="AS18" i="92"/>
  <c r="AL18" i="92"/>
  <c r="AU18" i="92" s="1"/>
  <c r="AS36" i="92"/>
  <c r="AL36" i="92"/>
  <c r="AU36" i="92" s="1"/>
  <c r="AS54" i="92"/>
  <c r="AL54" i="92"/>
  <c r="AU54" i="92" s="1"/>
  <c r="Y69" i="89"/>
  <c r="X69" i="89"/>
  <c r="X74" i="79"/>
  <c r="Y74" i="79"/>
  <c r="AS39" i="92"/>
  <c r="AL39" i="92"/>
  <c r="AU39" i="92" s="1"/>
  <c r="AG69" i="45"/>
  <c r="AP69" i="45" s="1"/>
  <c r="AF69" i="45"/>
  <c r="AO69" i="45" s="1"/>
  <c r="W70" i="45"/>
  <c r="AE69" i="45"/>
  <c r="AJ52" i="88"/>
  <c r="AK52" i="88"/>
  <c r="AT52" i="88" s="1"/>
  <c r="AJ28" i="88"/>
  <c r="AK28" i="88"/>
  <c r="AT28" i="88" s="1"/>
  <c r="AK10" i="88"/>
  <c r="AT10" i="88" s="1"/>
  <c r="AH70" i="78"/>
  <c r="AQ70" i="78" s="1"/>
  <c r="AS13" i="92"/>
  <c r="AL13" i="92"/>
  <c r="AU13" i="92" s="1"/>
  <c r="AS31" i="92"/>
  <c r="AL31" i="92"/>
  <c r="AU31" i="92" s="1"/>
  <c r="AS49" i="92"/>
  <c r="AL49" i="92"/>
  <c r="AU49" i="92" s="1"/>
  <c r="AJ8" i="92"/>
  <c r="AK8" i="92"/>
  <c r="AT8" i="92" s="1"/>
  <c r="AS9" i="92"/>
  <c r="AL9" i="92"/>
  <c r="AU9" i="92" s="1"/>
  <c r="Z72" i="42"/>
  <c r="AR71" i="90"/>
  <c r="AJ10" i="92"/>
  <c r="AK10" i="92"/>
  <c r="AT10" i="92" s="1"/>
  <c r="AS28" i="92"/>
  <c r="AL28" i="92"/>
  <c r="AU28" i="92" s="1"/>
  <c r="AS46" i="92"/>
  <c r="AL46" i="92"/>
  <c r="AU46" i="92" s="1"/>
  <c r="AS64" i="92"/>
  <c r="AL64" i="92"/>
  <c r="AU64" i="92" s="1"/>
  <c r="Z72" i="90"/>
  <c r="AR69" i="78"/>
  <c r="AH70" i="47"/>
  <c r="AQ70" i="47" s="1"/>
  <c r="AK69" i="88"/>
  <c r="AT69" i="88" s="1"/>
  <c r="AJ69" i="88"/>
  <c r="AS69" i="88" s="1"/>
  <c r="AJ63" i="88"/>
  <c r="AK63" i="88"/>
  <c r="AT63" i="88" s="1"/>
  <c r="AJ57" i="88"/>
  <c r="AK57" i="88"/>
  <c r="AT57" i="88" s="1"/>
  <c r="AK51" i="88"/>
  <c r="AT51" i="88" s="1"/>
  <c r="AJ51" i="88"/>
  <c r="AJ45" i="88"/>
  <c r="AK45" i="88"/>
  <c r="AT45" i="88" s="1"/>
  <c r="AJ39" i="88"/>
  <c r="AK39" i="88"/>
  <c r="AT39" i="88" s="1"/>
  <c r="AJ33" i="88"/>
  <c r="AK33" i="88"/>
  <c r="AT33" i="88" s="1"/>
  <c r="AJ27" i="88"/>
  <c r="AK27" i="88"/>
  <c r="AT27" i="88" s="1"/>
  <c r="AJ21" i="88"/>
  <c r="AK21" i="88"/>
  <c r="AT21" i="88" s="1"/>
  <c r="AJ15" i="88"/>
  <c r="AK15" i="88"/>
  <c r="AT15" i="88" s="1"/>
  <c r="AK9" i="88"/>
  <c r="AT9" i="88" s="1"/>
  <c r="AJ9" i="88"/>
  <c r="AX4" i="88"/>
  <c r="S4" i="88" s="1"/>
  <c r="AC4" i="88" s="1"/>
  <c r="AB5" i="88" s="1"/>
  <c r="AS23" i="92"/>
  <c r="AL23" i="92"/>
  <c r="AU23" i="92" s="1"/>
  <c r="AS41" i="92"/>
  <c r="AL41" i="92"/>
  <c r="AU41" i="92" s="1"/>
  <c r="AS59" i="92"/>
  <c r="AL59" i="92"/>
  <c r="AU59" i="92" s="1"/>
  <c r="AS6" i="92"/>
  <c r="AL6" i="92"/>
  <c r="AU6" i="92" s="1"/>
  <c r="AS24" i="92"/>
  <c r="AL24" i="92"/>
  <c r="AU24" i="92" s="1"/>
  <c r="AS42" i="92"/>
  <c r="AL42" i="92"/>
  <c r="AU42" i="92" s="1"/>
  <c r="AS60" i="92"/>
  <c r="AL60" i="92"/>
  <c r="AU60" i="92" s="1"/>
  <c r="AJ7" i="92"/>
  <c r="AI73" i="79"/>
  <c r="AN73" i="79"/>
  <c r="AS26" i="92"/>
  <c r="AL26" i="92"/>
  <c r="AU26" i="92" s="1"/>
  <c r="AS62" i="92"/>
  <c r="AL62" i="92"/>
  <c r="AU62" i="92" s="1"/>
  <c r="AJ3" i="92"/>
  <c r="AB4" i="92"/>
  <c r="AE68" i="75"/>
  <c r="W69" i="75"/>
  <c r="AF68" i="75"/>
  <c r="AO68" i="75" s="1"/>
  <c r="AG68" i="75"/>
  <c r="AP68" i="75" s="1"/>
  <c r="AJ46" i="88"/>
  <c r="AK46" i="88"/>
  <c r="AT46" i="88" s="1"/>
  <c r="AJ34" i="88"/>
  <c r="AK34" i="88"/>
  <c r="AT34" i="88" s="1"/>
  <c r="AJ16" i="88"/>
  <c r="AK16" i="88"/>
  <c r="AT16" i="88" s="1"/>
  <c r="AN74" i="91"/>
  <c r="AI74" i="91"/>
  <c r="X72" i="93"/>
  <c r="Y72" i="93"/>
  <c r="AR71" i="31"/>
  <c r="AJ14" i="92"/>
  <c r="AK14" i="92"/>
  <c r="AT14" i="92" s="1"/>
  <c r="AS32" i="92"/>
  <c r="AL32" i="92"/>
  <c r="AU32" i="92" s="1"/>
  <c r="AS50" i="92"/>
  <c r="AL50" i="92"/>
  <c r="AU50" i="92" s="1"/>
  <c r="AS66" i="92"/>
  <c r="AL66" i="92"/>
  <c r="AU66" i="92" s="1"/>
  <c r="AE71" i="87"/>
  <c r="W72" i="87"/>
  <c r="AF71" i="87"/>
  <c r="AO71" i="87" s="1"/>
  <c r="AG71" i="87"/>
  <c r="AP71" i="87" s="1"/>
  <c r="Y73" i="37"/>
  <c r="X73" i="37"/>
  <c r="AS27" i="92"/>
  <c r="AL27" i="92"/>
  <c r="AU27" i="92" s="1"/>
  <c r="AS45" i="92"/>
  <c r="AL45" i="92"/>
  <c r="AU45" i="92" s="1"/>
  <c r="AS63" i="92"/>
  <c r="AL63" i="92"/>
  <c r="AU63" i="92" s="1"/>
  <c r="Z71" i="39"/>
  <c r="AE71" i="82"/>
  <c r="W72" i="82"/>
  <c r="AF71" i="82"/>
  <c r="AO71" i="82" s="1"/>
  <c r="AG71" i="82"/>
  <c r="AP71" i="82" s="1"/>
  <c r="AR71" i="77"/>
  <c r="AH73" i="86"/>
  <c r="AQ73" i="86" s="1"/>
  <c r="Z70" i="47"/>
  <c r="AJ66" i="88"/>
  <c r="AK66" i="88"/>
  <c r="AT66" i="88" s="1"/>
  <c r="AK62" i="88"/>
  <c r="AT62" i="88" s="1"/>
  <c r="AJ62" i="88"/>
  <c r="AJ56" i="88"/>
  <c r="AK56" i="88"/>
  <c r="AT56" i="88" s="1"/>
  <c r="AK50" i="88"/>
  <c r="AT50" i="88" s="1"/>
  <c r="AJ50" i="88"/>
  <c r="AK44" i="88"/>
  <c r="AT44" i="88" s="1"/>
  <c r="AJ44" i="88"/>
  <c r="AK38" i="88"/>
  <c r="AT38" i="88" s="1"/>
  <c r="AJ38" i="88"/>
  <c r="AK32" i="88"/>
  <c r="AT32" i="88" s="1"/>
  <c r="AJ32" i="88"/>
  <c r="AK26" i="88"/>
  <c r="AT26" i="88" s="1"/>
  <c r="AJ26" i="88"/>
  <c r="AK20" i="88"/>
  <c r="AT20" i="88" s="1"/>
  <c r="AJ20" i="88"/>
  <c r="AK14" i="88"/>
  <c r="AT14" i="88" s="1"/>
  <c r="AJ14" i="88"/>
  <c r="AX7" i="88"/>
  <c r="S7" i="88" s="1"/>
  <c r="AC7" i="88" s="1"/>
  <c r="AB8" i="88" s="1"/>
  <c r="Z70" i="78"/>
  <c r="AR72" i="86"/>
  <c r="Y69" i="27"/>
  <c r="X69" i="27"/>
  <c r="Y74" i="95"/>
  <c r="X74" i="95"/>
  <c r="Y70" i="35"/>
  <c r="X70" i="35"/>
  <c r="AI71" i="41"/>
  <c r="AN71" i="41"/>
  <c r="AN72" i="85"/>
  <c r="AI72" i="85"/>
  <c r="X71" i="83"/>
  <c r="Y71" i="83"/>
  <c r="AH73" i="38"/>
  <c r="AQ73" i="38" s="1"/>
  <c r="X72" i="30"/>
  <c r="Y72" i="30"/>
  <c r="AN71" i="93"/>
  <c r="AI71" i="93"/>
  <c r="AS19" i="92"/>
  <c r="AL19" i="92"/>
  <c r="AU19" i="92" s="1"/>
  <c r="AS37" i="92"/>
  <c r="AL37" i="92"/>
  <c r="AU37" i="92" s="1"/>
  <c r="AS55" i="92"/>
  <c r="AL55" i="92"/>
  <c r="AU55" i="92" s="1"/>
  <c r="AR71" i="42"/>
  <c r="AH70" i="46"/>
  <c r="AQ70" i="46" s="1"/>
  <c r="AR70" i="33"/>
  <c r="AI70" i="43"/>
  <c r="AN70" i="43"/>
  <c r="AR69" i="47"/>
  <c r="AI69" i="29"/>
  <c r="AN69" i="29"/>
  <c r="AR71" i="25"/>
  <c r="AS16" i="92"/>
  <c r="AL16" i="92"/>
  <c r="AU16" i="92" s="1"/>
  <c r="AS34" i="92"/>
  <c r="AL34" i="92"/>
  <c r="AU34" i="92" s="1"/>
  <c r="AS52" i="92"/>
  <c r="AL52" i="92"/>
  <c r="AU52" i="92" s="1"/>
  <c r="AH69" i="74"/>
  <c r="AQ69" i="74" s="1"/>
  <c r="Z73" i="86"/>
  <c r="AK68" i="88"/>
  <c r="AT68" i="88" s="1"/>
  <c r="AJ68" i="88"/>
  <c r="AJ61" i="88"/>
  <c r="AK61" i="88"/>
  <c r="AT61" i="88" s="1"/>
  <c r="AJ55" i="88"/>
  <c r="AK55" i="88"/>
  <c r="AT55" i="88" s="1"/>
  <c r="AJ49" i="88"/>
  <c r="AK49" i="88"/>
  <c r="AT49" i="88" s="1"/>
  <c r="AJ43" i="88"/>
  <c r="AK43" i="88"/>
  <c r="AT43" i="88" s="1"/>
  <c r="AJ37" i="88"/>
  <c r="AK37" i="88"/>
  <c r="AT37" i="88" s="1"/>
  <c r="AJ31" i="88"/>
  <c r="AK31" i="88"/>
  <c r="AT31" i="88" s="1"/>
  <c r="AJ25" i="88"/>
  <c r="AJ19" i="88"/>
  <c r="AK19" i="88"/>
  <c r="AT19" i="88" s="1"/>
  <c r="AJ13" i="88"/>
  <c r="AK13" i="88"/>
  <c r="AT13" i="88" s="1"/>
  <c r="Y75" i="91"/>
  <c r="X75" i="91"/>
  <c r="AS11" i="92"/>
  <c r="AL11" i="92"/>
  <c r="AU11" i="92" s="1"/>
  <c r="AS29" i="92"/>
  <c r="AL29" i="92"/>
  <c r="AU29" i="92" s="1"/>
  <c r="AS47" i="92"/>
  <c r="AL47" i="92"/>
  <c r="AU47" i="92" s="1"/>
  <c r="AS67" i="92"/>
  <c r="AL67" i="92"/>
  <c r="AU67" i="92" s="1"/>
  <c r="Y73" i="73"/>
  <c r="X73" i="73"/>
  <c r="AS12" i="92"/>
  <c r="AL12" i="92"/>
  <c r="AU12" i="92" s="1"/>
  <c r="AS30" i="92"/>
  <c r="AL30" i="92"/>
  <c r="AU30" i="92" s="1"/>
  <c r="AS48" i="92"/>
  <c r="AL48" i="92"/>
  <c r="AU48" i="92" s="1"/>
  <c r="AS65" i="92"/>
  <c r="AL65" i="92"/>
  <c r="AU65" i="92" s="1"/>
  <c r="AN68" i="89"/>
  <c r="AI68" i="89"/>
  <c r="AN73" i="95"/>
  <c r="AI73" i="95"/>
  <c r="AR70" i="39"/>
  <c r="AS44" i="92"/>
  <c r="AL44" i="92"/>
  <c r="AU44" i="92" s="1"/>
  <c r="X71" i="43"/>
  <c r="Z71" i="43" s="1"/>
  <c r="Y71" i="43"/>
  <c r="AS21" i="92"/>
  <c r="AL21" i="92"/>
  <c r="AU21" i="92" s="1"/>
  <c r="AH71" i="33"/>
  <c r="AQ71" i="33" s="1"/>
  <c r="AJ58" i="88"/>
  <c r="AK58" i="88"/>
  <c r="AT58" i="88" s="1"/>
  <c r="AE73" i="26"/>
  <c r="W74" i="26"/>
  <c r="AG73" i="26"/>
  <c r="AP73" i="26" s="1"/>
  <c r="AF73" i="26"/>
  <c r="AO73" i="26" s="1"/>
  <c r="AS20" i="92"/>
  <c r="AL20" i="92"/>
  <c r="AU20" i="92" s="1"/>
  <c r="AS38" i="92"/>
  <c r="AL38" i="92"/>
  <c r="AU38" i="92" s="1"/>
  <c r="AS56" i="92"/>
  <c r="AL56" i="92"/>
  <c r="AU56" i="92" s="1"/>
  <c r="AN72" i="37"/>
  <c r="AI72" i="37"/>
  <c r="AS15" i="92"/>
  <c r="AL15" i="92"/>
  <c r="AU15" i="92" s="1"/>
  <c r="AS33" i="92"/>
  <c r="AL33" i="92"/>
  <c r="AU33" i="92" s="1"/>
  <c r="AS51" i="92"/>
  <c r="AL51" i="92"/>
  <c r="AU51" i="92" s="1"/>
  <c r="AS68" i="92"/>
  <c r="AL68" i="92"/>
  <c r="AU68" i="92" s="1"/>
  <c r="AI70" i="83"/>
  <c r="AN70" i="83"/>
  <c r="AH72" i="31"/>
  <c r="AQ72" i="31" s="1"/>
  <c r="AR68" i="74"/>
  <c r="AR72" i="38"/>
  <c r="AH72" i="25"/>
  <c r="AQ72" i="25" s="1"/>
  <c r="AF68" i="94"/>
  <c r="AO68" i="94" s="1"/>
  <c r="AG68" i="94"/>
  <c r="AP68" i="94" s="1"/>
  <c r="W69" i="94"/>
  <c r="AE68" i="94"/>
  <c r="AJ67" i="88"/>
  <c r="AK67" i="88"/>
  <c r="AT67" i="88" s="1"/>
  <c r="AK60" i="88"/>
  <c r="AT60" i="88" s="1"/>
  <c r="AJ60" i="88"/>
  <c r="AJ54" i="88"/>
  <c r="AK54" i="88"/>
  <c r="AT54" i="88" s="1"/>
  <c r="AJ48" i="88"/>
  <c r="AK48" i="88"/>
  <c r="AT48" i="88" s="1"/>
  <c r="AJ42" i="88"/>
  <c r="AK42" i="88"/>
  <c r="AT42" i="88" s="1"/>
  <c r="AJ36" i="88"/>
  <c r="AK36" i="88"/>
  <c r="AT36" i="88" s="1"/>
  <c r="AJ30" i="88"/>
  <c r="AK30" i="88"/>
  <c r="AT30" i="88" s="1"/>
  <c r="AJ24" i="88"/>
  <c r="AK24" i="88"/>
  <c r="AT24" i="88" s="1"/>
  <c r="AJ12" i="88"/>
  <c r="AK12" i="88"/>
  <c r="AT12" i="88" s="1"/>
  <c r="AJ6" i="88"/>
  <c r="AK6" i="88"/>
  <c r="AT6" i="88" s="1"/>
  <c r="AH72" i="77"/>
  <c r="AQ72" i="77" s="1"/>
  <c r="AL69" i="92"/>
  <c r="AU69" i="92" s="1"/>
  <c r="AR69" i="92"/>
  <c r="AR71" i="92" s="1"/>
  <c r="AN71" i="81"/>
  <c r="AI71" i="81"/>
  <c r="AN72" i="73"/>
  <c r="AI72" i="73"/>
  <c r="AI68" i="27"/>
  <c r="AN68" i="27"/>
  <c r="AN69" i="35"/>
  <c r="AI69" i="35"/>
  <c r="W73" i="31" l="1"/>
  <c r="Z72" i="30"/>
  <c r="Z75" i="91"/>
  <c r="Z72" i="93"/>
  <c r="W73" i="93" s="1"/>
  <c r="Z72" i="41"/>
  <c r="W73" i="41" s="1"/>
  <c r="X73" i="85"/>
  <c r="Z73" i="85" s="1"/>
  <c r="Z70" i="35"/>
  <c r="W71" i="35" s="1"/>
  <c r="Y73" i="85"/>
  <c r="AJ10" i="88"/>
  <c r="AJ11" i="88"/>
  <c r="AK18" i="88"/>
  <c r="AT18" i="88" s="1"/>
  <c r="Z74" i="95"/>
  <c r="AF74" i="95" s="1"/>
  <c r="AO74" i="95" s="1"/>
  <c r="AJ17" i="88"/>
  <c r="AS17" i="88" s="1"/>
  <c r="AG72" i="31"/>
  <c r="AP72" i="31" s="1"/>
  <c r="AB4" i="88"/>
  <c r="Z73" i="37"/>
  <c r="AF73" i="37" s="1"/>
  <c r="AO73" i="37" s="1"/>
  <c r="Z69" i="89"/>
  <c r="AG69" i="89" s="1"/>
  <c r="AP69" i="89" s="1"/>
  <c r="Z71" i="83"/>
  <c r="W72" i="83" s="1"/>
  <c r="Z69" i="27"/>
  <c r="AE69" i="27" s="1"/>
  <c r="AG72" i="93"/>
  <c r="AP72" i="93" s="1"/>
  <c r="AF72" i="93"/>
  <c r="AO72" i="93" s="1"/>
  <c r="AE72" i="93"/>
  <c r="W70" i="89"/>
  <c r="AE69" i="89"/>
  <c r="AE72" i="41"/>
  <c r="AF72" i="41"/>
  <c r="AO72" i="41" s="1"/>
  <c r="AG72" i="41"/>
  <c r="AP72" i="41" s="1"/>
  <c r="W74" i="37"/>
  <c r="AG73" i="37"/>
  <c r="AP73" i="37" s="1"/>
  <c r="AE73" i="37"/>
  <c r="AS18" i="88"/>
  <c r="AL18" i="88"/>
  <c r="AU18" i="88" s="1"/>
  <c r="AS36" i="88"/>
  <c r="AL36" i="88"/>
  <c r="AU36" i="88" s="1"/>
  <c r="AS54" i="88"/>
  <c r="AL54" i="88"/>
  <c r="AU54" i="88" s="1"/>
  <c r="AI68" i="94"/>
  <c r="AN68" i="94"/>
  <c r="AS58" i="88"/>
  <c r="AL58" i="88"/>
  <c r="AU58" i="88" s="1"/>
  <c r="AS13" i="88"/>
  <c r="AL13" i="88"/>
  <c r="AU13" i="88" s="1"/>
  <c r="AS31" i="88"/>
  <c r="AL31" i="88"/>
  <c r="AU31" i="88" s="1"/>
  <c r="AS49" i="88"/>
  <c r="AL49" i="88"/>
  <c r="AU49" i="88" s="1"/>
  <c r="AR71" i="93"/>
  <c r="AS14" i="88"/>
  <c r="AL14" i="88"/>
  <c r="AU14" i="88" s="1"/>
  <c r="AS32" i="88"/>
  <c r="AL32" i="88"/>
  <c r="AU32" i="88" s="1"/>
  <c r="AS50" i="88"/>
  <c r="AL50" i="88"/>
  <c r="AU50" i="88" s="1"/>
  <c r="X72" i="82"/>
  <c r="Y72" i="82"/>
  <c r="AS34" i="88"/>
  <c r="AL34" i="88"/>
  <c r="AU34" i="88" s="1"/>
  <c r="Y69" i="75"/>
  <c r="X69" i="75"/>
  <c r="Z69" i="75" s="1"/>
  <c r="AR73" i="79"/>
  <c r="AS27" i="88"/>
  <c r="AL27" i="88"/>
  <c r="AU27" i="88" s="1"/>
  <c r="AS45" i="88"/>
  <c r="AL45" i="88"/>
  <c r="AU45" i="88" s="1"/>
  <c r="AS63" i="88"/>
  <c r="AL63" i="88"/>
  <c r="AU63" i="88" s="1"/>
  <c r="AS10" i="92"/>
  <c r="AL10" i="92"/>
  <c r="AU10" i="92" s="1"/>
  <c r="AS52" i="88"/>
  <c r="AL52" i="88"/>
  <c r="AU52" i="88" s="1"/>
  <c r="AS65" i="88"/>
  <c r="AL65" i="88"/>
  <c r="AU65" i="88" s="1"/>
  <c r="AN71" i="34"/>
  <c r="AI71" i="34"/>
  <c r="AS40" i="88"/>
  <c r="AL40" i="88"/>
  <c r="AU40" i="88" s="1"/>
  <c r="AH70" i="29"/>
  <c r="AQ70" i="29" s="1"/>
  <c r="X73" i="31"/>
  <c r="Y73" i="31"/>
  <c r="AN69" i="74"/>
  <c r="AI69" i="74"/>
  <c r="AR68" i="27"/>
  <c r="AS60" i="88"/>
  <c r="AL60" i="88"/>
  <c r="AU60" i="88" s="1"/>
  <c r="X69" i="94"/>
  <c r="Y69" i="94"/>
  <c r="AR70" i="83"/>
  <c r="W74" i="86"/>
  <c r="AG73" i="86"/>
  <c r="AP73" i="86" s="1"/>
  <c r="AE73" i="86"/>
  <c r="AF73" i="86"/>
  <c r="AO73" i="86" s="1"/>
  <c r="AR72" i="85"/>
  <c r="AS66" i="88"/>
  <c r="AL66" i="88"/>
  <c r="AU66" i="88" s="1"/>
  <c r="AS14" i="92"/>
  <c r="AL14" i="92"/>
  <c r="AU14" i="92" s="1"/>
  <c r="AR74" i="91"/>
  <c r="AI68" i="75"/>
  <c r="AN68" i="75"/>
  <c r="AS7" i="92"/>
  <c r="AL7" i="92"/>
  <c r="AU7" i="92" s="1"/>
  <c r="AS51" i="88"/>
  <c r="AL51" i="88"/>
  <c r="AU51" i="88" s="1"/>
  <c r="AS8" i="92"/>
  <c r="AL8" i="92"/>
  <c r="AU8" i="92" s="1"/>
  <c r="AS10" i="88"/>
  <c r="AL10" i="88"/>
  <c r="AU10" i="88" s="1"/>
  <c r="AN69" i="45"/>
  <c r="AI69" i="45"/>
  <c r="AS35" i="88"/>
  <c r="AL35" i="88"/>
  <c r="AU35" i="88" s="1"/>
  <c r="AS53" i="88"/>
  <c r="AL53" i="88"/>
  <c r="AU53" i="88" s="1"/>
  <c r="AI73" i="38"/>
  <c r="AN73" i="38"/>
  <c r="AH72" i="41"/>
  <c r="AQ72" i="41" s="1"/>
  <c r="Y73" i="77"/>
  <c r="X73" i="77"/>
  <c r="AK4" i="88"/>
  <c r="AT4" i="88" s="1"/>
  <c r="AJ4" i="88"/>
  <c r="AI72" i="31"/>
  <c r="AN72" i="31"/>
  <c r="Y73" i="25"/>
  <c r="X73" i="25"/>
  <c r="AR72" i="73"/>
  <c r="AS6" i="88"/>
  <c r="AL6" i="88"/>
  <c r="AU6" i="88" s="1"/>
  <c r="AS24" i="88"/>
  <c r="AL24" i="88"/>
  <c r="AU24" i="88" s="1"/>
  <c r="AS42" i="88"/>
  <c r="AL42" i="88"/>
  <c r="AU42" i="88" s="1"/>
  <c r="AH75" i="91"/>
  <c r="AQ75" i="91" s="1"/>
  <c r="AS19" i="88"/>
  <c r="AL19" i="88"/>
  <c r="AU19" i="88" s="1"/>
  <c r="AS37" i="88"/>
  <c r="AL37" i="88"/>
  <c r="AU37" i="88" s="1"/>
  <c r="AS55" i="88"/>
  <c r="AL55" i="88"/>
  <c r="AU55" i="88" s="1"/>
  <c r="AR70" i="43"/>
  <c r="AH74" i="95"/>
  <c r="AQ74" i="95" s="1"/>
  <c r="AS20" i="88"/>
  <c r="AL20" i="88"/>
  <c r="AU20" i="88" s="1"/>
  <c r="AS38" i="88"/>
  <c r="AL38" i="88"/>
  <c r="AU38" i="88" s="1"/>
  <c r="AE70" i="47"/>
  <c r="AF70" i="47"/>
  <c r="AO70" i="47" s="1"/>
  <c r="W71" i="47"/>
  <c r="AG70" i="47"/>
  <c r="AP70" i="47" s="1"/>
  <c r="AN71" i="82"/>
  <c r="AI71" i="82"/>
  <c r="AS46" i="88"/>
  <c r="AL46" i="88"/>
  <c r="AU46" i="88" s="1"/>
  <c r="AK4" i="92"/>
  <c r="AT4" i="92" s="1"/>
  <c r="AT71" i="92" s="1"/>
  <c r="AJ4" i="92"/>
  <c r="AS15" i="88"/>
  <c r="AL15" i="88"/>
  <c r="AU15" i="88" s="1"/>
  <c r="AS33" i="88"/>
  <c r="AL33" i="88"/>
  <c r="AU33" i="88" s="1"/>
  <c r="Y70" i="45"/>
  <c r="X70" i="45"/>
  <c r="AS3" i="88"/>
  <c r="AL3" i="88"/>
  <c r="AU3" i="88" s="1"/>
  <c r="AS64" i="88"/>
  <c r="AL64" i="88"/>
  <c r="AU64" i="88" s="1"/>
  <c r="Z70" i="29"/>
  <c r="AS67" i="88"/>
  <c r="AL67" i="88"/>
  <c r="AU67" i="88" s="1"/>
  <c r="X74" i="26"/>
  <c r="Y74" i="26"/>
  <c r="AH71" i="43"/>
  <c r="AQ71" i="43" s="1"/>
  <c r="AR73" i="95"/>
  <c r="AH73" i="73"/>
  <c r="AQ73" i="73" s="1"/>
  <c r="AH72" i="30"/>
  <c r="AQ72" i="30" s="1"/>
  <c r="AS56" i="88"/>
  <c r="AL56" i="88"/>
  <c r="AU56" i="88" s="1"/>
  <c r="W72" i="39"/>
  <c r="AG71" i="39"/>
  <c r="AP71" i="39" s="1"/>
  <c r="AF71" i="39"/>
  <c r="AO71" i="39" s="1"/>
  <c r="AE71" i="39"/>
  <c r="AS3" i="92"/>
  <c r="AL3" i="92"/>
  <c r="AU3" i="92" s="1"/>
  <c r="AE72" i="42"/>
  <c r="W73" i="42"/>
  <c r="AF72" i="42"/>
  <c r="AO72" i="42" s="1"/>
  <c r="AG72" i="42"/>
  <c r="AP72" i="42" s="1"/>
  <c r="AH74" i="79"/>
  <c r="AQ74" i="79" s="1"/>
  <c r="AH72" i="81"/>
  <c r="AQ72" i="81" s="1"/>
  <c r="AS23" i="88"/>
  <c r="AL23" i="88"/>
  <c r="AU23" i="88" s="1"/>
  <c r="AS41" i="88"/>
  <c r="AL41" i="88"/>
  <c r="AU41" i="88" s="1"/>
  <c r="AS59" i="88"/>
  <c r="AL59" i="88"/>
  <c r="AU59" i="88" s="1"/>
  <c r="AI69" i="88"/>
  <c r="AN69" i="88"/>
  <c r="AN71" i="88" s="1"/>
  <c r="AI72" i="77"/>
  <c r="AN72" i="77"/>
  <c r="AJ7" i="88"/>
  <c r="AI72" i="25"/>
  <c r="AN72" i="25"/>
  <c r="X72" i="33"/>
  <c r="Y72" i="33"/>
  <c r="AR69" i="35"/>
  <c r="AR71" i="81"/>
  <c r="AS30" i="88"/>
  <c r="AL30" i="88"/>
  <c r="AU30" i="88" s="1"/>
  <c r="AG75" i="91"/>
  <c r="AP75" i="91" s="1"/>
  <c r="AF75" i="91"/>
  <c r="AO75" i="91" s="1"/>
  <c r="AE75" i="91"/>
  <c r="W76" i="91"/>
  <c r="AR69" i="29"/>
  <c r="W73" i="30"/>
  <c r="AG72" i="30"/>
  <c r="AP72" i="30" s="1"/>
  <c r="AF72" i="30"/>
  <c r="AO72" i="30" s="1"/>
  <c r="AE72" i="30"/>
  <c r="W71" i="78"/>
  <c r="AG70" i="78"/>
  <c r="AP70" i="78" s="1"/>
  <c r="AE70" i="78"/>
  <c r="AF70" i="78"/>
  <c r="AO70" i="78" s="1"/>
  <c r="AS26" i="88"/>
  <c r="AL26" i="88"/>
  <c r="AU26" i="88" s="1"/>
  <c r="AS44" i="88"/>
  <c r="AL44" i="88"/>
  <c r="AU44" i="88" s="1"/>
  <c r="AS62" i="88"/>
  <c r="AL62" i="88"/>
  <c r="AU62" i="88" s="1"/>
  <c r="AH73" i="37"/>
  <c r="AQ73" i="37" s="1"/>
  <c r="Y72" i="87"/>
  <c r="X72" i="87"/>
  <c r="AS16" i="88"/>
  <c r="AL16" i="88"/>
  <c r="AU16" i="88" s="1"/>
  <c r="AK5" i="88"/>
  <c r="AT5" i="88" s="1"/>
  <c r="AJ5" i="88"/>
  <c r="AS21" i="88"/>
  <c r="AL21" i="88"/>
  <c r="AU21" i="88" s="1"/>
  <c r="AS39" i="88"/>
  <c r="AL39" i="88"/>
  <c r="AU39" i="88" s="1"/>
  <c r="AS57" i="88"/>
  <c r="AL57" i="88"/>
  <c r="AU57" i="88" s="1"/>
  <c r="AF72" i="90"/>
  <c r="AO72" i="90" s="1"/>
  <c r="AG72" i="90"/>
  <c r="AP72" i="90" s="1"/>
  <c r="AE72" i="90"/>
  <c r="W73" i="90"/>
  <c r="AS28" i="88"/>
  <c r="AL28" i="88"/>
  <c r="AU28" i="88" s="1"/>
  <c r="Z74" i="79"/>
  <c r="Z72" i="81"/>
  <c r="Y74" i="38"/>
  <c r="X74" i="38"/>
  <c r="AS22" i="88"/>
  <c r="AL22" i="88"/>
  <c r="AU22" i="88" s="1"/>
  <c r="Y71" i="46"/>
  <c r="X71" i="46"/>
  <c r="AS12" i="88"/>
  <c r="AL12" i="88"/>
  <c r="AU12" i="88" s="1"/>
  <c r="AS48" i="88"/>
  <c r="AL48" i="88"/>
  <c r="AU48" i="88" s="1"/>
  <c r="AR72" i="37"/>
  <c r="AI73" i="26"/>
  <c r="AN73" i="26"/>
  <c r="AG71" i="43"/>
  <c r="AP71" i="43" s="1"/>
  <c r="AF71" i="43"/>
  <c r="AO71" i="43" s="1"/>
  <c r="AE71" i="43"/>
  <c r="W72" i="43"/>
  <c r="AS25" i="88"/>
  <c r="AL25" i="88"/>
  <c r="AU25" i="88" s="1"/>
  <c r="AS43" i="88"/>
  <c r="AL43" i="88"/>
  <c r="AU43" i="88" s="1"/>
  <c r="AS61" i="88"/>
  <c r="AL61" i="88"/>
  <c r="AU61" i="88" s="1"/>
  <c r="AR71" i="41"/>
  <c r="AR68" i="89"/>
  <c r="Z73" i="73"/>
  <c r="AS68" i="88"/>
  <c r="AL68" i="88"/>
  <c r="AU68" i="88" s="1"/>
  <c r="AH71" i="83"/>
  <c r="AQ71" i="83" s="1"/>
  <c r="AH70" i="35"/>
  <c r="AQ70" i="35" s="1"/>
  <c r="AH69" i="27"/>
  <c r="AQ69" i="27" s="1"/>
  <c r="AJ8" i="88"/>
  <c r="AK8" i="88"/>
  <c r="AT8" i="88" s="1"/>
  <c r="AI71" i="87"/>
  <c r="AN71" i="87"/>
  <c r="AH72" i="93"/>
  <c r="AQ72" i="93" s="1"/>
  <c r="AS9" i="88"/>
  <c r="AL9" i="88"/>
  <c r="AU9" i="88" s="1"/>
  <c r="AH69" i="89"/>
  <c r="AQ69" i="89" s="1"/>
  <c r="AS11" i="88"/>
  <c r="AL11" i="88"/>
  <c r="AU11" i="88" s="1"/>
  <c r="AS29" i="88"/>
  <c r="AL29" i="88"/>
  <c r="AU29" i="88" s="1"/>
  <c r="AS47" i="88"/>
  <c r="AL47" i="88"/>
  <c r="AU47" i="88" s="1"/>
  <c r="AR71" i="30"/>
  <c r="X72" i="34"/>
  <c r="Y72" i="34"/>
  <c r="X70" i="74"/>
  <c r="Y70" i="74"/>
  <c r="AN71" i="33"/>
  <c r="AI71" i="33"/>
  <c r="AI70" i="46"/>
  <c r="AN70" i="46"/>
  <c r="AF69" i="27" l="1"/>
  <c r="AO69" i="27" s="1"/>
  <c r="AG69" i="27"/>
  <c r="AP69" i="27" s="1"/>
  <c r="AL17" i="88"/>
  <c r="AU17" i="88" s="1"/>
  <c r="W70" i="27"/>
  <c r="AE70" i="35"/>
  <c r="AF70" i="35"/>
  <c r="AO70" i="35" s="1"/>
  <c r="Z73" i="25"/>
  <c r="Z73" i="77"/>
  <c r="AG70" i="35"/>
  <c r="AP70" i="35" s="1"/>
  <c r="W74" i="85"/>
  <c r="AG73" i="85"/>
  <c r="AP73" i="85" s="1"/>
  <c r="AE73" i="85"/>
  <c r="AF73" i="85"/>
  <c r="AO73" i="85" s="1"/>
  <c r="AG74" i="95"/>
  <c r="AP74" i="95" s="1"/>
  <c r="AH73" i="85"/>
  <c r="AQ73" i="85" s="1"/>
  <c r="Z69" i="94"/>
  <c r="Z74" i="38"/>
  <c r="W75" i="38" s="1"/>
  <c r="AE74" i="95"/>
  <c r="Z72" i="33"/>
  <c r="AF72" i="33" s="1"/>
  <c r="AO72" i="33" s="1"/>
  <c r="Z70" i="45"/>
  <c r="W71" i="45" s="1"/>
  <c r="W75" i="95"/>
  <c r="AG71" i="83"/>
  <c r="AP71" i="83" s="1"/>
  <c r="AF69" i="89"/>
  <c r="AO69" i="89" s="1"/>
  <c r="Z72" i="34"/>
  <c r="AE71" i="83"/>
  <c r="Z72" i="82"/>
  <c r="AG72" i="82" s="1"/>
  <c r="AP72" i="82" s="1"/>
  <c r="AF71" i="83"/>
  <c r="AO71" i="83" s="1"/>
  <c r="Z72" i="87"/>
  <c r="AG72" i="87" s="1"/>
  <c r="AP72" i="87" s="1"/>
  <c r="AE72" i="82"/>
  <c r="AF72" i="87"/>
  <c r="AO72" i="87" s="1"/>
  <c r="AF74" i="38"/>
  <c r="AO74" i="38" s="1"/>
  <c r="AE74" i="38"/>
  <c r="AG74" i="38"/>
  <c r="AP74" i="38" s="1"/>
  <c r="AE72" i="33"/>
  <c r="W73" i="33"/>
  <c r="AE73" i="25"/>
  <c r="W74" i="25"/>
  <c r="AG73" i="25"/>
  <c r="AP73" i="25" s="1"/>
  <c r="AF73" i="25"/>
  <c r="AO73" i="25" s="1"/>
  <c r="W74" i="73"/>
  <c r="AG73" i="73"/>
  <c r="AP73" i="73" s="1"/>
  <c r="AE73" i="73"/>
  <c r="AF73" i="73"/>
  <c r="AO73" i="73" s="1"/>
  <c r="X73" i="90"/>
  <c r="Y73" i="90"/>
  <c r="AH70" i="74"/>
  <c r="AQ70" i="74" s="1"/>
  <c r="AR70" i="46"/>
  <c r="AR71" i="87"/>
  <c r="X75" i="95"/>
  <c r="Y75" i="95"/>
  <c r="AN75" i="91"/>
  <c r="AI75" i="91"/>
  <c r="AF70" i="29"/>
  <c r="AO70" i="29" s="1"/>
  <c r="AE70" i="29"/>
  <c r="W71" i="29"/>
  <c r="AG70" i="29"/>
  <c r="AP70" i="29" s="1"/>
  <c r="AI73" i="86"/>
  <c r="AN73" i="86"/>
  <c r="AR68" i="94"/>
  <c r="AI70" i="35"/>
  <c r="AN70" i="35"/>
  <c r="X73" i="41"/>
  <c r="Y73" i="41"/>
  <c r="Z73" i="41" s="1"/>
  <c r="X70" i="89"/>
  <c r="Y70" i="89"/>
  <c r="AF72" i="34"/>
  <c r="AO72" i="34" s="1"/>
  <c r="AG72" i="34"/>
  <c r="AP72" i="34" s="1"/>
  <c r="W73" i="34"/>
  <c r="AE72" i="34"/>
  <c r="AS8" i="88"/>
  <c r="AL8" i="88"/>
  <c r="AU8" i="88" s="1"/>
  <c r="AR71" i="33"/>
  <c r="AH72" i="34"/>
  <c r="AQ72" i="34" s="1"/>
  <c r="Y72" i="43"/>
  <c r="X72" i="43"/>
  <c r="AR73" i="26"/>
  <c r="AH74" i="38"/>
  <c r="AQ74" i="38" s="1"/>
  <c r="AS5" i="88"/>
  <c r="AL5" i="88"/>
  <c r="AU5" i="88" s="1"/>
  <c r="X74" i="85"/>
  <c r="Y74" i="85"/>
  <c r="AI70" i="78"/>
  <c r="AN70" i="78"/>
  <c r="AL69" i="88"/>
  <c r="AU69" i="88" s="1"/>
  <c r="AR69" i="88"/>
  <c r="AR71" i="88" s="1"/>
  <c r="AI71" i="39"/>
  <c r="AN71" i="39"/>
  <c r="AF70" i="45"/>
  <c r="AO70" i="45" s="1"/>
  <c r="X71" i="47"/>
  <c r="Y71" i="47"/>
  <c r="AE73" i="77"/>
  <c r="W74" i="77"/>
  <c r="AF73" i="77"/>
  <c r="AO73" i="77" s="1"/>
  <c r="AG73" i="77"/>
  <c r="AP73" i="77" s="1"/>
  <c r="AH69" i="94"/>
  <c r="AQ69" i="94" s="1"/>
  <c r="AR69" i="74"/>
  <c r="AR71" i="34"/>
  <c r="AG69" i="75"/>
  <c r="AP69" i="75" s="1"/>
  <c r="AF69" i="75"/>
  <c r="AO69" i="75" s="1"/>
  <c r="AE69" i="75"/>
  <c r="W70" i="75"/>
  <c r="AI73" i="37"/>
  <c r="AN73" i="37"/>
  <c r="AI72" i="41"/>
  <c r="AN72" i="41"/>
  <c r="AI72" i="93"/>
  <c r="AN72" i="93"/>
  <c r="AH71" i="46"/>
  <c r="AQ71" i="46" s="1"/>
  <c r="Y73" i="30"/>
  <c r="X73" i="30"/>
  <c r="AR72" i="25"/>
  <c r="AH74" i="26"/>
  <c r="AQ74" i="26" s="1"/>
  <c r="AR72" i="31"/>
  <c r="AR73" i="38"/>
  <c r="AR68" i="75"/>
  <c r="W70" i="94"/>
  <c r="AG69" i="94"/>
  <c r="AP69" i="94" s="1"/>
  <c r="AF69" i="94"/>
  <c r="AO69" i="94" s="1"/>
  <c r="AE69" i="94"/>
  <c r="Y70" i="27"/>
  <c r="X70" i="27"/>
  <c r="AN71" i="83"/>
  <c r="AI71" i="83"/>
  <c r="AN71" i="43"/>
  <c r="AI71" i="43"/>
  <c r="AN72" i="90"/>
  <c r="AI72" i="90"/>
  <c r="AS7" i="88"/>
  <c r="AL7" i="88"/>
  <c r="AU7" i="88" s="1"/>
  <c r="X73" i="42"/>
  <c r="Y73" i="42"/>
  <c r="Z74" i="26"/>
  <c r="AR71" i="82"/>
  <c r="AI70" i="47"/>
  <c r="AN70" i="47"/>
  <c r="AS4" i="88"/>
  <c r="AL4" i="88"/>
  <c r="AU4" i="88" s="1"/>
  <c r="AR69" i="45"/>
  <c r="X74" i="86"/>
  <c r="Y74" i="86"/>
  <c r="AI69" i="27"/>
  <c r="AN69" i="27"/>
  <c r="Z71" i="46"/>
  <c r="W73" i="81"/>
  <c r="AG72" i="81"/>
  <c r="AP72" i="81" s="1"/>
  <c r="AF72" i="81"/>
  <c r="AO72" i="81" s="1"/>
  <c r="AE72" i="81"/>
  <c r="AI73" i="85"/>
  <c r="AN73" i="85"/>
  <c r="AH72" i="87"/>
  <c r="AQ72" i="87" s="1"/>
  <c r="X71" i="78"/>
  <c r="Y71" i="78"/>
  <c r="AI72" i="30"/>
  <c r="AN72" i="30"/>
  <c r="AI72" i="42"/>
  <c r="AN72" i="42"/>
  <c r="AH73" i="25"/>
  <c r="AQ73" i="25" s="1"/>
  <c r="AT71" i="88"/>
  <c r="AH73" i="31"/>
  <c r="AQ73" i="31" s="1"/>
  <c r="Y71" i="35"/>
  <c r="X71" i="35"/>
  <c r="AI69" i="89"/>
  <c r="AN69" i="89"/>
  <c r="Z70" i="74"/>
  <c r="AE74" i="79"/>
  <c r="W75" i="79"/>
  <c r="AG74" i="79"/>
  <c r="AP74" i="79" s="1"/>
  <c r="AF74" i="79"/>
  <c r="AO74" i="79" s="1"/>
  <c r="AN74" i="95"/>
  <c r="X76" i="91"/>
  <c r="Y76" i="91"/>
  <c r="AH72" i="33"/>
  <c r="AQ72" i="33" s="1"/>
  <c r="AR72" i="77"/>
  <c r="X72" i="39"/>
  <c r="Y72" i="39"/>
  <c r="AH70" i="45"/>
  <c r="AQ70" i="45" s="1"/>
  <c r="AS4" i="92"/>
  <c r="AS71" i="92" s="1"/>
  <c r="AL4" i="92"/>
  <c r="AU4" i="92" s="1"/>
  <c r="AU71" i="92" s="1"/>
  <c r="C11" i="92" s="1"/>
  <c r="F45" i="97" s="1"/>
  <c r="AH73" i="77"/>
  <c r="AQ73" i="77" s="1"/>
  <c r="Z73" i="31"/>
  <c r="AH69" i="75"/>
  <c r="AQ69" i="75" s="1"/>
  <c r="AH72" i="82"/>
  <c r="AQ72" i="82" s="1"/>
  <c r="Y74" i="37"/>
  <c r="X74" i="37"/>
  <c r="Y72" i="83"/>
  <c r="X72" i="83"/>
  <c r="X73" i="93"/>
  <c r="Y73" i="93"/>
  <c r="Z71" i="35" l="1"/>
  <c r="Z73" i="93"/>
  <c r="W73" i="87"/>
  <c r="Z74" i="37"/>
  <c r="AE72" i="87"/>
  <c r="AS71" i="88"/>
  <c r="AG70" i="45"/>
  <c r="AP70" i="45" s="1"/>
  <c r="AE70" i="45"/>
  <c r="W73" i="82"/>
  <c r="Z72" i="39"/>
  <c r="AE72" i="39" s="1"/>
  <c r="AI74" i="95"/>
  <c r="Z71" i="78"/>
  <c r="AF71" i="78" s="1"/>
  <c r="AO71" i="78" s="1"/>
  <c r="Z74" i="86"/>
  <c r="AF74" i="86" s="1"/>
  <c r="AO74" i="86" s="1"/>
  <c r="AF72" i="82"/>
  <c r="AO72" i="82" s="1"/>
  <c r="AG72" i="33"/>
  <c r="AP72" i="33" s="1"/>
  <c r="Z75" i="95"/>
  <c r="W76" i="95" s="1"/>
  <c r="Z76" i="91"/>
  <c r="AF76" i="91" s="1"/>
  <c r="AO76" i="91" s="1"/>
  <c r="Z73" i="42"/>
  <c r="AG73" i="42" s="1"/>
  <c r="AP73" i="42" s="1"/>
  <c r="Z71" i="47"/>
  <c r="W72" i="47" s="1"/>
  <c r="AU71" i="88"/>
  <c r="C11" i="88" s="1"/>
  <c r="F41" i="97" s="1"/>
  <c r="AE74" i="86"/>
  <c r="AG74" i="86"/>
  <c r="AP74" i="86" s="1"/>
  <c r="W77" i="91"/>
  <c r="AG76" i="91"/>
  <c r="AP76" i="91" s="1"/>
  <c r="AG71" i="47"/>
  <c r="AP71" i="47" s="1"/>
  <c r="AE71" i="47"/>
  <c r="AH72" i="83"/>
  <c r="AQ72" i="83" s="1"/>
  <c r="AH72" i="39"/>
  <c r="AQ72" i="39" s="1"/>
  <c r="Y75" i="79"/>
  <c r="X75" i="79"/>
  <c r="AG74" i="26"/>
  <c r="AP74" i="26" s="1"/>
  <c r="AF74" i="26"/>
  <c r="AO74" i="26" s="1"/>
  <c r="AE74" i="26"/>
  <c r="W75" i="26"/>
  <c r="AR72" i="90"/>
  <c r="AH70" i="27"/>
  <c r="AQ70" i="27" s="1"/>
  <c r="AR72" i="93"/>
  <c r="X70" i="75"/>
  <c r="Y70" i="75"/>
  <c r="AG73" i="41"/>
  <c r="AP73" i="41" s="1"/>
  <c r="AF73" i="41"/>
  <c r="AO73" i="41" s="1"/>
  <c r="AE73" i="41"/>
  <c r="W74" i="41"/>
  <c r="AR73" i="86"/>
  <c r="AN72" i="33"/>
  <c r="AI72" i="33"/>
  <c r="AI74" i="38"/>
  <c r="AN74" i="38"/>
  <c r="AN72" i="82"/>
  <c r="AI72" i="82"/>
  <c r="Z72" i="83"/>
  <c r="AR74" i="95"/>
  <c r="W71" i="74"/>
  <c r="AG70" i="74"/>
  <c r="AP70" i="74" s="1"/>
  <c r="AF70" i="74"/>
  <c r="AO70" i="74" s="1"/>
  <c r="AE70" i="74"/>
  <c r="X73" i="81"/>
  <c r="Y73" i="81"/>
  <c r="AR70" i="47"/>
  <c r="AH73" i="42"/>
  <c r="AQ73" i="42" s="1"/>
  <c r="AR71" i="43"/>
  <c r="Z70" i="27"/>
  <c r="AR72" i="41"/>
  <c r="AH72" i="43"/>
  <c r="AQ72" i="43" s="1"/>
  <c r="AN72" i="34"/>
  <c r="AI72" i="34"/>
  <c r="AH70" i="89"/>
  <c r="AQ70" i="89" s="1"/>
  <c r="AR70" i="35"/>
  <c r="Y74" i="25"/>
  <c r="X74" i="25"/>
  <c r="Y73" i="87"/>
  <c r="X73" i="87"/>
  <c r="Y73" i="82"/>
  <c r="X73" i="82"/>
  <c r="AE71" i="35"/>
  <c r="W72" i="35"/>
  <c r="AF71" i="35"/>
  <c r="AO71" i="35" s="1"/>
  <c r="AG71" i="35"/>
  <c r="AP71" i="35" s="1"/>
  <c r="AN69" i="75"/>
  <c r="AI69" i="75"/>
  <c r="AH71" i="47"/>
  <c r="AQ71" i="47" s="1"/>
  <c r="Y71" i="45"/>
  <c r="X71" i="45"/>
  <c r="AR70" i="78"/>
  <c r="AH74" i="37"/>
  <c r="AQ74" i="37" s="1"/>
  <c r="AR72" i="42"/>
  <c r="AR73" i="85"/>
  <c r="AG71" i="46"/>
  <c r="AP71" i="46" s="1"/>
  <c r="AF71" i="46"/>
  <c r="AO71" i="46" s="1"/>
  <c r="AE71" i="46"/>
  <c r="W72" i="46"/>
  <c r="AI69" i="94"/>
  <c r="AN69" i="94"/>
  <c r="AH73" i="30"/>
  <c r="AQ73" i="30" s="1"/>
  <c r="AR71" i="39"/>
  <c r="AH74" i="85"/>
  <c r="AQ74" i="85" s="1"/>
  <c r="Z70" i="89"/>
  <c r="X71" i="29"/>
  <c r="Y71" i="29"/>
  <c r="AI73" i="25"/>
  <c r="AN73" i="25"/>
  <c r="AI74" i="79"/>
  <c r="AN74" i="79"/>
  <c r="AH71" i="78"/>
  <c r="AQ71" i="78" s="1"/>
  <c r="AH74" i="86"/>
  <c r="AQ74" i="86" s="1"/>
  <c r="X70" i="94"/>
  <c r="Y70" i="94"/>
  <c r="AR75" i="91"/>
  <c r="AI73" i="73"/>
  <c r="AN73" i="73"/>
  <c r="AH73" i="93"/>
  <c r="AQ73" i="93" s="1"/>
  <c r="AG73" i="31"/>
  <c r="AP73" i="31" s="1"/>
  <c r="AF73" i="31"/>
  <c r="AO73" i="31" s="1"/>
  <c r="AE73" i="31"/>
  <c r="W74" i="31"/>
  <c r="AR69" i="89"/>
  <c r="AI72" i="81"/>
  <c r="AN72" i="81"/>
  <c r="AR71" i="83"/>
  <c r="AR73" i="37"/>
  <c r="X74" i="77"/>
  <c r="Y74" i="77"/>
  <c r="Z74" i="85"/>
  <c r="Z72" i="43"/>
  <c r="X73" i="34"/>
  <c r="Y73" i="34"/>
  <c r="AI70" i="29"/>
  <c r="AN70" i="29"/>
  <c r="AH75" i="95"/>
  <c r="AQ75" i="95" s="1"/>
  <c r="AH73" i="90"/>
  <c r="AQ73" i="90" s="1"/>
  <c r="Y74" i="73"/>
  <c r="X74" i="73"/>
  <c r="X73" i="33"/>
  <c r="Y73" i="33"/>
  <c r="AN72" i="87"/>
  <c r="AI72" i="87"/>
  <c r="AE73" i="93"/>
  <c r="W74" i="93"/>
  <c r="AF73" i="93"/>
  <c r="AO73" i="93" s="1"/>
  <c r="AG73" i="93"/>
  <c r="AP73" i="93" s="1"/>
  <c r="AE74" i="37"/>
  <c r="W75" i="37"/>
  <c r="AF74" i="37"/>
  <c r="AO74" i="37" s="1"/>
  <c r="AG74" i="37"/>
  <c r="AP74" i="37" s="1"/>
  <c r="AH76" i="91"/>
  <c r="AQ76" i="91" s="1"/>
  <c r="AH71" i="35"/>
  <c r="AQ71" i="35" s="1"/>
  <c r="AR72" i="30"/>
  <c r="AR69" i="27"/>
  <c r="Z73" i="30"/>
  <c r="AI73" i="77"/>
  <c r="AN73" i="77"/>
  <c r="AI70" i="45"/>
  <c r="AN70" i="45"/>
  <c r="AH73" i="41"/>
  <c r="AQ73" i="41" s="1"/>
  <c r="Z73" i="90"/>
  <c r="Y75" i="38"/>
  <c r="X75" i="38"/>
  <c r="W74" i="42" l="1"/>
  <c r="AE73" i="42"/>
  <c r="AG71" i="78"/>
  <c r="AP71" i="78" s="1"/>
  <c r="AE76" i="91"/>
  <c r="W72" i="78"/>
  <c r="AE71" i="78"/>
  <c r="AF71" i="47"/>
  <c r="AO71" i="47" s="1"/>
  <c r="AF73" i="42"/>
  <c r="AO73" i="42" s="1"/>
  <c r="W75" i="86"/>
  <c r="AE75" i="95"/>
  <c r="AG72" i="39"/>
  <c r="AP72" i="39" s="1"/>
  <c r="AF72" i="39"/>
  <c r="AO72" i="39" s="1"/>
  <c r="AG75" i="95"/>
  <c r="AP75" i="95" s="1"/>
  <c r="W73" i="39"/>
  <c r="Y73" i="39" s="1"/>
  <c r="AF75" i="95"/>
  <c r="AO75" i="95" s="1"/>
  <c r="Z74" i="77"/>
  <c r="AG74" i="77" s="1"/>
  <c r="AP74" i="77" s="1"/>
  <c r="Z75" i="79"/>
  <c r="Z71" i="29"/>
  <c r="W72" i="29" s="1"/>
  <c r="Z73" i="82"/>
  <c r="W74" i="82" s="1"/>
  <c r="Z73" i="33"/>
  <c r="AG73" i="33" s="1"/>
  <c r="AP73" i="33" s="1"/>
  <c r="Z73" i="87"/>
  <c r="AE73" i="87" s="1"/>
  <c r="Z75" i="38"/>
  <c r="AG75" i="38" s="1"/>
  <c r="AP75" i="38" s="1"/>
  <c r="Z74" i="73"/>
  <c r="AE74" i="73" s="1"/>
  <c r="Z71" i="45"/>
  <c r="W72" i="45" s="1"/>
  <c r="AE74" i="77"/>
  <c r="W75" i="77"/>
  <c r="AF75" i="38"/>
  <c r="AO75" i="38" s="1"/>
  <c r="W76" i="38"/>
  <c r="AF74" i="73"/>
  <c r="AO74" i="73" s="1"/>
  <c r="AE71" i="29"/>
  <c r="AG73" i="82"/>
  <c r="AP73" i="82" s="1"/>
  <c r="AF73" i="82"/>
  <c r="AO73" i="82" s="1"/>
  <c r="AH74" i="25"/>
  <c r="AQ74" i="25" s="1"/>
  <c r="AI74" i="37"/>
  <c r="AN74" i="37"/>
  <c r="AR72" i="87"/>
  <c r="AF74" i="85"/>
  <c r="AO74" i="85" s="1"/>
  <c r="AE74" i="85"/>
  <c r="W75" i="85"/>
  <c r="AG74" i="85"/>
  <c r="AP74" i="85" s="1"/>
  <c r="AR69" i="75"/>
  <c r="AI71" i="35"/>
  <c r="AN71" i="35"/>
  <c r="AN73" i="42"/>
  <c r="AI73" i="42"/>
  <c r="AN74" i="86"/>
  <c r="AI74" i="86"/>
  <c r="AF73" i="90"/>
  <c r="AO73" i="90" s="1"/>
  <c r="AE73" i="90"/>
  <c r="AG73" i="90"/>
  <c r="AP73" i="90" s="1"/>
  <c r="W74" i="90"/>
  <c r="AH73" i="81"/>
  <c r="AQ73" i="81" s="1"/>
  <c r="X71" i="74"/>
  <c r="Y71" i="74"/>
  <c r="AH70" i="75"/>
  <c r="AQ70" i="75" s="1"/>
  <c r="Y75" i="26"/>
  <c r="X75" i="26"/>
  <c r="AG75" i="79"/>
  <c r="AP75" i="79" s="1"/>
  <c r="AF75" i="79"/>
  <c r="AO75" i="79" s="1"/>
  <c r="AE75" i="79"/>
  <c r="W76" i="79"/>
  <c r="X72" i="47"/>
  <c r="Y72" i="47"/>
  <c r="Y77" i="91"/>
  <c r="X77" i="91"/>
  <c r="AR70" i="45"/>
  <c r="AH74" i="77"/>
  <c r="AQ74" i="77" s="1"/>
  <c r="AN73" i="31"/>
  <c r="AI73" i="31"/>
  <c r="AN71" i="46"/>
  <c r="AI71" i="46"/>
  <c r="Z74" i="25"/>
  <c r="AF70" i="27"/>
  <c r="AO70" i="27" s="1"/>
  <c r="AG70" i="27"/>
  <c r="AP70" i="27" s="1"/>
  <c r="W71" i="27"/>
  <c r="AE70" i="27"/>
  <c r="Z73" i="81"/>
  <c r="AR74" i="38"/>
  <c r="Y74" i="41"/>
  <c r="X74" i="41"/>
  <c r="Z70" i="75"/>
  <c r="AN74" i="26"/>
  <c r="AI74" i="26"/>
  <c r="AN71" i="47"/>
  <c r="AI71" i="47"/>
  <c r="AH73" i="34"/>
  <c r="AQ73" i="34" s="1"/>
  <c r="AR72" i="81"/>
  <c r="AH70" i="94"/>
  <c r="AQ70" i="94" s="1"/>
  <c r="AI70" i="74"/>
  <c r="AN70" i="74"/>
  <c r="AR72" i="33"/>
  <c r="AN73" i="41"/>
  <c r="AI73" i="41"/>
  <c r="X76" i="95"/>
  <c r="Y76" i="95"/>
  <c r="Y75" i="86"/>
  <c r="X75" i="86"/>
  <c r="X72" i="78"/>
  <c r="Y72" i="78"/>
  <c r="AH71" i="29"/>
  <c r="AQ71" i="29" s="1"/>
  <c r="AI72" i="39"/>
  <c r="AN72" i="39"/>
  <c r="AF70" i="89"/>
  <c r="AO70" i="89" s="1"/>
  <c r="AE70" i="89"/>
  <c r="AG70" i="89"/>
  <c r="AP70" i="89" s="1"/>
  <c r="W71" i="89"/>
  <c r="AH75" i="38"/>
  <c r="AQ75" i="38" s="1"/>
  <c r="AR73" i="77"/>
  <c r="Y74" i="93"/>
  <c r="X74" i="93"/>
  <c r="Z73" i="34"/>
  <c r="Z70" i="94"/>
  <c r="AR74" i="79"/>
  <c r="AH71" i="45"/>
  <c r="AQ71" i="45" s="1"/>
  <c r="AH73" i="87"/>
  <c r="AQ73" i="87" s="1"/>
  <c r="AG72" i="83"/>
  <c r="AP72" i="83" s="1"/>
  <c r="AF72" i="83"/>
  <c r="AO72" i="83" s="1"/>
  <c r="W73" i="83"/>
  <c r="AE72" i="83"/>
  <c r="AI75" i="95"/>
  <c r="AN75" i="95"/>
  <c r="X74" i="42"/>
  <c r="Y74" i="42"/>
  <c r="AI76" i="91"/>
  <c r="AN76" i="91"/>
  <c r="AI71" i="78"/>
  <c r="AN71" i="78"/>
  <c r="AR70" i="29"/>
  <c r="Y74" i="31"/>
  <c r="X74" i="31"/>
  <c r="X72" i="46"/>
  <c r="Y72" i="46"/>
  <c r="AH73" i="82"/>
  <c r="AQ73" i="82" s="1"/>
  <c r="AH73" i="33"/>
  <c r="AQ73" i="33" s="1"/>
  <c r="AF73" i="30"/>
  <c r="AO73" i="30" s="1"/>
  <c r="AE73" i="30"/>
  <c r="W74" i="30"/>
  <c r="AG73" i="30"/>
  <c r="AP73" i="30" s="1"/>
  <c r="Y75" i="37"/>
  <c r="X75" i="37"/>
  <c r="AI73" i="93"/>
  <c r="AN73" i="93"/>
  <c r="AH74" i="73"/>
  <c r="AQ74" i="73" s="1"/>
  <c r="W73" i="43"/>
  <c r="AE72" i="43"/>
  <c r="AG72" i="43"/>
  <c r="AP72" i="43" s="1"/>
  <c r="AF72" i="43"/>
  <c r="AO72" i="43" s="1"/>
  <c r="AR73" i="73"/>
  <c r="AR73" i="25"/>
  <c r="AR69" i="94"/>
  <c r="Y72" i="35"/>
  <c r="X72" i="35"/>
  <c r="AR72" i="34"/>
  <c r="AR72" i="82"/>
  <c r="AH75" i="79"/>
  <c r="AQ75" i="79" s="1"/>
  <c r="Z77" i="91" l="1"/>
  <c r="AF71" i="29"/>
  <c r="AO71" i="29" s="1"/>
  <c r="AG71" i="29"/>
  <c r="AP71" i="29" s="1"/>
  <c r="AG71" i="45"/>
  <c r="AP71" i="45" s="1"/>
  <c r="AE71" i="45"/>
  <c r="Z72" i="46"/>
  <c r="AE72" i="46" s="1"/>
  <c r="AF71" i="45"/>
  <c r="AO71" i="45" s="1"/>
  <c r="AF74" i="77"/>
  <c r="AO74" i="77" s="1"/>
  <c r="AE75" i="38"/>
  <c r="AE73" i="82"/>
  <c r="AF73" i="87"/>
  <c r="AO73" i="87" s="1"/>
  <c r="AG73" i="87"/>
  <c r="AP73" i="87" s="1"/>
  <c r="W74" i="87"/>
  <c r="AE73" i="33"/>
  <c r="X73" i="39"/>
  <c r="Z73" i="39" s="1"/>
  <c r="AF73" i="33"/>
  <c r="AO73" i="33" s="1"/>
  <c r="Z76" i="95"/>
  <c r="AG76" i="95" s="1"/>
  <c r="AP76" i="95" s="1"/>
  <c r="AG74" i="73"/>
  <c r="AP74" i="73" s="1"/>
  <c r="Z74" i="31"/>
  <c r="W75" i="31" s="1"/>
  <c r="Z72" i="78"/>
  <c r="AG72" i="78" s="1"/>
  <c r="AP72" i="78" s="1"/>
  <c r="W75" i="73"/>
  <c r="W74" i="33"/>
  <c r="X74" i="33" s="1"/>
  <c r="AG72" i="46"/>
  <c r="AP72" i="46" s="1"/>
  <c r="AG74" i="31"/>
  <c r="AP74" i="31" s="1"/>
  <c r="AF74" i="31"/>
  <c r="AO74" i="31" s="1"/>
  <c r="AE74" i="31"/>
  <c r="AH75" i="37"/>
  <c r="AQ75" i="37" s="1"/>
  <c r="AI73" i="30"/>
  <c r="AN73" i="30"/>
  <c r="AH74" i="93"/>
  <c r="AQ74" i="93" s="1"/>
  <c r="AR70" i="74"/>
  <c r="AH74" i="41"/>
  <c r="AQ74" i="41" s="1"/>
  <c r="AR71" i="46"/>
  <c r="AH72" i="47"/>
  <c r="AQ72" i="47" s="1"/>
  <c r="AR73" i="42"/>
  <c r="X74" i="82"/>
  <c r="Y74" i="82"/>
  <c r="AH72" i="46"/>
  <c r="AQ72" i="46" s="1"/>
  <c r="AH74" i="42"/>
  <c r="AQ74" i="42" s="1"/>
  <c r="Y73" i="83"/>
  <c r="X73" i="83"/>
  <c r="AN70" i="89"/>
  <c r="AI70" i="89"/>
  <c r="AH75" i="86"/>
  <c r="AQ75" i="86" s="1"/>
  <c r="AR73" i="41"/>
  <c r="AR71" i="47"/>
  <c r="AN70" i="27"/>
  <c r="AI70" i="27"/>
  <c r="Z72" i="47"/>
  <c r="AH75" i="26"/>
  <c r="AQ75" i="26" s="1"/>
  <c r="Y72" i="45"/>
  <c r="X72" i="45"/>
  <c r="Y75" i="73"/>
  <c r="X75" i="73"/>
  <c r="AN75" i="38"/>
  <c r="AI75" i="38"/>
  <c r="Y74" i="87"/>
  <c r="X74" i="87"/>
  <c r="AI72" i="43"/>
  <c r="AN72" i="43"/>
  <c r="Z75" i="37"/>
  <c r="Z74" i="42"/>
  <c r="Z74" i="93"/>
  <c r="Z74" i="41"/>
  <c r="Y71" i="27"/>
  <c r="X71" i="27"/>
  <c r="AH73" i="39"/>
  <c r="AQ73" i="39" s="1"/>
  <c r="AH77" i="91"/>
  <c r="AQ77" i="91" s="1"/>
  <c r="AN73" i="90"/>
  <c r="AI73" i="90"/>
  <c r="X75" i="85"/>
  <c r="Y75" i="85"/>
  <c r="AR74" i="37"/>
  <c r="X72" i="29"/>
  <c r="Y72" i="29"/>
  <c r="AI74" i="73"/>
  <c r="AN74" i="73"/>
  <c r="Y75" i="77"/>
  <c r="X75" i="77"/>
  <c r="Z75" i="77" s="1"/>
  <c r="AH72" i="35"/>
  <c r="AQ72" i="35" s="1"/>
  <c r="AH74" i="31"/>
  <c r="AQ74" i="31" s="1"/>
  <c r="AR71" i="78"/>
  <c r="Z75" i="86"/>
  <c r="AR74" i="26"/>
  <c r="Y76" i="79"/>
  <c r="X76" i="79"/>
  <c r="Z75" i="26"/>
  <c r="AR71" i="35"/>
  <c r="AI74" i="85"/>
  <c r="AN74" i="85"/>
  <c r="AN71" i="29"/>
  <c r="AI71" i="29"/>
  <c r="AN71" i="45"/>
  <c r="AI71" i="45"/>
  <c r="AI73" i="87"/>
  <c r="AN73" i="87"/>
  <c r="AN73" i="33"/>
  <c r="AN74" i="77"/>
  <c r="AI74" i="77"/>
  <c r="X73" i="43"/>
  <c r="Y73" i="43"/>
  <c r="AR75" i="95"/>
  <c r="AF70" i="94"/>
  <c r="AO70" i="94" s="1"/>
  <c r="W71" i="94"/>
  <c r="AG70" i="94"/>
  <c r="AP70" i="94" s="1"/>
  <c r="AE70" i="94"/>
  <c r="X71" i="89"/>
  <c r="Y71" i="89"/>
  <c r="AR72" i="39"/>
  <c r="AF77" i="91"/>
  <c r="AO77" i="91" s="1"/>
  <c r="AE77" i="91"/>
  <c r="AG77" i="91"/>
  <c r="AP77" i="91" s="1"/>
  <c r="W78" i="91"/>
  <c r="AN75" i="79"/>
  <c r="AI75" i="79"/>
  <c r="AH71" i="74"/>
  <c r="AQ71" i="74" s="1"/>
  <c r="AR74" i="86"/>
  <c r="AI73" i="82"/>
  <c r="AN73" i="82"/>
  <c r="Z72" i="35"/>
  <c r="AR73" i="93"/>
  <c r="Y74" i="30"/>
  <c r="X74" i="30"/>
  <c r="AR76" i="91"/>
  <c r="AN72" i="83"/>
  <c r="AI72" i="83"/>
  <c r="AF73" i="34"/>
  <c r="AO73" i="34" s="1"/>
  <c r="W74" i="34"/>
  <c r="AG73" i="34"/>
  <c r="AP73" i="34" s="1"/>
  <c r="AE73" i="34"/>
  <c r="AH72" i="78"/>
  <c r="AQ72" i="78" s="1"/>
  <c r="AH76" i="95"/>
  <c r="AQ76" i="95" s="1"/>
  <c r="W71" i="75"/>
  <c r="AG70" i="75"/>
  <c r="AP70" i="75" s="1"/>
  <c r="AF70" i="75"/>
  <c r="AO70" i="75" s="1"/>
  <c r="AE70" i="75"/>
  <c r="AE73" i="81"/>
  <c r="W74" i="81"/>
  <c r="AG73" i="81"/>
  <c r="AP73" i="81" s="1"/>
  <c r="AF73" i="81"/>
  <c r="AO73" i="81" s="1"/>
  <c r="AG74" i="25"/>
  <c r="AP74" i="25" s="1"/>
  <c r="AF74" i="25"/>
  <c r="AO74" i="25" s="1"/>
  <c r="AE74" i="25"/>
  <c r="W75" i="25"/>
  <c r="AR73" i="31"/>
  <c r="Z71" i="74"/>
  <c r="Y74" i="90"/>
  <c r="X74" i="90"/>
  <c r="X76" i="38"/>
  <c r="Y76" i="38"/>
  <c r="W73" i="46" l="1"/>
  <c r="Z73" i="83"/>
  <c r="Z74" i="87"/>
  <c r="Z72" i="45"/>
  <c r="AF72" i="46"/>
  <c r="AO72" i="46" s="1"/>
  <c r="W77" i="95"/>
  <c r="Z76" i="79"/>
  <c r="AE72" i="78"/>
  <c r="AE76" i="95"/>
  <c r="W74" i="39"/>
  <c r="AF73" i="39"/>
  <c r="AO73" i="39" s="1"/>
  <c r="AG73" i="39"/>
  <c r="AP73" i="39" s="1"/>
  <c r="AE73" i="39"/>
  <c r="AN73" i="39" s="1"/>
  <c r="Z74" i="30"/>
  <c r="AG74" i="30" s="1"/>
  <c r="AP74" i="30" s="1"/>
  <c r="AI73" i="33"/>
  <c r="AF76" i="95"/>
  <c r="AO76" i="95" s="1"/>
  <c r="Y74" i="33"/>
  <c r="Z74" i="33" s="1"/>
  <c r="Z74" i="90"/>
  <c r="AF74" i="90" s="1"/>
  <c r="AO74" i="90" s="1"/>
  <c r="Z73" i="43"/>
  <c r="AE73" i="43" s="1"/>
  <c r="Z71" i="27"/>
  <c r="W73" i="78"/>
  <c r="AF72" i="78"/>
  <c r="AO72" i="78" s="1"/>
  <c r="AE74" i="90"/>
  <c r="AR72" i="83"/>
  <c r="AE74" i="30"/>
  <c r="W75" i="30"/>
  <c r="Y78" i="91"/>
  <c r="X78" i="91"/>
  <c r="Y71" i="94"/>
  <c r="X71" i="94"/>
  <c r="AF73" i="43"/>
  <c r="AO73" i="43" s="1"/>
  <c r="AR73" i="87"/>
  <c r="AR74" i="85"/>
  <c r="W77" i="79"/>
  <c r="AG76" i="79"/>
  <c r="AP76" i="79" s="1"/>
  <c r="AF76" i="79"/>
  <c r="AO76" i="79" s="1"/>
  <c r="AE76" i="79"/>
  <c r="W76" i="77"/>
  <c r="AG75" i="77"/>
  <c r="AP75" i="77" s="1"/>
  <c r="AF75" i="77"/>
  <c r="AO75" i="77" s="1"/>
  <c r="AE75" i="77"/>
  <c r="AG72" i="45"/>
  <c r="AP72" i="45" s="1"/>
  <c r="W73" i="45"/>
  <c r="AE72" i="45"/>
  <c r="AF72" i="45"/>
  <c r="AO72" i="45" s="1"/>
  <c r="W73" i="47"/>
  <c r="AG72" i="47"/>
  <c r="AP72" i="47" s="1"/>
  <c r="AF72" i="47"/>
  <c r="AO72" i="47" s="1"/>
  <c r="AE72" i="47"/>
  <c r="AR70" i="89"/>
  <c r="AN72" i="78"/>
  <c r="Y75" i="25"/>
  <c r="X75" i="25"/>
  <c r="AI73" i="34"/>
  <c r="AN73" i="34"/>
  <c r="Y74" i="39"/>
  <c r="X74" i="39"/>
  <c r="AH71" i="89"/>
  <c r="AQ71" i="89" s="1"/>
  <c r="AR74" i="77"/>
  <c r="AR71" i="45"/>
  <c r="W72" i="27"/>
  <c r="AG71" i="27"/>
  <c r="AP71" i="27" s="1"/>
  <c r="AF71" i="27"/>
  <c r="AO71" i="27" s="1"/>
  <c r="AE71" i="27"/>
  <c r="AR72" i="43"/>
  <c r="AH75" i="73"/>
  <c r="AQ75" i="73" s="1"/>
  <c r="AR70" i="27"/>
  <c r="Y75" i="31"/>
  <c r="X75" i="31"/>
  <c r="AN74" i="25"/>
  <c r="AI74" i="25"/>
  <c r="X74" i="81"/>
  <c r="Z74" i="81" s="1"/>
  <c r="Y74" i="81"/>
  <c r="Y71" i="75"/>
  <c r="X71" i="75"/>
  <c r="AR73" i="82"/>
  <c r="AI73" i="39"/>
  <c r="Z71" i="89"/>
  <c r="AR74" i="73"/>
  <c r="W75" i="41"/>
  <c r="AG74" i="41"/>
  <c r="AP74" i="41" s="1"/>
  <c r="AF74" i="41"/>
  <c r="AO74" i="41" s="1"/>
  <c r="AE74" i="41"/>
  <c r="AH74" i="87"/>
  <c r="AQ74" i="87" s="1"/>
  <c r="AH73" i="83"/>
  <c r="AQ73" i="83" s="1"/>
  <c r="AI72" i="46"/>
  <c r="AN72" i="46"/>
  <c r="AE71" i="74"/>
  <c r="W72" i="74"/>
  <c r="AF71" i="74"/>
  <c r="AO71" i="74" s="1"/>
  <c r="AG71" i="74"/>
  <c r="AP71" i="74" s="1"/>
  <c r="AI73" i="81"/>
  <c r="AN73" i="81"/>
  <c r="AG72" i="35"/>
  <c r="AP72" i="35" s="1"/>
  <c r="AE72" i="35"/>
  <c r="W73" i="35"/>
  <c r="AF72" i="35"/>
  <c r="AO72" i="35" s="1"/>
  <c r="AN77" i="91"/>
  <c r="AI77" i="91"/>
  <c r="AI70" i="94"/>
  <c r="AN70" i="94"/>
  <c r="AR73" i="33"/>
  <c r="AR71" i="29"/>
  <c r="W76" i="26"/>
  <c r="AG75" i="26"/>
  <c r="AP75" i="26" s="1"/>
  <c r="AF75" i="26"/>
  <c r="AO75" i="26" s="1"/>
  <c r="AE75" i="26"/>
  <c r="AG75" i="86"/>
  <c r="AP75" i="86" s="1"/>
  <c r="W76" i="86"/>
  <c r="AE75" i="86"/>
  <c r="AF75" i="86"/>
  <c r="AO75" i="86" s="1"/>
  <c r="AH75" i="85"/>
  <c r="AQ75" i="85" s="1"/>
  <c r="AG74" i="93"/>
  <c r="AP74" i="93" s="1"/>
  <c r="AF74" i="93"/>
  <c r="AO74" i="93" s="1"/>
  <c r="AE74" i="93"/>
  <c r="W75" i="93"/>
  <c r="Z75" i="73"/>
  <c r="AI74" i="31"/>
  <c r="AN74" i="31"/>
  <c r="AH74" i="90"/>
  <c r="AQ74" i="90" s="1"/>
  <c r="AH76" i="38"/>
  <c r="AQ76" i="38" s="1"/>
  <c r="AI70" i="75"/>
  <c r="AN70" i="75"/>
  <c r="X74" i="34"/>
  <c r="Y74" i="34"/>
  <c r="AH74" i="30"/>
  <c r="AQ74" i="30" s="1"/>
  <c r="AR75" i="79"/>
  <c r="AH76" i="79"/>
  <c r="AQ76" i="79" s="1"/>
  <c r="AH75" i="77"/>
  <c r="AQ75" i="77" s="1"/>
  <c r="AH72" i="29"/>
  <c r="AQ72" i="29" s="1"/>
  <c r="Z75" i="85"/>
  <c r="W75" i="42"/>
  <c r="AG74" i="42"/>
  <c r="AP74" i="42" s="1"/>
  <c r="AF74" i="42"/>
  <c r="AO74" i="42" s="1"/>
  <c r="AE74" i="42"/>
  <c r="AE74" i="87"/>
  <c r="W75" i="87"/>
  <c r="AF74" i="87"/>
  <c r="AO74" i="87" s="1"/>
  <c r="AG74" i="87"/>
  <c r="AP74" i="87" s="1"/>
  <c r="AH72" i="45"/>
  <c r="AQ72" i="45" s="1"/>
  <c r="W74" i="83"/>
  <c r="AE73" i="83"/>
  <c r="AG73" i="83"/>
  <c r="AP73" i="83" s="1"/>
  <c r="AF73" i="83"/>
  <c r="AO73" i="83" s="1"/>
  <c r="AH74" i="82"/>
  <c r="AQ74" i="82" s="1"/>
  <c r="AR73" i="30"/>
  <c r="X77" i="95"/>
  <c r="Y77" i="95"/>
  <c r="Z76" i="38"/>
  <c r="AH74" i="33"/>
  <c r="AQ74" i="33" s="1"/>
  <c r="AH73" i="43"/>
  <c r="AQ73" i="43" s="1"/>
  <c r="Z72" i="29"/>
  <c r="AR73" i="90"/>
  <c r="AH71" i="27"/>
  <c r="AQ71" i="27" s="1"/>
  <c r="AG75" i="37"/>
  <c r="AP75" i="37" s="1"/>
  <c r="AF75" i="37"/>
  <c r="AO75" i="37" s="1"/>
  <c r="AE75" i="37"/>
  <c r="W76" i="37"/>
  <c r="AR75" i="38"/>
  <c r="Z74" i="82"/>
  <c r="X73" i="78"/>
  <c r="Y73" i="78"/>
  <c r="AN76" i="95"/>
  <c r="AI76" i="95"/>
  <c r="X73" i="46"/>
  <c r="Y73" i="46"/>
  <c r="AG74" i="90" l="1"/>
  <c r="AP74" i="90" s="1"/>
  <c r="W75" i="90"/>
  <c r="Z71" i="75"/>
  <c r="AI72" i="78"/>
  <c r="Z78" i="91"/>
  <c r="AG78" i="91" s="1"/>
  <c r="AP78" i="91" s="1"/>
  <c r="AG74" i="33"/>
  <c r="AP74" i="33" s="1"/>
  <c r="AF74" i="33"/>
  <c r="AO74" i="33" s="1"/>
  <c r="AE74" i="33"/>
  <c r="W75" i="33"/>
  <c r="W74" i="43"/>
  <c r="X74" i="43" s="1"/>
  <c r="AG73" i="43"/>
  <c r="AP73" i="43" s="1"/>
  <c r="AF74" i="30"/>
  <c r="AO74" i="30" s="1"/>
  <c r="Y75" i="87"/>
  <c r="X75" i="87"/>
  <c r="X76" i="86"/>
  <c r="Y76" i="86"/>
  <c r="Y73" i="35"/>
  <c r="X73" i="35"/>
  <c r="AR73" i="39"/>
  <c r="AE71" i="75"/>
  <c r="W72" i="75"/>
  <c r="AF71" i="75"/>
  <c r="AO71" i="75" s="1"/>
  <c r="AG71" i="75"/>
  <c r="AP71" i="75" s="1"/>
  <c r="AH75" i="31"/>
  <c r="AQ75" i="31" s="1"/>
  <c r="AI71" i="27"/>
  <c r="AN71" i="27"/>
  <c r="AR73" i="34"/>
  <c r="Y73" i="47"/>
  <c r="X73" i="47"/>
  <c r="AI75" i="77"/>
  <c r="AN75" i="77"/>
  <c r="AN73" i="43"/>
  <c r="AF78" i="91"/>
  <c r="AO78" i="91" s="1"/>
  <c r="W79" i="91"/>
  <c r="AE78" i="91"/>
  <c r="X76" i="37"/>
  <c r="Y76" i="37"/>
  <c r="W73" i="29"/>
  <c r="AG72" i="29"/>
  <c r="AP72" i="29" s="1"/>
  <c r="AE72" i="29"/>
  <c r="AF72" i="29"/>
  <c r="AO72" i="29" s="1"/>
  <c r="AI73" i="83"/>
  <c r="AN73" i="83"/>
  <c r="AI74" i="87"/>
  <c r="AN74" i="87"/>
  <c r="AG75" i="85"/>
  <c r="AP75" i="85" s="1"/>
  <c r="AF75" i="85"/>
  <c r="AO75" i="85" s="1"/>
  <c r="AE75" i="85"/>
  <c r="W76" i="85"/>
  <c r="AH74" i="34"/>
  <c r="AQ74" i="34" s="1"/>
  <c r="X75" i="93"/>
  <c r="Y75" i="93"/>
  <c r="X76" i="26"/>
  <c r="Y76" i="26"/>
  <c r="AR70" i="94"/>
  <c r="AN72" i="35"/>
  <c r="AI72" i="35"/>
  <c r="AH75" i="25"/>
  <c r="AQ75" i="25" s="1"/>
  <c r="AH71" i="94"/>
  <c r="AQ71" i="94" s="1"/>
  <c r="Y75" i="30"/>
  <c r="X75" i="30"/>
  <c r="Y75" i="90"/>
  <c r="X75" i="90"/>
  <c r="AF76" i="38"/>
  <c r="AO76" i="38" s="1"/>
  <c r="W77" i="38"/>
  <c r="AG76" i="38"/>
  <c r="AP76" i="38" s="1"/>
  <c r="AE76" i="38"/>
  <c r="AH73" i="78"/>
  <c r="AQ73" i="78" s="1"/>
  <c r="AH77" i="95"/>
  <c r="AQ77" i="95" s="1"/>
  <c r="AI74" i="42"/>
  <c r="AN74" i="42"/>
  <c r="Z74" i="34"/>
  <c r="AN74" i="93"/>
  <c r="AI74" i="93"/>
  <c r="AR77" i="91"/>
  <c r="X72" i="74"/>
  <c r="Y72" i="74"/>
  <c r="X75" i="41"/>
  <c r="Y75" i="41"/>
  <c r="AH74" i="81"/>
  <c r="AQ74" i="81" s="1"/>
  <c r="Z75" i="31"/>
  <c r="AH74" i="39"/>
  <c r="AQ74" i="39" s="1"/>
  <c r="AI72" i="47"/>
  <c r="AN72" i="47"/>
  <c r="AN72" i="45"/>
  <c r="AI72" i="45"/>
  <c r="AI74" i="33"/>
  <c r="AN74" i="33"/>
  <c r="AN74" i="30"/>
  <c r="AI74" i="30"/>
  <c r="AH73" i="46"/>
  <c r="AQ73" i="46" s="1"/>
  <c r="Z73" i="78"/>
  <c r="AN75" i="37"/>
  <c r="AI75" i="37"/>
  <c r="Z77" i="95"/>
  <c r="X74" i="83"/>
  <c r="Y74" i="83"/>
  <c r="AI75" i="26"/>
  <c r="AN75" i="26"/>
  <c r="AI71" i="74"/>
  <c r="AN71" i="74"/>
  <c r="AG74" i="81"/>
  <c r="AP74" i="81" s="1"/>
  <c r="AF74" i="81"/>
  <c r="AO74" i="81" s="1"/>
  <c r="W75" i="81"/>
  <c r="AE74" i="81"/>
  <c r="Z75" i="25"/>
  <c r="Y73" i="45"/>
  <c r="X73" i="45"/>
  <c r="Z73" i="45" s="1"/>
  <c r="X77" i="79"/>
  <c r="Y77" i="79"/>
  <c r="Z71" i="94"/>
  <c r="AN74" i="90"/>
  <c r="AI74" i="90"/>
  <c r="Z73" i="46"/>
  <c r="AE74" i="82"/>
  <c r="AG74" i="82"/>
  <c r="AP74" i="82" s="1"/>
  <c r="AF74" i="82"/>
  <c r="AO74" i="82" s="1"/>
  <c r="W75" i="82"/>
  <c r="AR70" i="75"/>
  <c r="AR74" i="31"/>
  <c r="AR73" i="81"/>
  <c r="AI74" i="41"/>
  <c r="AN74" i="41"/>
  <c r="AH71" i="75"/>
  <c r="AQ71" i="75" s="1"/>
  <c r="AR74" i="25"/>
  <c r="Y72" i="27"/>
  <c r="X72" i="27"/>
  <c r="Z74" i="39"/>
  <c r="AR72" i="78"/>
  <c r="X76" i="77"/>
  <c r="Y76" i="77"/>
  <c r="AH78" i="91"/>
  <c r="AQ78" i="91" s="1"/>
  <c r="Y75" i="42"/>
  <c r="X75" i="42"/>
  <c r="AR76" i="95"/>
  <c r="AG75" i="73"/>
  <c r="AP75" i="73" s="1"/>
  <c r="AF75" i="73"/>
  <c r="AO75" i="73" s="1"/>
  <c r="AE75" i="73"/>
  <c r="W76" i="73"/>
  <c r="AN75" i="86"/>
  <c r="AI75" i="86"/>
  <c r="AR72" i="46"/>
  <c r="AG71" i="89"/>
  <c r="AP71" i="89" s="1"/>
  <c r="AF71" i="89"/>
  <c r="AO71" i="89" s="1"/>
  <c r="W72" i="89"/>
  <c r="AE71" i="89"/>
  <c r="AI76" i="79"/>
  <c r="AN76" i="79"/>
  <c r="Y75" i="33"/>
  <c r="X75" i="33"/>
  <c r="Z75" i="93" l="1"/>
  <c r="Z75" i="90"/>
  <c r="AI73" i="43"/>
  <c r="Y74" i="43"/>
  <c r="Z74" i="43" s="1"/>
  <c r="Z72" i="74"/>
  <c r="W73" i="74" s="1"/>
  <c r="Z74" i="83"/>
  <c r="AF74" i="83" s="1"/>
  <c r="AO74" i="83" s="1"/>
  <c r="Z75" i="42"/>
  <c r="W76" i="42" s="1"/>
  <c r="AR72" i="47"/>
  <c r="AE75" i="31"/>
  <c r="W76" i="31"/>
  <c r="AG75" i="31"/>
  <c r="AP75" i="31" s="1"/>
  <c r="AF75" i="31"/>
  <c r="AO75" i="31" s="1"/>
  <c r="AR74" i="42"/>
  <c r="X73" i="29"/>
  <c r="Y73" i="29"/>
  <c r="X79" i="91"/>
  <c r="Y79" i="91"/>
  <c r="AH76" i="86"/>
  <c r="AQ76" i="86" s="1"/>
  <c r="Y76" i="73"/>
  <c r="X76" i="73"/>
  <c r="AH75" i="42"/>
  <c r="AQ75" i="42" s="1"/>
  <c r="AN74" i="82"/>
  <c r="AI74" i="82"/>
  <c r="W74" i="78"/>
  <c r="AG73" i="78"/>
  <c r="AP73" i="78" s="1"/>
  <c r="AE73" i="78"/>
  <c r="AF73" i="78"/>
  <c r="AO73" i="78" s="1"/>
  <c r="AR74" i="30"/>
  <c r="AG72" i="74"/>
  <c r="AP72" i="74" s="1"/>
  <c r="AI76" i="38"/>
  <c r="AN76" i="38"/>
  <c r="W76" i="93"/>
  <c r="AG75" i="93"/>
  <c r="AP75" i="93" s="1"/>
  <c r="AE75" i="93"/>
  <c r="AF75" i="93"/>
  <c r="AO75" i="93" s="1"/>
  <c r="AR74" i="87"/>
  <c r="AN78" i="91"/>
  <c r="AI78" i="91"/>
  <c r="AI71" i="75"/>
  <c r="AN71" i="75"/>
  <c r="AR76" i="79"/>
  <c r="AR75" i="77"/>
  <c r="AN71" i="89"/>
  <c r="AI71" i="89"/>
  <c r="AH72" i="27"/>
  <c r="AQ72" i="27" s="1"/>
  <c r="AR74" i="90"/>
  <c r="W76" i="25"/>
  <c r="AG75" i="25"/>
  <c r="AP75" i="25" s="1"/>
  <c r="AF75" i="25"/>
  <c r="AO75" i="25" s="1"/>
  <c r="AE75" i="25"/>
  <c r="AH75" i="41"/>
  <c r="AQ75" i="41" s="1"/>
  <c r="AH75" i="30"/>
  <c r="AQ75" i="30" s="1"/>
  <c r="AH76" i="26"/>
  <c r="AQ76" i="26" s="1"/>
  <c r="AN75" i="85"/>
  <c r="AI75" i="85"/>
  <c r="AR73" i="83"/>
  <c r="AH73" i="47"/>
  <c r="AQ73" i="47" s="1"/>
  <c r="AR71" i="27"/>
  <c r="Z76" i="86"/>
  <c r="W75" i="39"/>
  <c r="AG74" i="39"/>
  <c r="AP74" i="39" s="1"/>
  <c r="AF74" i="39"/>
  <c r="AO74" i="39" s="1"/>
  <c r="AE74" i="39"/>
  <c r="W74" i="45"/>
  <c r="AF73" i="45"/>
  <c r="AO73" i="45" s="1"/>
  <c r="AE73" i="45"/>
  <c r="AG73" i="45"/>
  <c r="AP73" i="45" s="1"/>
  <c r="AH75" i="33"/>
  <c r="AQ75" i="33" s="1"/>
  <c r="AR75" i="86"/>
  <c r="AH76" i="77"/>
  <c r="AQ76" i="77" s="1"/>
  <c r="Y75" i="82"/>
  <c r="X75" i="82"/>
  <c r="AH77" i="79"/>
  <c r="AQ77" i="79" s="1"/>
  <c r="AR71" i="74"/>
  <c r="AG77" i="95"/>
  <c r="AP77" i="95" s="1"/>
  <c r="AF77" i="95"/>
  <c r="AO77" i="95" s="1"/>
  <c r="AE77" i="95"/>
  <c r="W78" i="95"/>
  <c r="AR74" i="33"/>
  <c r="Z75" i="41"/>
  <c r="AR74" i="93"/>
  <c r="X77" i="38"/>
  <c r="Y77" i="38"/>
  <c r="AR72" i="35"/>
  <c r="Z76" i="26"/>
  <c r="AH76" i="37"/>
  <c r="AQ76" i="37" s="1"/>
  <c r="AH73" i="35"/>
  <c r="AQ73" i="35" s="1"/>
  <c r="AH75" i="87"/>
  <c r="AQ75" i="87" s="1"/>
  <c r="AN75" i="73"/>
  <c r="AI75" i="73"/>
  <c r="AR74" i="41"/>
  <c r="AH74" i="83"/>
  <c r="AQ74" i="83" s="1"/>
  <c r="X72" i="89"/>
  <c r="Y72" i="89"/>
  <c r="Z76" i="77"/>
  <c r="Z72" i="27"/>
  <c r="AF71" i="94"/>
  <c r="AO71" i="94" s="1"/>
  <c r="AG71" i="94"/>
  <c r="AP71" i="94" s="1"/>
  <c r="AE71" i="94"/>
  <c r="W72" i="94"/>
  <c r="Z77" i="79"/>
  <c r="AN74" i="81"/>
  <c r="AI74" i="81"/>
  <c r="AR75" i="37"/>
  <c r="AR72" i="45"/>
  <c r="Z75" i="30"/>
  <c r="AI72" i="29"/>
  <c r="AN72" i="29"/>
  <c r="Z76" i="37"/>
  <c r="AR73" i="43"/>
  <c r="Z73" i="47"/>
  <c r="AE73" i="46"/>
  <c r="W74" i="46"/>
  <c r="AG73" i="46"/>
  <c r="AP73" i="46" s="1"/>
  <c r="AF73" i="46"/>
  <c r="AO73" i="46" s="1"/>
  <c r="AF75" i="90"/>
  <c r="AO75" i="90" s="1"/>
  <c r="AG75" i="90"/>
  <c r="AP75" i="90" s="1"/>
  <c r="W76" i="90"/>
  <c r="AE75" i="90"/>
  <c r="X76" i="85"/>
  <c r="Y76" i="85"/>
  <c r="Z75" i="33"/>
  <c r="AH74" i="43"/>
  <c r="AQ74" i="43" s="1"/>
  <c r="AH73" i="45"/>
  <c r="AQ73" i="45" s="1"/>
  <c r="X75" i="81"/>
  <c r="Y75" i="81"/>
  <c r="AR75" i="26"/>
  <c r="AH72" i="74"/>
  <c r="AQ72" i="74" s="1"/>
  <c r="AE74" i="34"/>
  <c r="W75" i="34"/>
  <c r="AG74" i="34"/>
  <c r="AP74" i="34" s="1"/>
  <c r="AF74" i="34"/>
  <c r="AO74" i="34" s="1"/>
  <c r="AH75" i="90"/>
  <c r="AQ75" i="90" s="1"/>
  <c r="AH75" i="93"/>
  <c r="AQ75" i="93" s="1"/>
  <c r="X72" i="75"/>
  <c r="Y72" i="75"/>
  <c r="Z73" i="35"/>
  <c r="Z75" i="87"/>
  <c r="AE72" i="74" l="1"/>
  <c r="AG74" i="83"/>
  <c r="AP74" i="83" s="1"/>
  <c r="AF72" i="74"/>
  <c r="AO72" i="74" s="1"/>
  <c r="AG74" i="43"/>
  <c r="AP74" i="43" s="1"/>
  <c r="AF74" i="43"/>
  <c r="AO74" i="43" s="1"/>
  <c r="AE74" i="43"/>
  <c r="W75" i="43"/>
  <c r="Z76" i="73"/>
  <c r="AG76" i="73" s="1"/>
  <c r="AP76" i="73" s="1"/>
  <c r="W75" i="83"/>
  <c r="AE75" i="42"/>
  <c r="AG75" i="42"/>
  <c r="AP75" i="42" s="1"/>
  <c r="AE74" i="83"/>
  <c r="AI74" i="83" s="1"/>
  <c r="Z76" i="85"/>
  <c r="AF76" i="85" s="1"/>
  <c r="AO76" i="85" s="1"/>
  <c r="AF75" i="42"/>
  <c r="AO75" i="42" s="1"/>
  <c r="Z75" i="81"/>
  <c r="AF75" i="81" s="1"/>
  <c r="AO75" i="81" s="1"/>
  <c r="Z75" i="82"/>
  <c r="AF75" i="82" s="1"/>
  <c r="AO75" i="82" s="1"/>
  <c r="AE76" i="85"/>
  <c r="W76" i="81"/>
  <c r="AG75" i="81"/>
  <c r="AP75" i="81" s="1"/>
  <c r="AE75" i="82"/>
  <c r="W77" i="73"/>
  <c r="AF76" i="73"/>
  <c r="AO76" i="73" s="1"/>
  <c r="AE75" i="41"/>
  <c r="W76" i="41"/>
  <c r="AF75" i="41"/>
  <c r="AO75" i="41" s="1"/>
  <c r="AG75" i="41"/>
  <c r="AP75" i="41" s="1"/>
  <c r="W74" i="35"/>
  <c r="AG73" i="35"/>
  <c r="AP73" i="35" s="1"/>
  <c r="AF73" i="35"/>
  <c r="AO73" i="35" s="1"/>
  <c r="AE73" i="35"/>
  <c r="AN74" i="34"/>
  <c r="AI74" i="34"/>
  <c r="AE77" i="79"/>
  <c r="W78" i="79"/>
  <c r="AG77" i="79"/>
  <c r="AP77" i="79" s="1"/>
  <c r="AF77" i="79"/>
  <c r="AO77" i="79" s="1"/>
  <c r="AE72" i="27"/>
  <c r="W73" i="27"/>
  <c r="AG72" i="27"/>
  <c r="AP72" i="27" s="1"/>
  <c r="AF72" i="27"/>
  <c r="AO72" i="27" s="1"/>
  <c r="AR75" i="73"/>
  <c r="AI74" i="39"/>
  <c r="AN74" i="39"/>
  <c r="Y76" i="25"/>
  <c r="X76" i="25"/>
  <c r="X76" i="93"/>
  <c r="Y76" i="93"/>
  <c r="AI75" i="31"/>
  <c r="AN75" i="31"/>
  <c r="AN74" i="83"/>
  <c r="X72" i="94"/>
  <c r="Y72" i="94"/>
  <c r="AH79" i="91"/>
  <c r="AQ79" i="91" s="1"/>
  <c r="AQ81" i="91" s="1"/>
  <c r="AZ3" i="91"/>
  <c r="AX4" i="91" s="1"/>
  <c r="S4" i="91" s="1"/>
  <c r="AC4" i="91" s="1"/>
  <c r="AB5" i="91" s="1"/>
  <c r="AH72" i="75"/>
  <c r="AQ72" i="75" s="1"/>
  <c r="AN75" i="90"/>
  <c r="AI75" i="90"/>
  <c r="W77" i="37"/>
  <c r="AG76" i="37"/>
  <c r="AP76" i="37" s="1"/>
  <c r="AF76" i="37"/>
  <c r="AO76" i="37" s="1"/>
  <c r="AE76" i="37"/>
  <c r="AI71" i="94"/>
  <c r="AN71" i="94"/>
  <c r="AI73" i="45"/>
  <c r="AN73" i="45"/>
  <c r="AI75" i="25"/>
  <c r="AN75" i="25"/>
  <c r="AR71" i="89"/>
  <c r="AR76" i="38"/>
  <c r="X74" i="78"/>
  <c r="Y74" i="78"/>
  <c r="Z79" i="91"/>
  <c r="AE76" i="77"/>
  <c r="W77" i="77"/>
  <c r="AF76" i="77"/>
  <c r="AO76" i="77" s="1"/>
  <c r="AG76" i="77"/>
  <c r="AP76" i="77" s="1"/>
  <c r="Z72" i="75"/>
  <c r="AH75" i="81"/>
  <c r="AQ75" i="81" s="1"/>
  <c r="AF75" i="33"/>
  <c r="AO75" i="33" s="1"/>
  <c r="W76" i="33"/>
  <c r="AG75" i="33"/>
  <c r="AP75" i="33" s="1"/>
  <c r="AE75" i="33"/>
  <c r="X76" i="90"/>
  <c r="Y76" i="90"/>
  <c r="Y74" i="46"/>
  <c r="X74" i="46"/>
  <c r="AH72" i="89"/>
  <c r="AQ72" i="89" s="1"/>
  <c r="AH77" i="38"/>
  <c r="AQ77" i="38" s="1"/>
  <c r="AR75" i="85"/>
  <c r="AR71" i="75"/>
  <c r="AI75" i="93"/>
  <c r="AN75" i="93"/>
  <c r="AR74" i="82"/>
  <c r="Y75" i="43"/>
  <c r="X75" i="43"/>
  <c r="Y75" i="83"/>
  <c r="X75" i="83"/>
  <c r="AI73" i="46"/>
  <c r="AN73" i="46"/>
  <c r="AR72" i="29"/>
  <c r="AR74" i="81"/>
  <c r="Z72" i="89"/>
  <c r="Z77" i="38"/>
  <c r="X78" i="95"/>
  <c r="Y78" i="95"/>
  <c r="AH75" i="82"/>
  <c r="AQ75" i="82" s="1"/>
  <c r="Y75" i="39"/>
  <c r="X75" i="39"/>
  <c r="AR78" i="91"/>
  <c r="Y73" i="74"/>
  <c r="X73" i="74"/>
  <c r="AH76" i="73"/>
  <c r="AQ76" i="73" s="1"/>
  <c r="AH73" i="29"/>
  <c r="AQ73" i="29" s="1"/>
  <c r="AN74" i="43"/>
  <c r="AI74" i="43"/>
  <c r="X76" i="42"/>
  <c r="Y76" i="42"/>
  <c r="AG75" i="87"/>
  <c r="AP75" i="87" s="1"/>
  <c r="AF75" i="87"/>
  <c r="AO75" i="87" s="1"/>
  <c r="AE75" i="87"/>
  <c r="W76" i="87"/>
  <c r="Y75" i="34"/>
  <c r="X75" i="34"/>
  <c r="AH76" i="85"/>
  <c r="AQ76" i="85" s="1"/>
  <c r="AE73" i="47"/>
  <c r="AG73" i="47"/>
  <c r="AP73" i="47" s="1"/>
  <c r="W74" i="47"/>
  <c r="AF73" i="47"/>
  <c r="AO73" i="47" s="1"/>
  <c r="W76" i="30"/>
  <c r="AG75" i="30"/>
  <c r="AP75" i="30" s="1"/>
  <c r="AF75" i="30"/>
  <c r="AO75" i="30" s="1"/>
  <c r="AE75" i="30"/>
  <c r="AE76" i="26"/>
  <c r="W77" i="26"/>
  <c r="AG76" i="26"/>
  <c r="AP76" i="26" s="1"/>
  <c r="AF76" i="26"/>
  <c r="AO76" i="26" s="1"/>
  <c r="AN77" i="95"/>
  <c r="AI77" i="95"/>
  <c r="X74" i="45"/>
  <c r="Y74" i="45"/>
  <c r="W77" i="86"/>
  <c r="AF76" i="86"/>
  <c r="AO76" i="86" s="1"/>
  <c r="AE76" i="86"/>
  <c r="AG76" i="86"/>
  <c r="AP76" i="86" s="1"/>
  <c r="AN72" i="74"/>
  <c r="AI72" i="74"/>
  <c r="AI73" i="78"/>
  <c r="AN73" i="78"/>
  <c r="Z73" i="29"/>
  <c r="X76" i="31"/>
  <c r="Y76" i="31"/>
  <c r="AI75" i="42"/>
  <c r="AN75" i="42"/>
  <c r="AX67" i="91" l="1"/>
  <c r="S67" i="91" s="1"/>
  <c r="AC67" i="91" s="1"/>
  <c r="AB68" i="91" s="1"/>
  <c r="AX62" i="91"/>
  <c r="S62" i="91" s="1"/>
  <c r="AC62" i="91" s="1"/>
  <c r="AB63" i="91" s="1"/>
  <c r="Z74" i="78"/>
  <c r="AX38" i="91"/>
  <c r="S38" i="91" s="1"/>
  <c r="AC38" i="91" s="1"/>
  <c r="AB39" i="91" s="1"/>
  <c r="W76" i="82"/>
  <c r="AG75" i="82"/>
  <c r="AP75" i="82" s="1"/>
  <c r="Z76" i="42"/>
  <c r="Z74" i="46"/>
  <c r="AX44" i="91"/>
  <c r="S44" i="91" s="1"/>
  <c r="AC44" i="91" s="1"/>
  <c r="AB45" i="91" s="1"/>
  <c r="AX10" i="91"/>
  <c r="S10" i="91" s="1"/>
  <c r="AC10" i="91" s="1"/>
  <c r="AB11" i="91" s="1"/>
  <c r="AX61" i="91"/>
  <c r="S61" i="91" s="1"/>
  <c r="AC61" i="91" s="1"/>
  <c r="AB62" i="91" s="1"/>
  <c r="AX32" i="91"/>
  <c r="S32" i="91" s="1"/>
  <c r="AC32" i="91" s="1"/>
  <c r="AB33" i="91" s="1"/>
  <c r="AX78" i="91"/>
  <c r="S78" i="91" s="1"/>
  <c r="AC78" i="91" s="1"/>
  <c r="AB79" i="91" s="1"/>
  <c r="AX56" i="91"/>
  <c r="S56" i="91" s="1"/>
  <c r="AC56" i="91" s="1"/>
  <c r="AB57" i="91" s="1"/>
  <c r="AX26" i="91"/>
  <c r="S26" i="91" s="1"/>
  <c r="AC26" i="91" s="1"/>
  <c r="AB27" i="91" s="1"/>
  <c r="AG76" i="85"/>
  <c r="AP76" i="85" s="1"/>
  <c r="Z75" i="43"/>
  <c r="AX73" i="91"/>
  <c r="S73" i="91" s="1"/>
  <c r="AC73" i="91" s="1"/>
  <c r="AB74" i="91" s="1"/>
  <c r="AX55" i="91"/>
  <c r="S55" i="91" s="1"/>
  <c r="AC55" i="91" s="1"/>
  <c r="AB56" i="91" s="1"/>
  <c r="AX25" i="91"/>
  <c r="S25" i="91" s="1"/>
  <c r="AC25" i="91" s="1"/>
  <c r="AB26" i="91" s="1"/>
  <c r="AE76" i="73"/>
  <c r="AE75" i="81"/>
  <c r="W77" i="85"/>
  <c r="AX68" i="91"/>
  <c r="S68" i="91" s="1"/>
  <c r="AC68" i="91" s="1"/>
  <c r="AB69" i="91" s="1"/>
  <c r="AX50" i="91"/>
  <c r="S50" i="91" s="1"/>
  <c r="AC50" i="91" s="1"/>
  <c r="AB51" i="91" s="1"/>
  <c r="AX20" i="91"/>
  <c r="S20" i="91" s="1"/>
  <c r="AC20" i="91" s="1"/>
  <c r="AB21" i="91" s="1"/>
  <c r="AX19" i="91"/>
  <c r="S19" i="91" s="1"/>
  <c r="AC19" i="91" s="1"/>
  <c r="AB20" i="91" s="1"/>
  <c r="Z74" i="45"/>
  <c r="AX75" i="91"/>
  <c r="S75" i="91" s="1"/>
  <c r="AC75" i="91" s="1"/>
  <c r="AB76" i="91" s="1"/>
  <c r="AX69" i="91"/>
  <c r="S69" i="91" s="1"/>
  <c r="AC69" i="91" s="1"/>
  <c r="AB70" i="91" s="1"/>
  <c r="AX63" i="91"/>
  <c r="S63" i="91" s="1"/>
  <c r="AC63" i="91" s="1"/>
  <c r="AB64" i="91" s="1"/>
  <c r="AK64" i="91" s="1"/>
  <c r="AT64" i="91" s="1"/>
  <c r="AX57" i="91"/>
  <c r="S57" i="91" s="1"/>
  <c r="AC57" i="91" s="1"/>
  <c r="AB58" i="91" s="1"/>
  <c r="AX51" i="91"/>
  <c r="S51" i="91" s="1"/>
  <c r="AC51" i="91" s="1"/>
  <c r="AB52" i="91" s="1"/>
  <c r="AX45" i="91"/>
  <c r="S45" i="91" s="1"/>
  <c r="AC45" i="91" s="1"/>
  <c r="AB46" i="91" s="1"/>
  <c r="AX39" i="91"/>
  <c r="S39" i="91" s="1"/>
  <c r="AC39" i="91" s="1"/>
  <c r="AB40" i="91" s="1"/>
  <c r="AX33" i="91"/>
  <c r="S33" i="91" s="1"/>
  <c r="AC33" i="91" s="1"/>
  <c r="AB34" i="91" s="1"/>
  <c r="AX27" i="91"/>
  <c r="S27" i="91" s="1"/>
  <c r="AC27" i="91" s="1"/>
  <c r="AB28" i="91" s="1"/>
  <c r="AK28" i="91" s="1"/>
  <c r="AT28" i="91" s="1"/>
  <c r="AX21" i="91"/>
  <c r="S21" i="91" s="1"/>
  <c r="AC21" i="91" s="1"/>
  <c r="AB22" i="91" s="1"/>
  <c r="AX11" i="91"/>
  <c r="S11" i="91" s="1"/>
  <c r="AC11" i="91" s="1"/>
  <c r="AB12" i="91" s="1"/>
  <c r="Z76" i="25"/>
  <c r="AX43" i="91"/>
  <c r="S43" i="91" s="1"/>
  <c r="AC43" i="91" s="1"/>
  <c r="AB44" i="91" s="1"/>
  <c r="AX37" i="91"/>
  <c r="S37" i="91" s="1"/>
  <c r="AC37" i="91" s="1"/>
  <c r="AB38" i="91" s="1"/>
  <c r="AX74" i="91"/>
  <c r="S74" i="91" s="1"/>
  <c r="AC74" i="91" s="1"/>
  <c r="AB75" i="91" s="1"/>
  <c r="AK75" i="91" s="1"/>
  <c r="AT75" i="91" s="1"/>
  <c r="AX72" i="91"/>
  <c r="S72" i="91" s="1"/>
  <c r="AC72" i="91" s="1"/>
  <c r="AB73" i="91" s="1"/>
  <c r="AX66" i="91"/>
  <c r="S66" i="91" s="1"/>
  <c r="AC66" i="91" s="1"/>
  <c r="AB67" i="91" s="1"/>
  <c r="AX60" i="91"/>
  <c r="S60" i="91" s="1"/>
  <c r="AC60" i="91" s="1"/>
  <c r="AB61" i="91" s="1"/>
  <c r="AX54" i="91"/>
  <c r="S54" i="91" s="1"/>
  <c r="AC54" i="91" s="1"/>
  <c r="AB55" i="91" s="1"/>
  <c r="AX48" i="91"/>
  <c r="S48" i="91" s="1"/>
  <c r="AC48" i="91" s="1"/>
  <c r="AB49" i="91" s="1"/>
  <c r="AX42" i="91"/>
  <c r="S42" i="91" s="1"/>
  <c r="AC42" i="91" s="1"/>
  <c r="AB43" i="91" s="1"/>
  <c r="AJ43" i="91" s="1"/>
  <c r="AX36" i="91"/>
  <c r="S36" i="91" s="1"/>
  <c r="AC36" i="91" s="1"/>
  <c r="AB37" i="91" s="1"/>
  <c r="AX30" i="91"/>
  <c r="S30" i="91" s="1"/>
  <c r="AC30" i="91" s="1"/>
  <c r="AB31" i="91" s="1"/>
  <c r="AX24" i="91"/>
  <c r="S24" i="91" s="1"/>
  <c r="AC24" i="91" s="1"/>
  <c r="AB25" i="91" s="1"/>
  <c r="AX18" i="91"/>
  <c r="S18" i="91" s="1"/>
  <c r="AC18" i="91" s="1"/>
  <c r="AB19" i="91" s="1"/>
  <c r="AX49" i="91"/>
  <c r="S49" i="91" s="1"/>
  <c r="AC49" i="91" s="1"/>
  <c r="AB50" i="91" s="1"/>
  <c r="AX31" i="91"/>
  <c r="S31" i="91" s="1"/>
  <c r="AC31" i="91" s="1"/>
  <c r="AB32" i="91" s="1"/>
  <c r="AJ32" i="91" s="1"/>
  <c r="Z76" i="90"/>
  <c r="AX77" i="91"/>
  <c r="S77" i="91" s="1"/>
  <c r="AC77" i="91" s="1"/>
  <c r="AB78" i="91" s="1"/>
  <c r="AX71" i="91"/>
  <c r="S71" i="91" s="1"/>
  <c r="AC71" i="91" s="1"/>
  <c r="AB72" i="91" s="1"/>
  <c r="AX65" i="91"/>
  <c r="S65" i="91" s="1"/>
  <c r="AC65" i="91" s="1"/>
  <c r="AB66" i="91" s="1"/>
  <c r="AX59" i="91"/>
  <c r="S59" i="91" s="1"/>
  <c r="AC59" i="91" s="1"/>
  <c r="AB60" i="91" s="1"/>
  <c r="AX53" i="91"/>
  <c r="S53" i="91" s="1"/>
  <c r="AC53" i="91" s="1"/>
  <c r="AB54" i="91" s="1"/>
  <c r="AJ54" i="91" s="1"/>
  <c r="AX47" i="91"/>
  <c r="S47" i="91" s="1"/>
  <c r="AC47" i="91" s="1"/>
  <c r="AB48" i="91" s="1"/>
  <c r="AX41" i="91"/>
  <c r="S41" i="91" s="1"/>
  <c r="AC41" i="91" s="1"/>
  <c r="AB42" i="91" s="1"/>
  <c r="AX35" i="91"/>
  <c r="S35" i="91" s="1"/>
  <c r="AC35" i="91" s="1"/>
  <c r="AB36" i="91" s="1"/>
  <c r="AX29" i="91"/>
  <c r="S29" i="91" s="1"/>
  <c r="AC29" i="91" s="1"/>
  <c r="AB30" i="91" s="1"/>
  <c r="AX23" i="91"/>
  <c r="S23" i="91" s="1"/>
  <c r="AC23" i="91" s="1"/>
  <c r="AB24" i="91" s="1"/>
  <c r="AX17" i="91"/>
  <c r="S17" i="91" s="1"/>
  <c r="AC17" i="91" s="1"/>
  <c r="AB18" i="91" s="1"/>
  <c r="AJ18" i="91" s="1"/>
  <c r="AX76" i="91"/>
  <c r="S76" i="91" s="1"/>
  <c r="AC76" i="91" s="1"/>
  <c r="AB77" i="91" s="1"/>
  <c r="AX70" i="91"/>
  <c r="S70" i="91" s="1"/>
  <c r="AC70" i="91" s="1"/>
  <c r="AB71" i="91" s="1"/>
  <c r="AX64" i="91"/>
  <c r="S64" i="91" s="1"/>
  <c r="AC64" i="91" s="1"/>
  <c r="AB65" i="91" s="1"/>
  <c r="AX58" i="91"/>
  <c r="S58" i="91" s="1"/>
  <c r="AC58" i="91" s="1"/>
  <c r="AB59" i="91" s="1"/>
  <c r="AX52" i="91"/>
  <c r="S52" i="91" s="1"/>
  <c r="AC52" i="91" s="1"/>
  <c r="AB53" i="91" s="1"/>
  <c r="AX46" i="91"/>
  <c r="S46" i="91" s="1"/>
  <c r="AC46" i="91" s="1"/>
  <c r="AB47" i="91" s="1"/>
  <c r="AJ47" i="91" s="1"/>
  <c r="AX40" i="91"/>
  <c r="S40" i="91" s="1"/>
  <c r="AC40" i="91" s="1"/>
  <c r="AB41" i="91" s="1"/>
  <c r="AX34" i="91"/>
  <c r="S34" i="91" s="1"/>
  <c r="AC34" i="91" s="1"/>
  <c r="AB35" i="91" s="1"/>
  <c r="AX28" i="91"/>
  <c r="S28" i="91" s="1"/>
  <c r="AC28" i="91" s="1"/>
  <c r="AB29" i="91" s="1"/>
  <c r="AX22" i="91"/>
  <c r="S22" i="91" s="1"/>
  <c r="AC22" i="91" s="1"/>
  <c r="AB23" i="91" s="1"/>
  <c r="AX12" i="91"/>
  <c r="S12" i="91" s="1"/>
  <c r="AC12" i="91" s="1"/>
  <c r="AB13" i="91" s="1"/>
  <c r="AX13" i="91"/>
  <c r="S13" i="91" s="1"/>
  <c r="AC13" i="91" s="1"/>
  <c r="AB14" i="91" s="1"/>
  <c r="AJ14" i="91" s="1"/>
  <c r="AX16" i="91"/>
  <c r="S16" i="91" s="1"/>
  <c r="AC16" i="91" s="1"/>
  <c r="AB17" i="91" s="1"/>
  <c r="AX7" i="91"/>
  <c r="S7" i="91" s="1"/>
  <c r="AC7" i="91" s="1"/>
  <c r="AB8" i="91" s="1"/>
  <c r="AX6" i="91"/>
  <c r="S6" i="91" s="1"/>
  <c r="AC6" i="91" s="1"/>
  <c r="AB7" i="91" s="1"/>
  <c r="AX5" i="91"/>
  <c r="S5" i="91" s="1"/>
  <c r="AC5" i="91" s="1"/>
  <c r="AB6" i="91" s="1"/>
  <c r="Z76" i="31"/>
  <c r="AF76" i="31" s="1"/>
  <c r="AO76" i="31" s="1"/>
  <c r="AX15" i="91"/>
  <c r="S15" i="91" s="1"/>
  <c r="AC15" i="91" s="1"/>
  <c r="AB16" i="91" s="1"/>
  <c r="AJ16" i="91" s="1"/>
  <c r="AX9" i="91"/>
  <c r="S9" i="91" s="1"/>
  <c r="AC9" i="91" s="1"/>
  <c r="AB10" i="91" s="1"/>
  <c r="AX14" i="91"/>
  <c r="S14" i="91" s="1"/>
  <c r="AC14" i="91" s="1"/>
  <c r="AB15" i="91" s="1"/>
  <c r="AX8" i="91"/>
  <c r="S8" i="91" s="1"/>
  <c r="AC8" i="91" s="1"/>
  <c r="AB9" i="91" s="1"/>
  <c r="AF74" i="78"/>
  <c r="AO74" i="78" s="1"/>
  <c r="AE74" i="78"/>
  <c r="W75" i="78"/>
  <c r="AG74" i="78"/>
  <c r="AP74" i="78" s="1"/>
  <c r="AK5" i="91"/>
  <c r="AT5" i="91" s="1"/>
  <c r="AF74" i="45"/>
  <c r="AO74" i="45" s="1"/>
  <c r="AE74" i="45"/>
  <c r="AG74" i="45"/>
  <c r="AP74" i="45" s="1"/>
  <c r="W75" i="45"/>
  <c r="AG74" i="46"/>
  <c r="AP74" i="46" s="1"/>
  <c r="AF74" i="46"/>
  <c r="AO74" i="46" s="1"/>
  <c r="AE74" i="46"/>
  <c r="W75" i="46"/>
  <c r="AH75" i="83"/>
  <c r="AQ75" i="83" s="1"/>
  <c r="AJ61" i="91"/>
  <c r="AK61" i="91"/>
  <c r="AT61" i="91" s="1"/>
  <c r="AK31" i="91"/>
  <c r="AT31" i="91" s="1"/>
  <c r="AR72" i="74"/>
  <c r="X77" i="86"/>
  <c r="Y77" i="86"/>
  <c r="AG76" i="42"/>
  <c r="AP76" i="42" s="1"/>
  <c r="AF76" i="42"/>
  <c r="AO76" i="42" s="1"/>
  <c r="AE76" i="42"/>
  <c r="W77" i="42"/>
  <c r="AH75" i="39"/>
  <c r="AQ75" i="39" s="1"/>
  <c r="W73" i="89"/>
  <c r="AE72" i="89"/>
  <c r="AG72" i="89"/>
  <c r="AP72" i="89" s="1"/>
  <c r="AF72" i="89"/>
  <c r="AO72" i="89" s="1"/>
  <c r="AR73" i="46"/>
  <c r="W76" i="43"/>
  <c r="AG75" i="43"/>
  <c r="AP75" i="43" s="1"/>
  <c r="AF75" i="43"/>
  <c r="AO75" i="43" s="1"/>
  <c r="AE75" i="43"/>
  <c r="W77" i="90"/>
  <c r="AG76" i="90"/>
  <c r="AP76" i="90" s="1"/>
  <c r="AF76" i="90"/>
  <c r="AO76" i="90" s="1"/>
  <c r="AE76" i="90"/>
  <c r="AR71" i="94"/>
  <c r="AR75" i="90"/>
  <c r="AK74" i="91"/>
  <c r="AT74" i="91" s="1"/>
  <c r="AJ68" i="91"/>
  <c r="AK68" i="91"/>
  <c r="AT68" i="91" s="1"/>
  <c r="AJ62" i="91"/>
  <c r="AK62" i="91"/>
  <c r="AT62" i="91" s="1"/>
  <c r="AJ56" i="91"/>
  <c r="AK56" i="91"/>
  <c r="AT56" i="91" s="1"/>
  <c r="AJ50" i="91"/>
  <c r="AK50" i="91"/>
  <c r="AT50" i="91" s="1"/>
  <c r="AJ44" i="91"/>
  <c r="AK44" i="91"/>
  <c r="AT44" i="91" s="1"/>
  <c r="AJ38" i="91"/>
  <c r="AK38" i="91"/>
  <c r="AT38" i="91" s="1"/>
  <c r="AJ26" i="91"/>
  <c r="AK26" i="91"/>
  <c r="AT26" i="91" s="1"/>
  <c r="AJ20" i="91"/>
  <c r="AK20" i="91"/>
  <c r="AT20" i="91" s="1"/>
  <c r="AJ8" i="91"/>
  <c r="AK8" i="91"/>
  <c r="AT8" i="91" s="1"/>
  <c r="AI73" i="35"/>
  <c r="AN73" i="35"/>
  <c r="Y76" i="81"/>
  <c r="X76" i="81"/>
  <c r="AH73" i="74"/>
  <c r="AQ73" i="74" s="1"/>
  <c r="AI76" i="37"/>
  <c r="AN76" i="37"/>
  <c r="AJ67" i="91"/>
  <c r="AK67" i="91"/>
  <c r="AT67" i="91" s="1"/>
  <c r="AJ49" i="91"/>
  <c r="AK49" i="91"/>
  <c r="AT49" i="91" s="1"/>
  <c r="AJ19" i="91"/>
  <c r="AK19" i="91"/>
  <c r="AT19" i="91" s="1"/>
  <c r="AJ7" i="91"/>
  <c r="AK7" i="91"/>
  <c r="AT7" i="91" s="1"/>
  <c r="AR75" i="31"/>
  <c r="AE76" i="25"/>
  <c r="W77" i="25"/>
  <c r="AG76" i="25"/>
  <c r="AP76" i="25" s="1"/>
  <c r="AF76" i="25"/>
  <c r="AO76" i="25" s="1"/>
  <c r="AH74" i="45"/>
  <c r="AQ74" i="45" s="1"/>
  <c r="AI73" i="47"/>
  <c r="AN73" i="47"/>
  <c r="AH75" i="34"/>
  <c r="AQ75" i="34" s="1"/>
  <c r="Z75" i="39"/>
  <c r="AI75" i="33"/>
  <c r="AN75" i="33"/>
  <c r="AR75" i="25"/>
  <c r="AK78" i="91"/>
  <c r="AT78" i="91" s="1"/>
  <c r="AJ78" i="91"/>
  <c r="AJ72" i="91"/>
  <c r="AK72" i="91"/>
  <c r="AT72" i="91" s="1"/>
  <c r="AK66" i="91"/>
  <c r="AT66" i="91" s="1"/>
  <c r="AJ66" i="91"/>
  <c r="AK60" i="91"/>
  <c r="AT60" i="91" s="1"/>
  <c r="AJ60" i="91"/>
  <c r="AK48" i="91"/>
  <c r="AT48" i="91" s="1"/>
  <c r="AJ48" i="91"/>
  <c r="AK42" i="91"/>
  <c r="AT42" i="91" s="1"/>
  <c r="AJ36" i="91"/>
  <c r="AK36" i="91"/>
  <c r="AT36" i="91" s="1"/>
  <c r="AK30" i="91"/>
  <c r="AT30" i="91" s="1"/>
  <c r="AJ30" i="91"/>
  <c r="AK24" i="91"/>
  <c r="AT24" i="91" s="1"/>
  <c r="AJ24" i="91"/>
  <c r="AK12" i="91"/>
  <c r="AT12" i="91" s="1"/>
  <c r="AJ12" i="91"/>
  <c r="AK6" i="91"/>
  <c r="AT6" i="91" s="1"/>
  <c r="AJ6" i="91"/>
  <c r="AH72" i="94"/>
  <c r="AQ72" i="94" s="1"/>
  <c r="Y73" i="27"/>
  <c r="X73" i="27"/>
  <c r="Y78" i="79"/>
  <c r="X78" i="79"/>
  <c r="Y76" i="41"/>
  <c r="Z76" i="41" s="1"/>
  <c r="X76" i="41"/>
  <c r="Y77" i="73"/>
  <c r="X77" i="73"/>
  <c r="AI75" i="81"/>
  <c r="AN75" i="81"/>
  <c r="AI76" i="85"/>
  <c r="AN76" i="85"/>
  <c r="AJ37" i="91"/>
  <c r="AK37" i="91"/>
  <c r="AT37" i="91" s="1"/>
  <c r="Z73" i="74"/>
  <c r="AH78" i="95"/>
  <c r="AQ78" i="95" s="1"/>
  <c r="Z75" i="83"/>
  <c r="X77" i="77"/>
  <c r="Y77" i="77"/>
  <c r="AJ77" i="91"/>
  <c r="AK77" i="91"/>
  <c r="AT77" i="91" s="1"/>
  <c r="AJ71" i="91"/>
  <c r="AK71" i="91"/>
  <c r="AT71" i="91" s="1"/>
  <c r="AJ65" i="91"/>
  <c r="AK65" i="91"/>
  <c r="AT65" i="91" s="1"/>
  <c r="AJ59" i="91"/>
  <c r="AK59" i="91"/>
  <c r="AT59" i="91" s="1"/>
  <c r="AK53" i="91"/>
  <c r="AT53" i="91" s="1"/>
  <c r="AJ41" i="91"/>
  <c r="AK41" i="91"/>
  <c r="AT41" i="91" s="1"/>
  <c r="AJ35" i="91"/>
  <c r="AK35" i="91"/>
  <c r="AT35" i="91" s="1"/>
  <c r="AJ29" i="91"/>
  <c r="AK29" i="91"/>
  <c r="AT29" i="91" s="1"/>
  <c r="AJ23" i="91"/>
  <c r="AK23" i="91"/>
  <c r="AT23" i="91" s="1"/>
  <c r="AK17" i="91"/>
  <c r="AT17" i="91" s="1"/>
  <c r="AJ11" i="91"/>
  <c r="AK11" i="91"/>
  <c r="AT11" i="91" s="1"/>
  <c r="Z72" i="94"/>
  <c r="AH76" i="93"/>
  <c r="AQ76" i="93" s="1"/>
  <c r="AR74" i="39"/>
  <c r="AI77" i="79"/>
  <c r="AN77" i="79"/>
  <c r="AI75" i="41"/>
  <c r="AN75" i="41"/>
  <c r="AH76" i="31"/>
  <c r="AQ76" i="31" s="1"/>
  <c r="AN75" i="87"/>
  <c r="AI75" i="87"/>
  <c r="AH74" i="46"/>
  <c r="AQ74" i="46" s="1"/>
  <c r="AJ75" i="91"/>
  <c r="AJ55" i="91"/>
  <c r="AK55" i="91"/>
  <c r="AT55" i="91" s="1"/>
  <c r="AJ25" i="91"/>
  <c r="AK25" i="91"/>
  <c r="AT25" i="91" s="1"/>
  <c r="AF73" i="29"/>
  <c r="AO73" i="29" s="1"/>
  <c r="AE73" i="29"/>
  <c r="W74" i="29"/>
  <c r="AG73" i="29"/>
  <c r="AP73" i="29" s="1"/>
  <c r="AR77" i="95"/>
  <c r="AI76" i="26"/>
  <c r="AN76" i="26"/>
  <c r="Z75" i="34"/>
  <c r="Z78" i="95"/>
  <c r="AH75" i="43"/>
  <c r="AQ75" i="43" s="1"/>
  <c r="AR75" i="93"/>
  <c r="X76" i="33"/>
  <c r="Y76" i="33"/>
  <c r="AI76" i="77"/>
  <c r="AN76" i="77"/>
  <c r="AR73" i="45"/>
  <c r="AJ76" i="91"/>
  <c r="AK76" i="91"/>
  <c r="AT76" i="91" s="1"/>
  <c r="AJ70" i="91"/>
  <c r="AK70" i="91"/>
  <c r="AT70" i="91" s="1"/>
  <c r="AJ58" i="91"/>
  <c r="AK58" i="91"/>
  <c r="AT58" i="91" s="1"/>
  <c r="AJ52" i="91"/>
  <c r="AK52" i="91"/>
  <c r="AT52" i="91" s="1"/>
  <c r="AK46" i="91"/>
  <c r="AT46" i="91" s="1"/>
  <c r="AJ40" i="91"/>
  <c r="AK40" i="91"/>
  <c r="AT40" i="91" s="1"/>
  <c r="AJ34" i="91"/>
  <c r="AK34" i="91"/>
  <c r="AT34" i="91" s="1"/>
  <c r="AJ22" i="91"/>
  <c r="AK22" i="91"/>
  <c r="AT22" i="91" s="1"/>
  <c r="AK16" i="91"/>
  <c r="AT16" i="91" s="1"/>
  <c r="AJ10" i="91"/>
  <c r="AK10" i="91"/>
  <c r="AT10" i="91" s="1"/>
  <c r="AX3" i="91"/>
  <c r="S3" i="91" s="1"/>
  <c r="AC3" i="91" s="1"/>
  <c r="AR74" i="83"/>
  <c r="Z76" i="93"/>
  <c r="AN72" i="27"/>
  <c r="AI72" i="27"/>
  <c r="AR74" i="34"/>
  <c r="Y74" i="35"/>
  <c r="X74" i="35"/>
  <c r="AN75" i="82"/>
  <c r="AI75" i="82"/>
  <c r="AR74" i="43"/>
  <c r="AH74" i="78"/>
  <c r="AQ74" i="78" s="1"/>
  <c r="AJ73" i="91"/>
  <c r="AK73" i="91"/>
  <c r="AT73" i="91" s="1"/>
  <c r="AK43" i="91"/>
  <c r="AT43" i="91" s="1"/>
  <c r="AK13" i="91"/>
  <c r="AT13" i="91" s="1"/>
  <c r="AI76" i="86"/>
  <c r="AN76" i="86"/>
  <c r="Y77" i="26"/>
  <c r="X77" i="26"/>
  <c r="Y76" i="30"/>
  <c r="X76" i="30"/>
  <c r="AR75" i="42"/>
  <c r="AR73" i="78"/>
  <c r="AI75" i="30"/>
  <c r="AN75" i="30"/>
  <c r="X74" i="47"/>
  <c r="Y74" i="47"/>
  <c r="X76" i="87"/>
  <c r="Y76" i="87"/>
  <c r="AH76" i="42"/>
  <c r="AQ76" i="42" s="1"/>
  <c r="AF77" i="38"/>
  <c r="AO77" i="38" s="1"/>
  <c r="AE77" i="38"/>
  <c r="W78" i="38"/>
  <c r="AG77" i="38"/>
  <c r="AP77" i="38" s="1"/>
  <c r="AH76" i="90"/>
  <c r="AQ76" i="90" s="1"/>
  <c r="AG72" i="75"/>
  <c r="AP72" i="75" s="1"/>
  <c r="AF72" i="75"/>
  <c r="AO72" i="75" s="1"/>
  <c r="AE72" i="75"/>
  <c r="W73" i="75"/>
  <c r="AX79" i="91"/>
  <c r="S79" i="91" s="1"/>
  <c r="AC79" i="91" s="1"/>
  <c r="AJ79" i="91" s="1"/>
  <c r="AS79" i="91" s="1"/>
  <c r="AG79" i="91"/>
  <c r="AP79" i="91" s="1"/>
  <c r="AP81" i="91" s="1"/>
  <c r="AF79" i="91"/>
  <c r="AO79" i="91" s="1"/>
  <c r="AO81" i="91" s="1"/>
  <c r="AE79" i="91"/>
  <c r="Y77" i="37"/>
  <c r="X77" i="37"/>
  <c r="AK69" i="91"/>
  <c r="AT69" i="91" s="1"/>
  <c r="AJ69" i="91"/>
  <c r="AK63" i="91"/>
  <c r="AT63" i="91" s="1"/>
  <c r="AK57" i="91"/>
  <c r="AT57" i="91" s="1"/>
  <c r="AJ57" i="91"/>
  <c r="AK51" i="91"/>
  <c r="AT51" i="91" s="1"/>
  <c r="AJ51" i="91"/>
  <c r="AJ45" i="91"/>
  <c r="AK45" i="91"/>
  <c r="AT45" i="91" s="1"/>
  <c r="AK39" i="91"/>
  <c r="AT39" i="91" s="1"/>
  <c r="AJ39" i="91"/>
  <c r="AK33" i="91"/>
  <c r="AT33" i="91" s="1"/>
  <c r="AJ33" i="91"/>
  <c r="AK27" i="91"/>
  <c r="AT27" i="91" s="1"/>
  <c r="AK21" i="91"/>
  <c r="AT21" i="91" s="1"/>
  <c r="AJ21" i="91"/>
  <c r="AK15" i="91"/>
  <c r="AT15" i="91" s="1"/>
  <c r="AJ9" i="91"/>
  <c r="AK9" i="91"/>
  <c r="AT9" i="91" s="1"/>
  <c r="AH76" i="25"/>
  <c r="AQ76" i="25" s="1"/>
  <c r="AI76" i="73"/>
  <c r="AN76" i="73"/>
  <c r="Y76" i="82"/>
  <c r="X76" i="82"/>
  <c r="X77" i="85"/>
  <c r="Y77" i="85"/>
  <c r="Z76" i="82" l="1"/>
  <c r="Z77" i="73"/>
  <c r="AG76" i="31"/>
  <c r="AP76" i="31" s="1"/>
  <c r="Z76" i="87"/>
  <c r="Z76" i="30"/>
  <c r="Z73" i="27"/>
  <c r="W77" i="31"/>
  <c r="AK79" i="91"/>
  <c r="AT79" i="91" s="1"/>
  <c r="AJ5" i="91"/>
  <c r="AJ15" i="91"/>
  <c r="AJ13" i="91"/>
  <c r="AJ28" i="91"/>
  <c r="AJ46" i="91"/>
  <c r="AJ64" i="91"/>
  <c r="AL64" i="91" s="1"/>
  <c r="AU64" i="91" s="1"/>
  <c r="AJ42" i="91"/>
  <c r="AJ31" i="91"/>
  <c r="AK47" i="91"/>
  <c r="AT47" i="91" s="1"/>
  <c r="AK14" i="91"/>
  <c r="AT14" i="91" s="1"/>
  <c r="AK32" i="91"/>
  <c r="AT32" i="91" s="1"/>
  <c r="Z76" i="33"/>
  <c r="AF76" i="33" s="1"/>
  <c r="AO76" i="33" s="1"/>
  <c r="Z76" i="81"/>
  <c r="AE76" i="81" s="1"/>
  <c r="AE76" i="31"/>
  <c r="AK18" i="91"/>
  <c r="AT18" i="91" s="1"/>
  <c r="AK54" i="91"/>
  <c r="AT54" i="91" s="1"/>
  <c r="AJ27" i="91"/>
  <c r="AJ63" i="91"/>
  <c r="AL63" i="91" s="1"/>
  <c r="AU63" i="91" s="1"/>
  <c r="AJ17" i="91"/>
  <c r="AJ53" i="91"/>
  <c r="AJ74" i="91"/>
  <c r="Z74" i="35"/>
  <c r="AE74" i="35" s="1"/>
  <c r="Z77" i="77"/>
  <c r="AE77" i="77" s="1"/>
  <c r="AG77" i="77"/>
  <c r="AP77" i="77" s="1"/>
  <c r="AF77" i="77"/>
  <c r="AO77" i="77" s="1"/>
  <c r="AG76" i="81"/>
  <c r="AP76" i="81" s="1"/>
  <c r="W77" i="82"/>
  <c r="AG76" i="82"/>
  <c r="AP76" i="82" s="1"/>
  <c r="AF76" i="82"/>
  <c r="AO76" i="82" s="1"/>
  <c r="AE76" i="82"/>
  <c r="AS21" i="91"/>
  <c r="AL21" i="91"/>
  <c r="AU21" i="91" s="1"/>
  <c r="AS39" i="91"/>
  <c r="AL39" i="91"/>
  <c r="AU39" i="91" s="1"/>
  <c r="AS57" i="91"/>
  <c r="AL57" i="91"/>
  <c r="AU57" i="91" s="1"/>
  <c r="AH76" i="87"/>
  <c r="AQ76" i="87" s="1"/>
  <c r="AR75" i="30"/>
  <c r="AR76" i="86"/>
  <c r="AS73" i="91"/>
  <c r="AL73" i="91"/>
  <c r="AU73" i="91" s="1"/>
  <c r="AS16" i="91"/>
  <c r="AL16" i="91"/>
  <c r="AU16" i="91" s="1"/>
  <c r="AS34" i="91"/>
  <c r="AL34" i="91"/>
  <c r="AU34" i="91" s="1"/>
  <c r="AS52" i="91"/>
  <c r="AL52" i="91"/>
  <c r="AU52" i="91" s="1"/>
  <c r="AS70" i="91"/>
  <c r="AL70" i="91"/>
  <c r="AU70" i="91" s="1"/>
  <c r="AR76" i="77"/>
  <c r="AF75" i="34"/>
  <c r="AO75" i="34" s="1"/>
  <c r="AG75" i="34"/>
  <c r="AP75" i="34" s="1"/>
  <c r="W76" i="34"/>
  <c r="AE75" i="34"/>
  <c r="AS18" i="91"/>
  <c r="AL18" i="91"/>
  <c r="AU18" i="91" s="1"/>
  <c r="AS36" i="91"/>
  <c r="AL36" i="91"/>
  <c r="AU36" i="91" s="1"/>
  <c r="AS54" i="91"/>
  <c r="AS72" i="91"/>
  <c r="AL72" i="91"/>
  <c r="AU72" i="91" s="1"/>
  <c r="AR75" i="33"/>
  <c r="AI76" i="25"/>
  <c r="AN76" i="25"/>
  <c r="AS19" i="91"/>
  <c r="AL19" i="91"/>
  <c r="AU19" i="91" s="1"/>
  <c r="AR76" i="37"/>
  <c r="AH76" i="81"/>
  <c r="AQ76" i="81" s="1"/>
  <c r="AS8" i="91"/>
  <c r="AL8" i="91"/>
  <c r="AU8" i="91" s="1"/>
  <c r="AS26" i="91"/>
  <c r="AL26" i="91"/>
  <c r="AU26" i="91" s="1"/>
  <c r="AS44" i="91"/>
  <c r="AL44" i="91"/>
  <c r="AU44" i="91" s="1"/>
  <c r="AS62" i="91"/>
  <c r="AL62" i="91"/>
  <c r="AU62" i="91" s="1"/>
  <c r="X76" i="43"/>
  <c r="Y76" i="43"/>
  <c r="AS31" i="91"/>
  <c r="AL31" i="91"/>
  <c r="AU31" i="91" s="1"/>
  <c r="Y75" i="45"/>
  <c r="X75" i="45"/>
  <c r="AS5" i="91"/>
  <c r="AL5" i="91"/>
  <c r="AU5" i="91" s="1"/>
  <c r="W77" i="87"/>
  <c r="AG76" i="87"/>
  <c r="AP76" i="87" s="1"/>
  <c r="AF76" i="87"/>
  <c r="AO76" i="87" s="1"/>
  <c r="AE76" i="87"/>
  <c r="AF76" i="30"/>
  <c r="AO76" i="30" s="1"/>
  <c r="AE76" i="30"/>
  <c r="W77" i="30"/>
  <c r="AG76" i="30"/>
  <c r="AP76" i="30" s="1"/>
  <c r="X74" i="29"/>
  <c r="Y74" i="29"/>
  <c r="AS55" i="91"/>
  <c r="AL55" i="91"/>
  <c r="AU55" i="91" s="1"/>
  <c r="AR77" i="79"/>
  <c r="AS17" i="91"/>
  <c r="AL17" i="91"/>
  <c r="AU17" i="91" s="1"/>
  <c r="AS35" i="91"/>
  <c r="AL35" i="91"/>
  <c r="AU35" i="91" s="1"/>
  <c r="AS53" i="91"/>
  <c r="AL53" i="91"/>
  <c r="AU53" i="91" s="1"/>
  <c r="AS71" i="91"/>
  <c r="AL71" i="91"/>
  <c r="AU71" i="91" s="1"/>
  <c r="AG75" i="83"/>
  <c r="AP75" i="83" s="1"/>
  <c r="AF75" i="83"/>
  <c r="AO75" i="83" s="1"/>
  <c r="W76" i="83"/>
  <c r="AE75" i="83"/>
  <c r="W74" i="74"/>
  <c r="AG73" i="74"/>
  <c r="AP73" i="74" s="1"/>
  <c r="AF73" i="74"/>
  <c r="AO73" i="74" s="1"/>
  <c r="AE73" i="74"/>
  <c r="AR75" i="81"/>
  <c r="AG76" i="41"/>
  <c r="AP76" i="41" s="1"/>
  <c r="AF76" i="41"/>
  <c r="AO76" i="41" s="1"/>
  <c r="AE76" i="41"/>
  <c r="W77" i="41"/>
  <c r="AF73" i="27"/>
  <c r="AO73" i="27" s="1"/>
  <c r="AG73" i="27"/>
  <c r="AP73" i="27" s="1"/>
  <c r="W74" i="27"/>
  <c r="AE73" i="27"/>
  <c r="AS6" i="91"/>
  <c r="AL6" i="91"/>
  <c r="AU6" i="91" s="1"/>
  <c r="AS24" i="91"/>
  <c r="AL24" i="91"/>
  <c r="AU24" i="91" s="1"/>
  <c r="AS42" i="91"/>
  <c r="AL42" i="91"/>
  <c r="AU42" i="91" s="1"/>
  <c r="AS60" i="91"/>
  <c r="AL60" i="91"/>
  <c r="AU60" i="91" s="1"/>
  <c r="AS78" i="91"/>
  <c r="AL78" i="91"/>
  <c r="AU78" i="91" s="1"/>
  <c r="AE75" i="39"/>
  <c r="W76" i="39"/>
  <c r="AF75" i="39"/>
  <c r="AO75" i="39" s="1"/>
  <c r="AG75" i="39"/>
  <c r="AP75" i="39" s="1"/>
  <c r="Y77" i="90"/>
  <c r="X77" i="90"/>
  <c r="X73" i="89"/>
  <c r="Y73" i="89"/>
  <c r="AH77" i="86"/>
  <c r="AQ77" i="86" s="1"/>
  <c r="AH77" i="85"/>
  <c r="AQ77" i="85" s="1"/>
  <c r="AR76" i="73"/>
  <c r="AH77" i="37"/>
  <c r="AQ77" i="37" s="1"/>
  <c r="AH77" i="26"/>
  <c r="AQ77" i="26" s="1"/>
  <c r="AS13" i="91"/>
  <c r="AL13" i="91"/>
  <c r="AU13" i="91" s="1"/>
  <c r="AR75" i="82"/>
  <c r="AJ3" i="91"/>
  <c r="AB4" i="91"/>
  <c r="AS22" i="91"/>
  <c r="AL22" i="91"/>
  <c r="AU22" i="91" s="1"/>
  <c r="AS40" i="91"/>
  <c r="AL40" i="91"/>
  <c r="AU40" i="91" s="1"/>
  <c r="AS58" i="91"/>
  <c r="AL58" i="91"/>
  <c r="AU58" i="91" s="1"/>
  <c r="AS76" i="91"/>
  <c r="AL76" i="91"/>
  <c r="AU76" i="91" s="1"/>
  <c r="AH76" i="33"/>
  <c r="AQ76" i="33" s="1"/>
  <c r="AR76" i="26"/>
  <c r="AI73" i="29"/>
  <c r="AN73" i="29"/>
  <c r="AS75" i="91"/>
  <c r="AL75" i="91"/>
  <c r="AU75" i="91" s="1"/>
  <c r="AH77" i="73"/>
  <c r="AQ77" i="73" s="1"/>
  <c r="AH78" i="79"/>
  <c r="AQ78" i="79" s="1"/>
  <c r="AR73" i="47"/>
  <c r="AS49" i="91"/>
  <c r="AL49" i="91"/>
  <c r="AU49" i="91" s="1"/>
  <c r="AS14" i="91"/>
  <c r="AL14" i="91"/>
  <c r="AU14" i="91" s="1"/>
  <c r="AS32" i="91"/>
  <c r="AL32" i="91"/>
  <c r="AU32" i="91" s="1"/>
  <c r="AS50" i="91"/>
  <c r="AL50" i="91"/>
  <c r="AU50" i="91" s="1"/>
  <c r="AS68" i="91"/>
  <c r="AL68" i="91"/>
  <c r="AU68" i="91" s="1"/>
  <c r="AI75" i="43"/>
  <c r="AN75" i="43"/>
  <c r="Y77" i="42"/>
  <c r="X77" i="42"/>
  <c r="Z77" i="86"/>
  <c r="AS61" i="91"/>
  <c r="AL61" i="91"/>
  <c r="AU61" i="91" s="1"/>
  <c r="X77" i="31"/>
  <c r="Y77" i="31"/>
  <c r="Z77" i="85"/>
  <c r="AS9" i="91"/>
  <c r="AL9" i="91"/>
  <c r="AU9" i="91" s="1"/>
  <c r="AS27" i="91"/>
  <c r="AL27" i="91"/>
  <c r="AU27" i="91" s="1"/>
  <c r="AS45" i="91"/>
  <c r="AL45" i="91"/>
  <c r="AU45" i="91" s="1"/>
  <c r="AS63" i="91"/>
  <c r="X73" i="75"/>
  <c r="Y73" i="75"/>
  <c r="X78" i="38"/>
  <c r="Y78" i="38"/>
  <c r="AH74" i="47"/>
  <c r="AQ74" i="47" s="1"/>
  <c r="AR72" i="27"/>
  <c r="AR75" i="87"/>
  <c r="AE72" i="94"/>
  <c r="AF72" i="94"/>
  <c r="AO72" i="94" s="1"/>
  <c r="W73" i="94"/>
  <c r="AG72" i="94"/>
  <c r="AP72" i="94" s="1"/>
  <c r="AS23" i="91"/>
  <c r="AL23" i="91"/>
  <c r="AU23" i="91" s="1"/>
  <c r="AS41" i="91"/>
  <c r="AL41" i="91"/>
  <c r="AU41" i="91" s="1"/>
  <c r="AS59" i="91"/>
  <c r="AL59" i="91"/>
  <c r="AU59" i="91" s="1"/>
  <c r="AS77" i="91"/>
  <c r="AL77" i="91"/>
  <c r="AU77" i="91" s="1"/>
  <c r="AS37" i="91"/>
  <c r="AL37" i="91"/>
  <c r="AU37" i="91" s="1"/>
  <c r="AF77" i="73"/>
  <c r="AO77" i="73" s="1"/>
  <c r="AE77" i="73"/>
  <c r="W78" i="73"/>
  <c r="AG77" i="73"/>
  <c r="AP77" i="73" s="1"/>
  <c r="AS12" i="91"/>
  <c r="AL12" i="91"/>
  <c r="AU12" i="91" s="1"/>
  <c r="AS30" i="91"/>
  <c r="AL30" i="91"/>
  <c r="AU30" i="91" s="1"/>
  <c r="AS48" i="91"/>
  <c r="AL48" i="91"/>
  <c r="AU48" i="91" s="1"/>
  <c r="AS66" i="91"/>
  <c r="AL66" i="91"/>
  <c r="AU66" i="91" s="1"/>
  <c r="AN76" i="42"/>
  <c r="AI76" i="42"/>
  <c r="Y75" i="46"/>
  <c r="X75" i="46"/>
  <c r="AN76" i="31"/>
  <c r="AI76" i="31"/>
  <c r="AN74" i="45"/>
  <c r="AI74" i="45"/>
  <c r="Y75" i="78"/>
  <c r="X75" i="78"/>
  <c r="AH76" i="82"/>
  <c r="AQ76" i="82" s="1"/>
  <c r="AS15" i="91"/>
  <c r="AL15" i="91"/>
  <c r="AU15" i="91" s="1"/>
  <c r="AS33" i="91"/>
  <c r="AL33" i="91"/>
  <c r="AU33" i="91" s="1"/>
  <c r="AS51" i="91"/>
  <c r="AL51" i="91"/>
  <c r="AU51" i="91" s="1"/>
  <c r="AS69" i="91"/>
  <c r="AL69" i="91"/>
  <c r="AU69" i="91" s="1"/>
  <c r="Z77" i="37"/>
  <c r="AI77" i="38"/>
  <c r="AN77" i="38"/>
  <c r="Z74" i="47"/>
  <c r="Z77" i="26"/>
  <c r="AS43" i="91"/>
  <c r="AL43" i="91"/>
  <c r="AU43" i="91" s="1"/>
  <c r="AH74" i="35"/>
  <c r="AQ74" i="35" s="1"/>
  <c r="AS10" i="91"/>
  <c r="AL10" i="91"/>
  <c r="AU10" i="91" s="1"/>
  <c r="AS28" i="91"/>
  <c r="AL28" i="91"/>
  <c r="AU28" i="91" s="1"/>
  <c r="AS46" i="91"/>
  <c r="AL46" i="91"/>
  <c r="AU46" i="91" s="1"/>
  <c r="AS64" i="91"/>
  <c r="Z78" i="79"/>
  <c r="AS7" i="91"/>
  <c r="AL7" i="91"/>
  <c r="AU7" i="91" s="1"/>
  <c r="AS67" i="91"/>
  <c r="AL67" i="91"/>
  <c r="AU67" i="91" s="1"/>
  <c r="AR73" i="35"/>
  <c r="AS20" i="91"/>
  <c r="AL20" i="91"/>
  <c r="AU20" i="91" s="1"/>
  <c r="AS38" i="91"/>
  <c r="AL38" i="91"/>
  <c r="AU38" i="91" s="1"/>
  <c r="AS56" i="91"/>
  <c r="AL56" i="91"/>
  <c r="AU56" i="91" s="1"/>
  <c r="AS74" i="91"/>
  <c r="AL74" i="91"/>
  <c r="AU74" i="91" s="1"/>
  <c r="AI76" i="90"/>
  <c r="AN76" i="90"/>
  <c r="AN74" i="46"/>
  <c r="AI74" i="46"/>
  <c r="AI74" i="78"/>
  <c r="AN74" i="78"/>
  <c r="AI79" i="91"/>
  <c r="AN79" i="91"/>
  <c r="AN81" i="91" s="1"/>
  <c r="AN72" i="75"/>
  <c r="AI72" i="75"/>
  <c r="AH76" i="30"/>
  <c r="AQ76" i="30" s="1"/>
  <c r="AE76" i="93"/>
  <c r="W77" i="93"/>
  <c r="AF76" i="93"/>
  <c r="AO76" i="93" s="1"/>
  <c r="AG76" i="93"/>
  <c r="AP76" i="93" s="1"/>
  <c r="AF78" i="95"/>
  <c r="AO78" i="95" s="1"/>
  <c r="AE78" i="95"/>
  <c r="AG78" i="95"/>
  <c r="AP78" i="95" s="1"/>
  <c r="W79" i="95"/>
  <c r="AS25" i="91"/>
  <c r="AL25" i="91"/>
  <c r="AU25" i="91" s="1"/>
  <c r="AR75" i="41"/>
  <c r="AS11" i="91"/>
  <c r="AL11" i="91"/>
  <c r="AU11" i="91" s="1"/>
  <c r="AS29" i="91"/>
  <c r="AL29" i="91"/>
  <c r="AU29" i="91" s="1"/>
  <c r="AS47" i="91"/>
  <c r="AL47" i="91"/>
  <c r="AU47" i="91" s="1"/>
  <c r="AS65" i="91"/>
  <c r="AL65" i="91"/>
  <c r="AU65" i="91" s="1"/>
  <c r="AH77" i="77"/>
  <c r="AQ77" i="77" s="1"/>
  <c r="AR76" i="85"/>
  <c r="AH76" i="41"/>
  <c r="AQ76" i="41" s="1"/>
  <c r="AH73" i="27"/>
  <c r="AQ73" i="27" s="1"/>
  <c r="Y77" i="25"/>
  <c r="X77" i="25"/>
  <c r="AI72" i="89"/>
  <c r="AN72" i="89"/>
  <c r="AG74" i="35" l="1"/>
  <c r="AP74" i="35" s="1"/>
  <c r="AL54" i="91"/>
  <c r="AU54" i="91" s="1"/>
  <c r="AF74" i="35"/>
  <c r="AO74" i="35" s="1"/>
  <c r="W75" i="35"/>
  <c r="Z75" i="46"/>
  <c r="AG75" i="46" s="1"/>
  <c r="AP75" i="46" s="1"/>
  <c r="Z75" i="78"/>
  <c r="AG75" i="78" s="1"/>
  <c r="AP75" i="78" s="1"/>
  <c r="W77" i="33"/>
  <c r="AE76" i="33"/>
  <c r="Z78" i="38"/>
  <c r="AG78" i="38" s="1"/>
  <c r="AP78" i="38" s="1"/>
  <c r="AF76" i="81"/>
  <c r="AO76" i="81" s="1"/>
  <c r="Z77" i="25"/>
  <c r="AE77" i="25" s="1"/>
  <c r="AG76" i="33"/>
  <c r="AP76" i="33" s="1"/>
  <c r="W77" i="81"/>
  <c r="W78" i="77"/>
  <c r="Z74" i="29"/>
  <c r="AF74" i="29" s="1"/>
  <c r="AO74" i="29" s="1"/>
  <c r="AR72" i="89"/>
  <c r="AN78" i="95"/>
  <c r="AI78" i="95"/>
  <c r="AI76" i="93"/>
  <c r="AN76" i="93"/>
  <c r="AR72" i="75"/>
  <c r="AR74" i="46"/>
  <c r="AG78" i="79"/>
  <c r="AP78" i="79" s="1"/>
  <c r="AF78" i="79"/>
  <c r="AO78" i="79" s="1"/>
  <c r="AE78" i="79"/>
  <c r="W79" i="79"/>
  <c r="AE75" i="78"/>
  <c r="W76" i="78"/>
  <c r="AI76" i="33"/>
  <c r="AN76" i="33"/>
  <c r="AF78" i="38"/>
  <c r="AO78" i="38" s="1"/>
  <c r="AF77" i="85"/>
  <c r="AO77" i="85" s="1"/>
  <c r="AE77" i="85"/>
  <c r="W78" i="85"/>
  <c r="AG77" i="85"/>
  <c r="AP77" i="85" s="1"/>
  <c r="AE77" i="86"/>
  <c r="AF77" i="86"/>
  <c r="AO77" i="86" s="1"/>
  <c r="AG77" i="86"/>
  <c r="AP77" i="86" s="1"/>
  <c r="W78" i="86"/>
  <c r="AS3" i="91"/>
  <c r="AL3" i="91"/>
  <c r="AU3" i="91" s="1"/>
  <c r="AH77" i="90"/>
  <c r="AQ77" i="90" s="1"/>
  <c r="X76" i="39"/>
  <c r="Y76" i="39"/>
  <c r="AN73" i="27"/>
  <c r="AI73" i="27"/>
  <c r="Y77" i="41"/>
  <c r="X77" i="41"/>
  <c r="AI73" i="74"/>
  <c r="AN73" i="74"/>
  <c r="AG74" i="29"/>
  <c r="AP74" i="29" s="1"/>
  <c r="AE74" i="29"/>
  <c r="AI76" i="87"/>
  <c r="AN76" i="87"/>
  <c r="AI74" i="35"/>
  <c r="AN74" i="35"/>
  <c r="AR77" i="38"/>
  <c r="AR74" i="45"/>
  <c r="AN72" i="94"/>
  <c r="AI72" i="94"/>
  <c r="AH77" i="42"/>
  <c r="AQ77" i="42" s="1"/>
  <c r="AR73" i="29"/>
  <c r="AI75" i="39"/>
  <c r="AN75" i="39"/>
  <c r="X74" i="27"/>
  <c r="Y74" i="27"/>
  <c r="AN76" i="41"/>
  <c r="AI76" i="41"/>
  <c r="X76" i="83"/>
  <c r="Y76" i="83"/>
  <c r="AH75" i="45"/>
  <c r="AQ75" i="45" s="1"/>
  <c r="AH76" i="43"/>
  <c r="AQ76" i="43" s="1"/>
  <c r="AN76" i="81"/>
  <c r="AI76" i="81"/>
  <c r="AE77" i="37"/>
  <c r="W78" i="37"/>
  <c r="AF77" i="37"/>
  <c r="AO77" i="37" s="1"/>
  <c r="AG77" i="37"/>
  <c r="AP77" i="37" s="1"/>
  <c r="AR76" i="42"/>
  <c r="Y78" i="73"/>
  <c r="X78" i="73"/>
  <c r="AH73" i="75"/>
  <c r="AQ73" i="75" s="1"/>
  <c r="AH77" i="31"/>
  <c r="AQ77" i="31" s="1"/>
  <c r="Z77" i="90"/>
  <c r="Z76" i="43"/>
  <c r="AN75" i="34"/>
  <c r="AI75" i="34"/>
  <c r="Y77" i="82"/>
  <c r="X77" i="82"/>
  <c r="Y78" i="77"/>
  <c r="X78" i="77"/>
  <c r="X79" i="95"/>
  <c r="Y79" i="95"/>
  <c r="AR79" i="91"/>
  <c r="AR81" i="91" s="1"/>
  <c r="AL79" i="91"/>
  <c r="AU79" i="91" s="1"/>
  <c r="AR76" i="90"/>
  <c r="AR76" i="31"/>
  <c r="AI77" i="73"/>
  <c r="AN77" i="73"/>
  <c r="Z73" i="75"/>
  <c r="Z77" i="31"/>
  <c r="Z77" i="42"/>
  <c r="Y77" i="30"/>
  <c r="X77" i="30"/>
  <c r="Z75" i="45"/>
  <c r="AR76" i="25"/>
  <c r="AN77" i="77"/>
  <c r="AI77" i="77"/>
  <c r="AG77" i="26"/>
  <c r="AP77" i="26" s="1"/>
  <c r="AF77" i="26"/>
  <c r="AO77" i="26" s="1"/>
  <c r="AE77" i="26"/>
  <c r="W78" i="26"/>
  <c r="AH75" i="78"/>
  <c r="AQ75" i="78" s="1"/>
  <c r="X73" i="94"/>
  <c r="Y73" i="94"/>
  <c r="Y77" i="33"/>
  <c r="X77" i="33"/>
  <c r="AH73" i="89"/>
  <c r="AQ73" i="89" s="1"/>
  <c r="Y74" i="74"/>
  <c r="X74" i="74"/>
  <c r="AI76" i="30"/>
  <c r="AN76" i="30"/>
  <c r="Y77" i="87"/>
  <c r="X77" i="87"/>
  <c r="X76" i="34"/>
  <c r="Y76" i="34"/>
  <c r="AI76" i="82"/>
  <c r="AN76" i="82"/>
  <c r="AH77" i="25"/>
  <c r="AQ77" i="25" s="1"/>
  <c r="Y77" i="93"/>
  <c r="X77" i="93"/>
  <c r="AR74" i="78"/>
  <c r="AG74" i="47"/>
  <c r="AP74" i="47" s="1"/>
  <c r="W75" i="47"/>
  <c r="AF74" i="47"/>
  <c r="AO74" i="47" s="1"/>
  <c r="AE74" i="47"/>
  <c r="AH75" i="46"/>
  <c r="AQ75" i="46" s="1"/>
  <c r="AH78" i="38"/>
  <c r="AQ78" i="38" s="1"/>
  <c r="AR75" i="43"/>
  <c r="AJ4" i="91"/>
  <c r="AK4" i="91"/>
  <c r="AT4" i="91" s="1"/>
  <c r="AT81" i="91" s="1"/>
  <c r="Z73" i="89"/>
  <c r="AN75" i="83"/>
  <c r="AI75" i="83"/>
  <c r="AH74" i="29"/>
  <c r="AQ74" i="29" s="1"/>
  <c r="X77" i="81"/>
  <c r="Y77" i="81"/>
  <c r="Y75" i="35"/>
  <c r="X75" i="35"/>
  <c r="W76" i="46" l="1"/>
  <c r="Z74" i="27"/>
  <c r="AF77" i="25"/>
  <c r="AO77" i="25" s="1"/>
  <c r="AF75" i="46"/>
  <c r="AO75" i="46" s="1"/>
  <c r="AE75" i="46"/>
  <c r="AN75" i="46" s="1"/>
  <c r="Z76" i="39"/>
  <c r="AE76" i="39" s="1"/>
  <c r="W79" i="38"/>
  <c r="AF75" i="78"/>
  <c r="AO75" i="78" s="1"/>
  <c r="W75" i="29"/>
  <c r="AE78" i="38"/>
  <c r="AG77" i="25"/>
  <c r="AP77" i="25" s="1"/>
  <c r="Z76" i="34"/>
  <c r="AE76" i="34" s="1"/>
  <c r="W78" i="25"/>
  <c r="Z77" i="33"/>
  <c r="AF77" i="33" s="1"/>
  <c r="AO77" i="33" s="1"/>
  <c r="Z73" i="94"/>
  <c r="W74" i="94" s="1"/>
  <c r="Z77" i="81"/>
  <c r="AF77" i="81" s="1"/>
  <c r="AO77" i="81" s="1"/>
  <c r="AF73" i="94"/>
  <c r="AO73" i="94" s="1"/>
  <c r="AG76" i="39"/>
  <c r="AP76" i="39" s="1"/>
  <c r="AF76" i="39"/>
  <c r="AO76" i="39" s="1"/>
  <c r="W77" i="39"/>
  <c r="AF76" i="34"/>
  <c r="AO76" i="34" s="1"/>
  <c r="W77" i="34"/>
  <c r="AG76" i="34"/>
  <c r="AP76" i="34" s="1"/>
  <c r="AH76" i="83"/>
  <c r="AQ76" i="83" s="1"/>
  <c r="W75" i="27"/>
  <c r="AE74" i="27"/>
  <c r="AG74" i="27"/>
  <c r="AP74" i="27" s="1"/>
  <c r="AF74" i="27"/>
  <c r="AO74" i="27" s="1"/>
  <c r="AR76" i="87"/>
  <c r="AS4" i="91"/>
  <c r="AL4" i="91"/>
  <c r="AU4" i="91" s="1"/>
  <c r="AG75" i="45"/>
  <c r="AP75" i="45" s="1"/>
  <c r="W76" i="45"/>
  <c r="AE75" i="45"/>
  <c r="AF75" i="45"/>
  <c r="AO75" i="45" s="1"/>
  <c r="W74" i="75"/>
  <c r="AG73" i="75"/>
  <c r="AP73" i="75" s="1"/>
  <c r="AF73" i="75"/>
  <c r="AO73" i="75" s="1"/>
  <c r="AE73" i="75"/>
  <c r="AH78" i="77"/>
  <c r="AQ78" i="77" s="1"/>
  <c r="AR75" i="34"/>
  <c r="AR76" i="81"/>
  <c r="AH74" i="27"/>
  <c r="AQ74" i="27" s="1"/>
  <c r="AR73" i="27"/>
  <c r="X78" i="86"/>
  <c r="Y78" i="86"/>
  <c r="X79" i="38"/>
  <c r="Y79" i="38"/>
  <c r="Y76" i="78"/>
  <c r="X76" i="78"/>
  <c r="Z76" i="78" s="1"/>
  <c r="AN78" i="79"/>
  <c r="AI78" i="79"/>
  <c r="AR76" i="30"/>
  <c r="AH77" i="30"/>
  <c r="AQ77" i="30" s="1"/>
  <c r="AN75" i="78"/>
  <c r="AI75" i="78"/>
  <c r="AR75" i="83"/>
  <c r="AH77" i="93"/>
  <c r="AQ77" i="93" s="1"/>
  <c r="AH74" i="74"/>
  <c r="AQ74" i="74" s="1"/>
  <c r="AH73" i="94"/>
  <c r="AQ73" i="94" s="1"/>
  <c r="AR77" i="77"/>
  <c r="AR77" i="73"/>
  <c r="Z78" i="77"/>
  <c r="AE76" i="43"/>
  <c r="AG76" i="43"/>
  <c r="AP76" i="43" s="1"/>
  <c r="W77" i="43"/>
  <c r="AF76" i="43"/>
  <c r="AO76" i="43" s="1"/>
  <c r="AH78" i="73"/>
  <c r="AQ78" i="73" s="1"/>
  <c r="Z76" i="83"/>
  <c r="AR73" i="74"/>
  <c r="AI77" i="85"/>
  <c r="AN77" i="85"/>
  <c r="AR76" i="93"/>
  <c r="Y78" i="25"/>
  <c r="X78" i="25"/>
  <c r="AH77" i="81"/>
  <c r="AQ77" i="81" s="1"/>
  <c r="AN74" i="47"/>
  <c r="AI74" i="47"/>
  <c r="AH76" i="34"/>
  <c r="AQ76" i="34" s="1"/>
  <c r="AN78" i="38"/>
  <c r="AI78" i="38"/>
  <c r="AH75" i="35"/>
  <c r="AQ75" i="35" s="1"/>
  <c r="AH77" i="87"/>
  <c r="AQ77" i="87" s="1"/>
  <c r="Z77" i="30"/>
  <c r="AH77" i="82"/>
  <c r="AQ77" i="82" s="1"/>
  <c r="AF77" i="90"/>
  <c r="AO77" i="90" s="1"/>
  <c r="W78" i="90"/>
  <c r="AG77" i="90"/>
  <c r="AP77" i="90" s="1"/>
  <c r="AE77" i="90"/>
  <c r="AR76" i="41"/>
  <c r="AR75" i="39"/>
  <c r="Y75" i="29"/>
  <c r="X75" i="29"/>
  <c r="AH77" i="41"/>
  <c r="AQ77" i="41" s="1"/>
  <c r="AH76" i="39"/>
  <c r="AQ76" i="39" s="1"/>
  <c r="AR78" i="95"/>
  <c r="AN77" i="25"/>
  <c r="Y78" i="85"/>
  <c r="X78" i="85"/>
  <c r="AF73" i="89"/>
  <c r="AO73" i="89" s="1"/>
  <c r="AE73" i="89"/>
  <c r="AG73" i="89"/>
  <c r="AP73" i="89" s="1"/>
  <c r="W74" i="89"/>
  <c r="X75" i="47"/>
  <c r="Y75" i="47"/>
  <c r="Z77" i="93"/>
  <c r="Z74" i="74"/>
  <c r="AH77" i="33"/>
  <c r="AQ77" i="33" s="1"/>
  <c r="X78" i="26"/>
  <c r="Y78" i="26"/>
  <c r="W78" i="42"/>
  <c r="AG77" i="42"/>
  <c r="AP77" i="42" s="1"/>
  <c r="AF77" i="42"/>
  <c r="AO77" i="42" s="1"/>
  <c r="AE77" i="42"/>
  <c r="AH79" i="95"/>
  <c r="AQ79" i="95" s="1"/>
  <c r="AQ81" i="95" s="1"/>
  <c r="AZ3" i="95"/>
  <c r="AX6" i="95" s="1"/>
  <c r="S6" i="95" s="1"/>
  <c r="AC6" i="95" s="1"/>
  <c r="AB7" i="95" s="1"/>
  <c r="Z78" i="73"/>
  <c r="X78" i="37"/>
  <c r="Y78" i="37"/>
  <c r="AN74" i="29"/>
  <c r="AI74" i="29"/>
  <c r="AU81" i="91"/>
  <c r="C11" i="91" s="1"/>
  <c r="F44" i="97" s="1"/>
  <c r="AN77" i="86"/>
  <c r="AI77" i="86"/>
  <c r="AR76" i="33"/>
  <c r="Z75" i="35"/>
  <c r="AR76" i="82"/>
  <c r="Z77" i="87"/>
  <c r="AN77" i="26"/>
  <c r="AI77" i="26"/>
  <c r="W78" i="31"/>
  <c r="AG77" i="31"/>
  <c r="AP77" i="31" s="1"/>
  <c r="AF77" i="31"/>
  <c r="AO77" i="31" s="1"/>
  <c r="AE77" i="31"/>
  <c r="Z79" i="95"/>
  <c r="Z77" i="82"/>
  <c r="AI77" i="37"/>
  <c r="AN77" i="37"/>
  <c r="AR72" i="94"/>
  <c r="X76" i="46"/>
  <c r="Z76" i="46" s="1"/>
  <c r="Y76" i="46"/>
  <c r="AR74" i="35"/>
  <c r="Z77" i="41"/>
  <c r="AS81" i="91"/>
  <c r="X79" i="79"/>
  <c r="Y79" i="79"/>
  <c r="AI77" i="25" l="1"/>
  <c r="AI75" i="46"/>
  <c r="Z78" i="26"/>
  <c r="AE77" i="33"/>
  <c r="AG73" i="94"/>
  <c r="AP73" i="94" s="1"/>
  <c r="Z75" i="47"/>
  <c r="Z78" i="85"/>
  <c r="AG77" i="33"/>
  <c r="AP77" i="33" s="1"/>
  <c r="AE73" i="94"/>
  <c r="AG77" i="81"/>
  <c r="AP77" i="81" s="1"/>
  <c r="Z78" i="37"/>
  <c r="AE78" i="37" s="1"/>
  <c r="Z78" i="86"/>
  <c r="AE77" i="81"/>
  <c r="Z79" i="38"/>
  <c r="W78" i="33"/>
  <c r="W78" i="81"/>
  <c r="AX74" i="95"/>
  <c r="S74" i="95" s="1"/>
  <c r="AC74" i="95" s="1"/>
  <c r="AB75" i="95" s="1"/>
  <c r="AK75" i="95" s="1"/>
  <c r="AT75" i="95" s="1"/>
  <c r="AX22" i="95"/>
  <c r="S22" i="95" s="1"/>
  <c r="AC22" i="95" s="1"/>
  <c r="AB23" i="95" s="1"/>
  <c r="AX58" i="95"/>
  <c r="S58" i="95" s="1"/>
  <c r="AC58" i="95" s="1"/>
  <c r="AB59" i="95" s="1"/>
  <c r="AX52" i="95"/>
  <c r="S52" i="95" s="1"/>
  <c r="AC52" i="95" s="1"/>
  <c r="AB53" i="95" s="1"/>
  <c r="AX46" i="95"/>
  <c r="S46" i="95" s="1"/>
  <c r="AC46" i="95" s="1"/>
  <c r="AB47" i="95" s="1"/>
  <c r="AX40" i="95"/>
  <c r="S40" i="95" s="1"/>
  <c r="AC40" i="95" s="1"/>
  <c r="AB41" i="95" s="1"/>
  <c r="AX16" i="95"/>
  <c r="S16" i="95" s="1"/>
  <c r="AC16" i="95" s="1"/>
  <c r="AB17" i="95" s="1"/>
  <c r="AJ17" i="95" s="1"/>
  <c r="AX10" i="95"/>
  <c r="S10" i="95" s="1"/>
  <c r="AC10" i="95" s="1"/>
  <c r="AB11" i="95" s="1"/>
  <c r="AK11" i="95" s="1"/>
  <c r="AT11" i="95" s="1"/>
  <c r="AX70" i="95"/>
  <c r="S70" i="95" s="1"/>
  <c r="AC70" i="95" s="1"/>
  <c r="AB71" i="95" s="1"/>
  <c r="AX34" i="95"/>
  <c r="S34" i="95" s="1"/>
  <c r="AC34" i="95" s="1"/>
  <c r="AB35" i="95" s="1"/>
  <c r="AX64" i="95"/>
  <c r="S64" i="95" s="1"/>
  <c r="AC64" i="95" s="1"/>
  <c r="AB65" i="95" s="1"/>
  <c r="AX28" i="95"/>
  <c r="S28" i="95" s="1"/>
  <c r="AC28" i="95" s="1"/>
  <c r="AB29" i="95" s="1"/>
  <c r="AG78" i="37"/>
  <c r="AP78" i="37" s="1"/>
  <c r="AF79" i="38"/>
  <c r="AO79" i="38" s="1"/>
  <c r="W80" i="38"/>
  <c r="AG79" i="38"/>
  <c r="AP79" i="38" s="1"/>
  <c r="AE79" i="38"/>
  <c r="AK7" i="95"/>
  <c r="AT7" i="95" s="1"/>
  <c r="AK47" i="95"/>
  <c r="AT47" i="95" s="1"/>
  <c r="AR78" i="38"/>
  <c r="X76" i="45"/>
  <c r="Y76" i="45"/>
  <c r="AE76" i="46"/>
  <c r="W77" i="46"/>
  <c r="AG76" i="46"/>
  <c r="AP76" i="46" s="1"/>
  <c r="AF76" i="46"/>
  <c r="AO76" i="46" s="1"/>
  <c r="AF79" i="95"/>
  <c r="AO79" i="95" s="1"/>
  <c r="AO81" i="95" s="1"/>
  <c r="AE79" i="95"/>
  <c r="AX79" i="95"/>
  <c r="S79" i="95" s="1"/>
  <c r="AC79" i="95" s="1"/>
  <c r="AG79" i="95"/>
  <c r="AP79" i="95" s="1"/>
  <c r="AP81" i="95" s="1"/>
  <c r="AR77" i="26"/>
  <c r="AX77" i="95"/>
  <c r="S77" i="95" s="1"/>
  <c r="AC77" i="95" s="1"/>
  <c r="AB78" i="95" s="1"/>
  <c r="AX71" i="95"/>
  <c r="S71" i="95" s="1"/>
  <c r="AC71" i="95" s="1"/>
  <c r="AB72" i="95" s="1"/>
  <c r="AX65" i="95"/>
  <c r="S65" i="95" s="1"/>
  <c r="AC65" i="95" s="1"/>
  <c r="AB66" i="95" s="1"/>
  <c r="AX59" i="95"/>
  <c r="S59" i="95" s="1"/>
  <c r="AC59" i="95" s="1"/>
  <c r="AB60" i="95" s="1"/>
  <c r="AX53" i="95"/>
  <c r="S53" i="95" s="1"/>
  <c r="AC53" i="95" s="1"/>
  <c r="AB54" i="95" s="1"/>
  <c r="AX47" i="95"/>
  <c r="S47" i="95" s="1"/>
  <c r="AC47" i="95" s="1"/>
  <c r="AB48" i="95" s="1"/>
  <c r="AX41" i="95"/>
  <c r="S41" i="95" s="1"/>
  <c r="AC41" i="95" s="1"/>
  <c r="AB42" i="95" s="1"/>
  <c r="AX35" i="95"/>
  <c r="S35" i="95" s="1"/>
  <c r="AC35" i="95" s="1"/>
  <c r="AB36" i="95" s="1"/>
  <c r="AX29" i="95"/>
  <c r="S29" i="95" s="1"/>
  <c r="AC29" i="95" s="1"/>
  <c r="AB30" i="95" s="1"/>
  <c r="AX23" i="95"/>
  <c r="S23" i="95" s="1"/>
  <c r="AC23" i="95" s="1"/>
  <c r="AB24" i="95" s="1"/>
  <c r="AX17" i="95"/>
  <c r="S17" i="95" s="1"/>
  <c r="AC17" i="95" s="1"/>
  <c r="AB18" i="95" s="1"/>
  <c r="AX11" i="95"/>
  <c r="S11" i="95" s="1"/>
  <c r="AC11" i="95" s="1"/>
  <c r="AB12" i="95" s="1"/>
  <c r="AX5" i="95"/>
  <c r="S5" i="95" s="1"/>
  <c r="AC5" i="95" s="1"/>
  <c r="AB6" i="95" s="1"/>
  <c r="W79" i="26"/>
  <c r="AG78" i="26"/>
  <c r="AP78" i="26" s="1"/>
  <c r="AF78" i="26"/>
  <c r="AO78" i="26" s="1"/>
  <c r="AE78" i="26"/>
  <c r="AE74" i="74"/>
  <c r="W75" i="74"/>
  <c r="AF74" i="74"/>
  <c r="AO74" i="74" s="1"/>
  <c r="AG74" i="74"/>
  <c r="AP74" i="74" s="1"/>
  <c r="X74" i="89"/>
  <c r="Y74" i="89"/>
  <c r="AG78" i="85"/>
  <c r="AP78" i="85" s="1"/>
  <c r="AF78" i="85"/>
  <c r="AO78" i="85" s="1"/>
  <c r="AE78" i="85"/>
  <c r="W79" i="85"/>
  <c r="AI76" i="43"/>
  <c r="AN76" i="43"/>
  <c r="W77" i="78"/>
  <c r="AG76" i="78"/>
  <c r="AP76" i="78" s="1"/>
  <c r="AE76" i="78"/>
  <c r="AF76" i="78"/>
  <c r="AO76" i="78" s="1"/>
  <c r="AG78" i="86"/>
  <c r="AP78" i="86" s="1"/>
  <c r="AF78" i="86"/>
  <c r="AO78" i="86" s="1"/>
  <c r="W79" i="86"/>
  <c r="AE78" i="86"/>
  <c r="AN75" i="45"/>
  <c r="AI75" i="45"/>
  <c r="AN76" i="39"/>
  <c r="AI76" i="39"/>
  <c r="W78" i="41"/>
  <c r="AG77" i="41"/>
  <c r="AP77" i="41" s="1"/>
  <c r="AF77" i="41"/>
  <c r="AO77" i="41" s="1"/>
  <c r="AE77" i="41"/>
  <c r="AJ59" i="95"/>
  <c r="AK59" i="95"/>
  <c r="AT59" i="95" s="1"/>
  <c r="AJ35" i="95"/>
  <c r="AK35" i="95"/>
  <c r="AT35" i="95" s="1"/>
  <c r="Y78" i="90"/>
  <c r="X78" i="90"/>
  <c r="AE77" i="87"/>
  <c r="W78" i="87"/>
  <c r="AF77" i="87"/>
  <c r="AO77" i="87" s="1"/>
  <c r="AG77" i="87"/>
  <c r="AP77" i="87" s="1"/>
  <c r="AR77" i="86"/>
  <c r="AH78" i="37"/>
  <c r="AQ78" i="37" s="1"/>
  <c r="AX76" i="95"/>
  <c r="S76" i="95" s="1"/>
  <c r="AC76" i="95" s="1"/>
  <c r="AB77" i="95" s="1"/>
  <c r="AX69" i="95"/>
  <c r="S69" i="95" s="1"/>
  <c r="AC69" i="95" s="1"/>
  <c r="AB70" i="95" s="1"/>
  <c r="AX63" i="95"/>
  <c r="S63" i="95" s="1"/>
  <c r="AC63" i="95" s="1"/>
  <c r="AB64" i="95" s="1"/>
  <c r="AX57" i="95"/>
  <c r="S57" i="95" s="1"/>
  <c r="AC57" i="95" s="1"/>
  <c r="AB58" i="95" s="1"/>
  <c r="AX51" i="95"/>
  <c r="S51" i="95" s="1"/>
  <c r="AC51" i="95" s="1"/>
  <c r="AB52" i="95" s="1"/>
  <c r="AX45" i="95"/>
  <c r="S45" i="95" s="1"/>
  <c r="AC45" i="95" s="1"/>
  <c r="AB46" i="95" s="1"/>
  <c r="AX39" i="95"/>
  <c r="S39" i="95" s="1"/>
  <c r="AC39" i="95" s="1"/>
  <c r="AB40" i="95" s="1"/>
  <c r="AX33" i="95"/>
  <c r="S33" i="95" s="1"/>
  <c r="AC33" i="95" s="1"/>
  <c r="AB34" i="95" s="1"/>
  <c r="AX27" i="95"/>
  <c r="S27" i="95" s="1"/>
  <c r="AC27" i="95" s="1"/>
  <c r="AB28" i="95" s="1"/>
  <c r="AX21" i="95"/>
  <c r="S21" i="95" s="1"/>
  <c r="AC21" i="95" s="1"/>
  <c r="AB22" i="95" s="1"/>
  <c r="AX15" i="95"/>
  <c r="S15" i="95" s="1"/>
  <c r="AC15" i="95" s="1"/>
  <c r="AB16" i="95" s="1"/>
  <c r="AX9" i="95"/>
  <c r="S9" i="95" s="1"/>
  <c r="AC9" i="95" s="1"/>
  <c r="AB10" i="95" s="1"/>
  <c r="AX4" i="95"/>
  <c r="S4" i="95" s="1"/>
  <c r="AC4" i="95" s="1"/>
  <c r="AB5" i="95" s="1"/>
  <c r="AN73" i="89"/>
  <c r="AI73" i="89"/>
  <c r="AG77" i="30"/>
  <c r="AP77" i="30" s="1"/>
  <c r="AF77" i="30"/>
  <c r="AO77" i="30" s="1"/>
  <c r="AE77" i="30"/>
  <c r="W78" i="30"/>
  <c r="AR74" i="47"/>
  <c r="W77" i="83"/>
  <c r="AE76" i="83"/>
  <c r="AG76" i="83"/>
  <c r="AP76" i="83" s="1"/>
  <c r="AF76" i="83"/>
  <c r="AO76" i="83" s="1"/>
  <c r="AR78" i="79"/>
  <c r="AH79" i="38"/>
  <c r="AQ79" i="38" s="1"/>
  <c r="AI74" i="27"/>
  <c r="AN74" i="27"/>
  <c r="X74" i="94"/>
  <c r="Y74" i="94"/>
  <c r="AN77" i="81"/>
  <c r="AI77" i="81"/>
  <c r="X77" i="34"/>
  <c r="Y77" i="34"/>
  <c r="AX75" i="95"/>
  <c r="S75" i="95" s="1"/>
  <c r="AC75" i="95" s="1"/>
  <c r="AB76" i="95" s="1"/>
  <c r="AX68" i="95"/>
  <c r="S68" i="95" s="1"/>
  <c r="AC68" i="95" s="1"/>
  <c r="AB69" i="95" s="1"/>
  <c r="AX62" i="95"/>
  <c r="S62" i="95" s="1"/>
  <c r="AC62" i="95" s="1"/>
  <c r="AB63" i="95" s="1"/>
  <c r="AX56" i="95"/>
  <c r="S56" i="95" s="1"/>
  <c r="AC56" i="95" s="1"/>
  <c r="AB57" i="95" s="1"/>
  <c r="AX50" i="95"/>
  <c r="S50" i="95" s="1"/>
  <c r="AC50" i="95" s="1"/>
  <c r="AB51" i="95" s="1"/>
  <c r="AX44" i="95"/>
  <c r="S44" i="95" s="1"/>
  <c r="AC44" i="95" s="1"/>
  <c r="AB45" i="95" s="1"/>
  <c r="AX38" i="95"/>
  <c r="S38" i="95" s="1"/>
  <c r="AC38" i="95" s="1"/>
  <c r="AB39" i="95" s="1"/>
  <c r="AX32" i="95"/>
  <c r="S32" i="95" s="1"/>
  <c r="AC32" i="95" s="1"/>
  <c r="AB33" i="95" s="1"/>
  <c r="AX26" i="95"/>
  <c r="S26" i="95" s="1"/>
  <c r="AC26" i="95" s="1"/>
  <c r="AB27" i="95" s="1"/>
  <c r="AX20" i="95"/>
  <c r="S20" i="95" s="1"/>
  <c r="AC20" i="95" s="1"/>
  <c r="AB21" i="95" s="1"/>
  <c r="AX14" i="95"/>
  <c r="S14" i="95" s="1"/>
  <c r="AC14" i="95" s="1"/>
  <c r="AB15" i="95" s="1"/>
  <c r="AX8" i="95"/>
  <c r="S8" i="95" s="1"/>
  <c r="AC8" i="95" s="1"/>
  <c r="AB9" i="95" s="1"/>
  <c r="AX3" i="95"/>
  <c r="S3" i="95" s="1"/>
  <c r="AC3" i="95" s="1"/>
  <c r="X78" i="42"/>
  <c r="Y78" i="42"/>
  <c r="AH75" i="47"/>
  <c r="AQ75" i="47" s="1"/>
  <c r="AH75" i="29"/>
  <c r="AQ75" i="29" s="1"/>
  <c r="AH78" i="25"/>
  <c r="AQ78" i="25" s="1"/>
  <c r="AR77" i="85"/>
  <c r="Y77" i="43"/>
  <c r="X77" i="43"/>
  <c r="Z77" i="43" s="1"/>
  <c r="X74" i="75"/>
  <c r="Y74" i="75"/>
  <c r="AI77" i="33"/>
  <c r="AN77" i="33"/>
  <c r="Y78" i="81"/>
  <c r="X78" i="81"/>
  <c r="AK65" i="95"/>
  <c r="AT65" i="95" s="1"/>
  <c r="AJ41" i="95"/>
  <c r="AK41" i="95"/>
  <c r="AT41" i="95" s="1"/>
  <c r="AJ23" i="95"/>
  <c r="AK23" i="95"/>
  <c r="AT23" i="95" s="1"/>
  <c r="AG77" i="93"/>
  <c r="AP77" i="93" s="1"/>
  <c r="AF77" i="93"/>
  <c r="AO77" i="93" s="1"/>
  <c r="AE77" i="93"/>
  <c r="W78" i="93"/>
  <c r="AR75" i="46"/>
  <c r="W79" i="77"/>
  <c r="AG78" i="77"/>
  <c r="AP78" i="77" s="1"/>
  <c r="AF78" i="77"/>
  <c r="AO78" i="77" s="1"/>
  <c r="AE78" i="77"/>
  <c r="AG78" i="73"/>
  <c r="AP78" i="73" s="1"/>
  <c r="AF78" i="73"/>
  <c r="AO78" i="73" s="1"/>
  <c r="AE78" i="73"/>
  <c r="W79" i="73"/>
  <c r="AX73" i="95"/>
  <c r="S73" i="95" s="1"/>
  <c r="AC73" i="95" s="1"/>
  <c r="AB74" i="95" s="1"/>
  <c r="AX67" i="95"/>
  <c r="S67" i="95" s="1"/>
  <c r="AC67" i="95" s="1"/>
  <c r="AB68" i="95" s="1"/>
  <c r="AX61" i="95"/>
  <c r="S61" i="95" s="1"/>
  <c r="AC61" i="95" s="1"/>
  <c r="AB62" i="95" s="1"/>
  <c r="AX55" i="95"/>
  <c r="S55" i="95" s="1"/>
  <c r="AC55" i="95" s="1"/>
  <c r="AB56" i="95" s="1"/>
  <c r="AX49" i="95"/>
  <c r="S49" i="95" s="1"/>
  <c r="AC49" i="95" s="1"/>
  <c r="AB50" i="95" s="1"/>
  <c r="AX43" i="95"/>
  <c r="S43" i="95" s="1"/>
  <c r="AC43" i="95" s="1"/>
  <c r="AB44" i="95" s="1"/>
  <c r="AX37" i="95"/>
  <c r="S37" i="95" s="1"/>
  <c r="AC37" i="95" s="1"/>
  <c r="AB38" i="95" s="1"/>
  <c r="AX31" i="95"/>
  <c r="S31" i="95" s="1"/>
  <c r="AC31" i="95" s="1"/>
  <c r="AB32" i="95" s="1"/>
  <c r="AX25" i="95"/>
  <c r="S25" i="95" s="1"/>
  <c r="AC25" i="95" s="1"/>
  <c r="AB26" i="95" s="1"/>
  <c r="AX19" i="95"/>
  <c r="S19" i="95" s="1"/>
  <c r="AC19" i="95" s="1"/>
  <c r="AB20" i="95" s="1"/>
  <c r="AX13" i="95"/>
  <c r="S13" i="95" s="1"/>
  <c r="AC13" i="95" s="1"/>
  <c r="AB14" i="95" s="1"/>
  <c r="AX7" i="95"/>
  <c r="S7" i="95" s="1"/>
  <c r="AC7" i="95" s="1"/>
  <c r="AB8" i="95" s="1"/>
  <c r="W76" i="47"/>
  <c r="AE75" i="47"/>
  <c r="AF75" i="47"/>
  <c r="AO75" i="47" s="1"/>
  <c r="AG75" i="47"/>
  <c r="AP75" i="47" s="1"/>
  <c r="AH78" i="85"/>
  <c r="AQ78" i="85" s="1"/>
  <c r="AH76" i="78"/>
  <c r="AQ76" i="78" s="1"/>
  <c r="X78" i="33"/>
  <c r="Y78" i="33"/>
  <c r="X75" i="27"/>
  <c r="Y75" i="27"/>
  <c r="AI76" i="34"/>
  <c r="AN76" i="34"/>
  <c r="X77" i="39"/>
  <c r="Y77" i="39"/>
  <c r="AI77" i="31"/>
  <c r="AN77" i="31"/>
  <c r="AJ71" i="95"/>
  <c r="AK71" i="95"/>
  <c r="AT71" i="95" s="1"/>
  <c r="AJ53" i="95"/>
  <c r="AK53" i="95"/>
  <c r="AT53" i="95" s="1"/>
  <c r="AK29" i="95"/>
  <c r="AT29" i="95" s="1"/>
  <c r="AR77" i="25"/>
  <c r="AH79" i="79"/>
  <c r="AQ79" i="79" s="1"/>
  <c r="AQ81" i="79" s="1"/>
  <c r="AZ3" i="79"/>
  <c r="AX6" i="79" s="1"/>
  <c r="S6" i="79" s="1"/>
  <c r="AC6" i="79" s="1"/>
  <c r="AB7" i="79" s="1"/>
  <c r="AX27" i="79"/>
  <c r="S27" i="79" s="1"/>
  <c r="AC27" i="79" s="1"/>
  <c r="AB28" i="79" s="1"/>
  <c r="AX33" i="79"/>
  <c r="S33" i="79" s="1"/>
  <c r="AC33" i="79" s="1"/>
  <c r="AB34" i="79" s="1"/>
  <c r="AX34" i="79"/>
  <c r="S34" i="79" s="1"/>
  <c r="AC34" i="79" s="1"/>
  <c r="AB35" i="79" s="1"/>
  <c r="AX40" i="79"/>
  <c r="S40" i="79" s="1"/>
  <c r="AC40" i="79" s="1"/>
  <c r="AB41" i="79" s="1"/>
  <c r="AX41" i="79"/>
  <c r="S41" i="79" s="1"/>
  <c r="AC41" i="79" s="1"/>
  <c r="AB42" i="79" s="1"/>
  <c r="AX45" i="79"/>
  <c r="S45" i="79" s="1"/>
  <c r="AC45" i="79" s="1"/>
  <c r="AB46" i="79" s="1"/>
  <c r="AX46" i="79"/>
  <c r="S46" i="79" s="1"/>
  <c r="AC46" i="79" s="1"/>
  <c r="AB47" i="79" s="1"/>
  <c r="AX51" i="79"/>
  <c r="S51" i="79" s="1"/>
  <c r="AC51" i="79" s="1"/>
  <c r="AB52" i="79" s="1"/>
  <c r="AX52" i="79"/>
  <c r="S52" i="79" s="1"/>
  <c r="AC52" i="79" s="1"/>
  <c r="AB53" i="79" s="1"/>
  <c r="AX53" i="79"/>
  <c r="S53" i="79" s="1"/>
  <c r="AC53" i="79" s="1"/>
  <c r="AB54" i="79" s="1"/>
  <c r="AX54" i="79"/>
  <c r="S54" i="79" s="1"/>
  <c r="AC54" i="79" s="1"/>
  <c r="AB55" i="79" s="1"/>
  <c r="AX55" i="79"/>
  <c r="S55" i="79" s="1"/>
  <c r="AC55" i="79" s="1"/>
  <c r="AB56" i="79" s="1"/>
  <c r="AX56" i="79"/>
  <c r="S56" i="79" s="1"/>
  <c r="AC56" i="79" s="1"/>
  <c r="AB57" i="79" s="1"/>
  <c r="AX57" i="79"/>
  <c r="S57" i="79" s="1"/>
  <c r="AC57" i="79" s="1"/>
  <c r="AB58" i="79" s="1"/>
  <c r="AX58" i="79"/>
  <c r="S58" i="79" s="1"/>
  <c r="AC58" i="79" s="1"/>
  <c r="AB59" i="79" s="1"/>
  <c r="AX59" i="79"/>
  <c r="S59" i="79" s="1"/>
  <c r="AC59" i="79" s="1"/>
  <c r="AB60" i="79" s="1"/>
  <c r="AX60" i="79"/>
  <c r="S60" i="79" s="1"/>
  <c r="AC60" i="79" s="1"/>
  <c r="AB61" i="79" s="1"/>
  <c r="AX61" i="79"/>
  <c r="S61" i="79" s="1"/>
  <c r="AC61" i="79" s="1"/>
  <c r="AB62" i="79" s="1"/>
  <c r="AX62" i="79"/>
  <c r="S62" i="79" s="1"/>
  <c r="AC62" i="79" s="1"/>
  <c r="AB63" i="79" s="1"/>
  <c r="AX63" i="79"/>
  <c r="S63" i="79" s="1"/>
  <c r="AC63" i="79" s="1"/>
  <c r="AB64" i="79" s="1"/>
  <c r="AX64" i="79"/>
  <c r="S64" i="79" s="1"/>
  <c r="AC64" i="79" s="1"/>
  <c r="AB65" i="79" s="1"/>
  <c r="AX65" i="79"/>
  <c r="S65" i="79" s="1"/>
  <c r="AC65" i="79" s="1"/>
  <c r="AB66" i="79" s="1"/>
  <c r="AX66" i="79"/>
  <c r="S66" i="79" s="1"/>
  <c r="AC66" i="79" s="1"/>
  <c r="AB67" i="79" s="1"/>
  <c r="AX67" i="79"/>
  <c r="S67" i="79" s="1"/>
  <c r="AC67" i="79" s="1"/>
  <c r="AB68" i="79" s="1"/>
  <c r="AX68" i="79"/>
  <c r="S68" i="79" s="1"/>
  <c r="AC68" i="79" s="1"/>
  <c r="AB69" i="79" s="1"/>
  <c r="AX69" i="79"/>
  <c r="S69" i="79" s="1"/>
  <c r="AC69" i="79" s="1"/>
  <c r="AB70" i="79" s="1"/>
  <c r="AX70" i="79"/>
  <c r="S70" i="79" s="1"/>
  <c r="AC70" i="79" s="1"/>
  <c r="AB71" i="79" s="1"/>
  <c r="AX71" i="79"/>
  <c r="S71" i="79" s="1"/>
  <c r="AC71" i="79" s="1"/>
  <c r="AB72" i="79" s="1"/>
  <c r="AX72" i="79"/>
  <c r="S72" i="79" s="1"/>
  <c r="AC72" i="79" s="1"/>
  <c r="AB73" i="79" s="1"/>
  <c r="AX73" i="79"/>
  <c r="S73" i="79" s="1"/>
  <c r="AC73" i="79" s="1"/>
  <c r="AB74" i="79" s="1"/>
  <c r="AX74" i="79"/>
  <c r="S74" i="79" s="1"/>
  <c r="AC74" i="79" s="1"/>
  <c r="AB75" i="79" s="1"/>
  <c r="AX76" i="79"/>
  <c r="S76" i="79" s="1"/>
  <c r="AC76" i="79" s="1"/>
  <c r="AB77" i="79" s="1"/>
  <c r="AX75" i="79"/>
  <c r="S75" i="79" s="1"/>
  <c r="AC75" i="79" s="1"/>
  <c r="AB76" i="79" s="1"/>
  <c r="AX77" i="79"/>
  <c r="S77" i="79" s="1"/>
  <c r="AC77" i="79" s="1"/>
  <c r="AB78" i="79" s="1"/>
  <c r="AX78" i="79"/>
  <c r="S78" i="79" s="1"/>
  <c r="AC78" i="79" s="1"/>
  <c r="AB79" i="79" s="1"/>
  <c r="AR77" i="37"/>
  <c r="Z79" i="79"/>
  <c r="AH76" i="46"/>
  <c r="AQ76" i="46" s="1"/>
  <c r="AE77" i="82"/>
  <c r="W78" i="82"/>
  <c r="AG77" i="82"/>
  <c r="AP77" i="82" s="1"/>
  <c r="AF77" i="82"/>
  <c r="AO77" i="82" s="1"/>
  <c r="X78" i="31"/>
  <c r="Y78" i="31"/>
  <c r="AG75" i="35"/>
  <c r="AP75" i="35" s="1"/>
  <c r="AE75" i="35"/>
  <c r="W76" i="35"/>
  <c r="AF75" i="35"/>
  <c r="AO75" i="35" s="1"/>
  <c r="AR74" i="29"/>
  <c r="AX78" i="95"/>
  <c r="S78" i="95" s="1"/>
  <c r="AC78" i="95" s="1"/>
  <c r="AB79" i="95" s="1"/>
  <c r="AX72" i="95"/>
  <c r="S72" i="95" s="1"/>
  <c r="AC72" i="95" s="1"/>
  <c r="AB73" i="95" s="1"/>
  <c r="AX66" i="95"/>
  <c r="S66" i="95" s="1"/>
  <c r="AC66" i="95" s="1"/>
  <c r="AB67" i="95" s="1"/>
  <c r="AX60" i="95"/>
  <c r="S60" i="95" s="1"/>
  <c r="AC60" i="95" s="1"/>
  <c r="AB61" i="95" s="1"/>
  <c r="AX54" i="95"/>
  <c r="S54" i="95" s="1"/>
  <c r="AC54" i="95" s="1"/>
  <c r="AB55" i="95" s="1"/>
  <c r="AX48" i="95"/>
  <c r="S48" i="95" s="1"/>
  <c r="AC48" i="95" s="1"/>
  <c r="AB49" i="95" s="1"/>
  <c r="AX42" i="95"/>
  <c r="S42" i="95" s="1"/>
  <c r="AC42" i="95" s="1"/>
  <c r="AB43" i="95" s="1"/>
  <c r="AX36" i="95"/>
  <c r="S36" i="95" s="1"/>
  <c r="AC36" i="95" s="1"/>
  <c r="AB37" i="95" s="1"/>
  <c r="AX30" i="95"/>
  <c r="S30" i="95" s="1"/>
  <c r="AC30" i="95" s="1"/>
  <c r="AB31" i="95" s="1"/>
  <c r="AX24" i="95"/>
  <c r="S24" i="95" s="1"/>
  <c r="AC24" i="95" s="1"/>
  <c r="AB25" i="95" s="1"/>
  <c r="AX18" i="95"/>
  <c r="S18" i="95" s="1"/>
  <c r="AC18" i="95" s="1"/>
  <c r="AB19" i="95" s="1"/>
  <c r="AX12" i="95"/>
  <c r="S12" i="95" s="1"/>
  <c r="AC12" i="95" s="1"/>
  <c r="AB13" i="95" s="1"/>
  <c r="AI77" i="42"/>
  <c r="AN77" i="42"/>
  <c r="AH78" i="26"/>
  <c r="AQ78" i="26" s="1"/>
  <c r="Z75" i="29"/>
  <c r="AI77" i="90"/>
  <c r="AN77" i="90"/>
  <c r="Z78" i="25"/>
  <c r="AR75" i="78"/>
  <c r="AH78" i="86"/>
  <c r="AQ78" i="86" s="1"/>
  <c r="AI73" i="75"/>
  <c r="AN73" i="75"/>
  <c r="AN73" i="94"/>
  <c r="AJ29" i="95" l="1"/>
  <c r="AF78" i="37"/>
  <c r="AO78" i="37" s="1"/>
  <c r="AK17" i="95"/>
  <c r="AT17" i="95" s="1"/>
  <c r="AX50" i="79"/>
  <c r="S50" i="79" s="1"/>
  <c r="AC50" i="79" s="1"/>
  <c r="AB51" i="79" s="1"/>
  <c r="AX39" i="79"/>
  <c r="S39" i="79" s="1"/>
  <c r="AC39" i="79" s="1"/>
  <c r="AB40" i="79" s="1"/>
  <c r="AJ40" i="79" s="1"/>
  <c r="AI73" i="94"/>
  <c r="AX47" i="79"/>
  <c r="S47" i="79" s="1"/>
  <c r="AC47" i="79" s="1"/>
  <c r="AB48" i="79" s="1"/>
  <c r="AX35" i="79"/>
  <c r="S35" i="79" s="1"/>
  <c r="AC35" i="79" s="1"/>
  <c r="AB36" i="79" s="1"/>
  <c r="W79" i="37"/>
  <c r="AX48" i="79"/>
  <c r="S48" i="79" s="1"/>
  <c r="AC48" i="79" s="1"/>
  <c r="AB49" i="79" s="1"/>
  <c r="AX42" i="79"/>
  <c r="S42" i="79" s="1"/>
  <c r="AC42" i="79" s="1"/>
  <c r="AB43" i="79" s="1"/>
  <c r="AK43" i="79" s="1"/>
  <c r="AT43" i="79" s="1"/>
  <c r="AX36" i="79"/>
  <c r="S36" i="79" s="1"/>
  <c r="AC36" i="79" s="1"/>
  <c r="AB37" i="79" s="1"/>
  <c r="AX30" i="79"/>
  <c r="S30" i="79" s="1"/>
  <c r="AC30" i="79" s="1"/>
  <c r="AB31" i="79" s="1"/>
  <c r="AX23" i="79"/>
  <c r="S23" i="79" s="1"/>
  <c r="AC23" i="79" s="1"/>
  <c r="AB24" i="79" s="1"/>
  <c r="AX29" i="79"/>
  <c r="S29" i="79" s="1"/>
  <c r="AC29" i="79" s="1"/>
  <c r="AB30" i="79" s="1"/>
  <c r="AX22" i="79"/>
  <c r="S22" i="79" s="1"/>
  <c r="AC22" i="79" s="1"/>
  <c r="AB23" i="79" s="1"/>
  <c r="AX28" i="79"/>
  <c r="S28" i="79" s="1"/>
  <c r="AC28" i="79" s="1"/>
  <c r="AB29" i="79" s="1"/>
  <c r="AJ29" i="79" s="1"/>
  <c r="AX17" i="79"/>
  <c r="S17" i="79" s="1"/>
  <c r="AC17" i="79" s="1"/>
  <c r="AB18" i="79" s="1"/>
  <c r="AX44" i="79"/>
  <c r="S44" i="79" s="1"/>
  <c r="AC44" i="79" s="1"/>
  <c r="AB45" i="79" s="1"/>
  <c r="AX38" i="79"/>
  <c r="S38" i="79" s="1"/>
  <c r="AC38" i="79" s="1"/>
  <c r="AB39" i="79" s="1"/>
  <c r="AX32" i="79"/>
  <c r="S32" i="79" s="1"/>
  <c r="AC32" i="79" s="1"/>
  <c r="AB33" i="79" s="1"/>
  <c r="AX26" i="79"/>
  <c r="S26" i="79" s="1"/>
  <c r="AC26" i="79" s="1"/>
  <c r="AB27" i="79" s="1"/>
  <c r="AX49" i="79"/>
  <c r="S49" i="79" s="1"/>
  <c r="AC49" i="79" s="1"/>
  <c r="AB50" i="79" s="1"/>
  <c r="AK50" i="79" s="1"/>
  <c r="AT50" i="79" s="1"/>
  <c r="AX43" i="79"/>
  <c r="S43" i="79" s="1"/>
  <c r="AC43" i="79" s="1"/>
  <c r="AB44" i="79" s="1"/>
  <c r="AX37" i="79"/>
  <c r="S37" i="79" s="1"/>
  <c r="AC37" i="79" s="1"/>
  <c r="AB38" i="79" s="1"/>
  <c r="AX31" i="79"/>
  <c r="S31" i="79" s="1"/>
  <c r="AC31" i="79" s="1"/>
  <c r="AB32" i="79" s="1"/>
  <c r="AX25" i="79"/>
  <c r="S25" i="79" s="1"/>
  <c r="AC25" i="79" s="1"/>
  <c r="AB26" i="79" s="1"/>
  <c r="AX11" i="79"/>
  <c r="S11" i="79" s="1"/>
  <c r="AC11" i="79" s="1"/>
  <c r="AB12" i="79" s="1"/>
  <c r="AK12" i="79" s="1"/>
  <c r="AT12" i="79" s="1"/>
  <c r="AX4" i="79"/>
  <c r="S4" i="79" s="1"/>
  <c r="AC4" i="79" s="1"/>
  <c r="AB5" i="79" s="1"/>
  <c r="AJ5" i="79" s="1"/>
  <c r="Z78" i="33"/>
  <c r="W79" i="33" s="1"/>
  <c r="Z77" i="34"/>
  <c r="AX21" i="79"/>
  <c r="S21" i="79" s="1"/>
  <c r="AC21" i="79" s="1"/>
  <c r="AB22" i="79" s="1"/>
  <c r="Z78" i="81"/>
  <c r="AX19" i="79"/>
  <c r="S19" i="79" s="1"/>
  <c r="AC19" i="79" s="1"/>
  <c r="AB20" i="79" s="1"/>
  <c r="AX13" i="79"/>
  <c r="S13" i="79" s="1"/>
  <c r="AC13" i="79" s="1"/>
  <c r="AB14" i="79" s="1"/>
  <c r="AK14" i="79" s="1"/>
  <c r="AT14" i="79" s="1"/>
  <c r="AX10" i="79"/>
  <c r="S10" i="79" s="1"/>
  <c r="AC10" i="79" s="1"/>
  <c r="AB11" i="79" s="1"/>
  <c r="AJ11" i="79" s="1"/>
  <c r="Z78" i="31"/>
  <c r="AX9" i="79"/>
  <c r="S9" i="79" s="1"/>
  <c r="AC9" i="79" s="1"/>
  <c r="AB10" i="79" s="1"/>
  <c r="AJ7" i="95"/>
  <c r="AX16" i="79"/>
  <c r="S16" i="79" s="1"/>
  <c r="AC16" i="79" s="1"/>
  <c r="AB17" i="79" s="1"/>
  <c r="AX7" i="79"/>
  <c r="S7" i="79" s="1"/>
  <c r="AC7" i="79" s="1"/>
  <c r="AB8" i="79" s="1"/>
  <c r="AK8" i="79" s="1"/>
  <c r="AT8" i="79" s="1"/>
  <c r="Z75" i="27"/>
  <c r="AG75" i="27" s="1"/>
  <c r="AP75" i="27" s="1"/>
  <c r="Z78" i="42"/>
  <c r="AX15" i="79"/>
  <c r="S15" i="79" s="1"/>
  <c r="AC15" i="79" s="1"/>
  <c r="AB16" i="79" s="1"/>
  <c r="AX5" i="79"/>
  <c r="S5" i="79" s="1"/>
  <c r="AC5" i="79" s="1"/>
  <c r="AB6" i="79" s="1"/>
  <c r="AK7" i="79"/>
  <c r="AT7" i="79" s="1"/>
  <c r="AF78" i="33"/>
  <c r="AO78" i="33" s="1"/>
  <c r="AG78" i="33"/>
  <c r="AP78" i="33" s="1"/>
  <c r="AE78" i="33"/>
  <c r="AE78" i="31"/>
  <c r="W79" i="31"/>
  <c r="AG78" i="31"/>
  <c r="AP78" i="31" s="1"/>
  <c r="AF78" i="31"/>
  <c r="AO78" i="31" s="1"/>
  <c r="AE78" i="42"/>
  <c r="W79" i="42"/>
  <c r="AF78" i="42"/>
  <c r="AO78" i="42" s="1"/>
  <c r="AG78" i="42"/>
  <c r="AP78" i="42" s="1"/>
  <c r="AE75" i="27"/>
  <c r="AF75" i="27"/>
  <c r="AO75" i="27" s="1"/>
  <c r="AJ61" i="95"/>
  <c r="AK61" i="95"/>
  <c r="AT61" i="95" s="1"/>
  <c r="AK64" i="79"/>
  <c r="AT64" i="79" s="1"/>
  <c r="AJ64" i="79"/>
  <c r="AJ49" i="95"/>
  <c r="AK49" i="95"/>
  <c r="AT49" i="95" s="1"/>
  <c r="AK78" i="79"/>
  <c r="AT78" i="79" s="1"/>
  <c r="AJ78" i="79"/>
  <c r="AK72" i="79"/>
  <c r="AT72" i="79" s="1"/>
  <c r="AJ72" i="79"/>
  <c r="AK66" i="79"/>
  <c r="AT66" i="79" s="1"/>
  <c r="AJ66" i="79"/>
  <c r="AK60" i="79"/>
  <c r="AT60" i="79" s="1"/>
  <c r="AJ60" i="79"/>
  <c r="AK54" i="79"/>
  <c r="AT54" i="79" s="1"/>
  <c r="AJ54" i="79"/>
  <c r="AK48" i="79"/>
  <c r="AT48" i="79" s="1"/>
  <c r="AJ48" i="79"/>
  <c r="AK42" i="79"/>
  <c r="AT42" i="79" s="1"/>
  <c r="AK36" i="79"/>
  <c r="AT36" i="79" s="1"/>
  <c r="AJ36" i="79"/>
  <c r="AJ30" i="79"/>
  <c r="AK30" i="79"/>
  <c r="AT30" i="79" s="1"/>
  <c r="AK24" i="79"/>
  <c r="AT24" i="79" s="1"/>
  <c r="AJ14" i="95"/>
  <c r="AK14" i="95"/>
  <c r="AT14" i="95" s="1"/>
  <c r="W79" i="25"/>
  <c r="AG78" i="25"/>
  <c r="AP78" i="25" s="1"/>
  <c r="AF78" i="25"/>
  <c r="AO78" i="25" s="1"/>
  <c r="AE78" i="25"/>
  <c r="AK19" i="95"/>
  <c r="AT19" i="95" s="1"/>
  <c r="AJ19" i="95"/>
  <c r="AJ55" i="95"/>
  <c r="AK55" i="95"/>
  <c r="AT55" i="95" s="1"/>
  <c r="Y78" i="82"/>
  <c r="X78" i="82"/>
  <c r="AK76" i="79"/>
  <c r="AT76" i="79" s="1"/>
  <c r="AJ76" i="79"/>
  <c r="AJ71" i="79"/>
  <c r="AK71" i="79"/>
  <c r="AT71" i="79" s="1"/>
  <c r="AJ65" i="79"/>
  <c r="AK65" i="79"/>
  <c r="AT65" i="79" s="1"/>
  <c r="AJ59" i="79"/>
  <c r="AK59" i="79"/>
  <c r="AT59" i="79" s="1"/>
  <c r="AJ53" i="79"/>
  <c r="AK53" i="79"/>
  <c r="AT53" i="79" s="1"/>
  <c r="AJ47" i="79"/>
  <c r="AK47" i="79"/>
  <c r="AT47" i="79" s="1"/>
  <c r="AJ41" i="79"/>
  <c r="AK41" i="79"/>
  <c r="AT41" i="79" s="1"/>
  <c r="AJ35" i="79"/>
  <c r="AK35" i="79"/>
  <c r="AT35" i="79" s="1"/>
  <c r="AJ23" i="79"/>
  <c r="AK23" i="79"/>
  <c r="AT23" i="79" s="1"/>
  <c r="AJ17" i="79"/>
  <c r="AK17" i="79"/>
  <c r="AT17" i="79" s="1"/>
  <c r="AK11" i="79"/>
  <c r="AT11" i="79" s="1"/>
  <c r="AR76" i="34"/>
  <c r="AJ20" i="95"/>
  <c r="AK20" i="95"/>
  <c r="AT20" i="95" s="1"/>
  <c r="AJ56" i="95"/>
  <c r="AK56" i="95"/>
  <c r="AT56" i="95" s="1"/>
  <c r="AN78" i="73"/>
  <c r="AI78" i="73"/>
  <c r="AN77" i="93"/>
  <c r="AI77" i="93"/>
  <c r="AS41" i="95"/>
  <c r="AL41" i="95"/>
  <c r="AU41" i="95" s="1"/>
  <c r="AJ15" i="95"/>
  <c r="AK15" i="95"/>
  <c r="AT15" i="95" s="1"/>
  <c r="AJ51" i="95"/>
  <c r="AK51" i="95"/>
  <c r="AT51" i="95" s="1"/>
  <c r="AH77" i="34"/>
  <c r="AQ77" i="34" s="1"/>
  <c r="AR73" i="89"/>
  <c r="AK28" i="95"/>
  <c r="AT28" i="95" s="1"/>
  <c r="AJ28" i="95"/>
  <c r="AK64" i="95"/>
  <c r="AT64" i="95" s="1"/>
  <c r="AJ64" i="95"/>
  <c r="AI77" i="41"/>
  <c r="AN77" i="41"/>
  <c r="X77" i="78"/>
  <c r="Y77" i="78"/>
  <c r="AJ24" i="95"/>
  <c r="AK24" i="95"/>
  <c r="AT24" i="95" s="1"/>
  <c r="AJ60" i="95"/>
  <c r="AK60" i="95"/>
  <c r="AT60" i="95" s="1"/>
  <c r="AR73" i="94"/>
  <c r="AJ77" i="79"/>
  <c r="AK77" i="79"/>
  <c r="AT77" i="79" s="1"/>
  <c r="AK52" i="79"/>
  <c r="AT52" i="79" s="1"/>
  <c r="AJ52" i="79"/>
  <c r="AK46" i="79"/>
  <c r="AT46" i="79" s="1"/>
  <c r="AJ46" i="79"/>
  <c r="AJ34" i="79"/>
  <c r="AK34" i="79"/>
  <c r="AT34" i="79" s="1"/>
  <c r="AJ16" i="79"/>
  <c r="AK16" i="79"/>
  <c r="AT16" i="79" s="1"/>
  <c r="AS29" i="95"/>
  <c r="AL29" i="95"/>
  <c r="AU29" i="95" s="1"/>
  <c r="AR77" i="31"/>
  <c r="AI75" i="47"/>
  <c r="AN75" i="47"/>
  <c r="AJ62" i="95"/>
  <c r="AK62" i="95"/>
  <c r="AT62" i="95" s="1"/>
  <c r="Y79" i="77"/>
  <c r="X79" i="77"/>
  <c r="AR77" i="33"/>
  <c r="AJ21" i="95"/>
  <c r="AK21" i="95"/>
  <c r="AT21" i="95" s="1"/>
  <c r="AK57" i="95"/>
  <c r="AT57" i="95" s="1"/>
  <c r="AJ57" i="95"/>
  <c r="AE77" i="34"/>
  <c r="W78" i="34"/>
  <c r="AG77" i="34"/>
  <c r="AP77" i="34" s="1"/>
  <c r="AF77" i="34"/>
  <c r="AO77" i="34" s="1"/>
  <c r="AH74" i="94"/>
  <c r="AQ74" i="94" s="1"/>
  <c r="AK34" i="95"/>
  <c r="AT34" i="95" s="1"/>
  <c r="AJ34" i="95"/>
  <c r="AJ70" i="95"/>
  <c r="AK70" i="95"/>
  <c r="AT70" i="95" s="1"/>
  <c r="Y78" i="87"/>
  <c r="X78" i="87"/>
  <c r="AS35" i="95"/>
  <c r="AL35" i="95"/>
  <c r="AU35" i="95" s="1"/>
  <c r="AR75" i="45"/>
  <c r="AJ30" i="95"/>
  <c r="AK30" i="95"/>
  <c r="AT30" i="95" s="1"/>
  <c r="AJ66" i="95"/>
  <c r="AK66" i="95"/>
  <c r="AT66" i="95" s="1"/>
  <c r="Y77" i="46"/>
  <c r="X77" i="46"/>
  <c r="AS7" i="95"/>
  <c r="AL7" i="95"/>
  <c r="AU7" i="95" s="1"/>
  <c r="X79" i="37"/>
  <c r="Y79" i="37"/>
  <c r="Z79" i="37" s="1"/>
  <c r="AR77" i="90"/>
  <c r="AK31" i="95"/>
  <c r="AT31" i="95" s="1"/>
  <c r="AJ31" i="95"/>
  <c r="AJ67" i="95"/>
  <c r="AK67" i="95"/>
  <c r="AT67" i="95" s="1"/>
  <c r="AK75" i="79"/>
  <c r="AT75" i="79" s="1"/>
  <c r="AJ75" i="79"/>
  <c r="AK69" i="79"/>
  <c r="AT69" i="79" s="1"/>
  <c r="AJ69" i="79"/>
  <c r="AK63" i="79"/>
  <c r="AT63" i="79" s="1"/>
  <c r="AJ63" i="79"/>
  <c r="AK57" i="79"/>
  <c r="AT57" i="79" s="1"/>
  <c r="AJ57" i="79"/>
  <c r="AK51" i="79"/>
  <c r="AT51" i="79" s="1"/>
  <c r="AJ51" i="79"/>
  <c r="AK45" i="79"/>
  <c r="AT45" i="79" s="1"/>
  <c r="AJ45" i="79"/>
  <c r="AK39" i="79"/>
  <c r="AT39" i="79" s="1"/>
  <c r="AJ39" i="79"/>
  <c r="AK33" i="79"/>
  <c r="AT33" i="79" s="1"/>
  <c r="AJ33" i="79"/>
  <c r="AK27" i="79"/>
  <c r="AT27" i="79" s="1"/>
  <c r="AJ27" i="79"/>
  <c r="AX20" i="79"/>
  <c r="S20" i="79" s="1"/>
  <c r="AC20" i="79" s="1"/>
  <c r="AB21" i="79" s="1"/>
  <c r="AX14" i="79"/>
  <c r="S14" i="79" s="1"/>
  <c r="AC14" i="79" s="1"/>
  <c r="AB15" i="79" s="1"/>
  <c r="AX8" i="79"/>
  <c r="S8" i="79" s="1"/>
  <c r="AC8" i="79" s="1"/>
  <c r="AB9" i="79" s="1"/>
  <c r="AX3" i="79"/>
  <c r="S3" i="79" s="1"/>
  <c r="AC3" i="79" s="1"/>
  <c r="AH75" i="27"/>
  <c r="AQ75" i="27" s="1"/>
  <c r="AJ32" i="95"/>
  <c r="AK32" i="95"/>
  <c r="AT32" i="95" s="1"/>
  <c r="AJ68" i="95"/>
  <c r="AK68" i="95"/>
  <c r="AT68" i="95" s="1"/>
  <c r="AJ65" i="95"/>
  <c r="AH78" i="42"/>
  <c r="AQ78" i="42" s="1"/>
  <c r="AJ27" i="95"/>
  <c r="AK27" i="95"/>
  <c r="AT27" i="95" s="1"/>
  <c r="AJ63" i="95"/>
  <c r="AK63" i="95"/>
  <c r="AT63" i="95" s="1"/>
  <c r="Z74" i="94"/>
  <c r="AI76" i="83"/>
  <c r="AN76" i="83"/>
  <c r="Y78" i="30"/>
  <c r="X78" i="30"/>
  <c r="AJ5" i="95"/>
  <c r="AK5" i="95"/>
  <c r="AT5" i="95" s="1"/>
  <c r="AK40" i="95"/>
  <c r="AT40" i="95" s="1"/>
  <c r="AJ40" i="95"/>
  <c r="AJ77" i="95"/>
  <c r="AK77" i="95"/>
  <c r="AT77" i="95" s="1"/>
  <c r="AI77" i="87"/>
  <c r="AN77" i="87"/>
  <c r="AR76" i="43"/>
  <c r="Y75" i="74"/>
  <c r="X75" i="74"/>
  <c r="Z75" i="74" s="1"/>
  <c r="X79" i="26"/>
  <c r="Y79" i="26"/>
  <c r="AJ36" i="95"/>
  <c r="AK36" i="95"/>
  <c r="AT36" i="95" s="1"/>
  <c r="AJ72" i="95"/>
  <c r="AK72" i="95"/>
  <c r="AT72" i="95" s="1"/>
  <c r="AN79" i="95"/>
  <c r="AN81" i="95" s="1"/>
  <c r="AI79" i="95"/>
  <c r="AI76" i="46"/>
  <c r="AN76" i="46"/>
  <c r="AI79" i="38"/>
  <c r="AN79" i="38"/>
  <c r="AI77" i="82"/>
  <c r="AN77" i="82"/>
  <c r="AJ56" i="79"/>
  <c r="AK56" i="79"/>
  <c r="AT56" i="79" s="1"/>
  <c r="AJ44" i="79"/>
  <c r="AK44" i="79"/>
  <c r="AT44" i="79" s="1"/>
  <c r="AJ32" i="79"/>
  <c r="AK32" i="79"/>
  <c r="AT32" i="79" s="1"/>
  <c r="AJ38" i="95"/>
  <c r="AK38" i="95"/>
  <c r="AT38" i="95" s="1"/>
  <c r="AJ74" i="95"/>
  <c r="AK74" i="95"/>
  <c r="AT74" i="95" s="1"/>
  <c r="AI78" i="77"/>
  <c r="AN78" i="77"/>
  <c r="AH78" i="81"/>
  <c r="AQ78" i="81" s="1"/>
  <c r="AH74" i="75"/>
  <c r="AQ74" i="75" s="1"/>
  <c r="AJ33" i="95"/>
  <c r="AK33" i="95"/>
  <c r="AT33" i="95" s="1"/>
  <c r="AJ69" i="95"/>
  <c r="AK69" i="95"/>
  <c r="AT69" i="95" s="1"/>
  <c r="AS17" i="95"/>
  <c r="AL17" i="95"/>
  <c r="AU17" i="95" s="1"/>
  <c r="AN77" i="30"/>
  <c r="AI77" i="30"/>
  <c r="AJ10" i="95"/>
  <c r="AK10" i="95"/>
  <c r="AT10" i="95" s="1"/>
  <c r="AJ46" i="95"/>
  <c r="AK46" i="95"/>
  <c r="AT46" i="95" s="1"/>
  <c r="AH78" i="90"/>
  <c r="AQ78" i="90" s="1"/>
  <c r="AS59" i="95"/>
  <c r="AL59" i="95"/>
  <c r="AU59" i="95" s="1"/>
  <c r="AI76" i="78"/>
  <c r="AN76" i="78"/>
  <c r="AH74" i="89"/>
  <c r="AQ74" i="89" s="1"/>
  <c r="AI74" i="74"/>
  <c r="AN74" i="74"/>
  <c r="AJ6" i="95"/>
  <c r="AK6" i="95"/>
  <c r="AT6" i="95" s="1"/>
  <c r="AJ42" i="95"/>
  <c r="AK42" i="95"/>
  <c r="AT42" i="95" s="1"/>
  <c r="AJ78" i="95"/>
  <c r="AK78" i="95"/>
  <c r="AT78" i="95" s="1"/>
  <c r="AJ11" i="95"/>
  <c r="AN78" i="37"/>
  <c r="AI78" i="37"/>
  <c r="AK25" i="95"/>
  <c r="AT25" i="95" s="1"/>
  <c r="AJ25" i="95"/>
  <c r="AH78" i="31"/>
  <c r="AQ78" i="31" s="1"/>
  <c r="AX79" i="79"/>
  <c r="S79" i="79" s="1"/>
  <c r="AC79" i="79" s="1"/>
  <c r="AJ79" i="79" s="1"/>
  <c r="AS79" i="79" s="1"/>
  <c r="AG79" i="79"/>
  <c r="AP79" i="79" s="1"/>
  <c r="AP81" i="79" s="1"/>
  <c r="AF79" i="79"/>
  <c r="AO79" i="79" s="1"/>
  <c r="AO81" i="79" s="1"/>
  <c r="AE79" i="79"/>
  <c r="AK58" i="79"/>
  <c r="AT58" i="79" s="1"/>
  <c r="AJ58" i="79"/>
  <c r="AK28" i="79"/>
  <c r="AT28" i="79" s="1"/>
  <c r="AJ22" i="79"/>
  <c r="AK22" i="79"/>
  <c r="AT22" i="79" s="1"/>
  <c r="AJ10" i="79"/>
  <c r="AK10" i="79"/>
  <c r="AT10" i="79" s="1"/>
  <c r="AJ26" i="95"/>
  <c r="AK26" i="95"/>
  <c r="AT26" i="95" s="1"/>
  <c r="AG77" i="43"/>
  <c r="AP77" i="43" s="1"/>
  <c r="AE77" i="43"/>
  <c r="W78" i="43"/>
  <c r="AF77" i="43"/>
  <c r="AO77" i="43" s="1"/>
  <c r="W76" i="29"/>
  <c r="AG75" i="29"/>
  <c r="AP75" i="29" s="1"/>
  <c r="AE75" i="29"/>
  <c r="AF75" i="29"/>
  <c r="AO75" i="29" s="1"/>
  <c r="AK37" i="95"/>
  <c r="AT37" i="95" s="1"/>
  <c r="AJ37" i="95"/>
  <c r="AJ73" i="95"/>
  <c r="AK73" i="95"/>
  <c r="AT73" i="95" s="1"/>
  <c r="Y76" i="35"/>
  <c r="X76" i="35"/>
  <c r="AJ74" i="79"/>
  <c r="AK74" i="79"/>
  <c r="AT74" i="79" s="1"/>
  <c r="AJ68" i="79"/>
  <c r="AK68" i="79"/>
  <c r="AT68" i="79" s="1"/>
  <c r="AJ62" i="79"/>
  <c r="AK62" i="79"/>
  <c r="AT62" i="79" s="1"/>
  <c r="AJ38" i="79"/>
  <c r="AK38" i="79"/>
  <c r="AT38" i="79" s="1"/>
  <c r="AJ26" i="79"/>
  <c r="AK26" i="79"/>
  <c r="AT26" i="79" s="1"/>
  <c r="AK20" i="79"/>
  <c r="AT20" i="79" s="1"/>
  <c r="AS53" i="95"/>
  <c r="AL53" i="95"/>
  <c r="AU53" i="95" s="1"/>
  <c r="AH77" i="39"/>
  <c r="AQ77" i="39" s="1"/>
  <c r="X76" i="47"/>
  <c r="Y76" i="47"/>
  <c r="AR73" i="75"/>
  <c r="AR77" i="42"/>
  <c r="AJ43" i="95"/>
  <c r="AK43" i="95"/>
  <c r="AT43" i="95" s="1"/>
  <c r="AK79" i="95"/>
  <c r="AT79" i="95" s="1"/>
  <c r="AJ79" i="95"/>
  <c r="AS79" i="95" s="1"/>
  <c r="AN75" i="35"/>
  <c r="AI75" i="35"/>
  <c r="AK73" i="79"/>
  <c r="AT73" i="79" s="1"/>
  <c r="AJ73" i="79"/>
  <c r="AK67" i="79"/>
  <c r="AT67" i="79" s="1"/>
  <c r="AJ67" i="79"/>
  <c r="AK61" i="79"/>
  <c r="AT61" i="79" s="1"/>
  <c r="AJ61" i="79"/>
  <c r="AK55" i="79"/>
  <c r="AT55" i="79" s="1"/>
  <c r="AJ55" i="79"/>
  <c r="AK49" i="79"/>
  <c r="AT49" i="79" s="1"/>
  <c r="AJ37" i="79"/>
  <c r="AK37" i="79"/>
  <c r="AT37" i="79" s="1"/>
  <c r="AJ31" i="79"/>
  <c r="AK31" i="79"/>
  <c r="AT31" i="79" s="1"/>
  <c r="AX24" i="79"/>
  <c r="S24" i="79" s="1"/>
  <c r="AC24" i="79" s="1"/>
  <c r="AB25" i="79" s="1"/>
  <c r="AX18" i="79"/>
  <c r="S18" i="79" s="1"/>
  <c r="AC18" i="79" s="1"/>
  <c r="AB19" i="79" s="1"/>
  <c r="AX12" i="79"/>
  <c r="S12" i="79" s="1"/>
  <c r="AC12" i="79" s="1"/>
  <c r="AB13" i="79" s="1"/>
  <c r="Z77" i="39"/>
  <c r="AJ8" i="95"/>
  <c r="AK8" i="95"/>
  <c r="AT8" i="95" s="1"/>
  <c r="AJ44" i="95"/>
  <c r="AK44" i="95"/>
  <c r="AT44" i="95" s="1"/>
  <c r="AS23" i="95"/>
  <c r="AL23" i="95"/>
  <c r="AU23" i="95" s="1"/>
  <c r="Z74" i="75"/>
  <c r="AJ3" i="95"/>
  <c r="AB4" i="95"/>
  <c r="AJ39" i="95"/>
  <c r="AK39" i="95"/>
  <c r="AT39" i="95" s="1"/>
  <c r="AJ76" i="95"/>
  <c r="AK76" i="95"/>
  <c r="AT76" i="95" s="1"/>
  <c r="AR77" i="81"/>
  <c r="AR74" i="27"/>
  <c r="Y77" i="83"/>
  <c r="X77" i="83"/>
  <c r="AK16" i="95"/>
  <c r="AT16" i="95" s="1"/>
  <c r="AJ16" i="95"/>
  <c r="AJ52" i="95"/>
  <c r="AK52" i="95"/>
  <c r="AT52" i="95" s="1"/>
  <c r="X78" i="41"/>
  <c r="Y78" i="41"/>
  <c r="AN78" i="86"/>
  <c r="AI78" i="86"/>
  <c r="Y79" i="85"/>
  <c r="X79" i="85"/>
  <c r="Z74" i="89"/>
  <c r="AI78" i="26"/>
  <c r="AN78" i="26"/>
  <c r="AJ12" i="95"/>
  <c r="AK12" i="95"/>
  <c r="AT12" i="95" s="1"/>
  <c r="AJ48" i="95"/>
  <c r="AK48" i="95"/>
  <c r="AT48" i="95" s="1"/>
  <c r="AH76" i="45"/>
  <c r="AQ76" i="45" s="1"/>
  <c r="AK70" i="79"/>
  <c r="AT70" i="79" s="1"/>
  <c r="AJ70" i="79"/>
  <c r="AK13" i="95"/>
  <c r="AT13" i="95" s="1"/>
  <c r="AJ13" i="95"/>
  <c r="AK18" i="79"/>
  <c r="AT18" i="79" s="1"/>
  <c r="AK6" i="79"/>
  <c r="AT6" i="79" s="1"/>
  <c r="AJ6" i="79"/>
  <c r="AS71" i="95"/>
  <c r="AL71" i="95"/>
  <c r="AU71" i="95" s="1"/>
  <c r="AH78" i="33"/>
  <c r="AQ78" i="33" s="1"/>
  <c r="AJ50" i="95"/>
  <c r="AK50" i="95"/>
  <c r="AT50" i="95" s="1"/>
  <c r="Y79" i="73"/>
  <c r="X79" i="73"/>
  <c r="X78" i="93"/>
  <c r="Y78" i="93"/>
  <c r="W79" i="81"/>
  <c r="AG78" i="81"/>
  <c r="AP78" i="81" s="1"/>
  <c r="AE78" i="81"/>
  <c r="AF78" i="81"/>
  <c r="AO78" i="81" s="1"/>
  <c r="AH77" i="43"/>
  <c r="AQ77" i="43" s="1"/>
  <c r="AK9" i="95"/>
  <c r="AT9" i="95" s="1"/>
  <c r="AJ9" i="95"/>
  <c r="AJ45" i="95"/>
  <c r="AK45" i="95"/>
  <c r="AT45" i="95" s="1"/>
  <c r="AK22" i="95"/>
  <c r="AT22" i="95" s="1"/>
  <c r="AJ22" i="95"/>
  <c r="AJ58" i="95"/>
  <c r="AK58" i="95"/>
  <c r="AT58" i="95" s="1"/>
  <c r="Z78" i="90"/>
  <c r="AJ75" i="95"/>
  <c r="AR76" i="39"/>
  <c r="X79" i="86"/>
  <c r="Y79" i="86"/>
  <c r="AN78" i="85"/>
  <c r="AI78" i="85"/>
  <c r="AJ18" i="95"/>
  <c r="AK18" i="95"/>
  <c r="AT18" i="95" s="1"/>
  <c r="AJ54" i="95"/>
  <c r="AK54" i="95"/>
  <c r="AT54" i="95" s="1"/>
  <c r="Z76" i="45"/>
  <c r="AJ47" i="95"/>
  <c r="X80" i="38"/>
  <c r="Y80" i="38"/>
  <c r="AJ50" i="79" l="1"/>
  <c r="AK40" i="79"/>
  <c r="AT40" i="79" s="1"/>
  <c r="AJ43" i="79"/>
  <c r="AJ28" i="79"/>
  <c r="AK5" i="79"/>
  <c r="AT5" i="79" s="1"/>
  <c r="AK29" i="79"/>
  <c r="AT29" i="79" s="1"/>
  <c r="AJ42" i="79"/>
  <c r="AJ49" i="79"/>
  <c r="AK79" i="79"/>
  <c r="AT79" i="79" s="1"/>
  <c r="W76" i="27"/>
  <c r="Z78" i="30"/>
  <c r="AE78" i="30" s="1"/>
  <c r="Z79" i="77"/>
  <c r="AE79" i="77" s="1"/>
  <c r="AJ7" i="79"/>
  <c r="Z78" i="41"/>
  <c r="AE78" i="41" s="1"/>
  <c r="Z76" i="47"/>
  <c r="W77" i="47" s="1"/>
  <c r="AJ20" i="79"/>
  <c r="AJ14" i="79"/>
  <c r="AL14" i="79" s="1"/>
  <c r="AU14" i="79" s="1"/>
  <c r="Z79" i="26"/>
  <c r="AE79" i="26" s="1"/>
  <c r="AG74" i="89"/>
  <c r="AP74" i="89" s="1"/>
  <c r="AF74" i="89"/>
  <c r="AO74" i="89" s="1"/>
  <c r="W75" i="89"/>
  <c r="AE74" i="89"/>
  <c r="AK4" i="95"/>
  <c r="AT4" i="95" s="1"/>
  <c r="AT81" i="95" s="1"/>
  <c r="AJ4" i="95"/>
  <c r="AS50" i="79"/>
  <c r="AL50" i="79"/>
  <c r="AU50" i="79" s="1"/>
  <c r="AS54" i="95"/>
  <c r="AL54" i="95"/>
  <c r="AU54" i="95" s="1"/>
  <c r="AH79" i="86"/>
  <c r="AQ79" i="86" s="1"/>
  <c r="AS9" i="95"/>
  <c r="AL9" i="95"/>
  <c r="AU9" i="95" s="1"/>
  <c r="AS8" i="95"/>
  <c r="AL8" i="95"/>
  <c r="AU8" i="95" s="1"/>
  <c r="AS47" i="95"/>
  <c r="AL47" i="95"/>
  <c r="AU47" i="95" s="1"/>
  <c r="AR78" i="85"/>
  <c r="AH79" i="73"/>
  <c r="AQ79" i="73" s="1"/>
  <c r="AS6" i="79"/>
  <c r="AL6" i="79"/>
  <c r="AU6" i="79" s="1"/>
  <c r="AS70" i="79"/>
  <c r="AL70" i="79"/>
  <c r="AU70" i="79" s="1"/>
  <c r="AR78" i="26"/>
  <c r="AS16" i="95"/>
  <c r="AL16" i="95"/>
  <c r="AU16" i="95" s="1"/>
  <c r="AS39" i="95"/>
  <c r="AL39" i="95"/>
  <c r="AU39" i="95" s="1"/>
  <c r="AJ19" i="79"/>
  <c r="AK19" i="79"/>
  <c r="AT19" i="79" s="1"/>
  <c r="AS43" i="79"/>
  <c r="AL43" i="79"/>
  <c r="AU43" i="79" s="1"/>
  <c r="AS61" i="79"/>
  <c r="AL61" i="79"/>
  <c r="AU61" i="79" s="1"/>
  <c r="AS73" i="95"/>
  <c r="AL73" i="95"/>
  <c r="AU73" i="95" s="1"/>
  <c r="AS22" i="79"/>
  <c r="AL22" i="79"/>
  <c r="AU22" i="79" s="1"/>
  <c r="AR78" i="37"/>
  <c r="AS42" i="95"/>
  <c r="AL42" i="95"/>
  <c r="AU42" i="95" s="1"/>
  <c r="AS33" i="95"/>
  <c r="AL33" i="95"/>
  <c r="AU33" i="95" s="1"/>
  <c r="AR78" i="77"/>
  <c r="AS56" i="79"/>
  <c r="AL56" i="79"/>
  <c r="AU56" i="79" s="1"/>
  <c r="AR76" i="46"/>
  <c r="AS36" i="95"/>
  <c r="AL36" i="95"/>
  <c r="AU36" i="95" s="1"/>
  <c r="AG75" i="74"/>
  <c r="AP75" i="74" s="1"/>
  <c r="AF75" i="74"/>
  <c r="AO75" i="74" s="1"/>
  <c r="AE75" i="74"/>
  <c r="W76" i="74"/>
  <c r="AS77" i="95"/>
  <c r="AL77" i="95"/>
  <c r="AU77" i="95" s="1"/>
  <c r="AS63" i="95"/>
  <c r="AL63" i="95"/>
  <c r="AU63" i="95" s="1"/>
  <c r="AS32" i="95"/>
  <c r="AL32" i="95"/>
  <c r="AU32" i="95" s="1"/>
  <c r="AB4" i="79"/>
  <c r="AJ3" i="79"/>
  <c r="AS33" i="79"/>
  <c r="AL33" i="79"/>
  <c r="AU33" i="79" s="1"/>
  <c r="AS51" i="79"/>
  <c r="AL51" i="79"/>
  <c r="AU51" i="79" s="1"/>
  <c r="AS69" i="79"/>
  <c r="AL69" i="79"/>
  <c r="AU69" i="79" s="1"/>
  <c r="AS31" i="95"/>
  <c r="AL31" i="95"/>
  <c r="AU31" i="95" s="1"/>
  <c r="W80" i="37"/>
  <c r="AG79" i="37"/>
  <c r="AP79" i="37" s="1"/>
  <c r="AF79" i="37"/>
  <c r="AO79" i="37" s="1"/>
  <c r="AE79" i="37"/>
  <c r="AS70" i="95"/>
  <c r="AL70" i="95"/>
  <c r="AU70" i="95" s="1"/>
  <c r="AN77" i="34"/>
  <c r="AI77" i="34"/>
  <c r="AS46" i="79"/>
  <c r="AL46" i="79"/>
  <c r="AU46" i="79" s="1"/>
  <c r="AR78" i="73"/>
  <c r="AS76" i="79"/>
  <c r="AL76" i="79"/>
  <c r="AU76" i="79" s="1"/>
  <c r="AS55" i="95"/>
  <c r="AL55" i="95"/>
  <c r="AU55" i="95" s="1"/>
  <c r="AJ24" i="79"/>
  <c r="AS42" i="79"/>
  <c r="AL42" i="79"/>
  <c r="AU42" i="79" s="1"/>
  <c r="AS60" i="79"/>
  <c r="AL60" i="79"/>
  <c r="AU60" i="79" s="1"/>
  <c r="AS78" i="79"/>
  <c r="AL78" i="79"/>
  <c r="AU78" i="79" s="1"/>
  <c r="AN75" i="27"/>
  <c r="AI75" i="27"/>
  <c r="Y79" i="33"/>
  <c r="X79" i="33"/>
  <c r="W77" i="45"/>
  <c r="AG76" i="45"/>
  <c r="AP76" i="45" s="1"/>
  <c r="AF76" i="45"/>
  <c r="AO76" i="45" s="1"/>
  <c r="AE76" i="45"/>
  <c r="AJ25" i="79"/>
  <c r="AK25" i="79"/>
  <c r="AT25" i="79" s="1"/>
  <c r="X76" i="29"/>
  <c r="Z76" i="29" s="1"/>
  <c r="Y76" i="29"/>
  <c r="AS40" i="95"/>
  <c r="AL40" i="95"/>
  <c r="AU40" i="95" s="1"/>
  <c r="AJ9" i="79"/>
  <c r="AK9" i="79"/>
  <c r="AT9" i="79" s="1"/>
  <c r="AS66" i="95"/>
  <c r="AL66" i="95"/>
  <c r="AU66" i="95" s="1"/>
  <c r="AS34" i="95"/>
  <c r="AL34" i="95"/>
  <c r="AU34" i="95" s="1"/>
  <c r="AS57" i="95"/>
  <c r="AL57" i="95"/>
  <c r="AU57" i="95" s="1"/>
  <c r="AR75" i="47"/>
  <c r="AH77" i="78"/>
  <c r="AQ77" i="78" s="1"/>
  <c r="AS28" i="95"/>
  <c r="AL28" i="95"/>
  <c r="AU28" i="95" s="1"/>
  <c r="AS15" i="95"/>
  <c r="AL15" i="95"/>
  <c r="AU15" i="95" s="1"/>
  <c r="AS23" i="79"/>
  <c r="AL23" i="79"/>
  <c r="AU23" i="79" s="1"/>
  <c r="AS41" i="79"/>
  <c r="AL41" i="79"/>
  <c r="AU41" i="79" s="1"/>
  <c r="Y79" i="25"/>
  <c r="X79" i="25"/>
  <c r="Z79" i="25" s="1"/>
  <c r="AS61" i="95"/>
  <c r="AL61" i="95"/>
  <c r="AU61" i="95" s="1"/>
  <c r="AF78" i="90"/>
  <c r="AO78" i="90" s="1"/>
  <c r="AG78" i="90"/>
  <c r="AP78" i="90" s="1"/>
  <c r="AE78" i="90"/>
  <c r="W79" i="90"/>
  <c r="AS45" i="95"/>
  <c r="AL45" i="95"/>
  <c r="AU45" i="95" s="1"/>
  <c r="X79" i="81"/>
  <c r="Y79" i="81"/>
  <c r="Z79" i="73"/>
  <c r="AJ18" i="79"/>
  <c r="AS48" i="95"/>
  <c r="AL48" i="95"/>
  <c r="AU48" i="95" s="1"/>
  <c r="AH79" i="85"/>
  <c r="AQ79" i="85" s="1"/>
  <c r="AH78" i="41"/>
  <c r="AQ78" i="41" s="1"/>
  <c r="AH77" i="83"/>
  <c r="AQ77" i="83" s="1"/>
  <c r="AS3" i="95"/>
  <c r="AL3" i="95"/>
  <c r="AU3" i="95" s="1"/>
  <c r="AS49" i="79"/>
  <c r="AL49" i="79"/>
  <c r="AU49" i="79" s="1"/>
  <c r="AS67" i="79"/>
  <c r="AL67" i="79"/>
  <c r="AU67" i="79" s="1"/>
  <c r="AR75" i="35"/>
  <c r="AH76" i="35"/>
  <c r="AQ76" i="35" s="1"/>
  <c r="AS26" i="95"/>
  <c r="AL26" i="95"/>
  <c r="AU26" i="95" s="1"/>
  <c r="AS28" i="79"/>
  <c r="AL28" i="79"/>
  <c r="AU28" i="79" s="1"/>
  <c r="AS11" i="95"/>
  <c r="AL11" i="95"/>
  <c r="AU11" i="95" s="1"/>
  <c r="AS6" i="95"/>
  <c r="AL6" i="95"/>
  <c r="AU6" i="95" s="1"/>
  <c r="AS46" i="95"/>
  <c r="AL46" i="95"/>
  <c r="AU46" i="95" s="1"/>
  <c r="AS74" i="95"/>
  <c r="AL74" i="95"/>
  <c r="AU74" i="95" s="1"/>
  <c r="AS32" i="79"/>
  <c r="AL32" i="79"/>
  <c r="AU32" i="79" s="1"/>
  <c r="AR77" i="82"/>
  <c r="AH79" i="26"/>
  <c r="AQ79" i="26" s="1"/>
  <c r="AS27" i="95"/>
  <c r="AL27" i="95"/>
  <c r="AU27" i="95" s="1"/>
  <c r="AS65" i="95"/>
  <c r="AL65" i="95"/>
  <c r="AU65" i="95" s="1"/>
  <c r="AK15" i="79"/>
  <c r="AT15" i="79" s="1"/>
  <c r="AJ15" i="79"/>
  <c r="AS39" i="79"/>
  <c r="AL39" i="79"/>
  <c r="AU39" i="79" s="1"/>
  <c r="AS57" i="79"/>
  <c r="AL57" i="79"/>
  <c r="AU57" i="79" s="1"/>
  <c r="AS75" i="79"/>
  <c r="AL75" i="79"/>
  <c r="AU75" i="79" s="1"/>
  <c r="AH78" i="87"/>
  <c r="AQ78" i="87" s="1"/>
  <c r="AS52" i="79"/>
  <c r="AL52" i="79"/>
  <c r="AU52" i="79" s="1"/>
  <c r="Z77" i="78"/>
  <c r="AH78" i="82"/>
  <c r="AQ78" i="82" s="1"/>
  <c r="AS48" i="79"/>
  <c r="AL48" i="79"/>
  <c r="AU48" i="79" s="1"/>
  <c r="AS66" i="79"/>
  <c r="AL66" i="79"/>
  <c r="AU66" i="79" s="1"/>
  <c r="Y76" i="27"/>
  <c r="X76" i="27"/>
  <c r="AS26" i="79"/>
  <c r="AL26" i="79"/>
  <c r="AU26" i="79" s="1"/>
  <c r="AS62" i="79"/>
  <c r="AL62" i="79"/>
  <c r="AU62" i="79" s="1"/>
  <c r="X78" i="43"/>
  <c r="Y78" i="43"/>
  <c r="AS40" i="79"/>
  <c r="AL40" i="79"/>
  <c r="AU40" i="79" s="1"/>
  <c r="AR76" i="83"/>
  <c r="AJ21" i="79"/>
  <c r="AK21" i="79"/>
  <c r="AT21" i="79" s="1"/>
  <c r="AH77" i="46"/>
  <c r="AQ77" i="46" s="1"/>
  <c r="AS30" i="95"/>
  <c r="AL30" i="95"/>
  <c r="AU30" i="95" s="1"/>
  <c r="AS16" i="79"/>
  <c r="AL16" i="79"/>
  <c r="AU16" i="79" s="1"/>
  <c r="AS60" i="95"/>
  <c r="AL60" i="95"/>
  <c r="AU60" i="95" s="1"/>
  <c r="AS56" i="95"/>
  <c r="AL56" i="95"/>
  <c r="AU56" i="95" s="1"/>
  <c r="AS11" i="79"/>
  <c r="AL11" i="79"/>
  <c r="AU11" i="79" s="1"/>
  <c r="AS29" i="79"/>
  <c r="AL29" i="79"/>
  <c r="AU29" i="79" s="1"/>
  <c r="AS47" i="79"/>
  <c r="AL47" i="79"/>
  <c r="AU47" i="79" s="1"/>
  <c r="AS65" i="79"/>
  <c r="AL65" i="79"/>
  <c r="AU65" i="79" s="1"/>
  <c r="AI78" i="25"/>
  <c r="AN78" i="25"/>
  <c r="AS14" i="95"/>
  <c r="AL14" i="95"/>
  <c r="AU14" i="95" s="1"/>
  <c r="AS30" i="79"/>
  <c r="AL30" i="79"/>
  <c r="AU30" i="79" s="1"/>
  <c r="AS49" i="95"/>
  <c r="AL49" i="95"/>
  <c r="AU49" i="95" s="1"/>
  <c r="Y79" i="31"/>
  <c r="X79" i="31"/>
  <c r="AH76" i="47"/>
  <c r="AQ76" i="47" s="1"/>
  <c r="AS37" i="95"/>
  <c r="AL37" i="95"/>
  <c r="AU37" i="95" s="1"/>
  <c r="AL79" i="95"/>
  <c r="AU79" i="95" s="1"/>
  <c r="AR79" i="95"/>
  <c r="AR81" i="95" s="1"/>
  <c r="AG78" i="30"/>
  <c r="AP78" i="30" s="1"/>
  <c r="AH79" i="77"/>
  <c r="AQ79" i="77" s="1"/>
  <c r="AS5" i="79"/>
  <c r="AS19" i="95"/>
  <c r="AL19" i="95"/>
  <c r="AU19" i="95" s="1"/>
  <c r="AE74" i="75"/>
  <c r="W75" i="75"/>
  <c r="AF74" i="75"/>
  <c r="AO74" i="75" s="1"/>
  <c r="AG74" i="75"/>
  <c r="AP74" i="75" s="1"/>
  <c r="AS31" i="79"/>
  <c r="AL31" i="79"/>
  <c r="AU31" i="79" s="1"/>
  <c r="AH80" i="38"/>
  <c r="AQ80" i="38" s="1"/>
  <c r="Z79" i="86"/>
  <c r="AS58" i="95"/>
  <c r="AL58" i="95"/>
  <c r="AU58" i="95" s="1"/>
  <c r="AH78" i="93"/>
  <c r="AQ78" i="93" s="1"/>
  <c r="AS50" i="95"/>
  <c r="AL50" i="95"/>
  <c r="AU50" i="95" s="1"/>
  <c r="AS12" i="95"/>
  <c r="AL12" i="95"/>
  <c r="AU12" i="95" s="1"/>
  <c r="Z79" i="85"/>
  <c r="Z77" i="83"/>
  <c r="AS76" i="95"/>
  <c r="AL76" i="95"/>
  <c r="AU76" i="95" s="1"/>
  <c r="W78" i="39"/>
  <c r="AG77" i="39"/>
  <c r="AP77" i="39" s="1"/>
  <c r="AF77" i="39"/>
  <c r="AO77" i="39" s="1"/>
  <c r="AE77" i="39"/>
  <c r="AS55" i="79"/>
  <c r="AL55" i="79"/>
  <c r="AU55" i="79" s="1"/>
  <c r="AS73" i="79"/>
  <c r="AL73" i="79"/>
  <c r="AU73" i="79" s="1"/>
  <c r="Z76" i="35"/>
  <c r="AI75" i="29"/>
  <c r="AN75" i="29"/>
  <c r="AN77" i="43"/>
  <c r="AI77" i="43"/>
  <c r="AS10" i="79"/>
  <c r="AL10" i="79"/>
  <c r="AU10" i="79" s="1"/>
  <c r="AS25" i="95"/>
  <c r="AL25" i="95"/>
  <c r="AU25" i="95" s="1"/>
  <c r="AS78" i="95"/>
  <c r="AL78" i="95"/>
  <c r="AU78" i="95" s="1"/>
  <c r="AR74" i="74"/>
  <c r="AS10" i="95"/>
  <c r="AL10" i="95"/>
  <c r="AU10" i="95" s="1"/>
  <c r="AS69" i="95"/>
  <c r="AL69" i="95"/>
  <c r="AU69" i="95" s="1"/>
  <c r="AS38" i="95"/>
  <c r="AL38" i="95"/>
  <c r="AU38" i="95" s="1"/>
  <c r="AS44" i="79"/>
  <c r="AL44" i="79"/>
  <c r="AU44" i="79" s="1"/>
  <c r="AR79" i="38"/>
  <c r="AS72" i="95"/>
  <c r="AL72" i="95"/>
  <c r="AU72" i="95" s="1"/>
  <c r="AH75" i="74"/>
  <c r="AQ75" i="74" s="1"/>
  <c r="AR77" i="87"/>
  <c r="AS5" i="95"/>
  <c r="AL5" i="95"/>
  <c r="AU5" i="95" s="1"/>
  <c r="AF74" i="94"/>
  <c r="AO74" i="94" s="1"/>
  <c r="W75" i="94"/>
  <c r="AE74" i="94"/>
  <c r="AG74" i="94"/>
  <c r="AP74" i="94" s="1"/>
  <c r="AS68" i="95"/>
  <c r="AL68" i="95"/>
  <c r="AU68" i="95" s="1"/>
  <c r="AS27" i="79"/>
  <c r="AL27" i="79"/>
  <c r="AU27" i="79" s="1"/>
  <c r="AS45" i="79"/>
  <c r="AL45" i="79"/>
  <c r="AU45" i="79" s="1"/>
  <c r="AS63" i="79"/>
  <c r="AL63" i="79"/>
  <c r="AU63" i="79" s="1"/>
  <c r="Z78" i="87"/>
  <c r="AS21" i="95"/>
  <c r="AL21" i="95"/>
  <c r="AU21" i="95" s="1"/>
  <c r="AR77" i="41"/>
  <c r="AR77" i="93"/>
  <c r="Z78" i="82"/>
  <c r="AJ12" i="79"/>
  <c r="AS36" i="79"/>
  <c r="AL36" i="79"/>
  <c r="AU36" i="79" s="1"/>
  <c r="AS54" i="79"/>
  <c r="AL54" i="79"/>
  <c r="AU54" i="79" s="1"/>
  <c r="AS72" i="79"/>
  <c r="AL72" i="79"/>
  <c r="AU72" i="79" s="1"/>
  <c r="AS64" i="79"/>
  <c r="AL64" i="79"/>
  <c r="AU64" i="79" s="1"/>
  <c r="X79" i="42"/>
  <c r="Y79" i="42"/>
  <c r="AI78" i="31"/>
  <c r="AN78" i="31"/>
  <c r="AS75" i="95"/>
  <c r="AL75" i="95"/>
  <c r="AU75" i="95" s="1"/>
  <c r="AS44" i="95"/>
  <c r="AL44" i="95"/>
  <c r="AU44" i="95" s="1"/>
  <c r="AS43" i="95"/>
  <c r="AL43" i="95"/>
  <c r="AU43" i="95" s="1"/>
  <c r="AS20" i="79"/>
  <c r="AL20" i="79"/>
  <c r="AU20" i="79" s="1"/>
  <c r="AS74" i="79"/>
  <c r="AL74" i="79"/>
  <c r="AU74" i="79" s="1"/>
  <c r="AI79" i="79"/>
  <c r="AN79" i="79"/>
  <c r="AN81" i="79" s="1"/>
  <c r="AS59" i="79"/>
  <c r="AL59" i="79"/>
  <c r="AU59" i="79" s="1"/>
  <c r="AS13" i="95"/>
  <c r="AL13" i="95"/>
  <c r="AU13" i="95" s="1"/>
  <c r="Z80" i="38"/>
  <c r="AS18" i="95"/>
  <c r="AL18" i="95"/>
  <c r="AU18" i="95" s="1"/>
  <c r="AS22" i="95"/>
  <c r="AL22" i="95"/>
  <c r="AU22" i="95" s="1"/>
  <c r="AI78" i="81"/>
  <c r="AN78" i="81"/>
  <c r="Z78" i="93"/>
  <c r="AR78" i="86"/>
  <c r="AS52" i="95"/>
  <c r="AL52" i="95"/>
  <c r="AU52" i="95" s="1"/>
  <c r="AJ13" i="79"/>
  <c r="AK13" i="79"/>
  <c r="AT13" i="79" s="1"/>
  <c r="AS37" i="79"/>
  <c r="AL37" i="79"/>
  <c r="AU37" i="79" s="1"/>
  <c r="AJ8" i="79"/>
  <c r="AS38" i="79"/>
  <c r="AL38" i="79"/>
  <c r="AU38" i="79" s="1"/>
  <c r="AS68" i="79"/>
  <c r="AL68" i="79"/>
  <c r="AU68" i="79" s="1"/>
  <c r="AS58" i="79"/>
  <c r="AL58" i="79"/>
  <c r="AU58" i="79" s="1"/>
  <c r="AR76" i="78"/>
  <c r="AR77" i="30"/>
  <c r="AH78" i="30"/>
  <c r="AQ78" i="30" s="1"/>
  <c r="AS67" i="95"/>
  <c r="AL67" i="95"/>
  <c r="AU67" i="95" s="1"/>
  <c r="AH79" i="37"/>
  <c r="AQ79" i="37" s="1"/>
  <c r="Z77" i="46"/>
  <c r="X78" i="34"/>
  <c r="Y78" i="34"/>
  <c r="AS62" i="95"/>
  <c r="AL62" i="95"/>
  <c r="AU62" i="95" s="1"/>
  <c r="AS34" i="79"/>
  <c r="AL34" i="79"/>
  <c r="AU34" i="79" s="1"/>
  <c r="AS77" i="79"/>
  <c r="AL77" i="79"/>
  <c r="AU77" i="79" s="1"/>
  <c r="AS24" i="95"/>
  <c r="AL24" i="95"/>
  <c r="AU24" i="95" s="1"/>
  <c r="AS64" i="95"/>
  <c r="AL64" i="95"/>
  <c r="AU64" i="95" s="1"/>
  <c r="AS51" i="95"/>
  <c r="AL51" i="95"/>
  <c r="AU51" i="95" s="1"/>
  <c r="AS20" i="95"/>
  <c r="AL20" i="95"/>
  <c r="AU20" i="95" s="1"/>
  <c r="AS17" i="79"/>
  <c r="AL17" i="79"/>
  <c r="AU17" i="79" s="1"/>
  <c r="AS35" i="79"/>
  <c r="AL35" i="79"/>
  <c r="AU35" i="79" s="1"/>
  <c r="AS53" i="79"/>
  <c r="AL53" i="79"/>
  <c r="AU53" i="79" s="1"/>
  <c r="AS71" i="79"/>
  <c r="AL71" i="79"/>
  <c r="AU71" i="79" s="1"/>
  <c r="AI78" i="42"/>
  <c r="AN78" i="42"/>
  <c r="AN78" i="33"/>
  <c r="AI78" i="33"/>
  <c r="AS7" i="79"/>
  <c r="AL7" i="79"/>
  <c r="AU7" i="79" s="1"/>
  <c r="AF78" i="30" l="1"/>
  <c r="AO78" i="30" s="1"/>
  <c r="AS14" i="79"/>
  <c r="AL5" i="79"/>
  <c r="AU5" i="79" s="1"/>
  <c r="W79" i="30"/>
  <c r="AG79" i="77"/>
  <c r="AP79" i="77" s="1"/>
  <c r="AF79" i="77"/>
  <c r="AO79" i="77" s="1"/>
  <c r="Z78" i="43"/>
  <c r="AG78" i="41"/>
  <c r="AP78" i="41" s="1"/>
  <c r="AF78" i="41"/>
  <c r="AO78" i="41" s="1"/>
  <c r="W80" i="77"/>
  <c r="W79" i="41"/>
  <c r="X79" i="41" s="1"/>
  <c r="AF79" i="26"/>
  <c r="AO79" i="26" s="1"/>
  <c r="AG76" i="47"/>
  <c r="AP76" i="47" s="1"/>
  <c r="AG79" i="26"/>
  <c r="AP79" i="26" s="1"/>
  <c r="AE76" i="47"/>
  <c r="Z78" i="34"/>
  <c r="AF78" i="34" s="1"/>
  <c r="AO78" i="34" s="1"/>
  <c r="Z79" i="42"/>
  <c r="AE79" i="42" s="1"/>
  <c r="W80" i="26"/>
  <c r="X80" i="26" s="1"/>
  <c r="AF76" i="47"/>
  <c r="AO76" i="47" s="1"/>
  <c r="AE79" i="25"/>
  <c r="W80" i="25"/>
  <c r="AG79" i="25"/>
  <c r="AP79" i="25" s="1"/>
  <c r="AF79" i="25"/>
  <c r="AO79" i="25" s="1"/>
  <c r="AE78" i="34"/>
  <c r="AR79" i="79"/>
  <c r="AR81" i="79" s="1"/>
  <c r="AL79" i="79"/>
  <c r="AU79" i="79" s="1"/>
  <c r="AI77" i="39"/>
  <c r="AN77" i="39"/>
  <c r="AR78" i="25"/>
  <c r="X76" i="74"/>
  <c r="Y76" i="74"/>
  <c r="Y80" i="26"/>
  <c r="W79" i="93"/>
  <c r="AG78" i="93"/>
  <c r="AP78" i="93" s="1"/>
  <c r="AF78" i="93"/>
  <c r="AO78" i="93" s="1"/>
  <c r="AE78" i="93"/>
  <c r="AS21" i="79"/>
  <c r="AL21" i="79"/>
  <c r="AU21" i="79" s="1"/>
  <c r="AH78" i="43"/>
  <c r="AQ78" i="43" s="1"/>
  <c r="AH76" i="27"/>
  <c r="AQ76" i="27" s="1"/>
  <c r="AF77" i="78"/>
  <c r="AO77" i="78" s="1"/>
  <c r="AE77" i="78"/>
  <c r="W78" i="78"/>
  <c r="AG77" i="78"/>
  <c r="AP77" i="78" s="1"/>
  <c r="W80" i="73"/>
  <c r="AG79" i="73"/>
  <c r="AP79" i="73" s="1"/>
  <c r="AE79" i="73"/>
  <c r="AF79" i="73"/>
  <c r="AO79" i="73" s="1"/>
  <c r="Y79" i="90"/>
  <c r="X79" i="90"/>
  <c r="AH76" i="29"/>
  <c r="AQ76" i="29" s="1"/>
  <c r="AR75" i="27"/>
  <c r="AS19" i="79"/>
  <c r="AL19" i="79"/>
  <c r="AU19" i="79" s="1"/>
  <c r="X80" i="77"/>
  <c r="Y80" i="77"/>
  <c r="AN76" i="47"/>
  <c r="AI76" i="47"/>
  <c r="AS13" i="79"/>
  <c r="AL13" i="79"/>
  <c r="AU13" i="79" s="1"/>
  <c r="AR75" i="29"/>
  <c r="AE77" i="83"/>
  <c r="AG77" i="83"/>
  <c r="AP77" i="83" s="1"/>
  <c r="W78" i="83"/>
  <c r="AF77" i="83"/>
  <c r="AO77" i="83" s="1"/>
  <c r="Y75" i="75"/>
  <c r="X75" i="75"/>
  <c r="Z76" i="27"/>
  <c r="AS15" i="79"/>
  <c r="AL15" i="79"/>
  <c r="AU15" i="79" s="1"/>
  <c r="AH79" i="81"/>
  <c r="AQ79" i="81" s="1"/>
  <c r="AI78" i="90"/>
  <c r="AN78" i="90"/>
  <c r="AS9" i="79"/>
  <c r="AL9" i="79"/>
  <c r="AU9" i="79" s="1"/>
  <c r="Y77" i="45"/>
  <c r="X77" i="45"/>
  <c r="Z77" i="45" s="1"/>
  <c r="AS24" i="79"/>
  <c r="AL24" i="79"/>
  <c r="AU24" i="79" s="1"/>
  <c r="AN75" i="74"/>
  <c r="AI75" i="74"/>
  <c r="AI79" i="26"/>
  <c r="AN79" i="26"/>
  <c r="AF80" i="38"/>
  <c r="AO80" i="38" s="1"/>
  <c r="AE80" i="38"/>
  <c r="W81" i="38"/>
  <c r="AG80" i="38"/>
  <c r="AP80" i="38" s="1"/>
  <c r="AR78" i="31"/>
  <c r="AS12" i="79"/>
  <c r="AL12" i="79"/>
  <c r="AU12" i="79" s="1"/>
  <c r="AF76" i="29"/>
  <c r="AO76" i="29" s="1"/>
  <c r="AE76" i="29"/>
  <c r="W77" i="29"/>
  <c r="AG76" i="29"/>
  <c r="AP76" i="29" s="1"/>
  <c r="AN79" i="77"/>
  <c r="AR78" i="42"/>
  <c r="AR78" i="81"/>
  <c r="AG78" i="82"/>
  <c r="AP78" i="82" s="1"/>
  <c r="AF78" i="82"/>
  <c r="AO78" i="82" s="1"/>
  <c r="W79" i="82"/>
  <c r="AE78" i="82"/>
  <c r="W77" i="35"/>
  <c r="AG76" i="35"/>
  <c r="AP76" i="35" s="1"/>
  <c r="AF76" i="35"/>
  <c r="AO76" i="35" s="1"/>
  <c r="AE76" i="35"/>
  <c r="AS8" i="79"/>
  <c r="AL8" i="79"/>
  <c r="AU8" i="79" s="1"/>
  <c r="AH79" i="42"/>
  <c r="AQ79" i="42" s="1"/>
  <c r="AG78" i="87"/>
  <c r="AP78" i="87" s="1"/>
  <c r="AF78" i="87"/>
  <c r="AO78" i="87" s="1"/>
  <c r="AE78" i="87"/>
  <c r="W79" i="87"/>
  <c r="X75" i="94"/>
  <c r="Y75" i="94"/>
  <c r="Z75" i="94" s="1"/>
  <c r="W80" i="85"/>
  <c r="AG79" i="85"/>
  <c r="AP79" i="85" s="1"/>
  <c r="AE79" i="85"/>
  <c r="AF79" i="85"/>
  <c r="AO79" i="85" s="1"/>
  <c r="W80" i="86"/>
  <c r="AG79" i="86"/>
  <c r="AP79" i="86" s="1"/>
  <c r="AF79" i="86"/>
  <c r="AO79" i="86" s="1"/>
  <c r="AE79" i="86"/>
  <c r="AI74" i="75"/>
  <c r="AN74" i="75"/>
  <c r="AH79" i="31"/>
  <c r="AQ79" i="31" s="1"/>
  <c r="AQ81" i="31" s="1"/>
  <c r="AZ3" i="31"/>
  <c r="AX7" i="31" s="1"/>
  <c r="S7" i="31" s="1"/>
  <c r="AC7" i="31" s="1"/>
  <c r="AB8" i="31" s="1"/>
  <c r="AX35" i="31"/>
  <c r="S35" i="31" s="1"/>
  <c r="AC35" i="31" s="1"/>
  <c r="AB36" i="31" s="1"/>
  <c r="AX37" i="31"/>
  <c r="S37" i="31" s="1"/>
  <c r="AC37" i="31" s="1"/>
  <c r="AB38" i="31" s="1"/>
  <c r="AX46" i="31"/>
  <c r="S46" i="31" s="1"/>
  <c r="AC46" i="31" s="1"/>
  <c r="AB47" i="31" s="1"/>
  <c r="AX47" i="31"/>
  <c r="S47" i="31" s="1"/>
  <c r="AC47" i="31" s="1"/>
  <c r="AB48" i="31" s="1"/>
  <c r="AX48" i="31"/>
  <c r="S48" i="31" s="1"/>
  <c r="AC48" i="31" s="1"/>
  <c r="AB49" i="31" s="1"/>
  <c r="AX54" i="31"/>
  <c r="S54" i="31" s="1"/>
  <c r="AC54" i="31" s="1"/>
  <c r="AB55" i="31" s="1"/>
  <c r="AX55" i="31"/>
  <c r="S55" i="31" s="1"/>
  <c r="AC55" i="31" s="1"/>
  <c r="AB56" i="31" s="1"/>
  <c r="AX56" i="31"/>
  <c r="S56" i="31" s="1"/>
  <c r="AC56" i="31" s="1"/>
  <c r="AB57" i="31" s="1"/>
  <c r="AX58" i="31"/>
  <c r="S58" i="31" s="1"/>
  <c r="AC58" i="31" s="1"/>
  <c r="AB59" i="31" s="1"/>
  <c r="AX59" i="31"/>
  <c r="S59" i="31" s="1"/>
  <c r="AC59" i="31" s="1"/>
  <c r="AB60" i="31" s="1"/>
  <c r="AX60" i="31"/>
  <c r="S60" i="31" s="1"/>
  <c r="AC60" i="31" s="1"/>
  <c r="AB61" i="31" s="1"/>
  <c r="AX61" i="31"/>
  <c r="S61" i="31" s="1"/>
  <c r="AC61" i="31" s="1"/>
  <c r="AB62" i="31" s="1"/>
  <c r="AX62" i="31"/>
  <c r="S62" i="31" s="1"/>
  <c r="AC62" i="31" s="1"/>
  <c r="AB63" i="31" s="1"/>
  <c r="AX63" i="31"/>
  <c r="S63" i="31" s="1"/>
  <c r="AC63" i="31" s="1"/>
  <c r="AB64" i="31" s="1"/>
  <c r="AX64" i="31"/>
  <c r="S64" i="31" s="1"/>
  <c r="AC64" i="31" s="1"/>
  <c r="AB65" i="31" s="1"/>
  <c r="AX65" i="31"/>
  <c r="S65" i="31" s="1"/>
  <c r="AC65" i="31" s="1"/>
  <c r="AB66" i="31" s="1"/>
  <c r="AX66" i="31"/>
  <c r="S66" i="31" s="1"/>
  <c r="AC66" i="31" s="1"/>
  <c r="AB67" i="31" s="1"/>
  <c r="AX67" i="31"/>
  <c r="S67" i="31" s="1"/>
  <c r="AC67" i="31" s="1"/>
  <c r="AB68" i="31" s="1"/>
  <c r="AX68" i="31"/>
  <c r="S68" i="31" s="1"/>
  <c r="AC68" i="31" s="1"/>
  <c r="AB69" i="31" s="1"/>
  <c r="AX69" i="31"/>
  <c r="S69" i="31" s="1"/>
  <c r="AC69" i="31" s="1"/>
  <c r="AB70" i="31" s="1"/>
  <c r="AX70" i="31"/>
  <c r="S70" i="31" s="1"/>
  <c r="AC70" i="31" s="1"/>
  <c r="AB71" i="31" s="1"/>
  <c r="AX71" i="31"/>
  <c r="S71" i="31" s="1"/>
  <c r="AC71" i="31" s="1"/>
  <c r="AB72" i="31" s="1"/>
  <c r="AX72" i="31"/>
  <c r="S72" i="31" s="1"/>
  <c r="AC72" i="31" s="1"/>
  <c r="AB73" i="31" s="1"/>
  <c r="AX73" i="31"/>
  <c r="S73" i="31" s="1"/>
  <c r="AC73" i="31" s="1"/>
  <c r="AB74" i="31" s="1"/>
  <c r="AX77" i="31"/>
  <c r="S77" i="31" s="1"/>
  <c r="AC77" i="31" s="1"/>
  <c r="AB78" i="31" s="1"/>
  <c r="AX75" i="31"/>
  <c r="S75" i="31" s="1"/>
  <c r="AC75" i="31" s="1"/>
  <c r="AB76" i="31" s="1"/>
  <c r="AX78" i="31"/>
  <c r="S78" i="31" s="1"/>
  <c r="AC78" i="31" s="1"/>
  <c r="AB79" i="31" s="1"/>
  <c r="AX76" i="31"/>
  <c r="S76" i="31" s="1"/>
  <c r="AC76" i="31" s="1"/>
  <c r="AB77" i="31" s="1"/>
  <c r="AX74" i="31"/>
  <c r="S74" i="31" s="1"/>
  <c r="AC74" i="31" s="1"/>
  <c r="AB75" i="31" s="1"/>
  <c r="Z79" i="81"/>
  <c r="AS25" i="79"/>
  <c r="AL25" i="79"/>
  <c r="AU25" i="79" s="1"/>
  <c r="AH79" i="33"/>
  <c r="AQ79" i="33" s="1"/>
  <c r="AI79" i="37"/>
  <c r="AN79" i="37"/>
  <c r="AS4" i="95"/>
  <c r="AS81" i="95" s="1"/>
  <c r="AL4" i="95"/>
  <c r="AU4" i="95" s="1"/>
  <c r="AU81" i="95" s="1"/>
  <c r="C11" i="95" s="1"/>
  <c r="F48" i="97" s="1"/>
  <c r="X77" i="47"/>
  <c r="Y77" i="47"/>
  <c r="AI78" i="30"/>
  <c r="AN78" i="30"/>
  <c r="Y80" i="37"/>
  <c r="X80" i="37"/>
  <c r="AH78" i="34"/>
  <c r="AQ78" i="34" s="1"/>
  <c r="AN74" i="94"/>
  <c r="AI74" i="94"/>
  <c r="AG77" i="46"/>
  <c r="AP77" i="46" s="1"/>
  <c r="AF77" i="46"/>
  <c r="AO77" i="46" s="1"/>
  <c r="AE77" i="46"/>
  <c r="W78" i="46"/>
  <c r="AR77" i="43"/>
  <c r="AI76" i="45"/>
  <c r="AN76" i="45"/>
  <c r="AS3" i="79"/>
  <c r="AL3" i="79"/>
  <c r="AU3" i="79" s="1"/>
  <c r="AG78" i="43"/>
  <c r="AP78" i="43" s="1"/>
  <c r="W79" i="43"/>
  <c r="AF78" i="43"/>
  <c r="AO78" i="43" s="1"/>
  <c r="AE78" i="43"/>
  <c r="AH79" i="25"/>
  <c r="AQ79" i="25" s="1"/>
  <c r="Y75" i="89"/>
  <c r="X75" i="89"/>
  <c r="AR78" i="33"/>
  <c r="Y78" i="39"/>
  <c r="X78" i="39"/>
  <c r="Y79" i="30"/>
  <c r="X79" i="30"/>
  <c r="Z79" i="31"/>
  <c r="AS18" i="79"/>
  <c r="AL18" i="79"/>
  <c r="AU18" i="79" s="1"/>
  <c r="Z79" i="33"/>
  <c r="AR77" i="34"/>
  <c r="AJ4" i="79"/>
  <c r="AK4" i="79"/>
  <c r="AT4" i="79" s="1"/>
  <c r="AT81" i="79" s="1"/>
  <c r="AN74" i="89"/>
  <c r="AI74" i="89"/>
  <c r="AI78" i="41"/>
  <c r="AN78" i="41"/>
  <c r="AX53" i="31" l="1"/>
  <c r="S53" i="31" s="1"/>
  <c r="AC53" i="31" s="1"/>
  <c r="AB54" i="31" s="1"/>
  <c r="AX43" i="31"/>
  <c r="S43" i="31" s="1"/>
  <c r="AC43" i="31" s="1"/>
  <c r="AB44" i="31" s="1"/>
  <c r="Y79" i="41"/>
  <c r="AX52" i="31"/>
  <c r="S52" i="31" s="1"/>
  <c r="AC52" i="31" s="1"/>
  <c r="AB53" i="31" s="1"/>
  <c r="AX42" i="31"/>
  <c r="S42" i="31" s="1"/>
  <c r="AC42" i="31" s="1"/>
  <c r="AB43" i="31" s="1"/>
  <c r="AI79" i="77"/>
  <c r="AF79" i="42"/>
  <c r="AO79" i="42" s="1"/>
  <c r="AX57" i="31"/>
  <c r="S57" i="31" s="1"/>
  <c r="AC57" i="31" s="1"/>
  <c r="AB58" i="31" s="1"/>
  <c r="AX49" i="31"/>
  <c r="S49" i="31" s="1"/>
  <c r="AC49" i="31" s="1"/>
  <c r="AB50" i="31" s="1"/>
  <c r="AX41" i="31"/>
  <c r="S41" i="31" s="1"/>
  <c r="AC41" i="31" s="1"/>
  <c r="AB42" i="31" s="1"/>
  <c r="AG79" i="42"/>
  <c r="AP79" i="42" s="1"/>
  <c r="AX26" i="31"/>
  <c r="S26" i="31" s="1"/>
  <c r="AC26" i="31" s="1"/>
  <c r="AB27" i="31" s="1"/>
  <c r="AX36" i="31"/>
  <c r="S36" i="31" s="1"/>
  <c r="AC36" i="31" s="1"/>
  <c r="AB37" i="31" s="1"/>
  <c r="AX20" i="31"/>
  <c r="S20" i="31" s="1"/>
  <c r="AC20" i="31" s="1"/>
  <c r="AB21" i="31" s="1"/>
  <c r="Z80" i="77"/>
  <c r="AX40" i="31"/>
  <c r="S40" i="31" s="1"/>
  <c r="AC40" i="31" s="1"/>
  <c r="AB41" i="31" s="1"/>
  <c r="AX34" i="31"/>
  <c r="S34" i="31" s="1"/>
  <c r="AC34" i="31" s="1"/>
  <c r="AB35" i="31" s="1"/>
  <c r="AX51" i="31"/>
  <c r="S51" i="31" s="1"/>
  <c r="AC51" i="31" s="1"/>
  <c r="AB52" i="31" s="1"/>
  <c r="AX45" i="31"/>
  <c r="S45" i="31" s="1"/>
  <c r="AC45" i="31" s="1"/>
  <c r="AB46" i="31" s="1"/>
  <c r="AX39" i="31"/>
  <c r="S39" i="31" s="1"/>
  <c r="AC39" i="31" s="1"/>
  <c r="AB40" i="31" s="1"/>
  <c r="AX33" i="31"/>
  <c r="S33" i="31" s="1"/>
  <c r="AC33" i="31" s="1"/>
  <c r="AB34" i="31" s="1"/>
  <c r="W80" i="42"/>
  <c r="Z78" i="39"/>
  <c r="Z80" i="37"/>
  <c r="AX50" i="31"/>
  <c r="S50" i="31" s="1"/>
  <c r="AC50" i="31" s="1"/>
  <c r="AB51" i="31" s="1"/>
  <c r="AX44" i="31"/>
  <c r="S44" i="31" s="1"/>
  <c r="AC44" i="31" s="1"/>
  <c r="AB45" i="31" s="1"/>
  <c r="AX38" i="31"/>
  <c r="S38" i="31" s="1"/>
  <c r="AC38" i="31" s="1"/>
  <c r="AB39" i="31" s="1"/>
  <c r="AX32" i="31"/>
  <c r="S32" i="31" s="1"/>
  <c r="AC32" i="31" s="1"/>
  <c r="AB33" i="31" s="1"/>
  <c r="AX31" i="31"/>
  <c r="S31" i="31" s="1"/>
  <c r="AC31" i="31" s="1"/>
  <c r="AB32" i="31" s="1"/>
  <c r="AX25" i="31"/>
  <c r="S25" i="31" s="1"/>
  <c r="AC25" i="31" s="1"/>
  <c r="AB26" i="31" s="1"/>
  <c r="AX19" i="31"/>
  <c r="S19" i="31" s="1"/>
  <c r="AC19" i="31" s="1"/>
  <c r="AB20" i="31" s="1"/>
  <c r="AX30" i="31"/>
  <c r="S30" i="31" s="1"/>
  <c r="AC30" i="31" s="1"/>
  <c r="AB31" i="31" s="1"/>
  <c r="AX24" i="31"/>
  <c r="S24" i="31" s="1"/>
  <c r="AC24" i="31" s="1"/>
  <c r="AB25" i="31" s="1"/>
  <c r="AX18" i="31"/>
  <c r="S18" i="31" s="1"/>
  <c r="AC18" i="31" s="1"/>
  <c r="AB19" i="31" s="1"/>
  <c r="W79" i="34"/>
  <c r="AX29" i="31"/>
  <c r="S29" i="31" s="1"/>
  <c r="AC29" i="31" s="1"/>
  <c r="AB30" i="31" s="1"/>
  <c r="AX23" i="31"/>
  <c r="S23" i="31" s="1"/>
  <c r="AC23" i="31" s="1"/>
  <c r="AB24" i="31" s="1"/>
  <c r="AX17" i="31"/>
  <c r="S17" i="31" s="1"/>
  <c r="AC17" i="31" s="1"/>
  <c r="AB18" i="31" s="1"/>
  <c r="AG78" i="34"/>
  <c r="AP78" i="34" s="1"/>
  <c r="AX28" i="31"/>
  <c r="S28" i="31" s="1"/>
  <c r="AC28" i="31" s="1"/>
  <c r="AB29" i="31" s="1"/>
  <c r="AX22" i="31"/>
  <c r="S22" i="31" s="1"/>
  <c r="AC22" i="31" s="1"/>
  <c r="AB23" i="31" s="1"/>
  <c r="AX16" i="31"/>
  <c r="S16" i="31" s="1"/>
  <c r="AC16" i="31" s="1"/>
  <c r="AB17" i="31" s="1"/>
  <c r="AX27" i="31"/>
  <c r="S27" i="31" s="1"/>
  <c r="AC27" i="31" s="1"/>
  <c r="AB28" i="31" s="1"/>
  <c r="AX21" i="31"/>
  <c r="S21" i="31" s="1"/>
  <c r="AC21" i="31" s="1"/>
  <c r="AB22" i="31" s="1"/>
  <c r="AX15" i="31"/>
  <c r="S15" i="31" s="1"/>
  <c r="AC15" i="31" s="1"/>
  <c r="AB16" i="31" s="1"/>
  <c r="AX14" i="31"/>
  <c r="S14" i="31" s="1"/>
  <c r="AC14" i="31" s="1"/>
  <c r="AB15" i="31" s="1"/>
  <c r="AX12" i="31"/>
  <c r="S12" i="31" s="1"/>
  <c r="AC12" i="31" s="1"/>
  <c r="AB13" i="31" s="1"/>
  <c r="AX11" i="31"/>
  <c r="S11" i="31" s="1"/>
  <c r="AC11" i="31" s="1"/>
  <c r="AB12" i="31" s="1"/>
  <c r="AJ12" i="31" s="1"/>
  <c r="AX10" i="31"/>
  <c r="S10" i="31" s="1"/>
  <c r="AC10" i="31" s="1"/>
  <c r="AB11" i="31" s="1"/>
  <c r="AX9" i="31"/>
  <c r="S9" i="31" s="1"/>
  <c r="AC9" i="31" s="1"/>
  <c r="AB10" i="31" s="1"/>
  <c r="AX6" i="31"/>
  <c r="S6" i="31" s="1"/>
  <c r="AC6" i="31" s="1"/>
  <c r="AB7" i="31" s="1"/>
  <c r="AX5" i="31"/>
  <c r="S5" i="31" s="1"/>
  <c r="AC5" i="31" s="1"/>
  <c r="AB6" i="31" s="1"/>
  <c r="Z77" i="47"/>
  <c r="AX3" i="31"/>
  <c r="S3" i="31" s="1"/>
  <c r="AC3" i="31" s="1"/>
  <c r="AB4" i="31" s="1"/>
  <c r="AX8" i="31"/>
  <c r="S8" i="31" s="1"/>
  <c r="AC8" i="31" s="1"/>
  <c r="AB9" i="31" s="1"/>
  <c r="AX4" i="31"/>
  <c r="S4" i="31" s="1"/>
  <c r="AC4" i="31" s="1"/>
  <c r="AB5" i="31" s="1"/>
  <c r="Z79" i="30"/>
  <c r="W80" i="30" s="1"/>
  <c r="AX13" i="31"/>
  <c r="S13" i="31" s="1"/>
  <c r="AC13" i="31" s="1"/>
  <c r="AB14" i="31" s="1"/>
  <c r="AE78" i="39"/>
  <c r="W79" i="39"/>
  <c r="AF78" i="39"/>
  <c r="AO78" i="39" s="1"/>
  <c r="AG78" i="39"/>
  <c r="AP78" i="39" s="1"/>
  <c r="AF79" i="30"/>
  <c r="AO79" i="30" s="1"/>
  <c r="AE79" i="30"/>
  <c r="AG77" i="47"/>
  <c r="AP77" i="47" s="1"/>
  <c r="AF77" i="47"/>
  <c r="AO77" i="47" s="1"/>
  <c r="AE77" i="47"/>
  <c r="W78" i="47"/>
  <c r="W76" i="94"/>
  <c r="AG75" i="94"/>
  <c r="AP75" i="94" s="1"/>
  <c r="AF75" i="94"/>
  <c r="AO75" i="94" s="1"/>
  <c r="AE75" i="94"/>
  <c r="AN77" i="46"/>
  <c r="AI77" i="46"/>
  <c r="AE80" i="37"/>
  <c r="W81" i="37"/>
  <c r="AF80" i="37"/>
  <c r="AO80" i="37" s="1"/>
  <c r="AG80" i="37"/>
  <c r="AP80" i="37" s="1"/>
  <c r="AK67" i="31"/>
  <c r="AT67" i="31" s="1"/>
  <c r="AJ67" i="31"/>
  <c r="AK49" i="31"/>
  <c r="AT49" i="31" s="1"/>
  <c r="AJ49" i="31"/>
  <c r="AK19" i="31"/>
  <c r="AT19" i="31" s="1"/>
  <c r="AJ19" i="31"/>
  <c r="AI79" i="73"/>
  <c r="AN79" i="73"/>
  <c r="AH75" i="89"/>
  <c r="AQ75" i="89" s="1"/>
  <c r="Y78" i="46"/>
  <c r="X78" i="46"/>
  <c r="AE79" i="81"/>
  <c r="AF79" i="81"/>
  <c r="AO79" i="81" s="1"/>
  <c r="W80" i="81"/>
  <c r="AG79" i="81"/>
  <c r="AP79" i="81" s="1"/>
  <c r="AK74" i="31"/>
  <c r="AT74" i="31" s="1"/>
  <c r="AJ74" i="31"/>
  <c r="AK68" i="31"/>
  <c r="AT68" i="31" s="1"/>
  <c r="AJ68" i="31"/>
  <c r="AK62" i="31"/>
  <c r="AT62" i="31" s="1"/>
  <c r="AJ62" i="31"/>
  <c r="AK56" i="31"/>
  <c r="AT56" i="31" s="1"/>
  <c r="AJ56" i="31"/>
  <c r="AK50" i="31"/>
  <c r="AT50" i="31" s="1"/>
  <c r="AJ50" i="31"/>
  <c r="AK44" i="31"/>
  <c r="AT44" i="31" s="1"/>
  <c r="AJ44" i="31"/>
  <c r="AK38" i="31"/>
  <c r="AT38" i="31" s="1"/>
  <c r="AJ38" i="31"/>
  <c r="AK32" i="31"/>
  <c r="AT32" i="31" s="1"/>
  <c r="AJ32" i="31"/>
  <c r="AK26" i="31"/>
  <c r="AT26" i="31" s="1"/>
  <c r="AJ26" i="31"/>
  <c r="AK20" i="31"/>
  <c r="AT20" i="31" s="1"/>
  <c r="AJ20" i="31"/>
  <c r="AK14" i="31"/>
  <c r="AT14" i="31" s="1"/>
  <c r="AJ14" i="31"/>
  <c r="AK8" i="31"/>
  <c r="AT8" i="31" s="1"/>
  <c r="X80" i="85"/>
  <c r="Y80" i="85"/>
  <c r="AN78" i="87"/>
  <c r="AI78" i="87"/>
  <c r="AR75" i="74"/>
  <c r="AF77" i="45"/>
  <c r="AO77" i="45" s="1"/>
  <c r="AE77" i="45"/>
  <c r="AG77" i="45"/>
  <c r="AP77" i="45" s="1"/>
  <c r="W78" i="45"/>
  <c r="AF76" i="27"/>
  <c r="AO76" i="27" s="1"/>
  <c r="AG76" i="27"/>
  <c r="AP76" i="27" s="1"/>
  <c r="W77" i="27"/>
  <c r="AE76" i="27"/>
  <c r="AR77" i="39"/>
  <c r="AK61" i="31"/>
  <c r="AT61" i="31" s="1"/>
  <c r="AJ61" i="31"/>
  <c r="AK31" i="31"/>
  <c r="AT31" i="31" s="1"/>
  <c r="AJ31" i="31"/>
  <c r="AK7" i="31"/>
  <c r="AT7" i="31" s="1"/>
  <c r="AJ7" i="31"/>
  <c r="Y80" i="86"/>
  <c r="X80" i="86"/>
  <c r="AR79" i="77"/>
  <c r="AR76" i="47"/>
  <c r="AH76" i="74"/>
  <c r="AQ76" i="74" s="1"/>
  <c r="AS4" i="79"/>
  <c r="AL4" i="79"/>
  <c r="AU4" i="79" s="1"/>
  <c r="AU81" i="79" s="1"/>
  <c r="C11" i="79" s="1"/>
  <c r="F32" i="97" s="1"/>
  <c r="Z75" i="89"/>
  <c r="AN78" i="43"/>
  <c r="AI78" i="43"/>
  <c r="AH79" i="41"/>
  <c r="AQ79" i="41" s="1"/>
  <c r="AK77" i="31"/>
  <c r="AT77" i="31" s="1"/>
  <c r="AJ77" i="31"/>
  <c r="AJ72" i="31"/>
  <c r="AK72" i="31"/>
  <c r="AT72" i="31" s="1"/>
  <c r="AJ66" i="31"/>
  <c r="AK66" i="31"/>
  <c r="AT66" i="31" s="1"/>
  <c r="AJ60" i="31"/>
  <c r="AK60" i="31"/>
  <c r="AT60" i="31" s="1"/>
  <c r="AJ54" i="31"/>
  <c r="AK54" i="31"/>
  <c r="AT54" i="31" s="1"/>
  <c r="AJ48" i="31"/>
  <c r="AK48" i="31"/>
  <c r="AT48" i="31" s="1"/>
  <c r="AJ42" i="31"/>
  <c r="AK42" i="31"/>
  <c r="AT42" i="31" s="1"/>
  <c r="AJ36" i="31"/>
  <c r="AK36" i="31"/>
  <c r="AT36" i="31" s="1"/>
  <c r="AJ30" i="31"/>
  <c r="AK30" i="31"/>
  <c r="AT30" i="31" s="1"/>
  <c r="AJ24" i="31"/>
  <c r="AK24" i="31"/>
  <c r="AT24" i="31" s="1"/>
  <c r="AJ18" i="31"/>
  <c r="AK18" i="31"/>
  <c r="AT18" i="31" s="1"/>
  <c r="AK12" i="31"/>
  <c r="AT12" i="31" s="1"/>
  <c r="AR74" i="75"/>
  <c r="AH75" i="94"/>
  <c r="AQ75" i="94" s="1"/>
  <c r="X77" i="35"/>
  <c r="Y77" i="35"/>
  <c r="AI80" i="38"/>
  <c r="AN80" i="38"/>
  <c r="AN77" i="83"/>
  <c r="AI77" i="83"/>
  <c r="AI77" i="78"/>
  <c r="AN77" i="78"/>
  <c r="Y79" i="93"/>
  <c r="X79" i="93"/>
  <c r="Z76" i="74"/>
  <c r="AN78" i="34"/>
  <c r="AI78" i="34"/>
  <c r="AK55" i="31"/>
  <c r="AT55" i="31" s="1"/>
  <c r="AJ55" i="31"/>
  <c r="AK37" i="31"/>
  <c r="AT37" i="31" s="1"/>
  <c r="AJ37" i="31"/>
  <c r="AK13" i="31"/>
  <c r="AT13" i="31" s="1"/>
  <c r="AJ13" i="31"/>
  <c r="X81" i="38"/>
  <c r="Y81" i="38"/>
  <c r="AH75" i="75"/>
  <c r="AQ75" i="75" s="1"/>
  <c r="AG79" i="31"/>
  <c r="AP79" i="31" s="1"/>
  <c r="AP81" i="31" s="1"/>
  <c r="AF79" i="31"/>
  <c r="AO79" i="31" s="1"/>
  <c r="AO81" i="31" s="1"/>
  <c r="AE79" i="31"/>
  <c r="AX79" i="31"/>
  <c r="S79" i="31" s="1"/>
  <c r="AC79" i="31" s="1"/>
  <c r="AJ79" i="31" s="1"/>
  <c r="AS79" i="31" s="1"/>
  <c r="Z79" i="41"/>
  <c r="AR78" i="30"/>
  <c r="AK71" i="31"/>
  <c r="AT71" i="31" s="1"/>
  <c r="AJ71" i="31"/>
  <c r="AK65" i="31"/>
  <c r="AT65" i="31" s="1"/>
  <c r="AJ65" i="31"/>
  <c r="AK59" i="31"/>
  <c r="AT59" i="31" s="1"/>
  <c r="AJ59" i="31"/>
  <c r="AK53" i="31"/>
  <c r="AT53" i="31" s="1"/>
  <c r="AJ53" i="31"/>
  <c r="AK47" i="31"/>
  <c r="AT47" i="31" s="1"/>
  <c r="AJ47" i="31"/>
  <c r="AK41" i="31"/>
  <c r="AT41" i="31" s="1"/>
  <c r="AJ41" i="31"/>
  <c r="AK35" i="31"/>
  <c r="AT35" i="31" s="1"/>
  <c r="AJ35" i="31"/>
  <c r="AK29" i="31"/>
  <c r="AT29" i="31" s="1"/>
  <c r="AJ29" i="31"/>
  <c r="AK23" i="31"/>
  <c r="AT23" i="31" s="1"/>
  <c r="AJ23" i="31"/>
  <c r="AK17" i="31"/>
  <c r="AT17" i="31" s="1"/>
  <c r="AJ17" i="31"/>
  <c r="AJ11" i="31"/>
  <c r="AK11" i="31"/>
  <c r="AT11" i="31" s="1"/>
  <c r="AJ6" i="31"/>
  <c r="AK6" i="31"/>
  <c r="AT6" i="31" s="1"/>
  <c r="AI79" i="86"/>
  <c r="AN79" i="86"/>
  <c r="AI79" i="85"/>
  <c r="AN79" i="85"/>
  <c r="AN78" i="82"/>
  <c r="AI78" i="82"/>
  <c r="Z75" i="75"/>
  <c r="AH79" i="90"/>
  <c r="AQ79" i="90" s="1"/>
  <c r="X80" i="42"/>
  <c r="Y80" i="42"/>
  <c r="AR78" i="41"/>
  <c r="AH79" i="30"/>
  <c r="AQ79" i="30" s="1"/>
  <c r="AR74" i="94"/>
  <c r="AR79" i="37"/>
  <c r="AK76" i="31"/>
  <c r="AT76" i="31" s="1"/>
  <c r="AJ76" i="31"/>
  <c r="AK70" i="31"/>
  <c r="AT70" i="31" s="1"/>
  <c r="AJ70" i="31"/>
  <c r="AK64" i="31"/>
  <c r="AT64" i="31" s="1"/>
  <c r="AJ64" i="31"/>
  <c r="AK58" i="31"/>
  <c r="AT58" i="31" s="1"/>
  <c r="AJ58" i="31"/>
  <c r="AK52" i="31"/>
  <c r="AT52" i="31" s="1"/>
  <c r="AJ52" i="31"/>
  <c r="AK46" i="31"/>
  <c r="AT46" i="31" s="1"/>
  <c r="AJ46" i="31"/>
  <c r="AK40" i="31"/>
  <c r="AT40" i="31" s="1"/>
  <c r="AJ40" i="31"/>
  <c r="AK34" i="31"/>
  <c r="AT34" i="31" s="1"/>
  <c r="AJ34" i="31"/>
  <c r="AK28" i="31"/>
  <c r="AT28" i="31" s="1"/>
  <c r="AJ28" i="31"/>
  <c r="AK22" i="31"/>
  <c r="AT22" i="31" s="1"/>
  <c r="AJ22" i="31"/>
  <c r="AK16" i="31"/>
  <c r="AT16" i="31" s="1"/>
  <c r="AJ16" i="31"/>
  <c r="AK10" i="31"/>
  <c r="AT10" i="31" s="1"/>
  <c r="AJ10" i="31"/>
  <c r="Y79" i="87"/>
  <c r="X79" i="87"/>
  <c r="AI76" i="35"/>
  <c r="AN76" i="35"/>
  <c r="Y77" i="29"/>
  <c r="X77" i="29"/>
  <c r="AH77" i="45"/>
  <c r="AQ77" i="45" s="1"/>
  <c r="AR78" i="90"/>
  <c r="AH80" i="77"/>
  <c r="AQ80" i="77" s="1"/>
  <c r="Y80" i="73"/>
  <c r="X80" i="73"/>
  <c r="AI78" i="93"/>
  <c r="AN78" i="93"/>
  <c r="AH80" i="26"/>
  <c r="AQ80" i="26" s="1"/>
  <c r="X79" i="34"/>
  <c r="Y79" i="34"/>
  <c r="Y80" i="25"/>
  <c r="X80" i="25"/>
  <c r="AH78" i="39"/>
  <c r="AQ78" i="39" s="1"/>
  <c r="AR76" i="45"/>
  <c r="AJ75" i="31"/>
  <c r="AK75" i="31"/>
  <c r="AT75" i="31" s="1"/>
  <c r="AK73" i="31"/>
  <c r="AT73" i="31" s="1"/>
  <c r="AJ73" i="31"/>
  <c r="AK43" i="31"/>
  <c r="AT43" i="31" s="1"/>
  <c r="AJ43" i="31"/>
  <c r="AK25" i="31"/>
  <c r="AT25" i="31" s="1"/>
  <c r="AJ25" i="31"/>
  <c r="Y78" i="78"/>
  <c r="X78" i="78"/>
  <c r="AR74" i="89"/>
  <c r="AF79" i="33"/>
  <c r="AO79" i="33" s="1"/>
  <c r="AG79" i="33"/>
  <c r="AP79" i="33" s="1"/>
  <c r="AE79" i="33"/>
  <c r="W80" i="33"/>
  <c r="X79" i="43"/>
  <c r="Y79" i="43"/>
  <c r="AS81" i="79"/>
  <c r="AH80" i="37"/>
  <c r="AQ80" i="37" s="1"/>
  <c r="AH77" i="47"/>
  <c r="AQ77" i="47" s="1"/>
  <c r="AJ78" i="31"/>
  <c r="AK78" i="31"/>
  <c r="AT78" i="31" s="1"/>
  <c r="AJ69" i="31"/>
  <c r="AK69" i="31"/>
  <c r="AT69" i="31" s="1"/>
  <c r="AJ63" i="31"/>
  <c r="AK63" i="31"/>
  <c r="AT63" i="31" s="1"/>
  <c r="AJ57" i="31"/>
  <c r="AK57" i="31"/>
  <c r="AT57" i="31" s="1"/>
  <c r="AJ51" i="31"/>
  <c r="AK51" i="31"/>
  <c r="AT51" i="31" s="1"/>
  <c r="AJ45" i="31"/>
  <c r="AK45" i="31"/>
  <c r="AT45" i="31" s="1"/>
  <c r="AJ39" i="31"/>
  <c r="AK39" i="31"/>
  <c r="AT39" i="31" s="1"/>
  <c r="AJ33" i="31"/>
  <c r="AK33" i="31"/>
  <c r="AT33" i="31" s="1"/>
  <c r="AJ27" i="31"/>
  <c r="AK27" i="31"/>
  <c r="AT27" i="31" s="1"/>
  <c r="AJ21" i="31"/>
  <c r="AK21" i="31"/>
  <c r="AT21" i="31" s="1"/>
  <c r="AJ15" i="31"/>
  <c r="AK15" i="31"/>
  <c r="AT15" i="31" s="1"/>
  <c r="AJ9" i="31"/>
  <c r="AK9" i="31"/>
  <c r="AT9" i="31" s="1"/>
  <c r="AJ5" i="31"/>
  <c r="AK5" i="31"/>
  <c r="AT5" i="31" s="1"/>
  <c r="Y79" i="82"/>
  <c r="X79" i="82"/>
  <c r="AI76" i="29"/>
  <c r="AN76" i="29"/>
  <c r="AR79" i="26"/>
  <c r="Y78" i="83"/>
  <c r="X78" i="83"/>
  <c r="AG80" i="77"/>
  <c r="AP80" i="77" s="1"/>
  <c r="AF80" i="77"/>
  <c r="AO80" i="77" s="1"/>
  <c r="AE80" i="77"/>
  <c r="W81" i="77"/>
  <c r="Z79" i="90"/>
  <c r="Z80" i="26"/>
  <c r="AN79" i="42"/>
  <c r="AI79" i="42"/>
  <c r="AI79" i="25"/>
  <c r="AN79" i="25"/>
  <c r="AJ8" i="31" l="1"/>
  <c r="AK79" i="31"/>
  <c r="AT79" i="31" s="1"/>
  <c r="Z78" i="46"/>
  <c r="Z80" i="42"/>
  <c r="W81" i="42" s="1"/>
  <c r="Z78" i="78"/>
  <c r="Z80" i="25"/>
  <c r="AG80" i="25" s="1"/>
  <c r="AP80" i="25" s="1"/>
  <c r="AJ3" i="31"/>
  <c r="Z80" i="73"/>
  <c r="Z79" i="43"/>
  <c r="AF79" i="43" s="1"/>
  <c r="AO79" i="43" s="1"/>
  <c r="AO81" i="43" s="1"/>
  <c r="AG79" i="30"/>
  <c r="AP79" i="30" s="1"/>
  <c r="Z79" i="93"/>
  <c r="AF79" i="93" s="1"/>
  <c r="AO79" i="93" s="1"/>
  <c r="Z79" i="34"/>
  <c r="AF79" i="34" s="1"/>
  <c r="AO79" i="34" s="1"/>
  <c r="AX79" i="43"/>
  <c r="S79" i="43" s="1"/>
  <c r="AC79" i="43" s="1"/>
  <c r="AE79" i="43"/>
  <c r="W81" i="25"/>
  <c r="AG80" i="42"/>
  <c r="AP80" i="42" s="1"/>
  <c r="AF80" i="42"/>
  <c r="AO80" i="42" s="1"/>
  <c r="AE80" i="42"/>
  <c r="AE79" i="93"/>
  <c r="AS46" i="31"/>
  <c r="AL46" i="31"/>
  <c r="AU46" i="31" s="1"/>
  <c r="AR79" i="85"/>
  <c r="AS55" i="31"/>
  <c r="AL55" i="31"/>
  <c r="AU55" i="31" s="1"/>
  <c r="AS27" i="31"/>
  <c r="AL27" i="31"/>
  <c r="AU27" i="31" s="1"/>
  <c r="AS45" i="31"/>
  <c r="AL45" i="31"/>
  <c r="AU45" i="31" s="1"/>
  <c r="AS63" i="31"/>
  <c r="AL63" i="31"/>
  <c r="AU63" i="31" s="1"/>
  <c r="AS70" i="31"/>
  <c r="AL70" i="31"/>
  <c r="AU70" i="31" s="1"/>
  <c r="AR79" i="86"/>
  <c r="AS13" i="31"/>
  <c r="AL13" i="31"/>
  <c r="AU13" i="31" s="1"/>
  <c r="AR79" i="42"/>
  <c r="AS15" i="31"/>
  <c r="AL15" i="31"/>
  <c r="AU15" i="31" s="1"/>
  <c r="AS73" i="31"/>
  <c r="AL73" i="31"/>
  <c r="AU73" i="31" s="1"/>
  <c r="AH80" i="73"/>
  <c r="AQ80" i="73" s="1"/>
  <c r="AK4" i="31"/>
  <c r="AT4" i="31" s="1"/>
  <c r="AT81" i="31" s="1"/>
  <c r="AJ4" i="31"/>
  <c r="AS29" i="31"/>
  <c r="AL29" i="31"/>
  <c r="AU29" i="31" s="1"/>
  <c r="AS47" i="31"/>
  <c r="AL47" i="31"/>
  <c r="AU47" i="31" s="1"/>
  <c r="AS65" i="31"/>
  <c r="AL65" i="31"/>
  <c r="AU65" i="31" s="1"/>
  <c r="AH79" i="93"/>
  <c r="AQ79" i="93" s="1"/>
  <c r="AS24" i="31"/>
  <c r="AL24" i="31"/>
  <c r="AU24" i="31" s="1"/>
  <c r="AS42" i="31"/>
  <c r="AL42" i="31"/>
  <c r="AU42" i="31" s="1"/>
  <c r="AS60" i="31"/>
  <c r="AL60" i="31"/>
  <c r="AU60" i="31" s="1"/>
  <c r="AR78" i="43"/>
  <c r="Y78" i="45"/>
  <c r="X78" i="45"/>
  <c r="AS8" i="31"/>
  <c r="AL8" i="31"/>
  <c r="AU8" i="31" s="1"/>
  <c r="AS26" i="31"/>
  <c r="AL26" i="31"/>
  <c r="AU26" i="31" s="1"/>
  <c r="AS44" i="31"/>
  <c r="AL44" i="31"/>
  <c r="AU44" i="31" s="1"/>
  <c r="AS62" i="31"/>
  <c r="AL62" i="31"/>
  <c r="AU62" i="31" s="1"/>
  <c r="Y81" i="37"/>
  <c r="X81" i="37"/>
  <c r="AF80" i="73"/>
  <c r="AO80" i="73" s="1"/>
  <c r="AE80" i="73"/>
  <c r="W81" i="73"/>
  <c r="AG80" i="73"/>
  <c r="AP80" i="73" s="1"/>
  <c r="AS11" i="31"/>
  <c r="AL11" i="31"/>
  <c r="AU11" i="31" s="1"/>
  <c r="AH81" i="38"/>
  <c r="AQ81" i="38" s="1"/>
  <c r="AS31" i="31"/>
  <c r="AL31" i="31"/>
  <c r="AU31" i="31" s="1"/>
  <c r="AR78" i="87"/>
  <c r="X80" i="81"/>
  <c r="Y80" i="81"/>
  <c r="W79" i="46"/>
  <c r="AG78" i="46"/>
  <c r="AP78" i="46" s="1"/>
  <c r="AE78" i="46"/>
  <c r="AF78" i="46"/>
  <c r="AO78" i="46" s="1"/>
  <c r="AS67" i="31"/>
  <c r="AL67" i="31"/>
  <c r="AU67" i="31" s="1"/>
  <c r="AI80" i="37"/>
  <c r="AN80" i="37"/>
  <c r="AG79" i="90"/>
  <c r="AP79" i="90" s="1"/>
  <c r="AF79" i="90"/>
  <c r="AO79" i="90" s="1"/>
  <c r="AE79" i="90"/>
  <c r="W80" i="90"/>
  <c r="AH78" i="83"/>
  <c r="AQ78" i="83" s="1"/>
  <c r="AR76" i="29"/>
  <c r="AH79" i="43"/>
  <c r="AQ79" i="43" s="1"/>
  <c r="AQ81" i="43" s="1"/>
  <c r="AZ3" i="43"/>
  <c r="AX5" i="43" s="1"/>
  <c r="S5" i="43" s="1"/>
  <c r="AC5" i="43" s="1"/>
  <c r="AB6" i="43" s="1"/>
  <c r="AX53" i="43"/>
  <c r="S53" i="43" s="1"/>
  <c r="AC53" i="43" s="1"/>
  <c r="AB54" i="43" s="1"/>
  <c r="AX61" i="43"/>
  <c r="S61" i="43" s="1"/>
  <c r="AC61" i="43" s="1"/>
  <c r="AB62" i="43" s="1"/>
  <c r="AX68" i="43"/>
  <c r="S68" i="43" s="1"/>
  <c r="AC68" i="43" s="1"/>
  <c r="AB69" i="43" s="1"/>
  <c r="AX76" i="43"/>
  <c r="S76" i="43" s="1"/>
  <c r="AC76" i="43" s="1"/>
  <c r="AB77" i="43" s="1"/>
  <c r="AX75" i="43"/>
  <c r="S75" i="43" s="1"/>
  <c r="AC75" i="43" s="1"/>
  <c r="AB76" i="43" s="1"/>
  <c r="AS25" i="31"/>
  <c r="AL25" i="31"/>
  <c r="AU25" i="31" s="1"/>
  <c r="AH79" i="87"/>
  <c r="AQ79" i="87" s="1"/>
  <c r="AQ81" i="87" s="1"/>
  <c r="AZ3" i="87"/>
  <c r="AX7" i="87" s="1"/>
  <c r="S7" i="87" s="1"/>
  <c r="AC7" i="87" s="1"/>
  <c r="AB8" i="87" s="1"/>
  <c r="AX30" i="87"/>
  <c r="S30" i="87" s="1"/>
  <c r="AC30" i="87" s="1"/>
  <c r="AB31" i="87" s="1"/>
  <c r="AX36" i="87"/>
  <c r="S36" i="87" s="1"/>
  <c r="AC36" i="87" s="1"/>
  <c r="AB37" i="87" s="1"/>
  <c r="AX41" i="87"/>
  <c r="S41" i="87" s="1"/>
  <c r="AC41" i="87" s="1"/>
  <c r="AB42" i="87" s="1"/>
  <c r="AX49" i="87"/>
  <c r="S49" i="87" s="1"/>
  <c r="AC49" i="87" s="1"/>
  <c r="AB50" i="87" s="1"/>
  <c r="AX53" i="87"/>
  <c r="S53" i="87" s="1"/>
  <c r="AC53" i="87" s="1"/>
  <c r="AB54" i="87" s="1"/>
  <c r="AX54" i="87"/>
  <c r="S54" i="87" s="1"/>
  <c r="AC54" i="87" s="1"/>
  <c r="AB55" i="87" s="1"/>
  <c r="AX59" i="87"/>
  <c r="S59" i="87" s="1"/>
  <c r="AC59" i="87" s="1"/>
  <c r="AB60" i="87" s="1"/>
  <c r="AX60" i="87"/>
  <c r="S60" i="87" s="1"/>
  <c r="AC60" i="87" s="1"/>
  <c r="AB61" i="87" s="1"/>
  <c r="AX61" i="87"/>
  <c r="S61" i="87" s="1"/>
  <c r="AC61" i="87" s="1"/>
  <c r="AB62" i="87" s="1"/>
  <c r="AX66" i="87"/>
  <c r="S66" i="87" s="1"/>
  <c r="AC66" i="87" s="1"/>
  <c r="AB67" i="87" s="1"/>
  <c r="AX67" i="87"/>
  <c r="S67" i="87" s="1"/>
  <c r="AC67" i="87" s="1"/>
  <c r="AB68" i="87" s="1"/>
  <c r="AX68" i="87"/>
  <c r="S68" i="87" s="1"/>
  <c r="AC68" i="87" s="1"/>
  <c r="AB69" i="87" s="1"/>
  <c r="AX70" i="87"/>
  <c r="S70" i="87" s="1"/>
  <c r="AC70" i="87" s="1"/>
  <c r="AB71" i="87" s="1"/>
  <c r="AX71" i="87"/>
  <c r="S71" i="87" s="1"/>
  <c r="AC71" i="87" s="1"/>
  <c r="AB72" i="87" s="1"/>
  <c r="AX72" i="87"/>
  <c r="S72" i="87" s="1"/>
  <c r="AC72" i="87" s="1"/>
  <c r="AB73" i="87" s="1"/>
  <c r="AX73" i="87"/>
  <c r="S73" i="87" s="1"/>
  <c r="AC73" i="87" s="1"/>
  <c r="AB74" i="87" s="1"/>
  <c r="AX74" i="87"/>
  <c r="S74" i="87" s="1"/>
  <c r="AC74" i="87" s="1"/>
  <c r="AB75" i="87" s="1"/>
  <c r="AX75" i="87"/>
  <c r="S75" i="87" s="1"/>
  <c r="AC75" i="87" s="1"/>
  <c r="AB76" i="87" s="1"/>
  <c r="AX77" i="87"/>
  <c r="S77" i="87" s="1"/>
  <c r="AC77" i="87" s="1"/>
  <c r="AB78" i="87" s="1"/>
  <c r="AX76" i="87"/>
  <c r="S76" i="87" s="1"/>
  <c r="AC76" i="87" s="1"/>
  <c r="AB77" i="87" s="1"/>
  <c r="AX78" i="87"/>
  <c r="S78" i="87" s="1"/>
  <c r="AC78" i="87" s="1"/>
  <c r="AB79" i="87" s="1"/>
  <c r="AH80" i="42"/>
  <c r="AQ80" i="42" s="1"/>
  <c r="AS17" i="31"/>
  <c r="AL17" i="31"/>
  <c r="AU17" i="31" s="1"/>
  <c r="AS35" i="31"/>
  <c r="AL35" i="31"/>
  <c r="AU35" i="31" s="1"/>
  <c r="AS53" i="31"/>
  <c r="AL53" i="31"/>
  <c r="AU53" i="31" s="1"/>
  <c r="AS71" i="31"/>
  <c r="AL71" i="31"/>
  <c r="AU71" i="31" s="1"/>
  <c r="AG79" i="41"/>
  <c r="AP79" i="41" s="1"/>
  <c r="AF79" i="41"/>
  <c r="AO79" i="41" s="1"/>
  <c r="AE79" i="41"/>
  <c r="W80" i="41"/>
  <c r="Z81" i="38"/>
  <c r="AR80" i="38"/>
  <c r="AS12" i="31"/>
  <c r="AL12" i="31"/>
  <c r="AU12" i="31" s="1"/>
  <c r="AS30" i="31"/>
  <c r="AL30" i="31"/>
  <c r="AU30" i="31" s="1"/>
  <c r="AS48" i="31"/>
  <c r="AL48" i="31"/>
  <c r="AU48" i="31" s="1"/>
  <c r="AS66" i="31"/>
  <c r="AL66" i="31"/>
  <c r="AU66" i="31" s="1"/>
  <c r="W76" i="89"/>
  <c r="AE75" i="89"/>
  <c r="AF75" i="89"/>
  <c r="AO75" i="89" s="1"/>
  <c r="AG75" i="89"/>
  <c r="AP75" i="89" s="1"/>
  <c r="AH80" i="86"/>
  <c r="AQ80" i="86" s="1"/>
  <c r="AN76" i="27"/>
  <c r="AI76" i="27"/>
  <c r="AS14" i="31"/>
  <c r="AL14" i="31"/>
  <c r="AU14" i="31" s="1"/>
  <c r="AS32" i="31"/>
  <c r="AL32" i="31"/>
  <c r="AU32" i="31" s="1"/>
  <c r="AS50" i="31"/>
  <c r="AL50" i="31"/>
  <c r="AU50" i="31" s="1"/>
  <c r="AS68" i="31"/>
  <c r="AL68" i="31"/>
  <c r="AU68" i="31" s="1"/>
  <c r="AR79" i="73"/>
  <c r="AR77" i="46"/>
  <c r="X76" i="94"/>
  <c r="Y76" i="94"/>
  <c r="AG80" i="26"/>
  <c r="AP80" i="26" s="1"/>
  <c r="AF80" i="26"/>
  <c r="AO80" i="26" s="1"/>
  <c r="AE80" i="26"/>
  <c r="W81" i="26"/>
  <c r="AS21" i="31"/>
  <c r="AL21" i="31"/>
  <c r="AU21" i="31" s="1"/>
  <c r="AS78" i="31"/>
  <c r="AL78" i="31"/>
  <c r="AU78" i="31" s="1"/>
  <c r="AR76" i="35"/>
  <c r="AS28" i="31"/>
  <c r="AL28" i="31"/>
  <c r="AU28" i="31" s="1"/>
  <c r="AS9" i="31"/>
  <c r="AL9" i="31"/>
  <c r="AU9" i="31" s="1"/>
  <c r="AS61" i="31"/>
  <c r="AL61" i="31"/>
  <c r="AU61" i="31" s="1"/>
  <c r="Y77" i="27"/>
  <c r="X77" i="27"/>
  <c r="AN77" i="45"/>
  <c r="AI77" i="45"/>
  <c r="AS19" i="31"/>
  <c r="AL19" i="31"/>
  <c r="AU19" i="31" s="1"/>
  <c r="X78" i="47"/>
  <c r="Y78" i="47"/>
  <c r="AS39" i="31"/>
  <c r="AL39" i="31"/>
  <c r="AU39" i="31" s="1"/>
  <c r="AG78" i="78"/>
  <c r="AP78" i="78" s="1"/>
  <c r="AF78" i="78"/>
  <c r="AO78" i="78" s="1"/>
  <c r="AE78" i="78"/>
  <c r="W79" i="78"/>
  <c r="AS10" i="31"/>
  <c r="AL10" i="31"/>
  <c r="AU10" i="31" s="1"/>
  <c r="AS64" i="31"/>
  <c r="AL64" i="31"/>
  <c r="AU64" i="31" s="1"/>
  <c r="AH79" i="82"/>
  <c r="AQ79" i="82" s="1"/>
  <c r="AS75" i="31"/>
  <c r="AL75" i="31"/>
  <c r="AU75" i="31" s="1"/>
  <c r="AH77" i="29"/>
  <c r="AQ77" i="29" s="1"/>
  <c r="AS34" i="31"/>
  <c r="AL34" i="31"/>
  <c r="AU34" i="31" s="1"/>
  <c r="AG75" i="75"/>
  <c r="AP75" i="75" s="1"/>
  <c r="AF75" i="75"/>
  <c r="AO75" i="75" s="1"/>
  <c r="AE75" i="75"/>
  <c r="W76" i="75"/>
  <c r="AR79" i="25"/>
  <c r="Y81" i="77"/>
  <c r="X81" i="77"/>
  <c r="Z78" i="83"/>
  <c r="X80" i="33"/>
  <c r="Y80" i="33"/>
  <c r="AS43" i="31"/>
  <c r="AL43" i="31"/>
  <c r="AU43" i="31" s="1"/>
  <c r="Z79" i="87"/>
  <c r="AR78" i="82"/>
  <c r="AS23" i="31"/>
  <c r="AL23" i="31"/>
  <c r="AU23" i="31" s="1"/>
  <c r="AS41" i="31"/>
  <c r="AL41" i="31"/>
  <c r="AU41" i="31" s="1"/>
  <c r="AS59" i="31"/>
  <c r="AL59" i="31"/>
  <c r="AU59" i="31" s="1"/>
  <c r="AN79" i="31"/>
  <c r="AN81" i="31" s="1"/>
  <c r="AI79" i="31"/>
  <c r="AR77" i="78"/>
  <c r="AH77" i="35"/>
  <c r="AQ77" i="35" s="1"/>
  <c r="AS18" i="31"/>
  <c r="AL18" i="31"/>
  <c r="AU18" i="31" s="1"/>
  <c r="AS36" i="31"/>
  <c r="AL36" i="31"/>
  <c r="AU36" i="31" s="1"/>
  <c r="AS54" i="31"/>
  <c r="AL54" i="31"/>
  <c r="AU54" i="31" s="1"/>
  <c r="AS72" i="31"/>
  <c r="AL72" i="31"/>
  <c r="AU72" i="31" s="1"/>
  <c r="Z80" i="86"/>
  <c r="AH80" i="85"/>
  <c r="AQ80" i="85" s="1"/>
  <c r="AS20" i="31"/>
  <c r="AL20" i="31"/>
  <c r="AU20" i="31" s="1"/>
  <c r="AS38" i="31"/>
  <c r="AL38" i="31"/>
  <c r="AU38" i="31" s="1"/>
  <c r="AS56" i="31"/>
  <c r="AL56" i="31"/>
  <c r="AU56" i="31" s="1"/>
  <c r="AS74" i="31"/>
  <c r="AL74" i="31"/>
  <c r="AU74" i="31" s="1"/>
  <c r="AN79" i="81"/>
  <c r="AI79" i="81"/>
  <c r="AN77" i="47"/>
  <c r="AI77" i="47"/>
  <c r="Y80" i="30"/>
  <c r="X80" i="30"/>
  <c r="X79" i="39"/>
  <c r="Y79" i="39"/>
  <c r="AS5" i="31"/>
  <c r="AL5" i="31"/>
  <c r="AU5" i="31" s="1"/>
  <c r="AS57" i="31"/>
  <c r="AL57" i="31"/>
  <c r="AU57" i="31" s="1"/>
  <c r="AH79" i="34"/>
  <c r="AQ79" i="34" s="1"/>
  <c r="AS16" i="31"/>
  <c r="AL16" i="31"/>
  <c r="AU16" i="31" s="1"/>
  <c r="AS52" i="31"/>
  <c r="AL52" i="31"/>
  <c r="AU52" i="31" s="1"/>
  <c r="AR78" i="34"/>
  <c r="AN80" i="77"/>
  <c r="AI80" i="77"/>
  <c r="Z79" i="82"/>
  <c r="AS33" i="31"/>
  <c r="AL33" i="31"/>
  <c r="AU33" i="31" s="1"/>
  <c r="AS51" i="31"/>
  <c r="AL51" i="31"/>
  <c r="AU51" i="31" s="1"/>
  <c r="AS69" i="31"/>
  <c r="AL69" i="31"/>
  <c r="AU69" i="31" s="1"/>
  <c r="AN79" i="33"/>
  <c r="AI79" i="33"/>
  <c r="AH78" i="78"/>
  <c r="AQ78" i="78" s="1"/>
  <c r="AH80" i="25"/>
  <c r="AQ80" i="25" s="1"/>
  <c r="AR78" i="93"/>
  <c r="Z77" i="29"/>
  <c r="AS3" i="31"/>
  <c r="AL3" i="31"/>
  <c r="AU3" i="31" s="1"/>
  <c r="AS22" i="31"/>
  <c r="AL22" i="31"/>
  <c r="AU22" i="31" s="1"/>
  <c r="AS40" i="31"/>
  <c r="AL40" i="31"/>
  <c r="AU40" i="31" s="1"/>
  <c r="AS58" i="31"/>
  <c r="AL58" i="31"/>
  <c r="AU58" i="31" s="1"/>
  <c r="AS76" i="31"/>
  <c r="AL76" i="31"/>
  <c r="AU76" i="31" s="1"/>
  <c r="AS6" i="31"/>
  <c r="AL6" i="31"/>
  <c r="AU6" i="31" s="1"/>
  <c r="AS37" i="31"/>
  <c r="AL37" i="31"/>
  <c r="AU37" i="31" s="1"/>
  <c r="W77" i="74"/>
  <c r="AG76" i="74"/>
  <c r="AP76" i="74" s="1"/>
  <c r="AF76" i="74"/>
  <c r="AO76" i="74" s="1"/>
  <c r="AE76" i="74"/>
  <c r="AR77" i="83"/>
  <c r="Z77" i="35"/>
  <c r="AS77" i="31"/>
  <c r="AL77" i="31"/>
  <c r="AU77" i="31" s="1"/>
  <c r="AS7" i="31"/>
  <c r="AL7" i="31"/>
  <c r="AU7" i="31" s="1"/>
  <c r="Z80" i="85"/>
  <c r="AH78" i="46"/>
  <c r="AQ78" i="46" s="1"/>
  <c r="AS49" i="31"/>
  <c r="AL49" i="31"/>
  <c r="AU49" i="31" s="1"/>
  <c r="AN75" i="94"/>
  <c r="AI75" i="94"/>
  <c r="AI79" i="30"/>
  <c r="AN79" i="30"/>
  <c r="AI78" i="39"/>
  <c r="AN78" i="39"/>
  <c r="AX69" i="43" l="1"/>
  <c r="S69" i="43" s="1"/>
  <c r="AC69" i="43" s="1"/>
  <c r="AB70" i="43" s="1"/>
  <c r="AX62" i="43"/>
  <c r="S62" i="43" s="1"/>
  <c r="AC62" i="43" s="1"/>
  <c r="AB63" i="43" s="1"/>
  <c r="AX54" i="43"/>
  <c r="S54" i="43" s="1"/>
  <c r="AC54" i="43" s="1"/>
  <c r="AB55" i="43" s="1"/>
  <c r="AX42" i="43"/>
  <c r="S42" i="43" s="1"/>
  <c r="AC42" i="43" s="1"/>
  <c r="AB43" i="43" s="1"/>
  <c r="AE80" i="25"/>
  <c r="AX65" i="87"/>
  <c r="S65" i="87" s="1"/>
  <c r="AC65" i="87" s="1"/>
  <c r="AB66" i="87" s="1"/>
  <c r="AX58" i="87"/>
  <c r="S58" i="87" s="1"/>
  <c r="AC58" i="87" s="1"/>
  <c r="AB59" i="87" s="1"/>
  <c r="AX48" i="87"/>
  <c r="S48" i="87" s="1"/>
  <c r="AC48" i="87" s="1"/>
  <c r="AB49" i="87" s="1"/>
  <c r="AX24" i="87"/>
  <c r="S24" i="87" s="1"/>
  <c r="AC24" i="87" s="1"/>
  <c r="AB25" i="87" s="1"/>
  <c r="AX73" i="43"/>
  <c r="S73" i="43" s="1"/>
  <c r="AC73" i="43" s="1"/>
  <c r="AB74" i="43" s="1"/>
  <c r="AX67" i="43"/>
  <c r="S67" i="43" s="1"/>
  <c r="AC67" i="43" s="1"/>
  <c r="AB68" i="43" s="1"/>
  <c r="AX60" i="43"/>
  <c r="S60" i="43" s="1"/>
  <c r="AC60" i="43" s="1"/>
  <c r="AB61" i="43" s="1"/>
  <c r="AX50" i="43"/>
  <c r="S50" i="43" s="1"/>
  <c r="AC50" i="43" s="1"/>
  <c r="AB51" i="43" s="1"/>
  <c r="AF80" i="25"/>
  <c r="AO80" i="25" s="1"/>
  <c r="Z79" i="39"/>
  <c r="AX64" i="87"/>
  <c r="S64" i="87" s="1"/>
  <c r="AC64" i="87" s="1"/>
  <c r="AB65" i="87" s="1"/>
  <c r="AX56" i="87"/>
  <c r="S56" i="87" s="1"/>
  <c r="AC56" i="87" s="1"/>
  <c r="AB57" i="87" s="1"/>
  <c r="AX47" i="87"/>
  <c r="S47" i="87" s="1"/>
  <c r="AC47" i="87" s="1"/>
  <c r="AB48" i="87" s="1"/>
  <c r="AX23" i="87"/>
  <c r="S23" i="87" s="1"/>
  <c r="AC23" i="87" s="1"/>
  <c r="AB24" i="87" s="1"/>
  <c r="AX77" i="43"/>
  <c r="S77" i="43" s="1"/>
  <c r="AC77" i="43" s="1"/>
  <c r="AB78" i="43" s="1"/>
  <c r="AX72" i="43"/>
  <c r="S72" i="43" s="1"/>
  <c r="AC72" i="43" s="1"/>
  <c r="AB73" i="43" s="1"/>
  <c r="AX66" i="43"/>
  <c r="S66" i="43" s="1"/>
  <c r="AC66" i="43" s="1"/>
  <c r="AB67" i="43" s="1"/>
  <c r="AX59" i="43"/>
  <c r="S59" i="43" s="1"/>
  <c r="AC59" i="43" s="1"/>
  <c r="AB60" i="43" s="1"/>
  <c r="AX49" i="43"/>
  <c r="S49" i="43" s="1"/>
  <c r="AC49" i="43" s="1"/>
  <c r="AB50" i="43" s="1"/>
  <c r="AX69" i="87"/>
  <c r="S69" i="87" s="1"/>
  <c r="AC69" i="87" s="1"/>
  <c r="AB70" i="87" s="1"/>
  <c r="AX62" i="87"/>
  <c r="S62" i="87" s="1"/>
  <c r="AC62" i="87" s="1"/>
  <c r="AB63" i="87" s="1"/>
  <c r="AX55" i="87"/>
  <c r="S55" i="87" s="1"/>
  <c r="AC55" i="87" s="1"/>
  <c r="AB56" i="87" s="1"/>
  <c r="AX42" i="87"/>
  <c r="S42" i="87" s="1"/>
  <c r="AC42" i="87" s="1"/>
  <c r="AB43" i="87" s="1"/>
  <c r="AX16" i="87"/>
  <c r="S16" i="87" s="1"/>
  <c r="AC16" i="87" s="1"/>
  <c r="AB17" i="87" s="1"/>
  <c r="AX74" i="43"/>
  <c r="S74" i="43" s="1"/>
  <c r="AC74" i="43" s="1"/>
  <c r="AB75" i="43" s="1"/>
  <c r="AX71" i="43"/>
  <c r="S71" i="43" s="1"/>
  <c r="AC71" i="43" s="1"/>
  <c r="AB72" i="43" s="1"/>
  <c r="AX65" i="43"/>
  <c r="S65" i="43" s="1"/>
  <c r="AC65" i="43" s="1"/>
  <c r="AB66" i="43" s="1"/>
  <c r="AX56" i="43"/>
  <c r="S56" i="43" s="1"/>
  <c r="AC56" i="43" s="1"/>
  <c r="AB57" i="43" s="1"/>
  <c r="AX48" i="43"/>
  <c r="S48" i="43" s="1"/>
  <c r="AC48" i="43" s="1"/>
  <c r="AB49" i="43" s="1"/>
  <c r="AX78" i="43"/>
  <c r="S78" i="43" s="1"/>
  <c r="AC78" i="43" s="1"/>
  <c r="AB79" i="43" s="1"/>
  <c r="AX70" i="43"/>
  <c r="S70" i="43" s="1"/>
  <c r="AC70" i="43" s="1"/>
  <c r="AB71" i="43" s="1"/>
  <c r="AX63" i="43"/>
  <c r="S63" i="43" s="1"/>
  <c r="AC63" i="43" s="1"/>
  <c r="AB64" i="43" s="1"/>
  <c r="AX55" i="43"/>
  <c r="S55" i="43" s="1"/>
  <c r="AC55" i="43" s="1"/>
  <c r="AB56" i="43" s="1"/>
  <c r="AX47" i="43"/>
  <c r="S47" i="43" s="1"/>
  <c r="AC47" i="43" s="1"/>
  <c r="AB48" i="43" s="1"/>
  <c r="AE79" i="34"/>
  <c r="AX44" i="43"/>
  <c r="S44" i="43" s="1"/>
  <c r="AC44" i="43" s="1"/>
  <c r="AB45" i="43" s="1"/>
  <c r="AX33" i="43"/>
  <c r="S33" i="43" s="1"/>
  <c r="AC33" i="43" s="1"/>
  <c r="AB34" i="43" s="1"/>
  <c r="Z81" i="77"/>
  <c r="AX43" i="43"/>
  <c r="S43" i="43" s="1"/>
  <c r="AC43" i="43" s="1"/>
  <c r="AB44" i="43" s="1"/>
  <c r="AX28" i="43"/>
  <c r="S28" i="43" s="1"/>
  <c r="AC28" i="43" s="1"/>
  <c r="AB29" i="43" s="1"/>
  <c r="AX41" i="43"/>
  <c r="S41" i="43" s="1"/>
  <c r="AC41" i="43" s="1"/>
  <c r="AB42" i="43" s="1"/>
  <c r="AX64" i="43"/>
  <c r="S64" i="43" s="1"/>
  <c r="AC64" i="43" s="1"/>
  <c r="AB65" i="43" s="1"/>
  <c r="AX58" i="43"/>
  <c r="S58" i="43" s="1"/>
  <c r="AC58" i="43" s="1"/>
  <c r="AB59" i="43" s="1"/>
  <c r="AX52" i="43"/>
  <c r="S52" i="43" s="1"/>
  <c r="AC52" i="43" s="1"/>
  <c r="AB53" i="43" s="1"/>
  <c r="AX46" i="43"/>
  <c r="S46" i="43" s="1"/>
  <c r="AC46" i="43" s="1"/>
  <c r="AB47" i="43" s="1"/>
  <c r="AX39" i="43"/>
  <c r="S39" i="43" s="1"/>
  <c r="AC39" i="43" s="1"/>
  <c r="AB40" i="43" s="1"/>
  <c r="AX35" i="87"/>
  <c r="S35" i="87" s="1"/>
  <c r="AC35" i="87" s="1"/>
  <c r="AB36" i="87" s="1"/>
  <c r="AX57" i="43"/>
  <c r="S57" i="43" s="1"/>
  <c r="AC57" i="43" s="1"/>
  <c r="AB58" i="43" s="1"/>
  <c r="AX51" i="43"/>
  <c r="S51" i="43" s="1"/>
  <c r="AC51" i="43" s="1"/>
  <c r="AB52" i="43" s="1"/>
  <c r="AX45" i="43"/>
  <c r="S45" i="43" s="1"/>
  <c r="AC45" i="43" s="1"/>
  <c r="AB46" i="43" s="1"/>
  <c r="AX34" i="43"/>
  <c r="S34" i="43" s="1"/>
  <c r="AC34" i="43" s="1"/>
  <c r="AB35" i="43" s="1"/>
  <c r="W80" i="93"/>
  <c r="AX40" i="43"/>
  <c r="S40" i="43" s="1"/>
  <c r="AC40" i="43" s="1"/>
  <c r="AB41" i="43" s="1"/>
  <c r="AX19" i="43"/>
  <c r="S19" i="43" s="1"/>
  <c r="AC19" i="43" s="1"/>
  <c r="AB20" i="43" s="1"/>
  <c r="AG79" i="34"/>
  <c r="AP79" i="34" s="1"/>
  <c r="AG79" i="93"/>
  <c r="AP79" i="93" s="1"/>
  <c r="AG79" i="43"/>
  <c r="AP79" i="43" s="1"/>
  <c r="AP81" i="43" s="1"/>
  <c r="W80" i="34"/>
  <c r="Z80" i="30"/>
  <c r="AX43" i="87"/>
  <c r="S43" i="87" s="1"/>
  <c r="AC43" i="87" s="1"/>
  <c r="AB44" i="87" s="1"/>
  <c r="AX29" i="87"/>
  <c r="S29" i="87" s="1"/>
  <c r="AC29" i="87" s="1"/>
  <c r="AB30" i="87" s="1"/>
  <c r="AX35" i="43"/>
  <c r="S35" i="43" s="1"/>
  <c r="AC35" i="43" s="1"/>
  <c r="AB36" i="43" s="1"/>
  <c r="AX37" i="87"/>
  <c r="S37" i="87" s="1"/>
  <c r="AC37" i="87" s="1"/>
  <c r="AB38" i="87" s="1"/>
  <c r="AX31" i="87"/>
  <c r="S31" i="87" s="1"/>
  <c r="AC31" i="87" s="1"/>
  <c r="AB32" i="87" s="1"/>
  <c r="AX25" i="87"/>
  <c r="S25" i="87" s="1"/>
  <c r="AC25" i="87" s="1"/>
  <c r="AB26" i="87" s="1"/>
  <c r="AX18" i="87"/>
  <c r="S18" i="87" s="1"/>
  <c r="AC18" i="87" s="1"/>
  <c r="AB19" i="87" s="1"/>
  <c r="AX9" i="87"/>
  <c r="S9" i="87" s="1"/>
  <c r="AC9" i="87" s="1"/>
  <c r="AB10" i="87" s="1"/>
  <c r="AX36" i="43"/>
  <c r="S36" i="43" s="1"/>
  <c r="AC36" i="43" s="1"/>
  <c r="AB37" i="43" s="1"/>
  <c r="AX30" i="43"/>
  <c r="S30" i="43" s="1"/>
  <c r="AC30" i="43" s="1"/>
  <c r="AB31" i="43" s="1"/>
  <c r="AX24" i="43"/>
  <c r="S24" i="43" s="1"/>
  <c r="AC24" i="43" s="1"/>
  <c r="AB25" i="43" s="1"/>
  <c r="AX10" i="43"/>
  <c r="S10" i="43" s="1"/>
  <c r="AC10" i="43" s="1"/>
  <c r="AB11" i="43" s="1"/>
  <c r="AX17" i="87"/>
  <c r="S17" i="87" s="1"/>
  <c r="AC17" i="87" s="1"/>
  <c r="AB18" i="87" s="1"/>
  <c r="AX4" i="87"/>
  <c r="S4" i="87" s="1"/>
  <c r="AC4" i="87" s="1"/>
  <c r="AB5" i="87" s="1"/>
  <c r="AX29" i="43"/>
  <c r="S29" i="43" s="1"/>
  <c r="AC29" i="43" s="1"/>
  <c r="AB30" i="43" s="1"/>
  <c r="AX22" i="43"/>
  <c r="S22" i="43" s="1"/>
  <c r="AC22" i="43" s="1"/>
  <c r="AB23" i="43" s="1"/>
  <c r="AX9" i="43"/>
  <c r="S9" i="43" s="1"/>
  <c r="AC9" i="43" s="1"/>
  <c r="AB10" i="43" s="1"/>
  <c r="AX52" i="87"/>
  <c r="S52" i="87" s="1"/>
  <c r="AC52" i="87" s="1"/>
  <c r="AB53" i="87" s="1"/>
  <c r="AX46" i="87"/>
  <c r="S46" i="87" s="1"/>
  <c r="AC46" i="87" s="1"/>
  <c r="AB47" i="87" s="1"/>
  <c r="AX40" i="87"/>
  <c r="S40" i="87" s="1"/>
  <c r="AC40" i="87" s="1"/>
  <c r="AB41" i="87" s="1"/>
  <c r="AX34" i="87"/>
  <c r="S34" i="87" s="1"/>
  <c r="AC34" i="87" s="1"/>
  <c r="AB35" i="87" s="1"/>
  <c r="AX28" i="87"/>
  <c r="S28" i="87" s="1"/>
  <c r="AC28" i="87" s="1"/>
  <c r="AB29" i="87" s="1"/>
  <c r="AX22" i="87"/>
  <c r="S22" i="87" s="1"/>
  <c r="AC22" i="87" s="1"/>
  <c r="AB23" i="87" s="1"/>
  <c r="AX15" i="87"/>
  <c r="S15" i="87" s="1"/>
  <c r="AC15" i="87" s="1"/>
  <c r="AB16" i="87" s="1"/>
  <c r="AX27" i="43"/>
  <c r="S27" i="43" s="1"/>
  <c r="AC27" i="43" s="1"/>
  <c r="AB28" i="43" s="1"/>
  <c r="AX18" i="43"/>
  <c r="S18" i="43" s="1"/>
  <c r="AC18" i="43" s="1"/>
  <c r="AB19" i="43" s="1"/>
  <c r="AX63" i="87"/>
  <c r="S63" i="87" s="1"/>
  <c r="AC63" i="87" s="1"/>
  <c r="AB64" i="87" s="1"/>
  <c r="AX57" i="87"/>
  <c r="S57" i="87" s="1"/>
  <c r="AC57" i="87" s="1"/>
  <c r="AB58" i="87" s="1"/>
  <c r="AX51" i="87"/>
  <c r="S51" i="87" s="1"/>
  <c r="AC51" i="87" s="1"/>
  <c r="AB52" i="87" s="1"/>
  <c r="AX45" i="87"/>
  <c r="S45" i="87" s="1"/>
  <c r="AC45" i="87" s="1"/>
  <c r="AB46" i="87" s="1"/>
  <c r="AX39" i="87"/>
  <c r="S39" i="87" s="1"/>
  <c r="AC39" i="87" s="1"/>
  <c r="AB40" i="87" s="1"/>
  <c r="AX33" i="87"/>
  <c r="S33" i="87" s="1"/>
  <c r="AC33" i="87" s="1"/>
  <c r="AB34" i="87" s="1"/>
  <c r="AX27" i="87"/>
  <c r="S27" i="87" s="1"/>
  <c r="AC27" i="87" s="1"/>
  <c r="AB28" i="87" s="1"/>
  <c r="AX21" i="87"/>
  <c r="S21" i="87" s="1"/>
  <c r="AC21" i="87" s="1"/>
  <c r="AB22" i="87" s="1"/>
  <c r="AX11" i="87"/>
  <c r="S11" i="87" s="1"/>
  <c r="AC11" i="87" s="1"/>
  <c r="AB12" i="87" s="1"/>
  <c r="AX38" i="43"/>
  <c r="S38" i="43" s="1"/>
  <c r="AC38" i="43" s="1"/>
  <c r="AB39" i="43" s="1"/>
  <c r="AX32" i="43"/>
  <c r="S32" i="43" s="1"/>
  <c r="AC32" i="43" s="1"/>
  <c r="AB33" i="43" s="1"/>
  <c r="AX26" i="43"/>
  <c r="S26" i="43" s="1"/>
  <c r="AC26" i="43" s="1"/>
  <c r="AB27" i="43" s="1"/>
  <c r="AX16" i="43"/>
  <c r="S16" i="43" s="1"/>
  <c r="AC16" i="43" s="1"/>
  <c r="AB17" i="43" s="1"/>
  <c r="AX50" i="87"/>
  <c r="S50" i="87" s="1"/>
  <c r="AC50" i="87" s="1"/>
  <c r="AB51" i="87" s="1"/>
  <c r="AX44" i="87"/>
  <c r="S44" i="87" s="1"/>
  <c r="AC44" i="87" s="1"/>
  <c r="AB45" i="87" s="1"/>
  <c r="AX38" i="87"/>
  <c r="S38" i="87" s="1"/>
  <c r="AC38" i="87" s="1"/>
  <c r="AB39" i="87" s="1"/>
  <c r="AX32" i="87"/>
  <c r="S32" i="87" s="1"/>
  <c r="AC32" i="87" s="1"/>
  <c r="AB33" i="87" s="1"/>
  <c r="AX26" i="87"/>
  <c r="S26" i="87" s="1"/>
  <c r="AC26" i="87" s="1"/>
  <c r="AB27" i="87" s="1"/>
  <c r="AX20" i="87"/>
  <c r="S20" i="87" s="1"/>
  <c r="AC20" i="87" s="1"/>
  <c r="AB21" i="87" s="1"/>
  <c r="AX10" i="87"/>
  <c r="S10" i="87" s="1"/>
  <c r="AC10" i="87" s="1"/>
  <c r="AB11" i="87" s="1"/>
  <c r="AX37" i="43"/>
  <c r="S37" i="43" s="1"/>
  <c r="AC37" i="43" s="1"/>
  <c r="AB38" i="43" s="1"/>
  <c r="AX31" i="43"/>
  <c r="S31" i="43" s="1"/>
  <c r="AC31" i="43" s="1"/>
  <c r="AB32" i="43" s="1"/>
  <c r="AX25" i="43"/>
  <c r="S25" i="43" s="1"/>
  <c r="AC25" i="43" s="1"/>
  <c r="AB26" i="43" s="1"/>
  <c r="AX15" i="43"/>
  <c r="S15" i="43" s="1"/>
  <c r="AC15" i="43" s="1"/>
  <c r="AB16" i="43" s="1"/>
  <c r="AX12" i="87"/>
  <c r="S12" i="87" s="1"/>
  <c r="AC12" i="87" s="1"/>
  <c r="AB13" i="87" s="1"/>
  <c r="AX6" i="87"/>
  <c r="S6" i="87" s="1"/>
  <c r="AC6" i="87" s="1"/>
  <c r="AB7" i="87" s="1"/>
  <c r="AX12" i="43"/>
  <c r="S12" i="43" s="1"/>
  <c r="AC12" i="43" s="1"/>
  <c r="AB13" i="43" s="1"/>
  <c r="AX4" i="43"/>
  <c r="S4" i="43" s="1"/>
  <c r="AC4" i="43" s="1"/>
  <c r="AB5" i="43" s="1"/>
  <c r="Z77" i="27"/>
  <c r="W78" i="27" s="1"/>
  <c r="AX5" i="87"/>
  <c r="S5" i="87" s="1"/>
  <c r="AC5" i="87" s="1"/>
  <c r="AB6" i="87" s="1"/>
  <c r="AX3" i="43"/>
  <c r="S3" i="43" s="1"/>
  <c r="AC3" i="43" s="1"/>
  <c r="AX8" i="43"/>
  <c r="S8" i="43" s="1"/>
  <c r="AC8" i="43" s="1"/>
  <c r="AB9" i="43" s="1"/>
  <c r="AX14" i="87"/>
  <c r="S14" i="87" s="1"/>
  <c r="AC14" i="87" s="1"/>
  <c r="AB15" i="87" s="1"/>
  <c r="AX8" i="87"/>
  <c r="S8" i="87" s="1"/>
  <c r="AC8" i="87" s="1"/>
  <c r="AB9" i="87" s="1"/>
  <c r="AJ9" i="87" s="1"/>
  <c r="AX3" i="87"/>
  <c r="S3" i="87" s="1"/>
  <c r="AC3" i="87" s="1"/>
  <c r="AB4" i="87" s="1"/>
  <c r="AX21" i="43"/>
  <c r="S21" i="43" s="1"/>
  <c r="AC21" i="43" s="1"/>
  <c r="AB22" i="43" s="1"/>
  <c r="AX14" i="43"/>
  <c r="S14" i="43" s="1"/>
  <c r="AC14" i="43" s="1"/>
  <c r="AB15" i="43" s="1"/>
  <c r="AX7" i="43"/>
  <c r="S7" i="43" s="1"/>
  <c r="AC7" i="43" s="1"/>
  <c r="AB8" i="43" s="1"/>
  <c r="AX19" i="87"/>
  <c r="S19" i="87" s="1"/>
  <c r="AC19" i="87" s="1"/>
  <c r="AB20" i="87" s="1"/>
  <c r="AX13" i="87"/>
  <c r="S13" i="87" s="1"/>
  <c r="AC13" i="87" s="1"/>
  <c r="AB14" i="87" s="1"/>
  <c r="AX20" i="43"/>
  <c r="S20" i="43" s="1"/>
  <c r="AC20" i="43" s="1"/>
  <c r="AB21" i="43" s="1"/>
  <c r="AX13" i="43"/>
  <c r="S13" i="43" s="1"/>
  <c r="AC13" i="43" s="1"/>
  <c r="AB14" i="43" s="1"/>
  <c r="AX6" i="43"/>
  <c r="S6" i="43" s="1"/>
  <c r="AC6" i="43" s="1"/>
  <c r="AB7" i="43" s="1"/>
  <c r="AF77" i="27"/>
  <c r="AO77" i="27" s="1"/>
  <c r="AE77" i="27"/>
  <c r="W82" i="77"/>
  <c r="AG81" i="77"/>
  <c r="AP81" i="77" s="1"/>
  <c r="AF81" i="77"/>
  <c r="AO81" i="77" s="1"/>
  <c r="AE81" i="77"/>
  <c r="AK6" i="43"/>
  <c r="AT6" i="43" s="1"/>
  <c r="AH76" i="94"/>
  <c r="AQ76" i="94" s="1"/>
  <c r="AG81" i="38"/>
  <c r="AP81" i="38" s="1"/>
  <c r="AE81" i="38"/>
  <c r="AF81" i="38"/>
  <c r="AO81" i="38" s="1"/>
  <c r="W82" i="38"/>
  <c r="AJ26" i="87"/>
  <c r="AK26" i="87"/>
  <c r="AT26" i="87" s="1"/>
  <c r="AR79" i="33"/>
  <c r="AI75" i="89"/>
  <c r="AN75" i="89"/>
  <c r="AK75" i="87"/>
  <c r="AT75" i="87" s="1"/>
  <c r="AJ75" i="87"/>
  <c r="AK69" i="87"/>
  <c r="AT69" i="87" s="1"/>
  <c r="AJ69" i="87"/>
  <c r="AK63" i="87"/>
  <c r="AT63" i="87" s="1"/>
  <c r="AJ63" i="87"/>
  <c r="AK57" i="87"/>
  <c r="AT57" i="87" s="1"/>
  <c r="AJ57" i="87"/>
  <c r="AK51" i="87"/>
  <c r="AT51" i="87" s="1"/>
  <c r="AJ51" i="87"/>
  <c r="AK45" i="87"/>
  <c r="AT45" i="87" s="1"/>
  <c r="AJ45" i="87"/>
  <c r="AK39" i="87"/>
  <c r="AT39" i="87" s="1"/>
  <c r="AJ39" i="87"/>
  <c r="AK33" i="87"/>
  <c r="AT33" i="87" s="1"/>
  <c r="AJ33" i="87"/>
  <c r="AK27" i="87"/>
  <c r="AT27" i="87" s="1"/>
  <c r="AJ27" i="87"/>
  <c r="AK21" i="87"/>
  <c r="AT21" i="87" s="1"/>
  <c r="AJ21" i="87"/>
  <c r="AK15" i="87"/>
  <c r="AT15" i="87" s="1"/>
  <c r="AJ15" i="87"/>
  <c r="AJ3" i="87"/>
  <c r="AJ79" i="43"/>
  <c r="AS79" i="43" s="1"/>
  <c r="AK79" i="43"/>
  <c r="AT79" i="43" s="1"/>
  <c r="AJ71" i="43"/>
  <c r="AK71" i="43"/>
  <c r="AT71" i="43" s="1"/>
  <c r="AK65" i="43"/>
  <c r="AT65" i="43" s="1"/>
  <c r="AJ65" i="43"/>
  <c r="AK59" i="43"/>
  <c r="AT59" i="43" s="1"/>
  <c r="AJ59" i="43"/>
  <c r="AJ53" i="43"/>
  <c r="AK53" i="43"/>
  <c r="AT53" i="43" s="1"/>
  <c r="AK47" i="43"/>
  <c r="AT47" i="43" s="1"/>
  <c r="AJ47" i="43"/>
  <c r="AK41" i="43"/>
  <c r="AT41" i="43" s="1"/>
  <c r="AJ41" i="43"/>
  <c r="AJ35" i="43"/>
  <c r="AK35" i="43"/>
  <c r="AT35" i="43" s="1"/>
  <c r="AK29" i="43"/>
  <c r="AT29" i="43" s="1"/>
  <c r="AJ29" i="43"/>
  <c r="AK23" i="43"/>
  <c r="AT23" i="43" s="1"/>
  <c r="AK17" i="43"/>
  <c r="AT17" i="43" s="1"/>
  <c r="AK11" i="43"/>
  <c r="AT11" i="43" s="1"/>
  <c r="AJ5" i="43"/>
  <c r="AK5" i="43"/>
  <c r="AT5" i="43" s="1"/>
  <c r="AI79" i="90"/>
  <c r="AN79" i="90"/>
  <c r="X79" i="46"/>
  <c r="Y79" i="46"/>
  <c r="AI80" i="73"/>
  <c r="AN80" i="73"/>
  <c r="AN80" i="25"/>
  <c r="AI80" i="25"/>
  <c r="AJ44" i="87"/>
  <c r="AK44" i="87"/>
  <c r="AT44" i="87" s="1"/>
  <c r="AK8" i="87"/>
  <c r="AT8" i="87" s="1"/>
  <c r="AJ76" i="43"/>
  <c r="AK76" i="43"/>
  <c r="AT76" i="43" s="1"/>
  <c r="AJ58" i="43"/>
  <c r="AK58" i="43"/>
  <c r="AT58" i="43" s="1"/>
  <c r="AJ52" i="43"/>
  <c r="AK52" i="43"/>
  <c r="AT52" i="43" s="1"/>
  <c r="AJ46" i="43"/>
  <c r="AK46" i="43"/>
  <c r="AT46" i="43" s="1"/>
  <c r="AJ40" i="43"/>
  <c r="AK40" i="43"/>
  <c r="AT40" i="43" s="1"/>
  <c r="AJ34" i="43"/>
  <c r="AK34" i="43"/>
  <c r="AT34" i="43" s="1"/>
  <c r="AJ28" i="43"/>
  <c r="AK28" i="43"/>
  <c r="AT28" i="43" s="1"/>
  <c r="AJ22" i="43"/>
  <c r="AK22" i="43"/>
  <c r="AT22" i="43" s="1"/>
  <c r="AJ16" i="43"/>
  <c r="AK16" i="43"/>
  <c r="AT16" i="43" s="1"/>
  <c r="AK10" i="43"/>
  <c r="AT10" i="43" s="1"/>
  <c r="AJ10" i="43"/>
  <c r="AB4" i="43"/>
  <c r="AJ3" i="43"/>
  <c r="AH78" i="45"/>
  <c r="AQ78" i="45" s="1"/>
  <c r="AI79" i="34"/>
  <c r="AN79" i="34"/>
  <c r="AE77" i="35"/>
  <c r="W78" i="35"/>
  <c r="AF77" i="35"/>
  <c r="AO77" i="35" s="1"/>
  <c r="AG77" i="35"/>
  <c r="AP77" i="35" s="1"/>
  <c r="AH80" i="33"/>
  <c r="AQ80" i="33" s="1"/>
  <c r="AJ68" i="87"/>
  <c r="AK68" i="87"/>
  <c r="AT68" i="87" s="1"/>
  <c r="AJ56" i="87"/>
  <c r="AK56" i="87"/>
  <c r="AT56" i="87" s="1"/>
  <c r="AJ20" i="87"/>
  <c r="AK20" i="87"/>
  <c r="AT20" i="87" s="1"/>
  <c r="AJ64" i="43"/>
  <c r="AK64" i="43"/>
  <c r="AT64" i="43" s="1"/>
  <c r="AR78" i="39"/>
  <c r="AF80" i="85"/>
  <c r="AO80" i="85" s="1"/>
  <c r="AE80" i="85"/>
  <c r="W81" i="85"/>
  <c r="AG80" i="85"/>
  <c r="AP80" i="85" s="1"/>
  <c r="X77" i="74"/>
  <c r="Y77" i="74"/>
  <c r="W80" i="82"/>
  <c r="AE79" i="82"/>
  <c r="AF79" i="82"/>
  <c r="AO79" i="82" s="1"/>
  <c r="AG79" i="82"/>
  <c r="AP79" i="82" s="1"/>
  <c r="AR77" i="47"/>
  <c r="Z80" i="33"/>
  <c r="AR77" i="45"/>
  <c r="X81" i="26"/>
  <c r="Y81" i="26"/>
  <c r="Z76" i="94"/>
  <c r="Y76" i="89"/>
  <c r="X76" i="89"/>
  <c r="AJ73" i="87"/>
  <c r="AK73" i="87"/>
  <c r="AT73" i="87" s="1"/>
  <c r="AJ67" i="87"/>
  <c r="AK67" i="87"/>
  <c r="AT67" i="87" s="1"/>
  <c r="AJ61" i="87"/>
  <c r="AK61" i="87"/>
  <c r="AT61" i="87" s="1"/>
  <c r="AJ55" i="87"/>
  <c r="AK55" i="87"/>
  <c r="AT55" i="87" s="1"/>
  <c r="AJ49" i="87"/>
  <c r="AK49" i="87"/>
  <c r="AT49" i="87" s="1"/>
  <c r="AJ43" i="87"/>
  <c r="AK43" i="87"/>
  <c r="AT43" i="87" s="1"/>
  <c r="AJ37" i="87"/>
  <c r="AK37" i="87"/>
  <c r="AT37" i="87" s="1"/>
  <c r="AJ31" i="87"/>
  <c r="AK31" i="87"/>
  <c r="AT31" i="87" s="1"/>
  <c r="AJ25" i="87"/>
  <c r="AK25" i="87"/>
  <c r="AT25" i="87" s="1"/>
  <c r="AJ19" i="87"/>
  <c r="AK19" i="87"/>
  <c r="AT19" i="87" s="1"/>
  <c r="AJ13" i="87"/>
  <c r="AK13" i="87"/>
  <c r="AT13" i="87" s="1"/>
  <c r="AJ7" i="87"/>
  <c r="AK7" i="87"/>
  <c r="AT7" i="87" s="1"/>
  <c r="AK77" i="43"/>
  <c r="AT77" i="43" s="1"/>
  <c r="AJ77" i="43"/>
  <c r="AJ69" i="43"/>
  <c r="AK69" i="43"/>
  <c r="AT69" i="43" s="1"/>
  <c r="AJ63" i="43"/>
  <c r="AK63" i="43"/>
  <c r="AT63" i="43" s="1"/>
  <c r="AJ57" i="43"/>
  <c r="AK57" i="43"/>
  <c r="AT57" i="43" s="1"/>
  <c r="AJ51" i="43"/>
  <c r="AK51" i="43"/>
  <c r="AT51" i="43" s="1"/>
  <c r="AJ45" i="43"/>
  <c r="AK45" i="43"/>
  <c r="AT45" i="43" s="1"/>
  <c r="AJ39" i="43"/>
  <c r="AK39" i="43"/>
  <c r="AT39" i="43" s="1"/>
  <c r="AJ33" i="43"/>
  <c r="AK33" i="43"/>
  <c r="AT33" i="43" s="1"/>
  <c r="AJ27" i="43"/>
  <c r="AK27" i="43"/>
  <c r="AT27" i="43" s="1"/>
  <c r="AJ21" i="43"/>
  <c r="AK21" i="43"/>
  <c r="AT21" i="43" s="1"/>
  <c r="AJ15" i="43"/>
  <c r="AK15" i="43"/>
  <c r="AT15" i="43" s="1"/>
  <c r="AJ9" i="43"/>
  <c r="AK9" i="43"/>
  <c r="AT9" i="43" s="1"/>
  <c r="AH80" i="81"/>
  <c r="AQ80" i="81" s="1"/>
  <c r="AH81" i="37"/>
  <c r="AQ81" i="37" s="1"/>
  <c r="AG80" i="30"/>
  <c r="AP80" i="30" s="1"/>
  <c r="AF80" i="30"/>
  <c r="AO80" i="30" s="1"/>
  <c r="AE80" i="30"/>
  <c r="W81" i="30"/>
  <c r="AJ62" i="87"/>
  <c r="AK62" i="87"/>
  <c r="AT62" i="87" s="1"/>
  <c r="AJ50" i="87"/>
  <c r="AK50" i="87"/>
  <c r="AT50" i="87" s="1"/>
  <c r="AJ14" i="87"/>
  <c r="AK14" i="87"/>
  <c r="AT14" i="87" s="1"/>
  <c r="AJ70" i="43"/>
  <c r="AK70" i="43"/>
  <c r="AT70" i="43" s="1"/>
  <c r="AR80" i="77"/>
  <c r="AH79" i="39"/>
  <c r="AQ79" i="39" s="1"/>
  <c r="AQ81" i="39" s="1"/>
  <c r="AZ3" i="39"/>
  <c r="AX4" i="39" s="1"/>
  <c r="S4" i="39" s="1"/>
  <c r="AC4" i="39" s="1"/>
  <c r="AB5" i="39" s="1"/>
  <c r="AX79" i="87"/>
  <c r="S79" i="87" s="1"/>
  <c r="AC79" i="87" s="1"/>
  <c r="AJ79" i="87" s="1"/>
  <c r="AS79" i="87" s="1"/>
  <c r="AG79" i="87"/>
  <c r="AP79" i="87" s="1"/>
  <c r="AP81" i="87" s="1"/>
  <c r="AF79" i="87"/>
  <c r="AO79" i="87" s="1"/>
  <c r="AO81" i="87" s="1"/>
  <c r="AE79" i="87"/>
  <c r="AG78" i="83"/>
  <c r="AP78" i="83" s="1"/>
  <c r="AF78" i="83"/>
  <c r="AO78" i="83" s="1"/>
  <c r="W79" i="83"/>
  <c r="AE78" i="83"/>
  <c r="Y76" i="75"/>
  <c r="X76" i="75"/>
  <c r="X79" i="78"/>
  <c r="Y79" i="78"/>
  <c r="AN80" i="26"/>
  <c r="AI80" i="26"/>
  <c r="AR76" i="27"/>
  <c r="Y80" i="41"/>
  <c r="X80" i="41"/>
  <c r="Z80" i="41" s="1"/>
  <c r="AJ77" i="87"/>
  <c r="AK77" i="87"/>
  <c r="AT77" i="87" s="1"/>
  <c r="AK72" i="87"/>
  <c r="AT72" i="87" s="1"/>
  <c r="AJ72" i="87"/>
  <c r="AK66" i="87"/>
  <c r="AT66" i="87" s="1"/>
  <c r="AJ66" i="87"/>
  <c r="AK60" i="87"/>
  <c r="AT60" i="87" s="1"/>
  <c r="AJ60" i="87"/>
  <c r="AK54" i="87"/>
  <c r="AT54" i="87" s="1"/>
  <c r="AJ54" i="87"/>
  <c r="AK48" i="87"/>
  <c r="AT48" i="87" s="1"/>
  <c r="AJ48" i="87"/>
  <c r="AK42" i="87"/>
  <c r="AT42" i="87" s="1"/>
  <c r="AJ42" i="87"/>
  <c r="AK36" i="87"/>
  <c r="AT36" i="87" s="1"/>
  <c r="AJ36" i="87"/>
  <c r="AK30" i="87"/>
  <c r="AT30" i="87" s="1"/>
  <c r="AJ30" i="87"/>
  <c r="AK24" i="87"/>
  <c r="AT24" i="87" s="1"/>
  <c r="AJ24" i="87"/>
  <c r="AJ18" i="87"/>
  <c r="AK18" i="87"/>
  <c r="AT18" i="87" s="1"/>
  <c r="AK12" i="87"/>
  <c r="AT12" i="87" s="1"/>
  <c r="AJ12" i="87"/>
  <c r="AK6" i="87"/>
  <c r="AT6" i="87" s="1"/>
  <c r="AJ6" i="87"/>
  <c r="AK74" i="43"/>
  <c r="AT74" i="43" s="1"/>
  <c r="AJ74" i="43"/>
  <c r="AK68" i="43"/>
  <c r="AT68" i="43" s="1"/>
  <c r="AJ68" i="43"/>
  <c r="AJ62" i="43"/>
  <c r="AK62" i="43"/>
  <c r="AT62" i="43" s="1"/>
  <c r="AK56" i="43"/>
  <c r="AT56" i="43" s="1"/>
  <c r="AJ56" i="43"/>
  <c r="AK50" i="43"/>
  <c r="AT50" i="43" s="1"/>
  <c r="AJ50" i="43"/>
  <c r="AJ44" i="43"/>
  <c r="AK44" i="43"/>
  <c r="AT44" i="43" s="1"/>
  <c r="AK38" i="43"/>
  <c r="AT38" i="43" s="1"/>
  <c r="AJ38" i="43"/>
  <c r="AK32" i="43"/>
  <c r="AT32" i="43" s="1"/>
  <c r="AJ32" i="43"/>
  <c r="AJ26" i="43"/>
  <c r="AK26" i="43"/>
  <c r="AT26" i="43" s="1"/>
  <c r="AK20" i="43"/>
  <c r="AT20" i="43" s="1"/>
  <c r="AJ20" i="43"/>
  <c r="AK14" i="43"/>
  <c r="AT14" i="43" s="1"/>
  <c r="AJ14" i="43"/>
  <c r="AJ8" i="43"/>
  <c r="AK8" i="43"/>
  <c r="AT8" i="43" s="1"/>
  <c r="AI78" i="46"/>
  <c r="AN78" i="46"/>
  <c r="Z80" i="81"/>
  <c r="Z78" i="45"/>
  <c r="X80" i="93"/>
  <c r="Y80" i="93"/>
  <c r="X81" i="42"/>
  <c r="Y81" i="42"/>
  <c r="AJ74" i="87"/>
  <c r="AK74" i="87"/>
  <c r="AT74" i="87" s="1"/>
  <c r="AJ38" i="87"/>
  <c r="AK38" i="87"/>
  <c r="AT38" i="87" s="1"/>
  <c r="AR79" i="30"/>
  <c r="AH78" i="47"/>
  <c r="AQ78" i="47" s="1"/>
  <c r="AN79" i="41"/>
  <c r="AI79" i="41"/>
  <c r="AK78" i="87"/>
  <c r="AT78" i="87" s="1"/>
  <c r="AJ78" i="87"/>
  <c r="AJ65" i="87"/>
  <c r="AK65" i="87"/>
  <c r="AT65" i="87" s="1"/>
  <c r="AJ59" i="87"/>
  <c r="AK59" i="87"/>
  <c r="AT59" i="87" s="1"/>
  <c r="AJ53" i="87"/>
  <c r="AK53" i="87"/>
  <c r="AT53" i="87" s="1"/>
  <c r="AJ47" i="87"/>
  <c r="AK47" i="87"/>
  <c r="AT47" i="87" s="1"/>
  <c r="AJ41" i="87"/>
  <c r="AK41" i="87"/>
  <c r="AT41" i="87" s="1"/>
  <c r="AJ35" i="87"/>
  <c r="AK35" i="87"/>
  <c r="AT35" i="87" s="1"/>
  <c r="AJ29" i="87"/>
  <c r="AK29" i="87"/>
  <c r="AT29" i="87" s="1"/>
  <c r="AJ23" i="87"/>
  <c r="AK23" i="87"/>
  <c r="AT23" i="87" s="1"/>
  <c r="AJ17" i="87"/>
  <c r="AK17" i="87"/>
  <c r="AT17" i="87" s="1"/>
  <c r="AK11" i="87"/>
  <c r="AT11" i="87" s="1"/>
  <c r="AJ11" i="87"/>
  <c r="AK5" i="87"/>
  <c r="AT5" i="87" s="1"/>
  <c r="AJ5" i="87"/>
  <c r="AK78" i="43"/>
  <c r="AT78" i="43" s="1"/>
  <c r="AJ78" i="43"/>
  <c r="AJ73" i="43"/>
  <c r="AK73" i="43"/>
  <c r="AT73" i="43" s="1"/>
  <c r="AJ67" i="43"/>
  <c r="AK67" i="43"/>
  <c r="AT67" i="43" s="1"/>
  <c r="AJ61" i="43"/>
  <c r="AK61" i="43"/>
  <c r="AT61" i="43" s="1"/>
  <c r="AJ55" i="43"/>
  <c r="AK55" i="43"/>
  <c r="AT55" i="43" s="1"/>
  <c r="AJ49" i="43"/>
  <c r="AK49" i="43"/>
  <c r="AT49" i="43" s="1"/>
  <c r="AJ43" i="43"/>
  <c r="AK43" i="43"/>
  <c r="AT43" i="43" s="1"/>
  <c r="AJ37" i="43"/>
  <c r="AK37" i="43"/>
  <c r="AT37" i="43" s="1"/>
  <c r="AJ31" i="43"/>
  <c r="AK31" i="43"/>
  <c r="AT31" i="43" s="1"/>
  <c r="AJ25" i="43"/>
  <c r="AK25" i="43"/>
  <c r="AT25" i="43" s="1"/>
  <c r="AJ19" i="43"/>
  <c r="AK19" i="43"/>
  <c r="AT19" i="43" s="1"/>
  <c r="AJ13" i="43"/>
  <c r="AK13" i="43"/>
  <c r="AT13" i="43" s="1"/>
  <c r="AJ7" i="43"/>
  <c r="AK7" i="43"/>
  <c r="AT7" i="43" s="1"/>
  <c r="Z81" i="37"/>
  <c r="AI79" i="93"/>
  <c r="AN79" i="93"/>
  <c r="X80" i="34"/>
  <c r="Y80" i="34"/>
  <c r="AE80" i="86"/>
  <c r="AF80" i="86"/>
  <c r="AO80" i="86" s="1"/>
  <c r="W81" i="86"/>
  <c r="AG80" i="86"/>
  <c r="AP80" i="86" s="1"/>
  <c r="AJ32" i="87"/>
  <c r="AK32" i="87"/>
  <c r="AT32" i="87" s="1"/>
  <c r="AI76" i="74"/>
  <c r="AN76" i="74"/>
  <c r="AG79" i="39"/>
  <c r="AP79" i="39" s="1"/>
  <c r="AP81" i="39" s="1"/>
  <c r="AE79" i="39"/>
  <c r="AF79" i="39"/>
  <c r="AO79" i="39" s="1"/>
  <c r="AO81" i="39" s="1"/>
  <c r="AX79" i="39"/>
  <c r="S79" i="39" s="1"/>
  <c r="AC79" i="39" s="1"/>
  <c r="AR79" i="81"/>
  <c r="AH81" i="77"/>
  <c r="AQ81" i="77" s="1"/>
  <c r="AN78" i="78"/>
  <c r="AI78" i="78"/>
  <c r="AH77" i="27"/>
  <c r="AQ77" i="27" s="1"/>
  <c r="AJ71" i="87"/>
  <c r="AK71" i="87"/>
  <c r="AT71" i="87" s="1"/>
  <c r="AR75" i="94"/>
  <c r="AG77" i="29"/>
  <c r="AP77" i="29" s="1"/>
  <c r="AF77" i="29"/>
  <c r="AO77" i="29" s="1"/>
  <c r="AE77" i="29"/>
  <c r="W78" i="29"/>
  <c r="AH80" i="30"/>
  <c r="AQ80" i="30" s="1"/>
  <c r="AL79" i="31"/>
  <c r="AU79" i="31" s="1"/>
  <c r="AR79" i="31"/>
  <c r="AR81" i="31" s="1"/>
  <c r="AN75" i="75"/>
  <c r="AI75" i="75"/>
  <c r="Z78" i="47"/>
  <c r="AJ76" i="87"/>
  <c r="AK76" i="87"/>
  <c r="AT76" i="87" s="1"/>
  <c r="AJ70" i="87"/>
  <c r="AK70" i="87"/>
  <c r="AT70" i="87" s="1"/>
  <c r="AJ64" i="87"/>
  <c r="AK64" i="87"/>
  <c r="AT64" i="87" s="1"/>
  <c r="AJ58" i="87"/>
  <c r="AK58" i="87"/>
  <c r="AT58" i="87" s="1"/>
  <c r="AJ52" i="87"/>
  <c r="AK52" i="87"/>
  <c r="AT52" i="87" s="1"/>
  <c r="AJ46" i="87"/>
  <c r="AK46" i="87"/>
  <c r="AT46" i="87" s="1"/>
  <c r="AJ40" i="87"/>
  <c r="AK40" i="87"/>
  <c r="AT40" i="87" s="1"/>
  <c r="AJ34" i="87"/>
  <c r="AK34" i="87"/>
  <c r="AT34" i="87" s="1"/>
  <c r="AJ28" i="87"/>
  <c r="AK28" i="87"/>
  <c r="AT28" i="87" s="1"/>
  <c r="AJ22" i="87"/>
  <c r="AK22" i="87"/>
  <c r="AT22" i="87" s="1"/>
  <c r="AJ16" i="87"/>
  <c r="AK16" i="87"/>
  <c r="AT16" i="87" s="1"/>
  <c r="AJ10" i="87"/>
  <c r="AK10" i="87"/>
  <c r="AT10" i="87" s="1"/>
  <c r="AJ75" i="43"/>
  <c r="AK75" i="43"/>
  <c r="AT75" i="43" s="1"/>
  <c r="AJ72" i="43"/>
  <c r="AK72" i="43"/>
  <c r="AT72" i="43" s="1"/>
  <c r="AJ66" i="43"/>
  <c r="AK66" i="43"/>
  <c r="AT66" i="43" s="1"/>
  <c r="AJ60" i="43"/>
  <c r="AK60" i="43"/>
  <c r="AT60" i="43" s="1"/>
  <c r="AJ54" i="43"/>
  <c r="AK54" i="43"/>
  <c r="AT54" i="43" s="1"/>
  <c r="AJ48" i="43"/>
  <c r="AK48" i="43"/>
  <c r="AT48" i="43" s="1"/>
  <c r="AJ42" i="43"/>
  <c r="AK42" i="43"/>
  <c r="AT42" i="43" s="1"/>
  <c r="AJ36" i="43"/>
  <c r="AK36" i="43"/>
  <c r="AT36" i="43" s="1"/>
  <c r="AJ30" i="43"/>
  <c r="AK30" i="43"/>
  <c r="AT30" i="43" s="1"/>
  <c r="AX23" i="43"/>
  <c r="S23" i="43" s="1"/>
  <c r="AC23" i="43" s="1"/>
  <c r="AB24" i="43" s="1"/>
  <c r="AX17" i="43"/>
  <c r="S17" i="43" s="1"/>
  <c r="AC17" i="43" s="1"/>
  <c r="AB18" i="43" s="1"/>
  <c r="AX11" i="43"/>
  <c r="S11" i="43" s="1"/>
  <c r="AC11" i="43" s="1"/>
  <c r="AB12" i="43" s="1"/>
  <c r="Y80" i="90"/>
  <c r="X80" i="90"/>
  <c r="AR80" i="37"/>
  <c r="Y81" i="73"/>
  <c r="X81" i="73"/>
  <c r="AS4" i="31"/>
  <c r="AS81" i="31" s="1"/>
  <c r="AL4" i="31"/>
  <c r="AU4" i="31" s="1"/>
  <c r="AI80" i="42"/>
  <c r="AN80" i="42"/>
  <c r="Y81" i="25"/>
  <c r="X81" i="25"/>
  <c r="AI79" i="43"/>
  <c r="AN79" i="43"/>
  <c r="AN81" i="43" s="1"/>
  <c r="AG77" i="27" l="1"/>
  <c r="AP77" i="27" s="1"/>
  <c r="Z81" i="42"/>
  <c r="AJ8" i="87"/>
  <c r="AK9" i="87"/>
  <c r="AT9" i="87" s="1"/>
  <c r="Z81" i="26"/>
  <c r="Z81" i="73"/>
  <c r="AE81" i="73" s="1"/>
  <c r="Z79" i="46"/>
  <c r="AX68" i="39"/>
  <c r="S68" i="39" s="1"/>
  <c r="AC68" i="39" s="1"/>
  <c r="AB69" i="39" s="1"/>
  <c r="AX8" i="39"/>
  <c r="S8" i="39" s="1"/>
  <c r="AC8" i="39" s="1"/>
  <c r="AB9" i="39" s="1"/>
  <c r="AX78" i="39"/>
  <c r="S78" i="39" s="1"/>
  <c r="AC78" i="39" s="1"/>
  <c r="AB79" i="39" s="1"/>
  <c r="AU81" i="31"/>
  <c r="C11" i="31" s="1"/>
  <c r="AX44" i="39"/>
  <c r="S44" i="39" s="1"/>
  <c r="AC44" i="39" s="1"/>
  <c r="AB45" i="39" s="1"/>
  <c r="AX38" i="39"/>
  <c r="S38" i="39" s="1"/>
  <c r="AC38" i="39" s="1"/>
  <c r="AB39" i="39" s="1"/>
  <c r="AX32" i="39"/>
  <c r="S32" i="39" s="1"/>
  <c r="AC32" i="39" s="1"/>
  <c r="AB33" i="39" s="1"/>
  <c r="AX62" i="39"/>
  <c r="S62" i="39" s="1"/>
  <c r="AC62" i="39" s="1"/>
  <c r="AB63" i="39" s="1"/>
  <c r="AX26" i="39"/>
  <c r="S26" i="39" s="1"/>
  <c r="AC26" i="39" s="1"/>
  <c r="AB27" i="39" s="1"/>
  <c r="AX56" i="39"/>
  <c r="S56" i="39" s="1"/>
  <c r="AC56" i="39" s="1"/>
  <c r="AB57" i="39" s="1"/>
  <c r="AX20" i="39"/>
  <c r="S20" i="39" s="1"/>
  <c r="AC20" i="39" s="1"/>
  <c r="AB21" i="39" s="1"/>
  <c r="AX50" i="39"/>
  <c r="S50" i="39" s="1"/>
  <c r="AC50" i="39" s="1"/>
  <c r="AB51" i="39" s="1"/>
  <c r="AX14" i="39"/>
  <c r="S14" i="39" s="1"/>
  <c r="AC14" i="39" s="1"/>
  <c r="AB15" i="39" s="1"/>
  <c r="AJ6" i="43"/>
  <c r="AK5" i="39"/>
  <c r="AT5" i="39" s="1"/>
  <c r="AG81" i="73"/>
  <c r="AP81" i="73" s="1"/>
  <c r="AF81" i="73"/>
  <c r="AO81" i="73" s="1"/>
  <c r="W82" i="73"/>
  <c r="AJ12" i="43"/>
  <c r="AK12" i="43"/>
  <c r="AT12" i="43" s="1"/>
  <c r="AS36" i="43"/>
  <c r="AL36" i="43"/>
  <c r="AU36" i="43" s="1"/>
  <c r="AS54" i="43"/>
  <c r="AL54" i="43"/>
  <c r="AU54" i="43" s="1"/>
  <c r="AS72" i="43"/>
  <c r="AL72" i="43"/>
  <c r="AU72" i="43" s="1"/>
  <c r="AS16" i="87"/>
  <c r="AL16" i="87"/>
  <c r="AU16" i="87" s="1"/>
  <c r="AS34" i="87"/>
  <c r="AL34" i="87"/>
  <c r="AU34" i="87" s="1"/>
  <c r="AS52" i="87"/>
  <c r="AL52" i="87"/>
  <c r="AU52" i="87" s="1"/>
  <c r="AS70" i="87"/>
  <c r="AL70" i="87"/>
  <c r="AU70" i="87" s="1"/>
  <c r="AI80" i="86"/>
  <c r="AN80" i="86"/>
  <c r="AG81" i="37"/>
  <c r="AP81" i="37" s="1"/>
  <c r="AF81" i="37"/>
  <c r="AO81" i="37" s="1"/>
  <c r="AE81" i="37"/>
  <c r="W82" i="37"/>
  <c r="AS19" i="43"/>
  <c r="AL19" i="43"/>
  <c r="AU19" i="43" s="1"/>
  <c r="AS37" i="43"/>
  <c r="AL37" i="43"/>
  <c r="AU37" i="43" s="1"/>
  <c r="AS55" i="43"/>
  <c r="AL55" i="43"/>
  <c r="AU55" i="43" s="1"/>
  <c r="AS73" i="43"/>
  <c r="AL73" i="43"/>
  <c r="AU73" i="43" s="1"/>
  <c r="AS29" i="87"/>
  <c r="AL29" i="87"/>
  <c r="AU29" i="87" s="1"/>
  <c r="AS47" i="87"/>
  <c r="AL47" i="87"/>
  <c r="AU47" i="87" s="1"/>
  <c r="AS65" i="87"/>
  <c r="AL65" i="87"/>
  <c r="AU65" i="87" s="1"/>
  <c r="AH81" i="42"/>
  <c r="AQ81" i="42" s="1"/>
  <c r="AG80" i="81"/>
  <c r="AP80" i="81" s="1"/>
  <c r="AF80" i="81"/>
  <c r="AO80" i="81" s="1"/>
  <c r="W81" i="81"/>
  <c r="AE80" i="81"/>
  <c r="AN78" i="83"/>
  <c r="AI78" i="83"/>
  <c r="AX76" i="39"/>
  <c r="S76" i="39" s="1"/>
  <c r="AC76" i="39" s="1"/>
  <c r="AB77" i="39" s="1"/>
  <c r="AX69" i="39"/>
  <c r="S69" i="39" s="1"/>
  <c r="AC69" i="39" s="1"/>
  <c r="AB70" i="39" s="1"/>
  <c r="AX63" i="39"/>
  <c r="S63" i="39" s="1"/>
  <c r="AC63" i="39" s="1"/>
  <c r="AB64" i="39" s="1"/>
  <c r="AX57" i="39"/>
  <c r="S57" i="39" s="1"/>
  <c r="AC57" i="39" s="1"/>
  <c r="AB58" i="39" s="1"/>
  <c r="AX51" i="39"/>
  <c r="S51" i="39" s="1"/>
  <c r="AC51" i="39" s="1"/>
  <c r="AB52" i="39" s="1"/>
  <c r="AX45" i="39"/>
  <c r="S45" i="39" s="1"/>
  <c r="AC45" i="39" s="1"/>
  <c r="AB46" i="39" s="1"/>
  <c r="AX39" i="39"/>
  <c r="S39" i="39" s="1"/>
  <c r="AC39" i="39" s="1"/>
  <c r="AB40" i="39" s="1"/>
  <c r="AX33" i="39"/>
  <c r="S33" i="39" s="1"/>
  <c r="AC33" i="39" s="1"/>
  <c r="AB34" i="39" s="1"/>
  <c r="AX27" i="39"/>
  <c r="S27" i="39" s="1"/>
  <c r="AC27" i="39" s="1"/>
  <c r="AB28" i="39" s="1"/>
  <c r="AX21" i="39"/>
  <c r="S21" i="39" s="1"/>
  <c r="AC21" i="39" s="1"/>
  <c r="AB22" i="39" s="1"/>
  <c r="AX15" i="39"/>
  <c r="S15" i="39" s="1"/>
  <c r="AC15" i="39" s="1"/>
  <c r="AB16" i="39" s="1"/>
  <c r="AX9" i="39"/>
  <c r="S9" i="39" s="1"/>
  <c r="AC9" i="39" s="1"/>
  <c r="AB10" i="39" s="1"/>
  <c r="AX3" i="39"/>
  <c r="S3" i="39" s="1"/>
  <c r="AC3" i="39" s="1"/>
  <c r="AS9" i="43"/>
  <c r="AL9" i="43"/>
  <c r="AU9" i="43" s="1"/>
  <c r="AS27" i="43"/>
  <c r="AL27" i="43"/>
  <c r="AU27" i="43" s="1"/>
  <c r="AS45" i="43"/>
  <c r="AL45" i="43"/>
  <c r="AU45" i="43" s="1"/>
  <c r="AS63" i="43"/>
  <c r="AL63" i="43"/>
  <c r="AU63" i="43" s="1"/>
  <c r="AS7" i="87"/>
  <c r="AL7" i="87"/>
  <c r="AU7" i="87" s="1"/>
  <c r="AS25" i="87"/>
  <c r="AL25" i="87"/>
  <c r="AU25" i="87" s="1"/>
  <c r="AS43" i="87"/>
  <c r="AL43" i="87"/>
  <c r="AU43" i="87" s="1"/>
  <c r="AS61" i="87"/>
  <c r="AL61" i="87"/>
  <c r="AU61" i="87" s="1"/>
  <c r="AH81" i="26"/>
  <c r="AQ81" i="26" s="1"/>
  <c r="AI80" i="85"/>
  <c r="AN80" i="85"/>
  <c r="AJ4" i="43"/>
  <c r="AK4" i="43"/>
  <c r="AT4" i="43" s="1"/>
  <c r="AS22" i="43"/>
  <c r="AL22" i="43"/>
  <c r="AU22" i="43" s="1"/>
  <c r="AS40" i="43"/>
  <c r="AL40" i="43"/>
  <c r="AU40" i="43" s="1"/>
  <c r="AS58" i="43"/>
  <c r="AL58" i="43"/>
  <c r="AU58" i="43" s="1"/>
  <c r="AS44" i="87"/>
  <c r="AL44" i="87"/>
  <c r="AU44" i="87" s="1"/>
  <c r="AH79" i="46"/>
  <c r="AQ79" i="46" s="1"/>
  <c r="AS29" i="43"/>
  <c r="AL29" i="43"/>
  <c r="AU29" i="43" s="1"/>
  <c r="AS47" i="43"/>
  <c r="AL47" i="43"/>
  <c r="AU47" i="43" s="1"/>
  <c r="AS65" i="43"/>
  <c r="AL65" i="43"/>
  <c r="AU65" i="43" s="1"/>
  <c r="AS3" i="87"/>
  <c r="AL3" i="87"/>
  <c r="AU3" i="87" s="1"/>
  <c r="AS21" i="87"/>
  <c r="AL21" i="87"/>
  <c r="AU21" i="87" s="1"/>
  <c r="AS39" i="87"/>
  <c r="AL39" i="87"/>
  <c r="AU39" i="87" s="1"/>
  <c r="AS57" i="87"/>
  <c r="AL57" i="87"/>
  <c r="AU57" i="87" s="1"/>
  <c r="AS75" i="87"/>
  <c r="AL75" i="87"/>
  <c r="AU75" i="87" s="1"/>
  <c r="X82" i="77"/>
  <c r="Y82" i="77"/>
  <c r="AR80" i="42"/>
  <c r="AS38" i="43"/>
  <c r="AL38" i="43"/>
  <c r="AU38" i="43" s="1"/>
  <c r="AS74" i="43"/>
  <c r="AL74" i="43"/>
  <c r="AU74" i="43" s="1"/>
  <c r="AS54" i="87"/>
  <c r="AL54" i="87"/>
  <c r="AU54" i="87" s="1"/>
  <c r="AS72" i="87"/>
  <c r="AL72" i="87"/>
  <c r="AU72" i="87" s="1"/>
  <c r="AH79" i="78"/>
  <c r="AQ79" i="78" s="1"/>
  <c r="AJ79" i="39"/>
  <c r="AS79" i="39" s="1"/>
  <c r="AK79" i="39"/>
  <c r="AT79" i="39" s="1"/>
  <c r="AJ69" i="39"/>
  <c r="AK69" i="39"/>
  <c r="AT69" i="39" s="1"/>
  <c r="AK63" i="39"/>
  <c r="AT63" i="39" s="1"/>
  <c r="AJ57" i="39"/>
  <c r="AK57" i="39"/>
  <c r="AT57" i="39" s="1"/>
  <c r="AJ51" i="39"/>
  <c r="AK51" i="39"/>
  <c r="AT51" i="39" s="1"/>
  <c r="AJ45" i="39"/>
  <c r="AK45" i="39"/>
  <c r="AT45" i="39" s="1"/>
  <c r="AJ39" i="39"/>
  <c r="AK39" i="39"/>
  <c r="AT39" i="39" s="1"/>
  <c r="AK33" i="39"/>
  <c r="AT33" i="39" s="1"/>
  <c r="AK27" i="39"/>
  <c r="AT27" i="39" s="1"/>
  <c r="AJ21" i="39"/>
  <c r="AK21" i="39"/>
  <c r="AT21" i="39" s="1"/>
  <c r="AJ15" i="39"/>
  <c r="AK15" i="39"/>
  <c r="AT15" i="39" s="1"/>
  <c r="AJ9" i="39"/>
  <c r="AK9" i="39"/>
  <c r="AT9" i="39" s="1"/>
  <c r="AS70" i="43"/>
  <c r="AL70" i="43"/>
  <c r="AU70" i="43" s="1"/>
  <c r="AS62" i="87"/>
  <c r="AL62" i="87"/>
  <c r="AU62" i="87" s="1"/>
  <c r="AH76" i="89"/>
  <c r="AQ76" i="89" s="1"/>
  <c r="W82" i="26"/>
  <c r="AG81" i="26"/>
  <c r="AP81" i="26" s="1"/>
  <c r="AF81" i="26"/>
  <c r="AO81" i="26" s="1"/>
  <c r="AE81" i="26"/>
  <c r="AH77" i="74"/>
  <c r="AQ77" i="74" s="1"/>
  <c r="AS20" i="87"/>
  <c r="AL20" i="87"/>
  <c r="AU20" i="87" s="1"/>
  <c r="AS10" i="43"/>
  <c r="AL10" i="43"/>
  <c r="AU10" i="43" s="1"/>
  <c r="AR80" i="25"/>
  <c r="AE79" i="46"/>
  <c r="W80" i="46"/>
  <c r="AG79" i="46"/>
  <c r="AP79" i="46" s="1"/>
  <c r="AF79" i="46"/>
  <c r="AO79" i="46" s="1"/>
  <c r="AJ11" i="43"/>
  <c r="AJ4" i="87"/>
  <c r="AK4" i="87"/>
  <c r="AT4" i="87" s="1"/>
  <c r="AS26" i="87"/>
  <c r="AL26" i="87"/>
  <c r="AU26" i="87" s="1"/>
  <c r="AS6" i="43"/>
  <c r="AL6" i="43"/>
  <c r="AU6" i="43" s="1"/>
  <c r="AI77" i="27"/>
  <c r="AN77" i="27"/>
  <c r="AJ18" i="43"/>
  <c r="AK18" i="43"/>
  <c r="AT18" i="43" s="1"/>
  <c r="AE81" i="42"/>
  <c r="W82" i="42"/>
  <c r="AF81" i="42"/>
  <c r="AO81" i="42" s="1"/>
  <c r="AG81" i="42"/>
  <c r="AP81" i="42" s="1"/>
  <c r="AS20" i="43"/>
  <c r="AL20" i="43"/>
  <c r="AU20" i="43" s="1"/>
  <c r="AS56" i="43"/>
  <c r="AL56" i="43"/>
  <c r="AU56" i="43" s="1"/>
  <c r="W81" i="41"/>
  <c r="AG80" i="41"/>
  <c r="AP80" i="41" s="1"/>
  <c r="AF80" i="41"/>
  <c r="AO80" i="41" s="1"/>
  <c r="AE80" i="41"/>
  <c r="AR79" i="43"/>
  <c r="AR81" i="43" s="1"/>
  <c r="AL79" i="43"/>
  <c r="AU79" i="43" s="1"/>
  <c r="AS60" i="43"/>
  <c r="AL60" i="43"/>
  <c r="AU60" i="43" s="1"/>
  <c r="AS40" i="87"/>
  <c r="AL40" i="87"/>
  <c r="AU40" i="87" s="1"/>
  <c r="AS76" i="87"/>
  <c r="AL76" i="87"/>
  <c r="AU76" i="87" s="1"/>
  <c r="AN79" i="39"/>
  <c r="AN81" i="39" s="1"/>
  <c r="AI79" i="39"/>
  <c r="AH80" i="34"/>
  <c r="AQ80" i="34" s="1"/>
  <c r="AS7" i="43"/>
  <c r="AL7" i="43"/>
  <c r="AU7" i="43" s="1"/>
  <c r="AS25" i="43"/>
  <c r="AL25" i="43"/>
  <c r="AU25" i="43" s="1"/>
  <c r="AS43" i="43"/>
  <c r="AL43" i="43"/>
  <c r="AU43" i="43" s="1"/>
  <c r="AS61" i="43"/>
  <c r="AL61" i="43"/>
  <c r="AU61" i="43" s="1"/>
  <c r="AS17" i="87"/>
  <c r="AL17" i="87"/>
  <c r="AU17" i="87" s="1"/>
  <c r="AS35" i="87"/>
  <c r="AL35" i="87"/>
  <c r="AU35" i="87" s="1"/>
  <c r="AS53" i="87"/>
  <c r="AL53" i="87"/>
  <c r="AU53" i="87" s="1"/>
  <c r="AS38" i="87"/>
  <c r="AL38" i="87"/>
  <c r="AU38" i="87" s="1"/>
  <c r="AR78" i="46"/>
  <c r="AS18" i="87"/>
  <c r="AL18" i="87"/>
  <c r="AU18" i="87" s="1"/>
  <c r="Z79" i="78"/>
  <c r="Y79" i="83"/>
  <c r="X79" i="83"/>
  <c r="AX73" i="39"/>
  <c r="S73" i="39" s="1"/>
  <c r="AC73" i="39" s="1"/>
  <c r="AB74" i="39" s="1"/>
  <c r="AX67" i="39"/>
  <c r="S67" i="39" s="1"/>
  <c r="AC67" i="39" s="1"/>
  <c r="AB68" i="39" s="1"/>
  <c r="AX61" i="39"/>
  <c r="S61" i="39" s="1"/>
  <c r="AC61" i="39" s="1"/>
  <c r="AB62" i="39" s="1"/>
  <c r="AX55" i="39"/>
  <c r="S55" i="39" s="1"/>
  <c r="AC55" i="39" s="1"/>
  <c r="AB56" i="39" s="1"/>
  <c r="AX49" i="39"/>
  <c r="S49" i="39" s="1"/>
  <c r="AC49" i="39" s="1"/>
  <c r="AB50" i="39" s="1"/>
  <c r="AX43" i="39"/>
  <c r="S43" i="39" s="1"/>
  <c r="AC43" i="39" s="1"/>
  <c r="AB44" i="39" s="1"/>
  <c r="AX37" i="39"/>
  <c r="S37" i="39" s="1"/>
  <c r="AC37" i="39" s="1"/>
  <c r="AB38" i="39" s="1"/>
  <c r="AX31" i="39"/>
  <c r="S31" i="39" s="1"/>
  <c r="AC31" i="39" s="1"/>
  <c r="AB32" i="39" s="1"/>
  <c r="AX25" i="39"/>
  <c r="S25" i="39" s="1"/>
  <c r="AC25" i="39" s="1"/>
  <c r="AB26" i="39" s="1"/>
  <c r="AX19" i="39"/>
  <c r="S19" i="39" s="1"/>
  <c r="AC19" i="39" s="1"/>
  <c r="AB20" i="39" s="1"/>
  <c r="AX13" i="39"/>
  <c r="S13" i="39" s="1"/>
  <c r="AC13" i="39" s="1"/>
  <c r="AB14" i="39" s="1"/>
  <c r="AX7" i="39"/>
  <c r="S7" i="39" s="1"/>
  <c r="AC7" i="39" s="1"/>
  <c r="AB8" i="39" s="1"/>
  <c r="AS15" i="43"/>
  <c r="AL15" i="43"/>
  <c r="AU15" i="43" s="1"/>
  <c r="AS33" i="43"/>
  <c r="AL33" i="43"/>
  <c r="AU33" i="43" s="1"/>
  <c r="AS51" i="43"/>
  <c r="AL51" i="43"/>
  <c r="AU51" i="43" s="1"/>
  <c r="AS69" i="43"/>
  <c r="AL69" i="43"/>
  <c r="AU69" i="43" s="1"/>
  <c r="AS13" i="87"/>
  <c r="AL13" i="87"/>
  <c r="AU13" i="87" s="1"/>
  <c r="AS31" i="87"/>
  <c r="AL31" i="87"/>
  <c r="AU31" i="87" s="1"/>
  <c r="AS49" i="87"/>
  <c r="AL49" i="87"/>
  <c r="AU49" i="87" s="1"/>
  <c r="AS67" i="87"/>
  <c r="AL67" i="87"/>
  <c r="AU67" i="87" s="1"/>
  <c r="Z77" i="74"/>
  <c r="Y78" i="35"/>
  <c r="X78" i="35"/>
  <c r="AS28" i="43"/>
  <c r="AL28" i="43"/>
  <c r="AU28" i="43" s="1"/>
  <c r="AS46" i="43"/>
  <c r="AL46" i="43"/>
  <c r="AU46" i="43" s="1"/>
  <c r="AS76" i="43"/>
  <c r="AL76" i="43"/>
  <c r="AU76" i="43" s="1"/>
  <c r="AS27" i="87"/>
  <c r="AL27" i="87"/>
  <c r="AU27" i="87" s="1"/>
  <c r="AS45" i="87"/>
  <c r="AL45" i="87"/>
  <c r="AU45" i="87" s="1"/>
  <c r="AS63" i="87"/>
  <c r="AL63" i="87"/>
  <c r="AU63" i="87" s="1"/>
  <c r="AI81" i="77"/>
  <c r="AN81" i="77"/>
  <c r="AS36" i="87"/>
  <c r="AL36" i="87"/>
  <c r="AU36" i="87" s="1"/>
  <c r="AS71" i="87"/>
  <c r="AL71" i="87"/>
  <c r="AU71" i="87" s="1"/>
  <c r="Z80" i="34"/>
  <c r="AS5" i="87"/>
  <c r="AL5" i="87"/>
  <c r="AU5" i="87" s="1"/>
  <c r="AR79" i="41"/>
  <c r="AH80" i="93"/>
  <c r="AQ80" i="93" s="1"/>
  <c r="AS6" i="87"/>
  <c r="AL6" i="87"/>
  <c r="AU6" i="87" s="1"/>
  <c r="AS24" i="87"/>
  <c r="AL24" i="87"/>
  <c r="AU24" i="87" s="1"/>
  <c r="AS42" i="87"/>
  <c r="AL42" i="87"/>
  <c r="AU42" i="87" s="1"/>
  <c r="AS60" i="87"/>
  <c r="AL60" i="87"/>
  <c r="AU60" i="87" s="1"/>
  <c r="AH76" i="75"/>
  <c r="AQ76" i="75" s="1"/>
  <c r="AX75" i="39"/>
  <c r="S75" i="39" s="1"/>
  <c r="AC75" i="39" s="1"/>
  <c r="AB76" i="39" s="1"/>
  <c r="AX72" i="39"/>
  <c r="S72" i="39" s="1"/>
  <c r="AC72" i="39" s="1"/>
  <c r="AB73" i="39" s="1"/>
  <c r="AX66" i="39"/>
  <c r="S66" i="39" s="1"/>
  <c r="AC66" i="39" s="1"/>
  <c r="AB67" i="39" s="1"/>
  <c r="AX60" i="39"/>
  <c r="S60" i="39" s="1"/>
  <c r="AC60" i="39" s="1"/>
  <c r="AB61" i="39" s="1"/>
  <c r="AX54" i="39"/>
  <c r="S54" i="39" s="1"/>
  <c r="AC54" i="39" s="1"/>
  <c r="AB55" i="39" s="1"/>
  <c r="AX48" i="39"/>
  <c r="S48" i="39" s="1"/>
  <c r="AC48" i="39" s="1"/>
  <c r="AB49" i="39" s="1"/>
  <c r="AX42" i="39"/>
  <c r="S42" i="39" s="1"/>
  <c r="AC42" i="39" s="1"/>
  <c r="AB43" i="39" s="1"/>
  <c r="AX36" i="39"/>
  <c r="S36" i="39" s="1"/>
  <c r="AC36" i="39" s="1"/>
  <c r="AB37" i="39" s="1"/>
  <c r="AX30" i="39"/>
  <c r="S30" i="39" s="1"/>
  <c r="AC30" i="39" s="1"/>
  <c r="AB31" i="39" s="1"/>
  <c r="AX24" i="39"/>
  <c r="S24" i="39" s="1"/>
  <c r="AC24" i="39" s="1"/>
  <c r="AB25" i="39" s="1"/>
  <c r="AX18" i="39"/>
  <c r="S18" i="39" s="1"/>
  <c r="AC18" i="39" s="1"/>
  <c r="AB19" i="39" s="1"/>
  <c r="AX12" i="39"/>
  <c r="S12" i="39" s="1"/>
  <c r="AC12" i="39" s="1"/>
  <c r="AB13" i="39" s="1"/>
  <c r="AX6" i="39"/>
  <c r="S6" i="39" s="1"/>
  <c r="AC6" i="39" s="1"/>
  <c r="AB7" i="39" s="1"/>
  <c r="AS14" i="87"/>
  <c r="AL14" i="87"/>
  <c r="AU14" i="87" s="1"/>
  <c r="X81" i="30"/>
  <c r="Y81" i="30"/>
  <c r="AS77" i="43"/>
  <c r="AL77" i="43"/>
  <c r="AU77" i="43" s="1"/>
  <c r="Z76" i="89"/>
  <c r="AI79" i="82"/>
  <c r="AN79" i="82"/>
  <c r="AS56" i="87"/>
  <c r="AL56" i="87"/>
  <c r="AU56" i="87" s="1"/>
  <c r="AI77" i="35"/>
  <c r="AN77" i="35"/>
  <c r="AR79" i="90"/>
  <c r="AJ17" i="43"/>
  <c r="AS35" i="43"/>
  <c r="AL35" i="43"/>
  <c r="AU35" i="43" s="1"/>
  <c r="AS53" i="43"/>
  <c r="AL53" i="43"/>
  <c r="AU53" i="43" s="1"/>
  <c r="AS71" i="43"/>
  <c r="AL71" i="43"/>
  <c r="AU71" i="43" s="1"/>
  <c r="AS9" i="87"/>
  <c r="AL9" i="87"/>
  <c r="AU9" i="87" s="1"/>
  <c r="AR75" i="89"/>
  <c r="Y82" i="38"/>
  <c r="X82" i="38"/>
  <c r="AS32" i="87"/>
  <c r="AL32" i="87"/>
  <c r="AU32" i="87" s="1"/>
  <c r="AS78" i="43"/>
  <c r="AL78" i="43"/>
  <c r="AU78" i="43" s="1"/>
  <c r="AS78" i="87"/>
  <c r="AL78" i="87"/>
  <c r="AU78" i="87" s="1"/>
  <c r="AJ24" i="43"/>
  <c r="AK24" i="43"/>
  <c r="AT24" i="43" s="1"/>
  <c r="AS75" i="43"/>
  <c r="AL75" i="43"/>
  <c r="AU75" i="43" s="1"/>
  <c r="AS58" i="87"/>
  <c r="AL58" i="87"/>
  <c r="AU58" i="87" s="1"/>
  <c r="X78" i="29"/>
  <c r="Y78" i="29"/>
  <c r="AR78" i="78"/>
  <c r="AH81" i="73"/>
  <c r="AQ81" i="73" s="1"/>
  <c r="AS30" i="43"/>
  <c r="AL30" i="43"/>
  <c r="AU30" i="43" s="1"/>
  <c r="AS48" i="43"/>
  <c r="AL48" i="43"/>
  <c r="AU48" i="43" s="1"/>
  <c r="AS66" i="43"/>
  <c r="AL66" i="43"/>
  <c r="AU66" i="43" s="1"/>
  <c r="AS10" i="87"/>
  <c r="AL10" i="87"/>
  <c r="AU10" i="87" s="1"/>
  <c r="AS28" i="87"/>
  <c r="AL28" i="87"/>
  <c r="AU28" i="87" s="1"/>
  <c r="AS46" i="87"/>
  <c r="AL46" i="87"/>
  <c r="AU46" i="87" s="1"/>
  <c r="AS64" i="87"/>
  <c r="AL64" i="87"/>
  <c r="AU64" i="87" s="1"/>
  <c r="AR75" i="75"/>
  <c r="X81" i="86"/>
  <c r="Y81" i="86"/>
  <c r="AS13" i="43"/>
  <c r="AL13" i="43"/>
  <c r="AU13" i="43" s="1"/>
  <c r="AS31" i="43"/>
  <c r="AL31" i="43"/>
  <c r="AU31" i="43" s="1"/>
  <c r="AS49" i="43"/>
  <c r="AL49" i="43"/>
  <c r="AU49" i="43" s="1"/>
  <c r="AS67" i="43"/>
  <c r="AL67" i="43"/>
  <c r="AU67" i="43" s="1"/>
  <c r="AS23" i="87"/>
  <c r="AL23" i="87"/>
  <c r="AU23" i="87" s="1"/>
  <c r="AS41" i="87"/>
  <c r="AL41" i="87"/>
  <c r="AU41" i="87" s="1"/>
  <c r="AS59" i="87"/>
  <c r="AL59" i="87"/>
  <c r="AU59" i="87" s="1"/>
  <c r="AS74" i="87"/>
  <c r="AL74" i="87"/>
  <c r="AU74" i="87" s="1"/>
  <c r="Z80" i="93"/>
  <c r="AS8" i="43"/>
  <c r="AL8" i="43"/>
  <c r="AU8" i="43" s="1"/>
  <c r="AS26" i="43"/>
  <c r="AL26" i="43"/>
  <c r="AU26" i="43" s="1"/>
  <c r="AS44" i="43"/>
  <c r="AL44" i="43"/>
  <c r="AU44" i="43" s="1"/>
  <c r="AS62" i="43"/>
  <c r="AL62" i="43"/>
  <c r="AU62" i="43" s="1"/>
  <c r="AS77" i="87"/>
  <c r="AL77" i="87"/>
  <c r="AU77" i="87" s="1"/>
  <c r="AR80" i="26"/>
  <c r="AX77" i="39"/>
  <c r="S77" i="39" s="1"/>
  <c r="AC77" i="39" s="1"/>
  <c r="AB78" i="39" s="1"/>
  <c r="AX71" i="39"/>
  <c r="S71" i="39" s="1"/>
  <c r="AC71" i="39" s="1"/>
  <c r="AB72" i="39" s="1"/>
  <c r="AX65" i="39"/>
  <c r="S65" i="39" s="1"/>
  <c r="AC65" i="39" s="1"/>
  <c r="AB66" i="39" s="1"/>
  <c r="AX59" i="39"/>
  <c r="S59" i="39" s="1"/>
  <c r="AC59" i="39" s="1"/>
  <c r="AB60" i="39" s="1"/>
  <c r="AX53" i="39"/>
  <c r="S53" i="39" s="1"/>
  <c r="AC53" i="39" s="1"/>
  <c r="AB54" i="39" s="1"/>
  <c r="AX47" i="39"/>
  <c r="S47" i="39" s="1"/>
  <c r="AC47" i="39" s="1"/>
  <c r="AB48" i="39" s="1"/>
  <c r="AX41" i="39"/>
  <c r="S41" i="39" s="1"/>
  <c r="AC41" i="39" s="1"/>
  <c r="AB42" i="39" s="1"/>
  <c r="AX35" i="39"/>
  <c r="S35" i="39" s="1"/>
  <c r="AC35" i="39" s="1"/>
  <c r="AB36" i="39" s="1"/>
  <c r="AX29" i="39"/>
  <c r="S29" i="39" s="1"/>
  <c r="AC29" i="39" s="1"/>
  <c r="AB30" i="39" s="1"/>
  <c r="AX23" i="39"/>
  <c r="S23" i="39" s="1"/>
  <c r="AC23" i="39" s="1"/>
  <c r="AB24" i="39" s="1"/>
  <c r="AX17" i="39"/>
  <c r="S17" i="39" s="1"/>
  <c r="AC17" i="39" s="1"/>
  <c r="AB18" i="39" s="1"/>
  <c r="AX11" i="39"/>
  <c r="S11" i="39" s="1"/>
  <c r="AC11" i="39" s="1"/>
  <c r="AB12" i="39" s="1"/>
  <c r="AX5" i="39"/>
  <c r="S5" i="39" s="1"/>
  <c r="AC5" i="39" s="1"/>
  <c r="AB6" i="39" s="1"/>
  <c r="AN80" i="30"/>
  <c r="AI80" i="30"/>
  <c r="AS21" i="43"/>
  <c r="AL21" i="43"/>
  <c r="AU21" i="43" s="1"/>
  <c r="AS39" i="43"/>
  <c r="AL39" i="43"/>
  <c r="AU39" i="43" s="1"/>
  <c r="AS57" i="43"/>
  <c r="AL57" i="43"/>
  <c r="AU57" i="43" s="1"/>
  <c r="AS19" i="87"/>
  <c r="AL19" i="87"/>
  <c r="AU19" i="87" s="1"/>
  <c r="AS37" i="87"/>
  <c r="AL37" i="87"/>
  <c r="AU37" i="87" s="1"/>
  <c r="AS55" i="87"/>
  <c r="AL55" i="87"/>
  <c r="AU55" i="87" s="1"/>
  <c r="AS73" i="87"/>
  <c r="AL73" i="87"/>
  <c r="AU73" i="87" s="1"/>
  <c r="AF76" i="94"/>
  <c r="AO76" i="94" s="1"/>
  <c r="W77" i="94"/>
  <c r="AG76" i="94"/>
  <c r="AP76" i="94" s="1"/>
  <c r="AE76" i="94"/>
  <c r="AF80" i="33"/>
  <c r="AO80" i="33" s="1"/>
  <c r="AE80" i="33"/>
  <c r="W81" i="33"/>
  <c r="AG80" i="33"/>
  <c r="AP80" i="33" s="1"/>
  <c r="AS16" i="43"/>
  <c r="AL16" i="43"/>
  <c r="AU16" i="43" s="1"/>
  <c r="AS34" i="43"/>
  <c r="AL34" i="43"/>
  <c r="AU34" i="43" s="1"/>
  <c r="AS52" i="43"/>
  <c r="AL52" i="43"/>
  <c r="AU52" i="43" s="1"/>
  <c r="AS8" i="87"/>
  <c r="AL8" i="87"/>
  <c r="AU8" i="87" s="1"/>
  <c r="AR80" i="73"/>
  <c r="AJ23" i="43"/>
  <c r="AS41" i="43"/>
  <c r="AL41" i="43"/>
  <c r="AU41" i="43" s="1"/>
  <c r="AS59" i="43"/>
  <c r="AL59" i="43"/>
  <c r="AU59" i="43" s="1"/>
  <c r="AS15" i="87"/>
  <c r="AL15" i="87"/>
  <c r="AU15" i="87" s="1"/>
  <c r="AS33" i="87"/>
  <c r="AL33" i="87"/>
  <c r="AU33" i="87" s="1"/>
  <c r="AS51" i="87"/>
  <c r="AL51" i="87"/>
  <c r="AU51" i="87" s="1"/>
  <c r="AS69" i="87"/>
  <c r="AL69" i="87"/>
  <c r="AU69" i="87" s="1"/>
  <c r="AS42" i="43"/>
  <c r="AL42" i="43"/>
  <c r="AU42" i="43" s="1"/>
  <c r="AS22" i="87"/>
  <c r="AL22" i="87"/>
  <c r="AU22" i="87" s="1"/>
  <c r="AH81" i="25"/>
  <c r="AQ81" i="25" s="1"/>
  <c r="AH80" i="90"/>
  <c r="AQ80" i="90" s="1"/>
  <c r="W79" i="47"/>
  <c r="AG78" i="47"/>
  <c r="AP78" i="47" s="1"/>
  <c r="AF78" i="47"/>
  <c r="AO78" i="47" s="1"/>
  <c r="AE78" i="47"/>
  <c r="AN77" i="29"/>
  <c r="AI77" i="29"/>
  <c r="Z81" i="25"/>
  <c r="Z80" i="90"/>
  <c r="AR76" i="74"/>
  <c r="AR79" i="93"/>
  <c r="AS11" i="87"/>
  <c r="AL11" i="87"/>
  <c r="AU11" i="87" s="1"/>
  <c r="AG78" i="45"/>
  <c r="AP78" i="45" s="1"/>
  <c r="AF78" i="45"/>
  <c r="AO78" i="45" s="1"/>
  <c r="W79" i="45"/>
  <c r="AE78" i="45"/>
  <c r="AS14" i="43"/>
  <c r="AL14" i="43"/>
  <c r="AU14" i="43" s="1"/>
  <c r="AS32" i="43"/>
  <c r="AL32" i="43"/>
  <c r="AU32" i="43" s="1"/>
  <c r="AS50" i="43"/>
  <c r="AL50" i="43"/>
  <c r="AU50" i="43" s="1"/>
  <c r="AS68" i="43"/>
  <c r="AL68" i="43"/>
  <c r="AU68" i="43" s="1"/>
  <c r="AS12" i="87"/>
  <c r="AL12" i="87"/>
  <c r="AU12" i="87" s="1"/>
  <c r="AS30" i="87"/>
  <c r="AL30" i="87"/>
  <c r="AU30" i="87" s="1"/>
  <c r="AS48" i="87"/>
  <c r="AL48" i="87"/>
  <c r="AU48" i="87" s="1"/>
  <c r="AS66" i="87"/>
  <c r="AL66" i="87"/>
  <c r="AU66" i="87" s="1"/>
  <c r="AH80" i="41"/>
  <c r="AQ80" i="41" s="1"/>
  <c r="Z76" i="75"/>
  <c r="AI79" i="87"/>
  <c r="AN79" i="87"/>
  <c r="AN81" i="87" s="1"/>
  <c r="AX74" i="39"/>
  <c r="S74" i="39" s="1"/>
  <c r="AC74" i="39" s="1"/>
  <c r="AB75" i="39" s="1"/>
  <c r="AX70" i="39"/>
  <c r="S70" i="39" s="1"/>
  <c r="AC70" i="39" s="1"/>
  <c r="AB71" i="39" s="1"/>
  <c r="AX64" i="39"/>
  <c r="S64" i="39" s="1"/>
  <c r="AC64" i="39" s="1"/>
  <c r="AB65" i="39" s="1"/>
  <c r="AX58" i="39"/>
  <c r="S58" i="39" s="1"/>
  <c r="AC58" i="39" s="1"/>
  <c r="AB59" i="39" s="1"/>
  <c r="AX52" i="39"/>
  <c r="S52" i="39" s="1"/>
  <c r="AC52" i="39" s="1"/>
  <c r="AB53" i="39" s="1"/>
  <c r="AX46" i="39"/>
  <c r="S46" i="39" s="1"/>
  <c r="AC46" i="39" s="1"/>
  <c r="AB47" i="39" s="1"/>
  <c r="AX40" i="39"/>
  <c r="S40" i="39" s="1"/>
  <c r="AC40" i="39" s="1"/>
  <c r="AB41" i="39" s="1"/>
  <c r="AX34" i="39"/>
  <c r="S34" i="39" s="1"/>
  <c r="AC34" i="39" s="1"/>
  <c r="AB35" i="39" s="1"/>
  <c r="AX28" i="39"/>
  <c r="S28" i="39" s="1"/>
  <c r="AC28" i="39" s="1"/>
  <c r="AB29" i="39" s="1"/>
  <c r="AX22" i="39"/>
  <c r="S22" i="39" s="1"/>
  <c r="AC22" i="39" s="1"/>
  <c r="AB23" i="39" s="1"/>
  <c r="AX16" i="39"/>
  <c r="S16" i="39" s="1"/>
  <c r="AC16" i="39" s="1"/>
  <c r="AB17" i="39" s="1"/>
  <c r="AX10" i="39"/>
  <c r="S10" i="39" s="1"/>
  <c r="AC10" i="39" s="1"/>
  <c r="AB11" i="39" s="1"/>
  <c r="AS50" i="87"/>
  <c r="AL50" i="87"/>
  <c r="AU50" i="87" s="1"/>
  <c r="AK79" i="87"/>
  <c r="AT79" i="87" s="1"/>
  <c r="X80" i="82"/>
  <c r="Y80" i="82"/>
  <c r="Y81" i="85"/>
  <c r="X81" i="85"/>
  <c r="AS64" i="43"/>
  <c r="AL64" i="43"/>
  <c r="AU64" i="43" s="1"/>
  <c r="AS68" i="87"/>
  <c r="AL68" i="87"/>
  <c r="AU68" i="87" s="1"/>
  <c r="AR79" i="34"/>
  <c r="AS3" i="43"/>
  <c r="AL3" i="43"/>
  <c r="AU3" i="43" s="1"/>
  <c r="AS5" i="43"/>
  <c r="AL5" i="43"/>
  <c r="AU5" i="43" s="1"/>
  <c r="AN81" i="38"/>
  <c r="AI81" i="38"/>
  <c r="Y78" i="27"/>
  <c r="X78" i="27"/>
  <c r="Z78" i="27" l="1"/>
  <c r="Z78" i="29"/>
  <c r="W79" i="29" s="1"/>
  <c r="Z81" i="30"/>
  <c r="AF81" i="30" s="1"/>
  <c r="AO81" i="30" s="1"/>
  <c r="Z79" i="83"/>
  <c r="Z80" i="82"/>
  <c r="AG80" i="82" s="1"/>
  <c r="AP80" i="82" s="1"/>
  <c r="Z81" i="86"/>
  <c r="AE81" i="86" s="1"/>
  <c r="AG78" i="29"/>
  <c r="AP78" i="29" s="1"/>
  <c r="AE78" i="29"/>
  <c r="AF78" i="29"/>
  <c r="AO78" i="29" s="1"/>
  <c r="W82" i="30"/>
  <c r="AG81" i="30"/>
  <c r="AP81" i="30" s="1"/>
  <c r="AE81" i="30"/>
  <c r="W81" i="82"/>
  <c r="AH80" i="82"/>
  <c r="AQ80" i="82" s="1"/>
  <c r="AJ17" i="39"/>
  <c r="AK17" i="39"/>
  <c r="AT17" i="39" s="1"/>
  <c r="AJ53" i="39"/>
  <c r="AK53" i="39"/>
  <c r="AT53" i="39" s="1"/>
  <c r="AL79" i="87"/>
  <c r="AU79" i="87" s="1"/>
  <c r="AR79" i="87"/>
  <c r="AR81" i="87" s="1"/>
  <c r="AN78" i="45"/>
  <c r="AI78" i="45"/>
  <c r="AR77" i="29"/>
  <c r="X79" i="47"/>
  <c r="Y79" i="47"/>
  <c r="AJ18" i="39"/>
  <c r="AK18" i="39"/>
  <c r="AT18" i="39" s="1"/>
  <c r="AJ54" i="39"/>
  <c r="AK54" i="39"/>
  <c r="AT54" i="39" s="1"/>
  <c r="AR79" i="82"/>
  <c r="AJ25" i="39"/>
  <c r="AK25" i="39"/>
  <c r="AT25" i="39" s="1"/>
  <c r="AJ61" i="39"/>
  <c r="AK61" i="39"/>
  <c r="AT61" i="39" s="1"/>
  <c r="AE77" i="74"/>
  <c r="W78" i="74"/>
  <c r="AF77" i="74"/>
  <c r="AO77" i="74" s="1"/>
  <c r="AG77" i="74"/>
  <c r="AP77" i="74" s="1"/>
  <c r="AJ14" i="39"/>
  <c r="AK14" i="39"/>
  <c r="AT14" i="39" s="1"/>
  <c r="AJ50" i="39"/>
  <c r="AK50" i="39"/>
  <c r="AT50" i="39" s="1"/>
  <c r="X81" i="41"/>
  <c r="Y81" i="41"/>
  <c r="AT81" i="87"/>
  <c r="X80" i="46"/>
  <c r="Y80" i="46"/>
  <c r="AS15" i="39"/>
  <c r="AL15" i="39"/>
  <c r="AU15" i="39" s="1"/>
  <c r="AJ33" i="39"/>
  <c r="AS51" i="39"/>
  <c r="AL51" i="39"/>
  <c r="AU51" i="39" s="1"/>
  <c r="AS69" i="39"/>
  <c r="AL69" i="39"/>
  <c r="AU69" i="39" s="1"/>
  <c r="AJ22" i="39"/>
  <c r="AK22" i="39"/>
  <c r="AT22" i="39" s="1"/>
  <c r="AJ58" i="39"/>
  <c r="AK58" i="39"/>
  <c r="AT58" i="39" s="1"/>
  <c r="AN80" i="81"/>
  <c r="AI80" i="81"/>
  <c r="X82" i="37"/>
  <c r="Y82" i="37"/>
  <c r="Z82" i="37" s="1"/>
  <c r="AR80" i="86"/>
  <c r="Y82" i="73"/>
  <c r="X82" i="73"/>
  <c r="AJ20" i="39"/>
  <c r="AK20" i="39"/>
  <c r="AT20" i="39" s="1"/>
  <c r="AX79" i="83"/>
  <c r="S79" i="83" s="1"/>
  <c r="AC79" i="83" s="1"/>
  <c r="AE79" i="83"/>
  <c r="AG79" i="83"/>
  <c r="AP79" i="83" s="1"/>
  <c r="AP81" i="83" s="1"/>
  <c r="AF79" i="83"/>
  <c r="AO79" i="83" s="1"/>
  <c r="AO81" i="83" s="1"/>
  <c r="AR77" i="27"/>
  <c r="AI79" i="46"/>
  <c r="AN79" i="46"/>
  <c r="AI81" i="26"/>
  <c r="AN81" i="26"/>
  <c r="AH82" i="77"/>
  <c r="AQ82" i="77" s="1"/>
  <c r="AJ28" i="39"/>
  <c r="AK28" i="39"/>
  <c r="AT28" i="39" s="1"/>
  <c r="AJ64" i="39"/>
  <c r="AK64" i="39"/>
  <c r="AT64" i="39" s="1"/>
  <c r="Y81" i="81"/>
  <c r="X81" i="81"/>
  <c r="AN81" i="73"/>
  <c r="AI81" i="73"/>
  <c r="AJ23" i="39"/>
  <c r="AK23" i="39"/>
  <c r="AT23" i="39" s="1"/>
  <c r="AS4" i="87"/>
  <c r="AS81" i="87" s="1"/>
  <c r="AL4" i="87"/>
  <c r="AU4" i="87" s="1"/>
  <c r="AR81" i="38"/>
  <c r="AH81" i="85"/>
  <c r="AQ81" i="85" s="1"/>
  <c r="AJ29" i="39"/>
  <c r="AK29" i="39"/>
  <c r="AT29" i="39" s="1"/>
  <c r="AJ65" i="39"/>
  <c r="AK65" i="39"/>
  <c r="AT65" i="39" s="1"/>
  <c r="AI78" i="47"/>
  <c r="AN78" i="47"/>
  <c r="AN76" i="94"/>
  <c r="AI76" i="94"/>
  <c r="AR80" i="30"/>
  <c r="AJ30" i="39"/>
  <c r="AK30" i="39"/>
  <c r="AT30" i="39" s="1"/>
  <c r="AJ66" i="39"/>
  <c r="AK66" i="39"/>
  <c r="AT66" i="39" s="1"/>
  <c r="AS24" i="43"/>
  <c r="AL24" i="43"/>
  <c r="AU24" i="43" s="1"/>
  <c r="AR77" i="35"/>
  <c r="AJ37" i="39"/>
  <c r="AK37" i="39"/>
  <c r="AT37" i="39" s="1"/>
  <c r="AJ73" i="39"/>
  <c r="AK73" i="39"/>
  <c r="AT73" i="39" s="1"/>
  <c r="AE80" i="34"/>
  <c r="W81" i="34"/>
  <c r="AG80" i="34"/>
  <c r="AP80" i="34" s="1"/>
  <c r="AF80" i="34"/>
  <c r="AO80" i="34" s="1"/>
  <c r="AR81" i="77"/>
  <c r="AJ26" i="39"/>
  <c r="AK26" i="39"/>
  <c r="AT26" i="39" s="1"/>
  <c r="AJ62" i="39"/>
  <c r="AK62" i="39"/>
  <c r="AT62" i="39" s="1"/>
  <c r="W80" i="78"/>
  <c r="AG79" i="78"/>
  <c r="AP79" i="78" s="1"/>
  <c r="AE79" i="78"/>
  <c r="AF79" i="78"/>
  <c r="AO79" i="78" s="1"/>
  <c r="AI80" i="41"/>
  <c r="AN80" i="41"/>
  <c r="X82" i="42"/>
  <c r="Y82" i="42"/>
  <c r="AS11" i="43"/>
  <c r="AL11" i="43"/>
  <c r="AU11" i="43" s="1"/>
  <c r="AS21" i="39"/>
  <c r="AL21" i="39"/>
  <c r="AU21" i="39" s="1"/>
  <c r="AS39" i="39"/>
  <c r="AL39" i="39"/>
  <c r="AU39" i="39" s="1"/>
  <c r="AS57" i="39"/>
  <c r="AL57" i="39"/>
  <c r="AU57" i="39" s="1"/>
  <c r="Z82" i="77"/>
  <c r="AT81" i="43"/>
  <c r="AJ34" i="39"/>
  <c r="AK34" i="39"/>
  <c r="AT34" i="39" s="1"/>
  <c r="AJ70" i="39"/>
  <c r="AK70" i="39"/>
  <c r="AT70" i="39" s="1"/>
  <c r="AN81" i="37"/>
  <c r="AI81" i="37"/>
  <c r="AJ59" i="39"/>
  <c r="AK59" i="39"/>
  <c r="AT59" i="39" s="1"/>
  <c r="X79" i="45"/>
  <c r="Y79" i="45"/>
  <c r="AJ60" i="39"/>
  <c r="AK60" i="39"/>
  <c r="AT60" i="39" s="1"/>
  <c r="AH78" i="29"/>
  <c r="AQ78" i="29" s="1"/>
  <c r="AF76" i="89"/>
  <c r="AO76" i="89" s="1"/>
  <c r="AE76" i="89"/>
  <c r="AG76" i="89"/>
  <c r="AP76" i="89" s="1"/>
  <c r="W77" i="89"/>
  <c r="AJ67" i="39"/>
  <c r="AK67" i="39"/>
  <c r="AT67" i="39" s="1"/>
  <c r="AJ56" i="39"/>
  <c r="AK56" i="39"/>
  <c r="AT56" i="39" s="1"/>
  <c r="AJ71" i="39"/>
  <c r="AK71" i="39"/>
  <c r="AT71" i="39" s="1"/>
  <c r="AS23" i="43"/>
  <c r="AL23" i="43"/>
  <c r="AU23" i="43" s="1"/>
  <c r="Y81" i="33"/>
  <c r="X81" i="33"/>
  <c r="Z81" i="33" s="1"/>
  <c r="AJ72" i="39"/>
  <c r="AK72" i="39"/>
  <c r="AT72" i="39" s="1"/>
  <c r="AH82" i="38"/>
  <c r="AQ82" i="38" s="1"/>
  <c r="AJ7" i="39"/>
  <c r="AK7" i="39"/>
  <c r="AT7" i="39" s="1"/>
  <c r="AJ43" i="39"/>
  <c r="AK43" i="39"/>
  <c r="AT43" i="39" s="1"/>
  <c r="AJ76" i="39"/>
  <c r="AK76" i="39"/>
  <c r="AT76" i="39" s="1"/>
  <c r="AH78" i="35"/>
  <c r="AQ78" i="35" s="1"/>
  <c r="AJ32" i="39"/>
  <c r="AK32" i="39"/>
  <c r="AT32" i="39" s="1"/>
  <c r="AJ68" i="39"/>
  <c r="AK68" i="39"/>
  <c r="AT68" i="39" s="1"/>
  <c r="AI81" i="42"/>
  <c r="AN81" i="42"/>
  <c r="AS4" i="43"/>
  <c r="AL4" i="43"/>
  <c r="AU4" i="43" s="1"/>
  <c r="AB4" i="39"/>
  <c r="AJ3" i="39"/>
  <c r="AJ40" i="39"/>
  <c r="AK40" i="39"/>
  <c r="AT40" i="39" s="1"/>
  <c r="AJ77" i="39"/>
  <c r="AK77" i="39"/>
  <c r="AT77" i="39" s="1"/>
  <c r="W77" i="75"/>
  <c r="AG76" i="75"/>
  <c r="AP76" i="75" s="1"/>
  <c r="AF76" i="75"/>
  <c r="AO76" i="75" s="1"/>
  <c r="AE76" i="75"/>
  <c r="AJ24" i="39"/>
  <c r="AK24" i="39"/>
  <c r="AT24" i="39" s="1"/>
  <c r="AJ31" i="39"/>
  <c r="AK31" i="39"/>
  <c r="AT31" i="39" s="1"/>
  <c r="AJ35" i="39"/>
  <c r="AK35" i="39"/>
  <c r="AT35" i="39" s="1"/>
  <c r="AJ36" i="39"/>
  <c r="AK36" i="39"/>
  <c r="AT36" i="39" s="1"/>
  <c r="Z81" i="85"/>
  <c r="AJ41" i="39"/>
  <c r="AK41" i="39"/>
  <c r="AT41" i="39" s="1"/>
  <c r="AJ75" i="39"/>
  <c r="AK75" i="39"/>
  <c r="AT75" i="39" s="1"/>
  <c r="AF80" i="90"/>
  <c r="AO80" i="90" s="1"/>
  <c r="AG80" i="90"/>
  <c r="AP80" i="90" s="1"/>
  <c r="AE80" i="90"/>
  <c r="W81" i="90"/>
  <c r="X77" i="94"/>
  <c r="Y77" i="94"/>
  <c r="AJ6" i="39"/>
  <c r="AK6" i="39"/>
  <c r="AT6" i="39" s="1"/>
  <c r="AJ42" i="39"/>
  <c r="AK42" i="39"/>
  <c r="AT42" i="39" s="1"/>
  <c r="AJ78" i="39"/>
  <c r="AK78" i="39"/>
  <c r="AT78" i="39" s="1"/>
  <c r="AS17" i="43"/>
  <c r="AL17" i="43"/>
  <c r="AU17" i="43" s="1"/>
  <c r="AJ13" i="39"/>
  <c r="AK13" i="39"/>
  <c r="AT13" i="39" s="1"/>
  <c r="AJ49" i="39"/>
  <c r="AK49" i="39"/>
  <c r="AT49" i="39" s="1"/>
  <c r="AJ38" i="39"/>
  <c r="AK38" i="39"/>
  <c r="AT38" i="39" s="1"/>
  <c r="AJ74" i="39"/>
  <c r="AK74" i="39"/>
  <c r="AT74" i="39" s="1"/>
  <c r="AR79" i="39"/>
  <c r="AR81" i="39" s="1"/>
  <c r="AL79" i="39"/>
  <c r="AU79" i="39" s="1"/>
  <c r="AS9" i="39"/>
  <c r="AL9" i="39"/>
  <c r="AU9" i="39" s="1"/>
  <c r="AJ27" i="39"/>
  <c r="AS45" i="39"/>
  <c r="AL45" i="39"/>
  <c r="AU45" i="39" s="1"/>
  <c r="AJ63" i="39"/>
  <c r="AJ10" i="39"/>
  <c r="AK10" i="39"/>
  <c r="AT10" i="39" s="1"/>
  <c r="AJ46" i="39"/>
  <c r="AK46" i="39"/>
  <c r="AT46" i="39" s="1"/>
  <c r="AR78" i="83"/>
  <c r="AS12" i="43"/>
  <c r="AL12" i="43"/>
  <c r="AU12" i="43" s="1"/>
  <c r="AE78" i="27"/>
  <c r="W79" i="27"/>
  <c r="AG78" i="27"/>
  <c r="AP78" i="27" s="1"/>
  <c r="AF78" i="27"/>
  <c r="AO78" i="27" s="1"/>
  <c r="AH78" i="27"/>
  <c r="AQ78" i="27" s="1"/>
  <c r="AJ11" i="39"/>
  <c r="AK11" i="39"/>
  <c r="AT11" i="39" s="1"/>
  <c r="AJ47" i="39"/>
  <c r="AK47" i="39"/>
  <c r="AT47" i="39" s="1"/>
  <c r="W82" i="25"/>
  <c r="AG81" i="25"/>
  <c r="AP81" i="25" s="1"/>
  <c r="AF81" i="25"/>
  <c r="AO81" i="25" s="1"/>
  <c r="AE81" i="25"/>
  <c r="AN80" i="33"/>
  <c r="AI80" i="33"/>
  <c r="AJ12" i="39"/>
  <c r="AK12" i="39"/>
  <c r="AT12" i="39" s="1"/>
  <c r="AJ48" i="39"/>
  <c r="AK48" i="39"/>
  <c r="AT48" i="39" s="1"/>
  <c r="AG80" i="93"/>
  <c r="AP80" i="93" s="1"/>
  <c r="AF80" i="93"/>
  <c r="AO80" i="93" s="1"/>
  <c r="AE80" i="93"/>
  <c r="W81" i="93"/>
  <c r="AH81" i="86"/>
  <c r="AQ81" i="86" s="1"/>
  <c r="Z82" i="38"/>
  <c r="AH81" i="30"/>
  <c r="AQ81" i="30" s="1"/>
  <c r="AJ19" i="39"/>
  <c r="AK19" i="39"/>
  <c r="AT19" i="39" s="1"/>
  <c r="AJ55" i="39"/>
  <c r="AK55" i="39"/>
  <c r="AT55" i="39" s="1"/>
  <c r="Z78" i="35"/>
  <c r="AJ8" i="39"/>
  <c r="AK8" i="39"/>
  <c r="AT8" i="39" s="1"/>
  <c r="AJ44" i="39"/>
  <c r="AK44" i="39"/>
  <c r="AT44" i="39" s="1"/>
  <c r="AH79" i="83"/>
  <c r="AQ79" i="83" s="1"/>
  <c r="AQ81" i="83" s="1"/>
  <c r="AZ3" i="83"/>
  <c r="AX4" i="83" s="1"/>
  <c r="S4" i="83" s="1"/>
  <c r="AC4" i="83" s="1"/>
  <c r="AB5" i="83" s="1"/>
  <c r="AS18" i="43"/>
  <c r="AL18" i="43"/>
  <c r="AU18" i="43" s="1"/>
  <c r="Y82" i="26"/>
  <c r="X82" i="26"/>
  <c r="AU81" i="87"/>
  <c r="C11" i="87" s="1"/>
  <c r="F40" i="97" s="1"/>
  <c r="AR80" i="85"/>
  <c r="AJ16" i="39"/>
  <c r="AK16" i="39"/>
  <c r="AT16" i="39" s="1"/>
  <c r="AJ52" i="39"/>
  <c r="AK52" i="39"/>
  <c r="AT52" i="39" s="1"/>
  <c r="AJ5" i="39"/>
  <c r="AE80" i="82" l="1"/>
  <c r="AG81" i="86"/>
  <c r="AP81" i="86" s="1"/>
  <c r="AF80" i="82"/>
  <c r="AO80" i="82" s="1"/>
  <c r="W82" i="86"/>
  <c r="Z79" i="47"/>
  <c r="AF81" i="86"/>
  <c r="AO81" i="86" s="1"/>
  <c r="Z82" i="73"/>
  <c r="Z81" i="81"/>
  <c r="AX20" i="83"/>
  <c r="S20" i="83" s="1"/>
  <c r="AC20" i="83" s="1"/>
  <c r="AB21" i="83" s="1"/>
  <c r="AS81" i="43"/>
  <c r="AX56" i="83"/>
  <c r="S56" i="83" s="1"/>
  <c r="AC56" i="83" s="1"/>
  <c r="AB57" i="83" s="1"/>
  <c r="AX44" i="83"/>
  <c r="S44" i="83" s="1"/>
  <c r="AC44" i="83" s="1"/>
  <c r="AB45" i="83" s="1"/>
  <c r="AX75" i="83"/>
  <c r="S75" i="83" s="1"/>
  <c r="AC75" i="83" s="1"/>
  <c r="AB76" i="83" s="1"/>
  <c r="AK76" i="83" s="1"/>
  <c r="AT76" i="83" s="1"/>
  <c r="AX68" i="83"/>
  <c r="S68" i="83" s="1"/>
  <c r="AC68" i="83" s="1"/>
  <c r="AB69" i="83" s="1"/>
  <c r="AX32" i="83"/>
  <c r="S32" i="83" s="1"/>
  <c r="AC32" i="83" s="1"/>
  <c r="AB33" i="83" s="1"/>
  <c r="AX50" i="83"/>
  <c r="S50" i="83" s="1"/>
  <c r="AC50" i="83" s="1"/>
  <c r="AB51" i="83" s="1"/>
  <c r="AX38" i="83"/>
  <c r="S38" i="83" s="1"/>
  <c r="AC38" i="83" s="1"/>
  <c r="AB39" i="83" s="1"/>
  <c r="AK39" i="83" s="1"/>
  <c r="AT39" i="83" s="1"/>
  <c r="AX62" i="83"/>
  <c r="S62" i="83" s="1"/>
  <c r="AC62" i="83" s="1"/>
  <c r="AB63" i="83" s="1"/>
  <c r="AX26" i="83"/>
  <c r="S26" i="83" s="1"/>
  <c r="AC26" i="83" s="1"/>
  <c r="AB27" i="83" s="1"/>
  <c r="AU81" i="43"/>
  <c r="C11" i="43" s="1"/>
  <c r="W83" i="37"/>
  <c r="AG82" i="37"/>
  <c r="AP82" i="37" s="1"/>
  <c r="AF82" i="37"/>
  <c r="AO82" i="37" s="1"/>
  <c r="AE82" i="37"/>
  <c r="AK5" i="83"/>
  <c r="AT5" i="83" s="1"/>
  <c r="AX8" i="83"/>
  <c r="S8" i="83" s="1"/>
  <c r="AC8" i="83" s="1"/>
  <c r="AB9" i="83" s="1"/>
  <c r="AG78" i="35"/>
  <c r="AP78" i="35" s="1"/>
  <c r="AE78" i="35"/>
  <c r="W79" i="35"/>
  <c r="AF78" i="35"/>
  <c r="AO78" i="35" s="1"/>
  <c r="AN80" i="93"/>
  <c r="AI80" i="93"/>
  <c r="AS12" i="39"/>
  <c r="AL12" i="39"/>
  <c r="AU12" i="39" s="1"/>
  <c r="AS63" i="39"/>
  <c r="AL63" i="39"/>
  <c r="AU63" i="39" s="1"/>
  <c r="AG81" i="85"/>
  <c r="AP81" i="85" s="1"/>
  <c r="AF81" i="85"/>
  <c r="AO81" i="85" s="1"/>
  <c r="AE81" i="85"/>
  <c r="W82" i="85"/>
  <c r="AS31" i="39"/>
  <c r="AL31" i="39"/>
  <c r="AU31" i="39" s="1"/>
  <c r="AS3" i="39"/>
  <c r="AL3" i="39"/>
  <c r="AU3" i="39" s="1"/>
  <c r="AS43" i="39"/>
  <c r="AL43" i="39"/>
  <c r="AU43" i="39" s="1"/>
  <c r="AF81" i="33"/>
  <c r="AO81" i="33" s="1"/>
  <c r="AG81" i="33"/>
  <c r="AP81" i="33" s="1"/>
  <c r="AE81" i="33"/>
  <c r="W82" i="33"/>
  <c r="AS56" i="39"/>
  <c r="AL56" i="39"/>
  <c r="AU56" i="39" s="1"/>
  <c r="AN76" i="89"/>
  <c r="AI76" i="89"/>
  <c r="AI79" i="78"/>
  <c r="AN79" i="78"/>
  <c r="AS37" i="39"/>
  <c r="AL37" i="39"/>
  <c r="AU37" i="39" s="1"/>
  <c r="AS66" i="39"/>
  <c r="AL66" i="39"/>
  <c r="AU66" i="39" s="1"/>
  <c r="AS29" i="39"/>
  <c r="AL29" i="39"/>
  <c r="AU29" i="39" s="1"/>
  <c r="AR81" i="73"/>
  <c r="AS64" i="39"/>
  <c r="AL64" i="39"/>
  <c r="AU64" i="39" s="1"/>
  <c r="AH81" i="41"/>
  <c r="AQ81" i="41" s="1"/>
  <c r="AS61" i="39"/>
  <c r="AL61" i="39"/>
  <c r="AU61" i="39" s="1"/>
  <c r="AS54" i="39"/>
  <c r="AL54" i="39"/>
  <c r="AU54" i="39" s="1"/>
  <c r="Y81" i="82"/>
  <c r="X81" i="82"/>
  <c r="X79" i="29"/>
  <c r="Y79" i="29"/>
  <c r="AK63" i="83"/>
  <c r="AT63" i="83" s="1"/>
  <c r="AK33" i="83"/>
  <c r="AT33" i="83" s="1"/>
  <c r="AS5" i="39"/>
  <c r="AL5" i="39"/>
  <c r="AU5" i="39" s="1"/>
  <c r="AX73" i="83"/>
  <c r="S73" i="83" s="1"/>
  <c r="AC73" i="83" s="1"/>
  <c r="AB74" i="83" s="1"/>
  <c r="AX67" i="83"/>
  <c r="S67" i="83" s="1"/>
  <c r="AC67" i="83" s="1"/>
  <c r="AB68" i="83" s="1"/>
  <c r="AX61" i="83"/>
  <c r="S61" i="83" s="1"/>
  <c r="AC61" i="83" s="1"/>
  <c r="AB62" i="83" s="1"/>
  <c r="AX55" i="83"/>
  <c r="S55" i="83" s="1"/>
  <c r="AC55" i="83" s="1"/>
  <c r="AB56" i="83" s="1"/>
  <c r="AX49" i="83"/>
  <c r="S49" i="83" s="1"/>
  <c r="AC49" i="83" s="1"/>
  <c r="AB50" i="83" s="1"/>
  <c r="AX43" i="83"/>
  <c r="S43" i="83" s="1"/>
  <c r="AC43" i="83" s="1"/>
  <c r="AB44" i="83" s="1"/>
  <c r="AX37" i="83"/>
  <c r="S37" i="83" s="1"/>
  <c r="AC37" i="83" s="1"/>
  <c r="AB38" i="83" s="1"/>
  <c r="AX31" i="83"/>
  <c r="S31" i="83" s="1"/>
  <c r="AC31" i="83" s="1"/>
  <c r="AB32" i="83" s="1"/>
  <c r="AX25" i="83"/>
  <c r="S25" i="83" s="1"/>
  <c r="AC25" i="83" s="1"/>
  <c r="AB26" i="83" s="1"/>
  <c r="AX19" i="83"/>
  <c r="S19" i="83" s="1"/>
  <c r="AC19" i="83" s="1"/>
  <c r="AB20" i="83" s="1"/>
  <c r="AX13" i="83"/>
  <c r="S13" i="83" s="1"/>
  <c r="AC13" i="83" s="1"/>
  <c r="AB14" i="83" s="1"/>
  <c r="AX7" i="83"/>
  <c r="S7" i="83" s="1"/>
  <c r="AC7" i="83" s="1"/>
  <c r="AB8" i="83" s="1"/>
  <c r="AR80" i="33"/>
  <c r="Y82" i="25"/>
  <c r="X82" i="25"/>
  <c r="AS49" i="39"/>
  <c r="AL49" i="39"/>
  <c r="AU49" i="39" s="1"/>
  <c r="AS78" i="39"/>
  <c r="AL78" i="39"/>
  <c r="AU78" i="39" s="1"/>
  <c r="AH77" i="94"/>
  <c r="AQ77" i="94" s="1"/>
  <c r="Y77" i="75"/>
  <c r="X77" i="75"/>
  <c r="AJ4" i="39"/>
  <c r="AK4" i="39"/>
  <c r="AT4" i="39" s="1"/>
  <c r="AT81" i="39" s="1"/>
  <c r="AS68" i="39"/>
  <c r="AL68" i="39"/>
  <c r="AU68" i="39" s="1"/>
  <c r="AS59" i="39"/>
  <c r="AL59" i="39"/>
  <c r="AU59" i="39" s="1"/>
  <c r="AS34" i="39"/>
  <c r="AL34" i="39"/>
  <c r="AU34" i="39" s="1"/>
  <c r="AH82" i="42"/>
  <c r="AQ82" i="42" s="1"/>
  <c r="AS26" i="39"/>
  <c r="AL26" i="39"/>
  <c r="AU26" i="39" s="1"/>
  <c r="X81" i="34"/>
  <c r="Y81" i="34"/>
  <c r="AS20" i="39"/>
  <c r="AL20" i="39"/>
  <c r="AU20" i="39" s="1"/>
  <c r="Z81" i="41"/>
  <c r="AS53" i="39"/>
  <c r="AL53" i="39"/>
  <c r="AU53" i="39" s="1"/>
  <c r="X82" i="30"/>
  <c r="Y82" i="30"/>
  <c r="AK57" i="83"/>
  <c r="AT57" i="83" s="1"/>
  <c r="AK21" i="83"/>
  <c r="AT21" i="83" s="1"/>
  <c r="AX78" i="83"/>
  <c r="S78" i="83" s="1"/>
  <c r="AC78" i="83" s="1"/>
  <c r="AB79" i="83" s="1"/>
  <c r="AX72" i="83"/>
  <c r="S72" i="83" s="1"/>
  <c r="AC72" i="83" s="1"/>
  <c r="AB73" i="83" s="1"/>
  <c r="AX66" i="83"/>
  <c r="S66" i="83" s="1"/>
  <c r="AC66" i="83" s="1"/>
  <c r="AB67" i="83" s="1"/>
  <c r="AX60" i="83"/>
  <c r="S60" i="83" s="1"/>
  <c r="AC60" i="83" s="1"/>
  <c r="AB61" i="83" s="1"/>
  <c r="AX54" i="83"/>
  <c r="S54" i="83" s="1"/>
  <c r="AC54" i="83" s="1"/>
  <c r="AB55" i="83" s="1"/>
  <c r="AX48" i="83"/>
  <c r="S48" i="83" s="1"/>
  <c r="AC48" i="83" s="1"/>
  <c r="AB49" i="83" s="1"/>
  <c r="AX42" i="83"/>
  <c r="S42" i="83" s="1"/>
  <c r="AC42" i="83" s="1"/>
  <c r="AB43" i="83" s="1"/>
  <c r="AX36" i="83"/>
  <c r="S36" i="83" s="1"/>
  <c r="AC36" i="83" s="1"/>
  <c r="AB37" i="83" s="1"/>
  <c r="AX30" i="83"/>
  <c r="S30" i="83" s="1"/>
  <c r="AC30" i="83" s="1"/>
  <c r="AB31" i="83" s="1"/>
  <c r="AX24" i="83"/>
  <c r="S24" i="83" s="1"/>
  <c r="AC24" i="83" s="1"/>
  <c r="AB25" i="83" s="1"/>
  <c r="AX18" i="83"/>
  <c r="S18" i="83" s="1"/>
  <c r="AC18" i="83" s="1"/>
  <c r="AB19" i="83" s="1"/>
  <c r="AX12" i="83"/>
  <c r="S12" i="83" s="1"/>
  <c r="AC12" i="83" s="1"/>
  <c r="AB13" i="83" s="1"/>
  <c r="AX6" i="83"/>
  <c r="S6" i="83" s="1"/>
  <c r="AC6" i="83" s="1"/>
  <c r="AB7" i="83" s="1"/>
  <c r="AS55" i="39"/>
  <c r="AL55" i="39"/>
  <c r="AU55" i="39" s="1"/>
  <c r="X79" i="27"/>
  <c r="Y79" i="27"/>
  <c r="Z77" i="94"/>
  <c r="AS36" i="39"/>
  <c r="AL36" i="39"/>
  <c r="AU36" i="39" s="1"/>
  <c r="AS24" i="39"/>
  <c r="AL24" i="39"/>
  <c r="AU24" i="39" s="1"/>
  <c r="AS7" i="39"/>
  <c r="AL7" i="39"/>
  <c r="AU7" i="39" s="1"/>
  <c r="AS67" i="39"/>
  <c r="AL67" i="39"/>
  <c r="AU67" i="39" s="1"/>
  <c r="AS60" i="39"/>
  <c r="AL60" i="39"/>
  <c r="AU60" i="39" s="1"/>
  <c r="AR81" i="37"/>
  <c r="Z82" i="42"/>
  <c r="AN80" i="34"/>
  <c r="AI80" i="34"/>
  <c r="AS30" i="39"/>
  <c r="AL30" i="39"/>
  <c r="AU30" i="39" s="1"/>
  <c r="AR78" i="47"/>
  <c r="AH81" i="81"/>
  <c r="AQ81" i="81" s="1"/>
  <c r="AS28" i="39"/>
  <c r="AL28" i="39"/>
  <c r="AU28" i="39" s="1"/>
  <c r="AS58" i="39"/>
  <c r="AL58" i="39"/>
  <c r="AU58" i="39" s="1"/>
  <c r="AH80" i="46"/>
  <c r="AQ80" i="46" s="1"/>
  <c r="AS25" i="39"/>
  <c r="AL25" i="39"/>
  <c r="AU25" i="39" s="1"/>
  <c r="AS18" i="39"/>
  <c r="AL18" i="39"/>
  <c r="AU18" i="39" s="1"/>
  <c r="AR78" i="45"/>
  <c r="AN80" i="82"/>
  <c r="AI80" i="82"/>
  <c r="AN81" i="86"/>
  <c r="AI81" i="86"/>
  <c r="AK69" i="83"/>
  <c r="AT69" i="83" s="1"/>
  <c r="AK27" i="83"/>
  <c r="AT27" i="83" s="1"/>
  <c r="AS52" i="39"/>
  <c r="AL52" i="39"/>
  <c r="AU52" i="39" s="1"/>
  <c r="AH82" i="26"/>
  <c r="AQ82" i="26" s="1"/>
  <c r="AX77" i="83"/>
  <c r="S77" i="83" s="1"/>
  <c r="AC77" i="83" s="1"/>
  <c r="AB78" i="83" s="1"/>
  <c r="AX71" i="83"/>
  <c r="S71" i="83" s="1"/>
  <c r="AC71" i="83" s="1"/>
  <c r="AB72" i="83" s="1"/>
  <c r="AX65" i="83"/>
  <c r="S65" i="83" s="1"/>
  <c r="AC65" i="83" s="1"/>
  <c r="AB66" i="83" s="1"/>
  <c r="AX59" i="83"/>
  <c r="S59" i="83" s="1"/>
  <c r="AC59" i="83" s="1"/>
  <c r="AB60" i="83" s="1"/>
  <c r="AX53" i="83"/>
  <c r="S53" i="83" s="1"/>
  <c r="AC53" i="83" s="1"/>
  <c r="AB54" i="83" s="1"/>
  <c r="AX47" i="83"/>
  <c r="S47" i="83" s="1"/>
  <c r="AC47" i="83" s="1"/>
  <c r="AB48" i="83" s="1"/>
  <c r="AX41" i="83"/>
  <c r="S41" i="83" s="1"/>
  <c r="AC41" i="83" s="1"/>
  <c r="AB42" i="83" s="1"/>
  <c r="AX35" i="83"/>
  <c r="S35" i="83" s="1"/>
  <c r="AC35" i="83" s="1"/>
  <c r="AB36" i="83" s="1"/>
  <c r="AX29" i="83"/>
  <c r="S29" i="83" s="1"/>
  <c r="AC29" i="83" s="1"/>
  <c r="AB30" i="83" s="1"/>
  <c r="AX23" i="83"/>
  <c r="S23" i="83" s="1"/>
  <c r="AC23" i="83" s="1"/>
  <c r="AB24" i="83" s="1"/>
  <c r="AX17" i="83"/>
  <c r="S17" i="83" s="1"/>
  <c r="AC17" i="83" s="1"/>
  <c r="AB18" i="83" s="1"/>
  <c r="AX11" i="83"/>
  <c r="S11" i="83" s="1"/>
  <c r="AC11" i="83" s="1"/>
  <c r="AB12" i="83" s="1"/>
  <c r="AX5" i="83"/>
  <c r="S5" i="83" s="1"/>
  <c r="AC5" i="83" s="1"/>
  <c r="AB6" i="83" s="1"/>
  <c r="AS44" i="39"/>
  <c r="AL44" i="39"/>
  <c r="AU44" i="39" s="1"/>
  <c r="AI81" i="25"/>
  <c r="AN81" i="25"/>
  <c r="AS47" i="39"/>
  <c r="AL47" i="39"/>
  <c r="AU47" i="39" s="1"/>
  <c r="AI78" i="27"/>
  <c r="AN78" i="27"/>
  <c r="AS46" i="39"/>
  <c r="AL46" i="39"/>
  <c r="AU46" i="39" s="1"/>
  <c r="AS27" i="39"/>
  <c r="AL27" i="39"/>
  <c r="AU27" i="39" s="1"/>
  <c r="AS74" i="39"/>
  <c r="AL74" i="39"/>
  <c r="AU74" i="39" s="1"/>
  <c r="AS13" i="39"/>
  <c r="AL13" i="39"/>
  <c r="AU13" i="39" s="1"/>
  <c r="AS42" i="39"/>
  <c r="AL42" i="39"/>
  <c r="AU42" i="39" s="1"/>
  <c r="Y81" i="90"/>
  <c r="Z81" i="90" s="1"/>
  <c r="X81" i="90"/>
  <c r="AS75" i="39"/>
  <c r="AL75" i="39"/>
  <c r="AU75" i="39" s="1"/>
  <c r="AI76" i="75"/>
  <c r="AN76" i="75"/>
  <c r="AS77" i="39"/>
  <c r="AL77" i="39"/>
  <c r="AU77" i="39" s="1"/>
  <c r="AS32" i="39"/>
  <c r="AL32" i="39"/>
  <c r="AU32" i="39" s="1"/>
  <c r="AS72" i="39"/>
  <c r="AL72" i="39"/>
  <c r="AU72" i="39" s="1"/>
  <c r="AE82" i="77"/>
  <c r="W83" i="77"/>
  <c r="AF82" i="77"/>
  <c r="AO82" i="77" s="1"/>
  <c r="AG82" i="77"/>
  <c r="AP82" i="77" s="1"/>
  <c r="X80" i="78"/>
  <c r="Y80" i="78"/>
  <c r="AR81" i="26"/>
  <c r="AH82" i="73"/>
  <c r="AQ82" i="73" s="1"/>
  <c r="AH82" i="37"/>
  <c r="AQ82" i="37" s="1"/>
  <c r="Z80" i="46"/>
  <c r="AS50" i="39"/>
  <c r="AL50" i="39"/>
  <c r="AU50" i="39" s="1"/>
  <c r="X78" i="74"/>
  <c r="Z78" i="74" s="1"/>
  <c r="Y78" i="74"/>
  <c r="AS17" i="39"/>
  <c r="AL17" i="39"/>
  <c r="AU17" i="39" s="1"/>
  <c r="AI81" i="30"/>
  <c r="AN81" i="30"/>
  <c r="AI78" i="29"/>
  <c r="AN78" i="29"/>
  <c r="Y82" i="86"/>
  <c r="X82" i="86"/>
  <c r="AK45" i="83"/>
  <c r="AT45" i="83" s="1"/>
  <c r="AX14" i="83"/>
  <c r="S14" i="83" s="1"/>
  <c r="AC14" i="83" s="1"/>
  <c r="AB15" i="83" s="1"/>
  <c r="AX76" i="83"/>
  <c r="S76" i="83" s="1"/>
  <c r="AC76" i="83" s="1"/>
  <c r="AB77" i="83" s="1"/>
  <c r="AX70" i="83"/>
  <c r="S70" i="83" s="1"/>
  <c r="AC70" i="83" s="1"/>
  <c r="AB71" i="83" s="1"/>
  <c r="AX64" i="83"/>
  <c r="S64" i="83" s="1"/>
  <c r="AC64" i="83" s="1"/>
  <c r="AB65" i="83" s="1"/>
  <c r="AX58" i="83"/>
  <c r="S58" i="83" s="1"/>
  <c r="AC58" i="83" s="1"/>
  <c r="AB59" i="83" s="1"/>
  <c r="AX52" i="83"/>
  <c r="S52" i="83" s="1"/>
  <c r="AC52" i="83" s="1"/>
  <c r="AB53" i="83" s="1"/>
  <c r="AX46" i="83"/>
  <c r="S46" i="83" s="1"/>
  <c r="AC46" i="83" s="1"/>
  <c r="AB47" i="83" s="1"/>
  <c r="AX40" i="83"/>
  <c r="S40" i="83" s="1"/>
  <c r="AC40" i="83" s="1"/>
  <c r="AB41" i="83" s="1"/>
  <c r="AX34" i="83"/>
  <c r="S34" i="83" s="1"/>
  <c r="AC34" i="83" s="1"/>
  <c r="AB35" i="83" s="1"/>
  <c r="AX28" i="83"/>
  <c r="S28" i="83" s="1"/>
  <c r="AC28" i="83" s="1"/>
  <c r="AB29" i="83" s="1"/>
  <c r="AX22" i="83"/>
  <c r="S22" i="83" s="1"/>
  <c r="AC22" i="83" s="1"/>
  <c r="AB23" i="83" s="1"/>
  <c r="AX16" i="83"/>
  <c r="S16" i="83" s="1"/>
  <c r="AC16" i="83" s="1"/>
  <c r="AB17" i="83" s="1"/>
  <c r="AX10" i="83"/>
  <c r="S10" i="83" s="1"/>
  <c r="AC10" i="83" s="1"/>
  <c r="AB11" i="83" s="1"/>
  <c r="AX3" i="83"/>
  <c r="S3" i="83" s="1"/>
  <c r="AC3" i="83" s="1"/>
  <c r="AS19" i="39"/>
  <c r="AL19" i="39"/>
  <c r="AU19" i="39" s="1"/>
  <c r="AF82" i="38"/>
  <c r="AO82" i="38" s="1"/>
  <c r="W83" i="38"/>
  <c r="AG82" i="38"/>
  <c r="AP82" i="38" s="1"/>
  <c r="AE82" i="38"/>
  <c r="AS48" i="39"/>
  <c r="AL48" i="39"/>
  <c r="AU48" i="39" s="1"/>
  <c r="AN80" i="90"/>
  <c r="AI80" i="90"/>
  <c r="AS35" i="39"/>
  <c r="AL35" i="39"/>
  <c r="AU35" i="39" s="1"/>
  <c r="AS76" i="39"/>
  <c r="AL76" i="39"/>
  <c r="AU76" i="39" s="1"/>
  <c r="AH81" i="33"/>
  <c r="AQ81" i="33" s="1"/>
  <c r="AS71" i="39"/>
  <c r="AL71" i="39"/>
  <c r="AU71" i="39" s="1"/>
  <c r="Y77" i="89"/>
  <c r="X77" i="89"/>
  <c r="AH79" i="45"/>
  <c r="AQ79" i="45" s="1"/>
  <c r="AR80" i="41"/>
  <c r="AS73" i="39"/>
  <c r="AL73" i="39"/>
  <c r="AU73" i="39" s="1"/>
  <c r="AS65" i="39"/>
  <c r="AL65" i="39"/>
  <c r="AU65" i="39" s="1"/>
  <c r="W82" i="81"/>
  <c r="AE81" i="81"/>
  <c r="AF81" i="81"/>
  <c r="AO81" i="81" s="1"/>
  <c r="AG81" i="81"/>
  <c r="AP81" i="81" s="1"/>
  <c r="AI79" i="83"/>
  <c r="AN79" i="83"/>
  <c r="AN81" i="83" s="1"/>
  <c r="AS22" i="39"/>
  <c r="AL22" i="39"/>
  <c r="AU22" i="39" s="1"/>
  <c r="AS33" i="39"/>
  <c r="AL33" i="39"/>
  <c r="AU33" i="39" s="1"/>
  <c r="AI77" i="74"/>
  <c r="AN77" i="74"/>
  <c r="AH79" i="47"/>
  <c r="AQ79" i="47" s="1"/>
  <c r="AQ81" i="47" s="1"/>
  <c r="AZ3" i="47"/>
  <c r="AX3" i="47" s="1"/>
  <c r="S3" i="47" s="1"/>
  <c r="AC3" i="47" s="1"/>
  <c r="AX23" i="47"/>
  <c r="S23" i="47" s="1"/>
  <c r="AC23" i="47" s="1"/>
  <c r="AB24" i="47" s="1"/>
  <c r="AX24" i="47"/>
  <c r="S24" i="47" s="1"/>
  <c r="AC24" i="47" s="1"/>
  <c r="AB25" i="47" s="1"/>
  <c r="AX26" i="47"/>
  <c r="S26" i="47" s="1"/>
  <c r="AC26" i="47" s="1"/>
  <c r="AB27" i="47" s="1"/>
  <c r="AX29" i="47"/>
  <c r="S29" i="47" s="1"/>
  <c r="AC29" i="47" s="1"/>
  <c r="AB30" i="47" s="1"/>
  <c r="AX32" i="47"/>
  <c r="S32" i="47" s="1"/>
  <c r="AC32" i="47" s="1"/>
  <c r="AB33" i="47" s="1"/>
  <c r="AX35" i="47"/>
  <c r="S35" i="47" s="1"/>
  <c r="AC35" i="47" s="1"/>
  <c r="AB36" i="47" s="1"/>
  <c r="AX36" i="47"/>
  <c r="S36" i="47" s="1"/>
  <c r="AC36" i="47" s="1"/>
  <c r="AB37" i="47" s="1"/>
  <c r="AX38" i="47"/>
  <c r="S38" i="47" s="1"/>
  <c r="AC38" i="47" s="1"/>
  <c r="AB39" i="47" s="1"/>
  <c r="AX39" i="47"/>
  <c r="S39" i="47" s="1"/>
  <c r="AC39" i="47" s="1"/>
  <c r="AB40" i="47" s="1"/>
  <c r="AX41" i="47"/>
  <c r="S41" i="47" s="1"/>
  <c r="AC41" i="47" s="1"/>
  <c r="AB42" i="47" s="1"/>
  <c r="AX42" i="47"/>
  <c r="S42" i="47" s="1"/>
  <c r="AC42" i="47" s="1"/>
  <c r="AB43" i="47" s="1"/>
  <c r="AX44" i="47"/>
  <c r="S44" i="47" s="1"/>
  <c r="AC44" i="47" s="1"/>
  <c r="AB45" i="47" s="1"/>
  <c r="AX45" i="47"/>
  <c r="S45" i="47" s="1"/>
  <c r="AC45" i="47" s="1"/>
  <c r="AB46" i="47" s="1"/>
  <c r="AX46" i="47"/>
  <c r="S46" i="47" s="1"/>
  <c r="AC46" i="47" s="1"/>
  <c r="AB47" i="47" s="1"/>
  <c r="AX47" i="47"/>
  <c r="S47" i="47" s="1"/>
  <c r="AC47" i="47" s="1"/>
  <c r="AB48" i="47" s="1"/>
  <c r="AX48" i="47"/>
  <c r="S48" i="47" s="1"/>
  <c r="AC48" i="47" s="1"/>
  <c r="AB49" i="47" s="1"/>
  <c r="AX50" i="47"/>
  <c r="S50" i="47" s="1"/>
  <c r="AC50" i="47" s="1"/>
  <c r="AB51" i="47" s="1"/>
  <c r="AX51" i="47"/>
  <c r="S51" i="47" s="1"/>
  <c r="AC51" i="47" s="1"/>
  <c r="AB52" i="47" s="1"/>
  <c r="AX52" i="47"/>
  <c r="S52" i="47" s="1"/>
  <c r="AC52" i="47" s="1"/>
  <c r="AB53" i="47" s="1"/>
  <c r="AX53" i="47"/>
  <c r="S53" i="47" s="1"/>
  <c r="AC53" i="47" s="1"/>
  <c r="AB54" i="47" s="1"/>
  <c r="AX54" i="47"/>
  <c r="S54" i="47" s="1"/>
  <c r="AC54" i="47" s="1"/>
  <c r="AB55" i="47" s="1"/>
  <c r="AX55" i="47"/>
  <c r="S55" i="47" s="1"/>
  <c r="AC55" i="47" s="1"/>
  <c r="AB56" i="47" s="1"/>
  <c r="AX56" i="47"/>
  <c r="S56" i="47" s="1"/>
  <c r="AC56" i="47" s="1"/>
  <c r="AB57" i="47" s="1"/>
  <c r="AX57" i="47"/>
  <c r="S57" i="47" s="1"/>
  <c r="AC57" i="47" s="1"/>
  <c r="AB58" i="47" s="1"/>
  <c r="AX58" i="47"/>
  <c r="S58" i="47" s="1"/>
  <c r="AC58" i="47" s="1"/>
  <c r="AB59" i="47" s="1"/>
  <c r="AX59" i="47"/>
  <c r="S59" i="47" s="1"/>
  <c r="AC59" i="47" s="1"/>
  <c r="AB60" i="47" s="1"/>
  <c r="AX60" i="47"/>
  <c r="S60" i="47" s="1"/>
  <c r="AC60" i="47" s="1"/>
  <c r="AB61" i="47" s="1"/>
  <c r="AX61" i="47"/>
  <c r="S61" i="47" s="1"/>
  <c r="AC61" i="47" s="1"/>
  <c r="AB62" i="47" s="1"/>
  <c r="AX62" i="47"/>
  <c r="S62" i="47" s="1"/>
  <c r="AC62" i="47" s="1"/>
  <c r="AB63" i="47" s="1"/>
  <c r="AX63" i="47"/>
  <c r="S63" i="47" s="1"/>
  <c r="AC63" i="47" s="1"/>
  <c r="AB64" i="47" s="1"/>
  <c r="AX64" i="47"/>
  <c r="S64" i="47" s="1"/>
  <c r="AC64" i="47" s="1"/>
  <c r="AB65" i="47" s="1"/>
  <c r="AX65" i="47"/>
  <c r="S65" i="47" s="1"/>
  <c r="AC65" i="47" s="1"/>
  <c r="AB66" i="47" s="1"/>
  <c r="AX66" i="47"/>
  <c r="S66" i="47" s="1"/>
  <c r="AC66" i="47" s="1"/>
  <c r="AB67" i="47" s="1"/>
  <c r="AX67" i="47"/>
  <c r="S67" i="47" s="1"/>
  <c r="AC67" i="47" s="1"/>
  <c r="AB68" i="47" s="1"/>
  <c r="AX68" i="47"/>
  <c r="S68" i="47" s="1"/>
  <c r="AC68" i="47" s="1"/>
  <c r="AB69" i="47" s="1"/>
  <c r="AX69" i="47"/>
  <c r="S69" i="47" s="1"/>
  <c r="AC69" i="47" s="1"/>
  <c r="AB70" i="47" s="1"/>
  <c r="AX70" i="47"/>
  <c r="S70" i="47" s="1"/>
  <c r="AC70" i="47" s="1"/>
  <c r="AB71" i="47" s="1"/>
  <c r="AX71" i="47"/>
  <c r="S71" i="47" s="1"/>
  <c r="AC71" i="47" s="1"/>
  <c r="AB72" i="47" s="1"/>
  <c r="AX72" i="47"/>
  <c r="S72" i="47" s="1"/>
  <c r="AC72" i="47" s="1"/>
  <c r="AB73" i="47" s="1"/>
  <c r="AX73" i="47"/>
  <c r="S73" i="47" s="1"/>
  <c r="AC73" i="47" s="1"/>
  <c r="AB74" i="47" s="1"/>
  <c r="AX76" i="47"/>
  <c r="S76" i="47" s="1"/>
  <c r="AC76" i="47" s="1"/>
  <c r="AB77" i="47" s="1"/>
  <c r="AX75" i="47"/>
  <c r="S75" i="47" s="1"/>
  <c r="AC75" i="47" s="1"/>
  <c r="AB76" i="47" s="1"/>
  <c r="AX74" i="47"/>
  <c r="S74" i="47" s="1"/>
  <c r="AC74" i="47" s="1"/>
  <c r="AB75" i="47" s="1"/>
  <c r="AX77" i="47"/>
  <c r="S77" i="47" s="1"/>
  <c r="AC77" i="47" s="1"/>
  <c r="AB78" i="47" s="1"/>
  <c r="AX78" i="47"/>
  <c r="S78" i="47" s="1"/>
  <c r="AC78" i="47" s="1"/>
  <c r="AB79" i="47" s="1"/>
  <c r="AK51" i="83"/>
  <c r="AT51" i="83" s="1"/>
  <c r="AJ51" i="83"/>
  <c r="AS16" i="39"/>
  <c r="AL16" i="39"/>
  <c r="AU16" i="39" s="1"/>
  <c r="Z82" i="26"/>
  <c r="AX74" i="83"/>
  <c r="S74" i="83" s="1"/>
  <c r="AC74" i="83" s="1"/>
  <c r="AB75" i="83" s="1"/>
  <c r="AX69" i="83"/>
  <c r="S69" i="83" s="1"/>
  <c r="AC69" i="83" s="1"/>
  <c r="AB70" i="83" s="1"/>
  <c r="AX63" i="83"/>
  <c r="S63" i="83" s="1"/>
  <c r="AC63" i="83" s="1"/>
  <c r="AB64" i="83" s="1"/>
  <c r="AX57" i="83"/>
  <c r="S57" i="83" s="1"/>
  <c r="AC57" i="83" s="1"/>
  <c r="AB58" i="83" s="1"/>
  <c r="AX51" i="83"/>
  <c r="S51" i="83" s="1"/>
  <c r="AC51" i="83" s="1"/>
  <c r="AB52" i="83" s="1"/>
  <c r="AX45" i="83"/>
  <c r="S45" i="83" s="1"/>
  <c r="AC45" i="83" s="1"/>
  <c r="AB46" i="83" s="1"/>
  <c r="AX39" i="83"/>
  <c r="S39" i="83" s="1"/>
  <c r="AC39" i="83" s="1"/>
  <c r="AB40" i="83" s="1"/>
  <c r="AX33" i="83"/>
  <c r="S33" i="83" s="1"/>
  <c r="AC33" i="83" s="1"/>
  <c r="AB34" i="83" s="1"/>
  <c r="AX27" i="83"/>
  <c r="S27" i="83" s="1"/>
  <c r="AC27" i="83" s="1"/>
  <c r="AB28" i="83" s="1"/>
  <c r="AX21" i="83"/>
  <c r="S21" i="83" s="1"/>
  <c r="AC21" i="83" s="1"/>
  <c r="AB22" i="83" s="1"/>
  <c r="AX15" i="83"/>
  <c r="S15" i="83" s="1"/>
  <c r="AC15" i="83" s="1"/>
  <c r="AB16" i="83" s="1"/>
  <c r="AX9" i="83"/>
  <c r="S9" i="83" s="1"/>
  <c r="AC9" i="83" s="1"/>
  <c r="AB10" i="83" s="1"/>
  <c r="AS8" i="39"/>
  <c r="AL8" i="39"/>
  <c r="AU8" i="39" s="1"/>
  <c r="X81" i="93"/>
  <c r="Z81" i="93" s="1"/>
  <c r="Y81" i="93"/>
  <c r="AS11" i="39"/>
  <c r="AL11" i="39"/>
  <c r="AU11" i="39" s="1"/>
  <c r="AS10" i="39"/>
  <c r="AL10" i="39"/>
  <c r="AU10" i="39" s="1"/>
  <c r="AS38" i="39"/>
  <c r="AL38" i="39"/>
  <c r="AU38" i="39" s="1"/>
  <c r="AS6" i="39"/>
  <c r="AL6" i="39"/>
  <c r="AU6" i="39" s="1"/>
  <c r="AS41" i="39"/>
  <c r="AL41" i="39"/>
  <c r="AU41" i="39" s="1"/>
  <c r="AS40" i="39"/>
  <c r="AL40" i="39"/>
  <c r="AU40" i="39" s="1"/>
  <c r="AR81" i="42"/>
  <c r="Z79" i="45"/>
  <c r="AS70" i="39"/>
  <c r="AL70" i="39"/>
  <c r="AU70" i="39" s="1"/>
  <c r="AS62" i="39"/>
  <c r="AL62" i="39"/>
  <c r="AU62" i="39" s="1"/>
  <c r="AR76" i="94"/>
  <c r="AS23" i="39"/>
  <c r="AL23" i="39"/>
  <c r="AU23" i="39" s="1"/>
  <c r="AR79" i="46"/>
  <c r="W83" i="73"/>
  <c r="AG82" i="73"/>
  <c r="AP82" i="73" s="1"/>
  <c r="AE82" i="73"/>
  <c r="AF82" i="73"/>
  <c r="AO82" i="73" s="1"/>
  <c r="AR80" i="81"/>
  <c r="AS14" i="39"/>
  <c r="AL14" i="39"/>
  <c r="AU14" i="39" s="1"/>
  <c r="AE79" i="47"/>
  <c r="AF79" i="47"/>
  <c r="AO79" i="47" s="1"/>
  <c r="AO81" i="47" s="1"/>
  <c r="AX79" i="47"/>
  <c r="S79" i="47" s="1"/>
  <c r="AC79" i="47" s="1"/>
  <c r="AG79" i="47"/>
  <c r="AP79" i="47" s="1"/>
  <c r="AP81" i="47" s="1"/>
  <c r="AX19" i="47" l="1"/>
  <c r="S19" i="47" s="1"/>
  <c r="AC19" i="47" s="1"/>
  <c r="AB20" i="47" s="1"/>
  <c r="AX40" i="47"/>
  <c r="S40" i="47" s="1"/>
  <c r="AC40" i="47" s="1"/>
  <c r="AB41" i="47" s="1"/>
  <c r="AX30" i="47"/>
  <c r="S30" i="47" s="1"/>
  <c r="AC30" i="47" s="1"/>
  <c r="AB31" i="47" s="1"/>
  <c r="AX16" i="47"/>
  <c r="S16" i="47" s="1"/>
  <c r="AC16" i="47" s="1"/>
  <c r="AB17" i="47" s="1"/>
  <c r="AX17" i="47"/>
  <c r="S17" i="47" s="1"/>
  <c r="AC17" i="47" s="1"/>
  <c r="AB18" i="47" s="1"/>
  <c r="Z81" i="82"/>
  <c r="AX34" i="47"/>
  <c r="S34" i="47" s="1"/>
  <c r="AC34" i="47" s="1"/>
  <c r="AB35" i="47" s="1"/>
  <c r="AX28" i="47"/>
  <c r="S28" i="47" s="1"/>
  <c r="AC28" i="47" s="1"/>
  <c r="AB29" i="47" s="1"/>
  <c r="AX22" i="47"/>
  <c r="S22" i="47" s="1"/>
  <c r="AC22" i="47" s="1"/>
  <c r="AB23" i="47" s="1"/>
  <c r="AX13" i="47"/>
  <c r="S13" i="47" s="1"/>
  <c r="AC13" i="47" s="1"/>
  <c r="AB14" i="47" s="1"/>
  <c r="AX33" i="47"/>
  <c r="S33" i="47" s="1"/>
  <c r="AC33" i="47" s="1"/>
  <c r="AB34" i="47" s="1"/>
  <c r="AX27" i="47"/>
  <c r="S27" i="47" s="1"/>
  <c r="AC27" i="47" s="1"/>
  <c r="AB28" i="47" s="1"/>
  <c r="AX20" i="47"/>
  <c r="S20" i="47" s="1"/>
  <c r="AC20" i="47" s="1"/>
  <c r="AB21" i="47" s="1"/>
  <c r="AX12" i="47"/>
  <c r="S12" i="47" s="1"/>
  <c r="AC12" i="47" s="1"/>
  <c r="AB13" i="47" s="1"/>
  <c r="Z80" i="78"/>
  <c r="AX49" i="47"/>
  <c r="S49" i="47" s="1"/>
  <c r="AC49" i="47" s="1"/>
  <c r="AB50" i="47" s="1"/>
  <c r="AX43" i="47"/>
  <c r="S43" i="47" s="1"/>
  <c r="AC43" i="47" s="1"/>
  <c r="AB44" i="47" s="1"/>
  <c r="AX37" i="47"/>
  <c r="S37" i="47" s="1"/>
  <c r="AC37" i="47" s="1"/>
  <c r="AB38" i="47" s="1"/>
  <c r="AX31" i="47"/>
  <c r="S31" i="47" s="1"/>
  <c r="AC31" i="47" s="1"/>
  <c r="AB32" i="47" s="1"/>
  <c r="AX25" i="47"/>
  <c r="S25" i="47" s="1"/>
  <c r="AC25" i="47" s="1"/>
  <c r="AB26" i="47" s="1"/>
  <c r="AX18" i="47"/>
  <c r="S18" i="47" s="1"/>
  <c r="AC18" i="47" s="1"/>
  <c r="AB19" i="47" s="1"/>
  <c r="AX11" i="47"/>
  <c r="S11" i="47" s="1"/>
  <c r="AC11" i="47" s="1"/>
  <c r="AB12" i="47" s="1"/>
  <c r="AX5" i="47"/>
  <c r="S5" i="47" s="1"/>
  <c r="AC5" i="47" s="1"/>
  <c r="AB6" i="47" s="1"/>
  <c r="AX14" i="47"/>
  <c r="S14" i="47" s="1"/>
  <c r="AC14" i="47" s="1"/>
  <c r="AB15" i="47" s="1"/>
  <c r="AX8" i="47"/>
  <c r="S8" i="47" s="1"/>
  <c r="AC8" i="47" s="1"/>
  <c r="AB9" i="47" s="1"/>
  <c r="AX7" i="47"/>
  <c r="S7" i="47" s="1"/>
  <c r="AC7" i="47" s="1"/>
  <c r="AB8" i="47" s="1"/>
  <c r="AX4" i="47"/>
  <c r="S4" i="47" s="1"/>
  <c r="AC4" i="47" s="1"/>
  <c r="AB5" i="47" s="1"/>
  <c r="AX10" i="47"/>
  <c r="S10" i="47" s="1"/>
  <c r="AC10" i="47" s="1"/>
  <c r="AB11" i="47" s="1"/>
  <c r="AJ45" i="83"/>
  <c r="AL45" i="83" s="1"/>
  <c r="AU45" i="83" s="1"/>
  <c r="AX6" i="47"/>
  <c r="S6" i="47" s="1"/>
  <c r="AC6" i="47" s="1"/>
  <c r="AB7" i="47" s="1"/>
  <c r="AG81" i="82"/>
  <c r="AP81" i="82" s="1"/>
  <c r="AF81" i="82"/>
  <c r="AO81" i="82" s="1"/>
  <c r="W82" i="82"/>
  <c r="AE81" i="82"/>
  <c r="AJ3" i="47"/>
  <c r="AB4" i="47"/>
  <c r="AK63" i="47"/>
  <c r="AT63" i="47" s="1"/>
  <c r="AJ63" i="47"/>
  <c r="AJ45" i="47"/>
  <c r="AK45" i="47"/>
  <c r="AT45" i="47" s="1"/>
  <c r="AK21" i="47"/>
  <c r="AT21" i="47" s="1"/>
  <c r="AK5" i="47"/>
  <c r="AT5" i="47" s="1"/>
  <c r="AI81" i="81"/>
  <c r="AN81" i="81"/>
  <c r="AJ23" i="83"/>
  <c r="AK23" i="83"/>
  <c r="AT23" i="83" s="1"/>
  <c r="AJ59" i="83"/>
  <c r="AK59" i="83"/>
  <c r="AT59" i="83" s="1"/>
  <c r="AS45" i="83"/>
  <c r="AG78" i="74"/>
  <c r="AP78" i="74" s="1"/>
  <c r="AF78" i="74"/>
  <c r="AO78" i="74" s="1"/>
  <c r="AE78" i="74"/>
  <c r="W79" i="74"/>
  <c r="AF80" i="78"/>
  <c r="AO80" i="78" s="1"/>
  <c r="AE80" i="78"/>
  <c r="W81" i="78"/>
  <c r="AG80" i="78"/>
  <c r="AP80" i="78" s="1"/>
  <c r="AF81" i="90"/>
  <c r="AO81" i="90" s="1"/>
  <c r="AG81" i="90"/>
  <c r="AP81" i="90" s="1"/>
  <c r="AE81" i="90"/>
  <c r="W82" i="90"/>
  <c r="AR78" i="27"/>
  <c r="AJ36" i="83"/>
  <c r="AK36" i="83"/>
  <c r="AT36" i="83" s="1"/>
  <c r="AJ72" i="83"/>
  <c r="AK72" i="83"/>
  <c r="AT72" i="83" s="1"/>
  <c r="AJ69" i="83"/>
  <c r="AJ31" i="83"/>
  <c r="AK31" i="83"/>
  <c r="AT31" i="83" s="1"/>
  <c r="AJ67" i="83"/>
  <c r="AK67" i="83"/>
  <c r="AT67" i="83" s="1"/>
  <c r="AE81" i="41"/>
  <c r="W82" i="41"/>
  <c r="AF81" i="41"/>
  <c r="AO81" i="41" s="1"/>
  <c r="AG81" i="41"/>
  <c r="AP81" i="41" s="1"/>
  <c r="AJ32" i="83"/>
  <c r="AK32" i="83"/>
  <c r="AT32" i="83" s="1"/>
  <c r="AJ68" i="83"/>
  <c r="AK68" i="83"/>
  <c r="AT68" i="83" s="1"/>
  <c r="AJ9" i="83"/>
  <c r="AK9" i="83"/>
  <c r="AT9" i="83" s="1"/>
  <c r="AJ5" i="83"/>
  <c r="W82" i="93"/>
  <c r="AG81" i="93"/>
  <c r="AP81" i="93" s="1"/>
  <c r="AF81" i="93"/>
  <c r="AO81" i="93" s="1"/>
  <c r="AE81" i="93"/>
  <c r="AS51" i="83"/>
  <c r="AL51" i="83"/>
  <c r="AU51" i="83" s="1"/>
  <c r="AJ33" i="47"/>
  <c r="AK33" i="47"/>
  <c r="AT33" i="47" s="1"/>
  <c r="AJ34" i="83"/>
  <c r="AK34" i="83"/>
  <c r="AT34" i="83" s="1"/>
  <c r="AJ70" i="83"/>
  <c r="AK70" i="83"/>
  <c r="AT70" i="83" s="1"/>
  <c r="AJ74" i="47"/>
  <c r="AK74" i="47"/>
  <c r="AT74" i="47" s="1"/>
  <c r="AK68" i="47"/>
  <c r="AT68" i="47" s="1"/>
  <c r="AJ68" i="47"/>
  <c r="AK62" i="47"/>
  <c r="AT62" i="47" s="1"/>
  <c r="AJ62" i="47"/>
  <c r="AJ56" i="47"/>
  <c r="AK56" i="47"/>
  <c r="AT56" i="47" s="1"/>
  <c r="AK50" i="47"/>
  <c r="AT50" i="47" s="1"/>
  <c r="AJ50" i="47"/>
  <c r="AK44" i="47"/>
  <c r="AT44" i="47" s="1"/>
  <c r="AJ44" i="47"/>
  <c r="AK38" i="47"/>
  <c r="AT38" i="47" s="1"/>
  <c r="AJ38" i="47"/>
  <c r="AK32" i="47"/>
  <c r="AT32" i="47" s="1"/>
  <c r="AJ32" i="47"/>
  <c r="AK26" i="47"/>
  <c r="AT26" i="47" s="1"/>
  <c r="AJ26" i="47"/>
  <c r="AK20" i="47"/>
  <c r="AT20" i="47" s="1"/>
  <c r="AJ20" i="47"/>
  <c r="AK14" i="47"/>
  <c r="AT14" i="47" s="1"/>
  <c r="AJ14" i="47"/>
  <c r="AJ8" i="47"/>
  <c r="AK8" i="47"/>
  <c r="AT8" i="47" s="1"/>
  <c r="AJ29" i="83"/>
  <c r="AK29" i="83"/>
  <c r="AT29" i="83" s="1"/>
  <c r="AJ65" i="83"/>
  <c r="AK65" i="83"/>
  <c r="AT65" i="83" s="1"/>
  <c r="AH82" i="86"/>
  <c r="AQ82" i="86" s="1"/>
  <c r="AR81" i="30"/>
  <c r="AR76" i="75"/>
  <c r="AK6" i="83"/>
  <c r="AT6" i="83" s="1"/>
  <c r="AJ6" i="83"/>
  <c r="AK42" i="83"/>
  <c r="AT42" i="83" s="1"/>
  <c r="AJ42" i="83"/>
  <c r="AJ78" i="83"/>
  <c r="AK78" i="83"/>
  <c r="AT78" i="83" s="1"/>
  <c r="AR81" i="86"/>
  <c r="AG82" i="42"/>
  <c r="AP82" i="42" s="1"/>
  <c r="AF82" i="42"/>
  <c r="AO82" i="42" s="1"/>
  <c r="AE82" i="42"/>
  <c r="W83" i="42"/>
  <c r="AK37" i="83"/>
  <c r="AT37" i="83" s="1"/>
  <c r="AJ37" i="83"/>
  <c r="AJ73" i="83"/>
  <c r="AK73" i="83"/>
  <c r="AT73" i="83" s="1"/>
  <c r="AJ38" i="83"/>
  <c r="AK38" i="83"/>
  <c r="AT38" i="83" s="1"/>
  <c r="AJ74" i="83"/>
  <c r="AK74" i="83"/>
  <c r="AT74" i="83" s="1"/>
  <c r="AJ63" i="83"/>
  <c r="AJ39" i="83"/>
  <c r="AI82" i="37"/>
  <c r="AN82" i="37"/>
  <c r="AJ28" i="83"/>
  <c r="AK28" i="83"/>
  <c r="AT28" i="83" s="1"/>
  <c r="AJ27" i="47"/>
  <c r="AK27" i="47"/>
  <c r="AT27" i="47" s="1"/>
  <c r="Y83" i="73"/>
  <c r="X83" i="73"/>
  <c r="AJ40" i="83"/>
  <c r="AK40" i="83"/>
  <c r="AT40" i="83" s="1"/>
  <c r="AJ75" i="83"/>
  <c r="AK75" i="83"/>
  <c r="AT75" i="83" s="1"/>
  <c r="AJ79" i="47"/>
  <c r="AS79" i="47" s="1"/>
  <c r="AK79" i="47"/>
  <c r="AT79" i="47" s="1"/>
  <c r="AJ73" i="47"/>
  <c r="AK73" i="47"/>
  <c r="AT73" i="47" s="1"/>
  <c r="AJ67" i="47"/>
  <c r="AK67" i="47"/>
  <c r="AT67" i="47" s="1"/>
  <c r="AJ61" i="47"/>
  <c r="AK61" i="47"/>
  <c r="AT61" i="47" s="1"/>
  <c r="AJ55" i="47"/>
  <c r="AK55" i="47"/>
  <c r="AT55" i="47" s="1"/>
  <c r="AJ49" i="47"/>
  <c r="AK49" i="47"/>
  <c r="AT49" i="47" s="1"/>
  <c r="AJ43" i="47"/>
  <c r="AK43" i="47"/>
  <c r="AT43" i="47" s="1"/>
  <c r="AJ37" i="47"/>
  <c r="AK37" i="47"/>
  <c r="AT37" i="47" s="1"/>
  <c r="AJ31" i="47"/>
  <c r="AK31" i="47"/>
  <c r="AT31" i="47" s="1"/>
  <c r="AJ25" i="47"/>
  <c r="AK25" i="47"/>
  <c r="AT25" i="47" s="1"/>
  <c r="AJ19" i="47"/>
  <c r="AK19" i="47"/>
  <c r="AT19" i="47" s="1"/>
  <c r="AJ13" i="47"/>
  <c r="AK13" i="47"/>
  <c r="AT13" i="47" s="1"/>
  <c r="AJ7" i="47"/>
  <c r="AK7" i="47"/>
  <c r="AT7" i="47" s="1"/>
  <c r="X82" i="81"/>
  <c r="Y82" i="81"/>
  <c r="AH77" i="89"/>
  <c r="AQ77" i="89" s="1"/>
  <c r="AI82" i="38"/>
  <c r="AN82" i="38"/>
  <c r="AJ35" i="83"/>
  <c r="AK35" i="83"/>
  <c r="AT35" i="83" s="1"/>
  <c r="AJ71" i="83"/>
  <c r="AK71" i="83"/>
  <c r="AT71" i="83" s="1"/>
  <c r="AJ12" i="83"/>
  <c r="AK12" i="83"/>
  <c r="AT12" i="83" s="1"/>
  <c r="AK48" i="83"/>
  <c r="AT48" i="83" s="1"/>
  <c r="AJ48" i="83"/>
  <c r="AF77" i="94"/>
  <c r="AO77" i="94" s="1"/>
  <c r="AG77" i="94"/>
  <c r="AP77" i="94" s="1"/>
  <c r="W78" i="94"/>
  <c r="AE77" i="94"/>
  <c r="AJ7" i="83"/>
  <c r="AK7" i="83"/>
  <c r="AT7" i="83" s="1"/>
  <c r="AJ43" i="83"/>
  <c r="AK43" i="83"/>
  <c r="AT43" i="83" s="1"/>
  <c r="AJ79" i="83"/>
  <c r="AS79" i="83" s="1"/>
  <c r="AK79" i="83"/>
  <c r="AT79" i="83" s="1"/>
  <c r="AH82" i="30"/>
  <c r="AQ82" i="30" s="1"/>
  <c r="AS4" i="39"/>
  <c r="AL4" i="39"/>
  <c r="AU4" i="39" s="1"/>
  <c r="AJ8" i="83"/>
  <c r="AK8" i="83"/>
  <c r="AT8" i="83" s="1"/>
  <c r="AJ44" i="83"/>
  <c r="AK44" i="83"/>
  <c r="AT44" i="83" s="1"/>
  <c r="Y79" i="35"/>
  <c r="X79" i="35"/>
  <c r="AK77" i="47"/>
  <c r="AT77" i="47" s="1"/>
  <c r="AJ77" i="47"/>
  <c r="AJ39" i="47"/>
  <c r="AK39" i="47"/>
  <c r="AT39" i="47" s="1"/>
  <c r="AJ10" i="83"/>
  <c r="AK10" i="83"/>
  <c r="AT10" i="83" s="1"/>
  <c r="AK46" i="83"/>
  <c r="AT46" i="83" s="1"/>
  <c r="AJ46" i="83"/>
  <c r="AE82" i="26"/>
  <c r="W83" i="26"/>
  <c r="AG82" i="26"/>
  <c r="AP82" i="26" s="1"/>
  <c r="AF82" i="26"/>
  <c r="AO82" i="26" s="1"/>
  <c r="AJ78" i="47"/>
  <c r="AK78" i="47"/>
  <c r="AT78" i="47" s="1"/>
  <c r="AK72" i="47"/>
  <c r="AT72" i="47" s="1"/>
  <c r="AJ72" i="47"/>
  <c r="AJ66" i="47"/>
  <c r="AK66" i="47"/>
  <c r="AT66" i="47" s="1"/>
  <c r="AJ60" i="47"/>
  <c r="AK60" i="47"/>
  <c r="AT60" i="47" s="1"/>
  <c r="AK54" i="47"/>
  <c r="AT54" i="47" s="1"/>
  <c r="AJ54" i="47"/>
  <c r="AJ48" i="47"/>
  <c r="AK48" i="47"/>
  <c r="AT48" i="47" s="1"/>
  <c r="AJ42" i="47"/>
  <c r="AK42" i="47"/>
  <c r="AT42" i="47" s="1"/>
  <c r="AJ36" i="47"/>
  <c r="AK36" i="47"/>
  <c r="AT36" i="47" s="1"/>
  <c r="AJ30" i="47"/>
  <c r="AK30" i="47"/>
  <c r="AT30" i="47" s="1"/>
  <c r="AJ24" i="47"/>
  <c r="AK24" i="47"/>
  <c r="AT24" i="47" s="1"/>
  <c r="AJ18" i="47"/>
  <c r="AK18" i="47"/>
  <c r="AT18" i="47" s="1"/>
  <c r="AJ12" i="47"/>
  <c r="AK12" i="47"/>
  <c r="AT12" i="47" s="1"/>
  <c r="AJ6" i="47"/>
  <c r="AK6" i="47"/>
  <c r="AT6" i="47" s="1"/>
  <c r="AR77" i="74"/>
  <c r="AR79" i="83"/>
  <c r="AR81" i="83" s="1"/>
  <c r="AB4" i="83"/>
  <c r="AJ3" i="83"/>
  <c r="AJ41" i="83"/>
  <c r="AK41" i="83"/>
  <c r="AT41" i="83" s="1"/>
  <c r="AJ77" i="83"/>
  <c r="AK77" i="83"/>
  <c r="AT77" i="83" s="1"/>
  <c r="Z82" i="86"/>
  <c r="AG80" i="46"/>
  <c r="AP80" i="46" s="1"/>
  <c r="AF80" i="46"/>
  <c r="AO80" i="46" s="1"/>
  <c r="AE80" i="46"/>
  <c r="W81" i="46"/>
  <c r="AK18" i="83"/>
  <c r="AT18" i="83" s="1"/>
  <c r="AJ18" i="83"/>
  <c r="AJ54" i="83"/>
  <c r="AK54" i="83"/>
  <c r="AT54" i="83" s="1"/>
  <c r="AR80" i="82"/>
  <c r="AJ13" i="83"/>
  <c r="AK13" i="83"/>
  <c r="AT13" i="83" s="1"/>
  <c r="AJ49" i="83"/>
  <c r="AK49" i="83"/>
  <c r="AT49" i="83" s="1"/>
  <c r="Z82" i="30"/>
  <c r="AH77" i="75"/>
  <c r="AQ77" i="75" s="1"/>
  <c r="AH82" i="25"/>
  <c r="AQ82" i="25" s="1"/>
  <c r="AJ14" i="83"/>
  <c r="AK14" i="83"/>
  <c r="AT14" i="83" s="1"/>
  <c r="AJ50" i="83"/>
  <c r="AK50" i="83"/>
  <c r="AT50" i="83" s="1"/>
  <c r="AH79" i="29"/>
  <c r="AQ79" i="29" s="1"/>
  <c r="Y82" i="33"/>
  <c r="X82" i="33"/>
  <c r="Y82" i="85"/>
  <c r="X82" i="85"/>
  <c r="AJ69" i="47"/>
  <c r="AK69" i="47"/>
  <c r="AT69" i="47" s="1"/>
  <c r="AJ51" i="47"/>
  <c r="AK51" i="47"/>
  <c r="AT51" i="47" s="1"/>
  <c r="AK15" i="47"/>
  <c r="AT15" i="47" s="1"/>
  <c r="AJ16" i="83"/>
  <c r="AK16" i="83"/>
  <c r="AT16" i="83" s="1"/>
  <c r="AJ52" i="83"/>
  <c r="AK52" i="83"/>
  <c r="AT52" i="83" s="1"/>
  <c r="AJ75" i="47"/>
  <c r="AK75" i="47"/>
  <c r="AT75" i="47" s="1"/>
  <c r="AK71" i="47"/>
  <c r="AT71" i="47" s="1"/>
  <c r="AJ71" i="47"/>
  <c r="AJ65" i="47"/>
  <c r="AK65" i="47"/>
  <c r="AT65" i="47" s="1"/>
  <c r="AK59" i="47"/>
  <c r="AT59" i="47" s="1"/>
  <c r="AJ59" i="47"/>
  <c r="AK53" i="47"/>
  <c r="AT53" i="47" s="1"/>
  <c r="AJ53" i="47"/>
  <c r="AK47" i="47"/>
  <c r="AT47" i="47" s="1"/>
  <c r="AJ47" i="47"/>
  <c r="AK41" i="47"/>
  <c r="AT41" i="47" s="1"/>
  <c r="AJ41" i="47"/>
  <c r="AK35" i="47"/>
  <c r="AT35" i="47" s="1"/>
  <c r="AJ35" i="47"/>
  <c r="AK29" i="47"/>
  <c r="AT29" i="47" s="1"/>
  <c r="AJ29" i="47"/>
  <c r="AK23" i="47"/>
  <c r="AT23" i="47" s="1"/>
  <c r="AJ23" i="47"/>
  <c r="AK17" i="47"/>
  <c r="AT17" i="47" s="1"/>
  <c r="AJ17" i="47"/>
  <c r="AK11" i="47"/>
  <c r="AT11" i="47" s="1"/>
  <c r="AJ11" i="47"/>
  <c r="Z77" i="89"/>
  <c r="AR80" i="90"/>
  <c r="AJ11" i="83"/>
  <c r="AK11" i="83"/>
  <c r="AT11" i="83" s="1"/>
  <c r="AJ47" i="83"/>
  <c r="AK47" i="83"/>
  <c r="AT47" i="83" s="1"/>
  <c r="AK15" i="83"/>
  <c r="AT15" i="83" s="1"/>
  <c r="AJ15" i="83"/>
  <c r="X83" i="77"/>
  <c r="Y83" i="77"/>
  <c r="AH81" i="90"/>
  <c r="AQ81" i="90" s="1"/>
  <c r="AR81" i="25"/>
  <c r="AK24" i="83"/>
  <c r="AT24" i="83" s="1"/>
  <c r="AJ24" i="83"/>
  <c r="AK60" i="83"/>
  <c r="AT60" i="83" s="1"/>
  <c r="AJ60" i="83"/>
  <c r="AJ27" i="83"/>
  <c r="AH79" i="27"/>
  <c r="AQ79" i="27" s="1"/>
  <c r="AQ81" i="27" s="1"/>
  <c r="AZ3" i="27"/>
  <c r="AX5" i="27" s="1"/>
  <c r="S5" i="27" s="1"/>
  <c r="AC5" i="27" s="1"/>
  <c r="AB6" i="27" s="1"/>
  <c r="AX27" i="27"/>
  <c r="S27" i="27" s="1"/>
  <c r="AC27" i="27" s="1"/>
  <c r="AB28" i="27" s="1"/>
  <c r="AX28" i="27"/>
  <c r="S28" i="27" s="1"/>
  <c r="AC28" i="27" s="1"/>
  <c r="AB29" i="27" s="1"/>
  <c r="AX29" i="27"/>
  <c r="S29" i="27" s="1"/>
  <c r="AC29" i="27" s="1"/>
  <c r="AB30" i="27" s="1"/>
  <c r="AX30" i="27"/>
  <c r="S30" i="27" s="1"/>
  <c r="AC30" i="27" s="1"/>
  <c r="AB31" i="27" s="1"/>
  <c r="AX33" i="27"/>
  <c r="S33" i="27" s="1"/>
  <c r="AC33" i="27" s="1"/>
  <c r="AB34" i="27" s="1"/>
  <c r="AX34" i="27"/>
  <c r="S34" i="27" s="1"/>
  <c r="AC34" i="27" s="1"/>
  <c r="AB35" i="27" s="1"/>
  <c r="AX35" i="27"/>
  <c r="S35" i="27" s="1"/>
  <c r="AC35" i="27" s="1"/>
  <c r="AB36" i="27" s="1"/>
  <c r="AX36" i="27"/>
  <c r="S36" i="27" s="1"/>
  <c r="AC36" i="27" s="1"/>
  <c r="AB37" i="27" s="1"/>
  <c r="AX39" i="27"/>
  <c r="S39" i="27" s="1"/>
  <c r="AC39" i="27" s="1"/>
  <c r="AB40" i="27" s="1"/>
  <c r="AX40" i="27"/>
  <c r="S40" i="27" s="1"/>
  <c r="AC40" i="27" s="1"/>
  <c r="AB41" i="27" s="1"/>
  <c r="AX41" i="27"/>
  <c r="S41" i="27" s="1"/>
  <c r="AC41" i="27" s="1"/>
  <c r="AB42" i="27" s="1"/>
  <c r="AX42" i="27"/>
  <c r="S42" i="27" s="1"/>
  <c r="AC42" i="27" s="1"/>
  <c r="AB43" i="27" s="1"/>
  <c r="AX45" i="27"/>
  <c r="S45" i="27" s="1"/>
  <c r="AC45" i="27" s="1"/>
  <c r="AB46" i="27" s="1"/>
  <c r="AX46" i="27"/>
  <c r="S46" i="27" s="1"/>
  <c r="AC46" i="27" s="1"/>
  <c r="AB47" i="27" s="1"/>
  <c r="AX47" i="27"/>
  <c r="S47" i="27" s="1"/>
  <c r="AC47" i="27" s="1"/>
  <c r="AB48" i="27" s="1"/>
  <c r="AX48" i="27"/>
  <c r="S48" i="27" s="1"/>
  <c r="AC48" i="27" s="1"/>
  <c r="AB49" i="27" s="1"/>
  <c r="AX51" i="27"/>
  <c r="S51" i="27" s="1"/>
  <c r="AC51" i="27" s="1"/>
  <c r="AB52" i="27" s="1"/>
  <c r="AX52" i="27"/>
  <c r="S52" i="27" s="1"/>
  <c r="AC52" i="27" s="1"/>
  <c r="AB53" i="27" s="1"/>
  <c r="AX53" i="27"/>
  <c r="S53" i="27" s="1"/>
  <c r="AC53" i="27" s="1"/>
  <c r="AB54" i="27" s="1"/>
  <c r="AX54" i="27"/>
  <c r="S54" i="27" s="1"/>
  <c r="AC54" i="27" s="1"/>
  <c r="AB55" i="27" s="1"/>
  <c r="AX57" i="27"/>
  <c r="S57" i="27" s="1"/>
  <c r="AC57" i="27" s="1"/>
  <c r="AB58" i="27" s="1"/>
  <c r="AX58" i="27"/>
  <c r="S58" i="27" s="1"/>
  <c r="AC58" i="27" s="1"/>
  <c r="AB59" i="27" s="1"/>
  <c r="AX59" i="27"/>
  <c r="S59" i="27" s="1"/>
  <c r="AC59" i="27" s="1"/>
  <c r="AB60" i="27" s="1"/>
  <c r="AX60" i="27"/>
  <c r="S60" i="27" s="1"/>
  <c r="AC60" i="27" s="1"/>
  <c r="AB61" i="27" s="1"/>
  <c r="AX61" i="27"/>
  <c r="S61" i="27" s="1"/>
  <c r="AC61" i="27" s="1"/>
  <c r="AB62" i="27" s="1"/>
  <c r="AX62" i="27"/>
  <c r="S62" i="27" s="1"/>
  <c r="AC62" i="27" s="1"/>
  <c r="AB63" i="27" s="1"/>
  <c r="AX63" i="27"/>
  <c r="S63" i="27" s="1"/>
  <c r="AC63" i="27" s="1"/>
  <c r="AB64" i="27" s="1"/>
  <c r="AX64" i="27"/>
  <c r="S64" i="27" s="1"/>
  <c r="AC64" i="27" s="1"/>
  <c r="AB65" i="27" s="1"/>
  <c r="AX65" i="27"/>
  <c r="S65" i="27" s="1"/>
  <c r="AC65" i="27" s="1"/>
  <c r="AB66" i="27" s="1"/>
  <c r="AX66" i="27"/>
  <c r="S66" i="27" s="1"/>
  <c r="AC66" i="27" s="1"/>
  <c r="AB67" i="27" s="1"/>
  <c r="AX67" i="27"/>
  <c r="S67" i="27" s="1"/>
  <c r="AC67" i="27" s="1"/>
  <c r="AB68" i="27" s="1"/>
  <c r="AX68" i="27"/>
  <c r="S68" i="27" s="1"/>
  <c r="AC68" i="27" s="1"/>
  <c r="AB69" i="27" s="1"/>
  <c r="AX69" i="27"/>
  <c r="S69" i="27" s="1"/>
  <c r="AC69" i="27" s="1"/>
  <c r="AB70" i="27" s="1"/>
  <c r="AX70" i="27"/>
  <c r="S70" i="27" s="1"/>
  <c r="AC70" i="27" s="1"/>
  <c r="AB71" i="27" s="1"/>
  <c r="AX71" i="27"/>
  <c r="S71" i="27" s="1"/>
  <c r="AC71" i="27" s="1"/>
  <c r="AB72" i="27" s="1"/>
  <c r="AX72" i="27"/>
  <c r="S72" i="27" s="1"/>
  <c r="AC72" i="27" s="1"/>
  <c r="AB73" i="27" s="1"/>
  <c r="AX73" i="27"/>
  <c r="S73" i="27" s="1"/>
  <c r="AC73" i="27" s="1"/>
  <c r="AB74" i="27" s="1"/>
  <c r="AX78" i="27"/>
  <c r="S78" i="27" s="1"/>
  <c r="AC78" i="27" s="1"/>
  <c r="AB79" i="27" s="1"/>
  <c r="AX75" i="27"/>
  <c r="S75" i="27" s="1"/>
  <c r="AC75" i="27" s="1"/>
  <c r="AB76" i="27" s="1"/>
  <c r="AX77" i="27"/>
  <c r="S77" i="27" s="1"/>
  <c r="AC77" i="27" s="1"/>
  <c r="AB78" i="27" s="1"/>
  <c r="AX76" i="27"/>
  <c r="S76" i="27" s="1"/>
  <c r="AC76" i="27" s="1"/>
  <c r="AB77" i="27" s="1"/>
  <c r="AX74" i="27"/>
  <c r="S74" i="27" s="1"/>
  <c r="AC74" i="27" s="1"/>
  <c r="AB75" i="27" s="1"/>
  <c r="AJ19" i="83"/>
  <c r="AK19" i="83"/>
  <c r="AT19" i="83" s="1"/>
  <c r="AK55" i="83"/>
  <c r="AT55" i="83" s="1"/>
  <c r="AJ55" i="83"/>
  <c r="AJ21" i="83"/>
  <c r="AH81" i="34"/>
  <c r="AQ81" i="34" s="1"/>
  <c r="AJ20" i="83"/>
  <c r="AK20" i="83"/>
  <c r="AT20" i="83" s="1"/>
  <c r="AJ56" i="83"/>
  <c r="AK56" i="83"/>
  <c r="AT56" i="83" s="1"/>
  <c r="AJ33" i="83"/>
  <c r="Z79" i="29"/>
  <c r="AR79" i="78"/>
  <c r="AU81" i="39"/>
  <c r="C11" i="39" s="1"/>
  <c r="AN81" i="85"/>
  <c r="AI81" i="85"/>
  <c r="AN78" i="35"/>
  <c r="AI78" i="35"/>
  <c r="AJ76" i="83"/>
  <c r="AK64" i="83"/>
  <c r="AT64" i="83" s="1"/>
  <c r="AJ64" i="83"/>
  <c r="AJ57" i="47"/>
  <c r="AK57" i="47"/>
  <c r="AT57" i="47" s="1"/>
  <c r="AK9" i="47"/>
  <c r="AT9" i="47" s="1"/>
  <c r="W80" i="45"/>
  <c r="AG79" i="45"/>
  <c r="AP79" i="45" s="1"/>
  <c r="AF79" i="45"/>
  <c r="AO79" i="45" s="1"/>
  <c r="AE79" i="45"/>
  <c r="AI79" i="47"/>
  <c r="AN79" i="47"/>
  <c r="AN81" i="47" s="1"/>
  <c r="AI82" i="73"/>
  <c r="AN82" i="73"/>
  <c r="AH81" i="93"/>
  <c r="AQ81" i="93" s="1"/>
  <c r="AJ22" i="83"/>
  <c r="AK22" i="83"/>
  <c r="AT22" i="83" s="1"/>
  <c r="AJ58" i="83"/>
  <c r="AK58" i="83"/>
  <c r="AT58" i="83" s="1"/>
  <c r="AJ76" i="47"/>
  <c r="AK76" i="47"/>
  <c r="AT76" i="47" s="1"/>
  <c r="AJ70" i="47"/>
  <c r="AK70" i="47"/>
  <c r="AT70" i="47" s="1"/>
  <c r="AJ64" i="47"/>
  <c r="AK64" i="47"/>
  <c r="AT64" i="47" s="1"/>
  <c r="AJ58" i="47"/>
  <c r="AK58" i="47"/>
  <c r="AT58" i="47" s="1"/>
  <c r="AJ52" i="47"/>
  <c r="AK52" i="47"/>
  <c r="AT52" i="47" s="1"/>
  <c r="AJ46" i="47"/>
  <c r="AK46" i="47"/>
  <c r="AT46" i="47" s="1"/>
  <c r="AJ40" i="47"/>
  <c r="AK40" i="47"/>
  <c r="AT40" i="47" s="1"/>
  <c r="AJ34" i="47"/>
  <c r="AK34" i="47"/>
  <c r="AT34" i="47" s="1"/>
  <c r="AJ28" i="47"/>
  <c r="AK28" i="47"/>
  <c r="AT28" i="47" s="1"/>
  <c r="AX21" i="47"/>
  <c r="S21" i="47" s="1"/>
  <c r="AC21" i="47" s="1"/>
  <c r="AB22" i="47" s="1"/>
  <c r="AX15" i="47"/>
  <c r="S15" i="47" s="1"/>
  <c r="AC15" i="47" s="1"/>
  <c r="AB16" i="47" s="1"/>
  <c r="AX9" i="47"/>
  <c r="S9" i="47" s="1"/>
  <c r="AC9" i="47" s="1"/>
  <c r="AB10" i="47" s="1"/>
  <c r="Y83" i="38"/>
  <c r="X83" i="38"/>
  <c r="Z83" i="38" s="1"/>
  <c r="AJ17" i="83"/>
  <c r="AK17" i="83"/>
  <c r="AT17" i="83" s="1"/>
  <c r="AJ53" i="83"/>
  <c r="AK53" i="83"/>
  <c r="AT53" i="83" s="1"/>
  <c r="AR78" i="29"/>
  <c r="AH78" i="74"/>
  <c r="AQ78" i="74" s="1"/>
  <c r="AH80" i="78"/>
  <c r="AQ80" i="78" s="1"/>
  <c r="AI82" i="77"/>
  <c r="AN82" i="77"/>
  <c r="AK30" i="83"/>
  <c r="AT30" i="83" s="1"/>
  <c r="AJ30" i="83"/>
  <c r="AK66" i="83"/>
  <c r="AT66" i="83" s="1"/>
  <c r="AJ66" i="83"/>
  <c r="AR80" i="34"/>
  <c r="Z79" i="27"/>
  <c r="AJ25" i="83"/>
  <c r="AK25" i="83"/>
  <c r="AT25" i="83" s="1"/>
  <c r="AJ61" i="83"/>
  <c r="AK61" i="83"/>
  <c r="AT61" i="83" s="1"/>
  <c r="AJ57" i="83"/>
  <c r="Z81" i="34"/>
  <c r="Z77" i="75"/>
  <c r="Z82" i="25"/>
  <c r="AJ26" i="83"/>
  <c r="AK26" i="83"/>
  <c r="AT26" i="83" s="1"/>
  <c r="AJ62" i="83"/>
  <c r="AK62" i="83"/>
  <c r="AT62" i="83" s="1"/>
  <c r="AH81" i="82"/>
  <c r="AQ81" i="82" s="1"/>
  <c r="AR76" i="89"/>
  <c r="AN81" i="33"/>
  <c r="AI81" i="33"/>
  <c r="AS81" i="39"/>
  <c r="AR80" i="93"/>
  <c r="Y83" i="37"/>
  <c r="X83" i="37"/>
  <c r="AX20" i="27" l="1"/>
  <c r="S20" i="27" s="1"/>
  <c r="AC20" i="27" s="1"/>
  <c r="AB21" i="27" s="1"/>
  <c r="AX56" i="27"/>
  <c r="S56" i="27" s="1"/>
  <c r="AC56" i="27" s="1"/>
  <c r="AB57" i="27" s="1"/>
  <c r="AX50" i="27"/>
  <c r="S50" i="27" s="1"/>
  <c r="AC50" i="27" s="1"/>
  <c r="AB51" i="27" s="1"/>
  <c r="AX44" i="27"/>
  <c r="S44" i="27" s="1"/>
  <c r="AC44" i="27" s="1"/>
  <c r="AB45" i="27" s="1"/>
  <c r="AX38" i="27"/>
  <c r="S38" i="27" s="1"/>
  <c r="AC38" i="27" s="1"/>
  <c r="AB39" i="27" s="1"/>
  <c r="AX32" i="27"/>
  <c r="S32" i="27" s="1"/>
  <c r="AC32" i="27" s="1"/>
  <c r="AB33" i="27" s="1"/>
  <c r="AX23" i="27"/>
  <c r="S23" i="27" s="1"/>
  <c r="AC23" i="27" s="1"/>
  <c r="AB24" i="27" s="1"/>
  <c r="AJ5" i="47"/>
  <c r="AX55" i="27"/>
  <c r="S55" i="27" s="1"/>
  <c r="AC55" i="27" s="1"/>
  <c r="AB56" i="27" s="1"/>
  <c r="AX49" i="27"/>
  <c r="S49" i="27" s="1"/>
  <c r="AC49" i="27" s="1"/>
  <c r="AB50" i="27" s="1"/>
  <c r="AX43" i="27"/>
  <c r="S43" i="27" s="1"/>
  <c r="AC43" i="27" s="1"/>
  <c r="AB44" i="27" s="1"/>
  <c r="AX37" i="27"/>
  <c r="S37" i="27" s="1"/>
  <c r="AC37" i="27" s="1"/>
  <c r="AB38" i="27" s="1"/>
  <c r="AX31" i="27"/>
  <c r="S31" i="27" s="1"/>
  <c r="AC31" i="27" s="1"/>
  <c r="AB32" i="27" s="1"/>
  <c r="AX22" i="27"/>
  <c r="S22" i="27" s="1"/>
  <c r="AC22" i="27" s="1"/>
  <c r="AB23" i="27" s="1"/>
  <c r="AX21" i="27"/>
  <c r="S21" i="27" s="1"/>
  <c r="AC21" i="27" s="1"/>
  <c r="AB22" i="27" s="1"/>
  <c r="AX26" i="27"/>
  <c r="S26" i="27" s="1"/>
  <c r="AC26" i="27" s="1"/>
  <c r="AB27" i="27" s="1"/>
  <c r="AX17" i="27"/>
  <c r="S17" i="27" s="1"/>
  <c r="AC17" i="27" s="1"/>
  <c r="AB18" i="27" s="1"/>
  <c r="AX16" i="27"/>
  <c r="S16" i="27" s="1"/>
  <c r="AC16" i="27" s="1"/>
  <c r="AB17" i="27" s="1"/>
  <c r="Z83" i="77"/>
  <c r="AX9" i="27"/>
  <c r="S9" i="27" s="1"/>
  <c r="AC9" i="27" s="1"/>
  <c r="AB10" i="27" s="1"/>
  <c r="Z82" i="81"/>
  <c r="AX25" i="27"/>
  <c r="S25" i="27" s="1"/>
  <c r="AC25" i="27" s="1"/>
  <c r="AB26" i="27" s="1"/>
  <c r="AX19" i="27"/>
  <c r="S19" i="27" s="1"/>
  <c r="AC19" i="27" s="1"/>
  <c r="AB20" i="27" s="1"/>
  <c r="AX24" i="27"/>
  <c r="S24" i="27" s="1"/>
  <c r="AC24" i="27" s="1"/>
  <c r="AB25" i="27" s="1"/>
  <c r="AX18" i="27"/>
  <c r="S18" i="27" s="1"/>
  <c r="AC18" i="27" s="1"/>
  <c r="AB19" i="27" s="1"/>
  <c r="AX15" i="27"/>
  <c r="S15" i="27" s="1"/>
  <c r="AC15" i="27" s="1"/>
  <c r="AB16" i="27" s="1"/>
  <c r="AX8" i="27"/>
  <c r="S8" i="27" s="1"/>
  <c r="AC8" i="27" s="1"/>
  <c r="AB9" i="27" s="1"/>
  <c r="AX14" i="27"/>
  <c r="S14" i="27" s="1"/>
  <c r="AC14" i="27" s="1"/>
  <c r="AB15" i="27" s="1"/>
  <c r="AX7" i="27"/>
  <c r="S7" i="27" s="1"/>
  <c r="AC7" i="27" s="1"/>
  <c r="AB8" i="27" s="1"/>
  <c r="AX13" i="27"/>
  <c r="S13" i="27" s="1"/>
  <c r="AC13" i="27" s="1"/>
  <c r="AB14" i="27" s="1"/>
  <c r="AX6" i="27"/>
  <c r="S6" i="27" s="1"/>
  <c r="AC6" i="27" s="1"/>
  <c r="AB7" i="27" s="1"/>
  <c r="AJ9" i="47"/>
  <c r="AX12" i="27"/>
  <c r="S12" i="27" s="1"/>
  <c r="AC12" i="27" s="1"/>
  <c r="AB13" i="27" s="1"/>
  <c r="AX4" i="27"/>
  <c r="S4" i="27" s="1"/>
  <c r="AC4" i="27" s="1"/>
  <c r="AB5" i="27" s="1"/>
  <c r="AX10" i="27"/>
  <c r="S10" i="27" s="1"/>
  <c r="AC10" i="27" s="1"/>
  <c r="AB11" i="27" s="1"/>
  <c r="AX3" i="27"/>
  <c r="S3" i="27" s="1"/>
  <c r="AC3" i="27" s="1"/>
  <c r="Z82" i="85"/>
  <c r="AX11" i="27"/>
  <c r="S11" i="27" s="1"/>
  <c r="AC11" i="27" s="1"/>
  <c r="AB12" i="27" s="1"/>
  <c r="W83" i="85"/>
  <c r="AG82" i="85"/>
  <c r="AP82" i="85" s="1"/>
  <c r="AE82" i="85"/>
  <c r="AF82" i="85"/>
  <c r="AO82" i="85" s="1"/>
  <c r="AF81" i="34"/>
  <c r="AO81" i="34" s="1"/>
  <c r="AG81" i="34"/>
  <c r="AP81" i="34" s="1"/>
  <c r="W82" i="34"/>
  <c r="AE81" i="34"/>
  <c r="AF79" i="27"/>
  <c r="AO79" i="27" s="1"/>
  <c r="AO81" i="27" s="1"/>
  <c r="AG79" i="27"/>
  <c r="AP79" i="27" s="1"/>
  <c r="AP81" i="27" s="1"/>
  <c r="AE79" i="27"/>
  <c r="AX79" i="27"/>
  <c r="S79" i="27" s="1"/>
  <c r="AC79" i="27" s="1"/>
  <c r="AS17" i="83"/>
  <c r="AL17" i="83"/>
  <c r="AU17" i="83" s="1"/>
  <c r="AJ22" i="47"/>
  <c r="AK22" i="47"/>
  <c r="AT22" i="47" s="1"/>
  <c r="AS40" i="47"/>
  <c r="AL40" i="47"/>
  <c r="AU40" i="47" s="1"/>
  <c r="AS58" i="47"/>
  <c r="AL58" i="47"/>
  <c r="AU58" i="47" s="1"/>
  <c r="AS76" i="47"/>
  <c r="AL76" i="47"/>
  <c r="AU76" i="47" s="1"/>
  <c r="Y80" i="45"/>
  <c r="X80" i="45"/>
  <c r="AS56" i="83"/>
  <c r="AL56" i="83"/>
  <c r="AU56" i="83" s="1"/>
  <c r="AS19" i="83"/>
  <c r="AL19" i="83"/>
  <c r="AU19" i="83" s="1"/>
  <c r="AJ74" i="27"/>
  <c r="AK74" i="27"/>
  <c r="AT74" i="27" s="1"/>
  <c r="AJ68" i="27"/>
  <c r="AK68" i="27"/>
  <c r="AT68" i="27" s="1"/>
  <c r="AK62" i="27"/>
  <c r="AT62" i="27" s="1"/>
  <c r="AJ62" i="27"/>
  <c r="AJ56" i="27"/>
  <c r="AK56" i="27"/>
  <c r="AT56" i="27" s="1"/>
  <c r="AJ50" i="27"/>
  <c r="AK50" i="27"/>
  <c r="AT50" i="27" s="1"/>
  <c r="AK44" i="27"/>
  <c r="AT44" i="27" s="1"/>
  <c r="AJ44" i="27"/>
  <c r="AJ38" i="27"/>
  <c r="AK38" i="27"/>
  <c r="AT38" i="27" s="1"/>
  <c r="AJ32" i="27"/>
  <c r="AK32" i="27"/>
  <c r="AT32" i="27" s="1"/>
  <c r="AK26" i="27"/>
  <c r="AT26" i="27" s="1"/>
  <c r="AJ26" i="27"/>
  <c r="AJ20" i="27"/>
  <c r="AK20" i="27"/>
  <c r="AT20" i="27" s="1"/>
  <c r="AJ14" i="27"/>
  <c r="AK14" i="27"/>
  <c r="AT14" i="27" s="1"/>
  <c r="AJ8" i="27"/>
  <c r="AK8" i="27"/>
  <c r="AT8" i="27" s="1"/>
  <c r="AG77" i="89"/>
  <c r="AP77" i="89" s="1"/>
  <c r="AF77" i="89"/>
  <c r="AO77" i="89" s="1"/>
  <c r="W78" i="89"/>
  <c r="AE77" i="89"/>
  <c r="AS75" i="47"/>
  <c r="AL75" i="47"/>
  <c r="AU75" i="47" s="1"/>
  <c r="AJ15" i="47"/>
  <c r="AF82" i="30"/>
  <c r="AO82" i="30" s="1"/>
  <c r="AE82" i="30"/>
  <c r="W83" i="30"/>
  <c r="AG82" i="30"/>
  <c r="AP82" i="30" s="1"/>
  <c r="X81" i="46"/>
  <c r="Y81" i="46"/>
  <c r="AS77" i="83"/>
  <c r="AL77" i="83"/>
  <c r="AU77" i="83" s="1"/>
  <c r="AS12" i="47"/>
  <c r="AL12" i="47"/>
  <c r="AU12" i="47" s="1"/>
  <c r="AS30" i="47"/>
  <c r="AL30" i="47"/>
  <c r="AU30" i="47" s="1"/>
  <c r="AS48" i="47"/>
  <c r="AL48" i="47"/>
  <c r="AU48" i="47" s="1"/>
  <c r="AS66" i="47"/>
  <c r="AL66" i="47"/>
  <c r="AU66" i="47" s="1"/>
  <c r="AH79" i="35"/>
  <c r="AQ79" i="35" s="1"/>
  <c r="AQ81" i="35" s="1"/>
  <c r="AZ3" i="35"/>
  <c r="AX4" i="35" s="1"/>
  <c r="S4" i="35" s="1"/>
  <c r="AC4" i="35" s="1"/>
  <c r="AB5" i="35" s="1"/>
  <c r="AX17" i="35"/>
  <c r="S17" i="35" s="1"/>
  <c r="AC17" i="35" s="1"/>
  <c r="AB18" i="35" s="1"/>
  <c r="AX18" i="35"/>
  <c r="S18" i="35" s="1"/>
  <c r="AC18" i="35" s="1"/>
  <c r="AB19" i="35" s="1"/>
  <c r="AX19" i="35"/>
  <c r="S19" i="35" s="1"/>
  <c r="AC19" i="35" s="1"/>
  <c r="AB20" i="35" s="1"/>
  <c r="AX20" i="35"/>
  <c r="S20" i="35" s="1"/>
  <c r="AC20" i="35" s="1"/>
  <c r="AB21" i="35" s="1"/>
  <c r="AX21" i="35"/>
  <c r="S21" i="35" s="1"/>
  <c r="AC21" i="35" s="1"/>
  <c r="AB22" i="35" s="1"/>
  <c r="AX22" i="35"/>
  <c r="S22" i="35" s="1"/>
  <c r="AC22" i="35" s="1"/>
  <c r="AB23" i="35" s="1"/>
  <c r="AX23" i="35"/>
  <c r="S23" i="35" s="1"/>
  <c r="AC23" i="35" s="1"/>
  <c r="AB24" i="35" s="1"/>
  <c r="AX24" i="35"/>
  <c r="S24" i="35" s="1"/>
  <c r="AC24" i="35" s="1"/>
  <c r="AB25" i="35" s="1"/>
  <c r="AX25" i="35"/>
  <c r="S25" i="35" s="1"/>
  <c r="AC25" i="35" s="1"/>
  <c r="AB26" i="35" s="1"/>
  <c r="AX26" i="35"/>
  <c r="S26" i="35" s="1"/>
  <c r="AC26" i="35" s="1"/>
  <c r="AB27" i="35" s="1"/>
  <c r="AX27" i="35"/>
  <c r="S27" i="35" s="1"/>
  <c r="AC27" i="35" s="1"/>
  <c r="AB28" i="35" s="1"/>
  <c r="AX28" i="35"/>
  <c r="S28" i="35" s="1"/>
  <c r="AC28" i="35" s="1"/>
  <c r="AB29" i="35" s="1"/>
  <c r="AX29" i="35"/>
  <c r="S29" i="35" s="1"/>
  <c r="AC29" i="35" s="1"/>
  <c r="AB30" i="35" s="1"/>
  <c r="AX30" i="35"/>
  <c r="S30" i="35" s="1"/>
  <c r="AC30" i="35" s="1"/>
  <c r="AB31" i="35" s="1"/>
  <c r="AX31" i="35"/>
  <c r="S31" i="35" s="1"/>
  <c r="AC31" i="35" s="1"/>
  <c r="AB32" i="35" s="1"/>
  <c r="AX32" i="35"/>
  <c r="S32" i="35" s="1"/>
  <c r="AC32" i="35" s="1"/>
  <c r="AB33" i="35" s="1"/>
  <c r="AX33" i="35"/>
  <c r="S33" i="35" s="1"/>
  <c r="AC33" i="35" s="1"/>
  <c r="AB34" i="35" s="1"/>
  <c r="AX34" i="35"/>
  <c r="S34" i="35" s="1"/>
  <c r="AC34" i="35" s="1"/>
  <c r="AB35" i="35" s="1"/>
  <c r="AX35" i="35"/>
  <c r="S35" i="35" s="1"/>
  <c r="AC35" i="35" s="1"/>
  <c r="AB36" i="35" s="1"/>
  <c r="AX36" i="35"/>
  <c r="S36" i="35" s="1"/>
  <c r="AC36" i="35" s="1"/>
  <c r="AB37" i="35" s="1"/>
  <c r="AX37" i="35"/>
  <c r="S37" i="35" s="1"/>
  <c r="AC37" i="35" s="1"/>
  <c r="AB38" i="35" s="1"/>
  <c r="AX38" i="35"/>
  <c r="S38" i="35" s="1"/>
  <c r="AC38" i="35" s="1"/>
  <c r="AB39" i="35" s="1"/>
  <c r="AX39" i="35"/>
  <c r="S39" i="35" s="1"/>
  <c r="AC39" i="35" s="1"/>
  <c r="AB40" i="35" s="1"/>
  <c r="AX40" i="35"/>
  <c r="S40" i="35" s="1"/>
  <c r="AC40" i="35" s="1"/>
  <c r="AB41" i="35" s="1"/>
  <c r="AX41" i="35"/>
  <c r="S41" i="35" s="1"/>
  <c r="AC41" i="35" s="1"/>
  <c r="AB42" i="35" s="1"/>
  <c r="AX42" i="35"/>
  <c r="S42" i="35" s="1"/>
  <c r="AC42" i="35" s="1"/>
  <c r="AB43" i="35" s="1"/>
  <c r="AX43" i="35"/>
  <c r="S43" i="35" s="1"/>
  <c r="AC43" i="35" s="1"/>
  <c r="AB44" i="35" s="1"/>
  <c r="AX44" i="35"/>
  <c r="S44" i="35" s="1"/>
  <c r="AC44" i="35" s="1"/>
  <c r="AB45" i="35" s="1"/>
  <c r="AX45" i="35"/>
  <c r="S45" i="35" s="1"/>
  <c r="AC45" i="35" s="1"/>
  <c r="AB46" i="35" s="1"/>
  <c r="AX46" i="35"/>
  <c r="S46" i="35" s="1"/>
  <c r="AC46" i="35" s="1"/>
  <c r="AB47" i="35" s="1"/>
  <c r="AX47" i="35"/>
  <c r="S47" i="35" s="1"/>
  <c r="AC47" i="35" s="1"/>
  <c r="AB48" i="35" s="1"/>
  <c r="AX48" i="35"/>
  <c r="S48" i="35" s="1"/>
  <c r="AC48" i="35" s="1"/>
  <c r="AB49" i="35" s="1"/>
  <c r="AX49" i="35"/>
  <c r="S49" i="35" s="1"/>
  <c r="AC49" i="35" s="1"/>
  <c r="AB50" i="35" s="1"/>
  <c r="AX50" i="35"/>
  <c r="S50" i="35" s="1"/>
  <c r="AC50" i="35" s="1"/>
  <c r="AB51" i="35" s="1"/>
  <c r="AX51" i="35"/>
  <c r="S51" i="35" s="1"/>
  <c r="AC51" i="35" s="1"/>
  <c r="AB52" i="35" s="1"/>
  <c r="AX52" i="35"/>
  <c r="S52" i="35" s="1"/>
  <c r="AC52" i="35" s="1"/>
  <c r="AB53" i="35" s="1"/>
  <c r="AX53" i="35"/>
  <c r="S53" i="35" s="1"/>
  <c r="AC53" i="35" s="1"/>
  <c r="AB54" i="35" s="1"/>
  <c r="AX54" i="35"/>
  <c r="S54" i="35" s="1"/>
  <c r="AC54" i="35" s="1"/>
  <c r="AB55" i="35" s="1"/>
  <c r="AX55" i="35"/>
  <c r="S55" i="35" s="1"/>
  <c r="AC55" i="35" s="1"/>
  <c r="AB56" i="35" s="1"/>
  <c r="AX56" i="35"/>
  <c r="S56" i="35" s="1"/>
  <c r="AC56" i="35" s="1"/>
  <c r="AB57" i="35" s="1"/>
  <c r="AX57" i="35"/>
  <c r="S57" i="35" s="1"/>
  <c r="AC57" i="35" s="1"/>
  <c r="AB58" i="35" s="1"/>
  <c r="AX58" i="35"/>
  <c r="S58" i="35" s="1"/>
  <c r="AC58" i="35" s="1"/>
  <c r="AB59" i="35" s="1"/>
  <c r="AX59" i="35"/>
  <c r="S59" i="35" s="1"/>
  <c r="AC59" i="35" s="1"/>
  <c r="AB60" i="35" s="1"/>
  <c r="AX60" i="35"/>
  <c r="S60" i="35" s="1"/>
  <c r="AC60" i="35" s="1"/>
  <c r="AB61" i="35" s="1"/>
  <c r="AX61" i="35"/>
  <c r="S61" i="35" s="1"/>
  <c r="AC61" i="35" s="1"/>
  <c r="AB62" i="35" s="1"/>
  <c r="AX62" i="35"/>
  <c r="S62" i="35" s="1"/>
  <c r="AC62" i="35" s="1"/>
  <c r="AB63" i="35" s="1"/>
  <c r="AX63" i="35"/>
  <c r="S63" i="35" s="1"/>
  <c r="AC63" i="35" s="1"/>
  <c r="AB64" i="35" s="1"/>
  <c r="AX64" i="35"/>
  <c r="S64" i="35" s="1"/>
  <c r="AC64" i="35" s="1"/>
  <c r="AB65" i="35" s="1"/>
  <c r="AX65" i="35"/>
  <c r="S65" i="35" s="1"/>
  <c r="AC65" i="35" s="1"/>
  <c r="AB66" i="35" s="1"/>
  <c r="AX66" i="35"/>
  <c r="S66" i="35" s="1"/>
  <c r="AC66" i="35" s="1"/>
  <c r="AB67" i="35" s="1"/>
  <c r="AX67" i="35"/>
  <c r="S67" i="35" s="1"/>
  <c r="AC67" i="35" s="1"/>
  <c r="AB68" i="35" s="1"/>
  <c r="AX68" i="35"/>
  <c r="S68" i="35" s="1"/>
  <c r="AC68" i="35" s="1"/>
  <c r="AB69" i="35" s="1"/>
  <c r="AX69" i="35"/>
  <c r="S69" i="35" s="1"/>
  <c r="AC69" i="35" s="1"/>
  <c r="AB70" i="35" s="1"/>
  <c r="AX70" i="35"/>
  <c r="S70" i="35" s="1"/>
  <c r="AC70" i="35" s="1"/>
  <c r="AB71" i="35" s="1"/>
  <c r="AX71" i="35"/>
  <c r="S71" i="35" s="1"/>
  <c r="AC71" i="35" s="1"/>
  <c r="AB72" i="35" s="1"/>
  <c r="AX72" i="35"/>
  <c r="S72" i="35" s="1"/>
  <c r="AC72" i="35" s="1"/>
  <c r="AB73" i="35" s="1"/>
  <c r="AX73" i="35"/>
  <c r="S73" i="35" s="1"/>
  <c r="AC73" i="35" s="1"/>
  <c r="AB74" i="35" s="1"/>
  <c r="AX74" i="35"/>
  <c r="S74" i="35" s="1"/>
  <c r="AC74" i="35" s="1"/>
  <c r="AB75" i="35" s="1"/>
  <c r="AX77" i="35"/>
  <c r="S77" i="35" s="1"/>
  <c r="AC77" i="35" s="1"/>
  <c r="AB78" i="35" s="1"/>
  <c r="AX76" i="35"/>
  <c r="S76" i="35" s="1"/>
  <c r="AC76" i="35" s="1"/>
  <c r="AB77" i="35" s="1"/>
  <c r="AX75" i="35"/>
  <c r="S75" i="35" s="1"/>
  <c r="AC75" i="35" s="1"/>
  <c r="AB76" i="35" s="1"/>
  <c r="AX78" i="35"/>
  <c r="S78" i="35" s="1"/>
  <c r="AC78" i="35" s="1"/>
  <c r="AB79" i="35" s="1"/>
  <c r="AS8" i="83"/>
  <c r="AL8" i="83"/>
  <c r="AU8" i="83" s="1"/>
  <c r="AS71" i="83"/>
  <c r="AL71" i="83"/>
  <c r="AU71" i="83" s="1"/>
  <c r="AE82" i="81"/>
  <c r="AG82" i="81"/>
  <c r="AP82" i="81" s="1"/>
  <c r="AF82" i="81"/>
  <c r="AO82" i="81" s="1"/>
  <c r="W83" i="81"/>
  <c r="AS19" i="47"/>
  <c r="AL19" i="47"/>
  <c r="AU19" i="47" s="1"/>
  <c r="AS37" i="47"/>
  <c r="AL37" i="47"/>
  <c r="AU37" i="47" s="1"/>
  <c r="AS55" i="47"/>
  <c r="AL55" i="47"/>
  <c r="AU55" i="47" s="1"/>
  <c r="AS73" i="47"/>
  <c r="AL73" i="47"/>
  <c r="AU73" i="47" s="1"/>
  <c r="AS40" i="83"/>
  <c r="AL40" i="83"/>
  <c r="AU40" i="83" s="1"/>
  <c r="AS37" i="83"/>
  <c r="AL37" i="83"/>
  <c r="AU37" i="83" s="1"/>
  <c r="AS14" i="47"/>
  <c r="AL14" i="47"/>
  <c r="AU14" i="47" s="1"/>
  <c r="AS32" i="47"/>
  <c r="AL32" i="47"/>
  <c r="AU32" i="47" s="1"/>
  <c r="AS50" i="47"/>
  <c r="AL50" i="47"/>
  <c r="AU50" i="47" s="1"/>
  <c r="AS68" i="47"/>
  <c r="AL68" i="47"/>
  <c r="AU68" i="47" s="1"/>
  <c r="AI81" i="93"/>
  <c r="AN81" i="93"/>
  <c r="AS67" i="83"/>
  <c r="AL67" i="83"/>
  <c r="AU67" i="83" s="1"/>
  <c r="AI80" i="78"/>
  <c r="AN80" i="78"/>
  <c r="AS23" i="83"/>
  <c r="AL23" i="83"/>
  <c r="AU23" i="83" s="1"/>
  <c r="AJ21" i="47"/>
  <c r="AS3" i="47"/>
  <c r="AL3" i="47"/>
  <c r="AU3" i="47" s="1"/>
  <c r="AS62" i="83"/>
  <c r="AL62" i="83"/>
  <c r="AU62" i="83" s="1"/>
  <c r="AS57" i="83"/>
  <c r="AL57" i="83"/>
  <c r="AU57" i="83" s="1"/>
  <c r="AH83" i="38"/>
  <c r="AQ83" i="38" s="1"/>
  <c r="AR79" i="47"/>
  <c r="AR81" i="47" s="1"/>
  <c r="AL79" i="47"/>
  <c r="AU79" i="47" s="1"/>
  <c r="AS76" i="83"/>
  <c r="AL76" i="83"/>
  <c r="AU76" i="83" s="1"/>
  <c r="AJ75" i="27"/>
  <c r="AK75" i="27"/>
  <c r="AT75" i="27" s="1"/>
  <c r="AK73" i="27"/>
  <c r="AT73" i="27" s="1"/>
  <c r="AJ73" i="27"/>
  <c r="AK67" i="27"/>
  <c r="AT67" i="27" s="1"/>
  <c r="AJ67" i="27"/>
  <c r="AK61" i="27"/>
  <c r="AT61" i="27" s="1"/>
  <c r="AJ61" i="27"/>
  <c r="AK55" i="27"/>
  <c r="AT55" i="27" s="1"/>
  <c r="AJ55" i="27"/>
  <c r="AK49" i="27"/>
  <c r="AT49" i="27" s="1"/>
  <c r="AJ49" i="27"/>
  <c r="AK43" i="27"/>
  <c r="AT43" i="27" s="1"/>
  <c r="AJ43" i="27"/>
  <c r="AK37" i="27"/>
  <c r="AT37" i="27" s="1"/>
  <c r="AJ37" i="27"/>
  <c r="AK31" i="27"/>
  <c r="AT31" i="27" s="1"/>
  <c r="AJ31" i="27"/>
  <c r="AK25" i="27"/>
  <c r="AT25" i="27" s="1"/>
  <c r="AJ25" i="27"/>
  <c r="AK19" i="27"/>
  <c r="AT19" i="27" s="1"/>
  <c r="AJ19" i="27"/>
  <c r="AJ13" i="27"/>
  <c r="AK13" i="27"/>
  <c r="AT13" i="27" s="1"/>
  <c r="AJ7" i="27"/>
  <c r="AK7" i="27"/>
  <c r="AT7" i="27" s="1"/>
  <c r="AS27" i="83"/>
  <c r="AL27" i="83"/>
  <c r="AU27" i="83" s="1"/>
  <c r="AS47" i="83"/>
  <c r="AL47" i="83"/>
  <c r="AU47" i="83" s="1"/>
  <c r="AS11" i="47"/>
  <c r="AL11" i="47"/>
  <c r="AU11" i="47" s="1"/>
  <c r="AS29" i="47"/>
  <c r="AL29" i="47"/>
  <c r="AU29" i="47" s="1"/>
  <c r="AS47" i="47"/>
  <c r="AL47" i="47"/>
  <c r="AU47" i="47" s="1"/>
  <c r="AS14" i="83"/>
  <c r="AL14" i="83"/>
  <c r="AU14" i="83" s="1"/>
  <c r="AN80" i="46"/>
  <c r="AI80" i="46"/>
  <c r="AS54" i="47"/>
  <c r="AL54" i="47"/>
  <c r="AU54" i="47" s="1"/>
  <c r="AS72" i="47"/>
  <c r="AL72" i="47"/>
  <c r="AU72" i="47" s="1"/>
  <c r="AS10" i="83"/>
  <c r="AL10" i="83"/>
  <c r="AU10" i="83" s="1"/>
  <c r="AS7" i="83"/>
  <c r="AL7" i="83"/>
  <c r="AU7" i="83" s="1"/>
  <c r="AS48" i="83"/>
  <c r="AL48" i="83"/>
  <c r="AU48" i="83" s="1"/>
  <c r="AH83" i="73"/>
  <c r="AQ83" i="73" s="1"/>
  <c r="AS28" i="83"/>
  <c r="AL28" i="83"/>
  <c r="AU28" i="83" s="1"/>
  <c r="AS74" i="83"/>
  <c r="AL74" i="83"/>
  <c r="AU74" i="83" s="1"/>
  <c r="AS6" i="83"/>
  <c r="AL6" i="83"/>
  <c r="AU6" i="83" s="1"/>
  <c r="AS65" i="83"/>
  <c r="AL65" i="83"/>
  <c r="AU65" i="83" s="1"/>
  <c r="AS34" i="83"/>
  <c r="AL34" i="83"/>
  <c r="AU34" i="83" s="1"/>
  <c r="AS9" i="83"/>
  <c r="AL9" i="83"/>
  <c r="AU9" i="83" s="1"/>
  <c r="AS36" i="83"/>
  <c r="AL36" i="83"/>
  <c r="AU36" i="83" s="1"/>
  <c r="AN81" i="82"/>
  <c r="AI81" i="82"/>
  <c r="AR82" i="77"/>
  <c r="AS28" i="47"/>
  <c r="AL28" i="47"/>
  <c r="AU28" i="47" s="1"/>
  <c r="AS46" i="47"/>
  <c r="AL46" i="47"/>
  <c r="AU46" i="47" s="1"/>
  <c r="AS64" i="47"/>
  <c r="AL64" i="47"/>
  <c r="AU64" i="47" s="1"/>
  <c r="AS58" i="83"/>
  <c r="AL58" i="83"/>
  <c r="AU58" i="83" s="1"/>
  <c r="AI79" i="45"/>
  <c r="AN79" i="45"/>
  <c r="AS9" i="47"/>
  <c r="AL9" i="47"/>
  <c r="AU9" i="47" s="1"/>
  <c r="AR78" i="35"/>
  <c r="AS20" i="83"/>
  <c r="AL20" i="83"/>
  <c r="AU20" i="83" s="1"/>
  <c r="AS21" i="83"/>
  <c r="AL21" i="83"/>
  <c r="AU21" i="83" s="1"/>
  <c r="AJ77" i="27"/>
  <c r="AK77" i="27"/>
  <c r="AT77" i="27" s="1"/>
  <c r="AJ72" i="27"/>
  <c r="AK72" i="27"/>
  <c r="AT72" i="27" s="1"/>
  <c r="AJ66" i="27"/>
  <c r="AK66" i="27"/>
  <c r="AT66" i="27" s="1"/>
  <c r="AJ60" i="27"/>
  <c r="AK60" i="27"/>
  <c r="AT60" i="27" s="1"/>
  <c r="AJ54" i="27"/>
  <c r="AK54" i="27"/>
  <c r="AT54" i="27" s="1"/>
  <c r="AJ48" i="27"/>
  <c r="AK48" i="27"/>
  <c r="AT48" i="27" s="1"/>
  <c r="AJ42" i="27"/>
  <c r="AK42" i="27"/>
  <c r="AT42" i="27" s="1"/>
  <c r="AJ36" i="27"/>
  <c r="AK36" i="27"/>
  <c r="AT36" i="27" s="1"/>
  <c r="AJ30" i="27"/>
  <c r="AK30" i="27"/>
  <c r="AT30" i="27" s="1"/>
  <c r="AJ24" i="27"/>
  <c r="AK24" i="27"/>
  <c r="AT24" i="27" s="1"/>
  <c r="AJ18" i="27"/>
  <c r="AK18" i="27"/>
  <c r="AT18" i="27" s="1"/>
  <c r="AJ12" i="27"/>
  <c r="AK12" i="27"/>
  <c r="AT12" i="27" s="1"/>
  <c r="AJ6" i="27"/>
  <c r="AK6" i="27"/>
  <c r="AT6" i="27" s="1"/>
  <c r="AS60" i="83"/>
  <c r="AL60" i="83"/>
  <c r="AU60" i="83" s="1"/>
  <c r="AH83" i="77"/>
  <c r="AQ83" i="77" s="1"/>
  <c r="AS65" i="47"/>
  <c r="AL65" i="47"/>
  <c r="AU65" i="47" s="1"/>
  <c r="AS52" i="83"/>
  <c r="AL52" i="83"/>
  <c r="AU52" i="83" s="1"/>
  <c r="AS51" i="47"/>
  <c r="AL51" i="47"/>
  <c r="AU51" i="47" s="1"/>
  <c r="AH82" i="33"/>
  <c r="AQ82" i="33" s="1"/>
  <c r="AS49" i="83"/>
  <c r="AL49" i="83"/>
  <c r="AU49" i="83" s="1"/>
  <c r="AS54" i="83"/>
  <c r="AL54" i="83"/>
  <c r="AU54" i="83" s="1"/>
  <c r="AS41" i="83"/>
  <c r="AL41" i="83"/>
  <c r="AU41" i="83" s="1"/>
  <c r="AS18" i="47"/>
  <c r="AL18" i="47"/>
  <c r="AU18" i="47" s="1"/>
  <c r="AS36" i="47"/>
  <c r="AL36" i="47"/>
  <c r="AU36" i="47" s="1"/>
  <c r="Y83" i="26"/>
  <c r="X83" i="26"/>
  <c r="Z79" i="35"/>
  <c r="AS35" i="83"/>
  <c r="AL35" i="83"/>
  <c r="AU35" i="83" s="1"/>
  <c r="AS7" i="47"/>
  <c r="AL7" i="47"/>
  <c r="AU7" i="47" s="1"/>
  <c r="AS25" i="47"/>
  <c r="AL25" i="47"/>
  <c r="AU25" i="47" s="1"/>
  <c r="AS43" i="47"/>
  <c r="AL43" i="47"/>
  <c r="AU43" i="47" s="1"/>
  <c r="AS61" i="47"/>
  <c r="AL61" i="47"/>
  <c r="AU61" i="47" s="1"/>
  <c r="Z83" i="73"/>
  <c r="X83" i="42"/>
  <c r="Y83" i="42"/>
  <c r="AS20" i="47"/>
  <c r="AL20" i="47"/>
  <c r="AU20" i="47" s="1"/>
  <c r="AS38" i="47"/>
  <c r="AL38" i="47"/>
  <c r="AU38" i="47" s="1"/>
  <c r="AS31" i="83"/>
  <c r="AL31" i="83"/>
  <c r="AU31" i="83" s="1"/>
  <c r="AR81" i="81"/>
  <c r="AS45" i="47"/>
  <c r="AL45" i="47"/>
  <c r="AU45" i="47" s="1"/>
  <c r="Y82" i="82"/>
  <c r="Z82" i="82" s="1"/>
  <c r="X82" i="82"/>
  <c r="AH83" i="37"/>
  <c r="AQ83" i="37" s="1"/>
  <c r="AR81" i="33"/>
  <c r="AS26" i="83"/>
  <c r="AL26" i="83"/>
  <c r="AU26" i="83" s="1"/>
  <c r="AS61" i="83"/>
  <c r="AL61" i="83"/>
  <c r="AU61" i="83" s="1"/>
  <c r="AS66" i="83"/>
  <c r="AL66" i="83"/>
  <c r="AU66" i="83" s="1"/>
  <c r="AF83" i="38"/>
  <c r="AO83" i="38" s="1"/>
  <c r="AE83" i="38"/>
  <c r="W84" i="38"/>
  <c r="AG83" i="38"/>
  <c r="AP83" i="38" s="1"/>
  <c r="AF79" i="29"/>
  <c r="AO79" i="29" s="1"/>
  <c r="AE79" i="29"/>
  <c r="W80" i="29"/>
  <c r="AG79" i="29"/>
  <c r="AP79" i="29" s="1"/>
  <c r="AS55" i="83"/>
  <c r="AL55" i="83"/>
  <c r="AU55" i="83" s="1"/>
  <c r="AJ78" i="27"/>
  <c r="AK78" i="27"/>
  <c r="AT78" i="27" s="1"/>
  <c r="AK71" i="27"/>
  <c r="AT71" i="27" s="1"/>
  <c r="AJ71" i="27"/>
  <c r="AJ65" i="27"/>
  <c r="AK65" i="27"/>
  <c r="AT65" i="27" s="1"/>
  <c r="AJ59" i="27"/>
  <c r="AK59" i="27"/>
  <c r="AT59" i="27" s="1"/>
  <c r="AK53" i="27"/>
  <c r="AT53" i="27" s="1"/>
  <c r="AJ53" i="27"/>
  <c r="AJ47" i="27"/>
  <c r="AK47" i="27"/>
  <c r="AT47" i="27" s="1"/>
  <c r="AJ41" i="27"/>
  <c r="AK41" i="27"/>
  <c r="AT41" i="27" s="1"/>
  <c r="AK35" i="27"/>
  <c r="AT35" i="27" s="1"/>
  <c r="AJ35" i="27"/>
  <c r="AJ29" i="27"/>
  <c r="AK29" i="27"/>
  <c r="AT29" i="27" s="1"/>
  <c r="AJ23" i="27"/>
  <c r="AK23" i="27"/>
  <c r="AT23" i="27" s="1"/>
  <c r="AJ17" i="27"/>
  <c r="AK17" i="27"/>
  <c r="AT17" i="27" s="1"/>
  <c r="AJ11" i="27"/>
  <c r="AK11" i="27"/>
  <c r="AT11" i="27" s="1"/>
  <c r="AK5" i="27"/>
  <c r="AT5" i="27" s="1"/>
  <c r="AJ5" i="27"/>
  <c r="AG83" i="77"/>
  <c r="AP83" i="77" s="1"/>
  <c r="AF83" i="77"/>
  <c r="AO83" i="77" s="1"/>
  <c r="AE83" i="77"/>
  <c r="W84" i="77"/>
  <c r="AS11" i="83"/>
  <c r="AL11" i="83"/>
  <c r="AU11" i="83" s="1"/>
  <c r="AS17" i="47"/>
  <c r="AL17" i="47"/>
  <c r="AU17" i="47" s="1"/>
  <c r="AS35" i="47"/>
  <c r="AL35" i="47"/>
  <c r="AU35" i="47" s="1"/>
  <c r="AS53" i="47"/>
  <c r="AL53" i="47"/>
  <c r="AU53" i="47" s="1"/>
  <c r="AS71" i="47"/>
  <c r="AL71" i="47"/>
  <c r="AU71" i="47" s="1"/>
  <c r="AS18" i="83"/>
  <c r="AL18" i="83"/>
  <c r="AU18" i="83" s="1"/>
  <c r="AS3" i="83"/>
  <c r="AL3" i="83"/>
  <c r="AU3" i="83" s="1"/>
  <c r="AI82" i="26"/>
  <c r="AN82" i="26"/>
  <c r="AS39" i="47"/>
  <c r="AL39" i="47"/>
  <c r="AU39" i="47" s="1"/>
  <c r="AI77" i="94"/>
  <c r="AN77" i="94"/>
  <c r="AR82" i="37"/>
  <c r="AS38" i="83"/>
  <c r="AL38" i="83"/>
  <c r="AU38" i="83" s="1"/>
  <c r="AS29" i="83"/>
  <c r="AL29" i="83"/>
  <c r="AU29" i="83" s="1"/>
  <c r="AS56" i="47"/>
  <c r="AL56" i="47"/>
  <c r="AU56" i="47" s="1"/>
  <c r="AS74" i="47"/>
  <c r="AL74" i="47"/>
  <c r="AU74" i="47" s="1"/>
  <c r="AS33" i="47"/>
  <c r="AL33" i="47"/>
  <c r="AU33" i="47" s="1"/>
  <c r="AS68" i="83"/>
  <c r="AL68" i="83"/>
  <c r="AU68" i="83" s="1"/>
  <c r="X82" i="41"/>
  <c r="Y82" i="41"/>
  <c r="AS69" i="83"/>
  <c r="AL69" i="83"/>
  <c r="AU69" i="83" s="1"/>
  <c r="X79" i="74"/>
  <c r="Y79" i="74"/>
  <c r="AS63" i="47"/>
  <c r="AL63" i="47"/>
  <c r="AU63" i="47" s="1"/>
  <c r="AE82" i="25"/>
  <c r="W83" i="25"/>
  <c r="AG82" i="25"/>
  <c r="AP82" i="25" s="1"/>
  <c r="AF82" i="25"/>
  <c r="AO82" i="25" s="1"/>
  <c r="AS53" i="83"/>
  <c r="AL53" i="83"/>
  <c r="AU53" i="83" s="1"/>
  <c r="AK10" i="47"/>
  <c r="AT10" i="47" s="1"/>
  <c r="AJ10" i="47"/>
  <c r="AS34" i="47"/>
  <c r="AL34" i="47"/>
  <c r="AU34" i="47" s="1"/>
  <c r="AS52" i="47"/>
  <c r="AL52" i="47"/>
  <c r="AU52" i="47" s="1"/>
  <c r="AS70" i="47"/>
  <c r="AL70" i="47"/>
  <c r="AU70" i="47" s="1"/>
  <c r="AS22" i="83"/>
  <c r="AL22" i="83"/>
  <c r="AU22" i="83" s="1"/>
  <c r="AS57" i="47"/>
  <c r="AL57" i="47"/>
  <c r="AU57" i="47" s="1"/>
  <c r="AR81" i="85"/>
  <c r="AS33" i="83"/>
  <c r="AL33" i="83"/>
  <c r="AU33" i="83" s="1"/>
  <c r="AK76" i="27"/>
  <c r="AT76" i="27" s="1"/>
  <c r="AJ76" i="27"/>
  <c r="AK70" i="27"/>
  <c r="AT70" i="27" s="1"/>
  <c r="AJ70" i="27"/>
  <c r="AK64" i="27"/>
  <c r="AT64" i="27" s="1"/>
  <c r="AJ64" i="27"/>
  <c r="AK58" i="27"/>
  <c r="AT58" i="27" s="1"/>
  <c r="AJ58" i="27"/>
  <c r="AK52" i="27"/>
  <c r="AT52" i="27" s="1"/>
  <c r="AJ52" i="27"/>
  <c r="AK46" i="27"/>
  <c r="AT46" i="27" s="1"/>
  <c r="AJ46" i="27"/>
  <c r="AK40" i="27"/>
  <c r="AT40" i="27" s="1"/>
  <c r="AJ40" i="27"/>
  <c r="AK34" i="27"/>
  <c r="AT34" i="27" s="1"/>
  <c r="AJ34" i="27"/>
  <c r="AK28" i="27"/>
  <c r="AT28" i="27" s="1"/>
  <c r="AJ28" i="27"/>
  <c r="AK22" i="27"/>
  <c r="AT22" i="27" s="1"/>
  <c r="AJ22" i="27"/>
  <c r="AK16" i="27"/>
  <c r="AT16" i="27" s="1"/>
  <c r="AJ16" i="27"/>
  <c r="AK10" i="27"/>
  <c r="AT10" i="27" s="1"/>
  <c r="AJ10" i="27"/>
  <c r="AJ3" i="27"/>
  <c r="AB4" i="27"/>
  <c r="AS24" i="83"/>
  <c r="AL24" i="83"/>
  <c r="AU24" i="83" s="1"/>
  <c r="AS15" i="83"/>
  <c r="AL15" i="83"/>
  <c r="AU15" i="83" s="1"/>
  <c r="AS16" i="83"/>
  <c r="AL16" i="83"/>
  <c r="AU16" i="83" s="1"/>
  <c r="AS69" i="47"/>
  <c r="AL69" i="47"/>
  <c r="AU69" i="47" s="1"/>
  <c r="Z82" i="33"/>
  <c r="AS13" i="83"/>
  <c r="AL13" i="83"/>
  <c r="AU13" i="83" s="1"/>
  <c r="W83" i="86"/>
  <c r="AG82" i="86"/>
  <c r="AP82" i="86" s="1"/>
  <c r="AE82" i="86"/>
  <c r="AF82" i="86"/>
  <c r="AO82" i="86" s="1"/>
  <c r="AJ4" i="83"/>
  <c r="AK4" i="83"/>
  <c r="AT4" i="83" s="1"/>
  <c r="AT81" i="83" s="1"/>
  <c r="AS6" i="47"/>
  <c r="AL6" i="47"/>
  <c r="AU6" i="47" s="1"/>
  <c r="AS24" i="47"/>
  <c r="AL24" i="47"/>
  <c r="AU24" i="47" s="1"/>
  <c r="AS42" i="47"/>
  <c r="AL42" i="47"/>
  <c r="AU42" i="47" s="1"/>
  <c r="AS60" i="47"/>
  <c r="AL60" i="47"/>
  <c r="AU60" i="47" s="1"/>
  <c r="AS78" i="47"/>
  <c r="AL78" i="47"/>
  <c r="AU78" i="47" s="1"/>
  <c r="AS46" i="83"/>
  <c r="AL46" i="83"/>
  <c r="AU46" i="83" s="1"/>
  <c r="AS77" i="47"/>
  <c r="AL77" i="47"/>
  <c r="AU77" i="47" s="1"/>
  <c r="AS44" i="83"/>
  <c r="AL44" i="83"/>
  <c r="AU44" i="83" s="1"/>
  <c r="X78" i="94"/>
  <c r="Y78" i="94"/>
  <c r="AS12" i="83"/>
  <c r="AL12" i="83"/>
  <c r="AU12" i="83" s="1"/>
  <c r="AR82" i="38"/>
  <c r="AS13" i="47"/>
  <c r="AL13" i="47"/>
  <c r="AU13" i="47" s="1"/>
  <c r="AS31" i="47"/>
  <c r="AL31" i="47"/>
  <c r="AU31" i="47" s="1"/>
  <c r="AS49" i="47"/>
  <c r="AL49" i="47"/>
  <c r="AU49" i="47" s="1"/>
  <c r="AS67" i="47"/>
  <c r="AL67" i="47"/>
  <c r="AU67" i="47" s="1"/>
  <c r="AS75" i="83"/>
  <c r="AL75" i="83"/>
  <c r="AU75" i="83" s="1"/>
  <c r="AS39" i="83"/>
  <c r="AL39" i="83"/>
  <c r="AU39" i="83" s="1"/>
  <c r="AN82" i="42"/>
  <c r="AI82" i="42"/>
  <c r="AS78" i="83"/>
  <c r="AL78" i="83"/>
  <c r="AU78" i="83" s="1"/>
  <c r="AS26" i="47"/>
  <c r="AL26" i="47"/>
  <c r="AU26" i="47" s="1"/>
  <c r="AS44" i="47"/>
  <c r="AL44" i="47"/>
  <c r="AU44" i="47" s="1"/>
  <c r="AS62" i="47"/>
  <c r="AL62" i="47"/>
  <c r="AU62" i="47" s="1"/>
  <c r="X82" i="93"/>
  <c r="Y82" i="93"/>
  <c r="AI81" i="41"/>
  <c r="AN81" i="41"/>
  <c r="X82" i="90"/>
  <c r="Y82" i="90"/>
  <c r="AN78" i="74"/>
  <c r="AI78" i="74"/>
  <c r="AS59" i="83"/>
  <c r="AL59" i="83"/>
  <c r="AU59" i="83" s="1"/>
  <c r="AS5" i="47"/>
  <c r="AL5" i="47"/>
  <c r="AU5" i="47" s="1"/>
  <c r="Z83" i="37"/>
  <c r="AE77" i="75"/>
  <c r="W78" i="75"/>
  <c r="AF77" i="75"/>
  <c r="AO77" i="75" s="1"/>
  <c r="AG77" i="75"/>
  <c r="AP77" i="75" s="1"/>
  <c r="AS25" i="83"/>
  <c r="AL25" i="83"/>
  <c r="AU25" i="83" s="1"/>
  <c r="AS30" i="83"/>
  <c r="AL30" i="83"/>
  <c r="AU30" i="83" s="1"/>
  <c r="AJ16" i="47"/>
  <c r="AK16" i="47"/>
  <c r="AT16" i="47" s="1"/>
  <c r="AR82" i="73"/>
  <c r="AS64" i="83"/>
  <c r="AL64" i="83"/>
  <c r="AU64" i="83" s="1"/>
  <c r="AK79" i="27"/>
  <c r="AT79" i="27" s="1"/>
  <c r="AJ79" i="27"/>
  <c r="AS79" i="27" s="1"/>
  <c r="AJ69" i="27"/>
  <c r="AK69" i="27"/>
  <c r="AT69" i="27" s="1"/>
  <c r="AJ63" i="27"/>
  <c r="AK63" i="27"/>
  <c r="AT63" i="27" s="1"/>
  <c r="AJ57" i="27"/>
  <c r="AK57" i="27"/>
  <c r="AT57" i="27" s="1"/>
  <c r="AJ51" i="27"/>
  <c r="AK51" i="27"/>
  <c r="AT51" i="27" s="1"/>
  <c r="AJ45" i="27"/>
  <c r="AK45" i="27"/>
  <c r="AT45" i="27" s="1"/>
  <c r="AJ39" i="27"/>
  <c r="AK39" i="27"/>
  <c r="AT39" i="27" s="1"/>
  <c r="AJ33" i="27"/>
  <c r="AK33" i="27"/>
  <c r="AT33" i="27" s="1"/>
  <c r="AJ27" i="27"/>
  <c r="AK27" i="27"/>
  <c r="AT27" i="27" s="1"/>
  <c r="AJ21" i="27"/>
  <c r="AK21" i="27"/>
  <c r="AT21" i="27" s="1"/>
  <c r="AJ15" i="27"/>
  <c r="AK15" i="27"/>
  <c r="AT15" i="27" s="1"/>
  <c r="AJ9" i="27"/>
  <c r="AK9" i="27"/>
  <c r="AT9" i="27" s="1"/>
  <c r="AS23" i="47"/>
  <c r="AL23" i="47"/>
  <c r="AU23" i="47" s="1"/>
  <c r="AS41" i="47"/>
  <c r="AL41" i="47"/>
  <c r="AU41" i="47" s="1"/>
  <c r="AS59" i="47"/>
  <c r="AL59" i="47"/>
  <c r="AU59" i="47" s="1"/>
  <c r="AH82" i="85"/>
  <c r="AQ82" i="85" s="1"/>
  <c r="AS50" i="83"/>
  <c r="AL50" i="83"/>
  <c r="AU50" i="83" s="1"/>
  <c r="AL79" i="83"/>
  <c r="AU79" i="83" s="1"/>
  <c r="AS43" i="83"/>
  <c r="AL43" i="83"/>
  <c r="AU43" i="83" s="1"/>
  <c r="AH82" i="81"/>
  <c r="AQ82" i="81" s="1"/>
  <c r="AS27" i="47"/>
  <c r="AL27" i="47"/>
  <c r="AU27" i="47" s="1"/>
  <c r="AS63" i="83"/>
  <c r="AL63" i="83"/>
  <c r="AU63" i="83" s="1"/>
  <c r="AS73" i="83"/>
  <c r="AL73" i="83"/>
  <c r="AU73" i="83" s="1"/>
  <c r="AS42" i="83"/>
  <c r="AL42" i="83"/>
  <c r="AU42" i="83" s="1"/>
  <c r="AS8" i="47"/>
  <c r="AL8" i="47"/>
  <c r="AU8" i="47" s="1"/>
  <c r="AS70" i="83"/>
  <c r="AL70" i="83"/>
  <c r="AU70" i="83" s="1"/>
  <c r="AS5" i="83"/>
  <c r="AL5" i="83"/>
  <c r="AU5" i="83" s="1"/>
  <c r="AS32" i="83"/>
  <c r="AL32" i="83"/>
  <c r="AU32" i="83" s="1"/>
  <c r="AS72" i="83"/>
  <c r="AL72" i="83"/>
  <c r="AU72" i="83" s="1"/>
  <c r="AN81" i="90"/>
  <c r="AI81" i="90"/>
  <c r="Y81" i="78"/>
  <c r="X81" i="78"/>
  <c r="AJ4" i="47"/>
  <c r="AK4" i="47"/>
  <c r="AT4" i="47" s="1"/>
  <c r="AX13" i="35" l="1"/>
  <c r="S13" i="35" s="1"/>
  <c r="AC13" i="35" s="1"/>
  <c r="AB14" i="35" s="1"/>
  <c r="Z78" i="94"/>
  <c r="AX14" i="35"/>
  <c r="S14" i="35" s="1"/>
  <c r="AC14" i="35" s="1"/>
  <c r="AB15" i="35" s="1"/>
  <c r="Z81" i="78"/>
  <c r="AX12" i="35"/>
  <c r="S12" i="35" s="1"/>
  <c r="AC12" i="35" s="1"/>
  <c r="AB13" i="35" s="1"/>
  <c r="AX11" i="35"/>
  <c r="S11" i="35" s="1"/>
  <c r="AC11" i="35" s="1"/>
  <c r="AB12" i="35" s="1"/>
  <c r="Z82" i="90"/>
  <c r="AE82" i="90" s="1"/>
  <c r="AX16" i="35"/>
  <c r="S16" i="35" s="1"/>
  <c r="AC16" i="35" s="1"/>
  <c r="AB17" i="35" s="1"/>
  <c r="AX10" i="35"/>
  <c r="S10" i="35" s="1"/>
  <c r="AC10" i="35" s="1"/>
  <c r="AB11" i="35" s="1"/>
  <c r="Z83" i="42"/>
  <c r="AX15" i="35"/>
  <c r="S15" i="35" s="1"/>
  <c r="AC15" i="35" s="1"/>
  <c r="AB16" i="35" s="1"/>
  <c r="AX9" i="35"/>
  <c r="S9" i="35" s="1"/>
  <c r="AC9" i="35" s="1"/>
  <c r="AB10" i="35" s="1"/>
  <c r="AJ10" i="35" s="1"/>
  <c r="AX8" i="35"/>
  <c r="S8" i="35" s="1"/>
  <c r="AC8" i="35" s="1"/>
  <c r="AB9" i="35" s="1"/>
  <c r="Z81" i="46"/>
  <c r="W82" i="46" s="1"/>
  <c r="AG81" i="78"/>
  <c r="AP81" i="78" s="1"/>
  <c r="AF81" i="78"/>
  <c r="AO81" i="78" s="1"/>
  <c r="AE81" i="78"/>
  <c r="W82" i="78"/>
  <c r="AK5" i="35"/>
  <c r="AT5" i="35" s="1"/>
  <c r="W83" i="82"/>
  <c r="AE82" i="82"/>
  <c r="AG82" i="82"/>
  <c r="AP82" i="82" s="1"/>
  <c r="AF82" i="82"/>
  <c r="AO82" i="82" s="1"/>
  <c r="AG81" i="46"/>
  <c r="AP81" i="46" s="1"/>
  <c r="AE81" i="46"/>
  <c r="AF81" i="46"/>
  <c r="AO81" i="46" s="1"/>
  <c r="W84" i="42"/>
  <c r="AG83" i="42"/>
  <c r="AP83" i="42" s="1"/>
  <c r="AF83" i="42"/>
  <c r="AO83" i="42" s="1"/>
  <c r="AE83" i="42"/>
  <c r="AI82" i="86"/>
  <c r="AN82" i="86"/>
  <c r="AF82" i="33"/>
  <c r="AO82" i="33" s="1"/>
  <c r="AG82" i="33"/>
  <c r="AP82" i="33" s="1"/>
  <c r="W83" i="33"/>
  <c r="AE82" i="33"/>
  <c r="AH82" i="41"/>
  <c r="AQ82" i="41" s="1"/>
  <c r="AS23" i="27"/>
  <c r="AL23" i="27"/>
  <c r="AU23" i="27" s="1"/>
  <c r="AS41" i="27"/>
  <c r="AL41" i="27"/>
  <c r="AU41" i="27" s="1"/>
  <c r="AS59" i="27"/>
  <c r="AL59" i="27"/>
  <c r="AU59" i="27" s="1"/>
  <c r="AS78" i="27"/>
  <c r="AL78" i="27"/>
  <c r="AU78" i="27" s="1"/>
  <c r="AI79" i="29"/>
  <c r="AN79" i="29"/>
  <c r="AF83" i="73"/>
  <c r="AO83" i="73" s="1"/>
  <c r="AE83" i="73"/>
  <c r="W84" i="73"/>
  <c r="AG83" i="73"/>
  <c r="AP83" i="73" s="1"/>
  <c r="AH83" i="26"/>
  <c r="AQ83" i="26" s="1"/>
  <c r="AS18" i="27"/>
  <c r="AL18" i="27"/>
  <c r="AU18" i="27" s="1"/>
  <c r="AS36" i="27"/>
  <c r="AL36" i="27"/>
  <c r="AU36" i="27" s="1"/>
  <c r="AS54" i="27"/>
  <c r="AL54" i="27"/>
  <c r="AU54" i="27" s="1"/>
  <c r="AS72" i="27"/>
  <c r="AL72" i="27"/>
  <c r="AU72" i="27" s="1"/>
  <c r="AR79" i="45"/>
  <c r="AR80" i="46"/>
  <c r="AS19" i="27"/>
  <c r="AL19" i="27"/>
  <c r="AU19" i="27" s="1"/>
  <c r="AS37" i="27"/>
  <c r="AL37" i="27"/>
  <c r="AU37" i="27" s="1"/>
  <c r="AS55" i="27"/>
  <c r="AL55" i="27"/>
  <c r="AU55" i="27" s="1"/>
  <c r="AS73" i="27"/>
  <c r="AL73" i="27"/>
  <c r="AU73" i="27" s="1"/>
  <c r="X83" i="81"/>
  <c r="Y83" i="81"/>
  <c r="AK78" i="35"/>
  <c r="AT78" i="35" s="1"/>
  <c r="AJ78" i="35"/>
  <c r="AJ70" i="35"/>
  <c r="AK70" i="35"/>
  <c r="AT70" i="35" s="1"/>
  <c r="AJ64" i="35"/>
  <c r="AK64" i="35"/>
  <c r="AT64" i="35" s="1"/>
  <c r="AJ58" i="35"/>
  <c r="AK58" i="35"/>
  <c r="AT58" i="35" s="1"/>
  <c r="AJ52" i="35"/>
  <c r="AK52" i="35"/>
  <c r="AT52" i="35" s="1"/>
  <c r="AJ46" i="35"/>
  <c r="AK46" i="35"/>
  <c r="AT46" i="35" s="1"/>
  <c r="AJ40" i="35"/>
  <c r="AK40" i="35"/>
  <c r="AT40" i="35" s="1"/>
  <c r="AJ34" i="35"/>
  <c r="AK34" i="35"/>
  <c r="AT34" i="35" s="1"/>
  <c r="AJ28" i="35"/>
  <c r="AK28" i="35"/>
  <c r="AT28" i="35" s="1"/>
  <c r="AJ22" i="35"/>
  <c r="AK22" i="35"/>
  <c r="AT22" i="35" s="1"/>
  <c r="AJ16" i="35"/>
  <c r="AK16" i="35"/>
  <c r="AT16" i="35" s="1"/>
  <c r="Y83" i="30"/>
  <c r="X83" i="30"/>
  <c r="AN77" i="89"/>
  <c r="AI77" i="89"/>
  <c r="AS8" i="27"/>
  <c r="AL8" i="27"/>
  <c r="AU8" i="27" s="1"/>
  <c r="AR81" i="90"/>
  <c r="AS9" i="27"/>
  <c r="AL9" i="27"/>
  <c r="AU9" i="27" s="1"/>
  <c r="AS27" i="27"/>
  <c r="AL27" i="27"/>
  <c r="AU27" i="27" s="1"/>
  <c r="AS45" i="27"/>
  <c r="AL45" i="27"/>
  <c r="AU45" i="27" s="1"/>
  <c r="AS63" i="27"/>
  <c r="AL63" i="27"/>
  <c r="AU63" i="27" s="1"/>
  <c r="X78" i="75"/>
  <c r="Y78" i="75"/>
  <c r="AS16" i="27"/>
  <c r="AL16" i="27"/>
  <c r="AU16" i="27" s="1"/>
  <c r="AS34" i="27"/>
  <c r="AL34" i="27"/>
  <c r="AU34" i="27" s="1"/>
  <c r="AS52" i="27"/>
  <c r="AL52" i="27"/>
  <c r="AU52" i="27" s="1"/>
  <c r="AS70" i="27"/>
  <c r="AL70" i="27"/>
  <c r="AU70" i="27" s="1"/>
  <c r="AS10" i="47"/>
  <c r="AL10" i="47"/>
  <c r="AU10" i="47" s="1"/>
  <c r="AH79" i="74"/>
  <c r="AQ79" i="74" s="1"/>
  <c r="Z82" i="41"/>
  <c r="Y84" i="77"/>
  <c r="X84" i="77"/>
  <c r="AS21" i="47"/>
  <c r="AL21" i="47"/>
  <c r="AU21" i="47" s="1"/>
  <c r="AK75" i="35"/>
  <c r="AT75" i="35" s="1"/>
  <c r="AJ75" i="35"/>
  <c r="AJ69" i="35"/>
  <c r="AK69" i="35"/>
  <c r="AT69" i="35" s="1"/>
  <c r="AJ63" i="35"/>
  <c r="AK63" i="35"/>
  <c r="AT63" i="35" s="1"/>
  <c r="AJ57" i="35"/>
  <c r="AK57" i="35"/>
  <c r="AT57" i="35" s="1"/>
  <c r="AJ51" i="35"/>
  <c r="AK51" i="35"/>
  <c r="AT51" i="35" s="1"/>
  <c r="AJ45" i="35"/>
  <c r="AK45" i="35"/>
  <c r="AT45" i="35" s="1"/>
  <c r="AJ39" i="35"/>
  <c r="AK39" i="35"/>
  <c r="AT39" i="35" s="1"/>
  <c r="AJ33" i="35"/>
  <c r="AK33" i="35"/>
  <c r="AT33" i="35" s="1"/>
  <c r="AJ27" i="35"/>
  <c r="AK27" i="35"/>
  <c r="AT27" i="35" s="1"/>
  <c r="AJ21" i="35"/>
  <c r="AK21" i="35"/>
  <c r="AT21" i="35" s="1"/>
  <c r="AX3" i="35"/>
  <c r="S3" i="35" s="1"/>
  <c r="AC3" i="35" s="1"/>
  <c r="AI82" i="30"/>
  <c r="AN82" i="30"/>
  <c r="AS22" i="47"/>
  <c r="AL22" i="47"/>
  <c r="AU22" i="47" s="1"/>
  <c r="AH81" i="78"/>
  <c r="AQ81" i="78" s="1"/>
  <c r="AH82" i="93"/>
  <c r="AQ82" i="93" s="1"/>
  <c r="AT81" i="47"/>
  <c r="AI77" i="75"/>
  <c r="AN77" i="75"/>
  <c r="AR78" i="74"/>
  <c r="AR81" i="41"/>
  <c r="AR82" i="42"/>
  <c r="Y83" i="25"/>
  <c r="X83" i="25"/>
  <c r="Z79" i="74"/>
  <c r="AN83" i="77"/>
  <c r="AI83" i="77"/>
  <c r="AS11" i="27"/>
  <c r="AL11" i="27"/>
  <c r="AU11" i="27" s="1"/>
  <c r="AS29" i="27"/>
  <c r="AL29" i="27"/>
  <c r="AU29" i="27" s="1"/>
  <c r="AS47" i="27"/>
  <c r="AL47" i="27"/>
  <c r="AU47" i="27" s="1"/>
  <c r="AS65" i="27"/>
  <c r="AL65" i="27"/>
  <c r="AU65" i="27" s="1"/>
  <c r="AH82" i="82"/>
  <c r="AQ82" i="82" s="1"/>
  <c r="Z83" i="26"/>
  <c r="AS6" i="27"/>
  <c r="AL6" i="27"/>
  <c r="AU6" i="27" s="1"/>
  <c r="AS24" i="27"/>
  <c r="AL24" i="27"/>
  <c r="AU24" i="27" s="1"/>
  <c r="AS42" i="27"/>
  <c r="AL42" i="27"/>
  <c r="AU42" i="27" s="1"/>
  <c r="AS60" i="27"/>
  <c r="AL60" i="27"/>
  <c r="AU60" i="27" s="1"/>
  <c r="AS77" i="27"/>
  <c r="AL77" i="27"/>
  <c r="AU77" i="27" s="1"/>
  <c r="AS25" i="27"/>
  <c r="AL25" i="27"/>
  <c r="AU25" i="27" s="1"/>
  <c r="AS43" i="27"/>
  <c r="AL43" i="27"/>
  <c r="AU43" i="27" s="1"/>
  <c r="AS61" i="27"/>
  <c r="AL61" i="27"/>
  <c r="AU61" i="27" s="1"/>
  <c r="AJ74" i="35"/>
  <c r="AK74" i="35"/>
  <c r="AT74" i="35" s="1"/>
  <c r="AJ68" i="35"/>
  <c r="AK68" i="35"/>
  <c r="AT68" i="35" s="1"/>
  <c r="AJ62" i="35"/>
  <c r="AK62" i="35"/>
  <c r="AT62" i="35" s="1"/>
  <c r="AJ56" i="35"/>
  <c r="AK56" i="35"/>
  <c r="AT56" i="35" s="1"/>
  <c r="AJ50" i="35"/>
  <c r="AK50" i="35"/>
  <c r="AT50" i="35" s="1"/>
  <c r="AJ44" i="35"/>
  <c r="AK44" i="35"/>
  <c r="AT44" i="35" s="1"/>
  <c r="AJ38" i="35"/>
  <c r="AK38" i="35"/>
  <c r="AT38" i="35" s="1"/>
  <c r="AJ32" i="35"/>
  <c r="AK32" i="35"/>
  <c r="AT32" i="35" s="1"/>
  <c r="AJ26" i="35"/>
  <c r="AK26" i="35"/>
  <c r="AT26" i="35" s="1"/>
  <c r="AJ20" i="35"/>
  <c r="AK20" i="35"/>
  <c r="AT20" i="35" s="1"/>
  <c r="AK14" i="35"/>
  <c r="AT14" i="35" s="1"/>
  <c r="AX7" i="35"/>
  <c r="S7" i="35" s="1"/>
  <c r="AC7" i="35" s="1"/>
  <c r="AB8" i="35" s="1"/>
  <c r="AH81" i="46"/>
  <c r="AQ81" i="46" s="1"/>
  <c r="X78" i="89"/>
  <c r="Y78" i="89"/>
  <c r="AS14" i="27"/>
  <c r="AL14" i="27"/>
  <c r="AU14" i="27" s="1"/>
  <c r="AS32" i="27"/>
  <c r="AL32" i="27"/>
  <c r="AU32" i="27" s="1"/>
  <c r="AS50" i="27"/>
  <c r="AL50" i="27"/>
  <c r="AU50" i="27" s="1"/>
  <c r="AS68" i="27"/>
  <c r="AL68" i="27"/>
  <c r="AU68" i="27" s="1"/>
  <c r="AN81" i="34"/>
  <c r="AI81" i="34"/>
  <c r="AI82" i="85"/>
  <c r="AN82" i="85"/>
  <c r="AS4" i="47"/>
  <c r="AL4" i="47"/>
  <c r="AU4" i="47" s="1"/>
  <c r="AS15" i="27"/>
  <c r="AL15" i="27"/>
  <c r="AU15" i="27" s="1"/>
  <c r="AS33" i="27"/>
  <c r="AL33" i="27"/>
  <c r="AU33" i="27" s="1"/>
  <c r="AS51" i="27"/>
  <c r="AL51" i="27"/>
  <c r="AU51" i="27" s="1"/>
  <c r="AS69" i="27"/>
  <c r="AL69" i="27"/>
  <c r="AU69" i="27" s="1"/>
  <c r="AE83" i="37"/>
  <c r="W84" i="37"/>
  <c r="AF83" i="37"/>
  <c r="AO83" i="37" s="1"/>
  <c r="AG83" i="37"/>
  <c r="AP83" i="37" s="1"/>
  <c r="AH78" i="94"/>
  <c r="AQ78" i="94" s="1"/>
  <c r="X83" i="86"/>
  <c r="Y83" i="86"/>
  <c r="AJ4" i="27"/>
  <c r="AK4" i="27"/>
  <c r="AT4" i="27" s="1"/>
  <c r="AT81" i="27" s="1"/>
  <c r="AS22" i="27"/>
  <c r="AL22" i="27"/>
  <c r="AU22" i="27" s="1"/>
  <c r="AS40" i="27"/>
  <c r="AL40" i="27"/>
  <c r="AU40" i="27" s="1"/>
  <c r="AS58" i="27"/>
  <c r="AL58" i="27"/>
  <c r="AU58" i="27" s="1"/>
  <c r="AS76" i="27"/>
  <c r="AL76" i="27"/>
  <c r="AU76" i="27" s="1"/>
  <c r="AI82" i="25"/>
  <c r="AN82" i="25"/>
  <c r="AR82" i="26"/>
  <c r="AS35" i="27"/>
  <c r="AL35" i="27"/>
  <c r="AU35" i="27" s="1"/>
  <c r="AS53" i="27"/>
  <c r="AL53" i="27"/>
  <c r="AU53" i="27" s="1"/>
  <c r="AS71" i="27"/>
  <c r="AL71" i="27"/>
  <c r="AU71" i="27" s="1"/>
  <c r="AS7" i="27"/>
  <c r="AL7" i="27"/>
  <c r="AU7" i="27" s="1"/>
  <c r="AS75" i="27"/>
  <c r="AL75" i="27"/>
  <c r="AU75" i="27" s="1"/>
  <c r="AR81" i="93"/>
  <c r="AJ73" i="35"/>
  <c r="AK73" i="35"/>
  <c r="AT73" i="35" s="1"/>
  <c r="AJ67" i="35"/>
  <c r="AK67" i="35"/>
  <c r="AT67" i="35" s="1"/>
  <c r="AJ61" i="35"/>
  <c r="AK61" i="35"/>
  <c r="AT61" i="35" s="1"/>
  <c r="AJ55" i="35"/>
  <c r="AK55" i="35"/>
  <c r="AT55" i="35" s="1"/>
  <c r="AJ49" i="35"/>
  <c r="AK49" i="35"/>
  <c r="AT49" i="35" s="1"/>
  <c r="AJ43" i="35"/>
  <c r="AK43" i="35"/>
  <c r="AT43" i="35" s="1"/>
  <c r="AJ37" i="35"/>
  <c r="AK37" i="35"/>
  <c r="AT37" i="35" s="1"/>
  <c r="AJ31" i="35"/>
  <c r="AK31" i="35"/>
  <c r="AT31" i="35" s="1"/>
  <c r="AJ25" i="35"/>
  <c r="AK25" i="35"/>
  <c r="AT25" i="35" s="1"/>
  <c r="AJ19" i="35"/>
  <c r="AK19" i="35"/>
  <c r="AT19" i="35" s="1"/>
  <c r="AJ13" i="35"/>
  <c r="AK13" i="35"/>
  <c r="AT13" i="35" s="1"/>
  <c r="AX6" i="35"/>
  <c r="S6" i="35" s="1"/>
  <c r="AC6" i="35" s="1"/>
  <c r="AB7" i="35" s="1"/>
  <c r="AS15" i="47"/>
  <c r="AL15" i="47"/>
  <c r="AU15" i="47" s="1"/>
  <c r="AH80" i="45"/>
  <c r="AQ80" i="45" s="1"/>
  <c r="W79" i="94"/>
  <c r="AG78" i="94"/>
  <c r="AP78" i="94" s="1"/>
  <c r="AF78" i="94"/>
  <c r="AO78" i="94" s="1"/>
  <c r="AE78" i="94"/>
  <c r="AS4" i="83"/>
  <c r="AS81" i="83" s="1"/>
  <c r="AL4" i="83"/>
  <c r="AU4" i="83" s="1"/>
  <c r="AU81" i="83" s="1"/>
  <c r="C11" i="83" s="1"/>
  <c r="F36" i="97" s="1"/>
  <c r="AS3" i="27"/>
  <c r="AL3" i="27"/>
  <c r="AU3" i="27" s="1"/>
  <c r="AS17" i="27"/>
  <c r="AL17" i="27"/>
  <c r="AU17" i="27" s="1"/>
  <c r="X84" i="38"/>
  <c r="Y84" i="38"/>
  <c r="AH83" i="42"/>
  <c r="AQ83" i="42" s="1"/>
  <c r="AS12" i="27"/>
  <c r="AL12" i="27"/>
  <c r="AU12" i="27" s="1"/>
  <c r="AS30" i="27"/>
  <c r="AL30" i="27"/>
  <c r="AU30" i="27" s="1"/>
  <c r="AS48" i="27"/>
  <c r="AL48" i="27"/>
  <c r="AU48" i="27" s="1"/>
  <c r="AS66" i="27"/>
  <c r="AL66" i="27"/>
  <c r="AU66" i="27" s="1"/>
  <c r="AS31" i="27"/>
  <c r="AL31" i="27"/>
  <c r="AU31" i="27" s="1"/>
  <c r="AS49" i="27"/>
  <c r="AL49" i="27"/>
  <c r="AU49" i="27" s="1"/>
  <c r="AS67" i="27"/>
  <c r="AL67" i="27"/>
  <c r="AU67" i="27" s="1"/>
  <c r="AN82" i="81"/>
  <c r="AI82" i="81"/>
  <c r="AJ76" i="35"/>
  <c r="AK76" i="35"/>
  <c r="AT76" i="35" s="1"/>
  <c r="AK72" i="35"/>
  <c r="AT72" i="35" s="1"/>
  <c r="AJ72" i="35"/>
  <c r="AJ66" i="35"/>
  <c r="AK66" i="35"/>
  <c r="AT66" i="35" s="1"/>
  <c r="AJ60" i="35"/>
  <c r="AK60" i="35"/>
  <c r="AT60" i="35" s="1"/>
  <c r="AJ54" i="35"/>
  <c r="AK54" i="35"/>
  <c r="AT54" i="35" s="1"/>
  <c r="AJ48" i="35"/>
  <c r="AK48" i="35"/>
  <c r="AT48" i="35" s="1"/>
  <c r="AJ42" i="35"/>
  <c r="AK42" i="35"/>
  <c r="AT42" i="35" s="1"/>
  <c r="AJ36" i="35"/>
  <c r="AK36" i="35"/>
  <c r="AT36" i="35" s="1"/>
  <c r="AJ30" i="35"/>
  <c r="AK30" i="35"/>
  <c r="AT30" i="35" s="1"/>
  <c r="AJ24" i="35"/>
  <c r="AK24" i="35"/>
  <c r="AT24" i="35" s="1"/>
  <c r="AJ18" i="35"/>
  <c r="AK18" i="35"/>
  <c r="AT18" i="35" s="1"/>
  <c r="AJ12" i="35"/>
  <c r="AK12" i="35"/>
  <c r="AT12" i="35" s="1"/>
  <c r="AX5" i="35"/>
  <c r="S5" i="35" s="1"/>
  <c r="AC5" i="35" s="1"/>
  <c r="AB6" i="35" s="1"/>
  <c r="AS20" i="27"/>
  <c r="AL20" i="27"/>
  <c r="AU20" i="27" s="1"/>
  <c r="AS38" i="27"/>
  <c r="AL38" i="27"/>
  <c r="AU38" i="27" s="1"/>
  <c r="AS56" i="27"/>
  <c r="AL56" i="27"/>
  <c r="AU56" i="27" s="1"/>
  <c r="AS74" i="27"/>
  <c r="AL74" i="27"/>
  <c r="AU74" i="27" s="1"/>
  <c r="Z80" i="45"/>
  <c r="X82" i="34"/>
  <c r="Y82" i="34"/>
  <c r="AS21" i="27"/>
  <c r="AL21" i="27"/>
  <c r="AU21" i="27" s="1"/>
  <c r="AS39" i="27"/>
  <c r="AL39" i="27"/>
  <c r="AU39" i="27" s="1"/>
  <c r="AS57" i="27"/>
  <c r="AL57" i="27"/>
  <c r="AU57" i="27" s="1"/>
  <c r="AS16" i="47"/>
  <c r="AL16" i="47"/>
  <c r="AU16" i="47" s="1"/>
  <c r="AH82" i="90"/>
  <c r="AQ82" i="90" s="1"/>
  <c r="Z82" i="93"/>
  <c r="AS10" i="27"/>
  <c r="AL10" i="27"/>
  <c r="AU10" i="27" s="1"/>
  <c r="AS28" i="27"/>
  <c r="AL28" i="27"/>
  <c r="AU28" i="27" s="1"/>
  <c r="AS46" i="27"/>
  <c r="AL46" i="27"/>
  <c r="AU46" i="27" s="1"/>
  <c r="AS64" i="27"/>
  <c r="AL64" i="27"/>
  <c r="AU64" i="27" s="1"/>
  <c r="AR77" i="94"/>
  <c r="AS5" i="27"/>
  <c r="AL5" i="27"/>
  <c r="AU5" i="27" s="1"/>
  <c r="Y80" i="29"/>
  <c r="X80" i="29"/>
  <c r="AI83" i="38"/>
  <c r="AN83" i="38"/>
  <c r="AX79" i="35"/>
  <c r="S79" i="35" s="1"/>
  <c r="AC79" i="35" s="1"/>
  <c r="AJ79" i="35" s="1"/>
  <c r="AS79" i="35" s="1"/>
  <c r="AG79" i="35"/>
  <c r="AP79" i="35" s="1"/>
  <c r="AP81" i="35" s="1"/>
  <c r="AF79" i="35"/>
  <c r="AO79" i="35" s="1"/>
  <c r="AO81" i="35" s="1"/>
  <c r="AE79" i="35"/>
  <c r="AR81" i="82"/>
  <c r="AS13" i="27"/>
  <c r="AL13" i="27"/>
  <c r="AU13" i="27" s="1"/>
  <c r="AR80" i="78"/>
  <c r="AJ77" i="35"/>
  <c r="AK77" i="35"/>
  <c r="AT77" i="35" s="1"/>
  <c r="AJ71" i="35"/>
  <c r="AK71" i="35"/>
  <c r="AT71" i="35" s="1"/>
  <c r="AJ65" i="35"/>
  <c r="AK65" i="35"/>
  <c r="AT65" i="35" s="1"/>
  <c r="AJ59" i="35"/>
  <c r="AK59" i="35"/>
  <c r="AT59" i="35" s="1"/>
  <c r="AJ53" i="35"/>
  <c r="AK53" i="35"/>
  <c r="AT53" i="35" s="1"/>
  <c r="AJ47" i="35"/>
  <c r="AK47" i="35"/>
  <c r="AT47" i="35" s="1"/>
  <c r="AJ41" i="35"/>
  <c r="AK41" i="35"/>
  <c r="AT41" i="35" s="1"/>
  <c r="AJ35" i="35"/>
  <c r="AK35" i="35"/>
  <c r="AT35" i="35" s="1"/>
  <c r="AJ29" i="35"/>
  <c r="AK29" i="35"/>
  <c r="AT29" i="35" s="1"/>
  <c r="AJ23" i="35"/>
  <c r="AK23" i="35"/>
  <c r="AT23" i="35" s="1"/>
  <c r="AJ17" i="35"/>
  <c r="AK17" i="35"/>
  <c r="AT17" i="35" s="1"/>
  <c r="AS26" i="27"/>
  <c r="AL26" i="27"/>
  <c r="AU26" i="27" s="1"/>
  <c r="AS44" i="27"/>
  <c r="AL44" i="27"/>
  <c r="AU44" i="27" s="1"/>
  <c r="AS62" i="27"/>
  <c r="AL62" i="27"/>
  <c r="AU62" i="27" s="1"/>
  <c r="AN79" i="27"/>
  <c r="AN81" i="27" s="1"/>
  <c r="AI79" i="27"/>
  <c r="Y83" i="85"/>
  <c r="X83" i="85"/>
  <c r="Z83" i="30" l="1"/>
  <c r="AJ9" i="35"/>
  <c r="AK9" i="35"/>
  <c r="AT9" i="35" s="1"/>
  <c r="AK10" i="35"/>
  <c r="AT10" i="35" s="1"/>
  <c r="W83" i="90"/>
  <c r="AF82" i="90"/>
  <c r="AO82" i="90" s="1"/>
  <c r="AG82" i="90"/>
  <c r="AP82" i="90" s="1"/>
  <c r="AJ11" i="35"/>
  <c r="AS11" i="35" s="1"/>
  <c r="AJ15" i="35"/>
  <c r="Z83" i="25"/>
  <c r="AE83" i="25" s="1"/>
  <c r="Z78" i="89"/>
  <c r="AG78" i="89" s="1"/>
  <c r="AP78" i="89" s="1"/>
  <c r="AK15" i="35"/>
  <c r="AT15" i="35" s="1"/>
  <c r="AK11" i="35"/>
  <c r="AT11" i="35" s="1"/>
  <c r="Z78" i="75"/>
  <c r="W79" i="75" s="1"/>
  <c r="AJ14" i="35"/>
  <c r="AS81" i="47"/>
  <c r="Z84" i="77"/>
  <c r="AG84" i="77" s="1"/>
  <c r="AP84" i="77" s="1"/>
  <c r="AU81" i="47"/>
  <c r="C11" i="47" s="1"/>
  <c r="AF84" i="77"/>
  <c r="AO84" i="77" s="1"/>
  <c r="AG83" i="25"/>
  <c r="AP83" i="25" s="1"/>
  <c r="AL79" i="27"/>
  <c r="AU79" i="27" s="1"/>
  <c r="AR79" i="27"/>
  <c r="AR81" i="27" s="1"/>
  <c r="AF80" i="45"/>
  <c r="AO80" i="45" s="1"/>
  <c r="AE80" i="45"/>
  <c r="W81" i="45"/>
  <c r="AG80" i="45"/>
  <c r="AP80" i="45" s="1"/>
  <c r="AS72" i="35"/>
  <c r="AL72" i="35"/>
  <c r="AU72" i="35" s="1"/>
  <c r="AG83" i="26"/>
  <c r="AP83" i="26" s="1"/>
  <c r="AF83" i="26"/>
  <c r="AO83" i="26" s="1"/>
  <c r="AE83" i="26"/>
  <c r="W84" i="26"/>
  <c r="AR82" i="30"/>
  <c r="AS75" i="35"/>
  <c r="AL75" i="35"/>
  <c r="AU75" i="35" s="1"/>
  <c r="AH78" i="75"/>
  <c r="AQ78" i="75" s="1"/>
  <c r="AG83" i="30"/>
  <c r="AP83" i="30" s="1"/>
  <c r="AF83" i="30"/>
  <c r="AO83" i="30" s="1"/>
  <c r="AE83" i="30"/>
  <c r="W84" i="30"/>
  <c r="AS22" i="35"/>
  <c r="AL22" i="35"/>
  <c r="AU22" i="35" s="1"/>
  <c r="AS40" i="35"/>
  <c r="AL40" i="35"/>
  <c r="AU40" i="35" s="1"/>
  <c r="AS58" i="35"/>
  <c r="AL58" i="35"/>
  <c r="AU58" i="35" s="1"/>
  <c r="AR79" i="29"/>
  <c r="Y82" i="46"/>
  <c r="Z82" i="46" s="1"/>
  <c r="X82" i="46"/>
  <c r="AS23" i="35"/>
  <c r="AL23" i="35"/>
  <c r="AU23" i="35" s="1"/>
  <c r="AS41" i="35"/>
  <c r="AL41" i="35"/>
  <c r="AU41" i="35" s="1"/>
  <c r="AS59" i="35"/>
  <c r="AL59" i="35"/>
  <c r="AU59" i="35" s="1"/>
  <c r="AS77" i="35"/>
  <c r="AL77" i="35"/>
  <c r="AU77" i="35" s="1"/>
  <c r="AE82" i="93"/>
  <c r="W83" i="93"/>
  <c r="AF82" i="93"/>
  <c r="AO82" i="93" s="1"/>
  <c r="AG82" i="93"/>
  <c r="AP82" i="93" s="1"/>
  <c r="AS18" i="35"/>
  <c r="AL18" i="35"/>
  <c r="AU18" i="35" s="1"/>
  <c r="AS36" i="35"/>
  <c r="AL36" i="35"/>
  <c r="AU36" i="35" s="1"/>
  <c r="AS54" i="35"/>
  <c r="AL54" i="35"/>
  <c r="AU54" i="35" s="1"/>
  <c r="AS13" i="35"/>
  <c r="AL13" i="35"/>
  <c r="AU13" i="35" s="1"/>
  <c r="AS31" i="35"/>
  <c r="AL31" i="35"/>
  <c r="AU31" i="35" s="1"/>
  <c r="AS49" i="35"/>
  <c r="AL49" i="35"/>
  <c r="AU49" i="35" s="1"/>
  <c r="AS67" i="35"/>
  <c r="AL67" i="35"/>
  <c r="AU67" i="35" s="1"/>
  <c r="AS4" i="27"/>
  <c r="AS81" i="27" s="1"/>
  <c r="AL4" i="27"/>
  <c r="AU4" i="27" s="1"/>
  <c r="AU81" i="27" s="1"/>
  <c r="C11" i="27" s="1"/>
  <c r="Y84" i="37"/>
  <c r="X84" i="37"/>
  <c r="AS20" i="35"/>
  <c r="AL20" i="35"/>
  <c r="AU20" i="35" s="1"/>
  <c r="AS38" i="35"/>
  <c r="AL38" i="35"/>
  <c r="AU38" i="35" s="1"/>
  <c r="AS56" i="35"/>
  <c r="AL56" i="35"/>
  <c r="AU56" i="35" s="1"/>
  <c r="AS74" i="35"/>
  <c r="AL74" i="35"/>
  <c r="AU74" i="35" s="1"/>
  <c r="AB4" i="35"/>
  <c r="AJ3" i="35"/>
  <c r="AS21" i="35"/>
  <c r="AL21" i="35"/>
  <c r="AU21" i="35" s="1"/>
  <c r="AS39" i="35"/>
  <c r="AL39" i="35"/>
  <c r="AU39" i="35" s="1"/>
  <c r="AS57" i="35"/>
  <c r="AL57" i="35"/>
  <c r="AU57" i="35" s="1"/>
  <c r="AG82" i="41"/>
  <c r="AP82" i="41" s="1"/>
  <c r="AF82" i="41"/>
  <c r="AO82" i="41" s="1"/>
  <c r="AE82" i="41"/>
  <c r="W83" i="41"/>
  <c r="AE78" i="75"/>
  <c r="X84" i="42"/>
  <c r="Z84" i="42" s="1"/>
  <c r="Y84" i="42"/>
  <c r="AJ5" i="35"/>
  <c r="AR83" i="38"/>
  <c r="AH84" i="38"/>
  <c r="AQ84" i="38" s="1"/>
  <c r="AI83" i="37"/>
  <c r="AN83" i="37"/>
  <c r="AR82" i="85"/>
  <c r="AH78" i="89"/>
  <c r="AQ78" i="89" s="1"/>
  <c r="AR83" i="77"/>
  <c r="AR77" i="89"/>
  <c r="AS10" i="35"/>
  <c r="AL10" i="35"/>
  <c r="AU10" i="35" s="1"/>
  <c r="AS28" i="35"/>
  <c r="AL28" i="35"/>
  <c r="AU28" i="35" s="1"/>
  <c r="AS46" i="35"/>
  <c r="AL46" i="35"/>
  <c r="AU46" i="35" s="1"/>
  <c r="AS64" i="35"/>
  <c r="AL64" i="35"/>
  <c r="AU64" i="35" s="1"/>
  <c r="AH83" i="81"/>
  <c r="AQ83" i="81" s="1"/>
  <c r="X84" i="73"/>
  <c r="Y84" i="73"/>
  <c r="AR82" i="86"/>
  <c r="Y83" i="90"/>
  <c r="X83" i="90"/>
  <c r="Y82" i="78"/>
  <c r="X82" i="78"/>
  <c r="AH83" i="85"/>
  <c r="AQ83" i="85" s="1"/>
  <c r="AS29" i="35"/>
  <c r="AL29" i="35"/>
  <c r="AU29" i="35" s="1"/>
  <c r="AS47" i="35"/>
  <c r="AL47" i="35"/>
  <c r="AU47" i="35" s="1"/>
  <c r="AS65" i="35"/>
  <c r="AL65" i="35"/>
  <c r="AU65" i="35" s="1"/>
  <c r="AI79" i="35"/>
  <c r="AN79" i="35"/>
  <c r="AN81" i="35" s="1"/>
  <c r="AH80" i="29"/>
  <c r="AQ80" i="29" s="1"/>
  <c r="AJ6" i="35"/>
  <c r="AK6" i="35"/>
  <c r="AT6" i="35" s="1"/>
  <c r="AS24" i="35"/>
  <c r="AL24" i="35"/>
  <c r="AU24" i="35" s="1"/>
  <c r="AS42" i="35"/>
  <c r="AL42" i="35"/>
  <c r="AU42" i="35" s="1"/>
  <c r="AS60" i="35"/>
  <c r="AL60" i="35"/>
  <c r="AU60" i="35" s="1"/>
  <c r="AS76" i="35"/>
  <c r="AL76" i="35"/>
  <c r="AU76" i="35" s="1"/>
  <c r="Z84" i="38"/>
  <c r="X79" i="94"/>
  <c r="Y79" i="94"/>
  <c r="AS19" i="35"/>
  <c r="AL19" i="35"/>
  <c r="AU19" i="35" s="1"/>
  <c r="AS37" i="35"/>
  <c r="AL37" i="35"/>
  <c r="AU37" i="35" s="1"/>
  <c r="AS55" i="35"/>
  <c r="AL55" i="35"/>
  <c r="AU55" i="35" s="1"/>
  <c r="AS73" i="35"/>
  <c r="AL73" i="35"/>
  <c r="AU73" i="35" s="1"/>
  <c r="AR82" i="25"/>
  <c r="AH83" i="86"/>
  <c r="AQ83" i="86" s="1"/>
  <c r="AR81" i="34"/>
  <c r="AJ8" i="35"/>
  <c r="AK8" i="35"/>
  <c r="AT8" i="35" s="1"/>
  <c r="AS26" i="35"/>
  <c r="AL26" i="35"/>
  <c r="AU26" i="35" s="1"/>
  <c r="AS44" i="35"/>
  <c r="AL44" i="35"/>
  <c r="AU44" i="35" s="1"/>
  <c r="AS62" i="35"/>
  <c r="AL62" i="35"/>
  <c r="AU62" i="35" s="1"/>
  <c r="AR77" i="75"/>
  <c r="AS9" i="35"/>
  <c r="AL9" i="35"/>
  <c r="AU9" i="35" s="1"/>
  <c r="AS27" i="35"/>
  <c r="AL27" i="35"/>
  <c r="AU27" i="35" s="1"/>
  <c r="AS45" i="35"/>
  <c r="AL45" i="35"/>
  <c r="AU45" i="35" s="1"/>
  <c r="AS63" i="35"/>
  <c r="AL63" i="35"/>
  <c r="AU63" i="35" s="1"/>
  <c r="Z83" i="81"/>
  <c r="AI83" i="73"/>
  <c r="AN83" i="73"/>
  <c r="AN82" i="33"/>
  <c r="AI82" i="33"/>
  <c r="AI83" i="42"/>
  <c r="AN83" i="42"/>
  <c r="AI81" i="46"/>
  <c r="AN81" i="46"/>
  <c r="AI82" i="82"/>
  <c r="AN82" i="82"/>
  <c r="AN81" i="78"/>
  <c r="AI81" i="78"/>
  <c r="AH82" i="34"/>
  <c r="AQ82" i="34" s="1"/>
  <c r="AR82" i="81"/>
  <c r="AK79" i="35"/>
  <c r="AT79" i="35" s="1"/>
  <c r="Z83" i="86"/>
  <c r="W80" i="74"/>
  <c r="AG79" i="74"/>
  <c r="AP79" i="74" s="1"/>
  <c r="AF79" i="74"/>
  <c r="AO79" i="74" s="1"/>
  <c r="AE79" i="74"/>
  <c r="AH84" i="77"/>
  <c r="AQ84" i="77" s="1"/>
  <c r="AH83" i="30"/>
  <c r="AQ83" i="30" s="1"/>
  <c r="AS16" i="35"/>
  <c r="AL16" i="35"/>
  <c r="AU16" i="35" s="1"/>
  <c r="AS34" i="35"/>
  <c r="AL34" i="35"/>
  <c r="AU34" i="35" s="1"/>
  <c r="AS52" i="35"/>
  <c r="AL52" i="35"/>
  <c r="AU52" i="35" s="1"/>
  <c r="AS70" i="35"/>
  <c r="AL70" i="35"/>
  <c r="AU70" i="35" s="1"/>
  <c r="X83" i="33"/>
  <c r="Y83" i="33"/>
  <c r="Z83" i="85"/>
  <c r="AS17" i="35"/>
  <c r="AL17" i="35"/>
  <c r="AU17" i="35" s="1"/>
  <c r="AS35" i="35"/>
  <c r="AL35" i="35"/>
  <c r="AU35" i="35" s="1"/>
  <c r="AS53" i="35"/>
  <c r="AL53" i="35"/>
  <c r="AU53" i="35" s="1"/>
  <c r="AS71" i="35"/>
  <c r="AL71" i="35"/>
  <c r="AU71" i="35" s="1"/>
  <c r="Z80" i="29"/>
  <c r="Z82" i="34"/>
  <c r="AS12" i="35"/>
  <c r="AL12" i="35"/>
  <c r="AU12" i="35" s="1"/>
  <c r="AS30" i="35"/>
  <c r="AL30" i="35"/>
  <c r="AU30" i="35" s="1"/>
  <c r="AS48" i="35"/>
  <c r="AL48" i="35"/>
  <c r="AU48" i="35" s="1"/>
  <c r="AS66" i="35"/>
  <c r="AL66" i="35"/>
  <c r="AU66" i="35" s="1"/>
  <c r="AI78" i="94"/>
  <c r="AN78" i="94"/>
  <c r="AJ7" i="35"/>
  <c r="AK7" i="35"/>
  <c r="AT7" i="35" s="1"/>
  <c r="AS25" i="35"/>
  <c r="AL25" i="35"/>
  <c r="AU25" i="35" s="1"/>
  <c r="AS43" i="35"/>
  <c r="AL43" i="35"/>
  <c r="AU43" i="35" s="1"/>
  <c r="AS61" i="35"/>
  <c r="AL61" i="35"/>
  <c r="AU61" i="35" s="1"/>
  <c r="AS14" i="35"/>
  <c r="AL14" i="35"/>
  <c r="AU14" i="35" s="1"/>
  <c r="AS32" i="35"/>
  <c r="AL32" i="35"/>
  <c r="AU32" i="35" s="1"/>
  <c r="AS50" i="35"/>
  <c r="AL50" i="35"/>
  <c r="AU50" i="35" s="1"/>
  <c r="AS68" i="35"/>
  <c r="AL68" i="35"/>
  <c r="AU68" i="35" s="1"/>
  <c r="AH83" i="25"/>
  <c r="AQ83" i="25" s="1"/>
  <c r="AS15" i="35"/>
  <c r="AL15" i="35"/>
  <c r="AU15" i="35" s="1"/>
  <c r="AS33" i="35"/>
  <c r="AL33" i="35"/>
  <c r="AU33" i="35" s="1"/>
  <c r="AS51" i="35"/>
  <c r="AL51" i="35"/>
  <c r="AU51" i="35" s="1"/>
  <c r="AS69" i="35"/>
  <c r="AL69" i="35"/>
  <c r="AU69" i="35" s="1"/>
  <c r="AS78" i="35"/>
  <c r="AL78" i="35"/>
  <c r="AU78" i="35" s="1"/>
  <c r="Y83" i="82"/>
  <c r="X83" i="82"/>
  <c r="AN82" i="90"/>
  <c r="AI82" i="90"/>
  <c r="W85" i="77" l="1"/>
  <c r="AF78" i="89"/>
  <c r="AO78" i="89" s="1"/>
  <c r="W84" i="25"/>
  <c r="AE78" i="89"/>
  <c r="AF83" i="25"/>
  <c r="AO83" i="25" s="1"/>
  <c r="W79" i="89"/>
  <c r="AF78" i="75"/>
  <c r="AO78" i="75" s="1"/>
  <c r="AG78" i="75"/>
  <c r="AP78" i="75" s="1"/>
  <c r="AL11" i="35"/>
  <c r="AU11" i="35" s="1"/>
  <c r="Z82" i="78"/>
  <c r="AF82" i="78" s="1"/>
  <c r="AO82" i="78" s="1"/>
  <c r="AE84" i="77"/>
  <c r="AN84" i="77" s="1"/>
  <c r="AE82" i="46"/>
  <c r="W83" i="46"/>
  <c r="AG82" i="46"/>
  <c r="AP82" i="46" s="1"/>
  <c r="AF82" i="46"/>
  <c r="AO82" i="46" s="1"/>
  <c r="W83" i="78"/>
  <c r="AG82" i="78"/>
  <c r="AP82" i="78" s="1"/>
  <c r="AE82" i="78"/>
  <c r="AR82" i="90"/>
  <c r="AI79" i="74"/>
  <c r="AN79" i="74"/>
  <c r="AH82" i="78"/>
  <c r="AQ82" i="78" s="1"/>
  <c r="AR83" i="37"/>
  <c r="AE84" i="42"/>
  <c r="W85" i="42"/>
  <c r="AF84" i="42"/>
  <c r="AO84" i="42" s="1"/>
  <c r="AG84" i="42"/>
  <c r="AP84" i="42" s="1"/>
  <c r="AJ4" i="35"/>
  <c r="AK4" i="35"/>
  <c r="AT4" i="35" s="1"/>
  <c r="AT81" i="35" s="1"/>
  <c r="AH82" i="46"/>
  <c r="AQ82" i="46" s="1"/>
  <c r="Y84" i="30"/>
  <c r="X84" i="30"/>
  <c r="X85" i="77"/>
  <c r="Y85" i="77"/>
  <c r="X83" i="41"/>
  <c r="Z83" i="41" s="1"/>
  <c r="Y83" i="41"/>
  <c r="AN83" i="30"/>
  <c r="AI83" i="30"/>
  <c r="AR83" i="73"/>
  <c r="AH83" i="82"/>
  <c r="AQ83" i="82" s="1"/>
  <c r="AF83" i="85"/>
  <c r="AO83" i="85" s="1"/>
  <c r="AE83" i="85"/>
  <c r="W84" i="85"/>
  <c r="AG83" i="85"/>
  <c r="AP83" i="85" s="1"/>
  <c r="AR81" i="78"/>
  <c r="AG83" i="81"/>
  <c r="AP83" i="81" s="1"/>
  <c r="AF83" i="81"/>
  <c r="AO83" i="81" s="1"/>
  <c r="W84" i="81"/>
  <c r="AE83" i="81"/>
  <c r="AS8" i="35"/>
  <c r="AL8" i="35"/>
  <c r="AU8" i="35" s="1"/>
  <c r="X79" i="75"/>
  <c r="Y79" i="75"/>
  <c r="AN82" i="41"/>
  <c r="AI82" i="41"/>
  <c r="Y83" i="93"/>
  <c r="X83" i="93"/>
  <c r="X84" i="26"/>
  <c r="Y84" i="26"/>
  <c r="AI84" i="77"/>
  <c r="AR83" i="42"/>
  <c r="AH79" i="94"/>
  <c r="AQ79" i="94" s="1"/>
  <c r="AS6" i="35"/>
  <c r="AL6" i="35"/>
  <c r="AU6" i="35" s="1"/>
  <c r="AH83" i="90"/>
  <c r="AQ83" i="90" s="1"/>
  <c r="AH84" i="73"/>
  <c r="AQ84" i="73" s="1"/>
  <c r="AS5" i="35"/>
  <c r="AL5" i="35"/>
  <c r="AU5" i="35" s="1"/>
  <c r="AN78" i="75"/>
  <c r="AI78" i="75"/>
  <c r="AH84" i="37"/>
  <c r="AQ84" i="37" s="1"/>
  <c r="AI82" i="93"/>
  <c r="AN82" i="93"/>
  <c r="AN83" i="26"/>
  <c r="AI83" i="26"/>
  <c r="AI78" i="89"/>
  <c r="AN78" i="89"/>
  <c r="AR78" i="94"/>
  <c r="Z83" i="82"/>
  <c r="AF82" i="34"/>
  <c r="AO82" i="34" s="1"/>
  <c r="W83" i="34"/>
  <c r="AG82" i="34"/>
  <c r="AP82" i="34" s="1"/>
  <c r="AE82" i="34"/>
  <c r="AH83" i="33"/>
  <c r="AQ83" i="33" s="1"/>
  <c r="X80" i="74"/>
  <c r="Y80" i="74"/>
  <c r="AR82" i="33"/>
  <c r="Z79" i="94"/>
  <c r="AL79" i="35"/>
  <c r="AU79" i="35" s="1"/>
  <c r="AR79" i="35"/>
  <c r="AR81" i="35" s="1"/>
  <c r="Z84" i="73"/>
  <c r="X81" i="45"/>
  <c r="Y81" i="45"/>
  <c r="X84" i="25"/>
  <c r="Y84" i="25"/>
  <c r="AR81" i="46"/>
  <c r="AS7" i="35"/>
  <c r="AL7" i="35"/>
  <c r="AU7" i="35" s="1"/>
  <c r="AG80" i="29"/>
  <c r="AP80" i="29" s="1"/>
  <c r="AF80" i="29"/>
  <c r="AO80" i="29" s="1"/>
  <c r="AE80" i="29"/>
  <c r="W81" i="29"/>
  <c r="Z83" i="33"/>
  <c r="AE83" i="86"/>
  <c r="AF83" i="86"/>
  <c r="AO83" i="86" s="1"/>
  <c r="W84" i="86"/>
  <c r="AG83" i="86"/>
  <c r="AP83" i="86" s="1"/>
  <c r="AR82" i="82"/>
  <c r="AG84" i="38"/>
  <c r="AP84" i="38" s="1"/>
  <c r="AE84" i="38"/>
  <c r="AF84" i="38"/>
  <c r="AO84" i="38" s="1"/>
  <c r="W85" i="38"/>
  <c r="Z83" i="90"/>
  <c r="AH84" i="42"/>
  <c r="AQ84" i="42" s="1"/>
  <c r="AS3" i="35"/>
  <c r="AL3" i="35"/>
  <c r="AU3" i="35" s="1"/>
  <c r="Z84" i="37"/>
  <c r="AI80" i="45"/>
  <c r="AN80" i="45"/>
  <c r="AN83" i="25"/>
  <c r="AI83" i="25"/>
  <c r="X79" i="89"/>
  <c r="Y79" i="89"/>
  <c r="Z79" i="75" l="1"/>
  <c r="Z80" i="74"/>
  <c r="Z84" i="25"/>
  <c r="Z85" i="77"/>
  <c r="AE85" i="77" s="1"/>
  <c r="Z83" i="93"/>
  <c r="Z84" i="30"/>
  <c r="AF84" i="30" s="1"/>
  <c r="AO84" i="30" s="1"/>
  <c r="W84" i="41"/>
  <c r="AG83" i="41"/>
  <c r="AP83" i="41" s="1"/>
  <c r="AF83" i="41"/>
  <c r="AO83" i="41" s="1"/>
  <c r="AE83" i="41"/>
  <c r="Y85" i="38"/>
  <c r="X85" i="38"/>
  <c r="X85" i="42"/>
  <c r="Y85" i="42"/>
  <c r="W84" i="33"/>
  <c r="AG83" i="33"/>
  <c r="AP83" i="33" s="1"/>
  <c r="AF83" i="33"/>
  <c r="AO83" i="33" s="1"/>
  <c r="AE83" i="33"/>
  <c r="W85" i="25"/>
  <c r="AG84" i="25"/>
  <c r="AP84" i="25" s="1"/>
  <c r="AF84" i="25"/>
  <c r="AO84" i="25" s="1"/>
  <c r="AE84" i="25"/>
  <c r="AE80" i="74"/>
  <c r="W81" i="74"/>
  <c r="AF80" i="74"/>
  <c r="AO80" i="74" s="1"/>
  <c r="AG80" i="74"/>
  <c r="AP80" i="74" s="1"/>
  <c r="AI82" i="34"/>
  <c r="AN82" i="34"/>
  <c r="AX79" i="75"/>
  <c r="S79" i="75" s="1"/>
  <c r="AC79" i="75" s="1"/>
  <c r="AG79" i="75"/>
  <c r="AP79" i="75" s="1"/>
  <c r="AP81" i="75" s="1"/>
  <c r="AF79" i="75"/>
  <c r="AO79" i="75" s="1"/>
  <c r="AO81" i="75" s="1"/>
  <c r="AE79" i="75"/>
  <c r="Y84" i="85"/>
  <c r="X84" i="85"/>
  <c r="AH84" i="30"/>
  <c r="AQ84" i="30" s="1"/>
  <c r="X83" i="78"/>
  <c r="Y83" i="78"/>
  <c r="AH81" i="45"/>
  <c r="AQ81" i="45" s="1"/>
  <c r="AR78" i="75"/>
  <c r="AG83" i="93"/>
  <c r="AP83" i="93" s="1"/>
  <c r="AF83" i="93"/>
  <c r="AO83" i="93" s="1"/>
  <c r="AE83" i="93"/>
  <c r="W84" i="93"/>
  <c r="AI83" i="85"/>
  <c r="AN83" i="85"/>
  <c r="AH83" i="41"/>
  <c r="AQ83" i="41" s="1"/>
  <c r="AR80" i="45"/>
  <c r="Y84" i="86"/>
  <c r="X84" i="86"/>
  <c r="AR82" i="41"/>
  <c r="AH79" i="89"/>
  <c r="AQ79" i="89" s="1"/>
  <c r="AG84" i="37"/>
  <c r="AP84" i="37" s="1"/>
  <c r="AF84" i="37"/>
  <c r="AO84" i="37" s="1"/>
  <c r="AE84" i="37"/>
  <c r="W85" i="37"/>
  <c r="AN84" i="38"/>
  <c r="AI84" i="38"/>
  <c r="AN80" i="29"/>
  <c r="AI80" i="29"/>
  <c r="Z81" i="45"/>
  <c r="X83" i="34"/>
  <c r="Z83" i="34" s="1"/>
  <c r="Y83" i="34"/>
  <c r="AR78" i="89"/>
  <c r="AH84" i="26"/>
  <c r="AQ84" i="26" s="1"/>
  <c r="AN83" i="81"/>
  <c r="AI83" i="81"/>
  <c r="AS4" i="35"/>
  <c r="AS81" i="35" s="1"/>
  <c r="AL4" i="35"/>
  <c r="AU4" i="35" s="1"/>
  <c r="AU81" i="35" s="1"/>
  <c r="C11" i="35" s="1"/>
  <c r="AI82" i="78"/>
  <c r="AN82" i="78"/>
  <c r="AF79" i="94"/>
  <c r="AO79" i="94" s="1"/>
  <c r="AG79" i="94"/>
  <c r="AP79" i="94" s="1"/>
  <c r="W80" i="94"/>
  <c r="AE79" i="94"/>
  <c r="Z79" i="89"/>
  <c r="AG84" i="73"/>
  <c r="AP84" i="73" s="1"/>
  <c r="AF84" i="73"/>
  <c r="AO84" i="73" s="1"/>
  <c r="AE84" i="73"/>
  <c r="W85" i="73"/>
  <c r="AR83" i="26"/>
  <c r="Z84" i="26"/>
  <c r="X84" i="81"/>
  <c r="Y84" i="81"/>
  <c r="AR83" i="30"/>
  <c r="AH85" i="77"/>
  <c r="AQ85" i="77" s="1"/>
  <c r="Y83" i="46"/>
  <c r="X83" i="46"/>
  <c r="AR82" i="93"/>
  <c r="AR84" i="77"/>
  <c r="Y81" i="29"/>
  <c r="X81" i="29"/>
  <c r="AI84" i="42"/>
  <c r="AN84" i="42"/>
  <c r="AR83" i="25"/>
  <c r="AF83" i="90"/>
  <c r="AO83" i="90" s="1"/>
  <c r="AG83" i="90"/>
  <c r="AP83" i="90" s="1"/>
  <c r="AE83" i="90"/>
  <c r="W84" i="90"/>
  <c r="AN83" i="86"/>
  <c r="AI83" i="86"/>
  <c r="AH84" i="25"/>
  <c r="AQ84" i="25" s="1"/>
  <c r="AH80" i="74"/>
  <c r="AQ80" i="74" s="1"/>
  <c r="AE83" i="82"/>
  <c r="AG83" i="82"/>
  <c r="AP83" i="82" s="1"/>
  <c r="AF83" i="82"/>
  <c r="AO83" i="82" s="1"/>
  <c r="W84" i="82"/>
  <c r="AH83" i="93"/>
  <c r="AQ83" i="93" s="1"/>
  <c r="AH79" i="75"/>
  <c r="AQ79" i="75" s="1"/>
  <c r="AQ81" i="75" s="1"/>
  <c r="AZ3" i="75"/>
  <c r="AX5" i="75" s="1"/>
  <c r="S5" i="75" s="1"/>
  <c r="AC5" i="75" s="1"/>
  <c r="AB6" i="75" s="1"/>
  <c r="AX25" i="75"/>
  <c r="S25" i="75" s="1"/>
  <c r="AC25" i="75" s="1"/>
  <c r="AB26" i="75" s="1"/>
  <c r="AX26" i="75"/>
  <c r="S26" i="75" s="1"/>
  <c r="AC26" i="75" s="1"/>
  <c r="AB27" i="75" s="1"/>
  <c r="AX28" i="75"/>
  <c r="S28" i="75" s="1"/>
  <c r="AC28" i="75" s="1"/>
  <c r="AB29" i="75" s="1"/>
  <c r="AX29" i="75"/>
  <c r="S29" i="75" s="1"/>
  <c r="AC29" i="75" s="1"/>
  <c r="AB30" i="75" s="1"/>
  <c r="AX30" i="75"/>
  <c r="S30" i="75" s="1"/>
  <c r="AC30" i="75" s="1"/>
  <c r="AB31" i="75" s="1"/>
  <c r="AX31" i="75"/>
  <c r="S31" i="75" s="1"/>
  <c r="AC31" i="75" s="1"/>
  <c r="AB32" i="75" s="1"/>
  <c r="AX32" i="75"/>
  <c r="S32" i="75" s="1"/>
  <c r="AC32" i="75" s="1"/>
  <c r="AB33" i="75" s="1"/>
  <c r="AX33" i="75"/>
  <c r="S33" i="75" s="1"/>
  <c r="AC33" i="75" s="1"/>
  <c r="AB34" i="75" s="1"/>
  <c r="AX34" i="75"/>
  <c r="S34" i="75" s="1"/>
  <c r="AC34" i="75" s="1"/>
  <c r="AB35" i="75" s="1"/>
  <c r="AX35" i="75"/>
  <c r="S35" i="75" s="1"/>
  <c r="AC35" i="75" s="1"/>
  <c r="AB36" i="75" s="1"/>
  <c r="AX36" i="75"/>
  <c r="S36" i="75" s="1"/>
  <c r="AC36" i="75" s="1"/>
  <c r="AB37" i="75" s="1"/>
  <c r="AX37" i="75"/>
  <c r="S37" i="75" s="1"/>
  <c r="AC37" i="75" s="1"/>
  <c r="AB38" i="75" s="1"/>
  <c r="AX38" i="75"/>
  <c r="S38" i="75" s="1"/>
  <c r="AC38" i="75" s="1"/>
  <c r="AB39" i="75" s="1"/>
  <c r="AX39" i="75"/>
  <c r="S39" i="75" s="1"/>
  <c r="AC39" i="75" s="1"/>
  <c r="AB40" i="75" s="1"/>
  <c r="AX40" i="75"/>
  <c r="S40" i="75" s="1"/>
  <c r="AC40" i="75" s="1"/>
  <c r="AB41" i="75" s="1"/>
  <c r="AX41" i="75"/>
  <c r="S41" i="75" s="1"/>
  <c r="AC41" i="75" s="1"/>
  <c r="AB42" i="75" s="1"/>
  <c r="AX42" i="75"/>
  <c r="S42" i="75" s="1"/>
  <c r="AC42" i="75" s="1"/>
  <c r="AB43" i="75" s="1"/>
  <c r="AX43" i="75"/>
  <c r="S43" i="75" s="1"/>
  <c r="AC43" i="75" s="1"/>
  <c r="AB44" i="75" s="1"/>
  <c r="AX44" i="75"/>
  <c r="S44" i="75" s="1"/>
  <c r="AC44" i="75" s="1"/>
  <c r="AB45" i="75" s="1"/>
  <c r="AX45" i="75"/>
  <c r="S45" i="75" s="1"/>
  <c r="AC45" i="75" s="1"/>
  <c r="AB46" i="75" s="1"/>
  <c r="AX46" i="75"/>
  <c r="S46" i="75" s="1"/>
  <c r="AC46" i="75" s="1"/>
  <c r="AB47" i="75" s="1"/>
  <c r="AX47" i="75"/>
  <c r="S47" i="75" s="1"/>
  <c r="AC47" i="75" s="1"/>
  <c r="AB48" i="75" s="1"/>
  <c r="AX48" i="75"/>
  <c r="S48" i="75" s="1"/>
  <c r="AC48" i="75" s="1"/>
  <c r="AB49" i="75" s="1"/>
  <c r="AX49" i="75"/>
  <c r="S49" i="75" s="1"/>
  <c r="AC49" i="75" s="1"/>
  <c r="AB50" i="75" s="1"/>
  <c r="AX50" i="75"/>
  <c r="S50" i="75" s="1"/>
  <c r="AC50" i="75" s="1"/>
  <c r="AB51" i="75" s="1"/>
  <c r="AX51" i="75"/>
  <c r="S51" i="75" s="1"/>
  <c r="AC51" i="75" s="1"/>
  <c r="AB52" i="75" s="1"/>
  <c r="AX52" i="75"/>
  <c r="S52" i="75" s="1"/>
  <c r="AC52" i="75" s="1"/>
  <c r="AB53" i="75" s="1"/>
  <c r="AX53" i="75"/>
  <c r="S53" i="75" s="1"/>
  <c r="AC53" i="75" s="1"/>
  <c r="AB54" i="75" s="1"/>
  <c r="AX54" i="75"/>
  <c r="S54" i="75" s="1"/>
  <c r="AC54" i="75" s="1"/>
  <c r="AB55" i="75" s="1"/>
  <c r="AX55" i="75"/>
  <c r="S55" i="75" s="1"/>
  <c r="AC55" i="75" s="1"/>
  <c r="AB56" i="75" s="1"/>
  <c r="AX56" i="75"/>
  <c r="S56" i="75" s="1"/>
  <c r="AC56" i="75" s="1"/>
  <c r="AB57" i="75" s="1"/>
  <c r="AX57" i="75"/>
  <c r="S57" i="75" s="1"/>
  <c r="AC57" i="75" s="1"/>
  <c r="AB58" i="75" s="1"/>
  <c r="AX58" i="75"/>
  <c r="S58" i="75" s="1"/>
  <c r="AC58" i="75" s="1"/>
  <c r="AB59" i="75" s="1"/>
  <c r="AX59" i="75"/>
  <c r="S59" i="75" s="1"/>
  <c r="AC59" i="75" s="1"/>
  <c r="AB60" i="75" s="1"/>
  <c r="AX60" i="75"/>
  <c r="S60" i="75" s="1"/>
  <c r="AC60" i="75" s="1"/>
  <c r="AB61" i="75" s="1"/>
  <c r="AX61" i="75"/>
  <c r="S61" i="75" s="1"/>
  <c r="AC61" i="75" s="1"/>
  <c r="AB62" i="75" s="1"/>
  <c r="AX62" i="75"/>
  <c r="S62" i="75" s="1"/>
  <c r="AC62" i="75" s="1"/>
  <c r="AB63" i="75" s="1"/>
  <c r="AX63" i="75"/>
  <c r="S63" i="75" s="1"/>
  <c r="AC63" i="75" s="1"/>
  <c r="AB64" i="75" s="1"/>
  <c r="AX64" i="75"/>
  <c r="S64" i="75" s="1"/>
  <c r="AC64" i="75" s="1"/>
  <c r="AB65" i="75" s="1"/>
  <c r="AX65" i="75"/>
  <c r="S65" i="75" s="1"/>
  <c r="AC65" i="75" s="1"/>
  <c r="AB66" i="75" s="1"/>
  <c r="AX66" i="75"/>
  <c r="S66" i="75" s="1"/>
  <c r="AC66" i="75" s="1"/>
  <c r="AB67" i="75" s="1"/>
  <c r="AX67" i="75"/>
  <c r="S67" i="75" s="1"/>
  <c r="AC67" i="75" s="1"/>
  <c r="AB68" i="75" s="1"/>
  <c r="AX68" i="75"/>
  <c r="S68" i="75" s="1"/>
  <c r="AC68" i="75" s="1"/>
  <c r="AB69" i="75" s="1"/>
  <c r="AX69" i="75"/>
  <c r="S69" i="75" s="1"/>
  <c r="AC69" i="75" s="1"/>
  <c r="AB70" i="75" s="1"/>
  <c r="AX70" i="75"/>
  <c r="S70" i="75" s="1"/>
  <c r="AC70" i="75" s="1"/>
  <c r="AB71" i="75" s="1"/>
  <c r="AX71" i="75"/>
  <c r="S71" i="75" s="1"/>
  <c r="AC71" i="75" s="1"/>
  <c r="AB72" i="75" s="1"/>
  <c r="AX72" i="75"/>
  <c r="S72" i="75" s="1"/>
  <c r="AC72" i="75" s="1"/>
  <c r="AB73" i="75" s="1"/>
  <c r="AX73" i="75"/>
  <c r="S73" i="75" s="1"/>
  <c r="AC73" i="75" s="1"/>
  <c r="AB74" i="75" s="1"/>
  <c r="AX76" i="75"/>
  <c r="S76" i="75" s="1"/>
  <c r="AC76" i="75" s="1"/>
  <c r="AB77" i="75" s="1"/>
  <c r="AX77" i="75"/>
  <c r="S77" i="75" s="1"/>
  <c r="AC77" i="75" s="1"/>
  <c r="AB78" i="75" s="1"/>
  <c r="AX78" i="75"/>
  <c r="S78" i="75" s="1"/>
  <c r="AC78" i="75" s="1"/>
  <c r="AB79" i="75" s="1"/>
  <c r="AX74" i="75"/>
  <c r="S74" i="75" s="1"/>
  <c r="AC74" i="75" s="1"/>
  <c r="AB75" i="75" s="1"/>
  <c r="AX75" i="75"/>
  <c r="S75" i="75" s="1"/>
  <c r="AC75" i="75" s="1"/>
  <c r="AB76" i="75" s="1"/>
  <c r="AR79" i="74"/>
  <c r="AI82" i="46"/>
  <c r="AN82" i="46"/>
  <c r="Z84" i="85" l="1"/>
  <c r="AX24" i="75"/>
  <c r="S24" i="75" s="1"/>
  <c r="AC24" i="75" s="1"/>
  <c r="AB25" i="75" s="1"/>
  <c r="AX20" i="75"/>
  <c r="S20" i="75" s="1"/>
  <c r="AC20" i="75" s="1"/>
  <c r="AB21" i="75" s="1"/>
  <c r="AG85" i="77"/>
  <c r="AP85" i="77" s="1"/>
  <c r="AX19" i="75"/>
  <c r="S19" i="75" s="1"/>
  <c r="AC19" i="75" s="1"/>
  <c r="AB20" i="75" s="1"/>
  <c r="W85" i="30"/>
  <c r="AG84" i="30"/>
  <c r="AP84" i="30" s="1"/>
  <c r="AX23" i="75"/>
  <c r="S23" i="75" s="1"/>
  <c r="AC23" i="75" s="1"/>
  <c r="AB24" i="75" s="1"/>
  <c r="Z85" i="42"/>
  <c r="AF85" i="77"/>
  <c r="AO85" i="77" s="1"/>
  <c r="AX22" i="75"/>
  <c r="S22" i="75" s="1"/>
  <c r="AC22" i="75" s="1"/>
  <c r="AB23" i="75" s="1"/>
  <c r="AE84" i="30"/>
  <c r="W86" i="77"/>
  <c r="AX27" i="75"/>
  <c r="S27" i="75" s="1"/>
  <c r="AC27" i="75" s="1"/>
  <c r="AB28" i="75" s="1"/>
  <c r="AX21" i="75"/>
  <c r="S21" i="75" s="1"/>
  <c r="AC21" i="75" s="1"/>
  <c r="AB22" i="75" s="1"/>
  <c r="AX18" i="75"/>
  <c r="S18" i="75" s="1"/>
  <c r="AC18" i="75" s="1"/>
  <c r="AB19" i="75" s="1"/>
  <c r="Z84" i="81"/>
  <c r="AG84" i="81" s="1"/>
  <c r="AP84" i="81" s="1"/>
  <c r="AX15" i="75"/>
  <c r="S15" i="75" s="1"/>
  <c r="AC15" i="75" s="1"/>
  <c r="AB16" i="75" s="1"/>
  <c r="AX14" i="75"/>
  <c r="S14" i="75" s="1"/>
  <c r="AC14" i="75" s="1"/>
  <c r="AB15" i="75" s="1"/>
  <c r="Z81" i="29"/>
  <c r="W82" i="29" s="1"/>
  <c r="Z84" i="86"/>
  <c r="AX3" i="75"/>
  <c r="S3" i="75" s="1"/>
  <c r="AC3" i="75" s="1"/>
  <c r="AB4" i="75" s="1"/>
  <c r="AX13" i="75"/>
  <c r="S13" i="75" s="1"/>
  <c r="AC13" i="75" s="1"/>
  <c r="AB14" i="75" s="1"/>
  <c r="AJ14" i="75" s="1"/>
  <c r="AX10" i="75"/>
  <c r="S10" i="75" s="1"/>
  <c r="AC10" i="75" s="1"/>
  <c r="AB11" i="75" s="1"/>
  <c r="AX7" i="75"/>
  <c r="S7" i="75" s="1"/>
  <c r="AC7" i="75" s="1"/>
  <c r="AB8" i="75" s="1"/>
  <c r="AX4" i="75"/>
  <c r="S4" i="75" s="1"/>
  <c r="AC4" i="75" s="1"/>
  <c r="AB5" i="75" s="1"/>
  <c r="AJ5" i="75" s="1"/>
  <c r="Z83" i="46"/>
  <c r="AX17" i="75"/>
  <c r="S17" i="75" s="1"/>
  <c r="AC17" i="75" s="1"/>
  <c r="AB18" i="75" s="1"/>
  <c r="AJ18" i="75" s="1"/>
  <c r="AX9" i="75"/>
  <c r="S9" i="75" s="1"/>
  <c r="AC9" i="75" s="1"/>
  <c r="AB10" i="75" s="1"/>
  <c r="AK10" i="75" s="1"/>
  <c r="AT10" i="75" s="1"/>
  <c r="AX16" i="75"/>
  <c r="S16" i="75" s="1"/>
  <c r="AC16" i="75" s="1"/>
  <c r="AB17" i="75" s="1"/>
  <c r="AX8" i="75"/>
  <c r="S8" i="75" s="1"/>
  <c r="AC8" i="75" s="1"/>
  <c r="AB9" i="75" s="1"/>
  <c r="AK6" i="75"/>
  <c r="AT6" i="75" s="1"/>
  <c r="AG84" i="86"/>
  <c r="AP84" i="86" s="1"/>
  <c r="W85" i="86"/>
  <c r="AE84" i="86"/>
  <c r="AF84" i="86"/>
  <c r="AO84" i="86" s="1"/>
  <c r="AG83" i="46"/>
  <c r="AP83" i="46" s="1"/>
  <c r="AF83" i="46"/>
  <c r="AO83" i="46" s="1"/>
  <c r="AE83" i="46"/>
  <c r="W84" i="46"/>
  <c r="AJ57" i="75"/>
  <c r="AK57" i="75"/>
  <c r="AT57" i="75" s="1"/>
  <c r="AJ27" i="75"/>
  <c r="AK27" i="75"/>
  <c r="AT27" i="75" s="1"/>
  <c r="AR82" i="46"/>
  <c r="AJ78" i="75"/>
  <c r="AK78" i="75"/>
  <c r="AT78" i="75" s="1"/>
  <c r="AJ70" i="75"/>
  <c r="AK70" i="75"/>
  <c r="AT70" i="75" s="1"/>
  <c r="AJ64" i="75"/>
  <c r="AK64" i="75"/>
  <c r="AT64" i="75" s="1"/>
  <c r="AJ58" i="75"/>
  <c r="AK58" i="75"/>
  <c r="AT58" i="75" s="1"/>
  <c r="AJ52" i="75"/>
  <c r="AK52" i="75"/>
  <c r="AT52" i="75" s="1"/>
  <c r="AJ46" i="75"/>
  <c r="AK46" i="75"/>
  <c r="AT46" i="75" s="1"/>
  <c r="AJ40" i="75"/>
  <c r="AK40" i="75"/>
  <c r="AT40" i="75" s="1"/>
  <c r="AJ34" i="75"/>
  <c r="AK34" i="75"/>
  <c r="AT34" i="75" s="1"/>
  <c r="AJ28" i="75"/>
  <c r="AK28" i="75"/>
  <c r="AT28" i="75" s="1"/>
  <c r="AJ22" i="75"/>
  <c r="AK22" i="75"/>
  <c r="AT22" i="75" s="1"/>
  <c r="AJ16" i="75"/>
  <c r="AK16" i="75"/>
  <c r="AT16" i="75" s="1"/>
  <c r="AI83" i="82"/>
  <c r="AN83" i="82"/>
  <c r="AH83" i="46"/>
  <c r="AQ83" i="46" s="1"/>
  <c r="W85" i="81"/>
  <c r="AF84" i="81"/>
  <c r="AO84" i="81" s="1"/>
  <c r="AE84" i="81"/>
  <c r="AN84" i="73"/>
  <c r="AI84" i="73"/>
  <c r="X80" i="94"/>
  <c r="Y80" i="94"/>
  <c r="AH83" i="34"/>
  <c r="AQ83" i="34" s="1"/>
  <c r="AR83" i="85"/>
  <c r="AI79" i="75"/>
  <c r="AN79" i="75"/>
  <c r="AN81" i="75" s="1"/>
  <c r="AH85" i="38"/>
  <c r="AQ85" i="38" s="1"/>
  <c r="Y85" i="30"/>
  <c r="X85" i="30"/>
  <c r="AJ69" i="75"/>
  <c r="AK69" i="75"/>
  <c r="AT69" i="75" s="1"/>
  <c r="AJ45" i="75"/>
  <c r="AK45" i="75"/>
  <c r="AT45" i="75" s="1"/>
  <c r="AJ15" i="75"/>
  <c r="AK15" i="75"/>
  <c r="AT15" i="75" s="1"/>
  <c r="X84" i="90"/>
  <c r="Y84" i="90"/>
  <c r="AJ74" i="75"/>
  <c r="AK74" i="75"/>
  <c r="AT74" i="75" s="1"/>
  <c r="AJ56" i="75"/>
  <c r="AK56" i="75"/>
  <c r="AT56" i="75" s="1"/>
  <c r="AJ50" i="75"/>
  <c r="AK50" i="75"/>
  <c r="AT50" i="75" s="1"/>
  <c r="AJ44" i="75"/>
  <c r="AK44" i="75"/>
  <c r="AT44" i="75" s="1"/>
  <c r="AJ38" i="75"/>
  <c r="AK38" i="75"/>
  <c r="AT38" i="75" s="1"/>
  <c r="AJ32" i="75"/>
  <c r="AK32" i="75"/>
  <c r="AT32" i="75" s="1"/>
  <c r="AJ26" i="75"/>
  <c r="AK26" i="75"/>
  <c r="AT26" i="75" s="1"/>
  <c r="AJ20" i="75"/>
  <c r="AK20" i="75"/>
  <c r="AT20" i="75" s="1"/>
  <c r="AK14" i="75"/>
  <c r="AT14" i="75" s="1"/>
  <c r="AJ8" i="75"/>
  <c r="AK8" i="75"/>
  <c r="AT8" i="75" s="1"/>
  <c r="Y84" i="82"/>
  <c r="X84" i="82"/>
  <c r="AR83" i="81"/>
  <c r="AG81" i="45"/>
  <c r="AP81" i="45" s="1"/>
  <c r="AF81" i="45"/>
  <c r="AO81" i="45" s="1"/>
  <c r="W82" i="45"/>
  <c r="AE81" i="45"/>
  <c r="X84" i="93"/>
  <c r="Y84" i="93"/>
  <c r="AH83" i="78"/>
  <c r="AQ83" i="78" s="1"/>
  <c r="X84" i="33"/>
  <c r="Y84" i="33"/>
  <c r="Z85" i="38"/>
  <c r="AI84" i="30"/>
  <c r="AN84" i="30"/>
  <c r="AJ77" i="75"/>
  <c r="AK77" i="75"/>
  <c r="AT77" i="75" s="1"/>
  <c r="AJ33" i="75"/>
  <c r="AK33" i="75"/>
  <c r="AT33" i="75" s="1"/>
  <c r="W85" i="26"/>
  <c r="AG84" i="26"/>
  <c r="AP84" i="26" s="1"/>
  <c r="AF84" i="26"/>
  <c r="AO84" i="26" s="1"/>
  <c r="AE84" i="26"/>
  <c r="AG83" i="34"/>
  <c r="AP83" i="34" s="1"/>
  <c r="AE83" i="34"/>
  <c r="AF83" i="34"/>
  <c r="AO83" i="34" s="1"/>
  <c r="W84" i="34"/>
  <c r="Y85" i="37"/>
  <c r="X85" i="37"/>
  <c r="X84" i="41"/>
  <c r="Y84" i="41"/>
  <c r="AJ62" i="75"/>
  <c r="AK62" i="75"/>
  <c r="AT62" i="75" s="1"/>
  <c r="AJ76" i="75"/>
  <c r="AK76" i="75"/>
  <c r="AT76" i="75" s="1"/>
  <c r="AJ73" i="75"/>
  <c r="AK73" i="75"/>
  <c r="AT73" i="75" s="1"/>
  <c r="AJ67" i="75"/>
  <c r="AK67" i="75"/>
  <c r="AT67" i="75" s="1"/>
  <c r="AJ61" i="75"/>
  <c r="AK61" i="75"/>
  <c r="AT61" i="75" s="1"/>
  <c r="AJ55" i="75"/>
  <c r="AK55" i="75"/>
  <c r="AT55" i="75" s="1"/>
  <c r="AJ49" i="75"/>
  <c r="AK49" i="75"/>
  <c r="AT49" i="75" s="1"/>
  <c r="AJ43" i="75"/>
  <c r="AK43" i="75"/>
  <c r="AT43" i="75" s="1"/>
  <c r="AJ37" i="75"/>
  <c r="AK37" i="75"/>
  <c r="AT37" i="75" s="1"/>
  <c r="AJ31" i="75"/>
  <c r="AK31" i="75"/>
  <c r="AT31" i="75" s="1"/>
  <c r="AJ25" i="75"/>
  <c r="AK25" i="75"/>
  <c r="AT25" i="75" s="1"/>
  <c r="AX12" i="75"/>
  <c r="S12" i="75" s="1"/>
  <c r="AC12" i="75" s="1"/>
  <c r="AB13" i="75" s="1"/>
  <c r="AX6" i="75"/>
  <c r="S6" i="75" s="1"/>
  <c r="AC6" i="75" s="1"/>
  <c r="AB7" i="75" s="1"/>
  <c r="AN83" i="90"/>
  <c r="AI83" i="90"/>
  <c r="AR80" i="29"/>
  <c r="AN84" i="37"/>
  <c r="AI84" i="37"/>
  <c r="AN83" i="93"/>
  <c r="AI83" i="93"/>
  <c r="Z83" i="78"/>
  <c r="AH84" i="85"/>
  <c r="AQ84" i="85" s="1"/>
  <c r="Y81" i="74"/>
  <c r="X81" i="74"/>
  <c r="Y85" i="25"/>
  <c r="X85" i="25"/>
  <c r="AI83" i="41"/>
  <c r="AN83" i="41"/>
  <c r="AJ63" i="75"/>
  <c r="AK63" i="75"/>
  <c r="AT63" i="75" s="1"/>
  <c r="AJ39" i="75"/>
  <c r="AK39" i="75"/>
  <c r="AT39" i="75" s="1"/>
  <c r="AJ9" i="75"/>
  <c r="AK9" i="75"/>
  <c r="AT9" i="75" s="1"/>
  <c r="AJ68" i="75"/>
  <c r="AK68" i="75"/>
  <c r="AT68" i="75" s="1"/>
  <c r="AJ75" i="75"/>
  <c r="AK75" i="75"/>
  <c r="AT75" i="75" s="1"/>
  <c r="AJ72" i="75"/>
  <c r="AK72" i="75"/>
  <c r="AT72" i="75" s="1"/>
  <c r="AJ66" i="75"/>
  <c r="AK66" i="75"/>
  <c r="AT66" i="75" s="1"/>
  <c r="AJ60" i="75"/>
  <c r="AK60" i="75"/>
  <c r="AT60" i="75" s="1"/>
  <c r="AJ54" i="75"/>
  <c r="AK54" i="75"/>
  <c r="AT54" i="75" s="1"/>
  <c r="AJ48" i="75"/>
  <c r="AK48" i="75"/>
  <c r="AT48" i="75" s="1"/>
  <c r="AJ42" i="75"/>
  <c r="AK42" i="75"/>
  <c r="AT42" i="75" s="1"/>
  <c r="AJ36" i="75"/>
  <c r="AK36" i="75"/>
  <c r="AT36" i="75" s="1"/>
  <c r="AJ30" i="75"/>
  <c r="AK30" i="75"/>
  <c r="AT30" i="75" s="1"/>
  <c r="AJ24" i="75"/>
  <c r="AK24" i="75"/>
  <c r="AT24" i="75" s="1"/>
  <c r="AX11" i="75"/>
  <c r="S11" i="75" s="1"/>
  <c r="AC11" i="75" s="1"/>
  <c r="AB12" i="75" s="1"/>
  <c r="AR84" i="42"/>
  <c r="AF79" i="89"/>
  <c r="AO79" i="89" s="1"/>
  <c r="AE79" i="89"/>
  <c r="AG79" i="89"/>
  <c r="AP79" i="89" s="1"/>
  <c r="W80" i="89"/>
  <c r="AI80" i="74"/>
  <c r="AN80" i="74"/>
  <c r="AI83" i="33"/>
  <c r="AN83" i="33"/>
  <c r="AH85" i="42"/>
  <c r="AQ85" i="42" s="1"/>
  <c r="X86" i="77"/>
  <c r="Y86" i="77"/>
  <c r="AJ51" i="75"/>
  <c r="AK51" i="75"/>
  <c r="AT51" i="75" s="1"/>
  <c r="AJ21" i="75"/>
  <c r="AK21" i="75"/>
  <c r="AT21" i="75" s="1"/>
  <c r="AH84" i="86"/>
  <c r="AQ84" i="86" s="1"/>
  <c r="AJ79" i="75"/>
  <c r="AS79" i="75" s="1"/>
  <c r="AK79" i="75"/>
  <c r="AT79" i="75" s="1"/>
  <c r="AJ71" i="75"/>
  <c r="AK71" i="75"/>
  <c r="AT71" i="75" s="1"/>
  <c r="AJ65" i="75"/>
  <c r="AK65" i="75"/>
  <c r="AT65" i="75" s="1"/>
  <c r="AJ59" i="75"/>
  <c r="AK59" i="75"/>
  <c r="AT59" i="75" s="1"/>
  <c r="AJ53" i="75"/>
  <c r="AK53" i="75"/>
  <c r="AT53" i="75" s="1"/>
  <c r="AJ47" i="75"/>
  <c r="AK47" i="75"/>
  <c r="AT47" i="75" s="1"/>
  <c r="AJ41" i="75"/>
  <c r="AK41" i="75"/>
  <c r="AT41" i="75" s="1"/>
  <c r="AJ35" i="75"/>
  <c r="AK35" i="75"/>
  <c r="AT35" i="75" s="1"/>
  <c r="AJ29" i="75"/>
  <c r="AK29" i="75"/>
  <c r="AT29" i="75" s="1"/>
  <c r="AJ23" i="75"/>
  <c r="AK23" i="75"/>
  <c r="AT23" i="75" s="1"/>
  <c r="AK17" i="75"/>
  <c r="AT17" i="75" s="1"/>
  <c r="AK11" i="75"/>
  <c r="AT11" i="75" s="1"/>
  <c r="AR83" i="86"/>
  <c r="AH81" i="29"/>
  <c r="AQ81" i="29" s="1"/>
  <c r="AH84" i="81"/>
  <c r="AQ84" i="81" s="1"/>
  <c r="Y85" i="73"/>
  <c r="X85" i="73"/>
  <c r="AN79" i="94"/>
  <c r="AI79" i="94"/>
  <c r="AR82" i="78"/>
  <c r="AR84" i="38"/>
  <c r="AG84" i="85"/>
  <c r="AP84" i="85" s="1"/>
  <c r="AF84" i="85"/>
  <c r="AO84" i="85" s="1"/>
  <c r="AE84" i="85"/>
  <c r="W85" i="85"/>
  <c r="AR82" i="34"/>
  <c r="AI84" i="25"/>
  <c r="AN84" i="25"/>
  <c r="AG85" i="42"/>
  <c r="AP85" i="42" s="1"/>
  <c r="AF85" i="42"/>
  <c r="AO85" i="42" s="1"/>
  <c r="AE85" i="42"/>
  <c r="W86" i="42"/>
  <c r="AI85" i="77"/>
  <c r="AN85" i="77"/>
  <c r="Z81" i="74" l="1"/>
  <c r="AJ19" i="75"/>
  <c r="AJ10" i="75"/>
  <c r="AK19" i="75"/>
  <c r="AT19" i="75" s="1"/>
  <c r="AJ3" i="75"/>
  <c r="AK18" i="75"/>
  <c r="AT18" i="75" s="1"/>
  <c r="AJ17" i="75"/>
  <c r="Z84" i="90"/>
  <c r="AE84" i="90" s="1"/>
  <c r="AK5" i="75"/>
  <c r="AT5" i="75" s="1"/>
  <c r="AF81" i="29"/>
  <c r="AO81" i="29" s="1"/>
  <c r="Z80" i="94"/>
  <c r="AE80" i="94" s="1"/>
  <c r="AG81" i="29"/>
  <c r="AP81" i="29" s="1"/>
  <c r="AE81" i="29"/>
  <c r="AJ11" i="75"/>
  <c r="AL11" i="75" s="1"/>
  <c r="AU11" i="75" s="1"/>
  <c r="Z86" i="77"/>
  <c r="AF86" i="77" s="1"/>
  <c r="AO86" i="77" s="1"/>
  <c r="Z84" i="82"/>
  <c r="AG84" i="82" s="1"/>
  <c r="AP84" i="82" s="1"/>
  <c r="AG80" i="94"/>
  <c r="AP80" i="94" s="1"/>
  <c r="AF80" i="94"/>
  <c r="AO80" i="94" s="1"/>
  <c r="W85" i="82"/>
  <c r="AE84" i="82"/>
  <c r="AS18" i="75"/>
  <c r="AS9" i="75"/>
  <c r="AL9" i="75"/>
  <c r="AU9" i="75" s="1"/>
  <c r="AS73" i="75"/>
  <c r="AL73" i="75"/>
  <c r="AU73" i="75" s="1"/>
  <c r="AF84" i="90"/>
  <c r="AO84" i="90" s="1"/>
  <c r="AG84" i="90"/>
  <c r="AP84" i="90" s="1"/>
  <c r="W85" i="90"/>
  <c r="AS28" i="75"/>
  <c r="AL28" i="75"/>
  <c r="AU28" i="75" s="1"/>
  <c r="AS64" i="75"/>
  <c r="AL64" i="75"/>
  <c r="AU64" i="75" s="1"/>
  <c r="AS11" i="75"/>
  <c r="AS65" i="75"/>
  <c r="AL65" i="75"/>
  <c r="AU65" i="75" s="1"/>
  <c r="AR84" i="25"/>
  <c r="AR79" i="94"/>
  <c r="AS5" i="75"/>
  <c r="AS23" i="75"/>
  <c r="AL23" i="75"/>
  <c r="AU23" i="75" s="1"/>
  <c r="AS41" i="75"/>
  <c r="AL41" i="75"/>
  <c r="AU41" i="75" s="1"/>
  <c r="AS59" i="75"/>
  <c r="AL59" i="75"/>
  <c r="AU59" i="75" s="1"/>
  <c r="AS33" i="75"/>
  <c r="AL33" i="75"/>
  <c r="AU33" i="75" s="1"/>
  <c r="AN81" i="45"/>
  <c r="AI81" i="45"/>
  <c r="AH84" i="82"/>
  <c r="AQ84" i="82" s="1"/>
  <c r="AS14" i="75"/>
  <c r="AL14" i="75"/>
  <c r="AU14" i="75" s="1"/>
  <c r="AS32" i="75"/>
  <c r="AL32" i="75"/>
  <c r="AU32" i="75" s="1"/>
  <c r="AS50" i="75"/>
  <c r="AL50" i="75"/>
  <c r="AU50" i="75" s="1"/>
  <c r="AH84" i="90"/>
  <c r="AQ84" i="90" s="1"/>
  <c r="AN84" i="86"/>
  <c r="AI84" i="86"/>
  <c r="X86" i="42"/>
  <c r="Y86" i="42"/>
  <c r="AR83" i="33"/>
  <c r="AS36" i="75"/>
  <c r="AL36" i="75"/>
  <c r="AU36" i="75" s="1"/>
  <c r="AR83" i="41"/>
  <c r="AS37" i="75"/>
  <c r="AL37" i="75"/>
  <c r="AU37" i="75" s="1"/>
  <c r="AI84" i="81"/>
  <c r="AN84" i="81"/>
  <c r="AS47" i="75"/>
  <c r="AL47" i="75"/>
  <c r="AU47" i="75" s="1"/>
  <c r="AR83" i="90"/>
  <c r="X82" i="29"/>
  <c r="Y82" i="29"/>
  <c r="AS38" i="75"/>
  <c r="AL38" i="75"/>
  <c r="AU38" i="75" s="1"/>
  <c r="AH85" i="30"/>
  <c r="AQ85" i="30" s="1"/>
  <c r="AS51" i="75"/>
  <c r="AL51" i="75"/>
  <c r="AU51" i="75" s="1"/>
  <c r="AR80" i="74"/>
  <c r="AS24" i="75"/>
  <c r="AL24" i="75"/>
  <c r="AU24" i="75" s="1"/>
  <c r="AS42" i="75"/>
  <c r="AL42" i="75"/>
  <c r="AU42" i="75" s="1"/>
  <c r="AS60" i="75"/>
  <c r="AL60" i="75"/>
  <c r="AU60" i="75" s="1"/>
  <c r="AS75" i="75"/>
  <c r="AL75" i="75"/>
  <c r="AU75" i="75" s="1"/>
  <c r="AS39" i="75"/>
  <c r="AL39" i="75"/>
  <c r="AU39" i="75" s="1"/>
  <c r="AS25" i="75"/>
  <c r="AL25" i="75"/>
  <c r="AU25" i="75" s="1"/>
  <c r="AS43" i="75"/>
  <c r="AL43" i="75"/>
  <c r="AU43" i="75" s="1"/>
  <c r="AS61" i="75"/>
  <c r="AL61" i="75"/>
  <c r="AU61" i="75" s="1"/>
  <c r="AS76" i="75"/>
  <c r="AL76" i="75"/>
  <c r="AU76" i="75" s="1"/>
  <c r="AH85" i="37"/>
  <c r="AQ85" i="37" s="1"/>
  <c r="AN83" i="34"/>
  <c r="AI83" i="34"/>
  <c r="X85" i="26"/>
  <c r="Y85" i="26"/>
  <c r="Z85" i="26" s="1"/>
  <c r="AS3" i="75"/>
  <c r="AL3" i="75"/>
  <c r="AU3" i="75" s="1"/>
  <c r="AH84" i="93"/>
  <c r="AQ84" i="93" s="1"/>
  <c r="AS15" i="75"/>
  <c r="AL15" i="75"/>
  <c r="AU15" i="75" s="1"/>
  <c r="AS16" i="75"/>
  <c r="AL16" i="75"/>
  <c r="AU16" i="75" s="1"/>
  <c r="AS34" i="75"/>
  <c r="AL34" i="75"/>
  <c r="AU34" i="75" s="1"/>
  <c r="AS52" i="75"/>
  <c r="AL52" i="75"/>
  <c r="AU52" i="75" s="1"/>
  <c r="AS70" i="75"/>
  <c r="AL70" i="75"/>
  <c r="AU70" i="75" s="1"/>
  <c r="AS27" i="75"/>
  <c r="AL27" i="75"/>
  <c r="AU27" i="75" s="1"/>
  <c r="AS21" i="75"/>
  <c r="AL21" i="75"/>
  <c r="AU21" i="75" s="1"/>
  <c r="AN79" i="89"/>
  <c r="AI79" i="89"/>
  <c r="AS72" i="75"/>
  <c r="AL72" i="75"/>
  <c r="AU72" i="75" s="1"/>
  <c r="AG81" i="74"/>
  <c r="AP81" i="74" s="1"/>
  <c r="AF81" i="74"/>
  <c r="AO81" i="74" s="1"/>
  <c r="AE81" i="74"/>
  <c r="W82" i="74"/>
  <c r="AS19" i="75"/>
  <c r="AL19" i="75"/>
  <c r="AU19" i="75" s="1"/>
  <c r="AS55" i="75"/>
  <c r="AL55" i="75"/>
  <c r="AU55" i="75" s="1"/>
  <c r="AH84" i="41"/>
  <c r="AQ84" i="41" s="1"/>
  <c r="X84" i="34"/>
  <c r="Z84" i="34" s="1"/>
  <c r="Y84" i="34"/>
  <c r="AH84" i="33"/>
  <c r="AQ84" i="33" s="1"/>
  <c r="Y82" i="45"/>
  <c r="X82" i="45"/>
  <c r="X85" i="86"/>
  <c r="Y85" i="86"/>
  <c r="AN85" i="42"/>
  <c r="AI85" i="42"/>
  <c r="AH85" i="73"/>
  <c r="AQ85" i="73" s="1"/>
  <c r="AS29" i="75"/>
  <c r="AL29" i="75"/>
  <c r="AU29" i="75" s="1"/>
  <c r="AH85" i="25"/>
  <c r="AQ85" i="25" s="1"/>
  <c r="AS77" i="75"/>
  <c r="AL77" i="75"/>
  <c r="AU77" i="75" s="1"/>
  <c r="AS20" i="75"/>
  <c r="AL20" i="75"/>
  <c r="AU20" i="75" s="1"/>
  <c r="AS56" i="75"/>
  <c r="AL56" i="75"/>
  <c r="AU56" i="75" s="1"/>
  <c r="Z85" i="73"/>
  <c r="AS17" i="75"/>
  <c r="AL17" i="75"/>
  <c r="AU17" i="75" s="1"/>
  <c r="AS35" i="75"/>
  <c r="AL35" i="75"/>
  <c r="AU35" i="75" s="1"/>
  <c r="AS53" i="75"/>
  <c r="AL53" i="75"/>
  <c r="AU53" i="75" s="1"/>
  <c r="AS71" i="75"/>
  <c r="AL71" i="75"/>
  <c r="AU71" i="75" s="1"/>
  <c r="X80" i="89"/>
  <c r="Y80" i="89"/>
  <c r="Z85" i="25"/>
  <c r="AR84" i="37"/>
  <c r="AJ7" i="75"/>
  <c r="AK7" i="75"/>
  <c r="AT7" i="75" s="1"/>
  <c r="AJ4" i="75"/>
  <c r="AK4" i="75"/>
  <c r="AT4" i="75" s="1"/>
  <c r="AR84" i="30"/>
  <c r="Z84" i="93"/>
  <c r="AS8" i="75"/>
  <c r="AL8" i="75"/>
  <c r="AU8" i="75" s="1"/>
  <c r="AS26" i="75"/>
  <c r="AL26" i="75"/>
  <c r="AU26" i="75" s="1"/>
  <c r="AS44" i="75"/>
  <c r="AL44" i="75"/>
  <c r="AU44" i="75" s="1"/>
  <c r="AS74" i="75"/>
  <c r="AL74" i="75"/>
  <c r="AU74" i="75" s="1"/>
  <c r="Z85" i="30"/>
  <c r="AR84" i="73"/>
  <c r="X85" i="81"/>
  <c r="Z85" i="81" s="1"/>
  <c r="Y85" i="81"/>
  <c r="AS54" i="75"/>
  <c r="AL54" i="75"/>
  <c r="AU54" i="75" s="1"/>
  <c r="AF83" i="78"/>
  <c r="AO83" i="78" s="1"/>
  <c r="AE83" i="78"/>
  <c r="W84" i="78"/>
  <c r="AG83" i="78"/>
  <c r="AP83" i="78" s="1"/>
  <c r="AS69" i="75"/>
  <c r="AL69" i="75"/>
  <c r="AU69" i="75" s="1"/>
  <c r="AS10" i="75"/>
  <c r="AL10" i="75"/>
  <c r="AU10" i="75" s="1"/>
  <c r="AS46" i="75"/>
  <c r="AL46" i="75"/>
  <c r="AU46" i="75" s="1"/>
  <c r="X84" i="46"/>
  <c r="Y84" i="46"/>
  <c r="AR83" i="93"/>
  <c r="Z84" i="41"/>
  <c r="Z84" i="33"/>
  <c r="AH80" i="94"/>
  <c r="AQ80" i="94" s="1"/>
  <c r="AN83" i="46"/>
  <c r="AI83" i="46"/>
  <c r="Y85" i="85"/>
  <c r="X85" i="85"/>
  <c r="Z85" i="85" s="1"/>
  <c r="AR85" i="77"/>
  <c r="AN84" i="85"/>
  <c r="AI84" i="85"/>
  <c r="AH86" i="77"/>
  <c r="AQ86" i="77" s="1"/>
  <c r="AJ12" i="75"/>
  <c r="AK12" i="75"/>
  <c r="AT12" i="75" s="1"/>
  <c r="AS30" i="75"/>
  <c r="AL30" i="75"/>
  <c r="AU30" i="75" s="1"/>
  <c r="AS48" i="75"/>
  <c r="AL48" i="75"/>
  <c r="AU48" i="75" s="1"/>
  <c r="AS66" i="75"/>
  <c r="AL66" i="75"/>
  <c r="AU66" i="75" s="1"/>
  <c r="AS68" i="75"/>
  <c r="AL68" i="75"/>
  <c r="AU68" i="75" s="1"/>
  <c r="AS63" i="75"/>
  <c r="AL63" i="75"/>
  <c r="AU63" i="75" s="1"/>
  <c r="AH81" i="74"/>
  <c r="AQ81" i="74" s="1"/>
  <c r="AJ13" i="75"/>
  <c r="AK13" i="75"/>
  <c r="AT13" i="75" s="1"/>
  <c r="AS31" i="75"/>
  <c r="AL31" i="75"/>
  <c r="AU31" i="75" s="1"/>
  <c r="AS49" i="75"/>
  <c r="AL49" i="75"/>
  <c r="AU49" i="75" s="1"/>
  <c r="AS67" i="75"/>
  <c r="AL67" i="75"/>
  <c r="AU67" i="75" s="1"/>
  <c r="AS62" i="75"/>
  <c r="AL62" i="75"/>
  <c r="AU62" i="75" s="1"/>
  <c r="Z85" i="37"/>
  <c r="AI84" i="26"/>
  <c r="AN84" i="26"/>
  <c r="AI81" i="29"/>
  <c r="AN81" i="29"/>
  <c r="AF85" i="38"/>
  <c r="AO85" i="38" s="1"/>
  <c r="W86" i="38"/>
  <c r="AG85" i="38"/>
  <c r="AP85" i="38" s="1"/>
  <c r="AE85" i="38"/>
  <c r="AS45" i="75"/>
  <c r="AL45" i="75"/>
  <c r="AU45" i="75" s="1"/>
  <c r="AL79" i="75"/>
  <c r="AU79" i="75" s="1"/>
  <c r="AR79" i="75"/>
  <c r="AR81" i="75" s="1"/>
  <c r="AR83" i="82"/>
  <c r="AS22" i="75"/>
  <c r="AL22" i="75"/>
  <c r="AU22" i="75" s="1"/>
  <c r="AS40" i="75"/>
  <c r="AL40" i="75"/>
  <c r="AU40" i="75" s="1"/>
  <c r="AS58" i="75"/>
  <c r="AL58" i="75"/>
  <c r="AU58" i="75" s="1"/>
  <c r="AS78" i="75"/>
  <c r="AL78" i="75"/>
  <c r="AU78" i="75" s="1"/>
  <c r="AS57" i="75"/>
  <c r="AL57" i="75"/>
  <c r="AU57" i="75" s="1"/>
  <c r="AJ6" i="75"/>
  <c r="AL18" i="75" l="1"/>
  <c r="AU18" i="75" s="1"/>
  <c r="W81" i="94"/>
  <c r="Z80" i="89"/>
  <c r="W87" i="77"/>
  <c r="Z84" i="46"/>
  <c r="AE84" i="46" s="1"/>
  <c r="AE86" i="77"/>
  <c r="AL5" i="75"/>
  <c r="AU5" i="75" s="1"/>
  <c r="AG86" i="77"/>
  <c r="AP86" i="77" s="1"/>
  <c r="AF84" i="82"/>
  <c r="AO84" i="82" s="1"/>
  <c r="AT81" i="75"/>
  <c r="W85" i="46"/>
  <c r="AH85" i="86"/>
  <c r="AQ85" i="86" s="1"/>
  <c r="AI85" i="38"/>
  <c r="AN85" i="38"/>
  <c r="AR81" i="29"/>
  <c r="AS12" i="75"/>
  <c r="AL12" i="75"/>
  <c r="AU12" i="75" s="1"/>
  <c r="AR84" i="85"/>
  <c r="W86" i="85"/>
  <c r="AG85" i="85"/>
  <c r="AP85" i="85" s="1"/>
  <c r="AE85" i="85"/>
  <c r="AF85" i="85"/>
  <c r="AO85" i="85" s="1"/>
  <c r="AI83" i="78"/>
  <c r="AN83" i="78"/>
  <c r="AE85" i="81"/>
  <c r="AG85" i="81"/>
  <c r="AP85" i="81" s="1"/>
  <c r="AF85" i="81"/>
  <c r="AO85" i="81" s="1"/>
  <c r="W86" i="81"/>
  <c r="W85" i="93"/>
  <c r="AG84" i="93"/>
  <c r="AP84" i="93" s="1"/>
  <c r="AE84" i="93"/>
  <c r="AF84" i="93"/>
  <c r="AO84" i="93" s="1"/>
  <c r="AS7" i="75"/>
  <c r="AL7" i="75"/>
  <c r="AU7" i="75" s="1"/>
  <c r="AG80" i="89"/>
  <c r="AP80" i="89" s="1"/>
  <c r="AF80" i="89"/>
  <c r="AO80" i="89" s="1"/>
  <c r="W81" i="89"/>
  <c r="AE80" i="89"/>
  <c r="AH84" i="34"/>
  <c r="AQ84" i="34" s="1"/>
  <c r="AR79" i="89"/>
  <c r="AH85" i="26"/>
  <c r="AQ85" i="26" s="1"/>
  <c r="X85" i="90"/>
  <c r="Y85" i="90"/>
  <c r="AR83" i="46"/>
  <c r="AN80" i="94"/>
  <c r="AI80" i="94"/>
  <c r="AR84" i="26"/>
  <c r="AF84" i="33"/>
  <c r="AO84" i="33" s="1"/>
  <c r="W85" i="33"/>
  <c r="AG84" i="33"/>
  <c r="AP84" i="33" s="1"/>
  <c r="AE84" i="33"/>
  <c r="Z85" i="86"/>
  <c r="AR83" i="34"/>
  <c r="AH86" i="42"/>
  <c r="AQ86" i="42" s="1"/>
  <c r="AE85" i="25"/>
  <c r="W86" i="25"/>
  <c r="AG85" i="25"/>
  <c r="AP85" i="25" s="1"/>
  <c r="AF85" i="25"/>
  <c r="AO85" i="25" s="1"/>
  <c r="W86" i="73"/>
  <c r="AG85" i="73"/>
  <c r="AP85" i="73" s="1"/>
  <c r="AE85" i="73"/>
  <c r="AF85" i="73"/>
  <c r="AO85" i="73" s="1"/>
  <c r="AH82" i="45"/>
  <c r="AQ82" i="45" s="1"/>
  <c r="AH82" i="29"/>
  <c r="AQ82" i="29" s="1"/>
  <c r="Z86" i="42"/>
  <c r="AN84" i="82"/>
  <c r="AI84" i="82"/>
  <c r="Y81" i="94"/>
  <c r="X81" i="94"/>
  <c r="AS6" i="75"/>
  <c r="AL6" i="75"/>
  <c r="AU6" i="75" s="1"/>
  <c r="AF84" i="34"/>
  <c r="AO84" i="34" s="1"/>
  <c r="W85" i="34"/>
  <c r="AG84" i="34"/>
  <c r="AP84" i="34" s="1"/>
  <c r="AE84" i="34"/>
  <c r="AN81" i="74"/>
  <c r="AI81" i="74"/>
  <c r="AH85" i="85"/>
  <c r="AQ85" i="85" s="1"/>
  <c r="AS4" i="75"/>
  <c r="AL4" i="75"/>
  <c r="AU4" i="75" s="1"/>
  <c r="AR85" i="42"/>
  <c r="Z82" i="29"/>
  <c r="AR84" i="81"/>
  <c r="AR84" i="86"/>
  <c r="AR81" i="45"/>
  <c r="Y87" i="77"/>
  <c r="X87" i="77"/>
  <c r="Y85" i="82"/>
  <c r="X85" i="82"/>
  <c r="AS13" i="75"/>
  <c r="AL13" i="75"/>
  <c r="AU13" i="75" s="1"/>
  <c r="AH84" i="46"/>
  <c r="AQ84" i="46" s="1"/>
  <c r="AE85" i="26"/>
  <c r="W86" i="26"/>
  <c r="AG85" i="26"/>
  <c r="AP85" i="26" s="1"/>
  <c r="AF85" i="26"/>
  <c r="AO85" i="26" s="1"/>
  <c r="X86" i="38"/>
  <c r="Y86" i="38"/>
  <c r="W86" i="37"/>
  <c r="AG85" i="37"/>
  <c r="AP85" i="37" s="1"/>
  <c r="AF85" i="37"/>
  <c r="AO85" i="37" s="1"/>
  <c r="AE85" i="37"/>
  <c r="AE84" i="41"/>
  <c r="W85" i="41"/>
  <c r="AF84" i="41"/>
  <c r="AO84" i="41" s="1"/>
  <c r="AG84" i="41"/>
  <c r="AP84" i="41" s="1"/>
  <c r="AF85" i="30"/>
  <c r="AO85" i="30" s="1"/>
  <c r="AE85" i="30"/>
  <c r="W86" i="30"/>
  <c r="AG85" i="30"/>
  <c r="AP85" i="30" s="1"/>
  <c r="Y84" i="78"/>
  <c r="X84" i="78"/>
  <c r="AH85" i="81"/>
  <c r="AQ85" i="81" s="1"/>
  <c r="AH80" i="89"/>
  <c r="AQ80" i="89" s="1"/>
  <c r="Z82" i="45"/>
  <c r="X82" i="74"/>
  <c r="Y82" i="74"/>
  <c r="AN84" i="90"/>
  <c r="AI84" i="90"/>
  <c r="AN86" i="77"/>
  <c r="Z81" i="94" l="1"/>
  <c r="AG84" i="46"/>
  <c r="AP84" i="46" s="1"/>
  <c r="AF84" i="46"/>
  <c r="AO84" i="46" s="1"/>
  <c r="AI86" i="77"/>
  <c r="Z84" i="78"/>
  <c r="AG84" i="78" s="1"/>
  <c r="AP84" i="78" s="1"/>
  <c r="Z87" i="77"/>
  <c r="AF87" i="77" s="1"/>
  <c r="AO87" i="77" s="1"/>
  <c r="Z82" i="74"/>
  <c r="W83" i="74" s="1"/>
  <c r="AS81" i="75"/>
  <c r="AU81" i="75"/>
  <c r="C11" i="75" s="1"/>
  <c r="F28" i="97" s="1"/>
  <c r="AE84" i="78"/>
  <c r="W85" i="78"/>
  <c r="AE82" i="74"/>
  <c r="W83" i="45"/>
  <c r="AG82" i="45"/>
  <c r="AP82" i="45" s="1"/>
  <c r="AF82" i="45"/>
  <c r="AO82" i="45" s="1"/>
  <c r="AE82" i="45"/>
  <c r="AR84" i="90"/>
  <c r="AR86" i="77"/>
  <c r="AH84" i="78"/>
  <c r="AQ84" i="78" s="1"/>
  <c r="AI85" i="30"/>
  <c r="AN85" i="30"/>
  <c r="AI84" i="41"/>
  <c r="AN84" i="41"/>
  <c r="X86" i="26"/>
  <c r="Y86" i="26"/>
  <c r="AH87" i="77"/>
  <c r="AQ87" i="77" s="1"/>
  <c r="Y86" i="25"/>
  <c r="X86" i="25"/>
  <c r="AN80" i="89"/>
  <c r="AI80" i="89"/>
  <c r="X86" i="81"/>
  <c r="Y86" i="81"/>
  <c r="AR83" i="78"/>
  <c r="AI85" i="37"/>
  <c r="AN85" i="37"/>
  <c r="AH86" i="38"/>
  <c r="AQ86" i="38" s="1"/>
  <c r="AI85" i="26"/>
  <c r="AN85" i="26"/>
  <c r="Y85" i="34"/>
  <c r="X85" i="34"/>
  <c r="W82" i="94"/>
  <c r="AG81" i="94"/>
  <c r="AP81" i="94" s="1"/>
  <c r="AF81" i="94"/>
  <c r="AO81" i="94" s="1"/>
  <c r="AE81" i="94"/>
  <c r="AI85" i="25"/>
  <c r="AN85" i="25"/>
  <c r="Y85" i="33"/>
  <c r="X85" i="33"/>
  <c r="AR85" i="38"/>
  <c r="Z86" i="38"/>
  <c r="AR81" i="74"/>
  <c r="AR84" i="82"/>
  <c r="Y86" i="73"/>
  <c r="X86" i="73"/>
  <c r="Y81" i="89"/>
  <c r="X81" i="89"/>
  <c r="AI84" i="93"/>
  <c r="AN84" i="93"/>
  <c r="AI85" i="85"/>
  <c r="AN85" i="85"/>
  <c r="AI84" i="46"/>
  <c r="AN84" i="46"/>
  <c r="AH85" i="82"/>
  <c r="AQ85" i="82" s="1"/>
  <c r="AF82" i="29"/>
  <c r="AO82" i="29" s="1"/>
  <c r="AE82" i="29"/>
  <c r="W83" i="29"/>
  <c r="AG82" i="29"/>
  <c r="AP82" i="29" s="1"/>
  <c r="W86" i="86"/>
  <c r="AF85" i="86"/>
  <c r="AO85" i="86" s="1"/>
  <c r="AE85" i="86"/>
  <c r="AG85" i="86"/>
  <c r="AP85" i="86" s="1"/>
  <c r="AI84" i="34"/>
  <c r="AN84" i="34"/>
  <c r="W87" i="42"/>
  <c r="AG86" i="42"/>
  <c r="AP86" i="42" s="1"/>
  <c r="AF86" i="42"/>
  <c r="AO86" i="42" s="1"/>
  <c r="AE86" i="42"/>
  <c r="AH85" i="90"/>
  <c r="AQ85" i="90" s="1"/>
  <c r="AN85" i="81"/>
  <c r="AI85" i="81"/>
  <c r="AH82" i="74"/>
  <c r="AQ82" i="74" s="1"/>
  <c r="Y86" i="30"/>
  <c r="X86" i="30"/>
  <c r="Y85" i="41"/>
  <c r="X85" i="41"/>
  <c r="Y86" i="37"/>
  <c r="X86" i="37"/>
  <c r="Z85" i="82"/>
  <c r="AH81" i="94"/>
  <c r="AQ81" i="94" s="1"/>
  <c r="AI85" i="73"/>
  <c r="AN85" i="73"/>
  <c r="AI84" i="33"/>
  <c r="AN84" i="33"/>
  <c r="AR80" i="94"/>
  <c r="Z85" i="90"/>
  <c r="Y85" i="93"/>
  <c r="X85" i="93"/>
  <c r="Y86" i="85"/>
  <c r="X86" i="85"/>
  <c r="Y85" i="46"/>
  <c r="X85" i="46"/>
  <c r="Z85" i="46" s="1"/>
  <c r="Z86" i="81" l="1"/>
  <c r="Z85" i="33"/>
  <c r="AF84" i="78"/>
  <c r="AO84" i="78" s="1"/>
  <c r="AE87" i="77"/>
  <c r="AG87" i="77"/>
  <c r="AP87" i="77" s="1"/>
  <c r="W88" i="77"/>
  <c r="X88" i="77" s="1"/>
  <c r="Z85" i="41"/>
  <c r="AF82" i="74"/>
  <c r="AO82" i="74" s="1"/>
  <c r="Z81" i="89"/>
  <c r="W82" i="89" s="1"/>
  <c r="AG82" i="74"/>
  <c r="AP82" i="74" s="1"/>
  <c r="Z85" i="93"/>
  <c r="Z86" i="73"/>
  <c r="AE86" i="73" s="1"/>
  <c r="AF81" i="89"/>
  <c r="AO81" i="89" s="1"/>
  <c r="AG85" i="41"/>
  <c r="AP85" i="41" s="1"/>
  <c r="AF85" i="41"/>
  <c r="AO85" i="41" s="1"/>
  <c r="AE85" i="41"/>
  <c r="W86" i="41"/>
  <c r="AF85" i="33"/>
  <c r="AO85" i="33" s="1"/>
  <c r="AG85" i="33"/>
  <c r="AP85" i="33" s="1"/>
  <c r="W86" i="33"/>
  <c r="AE85" i="33"/>
  <c r="X83" i="74"/>
  <c r="Y83" i="74"/>
  <c r="AR84" i="33"/>
  <c r="AH85" i="41"/>
  <c r="AQ85" i="41" s="1"/>
  <c r="AI86" i="42"/>
  <c r="AN86" i="42"/>
  <c r="AR84" i="34"/>
  <c r="AH86" i="81"/>
  <c r="AQ86" i="81" s="1"/>
  <c r="AR85" i="30"/>
  <c r="AG86" i="81"/>
  <c r="AP86" i="81" s="1"/>
  <c r="AF86" i="81"/>
  <c r="AO86" i="81" s="1"/>
  <c r="W87" i="81"/>
  <c r="AE86" i="81"/>
  <c r="AH86" i="26"/>
  <c r="AQ86" i="26" s="1"/>
  <c r="AH86" i="85"/>
  <c r="AQ86" i="85" s="1"/>
  <c r="W86" i="90"/>
  <c r="AG85" i="90"/>
  <c r="AP85" i="90" s="1"/>
  <c r="AF85" i="90"/>
  <c r="AO85" i="90" s="1"/>
  <c r="AE85" i="90"/>
  <c r="AR85" i="73"/>
  <c r="W86" i="82"/>
  <c r="AG85" i="82"/>
  <c r="AP85" i="82" s="1"/>
  <c r="AF85" i="82"/>
  <c r="AO85" i="82" s="1"/>
  <c r="AE85" i="82"/>
  <c r="AI85" i="86"/>
  <c r="AN85" i="86"/>
  <c r="X83" i="29"/>
  <c r="Y83" i="29"/>
  <c r="AF86" i="38"/>
  <c r="AO86" i="38" s="1"/>
  <c r="AE86" i="38"/>
  <c r="W87" i="38"/>
  <c r="AG86" i="38"/>
  <c r="AP86" i="38" s="1"/>
  <c r="X82" i="94"/>
  <c r="Y82" i="94"/>
  <c r="AR85" i="37"/>
  <c r="AR80" i="89"/>
  <c r="Z86" i="26"/>
  <c r="Y83" i="45"/>
  <c r="X83" i="45"/>
  <c r="AI87" i="77"/>
  <c r="AN87" i="77"/>
  <c r="X85" i="78"/>
  <c r="Y85" i="78"/>
  <c r="AH86" i="37"/>
  <c r="AQ86" i="37" s="1"/>
  <c r="AH86" i="30"/>
  <c r="AQ86" i="30" s="1"/>
  <c r="AI82" i="29"/>
  <c r="AN82" i="29"/>
  <c r="AR84" i="93"/>
  <c r="AR85" i="25"/>
  <c r="AH85" i="34"/>
  <c r="AQ85" i="34" s="1"/>
  <c r="AI82" i="74"/>
  <c r="AN82" i="74"/>
  <c r="AN84" i="78"/>
  <c r="AI84" i="78"/>
  <c r="AE85" i="46"/>
  <c r="W86" i="46"/>
  <c r="AG85" i="46"/>
  <c r="AP85" i="46" s="1"/>
  <c r="AF85" i="46"/>
  <c r="AO85" i="46" s="1"/>
  <c r="AR85" i="85"/>
  <c r="AH86" i="73"/>
  <c r="AQ86" i="73" s="1"/>
  <c r="AR85" i="26"/>
  <c r="Y87" i="42"/>
  <c r="X87" i="42"/>
  <c r="AH81" i="89"/>
  <c r="AQ81" i="89" s="1"/>
  <c r="AI81" i="94"/>
  <c r="AN81" i="94"/>
  <c r="AH86" i="25"/>
  <c r="AQ86" i="25" s="1"/>
  <c r="AR84" i="41"/>
  <c r="AI82" i="45"/>
  <c r="AN82" i="45"/>
  <c r="AE85" i="93"/>
  <c r="W86" i="93"/>
  <c r="AF85" i="93"/>
  <c r="AO85" i="93" s="1"/>
  <c r="AG85" i="93"/>
  <c r="AP85" i="93" s="1"/>
  <c r="Z86" i="85"/>
  <c r="AH85" i="46"/>
  <c r="AQ85" i="46" s="1"/>
  <c r="AH85" i="93"/>
  <c r="AQ85" i="93" s="1"/>
  <c r="Z86" i="37"/>
  <c r="Z86" i="30"/>
  <c r="AR85" i="81"/>
  <c r="Y86" i="86"/>
  <c r="X86" i="86"/>
  <c r="AR84" i="46"/>
  <c r="AH85" i="33"/>
  <c r="AQ85" i="33" s="1"/>
  <c r="Z85" i="34"/>
  <c r="Z86" i="25"/>
  <c r="Y88" i="77" l="1"/>
  <c r="Z85" i="78"/>
  <c r="AG81" i="89"/>
  <c r="AP81" i="89" s="1"/>
  <c r="AG86" i="73"/>
  <c r="AP86" i="73" s="1"/>
  <c r="AF86" i="73"/>
  <c r="AO86" i="73" s="1"/>
  <c r="AE81" i="89"/>
  <c r="Z87" i="42"/>
  <c r="Z83" i="45"/>
  <c r="W84" i="45" s="1"/>
  <c r="Z88" i="77"/>
  <c r="AE88" i="77" s="1"/>
  <c r="W87" i="73"/>
  <c r="Z83" i="29"/>
  <c r="AG83" i="29" s="1"/>
  <c r="AP83" i="29" s="1"/>
  <c r="Z82" i="94"/>
  <c r="AF82" i="94" s="1"/>
  <c r="AO82" i="94" s="1"/>
  <c r="Z86" i="86"/>
  <c r="AG86" i="86" s="1"/>
  <c r="AP86" i="86" s="1"/>
  <c r="W84" i="29"/>
  <c r="AG82" i="94"/>
  <c r="AP82" i="94" s="1"/>
  <c r="AF83" i="45"/>
  <c r="AO83" i="45" s="1"/>
  <c r="AE83" i="45"/>
  <c r="AG83" i="45"/>
  <c r="AP83" i="45" s="1"/>
  <c r="AG86" i="30"/>
  <c r="AP86" i="30" s="1"/>
  <c r="AF86" i="30"/>
  <c r="AO86" i="30" s="1"/>
  <c r="AE86" i="30"/>
  <c r="W87" i="30"/>
  <c r="AR82" i="74"/>
  <c r="W86" i="78"/>
  <c r="AG85" i="78"/>
  <c r="AP85" i="78" s="1"/>
  <c r="AE85" i="78"/>
  <c r="AF85" i="78"/>
  <c r="AO85" i="78" s="1"/>
  <c r="AR82" i="45"/>
  <c r="AH83" i="74"/>
  <c r="AQ83" i="74" s="1"/>
  <c r="AF85" i="34"/>
  <c r="AO85" i="34" s="1"/>
  <c r="AE85" i="34"/>
  <c r="W86" i="34"/>
  <c r="AG85" i="34"/>
  <c r="AP85" i="34" s="1"/>
  <c r="AI85" i="93"/>
  <c r="AN85" i="93"/>
  <c r="AR82" i="29"/>
  <c r="AH85" i="78"/>
  <c r="AQ85" i="78" s="1"/>
  <c r="AI86" i="38"/>
  <c r="AN86" i="38"/>
  <c r="AR85" i="86"/>
  <c r="Y86" i="90"/>
  <c r="X86" i="90"/>
  <c r="AN86" i="81"/>
  <c r="AI86" i="81"/>
  <c r="X86" i="33"/>
  <c r="Y86" i="33"/>
  <c r="AI86" i="73"/>
  <c r="AN86" i="73"/>
  <c r="AI85" i="82"/>
  <c r="AN85" i="82"/>
  <c r="AE86" i="37"/>
  <c r="W87" i="37"/>
  <c r="AF86" i="37"/>
  <c r="AO86" i="37" s="1"/>
  <c r="AG86" i="37"/>
  <c r="AP86" i="37" s="1"/>
  <c r="AF86" i="85"/>
  <c r="AO86" i="85" s="1"/>
  <c r="AE86" i="85"/>
  <c r="W87" i="85"/>
  <c r="AG86" i="85"/>
  <c r="AP86" i="85" s="1"/>
  <c r="AG86" i="26"/>
  <c r="AP86" i="26" s="1"/>
  <c r="AF86" i="26"/>
  <c r="AO86" i="26" s="1"/>
  <c r="AE86" i="26"/>
  <c r="W87" i="26"/>
  <c r="Y87" i="81"/>
  <c r="X87" i="81"/>
  <c r="Y86" i="46"/>
  <c r="X86" i="46"/>
  <c r="Z86" i="46" s="1"/>
  <c r="AI85" i="46"/>
  <c r="AN85" i="46"/>
  <c r="AR87" i="77"/>
  <c r="AH83" i="29"/>
  <c r="AQ83" i="29" s="1"/>
  <c r="AI85" i="90"/>
  <c r="AN85" i="90"/>
  <c r="Z83" i="74"/>
  <c r="X86" i="41"/>
  <c r="Y86" i="41"/>
  <c r="AI81" i="89"/>
  <c r="AN81" i="89"/>
  <c r="AH82" i="94"/>
  <c r="AQ82" i="94" s="1"/>
  <c r="AR84" i="78"/>
  <c r="AH83" i="45"/>
  <c r="AQ83" i="45" s="1"/>
  <c r="AN85" i="41"/>
  <c r="AI85" i="41"/>
  <c r="AE87" i="42"/>
  <c r="W88" i="42"/>
  <c r="AF87" i="42"/>
  <c r="AO87" i="42" s="1"/>
  <c r="AG87" i="42"/>
  <c r="AP87" i="42" s="1"/>
  <c r="AH86" i="86"/>
  <c r="AQ86" i="86" s="1"/>
  <c r="AG86" i="25"/>
  <c r="AP86" i="25" s="1"/>
  <c r="AF86" i="25"/>
  <c r="AO86" i="25" s="1"/>
  <c r="AE86" i="25"/>
  <c r="W87" i="25"/>
  <c r="X86" i="93"/>
  <c r="Y86" i="93"/>
  <c r="AR81" i="94"/>
  <c r="AH87" i="42"/>
  <c r="AQ87" i="42" s="1"/>
  <c r="X87" i="38"/>
  <c r="Y87" i="38"/>
  <c r="Y86" i="82"/>
  <c r="X86" i="82"/>
  <c r="AH88" i="77"/>
  <c r="AQ88" i="77" s="1"/>
  <c r="AR86" i="42"/>
  <c r="AI85" i="33"/>
  <c r="AN85" i="33"/>
  <c r="Y87" i="73"/>
  <c r="X87" i="73"/>
  <c r="Z87" i="73" s="1"/>
  <c r="Y82" i="89"/>
  <c r="X82" i="89"/>
  <c r="AE83" i="29" l="1"/>
  <c r="AF83" i="29"/>
  <c r="AO83" i="29" s="1"/>
  <c r="Z87" i="81"/>
  <c r="AF86" i="86"/>
  <c r="AO86" i="86" s="1"/>
  <c r="Z86" i="82"/>
  <c r="W87" i="82" s="1"/>
  <c r="W83" i="94"/>
  <c r="AE86" i="86"/>
  <c r="AG88" i="77"/>
  <c r="AP88" i="77" s="1"/>
  <c r="AF88" i="77"/>
  <c r="AO88" i="77" s="1"/>
  <c r="W89" i="77"/>
  <c r="Z86" i="41"/>
  <c r="AE86" i="41" s="1"/>
  <c r="AE82" i="94"/>
  <c r="AN82" i="94" s="1"/>
  <c r="W87" i="86"/>
  <c r="Z86" i="93"/>
  <c r="AF86" i="93" s="1"/>
  <c r="AO86" i="93" s="1"/>
  <c r="Z86" i="33"/>
  <c r="AG86" i="33" s="1"/>
  <c r="AP86" i="33" s="1"/>
  <c r="AG86" i="46"/>
  <c r="AP86" i="46" s="1"/>
  <c r="AF86" i="46"/>
  <c r="AO86" i="46" s="1"/>
  <c r="AE86" i="46"/>
  <c r="W87" i="46"/>
  <c r="AE86" i="82"/>
  <c r="AF86" i="82"/>
  <c r="AO86" i="82" s="1"/>
  <c r="AG86" i="82"/>
  <c r="AP86" i="82" s="1"/>
  <c r="AE83" i="74"/>
  <c r="W84" i="74"/>
  <c r="AF83" i="74"/>
  <c r="AO83" i="74" s="1"/>
  <c r="AG83" i="74"/>
  <c r="AP83" i="74" s="1"/>
  <c r="AH86" i="90"/>
  <c r="AQ86" i="90" s="1"/>
  <c r="AR86" i="38"/>
  <c r="X86" i="34"/>
  <c r="Y86" i="34"/>
  <c r="AR85" i="41"/>
  <c r="W87" i="41"/>
  <c r="AG86" i="41"/>
  <c r="AP86" i="41" s="1"/>
  <c r="AF86" i="41"/>
  <c r="AO86" i="41" s="1"/>
  <c r="AR85" i="46"/>
  <c r="W88" i="81"/>
  <c r="AG87" i="81"/>
  <c r="AP87" i="81" s="1"/>
  <c r="AF87" i="81"/>
  <c r="AO87" i="81" s="1"/>
  <c r="AE87" i="81"/>
  <c r="AI85" i="78"/>
  <c r="AN85" i="78"/>
  <c r="Y84" i="45"/>
  <c r="X84" i="45"/>
  <c r="AH82" i="89"/>
  <c r="AQ82" i="89" s="1"/>
  <c r="Y87" i="26"/>
  <c r="X87" i="26"/>
  <c r="Y87" i="85"/>
  <c r="X87" i="85"/>
  <c r="X87" i="37"/>
  <c r="Y87" i="37"/>
  <c r="AI85" i="34"/>
  <c r="AN85" i="34"/>
  <c r="AN86" i="30"/>
  <c r="AI86" i="30"/>
  <c r="AI83" i="45"/>
  <c r="AN83" i="45"/>
  <c r="AI88" i="77"/>
  <c r="AN88" i="77"/>
  <c r="AG87" i="73"/>
  <c r="AP87" i="73" s="1"/>
  <c r="AF87" i="73"/>
  <c r="AO87" i="73" s="1"/>
  <c r="AE87" i="73"/>
  <c r="W88" i="73"/>
  <c r="Y87" i="30"/>
  <c r="X87" i="30"/>
  <c r="Z87" i="30" s="1"/>
  <c r="AH87" i="38"/>
  <c r="AQ87" i="38" s="1"/>
  <c r="AR81" i="89"/>
  <c r="AR85" i="90"/>
  <c r="AN86" i="26"/>
  <c r="AI86" i="26"/>
  <c r="AI86" i="85"/>
  <c r="AN86" i="85"/>
  <c r="AI86" i="37"/>
  <c r="AN86" i="37"/>
  <c r="AH86" i="33"/>
  <c r="AQ86" i="33" s="1"/>
  <c r="Z86" i="90"/>
  <c r="X86" i="78"/>
  <c r="Y86" i="78"/>
  <c r="Y83" i="94"/>
  <c r="X83" i="94"/>
  <c r="X84" i="29"/>
  <c r="Y84" i="29"/>
  <c r="Y89" i="77"/>
  <c r="X89" i="77"/>
  <c r="X88" i="42"/>
  <c r="Y88" i="42"/>
  <c r="AH87" i="81"/>
  <c r="AQ87" i="81" s="1"/>
  <c r="AR85" i="93"/>
  <c r="AN83" i="29"/>
  <c r="AI83" i="29"/>
  <c r="AH86" i="93"/>
  <c r="AQ86" i="93" s="1"/>
  <c r="AH86" i="46"/>
  <c r="AQ86" i="46" s="1"/>
  <c r="AR86" i="73"/>
  <c r="Y87" i="86"/>
  <c r="X87" i="86"/>
  <c r="Z87" i="86" s="1"/>
  <c r="AR85" i="33"/>
  <c r="Z82" i="89"/>
  <c r="Z87" i="38"/>
  <c r="Y87" i="25"/>
  <c r="X87" i="25"/>
  <c r="Z87" i="25" s="1"/>
  <c r="AH87" i="73"/>
  <c r="AQ87" i="73" s="1"/>
  <c r="AH86" i="82"/>
  <c r="AQ86" i="82" s="1"/>
  <c r="AN86" i="25"/>
  <c r="AI86" i="25"/>
  <c r="AI87" i="42"/>
  <c r="AN87" i="42"/>
  <c r="AH86" i="41"/>
  <c r="AQ86" i="41" s="1"/>
  <c r="AR85" i="82"/>
  <c r="AR86" i="81"/>
  <c r="AN86" i="86"/>
  <c r="AI86" i="86"/>
  <c r="W87" i="33" l="1"/>
  <c r="Z84" i="45"/>
  <c r="Z87" i="85"/>
  <c r="AI82" i="94"/>
  <c r="Z86" i="78"/>
  <c r="W87" i="78" s="1"/>
  <c r="AE86" i="33"/>
  <c r="AG86" i="93"/>
  <c r="AP86" i="93" s="1"/>
  <c r="Z84" i="29"/>
  <c r="W85" i="29" s="1"/>
  <c r="AF86" i="33"/>
  <c r="AO86" i="33" s="1"/>
  <c r="Z86" i="34"/>
  <c r="W87" i="34" s="1"/>
  <c r="W87" i="93"/>
  <c r="Y87" i="93" s="1"/>
  <c r="Z88" i="42"/>
  <c r="W89" i="42" s="1"/>
  <c r="AE86" i="93"/>
  <c r="AN86" i="93" s="1"/>
  <c r="Z89" i="77"/>
  <c r="AG89" i="77" s="1"/>
  <c r="AP89" i="77" s="1"/>
  <c r="AF89" i="77"/>
  <c r="AO89" i="77" s="1"/>
  <c r="AE89" i="77"/>
  <c r="W90" i="77"/>
  <c r="AH83" i="94"/>
  <c r="AQ83" i="94" s="1"/>
  <c r="AR85" i="34"/>
  <c r="AG87" i="38"/>
  <c r="AP87" i="38" s="1"/>
  <c r="AE87" i="38"/>
  <c r="W88" i="38"/>
  <c r="AF87" i="38"/>
  <c r="AO87" i="38" s="1"/>
  <c r="AG87" i="86"/>
  <c r="AP87" i="86" s="1"/>
  <c r="AF87" i="86"/>
  <c r="AO87" i="86" s="1"/>
  <c r="W88" i="86"/>
  <c r="AE87" i="86"/>
  <c r="AG88" i="42"/>
  <c r="AP88" i="42" s="1"/>
  <c r="AF88" i="42"/>
  <c r="AO88" i="42" s="1"/>
  <c r="AG84" i="29"/>
  <c r="AP84" i="29" s="1"/>
  <c r="AE84" i="29"/>
  <c r="AF84" i="29"/>
  <c r="AO84" i="29" s="1"/>
  <c r="AF86" i="78"/>
  <c r="AO86" i="78" s="1"/>
  <c r="W88" i="30"/>
  <c r="AG87" i="30"/>
  <c r="AP87" i="30" s="1"/>
  <c r="AF87" i="30"/>
  <c r="AO87" i="30" s="1"/>
  <c r="AE87" i="30"/>
  <c r="AG84" i="45"/>
  <c r="AP84" i="45" s="1"/>
  <c r="AF84" i="45"/>
  <c r="AO84" i="45" s="1"/>
  <c r="W85" i="45"/>
  <c r="AE84" i="45"/>
  <c r="AI86" i="41"/>
  <c r="AN86" i="41"/>
  <c r="X84" i="74"/>
  <c r="Y84" i="74"/>
  <c r="AG87" i="85"/>
  <c r="AP87" i="85" s="1"/>
  <c r="AF87" i="85"/>
  <c r="AO87" i="85" s="1"/>
  <c r="AE87" i="85"/>
  <c r="W88" i="85"/>
  <c r="AR82" i="94"/>
  <c r="AR86" i="25"/>
  <c r="AH87" i="25"/>
  <c r="AQ87" i="25" s="1"/>
  <c r="Z83" i="94"/>
  <c r="AN87" i="73"/>
  <c r="AI87" i="73"/>
  <c r="AR83" i="45"/>
  <c r="AH87" i="37"/>
  <c r="AQ87" i="37" s="1"/>
  <c r="X88" i="81"/>
  <c r="Y88" i="81"/>
  <c r="AI83" i="74"/>
  <c r="AN83" i="74"/>
  <c r="X87" i="33"/>
  <c r="Y87" i="33"/>
  <c r="AR83" i="29"/>
  <c r="AF86" i="90"/>
  <c r="AO86" i="90" s="1"/>
  <c r="W87" i="90"/>
  <c r="AG86" i="90"/>
  <c r="AP86" i="90" s="1"/>
  <c r="AE86" i="90"/>
  <c r="AR88" i="77"/>
  <c r="X87" i="82"/>
  <c r="Y87" i="82"/>
  <c r="AR86" i="86"/>
  <c r="AR87" i="42"/>
  <c r="AH87" i="26"/>
  <c r="AQ87" i="26" s="1"/>
  <c r="AI86" i="33"/>
  <c r="AN86" i="33"/>
  <c r="AH87" i="86"/>
  <c r="AQ87" i="86" s="1"/>
  <c r="AR86" i="85"/>
  <c r="AH87" i="30"/>
  <c r="AQ87" i="30" s="1"/>
  <c r="AR86" i="30"/>
  <c r="Z87" i="37"/>
  <c r="Z87" i="26"/>
  <c r="AH84" i="45"/>
  <c r="AQ84" i="45" s="1"/>
  <c r="AR85" i="78"/>
  <c r="X87" i="41"/>
  <c r="Y87" i="41"/>
  <c r="Y87" i="46"/>
  <c r="X87" i="46"/>
  <c r="AF82" i="89"/>
  <c r="AO82" i="89" s="1"/>
  <c r="AG82" i="89"/>
  <c r="AP82" i="89" s="1"/>
  <c r="AE82" i="89"/>
  <c r="W83" i="89"/>
  <c r="AH89" i="77"/>
  <c r="AQ89" i="77" s="1"/>
  <c r="AR86" i="37"/>
  <c r="Y88" i="73"/>
  <c r="X88" i="73"/>
  <c r="AH86" i="34"/>
  <c r="AQ86" i="34" s="1"/>
  <c r="AI86" i="82"/>
  <c r="AN86" i="82"/>
  <c r="W88" i="25"/>
  <c r="AG87" i="25"/>
  <c r="AP87" i="25" s="1"/>
  <c r="AF87" i="25"/>
  <c r="AO87" i="25" s="1"/>
  <c r="AE87" i="25"/>
  <c r="AH88" i="42"/>
  <c r="AQ88" i="42" s="1"/>
  <c r="AH84" i="29"/>
  <c r="AQ84" i="29" s="1"/>
  <c r="AH86" i="78"/>
  <c r="AQ86" i="78" s="1"/>
  <c r="AR86" i="26"/>
  <c r="AH87" i="85"/>
  <c r="AQ87" i="85" s="1"/>
  <c r="AI87" i="81"/>
  <c r="AN87" i="81"/>
  <c r="AN86" i="46"/>
  <c r="AI86" i="46"/>
  <c r="AE86" i="78" l="1"/>
  <c r="X87" i="93"/>
  <c r="Z87" i="93" s="1"/>
  <c r="Z87" i="82"/>
  <c r="AE86" i="34"/>
  <c r="AG86" i="78"/>
  <c r="AP86" i="78" s="1"/>
  <c r="Z88" i="73"/>
  <c r="AE88" i="42"/>
  <c r="AI86" i="93"/>
  <c r="Z88" i="81"/>
  <c r="AE88" i="81" s="1"/>
  <c r="AF86" i="34"/>
  <c r="AO86" i="34" s="1"/>
  <c r="AG86" i="34"/>
  <c r="AP86" i="34" s="1"/>
  <c r="Z87" i="46"/>
  <c r="AE87" i="46" s="1"/>
  <c r="Z87" i="41"/>
  <c r="AE87" i="41" s="1"/>
  <c r="W89" i="73"/>
  <c r="AG88" i="73"/>
  <c r="AP88" i="73" s="1"/>
  <c r="AE88" i="73"/>
  <c r="AF88" i="73"/>
  <c r="AO88" i="73" s="1"/>
  <c r="AG88" i="81"/>
  <c r="AP88" i="81" s="1"/>
  <c r="AI87" i="25"/>
  <c r="AN87" i="25"/>
  <c r="AN82" i="89"/>
  <c r="AI82" i="89"/>
  <c r="AH87" i="93"/>
  <c r="AQ87" i="93" s="1"/>
  <c r="AH87" i="82"/>
  <c r="AQ87" i="82" s="1"/>
  <c r="AG83" i="94"/>
  <c r="AP83" i="94" s="1"/>
  <c r="AF83" i="94"/>
  <c r="AO83" i="94" s="1"/>
  <c r="W84" i="94"/>
  <c r="AE83" i="94"/>
  <c r="AN87" i="85"/>
  <c r="AI87" i="85"/>
  <c r="AI84" i="29"/>
  <c r="AN84" i="29"/>
  <c r="AN88" i="42"/>
  <c r="AI88" i="42"/>
  <c r="AH88" i="73"/>
  <c r="AQ88" i="73" s="1"/>
  <c r="AH87" i="46"/>
  <c r="AQ87" i="46" s="1"/>
  <c r="AR86" i="33"/>
  <c r="AR86" i="41"/>
  <c r="AI87" i="30"/>
  <c r="AN87" i="30"/>
  <c r="AR87" i="81"/>
  <c r="Y83" i="89"/>
  <c r="X83" i="89"/>
  <c r="W88" i="26"/>
  <c r="AG87" i="26"/>
  <c r="AP87" i="26" s="1"/>
  <c r="AF87" i="26"/>
  <c r="AO87" i="26" s="1"/>
  <c r="AE87" i="26"/>
  <c r="AH87" i="33"/>
  <c r="AQ87" i="33" s="1"/>
  <c r="Y87" i="78"/>
  <c r="X87" i="78"/>
  <c r="X87" i="34"/>
  <c r="Y87" i="34"/>
  <c r="AG87" i="37"/>
  <c r="AP87" i="37" s="1"/>
  <c r="AF87" i="37"/>
  <c r="AO87" i="37" s="1"/>
  <c r="AE87" i="37"/>
  <c r="W88" i="37"/>
  <c r="Z87" i="33"/>
  <c r="AN84" i="45"/>
  <c r="AI84" i="45"/>
  <c r="AI86" i="78"/>
  <c r="AN86" i="78"/>
  <c r="X85" i="29"/>
  <c r="Y85" i="29"/>
  <c r="Y90" i="77"/>
  <c r="X90" i="77"/>
  <c r="AR86" i="82"/>
  <c r="AG87" i="82"/>
  <c r="AP87" i="82" s="1"/>
  <c r="AF87" i="82"/>
  <c r="AO87" i="82" s="1"/>
  <c r="W88" i="82"/>
  <c r="AE87" i="82"/>
  <c r="X87" i="90"/>
  <c r="Y87" i="90"/>
  <c r="AH88" i="81"/>
  <c r="AQ88" i="81" s="1"/>
  <c r="AR87" i="73"/>
  <c r="AH84" i="74"/>
  <c r="AQ84" i="74" s="1"/>
  <c r="Y85" i="45"/>
  <c r="X85" i="45"/>
  <c r="Y89" i="42"/>
  <c r="X89" i="42"/>
  <c r="AN87" i="86"/>
  <c r="AI87" i="86"/>
  <c r="X88" i="38"/>
  <c r="Y88" i="38"/>
  <c r="AN89" i="77"/>
  <c r="AI89" i="77"/>
  <c r="AN86" i="34"/>
  <c r="AI86" i="34"/>
  <c r="AR86" i="46"/>
  <c r="Y88" i="25"/>
  <c r="X88" i="25"/>
  <c r="AH87" i="41"/>
  <c r="AQ87" i="41" s="1"/>
  <c r="AI86" i="90"/>
  <c r="AN86" i="90"/>
  <c r="AR86" i="93"/>
  <c r="AR83" i="74"/>
  <c r="Y88" i="85"/>
  <c r="X88" i="85"/>
  <c r="Z84" i="74"/>
  <c r="Y88" i="30"/>
  <c r="X88" i="30"/>
  <c r="Z88" i="30" s="1"/>
  <c r="X88" i="86"/>
  <c r="Y88" i="86"/>
  <c r="AN87" i="38"/>
  <c r="AI87" i="38"/>
  <c r="W88" i="93" l="1"/>
  <c r="AG87" i="93"/>
  <c r="AP87" i="93" s="1"/>
  <c r="AF87" i="93"/>
  <c r="AO87" i="93" s="1"/>
  <c r="AE87" i="93"/>
  <c r="Z85" i="45"/>
  <c r="AG85" i="45" s="1"/>
  <c r="AP85" i="45" s="1"/>
  <c r="AF88" i="81"/>
  <c r="AO88" i="81" s="1"/>
  <c r="Z88" i="25"/>
  <c r="W89" i="81"/>
  <c r="AG87" i="41"/>
  <c r="AP87" i="41" s="1"/>
  <c r="AG87" i="46"/>
  <c r="AP87" i="46" s="1"/>
  <c r="AF87" i="41"/>
  <c r="AO87" i="41" s="1"/>
  <c r="W88" i="46"/>
  <c r="Z90" i="77"/>
  <c r="Z85" i="29"/>
  <c r="W88" i="41"/>
  <c r="AF87" i="46"/>
  <c r="AO87" i="46" s="1"/>
  <c r="Z87" i="78"/>
  <c r="W88" i="78" s="1"/>
  <c r="W86" i="45"/>
  <c r="AE88" i="25"/>
  <c r="W89" i="25"/>
  <c r="AG88" i="25"/>
  <c r="AP88" i="25" s="1"/>
  <c r="AF88" i="25"/>
  <c r="AO88" i="25" s="1"/>
  <c r="AR84" i="45"/>
  <c r="AH83" i="89"/>
  <c r="AQ83" i="89" s="1"/>
  <c r="AI87" i="41"/>
  <c r="AN87" i="41"/>
  <c r="AR87" i="38"/>
  <c r="AR89" i="77"/>
  <c r="Y88" i="82"/>
  <c r="X88" i="82"/>
  <c r="AR86" i="78"/>
  <c r="AN87" i="37"/>
  <c r="AI87" i="37"/>
  <c r="AH87" i="78"/>
  <c r="AQ87" i="78" s="1"/>
  <c r="Y88" i="26"/>
  <c r="X88" i="26"/>
  <c r="X84" i="94"/>
  <c r="Y84" i="94"/>
  <c r="X89" i="81"/>
  <c r="Y89" i="81"/>
  <c r="Y88" i="41"/>
  <c r="X88" i="41"/>
  <c r="Z88" i="41" s="1"/>
  <c r="X88" i="93"/>
  <c r="Y88" i="93"/>
  <c r="AG84" i="74"/>
  <c r="AP84" i="74" s="1"/>
  <c r="AF84" i="74"/>
  <c r="AO84" i="74" s="1"/>
  <c r="AE84" i="74"/>
  <c r="W85" i="74"/>
  <c r="AH87" i="90"/>
  <c r="AQ87" i="90" s="1"/>
  <c r="AI87" i="26"/>
  <c r="AN87" i="26"/>
  <c r="AR87" i="85"/>
  <c r="Y89" i="73"/>
  <c r="X89" i="73"/>
  <c r="Z89" i="73" s="1"/>
  <c r="AI87" i="93"/>
  <c r="AN87" i="93"/>
  <c r="AI87" i="46"/>
  <c r="AN87" i="46"/>
  <c r="AH89" i="42"/>
  <c r="AQ89" i="42" s="1"/>
  <c r="AQ91" i="42" s="1"/>
  <c r="AZ3" i="42"/>
  <c r="AX4" i="42" s="1"/>
  <c r="S4" i="42" s="1"/>
  <c r="AC4" i="42" s="1"/>
  <c r="AB5" i="42" s="1"/>
  <c r="AX40" i="42"/>
  <c r="S40" i="42" s="1"/>
  <c r="AC40" i="42" s="1"/>
  <c r="AB41" i="42" s="1"/>
  <c r="AX41" i="42"/>
  <c r="S41" i="42" s="1"/>
  <c r="AC41" i="42" s="1"/>
  <c r="AB42" i="42" s="1"/>
  <c r="AX42" i="42"/>
  <c r="S42" i="42" s="1"/>
  <c r="AC42" i="42" s="1"/>
  <c r="AB43" i="42" s="1"/>
  <c r="AX43" i="42"/>
  <c r="S43" i="42" s="1"/>
  <c r="AC43" i="42" s="1"/>
  <c r="AB44" i="42" s="1"/>
  <c r="AX44" i="42"/>
  <c r="S44" i="42" s="1"/>
  <c r="AC44" i="42" s="1"/>
  <c r="AB45" i="42" s="1"/>
  <c r="AX46" i="42"/>
  <c r="S46" i="42" s="1"/>
  <c r="AC46" i="42" s="1"/>
  <c r="AB47" i="42" s="1"/>
  <c r="AX47" i="42"/>
  <c r="S47" i="42" s="1"/>
  <c r="AC47" i="42" s="1"/>
  <c r="AB48" i="42" s="1"/>
  <c r="AX48" i="42"/>
  <c r="S48" i="42" s="1"/>
  <c r="AC48" i="42" s="1"/>
  <c r="AB49" i="42" s="1"/>
  <c r="AX49" i="42"/>
  <c r="S49" i="42" s="1"/>
  <c r="AC49" i="42" s="1"/>
  <c r="AB50" i="42" s="1"/>
  <c r="AX50" i="42"/>
  <c r="S50" i="42" s="1"/>
  <c r="AC50" i="42" s="1"/>
  <c r="AB51" i="42" s="1"/>
  <c r="AX51" i="42"/>
  <c r="S51" i="42" s="1"/>
  <c r="AC51" i="42" s="1"/>
  <c r="AB52" i="42" s="1"/>
  <c r="AX52" i="42"/>
  <c r="S52" i="42" s="1"/>
  <c r="AC52" i="42" s="1"/>
  <c r="AB53" i="42" s="1"/>
  <c r="AX53" i="42"/>
  <c r="S53" i="42" s="1"/>
  <c r="AC53" i="42" s="1"/>
  <c r="AB54" i="42" s="1"/>
  <c r="AX54" i="42"/>
  <c r="S54" i="42" s="1"/>
  <c r="AC54" i="42" s="1"/>
  <c r="AB55" i="42" s="1"/>
  <c r="AX55" i="42"/>
  <c r="S55" i="42" s="1"/>
  <c r="AC55" i="42" s="1"/>
  <c r="AB56" i="42" s="1"/>
  <c r="AX56" i="42"/>
  <c r="S56" i="42" s="1"/>
  <c r="AC56" i="42" s="1"/>
  <c r="AB57" i="42" s="1"/>
  <c r="AX57" i="42"/>
  <c r="S57" i="42" s="1"/>
  <c r="AC57" i="42" s="1"/>
  <c r="AB58" i="42" s="1"/>
  <c r="AX58" i="42"/>
  <c r="S58" i="42" s="1"/>
  <c r="AC58" i="42" s="1"/>
  <c r="AB59" i="42" s="1"/>
  <c r="AX59" i="42"/>
  <c r="S59" i="42" s="1"/>
  <c r="AC59" i="42" s="1"/>
  <c r="AB60" i="42" s="1"/>
  <c r="AX60" i="42"/>
  <c r="S60" i="42" s="1"/>
  <c r="AC60" i="42" s="1"/>
  <c r="AB61" i="42" s="1"/>
  <c r="AX61" i="42"/>
  <c r="S61" i="42" s="1"/>
  <c r="AC61" i="42" s="1"/>
  <c r="AB62" i="42" s="1"/>
  <c r="AX62" i="42"/>
  <c r="S62" i="42" s="1"/>
  <c r="AC62" i="42" s="1"/>
  <c r="AB63" i="42" s="1"/>
  <c r="AX63" i="42"/>
  <c r="S63" i="42" s="1"/>
  <c r="AC63" i="42" s="1"/>
  <c r="AB64" i="42" s="1"/>
  <c r="AX64" i="42"/>
  <c r="S64" i="42" s="1"/>
  <c r="AC64" i="42" s="1"/>
  <c r="AB65" i="42" s="1"/>
  <c r="AX65" i="42"/>
  <c r="S65" i="42" s="1"/>
  <c r="AC65" i="42" s="1"/>
  <c r="AB66" i="42" s="1"/>
  <c r="AX66" i="42"/>
  <c r="S66" i="42" s="1"/>
  <c r="AC66" i="42" s="1"/>
  <c r="AB67" i="42" s="1"/>
  <c r="AX67" i="42"/>
  <c r="S67" i="42" s="1"/>
  <c r="AC67" i="42" s="1"/>
  <c r="AB68" i="42" s="1"/>
  <c r="AX68" i="42"/>
  <c r="S68" i="42" s="1"/>
  <c r="AC68" i="42" s="1"/>
  <c r="AB69" i="42" s="1"/>
  <c r="AX69" i="42"/>
  <c r="S69" i="42" s="1"/>
  <c r="AC69" i="42" s="1"/>
  <c r="AB70" i="42" s="1"/>
  <c r="AX70" i="42"/>
  <c r="S70" i="42" s="1"/>
  <c r="AC70" i="42" s="1"/>
  <c r="AB71" i="42" s="1"/>
  <c r="AX71" i="42"/>
  <c r="S71" i="42" s="1"/>
  <c r="AC71" i="42" s="1"/>
  <c r="AB72" i="42" s="1"/>
  <c r="AX72" i="42"/>
  <c r="S72" i="42" s="1"/>
  <c r="AC72" i="42" s="1"/>
  <c r="AB73" i="42" s="1"/>
  <c r="AX73" i="42"/>
  <c r="S73" i="42" s="1"/>
  <c r="AC73" i="42" s="1"/>
  <c r="AB74" i="42" s="1"/>
  <c r="AX74" i="42"/>
  <c r="S74" i="42" s="1"/>
  <c r="AC74" i="42" s="1"/>
  <c r="AB75" i="42" s="1"/>
  <c r="AX75" i="42"/>
  <c r="S75" i="42" s="1"/>
  <c r="AC75" i="42" s="1"/>
  <c r="AB76" i="42" s="1"/>
  <c r="AX76" i="42"/>
  <c r="S76" i="42" s="1"/>
  <c r="AC76" i="42" s="1"/>
  <c r="AB77" i="42" s="1"/>
  <c r="AX77" i="42"/>
  <c r="S77" i="42" s="1"/>
  <c r="AC77" i="42" s="1"/>
  <c r="AB78" i="42" s="1"/>
  <c r="AX78" i="42"/>
  <c r="S78" i="42" s="1"/>
  <c r="AC78" i="42" s="1"/>
  <c r="AB79" i="42" s="1"/>
  <c r="AX79" i="42"/>
  <c r="S79" i="42" s="1"/>
  <c r="AC79" i="42" s="1"/>
  <c r="AB80" i="42" s="1"/>
  <c r="AX80" i="42"/>
  <c r="S80" i="42" s="1"/>
  <c r="AC80" i="42" s="1"/>
  <c r="AB81" i="42" s="1"/>
  <c r="AX81" i="42"/>
  <c r="S81" i="42" s="1"/>
  <c r="AC81" i="42" s="1"/>
  <c r="AB82" i="42" s="1"/>
  <c r="AX82" i="42"/>
  <c r="S82" i="42" s="1"/>
  <c r="AC82" i="42" s="1"/>
  <c r="AB83" i="42" s="1"/>
  <c r="AX83" i="42"/>
  <c r="S83" i="42" s="1"/>
  <c r="AC83" i="42" s="1"/>
  <c r="AB84" i="42" s="1"/>
  <c r="AX88" i="42"/>
  <c r="S88" i="42" s="1"/>
  <c r="AC88" i="42" s="1"/>
  <c r="AB89" i="42" s="1"/>
  <c r="AX86" i="42"/>
  <c r="S86" i="42" s="1"/>
  <c r="AC86" i="42" s="1"/>
  <c r="AB87" i="42" s="1"/>
  <c r="AX87" i="42"/>
  <c r="S87" i="42" s="1"/>
  <c r="AC87" i="42" s="1"/>
  <c r="AB88" i="42" s="1"/>
  <c r="AX85" i="42"/>
  <c r="S85" i="42" s="1"/>
  <c r="AC85" i="42" s="1"/>
  <c r="AB86" i="42" s="1"/>
  <c r="AX84" i="42"/>
  <c r="S84" i="42" s="1"/>
  <c r="AC84" i="42" s="1"/>
  <c r="AB85" i="42" s="1"/>
  <c r="AR82" i="89"/>
  <c r="AH88" i="86"/>
  <c r="AQ88" i="86" s="1"/>
  <c r="AH88" i="85"/>
  <c r="AQ88" i="85" s="1"/>
  <c r="AH88" i="38"/>
  <c r="AQ88" i="38" s="1"/>
  <c r="Z89" i="42"/>
  <c r="Z87" i="90"/>
  <c r="AH85" i="29"/>
  <c r="AQ85" i="29" s="1"/>
  <c r="AF87" i="33"/>
  <c r="AO87" i="33" s="1"/>
  <c r="AG87" i="33"/>
  <c r="AP87" i="33" s="1"/>
  <c r="W88" i="33"/>
  <c r="AE87" i="33"/>
  <c r="Z83" i="89"/>
  <c r="AI88" i="81"/>
  <c r="AN88" i="81"/>
  <c r="AF88" i="30"/>
  <c r="AO88" i="30" s="1"/>
  <c r="AE88" i="30"/>
  <c r="W89" i="30"/>
  <c r="AG88" i="30"/>
  <c r="AP88" i="30" s="1"/>
  <c r="AR87" i="30"/>
  <c r="AR84" i="29"/>
  <c r="Z88" i="86"/>
  <c r="AR86" i="34"/>
  <c r="Z88" i="38"/>
  <c r="AH85" i="45"/>
  <c r="AQ85" i="45" s="1"/>
  <c r="AN87" i="82"/>
  <c r="AI87" i="82"/>
  <c r="AF85" i="29"/>
  <c r="AO85" i="29" s="1"/>
  <c r="AE85" i="29"/>
  <c r="W86" i="29"/>
  <c r="AG85" i="29"/>
  <c r="AP85" i="29" s="1"/>
  <c r="AH87" i="34"/>
  <c r="AQ87" i="34" s="1"/>
  <c r="AR88" i="42"/>
  <c r="AN83" i="94"/>
  <c r="AI83" i="94"/>
  <c r="AR87" i="25"/>
  <c r="W91" i="77"/>
  <c r="AG90" i="77"/>
  <c r="AP90" i="77" s="1"/>
  <c r="AF90" i="77"/>
  <c r="AO90" i="77" s="1"/>
  <c r="AE90" i="77"/>
  <c r="AH88" i="30"/>
  <c r="AQ88" i="30" s="1"/>
  <c r="Z88" i="85"/>
  <c r="AR86" i="90"/>
  <c r="AH88" i="25"/>
  <c r="AQ88" i="25" s="1"/>
  <c r="AR87" i="86"/>
  <c r="AH90" i="77"/>
  <c r="AQ90" i="77" s="1"/>
  <c r="Y88" i="37"/>
  <c r="X88" i="37"/>
  <c r="Z87" i="34"/>
  <c r="AI88" i="73"/>
  <c r="AN88" i="73"/>
  <c r="Y88" i="46"/>
  <c r="X88" i="46"/>
  <c r="Z88" i="46" s="1"/>
  <c r="AX37" i="42" l="1"/>
  <c r="S37" i="42" s="1"/>
  <c r="AC37" i="42" s="1"/>
  <c r="AB38" i="42" s="1"/>
  <c r="AX34" i="42"/>
  <c r="S34" i="42" s="1"/>
  <c r="AC34" i="42" s="1"/>
  <c r="AB35" i="42" s="1"/>
  <c r="AX32" i="42"/>
  <c r="S32" i="42" s="1"/>
  <c r="AC32" i="42" s="1"/>
  <c r="AB33" i="42" s="1"/>
  <c r="Z84" i="94"/>
  <c r="AF85" i="45"/>
  <c r="AO85" i="45" s="1"/>
  <c r="AX45" i="42"/>
  <c r="S45" i="42" s="1"/>
  <c r="AC45" i="42" s="1"/>
  <c r="AB46" i="42" s="1"/>
  <c r="AX39" i="42"/>
  <c r="S39" i="42" s="1"/>
  <c r="AC39" i="42" s="1"/>
  <c r="AB40" i="42" s="1"/>
  <c r="AE85" i="45"/>
  <c r="AX38" i="42"/>
  <c r="S38" i="42" s="1"/>
  <c r="AC38" i="42" s="1"/>
  <c r="AB39" i="42" s="1"/>
  <c r="AX31" i="42"/>
  <c r="S31" i="42" s="1"/>
  <c r="AC31" i="42" s="1"/>
  <c r="AB32" i="42" s="1"/>
  <c r="AX36" i="42"/>
  <c r="S36" i="42" s="1"/>
  <c r="AC36" i="42" s="1"/>
  <c r="AB37" i="42" s="1"/>
  <c r="AX28" i="42"/>
  <c r="S28" i="42" s="1"/>
  <c r="AC28" i="42" s="1"/>
  <c r="AB29" i="42" s="1"/>
  <c r="Z88" i="93"/>
  <c r="AX35" i="42"/>
  <c r="S35" i="42" s="1"/>
  <c r="AC35" i="42" s="1"/>
  <c r="AB36" i="42" s="1"/>
  <c r="AX25" i="42"/>
  <c r="S25" i="42" s="1"/>
  <c r="AC25" i="42" s="1"/>
  <c r="AB26" i="42" s="1"/>
  <c r="AF87" i="78"/>
  <c r="AO87" i="78" s="1"/>
  <c r="Z88" i="37"/>
  <c r="AX33" i="42"/>
  <c r="S33" i="42" s="1"/>
  <c r="AC33" i="42" s="1"/>
  <c r="AB34" i="42" s="1"/>
  <c r="AX22" i="42"/>
  <c r="S22" i="42" s="1"/>
  <c r="AC22" i="42" s="1"/>
  <c r="AB23" i="42" s="1"/>
  <c r="Z89" i="81"/>
  <c r="AE87" i="78"/>
  <c r="AX27" i="42"/>
  <c r="S27" i="42" s="1"/>
  <c r="AC27" i="42" s="1"/>
  <c r="AB28" i="42" s="1"/>
  <c r="AX21" i="42"/>
  <c r="S21" i="42" s="1"/>
  <c r="AC21" i="42" s="1"/>
  <c r="AB22" i="42" s="1"/>
  <c r="AX26" i="42"/>
  <c r="S26" i="42" s="1"/>
  <c r="AC26" i="42" s="1"/>
  <c r="AB27" i="42" s="1"/>
  <c r="AX20" i="42"/>
  <c r="S20" i="42" s="1"/>
  <c r="AC20" i="42" s="1"/>
  <c r="AB21" i="42" s="1"/>
  <c r="AG87" i="78"/>
  <c r="AP87" i="78" s="1"/>
  <c r="AX30" i="42"/>
  <c r="S30" i="42" s="1"/>
  <c r="AC30" i="42" s="1"/>
  <c r="AB31" i="42" s="1"/>
  <c r="AX24" i="42"/>
  <c r="S24" i="42" s="1"/>
  <c r="AC24" i="42" s="1"/>
  <c r="AB25" i="42" s="1"/>
  <c r="AX29" i="42"/>
  <c r="S29" i="42" s="1"/>
  <c r="AC29" i="42" s="1"/>
  <c r="AB30" i="42" s="1"/>
  <c r="AX23" i="42"/>
  <c r="S23" i="42" s="1"/>
  <c r="AC23" i="42" s="1"/>
  <c r="AB24" i="42" s="1"/>
  <c r="Z88" i="26"/>
  <c r="Z88" i="82"/>
  <c r="AX12" i="42"/>
  <c r="S12" i="42" s="1"/>
  <c r="AC12" i="42" s="1"/>
  <c r="AB13" i="42" s="1"/>
  <c r="AX19" i="42"/>
  <c r="S19" i="42" s="1"/>
  <c r="AC19" i="42" s="1"/>
  <c r="AB20" i="42" s="1"/>
  <c r="AX18" i="42"/>
  <c r="S18" i="42" s="1"/>
  <c r="AC18" i="42" s="1"/>
  <c r="AB19" i="42" s="1"/>
  <c r="AX14" i="42"/>
  <c r="S14" i="42" s="1"/>
  <c r="AC14" i="42" s="1"/>
  <c r="AB15" i="42" s="1"/>
  <c r="AX13" i="42"/>
  <c r="S13" i="42" s="1"/>
  <c r="AC13" i="42" s="1"/>
  <c r="AB14" i="42" s="1"/>
  <c r="AX7" i="42"/>
  <c r="S7" i="42" s="1"/>
  <c r="AC7" i="42" s="1"/>
  <c r="AB8" i="42" s="1"/>
  <c r="AX3" i="42"/>
  <c r="S3" i="42" s="1"/>
  <c r="AC3" i="42" s="1"/>
  <c r="AX11" i="42"/>
  <c r="S11" i="42" s="1"/>
  <c r="AC11" i="42" s="1"/>
  <c r="AB12" i="42" s="1"/>
  <c r="AX17" i="42"/>
  <c r="S17" i="42" s="1"/>
  <c r="AC17" i="42" s="1"/>
  <c r="AB18" i="42" s="1"/>
  <c r="AX10" i="42"/>
  <c r="S10" i="42" s="1"/>
  <c r="AC10" i="42" s="1"/>
  <c r="AB11" i="42" s="1"/>
  <c r="AX16" i="42"/>
  <c r="S16" i="42" s="1"/>
  <c r="AC16" i="42" s="1"/>
  <c r="AB17" i="42" s="1"/>
  <c r="AX8" i="42"/>
  <c r="S8" i="42" s="1"/>
  <c r="AC8" i="42" s="1"/>
  <c r="AB9" i="42" s="1"/>
  <c r="AK5" i="42"/>
  <c r="AT5" i="42" s="1"/>
  <c r="AJ74" i="42"/>
  <c r="AK74" i="42"/>
  <c r="AT74" i="42" s="1"/>
  <c r="AE88" i="46"/>
  <c r="W89" i="46"/>
  <c r="AG88" i="46"/>
  <c r="AP88" i="46" s="1"/>
  <c r="AF88" i="46"/>
  <c r="AO88" i="46" s="1"/>
  <c r="W89" i="37"/>
  <c r="AG88" i="37"/>
  <c r="AP88" i="37" s="1"/>
  <c r="AF88" i="37"/>
  <c r="AO88" i="37" s="1"/>
  <c r="AE88" i="37"/>
  <c r="AR87" i="82"/>
  <c r="AI88" i="30"/>
  <c r="AN88" i="30"/>
  <c r="Y88" i="33"/>
  <c r="X88" i="33"/>
  <c r="AJ88" i="42"/>
  <c r="AK88" i="42"/>
  <c r="AT88" i="42" s="1"/>
  <c r="AJ81" i="42"/>
  <c r="AK81" i="42"/>
  <c r="AT81" i="42" s="1"/>
  <c r="AJ75" i="42"/>
  <c r="AK75" i="42"/>
  <c r="AT75" i="42" s="1"/>
  <c r="AJ69" i="42"/>
  <c r="AK69" i="42"/>
  <c r="AT69" i="42" s="1"/>
  <c r="AJ63" i="42"/>
  <c r="AK63" i="42"/>
  <c r="AT63" i="42" s="1"/>
  <c r="AJ57" i="42"/>
  <c r="AK57" i="42"/>
  <c r="AT57" i="42" s="1"/>
  <c r="AJ51" i="42"/>
  <c r="AK51" i="42"/>
  <c r="AT51" i="42" s="1"/>
  <c r="AJ45" i="42"/>
  <c r="AK45" i="42"/>
  <c r="AT45" i="42" s="1"/>
  <c r="AJ39" i="42"/>
  <c r="AK39" i="42"/>
  <c r="AT39" i="42" s="1"/>
  <c r="AJ33" i="42"/>
  <c r="AK33" i="42"/>
  <c r="AT33" i="42" s="1"/>
  <c r="AJ27" i="42"/>
  <c r="AK27" i="42"/>
  <c r="AT27" i="42" s="1"/>
  <c r="AJ21" i="42"/>
  <c r="AK21" i="42"/>
  <c r="AT21" i="42" s="1"/>
  <c r="AK15" i="42"/>
  <c r="AT15" i="42" s="1"/>
  <c r="AK9" i="42"/>
  <c r="AT9" i="42" s="1"/>
  <c r="AB4" i="42"/>
  <c r="AJ3" i="42"/>
  <c r="AH89" i="73"/>
  <c r="AQ89" i="73" s="1"/>
  <c r="AR87" i="26"/>
  <c r="X85" i="74"/>
  <c r="Y85" i="74"/>
  <c r="Z85" i="74" s="1"/>
  <c r="AH88" i="93"/>
  <c r="AQ88" i="93" s="1"/>
  <c r="AH89" i="81"/>
  <c r="AQ89" i="81" s="1"/>
  <c r="Y89" i="25"/>
  <c r="X89" i="25"/>
  <c r="AJ68" i="42"/>
  <c r="AK68" i="42"/>
  <c r="AT68" i="42" s="1"/>
  <c r="AJ50" i="42"/>
  <c r="AK50" i="42"/>
  <c r="AT50" i="42" s="1"/>
  <c r="AJ44" i="42"/>
  <c r="AK44" i="42"/>
  <c r="AT44" i="42" s="1"/>
  <c r="AJ38" i="42"/>
  <c r="AK38" i="42"/>
  <c r="AT38" i="42" s="1"/>
  <c r="AJ32" i="42"/>
  <c r="AK32" i="42"/>
  <c r="AT32" i="42" s="1"/>
  <c r="AJ26" i="42"/>
  <c r="AK26" i="42"/>
  <c r="AT26" i="42" s="1"/>
  <c r="AJ20" i="42"/>
  <c r="AK20" i="42"/>
  <c r="AT20" i="42" s="1"/>
  <c r="AJ14" i="42"/>
  <c r="AK14" i="42"/>
  <c r="AT14" i="42" s="1"/>
  <c r="AJ8" i="42"/>
  <c r="AK8" i="42"/>
  <c r="AT8" i="42" s="1"/>
  <c r="AF89" i="73"/>
  <c r="AO89" i="73" s="1"/>
  <c r="AE89" i="73"/>
  <c r="W90" i="73"/>
  <c r="AG89" i="73"/>
  <c r="AP89" i="73" s="1"/>
  <c r="AE88" i="93"/>
  <c r="W89" i="93"/>
  <c r="AF88" i="93"/>
  <c r="AO88" i="93" s="1"/>
  <c r="AG88" i="93"/>
  <c r="AP88" i="93" s="1"/>
  <c r="AG89" i="81"/>
  <c r="AP89" i="81" s="1"/>
  <c r="AF89" i="81"/>
  <c r="AO89" i="81" s="1"/>
  <c r="W90" i="81"/>
  <c r="AE89" i="81"/>
  <c r="AE88" i="26"/>
  <c r="W89" i="26"/>
  <c r="AG88" i="26"/>
  <c r="AP88" i="26" s="1"/>
  <c r="AF88" i="26"/>
  <c r="AO88" i="26" s="1"/>
  <c r="AR87" i="37"/>
  <c r="W89" i="82"/>
  <c r="AG88" i="82"/>
  <c r="AP88" i="82" s="1"/>
  <c r="AF88" i="82"/>
  <c r="AO88" i="82" s="1"/>
  <c r="AE88" i="82"/>
  <c r="AR87" i="41"/>
  <c r="AI88" i="25"/>
  <c r="AN88" i="25"/>
  <c r="AJ87" i="42"/>
  <c r="AK87" i="42"/>
  <c r="AT87" i="42" s="1"/>
  <c r="AR88" i="73"/>
  <c r="AJ79" i="42"/>
  <c r="AK79" i="42"/>
  <c r="AT79" i="42" s="1"/>
  <c r="AJ73" i="42"/>
  <c r="AK73" i="42"/>
  <c r="AT73" i="42" s="1"/>
  <c r="AJ67" i="42"/>
  <c r="AK67" i="42"/>
  <c r="AT67" i="42" s="1"/>
  <c r="AJ61" i="42"/>
  <c r="AK61" i="42"/>
  <c r="AT61" i="42" s="1"/>
  <c r="AJ55" i="42"/>
  <c r="AK55" i="42"/>
  <c r="AT55" i="42" s="1"/>
  <c r="AJ49" i="42"/>
  <c r="AK49" i="42"/>
  <c r="AT49" i="42" s="1"/>
  <c r="AJ43" i="42"/>
  <c r="AK43" i="42"/>
  <c r="AT43" i="42" s="1"/>
  <c r="AJ37" i="42"/>
  <c r="AK37" i="42"/>
  <c r="AT37" i="42" s="1"/>
  <c r="AJ31" i="42"/>
  <c r="AK31" i="42"/>
  <c r="AT31" i="42" s="1"/>
  <c r="AJ25" i="42"/>
  <c r="AK25" i="42"/>
  <c r="AT25" i="42" s="1"/>
  <c r="AJ19" i="42"/>
  <c r="AK19" i="42"/>
  <c r="AT19" i="42" s="1"/>
  <c r="AJ13" i="42"/>
  <c r="AK13" i="42"/>
  <c r="AT13" i="42" s="1"/>
  <c r="AX6" i="42"/>
  <c r="S6" i="42" s="1"/>
  <c r="AC6" i="42" s="1"/>
  <c r="AB7" i="42" s="1"/>
  <c r="AN84" i="74"/>
  <c r="AI84" i="74"/>
  <c r="AH88" i="41"/>
  <c r="AQ88" i="41" s="1"/>
  <c r="AI85" i="45"/>
  <c r="AN85" i="45"/>
  <c r="AF87" i="34"/>
  <c r="AO87" i="34" s="1"/>
  <c r="W88" i="34"/>
  <c r="AG87" i="34"/>
  <c r="AP87" i="34" s="1"/>
  <c r="AE87" i="34"/>
  <c r="W89" i="85"/>
  <c r="AG88" i="85"/>
  <c r="AP88" i="85" s="1"/>
  <c r="AE88" i="85"/>
  <c r="AF88" i="85"/>
  <c r="AO88" i="85" s="1"/>
  <c r="AI90" i="77"/>
  <c r="AN90" i="77"/>
  <c r="Y86" i="29"/>
  <c r="X86" i="29"/>
  <c r="AR88" i="81"/>
  <c r="AF87" i="90"/>
  <c r="AO87" i="90" s="1"/>
  <c r="AG87" i="90"/>
  <c r="AP87" i="90" s="1"/>
  <c r="AE87" i="90"/>
  <c r="W88" i="90"/>
  <c r="AJ84" i="42"/>
  <c r="AK84" i="42"/>
  <c r="AT84" i="42" s="1"/>
  <c r="AJ78" i="42"/>
  <c r="AK78" i="42"/>
  <c r="AT78" i="42" s="1"/>
  <c r="AJ72" i="42"/>
  <c r="AK72" i="42"/>
  <c r="AT72" i="42" s="1"/>
  <c r="AJ66" i="42"/>
  <c r="AK66" i="42"/>
  <c r="AT66" i="42" s="1"/>
  <c r="AJ60" i="42"/>
  <c r="AK60" i="42"/>
  <c r="AT60" i="42" s="1"/>
  <c r="AJ54" i="42"/>
  <c r="AK54" i="42"/>
  <c r="AT54" i="42" s="1"/>
  <c r="AJ48" i="42"/>
  <c r="AK48" i="42"/>
  <c r="AT48" i="42" s="1"/>
  <c r="AJ42" i="42"/>
  <c r="AK42" i="42"/>
  <c r="AT42" i="42" s="1"/>
  <c r="AJ36" i="42"/>
  <c r="AK36" i="42"/>
  <c r="AT36" i="42" s="1"/>
  <c r="AJ30" i="42"/>
  <c r="AK30" i="42"/>
  <c r="AT30" i="42" s="1"/>
  <c r="AJ24" i="42"/>
  <c r="AK24" i="42"/>
  <c r="AT24" i="42" s="1"/>
  <c r="AJ18" i="42"/>
  <c r="AK18" i="42"/>
  <c r="AT18" i="42" s="1"/>
  <c r="AJ12" i="42"/>
  <c r="AK12" i="42"/>
  <c r="AT12" i="42" s="1"/>
  <c r="AX5" i="42"/>
  <c r="S5" i="42" s="1"/>
  <c r="AC5" i="42" s="1"/>
  <c r="AB6" i="42" s="1"/>
  <c r="AR87" i="46"/>
  <c r="AH84" i="94"/>
  <c r="AQ84" i="94" s="1"/>
  <c r="Y88" i="78"/>
  <c r="X88" i="78"/>
  <c r="AF88" i="38"/>
  <c r="AO88" i="38" s="1"/>
  <c r="W89" i="38"/>
  <c r="AG88" i="38"/>
  <c r="AP88" i="38" s="1"/>
  <c r="AE88" i="38"/>
  <c r="AJ80" i="42"/>
  <c r="AK80" i="42"/>
  <c r="AT80" i="42" s="1"/>
  <c r="AJ56" i="42"/>
  <c r="AK56" i="42"/>
  <c r="AT56" i="42" s="1"/>
  <c r="AH88" i="46"/>
  <c r="AQ88" i="46" s="1"/>
  <c r="AH88" i="37"/>
  <c r="AQ88" i="37" s="1"/>
  <c r="AR83" i="94"/>
  <c r="AI85" i="29"/>
  <c r="AN85" i="29"/>
  <c r="W89" i="86"/>
  <c r="AG88" i="86"/>
  <c r="AP88" i="86" s="1"/>
  <c r="AF88" i="86"/>
  <c r="AO88" i="86" s="1"/>
  <c r="AE88" i="86"/>
  <c r="AG83" i="89"/>
  <c r="AP83" i="89" s="1"/>
  <c r="AF83" i="89"/>
  <c r="AO83" i="89" s="1"/>
  <c r="AE83" i="89"/>
  <c r="W84" i="89"/>
  <c r="AX89" i="42"/>
  <c r="S89" i="42" s="1"/>
  <c r="AC89" i="42" s="1"/>
  <c r="AJ89" i="42" s="1"/>
  <c r="AS89" i="42" s="1"/>
  <c r="AG89" i="42"/>
  <c r="AP89" i="42" s="1"/>
  <c r="AP91" i="42" s="1"/>
  <c r="AF89" i="42"/>
  <c r="AO89" i="42" s="1"/>
  <c r="AO91" i="42" s="1"/>
  <c r="AE89" i="42"/>
  <c r="AJ85" i="42"/>
  <c r="AK85" i="42"/>
  <c r="AT85" i="42" s="1"/>
  <c r="AJ83" i="42"/>
  <c r="AK83" i="42"/>
  <c r="AT83" i="42" s="1"/>
  <c r="AJ77" i="42"/>
  <c r="AK77" i="42"/>
  <c r="AT77" i="42" s="1"/>
  <c r="AJ71" i="42"/>
  <c r="AK71" i="42"/>
  <c r="AT71" i="42" s="1"/>
  <c r="AJ65" i="42"/>
  <c r="AK65" i="42"/>
  <c r="AT65" i="42" s="1"/>
  <c r="AJ59" i="42"/>
  <c r="AK59" i="42"/>
  <c r="AT59" i="42" s="1"/>
  <c r="AJ53" i="42"/>
  <c r="AK53" i="42"/>
  <c r="AT53" i="42" s="1"/>
  <c r="AJ47" i="42"/>
  <c r="AK47" i="42"/>
  <c r="AT47" i="42" s="1"/>
  <c r="AJ41" i="42"/>
  <c r="AK41" i="42"/>
  <c r="AT41" i="42" s="1"/>
  <c r="AJ35" i="42"/>
  <c r="AK35" i="42"/>
  <c r="AT35" i="42" s="1"/>
  <c r="AJ29" i="42"/>
  <c r="AK29" i="42"/>
  <c r="AT29" i="42" s="1"/>
  <c r="AJ23" i="42"/>
  <c r="AK23" i="42"/>
  <c r="AT23" i="42" s="1"/>
  <c r="AJ17" i="42"/>
  <c r="AK17" i="42"/>
  <c r="AT17" i="42" s="1"/>
  <c r="AJ11" i="42"/>
  <c r="AK11" i="42"/>
  <c r="AT11" i="42" s="1"/>
  <c r="AG88" i="41"/>
  <c r="AP88" i="41" s="1"/>
  <c r="AF88" i="41"/>
  <c r="AO88" i="41" s="1"/>
  <c r="AE88" i="41"/>
  <c r="W89" i="41"/>
  <c r="W85" i="94"/>
  <c r="AG84" i="94"/>
  <c r="AP84" i="94" s="1"/>
  <c r="AF84" i="94"/>
  <c r="AO84" i="94" s="1"/>
  <c r="AE84" i="94"/>
  <c r="AN87" i="78"/>
  <c r="AI87" i="78"/>
  <c r="X91" i="77"/>
  <c r="Y91" i="77"/>
  <c r="Z91" i="77" s="1"/>
  <c r="AJ62" i="42"/>
  <c r="AK62" i="42"/>
  <c r="AT62" i="42" s="1"/>
  <c r="Y89" i="30"/>
  <c r="X89" i="30"/>
  <c r="Z89" i="30" s="1"/>
  <c r="AN87" i="33"/>
  <c r="AI87" i="33"/>
  <c r="AJ86" i="42"/>
  <c r="AK86" i="42"/>
  <c r="AT86" i="42" s="1"/>
  <c r="AJ82" i="42"/>
  <c r="AK82" i="42"/>
  <c r="AT82" i="42" s="1"/>
  <c r="AJ76" i="42"/>
  <c r="AK76" i="42"/>
  <c r="AT76" i="42" s="1"/>
  <c r="AJ70" i="42"/>
  <c r="AK70" i="42"/>
  <c r="AT70" i="42" s="1"/>
  <c r="AJ64" i="42"/>
  <c r="AK64" i="42"/>
  <c r="AT64" i="42" s="1"/>
  <c r="AJ58" i="42"/>
  <c r="AK58" i="42"/>
  <c r="AT58" i="42" s="1"/>
  <c r="AJ52" i="42"/>
  <c r="AK52" i="42"/>
  <c r="AT52" i="42" s="1"/>
  <c r="AJ46" i="42"/>
  <c r="AK46" i="42"/>
  <c r="AT46" i="42" s="1"/>
  <c r="AJ40" i="42"/>
  <c r="AK40" i="42"/>
  <c r="AT40" i="42" s="1"/>
  <c r="AJ34" i="42"/>
  <c r="AK34" i="42"/>
  <c r="AT34" i="42" s="1"/>
  <c r="AJ28" i="42"/>
  <c r="AK28" i="42"/>
  <c r="AT28" i="42" s="1"/>
  <c r="AJ22" i="42"/>
  <c r="AK22" i="42"/>
  <c r="AT22" i="42" s="1"/>
  <c r="AX15" i="42"/>
  <c r="S15" i="42" s="1"/>
  <c r="AC15" i="42" s="1"/>
  <c r="AB16" i="42" s="1"/>
  <c r="AX9" i="42"/>
  <c r="S9" i="42" s="1"/>
  <c r="AC9" i="42" s="1"/>
  <c r="AB10" i="42" s="1"/>
  <c r="AR87" i="93"/>
  <c r="AH88" i="26"/>
  <c r="AQ88" i="26" s="1"/>
  <c r="AH88" i="82"/>
  <c r="AQ88" i="82" s="1"/>
  <c r="Y86" i="45"/>
  <c r="X86" i="45"/>
  <c r="Z86" i="45" s="1"/>
  <c r="Z88" i="78" l="1"/>
  <c r="W89" i="78" s="1"/>
  <c r="AE88" i="78"/>
  <c r="AF88" i="78"/>
  <c r="AO88" i="78" s="1"/>
  <c r="AJ16" i="42"/>
  <c r="AK16" i="42"/>
  <c r="AT16" i="42" s="1"/>
  <c r="AS70" i="42"/>
  <c r="AL70" i="42"/>
  <c r="AU70" i="42" s="1"/>
  <c r="AS11" i="42"/>
  <c r="AL11" i="42"/>
  <c r="AU11" i="42" s="1"/>
  <c r="AS36" i="42"/>
  <c r="AL36" i="42"/>
  <c r="AU36" i="42" s="1"/>
  <c r="AS61" i="42"/>
  <c r="AL61" i="42"/>
  <c r="AU61" i="42" s="1"/>
  <c r="AF86" i="45"/>
  <c r="AO86" i="45" s="1"/>
  <c r="AE86" i="45"/>
  <c r="W87" i="45"/>
  <c r="AG86" i="45"/>
  <c r="AP86" i="45" s="1"/>
  <c r="AS28" i="42"/>
  <c r="AL28" i="42"/>
  <c r="AU28" i="42" s="1"/>
  <c r="AS46" i="42"/>
  <c r="AL46" i="42"/>
  <c r="AU46" i="42" s="1"/>
  <c r="AS64" i="42"/>
  <c r="AL64" i="42"/>
  <c r="AU64" i="42" s="1"/>
  <c r="AS82" i="42"/>
  <c r="AL82" i="42"/>
  <c r="AU82" i="42" s="1"/>
  <c r="AE91" i="77"/>
  <c r="W92" i="77"/>
  <c r="AF91" i="77"/>
  <c r="AO91" i="77" s="1"/>
  <c r="AG91" i="77"/>
  <c r="AP91" i="77" s="1"/>
  <c r="AS23" i="42"/>
  <c r="AL23" i="42"/>
  <c r="AU23" i="42" s="1"/>
  <c r="AS41" i="42"/>
  <c r="AL41" i="42"/>
  <c r="AU41" i="42" s="1"/>
  <c r="AS59" i="42"/>
  <c r="AL59" i="42"/>
  <c r="AU59" i="42" s="1"/>
  <c r="AS77" i="42"/>
  <c r="AL77" i="42"/>
  <c r="AU77" i="42" s="1"/>
  <c r="X89" i="86"/>
  <c r="Y89" i="86"/>
  <c r="AS80" i="42"/>
  <c r="AL80" i="42"/>
  <c r="AU80" i="42" s="1"/>
  <c r="AH88" i="78"/>
  <c r="AQ88" i="78" s="1"/>
  <c r="AS12" i="42"/>
  <c r="AL12" i="42"/>
  <c r="AU12" i="42" s="1"/>
  <c r="AS30" i="42"/>
  <c r="AL30" i="42"/>
  <c r="AU30" i="42" s="1"/>
  <c r="AS48" i="42"/>
  <c r="AL48" i="42"/>
  <c r="AU48" i="42" s="1"/>
  <c r="AS66" i="42"/>
  <c r="AL66" i="42"/>
  <c r="AU66" i="42" s="1"/>
  <c r="AS84" i="42"/>
  <c r="AL84" i="42"/>
  <c r="AU84" i="42" s="1"/>
  <c r="AR90" i="77"/>
  <c r="AI87" i="34"/>
  <c r="AN87" i="34"/>
  <c r="AR85" i="45"/>
  <c r="AR84" i="74"/>
  <c r="AS19" i="42"/>
  <c r="AL19" i="42"/>
  <c r="AU19" i="42" s="1"/>
  <c r="AS37" i="42"/>
  <c r="AL37" i="42"/>
  <c r="AU37" i="42" s="1"/>
  <c r="AS55" i="42"/>
  <c r="AL55" i="42"/>
  <c r="AU55" i="42" s="1"/>
  <c r="AS73" i="42"/>
  <c r="AL73" i="42"/>
  <c r="AU73" i="42" s="1"/>
  <c r="AI88" i="26"/>
  <c r="AN88" i="26"/>
  <c r="AH85" i="74"/>
  <c r="AQ85" i="74" s="1"/>
  <c r="AJ9" i="42"/>
  <c r="AS27" i="42"/>
  <c r="AL27" i="42"/>
  <c r="AU27" i="42" s="1"/>
  <c r="AS45" i="42"/>
  <c r="AL45" i="42"/>
  <c r="AU45" i="42" s="1"/>
  <c r="AS63" i="42"/>
  <c r="AL63" i="42"/>
  <c r="AU63" i="42" s="1"/>
  <c r="AS81" i="42"/>
  <c r="AL81" i="42"/>
  <c r="AU81" i="42" s="1"/>
  <c r="Y89" i="46"/>
  <c r="X89" i="46"/>
  <c r="AR87" i="78"/>
  <c r="Y88" i="90"/>
  <c r="X88" i="90"/>
  <c r="AI88" i="82"/>
  <c r="AN88" i="82"/>
  <c r="AS86" i="42"/>
  <c r="AL86" i="42"/>
  <c r="AU86" i="42" s="1"/>
  <c r="AS65" i="42"/>
  <c r="AL65" i="42"/>
  <c r="AU65" i="42" s="1"/>
  <c r="AS18" i="42"/>
  <c r="AL18" i="42"/>
  <c r="AU18" i="42" s="1"/>
  <c r="AS72" i="42"/>
  <c r="AL72" i="42"/>
  <c r="AU72" i="42" s="1"/>
  <c r="AI88" i="85"/>
  <c r="AN88" i="85"/>
  <c r="AS43" i="42"/>
  <c r="AL43" i="42"/>
  <c r="AU43" i="42" s="1"/>
  <c r="AS87" i="42"/>
  <c r="AL87" i="42"/>
  <c r="AU87" i="42" s="1"/>
  <c r="AN89" i="81"/>
  <c r="AI89" i="81"/>
  <c r="AJ15" i="42"/>
  <c r="AS33" i="42"/>
  <c r="AL33" i="42"/>
  <c r="AU33" i="42" s="1"/>
  <c r="AS51" i="42"/>
  <c r="AL51" i="42"/>
  <c r="AU51" i="42" s="1"/>
  <c r="AS69" i="42"/>
  <c r="AL69" i="42"/>
  <c r="AU69" i="42" s="1"/>
  <c r="AS88" i="42"/>
  <c r="AL88" i="42"/>
  <c r="AU88" i="42" s="1"/>
  <c r="AG89" i="30"/>
  <c r="AP89" i="30" s="1"/>
  <c r="AP91" i="30" s="1"/>
  <c r="AF89" i="30"/>
  <c r="AO89" i="30" s="1"/>
  <c r="AO91" i="30" s="1"/>
  <c r="AE89" i="30"/>
  <c r="AX89" i="30"/>
  <c r="S89" i="30" s="1"/>
  <c r="AC89" i="30" s="1"/>
  <c r="AI88" i="38"/>
  <c r="AN88" i="38"/>
  <c r="AS47" i="42"/>
  <c r="AL47" i="42"/>
  <c r="AU47" i="42" s="1"/>
  <c r="AR87" i="33"/>
  <c r="AS62" i="42"/>
  <c r="AL62" i="42"/>
  <c r="AU62" i="42" s="1"/>
  <c r="AI84" i="94"/>
  <c r="AN84" i="94"/>
  <c r="X89" i="41"/>
  <c r="Z89" i="41" s="1"/>
  <c r="Y89" i="41"/>
  <c r="X84" i="89"/>
  <c r="Y84" i="89"/>
  <c r="AI87" i="90"/>
  <c r="AN87" i="90"/>
  <c r="X88" i="34"/>
  <c r="Y88" i="34"/>
  <c r="AK89" i="42"/>
  <c r="AT89" i="42" s="1"/>
  <c r="X90" i="81"/>
  <c r="Y90" i="81"/>
  <c r="X89" i="93"/>
  <c r="Y89" i="93"/>
  <c r="AS20" i="42"/>
  <c r="AL20" i="42"/>
  <c r="AU20" i="42" s="1"/>
  <c r="AS38" i="42"/>
  <c r="AL38" i="42"/>
  <c r="AU38" i="42" s="1"/>
  <c r="AS68" i="42"/>
  <c r="AL68" i="42"/>
  <c r="AU68" i="42" s="1"/>
  <c r="AS3" i="42"/>
  <c r="AL3" i="42"/>
  <c r="AU3" i="42" s="1"/>
  <c r="AH88" i="33"/>
  <c r="AQ88" i="33" s="1"/>
  <c r="AS74" i="42"/>
  <c r="AL74" i="42"/>
  <c r="AU74" i="42" s="1"/>
  <c r="AJ10" i="42"/>
  <c r="AK10" i="42"/>
  <c r="AT10" i="42" s="1"/>
  <c r="X85" i="94"/>
  <c r="Y85" i="94"/>
  <c r="Y90" i="73"/>
  <c r="X90" i="73"/>
  <c r="AS14" i="42"/>
  <c r="AL14" i="42"/>
  <c r="AU14" i="42" s="1"/>
  <c r="AS50" i="42"/>
  <c r="AL50" i="42"/>
  <c r="AU50" i="42" s="1"/>
  <c r="W86" i="74"/>
  <c r="AG85" i="74"/>
  <c r="AP85" i="74" s="1"/>
  <c r="AF85" i="74"/>
  <c r="AO85" i="74" s="1"/>
  <c r="AE85" i="74"/>
  <c r="AI88" i="46"/>
  <c r="AN88" i="46"/>
  <c r="AS34" i="42"/>
  <c r="AL34" i="42"/>
  <c r="AU34" i="42" s="1"/>
  <c r="AS29" i="42"/>
  <c r="AL29" i="42"/>
  <c r="AU29" i="42" s="1"/>
  <c r="AS83" i="42"/>
  <c r="AL83" i="42"/>
  <c r="AU83" i="42" s="1"/>
  <c r="AI88" i="86"/>
  <c r="AN88" i="86"/>
  <c r="AR85" i="29"/>
  <c r="AH86" i="29"/>
  <c r="AQ86" i="29" s="1"/>
  <c r="AS22" i="42"/>
  <c r="AL22" i="42"/>
  <c r="AU22" i="42" s="1"/>
  <c r="AS53" i="42"/>
  <c r="AL53" i="42"/>
  <c r="AU53" i="42" s="1"/>
  <c r="AS85" i="42"/>
  <c r="AL85" i="42"/>
  <c r="AU85" i="42" s="1"/>
  <c r="AS56" i="42"/>
  <c r="AL56" i="42"/>
  <c r="AU56" i="42" s="1"/>
  <c r="X89" i="38"/>
  <c r="Y89" i="38"/>
  <c r="AS78" i="42"/>
  <c r="AL78" i="42"/>
  <c r="AU78" i="42" s="1"/>
  <c r="Z86" i="29"/>
  <c r="AS31" i="42"/>
  <c r="AL31" i="42"/>
  <c r="AU31" i="42" s="1"/>
  <c r="AS49" i="42"/>
  <c r="AL49" i="42"/>
  <c r="AU49" i="42" s="1"/>
  <c r="AS67" i="42"/>
  <c r="AL67" i="42"/>
  <c r="AU67" i="42" s="1"/>
  <c r="AR88" i="25"/>
  <c r="AI88" i="93"/>
  <c r="AN88" i="93"/>
  <c r="AH89" i="25"/>
  <c r="AQ89" i="25" s="1"/>
  <c r="AJ4" i="42"/>
  <c r="AK4" i="42"/>
  <c r="AT4" i="42" s="1"/>
  <c r="AS21" i="42"/>
  <c r="AL21" i="42"/>
  <c r="AU21" i="42" s="1"/>
  <c r="AS39" i="42"/>
  <c r="AL39" i="42"/>
  <c r="AU39" i="42" s="1"/>
  <c r="AS57" i="42"/>
  <c r="AL57" i="42"/>
  <c r="AU57" i="42" s="1"/>
  <c r="AS75" i="42"/>
  <c r="AL75" i="42"/>
  <c r="AU75" i="42" s="1"/>
  <c r="AI88" i="37"/>
  <c r="AN88" i="37"/>
  <c r="AS32" i="42"/>
  <c r="AL32" i="42"/>
  <c r="AU32" i="42" s="1"/>
  <c r="AR88" i="30"/>
  <c r="AS52" i="42"/>
  <c r="AL52" i="42"/>
  <c r="AU52" i="42" s="1"/>
  <c r="AS54" i="42"/>
  <c r="AL54" i="42"/>
  <c r="AU54" i="42" s="1"/>
  <c r="AJ7" i="42"/>
  <c r="AK7" i="42"/>
  <c r="AT7" i="42" s="1"/>
  <c r="AS25" i="42"/>
  <c r="AL25" i="42"/>
  <c r="AU25" i="42" s="1"/>
  <c r="AS79" i="42"/>
  <c r="AL79" i="42"/>
  <c r="AU79" i="42" s="1"/>
  <c r="AI89" i="73"/>
  <c r="AN89" i="73"/>
  <c r="Y89" i="37"/>
  <c r="X89" i="37"/>
  <c r="AH86" i="45"/>
  <c r="AQ86" i="45" s="1"/>
  <c r="AS40" i="42"/>
  <c r="AL40" i="42"/>
  <c r="AU40" i="42" s="1"/>
  <c r="AS58" i="42"/>
  <c r="AL58" i="42"/>
  <c r="AU58" i="42" s="1"/>
  <c r="AS76" i="42"/>
  <c r="AL76" i="42"/>
  <c r="AU76" i="42" s="1"/>
  <c r="AN88" i="41"/>
  <c r="AI88" i="41"/>
  <c r="AS17" i="42"/>
  <c r="AL17" i="42"/>
  <c r="AU17" i="42" s="1"/>
  <c r="AS35" i="42"/>
  <c r="AL35" i="42"/>
  <c r="AU35" i="42" s="1"/>
  <c r="AS71" i="42"/>
  <c r="AL71" i="42"/>
  <c r="AU71" i="42" s="1"/>
  <c r="AI83" i="89"/>
  <c r="AN83" i="89"/>
  <c r="AJ6" i="42"/>
  <c r="AK6" i="42"/>
  <c r="AT6" i="42" s="1"/>
  <c r="AS24" i="42"/>
  <c r="AL24" i="42"/>
  <c r="AU24" i="42" s="1"/>
  <c r="AS42" i="42"/>
  <c r="AL42" i="42"/>
  <c r="AU42" i="42" s="1"/>
  <c r="AS60" i="42"/>
  <c r="AL60" i="42"/>
  <c r="AU60" i="42" s="1"/>
  <c r="AS13" i="42"/>
  <c r="AL13" i="42"/>
  <c r="AU13" i="42" s="1"/>
  <c r="AH89" i="30"/>
  <c r="AQ89" i="30" s="1"/>
  <c r="AQ91" i="30" s="1"/>
  <c r="AZ3" i="30"/>
  <c r="AX7" i="30" s="1"/>
  <c r="S7" i="30" s="1"/>
  <c r="AC7" i="30" s="1"/>
  <c r="AB8" i="30" s="1"/>
  <c r="AX10" i="30"/>
  <c r="S10" i="30" s="1"/>
  <c r="AC10" i="30" s="1"/>
  <c r="AB11" i="30" s="1"/>
  <c r="AX17" i="30"/>
  <c r="S17" i="30" s="1"/>
  <c r="AC17" i="30" s="1"/>
  <c r="AB18" i="30" s="1"/>
  <c r="AX18" i="30"/>
  <c r="S18" i="30" s="1"/>
  <c r="AC18" i="30" s="1"/>
  <c r="AB19" i="30" s="1"/>
  <c r="AX19" i="30"/>
  <c r="S19" i="30" s="1"/>
  <c r="AC19" i="30" s="1"/>
  <c r="AB20" i="30" s="1"/>
  <c r="AX23" i="30"/>
  <c r="S23" i="30" s="1"/>
  <c r="AC23" i="30" s="1"/>
  <c r="AB24" i="30" s="1"/>
  <c r="AX24" i="30"/>
  <c r="S24" i="30" s="1"/>
  <c r="AC24" i="30" s="1"/>
  <c r="AB25" i="30" s="1"/>
  <c r="AX25" i="30"/>
  <c r="S25" i="30" s="1"/>
  <c r="AC25" i="30" s="1"/>
  <c r="AB26" i="30" s="1"/>
  <c r="AX26" i="30"/>
  <c r="S26" i="30" s="1"/>
  <c r="AC26" i="30" s="1"/>
  <c r="AB27" i="30" s="1"/>
  <c r="AX27" i="30"/>
  <c r="S27" i="30" s="1"/>
  <c r="AC27" i="30" s="1"/>
  <c r="AB28" i="30" s="1"/>
  <c r="AX28" i="30"/>
  <c r="S28" i="30" s="1"/>
  <c r="AC28" i="30" s="1"/>
  <c r="AB29" i="30" s="1"/>
  <c r="AX29" i="30"/>
  <c r="S29" i="30" s="1"/>
  <c r="AC29" i="30" s="1"/>
  <c r="AB30" i="30" s="1"/>
  <c r="AX30" i="30"/>
  <c r="S30" i="30" s="1"/>
  <c r="AC30" i="30" s="1"/>
  <c r="AB31" i="30" s="1"/>
  <c r="AX31" i="30"/>
  <c r="S31" i="30" s="1"/>
  <c r="AC31" i="30" s="1"/>
  <c r="AB32" i="30" s="1"/>
  <c r="AX32" i="30"/>
  <c r="S32" i="30" s="1"/>
  <c r="AC32" i="30" s="1"/>
  <c r="AB33" i="30" s="1"/>
  <c r="AX33" i="30"/>
  <c r="S33" i="30" s="1"/>
  <c r="AC33" i="30" s="1"/>
  <c r="AB34" i="30" s="1"/>
  <c r="AX34" i="30"/>
  <c r="S34" i="30" s="1"/>
  <c r="AC34" i="30" s="1"/>
  <c r="AB35" i="30" s="1"/>
  <c r="AX35" i="30"/>
  <c r="S35" i="30" s="1"/>
  <c r="AC35" i="30" s="1"/>
  <c r="AB36" i="30" s="1"/>
  <c r="AX36" i="30"/>
  <c r="S36" i="30" s="1"/>
  <c r="AC36" i="30" s="1"/>
  <c r="AB37" i="30" s="1"/>
  <c r="AX37" i="30"/>
  <c r="S37" i="30" s="1"/>
  <c r="AC37" i="30" s="1"/>
  <c r="AB38" i="30" s="1"/>
  <c r="AX38" i="30"/>
  <c r="S38" i="30" s="1"/>
  <c r="AC38" i="30" s="1"/>
  <c r="AB39" i="30" s="1"/>
  <c r="AX39" i="30"/>
  <c r="S39" i="30" s="1"/>
  <c r="AC39" i="30" s="1"/>
  <c r="AB40" i="30" s="1"/>
  <c r="AX40" i="30"/>
  <c r="S40" i="30" s="1"/>
  <c r="AC40" i="30" s="1"/>
  <c r="AB41" i="30" s="1"/>
  <c r="AX41" i="30"/>
  <c r="S41" i="30" s="1"/>
  <c r="AC41" i="30" s="1"/>
  <c r="AB42" i="30" s="1"/>
  <c r="AX42" i="30"/>
  <c r="S42" i="30" s="1"/>
  <c r="AC42" i="30" s="1"/>
  <c r="AB43" i="30" s="1"/>
  <c r="AX43" i="30"/>
  <c r="S43" i="30" s="1"/>
  <c r="AC43" i="30" s="1"/>
  <c r="AB44" i="30" s="1"/>
  <c r="AX44" i="30"/>
  <c r="S44" i="30" s="1"/>
  <c r="AC44" i="30" s="1"/>
  <c r="AB45" i="30" s="1"/>
  <c r="AX45" i="30"/>
  <c r="S45" i="30" s="1"/>
  <c r="AC45" i="30" s="1"/>
  <c r="AB46" i="30" s="1"/>
  <c r="AX46" i="30"/>
  <c r="S46" i="30" s="1"/>
  <c r="AC46" i="30" s="1"/>
  <c r="AB47" i="30" s="1"/>
  <c r="AX47" i="30"/>
  <c r="S47" i="30" s="1"/>
  <c r="AC47" i="30" s="1"/>
  <c r="AB48" i="30" s="1"/>
  <c r="AX48" i="30"/>
  <c r="S48" i="30" s="1"/>
  <c r="AC48" i="30" s="1"/>
  <c r="AB49" i="30" s="1"/>
  <c r="AX49" i="30"/>
  <c r="S49" i="30" s="1"/>
  <c r="AC49" i="30" s="1"/>
  <c r="AB50" i="30" s="1"/>
  <c r="AX50" i="30"/>
  <c r="S50" i="30" s="1"/>
  <c r="AC50" i="30" s="1"/>
  <c r="AB51" i="30" s="1"/>
  <c r="AX51" i="30"/>
  <c r="S51" i="30" s="1"/>
  <c r="AC51" i="30" s="1"/>
  <c r="AB52" i="30" s="1"/>
  <c r="AX52" i="30"/>
  <c r="S52" i="30" s="1"/>
  <c r="AC52" i="30" s="1"/>
  <c r="AB53" i="30" s="1"/>
  <c r="AX53" i="30"/>
  <c r="S53" i="30" s="1"/>
  <c r="AC53" i="30" s="1"/>
  <c r="AB54" i="30" s="1"/>
  <c r="AX54" i="30"/>
  <c r="S54" i="30" s="1"/>
  <c r="AC54" i="30" s="1"/>
  <c r="AB55" i="30" s="1"/>
  <c r="AX55" i="30"/>
  <c r="S55" i="30" s="1"/>
  <c r="AC55" i="30" s="1"/>
  <c r="AB56" i="30" s="1"/>
  <c r="AX56" i="30"/>
  <c r="S56" i="30" s="1"/>
  <c r="AC56" i="30" s="1"/>
  <c r="AB57" i="30" s="1"/>
  <c r="AX57" i="30"/>
  <c r="S57" i="30" s="1"/>
  <c r="AC57" i="30" s="1"/>
  <c r="AB58" i="30" s="1"/>
  <c r="AX58" i="30"/>
  <c r="S58" i="30" s="1"/>
  <c r="AC58" i="30" s="1"/>
  <c r="AB59" i="30" s="1"/>
  <c r="AX59" i="30"/>
  <c r="S59" i="30" s="1"/>
  <c r="AC59" i="30" s="1"/>
  <c r="AB60" i="30" s="1"/>
  <c r="AX60" i="30"/>
  <c r="S60" i="30" s="1"/>
  <c r="AC60" i="30" s="1"/>
  <c r="AB61" i="30" s="1"/>
  <c r="AX61" i="30"/>
  <c r="S61" i="30" s="1"/>
  <c r="AC61" i="30" s="1"/>
  <c r="AB62" i="30" s="1"/>
  <c r="AX62" i="30"/>
  <c r="S62" i="30" s="1"/>
  <c r="AC62" i="30" s="1"/>
  <c r="AB63" i="30" s="1"/>
  <c r="AX63" i="30"/>
  <c r="S63" i="30" s="1"/>
  <c r="AC63" i="30" s="1"/>
  <c r="AB64" i="30" s="1"/>
  <c r="AX64" i="30"/>
  <c r="S64" i="30" s="1"/>
  <c r="AC64" i="30" s="1"/>
  <c r="AB65" i="30" s="1"/>
  <c r="AX65" i="30"/>
  <c r="S65" i="30" s="1"/>
  <c r="AC65" i="30" s="1"/>
  <c r="AB66" i="30" s="1"/>
  <c r="AX66" i="30"/>
  <c r="S66" i="30" s="1"/>
  <c r="AC66" i="30" s="1"/>
  <c r="AB67" i="30" s="1"/>
  <c r="AX67" i="30"/>
  <c r="S67" i="30" s="1"/>
  <c r="AC67" i="30" s="1"/>
  <c r="AB68" i="30" s="1"/>
  <c r="AX68" i="30"/>
  <c r="S68" i="30" s="1"/>
  <c r="AC68" i="30" s="1"/>
  <c r="AB69" i="30" s="1"/>
  <c r="AX69" i="30"/>
  <c r="S69" i="30" s="1"/>
  <c r="AC69" i="30" s="1"/>
  <c r="AB70" i="30" s="1"/>
  <c r="AX70" i="30"/>
  <c r="S70" i="30" s="1"/>
  <c r="AC70" i="30" s="1"/>
  <c r="AB71" i="30" s="1"/>
  <c r="AX71" i="30"/>
  <c r="S71" i="30" s="1"/>
  <c r="AC71" i="30" s="1"/>
  <c r="AB72" i="30" s="1"/>
  <c r="AX72" i="30"/>
  <c r="S72" i="30" s="1"/>
  <c r="AC72" i="30" s="1"/>
  <c r="AB73" i="30" s="1"/>
  <c r="AX73" i="30"/>
  <c r="S73" i="30" s="1"/>
  <c r="AC73" i="30" s="1"/>
  <c r="AB74" i="30" s="1"/>
  <c r="AX74" i="30"/>
  <c r="S74" i="30" s="1"/>
  <c r="AC74" i="30" s="1"/>
  <c r="AB75" i="30" s="1"/>
  <c r="AX75" i="30"/>
  <c r="S75" i="30" s="1"/>
  <c r="AC75" i="30" s="1"/>
  <c r="AB76" i="30" s="1"/>
  <c r="AX76" i="30"/>
  <c r="S76" i="30" s="1"/>
  <c r="AC76" i="30" s="1"/>
  <c r="AB77" i="30" s="1"/>
  <c r="AX77" i="30"/>
  <c r="S77" i="30" s="1"/>
  <c r="AC77" i="30" s="1"/>
  <c r="AB78" i="30" s="1"/>
  <c r="AX78" i="30"/>
  <c r="S78" i="30" s="1"/>
  <c r="AC78" i="30" s="1"/>
  <c r="AB79" i="30" s="1"/>
  <c r="AX79" i="30"/>
  <c r="S79" i="30" s="1"/>
  <c r="AC79" i="30" s="1"/>
  <c r="AB80" i="30" s="1"/>
  <c r="AX80" i="30"/>
  <c r="S80" i="30" s="1"/>
  <c r="AC80" i="30" s="1"/>
  <c r="AB81" i="30" s="1"/>
  <c r="AX81" i="30"/>
  <c r="S81" i="30" s="1"/>
  <c r="AC81" i="30" s="1"/>
  <c r="AB82" i="30" s="1"/>
  <c r="AX82" i="30"/>
  <c r="S82" i="30" s="1"/>
  <c r="AC82" i="30" s="1"/>
  <c r="AB83" i="30" s="1"/>
  <c r="AX83" i="30"/>
  <c r="S83" i="30" s="1"/>
  <c r="AC83" i="30" s="1"/>
  <c r="AB84" i="30" s="1"/>
  <c r="AX85" i="30"/>
  <c r="S85" i="30" s="1"/>
  <c r="AC85" i="30" s="1"/>
  <c r="AB86" i="30" s="1"/>
  <c r="AX88" i="30"/>
  <c r="S88" i="30" s="1"/>
  <c r="AC88" i="30" s="1"/>
  <c r="AB89" i="30" s="1"/>
  <c r="AX86" i="30"/>
  <c r="S86" i="30" s="1"/>
  <c r="AC86" i="30" s="1"/>
  <c r="AB87" i="30" s="1"/>
  <c r="AX84" i="30"/>
  <c r="S84" i="30" s="1"/>
  <c r="AC84" i="30" s="1"/>
  <c r="AB85" i="30" s="1"/>
  <c r="AX87" i="30"/>
  <c r="S87" i="30" s="1"/>
  <c r="AC87" i="30" s="1"/>
  <c r="AB88" i="30" s="1"/>
  <c r="AH91" i="77"/>
  <c r="AQ91" i="77" s="1"/>
  <c r="AI89" i="42"/>
  <c r="AN89" i="42"/>
  <c r="AN91" i="42" s="1"/>
  <c r="Y89" i="85"/>
  <c r="X89" i="85"/>
  <c r="Z89" i="85" s="1"/>
  <c r="X89" i="82"/>
  <c r="Y89" i="82"/>
  <c r="Z89" i="82" s="1"/>
  <c r="X89" i="26"/>
  <c r="Y89" i="26"/>
  <c r="AS8" i="42"/>
  <c r="AL8" i="42"/>
  <c r="AU8" i="42" s="1"/>
  <c r="AS26" i="42"/>
  <c r="AL26" i="42"/>
  <c r="AU26" i="42" s="1"/>
  <c r="AS44" i="42"/>
  <c r="AL44" i="42"/>
  <c r="AU44" i="42" s="1"/>
  <c r="Z89" i="25"/>
  <c r="Z88" i="33"/>
  <c r="AJ5" i="42"/>
  <c r="AG88" i="78" l="1"/>
  <c r="AP88" i="78" s="1"/>
  <c r="AX22" i="30"/>
  <c r="S22" i="30" s="1"/>
  <c r="AC22" i="30" s="1"/>
  <c r="AB23" i="30" s="1"/>
  <c r="Z89" i="26"/>
  <c r="AX5" i="30"/>
  <c r="S5" i="30" s="1"/>
  <c r="AC5" i="30" s="1"/>
  <c r="AB6" i="30" s="1"/>
  <c r="Z89" i="86"/>
  <c r="AE89" i="86" s="1"/>
  <c r="AX16" i="30"/>
  <c r="S16" i="30" s="1"/>
  <c r="AC16" i="30" s="1"/>
  <c r="AB17" i="30" s="1"/>
  <c r="Z90" i="81"/>
  <c r="AF90" i="81" s="1"/>
  <c r="AO90" i="81" s="1"/>
  <c r="AX21" i="30"/>
  <c r="S21" i="30" s="1"/>
  <c r="AC21" i="30" s="1"/>
  <c r="AB22" i="30" s="1"/>
  <c r="AX12" i="30"/>
  <c r="S12" i="30" s="1"/>
  <c r="AC12" i="30" s="1"/>
  <c r="AB13" i="30" s="1"/>
  <c r="AK13" i="30" s="1"/>
  <c r="AT13" i="30" s="1"/>
  <c r="AX20" i="30"/>
  <c r="S20" i="30" s="1"/>
  <c r="AC20" i="30" s="1"/>
  <c r="AB21" i="30" s="1"/>
  <c r="AX11" i="30"/>
  <c r="S11" i="30" s="1"/>
  <c r="AC11" i="30" s="1"/>
  <c r="AB12" i="30" s="1"/>
  <c r="AJ12" i="30" s="1"/>
  <c r="AX3" i="30"/>
  <c r="S3" i="30" s="1"/>
  <c r="AC3" i="30" s="1"/>
  <c r="AX9" i="30"/>
  <c r="S9" i="30" s="1"/>
  <c r="AC9" i="30" s="1"/>
  <c r="AB10" i="30" s="1"/>
  <c r="AX15" i="30"/>
  <c r="S15" i="30" s="1"/>
  <c r="AC15" i="30" s="1"/>
  <c r="AB16" i="30" s="1"/>
  <c r="AX8" i="30"/>
  <c r="S8" i="30" s="1"/>
  <c r="AC8" i="30" s="1"/>
  <c r="AB9" i="30" s="1"/>
  <c r="AX14" i="30"/>
  <c r="S14" i="30" s="1"/>
  <c r="AC14" i="30" s="1"/>
  <c r="AB15" i="30" s="1"/>
  <c r="AX6" i="30"/>
  <c r="S6" i="30" s="1"/>
  <c r="AC6" i="30" s="1"/>
  <c r="AB7" i="30" s="1"/>
  <c r="AK7" i="30" s="1"/>
  <c r="AT7" i="30" s="1"/>
  <c r="AX4" i="30"/>
  <c r="S4" i="30" s="1"/>
  <c r="AC4" i="30" s="1"/>
  <c r="AB5" i="30" s="1"/>
  <c r="AE89" i="82"/>
  <c r="AX89" i="82"/>
  <c r="S89" i="82" s="1"/>
  <c r="AC89" i="82" s="1"/>
  <c r="AG89" i="82"/>
  <c r="AP89" i="82" s="1"/>
  <c r="AP91" i="82" s="1"/>
  <c r="AF89" i="82"/>
  <c r="AO89" i="82" s="1"/>
  <c r="AO91" i="82" s="1"/>
  <c r="AK8" i="30"/>
  <c r="AT8" i="30" s="1"/>
  <c r="AJ8" i="30"/>
  <c r="AJ60" i="30"/>
  <c r="AK60" i="30"/>
  <c r="AT60" i="30" s="1"/>
  <c r="AG89" i="25"/>
  <c r="AP89" i="25" s="1"/>
  <c r="AF89" i="25"/>
  <c r="AO89" i="25" s="1"/>
  <c r="AE89" i="25"/>
  <c r="W90" i="25"/>
  <c r="AK82" i="30"/>
  <c r="AT82" i="30" s="1"/>
  <c r="AJ82" i="30"/>
  <c r="AG89" i="26"/>
  <c r="AP89" i="26" s="1"/>
  <c r="AP91" i="26" s="1"/>
  <c r="AF89" i="26"/>
  <c r="AO89" i="26" s="1"/>
  <c r="AO91" i="26" s="1"/>
  <c r="AE89" i="26"/>
  <c r="AX89" i="26"/>
  <c r="S89" i="26" s="1"/>
  <c r="AC89" i="26" s="1"/>
  <c r="AF89" i="85"/>
  <c r="AO89" i="85" s="1"/>
  <c r="AE89" i="85"/>
  <c r="W90" i="85"/>
  <c r="AG89" i="85"/>
  <c r="AP89" i="85" s="1"/>
  <c r="AJ86" i="30"/>
  <c r="AK86" i="30"/>
  <c r="AT86" i="30" s="1"/>
  <c r="AK79" i="30"/>
  <c r="AT79" i="30" s="1"/>
  <c r="AJ79" i="30"/>
  <c r="AK73" i="30"/>
  <c r="AT73" i="30" s="1"/>
  <c r="AJ73" i="30"/>
  <c r="AK67" i="30"/>
  <c r="AT67" i="30" s="1"/>
  <c r="AJ67" i="30"/>
  <c r="AK61" i="30"/>
  <c r="AT61" i="30" s="1"/>
  <c r="AJ61" i="30"/>
  <c r="AK55" i="30"/>
  <c r="AT55" i="30" s="1"/>
  <c r="AJ55" i="30"/>
  <c r="AK49" i="30"/>
  <c r="AT49" i="30" s="1"/>
  <c r="AJ49" i="30"/>
  <c r="AK43" i="30"/>
  <c r="AT43" i="30" s="1"/>
  <c r="AJ43" i="30"/>
  <c r="AK37" i="30"/>
  <c r="AT37" i="30" s="1"/>
  <c r="AJ37" i="30"/>
  <c r="AK31" i="30"/>
  <c r="AT31" i="30" s="1"/>
  <c r="AJ31" i="30"/>
  <c r="AK25" i="30"/>
  <c r="AT25" i="30" s="1"/>
  <c r="AJ25" i="30"/>
  <c r="AK19" i="30"/>
  <c r="AT19" i="30" s="1"/>
  <c r="AJ19" i="30"/>
  <c r="AR88" i="41"/>
  <c r="AT91" i="42"/>
  <c r="AI85" i="74"/>
  <c r="AN85" i="74"/>
  <c r="AH90" i="81"/>
  <c r="AQ90" i="81" s="1"/>
  <c r="AH89" i="41"/>
  <c r="AQ89" i="41" s="1"/>
  <c r="AS15" i="42"/>
  <c r="AL15" i="42"/>
  <c r="AU15" i="42" s="1"/>
  <c r="AR88" i="82"/>
  <c r="AH89" i="46"/>
  <c r="AQ89" i="46" s="1"/>
  <c r="AQ91" i="46" s="1"/>
  <c r="AZ3" i="46"/>
  <c r="AX6" i="46" s="1"/>
  <c r="S6" i="46" s="1"/>
  <c r="AC6" i="46" s="1"/>
  <c r="AB7" i="46" s="1"/>
  <c r="AX19" i="46"/>
  <c r="S19" i="46" s="1"/>
  <c r="AC19" i="46" s="1"/>
  <c r="AB20" i="46" s="1"/>
  <c r="AX25" i="46"/>
  <c r="S25" i="46" s="1"/>
  <c r="AC25" i="46" s="1"/>
  <c r="AB26" i="46" s="1"/>
  <c r="AX30" i="46"/>
  <c r="S30" i="46" s="1"/>
  <c r="AC30" i="46" s="1"/>
  <c r="AB31" i="46" s="1"/>
  <c r="AX35" i="46"/>
  <c r="S35" i="46" s="1"/>
  <c r="AC35" i="46" s="1"/>
  <c r="AB36" i="46" s="1"/>
  <c r="AX39" i="46"/>
  <c r="S39" i="46" s="1"/>
  <c r="AC39" i="46" s="1"/>
  <c r="AB40" i="46" s="1"/>
  <c r="AX43" i="46"/>
  <c r="S43" i="46" s="1"/>
  <c r="AC43" i="46" s="1"/>
  <c r="AB44" i="46" s="1"/>
  <c r="AX48" i="46"/>
  <c r="S48" i="46" s="1"/>
  <c r="AC48" i="46" s="1"/>
  <c r="AB49" i="46" s="1"/>
  <c r="AX53" i="46"/>
  <c r="S53" i="46" s="1"/>
  <c r="AC53" i="46" s="1"/>
  <c r="AB54" i="46" s="1"/>
  <c r="AX56" i="46"/>
  <c r="S56" i="46" s="1"/>
  <c r="AC56" i="46" s="1"/>
  <c r="AB57" i="46" s="1"/>
  <c r="AX59" i="46"/>
  <c r="S59" i="46" s="1"/>
  <c r="AC59" i="46" s="1"/>
  <c r="AB60" i="46" s="1"/>
  <c r="AX62" i="46"/>
  <c r="S62" i="46" s="1"/>
  <c r="AC62" i="46" s="1"/>
  <c r="AB63" i="46" s="1"/>
  <c r="AX65" i="46"/>
  <c r="S65" i="46" s="1"/>
  <c r="AC65" i="46" s="1"/>
  <c r="AB66" i="46" s="1"/>
  <c r="AX68" i="46"/>
  <c r="S68" i="46" s="1"/>
  <c r="AC68" i="46" s="1"/>
  <c r="AB69" i="46" s="1"/>
  <c r="AX71" i="46"/>
  <c r="S71" i="46" s="1"/>
  <c r="AC71" i="46" s="1"/>
  <c r="AB72" i="46" s="1"/>
  <c r="AX74" i="46"/>
  <c r="S74" i="46" s="1"/>
  <c r="AC74" i="46" s="1"/>
  <c r="AB75" i="46" s="1"/>
  <c r="AX76" i="46"/>
  <c r="S76" i="46" s="1"/>
  <c r="AC76" i="46" s="1"/>
  <c r="AB77" i="46" s="1"/>
  <c r="AX77" i="46"/>
  <c r="S77" i="46" s="1"/>
  <c r="AC77" i="46" s="1"/>
  <c r="AB78" i="46" s="1"/>
  <c r="AX80" i="46"/>
  <c r="S80" i="46" s="1"/>
  <c r="AC80" i="46" s="1"/>
  <c r="AB81" i="46" s="1"/>
  <c r="AX81" i="46"/>
  <c r="S81" i="46" s="1"/>
  <c r="AC81" i="46" s="1"/>
  <c r="AB82" i="46" s="1"/>
  <c r="AX82" i="46"/>
  <c r="S82" i="46" s="1"/>
  <c r="AC82" i="46" s="1"/>
  <c r="AB83" i="46" s="1"/>
  <c r="AX83" i="46"/>
  <c r="S83" i="46" s="1"/>
  <c r="AC83" i="46" s="1"/>
  <c r="AB84" i="46" s="1"/>
  <c r="AX84" i="46"/>
  <c r="S84" i="46" s="1"/>
  <c r="AC84" i="46" s="1"/>
  <c r="AB85" i="46" s="1"/>
  <c r="AX87" i="46"/>
  <c r="S87" i="46" s="1"/>
  <c r="AC87" i="46" s="1"/>
  <c r="AB88" i="46" s="1"/>
  <c r="AX86" i="46"/>
  <c r="S86" i="46" s="1"/>
  <c r="AC86" i="46" s="1"/>
  <c r="AB87" i="46" s="1"/>
  <c r="AR88" i="26"/>
  <c r="AG89" i="86"/>
  <c r="AP89" i="86" s="1"/>
  <c r="AP91" i="86" s="1"/>
  <c r="X92" i="77"/>
  <c r="Y92" i="77"/>
  <c r="AS16" i="42"/>
  <c r="AL16" i="42"/>
  <c r="AU16" i="42" s="1"/>
  <c r="AJ78" i="30"/>
  <c r="AK78" i="30"/>
  <c r="AT78" i="30" s="1"/>
  <c r="AJ30" i="30"/>
  <c r="AK30" i="30"/>
  <c r="AT30" i="30" s="1"/>
  <c r="W91" i="81"/>
  <c r="AG90" i="81"/>
  <c r="AP90" i="81" s="1"/>
  <c r="AE90" i="81"/>
  <c r="AR87" i="90"/>
  <c r="W90" i="41"/>
  <c r="AG89" i="41"/>
  <c r="AP89" i="41" s="1"/>
  <c r="AF89" i="41"/>
  <c r="AO89" i="41" s="1"/>
  <c r="AE89" i="41"/>
  <c r="AN89" i="30"/>
  <c r="AN91" i="30" s="1"/>
  <c r="AI89" i="30"/>
  <c r="AR89" i="81"/>
  <c r="AH88" i="90"/>
  <c r="AQ88" i="90" s="1"/>
  <c r="AI91" i="77"/>
  <c r="AN91" i="77"/>
  <c r="AN86" i="45"/>
  <c r="AI86" i="45"/>
  <c r="AS5" i="42"/>
  <c r="AL5" i="42"/>
  <c r="AU5" i="42" s="1"/>
  <c r="AJ72" i="30"/>
  <c r="AK72" i="30"/>
  <c r="AT72" i="30" s="1"/>
  <c r="AJ42" i="30"/>
  <c r="AK42" i="30"/>
  <c r="AT42" i="30" s="1"/>
  <c r="AK6" i="30"/>
  <c r="AT6" i="30" s="1"/>
  <c r="AH89" i="37"/>
  <c r="AQ89" i="37" s="1"/>
  <c r="AS4" i="42"/>
  <c r="AL4" i="42"/>
  <c r="AU4" i="42" s="1"/>
  <c r="AH85" i="94"/>
  <c r="AQ85" i="94" s="1"/>
  <c r="AF88" i="33"/>
  <c r="AO88" i="33" s="1"/>
  <c r="AG88" i="33"/>
  <c r="AP88" i="33" s="1"/>
  <c r="AE88" i="33"/>
  <c r="W89" i="33"/>
  <c r="AH89" i="82"/>
  <c r="AQ89" i="82" s="1"/>
  <c r="AQ91" i="82" s="1"/>
  <c r="AZ3" i="82"/>
  <c r="AX7" i="82" s="1"/>
  <c r="S7" i="82" s="1"/>
  <c r="AC7" i="82" s="1"/>
  <c r="AB8" i="82" s="1"/>
  <c r="AX47" i="82"/>
  <c r="S47" i="82" s="1"/>
  <c r="AC47" i="82" s="1"/>
  <c r="AB48" i="82" s="1"/>
  <c r="AX65" i="82"/>
  <c r="S65" i="82" s="1"/>
  <c r="AC65" i="82" s="1"/>
  <c r="AB66" i="82" s="1"/>
  <c r="AX67" i="82"/>
  <c r="S67" i="82" s="1"/>
  <c r="AC67" i="82" s="1"/>
  <c r="AB68" i="82" s="1"/>
  <c r="AX75" i="82"/>
  <c r="S75" i="82" s="1"/>
  <c r="AC75" i="82" s="1"/>
  <c r="AB76" i="82" s="1"/>
  <c r="AX83" i="82"/>
  <c r="S83" i="82" s="1"/>
  <c r="AC83" i="82" s="1"/>
  <c r="AB84" i="82" s="1"/>
  <c r="AX87" i="82"/>
  <c r="S87" i="82" s="1"/>
  <c r="AC87" i="82" s="1"/>
  <c r="AB88" i="82" s="1"/>
  <c r="AL89" i="42"/>
  <c r="AU89" i="42" s="1"/>
  <c r="AR89" i="42"/>
  <c r="AR91" i="42" s="1"/>
  <c r="AK88" i="30"/>
  <c r="AT88" i="30" s="1"/>
  <c r="AJ88" i="30"/>
  <c r="AJ83" i="30"/>
  <c r="AK83" i="30"/>
  <c r="AT83" i="30" s="1"/>
  <c r="AJ77" i="30"/>
  <c r="AK77" i="30"/>
  <c r="AT77" i="30" s="1"/>
  <c r="AJ71" i="30"/>
  <c r="AK71" i="30"/>
  <c r="AT71" i="30" s="1"/>
  <c r="AJ65" i="30"/>
  <c r="AK65" i="30"/>
  <c r="AT65" i="30" s="1"/>
  <c r="AJ59" i="30"/>
  <c r="AK59" i="30"/>
  <c r="AT59" i="30" s="1"/>
  <c r="AJ53" i="30"/>
  <c r="AK53" i="30"/>
  <c r="AT53" i="30" s="1"/>
  <c r="AJ47" i="30"/>
  <c r="AK47" i="30"/>
  <c r="AT47" i="30" s="1"/>
  <c r="AJ41" i="30"/>
  <c r="AK41" i="30"/>
  <c r="AT41" i="30" s="1"/>
  <c r="AJ35" i="30"/>
  <c r="AK35" i="30"/>
  <c r="AT35" i="30" s="1"/>
  <c r="AJ29" i="30"/>
  <c r="AK29" i="30"/>
  <c r="AT29" i="30" s="1"/>
  <c r="AJ23" i="30"/>
  <c r="AK23" i="30"/>
  <c r="AT23" i="30" s="1"/>
  <c r="AJ17" i="30"/>
  <c r="AK17" i="30"/>
  <c r="AT17" i="30" s="1"/>
  <c r="AK11" i="30"/>
  <c r="AT11" i="30" s="1"/>
  <c r="AR88" i="93"/>
  <c r="Z85" i="94"/>
  <c r="AR88" i="85"/>
  <c r="Z89" i="46"/>
  <c r="AR87" i="34"/>
  <c r="AI88" i="78"/>
  <c r="AN88" i="78"/>
  <c r="AJ66" i="30"/>
  <c r="AK66" i="30"/>
  <c r="AT66" i="30" s="1"/>
  <c r="AJ36" i="30"/>
  <c r="AK36" i="30"/>
  <c r="AT36" i="30" s="1"/>
  <c r="AK85" i="30"/>
  <c r="AT85" i="30" s="1"/>
  <c r="AJ85" i="30"/>
  <c r="AK76" i="30"/>
  <c r="AT76" i="30" s="1"/>
  <c r="AJ76" i="30"/>
  <c r="AK58" i="30"/>
  <c r="AT58" i="30" s="1"/>
  <c r="AJ58" i="30"/>
  <c r="AK40" i="30"/>
  <c r="AT40" i="30" s="1"/>
  <c r="AJ40" i="30"/>
  <c r="AK22" i="30"/>
  <c r="AT22" i="30" s="1"/>
  <c r="AJ22" i="30"/>
  <c r="AK16" i="30"/>
  <c r="AT16" i="30" s="1"/>
  <c r="AJ16" i="30"/>
  <c r="AJ5" i="30"/>
  <c r="AK5" i="30"/>
  <c r="AT5" i="30" s="1"/>
  <c r="AS6" i="42"/>
  <c r="AL6" i="42"/>
  <c r="AU6" i="42" s="1"/>
  <c r="Z89" i="37"/>
  <c r="AR88" i="37"/>
  <c r="AH89" i="38"/>
  <c r="AQ89" i="38" s="1"/>
  <c r="AQ91" i="38" s="1"/>
  <c r="AZ3" i="38"/>
  <c r="AX6" i="38" s="1"/>
  <c r="S6" i="38" s="1"/>
  <c r="AC6" i="38" s="1"/>
  <c r="AB7" i="38" s="1"/>
  <c r="AX56" i="38"/>
  <c r="S56" i="38" s="1"/>
  <c r="AC56" i="38" s="1"/>
  <c r="AB57" i="38" s="1"/>
  <c r="AX78" i="38"/>
  <c r="S78" i="38" s="1"/>
  <c r="AC78" i="38" s="1"/>
  <c r="AB79" i="38" s="1"/>
  <c r="AR88" i="86"/>
  <c r="AH90" i="73"/>
  <c r="AQ90" i="73" s="1"/>
  <c r="AH89" i="93"/>
  <c r="AQ89" i="93" s="1"/>
  <c r="AH84" i="89"/>
  <c r="AQ84" i="89" s="1"/>
  <c r="AR84" i="94"/>
  <c r="Z88" i="90"/>
  <c r="AJ84" i="30"/>
  <c r="AK84" i="30"/>
  <c r="AT84" i="30" s="1"/>
  <c r="AJ48" i="30"/>
  <c r="AK48" i="30"/>
  <c r="AT48" i="30" s="1"/>
  <c r="AJ24" i="30"/>
  <c r="AK24" i="30"/>
  <c r="AT24" i="30" s="1"/>
  <c r="AK70" i="30"/>
  <c r="AT70" i="30" s="1"/>
  <c r="AJ70" i="30"/>
  <c r="AK52" i="30"/>
  <c r="AT52" i="30" s="1"/>
  <c r="AJ52" i="30"/>
  <c r="AK28" i="30"/>
  <c r="AT28" i="30" s="1"/>
  <c r="AJ28" i="30"/>
  <c r="AH89" i="85"/>
  <c r="AQ89" i="85" s="1"/>
  <c r="AJ87" i="30"/>
  <c r="AK87" i="30"/>
  <c r="AT87" i="30" s="1"/>
  <c r="AJ75" i="30"/>
  <c r="AK75" i="30"/>
  <c r="AT75" i="30" s="1"/>
  <c r="AJ69" i="30"/>
  <c r="AK69" i="30"/>
  <c r="AT69" i="30" s="1"/>
  <c r="AJ63" i="30"/>
  <c r="AK63" i="30"/>
  <c r="AT63" i="30" s="1"/>
  <c r="AJ57" i="30"/>
  <c r="AK57" i="30"/>
  <c r="AT57" i="30" s="1"/>
  <c r="AJ51" i="30"/>
  <c r="AK51" i="30"/>
  <c r="AT51" i="30" s="1"/>
  <c r="AJ45" i="30"/>
  <c r="AK45" i="30"/>
  <c r="AT45" i="30" s="1"/>
  <c r="AJ39" i="30"/>
  <c r="AK39" i="30"/>
  <c r="AT39" i="30" s="1"/>
  <c r="AJ33" i="30"/>
  <c r="AK33" i="30"/>
  <c r="AT33" i="30" s="1"/>
  <c r="AJ27" i="30"/>
  <c r="AK27" i="30"/>
  <c r="AT27" i="30" s="1"/>
  <c r="AJ21" i="30"/>
  <c r="AK21" i="30"/>
  <c r="AT21" i="30" s="1"/>
  <c r="AJ15" i="30"/>
  <c r="AK15" i="30"/>
  <c r="AT15" i="30" s="1"/>
  <c r="AK9" i="30"/>
  <c r="AT9" i="30" s="1"/>
  <c r="AJ9" i="30"/>
  <c r="AB4" i="30"/>
  <c r="AJ3" i="30"/>
  <c r="Z89" i="38"/>
  <c r="Y86" i="74"/>
  <c r="X86" i="74"/>
  <c r="AS10" i="42"/>
  <c r="AL10" i="42"/>
  <c r="AU10" i="42" s="1"/>
  <c r="Z89" i="93"/>
  <c r="AH88" i="34"/>
  <c r="AQ88" i="34" s="1"/>
  <c r="Z84" i="89"/>
  <c r="AJ54" i="30"/>
  <c r="AK54" i="30"/>
  <c r="AT54" i="30" s="1"/>
  <c r="AJ18" i="30"/>
  <c r="AK18" i="30"/>
  <c r="AT18" i="30" s="1"/>
  <c r="AK64" i="30"/>
  <c r="AT64" i="30" s="1"/>
  <c r="AJ64" i="30"/>
  <c r="AK46" i="30"/>
  <c r="AT46" i="30" s="1"/>
  <c r="AJ46" i="30"/>
  <c r="AK34" i="30"/>
  <c r="AT34" i="30" s="1"/>
  <c r="AJ34" i="30"/>
  <c r="AJ10" i="30"/>
  <c r="AK10" i="30"/>
  <c r="AT10" i="30" s="1"/>
  <c r="AJ81" i="30"/>
  <c r="AK81" i="30"/>
  <c r="AT81" i="30" s="1"/>
  <c r="AH89" i="26"/>
  <c r="AQ89" i="26" s="1"/>
  <c r="AQ91" i="26" s="1"/>
  <c r="AZ3" i="26"/>
  <c r="AX6" i="26" s="1"/>
  <c r="S6" i="26" s="1"/>
  <c r="AC6" i="26" s="1"/>
  <c r="AB7" i="26" s="1"/>
  <c r="AJ89" i="30"/>
  <c r="AS89" i="30" s="1"/>
  <c r="AK89" i="30"/>
  <c r="AT89" i="30" s="1"/>
  <c r="AJ80" i="30"/>
  <c r="AK80" i="30"/>
  <c r="AT80" i="30" s="1"/>
  <c r="AJ74" i="30"/>
  <c r="AK74" i="30"/>
  <c r="AT74" i="30" s="1"/>
  <c r="AJ68" i="30"/>
  <c r="AK68" i="30"/>
  <c r="AT68" i="30" s="1"/>
  <c r="AJ62" i="30"/>
  <c r="AK62" i="30"/>
  <c r="AT62" i="30" s="1"/>
  <c r="AJ56" i="30"/>
  <c r="AK56" i="30"/>
  <c r="AT56" i="30" s="1"/>
  <c r="AJ50" i="30"/>
  <c r="AK50" i="30"/>
  <c r="AT50" i="30" s="1"/>
  <c r="AJ44" i="30"/>
  <c r="AK44" i="30"/>
  <c r="AT44" i="30" s="1"/>
  <c r="AJ38" i="30"/>
  <c r="AK38" i="30"/>
  <c r="AT38" i="30" s="1"/>
  <c r="AJ32" i="30"/>
  <c r="AK32" i="30"/>
  <c r="AT32" i="30" s="1"/>
  <c r="AJ26" i="30"/>
  <c r="AK26" i="30"/>
  <c r="AT26" i="30" s="1"/>
  <c r="AJ20" i="30"/>
  <c r="AK20" i="30"/>
  <c r="AT20" i="30" s="1"/>
  <c r="AX13" i="30"/>
  <c r="S13" i="30" s="1"/>
  <c r="AC13" i="30" s="1"/>
  <c r="AB14" i="30" s="1"/>
  <c r="AR83" i="89"/>
  <c r="AR89" i="73"/>
  <c r="AS7" i="42"/>
  <c r="AL7" i="42"/>
  <c r="AU7" i="42" s="1"/>
  <c r="AG86" i="29"/>
  <c r="AP86" i="29" s="1"/>
  <c r="AF86" i="29"/>
  <c r="AO86" i="29" s="1"/>
  <c r="AE86" i="29"/>
  <c r="W87" i="29"/>
  <c r="AR88" i="46"/>
  <c r="Z90" i="73"/>
  <c r="Z88" i="34"/>
  <c r="AR88" i="38"/>
  <c r="AS9" i="42"/>
  <c r="AL9" i="42"/>
  <c r="AU9" i="42" s="1"/>
  <c r="AH89" i="86"/>
  <c r="AQ89" i="86" s="1"/>
  <c r="AQ91" i="86" s="1"/>
  <c r="AZ3" i="86"/>
  <c r="AX6" i="86" s="1"/>
  <c r="S6" i="86" s="1"/>
  <c r="AC6" i="86" s="1"/>
  <c r="AB7" i="86" s="1"/>
  <c r="Y87" i="45"/>
  <c r="X87" i="45"/>
  <c r="X89" i="78"/>
  <c r="Y89" i="78"/>
  <c r="AX87" i="38" l="1"/>
  <c r="S87" i="38" s="1"/>
  <c r="AC87" i="38" s="1"/>
  <c r="AB88" i="38" s="1"/>
  <c r="AX69" i="38"/>
  <c r="S69" i="38" s="1"/>
  <c r="AC69" i="38" s="1"/>
  <c r="AB70" i="38" s="1"/>
  <c r="AX81" i="38"/>
  <c r="S81" i="38" s="1"/>
  <c r="AC81" i="38" s="1"/>
  <c r="AB82" i="38" s="1"/>
  <c r="AX63" i="38"/>
  <c r="S63" i="38" s="1"/>
  <c r="AC63" i="38" s="1"/>
  <c r="AB64" i="38" s="1"/>
  <c r="AJ11" i="30"/>
  <c r="AS11" i="30" s="1"/>
  <c r="AX89" i="86"/>
  <c r="S89" i="86" s="1"/>
  <c r="AC89" i="86" s="1"/>
  <c r="AX75" i="46"/>
  <c r="S75" i="46" s="1"/>
  <c r="AC75" i="46" s="1"/>
  <c r="AB76" i="46" s="1"/>
  <c r="AX69" i="46"/>
  <c r="S69" i="46" s="1"/>
  <c r="AC69" i="46" s="1"/>
  <c r="AB70" i="46" s="1"/>
  <c r="AX63" i="46"/>
  <c r="S63" i="46" s="1"/>
  <c r="AC63" i="46" s="1"/>
  <c r="AB64" i="46" s="1"/>
  <c r="AX57" i="46"/>
  <c r="S57" i="46" s="1"/>
  <c r="AC57" i="46" s="1"/>
  <c r="AB58" i="46" s="1"/>
  <c r="AX49" i="46"/>
  <c r="S49" i="46" s="1"/>
  <c r="AC49" i="46" s="1"/>
  <c r="AB50" i="46" s="1"/>
  <c r="AJ50" i="46" s="1"/>
  <c r="AX41" i="46"/>
  <c r="S41" i="46" s="1"/>
  <c r="AC41" i="46" s="1"/>
  <c r="AB42" i="46" s="1"/>
  <c r="AX31" i="46"/>
  <c r="S31" i="46" s="1"/>
  <c r="AC31" i="46" s="1"/>
  <c r="AB32" i="46" s="1"/>
  <c r="AX21" i="46"/>
  <c r="S21" i="46" s="1"/>
  <c r="AC21" i="46" s="1"/>
  <c r="AB22" i="46" s="1"/>
  <c r="AX85" i="38"/>
  <c r="S85" i="38" s="1"/>
  <c r="AC85" i="38" s="1"/>
  <c r="AB86" i="38" s="1"/>
  <c r="AX75" i="38"/>
  <c r="S75" i="38" s="1"/>
  <c r="AC75" i="38" s="1"/>
  <c r="AB76" i="38" s="1"/>
  <c r="AX52" i="38"/>
  <c r="S52" i="38" s="1"/>
  <c r="AC52" i="38" s="1"/>
  <c r="AB53" i="38" s="1"/>
  <c r="AJ53" i="38" s="1"/>
  <c r="AX77" i="82"/>
  <c r="S77" i="82" s="1"/>
  <c r="AC77" i="82" s="1"/>
  <c r="AB78" i="82" s="1"/>
  <c r="AX53" i="82"/>
  <c r="S53" i="82" s="1"/>
  <c r="AC53" i="82" s="1"/>
  <c r="AB54" i="82" s="1"/>
  <c r="AF89" i="86"/>
  <c r="AO89" i="86" s="1"/>
  <c r="AO91" i="86" s="1"/>
  <c r="AX85" i="46"/>
  <c r="S85" i="46" s="1"/>
  <c r="AC85" i="46" s="1"/>
  <c r="AB86" i="46" s="1"/>
  <c r="AX79" i="46"/>
  <c r="S79" i="46" s="1"/>
  <c r="AC79" i="46" s="1"/>
  <c r="AB80" i="46" s="1"/>
  <c r="AX73" i="46"/>
  <c r="S73" i="46" s="1"/>
  <c r="AC73" i="46" s="1"/>
  <c r="AB74" i="46" s="1"/>
  <c r="AJ74" i="46" s="1"/>
  <c r="AX67" i="46"/>
  <c r="S67" i="46" s="1"/>
  <c r="AC67" i="46" s="1"/>
  <c r="AB68" i="46" s="1"/>
  <c r="AX61" i="46"/>
  <c r="S61" i="46" s="1"/>
  <c r="AC61" i="46" s="1"/>
  <c r="AB62" i="46" s="1"/>
  <c r="AX55" i="46"/>
  <c r="S55" i="46" s="1"/>
  <c r="AC55" i="46" s="1"/>
  <c r="AB56" i="46" s="1"/>
  <c r="AX47" i="46"/>
  <c r="S47" i="46" s="1"/>
  <c r="AC47" i="46" s="1"/>
  <c r="AB48" i="46" s="1"/>
  <c r="AX37" i="46"/>
  <c r="S37" i="46" s="1"/>
  <c r="AC37" i="46" s="1"/>
  <c r="AB38" i="46" s="1"/>
  <c r="AX29" i="46"/>
  <c r="S29" i="46" s="1"/>
  <c r="AC29" i="46" s="1"/>
  <c r="AB30" i="46" s="1"/>
  <c r="AJ30" i="46" s="1"/>
  <c r="AX18" i="46"/>
  <c r="S18" i="46" s="1"/>
  <c r="AC18" i="46" s="1"/>
  <c r="AB19" i="46" s="1"/>
  <c r="AK12" i="30"/>
  <c r="AT12" i="30" s="1"/>
  <c r="AX84" i="38"/>
  <c r="S84" i="38" s="1"/>
  <c r="AC84" i="38" s="1"/>
  <c r="AB85" i="38" s="1"/>
  <c r="AX72" i="38"/>
  <c r="S72" i="38" s="1"/>
  <c r="AC72" i="38" s="1"/>
  <c r="AB73" i="38" s="1"/>
  <c r="AX44" i="38"/>
  <c r="S44" i="38" s="1"/>
  <c r="AC44" i="38" s="1"/>
  <c r="AB45" i="38" s="1"/>
  <c r="AX76" i="82"/>
  <c r="S76" i="82" s="1"/>
  <c r="AC76" i="82" s="1"/>
  <c r="AB77" i="82" s="1"/>
  <c r="AJ77" i="82" s="1"/>
  <c r="AX52" i="82"/>
  <c r="S52" i="82" s="1"/>
  <c r="AC52" i="82" s="1"/>
  <c r="AB53" i="82" s="1"/>
  <c r="AX88" i="46"/>
  <c r="S88" i="46" s="1"/>
  <c r="AC88" i="46" s="1"/>
  <c r="AB89" i="46" s="1"/>
  <c r="AX78" i="46"/>
  <c r="S78" i="46" s="1"/>
  <c r="AC78" i="46" s="1"/>
  <c r="AB79" i="46" s="1"/>
  <c r="AX72" i="46"/>
  <c r="S72" i="46" s="1"/>
  <c r="AC72" i="46" s="1"/>
  <c r="AB73" i="46" s="1"/>
  <c r="AX66" i="46"/>
  <c r="S66" i="46" s="1"/>
  <c r="AC66" i="46" s="1"/>
  <c r="AB67" i="46" s="1"/>
  <c r="AX60" i="46"/>
  <c r="S60" i="46" s="1"/>
  <c r="AC60" i="46" s="1"/>
  <c r="AB61" i="46" s="1"/>
  <c r="AK61" i="46" s="1"/>
  <c r="AT61" i="46" s="1"/>
  <c r="AX54" i="46"/>
  <c r="S54" i="46" s="1"/>
  <c r="AC54" i="46" s="1"/>
  <c r="AB55" i="46" s="1"/>
  <c r="AX45" i="46"/>
  <c r="S45" i="46" s="1"/>
  <c r="AC45" i="46" s="1"/>
  <c r="AB46" i="46" s="1"/>
  <c r="AX36" i="46"/>
  <c r="S36" i="46" s="1"/>
  <c r="AC36" i="46" s="1"/>
  <c r="AB37" i="46" s="1"/>
  <c r="AX27" i="46"/>
  <c r="S27" i="46" s="1"/>
  <c r="AC27" i="46" s="1"/>
  <c r="AB28" i="46" s="1"/>
  <c r="AX14" i="46"/>
  <c r="S14" i="46" s="1"/>
  <c r="AC14" i="46" s="1"/>
  <c r="AB15" i="46" s="1"/>
  <c r="AJ7" i="30"/>
  <c r="AS7" i="30" s="1"/>
  <c r="AX83" i="38"/>
  <c r="S83" i="38" s="1"/>
  <c r="AC83" i="38" s="1"/>
  <c r="AB84" i="38" s="1"/>
  <c r="AX66" i="38"/>
  <c r="S66" i="38" s="1"/>
  <c r="AC66" i="38" s="1"/>
  <c r="AB67" i="38" s="1"/>
  <c r="AX88" i="82"/>
  <c r="S88" i="82" s="1"/>
  <c r="AC88" i="82" s="1"/>
  <c r="AB89" i="82" s="1"/>
  <c r="AX69" i="82"/>
  <c r="S69" i="82" s="1"/>
  <c r="AC69" i="82" s="1"/>
  <c r="AB70" i="82" s="1"/>
  <c r="AX29" i="82"/>
  <c r="S29" i="82" s="1"/>
  <c r="AC29" i="82" s="1"/>
  <c r="AB30" i="82" s="1"/>
  <c r="AJ6" i="30"/>
  <c r="AS6" i="30" s="1"/>
  <c r="AX70" i="46"/>
  <c r="S70" i="46" s="1"/>
  <c r="AC70" i="46" s="1"/>
  <c r="AB71" i="46" s="1"/>
  <c r="AX64" i="46"/>
  <c r="S64" i="46" s="1"/>
  <c r="AC64" i="46" s="1"/>
  <c r="AB65" i="46" s="1"/>
  <c r="AX58" i="46"/>
  <c r="S58" i="46" s="1"/>
  <c r="AC58" i="46" s="1"/>
  <c r="AB59" i="46" s="1"/>
  <c r="AX51" i="46"/>
  <c r="S51" i="46" s="1"/>
  <c r="AC51" i="46" s="1"/>
  <c r="AB52" i="46" s="1"/>
  <c r="AX42" i="46"/>
  <c r="S42" i="46" s="1"/>
  <c r="AC42" i="46" s="1"/>
  <c r="AB43" i="46" s="1"/>
  <c r="AX33" i="46"/>
  <c r="S33" i="46" s="1"/>
  <c r="AC33" i="46" s="1"/>
  <c r="AB34" i="46" s="1"/>
  <c r="AJ34" i="46" s="1"/>
  <c r="AX24" i="46"/>
  <c r="S24" i="46" s="1"/>
  <c r="AC24" i="46" s="1"/>
  <c r="AB25" i="46" s="1"/>
  <c r="AX64" i="86"/>
  <c r="S64" i="86" s="1"/>
  <c r="AC64" i="86" s="1"/>
  <c r="AB65" i="86" s="1"/>
  <c r="Z86" i="74"/>
  <c r="AX28" i="38"/>
  <c r="S28" i="38" s="1"/>
  <c r="AC28" i="38" s="1"/>
  <c r="AB29" i="38" s="1"/>
  <c r="AX82" i="82"/>
  <c r="S82" i="82" s="1"/>
  <c r="AC82" i="82" s="1"/>
  <c r="AB83" i="82" s="1"/>
  <c r="AX73" i="82"/>
  <c r="S73" i="82" s="1"/>
  <c r="AC73" i="82" s="1"/>
  <c r="AB74" i="82" s="1"/>
  <c r="AK74" i="82" s="1"/>
  <c r="AT74" i="82" s="1"/>
  <c r="AX64" i="82"/>
  <c r="S64" i="82" s="1"/>
  <c r="AC64" i="82" s="1"/>
  <c r="AB65" i="82" s="1"/>
  <c r="AX46" i="82"/>
  <c r="S46" i="82" s="1"/>
  <c r="AC46" i="82" s="1"/>
  <c r="AB47" i="82" s="1"/>
  <c r="AX81" i="82"/>
  <c r="S81" i="82" s="1"/>
  <c r="AC81" i="82" s="1"/>
  <c r="AB82" i="82" s="1"/>
  <c r="AX71" i="82"/>
  <c r="S71" i="82" s="1"/>
  <c r="AC71" i="82" s="1"/>
  <c r="AB72" i="82" s="1"/>
  <c r="AX59" i="82"/>
  <c r="S59" i="82" s="1"/>
  <c r="AC59" i="82" s="1"/>
  <c r="AB60" i="82" s="1"/>
  <c r="AX41" i="82"/>
  <c r="S41" i="82" s="1"/>
  <c r="AC41" i="82" s="1"/>
  <c r="AB42" i="82" s="1"/>
  <c r="AK42" i="82" s="1"/>
  <c r="AT42" i="82" s="1"/>
  <c r="AX40" i="86"/>
  <c r="S40" i="86" s="1"/>
  <c r="AC40" i="86" s="1"/>
  <c r="AB41" i="86" s="1"/>
  <c r="AX34" i="86"/>
  <c r="S34" i="86" s="1"/>
  <c r="AC34" i="86" s="1"/>
  <c r="AB35" i="86" s="1"/>
  <c r="AX70" i="26"/>
  <c r="S70" i="26" s="1"/>
  <c r="AC70" i="26" s="1"/>
  <c r="AB71" i="26" s="1"/>
  <c r="AX77" i="38"/>
  <c r="S77" i="38" s="1"/>
  <c r="AC77" i="38" s="1"/>
  <c r="AB78" i="38" s="1"/>
  <c r="AX59" i="38"/>
  <c r="S59" i="38" s="1"/>
  <c r="AC59" i="38" s="1"/>
  <c r="AB60" i="38" s="1"/>
  <c r="AX86" i="82"/>
  <c r="S86" i="82" s="1"/>
  <c r="AC86" i="82" s="1"/>
  <c r="AB87" i="82" s="1"/>
  <c r="AJ87" i="82" s="1"/>
  <c r="AX79" i="82"/>
  <c r="S79" i="82" s="1"/>
  <c r="AC79" i="82" s="1"/>
  <c r="AB80" i="82" s="1"/>
  <c r="AX70" i="82"/>
  <c r="S70" i="82" s="1"/>
  <c r="AC70" i="82" s="1"/>
  <c r="AB71" i="82" s="1"/>
  <c r="AX57" i="82"/>
  <c r="S57" i="82" s="1"/>
  <c r="AC57" i="82" s="1"/>
  <c r="AB58" i="82" s="1"/>
  <c r="AX39" i="82"/>
  <c r="S39" i="82" s="1"/>
  <c r="AC39" i="82" s="1"/>
  <c r="AB40" i="82" s="1"/>
  <c r="Z92" i="77"/>
  <c r="AX23" i="46"/>
  <c r="S23" i="46" s="1"/>
  <c r="AC23" i="46" s="1"/>
  <c r="AB24" i="46" s="1"/>
  <c r="AK24" i="46" s="1"/>
  <c r="AT24" i="46" s="1"/>
  <c r="AX79" i="38"/>
  <c r="S79" i="38" s="1"/>
  <c r="AC79" i="38" s="1"/>
  <c r="AB80" i="38" s="1"/>
  <c r="AX73" i="38"/>
  <c r="S73" i="38" s="1"/>
  <c r="AC73" i="38" s="1"/>
  <c r="AB74" i="38" s="1"/>
  <c r="AX67" i="38"/>
  <c r="S67" i="38" s="1"/>
  <c r="AC67" i="38" s="1"/>
  <c r="AB68" i="38" s="1"/>
  <c r="AX61" i="38"/>
  <c r="S61" i="38" s="1"/>
  <c r="AC61" i="38" s="1"/>
  <c r="AB62" i="38" s="1"/>
  <c r="AX53" i="38"/>
  <c r="S53" i="38" s="1"/>
  <c r="AC53" i="38" s="1"/>
  <c r="AB54" i="38" s="1"/>
  <c r="AX45" i="38"/>
  <c r="S45" i="38" s="1"/>
  <c r="AC45" i="38" s="1"/>
  <c r="AB46" i="38" s="1"/>
  <c r="AK46" i="38" s="1"/>
  <c r="AT46" i="38" s="1"/>
  <c r="AX30" i="38"/>
  <c r="S30" i="38" s="1"/>
  <c r="AC30" i="38" s="1"/>
  <c r="AB31" i="38" s="1"/>
  <c r="AX88" i="86"/>
  <c r="S88" i="86" s="1"/>
  <c r="AC88" i="86" s="1"/>
  <c r="AB89" i="86" s="1"/>
  <c r="AX71" i="38"/>
  <c r="S71" i="38" s="1"/>
  <c r="AC71" i="38" s="1"/>
  <c r="AB72" i="38" s="1"/>
  <c r="AX65" i="38"/>
  <c r="S65" i="38" s="1"/>
  <c r="AC65" i="38" s="1"/>
  <c r="AB66" i="38" s="1"/>
  <c r="AX58" i="38"/>
  <c r="S58" i="38" s="1"/>
  <c r="AC58" i="38" s="1"/>
  <c r="AB59" i="38" s="1"/>
  <c r="AX51" i="38"/>
  <c r="S51" i="38" s="1"/>
  <c r="AC51" i="38" s="1"/>
  <c r="AB52" i="38" s="1"/>
  <c r="AJ52" i="38" s="1"/>
  <c r="AX42" i="38"/>
  <c r="S42" i="38" s="1"/>
  <c r="AC42" i="38" s="1"/>
  <c r="AB43" i="38" s="1"/>
  <c r="AX27" i="38"/>
  <c r="S27" i="38" s="1"/>
  <c r="AC27" i="38" s="1"/>
  <c r="AB28" i="38" s="1"/>
  <c r="AX17" i="46"/>
  <c r="S17" i="46" s="1"/>
  <c r="AC17" i="46" s="1"/>
  <c r="AB18" i="46" s="1"/>
  <c r="AX64" i="26"/>
  <c r="S64" i="26" s="1"/>
  <c r="AC64" i="26" s="1"/>
  <c r="AB65" i="26" s="1"/>
  <c r="AX76" i="86"/>
  <c r="S76" i="86" s="1"/>
  <c r="AC76" i="86" s="1"/>
  <c r="AB77" i="86" s="1"/>
  <c r="AX40" i="26"/>
  <c r="S40" i="26" s="1"/>
  <c r="AC40" i="26" s="1"/>
  <c r="AB41" i="26" s="1"/>
  <c r="AK41" i="26" s="1"/>
  <c r="AT41" i="26" s="1"/>
  <c r="AX88" i="38"/>
  <c r="S88" i="38" s="1"/>
  <c r="AC88" i="38" s="1"/>
  <c r="AB89" i="38" s="1"/>
  <c r="AX82" i="38"/>
  <c r="S82" i="38" s="1"/>
  <c r="AC82" i="38" s="1"/>
  <c r="AB83" i="38" s="1"/>
  <c r="AX76" i="38"/>
  <c r="S76" i="38" s="1"/>
  <c r="AC76" i="38" s="1"/>
  <c r="AB77" i="38" s="1"/>
  <c r="AX70" i="38"/>
  <c r="S70" i="38" s="1"/>
  <c r="AC70" i="38" s="1"/>
  <c r="AB71" i="38" s="1"/>
  <c r="AX64" i="38"/>
  <c r="S64" i="38" s="1"/>
  <c r="AC64" i="38" s="1"/>
  <c r="AB65" i="38" s="1"/>
  <c r="AX57" i="38"/>
  <c r="S57" i="38" s="1"/>
  <c r="AC57" i="38" s="1"/>
  <c r="AB58" i="38" s="1"/>
  <c r="AJ58" i="38" s="1"/>
  <c r="AX50" i="38"/>
  <c r="S50" i="38" s="1"/>
  <c r="AC50" i="38" s="1"/>
  <c r="AB51" i="38" s="1"/>
  <c r="AX38" i="38"/>
  <c r="S38" i="38" s="1"/>
  <c r="AC38" i="38" s="1"/>
  <c r="AB39" i="38" s="1"/>
  <c r="AX20" i="38"/>
  <c r="S20" i="38" s="1"/>
  <c r="AC20" i="38" s="1"/>
  <c r="AB21" i="38" s="1"/>
  <c r="AX52" i="46"/>
  <c r="S52" i="46" s="1"/>
  <c r="AC52" i="46" s="1"/>
  <c r="AB53" i="46" s="1"/>
  <c r="AX46" i="46"/>
  <c r="S46" i="46" s="1"/>
  <c r="AC46" i="46" s="1"/>
  <c r="AB47" i="46" s="1"/>
  <c r="AX40" i="46"/>
  <c r="S40" i="46" s="1"/>
  <c r="AC40" i="46" s="1"/>
  <c r="AB41" i="46" s="1"/>
  <c r="AJ41" i="46" s="1"/>
  <c r="AX34" i="46"/>
  <c r="S34" i="46" s="1"/>
  <c r="AC34" i="46" s="1"/>
  <c r="AB35" i="46" s="1"/>
  <c r="AX28" i="46"/>
  <c r="S28" i="46" s="1"/>
  <c r="AC28" i="46" s="1"/>
  <c r="AB29" i="46" s="1"/>
  <c r="AX22" i="46"/>
  <c r="S22" i="46" s="1"/>
  <c r="AC22" i="46" s="1"/>
  <c r="AB23" i="46" s="1"/>
  <c r="AX16" i="46"/>
  <c r="S16" i="46" s="1"/>
  <c r="AC16" i="46" s="1"/>
  <c r="AB17" i="46" s="1"/>
  <c r="AX49" i="38"/>
  <c r="S49" i="38" s="1"/>
  <c r="AC49" i="38" s="1"/>
  <c r="AB50" i="38" s="1"/>
  <c r="AX36" i="38"/>
  <c r="S36" i="38" s="1"/>
  <c r="AC36" i="38" s="1"/>
  <c r="AB37" i="38" s="1"/>
  <c r="AJ37" i="38" s="1"/>
  <c r="AX52" i="86"/>
  <c r="S52" i="86" s="1"/>
  <c r="AC52" i="86" s="1"/>
  <c r="AB53" i="86" s="1"/>
  <c r="AX86" i="38"/>
  <c r="S86" i="38" s="1"/>
  <c r="AC86" i="38" s="1"/>
  <c r="AB87" i="38" s="1"/>
  <c r="AX80" i="38"/>
  <c r="S80" i="38" s="1"/>
  <c r="AC80" i="38" s="1"/>
  <c r="AB81" i="38" s="1"/>
  <c r="AX74" i="38"/>
  <c r="S74" i="38" s="1"/>
  <c r="AC74" i="38" s="1"/>
  <c r="AB75" i="38" s="1"/>
  <c r="AX68" i="38"/>
  <c r="S68" i="38" s="1"/>
  <c r="AC68" i="38" s="1"/>
  <c r="AB69" i="38" s="1"/>
  <c r="AX62" i="38"/>
  <c r="S62" i="38" s="1"/>
  <c r="AC62" i="38" s="1"/>
  <c r="AB63" i="38" s="1"/>
  <c r="AJ63" i="38" s="1"/>
  <c r="AX55" i="38"/>
  <c r="S55" i="38" s="1"/>
  <c r="AC55" i="38" s="1"/>
  <c r="AB56" i="38" s="1"/>
  <c r="AX46" i="38"/>
  <c r="S46" i="38" s="1"/>
  <c r="AC46" i="38" s="1"/>
  <c r="AB47" i="38" s="1"/>
  <c r="AX35" i="38"/>
  <c r="S35" i="38" s="1"/>
  <c r="AC35" i="38" s="1"/>
  <c r="AB36" i="38" s="1"/>
  <c r="AX58" i="82"/>
  <c r="S58" i="82" s="1"/>
  <c r="AC58" i="82" s="1"/>
  <c r="AB59" i="82" s="1"/>
  <c r="AX45" i="82"/>
  <c r="S45" i="82" s="1"/>
  <c r="AC45" i="82" s="1"/>
  <c r="AB46" i="82" s="1"/>
  <c r="AX50" i="46"/>
  <c r="S50" i="46" s="1"/>
  <c r="AC50" i="46" s="1"/>
  <c r="AB51" i="46" s="1"/>
  <c r="AJ51" i="46" s="1"/>
  <c r="AX44" i="46"/>
  <c r="S44" i="46" s="1"/>
  <c r="AC44" i="46" s="1"/>
  <c r="AB45" i="46" s="1"/>
  <c r="AX38" i="46"/>
  <c r="S38" i="46" s="1"/>
  <c r="AC38" i="46" s="1"/>
  <c r="AB39" i="46" s="1"/>
  <c r="AX32" i="46"/>
  <c r="S32" i="46" s="1"/>
  <c r="AC32" i="46" s="1"/>
  <c r="AB33" i="46" s="1"/>
  <c r="AX26" i="46"/>
  <c r="S26" i="46" s="1"/>
  <c r="AC26" i="46" s="1"/>
  <c r="AB27" i="46" s="1"/>
  <c r="AX20" i="46"/>
  <c r="S20" i="46" s="1"/>
  <c r="AC20" i="46" s="1"/>
  <c r="AB21" i="46" s="1"/>
  <c r="AX13" i="46"/>
  <c r="S13" i="46" s="1"/>
  <c r="AC13" i="46" s="1"/>
  <c r="AB14" i="46" s="1"/>
  <c r="AJ14" i="46" s="1"/>
  <c r="AX22" i="86"/>
  <c r="S22" i="86" s="1"/>
  <c r="AC22" i="86" s="1"/>
  <c r="AB23" i="86" s="1"/>
  <c r="AX58" i="86"/>
  <c r="S58" i="86" s="1"/>
  <c r="AC58" i="86" s="1"/>
  <c r="AB59" i="86" s="1"/>
  <c r="AX16" i="86"/>
  <c r="S16" i="86" s="1"/>
  <c r="AC16" i="86" s="1"/>
  <c r="AB17" i="86" s="1"/>
  <c r="AX82" i="26"/>
  <c r="S82" i="26" s="1"/>
  <c r="AC82" i="26" s="1"/>
  <c r="AB83" i="26" s="1"/>
  <c r="AX34" i="26"/>
  <c r="S34" i="26" s="1"/>
  <c r="AC34" i="26" s="1"/>
  <c r="AB35" i="26" s="1"/>
  <c r="AX21" i="82"/>
  <c r="S21" i="82" s="1"/>
  <c r="AC21" i="82" s="1"/>
  <c r="AB22" i="82" s="1"/>
  <c r="AK22" i="82" s="1"/>
  <c r="AT22" i="82" s="1"/>
  <c r="AX9" i="46"/>
  <c r="S9" i="46" s="1"/>
  <c r="AC9" i="46" s="1"/>
  <c r="AB10" i="46" s="1"/>
  <c r="AX76" i="26"/>
  <c r="S76" i="26" s="1"/>
  <c r="AC76" i="26" s="1"/>
  <c r="AB77" i="26" s="1"/>
  <c r="AX28" i="26"/>
  <c r="S28" i="26" s="1"/>
  <c r="AC28" i="26" s="1"/>
  <c r="AB29" i="26" s="1"/>
  <c r="AX5" i="46"/>
  <c r="S5" i="46" s="1"/>
  <c r="AC5" i="46" s="1"/>
  <c r="AB6" i="46" s="1"/>
  <c r="AX22" i="26"/>
  <c r="S22" i="26" s="1"/>
  <c r="AC22" i="26" s="1"/>
  <c r="AB23" i="26" s="1"/>
  <c r="AX16" i="38"/>
  <c r="S16" i="38" s="1"/>
  <c r="AC16" i="38" s="1"/>
  <c r="AB17" i="38" s="1"/>
  <c r="AJ17" i="38" s="1"/>
  <c r="AX4" i="46"/>
  <c r="S4" i="46" s="1"/>
  <c r="AC4" i="46" s="1"/>
  <c r="AB5" i="46" s="1"/>
  <c r="AX70" i="86"/>
  <c r="S70" i="86" s="1"/>
  <c r="AC70" i="86" s="1"/>
  <c r="AB71" i="86" s="1"/>
  <c r="AX28" i="86"/>
  <c r="S28" i="86" s="1"/>
  <c r="AC28" i="86" s="1"/>
  <c r="AB29" i="86" s="1"/>
  <c r="AX58" i="26"/>
  <c r="S58" i="26" s="1"/>
  <c r="AC58" i="26" s="1"/>
  <c r="AB59" i="26" s="1"/>
  <c r="AX15" i="38"/>
  <c r="S15" i="38" s="1"/>
  <c r="AC15" i="38" s="1"/>
  <c r="AB16" i="38" s="1"/>
  <c r="AX27" i="82"/>
  <c r="S27" i="82" s="1"/>
  <c r="AC27" i="82" s="1"/>
  <c r="AB28" i="82" s="1"/>
  <c r="AK28" i="82" s="1"/>
  <c r="AT28" i="82" s="1"/>
  <c r="AX11" i="46"/>
  <c r="S11" i="46" s="1"/>
  <c r="AC11" i="46" s="1"/>
  <c r="AB12" i="46" s="1"/>
  <c r="AX23" i="82"/>
  <c r="S23" i="82" s="1"/>
  <c r="AC23" i="82" s="1"/>
  <c r="AB24" i="82" s="1"/>
  <c r="AX10" i="46"/>
  <c r="S10" i="46" s="1"/>
  <c r="AC10" i="46" s="1"/>
  <c r="AB11" i="46" s="1"/>
  <c r="AX39" i="38"/>
  <c r="S39" i="38" s="1"/>
  <c r="AC39" i="38" s="1"/>
  <c r="AB40" i="38" s="1"/>
  <c r="AX32" i="38"/>
  <c r="S32" i="38" s="1"/>
  <c r="AC32" i="38" s="1"/>
  <c r="AB33" i="38" s="1"/>
  <c r="AX21" i="38"/>
  <c r="S21" i="38" s="1"/>
  <c r="AC21" i="38" s="1"/>
  <c r="AB22" i="38" s="1"/>
  <c r="AJ22" i="38" s="1"/>
  <c r="AX9" i="38"/>
  <c r="S9" i="38" s="1"/>
  <c r="AC9" i="38" s="1"/>
  <c r="AB10" i="38" s="1"/>
  <c r="AX11" i="82"/>
  <c r="S11" i="82" s="1"/>
  <c r="AC11" i="82" s="1"/>
  <c r="AB12" i="82" s="1"/>
  <c r="AX8" i="38"/>
  <c r="S8" i="38" s="1"/>
  <c r="AC8" i="38" s="1"/>
  <c r="AB9" i="38" s="1"/>
  <c r="AX9" i="82"/>
  <c r="S9" i="82" s="1"/>
  <c r="AC9" i="82" s="1"/>
  <c r="AB10" i="82" s="1"/>
  <c r="AX4" i="38"/>
  <c r="S4" i="38" s="1"/>
  <c r="AC4" i="38" s="1"/>
  <c r="AB5" i="38" s="1"/>
  <c r="AX5" i="82"/>
  <c r="S5" i="82" s="1"/>
  <c r="AC5" i="82" s="1"/>
  <c r="AB6" i="82" s="1"/>
  <c r="AK6" i="82" s="1"/>
  <c r="AT6" i="82" s="1"/>
  <c r="AS91" i="42"/>
  <c r="AX3" i="46"/>
  <c r="S3" i="46" s="1"/>
  <c r="AC3" i="46" s="1"/>
  <c r="Z87" i="45"/>
  <c r="AX82" i="86"/>
  <c r="S82" i="86" s="1"/>
  <c r="AC82" i="86" s="1"/>
  <c r="AB83" i="86" s="1"/>
  <c r="AX46" i="86"/>
  <c r="S46" i="86" s="1"/>
  <c r="AC46" i="86" s="1"/>
  <c r="AB47" i="86" s="1"/>
  <c r="AX10" i="86"/>
  <c r="S10" i="86" s="1"/>
  <c r="AC10" i="86" s="1"/>
  <c r="AB11" i="86" s="1"/>
  <c r="AK11" i="86" s="1"/>
  <c r="AT11" i="86" s="1"/>
  <c r="AX87" i="26"/>
  <c r="S87" i="26" s="1"/>
  <c r="AC87" i="26" s="1"/>
  <c r="AB88" i="26" s="1"/>
  <c r="AX52" i="26"/>
  <c r="S52" i="26" s="1"/>
  <c r="AC52" i="26" s="1"/>
  <c r="AB53" i="26" s="1"/>
  <c r="AX16" i="26"/>
  <c r="S16" i="26" s="1"/>
  <c r="AC16" i="26" s="1"/>
  <c r="AB17" i="26" s="1"/>
  <c r="AX60" i="38"/>
  <c r="S60" i="38" s="1"/>
  <c r="AC60" i="38" s="1"/>
  <c r="AB61" i="38" s="1"/>
  <c r="AX54" i="38"/>
  <c r="S54" i="38" s="1"/>
  <c r="AC54" i="38" s="1"/>
  <c r="AB55" i="38" s="1"/>
  <c r="AX48" i="38"/>
  <c r="S48" i="38" s="1"/>
  <c r="AC48" i="38" s="1"/>
  <c r="AB49" i="38" s="1"/>
  <c r="AK49" i="38" s="1"/>
  <c r="AT49" i="38" s="1"/>
  <c r="AX41" i="38"/>
  <c r="S41" i="38" s="1"/>
  <c r="AC41" i="38" s="1"/>
  <c r="AB42" i="38" s="1"/>
  <c r="AX34" i="38"/>
  <c r="S34" i="38" s="1"/>
  <c r="AC34" i="38" s="1"/>
  <c r="AB35" i="38" s="1"/>
  <c r="AX26" i="38"/>
  <c r="S26" i="38" s="1"/>
  <c r="AC26" i="38" s="1"/>
  <c r="AB27" i="38" s="1"/>
  <c r="AX14" i="38"/>
  <c r="S14" i="38" s="1"/>
  <c r="AC14" i="38" s="1"/>
  <c r="AB15" i="38" s="1"/>
  <c r="AX3" i="38"/>
  <c r="S3" i="38" s="1"/>
  <c r="AC3" i="38" s="1"/>
  <c r="AX63" i="82"/>
  <c r="S63" i="82" s="1"/>
  <c r="AC63" i="82" s="1"/>
  <c r="AB64" i="82" s="1"/>
  <c r="AJ64" i="82" s="1"/>
  <c r="AX51" i="82"/>
  <c r="S51" i="82" s="1"/>
  <c r="AC51" i="82" s="1"/>
  <c r="AB52" i="82" s="1"/>
  <c r="AX35" i="82"/>
  <c r="S35" i="82" s="1"/>
  <c r="AC35" i="82" s="1"/>
  <c r="AB36" i="82" s="1"/>
  <c r="AX17" i="82"/>
  <c r="S17" i="82" s="1"/>
  <c r="AC17" i="82" s="1"/>
  <c r="AB18" i="82" s="1"/>
  <c r="AX15" i="46"/>
  <c r="S15" i="46" s="1"/>
  <c r="AC15" i="46" s="1"/>
  <c r="AB16" i="46" s="1"/>
  <c r="AX8" i="46"/>
  <c r="S8" i="46" s="1"/>
  <c r="AC8" i="46" s="1"/>
  <c r="AB9" i="46" s="1"/>
  <c r="Z89" i="78"/>
  <c r="AE89" i="78" s="1"/>
  <c r="AX46" i="26"/>
  <c r="S46" i="26" s="1"/>
  <c r="AC46" i="26" s="1"/>
  <c r="AB47" i="26" s="1"/>
  <c r="AX10" i="26"/>
  <c r="S10" i="26" s="1"/>
  <c r="AC10" i="26" s="1"/>
  <c r="AB11" i="26" s="1"/>
  <c r="AX47" i="38"/>
  <c r="S47" i="38" s="1"/>
  <c r="AC47" i="38" s="1"/>
  <c r="AB48" i="38" s="1"/>
  <c r="AX40" i="38"/>
  <c r="S40" i="38" s="1"/>
  <c r="AC40" i="38" s="1"/>
  <c r="AB41" i="38" s="1"/>
  <c r="AX33" i="38"/>
  <c r="S33" i="38" s="1"/>
  <c r="AC33" i="38" s="1"/>
  <c r="AB34" i="38" s="1"/>
  <c r="AX22" i="38"/>
  <c r="S22" i="38" s="1"/>
  <c r="AC22" i="38" s="1"/>
  <c r="AB23" i="38" s="1"/>
  <c r="AK23" i="38" s="1"/>
  <c r="AT23" i="38" s="1"/>
  <c r="AX10" i="38"/>
  <c r="S10" i="38" s="1"/>
  <c r="AC10" i="38" s="1"/>
  <c r="AB11" i="38" s="1"/>
  <c r="AX33" i="82"/>
  <c r="S33" i="82" s="1"/>
  <c r="AC33" i="82" s="1"/>
  <c r="AB34" i="82" s="1"/>
  <c r="AX15" i="82"/>
  <c r="S15" i="82" s="1"/>
  <c r="AC15" i="82" s="1"/>
  <c r="AB16" i="82" s="1"/>
  <c r="AX7" i="46"/>
  <c r="S7" i="46" s="1"/>
  <c r="AC7" i="46" s="1"/>
  <c r="AB8" i="46" s="1"/>
  <c r="AU91" i="42"/>
  <c r="C11" i="42" s="1"/>
  <c r="AF89" i="78"/>
  <c r="AO89" i="78" s="1"/>
  <c r="AO91" i="78" s="1"/>
  <c r="AK7" i="86"/>
  <c r="AT7" i="86" s="1"/>
  <c r="AK7" i="26"/>
  <c r="AT7" i="26" s="1"/>
  <c r="AK7" i="46"/>
  <c r="AT7" i="46" s="1"/>
  <c r="AG87" i="45"/>
  <c r="AP87" i="45" s="1"/>
  <c r="AF87" i="45"/>
  <c r="AO87" i="45" s="1"/>
  <c r="AE87" i="45"/>
  <c r="W88" i="45"/>
  <c r="AG92" i="77"/>
  <c r="AP92" i="77" s="1"/>
  <c r="AF92" i="77"/>
  <c r="AO92" i="77" s="1"/>
  <c r="AE92" i="77"/>
  <c r="W93" i="77"/>
  <c r="AK7" i="38"/>
  <c r="AT7" i="38" s="1"/>
  <c r="AK8" i="82"/>
  <c r="AT8" i="82" s="1"/>
  <c r="AJ89" i="86"/>
  <c r="AS89" i="86" s="1"/>
  <c r="AK89" i="86"/>
  <c r="AT89" i="86" s="1"/>
  <c r="AK59" i="86"/>
  <c r="AT59" i="86" s="1"/>
  <c r="AK17" i="86"/>
  <c r="AT17" i="86" s="1"/>
  <c r="AK65" i="26"/>
  <c r="AT65" i="26" s="1"/>
  <c r="AX68" i="86"/>
  <c r="S68" i="86" s="1"/>
  <c r="AC68" i="86" s="1"/>
  <c r="AB69" i="86" s="1"/>
  <c r="AX38" i="86"/>
  <c r="S38" i="86" s="1"/>
  <c r="AC38" i="86" s="1"/>
  <c r="AB39" i="86" s="1"/>
  <c r="AX78" i="86"/>
  <c r="S78" i="86" s="1"/>
  <c r="AC78" i="86" s="1"/>
  <c r="AB79" i="86" s="1"/>
  <c r="AX83" i="86"/>
  <c r="S83" i="86" s="1"/>
  <c r="AC83" i="86" s="1"/>
  <c r="AB84" i="86" s="1"/>
  <c r="AX77" i="86"/>
  <c r="S77" i="86" s="1"/>
  <c r="AC77" i="86" s="1"/>
  <c r="AB78" i="86" s="1"/>
  <c r="AX71" i="86"/>
  <c r="S71" i="86" s="1"/>
  <c r="AC71" i="86" s="1"/>
  <c r="AB72" i="86" s="1"/>
  <c r="AX65" i="86"/>
  <c r="S65" i="86" s="1"/>
  <c r="AC65" i="86" s="1"/>
  <c r="AB66" i="86" s="1"/>
  <c r="AX59" i="86"/>
  <c r="S59" i="86" s="1"/>
  <c r="AC59" i="86" s="1"/>
  <c r="AB60" i="86" s="1"/>
  <c r="AX53" i="86"/>
  <c r="S53" i="86" s="1"/>
  <c r="AC53" i="86" s="1"/>
  <c r="AB54" i="86" s="1"/>
  <c r="AX47" i="86"/>
  <c r="S47" i="86" s="1"/>
  <c r="AC47" i="86" s="1"/>
  <c r="AB48" i="86" s="1"/>
  <c r="AX41" i="86"/>
  <c r="S41" i="86" s="1"/>
  <c r="AC41" i="86" s="1"/>
  <c r="AB42" i="86" s="1"/>
  <c r="AX35" i="86"/>
  <c r="S35" i="86" s="1"/>
  <c r="AC35" i="86" s="1"/>
  <c r="AB36" i="86" s="1"/>
  <c r="AX29" i="86"/>
  <c r="S29" i="86" s="1"/>
  <c r="AC29" i="86" s="1"/>
  <c r="AB30" i="86" s="1"/>
  <c r="AX23" i="86"/>
  <c r="S23" i="86" s="1"/>
  <c r="AC23" i="86" s="1"/>
  <c r="AB24" i="86" s="1"/>
  <c r="AX17" i="86"/>
  <c r="S17" i="86" s="1"/>
  <c r="AC17" i="86" s="1"/>
  <c r="AB18" i="86" s="1"/>
  <c r="AX11" i="86"/>
  <c r="S11" i="86" s="1"/>
  <c r="AC11" i="86" s="1"/>
  <c r="AB12" i="86" s="1"/>
  <c r="AX5" i="86"/>
  <c r="S5" i="86" s="1"/>
  <c r="AC5" i="86" s="1"/>
  <c r="AB6" i="86" s="1"/>
  <c r="AJ14" i="30"/>
  <c r="AK14" i="30"/>
  <c r="AT14" i="30" s="1"/>
  <c r="AS32" i="30"/>
  <c r="AL32" i="30"/>
  <c r="AU32" i="30" s="1"/>
  <c r="AS50" i="30"/>
  <c r="AL50" i="30"/>
  <c r="AU50" i="30" s="1"/>
  <c r="AS68" i="30"/>
  <c r="AL68" i="30"/>
  <c r="AU68" i="30" s="1"/>
  <c r="AX83" i="26"/>
  <c r="S83" i="26" s="1"/>
  <c r="AC83" i="26" s="1"/>
  <c r="AB84" i="26" s="1"/>
  <c r="AX77" i="26"/>
  <c r="S77" i="26" s="1"/>
  <c r="AC77" i="26" s="1"/>
  <c r="AB78" i="26" s="1"/>
  <c r="AX71" i="26"/>
  <c r="S71" i="26" s="1"/>
  <c r="AC71" i="26" s="1"/>
  <c r="AB72" i="26" s="1"/>
  <c r="AX65" i="26"/>
  <c r="S65" i="26" s="1"/>
  <c r="AC65" i="26" s="1"/>
  <c r="AB66" i="26" s="1"/>
  <c r="AX59" i="26"/>
  <c r="S59" i="26" s="1"/>
  <c r="AC59" i="26" s="1"/>
  <c r="AB60" i="26" s="1"/>
  <c r="AX53" i="26"/>
  <c r="S53" i="26" s="1"/>
  <c r="AC53" i="26" s="1"/>
  <c r="AB54" i="26" s="1"/>
  <c r="AX47" i="26"/>
  <c r="S47" i="26" s="1"/>
  <c r="AC47" i="26" s="1"/>
  <c r="AB48" i="26" s="1"/>
  <c r="AX41" i="26"/>
  <c r="S41" i="26" s="1"/>
  <c r="AC41" i="26" s="1"/>
  <c r="AB42" i="26" s="1"/>
  <c r="AX35" i="26"/>
  <c r="S35" i="26" s="1"/>
  <c r="AC35" i="26" s="1"/>
  <c r="AB36" i="26" s="1"/>
  <c r="AX29" i="26"/>
  <c r="S29" i="26" s="1"/>
  <c r="AC29" i="26" s="1"/>
  <c r="AB30" i="26" s="1"/>
  <c r="AX23" i="26"/>
  <c r="S23" i="26" s="1"/>
  <c r="AC23" i="26" s="1"/>
  <c r="AB24" i="26" s="1"/>
  <c r="AX17" i="26"/>
  <c r="S17" i="26" s="1"/>
  <c r="AC17" i="26" s="1"/>
  <c r="AB18" i="26" s="1"/>
  <c r="AX11" i="26"/>
  <c r="S11" i="26" s="1"/>
  <c r="AC11" i="26" s="1"/>
  <c r="AB12" i="26" s="1"/>
  <c r="AX5" i="26"/>
  <c r="S5" i="26" s="1"/>
  <c r="AC5" i="26" s="1"/>
  <c r="AB6" i="26" s="1"/>
  <c r="AS81" i="30"/>
  <c r="AL81" i="30"/>
  <c r="AU81" i="30" s="1"/>
  <c r="AS54" i="30"/>
  <c r="AL54" i="30"/>
  <c r="AU54" i="30" s="1"/>
  <c r="AE86" i="74"/>
  <c r="W87" i="74"/>
  <c r="AF86" i="74"/>
  <c r="AO86" i="74" s="1"/>
  <c r="AG86" i="74"/>
  <c r="AP86" i="74" s="1"/>
  <c r="AS24" i="30"/>
  <c r="AL24" i="30"/>
  <c r="AU24" i="30" s="1"/>
  <c r="AJ84" i="38"/>
  <c r="AK84" i="38"/>
  <c r="AT84" i="38" s="1"/>
  <c r="AJ78" i="38"/>
  <c r="AK78" i="38"/>
  <c r="AT78" i="38" s="1"/>
  <c r="AJ72" i="38"/>
  <c r="AK72" i="38"/>
  <c r="AT72" i="38" s="1"/>
  <c r="AJ66" i="38"/>
  <c r="AK66" i="38"/>
  <c r="AT66" i="38" s="1"/>
  <c r="AJ60" i="38"/>
  <c r="AK60" i="38"/>
  <c r="AT60" i="38" s="1"/>
  <c r="AJ54" i="38"/>
  <c r="AK54" i="38"/>
  <c r="AT54" i="38" s="1"/>
  <c r="AK48" i="38"/>
  <c r="AT48" i="38" s="1"/>
  <c r="AJ42" i="38"/>
  <c r="AK42" i="38"/>
  <c r="AT42" i="38" s="1"/>
  <c r="AJ36" i="38"/>
  <c r="AK36" i="38"/>
  <c r="AT36" i="38" s="1"/>
  <c r="AX29" i="38"/>
  <c r="S29" i="38" s="1"/>
  <c r="AC29" i="38" s="1"/>
  <c r="AB30" i="38" s="1"/>
  <c r="AX23" i="38"/>
  <c r="S23" i="38" s="1"/>
  <c r="AC23" i="38" s="1"/>
  <c r="AB24" i="38" s="1"/>
  <c r="AX17" i="38"/>
  <c r="S17" i="38" s="1"/>
  <c r="AC17" i="38" s="1"/>
  <c r="AB18" i="38" s="1"/>
  <c r="AX11" i="38"/>
  <c r="S11" i="38" s="1"/>
  <c r="AC11" i="38" s="1"/>
  <c r="AB12" i="38" s="1"/>
  <c r="AX5" i="38"/>
  <c r="S5" i="38" s="1"/>
  <c r="AC5" i="38" s="1"/>
  <c r="AB6" i="38" s="1"/>
  <c r="AS16" i="30"/>
  <c r="AL16" i="30"/>
  <c r="AU16" i="30" s="1"/>
  <c r="AS58" i="30"/>
  <c r="AL58" i="30"/>
  <c r="AU58" i="30" s="1"/>
  <c r="AX85" i="82"/>
  <c r="S85" i="82" s="1"/>
  <c r="AC85" i="82" s="1"/>
  <c r="AB86" i="82" s="1"/>
  <c r="AX78" i="82"/>
  <c r="S78" i="82" s="1"/>
  <c r="AC78" i="82" s="1"/>
  <c r="AB79" i="82" s="1"/>
  <c r="AX72" i="82"/>
  <c r="S72" i="82" s="1"/>
  <c r="AC72" i="82" s="1"/>
  <c r="AB73" i="82" s="1"/>
  <c r="AX66" i="82"/>
  <c r="S66" i="82" s="1"/>
  <c r="AC66" i="82" s="1"/>
  <c r="AB67" i="82" s="1"/>
  <c r="AX60" i="82"/>
  <c r="S60" i="82" s="1"/>
  <c r="AC60" i="82" s="1"/>
  <c r="AB61" i="82" s="1"/>
  <c r="AX54" i="82"/>
  <c r="S54" i="82" s="1"/>
  <c r="AC54" i="82" s="1"/>
  <c r="AB55" i="82" s="1"/>
  <c r="AX48" i="82"/>
  <c r="S48" i="82" s="1"/>
  <c r="AC48" i="82" s="1"/>
  <c r="AB49" i="82" s="1"/>
  <c r="AX42" i="82"/>
  <c r="S42" i="82" s="1"/>
  <c r="AC42" i="82" s="1"/>
  <c r="AB43" i="82" s="1"/>
  <c r="AX36" i="82"/>
  <c r="S36" i="82" s="1"/>
  <c r="AC36" i="82" s="1"/>
  <c r="AB37" i="82" s="1"/>
  <c r="AX30" i="82"/>
  <c r="S30" i="82" s="1"/>
  <c r="AC30" i="82" s="1"/>
  <c r="AB31" i="82" s="1"/>
  <c r="AX24" i="82"/>
  <c r="S24" i="82" s="1"/>
  <c r="AC24" i="82" s="1"/>
  <c r="AB25" i="82" s="1"/>
  <c r="AX18" i="82"/>
  <c r="S18" i="82" s="1"/>
  <c r="AC18" i="82" s="1"/>
  <c r="AB19" i="82" s="1"/>
  <c r="AX12" i="82"/>
  <c r="S12" i="82" s="1"/>
  <c r="AC12" i="82" s="1"/>
  <c r="AB13" i="82" s="1"/>
  <c r="AX6" i="82"/>
  <c r="S6" i="82" s="1"/>
  <c r="AC6" i="82" s="1"/>
  <c r="AB7" i="82" s="1"/>
  <c r="Y89" i="33"/>
  <c r="X89" i="33"/>
  <c r="AL89" i="30"/>
  <c r="AU89" i="30" s="1"/>
  <c r="AR89" i="30"/>
  <c r="AR91" i="30" s="1"/>
  <c r="X90" i="41"/>
  <c r="Y90" i="41"/>
  <c r="AS78" i="30"/>
  <c r="AL78" i="30"/>
  <c r="AU78" i="30" s="1"/>
  <c r="AK87" i="46"/>
  <c r="AT87" i="46" s="1"/>
  <c r="AJ87" i="46"/>
  <c r="AJ83" i="46"/>
  <c r="AK83" i="46"/>
  <c r="AT83" i="46" s="1"/>
  <c r="AJ77" i="46"/>
  <c r="AK77" i="46"/>
  <c r="AT77" i="46" s="1"/>
  <c r="AJ71" i="46"/>
  <c r="AK71" i="46"/>
  <c r="AT71" i="46" s="1"/>
  <c r="AJ65" i="46"/>
  <c r="AK65" i="46"/>
  <c r="AT65" i="46" s="1"/>
  <c r="AJ59" i="46"/>
  <c r="AK59" i="46"/>
  <c r="AT59" i="46" s="1"/>
  <c r="AJ53" i="46"/>
  <c r="AK53" i="46"/>
  <c r="AT53" i="46" s="1"/>
  <c r="AJ47" i="46"/>
  <c r="AK47" i="46"/>
  <c r="AT47" i="46" s="1"/>
  <c r="AJ35" i="46"/>
  <c r="AK35" i="46"/>
  <c r="AT35" i="46" s="1"/>
  <c r="AK29" i="46"/>
  <c r="AT29" i="46" s="1"/>
  <c r="AK23" i="46"/>
  <c r="AT23" i="46" s="1"/>
  <c r="AJ17" i="46"/>
  <c r="AK17" i="46"/>
  <c r="AT17" i="46" s="1"/>
  <c r="AJ11" i="46"/>
  <c r="AK11" i="46"/>
  <c r="AT11" i="46" s="1"/>
  <c r="AS25" i="30"/>
  <c r="AL25" i="30"/>
  <c r="AU25" i="30" s="1"/>
  <c r="AS43" i="30"/>
  <c r="AL43" i="30"/>
  <c r="AU43" i="30" s="1"/>
  <c r="AS61" i="30"/>
  <c r="AL61" i="30"/>
  <c r="AU61" i="30" s="1"/>
  <c r="AS79" i="30"/>
  <c r="AL79" i="30"/>
  <c r="AU79" i="30" s="1"/>
  <c r="Y90" i="85"/>
  <c r="X90" i="85"/>
  <c r="AS8" i="30"/>
  <c r="AL8" i="30"/>
  <c r="AU8" i="30" s="1"/>
  <c r="AJ77" i="86"/>
  <c r="AK77" i="86"/>
  <c r="AT77" i="86" s="1"/>
  <c r="AK35" i="86"/>
  <c r="AT35" i="86" s="1"/>
  <c r="AJ83" i="26"/>
  <c r="AK83" i="26"/>
  <c r="AT83" i="26" s="1"/>
  <c r="AJ53" i="26"/>
  <c r="AK53" i="26"/>
  <c r="AT53" i="26" s="1"/>
  <c r="AJ35" i="26"/>
  <c r="AK35" i="26"/>
  <c r="AT35" i="26" s="1"/>
  <c r="AJ29" i="26"/>
  <c r="AK29" i="26"/>
  <c r="AT29" i="26" s="1"/>
  <c r="AJ17" i="26"/>
  <c r="AK17" i="26"/>
  <c r="AT17" i="26" s="1"/>
  <c r="AJ11" i="26"/>
  <c r="AK11" i="26"/>
  <c r="AT11" i="26" s="1"/>
  <c r="AS64" i="30"/>
  <c r="AL64" i="30"/>
  <c r="AU64" i="30" s="1"/>
  <c r="AE84" i="89"/>
  <c r="AG84" i="89"/>
  <c r="AP84" i="89" s="1"/>
  <c r="AF84" i="89"/>
  <c r="AO84" i="89" s="1"/>
  <c r="W85" i="89"/>
  <c r="AG89" i="93"/>
  <c r="AP89" i="93" s="1"/>
  <c r="AF89" i="93"/>
  <c r="AO89" i="93" s="1"/>
  <c r="AE89" i="93"/>
  <c r="W90" i="93"/>
  <c r="AF89" i="38"/>
  <c r="AO89" i="38" s="1"/>
  <c r="AO91" i="38" s="1"/>
  <c r="AE89" i="38"/>
  <c r="AX89" i="38"/>
  <c r="S89" i="38" s="1"/>
  <c r="AC89" i="38" s="1"/>
  <c r="AG89" i="38"/>
  <c r="AP89" i="38" s="1"/>
  <c r="AP91" i="38" s="1"/>
  <c r="AS15" i="30"/>
  <c r="AL15" i="30"/>
  <c r="AU15" i="30" s="1"/>
  <c r="AS33" i="30"/>
  <c r="AL33" i="30"/>
  <c r="AU33" i="30" s="1"/>
  <c r="AS51" i="30"/>
  <c r="AL51" i="30"/>
  <c r="AU51" i="30" s="1"/>
  <c r="AS69" i="30"/>
  <c r="AL69" i="30"/>
  <c r="AU69" i="30" s="1"/>
  <c r="AS52" i="30"/>
  <c r="AL52" i="30"/>
  <c r="AU52" i="30" s="1"/>
  <c r="AJ89" i="38"/>
  <c r="AS89" i="38" s="1"/>
  <c r="AJ83" i="38"/>
  <c r="AK83" i="38"/>
  <c r="AT83" i="38" s="1"/>
  <c r="AJ77" i="38"/>
  <c r="AK77" i="38"/>
  <c r="AT77" i="38" s="1"/>
  <c r="AJ71" i="38"/>
  <c r="AK71" i="38"/>
  <c r="AT71" i="38" s="1"/>
  <c r="AJ65" i="38"/>
  <c r="AK65" i="38"/>
  <c r="AT65" i="38" s="1"/>
  <c r="AJ59" i="38"/>
  <c r="AK59" i="38"/>
  <c r="AT59" i="38" s="1"/>
  <c r="AJ47" i="38"/>
  <c r="AK47" i="38"/>
  <c r="AT47" i="38" s="1"/>
  <c r="AJ41" i="38"/>
  <c r="AK41" i="38"/>
  <c r="AT41" i="38" s="1"/>
  <c r="AJ35" i="38"/>
  <c r="AK35" i="38"/>
  <c r="AT35" i="38" s="1"/>
  <c r="AJ29" i="38"/>
  <c r="AK29" i="38"/>
  <c r="AT29" i="38" s="1"/>
  <c r="AK11" i="38"/>
  <c r="AT11" i="38" s="1"/>
  <c r="AJ11" i="38"/>
  <c r="AK5" i="38"/>
  <c r="AT5" i="38" s="1"/>
  <c r="AE89" i="37"/>
  <c r="W90" i="37"/>
  <c r="AF89" i="37"/>
  <c r="AO89" i="37" s="1"/>
  <c r="AG89" i="37"/>
  <c r="AP89" i="37" s="1"/>
  <c r="AS36" i="30"/>
  <c r="AL36" i="30"/>
  <c r="AU36" i="30" s="1"/>
  <c r="AS23" i="30"/>
  <c r="AL23" i="30"/>
  <c r="AU23" i="30" s="1"/>
  <c r="AS41" i="30"/>
  <c r="AL41" i="30"/>
  <c r="AU41" i="30" s="1"/>
  <c r="AS59" i="30"/>
  <c r="AL59" i="30"/>
  <c r="AU59" i="30" s="1"/>
  <c r="AS77" i="30"/>
  <c r="AL77" i="30"/>
  <c r="AU77" i="30" s="1"/>
  <c r="AK84" i="82"/>
  <c r="AT84" i="82" s="1"/>
  <c r="AK78" i="82"/>
  <c r="AT78" i="82" s="1"/>
  <c r="AK72" i="82"/>
  <c r="AT72" i="82" s="1"/>
  <c r="AJ72" i="82"/>
  <c r="AK66" i="82"/>
  <c r="AT66" i="82" s="1"/>
  <c r="AJ66" i="82"/>
  <c r="AK60" i="82"/>
  <c r="AT60" i="82" s="1"/>
  <c r="AK54" i="82"/>
  <c r="AT54" i="82" s="1"/>
  <c r="AJ54" i="82"/>
  <c r="AK48" i="82"/>
  <c r="AT48" i="82" s="1"/>
  <c r="AJ42" i="82"/>
  <c r="AK36" i="82"/>
  <c r="AT36" i="82" s="1"/>
  <c r="AJ30" i="82"/>
  <c r="AK30" i="82"/>
  <c r="AT30" i="82" s="1"/>
  <c r="AK24" i="82"/>
  <c r="AT24" i="82" s="1"/>
  <c r="AK18" i="82"/>
  <c r="AT18" i="82" s="1"/>
  <c r="AJ18" i="82"/>
  <c r="AK12" i="82"/>
  <c r="AT12" i="82" s="1"/>
  <c r="AN88" i="33"/>
  <c r="AI88" i="33"/>
  <c r="AR86" i="45"/>
  <c r="X91" i="81"/>
  <c r="Y91" i="81"/>
  <c r="AJ88" i="46"/>
  <c r="AK88" i="46"/>
  <c r="AT88" i="46" s="1"/>
  <c r="AJ82" i="46"/>
  <c r="AK82" i="46"/>
  <c r="AT82" i="46" s="1"/>
  <c r="AJ76" i="46"/>
  <c r="AK76" i="46"/>
  <c r="AT76" i="46" s="1"/>
  <c r="AJ70" i="46"/>
  <c r="AK70" i="46"/>
  <c r="AT70" i="46" s="1"/>
  <c r="AJ64" i="46"/>
  <c r="AK64" i="46"/>
  <c r="AT64" i="46" s="1"/>
  <c r="AJ58" i="46"/>
  <c r="AK58" i="46"/>
  <c r="AT58" i="46" s="1"/>
  <c r="AJ52" i="46"/>
  <c r="AK52" i="46"/>
  <c r="AT52" i="46" s="1"/>
  <c r="AJ46" i="46"/>
  <c r="AK46" i="46"/>
  <c r="AT46" i="46" s="1"/>
  <c r="AK40" i="46"/>
  <c r="AT40" i="46" s="1"/>
  <c r="AK34" i="46"/>
  <c r="AT34" i="46" s="1"/>
  <c r="AJ28" i="46"/>
  <c r="AK28" i="46"/>
  <c r="AT28" i="46" s="1"/>
  <c r="AJ22" i="46"/>
  <c r="AK22" i="46"/>
  <c r="AT22" i="46" s="1"/>
  <c r="AJ16" i="46"/>
  <c r="AK16" i="46"/>
  <c r="AT16" i="46" s="1"/>
  <c r="AJ10" i="46"/>
  <c r="AK10" i="46"/>
  <c r="AT10" i="46" s="1"/>
  <c r="AK5" i="46"/>
  <c r="AT5" i="46" s="1"/>
  <c r="AJ5" i="46"/>
  <c r="AI89" i="85"/>
  <c r="AN89" i="85"/>
  <c r="AS82" i="30"/>
  <c r="AL82" i="30"/>
  <c r="AU82" i="30" s="1"/>
  <c r="AJ83" i="86"/>
  <c r="AK83" i="86"/>
  <c r="AT83" i="86" s="1"/>
  <c r="AJ53" i="86"/>
  <c r="AK53" i="86"/>
  <c r="AT53" i="86" s="1"/>
  <c r="AK88" i="26"/>
  <c r="AT88" i="26" s="1"/>
  <c r="AK59" i="26"/>
  <c r="AT59" i="26" s="1"/>
  <c r="AJ47" i="26"/>
  <c r="AK47" i="26"/>
  <c r="AT47" i="26" s="1"/>
  <c r="AK23" i="26"/>
  <c r="AT23" i="26" s="1"/>
  <c r="AH89" i="78"/>
  <c r="AQ89" i="78" s="1"/>
  <c r="AQ91" i="78" s="1"/>
  <c r="AZ3" i="78"/>
  <c r="AX5" i="78" s="1"/>
  <c r="S5" i="78" s="1"/>
  <c r="AC5" i="78" s="1"/>
  <c r="AB6" i="78" s="1"/>
  <c r="AX8" i="78"/>
  <c r="S8" i="78" s="1"/>
  <c r="AC8" i="78" s="1"/>
  <c r="AB9" i="78" s="1"/>
  <c r="AX38" i="78"/>
  <c r="S38" i="78" s="1"/>
  <c r="AC38" i="78" s="1"/>
  <c r="AB39" i="78" s="1"/>
  <c r="AX41" i="78"/>
  <c r="S41" i="78" s="1"/>
  <c r="AC41" i="78" s="1"/>
  <c r="AB42" i="78" s="1"/>
  <c r="AX48" i="78"/>
  <c r="S48" i="78" s="1"/>
  <c r="AC48" i="78" s="1"/>
  <c r="AB49" i="78" s="1"/>
  <c r="AX49" i="78"/>
  <c r="S49" i="78" s="1"/>
  <c r="AC49" i="78" s="1"/>
  <c r="AB50" i="78" s="1"/>
  <c r="AX56" i="78"/>
  <c r="S56" i="78" s="1"/>
  <c r="AC56" i="78" s="1"/>
  <c r="AB57" i="78" s="1"/>
  <c r="AX59" i="78"/>
  <c r="S59" i="78" s="1"/>
  <c r="AC59" i="78" s="1"/>
  <c r="AB60" i="78" s="1"/>
  <c r="AX64" i="78"/>
  <c r="S64" i="78" s="1"/>
  <c r="AC64" i="78" s="1"/>
  <c r="AB65" i="78" s="1"/>
  <c r="AX65" i="78"/>
  <c r="S65" i="78" s="1"/>
  <c r="AC65" i="78" s="1"/>
  <c r="AB66" i="78" s="1"/>
  <c r="AX70" i="78"/>
  <c r="S70" i="78" s="1"/>
  <c r="AC70" i="78" s="1"/>
  <c r="AB71" i="78" s="1"/>
  <c r="AX71" i="78"/>
  <c r="S71" i="78" s="1"/>
  <c r="AC71" i="78" s="1"/>
  <c r="AB72" i="78" s="1"/>
  <c r="AX72" i="78"/>
  <c r="S72" i="78" s="1"/>
  <c r="AC72" i="78" s="1"/>
  <c r="AB73" i="78" s="1"/>
  <c r="AX76" i="78"/>
  <c r="S76" i="78" s="1"/>
  <c r="AC76" i="78" s="1"/>
  <c r="AB77" i="78" s="1"/>
  <c r="AX77" i="78"/>
  <c r="S77" i="78" s="1"/>
  <c r="AC77" i="78" s="1"/>
  <c r="AB78" i="78" s="1"/>
  <c r="AX78" i="78"/>
  <c r="S78" i="78" s="1"/>
  <c r="AC78" i="78" s="1"/>
  <c r="AB79" i="78" s="1"/>
  <c r="AX82" i="78"/>
  <c r="S82" i="78" s="1"/>
  <c r="AC82" i="78" s="1"/>
  <c r="AB83" i="78" s="1"/>
  <c r="AX83" i="78"/>
  <c r="S83" i="78" s="1"/>
  <c r="AC83" i="78" s="1"/>
  <c r="AB84" i="78" s="1"/>
  <c r="AX84" i="78"/>
  <c r="S84" i="78" s="1"/>
  <c r="AC84" i="78" s="1"/>
  <c r="AB85" i="78" s="1"/>
  <c r="AX85" i="78"/>
  <c r="S85" i="78" s="1"/>
  <c r="AC85" i="78" s="1"/>
  <c r="AB86" i="78" s="1"/>
  <c r="AX84" i="86"/>
  <c r="S84" i="86" s="1"/>
  <c r="AC84" i="86" s="1"/>
  <c r="AB85" i="86" s="1"/>
  <c r="AX81" i="86"/>
  <c r="S81" i="86" s="1"/>
  <c r="AC81" i="86" s="1"/>
  <c r="AB82" i="86" s="1"/>
  <c r="AX75" i="86"/>
  <c r="S75" i="86" s="1"/>
  <c r="AC75" i="86" s="1"/>
  <c r="AB76" i="86" s="1"/>
  <c r="AX69" i="86"/>
  <c r="S69" i="86" s="1"/>
  <c r="AC69" i="86" s="1"/>
  <c r="AB70" i="86" s="1"/>
  <c r="AX63" i="86"/>
  <c r="S63" i="86" s="1"/>
  <c r="AC63" i="86" s="1"/>
  <c r="AB64" i="86" s="1"/>
  <c r="AX57" i="86"/>
  <c r="S57" i="86" s="1"/>
  <c r="AC57" i="86" s="1"/>
  <c r="AB58" i="86" s="1"/>
  <c r="AX51" i="86"/>
  <c r="S51" i="86" s="1"/>
  <c r="AC51" i="86" s="1"/>
  <c r="AB52" i="86" s="1"/>
  <c r="AX45" i="86"/>
  <c r="S45" i="86" s="1"/>
  <c r="AC45" i="86" s="1"/>
  <c r="AB46" i="86" s="1"/>
  <c r="AX39" i="86"/>
  <c r="S39" i="86" s="1"/>
  <c r="AC39" i="86" s="1"/>
  <c r="AB40" i="86" s="1"/>
  <c r="AX33" i="86"/>
  <c r="S33" i="86" s="1"/>
  <c r="AC33" i="86" s="1"/>
  <c r="AB34" i="86" s="1"/>
  <c r="AX27" i="86"/>
  <c r="S27" i="86" s="1"/>
  <c r="AC27" i="86" s="1"/>
  <c r="AB28" i="86" s="1"/>
  <c r="AX21" i="86"/>
  <c r="S21" i="86" s="1"/>
  <c r="AC21" i="86" s="1"/>
  <c r="AB22" i="86" s="1"/>
  <c r="AX15" i="86"/>
  <c r="S15" i="86" s="1"/>
  <c r="AC15" i="86" s="1"/>
  <c r="AB16" i="86" s="1"/>
  <c r="AX9" i="86"/>
  <c r="S9" i="86" s="1"/>
  <c r="AC9" i="86" s="1"/>
  <c r="AB10" i="86" s="1"/>
  <c r="AX4" i="86"/>
  <c r="S4" i="86" s="1"/>
  <c r="AC4" i="86" s="1"/>
  <c r="AB5" i="86" s="1"/>
  <c r="Y87" i="29"/>
  <c r="X87" i="29"/>
  <c r="AS20" i="30"/>
  <c r="AL20" i="30"/>
  <c r="AU20" i="30" s="1"/>
  <c r="AS38" i="30"/>
  <c r="AL38" i="30"/>
  <c r="AU38" i="30" s="1"/>
  <c r="AS56" i="30"/>
  <c r="AL56" i="30"/>
  <c r="AU56" i="30" s="1"/>
  <c r="AS74" i="30"/>
  <c r="AL74" i="30"/>
  <c r="AU74" i="30" s="1"/>
  <c r="AX86" i="26"/>
  <c r="S86" i="26" s="1"/>
  <c r="AC86" i="26" s="1"/>
  <c r="AB87" i="26" s="1"/>
  <c r="AX81" i="26"/>
  <c r="S81" i="26" s="1"/>
  <c r="AC81" i="26" s="1"/>
  <c r="AB82" i="26" s="1"/>
  <c r="AX75" i="26"/>
  <c r="S75" i="26" s="1"/>
  <c r="AC75" i="26" s="1"/>
  <c r="AB76" i="26" s="1"/>
  <c r="AX69" i="26"/>
  <c r="S69" i="26" s="1"/>
  <c r="AC69" i="26" s="1"/>
  <c r="AB70" i="26" s="1"/>
  <c r="AX63" i="26"/>
  <c r="S63" i="26" s="1"/>
  <c r="AC63" i="26" s="1"/>
  <c r="AB64" i="26" s="1"/>
  <c r="AX57" i="26"/>
  <c r="S57" i="26" s="1"/>
  <c r="AC57" i="26" s="1"/>
  <c r="AB58" i="26" s="1"/>
  <c r="AX51" i="26"/>
  <c r="S51" i="26" s="1"/>
  <c r="AC51" i="26" s="1"/>
  <c r="AB52" i="26" s="1"/>
  <c r="AX45" i="26"/>
  <c r="S45" i="26" s="1"/>
  <c r="AC45" i="26" s="1"/>
  <c r="AB46" i="26" s="1"/>
  <c r="AX39" i="26"/>
  <c r="S39" i="26" s="1"/>
  <c r="AC39" i="26" s="1"/>
  <c r="AB40" i="26" s="1"/>
  <c r="AX33" i="26"/>
  <c r="S33" i="26" s="1"/>
  <c r="AC33" i="26" s="1"/>
  <c r="AB34" i="26" s="1"/>
  <c r="AX27" i="26"/>
  <c r="S27" i="26" s="1"/>
  <c r="AC27" i="26" s="1"/>
  <c r="AB28" i="26" s="1"/>
  <c r="AX21" i="26"/>
  <c r="S21" i="26" s="1"/>
  <c r="AC21" i="26" s="1"/>
  <c r="AB22" i="26" s="1"/>
  <c r="AX15" i="26"/>
  <c r="S15" i="26" s="1"/>
  <c r="AC15" i="26" s="1"/>
  <c r="AB16" i="26" s="1"/>
  <c r="AX9" i="26"/>
  <c r="S9" i="26" s="1"/>
  <c r="AC9" i="26" s="1"/>
  <c r="AB10" i="26" s="1"/>
  <c r="AX4" i="26"/>
  <c r="S4" i="26" s="1"/>
  <c r="AC4" i="26" s="1"/>
  <c r="AB5" i="26" s="1"/>
  <c r="AS10" i="30"/>
  <c r="AL10" i="30"/>
  <c r="AU10" i="30" s="1"/>
  <c r="AS3" i="30"/>
  <c r="AL3" i="30"/>
  <c r="AU3" i="30" s="1"/>
  <c r="AS48" i="30"/>
  <c r="AL48" i="30"/>
  <c r="AU48" i="30" s="1"/>
  <c r="AJ86" i="38"/>
  <c r="AK86" i="38"/>
  <c r="AT86" i="38" s="1"/>
  <c r="AJ82" i="38"/>
  <c r="AK82" i="38"/>
  <c r="AT82" i="38" s="1"/>
  <c r="AJ76" i="38"/>
  <c r="AK76" i="38"/>
  <c r="AT76" i="38" s="1"/>
  <c r="AJ70" i="38"/>
  <c r="AK70" i="38"/>
  <c r="AT70" i="38" s="1"/>
  <c r="AJ64" i="38"/>
  <c r="AK64" i="38"/>
  <c r="AT64" i="38" s="1"/>
  <c r="AJ46" i="38"/>
  <c r="AJ40" i="38"/>
  <c r="AK40" i="38"/>
  <c r="AT40" i="38" s="1"/>
  <c r="AJ34" i="38"/>
  <c r="AK34" i="38"/>
  <c r="AT34" i="38" s="1"/>
  <c r="AJ28" i="38"/>
  <c r="AK28" i="38"/>
  <c r="AT28" i="38" s="1"/>
  <c r="AK16" i="38"/>
  <c r="AT16" i="38" s="1"/>
  <c r="AJ10" i="38"/>
  <c r="AK10" i="38"/>
  <c r="AT10" i="38" s="1"/>
  <c r="AS22" i="30"/>
  <c r="AL22" i="30"/>
  <c r="AU22" i="30" s="1"/>
  <c r="AS76" i="30"/>
  <c r="AL76" i="30"/>
  <c r="AU76" i="30" s="1"/>
  <c r="AG89" i="46"/>
  <c r="AP89" i="46" s="1"/>
  <c r="AP91" i="46" s="1"/>
  <c r="AF89" i="46"/>
  <c r="AO89" i="46" s="1"/>
  <c r="AO91" i="46" s="1"/>
  <c r="AE89" i="46"/>
  <c r="AX89" i="46"/>
  <c r="S89" i="46" s="1"/>
  <c r="AC89" i="46" s="1"/>
  <c r="AJ83" i="82"/>
  <c r="AK83" i="82"/>
  <c r="AT83" i="82" s="1"/>
  <c r="AJ71" i="82"/>
  <c r="AK71" i="82"/>
  <c r="AT71" i="82" s="1"/>
  <c r="AJ65" i="82"/>
  <c r="AK65" i="82"/>
  <c r="AT65" i="82" s="1"/>
  <c r="AJ59" i="82"/>
  <c r="AK59" i="82"/>
  <c r="AT59" i="82" s="1"/>
  <c r="AJ53" i="82"/>
  <c r="AK53" i="82"/>
  <c r="AT53" i="82" s="1"/>
  <c r="AJ47" i="82"/>
  <c r="AK47" i="82"/>
  <c r="AT47" i="82" s="1"/>
  <c r="AX40" i="82"/>
  <c r="S40" i="82" s="1"/>
  <c r="AC40" i="82" s="1"/>
  <c r="AB41" i="82" s="1"/>
  <c r="AX34" i="82"/>
  <c r="S34" i="82" s="1"/>
  <c r="AC34" i="82" s="1"/>
  <c r="AB35" i="82" s="1"/>
  <c r="AX28" i="82"/>
  <c r="S28" i="82" s="1"/>
  <c r="AC28" i="82" s="1"/>
  <c r="AB29" i="82" s="1"/>
  <c r="AX22" i="82"/>
  <c r="S22" i="82" s="1"/>
  <c r="AC22" i="82" s="1"/>
  <c r="AB23" i="82" s="1"/>
  <c r="AX16" i="82"/>
  <c r="S16" i="82" s="1"/>
  <c r="AC16" i="82" s="1"/>
  <c r="AB17" i="82" s="1"/>
  <c r="AX10" i="82"/>
  <c r="S10" i="82" s="1"/>
  <c r="AC10" i="82" s="1"/>
  <c r="AB11" i="82" s="1"/>
  <c r="AX4" i="82"/>
  <c r="S4" i="82" s="1"/>
  <c r="AC4" i="82" s="1"/>
  <c r="AB5" i="82" s="1"/>
  <c r="AS42" i="30"/>
  <c r="AL42" i="30"/>
  <c r="AU42" i="30" s="1"/>
  <c r="AI89" i="41"/>
  <c r="AN89" i="41"/>
  <c r="AJ85" i="46"/>
  <c r="AK85" i="46"/>
  <c r="AT85" i="46" s="1"/>
  <c r="AK81" i="46"/>
  <c r="AT81" i="46" s="1"/>
  <c r="AJ81" i="46"/>
  <c r="AK75" i="46"/>
  <c r="AT75" i="46" s="1"/>
  <c r="AJ75" i="46"/>
  <c r="AK69" i="46"/>
  <c r="AT69" i="46" s="1"/>
  <c r="AJ69" i="46"/>
  <c r="AK63" i="46"/>
  <c r="AT63" i="46" s="1"/>
  <c r="AJ63" i="46"/>
  <c r="AK57" i="46"/>
  <c r="AT57" i="46" s="1"/>
  <c r="AJ57" i="46"/>
  <c r="AK45" i="46"/>
  <c r="AT45" i="46" s="1"/>
  <c r="AJ45" i="46"/>
  <c r="AK39" i="46"/>
  <c r="AT39" i="46" s="1"/>
  <c r="AJ39" i="46"/>
  <c r="AK33" i="46"/>
  <c r="AT33" i="46" s="1"/>
  <c r="AK27" i="46"/>
  <c r="AT27" i="46" s="1"/>
  <c r="AJ27" i="46"/>
  <c r="AJ21" i="46"/>
  <c r="AK21" i="46"/>
  <c r="AT21" i="46" s="1"/>
  <c r="AK15" i="46"/>
  <c r="AT15" i="46" s="1"/>
  <c r="AJ15" i="46"/>
  <c r="AJ9" i="46"/>
  <c r="AK9" i="46"/>
  <c r="AT9" i="46" s="1"/>
  <c r="AB4" i="46"/>
  <c r="AJ3" i="46"/>
  <c r="AR85" i="74"/>
  <c r="AJ13" i="30"/>
  <c r="AS31" i="30"/>
  <c r="AL31" i="30"/>
  <c r="AU31" i="30" s="1"/>
  <c r="AS49" i="30"/>
  <c r="AL49" i="30"/>
  <c r="AU49" i="30" s="1"/>
  <c r="AS67" i="30"/>
  <c r="AL67" i="30"/>
  <c r="AU67" i="30" s="1"/>
  <c r="AK71" i="86"/>
  <c r="AT71" i="86" s="1"/>
  <c r="AJ41" i="86"/>
  <c r="AK41" i="86"/>
  <c r="AT41" i="86" s="1"/>
  <c r="AX80" i="86"/>
  <c r="S80" i="86" s="1"/>
  <c r="AC80" i="86" s="1"/>
  <c r="AB81" i="86" s="1"/>
  <c r="AX50" i="86"/>
  <c r="S50" i="86" s="1"/>
  <c r="AC50" i="86" s="1"/>
  <c r="AB51" i="86" s="1"/>
  <c r="AX26" i="86"/>
  <c r="S26" i="86" s="1"/>
  <c r="AC26" i="86" s="1"/>
  <c r="AB27" i="86" s="1"/>
  <c r="AX20" i="86"/>
  <c r="S20" i="86" s="1"/>
  <c r="AC20" i="86" s="1"/>
  <c r="AB21" i="86" s="1"/>
  <c r="AX8" i="86"/>
  <c r="S8" i="86" s="1"/>
  <c r="AC8" i="86" s="1"/>
  <c r="AB9" i="86" s="1"/>
  <c r="AX3" i="86"/>
  <c r="S3" i="86" s="1"/>
  <c r="AC3" i="86" s="1"/>
  <c r="AF88" i="34"/>
  <c r="AO88" i="34" s="1"/>
  <c r="AE88" i="34"/>
  <c r="W89" i="34"/>
  <c r="AG88" i="34"/>
  <c r="AP88" i="34" s="1"/>
  <c r="AN86" i="29"/>
  <c r="AI86" i="29"/>
  <c r="AX84" i="26"/>
  <c r="S84" i="26" s="1"/>
  <c r="AC84" i="26" s="1"/>
  <c r="AB85" i="26" s="1"/>
  <c r="AX80" i="26"/>
  <c r="S80" i="26" s="1"/>
  <c r="AC80" i="26" s="1"/>
  <c r="AB81" i="26" s="1"/>
  <c r="AX74" i="26"/>
  <c r="S74" i="26" s="1"/>
  <c r="AC74" i="26" s="1"/>
  <c r="AB75" i="26" s="1"/>
  <c r="AX68" i="26"/>
  <c r="S68" i="26" s="1"/>
  <c r="AC68" i="26" s="1"/>
  <c r="AB69" i="26" s="1"/>
  <c r="AX62" i="26"/>
  <c r="S62" i="26" s="1"/>
  <c r="AC62" i="26" s="1"/>
  <c r="AB63" i="26" s="1"/>
  <c r="AX56" i="26"/>
  <c r="S56" i="26" s="1"/>
  <c r="AC56" i="26" s="1"/>
  <c r="AB57" i="26" s="1"/>
  <c r="AX50" i="26"/>
  <c r="S50" i="26" s="1"/>
  <c r="AC50" i="26" s="1"/>
  <c r="AB51" i="26" s="1"/>
  <c r="AX44" i="26"/>
  <c r="S44" i="26" s="1"/>
  <c r="AC44" i="26" s="1"/>
  <c r="AB45" i="26" s="1"/>
  <c r="AX38" i="26"/>
  <c r="S38" i="26" s="1"/>
  <c r="AC38" i="26" s="1"/>
  <c r="AB39" i="26" s="1"/>
  <c r="AX32" i="26"/>
  <c r="S32" i="26" s="1"/>
  <c r="AC32" i="26" s="1"/>
  <c r="AB33" i="26" s="1"/>
  <c r="AX26" i="26"/>
  <c r="S26" i="26" s="1"/>
  <c r="AC26" i="26" s="1"/>
  <c r="AB27" i="26" s="1"/>
  <c r="AX20" i="26"/>
  <c r="S20" i="26" s="1"/>
  <c r="AC20" i="26" s="1"/>
  <c r="AB21" i="26" s="1"/>
  <c r="AX14" i="26"/>
  <c r="S14" i="26" s="1"/>
  <c r="AC14" i="26" s="1"/>
  <c r="AB15" i="26" s="1"/>
  <c r="AX8" i="26"/>
  <c r="S8" i="26" s="1"/>
  <c r="AC8" i="26" s="1"/>
  <c r="AB9" i="26" s="1"/>
  <c r="AX3" i="26"/>
  <c r="S3" i="26" s="1"/>
  <c r="AC3" i="26" s="1"/>
  <c r="AS34" i="30"/>
  <c r="AL34" i="30"/>
  <c r="AU34" i="30" s="1"/>
  <c r="AJ4" i="30"/>
  <c r="AK4" i="30"/>
  <c r="AT4" i="30" s="1"/>
  <c r="AT91" i="30" s="1"/>
  <c r="AS21" i="30"/>
  <c r="AL21" i="30"/>
  <c r="AU21" i="30" s="1"/>
  <c r="AS39" i="30"/>
  <c r="AL39" i="30"/>
  <c r="AU39" i="30" s="1"/>
  <c r="AS57" i="30"/>
  <c r="AL57" i="30"/>
  <c r="AU57" i="30" s="1"/>
  <c r="AS75" i="30"/>
  <c r="AL75" i="30"/>
  <c r="AU75" i="30" s="1"/>
  <c r="AS70" i="30"/>
  <c r="AL70" i="30"/>
  <c r="AU70" i="30" s="1"/>
  <c r="AJ87" i="38"/>
  <c r="AK87" i="38"/>
  <c r="AT87" i="38" s="1"/>
  <c r="AJ81" i="38"/>
  <c r="AK81" i="38"/>
  <c r="AT81" i="38" s="1"/>
  <c r="AJ75" i="38"/>
  <c r="AK75" i="38"/>
  <c r="AT75" i="38" s="1"/>
  <c r="AJ69" i="38"/>
  <c r="AK69" i="38"/>
  <c r="AT69" i="38" s="1"/>
  <c r="AK57" i="38"/>
  <c r="AT57" i="38" s="1"/>
  <c r="AJ51" i="38"/>
  <c r="AK51" i="38"/>
  <c r="AT51" i="38" s="1"/>
  <c r="AK45" i="38"/>
  <c r="AT45" i="38" s="1"/>
  <c r="AJ39" i="38"/>
  <c r="AK39" i="38"/>
  <c r="AT39" i="38" s="1"/>
  <c r="AJ33" i="38"/>
  <c r="AK33" i="38"/>
  <c r="AT33" i="38" s="1"/>
  <c r="AJ27" i="38"/>
  <c r="AK27" i="38"/>
  <c r="AT27" i="38" s="1"/>
  <c r="AK21" i="38"/>
  <c r="AT21" i="38" s="1"/>
  <c r="AJ15" i="38"/>
  <c r="AK15" i="38"/>
  <c r="AT15" i="38" s="1"/>
  <c r="AJ9" i="38"/>
  <c r="AK9" i="38"/>
  <c r="AT9" i="38" s="1"/>
  <c r="AJ3" i="38"/>
  <c r="AB4" i="38"/>
  <c r="AS66" i="30"/>
  <c r="AL66" i="30"/>
  <c r="AU66" i="30" s="1"/>
  <c r="AS29" i="30"/>
  <c r="AL29" i="30"/>
  <c r="AU29" i="30" s="1"/>
  <c r="AS47" i="30"/>
  <c r="AL47" i="30"/>
  <c r="AU47" i="30" s="1"/>
  <c r="AS65" i="30"/>
  <c r="AL65" i="30"/>
  <c r="AU65" i="30" s="1"/>
  <c r="AS83" i="30"/>
  <c r="AL83" i="30"/>
  <c r="AU83" i="30" s="1"/>
  <c r="AJ89" i="82"/>
  <c r="AS89" i="82" s="1"/>
  <c r="AK89" i="82"/>
  <c r="AT89" i="82" s="1"/>
  <c r="AJ82" i="82"/>
  <c r="AK82" i="82"/>
  <c r="AT82" i="82" s="1"/>
  <c r="AK76" i="82"/>
  <c r="AT76" i="82" s="1"/>
  <c r="AJ70" i="82"/>
  <c r="AK70" i="82"/>
  <c r="AT70" i="82" s="1"/>
  <c r="AK58" i="82"/>
  <c r="AT58" i="82" s="1"/>
  <c r="AJ58" i="82"/>
  <c r="AJ52" i="82"/>
  <c r="AK52" i="82"/>
  <c r="AT52" i="82" s="1"/>
  <c r="AJ46" i="82"/>
  <c r="AK46" i="82"/>
  <c r="AT46" i="82" s="1"/>
  <c r="AK40" i="82"/>
  <c r="AT40" i="82" s="1"/>
  <c r="AK34" i="82"/>
  <c r="AT34" i="82" s="1"/>
  <c r="AJ28" i="82"/>
  <c r="AK16" i="82"/>
  <c r="AT16" i="82" s="1"/>
  <c r="AK10" i="82"/>
  <c r="AT10" i="82" s="1"/>
  <c r="AI90" i="81"/>
  <c r="AN90" i="81"/>
  <c r="AI89" i="86"/>
  <c r="AN89" i="86"/>
  <c r="AN91" i="86" s="1"/>
  <c r="AJ86" i="46"/>
  <c r="AK86" i="46"/>
  <c r="AT86" i="46" s="1"/>
  <c r="AJ80" i="46"/>
  <c r="AK80" i="46"/>
  <c r="AT80" i="46" s="1"/>
  <c r="AJ68" i="46"/>
  <c r="AK68" i="46"/>
  <c r="AT68" i="46" s="1"/>
  <c r="AJ62" i="46"/>
  <c r="AK62" i="46"/>
  <c r="AT62" i="46" s="1"/>
  <c r="AJ56" i="46"/>
  <c r="AK56" i="46"/>
  <c r="AT56" i="46" s="1"/>
  <c r="AJ44" i="46"/>
  <c r="AK44" i="46"/>
  <c r="AT44" i="46" s="1"/>
  <c r="AJ38" i="46"/>
  <c r="AK38" i="46"/>
  <c r="AT38" i="46" s="1"/>
  <c r="AJ32" i="46"/>
  <c r="AK32" i="46"/>
  <c r="AT32" i="46" s="1"/>
  <c r="AJ26" i="46"/>
  <c r="AK26" i="46"/>
  <c r="AT26" i="46" s="1"/>
  <c r="AJ20" i="46"/>
  <c r="AK20" i="46"/>
  <c r="AT20" i="46" s="1"/>
  <c r="AJ8" i="46"/>
  <c r="AK8" i="46"/>
  <c r="AT8" i="46" s="1"/>
  <c r="AS86" i="30"/>
  <c r="AL86" i="30"/>
  <c r="AU86" i="30" s="1"/>
  <c r="AS12" i="30"/>
  <c r="AL12" i="30"/>
  <c r="AU12" i="30" s="1"/>
  <c r="AJ65" i="86"/>
  <c r="AK65" i="86"/>
  <c r="AT65" i="86" s="1"/>
  <c r="AJ29" i="86"/>
  <c r="AK29" i="86"/>
  <c r="AT29" i="86" s="1"/>
  <c r="AJ71" i="26"/>
  <c r="AK71" i="26"/>
  <c r="AT71" i="26" s="1"/>
  <c r="AX86" i="86"/>
  <c r="S86" i="86" s="1"/>
  <c r="AC86" i="86" s="1"/>
  <c r="AB87" i="86" s="1"/>
  <c r="AX74" i="86"/>
  <c r="S74" i="86" s="1"/>
  <c r="AC74" i="86" s="1"/>
  <c r="AB75" i="86" s="1"/>
  <c r="AX56" i="86"/>
  <c r="S56" i="86" s="1"/>
  <c r="AC56" i="86" s="1"/>
  <c r="AB57" i="86" s="1"/>
  <c r="AX32" i="86"/>
  <c r="S32" i="86" s="1"/>
  <c r="AC32" i="86" s="1"/>
  <c r="AB33" i="86" s="1"/>
  <c r="AX14" i="86"/>
  <c r="S14" i="86" s="1"/>
  <c r="AC14" i="86" s="1"/>
  <c r="AB15" i="86" s="1"/>
  <c r="AH87" i="45"/>
  <c r="AQ87" i="45" s="1"/>
  <c r="AX87" i="86"/>
  <c r="S87" i="86" s="1"/>
  <c r="AC87" i="86" s="1"/>
  <c r="AB88" i="86" s="1"/>
  <c r="AX79" i="86"/>
  <c r="S79" i="86" s="1"/>
  <c r="AC79" i="86" s="1"/>
  <c r="AB80" i="86" s="1"/>
  <c r="AX73" i="86"/>
  <c r="S73" i="86" s="1"/>
  <c r="AC73" i="86" s="1"/>
  <c r="AB74" i="86" s="1"/>
  <c r="AX67" i="86"/>
  <c r="S67" i="86" s="1"/>
  <c r="AC67" i="86" s="1"/>
  <c r="AB68" i="86" s="1"/>
  <c r="AX61" i="86"/>
  <c r="S61" i="86" s="1"/>
  <c r="AC61" i="86" s="1"/>
  <c r="AB62" i="86" s="1"/>
  <c r="AX55" i="86"/>
  <c r="S55" i="86" s="1"/>
  <c r="AC55" i="86" s="1"/>
  <c r="AB56" i="86" s="1"/>
  <c r="AX49" i="86"/>
  <c r="S49" i="86" s="1"/>
  <c r="AC49" i="86" s="1"/>
  <c r="AB50" i="86" s="1"/>
  <c r="AX43" i="86"/>
  <c r="S43" i="86" s="1"/>
  <c r="AC43" i="86" s="1"/>
  <c r="AB44" i="86" s="1"/>
  <c r="AX37" i="86"/>
  <c r="S37" i="86" s="1"/>
  <c r="AC37" i="86" s="1"/>
  <c r="AB38" i="86" s="1"/>
  <c r="AX31" i="86"/>
  <c r="S31" i="86" s="1"/>
  <c r="AC31" i="86" s="1"/>
  <c r="AB32" i="86" s="1"/>
  <c r="AX25" i="86"/>
  <c r="S25" i="86" s="1"/>
  <c r="AC25" i="86" s="1"/>
  <c r="AB26" i="86" s="1"/>
  <c r="AX19" i="86"/>
  <c r="S19" i="86" s="1"/>
  <c r="AC19" i="86" s="1"/>
  <c r="AB20" i="86" s="1"/>
  <c r="AX13" i="86"/>
  <c r="S13" i="86" s="1"/>
  <c r="AC13" i="86" s="1"/>
  <c r="AB14" i="86" s="1"/>
  <c r="AX7" i="86"/>
  <c r="S7" i="86" s="1"/>
  <c r="AC7" i="86" s="1"/>
  <c r="AB8" i="86" s="1"/>
  <c r="AG90" i="73"/>
  <c r="AP90" i="73" s="1"/>
  <c r="AF90" i="73"/>
  <c r="AO90" i="73" s="1"/>
  <c r="AE90" i="73"/>
  <c r="W91" i="73"/>
  <c r="AS26" i="30"/>
  <c r="AL26" i="30"/>
  <c r="AU26" i="30" s="1"/>
  <c r="AS44" i="30"/>
  <c r="AL44" i="30"/>
  <c r="AU44" i="30" s="1"/>
  <c r="AS62" i="30"/>
  <c r="AL62" i="30"/>
  <c r="AU62" i="30" s="1"/>
  <c r="AS80" i="30"/>
  <c r="AL80" i="30"/>
  <c r="AU80" i="30" s="1"/>
  <c r="AX85" i="26"/>
  <c r="S85" i="26" s="1"/>
  <c r="AC85" i="26" s="1"/>
  <c r="AB86" i="26" s="1"/>
  <c r="AX79" i="26"/>
  <c r="S79" i="26" s="1"/>
  <c r="AC79" i="26" s="1"/>
  <c r="AB80" i="26" s="1"/>
  <c r="AX73" i="26"/>
  <c r="S73" i="26" s="1"/>
  <c r="AC73" i="26" s="1"/>
  <c r="AB74" i="26" s="1"/>
  <c r="AX67" i="26"/>
  <c r="S67" i="26" s="1"/>
  <c r="AC67" i="26" s="1"/>
  <c r="AB68" i="26" s="1"/>
  <c r="AX61" i="26"/>
  <c r="S61" i="26" s="1"/>
  <c r="AC61" i="26" s="1"/>
  <c r="AB62" i="26" s="1"/>
  <c r="AX55" i="26"/>
  <c r="S55" i="26" s="1"/>
  <c r="AC55" i="26" s="1"/>
  <c r="AB56" i="26" s="1"/>
  <c r="AX49" i="26"/>
  <c r="S49" i="26" s="1"/>
  <c r="AC49" i="26" s="1"/>
  <c r="AB50" i="26" s="1"/>
  <c r="AX43" i="26"/>
  <c r="S43" i="26" s="1"/>
  <c r="AC43" i="26" s="1"/>
  <c r="AB44" i="26" s="1"/>
  <c r="AX37" i="26"/>
  <c r="S37" i="26" s="1"/>
  <c r="AC37" i="26" s="1"/>
  <c r="AB38" i="26" s="1"/>
  <c r="AX31" i="26"/>
  <c r="S31" i="26" s="1"/>
  <c r="AC31" i="26" s="1"/>
  <c r="AB32" i="26" s="1"/>
  <c r="AX25" i="26"/>
  <c r="S25" i="26" s="1"/>
  <c r="AC25" i="26" s="1"/>
  <c r="AB26" i="26" s="1"/>
  <c r="AX19" i="26"/>
  <c r="S19" i="26" s="1"/>
  <c r="AC19" i="26" s="1"/>
  <c r="AB20" i="26" s="1"/>
  <c r="AX13" i="26"/>
  <c r="S13" i="26" s="1"/>
  <c r="AC13" i="26" s="1"/>
  <c r="AB14" i="26" s="1"/>
  <c r="AX7" i="26"/>
  <c r="S7" i="26" s="1"/>
  <c r="AC7" i="26" s="1"/>
  <c r="AB8" i="26" s="1"/>
  <c r="AS18" i="30"/>
  <c r="AL18" i="30"/>
  <c r="AU18" i="30" s="1"/>
  <c r="AH86" i="74"/>
  <c r="AQ86" i="74" s="1"/>
  <c r="AS9" i="30"/>
  <c r="AL9" i="30"/>
  <c r="AU9" i="30" s="1"/>
  <c r="AS84" i="30"/>
  <c r="AL84" i="30"/>
  <c r="AU84" i="30" s="1"/>
  <c r="AJ85" i="38"/>
  <c r="AK85" i="38"/>
  <c r="AT85" i="38" s="1"/>
  <c r="AJ80" i="38"/>
  <c r="AK80" i="38"/>
  <c r="AT80" i="38" s="1"/>
  <c r="AJ74" i="38"/>
  <c r="AK74" i="38"/>
  <c r="AT74" i="38" s="1"/>
  <c r="AJ68" i="38"/>
  <c r="AK68" i="38"/>
  <c r="AT68" i="38" s="1"/>
  <c r="AK62" i="38"/>
  <c r="AT62" i="38" s="1"/>
  <c r="AJ56" i="38"/>
  <c r="AK56" i="38"/>
  <c r="AT56" i="38" s="1"/>
  <c r="AJ50" i="38"/>
  <c r="AK50" i="38"/>
  <c r="AT50" i="38" s="1"/>
  <c r="AX43" i="38"/>
  <c r="S43" i="38" s="1"/>
  <c r="AC43" i="38" s="1"/>
  <c r="AB44" i="38" s="1"/>
  <c r="AX37" i="38"/>
  <c r="S37" i="38" s="1"/>
  <c r="AC37" i="38" s="1"/>
  <c r="AB38" i="38" s="1"/>
  <c r="AX31" i="38"/>
  <c r="S31" i="38" s="1"/>
  <c r="AC31" i="38" s="1"/>
  <c r="AB32" i="38" s="1"/>
  <c r="AX25" i="38"/>
  <c r="S25" i="38" s="1"/>
  <c r="AC25" i="38" s="1"/>
  <c r="AB26" i="38" s="1"/>
  <c r="AX19" i="38"/>
  <c r="S19" i="38" s="1"/>
  <c r="AC19" i="38" s="1"/>
  <c r="AB20" i="38" s="1"/>
  <c r="AX13" i="38"/>
  <c r="S13" i="38" s="1"/>
  <c r="AC13" i="38" s="1"/>
  <c r="AB14" i="38" s="1"/>
  <c r="AX7" i="38"/>
  <c r="S7" i="38" s="1"/>
  <c r="AC7" i="38" s="1"/>
  <c r="AB8" i="38" s="1"/>
  <c r="AS40" i="30"/>
  <c r="AL40" i="30"/>
  <c r="AU40" i="30" s="1"/>
  <c r="AS85" i="30"/>
  <c r="AL85" i="30"/>
  <c r="AU85" i="30" s="1"/>
  <c r="AS88" i="30"/>
  <c r="AL88" i="30"/>
  <c r="AU88" i="30" s="1"/>
  <c r="AX84" i="82"/>
  <c r="S84" i="82" s="1"/>
  <c r="AC84" i="82" s="1"/>
  <c r="AB85" i="82" s="1"/>
  <c r="AX80" i="82"/>
  <c r="S80" i="82" s="1"/>
  <c r="AC80" i="82" s="1"/>
  <c r="AB81" i="82" s="1"/>
  <c r="AX74" i="82"/>
  <c r="S74" i="82" s="1"/>
  <c r="AC74" i="82" s="1"/>
  <c r="AB75" i="82" s="1"/>
  <c r="AX68" i="82"/>
  <c r="S68" i="82" s="1"/>
  <c r="AC68" i="82" s="1"/>
  <c r="AB69" i="82" s="1"/>
  <c r="AX62" i="82"/>
  <c r="S62" i="82" s="1"/>
  <c r="AC62" i="82" s="1"/>
  <c r="AB63" i="82" s="1"/>
  <c r="AX56" i="82"/>
  <c r="S56" i="82" s="1"/>
  <c r="AC56" i="82" s="1"/>
  <c r="AB57" i="82" s="1"/>
  <c r="AX50" i="82"/>
  <c r="S50" i="82" s="1"/>
  <c r="AC50" i="82" s="1"/>
  <c r="AB51" i="82" s="1"/>
  <c r="AX44" i="82"/>
  <c r="S44" i="82" s="1"/>
  <c r="AC44" i="82" s="1"/>
  <c r="AB45" i="82" s="1"/>
  <c r="AX38" i="82"/>
  <c r="S38" i="82" s="1"/>
  <c r="AC38" i="82" s="1"/>
  <c r="AB39" i="82" s="1"/>
  <c r="AX32" i="82"/>
  <c r="S32" i="82" s="1"/>
  <c r="AC32" i="82" s="1"/>
  <c r="AB33" i="82" s="1"/>
  <c r="AX26" i="82"/>
  <c r="S26" i="82" s="1"/>
  <c r="AC26" i="82" s="1"/>
  <c r="AB27" i="82" s="1"/>
  <c r="AX20" i="82"/>
  <c r="S20" i="82" s="1"/>
  <c r="AC20" i="82" s="1"/>
  <c r="AB21" i="82" s="1"/>
  <c r="AX14" i="82"/>
  <c r="S14" i="82" s="1"/>
  <c r="AC14" i="82" s="1"/>
  <c r="AB15" i="82" s="1"/>
  <c r="AX8" i="82"/>
  <c r="S8" i="82" s="1"/>
  <c r="AC8" i="82" s="1"/>
  <c r="AB9" i="82" s="1"/>
  <c r="AX3" i="82"/>
  <c r="S3" i="82" s="1"/>
  <c r="AC3" i="82" s="1"/>
  <c r="AS72" i="30"/>
  <c r="AL72" i="30"/>
  <c r="AU72" i="30" s="1"/>
  <c r="AR91" i="77"/>
  <c r="AS30" i="30"/>
  <c r="AL30" i="30"/>
  <c r="AU30" i="30" s="1"/>
  <c r="AH92" i="77"/>
  <c r="AQ92" i="77" s="1"/>
  <c r="AJ89" i="46"/>
  <c r="AS89" i="46" s="1"/>
  <c r="AK89" i="46"/>
  <c r="AT89" i="46" s="1"/>
  <c r="AJ79" i="46"/>
  <c r="AK79" i="46"/>
  <c r="AT79" i="46" s="1"/>
  <c r="AK73" i="46"/>
  <c r="AT73" i="46" s="1"/>
  <c r="AJ67" i="46"/>
  <c r="AK67" i="46"/>
  <c r="AT67" i="46" s="1"/>
  <c r="AJ55" i="46"/>
  <c r="AK55" i="46"/>
  <c r="AT55" i="46" s="1"/>
  <c r="AK49" i="46"/>
  <c r="AT49" i="46" s="1"/>
  <c r="AJ43" i="46"/>
  <c r="AK43" i="46"/>
  <c r="AT43" i="46" s="1"/>
  <c r="AJ37" i="46"/>
  <c r="AK37" i="46"/>
  <c r="AT37" i="46" s="1"/>
  <c r="AJ31" i="46"/>
  <c r="AK31" i="46"/>
  <c r="AT31" i="46" s="1"/>
  <c r="AJ25" i="46"/>
  <c r="AK25" i="46"/>
  <c r="AT25" i="46" s="1"/>
  <c r="AJ19" i="46"/>
  <c r="AK19" i="46"/>
  <c r="AT19" i="46" s="1"/>
  <c r="AX12" i="46"/>
  <c r="S12" i="46" s="1"/>
  <c r="AC12" i="46" s="1"/>
  <c r="AB13" i="46" s="1"/>
  <c r="AS19" i="30"/>
  <c r="AL19" i="30"/>
  <c r="AU19" i="30" s="1"/>
  <c r="AS37" i="30"/>
  <c r="AL37" i="30"/>
  <c r="AU37" i="30" s="1"/>
  <c r="AS55" i="30"/>
  <c r="AL55" i="30"/>
  <c r="AU55" i="30" s="1"/>
  <c r="AS73" i="30"/>
  <c r="AL73" i="30"/>
  <c r="AU73" i="30" s="1"/>
  <c r="AN89" i="26"/>
  <c r="AN91" i="26" s="1"/>
  <c r="AI89" i="26"/>
  <c r="X90" i="25"/>
  <c r="Y90" i="25"/>
  <c r="AJ47" i="86"/>
  <c r="AK47" i="86"/>
  <c r="AT47" i="86" s="1"/>
  <c r="AJ23" i="86"/>
  <c r="AK23" i="86"/>
  <c r="AT23" i="86" s="1"/>
  <c r="AJ77" i="26"/>
  <c r="AK77" i="26"/>
  <c r="AT77" i="26" s="1"/>
  <c r="AX62" i="86"/>
  <c r="S62" i="86" s="1"/>
  <c r="AC62" i="86" s="1"/>
  <c r="AB63" i="86" s="1"/>
  <c r="AX44" i="86"/>
  <c r="S44" i="86" s="1"/>
  <c r="AC44" i="86" s="1"/>
  <c r="AB45" i="86" s="1"/>
  <c r="AX85" i="86"/>
  <c r="S85" i="86" s="1"/>
  <c r="AC85" i="86" s="1"/>
  <c r="AB86" i="86" s="1"/>
  <c r="AX72" i="86"/>
  <c r="S72" i="86" s="1"/>
  <c r="AC72" i="86" s="1"/>
  <c r="AB73" i="86" s="1"/>
  <c r="AX66" i="86"/>
  <c r="S66" i="86" s="1"/>
  <c r="AC66" i="86" s="1"/>
  <c r="AB67" i="86" s="1"/>
  <c r="AX60" i="86"/>
  <c r="S60" i="86" s="1"/>
  <c r="AC60" i="86" s="1"/>
  <c r="AB61" i="86" s="1"/>
  <c r="AX54" i="86"/>
  <c r="S54" i="86" s="1"/>
  <c r="AC54" i="86" s="1"/>
  <c r="AB55" i="86" s="1"/>
  <c r="AX48" i="86"/>
  <c r="S48" i="86" s="1"/>
  <c r="AC48" i="86" s="1"/>
  <c r="AB49" i="86" s="1"/>
  <c r="AX42" i="86"/>
  <c r="S42" i="86" s="1"/>
  <c r="AC42" i="86" s="1"/>
  <c r="AB43" i="86" s="1"/>
  <c r="AX36" i="86"/>
  <c r="S36" i="86" s="1"/>
  <c r="AC36" i="86" s="1"/>
  <c r="AB37" i="86" s="1"/>
  <c r="AX30" i="86"/>
  <c r="S30" i="86" s="1"/>
  <c r="AC30" i="86" s="1"/>
  <c r="AB31" i="86" s="1"/>
  <c r="AX24" i="86"/>
  <c r="S24" i="86" s="1"/>
  <c r="AC24" i="86" s="1"/>
  <c r="AB25" i="86" s="1"/>
  <c r="AX18" i="86"/>
  <c r="S18" i="86" s="1"/>
  <c r="AC18" i="86" s="1"/>
  <c r="AB19" i="86" s="1"/>
  <c r="AX12" i="86"/>
  <c r="S12" i="86" s="1"/>
  <c r="AC12" i="86" s="1"/>
  <c r="AB13" i="86" s="1"/>
  <c r="AX88" i="26"/>
  <c r="S88" i="26" s="1"/>
  <c r="AC88" i="26" s="1"/>
  <c r="AB89" i="26" s="1"/>
  <c r="AX78" i="26"/>
  <c r="S78" i="26" s="1"/>
  <c r="AC78" i="26" s="1"/>
  <c r="AB79" i="26" s="1"/>
  <c r="AX72" i="26"/>
  <c r="S72" i="26" s="1"/>
  <c r="AC72" i="26" s="1"/>
  <c r="AB73" i="26" s="1"/>
  <c r="AX66" i="26"/>
  <c r="S66" i="26" s="1"/>
  <c r="AC66" i="26" s="1"/>
  <c r="AB67" i="26" s="1"/>
  <c r="AX60" i="26"/>
  <c r="S60" i="26" s="1"/>
  <c r="AC60" i="26" s="1"/>
  <c r="AB61" i="26" s="1"/>
  <c r="AX54" i="26"/>
  <c r="S54" i="26" s="1"/>
  <c r="AC54" i="26" s="1"/>
  <c r="AB55" i="26" s="1"/>
  <c r="AX48" i="26"/>
  <c r="S48" i="26" s="1"/>
  <c r="AC48" i="26" s="1"/>
  <c r="AB49" i="26" s="1"/>
  <c r="AX42" i="26"/>
  <c r="S42" i="26" s="1"/>
  <c r="AC42" i="26" s="1"/>
  <c r="AB43" i="26" s="1"/>
  <c r="AX36" i="26"/>
  <c r="S36" i="26" s="1"/>
  <c r="AC36" i="26" s="1"/>
  <c r="AB37" i="26" s="1"/>
  <c r="AX30" i="26"/>
  <c r="S30" i="26" s="1"/>
  <c r="AC30" i="26" s="1"/>
  <c r="AB31" i="26" s="1"/>
  <c r="AX24" i="26"/>
  <c r="S24" i="26" s="1"/>
  <c r="AC24" i="26" s="1"/>
  <c r="AB25" i="26" s="1"/>
  <c r="AX18" i="26"/>
  <c r="S18" i="26" s="1"/>
  <c r="AC18" i="26" s="1"/>
  <c r="AB19" i="26" s="1"/>
  <c r="AX12" i="26"/>
  <c r="S12" i="26" s="1"/>
  <c r="AC12" i="26" s="1"/>
  <c r="AB13" i="26" s="1"/>
  <c r="AS46" i="30"/>
  <c r="AL46" i="30"/>
  <c r="AU46" i="30" s="1"/>
  <c r="AS27" i="30"/>
  <c r="AL27" i="30"/>
  <c r="AU27" i="30" s="1"/>
  <c r="AS45" i="30"/>
  <c r="AL45" i="30"/>
  <c r="AU45" i="30" s="1"/>
  <c r="AS63" i="30"/>
  <c r="AL63" i="30"/>
  <c r="AU63" i="30" s="1"/>
  <c r="AS87" i="30"/>
  <c r="AL87" i="30"/>
  <c r="AU87" i="30" s="1"/>
  <c r="AS28" i="30"/>
  <c r="AL28" i="30"/>
  <c r="AU28" i="30" s="1"/>
  <c r="AG88" i="90"/>
  <c r="AP88" i="90" s="1"/>
  <c r="AF88" i="90"/>
  <c r="AO88" i="90" s="1"/>
  <c r="AE88" i="90"/>
  <c r="W89" i="90"/>
  <c r="AJ88" i="38"/>
  <c r="AK88" i="38"/>
  <c r="AT88" i="38" s="1"/>
  <c r="AJ79" i="38"/>
  <c r="AK79" i="38"/>
  <c r="AT79" i="38" s="1"/>
  <c r="AJ73" i="38"/>
  <c r="AK73" i="38"/>
  <c r="AT73" i="38" s="1"/>
  <c r="AJ67" i="38"/>
  <c r="AK67" i="38"/>
  <c r="AT67" i="38" s="1"/>
  <c r="AJ61" i="38"/>
  <c r="AK61" i="38"/>
  <c r="AT61" i="38" s="1"/>
  <c r="AJ55" i="38"/>
  <c r="AK55" i="38"/>
  <c r="AT55" i="38" s="1"/>
  <c r="AK43" i="38"/>
  <c r="AT43" i="38" s="1"/>
  <c r="AK37" i="38"/>
  <c r="AT37" i="38" s="1"/>
  <c r="AJ31" i="38"/>
  <c r="AK31" i="38"/>
  <c r="AT31" i="38" s="1"/>
  <c r="AX24" i="38"/>
  <c r="S24" i="38" s="1"/>
  <c r="AC24" i="38" s="1"/>
  <c r="AB25" i="38" s="1"/>
  <c r="AX18" i="38"/>
  <c r="S18" i="38" s="1"/>
  <c r="AC18" i="38" s="1"/>
  <c r="AB19" i="38" s="1"/>
  <c r="AX12" i="38"/>
  <c r="S12" i="38" s="1"/>
  <c r="AC12" i="38" s="1"/>
  <c r="AB13" i="38" s="1"/>
  <c r="AS5" i="30"/>
  <c r="AL5" i="30"/>
  <c r="AU5" i="30" s="1"/>
  <c r="AR88" i="78"/>
  <c r="AF85" i="94"/>
  <c r="AO85" i="94" s="1"/>
  <c r="AE85" i="94"/>
  <c r="AG85" i="94"/>
  <c r="AP85" i="94" s="1"/>
  <c r="W86" i="94"/>
  <c r="AS17" i="30"/>
  <c r="AL17" i="30"/>
  <c r="AU17" i="30" s="1"/>
  <c r="AS35" i="30"/>
  <c r="AL35" i="30"/>
  <c r="AU35" i="30" s="1"/>
  <c r="AS53" i="30"/>
  <c r="AL53" i="30"/>
  <c r="AU53" i="30" s="1"/>
  <c r="AS71" i="30"/>
  <c r="AL71" i="30"/>
  <c r="AU71" i="30" s="1"/>
  <c r="AJ88" i="82"/>
  <c r="AK88" i="82"/>
  <c r="AT88" i="82" s="1"/>
  <c r="AJ80" i="82"/>
  <c r="AK80" i="82"/>
  <c r="AT80" i="82" s="1"/>
  <c r="AK68" i="82"/>
  <c r="AT68" i="82" s="1"/>
  <c r="AX61" i="82"/>
  <c r="S61" i="82" s="1"/>
  <c r="AC61" i="82" s="1"/>
  <c r="AB62" i="82" s="1"/>
  <c r="AX55" i="82"/>
  <c r="S55" i="82" s="1"/>
  <c r="AC55" i="82" s="1"/>
  <c r="AB56" i="82" s="1"/>
  <c r="AX49" i="82"/>
  <c r="S49" i="82" s="1"/>
  <c r="AC49" i="82" s="1"/>
  <c r="AB50" i="82" s="1"/>
  <c r="AX43" i="82"/>
  <c r="S43" i="82" s="1"/>
  <c r="AC43" i="82" s="1"/>
  <c r="AB44" i="82" s="1"/>
  <c r="AX37" i="82"/>
  <c r="S37" i="82" s="1"/>
  <c r="AC37" i="82" s="1"/>
  <c r="AB38" i="82" s="1"/>
  <c r="AX31" i="82"/>
  <c r="S31" i="82" s="1"/>
  <c r="AC31" i="82" s="1"/>
  <c r="AB32" i="82" s="1"/>
  <c r="AX25" i="82"/>
  <c r="S25" i="82" s="1"/>
  <c r="AC25" i="82" s="1"/>
  <c r="AB26" i="82" s="1"/>
  <c r="AX19" i="82"/>
  <c r="S19" i="82" s="1"/>
  <c r="AC19" i="82" s="1"/>
  <c r="AB20" i="82" s="1"/>
  <c r="AX13" i="82"/>
  <c r="S13" i="82" s="1"/>
  <c r="AC13" i="82" s="1"/>
  <c r="AB14" i="82" s="1"/>
  <c r="AK84" i="46"/>
  <c r="AT84" i="46" s="1"/>
  <c r="AJ84" i="46"/>
  <c r="AK78" i="46"/>
  <c r="AT78" i="46" s="1"/>
  <c r="AJ78" i="46"/>
  <c r="AK72" i="46"/>
  <c r="AT72" i="46" s="1"/>
  <c r="AJ72" i="46"/>
  <c r="AK66" i="46"/>
  <c r="AT66" i="46" s="1"/>
  <c r="AJ66" i="46"/>
  <c r="AK60" i="46"/>
  <c r="AT60" i="46" s="1"/>
  <c r="AK54" i="46"/>
  <c r="AT54" i="46" s="1"/>
  <c r="AJ54" i="46"/>
  <c r="AK48" i="46"/>
  <c r="AT48" i="46" s="1"/>
  <c r="AJ48" i="46"/>
  <c r="AK42" i="46"/>
  <c r="AT42" i="46" s="1"/>
  <c r="AJ42" i="46"/>
  <c r="AK36" i="46"/>
  <c r="AT36" i="46" s="1"/>
  <c r="AJ36" i="46"/>
  <c r="AK30" i="46"/>
  <c r="AT30" i="46" s="1"/>
  <c r="AK18" i="46"/>
  <c r="AT18" i="46" s="1"/>
  <c r="AJ18" i="46"/>
  <c r="AK12" i="46"/>
  <c r="AT12" i="46" s="1"/>
  <c r="AK6" i="46"/>
  <c r="AT6" i="46" s="1"/>
  <c r="AJ6" i="46"/>
  <c r="AN89" i="25"/>
  <c r="AI89" i="25"/>
  <c r="AS60" i="30"/>
  <c r="AL60" i="30"/>
  <c r="AU60" i="30" s="1"/>
  <c r="AN89" i="82"/>
  <c r="AN91" i="82" s="1"/>
  <c r="AI89" i="82"/>
  <c r="AJ74" i="82" l="1"/>
  <c r="AJ49" i="38"/>
  <c r="AJ61" i="46"/>
  <c r="AJ62" i="38"/>
  <c r="AK51" i="46"/>
  <c r="AT51" i="46" s="1"/>
  <c r="AX66" i="78"/>
  <c r="S66" i="78" s="1"/>
  <c r="AC66" i="78" s="1"/>
  <c r="AB67" i="78" s="1"/>
  <c r="AX60" i="78"/>
  <c r="S60" i="78" s="1"/>
  <c r="AC60" i="78" s="1"/>
  <c r="AB61" i="78" s="1"/>
  <c r="AX50" i="78"/>
  <c r="S50" i="78" s="1"/>
  <c r="AC50" i="78" s="1"/>
  <c r="AB51" i="78" s="1"/>
  <c r="AX42" i="78"/>
  <c r="S42" i="78" s="1"/>
  <c r="AC42" i="78" s="1"/>
  <c r="AB43" i="78" s="1"/>
  <c r="AX25" i="78"/>
  <c r="S25" i="78" s="1"/>
  <c r="AC25" i="78" s="1"/>
  <c r="AB26" i="78" s="1"/>
  <c r="AJ11" i="86"/>
  <c r="AJ78" i="82"/>
  <c r="AJ41" i="26"/>
  <c r="AJ35" i="86"/>
  <c r="AJ29" i="46"/>
  <c r="AJ49" i="46"/>
  <c r="AK14" i="46"/>
  <c r="AT14" i="46" s="1"/>
  <c r="AK50" i="46"/>
  <c r="AT50" i="46" s="1"/>
  <c r="AJ76" i="82"/>
  <c r="AK87" i="82"/>
  <c r="AT87" i="82" s="1"/>
  <c r="AK52" i="38"/>
  <c r="AT52" i="38" s="1"/>
  <c r="AJ6" i="82"/>
  <c r="AK53" i="38"/>
  <c r="AT53" i="38" s="1"/>
  <c r="AJ60" i="46"/>
  <c r="AJ10" i="82"/>
  <c r="AJ21" i="38"/>
  <c r="AJ57" i="38"/>
  <c r="AJ16" i="38"/>
  <c r="AX86" i="78"/>
  <c r="S86" i="78" s="1"/>
  <c r="AC86" i="78" s="1"/>
  <c r="AB87" i="78" s="1"/>
  <c r="AX81" i="78"/>
  <c r="S81" i="78" s="1"/>
  <c r="AC81" i="78" s="1"/>
  <c r="AB82" i="78" s="1"/>
  <c r="AX75" i="78"/>
  <c r="S75" i="78" s="1"/>
  <c r="AC75" i="78" s="1"/>
  <c r="AB76" i="78" s="1"/>
  <c r="AX69" i="78"/>
  <c r="S69" i="78" s="1"/>
  <c r="AC69" i="78" s="1"/>
  <c r="AB70" i="78" s="1"/>
  <c r="AX63" i="78"/>
  <c r="S63" i="78" s="1"/>
  <c r="AC63" i="78" s="1"/>
  <c r="AB64" i="78" s="1"/>
  <c r="AX55" i="78"/>
  <c r="S55" i="78" s="1"/>
  <c r="AC55" i="78" s="1"/>
  <c r="AB56" i="78" s="1"/>
  <c r="AX47" i="78"/>
  <c r="S47" i="78" s="1"/>
  <c r="AC47" i="78" s="1"/>
  <c r="AB48" i="78" s="1"/>
  <c r="AX37" i="78"/>
  <c r="S37" i="78" s="1"/>
  <c r="AC37" i="78" s="1"/>
  <c r="AB38" i="78" s="1"/>
  <c r="AJ59" i="26"/>
  <c r="AJ48" i="82"/>
  <c r="AK17" i="38"/>
  <c r="AT17" i="38" s="1"/>
  <c r="AL7" i="30"/>
  <c r="AU7" i="30" s="1"/>
  <c r="AK41" i="46"/>
  <c r="AT41" i="46" s="1"/>
  <c r="AL6" i="30"/>
  <c r="AU6" i="30" s="1"/>
  <c r="AJ43" i="38"/>
  <c r="AJ73" i="46"/>
  <c r="AK74" i="46"/>
  <c r="AT74" i="46" s="1"/>
  <c r="AK64" i="82"/>
  <c r="AT64" i="82" s="1"/>
  <c r="AL11" i="30"/>
  <c r="AU11" i="30" s="1"/>
  <c r="AK63" i="38"/>
  <c r="AT63" i="38" s="1"/>
  <c r="AJ71" i="86"/>
  <c r="AK77" i="82"/>
  <c r="AT77" i="82" s="1"/>
  <c r="AK22" i="38"/>
  <c r="AT22" i="38" s="1"/>
  <c r="AK58" i="38"/>
  <c r="AT58" i="38" s="1"/>
  <c r="AX87" i="78"/>
  <c r="S87" i="78" s="1"/>
  <c r="AC87" i="78" s="1"/>
  <c r="AB88" i="78" s="1"/>
  <c r="AX80" i="78"/>
  <c r="S80" i="78" s="1"/>
  <c r="AC80" i="78" s="1"/>
  <c r="AB81" i="78" s="1"/>
  <c r="AX74" i="78"/>
  <c r="S74" i="78" s="1"/>
  <c r="AC74" i="78" s="1"/>
  <c r="AB75" i="78" s="1"/>
  <c r="AX68" i="78"/>
  <c r="S68" i="78" s="1"/>
  <c r="AC68" i="78" s="1"/>
  <c r="AB69" i="78" s="1"/>
  <c r="AX62" i="78"/>
  <c r="S62" i="78" s="1"/>
  <c r="AC62" i="78" s="1"/>
  <c r="AB63" i="78" s="1"/>
  <c r="AX54" i="78"/>
  <c r="S54" i="78" s="1"/>
  <c r="AC54" i="78" s="1"/>
  <c r="AB55" i="78" s="1"/>
  <c r="AX44" i="78"/>
  <c r="S44" i="78" s="1"/>
  <c r="AC44" i="78" s="1"/>
  <c r="AB45" i="78" s="1"/>
  <c r="AX34" i="78"/>
  <c r="S34" i="78" s="1"/>
  <c r="AC34" i="78" s="1"/>
  <c r="AB35" i="78" s="1"/>
  <c r="AJ40" i="46"/>
  <c r="AJ23" i="46"/>
  <c r="AJ24" i="46"/>
  <c r="AJ45" i="38"/>
  <c r="AJ33" i="46"/>
  <c r="AX88" i="78"/>
  <c r="S88" i="78" s="1"/>
  <c r="AC88" i="78" s="1"/>
  <c r="AB89" i="78" s="1"/>
  <c r="AX79" i="78"/>
  <c r="S79" i="78" s="1"/>
  <c r="AC79" i="78" s="1"/>
  <c r="AB80" i="78" s="1"/>
  <c r="AX73" i="78"/>
  <c r="S73" i="78" s="1"/>
  <c r="AC73" i="78" s="1"/>
  <c r="AB74" i="78" s="1"/>
  <c r="AX67" i="78"/>
  <c r="S67" i="78" s="1"/>
  <c r="AC67" i="78" s="1"/>
  <c r="AB68" i="78" s="1"/>
  <c r="AX61" i="78"/>
  <c r="S61" i="78" s="1"/>
  <c r="AC61" i="78" s="1"/>
  <c r="AB62" i="78" s="1"/>
  <c r="AX53" i="78"/>
  <c r="S53" i="78" s="1"/>
  <c r="AC53" i="78" s="1"/>
  <c r="AB54" i="78" s="1"/>
  <c r="AX43" i="78"/>
  <c r="S43" i="78" s="1"/>
  <c r="AC43" i="78" s="1"/>
  <c r="AB44" i="78" s="1"/>
  <c r="AX27" i="78"/>
  <c r="S27" i="78" s="1"/>
  <c r="AC27" i="78" s="1"/>
  <c r="AB28" i="78" s="1"/>
  <c r="AJ23" i="26"/>
  <c r="AJ12" i="82"/>
  <c r="AJ36" i="82"/>
  <c r="AJ5" i="38"/>
  <c r="AJ48" i="38"/>
  <c r="AJ22" i="82"/>
  <c r="AX35" i="78"/>
  <c r="S35" i="78" s="1"/>
  <c r="AC35" i="78" s="1"/>
  <c r="AB36" i="78" s="1"/>
  <c r="AJ24" i="82"/>
  <c r="AJ23" i="38"/>
  <c r="Z90" i="85"/>
  <c r="Z90" i="41"/>
  <c r="Z89" i="33"/>
  <c r="AX58" i="78"/>
  <c r="S58" i="78" s="1"/>
  <c r="AC58" i="78" s="1"/>
  <c r="AB59" i="78" s="1"/>
  <c r="AX52" i="78"/>
  <c r="S52" i="78" s="1"/>
  <c r="AC52" i="78" s="1"/>
  <c r="AB53" i="78" s="1"/>
  <c r="AX46" i="78"/>
  <c r="S46" i="78" s="1"/>
  <c r="AC46" i="78" s="1"/>
  <c r="AB47" i="78" s="1"/>
  <c r="AX40" i="78"/>
  <c r="S40" i="78" s="1"/>
  <c r="AC40" i="78" s="1"/>
  <c r="AB41" i="78" s="1"/>
  <c r="AX33" i="78"/>
  <c r="S33" i="78" s="1"/>
  <c r="AC33" i="78" s="1"/>
  <c r="AB34" i="78" s="1"/>
  <c r="AX24" i="78"/>
  <c r="S24" i="78" s="1"/>
  <c r="AC24" i="78" s="1"/>
  <c r="AB25" i="78" s="1"/>
  <c r="AJ60" i="82"/>
  <c r="AJ68" i="82"/>
  <c r="AJ12" i="46"/>
  <c r="AJ16" i="82"/>
  <c r="AX57" i="78"/>
  <c r="S57" i="78" s="1"/>
  <c r="AC57" i="78" s="1"/>
  <c r="AB58" i="78" s="1"/>
  <c r="AX51" i="78"/>
  <c r="S51" i="78" s="1"/>
  <c r="AC51" i="78" s="1"/>
  <c r="AB52" i="78" s="1"/>
  <c r="AX45" i="78"/>
  <c r="S45" i="78" s="1"/>
  <c r="AC45" i="78" s="1"/>
  <c r="AB46" i="78" s="1"/>
  <c r="AX39" i="78"/>
  <c r="S39" i="78" s="1"/>
  <c r="AC39" i="78" s="1"/>
  <c r="AB40" i="78" s="1"/>
  <c r="AX31" i="78"/>
  <c r="S31" i="78" s="1"/>
  <c r="AC31" i="78" s="1"/>
  <c r="AB32" i="78" s="1"/>
  <c r="AX23" i="78"/>
  <c r="S23" i="78" s="1"/>
  <c r="AC23" i="78" s="1"/>
  <c r="AB24" i="78" s="1"/>
  <c r="AG89" i="78"/>
  <c r="AP89" i="78" s="1"/>
  <c r="AP91" i="78" s="1"/>
  <c r="AX30" i="78"/>
  <c r="S30" i="78" s="1"/>
  <c r="AC30" i="78" s="1"/>
  <c r="AB31" i="78" s="1"/>
  <c r="AX19" i="78"/>
  <c r="S19" i="78" s="1"/>
  <c r="AC19" i="78" s="1"/>
  <c r="AB20" i="78" s="1"/>
  <c r="AX89" i="78"/>
  <c r="S89" i="78" s="1"/>
  <c r="AC89" i="78" s="1"/>
  <c r="AX28" i="78"/>
  <c r="S28" i="78" s="1"/>
  <c r="AC28" i="78" s="1"/>
  <c r="AB29" i="78" s="1"/>
  <c r="AX18" i="78"/>
  <c r="S18" i="78" s="1"/>
  <c r="AC18" i="78" s="1"/>
  <c r="AB19" i="78" s="1"/>
  <c r="AK89" i="38"/>
  <c r="AT89" i="38" s="1"/>
  <c r="AJ7" i="46"/>
  <c r="AX36" i="78"/>
  <c r="S36" i="78" s="1"/>
  <c r="AC36" i="78" s="1"/>
  <c r="AB37" i="78" s="1"/>
  <c r="AX29" i="78"/>
  <c r="S29" i="78" s="1"/>
  <c r="AC29" i="78" s="1"/>
  <c r="AB30" i="78" s="1"/>
  <c r="AX22" i="78"/>
  <c r="S22" i="78" s="1"/>
  <c r="AC22" i="78" s="1"/>
  <c r="AB23" i="78" s="1"/>
  <c r="AX15" i="78"/>
  <c r="S15" i="78" s="1"/>
  <c r="AC15" i="78" s="1"/>
  <c r="AB16" i="78" s="1"/>
  <c r="AX14" i="78"/>
  <c r="S14" i="78" s="1"/>
  <c r="AC14" i="78" s="1"/>
  <c r="AB15" i="78" s="1"/>
  <c r="Z91" i="81"/>
  <c r="AE91" i="81" s="1"/>
  <c r="AJ40" i="82"/>
  <c r="AX21" i="78"/>
  <c r="S21" i="78" s="1"/>
  <c r="AC21" i="78" s="1"/>
  <c r="AB22" i="78" s="1"/>
  <c r="AX13" i="78"/>
  <c r="S13" i="78" s="1"/>
  <c r="AC13" i="78" s="1"/>
  <c r="AB14" i="78" s="1"/>
  <c r="Z87" i="29"/>
  <c r="AF87" i="29" s="1"/>
  <c r="AO87" i="29" s="1"/>
  <c r="AX32" i="78"/>
  <c r="S32" i="78" s="1"/>
  <c r="AC32" i="78" s="1"/>
  <c r="AB33" i="78" s="1"/>
  <c r="AX26" i="78"/>
  <c r="S26" i="78" s="1"/>
  <c r="AC26" i="78" s="1"/>
  <c r="AB27" i="78" s="1"/>
  <c r="AX20" i="78"/>
  <c r="S20" i="78" s="1"/>
  <c r="AC20" i="78" s="1"/>
  <c r="AB21" i="78" s="1"/>
  <c r="AX12" i="78"/>
  <c r="S12" i="78" s="1"/>
  <c r="AC12" i="78" s="1"/>
  <c r="AB13" i="78" s="1"/>
  <c r="AG87" i="29"/>
  <c r="AP87" i="29" s="1"/>
  <c r="AK6" i="78"/>
  <c r="AT6" i="78" s="1"/>
  <c r="AG90" i="85"/>
  <c r="AP90" i="85" s="1"/>
  <c r="AF90" i="85"/>
  <c r="AO90" i="85" s="1"/>
  <c r="AE90" i="85"/>
  <c r="W91" i="85"/>
  <c r="AE90" i="41"/>
  <c r="W91" i="41"/>
  <c r="AF90" i="41"/>
  <c r="AO90" i="41" s="1"/>
  <c r="AG90" i="41"/>
  <c r="AP90" i="41" s="1"/>
  <c r="AG91" i="81"/>
  <c r="AP91" i="81" s="1"/>
  <c r="AK25" i="26"/>
  <c r="AT25" i="26" s="1"/>
  <c r="AJ25" i="26"/>
  <c r="AJ14" i="82"/>
  <c r="AK14" i="82"/>
  <c r="AT14" i="82" s="1"/>
  <c r="AJ56" i="82"/>
  <c r="AK56" i="82"/>
  <c r="AT56" i="82" s="1"/>
  <c r="AJ32" i="82"/>
  <c r="AK32" i="82"/>
  <c r="AT32" i="82" s="1"/>
  <c r="X89" i="90"/>
  <c r="Y89" i="90"/>
  <c r="AK19" i="26"/>
  <c r="AT19" i="26" s="1"/>
  <c r="AJ19" i="26"/>
  <c r="AK55" i="26"/>
  <c r="AT55" i="26" s="1"/>
  <c r="AJ55" i="26"/>
  <c r="AJ13" i="86"/>
  <c r="AK13" i="86"/>
  <c r="AT13" i="86" s="1"/>
  <c r="AJ49" i="86"/>
  <c r="AK49" i="86"/>
  <c r="AT49" i="86" s="1"/>
  <c r="AJ45" i="86"/>
  <c r="AK45" i="86"/>
  <c r="AT45" i="86" s="1"/>
  <c r="AK21" i="82"/>
  <c r="AT21" i="82" s="1"/>
  <c r="AJ21" i="82"/>
  <c r="AJ57" i="82"/>
  <c r="AK57" i="82"/>
  <c r="AT57" i="82" s="1"/>
  <c r="AJ8" i="38"/>
  <c r="AK8" i="38"/>
  <c r="AT8" i="38" s="1"/>
  <c r="AJ44" i="38"/>
  <c r="AK44" i="38"/>
  <c r="AT44" i="38" s="1"/>
  <c r="AS62" i="38"/>
  <c r="AL62" i="38"/>
  <c r="AU62" i="38" s="1"/>
  <c r="AS80" i="38"/>
  <c r="AL80" i="38"/>
  <c r="AU80" i="38" s="1"/>
  <c r="AJ32" i="26"/>
  <c r="AK32" i="26"/>
  <c r="AT32" i="26" s="1"/>
  <c r="AJ68" i="26"/>
  <c r="AK68" i="26"/>
  <c r="AT68" i="26" s="1"/>
  <c r="AJ14" i="86"/>
  <c r="AK14" i="86"/>
  <c r="AT14" i="86" s="1"/>
  <c r="AJ50" i="86"/>
  <c r="AK50" i="86"/>
  <c r="AT50" i="86" s="1"/>
  <c r="AJ88" i="86"/>
  <c r="AK88" i="86"/>
  <c r="AT88" i="86" s="1"/>
  <c r="AJ15" i="86"/>
  <c r="AK15" i="86"/>
  <c r="AT15" i="86" s="1"/>
  <c r="AS71" i="26"/>
  <c r="AL71" i="26"/>
  <c r="AU71" i="26" s="1"/>
  <c r="AS14" i="46"/>
  <c r="AL14" i="46"/>
  <c r="AU14" i="46" s="1"/>
  <c r="AS32" i="46"/>
  <c r="AL32" i="46"/>
  <c r="AU32" i="46" s="1"/>
  <c r="AS50" i="46"/>
  <c r="AL50" i="46"/>
  <c r="AU50" i="46" s="1"/>
  <c r="AS68" i="46"/>
  <c r="AL68" i="46"/>
  <c r="AU68" i="46" s="1"/>
  <c r="AS86" i="46"/>
  <c r="AL86" i="46"/>
  <c r="AU86" i="46" s="1"/>
  <c r="AS10" i="82"/>
  <c r="AL10" i="82"/>
  <c r="AU10" i="82" s="1"/>
  <c r="AS28" i="82"/>
  <c r="AL28" i="82"/>
  <c r="AU28" i="82" s="1"/>
  <c r="AS46" i="82"/>
  <c r="AL46" i="82"/>
  <c r="AU46" i="82" s="1"/>
  <c r="AS64" i="82"/>
  <c r="AL64" i="82"/>
  <c r="AU64" i="82" s="1"/>
  <c r="AS82" i="82"/>
  <c r="AL82" i="82"/>
  <c r="AU82" i="82" s="1"/>
  <c r="AS9" i="38"/>
  <c r="AL9" i="38"/>
  <c r="AU9" i="38" s="1"/>
  <c r="AS27" i="38"/>
  <c r="AL27" i="38"/>
  <c r="AU27" i="38" s="1"/>
  <c r="AS45" i="38"/>
  <c r="AL45" i="38"/>
  <c r="AU45" i="38" s="1"/>
  <c r="AS63" i="38"/>
  <c r="AL63" i="38"/>
  <c r="AU63" i="38" s="1"/>
  <c r="AS81" i="38"/>
  <c r="AL81" i="38"/>
  <c r="AU81" i="38" s="1"/>
  <c r="AJ9" i="26"/>
  <c r="AK9" i="26"/>
  <c r="AT9" i="26" s="1"/>
  <c r="AK45" i="26"/>
  <c r="AT45" i="26" s="1"/>
  <c r="AJ45" i="26"/>
  <c r="AK81" i="26"/>
  <c r="AT81" i="26" s="1"/>
  <c r="AJ81" i="26"/>
  <c r="X89" i="34"/>
  <c r="Y89" i="34"/>
  <c r="AJ27" i="86"/>
  <c r="AK27" i="86"/>
  <c r="AT27" i="86" s="1"/>
  <c r="AS71" i="86"/>
  <c r="AL71" i="86"/>
  <c r="AU71" i="86" s="1"/>
  <c r="AS27" i="46"/>
  <c r="AL27" i="46"/>
  <c r="AU27" i="46" s="1"/>
  <c r="AS45" i="46"/>
  <c r="AL45" i="46"/>
  <c r="AU45" i="46" s="1"/>
  <c r="AS63" i="46"/>
  <c r="AL63" i="46"/>
  <c r="AU63" i="46" s="1"/>
  <c r="AS81" i="46"/>
  <c r="AL81" i="46"/>
  <c r="AU81" i="46" s="1"/>
  <c r="AJ29" i="82"/>
  <c r="AK29" i="82"/>
  <c r="AT29" i="82" s="1"/>
  <c r="AS53" i="82"/>
  <c r="AL53" i="82"/>
  <c r="AU53" i="82" s="1"/>
  <c r="AS71" i="82"/>
  <c r="AL71" i="82"/>
  <c r="AU71" i="82" s="1"/>
  <c r="AS87" i="82"/>
  <c r="AL87" i="82"/>
  <c r="AU87" i="82" s="1"/>
  <c r="AS16" i="38"/>
  <c r="AL16" i="38"/>
  <c r="AU16" i="38" s="1"/>
  <c r="AS34" i="38"/>
  <c r="AL34" i="38"/>
  <c r="AU34" i="38" s="1"/>
  <c r="AS52" i="38"/>
  <c r="AL52" i="38"/>
  <c r="AU52" i="38" s="1"/>
  <c r="AS70" i="38"/>
  <c r="AL70" i="38"/>
  <c r="AU70" i="38" s="1"/>
  <c r="AS86" i="38"/>
  <c r="AL86" i="38"/>
  <c r="AU86" i="38" s="1"/>
  <c r="AK34" i="26"/>
  <c r="AT34" i="26" s="1"/>
  <c r="AJ34" i="26"/>
  <c r="AK70" i="26"/>
  <c r="AT70" i="26" s="1"/>
  <c r="AJ70" i="26"/>
  <c r="AH87" i="29"/>
  <c r="AQ87" i="29" s="1"/>
  <c r="AJ22" i="86"/>
  <c r="AK22" i="86"/>
  <c r="AT22" i="86" s="1"/>
  <c r="AJ58" i="86"/>
  <c r="AK58" i="86"/>
  <c r="AT58" i="86" s="1"/>
  <c r="AJ86" i="78"/>
  <c r="AK86" i="78"/>
  <c r="AT86" i="78" s="1"/>
  <c r="AJ83" i="78"/>
  <c r="AK83" i="78"/>
  <c r="AT83" i="78" s="1"/>
  <c r="AJ77" i="78"/>
  <c r="AK77" i="78"/>
  <c r="AT77" i="78" s="1"/>
  <c r="AJ71" i="78"/>
  <c r="AK71" i="78"/>
  <c r="AT71" i="78" s="1"/>
  <c r="AJ65" i="78"/>
  <c r="AK65" i="78"/>
  <c r="AT65" i="78" s="1"/>
  <c r="AJ59" i="78"/>
  <c r="AK59" i="78"/>
  <c r="AT59" i="78" s="1"/>
  <c r="AJ53" i="78"/>
  <c r="AK53" i="78"/>
  <c r="AT53" i="78" s="1"/>
  <c r="AJ47" i="78"/>
  <c r="AK47" i="78"/>
  <c r="AT47" i="78" s="1"/>
  <c r="AJ41" i="78"/>
  <c r="AK41" i="78"/>
  <c r="AT41" i="78" s="1"/>
  <c r="AJ35" i="78"/>
  <c r="AK35" i="78"/>
  <c r="AT35" i="78" s="1"/>
  <c r="AJ29" i="78"/>
  <c r="AK29" i="78"/>
  <c r="AT29" i="78" s="1"/>
  <c r="AJ23" i="78"/>
  <c r="AK23" i="78"/>
  <c r="AT23" i="78" s="1"/>
  <c r="AX16" i="78"/>
  <c r="S16" i="78" s="1"/>
  <c r="AC16" i="78" s="1"/>
  <c r="AB17" i="78" s="1"/>
  <c r="AX10" i="78"/>
  <c r="S10" i="78" s="1"/>
  <c r="AC10" i="78" s="1"/>
  <c r="AB11" i="78" s="1"/>
  <c r="AX3" i="78"/>
  <c r="S3" i="78" s="1"/>
  <c r="AC3" i="78" s="1"/>
  <c r="AS60" i="82"/>
  <c r="AL60" i="82"/>
  <c r="AU60" i="82" s="1"/>
  <c r="AS5" i="38"/>
  <c r="AL5" i="38"/>
  <c r="AU5" i="38" s="1"/>
  <c r="AI89" i="38"/>
  <c r="AN89" i="38"/>
  <c r="AN91" i="38" s="1"/>
  <c r="AS11" i="46"/>
  <c r="AL11" i="46"/>
  <c r="AU11" i="46" s="1"/>
  <c r="AS29" i="46"/>
  <c r="AL29" i="46"/>
  <c r="AU29" i="46" s="1"/>
  <c r="AS47" i="46"/>
  <c r="AL47" i="46"/>
  <c r="AU47" i="46" s="1"/>
  <c r="AS65" i="46"/>
  <c r="AL65" i="46"/>
  <c r="AU65" i="46" s="1"/>
  <c r="AS83" i="46"/>
  <c r="AL83" i="46"/>
  <c r="AU83" i="46" s="1"/>
  <c r="AH90" i="41"/>
  <c r="AQ90" i="41" s="1"/>
  <c r="AH89" i="33"/>
  <c r="AQ89" i="33" s="1"/>
  <c r="AJ25" i="82"/>
  <c r="AK25" i="82"/>
  <c r="AT25" i="82" s="1"/>
  <c r="AJ61" i="82"/>
  <c r="AK61" i="82"/>
  <c r="AT61" i="82" s="1"/>
  <c r="AJ24" i="38"/>
  <c r="AK24" i="38"/>
  <c r="AT24" i="38" s="1"/>
  <c r="AK36" i="26"/>
  <c r="AT36" i="26" s="1"/>
  <c r="AJ36" i="26"/>
  <c r="AK72" i="26"/>
  <c r="AT72" i="26" s="1"/>
  <c r="AJ72" i="26"/>
  <c r="AJ12" i="86"/>
  <c r="AK12" i="86"/>
  <c r="AT12" i="86" s="1"/>
  <c r="AK48" i="86"/>
  <c r="AT48" i="86" s="1"/>
  <c r="AJ48" i="86"/>
  <c r="AK84" i="86"/>
  <c r="AT84" i="86" s="1"/>
  <c r="AJ84" i="86"/>
  <c r="AN92" i="77"/>
  <c r="AI92" i="77"/>
  <c r="AK61" i="26"/>
  <c r="AT61" i="26" s="1"/>
  <c r="AJ61" i="26"/>
  <c r="AS25" i="46"/>
  <c r="AL25" i="46"/>
  <c r="AU25" i="46" s="1"/>
  <c r="AK27" i="82"/>
  <c r="AT27" i="82" s="1"/>
  <c r="AJ27" i="82"/>
  <c r="AK63" i="82"/>
  <c r="AT63" i="82" s="1"/>
  <c r="AJ63" i="82"/>
  <c r="AJ14" i="38"/>
  <c r="AK14" i="38"/>
  <c r="AT14" i="38" s="1"/>
  <c r="AJ38" i="26"/>
  <c r="AK38" i="26"/>
  <c r="AT38" i="26" s="1"/>
  <c r="AJ74" i="26"/>
  <c r="AK74" i="26"/>
  <c r="AT74" i="26" s="1"/>
  <c r="Y91" i="73"/>
  <c r="X91" i="73"/>
  <c r="AJ20" i="86"/>
  <c r="AK20" i="86"/>
  <c r="AT20" i="86" s="1"/>
  <c r="AJ56" i="86"/>
  <c r="AK56" i="86"/>
  <c r="AT56" i="86" s="1"/>
  <c r="AJ33" i="86"/>
  <c r="AK33" i="86"/>
  <c r="AT33" i="86" s="1"/>
  <c r="AK15" i="26"/>
  <c r="AT15" i="26" s="1"/>
  <c r="AJ15" i="26"/>
  <c r="AK51" i="26"/>
  <c r="AT51" i="26" s="1"/>
  <c r="AJ51" i="26"/>
  <c r="AK85" i="26"/>
  <c r="AT85" i="26" s="1"/>
  <c r="AJ85" i="26"/>
  <c r="AI88" i="34"/>
  <c r="AN88" i="34"/>
  <c r="AK51" i="86"/>
  <c r="AT51" i="86" s="1"/>
  <c r="AJ51" i="86"/>
  <c r="AS13" i="30"/>
  <c r="AL13" i="30"/>
  <c r="AU13" i="30" s="1"/>
  <c r="AS9" i="46"/>
  <c r="AL9" i="46"/>
  <c r="AU9" i="46" s="1"/>
  <c r="AJ35" i="82"/>
  <c r="AK35" i="82"/>
  <c r="AT35" i="82" s="1"/>
  <c r="AJ5" i="26"/>
  <c r="AK5" i="26"/>
  <c r="AT5" i="26" s="1"/>
  <c r="AK40" i="26"/>
  <c r="AT40" i="26" s="1"/>
  <c r="AJ40" i="26"/>
  <c r="AK76" i="26"/>
  <c r="AT76" i="26" s="1"/>
  <c r="AJ76" i="26"/>
  <c r="AJ28" i="86"/>
  <c r="AK28" i="86"/>
  <c r="AT28" i="86" s="1"/>
  <c r="AJ64" i="86"/>
  <c r="AK64" i="86"/>
  <c r="AT64" i="86" s="1"/>
  <c r="AK87" i="78"/>
  <c r="AT87" i="78" s="1"/>
  <c r="AJ87" i="78"/>
  <c r="AJ82" i="78"/>
  <c r="AK82" i="78"/>
  <c r="AT82" i="78" s="1"/>
  <c r="AJ76" i="78"/>
  <c r="AK76" i="78"/>
  <c r="AT76" i="78" s="1"/>
  <c r="AJ70" i="78"/>
  <c r="AK70" i="78"/>
  <c r="AT70" i="78" s="1"/>
  <c r="AJ64" i="78"/>
  <c r="AK64" i="78"/>
  <c r="AT64" i="78" s="1"/>
  <c r="AJ58" i="78"/>
  <c r="AK58" i="78"/>
  <c r="AT58" i="78" s="1"/>
  <c r="AJ52" i="78"/>
  <c r="AK52" i="78"/>
  <c r="AT52" i="78" s="1"/>
  <c r="AJ46" i="78"/>
  <c r="AK46" i="78"/>
  <c r="AT46" i="78" s="1"/>
  <c r="AJ40" i="78"/>
  <c r="AK40" i="78"/>
  <c r="AT40" i="78" s="1"/>
  <c r="AJ34" i="78"/>
  <c r="AK34" i="78"/>
  <c r="AT34" i="78" s="1"/>
  <c r="AJ28" i="78"/>
  <c r="AK28" i="78"/>
  <c r="AT28" i="78" s="1"/>
  <c r="AJ22" i="78"/>
  <c r="AK22" i="78"/>
  <c r="AT22" i="78" s="1"/>
  <c r="AK16" i="78"/>
  <c r="AT16" i="78" s="1"/>
  <c r="AX9" i="78"/>
  <c r="S9" i="78" s="1"/>
  <c r="AC9" i="78" s="1"/>
  <c r="AB10" i="78" s="1"/>
  <c r="AX4" i="78"/>
  <c r="S4" i="78" s="1"/>
  <c r="AC4" i="78" s="1"/>
  <c r="AB5" i="78" s="1"/>
  <c r="AS47" i="26"/>
  <c r="AL47" i="26"/>
  <c r="AU47" i="26" s="1"/>
  <c r="AS11" i="86"/>
  <c r="AL11" i="86"/>
  <c r="AU11" i="86" s="1"/>
  <c r="AS10" i="46"/>
  <c r="AL10" i="46"/>
  <c r="AU10" i="46" s="1"/>
  <c r="AS28" i="46"/>
  <c r="AL28" i="46"/>
  <c r="AU28" i="46" s="1"/>
  <c r="AS46" i="46"/>
  <c r="AL46" i="46"/>
  <c r="AU46" i="46" s="1"/>
  <c r="AS64" i="46"/>
  <c r="AL64" i="46"/>
  <c r="AU64" i="46" s="1"/>
  <c r="AS82" i="46"/>
  <c r="AL82" i="46"/>
  <c r="AU82" i="46" s="1"/>
  <c r="AS48" i="82"/>
  <c r="AL48" i="82"/>
  <c r="AU48" i="82" s="1"/>
  <c r="AS66" i="82"/>
  <c r="AL66" i="82"/>
  <c r="AU66" i="82" s="1"/>
  <c r="AS23" i="38"/>
  <c r="AL23" i="38"/>
  <c r="AU23" i="38" s="1"/>
  <c r="AS41" i="38"/>
  <c r="AL41" i="38"/>
  <c r="AU41" i="38" s="1"/>
  <c r="AS59" i="38"/>
  <c r="AL59" i="38"/>
  <c r="AU59" i="38" s="1"/>
  <c r="AS77" i="38"/>
  <c r="AL77" i="38"/>
  <c r="AU77" i="38" s="1"/>
  <c r="AS29" i="26"/>
  <c r="AL29" i="26"/>
  <c r="AU29" i="26" s="1"/>
  <c r="AS53" i="26"/>
  <c r="AL53" i="26"/>
  <c r="AU53" i="26" s="1"/>
  <c r="AS77" i="86"/>
  <c r="AL77" i="86"/>
  <c r="AU77" i="86" s="1"/>
  <c r="AS87" i="46"/>
  <c r="AL87" i="46"/>
  <c r="AU87" i="46" s="1"/>
  <c r="AK31" i="82"/>
  <c r="AT31" i="82" s="1"/>
  <c r="AJ31" i="82"/>
  <c r="AJ67" i="82"/>
  <c r="AK67" i="82"/>
  <c r="AT67" i="82" s="1"/>
  <c r="AJ30" i="38"/>
  <c r="AK30" i="38"/>
  <c r="AT30" i="38" s="1"/>
  <c r="AS48" i="38"/>
  <c r="AL48" i="38"/>
  <c r="AU48" i="38" s="1"/>
  <c r="AS66" i="38"/>
  <c r="AL66" i="38"/>
  <c r="AU66" i="38" s="1"/>
  <c r="AS84" i="38"/>
  <c r="AL84" i="38"/>
  <c r="AU84" i="38" s="1"/>
  <c r="Y87" i="74"/>
  <c r="X87" i="74"/>
  <c r="AK6" i="26"/>
  <c r="AT6" i="26" s="1"/>
  <c r="AJ6" i="26"/>
  <c r="AK42" i="26"/>
  <c r="AT42" i="26" s="1"/>
  <c r="AJ42" i="26"/>
  <c r="AK78" i="26"/>
  <c r="AT78" i="26" s="1"/>
  <c r="AJ78" i="26"/>
  <c r="AJ18" i="86"/>
  <c r="AK18" i="86"/>
  <c r="AT18" i="86" s="1"/>
  <c r="AJ54" i="86"/>
  <c r="AK54" i="86"/>
  <c r="AT54" i="86" s="1"/>
  <c r="AJ79" i="86"/>
  <c r="AK79" i="86"/>
  <c r="AT79" i="86" s="1"/>
  <c r="AJ17" i="86"/>
  <c r="AJ8" i="82"/>
  <c r="AJ7" i="86"/>
  <c r="AS48" i="46"/>
  <c r="AL48" i="46"/>
  <c r="AU48" i="46" s="1"/>
  <c r="AS84" i="46"/>
  <c r="AL84" i="46"/>
  <c r="AU84" i="46" s="1"/>
  <c r="AN85" i="94"/>
  <c r="AI85" i="94"/>
  <c r="AJ19" i="86"/>
  <c r="AK19" i="86"/>
  <c r="AT19" i="86" s="1"/>
  <c r="AS43" i="46"/>
  <c r="AL43" i="46"/>
  <c r="AU43" i="46" s="1"/>
  <c r="AJ44" i="82"/>
  <c r="AK44" i="82"/>
  <c r="AT44" i="82" s="1"/>
  <c r="AJ19" i="38"/>
  <c r="AK19" i="38"/>
  <c r="AT19" i="38" s="1"/>
  <c r="AK31" i="26"/>
  <c r="AT31" i="26" s="1"/>
  <c r="AJ31" i="26"/>
  <c r="AK67" i="26"/>
  <c r="AT67" i="26" s="1"/>
  <c r="AJ67" i="26"/>
  <c r="AJ25" i="86"/>
  <c r="AK25" i="86"/>
  <c r="AT25" i="86" s="1"/>
  <c r="AJ61" i="86"/>
  <c r="AK61" i="86"/>
  <c r="AT61" i="86" s="1"/>
  <c r="AJ33" i="82"/>
  <c r="AK33" i="82"/>
  <c r="AT33" i="82" s="1"/>
  <c r="AK69" i="82"/>
  <c r="AT69" i="82" s="1"/>
  <c r="AJ69" i="82"/>
  <c r="AJ20" i="38"/>
  <c r="AK20" i="38"/>
  <c r="AT20" i="38" s="1"/>
  <c r="AS50" i="38"/>
  <c r="AL50" i="38"/>
  <c r="AU50" i="38" s="1"/>
  <c r="AS68" i="38"/>
  <c r="AL68" i="38"/>
  <c r="AU68" i="38" s="1"/>
  <c r="AS85" i="38"/>
  <c r="AL85" i="38"/>
  <c r="AU85" i="38" s="1"/>
  <c r="AK8" i="26"/>
  <c r="AT8" i="26" s="1"/>
  <c r="AJ8" i="26"/>
  <c r="AJ44" i="26"/>
  <c r="AK44" i="26"/>
  <c r="AT44" i="26" s="1"/>
  <c r="AJ80" i="26"/>
  <c r="AK80" i="26"/>
  <c r="AT80" i="26" s="1"/>
  <c r="AN90" i="73"/>
  <c r="AI90" i="73"/>
  <c r="AJ26" i="86"/>
  <c r="AK26" i="86"/>
  <c r="AT26" i="86" s="1"/>
  <c r="AJ62" i="86"/>
  <c r="AK62" i="86"/>
  <c r="AT62" i="86" s="1"/>
  <c r="AK57" i="86"/>
  <c r="AT57" i="86" s="1"/>
  <c r="AJ57" i="86"/>
  <c r="AS29" i="86"/>
  <c r="AL29" i="86"/>
  <c r="AU29" i="86" s="1"/>
  <c r="AS20" i="46"/>
  <c r="AL20" i="46"/>
  <c r="AU20" i="46" s="1"/>
  <c r="AS38" i="46"/>
  <c r="AL38" i="46"/>
  <c r="AU38" i="46" s="1"/>
  <c r="AS56" i="46"/>
  <c r="AL56" i="46"/>
  <c r="AU56" i="46" s="1"/>
  <c r="AS74" i="46"/>
  <c r="AL74" i="46"/>
  <c r="AU74" i="46" s="1"/>
  <c r="AR89" i="86"/>
  <c r="AR91" i="86" s="1"/>
  <c r="AL89" i="86"/>
  <c r="AU89" i="86" s="1"/>
  <c r="AS16" i="82"/>
  <c r="AL16" i="82"/>
  <c r="AU16" i="82" s="1"/>
  <c r="AJ34" i="82"/>
  <c r="AS52" i="82"/>
  <c r="AL52" i="82"/>
  <c r="AU52" i="82" s="1"/>
  <c r="AS70" i="82"/>
  <c r="AL70" i="82"/>
  <c r="AU70" i="82" s="1"/>
  <c r="AS15" i="38"/>
  <c r="AL15" i="38"/>
  <c r="AU15" i="38" s="1"/>
  <c r="AS33" i="38"/>
  <c r="AL33" i="38"/>
  <c r="AU33" i="38" s="1"/>
  <c r="AS51" i="38"/>
  <c r="AL51" i="38"/>
  <c r="AU51" i="38" s="1"/>
  <c r="AS69" i="38"/>
  <c r="AL69" i="38"/>
  <c r="AU69" i="38" s="1"/>
  <c r="AS87" i="38"/>
  <c r="AL87" i="38"/>
  <c r="AU87" i="38" s="1"/>
  <c r="AS4" i="30"/>
  <c r="AL4" i="30"/>
  <c r="AU4" i="30" s="1"/>
  <c r="AK21" i="26"/>
  <c r="AT21" i="26" s="1"/>
  <c r="AJ21" i="26"/>
  <c r="AK57" i="26"/>
  <c r="AT57" i="26" s="1"/>
  <c r="AJ57" i="26"/>
  <c r="AR86" i="29"/>
  <c r="AJ81" i="86"/>
  <c r="AK81" i="86"/>
  <c r="AT81" i="86" s="1"/>
  <c r="AS15" i="46"/>
  <c r="AL15" i="46"/>
  <c r="AU15" i="46" s="1"/>
  <c r="AS33" i="46"/>
  <c r="AL33" i="46"/>
  <c r="AU33" i="46" s="1"/>
  <c r="AS51" i="46"/>
  <c r="AL51" i="46"/>
  <c r="AU51" i="46" s="1"/>
  <c r="AS69" i="46"/>
  <c r="AL69" i="46"/>
  <c r="AU69" i="46" s="1"/>
  <c r="AK5" i="82"/>
  <c r="AT5" i="82" s="1"/>
  <c r="AJ5" i="82"/>
  <c r="AJ41" i="82"/>
  <c r="AK41" i="82"/>
  <c r="AT41" i="82" s="1"/>
  <c r="AS59" i="82"/>
  <c r="AL59" i="82"/>
  <c r="AU59" i="82" s="1"/>
  <c r="AS77" i="82"/>
  <c r="AL77" i="82"/>
  <c r="AU77" i="82" s="1"/>
  <c r="AN89" i="46"/>
  <c r="AN91" i="46" s="1"/>
  <c r="AI89" i="46"/>
  <c r="AS22" i="38"/>
  <c r="AL22" i="38"/>
  <c r="AU22" i="38" s="1"/>
  <c r="AS40" i="38"/>
  <c r="AL40" i="38"/>
  <c r="AU40" i="38" s="1"/>
  <c r="AS58" i="38"/>
  <c r="AL58" i="38"/>
  <c r="AU58" i="38" s="1"/>
  <c r="AS76" i="38"/>
  <c r="AL76" i="38"/>
  <c r="AU76" i="38" s="1"/>
  <c r="AJ10" i="26"/>
  <c r="AK10" i="26"/>
  <c r="AT10" i="26" s="1"/>
  <c r="AK46" i="26"/>
  <c r="AT46" i="26" s="1"/>
  <c r="AJ46" i="26"/>
  <c r="AK82" i="26"/>
  <c r="AT82" i="26" s="1"/>
  <c r="AJ82" i="26"/>
  <c r="AJ34" i="86"/>
  <c r="AK34" i="86"/>
  <c r="AT34" i="86" s="1"/>
  <c r="AJ70" i="86"/>
  <c r="AK70" i="86"/>
  <c r="AT70" i="86" s="1"/>
  <c r="AJ88" i="78"/>
  <c r="AK88" i="78"/>
  <c r="AT88" i="78" s="1"/>
  <c r="AK81" i="78"/>
  <c r="AT81" i="78" s="1"/>
  <c r="AJ81" i="78"/>
  <c r="AK75" i="78"/>
  <c r="AT75" i="78" s="1"/>
  <c r="AJ75" i="78"/>
  <c r="AK69" i="78"/>
  <c r="AT69" i="78" s="1"/>
  <c r="AJ69" i="78"/>
  <c r="AK63" i="78"/>
  <c r="AT63" i="78" s="1"/>
  <c r="AJ63" i="78"/>
  <c r="AK57" i="78"/>
  <c r="AT57" i="78" s="1"/>
  <c r="AJ57" i="78"/>
  <c r="AK51" i="78"/>
  <c r="AT51" i="78" s="1"/>
  <c r="AJ51" i="78"/>
  <c r="AK45" i="78"/>
  <c r="AT45" i="78" s="1"/>
  <c r="AJ45" i="78"/>
  <c r="AK39" i="78"/>
  <c r="AT39" i="78" s="1"/>
  <c r="AJ39" i="78"/>
  <c r="AK33" i="78"/>
  <c r="AT33" i="78" s="1"/>
  <c r="AJ33" i="78"/>
  <c r="AK27" i="78"/>
  <c r="AT27" i="78" s="1"/>
  <c r="AJ27" i="78"/>
  <c r="AK21" i="78"/>
  <c r="AT21" i="78" s="1"/>
  <c r="AJ21" i="78"/>
  <c r="AK15" i="78"/>
  <c r="AT15" i="78" s="1"/>
  <c r="AJ15" i="78"/>
  <c r="AJ9" i="78"/>
  <c r="AK9" i="78"/>
  <c r="AT9" i="78" s="1"/>
  <c r="AS12" i="82"/>
  <c r="AL12" i="82"/>
  <c r="AU12" i="82" s="1"/>
  <c r="AS30" i="82"/>
  <c r="AL30" i="82"/>
  <c r="AU30" i="82" s="1"/>
  <c r="AJ84" i="82"/>
  <c r="AS11" i="38"/>
  <c r="AL11" i="38"/>
  <c r="AU11" i="38" s="1"/>
  <c r="X90" i="93"/>
  <c r="Y90" i="93"/>
  <c r="X85" i="89"/>
  <c r="Y85" i="89"/>
  <c r="AS17" i="46"/>
  <c r="AL17" i="46"/>
  <c r="AU17" i="46" s="1"/>
  <c r="AS35" i="46"/>
  <c r="AL35" i="46"/>
  <c r="AU35" i="46" s="1"/>
  <c r="AS53" i="46"/>
  <c r="AL53" i="46"/>
  <c r="AU53" i="46" s="1"/>
  <c r="AS71" i="46"/>
  <c r="AL71" i="46"/>
  <c r="AU71" i="46" s="1"/>
  <c r="AF89" i="33"/>
  <c r="AO89" i="33" s="1"/>
  <c r="AE89" i="33"/>
  <c r="W90" i="33"/>
  <c r="AG89" i="33"/>
  <c r="AP89" i="33" s="1"/>
  <c r="AJ37" i="82"/>
  <c r="AK37" i="82"/>
  <c r="AT37" i="82" s="1"/>
  <c r="AJ73" i="82"/>
  <c r="AK73" i="82"/>
  <c r="AT73" i="82" s="1"/>
  <c r="AI86" i="74"/>
  <c r="AN86" i="74"/>
  <c r="AK12" i="26"/>
  <c r="AT12" i="26" s="1"/>
  <c r="AJ12" i="26"/>
  <c r="AK48" i="26"/>
  <c r="AT48" i="26" s="1"/>
  <c r="AJ48" i="26"/>
  <c r="AK84" i="26"/>
  <c r="AT84" i="26" s="1"/>
  <c r="AJ84" i="26"/>
  <c r="AJ24" i="86"/>
  <c r="AK24" i="86"/>
  <c r="AT24" i="86" s="1"/>
  <c r="AK60" i="86"/>
  <c r="AT60" i="86" s="1"/>
  <c r="AJ60" i="86"/>
  <c r="AK39" i="86"/>
  <c r="AT39" i="86" s="1"/>
  <c r="AJ39" i="86"/>
  <c r="AS30" i="46"/>
  <c r="AL30" i="46"/>
  <c r="AU30" i="46" s="1"/>
  <c r="AS66" i="46"/>
  <c r="AL66" i="46"/>
  <c r="AU66" i="46" s="1"/>
  <c r="AS68" i="82"/>
  <c r="AL68" i="82"/>
  <c r="AU68" i="82" s="1"/>
  <c r="AS37" i="38"/>
  <c r="AL37" i="38"/>
  <c r="AU37" i="38" s="1"/>
  <c r="AI88" i="90"/>
  <c r="AN88" i="90"/>
  <c r="AJ55" i="86"/>
  <c r="AK55" i="86"/>
  <c r="AT55" i="86" s="1"/>
  <c r="AS47" i="86"/>
  <c r="AL47" i="86"/>
  <c r="AU47" i="86" s="1"/>
  <c r="AS79" i="46"/>
  <c r="AL79" i="46"/>
  <c r="AU79" i="46" s="1"/>
  <c r="AR89" i="25"/>
  <c r="AS36" i="46"/>
  <c r="AL36" i="46"/>
  <c r="AU36" i="46" s="1"/>
  <c r="AS54" i="46"/>
  <c r="AL54" i="46"/>
  <c r="AU54" i="46" s="1"/>
  <c r="AS72" i="46"/>
  <c r="AL72" i="46"/>
  <c r="AU72" i="46" s="1"/>
  <c r="AS74" i="82"/>
  <c r="AL74" i="82"/>
  <c r="AU74" i="82" s="1"/>
  <c r="AJ25" i="38"/>
  <c r="AK25" i="38"/>
  <c r="AT25" i="38" s="1"/>
  <c r="AS43" i="38"/>
  <c r="AL43" i="38"/>
  <c r="AU43" i="38" s="1"/>
  <c r="AS61" i="38"/>
  <c r="AL61" i="38"/>
  <c r="AU61" i="38" s="1"/>
  <c r="AS79" i="38"/>
  <c r="AL79" i="38"/>
  <c r="AU79" i="38" s="1"/>
  <c r="AK37" i="26"/>
  <c r="AT37" i="26" s="1"/>
  <c r="AJ37" i="26"/>
  <c r="AK73" i="26"/>
  <c r="AT73" i="26" s="1"/>
  <c r="AJ73" i="26"/>
  <c r="AJ31" i="86"/>
  <c r="AK31" i="86"/>
  <c r="AT31" i="86" s="1"/>
  <c r="AJ67" i="86"/>
  <c r="AK67" i="86"/>
  <c r="AT67" i="86" s="1"/>
  <c r="AS77" i="26"/>
  <c r="AL77" i="26"/>
  <c r="AU77" i="26" s="1"/>
  <c r="AH90" i="25"/>
  <c r="AQ90" i="25" s="1"/>
  <c r="AJ13" i="46"/>
  <c r="AK13" i="46"/>
  <c r="AT13" i="46" s="1"/>
  <c r="AS31" i="46"/>
  <c r="AL31" i="46"/>
  <c r="AU31" i="46" s="1"/>
  <c r="AS49" i="46"/>
  <c r="AL49" i="46"/>
  <c r="AU49" i="46" s="1"/>
  <c r="AS67" i="46"/>
  <c r="AL67" i="46"/>
  <c r="AU67" i="46" s="1"/>
  <c r="AB4" i="82"/>
  <c r="AJ3" i="82"/>
  <c r="AK39" i="82"/>
  <c r="AT39" i="82" s="1"/>
  <c r="AJ39" i="82"/>
  <c r="AK75" i="82"/>
  <c r="AT75" i="82" s="1"/>
  <c r="AJ75" i="82"/>
  <c r="AJ26" i="38"/>
  <c r="AK26" i="38"/>
  <c r="AT26" i="38" s="1"/>
  <c r="AJ14" i="26"/>
  <c r="AK14" i="26"/>
  <c r="AT14" i="26" s="1"/>
  <c r="AJ50" i="26"/>
  <c r="AK50" i="26"/>
  <c r="AT50" i="26" s="1"/>
  <c r="AJ86" i="26"/>
  <c r="AK86" i="26"/>
  <c r="AT86" i="26" s="1"/>
  <c r="AJ32" i="86"/>
  <c r="AK32" i="86"/>
  <c r="AT32" i="86" s="1"/>
  <c r="AJ68" i="86"/>
  <c r="AK68" i="86"/>
  <c r="AT68" i="86" s="1"/>
  <c r="AK75" i="86"/>
  <c r="AT75" i="86" s="1"/>
  <c r="AJ75" i="86"/>
  <c r="AS22" i="82"/>
  <c r="AL22" i="82"/>
  <c r="AU22" i="82" s="1"/>
  <c r="AS58" i="82"/>
  <c r="AL58" i="82"/>
  <c r="AU58" i="82" s="1"/>
  <c r="AS76" i="82"/>
  <c r="AL76" i="82"/>
  <c r="AU76" i="82" s="1"/>
  <c r="AJ4" i="38"/>
  <c r="AK4" i="38"/>
  <c r="AT4" i="38" s="1"/>
  <c r="AK27" i="26"/>
  <c r="AT27" i="26" s="1"/>
  <c r="AJ27" i="26"/>
  <c r="AK63" i="26"/>
  <c r="AT63" i="26" s="1"/>
  <c r="AJ63" i="26"/>
  <c r="AJ3" i="86"/>
  <c r="AB4" i="86"/>
  <c r="AS85" i="46"/>
  <c r="AL85" i="46"/>
  <c r="AU85" i="46" s="1"/>
  <c r="AJ11" i="82"/>
  <c r="AK11" i="82"/>
  <c r="AT11" i="82" s="1"/>
  <c r="AK16" i="26"/>
  <c r="AT16" i="26" s="1"/>
  <c r="AJ16" i="26"/>
  <c r="AK52" i="26"/>
  <c r="AT52" i="26" s="1"/>
  <c r="AJ52" i="26"/>
  <c r="AK87" i="26"/>
  <c r="AT87" i="26" s="1"/>
  <c r="AJ87" i="26"/>
  <c r="AJ5" i="86"/>
  <c r="AK5" i="86"/>
  <c r="AT5" i="86" s="1"/>
  <c r="AJ40" i="86"/>
  <c r="AK40" i="86"/>
  <c r="AT40" i="86" s="1"/>
  <c r="AJ76" i="86"/>
  <c r="AK76" i="86"/>
  <c r="AT76" i="86" s="1"/>
  <c r="AJ89" i="78"/>
  <c r="AS89" i="78" s="1"/>
  <c r="AK89" i="78"/>
  <c r="AT89" i="78" s="1"/>
  <c r="AJ80" i="78"/>
  <c r="AK80" i="78"/>
  <c r="AT80" i="78" s="1"/>
  <c r="AJ74" i="78"/>
  <c r="AK74" i="78"/>
  <c r="AT74" i="78" s="1"/>
  <c r="AJ68" i="78"/>
  <c r="AK68" i="78"/>
  <c r="AT68" i="78" s="1"/>
  <c r="AJ62" i="78"/>
  <c r="AK62" i="78"/>
  <c r="AT62" i="78" s="1"/>
  <c r="AJ56" i="78"/>
  <c r="AK56" i="78"/>
  <c r="AT56" i="78" s="1"/>
  <c r="AJ50" i="78"/>
  <c r="AK50" i="78"/>
  <c r="AT50" i="78" s="1"/>
  <c r="AJ44" i="78"/>
  <c r="AK44" i="78"/>
  <c r="AT44" i="78" s="1"/>
  <c r="AJ38" i="78"/>
  <c r="AK38" i="78"/>
  <c r="AT38" i="78" s="1"/>
  <c r="AJ32" i="78"/>
  <c r="AK32" i="78"/>
  <c r="AT32" i="78" s="1"/>
  <c r="AJ26" i="78"/>
  <c r="AK26" i="78"/>
  <c r="AT26" i="78" s="1"/>
  <c r="AJ20" i="78"/>
  <c r="AK20" i="78"/>
  <c r="AT20" i="78" s="1"/>
  <c r="AJ14" i="78"/>
  <c r="AK14" i="78"/>
  <c r="AT14" i="78" s="1"/>
  <c r="AX7" i="78"/>
  <c r="S7" i="78" s="1"/>
  <c r="AC7" i="78" s="1"/>
  <c r="AB8" i="78" s="1"/>
  <c r="AS59" i="26"/>
  <c r="AL59" i="26"/>
  <c r="AU59" i="26" s="1"/>
  <c r="AS53" i="86"/>
  <c r="AL53" i="86"/>
  <c r="AU53" i="86" s="1"/>
  <c r="AR89" i="85"/>
  <c r="AS16" i="46"/>
  <c r="AL16" i="46"/>
  <c r="AU16" i="46" s="1"/>
  <c r="AS34" i="46"/>
  <c r="AL34" i="46"/>
  <c r="AU34" i="46" s="1"/>
  <c r="AS52" i="46"/>
  <c r="AL52" i="46"/>
  <c r="AU52" i="46" s="1"/>
  <c r="AS70" i="46"/>
  <c r="AL70" i="46"/>
  <c r="AU70" i="46" s="1"/>
  <c r="AS88" i="46"/>
  <c r="AL88" i="46"/>
  <c r="AU88" i="46" s="1"/>
  <c r="AR88" i="33"/>
  <c r="AS18" i="82"/>
  <c r="AL18" i="82"/>
  <c r="AU18" i="82" s="1"/>
  <c r="AS36" i="82"/>
  <c r="AL36" i="82"/>
  <c r="AU36" i="82" s="1"/>
  <c r="AS54" i="82"/>
  <c r="AL54" i="82"/>
  <c r="AU54" i="82" s="1"/>
  <c r="AS72" i="82"/>
  <c r="AL72" i="82"/>
  <c r="AU72" i="82" s="1"/>
  <c r="AS29" i="38"/>
  <c r="AL29" i="38"/>
  <c r="AU29" i="38" s="1"/>
  <c r="AS47" i="38"/>
  <c r="AL47" i="38"/>
  <c r="AU47" i="38" s="1"/>
  <c r="AS65" i="38"/>
  <c r="AL65" i="38"/>
  <c r="AU65" i="38" s="1"/>
  <c r="AS83" i="38"/>
  <c r="AL83" i="38"/>
  <c r="AU83" i="38" s="1"/>
  <c r="AS11" i="26"/>
  <c r="AL11" i="26"/>
  <c r="AU11" i="26" s="1"/>
  <c r="AS35" i="26"/>
  <c r="AL35" i="26"/>
  <c r="AU35" i="26" s="1"/>
  <c r="AS83" i="26"/>
  <c r="AL83" i="26"/>
  <c r="AU83" i="26" s="1"/>
  <c r="AJ7" i="82"/>
  <c r="AK7" i="82"/>
  <c r="AT7" i="82" s="1"/>
  <c r="AJ43" i="82"/>
  <c r="AK43" i="82"/>
  <c r="AT43" i="82" s="1"/>
  <c r="AJ79" i="82"/>
  <c r="AK79" i="82"/>
  <c r="AT79" i="82" s="1"/>
  <c r="AJ6" i="38"/>
  <c r="AK6" i="38"/>
  <c r="AT6" i="38" s="1"/>
  <c r="AS36" i="38"/>
  <c r="AL36" i="38"/>
  <c r="AU36" i="38" s="1"/>
  <c r="AS54" i="38"/>
  <c r="AL54" i="38"/>
  <c r="AU54" i="38" s="1"/>
  <c r="AS72" i="38"/>
  <c r="AL72" i="38"/>
  <c r="AU72" i="38" s="1"/>
  <c r="AK18" i="26"/>
  <c r="AT18" i="26" s="1"/>
  <c r="AJ18" i="26"/>
  <c r="AK54" i="26"/>
  <c r="AT54" i="26" s="1"/>
  <c r="AJ54" i="26"/>
  <c r="AJ30" i="86"/>
  <c r="AK30" i="86"/>
  <c r="AT30" i="86" s="1"/>
  <c r="AK66" i="86"/>
  <c r="AT66" i="86" s="1"/>
  <c r="AJ66" i="86"/>
  <c r="AK69" i="86"/>
  <c r="AT69" i="86" s="1"/>
  <c r="AJ69" i="86"/>
  <c r="AJ59" i="86"/>
  <c r="AJ7" i="38"/>
  <c r="X88" i="45"/>
  <c r="Y88" i="45"/>
  <c r="AS7" i="46"/>
  <c r="AL7" i="46"/>
  <c r="AU7" i="46" s="1"/>
  <c r="AJ13" i="38"/>
  <c r="AK13" i="38"/>
  <c r="AT13" i="38" s="1"/>
  <c r="AS73" i="38"/>
  <c r="AL73" i="38"/>
  <c r="AU73" i="38" s="1"/>
  <c r="AJ63" i="86"/>
  <c r="AK63" i="86"/>
  <c r="AT63" i="86" s="1"/>
  <c r="AS61" i="46"/>
  <c r="AL61" i="46"/>
  <c r="AU61" i="46" s="1"/>
  <c r="AK43" i="26"/>
  <c r="AT43" i="26" s="1"/>
  <c r="AJ43" i="26"/>
  <c r="AK79" i="26"/>
  <c r="AT79" i="26" s="1"/>
  <c r="AJ79" i="26"/>
  <c r="AJ37" i="86"/>
  <c r="AK37" i="86"/>
  <c r="AT37" i="86" s="1"/>
  <c r="AJ73" i="86"/>
  <c r="AK73" i="86"/>
  <c r="AT73" i="86" s="1"/>
  <c r="Z90" i="25"/>
  <c r="AJ9" i="82"/>
  <c r="AK9" i="82"/>
  <c r="AT9" i="82" s="1"/>
  <c r="AK45" i="82"/>
  <c r="AT45" i="82" s="1"/>
  <c r="AJ45" i="82"/>
  <c r="AK81" i="82"/>
  <c r="AT81" i="82" s="1"/>
  <c r="AJ81" i="82"/>
  <c r="AJ32" i="38"/>
  <c r="AK32" i="38"/>
  <c r="AT32" i="38" s="1"/>
  <c r="AS56" i="38"/>
  <c r="AL56" i="38"/>
  <c r="AU56" i="38" s="1"/>
  <c r="AS74" i="38"/>
  <c r="AL74" i="38"/>
  <c r="AU74" i="38" s="1"/>
  <c r="AJ20" i="26"/>
  <c r="AK20" i="26"/>
  <c r="AT20" i="26" s="1"/>
  <c r="AJ56" i="26"/>
  <c r="AK56" i="26"/>
  <c r="AT56" i="26" s="1"/>
  <c r="AJ38" i="86"/>
  <c r="AK38" i="86"/>
  <c r="AT38" i="86" s="1"/>
  <c r="AJ74" i="86"/>
  <c r="AK74" i="86"/>
  <c r="AT74" i="86" s="1"/>
  <c r="AK87" i="86"/>
  <c r="AT87" i="86" s="1"/>
  <c r="AJ87" i="86"/>
  <c r="AS65" i="86"/>
  <c r="AL65" i="86"/>
  <c r="AU65" i="86" s="1"/>
  <c r="AS8" i="46"/>
  <c r="AL8" i="46"/>
  <c r="AU8" i="46" s="1"/>
  <c r="AS26" i="46"/>
  <c r="AL26" i="46"/>
  <c r="AU26" i="46" s="1"/>
  <c r="AS44" i="46"/>
  <c r="AL44" i="46"/>
  <c r="AU44" i="46" s="1"/>
  <c r="AS62" i="46"/>
  <c r="AL62" i="46"/>
  <c r="AU62" i="46" s="1"/>
  <c r="AS80" i="46"/>
  <c r="AL80" i="46"/>
  <c r="AU80" i="46" s="1"/>
  <c r="AR90" i="81"/>
  <c r="AS40" i="82"/>
  <c r="AL40" i="82"/>
  <c r="AU40" i="82" s="1"/>
  <c r="AS3" i="38"/>
  <c r="AL3" i="38"/>
  <c r="AU3" i="38" s="1"/>
  <c r="AS21" i="38"/>
  <c r="AL21" i="38"/>
  <c r="AU21" i="38" s="1"/>
  <c r="AS39" i="38"/>
  <c r="AL39" i="38"/>
  <c r="AU39" i="38" s="1"/>
  <c r="AS57" i="38"/>
  <c r="AL57" i="38"/>
  <c r="AU57" i="38" s="1"/>
  <c r="AS75" i="38"/>
  <c r="AL75" i="38"/>
  <c r="AU75" i="38" s="1"/>
  <c r="AK33" i="26"/>
  <c r="AT33" i="26" s="1"/>
  <c r="AJ33" i="26"/>
  <c r="AK69" i="26"/>
  <c r="AT69" i="26" s="1"/>
  <c r="AJ69" i="26"/>
  <c r="AJ9" i="86"/>
  <c r="AK9" i="86"/>
  <c r="AT9" i="86" s="1"/>
  <c r="AS41" i="86"/>
  <c r="AL41" i="86"/>
  <c r="AU41" i="86" s="1"/>
  <c r="AS3" i="46"/>
  <c r="AL3" i="46"/>
  <c r="AU3" i="46" s="1"/>
  <c r="AS39" i="46"/>
  <c r="AL39" i="46"/>
  <c r="AU39" i="46" s="1"/>
  <c r="AS57" i="46"/>
  <c r="AL57" i="46"/>
  <c r="AU57" i="46" s="1"/>
  <c r="AS75" i="46"/>
  <c r="AL75" i="46"/>
  <c r="AU75" i="46" s="1"/>
  <c r="AJ17" i="82"/>
  <c r="AK17" i="82"/>
  <c r="AT17" i="82" s="1"/>
  <c r="AS47" i="82"/>
  <c r="AL47" i="82"/>
  <c r="AU47" i="82" s="1"/>
  <c r="AS65" i="82"/>
  <c r="AL65" i="82"/>
  <c r="AU65" i="82" s="1"/>
  <c r="AS83" i="82"/>
  <c r="AL83" i="82"/>
  <c r="AU83" i="82" s="1"/>
  <c r="AS10" i="38"/>
  <c r="AL10" i="38"/>
  <c r="AU10" i="38" s="1"/>
  <c r="AS28" i="38"/>
  <c r="AL28" i="38"/>
  <c r="AU28" i="38" s="1"/>
  <c r="AS46" i="38"/>
  <c r="AL46" i="38"/>
  <c r="AU46" i="38" s="1"/>
  <c r="AS64" i="38"/>
  <c r="AL64" i="38"/>
  <c r="AU64" i="38" s="1"/>
  <c r="AS82" i="38"/>
  <c r="AL82" i="38"/>
  <c r="AU82" i="38" s="1"/>
  <c r="AK22" i="26"/>
  <c r="AT22" i="26" s="1"/>
  <c r="AJ22" i="26"/>
  <c r="AK58" i="26"/>
  <c r="AT58" i="26" s="1"/>
  <c r="AJ58" i="26"/>
  <c r="AJ10" i="86"/>
  <c r="AK10" i="86"/>
  <c r="AT10" i="86" s="1"/>
  <c r="AJ46" i="86"/>
  <c r="AK46" i="86"/>
  <c r="AT46" i="86" s="1"/>
  <c r="AJ82" i="86"/>
  <c r="AK82" i="86"/>
  <c r="AT82" i="86" s="1"/>
  <c r="AJ85" i="78"/>
  <c r="AK85" i="78"/>
  <c r="AT85" i="78" s="1"/>
  <c r="AJ79" i="78"/>
  <c r="AK79" i="78"/>
  <c r="AT79" i="78" s="1"/>
  <c r="AJ73" i="78"/>
  <c r="AK73" i="78"/>
  <c r="AT73" i="78" s="1"/>
  <c r="AJ67" i="78"/>
  <c r="AK67" i="78"/>
  <c r="AT67" i="78" s="1"/>
  <c r="AJ61" i="78"/>
  <c r="AK61" i="78"/>
  <c r="AT61" i="78" s="1"/>
  <c r="AJ55" i="78"/>
  <c r="AK55" i="78"/>
  <c r="AT55" i="78" s="1"/>
  <c r="AJ49" i="78"/>
  <c r="AK49" i="78"/>
  <c r="AT49" i="78" s="1"/>
  <c r="AJ43" i="78"/>
  <c r="AK43" i="78"/>
  <c r="AT43" i="78" s="1"/>
  <c r="AJ37" i="78"/>
  <c r="AK37" i="78"/>
  <c r="AT37" i="78" s="1"/>
  <c r="AJ31" i="78"/>
  <c r="AK31" i="78"/>
  <c r="AT31" i="78" s="1"/>
  <c r="AJ25" i="78"/>
  <c r="AK25" i="78"/>
  <c r="AT25" i="78" s="1"/>
  <c r="AJ19" i="78"/>
  <c r="AK19" i="78"/>
  <c r="AT19" i="78" s="1"/>
  <c r="AJ13" i="78"/>
  <c r="AK13" i="78"/>
  <c r="AT13" i="78" s="1"/>
  <c r="AX6" i="78"/>
  <c r="S6" i="78" s="1"/>
  <c r="AC6" i="78" s="1"/>
  <c r="AB7" i="78" s="1"/>
  <c r="AJ88" i="26"/>
  <c r="AS5" i="46"/>
  <c r="AL5" i="46"/>
  <c r="AU5" i="46" s="1"/>
  <c r="Y90" i="37"/>
  <c r="X90" i="37"/>
  <c r="AN89" i="93"/>
  <c r="AI89" i="93"/>
  <c r="AH90" i="85"/>
  <c r="AQ90" i="85" s="1"/>
  <c r="AS23" i="46"/>
  <c r="AL23" i="46"/>
  <c r="AU23" i="46" s="1"/>
  <c r="AS41" i="46"/>
  <c r="AL41" i="46"/>
  <c r="AU41" i="46" s="1"/>
  <c r="AS59" i="46"/>
  <c r="AL59" i="46"/>
  <c r="AU59" i="46" s="1"/>
  <c r="AS77" i="46"/>
  <c r="AL77" i="46"/>
  <c r="AU77" i="46" s="1"/>
  <c r="AJ13" i="82"/>
  <c r="AK13" i="82"/>
  <c r="AT13" i="82" s="1"/>
  <c r="AK49" i="82"/>
  <c r="AT49" i="82" s="1"/>
  <c r="AJ49" i="82"/>
  <c r="AJ86" i="82"/>
  <c r="AK86" i="82"/>
  <c r="AT86" i="82" s="1"/>
  <c r="AJ12" i="38"/>
  <c r="AK12" i="38"/>
  <c r="AT12" i="38" s="1"/>
  <c r="AK24" i="26"/>
  <c r="AT24" i="26" s="1"/>
  <c r="AJ24" i="26"/>
  <c r="AK60" i="26"/>
  <c r="AT60" i="26" s="1"/>
  <c r="AJ60" i="26"/>
  <c r="AS14" i="30"/>
  <c r="AS91" i="30" s="1"/>
  <c r="AL14" i="30"/>
  <c r="AU14" i="30" s="1"/>
  <c r="AJ36" i="86"/>
  <c r="AK36" i="86"/>
  <c r="AT36" i="86" s="1"/>
  <c r="AJ72" i="86"/>
  <c r="AK72" i="86"/>
  <c r="AT72" i="86" s="1"/>
  <c r="AN87" i="45"/>
  <c r="AI87" i="45"/>
  <c r="AJ7" i="26"/>
  <c r="AI89" i="78"/>
  <c r="AN89" i="78"/>
  <c r="AN91" i="78" s="1"/>
  <c r="AJ38" i="82"/>
  <c r="AK38" i="82"/>
  <c r="AT38" i="82" s="1"/>
  <c r="AS88" i="82"/>
  <c r="AL88" i="82"/>
  <c r="AU88" i="82" s="1"/>
  <c r="AS55" i="38"/>
  <c r="AL55" i="38"/>
  <c r="AU55" i="38" s="1"/>
  <c r="AS12" i="46"/>
  <c r="AL12" i="46"/>
  <c r="AU12" i="46" s="1"/>
  <c r="AS18" i="46"/>
  <c r="AL18" i="46"/>
  <c r="AU18" i="46" s="1"/>
  <c r="AJ50" i="82"/>
  <c r="AK50" i="82"/>
  <c r="AT50" i="82" s="1"/>
  <c r="AJ20" i="82"/>
  <c r="AK20" i="82"/>
  <c r="AT20" i="82" s="1"/>
  <c r="X86" i="94"/>
  <c r="Y86" i="94"/>
  <c r="AR89" i="82"/>
  <c r="AR91" i="82" s="1"/>
  <c r="AL89" i="82"/>
  <c r="AU89" i="82" s="1"/>
  <c r="AS6" i="46"/>
  <c r="AL6" i="46"/>
  <c r="AU6" i="46" s="1"/>
  <c r="AS24" i="46"/>
  <c r="AL24" i="46"/>
  <c r="AU24" i="46" s="1"/>
  <c r="AS42" i="46"/>
  <c r="AL42" i="46"/>
  <c r="AU42" i="46" s="1"/>
  <c r="AS60" i="46"/>
  <c r="AL60" i="46"/>
  <c r="AU60" i="46" s="1"/>
  <c r="AS78" i="46"/>
  <c r="AL78" i="46"/>
  <c r="AU78" i="46" s="1"/>
  <c r="AJ26" i="82"/>
  <c r="AK26" i="82"/>
  <c r="AT26" i="82" s="1"/>
  <c r="AJ62" i="82"/>
  <c r="AK62" i="82"/>
  <c r="AT62" i="82" s="1"/>
  <c r="AS80" i="82"/>
  <c r="AL80" i="82"/>
  <c r="AU80" i="82" s="1"/>
  <c r="AS31" i="38"/>
  <c r="AL31" i="38"/>
  <c r="AU31" i="38" s="1"/>
  <c r="AS49" i="38"/>
  <c r="AL49" i="38"/>
  <c r="AU49" i="38" s="1"/>
  <c r="AS67" i="38"/>
  <c r="AL67" i="38"/>
  <c r="AU67" i="38" s="1"/>
  <c r="AS88" i="38"/>
  <c r="AL88" i="38"/>
  <c r="AU88" i="38" s="1"/>
  <c r="AK13" i="26"/>
  <c r="AT13" i="26" s="1"/>
  <c r="AJ13" i="26"/>
  <c r="AK49" i="26"/>
  <c r="AT49" i="26" s="1"/>
  <c r="AJ49" i="26"/>
  <c r="AJ89" i="26"/>
  <c r="AS89" i="26" s="1"/>
  <c r="AK89" i="26"/>
  <c r="AT89" i="26" s="1"/>
  <c r="AJ43" i="86"/>
  <c r="AK43" i="86"/>
  <c r="AT43" i="86" s="1"/>
  <c r="AJ86" i="86"/>
  <c r="AK86" i="86"/>
  <c r="AT86" i="86" s="1"/>
  <c r="AS23" i="86"/>
  <c r="AL23" i="86"/>
  <c r="AU23" i="86" s="1"/>
  <c r="AR89" i="26"/>
  <c r="AR91" i="26" s="1"/>
  <c r="AS19" i="46"/>
  <c r="AL19" i="46"/>
  <c r="AU19" i="46" s="1"/>
  <c r="AS37" i="46"/>
  <c r="AL37" i="46"/>
  <c r="AU37" i="46" s="1"/>
  <c r="AS55" i="46"/>
  <c r="AL55" i="46"/>
  <c r="AU55" i="46" s="1"/>
  <c r="AS73" i="46"/>
  <c r="AL73" i="46"/>
  <c r="AU73" i="46" s="1"/>
  <c r="AK15" i="82"/>
  <c r="AT15" i="82" s="1"/>
  <c r="AJ15" i="82"/>
  <c r="AK51" i="82"/>
  <c r="AT51" i="82" s="1"/>
  <c r="AJ51" i="82"/>
  <c r="AK85" i="82"/>
  <c r="AT85" i="82" s="1"/>
  <c r="AJ85" i="82"/>
  <c r="AJ38" i="38"/>
  <c r="AK38" i="38"/>
  <c r="AT38" i="38" s="1"/>
  <c r="AJ26" i="26"/>
  <c r="AK26" i="26"/>
  <c r="AT26" i="26" s="1"/>
  <c r="AJ62" i="26"/>
  <c r="AK62" i="26"/>
  <c r="AT62" i="26" s="1"/>
  <c r="AJ8" i="86"/>
  <c r="AK8" i="86"/>
  <c r="AT8" i="86" s="1"/>
  <c r="AJ44" i="86"/>
  <c r="AK44" i="86"/>
  <c r="AT44" i="86" s="1"/>
  <c r="AJ80" i="86"/>
  <c r="AK80" i="86"/>
  <c r="AT80" i="86" s="1"/>
  <c r="AJ3" i="26"/>
  <c r="AB4" i="26"/>
  <c r="AK39" i="26"/>
  <c r="AT39" i="26" s="1"/>
  <c r="AJ39" i="26"/>
  <c r="AK75" i="26"/>
  <c r="AT75" i="26" s="1"/>
  <c r="AJ75" i="26"/>
  <c r="AJ21" i="86"/>
  <c r="AK21" i="86"/>
  <c r="AT21" i="86" s="1"/>
  <c r="AJ4" i="46"/>
  <c r="AK4" i="46"/>
  <c r="AT4" i="46" s="1"/>
  <c r="AT91" i="46" s="1"/>
  <c r="AS21" i="46"/>
  <c r="AL21" i="46"/>
  <c r="AU21" i="46" s="1"/>
  <c r="AR89" i="41"/>
  <c r="AJ23" i="82"/>
  <c r="AK23" i="82"/>
  <c r="AT23" i="82" s="1"/>
  <c r="AK28" i="26"/>
  <c r="AT28" i="26" s="1"/>
  <c r="AJ28" i="26"/>
  <c r="AK64" i="26"/>
  <c r="AT64" i="26" s="1"/>
  <c r="AJ64" i="26"/>
  <c r="AJ16" i="86"/>
  <c r="AK16" i="86"/>
  <c r="AT16" i="86" s="1"/>
  <c r="AJ52" i="86"/>
  <c r="AK52" i="86"/>
  <c r="AT52" i="86" s="1"/>
  <c r="AJ85" i="86"/>
  <c r="AK85" i="86"/>
  <c r="AT85" i="86" s="1"/>
  <c r="AK84" i="78"/>
  <c r="AT84" i="78" s="1"/>
  <c r="AJ84" i="78"/>
  <c r="AK78" i="78"/>
  <c r="AT78" i="78" s="1"/>
  <c r="AJ78" i="78"/>
  <c r="AK72" i="78"/>
  <c r="AT72" i="78" s="1"/>
  <c r="AJ72" i="78"/>
  <c r="AK66" i="78"/>
  <c r="AT66" i="78" s="1"/>
  <c r="AJ66" i="78"/>
  <c r="AK60" i="78"/>
  <c r="AT60" i="78" s="1"/>
  <c r="AJ60" i="78"/>
  <c r="AK54" i="78"/>
  <c r="AT54" i="78" s="1"/>
  <c r="AJ54" i="78"/>
  <c r="AK48" i="78"/>
  <c r="AT48" i="78" s="1"/>
  <c r="AJ48" i="78"/>
  <c r="AK42" i="78"/>
  <c r="AT42" i="78" s="1"/>
  <c r="AJ42" i="78"/>
  <c r="AK36" i="78"/>
  <c r="AT36" i="78" s="1"/>
  <c r="AJ36" i="78"/>
  <c r="AK30" i="78"/>
  <c r="AT30" i="78" s="1"/>
  <c r="AJ30" i="78"/>
  <c r="AK24" i="78"/>
  <c r="AT24" i="78" s="1"/>
  <c r="AJ24" i="78"/>
  <c r="AX17" i="78"/>
  <c r="S17" i="78" s="1"/>
  <c r="AC17" i="78" s="1"/>
  <c r="AB18" i="78" s="1"/>
  <c r="AX11" i="78"/>
  <c r="S11" i="78" s="1"/>
  <c r="AC11" i="78" s="1"/>
  <c r="AB12" i="78" s="1"/>
  <c r="AS23" i="26"/>
  <c r="AL23" i="26"/>
  <c r="AU23" i="26" s="1"/>
  <c r="AS83" i="86"/>
  <c r="AL83" i="86"/>
  <c r="AU83" i="86" s="1"/>
  <c r="AS22" i="46"/>
  <c r="AL22" i="46"/>
  <c r="AU22" i="46" s="1"/>
  <c r="AS40" i="46"/>
  <c r="AL40" i="46"/>
  <c r="AU40" i="46" s="1"/>
  <c r="AS58" i="46"/>
  <c r="AL58" i="46"/>
  <c r="AU58" i="46" s="1"/>
  <c r="AS76" i="46"/>
  <c r="AL76" i="46"/>
  <c r="AU76" i="46" s="1"/>
  <c r="AH91" i="81"/>
  <c r="AQ91" i="81" s="1"/>
  <c r="AS6" i="82"/>
  <c r="AL6" i="82"/>
  <c r="AU6" i="82" s="1"/>
  <c r="AS24" i="82"/>
  <c r="AL24" i="82"/>
  <c r="AU24" i="82" s="1"/>
  <c r="AS42" i="82"/>
  <c r="AL42" i="82"/>
  <c r="AU42" i="82" s="1"/>
  <c r="AS78" i="82"/>
  <c r="AL78" i="82"/>
  <c r="AU78" i="82" s="1"/>
  <c r="AI89" i="37"/>
  <c r="AN89" i="37"/>
  <c r="AS17" i="38"/>
  <c r="AL17" i="38"/>
  <c r="AU17" i="38" s="1"/>
  <c r="AS35" i="38"/>
  <c r="AL35" i="38"/>
  <c r="AU35" i="38" s="1"/>
  <c r="AS53" i="38"/>
  <c r="AL53" i="38"/>
  <c r="AU53" i="38" s="1"/>
  <c r="AS71" i="38"/>
  <c r="AL71" i="38"/>
  <c r="AU71" i="38" s="1"/>
  <c r="AI84" i="89"/>
  <c r="AN84" i="89"/>
  <c r="AS17" i="26"/>
  <c r="AL17" i="26"/>
  <c r="AU17" i="26" s="1"/>
  <c r="AS41" i="26"/>
  <c r="AL41" i="26"/>
  <c r="AU41" i="26" s="1"/>
  <c r="AS35" i="86"/>
  <c r="AL35" i="86"/>
  <c r="AU35" i="86" s="1"/>
  <c r="AJ19" i="82"/>
  <c r="AK19" i="82"/>
  <c r="AT19" i="82" s="1"/>
  <c r="AJ55" i="82"/>
  <c r="AK55" i="82"/>
  <c r="AT55" i="82" s="1"/>
  <c r="AJ18" i="38"/>
  <c r="AK18" i="38"/>
  <c r="AT18" i="38" s="1"/>
  <c r="AS42" i="38"/>
  <c r="AL42" i="38"/>
  <c r="AU42" i="38" s="1"/>
  <c r="AS60" i="38"/>
  <c r="AL60" i="38"/>
  <c r="AU60" i="38" s="1"/>
  <c r="AS78" i="38"/>
  <c r="AL78" i="38"/>
  <c r="AU78" i="38" s="1"/>
  <c r="AK30" i="26"/>
  <c r="AT30" i="26" s="1"/>
  <c r="AJ30" i="26"/>
  <c r="AK66" i="26"/>
  <c r="AT66" i="26" s="1"/>
  <c r="AJ66" i="26"/>
  <c r="AJ6" i="86"/>
  <c r="AK6" i="86"/>
  <c r="AT6" i="86" s="1"/>
  <c r="AK42" i="86"/>
  <c r="AT42" i="86" s="1"/>
  <c r="AJ42" i="86"/>
  <c r="AK78" i="86"/>
  <c r="AT78" i="86" s="1"/>
  <c r="AJ78" i="86"/>
  <c r="AJ65" i="26"/>
  <c r="X93" i="77"/>
  <c r="Y93" i="77"/>
  <c r="AE87" i="29" l="1"/>
  <c r="W88" i="29"/>
  <c r="Z87" i="74"/>
  <c r="Z93" i="77"/>
  <c r="Z90" i="37"/>
  <c r="AF91" i="81"/>
  <c r="AO91" i="81" s="1"/>
  <c r="W92" i="81"/>
  <c r="Z86" i="94"/>
  <c r="W87" i="94" s="1"/>
  <c r="AJ16" i="78"/>
  <c r="AL89" i="26"/>
  <c r="AU89" i="26" s="1"/>
  <c r="Z90" i="93"/>
  <c r="AE90" i="93" s="1"/>
  <c r="AU91" i="30"/>
  <c r="C11" i="30" s="1"/>
  <c r="AS65" i="26"/>
  <c r="AL65" i="26"/>
  <c r="AU65" i="26" s="1"/>
  <c r="AS18" i="38"/>
  <c r="AL18" i="38"/>
  <c r="AU18" i="38" s="1"/>
  <c r="AS36" i="78"/>
  <c r="AL36" i="78"/>
  <c r="AU36" i="78" s="1"/>
  <c r="AS72" i="78"/>
  <c r="AL72" i="78"/>
  <c r="AU72" i="78" s="1"/>
  <c r="AS66" i="26"/>
  <c r="AL66" i="26"/>
  <c r="AU66" i="26" s="1"/>
  <c r="AK18" i="78"/>
  <c r="AT18" i="78" s="1"/>
  <c r="AJ18" i="78"/>
  <c r="AS85" i="86"/>
  <c r="AL85" i="86"/>
  <c r="AU85" i="86" s="1"/>
  <c r="AS21" i="86"/>
  <c r="AL21" i="86"/>
  <c r="AU21" i="86" s="1"/>
  <c r="AS8" i="86"/>
  <c r="AL8" i="86"/>
  <c r="AU8" i="86" s="1"/>
  <c r="AS26" i="82"/>
  <c r="AL26" i="82"/>
  <c r="AU26" i="82" s="1"/>
  <c r="AS24" i="78"/>
  <c r="AL24" i="78"/>
  <c r="AU24" i="78" s="1"/>
  <c r="AS60" i="78"/>
  <c r="AL60" i="78"/>
  <c r="AU60" i="78" s="1"/>
  <c r="AS28" i="26"/>
  <c r="AL28" i="26"/>
  <c r="AU28" i="26" s="1"/>
  <c r="AS75" i="26"/>
  <c r="AL75" i="26"/>
  <c r="AU75" i="26" s="1"/>
  <c r="AS85" i="82"/>
  <c r="AL85" i="82"/>
  <c r="AU85" i="82" s="1"/>
  <c r="AS49" i="26"/>
  <c r="AL49" i="26"/>
  <c r="AU49" i="26" s="1"/>
  <c r="AS50" i="82"/>
  <c r="AL50" i="82"/>
  <c r="AU50" i="82" s="1"/>
  <c r="AL89" i="78"/>
  <c r="AU89" i="78" s="1"/>
  <c r="AR89" i="78"/>
  <c r="AR91" i="78" s="1"/>
  <c r="AS24" i="26"/>
  <c r="AL24" i="26"/>
  <c r="AU24" i="26" s="1"/>
  <c r="AS88" i="26"/>
  <c r="AL88" i="26"/>
  <c r="AU88" i="26" s="1"/>
  <c r="AS22" i="26"/>
  <c r="AL22" i="26"/>
  <c r="AU22" i="26" s="1"/>
  <c r="AS74" i="86"/>
  <c r="AL74" i="86"/>
  <c r="AU74" i="86" s="1"/>
  <c r="AS30" i="86"/>
  <c r="AL30" i="86"/>
  <c r="AU30" i="86" s="1"/>
  <c r="AH93" i="77"/>
  <c r="AQ93" i="77" s="1"/>
  <c r="AS19" i="82"/>
  <c r="AL19" i="82"/>
  <c r="AU19" i="82" s="1"/>
  <c r="AR89" i="37"/>
  <c r="AS30" i="78"/>
  <c r="AL30" i="78"/>
  <c r="AU30" i="78" s="1"/>
  <c r="AS48" i="78"/>
  <c r="AL48" i="78"/>
  <c r="AU48" i="78" s="1"/>
  <c r="AS66" i="78"/>
  <c r="AL66" i="78"/>
  <c r="AU66" i="78" s="1"/>
  <c r="AS84" i="78"/>
  <c r="AL84" i="78"/>
  <c r="AU84" i="78" s="1"/>
  <c r="AS39" i="26"/>
  <c r="AL39" i="26"/>
  <c r="AU39" i="26" s="1"/>
  <c r="AS51" i="82"/>
  <c r="AL51" i="82"/>
  <c r="AU51" i="82" s="1"/>
  <c r="AS13" i="26"/>
  <c r="AL13" i="26"/>
  <c r="AU13" i="26" s="1"/>
  <c r="AR87" i="45"/>
  <c r="AS17" i="82"/>
  <c r="AL17" i="82"/>
  <c r="AU17" i="82" s="1"/>
  <c r="AS9" i="86"/>
  <c r="AL9" i="86"/>
  <c r="AU9" i="86" s="1"/>
  <c r="AS38" i="86"/>
  <c r="AL38" i="86"/>
  <c r="AU38" i="86" s="1"/>
  <c r="AS43" i="26"/>
  <c r="AL43" i="26"/>
  <c r="AU43" i="26" s="1"/>
  <c r="AS79" i="82"/>
  <c r="AL79" i="82"/>
  <c r="AU79" i="82" s="1"/>
  <c r="AS87" i="26"/>
  <c r="AL87" i="26"/>
  <c r="AU87" i="26" s="1"/>
  <c r="AS3" i="86"/>
  <c r="AL3" i="86"/>
  <c r="AU3" i="86" s="1"/>
  <c r="AS4" i="38"/>
  <c r="AL4" i="38"/>
  <c r="AU4" i="38" s="1"/>
  <c r="AS32" i="86"/>
  <c r="AL32" i="86"/>
  <c r="AU32" i="86" s="1"/>
  <c r="AS14" i="26"/>
  <c r="AL14" i="26"/>
  <c r="AU14" i="26" s="1"/>
  <c r="AS37" i="26"/>
  <c r="AL37" i="26"/>
  <c r="AU37" i="26" s="1"/>
  <c r="AS39" i="86"/>
  <c r="AL39" i="86"/>
  <c r="AU39" i="86" s="1"/>
  <c r="AS84" i="26"/>
  <c r="AL84" i="26"/>
  <c r="AU84" i="26" s="1"/>
  <c r="AS21" i="78"/>
  <c r="AL21" i="78"/>
  <c r="AU21" i="78" s="1"/>
  <c r="AS39" i="78"/>
  <c r="AL39" i="78"/>
  <c r="AU39" i="78" s="1"/>
  <c r="AS57" i="78"/>
  <c r="AL57" i="78"/>
  <c r="AU57" i="78" s="1"/>
  <c r="AS75" i="78"/>
  <c r="AL75" i="78"/>
  <c r="AU75" i="78" s="1"/>
  <c r="AS46" i="26"/>
  <c r="AL46" i="26"/>
  <c r="AU46" i="26" s="1"/>
  <c r="AL89" i="46"/>
  <c r="AU89" i="46" s="1"/>
  <c r="AR89" i="46"/>
  <c r="AR91" i="46" s="1"/>
  <c r="AS21" i="26"/>
  <c r="AL21" i="26"/>
  <c r="AU21" i="26" s="1"/>
  <c r="AS34" i="82"/>
  <c r="AL34" i="82"/>
  <c r="AU34" i="82" s="1"/>
  <c r="AS62" i="86"/>
  <c r="AL62" i="86"/>
  <c r="AU62" i="86" s="1"/>
  <c r="AS80" i="26"/>
  <c r="AL80" i="26"/>
  <c r="AU80" i="26" s="1"/>
  <c r="AS20" i="38"/>
  <c r="AL20" i="38"/>
  <c r="AU20" i="38" s="1"/>
  <c r="AS61" i="86"/>
  <c r="AL61" i="86"/>
  <c r="AU61" i="86" s="1"/>
  <c r="AS78" i="26"/>
  <c r="AL78" i="26"/>
  <c r="AU78" i="26" s="1"/>
  <c r="AH87" i="74"/>
  <c r="AQ87" i="74" s="1"/>
  <c r="AS67" i="82"/>
  <c r="AL67" i="82"/>
  <c r="AU67" i="82" s="1"/>
  <c r="AS22" i="78"/>
  <c r="AL22" i="78"/>
  <c r="AU22" i="78" s="1"/>
  <c r="AS40" i="78"/>
  <c r="AL40" i="78"/>
  <c r="AU40" i="78" s="1"/>
  <c r="AS58" i="78"/>
  <c r="AL58" i="78"/>
  <c r="AU58" i="78" s="1"/>
  <c r="AS76" i="78"/>
  <c r="AL76" i="78"/>
  <c r="AU76" i="78" s="1"/>
  <c r="AS64" i="86"/>
  <c r="AL64" i="86"/>
  <c r="AU64" i="86" s="1"/>
  <c r="AR88" i="34"/>
  <c r="AS20" i="86"/>
  <c r="AL20" i="86"/>
  <c r="AU20" i="86" s="1"/>
  <c r="AS27" i="82"/>
  <c r="AL27" i="82"/>
  <c r="AU27" i="82" s="1"/>
  <c r="AR92" i="77"/>
  <c r="AS23" i="78"/>
  <c r="AL23" i="78"/>
  <c r="AU23" i="78" s="1"/>
  <c r="AS41" i="78"/>
  <c r="AL41" i="78"/>
  <c r="AU41" i="78" s="1"/>
  <c r="AS59" i="78"/>
  <c r="AL59" i="78"/>
  <c r="AU59" i="78" s="1"/>
  <c r="AS77" i="78"/>
  <c r="AL77" i="78"/>
  <c r="AU77" i="78" s="1"/>
  <c r="AS58" i="86"/>
  <c r="AL58" i="86"/>
  <c r="AU58" i="86" s="1"/>
  <c r="AS15" i="86"/>
  <c r="AL15" i="86"/>
  <c r="AU15" i="86" s="1"/>
  <c r="AS14" i="86"/>
  <c r="AL14" i="86"/>
  <c r="AU14" i="86" s="1"/>
  <c r="AS8" i="38"/>
  <c r="AL8" i="38"/>
  <c r="AU8" i="38" s="1"/>
  <c r="AS45" i="86"/>
  <c r="AL45" i="86"/>
  <c r="AU45" i="86" s="1"/>
  <c r="AS25" i="26"/>
  <c r="AL25" i="26"/>
  <c r="AU25" i="26" s="1"/>
  <c r="AI91" i="81"/>
  <c r="AN91" i="81"/>
  <c r="AS13" i="78"/>
  <c r="AL13" i="78"/>
  <c r="AU13" i="78" s="1"/>
  <c r="AS45" i="82"/>
  <c r="AL45" i="82"/>
  <c r="AU45" i="82" s="1"/>
  <c r="AH88" i="45"/>
  <c r="AQ88" i="45" s="1"/>
  <c r="AS66" i="86"/>
  <c r="AL66" i="86"/>
  <c r="AU66" i="86" s="1"/>
  <c r="AS20" i="78"/>
  <c r="AL20" i="78"/>
  <c r="AU20" i="78" s="1"/>
  <c r="AS38" i="78"/>
  <c r="AL38" i="78"/>
  <c r="AU38" i="78" s="1"/>
  <c r="AS56" i="78"/>
  <c r="AL56" i="78"/>
  <c r="AU56" i="78" s="1"/>
  <c r="AS74" i="78"/>
  <c r="AL74" i="78"/>
  <c r="AU74" i="78" s="1"/>
  <c r="AS76" i="86"/>
  <c r="AL76" i="86"/>
  <c r="AU76" i="86" s="1"/>
  <c r="AS63" i="26"/>
  <c r="AL63" i="26"/>
  <c r="AU63" i="26" s="1"/>
  <c r="AS75" i="86"/>
  <c r="AL75" i="86"/>
  <c r="AU75" i="86" s="1"/>
  <c r="AS3" i="82"/>
  <c r="AL3" i="82"/>
  <c r="AU3" i="82" s="1"/>
  <c r="AS67" i="86"/>
  <c r="AL67" i="86"/>
  <c r="AU67" i="86" s="1"/>
  <c r="AS55" i="86"/>
  <c r="AL55" i="86"/>
  <c r="AU55" i="86" s="1"/>
  <c r="AR86" i="74"/>
  <c r="X90" i="33"/>
  <c r="Y90" i="33"/>
  <c r="AS70" i="86"/>
  <c r="AL70" i="86"/>
  <c r="AU70" i="86" s="1"/>
  <c r="AS41" i="82"/>
  <c r="AL41" i="82"/>
  <c r="AU41" i="82" s="1"/>
  <c r="AS81" i="86"/>
  <c r="AL81" i="86"/>
  <c r="AU81" i="86" s="1"/>
  <c r="AS69" i="82"/>
  <c r="AL69" i="82"/>
  <c r="AU69" i="82" s="1"/>
  <c r="AS79" i="86"/>
  <c r="AL79" i="86"/>
  <c r="AU79" i="86" s="1"/>
  <c r="AS31" i="82"/>
  <c r="AL31" i="82"/>
  <c r="AU31" i="82" s="1"/>
  <c r="AJ5" i="78"/>
  <c r="AK5" i="78"/>
  <c r="AT5" i="78" s="1"/>
  <c r="AS85" i="26"/>
  <c r="AL85" i="26"/>
  <c r="AU85" i="26" s="1"/>
  <c r="AH91" i="73"/>
  <c r="AQ91" i="73" s="1"/>
  <c r="AS38" i="26"/>
  <c r="AL38" i="26"/>
  <c r="AU38" i="26" s="1"/>
  <c r="AS12" i="86"/>
  <c r="AL12" i="86"/>
  <c r="AU12" i="86" s="1"/>
  <c r="AS24" i="38"/>
  <c r="AL24" i="38"/>
  <c r="AU24" i="38" s="1"/>
  <c r="AH89" i="34"/>
  <c r="AQ89" i="34" s="1"/>
  <c r="AQ91" i="34" s="1"/>
  <c r="AZ3" i="34"/>
  <c r="AX4" i="34" s="1"/>
  <c r="S4" i="34" s="1"/>
  <c r="AC4" i="34" s="1"/>
  <c r="AB5" i="34" s="1"/>
  <c r="AX52" i="34"/>
  <c r="S52" i="34" s="1"/>
  <c r="AC52" i="34" s="1"/>
  <c r="AB53" i="34" s="1"/>
  <c r="AX54" i="34"/>
  <c r="S54" i="34" s="1"/>
  <c r="AC54" i="34" s="1"/>
  <c r="AB55" i="34" s="1"/>
  <c r="AX62" i="34"/>
  <c r="S62" i="34" s="1"/>
  <c r="AC62" i="34" s="1"/>
  <c r="AB63" i="34" s="1"/>
  <c r="AX65" i="34"/>
  <c r="S65" i="34" s="1"/>
  <c r="AC65" i="34" s="1"/>
  <c r="AB66" i="34" s="1"/>
  <c r="AX66" i="34"/>
  <c r="S66" i="34" s="1"/>
  <c r="AC66" i="34" s="1"/>
  <c r="AB67" i="34" s="1"/>
  <c r="AX71" i="34"/>
  <c r="S71" i="34" s="1"/>
  <c r="AC71" i="34" s="1"/>
  <c r="AB72" i="34" s="1"/>
  <c r="AX72" i="34"/>
  <c r="S72" i="34" s="1"/>
  <c r="AC72" i="34" s="1"/>
  <c r="AB73" i="34" s="1"/>
  <c r="AX73" i="34"/>
  <c r="S73" i="34" s="1"/>
  <c r="AC73" i="34" s="1"/>
  <c r="AB74" i="34" s="1"/>
  <c r="AX77" i="34"/>
  <c r="S77" i="34" s="1"/>
  <c r="AC77" i="34" s="1"/>
  <c r="AB78" i="34" s="1"/>
  <c r="AX78" i="34"/>
  <c r="S78" i="34" s="1"/>
  <c r="AC78" i="34" s="1"/>
  <c r="AB79" i="34" s="1"/>
  <c r="AX79" i="34"/>
  <c r="S79" i="34" s="1"/>
  <c r="AC79" i="34" s="1"/>
  <c r="AB80" i="34" s="1"/>
  <c r="AX83" i="34"/>
  <c r="S83" i="34" s="1"/>
  <c r="AC83" i="34" s="1"/>
  <c r="AB84" i="34" s="1"/>
  <c r="AX85" i="34"/>
  <c r="S85" i="34" s="1"/>
  <c r="AC85" i="34" s="1"/>
  <c r="AB86" i="34" s="1"/>
  <c r="AX86" i="34"/>
  <c r="S86" i="34" s="1"/>
  <c r="AC86" i="34" s="1"/>
  <c r="AB87" i="34" s="1"/>
  <c r="AX84" i="34"/>
  <c r="S84" i="34" s="1"/>
  <c r="AC84" i="34" s="1"/>
  <c r="AB85" i="34" s="1"/>
  <c r="AS19" i="26"/>
  <c r="AL19" i="26"/>
  <c r="AU19" i="26" s="1"/>
  <c r="AS32" i="82"/>
  <c r="AL32" i="82"/>
  <c r="AU32" i="82" s="1"/>
  <c r="X91" i="85"/>
  <c r="Y91" i="85"/>
  <c r="W94" i="77"/>
  <c r="AG93" i="77"/>
  <c r="AP93" i="77" s="1"/>
  <c r="AF93" i="77"/>
  <c r="AO93" i="77" s="1"/>
  <c r="AE93" i="77"/>
  <c r="AG90" i="37"/>
  <c r="AP90" i="37" s="1"/>
  <c r="AF90" i="37"/>
  <c r="AO90" i="37" s="1"/>
  <c r="AE90" i="37"/>
  <c r="W91" i="37"/>
  <c r="AK12" i="78"/>
  <c r="AT12" i="78" s="1"/>
  <c r="AJ12" i="78"/>
  <c r="AS64" i="26"/>
  <c r="AL64" i="26"/>
  <c r="AU64" i="26" s="1"/>
  <c r="AS15" i="82"/>
  <c r="AL15" i="82"/>
  <c r="AU15" i="82" s="1"/>
  <c r="AS20" i="82"/>
  <c r="AL20" i="82"/>
  <c r="AU20" i="82" s="1"/>
  <c r="AS38" i="82"/>
  <c r="AL38" i="82"/>
  <c r="AU38" i="82" s="1"/>
  <c r="AS60" i="26"/>
  <c r="AL60" i="26"/>
  <c r="AU60" i="26" s="1"/>
  <c r="AS58" i="26"/>
  <c r="AL58" i="26"/>
  <c r="AU58" i="26" s="1"/>
  <c r="AS56" i="26"/>
  <c r="AL56" i="26"/>
  <c r="AU56" i="26" s="1"/>
  <c r="Z88" i="45"/>
  <c r="AS43" i="82"/>
  <c r="AL43" i="82"/>
  <c r="AU43" i="82" s="1"/>
  <c r="AS52" i="26"/>
  <c r="AL52" i="26"/>
  <c r="AU52" i="26" s="1"/>
  <c r="AS11" i="82"/>
  <c r="AL11" i="82"/>
  <c r="AU11" i="82" s="1"/>
  <c r="AS86" i="26"/>
  <c r="AL86" i="26"/>
  <c r="AU86" i="26" s="1"/>
  <c r="AS26" i="38"/>
  <c r="AL26" i="38"/>
  <c r="AU26" i="38" s="1"/>
  <c r="AJ4" i="82"/>
  <c r="AK4" i="82"/>
  <c r="AT4" i="82" s="1"/>
  <c r="AT91" i="82" s="1"/>
  <c r="AS60" i="86"/>
  <c r="AL60" i="86"/>
  <c r="AU60" i="86" s="1"/>
  <c r="AS48" i="26"/>
  <c r="AL48" i="26"/>
  <c r="AU48" i="26" s="1"/>
  <c r="AH85" i="89"/>
  <c r="AQ85" i="89" s="1"/>
  <c r="AS27" i="78"/>
  <c r="AL27" i="78"/>
  <c r="AU27" i="78" s="1"/>
  <c r="AS45" i="78"/>
  <c r="AL45" i="78"/>
  <c r="AU45" i="78" s="1"/>
  <c r="AS63" i="78"/>
  <c r="AL63" i="78"/>
  <c r="AU63" i="78" s="1"/>
  <c r="AS81" i="78"/>
  <c r="AL81" i="78"/>
  <c r="AU81" i="78" s="1"/>
  <c r="AS5" i="82"/>
  <c r="AL5" i="82"/>
  <c r="AU5" i="82" s="1"/>
  <c r="AS26" i="86"/>
  <c r="AL26" i="86"/>
  <c r="AU26" i="86" s="1"/>
  <c r="AS44" i="26"/>
  <c r="AL44" i="26"/>
  <c r="AU44" i="26" s="1"/>
  <c r="AS25" i="86"/>
  <c r="AL25" i="86"/>
  <c r="AU25" i="86" s="1"/>
  <c r="AS19" i="38"/>
  <c r="AL19" i="38"/>
  <c r="AU19" i="38" s="1"/>
  <c r="AS19" i="86"/>
  <c r="AL19" i="86"/>
  <c r="AU19" i="86" s="1"/>
  <c r="AS42" i="26"/>
  <c r="AL42" i="26"/>
  <c r="AU42" i="26" s="1"/>
  <c r="AG87" i="74"/>
  <c r="AP87" i="74" s="1"/>
  <c r="AF87" i="74"/>
  <c r="AO87" i="74" s="1"/>
  <c r="AE87" i="74"/>
  <c r="W88" i="74"/>
  <c r="AJ10" i="78"/>
  <c r="AK10" i="78"/>
  <c r="AT10" i="78" s="1"/>
  <c r="AS28" i="78"/>
  <c r="AL28" i="78"/>
  <c r="AU28" i="78" s="1"/>
  <c r="AS46" i="78"/>
  <c r="AL46" i="78"/>
  <c r="AU46" i="78" s="1"/>
  <c r="AS64" i="78"/>
  <c r="AL64" i="78"/>
  <c r="AU64" i="78" s="1"/>
  <c r="AS82" i="78"/>
  <c r="AL82" i="78"/>
  <c r="AU82" i="78" s="1"/>
  <c r="AS28" i="86"/>
  <c r="AL28" i="86"/>
  <c r="AU28" i="86" s="1"/>
  <c r="AS5" i="26"/>
  <c r="AL5" i="26"/>
  <c r="AU5" i="26" s="1"/>
  <c r="AS33" i="86"/>
  <c r="AL33" i="86"/>
  <c r="AU33" i="86" s="1"/>
  <c r="AS84" i="86"/>
  <c r="AL84" i="86"/>
  <c r="AU84" i="86" s="1"/>
  <c r="AS72" i="26"/>
  <c r="AL72" i="26"/>
  <c r="AU72" i="26" s="1"/>
  <c r="AJ3" i="78"/>
  <c r="AB4" i="78"/>
  <c r="AS29" i="78"/>
  <c r="AL29" i="78"/>
  <c r="AU29" i="78" s="1"/>
  <c r="AS47" i="78"/>
  <c r="AL47" i="78"/>
  <c r="AU47" i="78" s="1"/>
  <c r="AS65" i="78"/>
  <c r="AL65" i="78"/>
  <c r="AU65" i="78" s="1"/>
  <c r="AS83" i="78"/>
  <c r="AL83" i="78"/>
  <c r="AU83" i="78" s="1"/>
  <c r="AS22" i="86"/>
  <c r="AL22" i="86"/>
  <c r="AU22" i="86" s="1"/>
  <c r="AS70" i="26"/>
  <c r="AL70" i="26"/>
  <c r="AU70" i="26" s="1"/>
  <c r="Z89" i="34"/>
  <c r="AS9" i="26"/>
  <c r="AL9" i="26"/>
  <c r="AU9" i="26" s="1"/>
  <c r="AS88" i="86"/>
  <c r="AL88" i="86"/>
  <c r="AU88" i="86" s="1"/>
  <c r="AS68" i="26"/>
  <c r="AL68" i="26"/>
  <c r="AU68" i="26" s="1"/>
  <c r="AS57" i="82"/>
  <c r="AL57" i="82"/>
  <c r="AU57" i="82" s="1"/>
  <c r="AS49" i="86"/>
  <c r="AL49" i="86"/>
  <c r="AU49" i="86" s="1"/>
  <c r="AN90" i="85"/>
  <c r="AI90" i="85"/>
  <c r="AI87" i="29"/>
  <c r="AN87" i="29"/>
  <c r="AS23" i="82"/>
  <c r="AL23" i="82"/>
  <c r="AU23" i="82" s="1"/>
  <c r="AS44" i="86"/>
  <c r="AL44" i="86"/>
  <c r="AU44" i="86" s="1"/>
  <c r="AS49" i="78"/>
  <c r="AL49" i="78"/>
  <c r="AU49" i="78" s="1"/>
  <c r="AS85" i="78"/>
  <c r="AL85" i="78"/>
  <c r="AU85" i="78" s="1"/>
  <c r="AS10" i="86"/>
  <c r="AL10" i="86"/>
  <c r="AU10" i="86" s="1"/>
  <c r="AS69" i="26"/>
  <c r="AL69" i="26"/>
  <c r="AU69" i="26" s="1"/>
  <c r="AS87" i="86"/>
  <c r="AL87" i="86"/>
  <c r="AU87" i="86" s="1"/>
  <c r="AS73" i="86"/>
  <c r="AL73" i="86"/>
  <c r="AU73" i="86" s="1"/>
  <c r="AS18" i="26"/>
  <c r="AL18" i="26"/>
  <c r="AU18" i="26" s="1"/>
  <c r="AS72" i="86"/>
  <c r="AL72" i="86"/>
  <c r="AU72" i="86" s="1"/>
  <c r="AS86" i="82"/>
  <c r="AL86" i="82"/>
  <c r="AU86" i="82" s="1"/>
  <c r="AR89" i="93"/>
  <c r="AS19" i="78"/>
  <c r="AL19" i="78"/>
  <c r="AU19" i="78" s="1"/>
  <c r="AS37" i="78"/>
  <c r="AL37" i="78"/>
  <c r="AU37" i="78" s="1"/>
  <c r="AS55" i="78"/>
  <c r="AL55" i="78"/>
  <c r="AU55" i="78" s="1"/>
  <c r="AS73" i="78"/>
  <c r="AL73" i="78"/>
  <c r="AU73" i="78" s="1"/>
  <c r="AS82" i="86"/>
  <c r="AL82" i="86"/>
  <c r="AU82" i="86" s="1"/>
  <c r="AS33" i="26"/>
  <c r="AL33" i="26"/>
  <c r="AU33" i="26" s="1"/>
  <c r="AS37" i="86"/>
  <c r="AL37" i="86"/>
  <c r="AU37" i="86" s="1"/>
  <c r="AS13" i="38"/>
  <c r="AL13" i="38"/>
  <c r="AU13" i="38" s="1"/>
  <c r="AS7" i="38"/>
  <c r="AL7" i="38"/>
  <c r="AU7" i="38" s="1"/>
  <c r="AJ8" i="78"/>
  <c r="AK8" i="78"/>
  <c r="AT8" i="78" s="1"/>
  <c r="AS26" i="78"/>
  <c r="AL26" i="78"/>
  <c r="AU26" i="78" s="1"/>
  <c r="AS44" i="78"/>
  <c r="AL44" i="78"/>
  <c r="AU44" i="78" s="1"/>
  <c r="AS62" i="78"/>
  <c r="AL62" i="78"/>
  <c r="AU62" i="78" s="1"/>
  <c r="AS80" i="78"/>
  <c r="AL80" i="78"/>
  <c r="AU80" i="78" s="1"/>
  <c r="AS40" i="86"/>
  <c r="AL40" i="86"/>
  <c r="AU40" i="86" s="1"/>
  <c r="AS27" i="26"/>
  <c r="AL27" i="26"/>
  <c r="AU27" i="26" s="1"/>
  <c r="AS75" i="82"/>
  <c r="AL75" i="82"/>
  <c r="AU75" i="82" s="1"/>
  <c r="AS31" i="86"/>
  <c r="AL31" i="86"/>
  <c r="AU31" i="86" s="1"/>
  <c r="AS25" i="38"/>
  <c r="AL25" i="38"/>
  <c r="AU25" i="38" s="1"/>
  <c r="AR88" i="90"/>
  <c r="AS73" i="82"/>
  <c r="AL73" i="82"/>
  <c r="AU73" i="82" s="1"/>
  <c r="AN89" i="33"/>
  <c r="AI89" i="33"/>
  <c r="Z85" i="89"/>
  <c r="AS84" i="82"/>
  <c r="AL84" i="82"/>
  <c r="AU84" i="82" s="1"/>
  <c r="AS9" i="78"/>
  <c r="AL9" i="78"/>
  <c r="AU9" i="78" s="1"/>
  <c r="AS34" i="86"/>
  <c r="AL34" i="86"/>
  <c r="AU34" i="86" s="1"/>
  <c r="AS10" i="26"/>
  <c r="AL10" i="26"/>
  <c r="AU10" i="26" s="1"/>
  <c r="AS57" i="86"/>
  <c r="AL57" i="86"/>
  <c r="AU57" i="86" s="1"/>
  <c r="AR90" i="73"/>
  <c r="AS8" i="26"/>
  <c r="AL8" i="26"/>
  <c r="AU8" i="26" s="1"/>
  <c r="AS67" i="26"/>
  <c r="AL67" i="26"/>
  <c r="AU67" i="26" s="1"/>
  <c r="AR85" i="94"/>
  <c r="AS7" i="86"/>
  <c r="AL7" i="86"/>
  <c r="AU7" i="86" s="1"/>
  <c r="AS54" i="86"/>
  <c r="AL54" i="86"/>
  <c r="AU54" i="86" s="1"/>
  <c r="AS87" i="78"/>
  <c r="AL87" i="78"/>
  <c r="AU87" i="78" s="1"/>
  <c r="AS76" i="26"/>
  <c r="AL76" i="26"/>
  <c r="AU76" i="26" s="1"/>
  <c r="AS51" i="86"/>
  <c r="AL51" i="86"/>
  <c r="AU51" i="86" s="1"/>
  <c r="AS51" i="26"/>
  <c r="AL51" i="26"/>
  <c r="AU51" i="26" s="1"/>
  <c r="Z91" i="73"/>
  <c r="AS14" i="38"/>
  <c r="AL14" i="38"/>
  <c r="AU14" i="38" s="1"/>
  <c r="AS61" i="82"/>
  <c r="AL61" i="82"/>
  <c r="AU61" i="82" s="1"/>
  <c r="AL89" i="38"/>
  <c r="AU89" i="38" s="1"/>
  <c r="AR89" i="38"/>
  <c r="AR91" i="38" s="1"/>
  <c r="AJ11" i="78"/>
  <c r="AK11" i="78"/>
  <c r="AT11" i="78" s="1"/>
  <c r="AS81" i="26"/>
  <c r="AL81" i="26"/>
  <c r="AU81" i="26" s="1"/>
  <c r="AS21" i="82"/>
  <c r="AL21" i="82"/>
  <c r="AU21" i="82" s="1"/>
  <c r="AS56" i="82"/>
  <c r="AL56" i="82"/>
  <c r="AU56" i="82" s="1"/>
  <c r="AS4" i="46"/>
  <c r="AL4" i="46"/>
  <c r="AU4" i="46" s="1"/>
  <c r="AS26" i="26"/>
  <c r="AL26" i="26"/>
  <c r="AU26" i="26" s="1"/>
  <c r="AS43" i="86"/>
  <c r="AL43" i="86"/>
  <c r="AU43" i="86" s="1"/>
  <c r="AS62" i="82"/>
  <c r="AL62" i="82"/>
  <c r="AU62" i="82" s="1"/>
  <c r="AS13" i="82"/>
  <c r="AL13" i="82"/>
  <c r="AU13" i="82" s="1"/>
  <c r="AS31" i="78"/>
  <c r="AL31" i="78"/>
  <c r="AU31" i="78" s="1"/>
  <c r="AS67" i="78"/>
  <c r="AL67" i="78"/>
  <c r="AU67" i="78" s="1"/>
  <c r="AS49" i="82"/>
  <c r="AL49" i="82"/>
  <c r="AU49" i="82" s="1"/>
  <c r="AS20" i="26"/>
  <c r="AL20" i="26"/>
  <c r="AU20" i="26" s="1"/>
  <c r="AS32" i="38"/>
  <c r="AL32" i="38"/>
  <c r="AU32" i="38" s="1"/>
  <c r="AS9" i="82"/>
  <c r="AL9" i="82"/>
  <c r="AU9" i="82" s="1"/>
  <c r="AS79" i="26"/>
  <c r="AL79" i="26"/>
  <c r="AU79" i="26" s="1"/>
  <c r="AS59" i="86"/>
  <c r="AL59" i="86"/>
  <c r="AU59" i="86" s="1"/>
  <c r="AS6" i="38"/>
  <c r="AL6" i="38"/>
  <c r="AU6" i="38" s="1"/>
  <c r="AS7" i="82"/>
  <c r="AL7" i="82"/>
  <c r="AU7" i="82" s="1"/>
  <c r="AS16" i="26"/>
  <c r="AL16" i="26"/>
  <c r="AU16" i="26" s="1"/>
  <c r="AS68" i="86"/>
  <c r="AL68" i="86"/>
  <c r="AU68" i="86" s="1"/>
  <c r="AS50" i="26"/>
  <c r="AL50" i="26"/>
  <c r="AU50" i="26" s="1"/>
  <c r="AS13" i="46"/>
  <c r="AL13" i="46"/>
  <c r="AU13" i="46" s="1"/>
  <c r="AS73" i="26"/>
  <c r="AL73" i="26"/>
  <c r="AU73" i="26" s="1"/>
  <c r="AS12" i="26"/>
  <c r="AL12" i="26"/>
  <c r="AU12" i="26" s="1"/>
  <c r="AS15" i="78"/>
  <c r="AL15" i="78"/>
  <c r="AU15" i="78" s="1"/>
  <c r="AS33" i="78"/>
  <c r="AL33" i="78"/>
  <c r="AU33" i="78" s="1"/>
  <c r="AS51" i="78"/>
  <c r="AL51" i="78"/>
  <c r="AU51" i="78" s="1"/>
  <c r="AS69" i="78"/>
  <c r="AL69" i="78"/>
  <c r="AU69" i="78" s="1"/>
  <c r="AS82" i="26"/>
  <c r="AL82" i="26"/>
  <c r="AU82" i="26" s="1"/>
  <c r="AS57" i="26"/>
  <c r="AL57" i="26"/>
  <c r="AU57" i="26" s="1"/>
  <c r="AS33" i="82"/>
  <c r="AL33" i="82"/>
  <c r="AU33" i="82" s="1"/>
  <c r="AS44" i="82"/>
  <c r="AL44" i="82"/>
  <c r="AU44" i="82" s="1"/>
  <c r="AS8" i="82"/>
  <c r="AL8" i="82"/>
  <c r="AU8" i="82" s="1"/>
  <c r="AS6" i="26"/>
  <c r="AL6" i="26"/>
  <c r="AU6" i="26" s="1"/>
  <c r="AS30" i="38"/>
  <c r="AL30" i="38"/>
  <c r="AU30" i="38" s="1"/>
  <c r="AS16" i="78"/>
  <c r="AL16" i="78"/>
  <c r="AU16" i="78" s="1"/>
  <c r="AS34" i="78"/>
  <c r="AL34" i="78"/>
  <c r="AU34" i="78" s="1"/>
  <c r="AS52" i="78"/>
  <c r="AL52" i="78"/>
  <c r="AU52" i="78" s="1"/>
  <c r="AS70" i="78"/>
  <c r="AL70" i="78"/>
  <c r="AU70" i="78" s="1"/>
  <c r="AS35" i="82"/>
  <c r="AL35" i="82"/>
  <c r="AU35" i="82" s="1"/>
  <c r="AS56" i="86"/>
  <c r="AL56" i="86"/>
  <c r="AU56" i="86" s="1"/>
  <c r="AS63" i="82"/>
  <c r="AL63" i="82"/>
  <c r="AU63" i="82" s="1"/>
  <c r="AS61" i="26"/>
  <c r="AL61" i="26"/>
  <c r="AU61" i="26" s="1"/>
  <c r="AS48" i="86"/>
  <c r="AL48" i="86"/>
  <c r="AU48" i="86" s="1"/>
  <c r="AS36" i="26"/>
  <c r="AL36" i="26"/>
  <c r="AU36" i="26" s="1"/>
  <c r="AJ17" i="78"/>
  <c r="AK17" i="78"/>
  <c r="AT17" i="78" s="1"/>
  <c r="AS35" i="78"/>
  <c r="AL35" i="78"/>
  <c r="AU35" i="78" s="1"/>
  <c r="AS53" i="78"/>
  <c r="AL53" i="78"/>
  <c r="AU53" i="78" s="1"/>
  <c r="AS71" i="78"/>
  <c r="AL71" i="78"/>
  <c r="AU71" i="78" s="1"/>
  <c r="AS86" i="78"/>
  <c r="AL86" i="78"/>
  <c r="AU86" i="78" s="1"/>
  <c r="AS34" i="26"/>
  <c r="AL34" i="26"/>
  <c r="AU34" i="26" s="1"/>
  <c r="AS50" i="86"/>
  <c r="AL50" i="86"/>
  <c r="AU50" i="86" s="1"/>
  <c r="AS32" i="26"/>
  <c r="AL32" i="26"/>
  <c r="AU32" i="26" s="1"/>
  <c r="AS44" i="38"/>
  <c r="AL44" i="38"/>
  <c r="AU44" i="38" s="1"/>
  <c r="AS13" i="86"/>
  <c r="AL13" i="86"/>
  <c r="AU13" i="86" s="1"/>
  <c r="AH89" i="90"/>
  <c r="AQ89" i="90" s="1"/>
  <c r="AQ91" i="90" s="1"/>
  <c r="AZ3" i="90"/>
  <c r="AX7" i="90" s="1"/>
  <c r="S7" i="90" s="1"/>
  <c r="AC7" i="90" s="1"/>
  <c r="AB8" i="90" s="1"/>
  <c r="Y91" i="41"/>
  <c r="X91" i="41"/>
  <c r="AS16" i="86"/>
  <c r="AL16" i="86"/>
  <c r="AU16" i="86" s="1"/>
  <c r="AS12" i="38"/>
  <c r="AL12" i="38"/>
  <c r="AU12" i="38" s="1"/>
  <c r="AS6" i="86"/>
  <c r="AL6" i="86"/>
  <c r="AU6" i="86" s="1"/>
  <c r="AR84" i="89"/>
  <c r="AS54" i="78"/>
  <c r="AL54" i="78"/>
  <c r="AU54" i="78" s="1"/>
  <c r="AJ4" i="26"/>
  <c r="AK4" i="26"/>
  <c r="AT4" i="26" s="1"/>
  <c r="AT91" i="26" s="1"/>
  <c r="AS78" i="86"/>
  <c r="AL78" i="86"/>
  <c r="AU78" i="86" s="1"/>
  <c r="AS3" i="26"/>
  <c r="AL3" i="26"/>
  <c r="AU3" i="26" s="1"/>
  <c r="AS38" i="38"/>
  <c r="AL38" i="38"/>
  <c r="AU38" i="38" s="1"/>
  <c r="AS55" i="82"/>
  <c r="AL55" i="82"/>
  <c r="AU55" i="82" s="1"/>
  <c r="AS42" i="78"/>
  <c r="AL42" i="78"/>
  <c r="AU42" i="78" s="1"/>
  <c r="AS78" i="78"/>
  <c r="AL78" i="78"/>
  <c r="AU78" i="78" s="1"/>
  <c r="AS42" i="86"/>
  <c r="AL42" i="86"/>
  <c r="AU42" i="86" s="1"/>
  <c r="AS30" i="26"/>
  <c r="AL30" i="26"/>
  <c r="AU30" i="26" s="1"/>
  <c r="AS52" i="86"/>
  <c r="AL52" i="86"/>
  <c r="AU52" i="86" s="1"/>
  <c r="AS80" i="86"/>
  <c r="AL80" i="86"/>
  <c r="AU80" i="86" s="1"/>
  <c r="AS62" i="26"/>
  <c r="AL62" i="26"/>
  <c r="AU62" i="26" s="1"/>
  <c r="AS86" i="86"/>
  <c r="AL86" i="86"/>
  <c r="AU86" i="86" s="1"/>
  <c r="AH86" i="94"/>
  <c r="AQ86" i="94" s="1"/>
  <c r="AS7" i="26"/>
  <c r="AL7" i="26"/>
  <c r="AU7" i="26" s="1"/>
  <c r="AS36" i="86"/>
  <c r="AL36" i="86"/>
  <c r="AU36" i="86" s="1"/>
  <c r="AH90" i="37"/>
  <c r="AQ90" i="37" s="1"/>
  <c r="AJ7" i="78"/>
  <c r="AK7" i="78"/>
  <c r="AT7" i="78" s="1"/>
  <c r="AS25" i="78"/>
  <c r="AL25" i="78"/>
  <c r="AU25" i="78" s="1"/>
  <c r="AS43" i="78"/>
  <c r="AL43" i="78"/>
  <c r="AU43" i="78" s="1"/>
  <c r="AS61" i="78"/>
  <c r="AL61" i="78"/>
  <c r="AU61" i="78" s="1"/>
  <c r="AS79" i="78"/>
  <c r="AL79" i="78"/>
  <c r="AU79" i="78" s="1"/>
  <c r="AS46" i="86"/>
  <c r="AL46" i="86"/>
  <c r="AU46" i="86" s="1"/>
  <c r="AS81" i="82"/>
  <c r="AL81" i="82"/>
  <c r="AU81" i="82" s="1"/>
  <c r="W91" i="25"/>
  <c r="AG90" i="25"/>
  <c r="AP90" i="25" s="1"/>
  <c r="AF90" i="25"/>
  <c r="AO90" i="25" s="1"/>
  <c r="AE90" i="25"/>
  <c r="AS63" i="86"/>
  <c r="AL63" i="86"/>
  <c r="AU63" i="86" s="1"/>
  <c r="AS69" i="86"/>
  <c r="AL69" i="86"/>
  <c r="AU69" i="86" s="1"/>
  <c r="AS54" i="26"/>
  <c r="AL54" i="26"/>
  <c r="AU54" i="26" s="1"/>
  <c r="AS14" i="78"/>
  <c r="AL14" i="78"/>
  <c r="AU14" i="78" s="1"/>
  <c r="AS32" i="78"/>
  <c r="AL32" i="78"/>
  <c r="AU32" i="78" s="1"/>
  <c r="AS50" i="78"/>
  <c r="AL50" i="78"/>
  <c r="AU50" i="78" s="1"/>
  <c r="AS68" i="78"/>
  <c r="AL68" i="78"/>
  <c r="AU68" i="78" s="1"/>
  <c r="AS5" i="86"/>
  <c r="AL5" i="86"/>
  <c r="AU5" i="86" s="1"/>
  <c r="AJ4" i="86"/>
  <c r="AK4" i="86"/>
  <c r="AT4" i="86" s="1"/>
  <c r="AT91" i="86" s="1"/>
  <c r="AT91" i="38"/>
  <c r="AS39" i="82"/>
  <c r="AL39" i="82"/>
  <c r="AU39" i="82" s="1"/>
  <c r="AS24" i="86"/>
  <c r="AL24" i="86"/>
  <c r="AU24" i="86" s="1"/>
  <c r="AS37" i="82"/>
  <c r="AL37" i="82"/>
  <c r="AU37" i="82" s="1"/>
  <c r="AH90" i="93"/>
  <c r="AQ90" i="93" s="1"/>
  <c r="AS88" i="78"/>
  <c r="AL88" i="78"/>
  <c r="AU88" i="78" s="1"/>
  <c r="AS31" i="26"/>
  <c r="AL31" i="26"/>
  <c r="AU31" i="26" s="1"/>
  <c r="AS17" i="86"/>
  <c r="AL17" i="86"/>
  <c r="AU17" i="86" s="1"/>
  <c r="AS18" i="86"/>
  <c r="AL18" i="86"/>
  <c r="AU18" i="86" s="1"/>
  <c r="AS40" i="26"/>
  <c r="AL40" i="26"/>
  <c r="AU40" i="26" s="1"/>
  <c r="AS15" i="26"/>
  <c r="AL15" i="26"/>
  <c r="AU15" i="26" s="1"/>
  <c r="AS74" i="26"/>
  <c r="AL74" i="26"/>
  <c r="AU74" i="26" s="1"/>
  <c r="AS25" i="82"/>
  <c r="AL25" i="82"/>
  <c r="AU25" i="82" s="1"/>
  <c r="AS29" i="82"/>
  <c r="AL29" i="82"/>
  <c r="AU29" i="82" s="1"/>
  <c r="AS27" i="86"/>
  <c r="AL27" i="86"/>
  <c r="AU27" i="86" s="1"/>
  <c r="AS45" i="26"/>
  <c r="AL45" i="26"/>
  <c r="AU45" i="26" s="1"/>
  <c r="AS55" i="26"/>
  <c r="AL55" i="26"/>
  <c r="AU55" i="26" s="1"/>
  <c r="Z89" i="90"/>
  <c r="AS14" i="82"/>
  <c r="AL14" i="82"/>
  <c r="AU14" i="82" s="1"/>
  <c r="X92" i="81"/>
  <c r="Y92" i="81"/>
  <c r="AI90" i="41"/>
  <c r="AN90" i="41"/>
  <c r="AJ6" i="78"/>
  <c r="Y88" i="29"/>
  <c r="X88" i="29"/>
  <c r="Z88" i="29" s="1"/>
  <c r="AX88" i="34" l="1"/>
  <c r="S88" i="34" s="1"/>
  <c r="AC88" i="34" s="1"/>
  <c r="AB89" i="34" s="1"/>
  <c r="AX82" i="34"/>
  <c r="S82" i="34" s="1"/>
  <c r="AC82" i="34" s="1"/>
  <c r="AB83" i="34" s="1"/>
  <c r="AX76" i="34"/>
  <c r="S76" i="34" s="1"/>
  <c r="AC76" i="34" s="1"/>
  <c r="AB77" i="34" s="1"/>
  <c r="AX70" i="34"/>
  <c r="S70" i="34" s="1"/>
  <c r="AC70" i="34" s="1"/>
  <c r="AB71" i="34" s="1"/>
  <c r="AX60" i="34"/>
  <c r="S60" i="34" s="1"/>
  <c r="AC60" i="34" s="1"/>
  <c r="AB61" i="34" s="1"/>
  <c r="Z91" i="41"/>
  <c r="AX87" i="34"/>
  <c r="S87" i="34" s="1"/>
  <c r="AC87" i="34" s="1"/>
  <c r="AB88" i="34" s="1"/>
  <c r="AX81" i="34"/>
  <c r="S81" i="34" s="1"/>
  <c r="AC81" i="34" s="1"/>
  <c r="AB82" i="34" s="1"/>
  <c r="AX75" i="34"/>
  <c r="S75" i="34" s="1"/>
  <c r="AC75" i="34" s="1"/>
  <c r="AB76" i="34" s="1"/>
  <c r="AX68" i="34"/>
  <c r="S68" i="34" s="1"/>
  <c r="AC68" i="34" s="1"/>
  <c r="AB69" i="34" s="1"/>
  <c r="AX59" i="34"/>
  <c r="S59" i="34" s="1"/>
  <c r="AC59" i="34" s="1"/>
  <c r="AB60" i="34" s="1"/>
  <c r="Z90" i="33"/>
  <c r="AX80" i="34"/>
  <c r="S80" i="34" s="1"/>
  <c r="AC80" i="34" s="1"/>
  <c r="AB81" i="34" s="1"/>
  <c r="AX74" i="34"/>
  <c r="S74" i="34" s="1"/>
  <c r="AC74" i="34" s="1"/>
  <c r="AB75" i="34" s="1"/>
  <c r="AX67" i="34"/>
  <c r="S67" i="34" s="1"/>
  <c r="AC67" i="34" s="1"/>
  <c r="AB68" i="34" s="1"/>
  <c r="AX58" i="34"/>
  <c r="S58" i="34" s="1"/>
  <c r="AC58" i="34" s="1"/>
  <c r="AB59" i="34" s="1"/>
  <c r="AF86" i="94"/>
  <c r="AO86" i="94" s="1"/>
  <c r="Z91" i="85"/>
  <c r="AX46" i="34"/>
  <c r="S46" i="34" s="1"/>
  <c r="AC46" i="34" s="1"/>
  <c r="AB47" i="34" s="1"/>
  <c r="AX26" i="90"/>
  <c r="S26" i="90" s="1"/>
  <c r="AC26" i="90" s="1"/>
  <c r="AB27" i="90" s="1"/>
  <c r="AX45" i="34"/>
  <c r="S45" i="34" s="1"/>
  <c r="AC45" i="34" s="1"/>
  <c r="AB46" i="34" s="1"/>
  <c r="AG86" i="94"/>
  <c r="AP86" i="94" s="1"/>
  <c r="AX42" i="34"/>
  <c r="S42" i="34" s="1"/>
  <c r="AC42" i="34" s="1"/>
  <c r="AB43" i="34" s="1"/>
  <c r="AX64" i="34"/>
  <c r="S64" i="34" s="1"/>
  <c r="AC64" i="34" s="1"/>
  <c r="AB65" i="34" s="1"/>
  <c r="AX53" i="34"/>
  <c r="S53" i="34" s="1"/>
  <c r="AC53" i="34" s="1"/>
  <c r="AB54" i="34" s="1"/>
  <c r="AX27" i="34"/>
  <c r="S27" i="34" s="1"/>
  <c r="AC27" i="34" s="1"/>
  <c r="AB28" i="34" s="1"/>
  <c r="Z92" i="81"/>
  <c r="AX83" i="90"/>
  <c r="S83" i="90" s="1"/>
  <c r="AC83" i="90" s="1"/>
  <c r="AB84" i="90" s="1"/>
  <c r="AX65" i="90"/>
  <c r="S65" i="90" s="1"/>
  <c r="AC65" i="90" s="1"/>
  <c r="AB66" i="90" s="1"/>
  <c r="AX51" i="34"/>
  <c r="S51" i="34" s="1"/>
  <c r="AC51" i="34" s="1"/>
  <c r="AB52" i="34" s="1"/>
  <c r="AX41" i="34"/>
  <c r="S41" i="34" s="1"/>
  <c r="AC41" i="34" s="1"/>
  <c r="AB42" i="34" s="1"/>
  <c r="AF90" i="93"/>
  <c r="AO90" i="93" s="1"/>
  <c r="AX47" i="90"/>
  <c r="S47" i="90" s="1"/>
  <c r="AC47" i="90" s="1"/>
  <c r="AB48" i="90" s="1"/>
  <c r="AX57" i="34"/>
  <c r="S57" i="34" s="1"/>
  <c r="AC57" i="34" s="1"/>
  <c r="AB58" i="34" s="1"/>
  <c r="AX48" i="34"/>
  <c r="S48" i="34" s="1"/>
  <c r="AC48" i="34" s="1"/>
  <c r="AB49" i="34" s="1"/>
  <c r="AX40" i="34"/>
  <c r="S40" i="34" s="1"/>
  <c r="AC40" i="34" s="1"/>
  <c r="AB41" i="34" s="1"/>
  <c r="AG90" i="93"/>
  <c r="AP90" i="93" s="1"/>
  <c r="AX69" i="34"/>
  <c r="S69" i="34" s="1"/>
  <c r="AC69" i="34" s="1"/>
  <c r="AB70" i="34" s="1"/>
  <c r="AX63" i="34"/>
  <c r="S63" i="34" s="1"/>
  <c r="AC63" i="34" s="1"/>
  <c r="AB64" i="34" s="1"/>
  <c r="AX56" i="34"/>
  <c r="S56" i="34" s="1"/>
  <c r="AC56" i="34" s="1"/>
  <c r="AB57" i="34" s="1"/>
  <c r="AX47" i="34"/>
  <c r="S47" i="34" s="1"/>
  <c r="AC47" i="34" s="1"/>
  <c r="AB48" i="34" s="1"/>
  <c r="AX39" i="34"/>
  <c r="S39" i="34" s="1"/>
  <c r="AC39" i="34" s="1"/>
  <c r="AB40" i="34" s="1"/>
  <c r="AE86" i="94"/>
  <c r="W91" i="93"/>
  <c r="AX33" i="34"/>
  <c r="S33" i="34" s="1"/>
  <c r="AC33" i="34" s="1"/>
  <c r="AB34" i="34" s="1"/>
  <c r="AX71" i="90"/>
  <c r="S71" i="90" s="1"/>
  <c r="AC71" i="90" s="1"/>
  <c r="AB72" i="90" s="1"/>
  <c r="AX53" i="90"/>
  <c r="S53" i="90" s="1"/>
  <c r="AC53" i="90" s="1"/>
  <c r="AB54" i="90" s="1"/>
  <c r="AK54" i="90" s="1"/>
  <c r="AT54" i="90" s="1"/>
  <c r="AX32" i="90"/>
  <c r="S32" i="90" s="1"/>
  <c r="AC32" i="90" s="1"/>
  <c r="AB33" i="90" s="1"/>
  <c r="AX11" i="90"/>
  <c r="S11" i="90" s="1"/>
  <c r="AC11" i="90" s="1"/>
  <c r="AB12" i="90" s="1"/>
  <c r="AX85" i="90"/>
  <c r="S85" i="90" s="1"/>
  <c r="AC85" i="90" s="1"/>
  <c r="AB86" i="90" s="1"/>
  <c r="AX68" i="90"/>
  <c r="S68" i="90" s="1"/>
  <c r="AC68" i="90" s="1"/>
  <c r="AB69" i="90" s="1"/>
  <c r="AK69" i="90" s="1"/>
  <c r="AT69" i="90" s="1"/>
  <c r="AX50" i="90"/>
  <c r="S50" i="90" s="1"/>
  <c r="AC50" i="90" s="1"/>
  <c r="AB51" i="90" s="1"/>
  <c r="AX29" i="90"/>
  <c r="S29" i="90" s="1"/>
  <c r="AC29" i="90" s="1"/>
  <c r="AB30" i="90" s="1"/>
  <c r="AX5" i="90"/>
  <c r="S5" i="90" s="1"/>
  <c r="AC5" i="90" s="1"/>
  <c r="AB6" i="90" s="1"/>
  <c r="AX80" i="90"/>
  <c r="S80" i="90" s="1"/>
  <c r="AC80" i="90" s="1"/>
  <c r="AB81" i="90" s="1"/>
  <c r="AX62" i="90"/>
  <c r="S62" i="90" s="1"/>
  <c r="AC62" i="90" s="1"/>
  <c r="AB63" i="90" s="1"/>
  <c r="AX44" i="90"/>
  <c r="S44" i="90" s="1"/>
  <c r="AC44" i="90" s="1"/>
  <c r="AB45" i="90" s="1"/>
  <c r="AK45" i="90" s="1"/>
  <c r="AT45" i="90" s="1"/>
  <c r="AX23" i="90"/>
  <c r="S23" i="90" s="1"/>
  <c r="AC23" i="90" s="1"/>
  <c r="AB24" i="90" s="1"/>
  <c r="AX77" i="90"/>
  <c r="S77" i="90" s="1"/>
  <c r="AC77" i="90" s="1"/>
  <c r="AB78" i="90" s="1"/>
  <c r="AX59" i="90"/>
  <c r="S59" i="90" s="1"/>
  <c r="AC59" i="90" s="1"/>
  <c r="AB60" i="90" s="1"/>
  <c r="AX41" i="90"/>
  <c r="S41" i="90" s="1"/>
  <c r="AC41" i="90" s="1"/>
  <c r="AB42" i="90" s="1"/>
  <c r="AX17" i="90"/>
  <c r="S17" i="90" s="1"/>
  <c r="AC17" i="90" s="1"/>
  <c r="AB18" i="90" s="1"/>
  <c r="AX15" i="34"/>
  <c r="S15" i="34" s="1"/>
  <c r="AC15" i="34" s="1"/>
  <c r="AB16" i="34" s="1"/>
  <c r="AX74" i="90"/>
  <c r="S74" i="90" s="1"/>
  <c r="AC74" i="90" s="1"/>
  <c r="AB75" i="90" s="1"/>
  <c r="AX56" i="90"/>
  <c r="S56" i="90" s="1"/>
  <c r="AC56" i="90" s="1"/>
  <c r="AB57" i="90" s="1"/>
  <c r="AK57" i="90" s="1"/>
  <c r="AT57" i="90" s="1"/>
  <c r="AX35" i="90"/>
  <c r="S35" i="90" s="1"/>
  <c r="AC35" i="90" s="1"/>
  <c r="AB36" i="90" s="1"/>
  <c r="AX14" i="90"/>
  <c r="S14" i="90" s="1"/>
  <c r="AC14" i="90" s="1"/>
  <c r="AB15" i="90" s="1"/>
  <c r="AX36" i="34"/>
  <c r="S36" i="34" s="1"/>
  <c r="AC36" i="34" s="1"/>
  <c r="AB37" i="34" s="1"/>
  <c r="AX30" i="34"/>
  <c r="S30" i="34" s="1"/>
  <c r="AC30" i="34" s="1"/>
  <c r="AB31" i="34" s="1"/>
  <c r="AX21" i="34"/>
  <c r="S21" i="34" s="1"/>
  <c r="AC21" i="34" s="1"/>
  <c r="AB22" i="34" s="1"/>
  <c r="AX9" i="34"/>
  <c r="S9" i="34" s="1"/>
  <c r="AC9" i="34" s="1"/>
  <c r="AB10" i="34" s="1"/>
  <c r="AK10" i="34" s="1"/>
  <c r="AT10" i="34" s="1"/>
  <c r="AS91" i="38"/>
  <c r="AS91" i="46"/>
  <c r="AX35" i="34"/>
  <c r="S35" i="34" s="1"/>
  <c r="AC35" i="34" s="1"/>
  <c r="AB36" i="34" s="1"/>
  <c r="AX29" i="34"/>
  <c r="S29" i="34" s="1"/>
  <c r="AC29" i="34" s="1"/>
  <c r="AB30" i="34" s="1"/>
  <c r="AJ30" i="34" s="1"/>
  <c r="AX20" i="34"/>
  <c r="S20" i="34" s="1"/>
  <c r="AC20" i="34" s="1"/>
  <c r="AB21" i="34" s="1"/>
  <c r="AX8" i="34"/>
  <c r="S8" i="34" s="1"/>
  <c r="AC8" i="34" s="1"/>
  <c r="AB9" i="34" s="1"/>
  <c r="AK9" i="34" s="1"/>
  <c r="AT9" i="34" s="1"/>
  <c r="AX34" i="34"/>
  <c r="S34" i="34" s="1"/>
  <c r="AC34" i="34" s="1"/>
  <c r="AB35" i="34" s="1"/>
  <c r="AX28" i="34"/>
  <c r="S28" i="34" s="1"/>
  <c r="AC28" i="34" s="1"/>
  <c r="AB29" i="34" s="1"/>
  <c r="AX19" i="34"/>
  <c r="S19" i="34" s="1"/>
  <c r="AC19" i="34" s="1"/>
  <c r="AB20" i="34" s="1"/>
  <c r="AX7" i="34"/>
  <c r="S7" i="34" s="1"/>
  <c r="AC7" i="34" s="1"/>
  <c r="AB8" i="34" s="1"/>
  <c r="AX50" i="34"/>
  <c r="S50" i="34" s="1"/>
  <c r="AC50" i="34" s="1"/>
  <c r="AB51" i="34" s="1"/>
  <c r="AX44" i="34"/>
  <c r="S44" i="34" s="1"/>
  <c r="AC44" i="34" s="1"/>
  <c r="AB45" i="34" s="1"/>
  <c r="AK45" i="34" s="1"/>
  <c r="AT45" i="34" s="1"/>
  <c r="AX38" i="34"/>
  <c r="S38" i="34" s="1"/>
  <c r="AC38" i="34" s="1"/>
  <c r="AB39" i="34" s="1"/>
  <c r="AX32" i="34"/>
  <c r="S32" i="34" s="1"/>
  <c r="AC32" i="34" s="1"/>
  <c r="AB33" i="34" s="1"/>
  <c r="AX26" i="34"/>
  <c r="S26" i="34" s="1"/>
  <c r="AC26" i="34" s="1"/>
  <c r="AB27" i="34" s="1"/>
  <c r="AX14" i="34"/>
  <c r="S14" i="34" s="1"/>
  <c r="AC14" i="34" s="1"/>
  <c r="AB15" i="34" s="1"/>
  <c r="AJ15" i="34" s="1"/>
  <c r="AX3" i="34"/>
  <c r="S3" i="34" s="1"/>
  <c r="AC3" i="34" s="1"/>
  <c r="AX38" i="90"/>
  <c r="S38" i="90" s="1"/>
  <c r="AC38" i="90" s="1"/>
  <c r="AB39" i="90" s="1"/>
  <c r="AX20" i="90"/>
  <c r="S20" i="90" s="1"/>
  <c r="AC20" i="90" s="1"/>
  <c r="AB21" i="90" s="1"/>
  <c r="AX61" i="34"/>
  <c r="S61" i="34" s="1"/>
  <c r="AC61" i="34" s="1"/>
  <c r="AB62" i="34" s="1"/>
  <c r="AX55" i="34"/>
  <c r="S55" i="34" s="1"/>
  <c r="AC55" i="34" s="1"/>
  <c r="AB56" i="34" s="1"/>
  <c r="AX49" i="34"/>
  <c r="S49" i="34" s="1"/>
  <c r="AC49" i="34" s="1"/>
  <c r="AB50" i="34" s="1"/>
  <c r="AJ50" i="34" s="1"/>
  <c r="AX43" i="34"/>
  <c r="S43" i="34" s="1"/>
  <c r="AC43" i="34" s="1"/>
  <c r="AB44" i="34" s="1"/>
  <c r="AX37" i="34"/>
  <c r="S37" i="34" s="1"/>
  <c r="AC37" i="34" s="1"/>
  <c r="AB38" i="34" s="1"/>
  <c r="AJ38" i="34" s="1"/>
  <c r="AX31" i="34"/>
  <c r="S31" i="34" s="1"/>
  <c r="AC31" i="34" s="1"/>
  <c r="AB32" i="34" s="1"/>
  <c r="AX25" i="34"/>
  <c r="S25" i="34" s="1"/>
  <c r="AC25" i="34" s="1"/>
  <c r="AB26" i="34" s="1"/>
  <c r="AX13" i="34"/>
  <c r="S13" i="34" s="1"/>
  <c r="AC13" i="34" s="1"/>
  <c r="AB14" i="34" s="1"/>
  <c r="AU91" i="38"/>
  <c r="C11" i="38" s="1"/>
  <c r="AU91" i="46"/>
  <c r="C11" i="46" s="1"/>
  <c r="AK5" i="34"/>
  <c r="AT5" i="34" s="1"/>
  <c r="AK8" i="90"/>
  <c r="AT8" i="90" s="1"/>
  <c r="AF90" i="33"/>
  <c r="AO90" i="33" s="1"/>
  <c r="AG90" i="33"/>
  <c r="AP90" i="33" s="1"/>
  <c r="AE90" i="33"/>
  <c r="W91" i="33"/>
  <c r="AK84" i="90"/>
  <c r="AT84" i="90" s="1"/>
  <c r="AK30" i="90"/>
  <c r="AT30" i="90" s="1"/>
  <c r="AS17" i="78"/>
  <c r="AL17" i="78"/>
  <c r="AU17" i="78" s="1"/>
  <c r="AJ85" i="34"/>
  <c r="AK85" i="34"/>
  <c r="AT85" i="34" s="1"/>
  <c r="AF88" i="29"/>
  <c r="AO88" i="29" s="1"/>
  <c r="AE88" i="29"/>
  <c r="W89" i="29"/>
  <c r="AG88" i="29"/>
  <c r="AP88" i="29" s="1"/>
  <c r="AK81" i="90"/>
  <c r="AT81" i="90" s="1"/>
  <c r="Y91" i="25"/>
  <c r="X91" i="25"/>
  <c r="AS4" i="26"/>
  <c r="AS91" i="26" s="1"/>
  <c r="AL4" i="26"/>
  <c r="AU4" i="26" s="1"/>
  <c r="AU91" i="26" s="1"/>
  <c r="C11" i="26" s="1"/>
  <c r="AX87" i="90"/>
  <c r="S87" i="90" s="1"/>
  <c r="AC87" i="90" s="1"/>
  <c r="AB88" i="90" s="1"/>
  <c r="AX78" i="90"/>
  <c r="S78" i="90" s="1"/>
  <c r="AC78" i="90" s="1"/>
  <c r="AB79" i="90" s="1"/>
  <c r="AX72" i="90"/>
  <c r="S72" i="90" s="1"/>
  <c r="AC72" i="90" s="1"/>
  <c r="AB73" i="90" s="1"/>
  <c r="AX66" i="90"/>
  <c r="S66" i="90" s="1"/>
  <c r="AC66" i="90" s="1"/>
  <c r="AB67" i="90" s="1"/>
  <c r="AX60" i="90"/>
  <c r="S60" i="90" s="1"/>
  <c r="AC60" i="90" s="1"/>
  <c r="AB61" i="90" s="1"/>
  <c r="AX54" i="90"/>
  <c r="S54" i="90" s="1"/>
  <c r="AC54" i="90" s="1"/>
  <c r="AB55" i="90" s="1"/>
  <c r="AX48" i="90"/>
  <c r="S48" i="90" s="1"/>
  <c r="AC48" i="90" s="1"/>
  <c r="AB49" i="90" s="1"/>
  <c r="AX42" i="90"/>
  <c r="S42" i="90" s="1"/>
  <c r="AC42" i="90" s="1"/>
  <c r="AB43" i="90" s="1"/>
  <c r="AX36" i="90"/>
  <c r="S36" i="90" s="1"/>
  <c r="AC36" i="90" s="1"/>
  <c r="AB37" i="90" s="1"/>
  <c r="AX30" i="90"/>
  <c r="S30" i="90" s="1"/>
  <c r="AC30" i="90" s="1"/>
  <c r="AB31" i="90" s="1"/>
  <c r="AX24" i="90"/>
  <c r="S24" i="90" s="1"/>
  <c r="AC24" i="90" s="1"/>
  <c r="AB25" i="90" s="1"/>
  <c r="AX18" i="90"/>
  <c r="S18" i="90" s="1"/>
  <c r="AC18" i="90" s="1"/>
  <c r="AB19" i="90" s="1"/>
  <c r="AX12" i="90"/>
  <c r="S12" i="90" s="1"/>
  <c r="AC12" i="90" s="1"/>
  <c r="AB13" i="90" s="1"/>
  <c r="AX6" i="90"/>
  <c r="S6" i="90" s="1"/>
  <c r="AC6" i="90" s="1"/>
  <c r="AB7" i="90" s="1"/>
  <c r="AF85" i="89"/>
  <c r="AO85" i="89" s="1"/>
  <c r="W86" i="89"/>
  <c r="AE85" i="89"/>
  <c r="AG85" i="89"/>
  <c r="AP85" i="89" s="1"/>
  <c r="AJ4" i="78"/>
  <c r="AK4" i="78"/>
  <c r="AT4" i="78" s="1"/>
  <c r="AT91" i="78" s="1"/>
  <c r="AN87" i="74"/>
  <c r="AI87" i="74"/>
  <c r="Y91" i="37"/>
  <c r="X91" i="37"/>
  <c r="W92" i="85"/>
  <c r="AG91" i="85"/>
  <c r="AP91" i="85" s="1"/>
  <c r="AE91" i="85"/>
  <c r="AF91" i="85"/>
  <c r="AO91" i="85" s="1"/>
  <c r="AJ88" i="34"/>
  <c r="AK88" i="34"/>
  <c r="AT88" i="34" s="1"/>
  <c r="AJ82" i="34"/>
  <c r="AK82" i="34"/>
  <c r="AT82" i="34" s="1"/>
  <c r="AJ76" i="34"/>
  <c r="AK76" i="34"/>
  <c r="AT76" i="34" s="1"/>
  <c r="AJ70" i="34"/>
  <c r="AK70" i="34"/>
  <c r="AT70" i="34" s="1"/>
  <c r="AJ64" i="34"/>
  <c r="AK64" i="34"/>
  <c r="AT64" i="34" s="1"/>
  <c r="AJ58" i="34"/>
  <c r="AK58" i="34"/>
  <c r="AT58" i="34" s="1"/>
  <c r="AJ52" i="34"/>
  <c r="AK52" i="34"/>
  <c r="AT52" i="34" s="1"/>
  <c r="AJ46" i="34"/>
  <c r="AK46" i="34"/>
  <c r="AT46" i="34" s="1"/>
  <c r="AJ40" i="34"/>
  <c r="AK40" i="34"/>
  <c r="AT40" i="34" s="1"/>
  <c r="AK34" i="34"/>
  <c r="AT34" i="34" s="1"/>
  <c r="AJ34" i="34"/>
  <c r="AJ28" i="34"/>
  <c r="AK28" i="34"/>
  <c r="AT28" i="34" s="1"/>
  <c r="AK22" i="34"/>
  <c r="AT22" i="34" s="1"/>
  <c r="AK16" i="34"/>
  <c r="AT16" i="34" s="1"/>
  <c r="AG91" i="41"/>
  <c r="AP91" i="41" s="1"/>
  <c r="AF91" i="41"/>
  <c r="AO91" i="41" s="1"/>
  <c r="AE91" i="41"/>
  <c r="W92" i="41"/>
  <c r="AJ60" i="90"/>
  <c r="AK60" i="90"/>
  <c r="AT60" i="90" s="1"/>
  <c r="AK24" i="90"/>
  <c r="AT24" i="90" s="1"/>
  <c r="AJ81" i="34"/>
  <c r="AK81" i="34"/>
  <c r="AT81" i="34" s="1"/>
  <c r="AJ57" i="34"/>
  <c r="AK57" i="34"/>
  <c r="AT57" i="34" s="1"/>
  <c r="AJ27" i="34"/>
  <c r="AK27" i="34"/>
  <c r="AT27" i="34" s="1"/>
  <c r="AJ3" i="34"/>
  <c r="AB4" i="34"/>
  <c r="AS7" i="78"/>
  <c r="AL7" i="78"/>
  <c r="AU7" i="78" s="1"/>
  <c r="AX88" i="90"/>
  <c r="S88" i="90" s="1"/>
  <c r="AC88" i="90" s="1"/>
  <c r="AB89" i="90" s="1"/>
  <c r="AX70" i="90"/>
  <c r="S70" i="90" s="1"/>
  <c r="AC70" i="90" s="1"/>
  <c r="AB71" i="90" s="1"/>
  <c r="AX52" i="90"/>
  <c r="S52" i="90" s="1"/>
  <c r="AC52" i="90" s="1"/>
  <c r="AB53" i="90" s="1"/>
  <c r="AX40" i="90"/>
  <c r="S40" i="90" s="1"/>
  <c r="AC40" i="90" s="1"/>
  <c r="AB41" i="90" s="1"/>
  <c r="AX28" i="90"/>
  <c r="S28" i="90" s="1"/>
  <c r="AC28" i="90" s="1"/>
  <c r="AB29" i="90" s="1"/>
  <c r="AX16" i="90"/>
  <c r="S16" i="90" s="1"/>
  <c r="AC16" i="90" s="1"/>
  <c r="AB17" i="90" s="1"/>
  <c r="AX10" i="90"/>
  <c r="S10" i="90" s="1"/>
  <c r="AC10" i="90" s="1"/>
  <c r="AB11" i="90" s="1"/>
  <c r="AX4" i="90"/>
  <c r="S4" i="90" s="1"/>
  <c r="AC4" i="90" s="1"/>
  <c r="AB5" i="90" s="1"/>
  <c r="AS8" i="78"/>
  <c r="AL8" i="78"/>
  <c r="AU8" i="78" s="1"/>
  <c r="AN90" i="37"/>
  <c r="AI90" i="37"/>
  <c r="AJ87" i="34"/>
  <c r="AK87" i="34"/>
  <c r="AT87" i="34" s="1"/>
  <c r="AJ80" i="34"/>
  <c r="AK80" i="34"/>
  <c r="AT80" i="34" s="1"/>
  <c r="AJ74" i="34"/>
  <c r="AK74" i="34"/>
  <c r="AT74" i="34" s="1"/>
  <c r="AJ68" i="34"/>
  <c r="AK68" i="34"/>
  <c r="AT68" i="34" s="1"/>
  <c r="AJ62" i="34"/>
  <c r="AK62" i="34"/>
  <c r="AT62" i="34" s="1"/>
  <c r="AJ56" i="34"/>
  <c r="AK56" i="34"/>
  <c r="AT56" i="34" s="1"/>
  <c r="AK44" i="34"/>
  <c r="AT44" i="34" s="1"/>
  <c r="AK38" i="34"/>
  <c r="AT38" i="34" s="1"/>
  <c r="AJ32" i="34"/>
  <c r="AK32" i="34"/>
  <c r="AT32" i="34" s="1"/>
  <c r="AJ26" i="34"/>
  <c r="AK26" i="34"/>
  <c r="AT26" i="34" s="1"/>
  <c r="AJ20" i="34"/>
  <c r="AK20" i="34"/>
  <c r="AT20" i="34" s="1"/>
  <c r="AK14" i="34"/>
  <c r="AT14" i="34" s="1"/>
  <c r="AS18" i="78"/>
  <c r="AL18" i="78"/>
  <c r="AU18" i="78" s="1"/>
  <c r="AN86" i="94"/>
  <c r="AI86" i="94"/>
  <c r="AF89" i="90"/>
  <c r="AO89" i="90" s="1"/>
  <c r="AO91" i="90" s="1"/>
  <c r="AX89" i="90"/>
  <c r="S89" i="90" s="1"/>
  <c r="AC89" i="90" s="1"/>
  <c r="AG89" i="90"/>
  <c r="AP89" i="90" s="1"/>
  <c r="AP91" i="90" s="1"/>
  <c r="AE89" i="90"/>
  <c r="AJ78" i="90"/>
  <c r="AK78" i="90"/>
  <c r="AT78" i="90" s="1"/>
  <c r="AK48" i="90"/>
  <c r="AT48" i="90" s="1"/>
  <c r="AJ48" i="90"/>
  <c r="AK12" i="90"/>
  <c r="AT12" i="90" s="1"/>
  <c r="AJ12" i="90"/>
  <c r="AR89" i="33"/>
  <c r="AJ63" i="34"/>
  <c r="AK63" i="34"/>
  <c r="AT63" i="34" s="1"/>
  <c r="AJ33" i="34"/>
  <c r="AK33" i="34"/>
  <c r="AT33" i="34" s="1"/>
  <c r="AJ9" i="34"/>
  <c r="AH90" i="33"/>
  <c r="AQ90" i="33" s="1"/>
  <c r="AR91" i="81"/>
  <c r="AI90" i="93"/>
  <c r="AN90" i="93"/>
  <c r="AH88" i="29"/>
  <c r="AQ88" i="29" s="1"/>
  <c r="AI90" i="25"/>
  <c r="AN90" i="25"/>
  <c r="AX82" i="90"/>
  <c r="S82" i="90" s="1"/>
  <c r="AC82" i="90" s="1"/>
  <c r="AB83" i="90" s="1"/>
  <c r="AX76" i="90"/>
  <c r="S76" i="90" s="1"/>
  <c r="AC76" i="90" s="1"/>
  <c r="AB77" i="90" s="1"/>
  <c r="AX64" i="90"/>
  <c r="S64" i="90" s="1"/>
  <c r="AC64" i="90" s="1"/>
  <c r="AB65" i="90" s="1"/>
  <c r="AX58" i="90"/>
  <c r="S58" i="90" s="1"/>
  <c r="AC58" i="90" s="1"/>
  <c r="AB59" i="90" s="1"/>
  <c r="AX46" i="90"/>
  <c r="S46" i="90" s="1"/>
  <c r="AC46" i="90" s="1"/>
  <c r="AB47" i="90" s="1"/>
  <c r="AX34" i="90"/>
  <c r="S34" i="90" s="1"/>
  <c r="AC34" i="90" s="1"/>
  <c r="AB35" i="90" s="1"/>
  <c r="AX22" i="90"/>
  <c r="S22" i="90" s="1"/>
  <c r="AC22" i="90" s="1"/>
  <c r="AB23" i="90" s="1"/>
  <c r="AH92" i="81"/>
  <c r="AQ92" i="81" s="1"/>
  <c r="AS4" i="86"/>
  <c r="AS91" i="86" s="1"/>
  <c r="AL4" i="86"/>
  <c r="AU4" i="86" s="1"/>
  <c r="AU91" i="86" s="1"/>
  <c r="C11" i="86" s="1"/>
  <c r="F39" i="97" s="1"/>
  <c r="AX86" i="90"/>
  <c r="S86" i="90" s="1"/>
  <c r="AC86" i="90" s="1"/>
  <c r="AB87" i="90" s="1"/>
  <c r="AX81" i="90"/>
  <c r="S81" i="90" s="1"/>
  <c r="AC81" i="90" s="1"/>
  <c r="AB82" i="90" s="1"/>
  <c r="AX75" i="90"/>
  <c r="S75" i="90" s="1"/>
  <c r="AC75" i="90" s="1"/>
  <c r="AB76" i="90" s="1"/>
  <c r="AX69" i="90"/>
  <c r="S69" i="90" s="1"/>
  <c r="AC69" i="90" s="1"/>
  <c r="AB70" i="90" s="1"/>
  <c r="AX63" i="90"/>
  <c r="S63" i="90" s="1"/>
  <c r="AC63" i="90" s="1"/>
  <c r="AB64" i="90" s="1"/>
  <c r="AX57" i="90"/>
  <c r="S57" i="90" s="1"/>
  <c r="AC57" i="90" s="1"/>
  <c r="AB58" i="90" s="1"/>
  <c r="AX51" i="90"/>
  <c r="S51" i="90" s="1"/>
  <c r="AC51" i="90" s="1"/>
  <c r="AB52" i="90" s="1"/>
  <c r="AX45" i="90"/>
  <c r="S45" i="90" s="1"/>
  <c r="AC45" i="90" s="1"/>
  <c r="AB46" i="90" s="1"/>
  <c r="AX39" i="90"/>
  <c r="S39" i="90" s="1"/>
  <c r="AC39" i="90" s="1"/>
  <c r="AB40" i="90" s="1"/>
  <c r="AX33" i="90"/>
  <c r="S33" i="90" s="1"/>
  <c r="AC33" i="90" s="1"/>
  <c r="AB34" i="90" s="1"/>
  <c r="AX27" i="90"/>
  <c r="S27" i="90" s="1"/>
  <c r="AC27" i="90" s="1"/>
  <c r="AB28" i="90" s="1"/>
  <c r="AX21" i="90"/>
  <c r="S21" i="90" s="1"/>
  <c r="AC21" i="90" s="1"/>
  <c r="AB22" i="90" s="1"/>
  <c r="AX15" i="90"/>
  <c r="S15" i="90" s="1"/>
  <c r="AC15" i="90" s="1"/>
  <c r="AB16" i="90" s="1"/>
  <c r="AX9" i="90"/>
  <c r="S9" i="90" s="1"/>
  <c r="AC9" i="90" s="1"/>
  <c r="AB10" i="90" s="1"/>
  <c r="AX3" i="90"/>
  <c r="S3" i="90" s="1"/>
  <c r="AC3" i="90" s="1"/>
  <c r="AS10" i="78"/>
  <c r="AL10" i="78"/>
  <c r="AU10" i="78" s="1"/>
  <c r="AS12" i="78"/>
  <c r="AL12" i="78"/>
  <c r="AU12" i="78" s="1"/>
  <c r="X94" i="77"/>
  <c r="Y94" i="77"/>
  <c r="AJ86" i="34"/>
  <c r="AK86" i="34"/>
  <c r="AT86" i="34" s="1"/>
  <c r="AJ79" i="34"/>
  <c r="AK79" i="34"/>
  <c r="AT79" i="34" s="1"/>
  <c r="AJ73" i="34"/>
  <c r="AK73" i="34"/>
  <c r="AT73" i="34" s="1"/>
  <c r="AJ67" i="34"/>
  <c r="AK67" i="34"/>
  <c r="AT67" i="34" s="1"/>
  <c r="AJ61" i="34"/>
  <c r="AK61" i="34"/>
  <c r="AT61" i="34" s="1"/>
  <c r="AJ55" i="34"/>
  <c r="AK55" i="34"/>
  <c r="AT55" i="34" s="1"/>
  <c r="AK49" i="34"/>
  <c r="AT49" i="34" s="1"/>
  <c r="AK43" i="34"/>
  <c r="AT43" i="34" s="1"/>
  <c r="AJ43" i="34"/>
  <c r="AJ37" i="34"/>
  <c r="AK37" i="34"/>
  <c r="AT37" i="34" s="1"/>
  <c r="AX24" i="34"/>
  <c r="S24" i="34" s="1"/>
  <c r="AC24" i="34" s="1"/>
  <c r="AB25" i="34" s="1"/>
  <c r="AX18" i="34"/>
  <c r="S18" i="34" s="1"/>
  <c r="AC18" i="34" s="1"/>
  <c r="AB19" i="34" s="1"/>
  <c r="AX12" i="34"/>
  <c r="S12" i="34" s="1"/>
  <c r="AC12" i="34" s="1"/>
  <c r="AB13" i="34" s="1"/>
  <c r="AX6" i="34"/>
  <c r="S6" i="34" s="1"/>
  <c r="AC6" i="34" s="1"/>
  <c r="AB7" i="34" s="1"/>
  <c r="AR90" i="41"/>
  <c r="AK66" i="90"/>
  <c r="AT66" i="90" s="1"/>
  <c r="AJ66" i="90"/>
  <c r="AK42" i="90"/>
  <c r="AT42" i="90" s="1"/>
  <c r="AJ42" i="90"/>
  <c r="AK18" i="90"/>
  <c r="AT18" i="90" s="1"/>
  <c r="AJ18" i="90"/>
  <c r="AS3" i="78"/>
  <c r="AL3" i="78"/>
  <c r="AU3" i="78" s="1"/>
  <c r="AJ69" i="34"/>
  <c r="AK69" i="34"/>
  <c r="AT69" i="34" s="1"/>
  <c r="AJ51" i="34"/>
  <c r="AK51" i="34"/>
  <c r="AT51" i="34" s="1"/>
  <c r="AK15" i="34"/>
  <c r="AT15" i="34" s="1"/>
  <c r="AK75" i="90"/>
  <c r="AT75" i="90" s="1"/>
  <c r="AK63" i="90"/>
  <c r="AT63" i="90" s="1"/>
  <c r="AK33" i="90"/>
  <c r="AT33" i="90" s="1"/>
  <c r="AJ33" i="90"/>
  <c r="AK21" i="90"/>
  <c r="AT21" i="90" s="1"/>
  <c r="AS11" i="78"/>
  <c r="AL11" i="78"/>
  <c r="AU11" i="78" s="1"/>
  <c r="AR87" i="29"/>
  <c r="X88" i="74"/>
  <c r="Y88" i="74"/>
  <c r="W89" i="45"/>
  <c r="AE88" i="45"/>
  <c r="AF88" i="45"/>
  <c r="AO88" i="45" s="1"/>
  <c r="AG88" i="45"/>
  <c r="AP88" i="45" s="1"/>
  <c r="AJ84" i="34"/>
  <c r="AK84" i="34"/>
  <c r="AT84" i="34" s="1"/>
  <c r="AJ78" i="34"/>
  <c r="AK78" i="34"/>
  <c r="AT78" i="34" s="1"/>
  <c r="AJ72" i="34"/>
  <c r="AK72" i="34"/>
  <c r="AT72" i="34" s="1"/>
  <c r="AJ66" i="34"/>
  <c r="AK66" i="34"/>
  <c r="AT66" i="34" s="1"/>
  <c r="AJ60" i="34"/>
  <c r="AK60" i="34"/>
  <c r="AT60" i="34" s="1"/>
  <c r="AJ54" i="34"/>
  <c r="AK54" i="34"/>
  <c r="AT54" i="34" s="1"/>
  <c r="AJ48" i="34"/>
  <c r="AK48" i="34"/>
  <c r="AT48" i="34" s="1"/>
  <c r="AJ42" i="34"/>
  <c r="AK42" i="34"/>
  <c r="AT42" i="34" s="1"/>
  <c r="AJ36" i="34"/>
  <c r="AK36" i="34"/>
  <c r="AT36" i="34" s="1"/>
  <c r="AX23" i="34"/>
  <c r="S23" i="34" s="1"/>
  <c r="AC23" i="34" s="1"/>
  <c r="AB24" i="34" s="1"/>
  <c r="AX17" i="34"/>
  <c r="S17" i="34" s="1"/>
  <c r="AC17" i="34" s="1"/>
  <c r="AB18" i="34" s="1"/>
  <c r="AX11" i="34"/>
  <c r="S11" i="34" s="1"/>
  <c r="AC11" i="34" s="1"/>
  <c r="AB12" i="34" s="1"/>
  <c r="AX5" i="34"/>
  <c r="S5" i="34" s="1"/>
  <c r="AC5" i="34" s="1"/>
  <c r="AB6" i="34" s="1"/>
  <c r="X87" i="94"/>
  <c r="Y87" i="94"/>
  <c r="AJ72" i="90"/>
  <c r="AK72" i="90"/>
  <c r="AT72" i="90" s="1"/>
  <c r="AK36" i="90"/>
  <c r="AT36" i="90" s="1"/>
  <c r="AJ36" i="90"/>
  <c r="AK6" i="90"/>
  <c r="AT6" i="90" s="1"/>
  <c r="AJ6" i="90"/>
  <c r="AJ75" i="34"/>
  <c r="AK75" i="34"/>
  <c r="AT75" i="34" s="1"/>
  <c r="AJ39" i="34"/>
  <c r="AK39" i="34"/>
  <c r="AT39" i="34" s="1"/>
  <c r="AJ21" i="34"/>
  <c r="AK21" i="34"/>
  <c r="AT21" i="34" s="1"/>
  <c r="AG92" i="81"/>
  <c r="AP92" i="81" s="1"/>
  <c r="AF92" i="81"/>
  <c r="AO92" i="81" s="1"/>
  <c r="W93" i="81"/>
  <c r="AE92" i="81"/>
  <c r="AK86" i="90"/>
  <c r="AT86" i="90" s="1"/>
  <c r="AJ69" i="90"/>
  <c r="AK51" i="90"/>
  <c r="AT51" i="90" s="1"/>
  <c r="AK39" i="90"/>
  <c r="AT39" i="90" s="1"/>
  <c r="AJ39" i="90"/>
  <c r="AK27" i="90"/>
  <c r="AT27" i="90" s="1"/>
  <c r="AK15" i="90"/>
  <c r="AT15" i="90" s="1"/>
  <c r="AX8" i="90"/>
  <c r="S8" i="90" s="1"/>
  <c r="AC8" i="90" s="1"/>
  <c r="AB9" i="90" s="1"/>
  <c r="AS6" i="78"/>
  <c r="AL6" i="78"/>
  <c r="AU6" i="78" s="1"/>
  <c r="AH91" i="41"/>
  <c r="AQ91" i="41" s="1"/>
  <c r="AX84" i="90"/>
  <c r="S84" i="90" s="1"/>
  <c r="AC84" i="90" s="1"/>
  <c r="AB85" i="90" s="1"/>
  <c r="AX79" i="90"/>
  <c r="S79" i="90" s="1"/>
  <c r="AC79" i="90" s="1"/>
  <c r="AB80" i="90" s="1"/>
  <c r="AX73" i="90"/>
  <c r="S73" i="90" s="1"/>
  <c r="AC73" i="90" s="1"/>
  <c r="AB74" i="90" s="1"/>
  <c r="AX67" i="90"/>
  <c r="S67" i="90" s="1"/>
  <c r="AC67" i="90" s="1"/>
  <c r="AB68" i="90" s="1"/>
  <c r="AX61" i="90"/>
  <c r="S61" i="90" s="1"/>
  <c r="AC61" i="90" s="1"/>
  <c r="AB62" i="90" s="1"/>
  <c r="AX55" i="90"/>
  <c r="S55" i="90" s="1"/>
  <c r="AC55" i="90" s="1"/>
  <c r="AB56" i="90" s="1"/>
  <c r="AX49" i="90"/>
  <c r="S49" i="90" s="1"/>
  <c r="AC49" i="90" s="1"/>
  <c r="AB50" i="90" s="1"/>
  <c r="AX43" i="90"/>
  <c r="S43" i="90" s="1"/>
  <c r="AC43" i="90" s="1"/>
  <c r="AB44" i="90" s="1"/>
  <c r="AX37" i="90"/>
  <c r="S37" i="90" s="1"/>
  <c r="AC37" i="90" s="1"/>
  <c r="AB38" i="90" s="1"/>
  <c r="AX31" i="90"/>
  <c r="S31" i="90" s="1"/>
  <c r="AC31" i="90" s="1"/>
  <c r="AB32" i="90" s="1"/>
  <c r="AX25" i="90"/>
  <c r="S25" i="90" s="1"/>
  <c r="AC25" i="90" s="1"/>
  <c r="AB26" i="90" s="1"/>
  <c r="AX19" i="90"/>
  <c r="S19" i="90" s="1"/>
  <c r="AC19" i="90" s="1"/>
  <c r="AB20" i="90" s="1"/>
  <c r="AX13" i="90"/>
  <c r="S13" i="90" s="1"/>
  <c r="AC13" i="90" s="1"/>
  <c r="AB14" i="90" s="1"/>
  <c r="W92" i="73"/>
  <c r="AG91" i="73"/>
  <c r="AP91" i="73" s="1"/>
  <c r="AE91" i="73"/>
  <c r="AF91" i="73"/>
  <c r="AO91" i="73" s="1"/>
  <c r="AR90" i="85"/>
  <c r="AG89" i="34"/>
  <c r="AP89" i="34" s="1"/>
  <c r="AP91" i="34" s="1"/>
  <c r="AE89" i="34"/>
  <c r="AF89" i="34"/>
  <c r="AO89" i="34" s="1"/>
  <c r="AO91" i="34" s="1"/>
  <c r="AX89" i="34"/>
  <c r="S89" i="34" s="1"/>
  <c r="AC89" i="34" s="1"/>
  <c r="AJ89" i="34" s="1"/>
  <c r="AS89" i="34" s="1"/>
  <c r="AS4" i="82"/>
  <c r="AS91" i="82" s="1"/>
  <c r="AL4" i="82"/>
  <c r="AU4" i="82" s="1"/>
  <c r="AU91" i="82" s="1"/>
  <c r="C11" i="82" s="1"/>
  <c r="F35" i="97" s="1"/>
  <c r="AI93" i="77"/>
  <c r="AN93" i="77"/>
  <c r="AH91" i="85"/>
  <c r="AQ91" i="85" s="1"/>
  <c r="AJ83" i="34"/>
  <c r="AK83" i="34"/>
  <c r="AT83" i="34" s="1"/>
  <c r="AJ77" i="34"/>
  <c r="AK77" i="34"/>
  <c r="AT77" i="34" s="1"/>
  <c r="AJ71" i="34"/>
  <c r="AK71" i="34"/>
  <c r="AT71" i="34" s="1"/>
  <c r="AJ65" i="34"/>
  <c r="AK65" i="34"/>
  <c r="AT65" i="34" s="1"/>
  <c r="AJ59" i="34"/>
  <c r="AK59" i="34"/>
  <c r="AT59" i="34" s="1"/>
  <c r="AJ53" i="34"/>
  <c r="AK53" i="34"/>
  <c r="AT53" i="34" s="1"/>
  <c r="AJ47" i="34"/>
  <c r="AK47" i="34"/>
  <c r="AT47" i="34" s="1"/>
  <c r="AJ41" i="34"/>
  <c r="AK41" i="34"/>
  <c r="AT41" i="34" s="1"/>
  <c r="AJ35" i="34"/>
  <c r="AK35" i="34"/>
  <c r="AT35" i="34" s="1"/>
  <c r="AJ29" i="34"/>
  <c r="AK29" i="34"/>
  <c r="AT29" i="34" s="1"/>
  <c r="AX22" i="34"/>
  <c r="S22" i="34" s="1"/>
  <c r="AC22" i="34" s="1"/>
  <c r="AB23" i="34" s="1"/>
  <c r="AX16" i="34"/>
  <c r="S16" i="34" s="1"/>
  <c r="AC16" i="34" s="1"/>
  <c r="AB17" i="34" s="1"/>
  <c r="AX10" i="34"/>
  <c r="S10" i="34" s="1"/>
  <c r="AC10" i="34" s="1"/>
  <c r="AB11" i="34" s="1"/>
  <c r="AS5" i="78"/>
  <c r="AL5" i="78"/>
  <c r="AU5" i="78" s="1"/>
  <c r="X91" i="93"/>
  <c r="Y91" i="93"/>
  <c r="AJ45" i="34" l="1"/>
  <c r="AJ44" i="34"/>
  <c r="AJ8" i="34"/>
  <c r="AJ27" i="90"/>
  <c r="AJ63" i="90"/>
  <c r="AK89" i="34"/>
  <c r="AT89" i="34" s="1"/>
  <c r="Z94" i="77"/>
  <c r="AF94" i="77" s="1"/>
  <c r="AO94" i="77" s="1"/>
  <c r="Z91" i="37"/>
  <c r="AJ31" i="34"/>
  <c r="Z91" i="93"/>
  <c r="W92" i="93" s="1"/>
  <c r="AJ75" i="90"/>
  <c r="AK31" i="34"/>
  <c r="AT31" i="34" s="1"/>
  <c r="AJ49" i="34"/>
  <c r="AK8" i="34"/>
  <c r="AT8" i="34" s="1"/>
  <c r="AJ21" i="90"/>
  <c r="AK30" i="34"/>
  <c r="AT30" i="34" s="1"/>
  <c r="AK50" i="34"/>
  <c r="AT50" i="34" s="1"/>
  <c r="AJ14" i="34"/>
  <c r="AJ84" i="90"/>
  <c r="AJ22" i="34"/>
  <c r="Z88" i="74"/>
  <c r="AE88" i="74" s="1"/>
  <c r="AK25" i="34"/>
  <c r="AT25" i="34" s="1"/>
  <c r="AJ25" i="34"/>
  <c r="AS38" i="34"/>
  <c r="AL38" i="34"/>
  <c r="AU38" i="34" s="1"/>
  <c r="AE91" i="93"/>
  <c r="AG91" i="93"/>
  <c r="AP91" i="93" s="1"/>
  <c r="AJ14" i="90"/>
  <c r="AK14" i="90"/>
  <c r="AT14" i="90" s="1"/>
  <c r="AJ50" i="90"/>
  <c r="AK50" i="90"/>
  <c r="AT50" i="90" s="1"/>
  <c r="AJ85" i="90"/>
  <c r="AK85" i="90"/>
  <c r="AT85" i="90" s="1"/>
  <c r="AS69" i="90"/>
  <c r="AL69" i="90"/>
  <c r="AU69" i="90" s="1"/>
  <c r="AS30" i="34"/>
  <c r="AS48" i="34"/>
  <c r="AL48" i="34"/>
  <c r="AU48" i="34" s="1"/>
  <c r="AS66" i="34"/>
  <c r="AL66" i="34"/>
  <c r="AU66" i="34" s="1"/>
  <c r="AS84" i="34"/>
  <c r="AL84" i="34"/>
  <c r="AU84" i="34" s="1"/>
  <c r="AS15" i="34"/>
  <c r="AL15" i="34"/>
  <c r="AU15" i="34" s="1"/>
  <c r="AJ19" i="34"/>
  <c r="AK19" i="34"/>
  <c r="AT19" i="34" s="1"/>
  <c r="AS43" i="34"/>
  <c r="AL43" i="34"/>
  <c r="AU43" i="34" s="1"/>
  <c r="AE94" i="77"/>
  <c r="W95" i="77"/>
  <c r="AJ10" i="90"/>
  <c r="AK10" i="90"/>
  <c r="AT10" i="90" s="1"/>
  <c r="AK46" i="90"/>
  <c r="AT46" i="90" s="1"/>
  <c r="AJ46" i="90"/>
  <c r="AJ82" i="90"/>
  <c r="AK82" i="90"/>
  <c r="AT82" i="90" s="1"/>
  <c r="AJ59" i="90"/>
  <c r="AK59" i="90"/>
  <c r="AT59" i="90" s="1"/>
  <c r="AR90" i="25"/>
  <c r="AS33" i="34"/>
  <c r="AL33" i="34"/>
  <c r="AU33" i="34" s="1"/>
  <c r="AR90" i="37"/>
  <c r="AJ17" i="90"/>
  <c r="AK17" i="90"/>
  <c r="AT17" i="90" s="1"/>
  <c r="AS27" i="34"/>
  <c r="AL27" i="34"/>
  <c r="AU27" i="34" s="1"/>
  <c r="AK13" i="90"/>
  <c r="AT13" i="90" s="1"/>
  <c r="AJ13" i="90"/>
  <c r="AJ49" i="90"/>
  <c r="AK49" i="90"/>
  <c r="AT49" i="90" s="1"/>
  <c r="AJ88" i="90"/>
  <c r="AK88" i="90"/>
  <c r="AT88" i="90" s="1"/>
  <c r="AJ57" i="90"/>
  <c r="Y89" i="29"/>
  <c r="X89" i="29"/>
  <c r="AS85" i="34"/>
  <c r="AL85" i="34"/>
  <c r="AU85" i="34" s="1"/>
  <c r="AJ54" i="90"/>
  <c r="AJ20" i="90"/>
  <c r="AK20" i="90"/>
  <c r="AT20" i="90" s="1"/>
  <c r="AS21" i="90"/>
  <c r="AL21" i="90"/>
  <c r="AU21" i="90" s="1"/>
  <c r="AJ52" i="90"/>
  <c r="AK52" i="90"/>
  <c r="AT52" i="90" s="1"/>
  <c r="AR90" i="93"/>
  <c r="AJ55" i="90"/>
  <c r="AK55" i="90"/>
  <c r="AT55" i="90" s="1"/>
  <c r="AJ58" i="90"/>
  <c r="AK58" i="90"/>
  <c r="AT58" i="90" s="1"/>
  <c r="AS57" i="34"/>
  <c r="AL57" i="34"/>
  <c r="AU57" i="34" s="1"/>
  <c r="AS60" i="90"/>
  <c r="AL60" i="90"/>
  <c r="AU60" i="90" s="1"/>
  <c r="AR87" i="74"/>
  <c r="AI85" i="89"/>
  <c r="AN85" i="89"/>
  <c r="AK25" i="90"/>
  <c r="AT25" i="90" s="1"/>
  <c r="AJ25" i="90"/>
  <c r="AJ61" i="90"/>
  <c r="AK61" i="90"/>
  <c r="AT61" i="90" s="1"/>
  <c r="AJ8" i="90"/>
  <c r="AS65" i="34"/>
  <c r="AL65" i="34"/>
  <c r="AU65" i="34" s="1"/>
  <c r="AJ56" i="90"/>
  <c r="AK56" i="90"/>
  <c r="AT56" i="90" s="1"/>
  <c r="AS39" i="90"/>
  <c r="AL39" i="90"/>
  <c r="AU39" i="90" s="1"/>
  <c r="AS75" i="34"/>
  <c r="AL75" i="34"/>
  <c r="AU75" i="34" s="1"/>
  <c r="AS61" i="34"/>
  <c r="AL61" i="34"/>
  <c r="AU61" i="34" s="1"/>
  <c r="AJ87" i="90"/>
  <c r="AK87" i="90"/>
  <c r="AT87" i="90" s="1"/>
  <c r="AS48" i="90"/>
  <c r="AL48" i="90"/>
  <c r="AU48" i="90" s="1"/>
  <c r="AS74" i="34"/>
  <c r="AL74" i="34"/>
  <c r="AU74" i="34" s="1"/>
  <c r="AK19" i="90"/>
  <c r="AT19" i="90" s="1"/>
  <c r="AJ19" i="90"/>
  <c r="AI91" i="73"/>
  <c r="AN91" i="73"/>
  <c r="AJ9" i="90"/>
  <c r="AK9" i="90"/>
  <c r="AT9" i="90" s="1"/>
  <c r="AJ86" i="90"/>
  <c r="AS54" i="34"/>
  <c r="AL54" i="34"/>
  <c r="AU54" i="34" s="1"/>
  <c r="AS63" i="90"/>
  <c r="AL63" i="90"/>
  <c r="AU63" i="90" s="1"/>
  <c r="AS51" i="34"/>
  <c r="AL51" i="34"/>
  <c r="AU51" i="34" s="1"/>
  <c r="AJ77" i="90"/>
  <c r="AK77" i="90"/>
  <c r="AT77" i="90" s="1"/>
  <c r="AS63" i="34"/>
  <c r="AL63" i="34"/>
  <c r="AU63" i="34" s="1"/>
  <c r="AJ11" i="34"/>
  <c r="AK11" i="34"/>
  <c r="AT11" i="34" s="1"/>
  <c r="AS35" i="34"/>
  <c r="AL35" i="34"/>
  <c r="AU35" i="34" s="1"/>
  <c r="AS53" i="34"/>
  <c r="AL53" i="34"/>
  <c r="AU53" i="34" s="1"/>
  <c r="AS71" i="34"/>
  <c r="AL71" i="34"/>
  <c r="AU71" i="34" s="1"/>
  <c r="AN89" i="34"/>
  <c r="AN91" i="34" s="1"/>
  <c r="AI89" i="34"/>
  <c r="AJ32" i="90"/>
  <c r="AK32" i="90"/>
  <c r="AT32" i="90" s="1"/>
  <c r="AJ68" i="90"/>
  <c r="AK68" i="90"/>
  <c r="AT68" i="90" s="1"/>
  <c r="AJ15" i="90"/>
  <c r="AS21" i="34"/>
  <c r="AL21" i="34"/>
  <c r="AU21" i="34" s="1"/>
  <c r="AJ18" i="34"/>
  <c r="AK18" i="34"/>
  <c r="AT18" i="34" s="1"/>
  <c r="AI88" i="45"/>
  <c r="AN88" i="45"/>
  <c r="AS33" i="90"/>
  <c r="AL33" i="90"/>
  <c r="AU33" i="90" s="1"/>
  <c r="AS75" i="90"/>
  <c r="AL75" i="90"/>
  <c r="AU75" i="90" s="1"/>
  <c r="AS42" i="90"/>
  <c r="AL42" i="90"/>
  <c r="AU42" i="90" s="1"/>
  <c r="AS31" i="34"/>
  <c r="AL31" i="34"/>
  <c r="AU31" i="34" s="1"/>
  <c r="AS49" i="34"/>
  <c r="AL49" i="34"/>
  <c r="AU49" i="34" s="1"/>
  <c r="AS67" i="34"/>
  <c r="AL67" i="34"/>
  <c r="AU67" i="34" s="1"/>
  <c r="AS86" i="34"/>
  <c r="AL86" i="34"/>
  <c r="AU86" i="34" s="1"/>
  <c r="AK28" i="90"/>
  <c r="AT28" i="90" s="1"/>
  <c r="AJ28" i="90"/>
  <c r="AJ64" i="90"/>
  <c r="AK64" i="90"/>
  <c r="AT64" i="90" s="1"/>
  <c r="AJ23" i="90"/>
  <c r="AK23" i="90"/>
  <c r="AT23" i="90" s="1"/>
  <c r="AJ83" i="90"/>
  <c r="AK83" i="90"/>
  <c r="AT83" i="90" s="1"/>
  <c r="AS9" i="34"/>
  <c r="AL9" i="34"/>
  <c r="AU9" i="34" s="1"/>
  <c r="AR86" i="94"/>
  <c r="AS8" i="34"/>
  <c r="AL8" i="34"/>
  <c r="AU8" i="34" s="1"/>
  <c r="AS26" i="34"/>
  <c r="AL26" i="34"/>
  <c r="AU26" i="34" s="1"/>
  <c r="AS44" i="34"/>
  <c r="AL44" i="34"/>
  <c r="AU44" i="34" s="1"/>
  <c r="AS62" i="34"/>
  <c r="AL62" i="34"/>
  <c r="AU62" i="34" s="1"/>
  <c r="AS80" i="34"/>
  <c r="AL80" i="34"/>
  <c r="AU80" i="34" s="1"/>
  <c r="AJ53" i="90"/>
  <c r="AK53" i="90"/>
  <c r="AT53" i="90" s="1"/>
  <c r="AJ4" i="34"/>
  <c r="AK4" i="34"/>
  <c r="AT4" i="34" s="1"/>
  <c r="AJ10" i="34"/>
  <c r="AS28" i="34"/>
  <c r="AL28" i="34"/>
  <c r="AU28" i="34" s="1"/>
  <c r="AS46" i="34"/>
  <c r="AL46" i="34"/>
  <c r="AU46" i="34" s="1"/>
  <c r="AS64" i="34"/>
  <c r="AL64" i="34"/>
  <c r="AU64" i="34" s="1"/>
  <c r="AS82" i="34"/>
  <c r="AL82" i="34"/>
  <c r="AU82" i="34" s="1"/>
  <c r="X86" i="89"/>
  <c r="Y86" i="89"/>
  <c r="AK31" i="90"/>
  <c r="AT31" i="90" s="1"/>
  <c r="AJ31" i="90"/>
  <c r="AJ67" i="90"/>
  <c r="AK67" i="90"/>
  <c r="AT67" i="90" s="1"/>
  <c r="AH91" i="25"/>
  <c r="AQ91" i="25" s="1"/>
  <c r="AJ81" i="90"/>
  <c r="AJ30" i="90"/>
  <c r="Y91" i="33"/>
  <c r="X91" i="33"/>
  <c r="AS29" i="34"/>
  <c r="AL29" i="34"/>
  <c r="AU29" i="34" s="1"/>
  <c r="AS83" i="34"/>
  <c r="AL83" i="34"/>
  <c r="AU83" i="34" s="1"/>
  <c r="AS72" i="90"/>
  <c r="AL72" i="90"/>
  <c r="AU72" i="90" s="1"/>
  <c r="AH88" i="74"/>
  <c r="AQ88" i="74" s="1"/>
  <c r="AS18" i="90"/>
  <c r="AL18" i="90"/>
  <c r="AU18" i="90" s="1"/>
  <c r="AS79" i="34"/>
  <c r="AL79" i="34"/>
  <c r="AU79" i="34" s="1"/>
  <c r="AJ65" i="90"/>
  <c r="AK65" i="90"/>
  <c r="AT65" i="90" s="1"/>
  <c r="AS20" i="34"/>
  <c r="AL20" i="34"/>
  <c r="AU20" i="34" s="1"/>
  <c r="AS56" i="34"/>
  <c r="AL56" i="34"/>
  <c r="AU56" i="34" s="1"/>
  <c r="AS40" i="34"/>
  <c r="AL40" i="34"/>
  <c r="AU40" i="34" s="1"/>
  <c r="AS76" i="34"/>
  <c r="AL76" i="34"/>
  <c r="AU76" i="34" s="1"/>
  <c r="AI91" i="85"/>
  <c r="AN91" i="85"/>
  <c r="AI88" i="29"/>
  <c r="AN88" i="29"/>
  <c r="AJ26" i="90"/>
  <c r="AK26" i="90"/>
  <c r="AT26" i="90" s="1"/>
  <c r="AJ12" i="34"/>
  <c r="AK12" i="34"/>
  <c r="AT12" i="34" s="1"/>
  <c r="AK22" i="90"/>
  <c r="AT22" i="90" s="1"/>
  <c r="AJ22" i="90"/>
  <c r="AJ41" i="90"/>
  <c r="AK41" i="90"/>
  <c r="AT41" i="90" s="1"/>
  <c r="AJ17" i="34"/>
  <c r="AK17" i="34"/>
  <c r="AT17" i="34" s="1"/>
  <c r="AR93" i="77"/>
  <c r="AJ38" i="90"/>
  <c r="AK38" i="90"/>
  <c r="AT38" i="90" s="1"/>
  <c r="AJ74" i="90"/>
  <c r="AK74" i="90"/>
  <c r="AT74" i="90" s="1"/>
  <c r="AJ51" i="90"/>
  <c r="AN92" i="81"/>
  <c r="AI92" i="81"/>
  <c r="AS36" i="90"/>
  <c r="AL36" i="90"/>
  <c r="AU36" i="90" s="1"/>
  <c r="AH87" i="94"/>
  <c r="AQ87" i="94" s="1"/>
  <c r="AJ24" i="34"/>
  <c r="AK24" i="34"/>
  <c r="AT24" i="34" s="1"/>
  <c r="AS42" i="34"/>
  <c r="AL42" i="34"/>
  <c r="AU42" i="34" s="1"/>
  <c r="AS60" i="34"/>
  <c r="AL60" i="34"/>
  <c r="AU60" i="34" s="1"/>
  <c r="AS78" i="34"/>
  <c r="AL78" i="34"/>
  <c r="AU78" i="34" s="1"/>
  <c r="AS69" i="34"/>
  <c r="AL69" i="34"/>
  <c r="AU69" i="34" s="1"/>
  <c r="AJ7" i="34"/>
  <c r="AK7" i="34"/>
  <c r="AT7" i="34" s="1"/>
  <c r="AK34" i="90"/>
  <c r="AT34" i="90" s="1"/>
  <c r="AJ34" i="90"/>
  <c r="AJ70" i="90"/>
  <c r="AK70" i="90"/>
  <c r="AT70" i="90" s="1"/>
  <c r="AJ35" i="90"/>
  <c r="AK35" i="90"/>
  <c r="AT35" i="90" s="1"/>
  <c r="AS78" i="90"/>
  <c r="AL78" i="90"/>
  <c r="AU78" i="90" s="1"/>
  <c r="AJ5" i="90"/>
  <c r="AK5" i="90"/>
  <c r="AT5" i="90" s="1"/>
  <c r="AJ71" i="90"/>
  <c r="AK71" i="90"/>
  <c r="AT71" i="90" s="1"/>
  <c r="AS3" i="34"/>
  <c r="AL3" i="34"/>
  <c r="AU3" i="34" s="1"/>
  <c r="AS81" i="34"/>
  <c r="AL81" i="34"/>
  <c r="AU81" i="34" s="1"/>
  <c r="X92" i="41"/>
  <c r="Y92" i="41"/>
  <c r="AJ16" i="34"/>
  <c r="AS34" i="34"/>
  <c r="AL34" i="34"/>
  <c r="AU34" i="34" s="1"/>
  <c r="X92" i="85"/>
  <c r="Y92" i="85"/>
  <c r="AK37" i="90"/>
  <c r="AT37" i="90" s="1"/>
  <c r="AJ37" i="90"/>
  <c r="AJ73" i="90"/>
  <c r="AK73" i="90"/>
  <c r="AT73" i="90" s="1"/>
  <c r="AS45" i="34"/>
  <c r="AL45" i="34"/>
  <c r="AU45" i="34" s="1"/>
  <c r="AS47" i="34"/>
  <c r="AL47" i="34"/>
  <c r="AU47" i="34" s="1"/>
  <c r="AJ6" i="34"/>
  <c r="AK6" i="34"/>
  <c r="AT6" i="34" s="1"/>
  <c r="AK16" i="90"/>
  <c r="AT16" i="90" s="1"/>
  <c r="AJ16" i="90"/>
  <c r="AJ29" i="90"/>
  <c r="AK29" i="90"/>
  <c r="AT29" i="90" s="1"/>
  <c r="AS22" i="34"/>
  <c r="AL22" i="34"/>
  <c r="AU22" i="34" s="1"/>
  <c r="AS58" i="34"/>
  <c r="AL58" i="34"/>
  <c r="AU58" i="34" s="1"/>
  <c r="W92" i="37"/>
  <c r="AG91" i="37"/>
  <c r="AP91" i="37" s="1"/>
  <c r="AF91" i="37"/>
  <c r="AO91" i="37" s="1"/>
  <c r="AE91" i="37"/>
  <c r="AS84" i="90"/>
  <c r="AL84" i="90"/>
  <c r="AU84" i="90" s="1"/>
  <c r="AJ62" i="90"/>
  <c r="AK62" i="90"/>
  <c r="AT62" i="90" s="1"/>
  <c r="AS6" i="90"/>
  <c r="AL6" i="90"/>
  <c r="AU6" i="90" s="1"/>
  <c r="AS36" i="34"/>
  <c r="AL36" i="34"/>
  <c r="AU36" i="34" s="1"/>
  <c r="AS72" i="34"/>
  <c r="AL72" i="34"/>
  <c r="AU72" i="34" s="1"/>
  <c r="AH91" i="93"/>
  <c r="AQ91" i="93" s="1"/>
  <c r="AJ23" i="34"/>
  <c r="AK23" i="34"/>
  <c r="AT23" i="34" s="1"/>
  <c r="AS41" i="34"/>
  <c r="AL41" i="34"/>
  <c r="AU41" i="34" s="1"/>
  <c r="AS59" i="34"/>
  <c r="AL59" i="34"/>
  <c r="AU59" i="34" s="1"/>
  <c r="AS77" i="34"/>
  <c r="AL77" i="34"/>
  <c r="AU77" i="34" s="1"/>
  <c r="Y92" i="73"/>
  <c r="X92" i="73"/>
  <c r="AJ44" i="90"/>
  <c r="AK44" i="90"/>
  <c r="AT44" i="90" s="1"/>
  <c r="AJ80" i="90"/>
  <c r="AK80" i="90"/>
  <c r="AT80" i="90" s="1"/>
  <c r="AS27" i="90"/>
  <c r="AL27" i="90"/>
  <c r="AU27" i="90" s="1"/>
  <c r="X93" i="81"/>
  <c r="Y93" i="81"/>
  <c r="AS39" i="34"/>
  <c r="AL39" i="34"/>
  <c r="AU39" i="34" s="1"/>
  <c r="Z87" i="94"/>
  <c r="Y89" i="45"/>
  <c r="X89" i="45"/>
  <c r="AJ45" i="90"/>
  <c r="AS66" i="90"/>
  <c r="AL66" i="90"/>
  <c r="AU66" i="90" s="1"/>
  <c r="AJ13" i="34"/>
  <c r="AK13" i="34"/>
  <c r="AT13" i="34" s="1"/>
  <c r="AS37" i="34"/>
  <c r="AL37" i="34"/>
  <c r="AU37" i="34" s="1"/>
  <c r="AS55" i="34"/>
  <c r="AL55" i="34"/>
  <c r="AU55" i="34" s="1"/>
  <c r="AS73" i="34"/>
  <c r="AL73" i="34"/>
  <c r="AU73" i="34" s="1"/>
  <c r="AH94" i="77"/>
  <c r="AQ94" i="77" s="1"/>
  <c r="AB4" i="90"/>
  <c r="AJ3" i="90"/>
  <c r="AK40" i="90"/>
  <c r="AT40" i="90" s="1"/>
  <c r="AJ40" i="90"/>
  <c r="AJ76" i="90"/>
  <c r="AK76" i="90"/>
  <c r="AT76" i="90" s="1"/>
  <c r="AJ47" i="90"/>
  <c r="AK47" i="90"/>
  <c r="AT47" i="90" s="1"/>
  <c r="AS12" i="90"/>
  <c r="AL12" i="90"/>
  <c r="AU12" i="90" s="1"/>
  <c r="AN89" i="90"/>
  <c r="AN91" i="90" s="1"/>
  <c r="AI89" i="90"/>
  <c r="AS14" i="34"/>
  <c r="AL14" i="34"/>
  <c r="AU14" i="34" s="1"/>
  <c r="AS32" i="34"/>
  <c r="AL32" i="34"/>
  <c r="AU32" i="34" s="1"/>
  <c r="AS50" i="34"/>
  <c r="AL50" i="34"/>
  <c r="AU50" i="34" s="1"/>
  <c r="AS68" i="34"/>
  <c r="AL68" i="34"/>
  <c r="AU68" i="34" s="1"/>
  <c r="AS87" i="34"/>
  <c r="AL87" i="34"/>
  <c r="AU87" i="34" s="1"/>
  <c r="AJ11" i="90"/>
  <c r="AK11" i="90"/>
  <c r="AT11" i="90" s="1"/>
  <c r="AJ89" i="90"/>
  <c r="AS89" i="90" s="1"/>
  <c r="AK89" i="90"/>
  <c r="AT89" i="90" s="1"/>
  <c r="AJ24" i="90"/>
  <c r="AN91" i="41"/>
  <c r="AI91" i="41"/>
  <c r="AS52" i="34"/>
  <c r="AL52" i="34"/>
  <c r="AU52" i="34" s="1"/>
  <c r="AS70" i="34"/>
  <c r="AL70" i="34"/>
  <c r="AU70" i="34" s="1"/>
  <c r="AS88" i="34"/>
  <c r="AL88" i="34"/>
  <c r="AU88" i="34" s="1"/>
  <c r="AH91" i="37"/>
  <c r="AQ91" i="37" s="1"/>
  <c r="AS4" i="78"/>
  <c r="AS91" i="78" s="1"/>
  <c r="AL4" i="78"/>
  <c r="AU4" i="78" s="1"/>
  <c r="AU91" i="78" s="1"/>
  <c r="C11" i="78" s="1"/>
  <c r="F31" i="97" s="1"/>
  <c r="AJ7" i="90"/>
  <c r="AK7" i="90"/>
  <c r="AT7" i="90" s="1"/>
  <c r="AK43" i="90"/>
  <c r="AT43" i="90" s="1"/>
  <c r="AJ43" i="90"/>
  <c r="AJ79" i="90"/>
  <c r="AK79" i="90"/>
  <c r="AT79" i="90" s="1"/>
  <c r="Z91" i="25"/>
  <c r="AN90" i="33"/>
  <c r="AI90" i="33"/>
  <c r="AJ5" i="34"/>
  <c r="Z93" i="81" l="1"/>
  <c r="Z92" i="73"/>
  <c r="Z92" i="41"/>
  <c r="AE92" i="41" s="1"/>
  <c r="Z89" i="45"/>
  <c r="AF89" i="45" s="1"/>
  <c r="AO89" i="45" s="1"/>
  <c r="AG94" i="77"/>
  <c r="AP94" i="77" s="1"/>
  <c r="W89" i="74"/>
  <c r="AG88" i="74"/>
  <c r="AP88" i="74" s="1"/>
  <c r="AF91" i="93"/>
  <c r="AO91" i="93" s="1"/>
  <c r="AF88" i="74"/>
  <c r="AO88" i="74" s="1"/>
  <c r="AL30" i="34"/>
  <c r="AU30" i="34" s="1"/>
  <c r="Z92" i="85"/>
  <c r="AF92" i="85" s="1"/>
  <c r="AO92" i="85" s="1"/>
  <c r="Z91" i="33"/>
  <c r="AF91" i="33" s="1"/>
  <c r="AO91" i="33" s="1"/>
  <c r="AF92" i="73"/>
  <c r="AO92" i="73" s="1"/>
  <c r="AE92" i="73"/>
  <c r="W93" i="73"/>
  <c r="AG92" i="73"/>
  <c r="AP92" i="73" s="1"/>
  <c r="W93" i="41"/>
  <c r="AG92" i="41"/>
  <c r="AP92" i="41" s="1"/>
  <c r="AF92" i="41"/>
  <c r="AO92" i="41" s="1"/>
  <c r="AS43" i="90"/>
  <c r="AL43" i="90"/>
  <c r="AU43" i="90" s="1"/>
  <c r="AS79" i="90"/>
  <c r="AL79" i="90"/>
  <c r="AU79" i="90" s="1"/>
  <c r="AR91" i="41"/>
  <c r="AS11" i="90"/>
  <c r="AL11" i="90"/>
  <c r="AU11" i="90" s="1"/>
  <c r="AS76" i="90"/>
  <c r="AL76" i="90"/>
  <c r="AU76" i="90" s="1"/>
  <c r="W90" i="45"/>
  <c r="AG89" i="45"/>
  <c r="AP89" i="45" s="1"/>
  <c r="W94" i="81"/>
  <c r="AG93" i="81"/>
  <c r="AP93" i="81" s="1"/>
  <c r="AF93" i="81"/>
  <c r="AO93" i="81" s="1"/>
  <c r="AE93" i="81"/>
  <c r="AS44" i="90"/>
  <c r="AL44" i="90"/>
  <c r="AU44" i="90" s="1"/>
  <c r="AS62" i="90"/>
  <c r="AL62" i="90"/>
  <c r="AU62" i="90" s="1"/>
  <c r="AS37" i="90"/>
  <c r="AL37" i="90"/>
  <c r="AU37" i="90" s="1"/>
  <c r="AS5" i="90"/>
  <c r="AL5" i="90"/>
  <c r="AU5" i="90" s="1"/>
  <c r="AS70" i="90"/>
  <c r="AL70" i="90"/>
  <c r="AU70" i="90" s="1"/>
  <c r="AS51" i="90"/>
  <c r="AL51" i="90"/>
  <c r="AU51" i="90" s="1"/>
  <c r="AR88" i="29"/>
  <c r="AS65" i="90"/>
  <c r="AL65" i="90"/>
  <c r="AU65" i="90" s="1"/>
  <c r="AT91" i="34"/>
  <c r="AS28" i="90"/>
  <c r="AL28" i="90"/>
  <c r="AU28" i="90" s="1"/>
  <c r="AS68" i="90"/>
  <c r="AL68" i="90"/>
  <c r="AU68" i="90" s="1"/>
  <c r="AS11" i="34"/>
  <c r="AL11" i="34"/>
  <c r="AU11" i="34" s="1"/>
  <c r="AS61" i="90"/>
  <c r="AL61" i="90"/>
  <c r="AU61" i="90" s="1"/>
  <c r="AS58" i="90"/>
  <c r="AL58" i="90"/>
  <c r="AU58" i="90" s="1"/>
  <c r="AS52" i="90"/>
  <c r="AL52" i="90"/>
  <c r="AU52" i="90" s="1"/>
  <c r="W88" i="94"/>
  <c r="AG87" i="94"/>
  <c r="AP87" i="94" s="1"/>
  <c r="AF87" i="94"/>
  <c r="AO87" i="94" s="1"/>
  <c r="AE87" i="94"/>
  <c r="AS4" i="34"/>
  <c r="AL4" i="34"/>
  <c r="AU4" i="34" s="1"/>
  <c r="AS83" i="90"/>
  <c r="AL83" i="90"/>
  <c r="AU83" i="90" s="1"/>
  <c r="AS18" i="34"/>
  <c r="AL18" i="34"/>
  <c r="AU18" i="34" s="1"/>
  <c r="AS25" i="90"/>
  <c r="AL25" i="90"/>
  <c r="AU25" i="90" s="1"/>
  <c r="AS17" i="34"/>
  <c r="AL17" i="34"/>
  <c r="AU17" i="34" s="1"/>
  <c r="AS55" i="90"/>
  <c r="AL55" i="90"/>
  <c r="AU55" i="90" s="1"/>
  <c r="AS46" i="90"/>
  <c r="AL46" i="90"/>
  <c r="AU46" i="90" s="1"/>
  <c r="AS19" i="34"/>
  <c r="AL19" i="34"/>
  <c r="AU19" i="34" s="1"/>
  <c r="AI91" i="93"/>
  <c r="AN91" i="93"/>
  <c r="AS5" i="34"/>
  <c r="AL5" i="34"/>
  <c r="AU5" i="34" s="1"/>
  <c r="AS29" i="90"/>
  <c r="AL29" i="90"/>
  <c r="AU29" i="90" s="1"/>
  <c r="AS16" i="34"/>
  <c r="AL16" i="34"/>
  <c r="AU16" i="34" s="1"/>
  <c r="AS34" i="90"/>
  <c r="AL34" i="90"/>
  <c r="AU34" i="90" s="1"/>
  <c r="AS30" i="90"/>
  <c r="AL30" i="90"/>
  <c r="AU30" i="90" s="1"/>
  <c r="AS88" i="90"/>
  <c r="AL88" i="90"/>
  <c r="AU88" i="90" s="1"/>
  <c r="AS82" i="90"/>
  <c r="AL82" i="90"/>
  <c r="AU82" i="90" s="1"/>
  <c r="AI88" i="74"/>
  <c r="AN88" i="74"/>
  <c r="AR90" i="33"/>
  <c r="AS12" i="34"/>
  <c r="AL12" i="34"/>
  <c r="AU12" i="34" s="1"/>
  <c r="AH89" i="29"/>
  <c r="AQ89" i="29" s="1"/>
  <c r="AS3" i="90"/>
  <c r="AL3" i="90"/>
  <c r="AU3" i="90" s="1"/>
  <c r="AS45" i="90"/>
  <c r="AL45" i="90"/>
  <c r="AU45" i="90" s="1"/>
  <c r="AI91" i="37"/>
  <c r="AN91" i="37"/>
  <c r="AH92" i="85"/>
  <c r="AQ92" i="85" s="1"/>
  <c r="AH92" i="41"/>
  <c r="AQ92" i="41" s="1"/>
  <c r="AS67" i="90"/>
  <c r="AL67" i="90"/>
  <c r="AU67" i="90" s="1"/>
  <c r="AS53" i="90"/>
  <c r="AL53" i="90"/>
  <c r="AU53" i="90" s="1"/>
  <c r="AS23" i="90"/>
  <c r="AL23" i="90"/>
  <c r="AU23" i="90" s="1"/>
  <c r="AR89" i="34"/>
  <c r="AR91" i="34" s="1"/>
  <c r="AL89" i="34"/>
  <c r="AU89" i="34" s="1"/>
  <c r="AR91" i="73"/>
  <c r="AS49" i="90"/>
  <c r="AL49" i="90"/>
  <c r="AU49" i="90" s="1"/>
  <c r="AS17" i="90"/>
  <c r="AL17" i="90"/>
  <c r="AU17" i="90" s="1"/>
  <c r="X95" i="77"/>
  <c r="Y95" i="77"/>
  <c r="AS14" i="90"/>
  <c r="AL14" i="90"/>
  <c r="AU14" i="90" s="1"/>
  <c r="AS50" i="90"/>
  <c r="AL50" i="90"/>
  <c r="AU50" i="90" s="1"/>
  <c r="AS7" i="90"/>
  <c r="AL7" i="90"/>
  <c r="AU7" i="90" s="1"/>
  <c r="AS47" i="90"/>
  <c r="AL47" i="90"/>
  <c r="AU47" i="90" s="1"/>
  <c r="AJ4" i="90"/>
  <c r="AK4" i="90"/>
  <c r="AT4" i="90" s="1"/>
  <c r="AT91" i="90" s="1"/>
  <c r="AH89" i="45"/>
  <c r="AQ89" i="45" s="1"/>
  <c r="AS80" i="90"/>
  <c r="AL80" i="90"/>
  <c r="AU80" i="90" s="1"/>
  <c r="AS71" i="90"/>
  <c r="AL71" i="90"/>
  <c r="AU71" i="90" s="1"/>
  <c r="AS35" i="90"/>
  <c r="AL35" i="90"/>
  <c r="AU35" i="90" s="1"/>
  <c r="AS7" i="34"/>
  <c r="AL7" i="34"/>
  <c r="AU7" i="34" s="1"/>
  <c r="AR92" i="81"/>
  <c r="AS38" i="90"/>
  <c r="AL38" i="90"/>
  <c r="AU38" i="90" s="1"/>
  <c r="AS41" i="90"/>
  <c r="AL41" i="90"/>
  <c r="AU41" i="90" s="1"/>
  <c r="AS26" i="90"/>
  <c r="AL26" i="90"/>
  <c r="AU26" i="90" s="1"/>
  <c r="AH91" i="33"/>
  <c r="AQ91" i="33" s="1"/>
  <c r="AS31" i="90"/>
  <c r="AL31" i="90"/>
  <c r="AU31" i="90" s="1"/>
  <c r="AS15" i="90"/>
  <c r="AL15" i="90"/>
  <c r="AU15" i="90" s="1"/>
  <c r="AS77" i="90"/>
  <c r="AL77" i="90"/>
  <c r="AU77" i="90" s="1"/>
  <c r="AS19" i="90"/>
  <c r="AL19" i="90"/>
  <c r="AU19" i="90" s="1"/>
  <c r="AS8" i="90"/>
  <c r="AL8" i="90"/>
  <c r="AU8" i="90" s="1"/>
  <c r="AR85" i="89"/>
  <c r="AS20" i="90"/>
  <c r="AL20" i="90"/>
  <c r="AU20" i="90" s="1"/>
  <c r="Z89" i="29"/>
  <c r="AS13" i="90"/>
  <c r="AL13" i="90"/>
  <c r="AU13" i="90" s="1"/>
  <c r="AN94" i="77"/>
  <c r="AS40" i="90"/>
  <c r="AL40" i="90"/>
  <c r="AU40" i="90" s="1"/>
  <c r="AH92" i="73"/>
  <c r="AQ92" i="73" s="1"/>
  <c r="Y92" i="37"/>
  <c r="X92" i="37"/>
  <c r="AH86" i="89"/>
  <c r="AQ86" i="89" s="1"/>
  <c r="AS9" i="90"/>
  <c r="AL9" i="90"/>
  <c r="AU9" i="90" s="1"/>
  <c r="AS56" i="90"/>
  <c r="AL56" i="90"/>
  <c r="AU56" i="90" s="1"/>
  <c r="Y92" i="93"/>
  <c r="X92" i="93"/>
  <c r="Z92" i="93" s="1"/>
  <c r="AS24" i="90"/>
  <c r="AL24" i="90"/>
  <c r="AU24" i="90" s="1"/>
  <c r="AS16" i="90"/>
  <c r="AL16" i="90"/>
  <c r="AU16" i="90" s="1"/>
  <c r="AS24" i="34"/>
  <c r="AL24" i="34"/>
  <c r="AU24" i="34" s="1"/>
  <c r="AS74" i="90"/>
  <c r="AL74" i="90"/>
  <c r="AU74" i="90" s="1"/>
  <c r="AR91" i="85"/>
  <c r="AS81" i="90"/>
  <c r="AL81" i="90"/>
  <c r="AU81" i="90" s="1"/>
  <c r="Z86" i="89"/>
  <c r="AS32" i="90"/>
  <c r="AL32" i="90"/>
  <c r="AU32" i="90" s="1"/>
  <c r="AE91" i="25"/>
  <c r="W92" i="25"/>
  <c r="AG91" i="25"/>
  <c r="AP91" i="25" s="1"/>
  <c r="AF91" i="25"/>
  <c r="AO91" i="25" s="1"/>
  <c r="AL89" i="90"/>
  <c r="AU89" i="90" s="1"/>
  <c r="AR89" i="90"/>
  <c r="AR91" i="90" s="1"/>
  <c r="AS13" i="34"/>
  <c r="AL13" i="34"/>
  <c r="AU13" i="34" s="1"/>
  <c r="AH93" i="81"/>
  <c r="AQ93" i="81" s="1"/>
  <c r="AS23" i="34"/>
  <c r="AL23" i="34"/>
  <c r="AU23" i="34" s="1"/>
  <c r="AS6" i="34"/>
  <c r="AL6" i="34"/>
  <c r="AU6" i="34" s="1"/>
  <c r="AS73" i="90"/>
  <c r="AL73" i="90"/>
  <c r="AU73" i="90" s="1"/>
  <c r="AS22" i="90"/>
  <c r="AL22" i="90"/>
  <c r="AU22" i="90" s="1"/>
  <c r="AS10" i="34"/>
  <c r="AL10" i="34"/>
  <c r="AU10" i="34" s="1"/>
  <c r="AS64" i="90"/>
  <c r="AL64" i="90"/>
  <c r="AU64" i="90" s="1"/>
  <c r="AR88" i="45"/>
  <c r="AS86" i="90"/>
  <c r="AL86" i="90"/>
  <c r="AU86" i="90" s="1"/>
  <c r="AS87" i="90"/>
  <c r="AL87" i="90"/>
  <c r="AU87" i="90" s="1"/>
  <c r="AS54" i="90"/>
  <c r="AL54" i="90"/>
  <c r="AU54" i="90" s="1"/>
  <c r="AS57" i="90"/>
  <c r="AL57" i="90"/>
  <c r="AU57" i="90" s="1"/>
  <c r="AS59" i="90"/>
  <c r="AL59" i="90"/>
  <c r="AU59" i="90" s="1"/>
  <c r="AS10" i="90"/>
  <c r="AL10" i="90"/>
  <c r="AU10" i="90" s="1"/>
  <c r="AS85" i="90"/>
  <c r="AL85" i="90"/>
  <c r="AU85" i="90" s="1"/>
  <c r="AS25" i="34"/>
  <c r="AL25" i="34"/>
  <c r="AU25" i="34" s="1"/>
  <c r="Y89" i="74"/>
  <c r="X89" i="74"/>
  <c r="Z95" i="77" l="1"/>
  <c r="AE89" i="45"/>
  <c r="W93" i="85"/>
  <c r="AG92" i="85"/>
  <c r="AP92" i="85" s="1"/>
  <c r="AI94" i="77"/>
  <c r="AR94" i="77" s="1"/>
  <c r="AE91" i="33"/>
  <c r="AN91" i="33" s="1"/>
  <c r="W92" i="33"/>
  <c r="Z92" i="37"/>
  <c r="AE92" i="85"/>
  <c r="AG91" i="33"/>
  <c r="AP91" i="33" s="1"/>
  <c r="AS91" i="34"/>
  <c r="AU91" i="34"/>
  <c r="C11" i="34" s="1"/>
  <c r="X93" i="41"/>
  <c r="Y93" i="41"/>
  <c r="Z93" i="41" s="1"/>
  <c r="Y92" i="25"/>
  <c r="X92" i="25"/>
  <c r="Z92" i="25" s="1"/>
  <c r="AG95" i="77"/>
  <c r="AP95" i="77" s="1"/>
  <c r="AF95" i="77"/>
  <c r="AO95" i="77" s="1"/>
  <c r="AE95" i="77"/>
  <c r="W96" i="77"/>
  <c r="AR88" i="74"/>
  <c r="X94" i="81"/>
  <c r="Y94" i="81"/>
  <c r="Y93" i="85"/>
  <c r="X93" i="85"/>
  <c r="AI91" i="25"/>
  <c r="AN91" i="25"/>
  <c r="AG89" i="29"/>
  <c r="AP89" i="29" s="1"/>
  <c r="AF89" i="29"/>
  <c r="AO89" i="29" s="1"/>
  <c r="AE89" i="29"/>
  <c r="W90" i="29"/>
  <c r="AS4" i="90"/>
  <c r="AS91" i="90" s="1"/>
  <c r="AL4" i="90"/>
  <c r="AU4" i="90" s="1"/>
  <c r="AI92" i="85"/>
  <c r="AN92" i="85"/>
  <c r="AR91" i="37"/>
  <c r="X88" i="94"/>
  <c r="Y88" i="94"/>
  <c r="AI93" i="81"/>
  <c r="AN93" i="81"/>
  <c r="X90" i="45"/>
  <c r="Y90" i="45"/>
  <c r="AH89" i="74"/>
  <c r="AQ89" i="74" s="1"/>
  <c r="AQ91" i="74" s="1"/>
  <c r="AZ3" i="74"/>
  <c r="AX6" i="74" s="1"/>
  <c r="S6" i="74" s="1"/>
  <c r="AC6" i="74" s="1"/>
  <c r="AB7" i="74" s="1"/>
  <c r="AI92" i="41"/>
  <c r="AN92" i="41"/>
  <c r="X92" i="33"/>
  <c r="Y92" i="33"/>
  <c r="AR91" i="93"/>
  <c r="AI87" i="94"/>
  <c r="AN87" i="94"/>
  <c r="AN89" i="45"/>
  <c r="AI89" i="45"/>
  <c r="Y93" i="73"/>
  <c r="X93" i="73"/>
  <c r="AG92" i="93"/>
  <c r="AP92" i="93" s="1"/>
  <c r="W93" i="93"/>
  <c r="AF92" i="93"/>
  <c r="AO92" i="93" s="1"/>
  <c r="AE92" i="93"/>
  <c r="AE92" i="37"/>
  <c r="W93" i="37"/>
  <c r="AF92" i="37"/>
  <c r="AO92" i="37" s="1"/>
  <c r="AG92" i="37"/>
  <c r="AP92" i="37" s="1"/>
  <c r="W87" i="89"/>
  <c r="AF86" i="89"/>
  <c r="AO86" i="89" s="1"/>
  <c r="AE86" i="89"/>
  <c r="AG86" i="89"/>
  <c r="AP86" i="89" s="1"/>
  <c r="Z89" i="74"/>
  <c r="AH92" i="93"/>
  <c r="AQ92" i="93" s="1"/>
  <c r="AH92" i="37"/>
  <c r="AQ92" i="37" s="1"/>
  <c r="AH95" i="77"/>
  <c r="AQ95" i="77" s="1"/>
  <c r="AU91" i="90"/>
  <c r="C11" i="90" s="1"/>
  <c r="F43" i="97" s="1"/>
  <c r="AI92" i="73"/>
  <c r="AN92" i="73"/>
  <c r="AI91" i="33" l="1"/>
  <c r="Z93" i="85"/>
  <c r="Z93" i="73"/>
  <c r="AX64" i="74"/>
  <c r="S64" i="74" s="1"/>
  <c r="AC64" i="74" s="1"/>
  <c r="AB65" i="74" s="1"/>
  <c r="AX58" i="74"/>
  <c r="S58" i="74" s="1"/>
  <c r="AC58" i="74" s="1"/>
  <c r="AB59" i="74" s="1"/>
  <c r="AX52" i="74"/>
  <c r="S52" i="74" s="1"/>
  <c r="AC52" i="74" s="1"/>
  <c r="AB53" i="74" s="1"/>
  <c r="AX84" i="74"/>
  <c r="S84" i="74" s="1"/>
  <c r="AC84" i="74" s="1"/>
  <c r="AB85" i="74" s="1"/>
  <c r="AX46" i="74"/>
  <c r="S46" i="74" s="1"/>
  <c r="AC46" i="74" s="1"/>
  <c r="AB47" i="74" s="1"/>
  <c r="AX82" i="74"/>
  <c r="S82" i="74" s="1"/>
  <c r="AC82" i="74" s="1"/>
  <c r="AB83" i="74" s="1"/>
  <c r="AX40" i="74"/>
  <c r="S40" i="74" s="1"/>
  <c r="AC40" i="74" s="1"/>
  <c r="AB41" i="74" s="1"/>
  <c r="AX76" i="74"/>
  <c r="S76" i="74" s="1"/>
  <c r="AC76" i="74" s="1"/>
  <c r="AB77" i="74" s="1"/>
  <c r="AX28" i="74"/>
  <c r="S28" i="74" s="1"/>
  <c r="AC28" i="74" s="1"/>
  <c r="AB29" i="74" s="1"/>
  <c r="AX22" i="74"/>
  <c r="S22" i="74" s="1"/>
  <c r="AC22" i="74" s="1"/>
  <c r="AB23" i="74" s="1"/>
  <c r="Z88" i="94"/>
  <c r="AE88" i="94" s="1"/>
  <c r="AX16" i="74"/>
  <c r="S16" i="74" s="1"/>
  <c r="AC16" i="74" s="1"/>
  <c r="AB17" i="74" s="1"/>
  <c r="AX10" i="74"/>
  <c r="S10" i="74" s="1"/>
  <c r="AC10" i="74" s="1"/>
  <c r="AB11" i="74" s="1"/>
  <c r="AX70" i="74"/>
  <c r="S70" i="74" s="1"/>
  <c r="AC70" i="74" s="1"/>
  <c r="AB71" i="74" s="1"/>
  <c r="AX34" i="74"/>
  <c r="S34" i="74" s="1"/>
  <c r="AC34" i="74" s="1"/>
  <c r="AB35" i="74" s="1"/>
  <c r="AK7" i="74"/>
  <c r="AT7" i="74" s="1"/>
  <c r="AF88" i="94"/>
  <c r="AO88" i="94" s="1"/>
  <c r="AG88" i="94"/>
  <c r="AP88" i="94" s="1"/>
  <c r="W89" i="94"/>
  <c r="AE93" i="41"/>
  <c r="W94" i="41"/>
  <c r="AF93" i="41"/>
  <c r="AO93" i="41" s="1"/>
  <c r="AG93" i="41"/>
  <c r="AP93" i="41" s="1"/>
  <c r="AK85" i="74"/>
  <c r="AT85" i="74" s="1"/>
  <c r="AK65" i="74"/>
  <c r="AT65" i="74" s="1"/>
  <c r="AK41" i="74"/>
  <c r="AT41" i="74" s="1"/>
  <c r="AK23" i="74"/>
  <c r="AT23" i="74" s="1"/>
  <c r="Y96" i="77"/>
  <c r="X96" i="77"/>
  <c r="AR92" i="73"/>
  <c r="AR92" i="41"/>
  <c r="AX83" i="74"/>
  <c r="S83" i="74" s="1"/>
  <c r="AC83" i="74" s="1"/>
  <c r="AB84" i="74" s="1"/>
  <c r="AX77" i="74"/>
  <c r="S77" i="74" s="1"/>
  <c r="AC77" i="74" s="1"/>
  <c r="AB78" i="74" s="1"/>
  <c r="AX71" i="74"/>
  <c r="S71" i="74" s="1"/>
  <c r="AC71" i="74" s="1"/>
  <c r="AB72" i="74" s="1"/>
  <c r="AX65" i="74"/>
  <c r="S65" i="74" s="1"/>
  <c r="AC65" i="74" s="1"/>
  <c r="AB66" i="74" s="1"/>
  <c r="AX59" i="74"/>
  <c r="S59" i="74" s="1"/>
  <c r="AC59" i="74" s="1"/>
  <c r="AB60" i="74" s="1"/>
  <c r="AX53" i="74"/>
  <c r="S53" i="74" s="1"/>
  <c r="AC53" i="74" s="1"/>
  <c r="AB54" i="74" s="1"/>
  <c r="AX47" i="74"/>
  <c r="S47" i="74" s="1"/>
  <c r="AC47" i="74" s="1"/>
  <c r="AB48" i="74" s="1"/>
  <c r="AX41" i="74"/>
  <c r="S41" i="74" s="1"/>
  <c r="AC41" i="74" s="1"/>
  <c r="AB42" i="74" s="1"/>
  <c r="AX35" i="74"/>
  <c r="S35" i="74" s="1"/>
  <c r="AC35" i="74" s="1"/>
  <c r="AB36" i="74" s="1"/>
  <c r="AX29" i="74"/>
  <c r="S29" i="74" s="1"/>
  <c r="AC29" i="74" s="1"/>
  <c r="AB30" i="74" s="1"/>
  <c r="AX23" i="74"/>
  <c r="S23" i="74" s="1"/>
  <c r="AC23" i="74" s="1"/>
  <c r="AB24" i="74" s="1"/>
  <c r="AX17" i="74"/>
  <c r="S17" i="74" s="1"/>
  <c r="AC17" i="74" s="1"/>
  <c r="AB18" i="74" s="1"/>
  <c r="AX11" i="74"/>
  <c r="S11" i="74" s="1"/>
  <c r="AC11" i="74" s="1"/>
  <c r="AB12" i="74" s="1"/>
  <c r="AX5" i="74"/>
  <c r="S5" i="74" s="1"/>
  <c r="AC5" i="74" s="1"/>
  <c r="AB6" i="74" s="1"/>
  <c r="AR92" i="85"/>
  <c r="AG93" i="85"/>
  <c r="AP93" i="85" s="1"/>
  <c r="AF93" i="85"/>
  <c r="AO93" i="85" s="1"/>
  <c r="AE93" i="85"/>
  <c r="W94" i="85"/>
  <c r="AH92" i="25"/>
  <c r="AQ92" i="25" s="1"/>
  <c r="AG93" i="73"/>
  <c r="AP93" i="73" s="1"/>
  <c r="AF93" i="73"/>
  <c r="AO93" i="73" s="1"/>
  <c r="AE93" i="73"/>
  <c r="W94" i="73"/>
  <c r="AK77" i="74"/>
  <c r="AT77" i="74" s="1"/>
  <c r="AK53" i="74"/>
  <c r="AT53" i="74" s="1"/>
  <c r="AJ29" i="74"/>
  <c r="AK29" i="74"/>
  <c r="AT29" i="74" s="1"/>
  <c r="AR89" i="45"/>
  <c r="AX87" i="74"/>
  <c r="S87" i="74" s="1"/>
  <c r="AC87" i="74" s="1"/>
  <c r="AB88" i="74" s="1"/>
  <c r="AX69" i="74"/>
  <c r="S69" i="74" s="1"/>
  <c r="AC69" i="74" s="1"/>
  <c r="AB70" i="74" s="1"/>
  <c r="AX63" i="74"/>
  <c r="S63" i="74" s="1"/>
  <c r="AC63" i="74" s="1"/>
  <c r="AB64" i="74" s="1"/>
  <c r="AX57" i="74"/>
  <c r="S57" i="74" s="1"/>
  <c r="AC57" i="74" s="1"/>
  <c r="AB58" i="74" s="1"/>
  <c r="AX51" i="74"/>
  <c r="S51" i="74" s="1"/>
  <c r="AC51" i="74" s="1"/>
  <c r="AB52" i="74" s="1"/>
  <c r="AX45" i="74"/>
  <c r="S45" i="74" s="1"/>
  <c r="AC45" i="74" s="1"/>
  <c r="AB46" i="74" s="1"/>
  <c r="AX39" i="74"/>
  <c r="S39" i="74" s="1"/>
  <c r="AC39" i="74" s="1"/>
  <c r="AB40" i="74" s="1"/>
  <c r="AX33" i="74"/>
  <c r="S33" i="74" s="1"/>
  <c r="AC33" i="74" s="1"/>
  <c r="AB34" i="74" s="1"/>
  <c r="AX27" i="74"/>
  <c r="S27" i="74" s="1"/>
  <c r="AC27" i="74" s="1"/>
  <c r="AB28" i="74" s="1"/>
  <c r="AX21" i="74"/>
  <c r="S21" i="74" s="1"/>
  <c r="AC21" i="74" s="1"/>
  <c r="AB22" i="74" s="1"/>
  <c r="AX15" i="74"/>
  <c r="S15" i="74" s="1"/>
  <c r="AC15" i="74" s="1"/>
  <c r="AB16" i="74" s="1"/>
  <c r="AX9" i="74"/>
  <c r="S9" i="74" s="1"/>
  <c r="AC9" i="74" s="1"/>
  <c r="AB10" i="74" s="1"/>
  <c r="AX4" i="74"/>
  <c r="S4" i="74" s="1"/>
  <c r="AC4" i="74" s="1"/>
  <c r="AB5" i="74" s="1"/>
  <c r="AH90" i="45"/>
  <c r="AQ90" i="45" s="1"/>
  <c r="AH94" i="81"/>
  <c r="AQ94" i="81" s="1"/>
  <c r="AJ83" i="74"/>
  <c r="AK83" i="74"/>
  <c r="AT83" i="74" s="1"/>
  <c r="AJ59" i="74"/>
  <c r="AK59" i="74"/>
  <c r="AT59" i="74" s="1"/>
  <c r="AJ35" i="74"/>
  <c r="AK35" i="74"/>
  <c r="AT35" i="74" s="1"/>
  <c r="AJ11" i="74"/>
  <c r="AK11" i="74"/>
  <c r="AT11" i="74" s="1"/>
  <c r="AH88" i="94"/>
  <c r="AQ88" i="94" s="1"/>
  <c r="AG92" i="25"/>
  <c r="AP92" i="25" s="1"/>
  <c r="AF92" i="25"/>
  <c r="AO92" i="25" s="1"/>
  <c r="AE92" i="25"/>
  <c r="W93" i="25"/>
  <c r="AX75" i="74"/>
  <c r="S75" i="74" s="1"/>
  <c r="AC75" i="74" s="1"/>
  <c r="AB76" i="74" s="1"/>
  <c r="AN86" i="89"/>
  <c r="AI86" i="89"/>
  <c r="Y93" i="93"/>
  <c r="X93" i="93"/>
  <c r="AH92" i="33"/>
  <c r="AQ92" i="33" s="1"/>
  <c r="AX88" i="74"/>
  <c r="S88" i="74" s="1"/>
  <c r="AC88" i="74" s="1"/>
  <c r="AB89" i="74" s="1"/>
  <c r="AX80" i="74"/>
  <c r="S80" i="74" s="1"/>
  <c r="AC80" i="74" s="1"/>
  <c r="AB81" i="74" s="1"/>
  <c r="AX74" i="74"/>
  <c r="S74" i="74" s="1"/>
  <c r="AC74" i="74" s="1"/>
  <c r="AB75" i="74" s="1"/>
  <c r="AX68" i="74"/>
  <c r="S68" i="74" s="1"/>
  <c r="AC68" i="74" s="1"/>
  <c r="AB69" i="74" s="1"/>
  <c r="AX62" i="74"/>
  <c r="S62" i="74" s="1"/>
  <c r="AC62" i="74" s="1"/>
  <c r="AB63" i="74" s="1"/>
  <c r="AX56" i="74"/>
  <c r="S56" i="74" s="1"/>
  <c r="AC56" i="74" s="1"/>
  <c r="AB57" i="74" s="1"/>
  <c r="AX50" i="74"/>
  <c r="S50" i="74" s="1"/>
  <c r="AC50" i="74" s="1"/>
  <c r="AB51" i="74" s="1"/>
  <c r="AX44" i="74"/>
  <c r="S44" i="74" s="1"/>
  <c r="AC44" i="74" s="1"/>
  <c r="AB45" i="74" s="1"/>
  <c r="AX38" i="74"/>
  <c r="S38" i="74" s="1"/>
  <c r="AC38" i="74" s="1"/>
  <c r="AB39" i="74" s="1"/>
  <c r="AX32" i="74"/>
  <c r="S32" i="74" s="1"/>
  <c r="AC32" i="74" s="1"/>
  <c r="AB33" i="74" s="1"/>
  <c r="AX26" i="74"/>
  <c r="S26" i="74" s="1"/>
  <c r="AC26" i="74" s="1"/>
  <c r="AB27" i="74" s="1"/>
  <c r="AX20" i="74"/>
  <c r="S20" i="74" s="1"/>
  <c r="AC20" i="74" s="1"/>
  <c r="AB21" i="74" s="1"/>
  <c r="AX14" i="74"/>
  <c r="S14" i="74" s="1"/>
  <c r="AC14" i="74" s="1"/>
  <c r="AB15" i="74" s="1"/>
  <c r="AX8" i="74"/>
  <c r="S8" i="74" s="1"/>
  <c r="AC8" i="74" s="1"/>
  <c r="AB9" i="74" s="1"/>
  <c r="AX3" i="74"/>
  <c r="S3" i="74" s="1"/>
  <c r="AC3" i="74" s="1"/>
  <c r="Z90" i="45"/>
  <c r="AR91" i="25"/>
  <c r="Z94" i="81"/>
  <c r="AN95" i="77"/>
  <c r="AI95" i="77"/>
  <c r="AX81" i="74"/>
  <c r="S81" i="74" s="1"/>
  <c r="AC81" i="74" s="1"/>
  <c r="AB82" i="74" s="1"/>
  <c r="X93" i="37"/>
  <c r="Y93" i="37"/>
  <c r="Z92" i="33"/>
  <c r="AX85" i="74"/>
  <c r="S85" i="74" s="1"/>
  <c r="AC85" i="74" s="1"/>
  <c r="AB86" i="74" s="1"/>
  <c r="AX79" i="74"/>
  <c r="S79" i="74" s="1"/>
  <c r="AC79" i="74" s="1"/>
  <c r="AB80" i="74" s="1"/>
  <c r="AX73" i="74"/>
  <c r="S73" i="74" s="1"/>
  <c r="AC73" i="74" s="1"/>
  <c r="AB74" i="74" s="1"/>
  <c r="AX67" i="74"/>
  <c r="S67" i="74" s="1"/>
  <c r="AC67" i="74" s="1"/>
  <c r="AB68" i="74" s="1"/>
  <c r="AX61" i="74"/>
  <c r="S61" i="74" s="1"/>
  <c r="AC61" i="74" s="1"/>
  <c r="AB62" i="74" s="1"/>
  <c r="AX55" i="74"/>
  <c r="S55" i="74" s="1"/>
  <c r="AC55" i="74" s="1"/>
  <c r="AB56" i="74" s="1"/>
  <c r="AX49" i="74"/>
  <c r="S49" i="74" s="1"/>
  <c r="AC49" i="74" s="1"/>
  <c r="AB50" i="74" s="1"/>
  <c r="AX43" i="74"/>
  <c r="S43" i="74" s="1"/>
  <c r="AC43" i="74" s="1"/>
  <c r="AB44" i="74" s="1"/>
  <c r="AX37" i="74"/>
  <c r="S37" i="74" s="1"/>
  <c r="AC37" i="74" s="1"/>
  <c r="AB38" i="74" s="1"/>
  <c r="AX31" i="74"/>
  <c r="S31" i="74" s="1"/>
  <c r="AC31" i="74" s="1"/>
  <c r="AB32" i="74" s="1"/>
  <c r="AX25" i="74"/>
  <c r="S25" i="74" s="1"/>
  <c r="AC25" i="74" s="1"/>
  <c r="AB26" i="74" s="1"/>
  <c r="AX19" i="74"/>
  <c r="S19" i="74" s="1"/>
  <c r="AC19" i="74" s="1"/>
  <c r="AB20" i="74" s="1"/>
  <c r="AX13" i="74"/>
  <c r="S13" i="74" s="1"/>
  <c r="AC13" i="74" s="1"/>
  <c r="AB14" i="74" s="1"/>
  <c r="AX7" i="74"/>
  <c r="S7" i="74" s="1"/>
  <c r="AC7" i="74" s="1"/>
  <c r="AB8" i="74" s="1"/>
  <c r="X90" i="29"/>
  <c r="Y90" i="29"/>
  <c r="AH93" i="85"/>
  <c r="AQ93" i="85" s="1"/>
  <c r="AH93" i="41"/>
  <c r="AQ93" i="41" s="1"/>
  <c r="AN92" i="93"/>
  <c r="AI92" i="93"/>
  <c r="AJ71" i="74"/>
  <c r="AK71" i="74"/>
  <c r="AT71" i="74" s="1"/>
  <c r="AJ47" i="74"/>
  <c r="AK47" i="74"/>
  <c r="AT47" i="74" s="1"/>
  <c r="AJ17" i="74"/>
  <c r="AK17" i="74"/>
  <c r="AT17" i="74" s="1"/>
  <c r="AE89" i="74"/>
  <c r="AX89" i="74"/>
  <c r="S89" i="74" s="1"/>
  <c r="AC89" i="74" s="1"/>
  <c r="AF89" i="74"/>
  <c r="AO89" i="74" s="1"/>
  <c r="AO91" i="74" s="1"/>
  <c r="AG89" i="74"/>
  <c r="AP89" i="74" s="1"/>
  <c r="AP91" i="74" s="1"/>
  <c r="X87" i="89"/>
  <c r="Y87" i="89"/>
  <c r="AI92" i="37"/>
  <c r="AN92" i="37"/>
  <c r="AH93" i="73"/>
  <c r="AQ93" i="73" s="1"/>
  <c r="AR87" i="94"/>
  <c r="AX86" i="74"/>
  <c r="S86" i="74" s="1"/>
  <c r="AC86" i="74" s="1"/>
  <c r="AB87" i="74" s="1"/>
  <c r="AX78" i="74"/>
  <c r="S78" i="74" s="1"/>
  <c r="AC78" i="74" s="1"/>
  <c r="AB79" i="74" s="1"/>
  <c r="AX72" i="74"/>
  <c r="S72" i="74" s="1"/>
  <c r="AC72" i="74" s="1"/>
  <c r="AB73" i="74" s="1"/>
  <c r="AX66" i="74"/>
  <c r="S66" i="74" s="1"/>
  <c r="AC66" i="74" s="1"/>
  <c r="AB67" i="74" s="1"/>
  <c r="AX60" i="74"/>
  <c r="S60" i="74" s="1"/>
  <c r="AC60" i="74" s="1"/>
  <c r="AB61" i="74" s="1"/>
  <c r="AX54" i="74"/>
  <c r="S54" i="74" s="1"/>
  <c r="AC54" i="74" s="1"/>
  <c r="AB55" i="74" s="1"/>
  <c r="AX48" i="74"/>
  <c r="S48" i="74" s="1"/>
  <c r="AC48" i="74" s="1"/>
  <c r="AB49" i="74" s="1"/>
  <c r="AX42" i="74"/>
  <c r="S42" i="74" s="1"/>
  <c r="AC42" i="74" s="1"/>
  <c r="AB43" i="74" s="1"/>
  <c r="AX36" i="74"/>
  <c r="S36" i="74" s="1"/>
  <c r="AC36" i="74" s="1"/>
  <c r="AB37" i="74" s="1"/>
  <c r="AX30" i="74"/>
  <c r="S30" i="74" s="1"/>
  <c r="AC30" i="74" s="1"/>
  <c r="AB31" i="74" s="1"/>
  <c r="AX24" i="74"/>
  <c r="S24" i="74" s="1"/>
  <c r="AC24" i="74" s="1"/>
  <c r="AB25" i="74" s="1"/>
  <c r="AX18" i="74"/>
  <c r="S18" i="74" s="1"/>
  <c r="AC18" i="74" s="1"/>
  <c r="AB19" i="74" s="1"/>
  <c r="AX12" i="74"/>
  <c r="S12" i="74" s="1"/>
  <c r="AC12" i="74" s="1"/>
  <c r="AB13" i="74" s="1"/>
  <c r="AR91" i="33"/>
  <c r="AR93" i="81"/>
  <c r="AN89" i="29"/>
  <c r="AI89" i="29"/>
  <c r="AJ77" i="74" l="1"/>
  <c r="Z96" i="77"/>
  <c r="AG96" i="77" s="1"/>
  <c r="AP96" i="77" s="1"/>
  <c r="AJ65" i="74"/>
  <c r="Z93" i="37"/>
  <c r="W94" i="37" s="1"/>
  <c r="AJ41" i="74"/>
  <c r="AS41" i="74" s="1"/>
  <c r="W97" i="77"/>
  <c r="AF96" i="77"/>
  <c r="AO96" i="77" s="1"/>
  <c r="AE96" i="77"/>
  <c r="AF93" i="37"/>
  <c r="AO93" i="37" s="1"/>
  <c r="AH87" i="89"/>
  <c r="AQ87" i="89" s="1"/>
  <c r="AJ37" i="74"/>
  <c r="AK37" i="74"/>
  <c r="AT37" i="74" s="1"/>
  <c r="AJ73" i="74"/>
  <c r="AK73" i="74"/>
  <c r="AT73" i="74" s="1"/>
  <c r="AI89" i="74"/>
  <c r="AN89" i="74"/>
  <c r="AN91" i="74" s="1"/>
  <c r="AS71" i="74"/>
  <c r="AL71" i="74"/>
  <c r="AU71" i="74" s="1"/>
  <c r="AJ20" i="74"/>
  <c r="AK20" i="74"/>
  <c r="AT20" i="74" s="1"/>
  <c r="AJ56" i="74"/>
  <c r="AK56" i="74"/>
  <c r="AT56" i="74" s="1"/>
  <c r="W93" i="33"/>
  <c r="AG92" i="33"/>
  <c r="AP92" i="33" s="1"/>
  <c r="AF92" i="33"/>
  <c r="AO92" i="33" s="1"/>
  <c r="AE92" i="33"/>
  <c r="AJ9" i="74"/>
  <c r="AK9" i="74"/>
  <c r="AT9" i="74" s="1"/>
  <c r="AJ45" i="74"/>
  <c r="AK45" i="74"/>
  <c r="AT45" i="74" s="1"/>
  <c r="AJ81" i="74"/>
  <c r="AK81" i="74"/>
  <c r="AT81" i="74" s="1"/>
  <c r="AJ76" i="74"/>
  <c r="AK76" i="74"/>
  <c r="AT76" i="74" s="1"/>
  <c r="AS11" i="74"/>
  <c r="AL11" i="74"/>
  <c r="AU11" i="74" s="1"/>
  <c r="AS83" i="74"/>
  <c r="AL83" i="74"/>
  <c r="AU83" i="74" s="1"/>
  <c r="AJ10" i="74"/>
  <c r="AK10" i="74"/>
  <c r="AT10" i="74" s="1"/>
  <c r="AJ46" i="74"/>
  <c r="AK46" i="74"/>
  <c r="AT46" i="74" s="1"/>
  <c r="AJ36" i="74"/>
  <c r="AK36" i="74"/>
  <c r="AT36" i="74" s="1"/>
  <c r="AJ72" i="74"/>
  <c r="AK72" i="74"/>
  <c r="AT72" i="74" s="1"/>
  <c r="AJ15" i="74"/>
  <c r="AK15" i="74"/>
  <c r="AT15" i="74" s="1"/>
  <c r="AH93" i="93"/>
  <c r="AQ93" i="93" s="1"/>
  <c r="AJ16" i="74"/>
  <c r="AK16" i="74"/>
  <c r="AT16" i="74" s="1"/>
  <c r="AS77" i="74"/>
  <c r="AL77" i="74"/>
  <c r="AU77" i="74" s="1"/>
  <c r="AL41" i="74"/>
  <c r="AU41" i="74" s="1"/>
  <c r="AR89" i="29"/>
  <c r="AJ87" i="74"/>
  <c r="AK87" i="74"/>
  <c r="AT87" i="74" s="1"/>
  <c r="Z87" i="89"/>
  <c r="AS17" i="74"/>
  <c r="AL17" i="74"/>
  <c r="AU17" i="74" s="1"/>
  <c r="AH90" i="29"/>
  <c r="AQ90" i="29" s="1"/>
  <c r="AJ32" i="74"/>
  <c r="AK32" i="74"/>
  <c r="AT32" i="74" s="1"/>
  <c r="AJ68" i="74"/>
  <c r="AK68" i="74"/>
  <c r="AT68" i="74" s="1"/>
  <c r="AH93" i="37"/>
  <c r="AQ93" i="37" s="1"/>
  <c r="AJ21" i="74"/>
  <c r="AK21" i="74"/>
  <c r="AT21" i="74" s="1"/>
  <c r="AJ57" i="74"/>
  <c r="AK57" i="74"/>
  <c r="AT57" i="74" s="1"/>
  <c r="Y93" i="25"/>
  <c r="X93" i="25"/>
  <c r="AS35" i="74"/>
  <c r="AL35" i="74"/>
  <c r="AU35" i="74" s="1"/>
  <c r="AJ22" i="74"/>
  <c r="AK22" i="74"/>
  <c r="AT22" i="74" s="1"/>
  <c r="AJ58" i="74"/>
  <c r="AK58" i="74"/>
  <c r="AT58" i="74" s="1"/>
  <c r="AN93" i="85"/>
  <c r="AI93" i="85"/>
  <c r="AJ12" i="74"/>
  <c r="AK12" i="74"/>
  <c r="AT12" i="74" s="1"/>
  <c r="AJ48" i="74"/>
  <c r="AK48" i="74"/>
  <c r="AT48" i="74" s="1"/>
  <c r="AJ84" i="74"/>
  <c r="AK84" i="74"/>
  <c r="AT84" i="74" s="1"/>
  <c r="AN88" i="94"/>
  <c r="AI88" i="94"/>
  <c r="AJ27" i="74"/>
  <c r="AK27" i="74"/>
  <c r="AT27" i="74" s="1"/>
  <c r="AJ63" i="74"/>
  <c r="AK63" i="74"/>
  <c r="AT63" i="74" s="1"/>
  <c r="Z93" i="93"/>
  <c r="AN92" i="25"/>
  <c r="AI92" i="25"/>
  <c r="AJ28" i="74"/>
  <c r="AK28" i="74"/>
  <c r="AT28" i="74" s="1"/>
  <c r="AJ64" i="74"/>
  <c r="AK64" i="74"/>
  <c r="AT64" i="74" s="1"/>
  <c r="AS29" i="74"/>
  <c r="AL29" i="74"/>
  <c r="AU29" i="74" s="1"/>
  <c r="Y94" i="73"/>
  <c r="X94" i="73"/>
  <c r="AJ18" i="74"/>
  <c r="AK18" i="74"/>
  <c r="AT18" i="74" s="1"/>
  <c r="AJ54" i="74"/>
  <c r="AK54" i="74"/>
  <c r="AT54" i="74" s="1"/>
  <c r="AS65" i="74"/>
  <c r="AL65" i="74"/>
  <c r="AU65" i="74" s="1"/>
  <c r="X94" i="41"/>
  <c r="Y94" i="41"/>
  <c r="AJ79" i="74"/>
  <c r="AK79" i="74"/>
  <c r="AT79" i="74" s="1"/>
  <c r="AR92" i="93"/>
  <c r="AJ62" i="74"/>
  <c r="AK62" i="74"/>
  <c r="AT62" i="74" s="1"/>
  <c r="AE94" i="81"/>
  <c r="W95" i="81"/>
  <c r="AF94" i="81"/>
  <c r="AO94" i="81" s="1"/>
  <c r="AG94" i="81"/>
  <c r="AP94" i="81" s="1"/>
  <c r="AJ89" i="74"/>
  <c r="AS89" i="74" s="1"/>
  <c r="AK89" i="74"/>
  <c r="AT89" i="74" s="1"/>
  <c r="AJ52" i="74"/>
  <c r="AK52" i="74"/>
  <c r="AT52" i="74" s="1"/>
  <c r="X94" i="85"/>
  <c r="Y94" i="85"/>
  <c r="AJ42" i="74"/>
  <c r="AK42" i="74"/>
  <c r="AT42" i="74" s="1"/>
  <c r="AJ13" i="74"/>
  <c r="AK13" i="74"/>
  <c r="AT13" i="74" s="1"/>
  <c r="AJ19" i="74"/>
  <c r="AK19" i="74"/>
  <c r="AT19" i="74" s="1"/>
  <c r="AJ38" i="74"/>
  <c r="AK38" i="74"/>
  <c r="AT38" i="74" s="1"/>
  <c r="AJ25" i="74"/>
  <c r="AK25" i="74"/>
  <c r="AT25" i="74" s="1"/>
  <c r="AJ61" i="74"/>
  <c r="AK61" i="74"/>
  <c r="AT61" i="74" s="1"/>
  <c r="AS47" i="74"/>
  <c r="AL47" i="74"/>
  <c r="AU47" i="74" s="1"/>
  <c r="AJ8" i="74"/>
  <c r="AK8" i="74"/>
  <c r="AT8" i="74" s="1"/>
  <c r="AJ44" i="74"/>
  <c r="AK44" i="74"/>
  <c r="AT44" i="74" s="1"/>
  <c r="AJ80" i="74"/>
  <c r="AK80" i="74"/>
  <c r="AT80" i="74" s="1"/>
  <c r="AJ82" i="74"/>
  <c r="AK82" i="74"/>
  <c r="AT82" i="74" s="1"/>
  <c r="AG90" i="45"/>
  <c r="AP90" i="45" s="1"/>
  <c r="W91" i="45"/>
  <c r="AE90" i="45"/>
  <c r="AF90" i="45"/>
  <c r="AO90" i="45" s="1"/>
  <c r="AJ33" i="74"/>
  <c r="AK33" i="74"/>
  <c r="AT33" i="74" s="1"/>
  <c r="AJ69" i="74"/>
  <c r="AK69" i="74"/>
  <c r="AT69" i="74" s="1"/>
  <c r="AR86" i="89"/>
  <c r="AS59" i="74"/>
  <c r="AL59" i="74"/>
  <c r="AU59" i="74" s="1"/>
  <c r="AJ34" i="74"/>
  <c r="AK34" i="74"/>
  <c r="AT34" i="74" s="1"/>
  <c r="AJ70" i="74"/>
  <c r="AK70" i="74"/>
  <c r="AT70" i="74" s="1"/>
  <c r="AN93" i="73"/>
  <c r="AI93" i="73"/>
  <c r="AJ24" i="74"/>
  <c r="AK24" i="74"/>
  <c r="AT24" i="74" s="1"/>
  <c r="AJ60" i="74"/>
  <c r="AK60" i="74"/>
  <c r="AT60" i="74" s="1"/>
  <c r="AI93" i="41"/>
  <c r="AN93" i="41"/>
  <c r="AJ43" i="74"/>
  <c r="AK43" i="74"/>
  <c r="AT43" i="74" s="1"/>
  <c r="AJ26" i="74"/>
  <c r="AK26" i="74"/>
  <c r="AT26" i="74" s="1"/>
  <c r="AJ51" i="74"/>
  <c r="AK51" i="74"/>
  <c r="AT51" i="74" s="1"/>
  <c r="AJ6" i="74"/>
  <c r="AK6" i="74"/>
  <c r="AT6" i="74" s="1"/>
  <c r="AJ78" i="74"/>
  <c r="AK78" i="74"/>
  <c r="AT78" i="74" s="1"/>
  <c r="AH96" i="77"/>
  <c r="AQ96" i="77" s="1"/>
  <c r="AJ49" i="74"/>
  <c r="AK49" i="74"/>
  <c r="AT49" i="74" s="1"/>
  <c r="AJ55" i="74"/>
  <c r="AK55" i="74"/>
  <c r="AT55" i="74" s="1"/>
  <c r="Z90" i="29"/>
  <c r="AJ74" i="74"/>
  <c r="AK74" i="74"/>
  <c r="AT74" i="74" s="1"/>
  <c r="AJ31" i="74"/>
  <c r="AK31" i="74"/>
  <c r="AT31" i="74" s="1"/>
  <c r="AJ67" i="74"/>
  <c r="AK67" i="74"/>
  <c r="AT67" i="74" s="1"/>
  <c r="AR92" i="37"/>
  <c r="AJ14" i="74"/>
  <c r="AK14" i="74"/>
  <c r="AT14" i="74" s="1"/>
  <c r="AJ50" i="74"/>
  <c r="AK50" i="74"/>
  <c r="AT50" i="74" s="1"/>
  <c r="AJ86" i="74"/>
  <c r="AK86" i="74"/>
  <c r="AT86" i="74" s="1"/>
  <c r="AR95" i="77"/>
  <c r="AJ3" i="74"/>
  <c r="AB4" i="74"/>
  <c r="AJ39" i="74"/>
  <c r="AK39" i="74"/>
  <c r="AT39" i="74" s="1"/>
  <c r="AJ75" i="74"/>
  <c r="AK75" i="74"/>
  <c r="AT75" i="74" s="1"/>
  <c r="AJ5" i="74"/>
  <c r="AK5" i="74"/>
  <c r="AT5" i="74" s="1"/>
  <c r="AJ40" i="74"/>
  <c r="AK40" i="74"/>
  <c r="AT40" i="74" s="1"/>
  <c r="AJ88" i="74"/>
  <c r="AK88" i="74"/>
  <c r="AT88" i="74" s="1"/>
  <c r="AJ53" i="74"/>
  <c r="AJ30" i="74"/>
  <c r="AK30" i="74"/>
  <c r="AT30" i="74" s="1"/>
  <c r="AJ66" i="74"/>
  <c r="AK66" i="74"/>
  <c r="AT66" i="74" s="1"/>
  <c r="AJ23" i="74"/>
  <c r="AJ85" i="74"/>
  <c r="X89" i="94"/>
  <c r="Y89" i="94"/>
  <c r="AJ7" i="74"/>
  <c r="AE93" i="37" l="1"/>
  <c r="AG93" i="37"/>
  <c r="AP93" i="37" s="1"/>
  <c r="Z94" i="41"/>
  <c r="Z94" i="85"/>
  <c r="AF94" i="85" s="1"/>
  <c r="AO94" i="85" s="1"/>
  <c r="AS66" i="74"/>
  <c r="AL66" i="74"/>
  <c r="AU66" i="74" s="1"/>
  <c r="AS7" i="74"/>
  <c r="AL7" i="74"/>
  <c r="AU7" i="74" s="1"/>
  <c r="AS88" i="74"/>
  <c r="AL88" i="74"/>
  <c r="AU88" i="74" s="1"/>
  <c r="AS75" i="74"/>
  <c r="AL75" i="74"/>
  <c r="AU75" i="74" s="1"/>
  <c r="AS14" i="74"/>
  <c r="AL14" i="74"/>
  <c r="AU14" i="74" s="1"/>
  <c r="AS31" i="74"/>
  <c r="AL31" i="74"/>
  <c r="AU31" i="74" s="1"/>
  <c r="AS51" i="74"/>
  <c r="AL51" i="74"/>
  <c r="AU51" i="74" s="1"/>
  <c r="AR93" i="41"/>
  <c r="AS33" i="74"/>
  <c r="AL33" i="74"/>
  <c r="AU33" i="74" s="1"/>
  <c r="W95" i="85"/>
  <c r="AG94" i="85"/>
  <c r="AP94" i="85" s="1"/>
  <c r="AE94" i="85"/>
  <c r="AG94" i="41"/>
  <c r="AP94" i="41" s="1"/>
  <c r="AF94" i="41"/>
  <c r="AO94" i="41" s="1"/>
  <c r="AE94" i="41"/>
  <c r="W95" i="41"/>
  <c r="AS18" i="74"/>
  <c r="AL18" i="74"/>
  <c r="AU18" i="74" s="1"/>
  <c r="W94" i="93"/>
  <c r="AG93" i="93"/>
  <c r="AP93" i="93" s="1"/>
  <c r="AF93" i="93"/>
  <c r="AO93" i="93" s="1"/>
  <c r="AE93" i="93"/>
  <c r="AS12" i="74"/>
  <c r="AL12" i="74"/>
  <c r="AU12" i="74" s="1"/>
  <c r="AS22" i="74"/>
  <c r="AL22" i="74"/>
  <c r="AU22" i="74" s="1"/>
  <c r="AS32" i="74"/>
  <c r="AL32" i="74"/>
  <c r="AU32" i="74" s="1"/>
  <c r="AS16" i="74"/>
  <c r="AL16" i="74"/>
  <c r="AU16" i="74" s="1"/>
  <c r="AS20" i="74"/>
  <c r="AL20" i="74"/>
  <c r="AU20" i="74" s="1"/>
  <c r="AS73" i="74"/>
  <c r="AL73" i="74"/>
  <c r="AU73" i="74" s="1"/>
  <c r="AS49" i="74"/>
  <c r="AL49" i="74"/>
  <c r="AU49" i="74" s="1"/>
  <c r="AS82" i="74"/>
  <c r="AL82" i="74"/>
  <c r="AU82" i="74" s="1"/>
  <c r="AS8" i="74"/>
  <c r="AL8" i="74"/>
  <c r="AU8" i="74" s="1"/>
  <c r="AS25" i="74"/>
  <c r="AL25" i="74"/>
  <c r="AU25" i="74" s="1"/>
  <c r="AS13" i="74"/>
  <c r="AL13" i="74"/>
  <c r="AU13" i="74" s="1"/>
  <c r="X95" i="81"/>
  <c r="Y95" i="81"/>
  <c r="AH94" i="73"/>
  <c r="AQ94" i="73" s="1"/>
  <c r="AS64" i="74"/>
  <c r="AL64" i="74"/>
  <c r="AU64" i="74" s="1"/>
  <c r="AR93" i="85"/>
  <c r="AS57" i="74"/>
  <c r="AL57" i="74"/>
  <c r="AU57" i="74" s="1"/>
  <c r="AS15" i="74"/>
  <c r="AL15" i="74"/>
  <c r="AU15" i="74" s="1"/>
  <c r="AS46" i="74"/>
  <c r="AL46" i="74"/>
  <c r="AU46" i="74" s="1"/>
  <c r="AS45" i="74"/>
  <c r="AL45" i="74"/>
  <c r="AU45" i="74" s="1"/>
  <c r="AI96" i="77"/>
  <c r="AN96" i="77"/>
  <c r="AH89" i="94"/>
  <c r="AQ89" i="94" s="1"/>
  <c r="AQ91" i="94" s="1"/>
  <c r="AZ3" i="94"/>
  <c r="AX6" i="94" s="1"/>
  <c r="S6" i="94" s="1"/>
  <c r="AC6" i="94" s="1"/>
  <c r="AB7" i="94" s="1"/>
  <c r="AX17" i="94"/>
  <c r="S17" i="94" s="1"/>
  <c r="AC17" i="94" s="1"/>
  <c r="AB18" i="94" s="1"/>
  <c r="AX23" i="94"/>
  <c r="S23" i="94" s="1"/>
  <c r="AC23" i="94" s="1"/>
  <c r="AB24" i="94" s="1"/>
  <c r="AX24" i="94"/>
  <c r="S24" i="94" s="1"/>
  <c r="AC24" i="94" s="1"/>
  <c r="AB25" i="94" s="1"/>
  <c r="AX25" i="94"/>
  <c r="S25" i="94" s="1"/>
  <c r="AC25" i="94" s="1"/>
  <c r="AB26" i="94" s="1"/>
  <c r="AX27" i="94"/>
  <c r="S27" i="94" s="1"/>
  <c r="AC27" i="94" s="1"/>
  <c r="AB28" i="94" s="1"/>
  <c r="AX28" i="94"/>
  <c r="S28" i="94" s="1"/>
  <c r="AC28" i="94" s="1"/>
  <c r="AB29" i="94" s="1"/>
  <c r="AX29" i="94"/>
  <c r="S29" i="94" s="1"/>
  <c r="AC29" i="94" s="1"/>
  <c r="AB30" i="94" s="1"/>
  <c r="AX30" i="94"/>
  <c r="S30" i="94" s="1"/>
  <c r="AC30" i="94" s="1"/>
  <c r="AB31" i="94" s="1"/>
  <c r="AX31" i="94"/>
  <c r="S31" i="94" s="1"/>
  <c r="AC31" i="94" s="1"/>
  <c r="AB32" i="94" s="1"/>
  <c r="AX32" i="94"/>
  <c r="S32" i="94" s="1"/>
  <c r="AC32" i="94" s="1"/>
  <c r="AB33" i="94" s="1"/>
  <c r="AX33" i="94"/>
  <c r="S33" i="94" s="1"/>
  <c r="AC33" i="94" s="1"/>
  <c r="AB34" i="94" s="1"/>
  <c r="AX34" i="94"/>
  <c r="S34" i="94" s="1"/>
  <c r="AC34" i="94" s="1"/>
  <c r="AB35" i="94" s="1"/>
  <c r="AX35" i="94"/>
  <c r="S35" i="94" s="1"/>
  <c r="AC35" i="94" s="1"/>
  <c r="AB36" i="94" s="1"/>
  <c r="AX36" i="94"/>
  <c r="S36" i="94" s="1"/>
  <c r="AC36" i="94" s="1"/>
  <c r="AB37" i="94" s="1"/>
  <c r="AX37" i="94"/>
  <c r="S37" i="94" s="1"/>
  <c r="AC37" i="94" s="1"/>
  <c r="AB38" i="94" s="1"/>
  <c r="AX38" i="94"/>
  <c r="S38" i="94" s="1"/>
  <c r="AC38" i="94" s="1"/>
  <c r="AB39" i="94" s="1"/>
  <c r="AX39" i="94"/>
  <c r="S39" i="94" s="1"/>
  <c r="AC39" i="94" s="1"/>
  <c r="AB40" i="94" s="1"/>
  <c r="AX40" i="94"/>
  <c r="S40" i="94" s="1"/>
  <c r="AC40" i="94" s="1"/>
  <c r="AB41" i="94" s="1"/>
  <c r="AX41" i="94"/>
  <c r="S41" i="94" s="1"/>
  <c r="AC41" i="94" s="1"/>
  <c r="AB42" i="94" s="1"/>
  <c r="AX42" i="94"/>
  <c r="S42" i="94" s="1"/>
  <c r="AC42" i="94" s="1"/>
  <c r="AB43" i="94" s="1"/>
  <c r="AX43" i="94"/>
  <c r="S43" i="94" s="1"/>
  <c r="AC43" i="94" s="1"/>
  <c r="AB44" i="94" s="1"/>
  <c r="AX44" i="94"/>
  <c r="S44" i="94" s="1"/>
  <c r="AC44" i="94" s="1"/>
  <c r="AB45" i="94" s="1"/>
  <c r="AX45" i="94"/>
  <c r="S45" i="94" s="1"/>
  <c r="AC45" i="94" s="1"/>
  <c r="AB46" i="94" s="1"/>
  <c r="AX46" i="94"/>
  <c r="S46" i="94" s="1"/>
  <c r="AC46" i="94" s="1"/>
  <c r="AB47" i="94" s="1"/>
  <c r="AX47" i="94"/>
  <c r="S47" i="94" s="1"/>
  <c r="AC47" i="94" s="1"/>
  <c r="AB48" i="94" s="1"/>
  <c r="AX48" i="94"/>
  <c r="S48" i="94" s="1"/>
  <c r="AC48" i="94" s="1"/>
  <c r="AB49" i="94" s="1"/>
  <c r="AX49" i="94"/>
  <c r="S49" i="94" s="1"/>
  <c r="AC49" i="94" s="1"/>
  <c r="AB50" i="94" s="1"/>
  <c r="AX50" i="94"/>
  <c r="S50" i="94" s="1"/>
  <c r="AC50" i="94" s="1"/>
  <c r="AB51" i="94" s="1"/>
  <c r="AX51" i="94"/>
  <c r="S51" i="94" s="1"/>
  <c r="AC51" i="94" s="1"/>
  <c r="AB52" i="94" s="1"/>
  <c r="AX52" i="94"/>
  <c r="S52" i="94" s="1"/>
  <c r="AC52" i="94" s="1"/>
  <c r="AB53" i="94" s="1"/>
  <c r="AX53" i="94"/>
  <c r="S53" i="94" s="1"/>
  <c r="AC53" i="94" s="1"/>
  <c r="AB54" i="94" s="1"/>
  <c r="AX54" i="94"/>
  <c r="S54" i="94" s="1"/>
  <c r="AC54" i="94" s="1"/>
  <c r="AB55" i="94" s="1"/>
  <c r="AX55" i="94"/>
  <c r="S55" i="94" s="1"/>
  <c r="AC55" i="94" s="1"/>
  <c r="AB56" i="94" s="1"/>
  <c r="AX56" i="94"/>
  <c r="S56" i="94" s="1"/>
  <c r="AC56" i="94" s="1"/>
  <c r="AB57" i="94" s="1"/>
  <c r="AX57" i="94"/>
  <c r="S57" i="94" s="1"/>
  <c r="AC57" i="94" s="1"/>
  <c r="AB58" i="94" s="1"/>
  <c r="AX58" i="94"/>
  <c r="S58" i="94" s="1"/>
  <c r="AC58" i="94" s="1"/>
  <c r="AB59" i="94" s="1"/>
  <c r="AX59" i="94"/>
  <c r="S59" i="94" s="1"/>
  <c r="AC59" i="94" s="1"/>
  <c r="AB60" i="94" s="1"/>
  <c r="AX60" i="94"/>
  <c r="S60" i="94" s="1"/>
  <c r="AC60" i="94" s="1"/>
  <c r="AB61" i="94" s="1"/>
  <c r="AX61" i="94"/>
  <c r="S61" i="94" s="1"/>
  <c r="AC61" i="94" s="1"/>
  <c r="AB62" i="94" s="1"/>
  <c r="AX62" i="94"/>
  <c r="S62" i="94" s="1"/>
  <c r="AC62" i="94" s="1"/>
  <c r="AB63" i="94" s="1"/>
  <c r="AX63" i="94"/>
  <c r="S63" i="94" s="1"/>
  <c r="AC63" i="94" s="1"/>
  <c r="AB64" i="94" s="1"/>
  <c r="AX64" i="94"/>
  <c r="S64" i="94" s="1"/>
  <c r="AC64" i="94" s="1"/>
  <c r="AB65" i="94" s="1"/>
  <c r="AX65" i="94"/>
  <c r="S65" i="94" s="1"/>
  <c r="AC65" i="94" s="1"/>
  <c r="AB66" i="94" s="1"/>
  <c r="AX66" i="94"/>
  <c r="S66" i="94" s="1"/>
  <c r="AC66" i="94" s="1"/>
  <c r="AB67" i="94" s="1"/>
  <c r="AX67" i="94"/>
  <c r="S67" i="94" s="1"/>
  <c r="AC67" i="94" s="1"/>
  <c r="AB68" i="94" s="1"/>
  <c r="AX68" i="94"/>
  <c r="S68" i="94" s="1"/>
  <c r="AC68" i="94" s="1"/>
  <c r="AB69" i="94" s="1"/>
  <c r="AX69" i="94"/>
  <c r="S69" i="94" s="1"/>
  <c r="AC69" i="94" s="1"/>
  <c r="AB70" i="94" s="1"/>
  <c r="AX70" i="94"/>
  <c r="S70" i="94" s="1"/>
  <c r="AC70" i="94" s="1"/>
  <c r="AB71" i="94" s="1"/>
  <c r="AX71" i="94"/>
  <c r="S71" i="94" s="1"/>
  <c r="AC71" i="94" s="1"/>
  <c r="AB72" i="94" s="1"/>
  <c r="AX72" i="94"/>
  <c r="S72" i="94" s="1"/>
  <c r="AC72" i="94" s="1"/>
  <c r="AB73" i="94" s="1"/>
  <c r="AX73" i="94"/>
  <c r="S73" i="94" s="1"/>
  <c r="AC73" i="94" s="1"/>
  <c r="AB74" i="94" s="1"/>
  <c r="AX74" i="94"/>
  <c r="S74" i="94" s="1"/>
  <c r="AC74" i="94" s="1"/>
  <c r="AB75" i="94" s="1"/>
  <c r="AX75" i="94"/>
  <c r="S75" i="94" s="1"/>
  <c r="AC75" i="94" s="1"/>
  <c r="AB76" i="94" s="1"/>
  <c r="AX76" i="94"/>
  <c r="S76" i="94" s="1"/>
  <c r="AC76" i="94" s="1"/>
  <c r="AB77" i="94" s="1"/>
  <c r="AX77" i="94"/>
  <c r="S77" i="94" s="1"/>
  <c r="AC77" i="94" s="1"/>
  <c r="AB78" i="94" s="1"/>
  <c r="AX78" i="94"/>
  <c r="S78" i="94" s="1"/>
  <c r="AC78" i="94" s="1"/>
  <c r="AB79" i="94" s="1"/>
  <c r="AX79" i="94"/>
  <c r="S79" i="94" s="1"/>
  <c r="AC79" i="94" s="1"/>
  <c r="AB80" i="94" s="1"/>
  <c r="AX80" i="94"/>
  <c r="S80" i="94" s="1"/>
  <c r="AC80" i="94" s="1"/>
  <c r="AB81" i="94" s="1"/>
  <c r="AX81" i="94"/>
  <c r="S81" i="94" s="1"/>
  <c r="AC81" i="94" s="1"/>
  <c r="AB82" i="94" s="1"/>
  <c r="AX82" i="94"/>
  <c r="S82" i="94" s="1"/>
  <c r="AC82" i="94" s="1"/>
  <c r="AB83" i="94" s="1"/>
  <c r="AX83" i="94"/>
  <c r="S83" i="94" s="1"/>
  <c r="AC83" i="94" s="1"/>
  <c r="AB84" i="94" s="1"/>
  <c r="AX88" i="94"/>
  <c r="S88" i="94" s="1"/>
  <c r="AC88" i="94" s="1"/>
  <c r="AB89" i="94" s="1"/>
  <c r="AX86" i="94"/>
  <c r="S86" i="94" s="1"/>
  <c r="AC86" i="94" s="1"/>
  <c r="AB87" i="94" s="1"/>
  <c r="AX84" i="94"/>
  <c r="S84" i="94" s="1"/>
  <c r="AC84" i="94" s="1"/>
  <c r="AB85" i="94" s="1"/>
  <c r="AX85" i="94"/>
  <c r="S85" i="94" s="1"/>
  <c r="AC85" i="94" s="1"/>
  <c r="AB86" i="94" s="1"/>
  <c r="AX87" i="94"/>
  <c r="S87" i="94" s="1"/>
  <c r="AC87" i="94" s="1"/>
  <c r="AB88" i="94" s="1"/>
  <c r="AS40" i="74"/>
  <c r="AL40" i="74"/>
  <c r="AU40" i="74" s="1"/>
  <c r="AS39" i="74"/>
  <c r="AL39" i="74"/>
  <c r="AU39" i="74" s="1"/>
  <c r="AS86" i="74"/>
  <c r="AL86" i="74"/>
  <c r="AU86" i="74" s="1"/>
  <c r="AS74" i="74"/>
  <c r="AL74" i="74"/>
  <c r="AU74" i="74" s="1"/>
  <c r="AS78" i="74"/>
  <c r="AL78" i="74"/>
  <c r="AU78" i="74" s="1"/>
  <c r="AS26" i="74"/>
  <c r="AL26" i="74"/>
  <c r="AU26" i="74" s="1"/>
  <c r="AS60" i="74"/>
  <c r="AL60" i="74"/>
  <c r="AU60" i="74" s="1"/>
  <c r="AS70" i="74"/>
  <c r="AL70" i="74"/>
  <c r="AU70" i="74" s="1"/>
  <c r="AN90" i="45"/>
  <c r="AI90" i="45"/>
  <c r="AS52" i="74"/>
  <c r="AL52" i="74"/>
  <c r="AU52" i="74" s="1"/>
  <c r="AS63" i="74"/>
  <c r="AL63" i="74"/>
  <c r="AU63" i="74" s="1"/>
  <c r="AS84" i="74"/>
  <c r="AL84" i="74"/>
  <c r="AU84" i="74" s="1"/>
  <c r="AG87" i="89"/>
  <c r="AP87" i="89" s="1"/>
  <c r="AF87" i="89"/>
  <c r="AO87" i="89" s="1"/>
  <c r="W88" i="89"/>
  <c r="AE87" i="89"/>
  <c r="X93" i="33"/>
  <c r="Y93" i="33"/>
  <c r="AS37" i="74"/>
  <c r="AL37" i="74"/>
  <c r="AU37" i="74" s="1"/>
  <c r="Y94" i="37"/>
  <c r="X94" i="37"/>
  <c r="Z89" i="94"/>
  <c r="AS30" i="74"/>
  <c r="AL30" i="74"/>
  <c r="AU30" i="74" s="1"/>
  <c r="AJ4" i="74"/>
  <c r="AK4" i="74"/>
  <c r="AT4" i="74" s="1"/>
  <c r="AT91" i="74" s="1"/>
  <c r="W91" i="29"/>
  <c r="AG90" i="29"/>
  <c r="AP90" i="29" s="1"/>
  <c r="AE90" i="29"/>
  <c r="AF90" i="29"/>
  <c r="AO90" i="29" s="1"/>
  <c r="X91" i="45"/>
  <c r="Y91" i="45"/>
  <c r="AS80" i="74"/>
  <c r="AL80" i="74"/>
  <c r="AU80" i="74" s="1"/>
  <c r="AS38" i="74"/>
  <c r="AL38" i="74"/>
  <c r="AU38" i="74" s="1"/>
  <c r="AS42" i="74"/>
  <c r="AL42" i="74"/>
  <c r="AU42" i="74" s="1"/>
  <c r="AN94" i="81"/>
  <c r="AI94" i="81"/>
  <c r="AS79" i="74"/>
  <c r="AL79" i="74"/>
  <c r="AU79" i="74" s="1"/>
  <c r="Z94" i="73"/>
  <c r="AS28" i="74"/>
  <c r="AL28" i="74"/>
  <c r="AU28" i="74" s="1"/>
  <c r="AH93" i="25"/>
  <c r="AQ93" i="25" s="1"/>
  <c r="AS21" i="74"/>
  <c r="AL21" i="74"/>
  <c r="AU21" i="74" s="1"/>
  <c r="AS72" i="74"/>
  <c r="AL72" i="74"/>
  <c r="AU72" i="74" s="1"/>
  <c r="AS10" i="74"/>
  <c r="AL10" i="74"/>
  <c r="AU10" i="74" s="1"/>
  <c r="AS76" i="74"/>
  <c r="AL76" i="74"/>
  <c r="AU76" i="74" s="1"/>
  <c r="AS9" i="74"/>
  <c r="AL9" i="74"/>
  <c r="AU9" i="74" s="1"/>
  <c r="AS85" i="74"/>
  <c r="AL85" i="74"/>
  <c r="AU85" i="74" s="1"/>
  <c r="AS53" i="74"/>
  <c r="AL53" i="74"/>
  <c r="AU53" i="74" s="1"/>
  <c r="AS5" i="74"/>
  <c r="AL5" i="74"/>
  <c r="AU5" i="74" s="1"/>
  <c r="AS3" i="74"/>
  <c r="AL3" i="74"/>
  <c r="AU3" i="74" s="1"/>
  <c r="AS50" i="74"/>
  <c r="AL50" i="74"/>
  <c r="AU50" i="74" s="1"/>
  <c r="AS67" i="74"/>
  <c r="AL67" i="74"/>
  <c r="AU67" i="74" s="1"/>
  <c r="AS6" i="74"/>
  <c r="AL6" i="74"/>
  <c r="AU6" i="74" s="1"/>
  <c r="AS43" i="74"/>
  <c r="AL43" i="74"/>
  <c r="AU43" i="74" s="1"/>
  <c r="AS24" i="74"/>
  <c r="AL24" i="74"/>
  <c r="AU24" i="74" s="1"/>
  <c r="AS34" i="74"/>
  <c r="AL34" i="74"/>
  <c r="AU34" i="74" s="1"/>
  <c r="AS69" i="74"/>
  <c r="AL69" i="74"/>
  <c r="AU69" i="74" s="1"/>
  <c r="AS54" i="74"/>
  <c r="AL54" i="74"/>
  <c r="AU54" i="74" s="1"/>
  <c r="AR92" i="25"/>
  <c r="AS27" i="74"/>
  <c r="AL27" i="74"/>
  <c r="AU27" i="74" s="1"/>
  <c r="AS48" i="74"/>
  <c r="AL48" i="74"/>
  <c r="AU48" i="74" s="1"/>
  <c r="AS58" i="74"/>
  <c r="AL58" i="74"/>
  <c r="AU58" i="74" s="1"/>
  <c r="AS68" i="74"/>
  <c r="AL68" i="74"/>
  <c r="AU68" i="74" s="1"/>
  <c r="AS87" i="74"/>
  <c r="AL87" i="74"/>
  <c r="AU87" i="74" s="1"/>
  <c r="AS56" i="74"/>
  <c r="AL56" i="74"/>
  <c r="AU56" i="74" s="1"/>
  <c r="AR89" i="74"/>
  <c r="AR91" i="74" s="1"/>
  <c r="AL89" i="74"/>
  <c r="AU89" i="74" s="1"/>
  <c r="AN93" i="37"/>
  <c r="AI93" i="37"/>
  <c r="AS23" i="74"/>
  <c r="AL23" i="74"/>
  <c r="AU23" i="74" s="1"/>
  <c r="AS55" i="74"/>
  <c r="AL55" i="74"/>
  <c r="AU55" i="74" s="1"/>
  <c r="AR93" i="73"/>
  <c r="AS44" i="74"/>
  <c r="AL44" i="74"/>
  <c r="AU44" i="74" s="1"/>
  <c r="AS61" i="74"/>
  <c r="AL61" i="74"/>
  <c r="AU61" i="74" s="1"/>
  <c r="AS19" i="74"/>
  <c r="AL19" i="74"/>
  <c r="AU19" i="74" s="1"/>
  <c r="AH94" i="85"/>
  <c r="AQ94" i="85" s="1"/>
  <c r="AS62" i="74"/>
  <c r="AL62" i="74"/>
  <c r="AU62" i="74" s="1"/>
  <c r="AH94" i="41"/>
  <c r="AQ94" i="41" s="1"/>
  <c r="AR88" i="94"/>
  <c r="Z93" i="25"/>
  <c r="AS36" i="74"/>
  <c r="AL36" i="74"/>
  <c r="AU36" i="74" s="1"/>
  <c r="AS81" i="74"/>
  <c r="AL81" i="74"/>
  <c r="AU81" i="74" s="1"/>
  <c r="AI92" i="33"/>
  <c r="AN92" i="33"/>
  <c r="Y97" i="77"/>
  <c r="X97" i="77"/>
  <c r="AX18" i="94" l="1"/>
  <c r="S18" i="94" s="1"/>
  <c r="AC18" i="94" s="1"/>
  <c r="AB19" i="94" s="1"/>
  <c r="AX22" i="94"/>
  <c r="S22" i="94" s="1"/>
  <c r="AC22" i="94" s="1"/>
  <c r="AB23" i="94" s="1"/>
  <c r="AX3" i="94"/>
  <c r="S3" i="94" s="1"/>
  <c r="AC3" i="94" s="1"/>
  <c r="Z93" i="33"/>
  <c r="AX21" i="94"/>
  <c r="S21" i="94" s="1"/>
  <c r="AC21" i="94" s="1"/>
  <c r="AB22" i="94" s="1"/>
  <c r="AJ22" i="94" s="1"/>
  <c r="AX26" i="94"/>
  <c r="S26" i="94" s="1"/>
  <c r="AC26" i="94" s="1"/>
  <c r="AB27" i="94" s="1"/>
  <c r="AX20" i="94"/>
  <c r="S20" i="94" s="1"/>
  <c r="AC20" i="94" s="1"/>
  <c r="AB21" i="94" s="1"/>
  <c r="AX16" i="94"/>
  <c r="S16" i="94" s="1"/>
  <c r="AC16" i="94" s="1"/>
  <c r="AB17" i="94" s="1"/>
  <c r="AX15" i="94"/>
  <c r="S15" i="94" s="1"/>
  <c r="AC15" i="94" s="1"/>
  <c r="AB16" i="94" s="1"/>
  <c r="AX14" i="94"/>
  <c r="S14" i="94" s="1"/>
  <c r="AC14" i="94" s="1"/>
  <c r="AB15" i="94" s="1"/>
  <c r="AX11" i="94"/>
  <c r="S11" i="94" s="1"/>
  <c r="AC11" i="94" s="1"/>
  <c r="AB12" i="94" s="1"/>
  <c r="AK12" i="94" s="1"/>
  <c r="AT12" i="94" s="1"/>
  <c r="Z91" i="45"/>
  <c r="AX5" i="94"/>
  <c r="S5" i="94" s="1"/>
  <c r="AC5" i="94" s="1"/>
  <c r="AB6" i="94" s="1"/>
  <c r="AX10" i="94"/>
  <c r="S10" i="94" s="1"/>
  <c r="AC10" i="94" s="1"/>
  <c r="AB11" i="94" s="1"/>
  <c r="Z94" i="37"/>
  <c r="AG94" i="37" s="1"/>
  <c r="AP94" i="37" s="1"/>
  <c r="AX9" i="94"/>
  <c r="S9" i="94" s="1"/>
  <c r="AC9" i="94" s="1"/>
  <c r="AB10" i="94" s="1"/>
  <c r="W95" i="37"/>
  <c r="AK7" i="94"/>
  <c r="AT7" i="94" s="1"/>
  <c r="AH97" i="77"/>
  <c r="AQ97" i="77" s="1"/>
  <c r="AR93" i="37"/>
  <c r="AJ71" i="94"/>
  <c r="AK71" i="94"/>
  <c r="AT71" i="94" s="1"/>
  <c r="AJ35" i="94"/>
  <c r="AK35" i="94"/>
  <c r="AT35" i="94" s="1"/>
  <c r="AJ17" i="94"/>
  <c r="AK17" i="94"/>
  <c r="AT17" i="94" s="1"/>
  <c r="AI93" i="93"/>
  <c r="AN93" i="93"/>
  <c r="AJ86" i="94"/>
  <c r="AK86" i="94"/>
  <c r="AT86" i="94" s="1"/>
  <c r="W95" i="73"/>
  <c r="AG94" i="73"/>
  <c r="AP94" i="73" s="1"/>
  <c r="AE94" i="73"/>
  <c r="AF94" i="73"/>
  <c r="AO94" i="73" s="1"/>
  <c r="AH91" i="45"/>
  <c r="AQ91" i="45" s="1"/>
  <c r="X91" i="29"/>
  <c r="Y91" i="29"/>
  <c r="AH94" i="37"/>
  <c r="AQ94" i="37" s="1"/>
  <c r="AH93" i="33"/>
  <c r="AQ93" i="33" s="1"/>
  <c r="AJ84" i="94"/>
  <c r="AK84" i="94"/>
  <c r="AT84" i="94" s="1"/>
  <c r="AJ78" i="94"/>
  <c r="AK78" i="94"/>
  <c r="AT78" i="94" s="1"/>
  <c r="AJ72" i="94"/>
  <c r="AK72" i="94"/>
  <c r="AT72" i="94" s="1"/>
  <c r="AJ66" i="94"/>
  <c r="AK66" i="94"/>
  <c r="AT66" i="94" s="1"/>
  <c r="AJ60" i="94"/>
  <c r="AK60" i="94"/>
  <c r="AT60" i="94" s="1"/>
  <c r="AJ54" i="94"/>
  <c r="AK54" i="94"/>
  <c r="AT54" i="94" s="1"/>
  <c r="AJ48" i="94"/>
  <c r="AK48" i="94"/>
  <c r="AT48" i="94" s="1"/>
  <c r="AK42" i="94"/>
  <c r="AT42" i="94" s="1"/>
  <c r="AJ42" i="94"/>
  <c r="AK36" i="94"/>
  <c r="AT36" i="94" s="1"/>
  <c r="AJ36" i="94"/>
  <c r="AJ30" i="94"/>
  <c r="AK30" i="94"/>
  <c r="AT30" i="94" s="1"/>
  <c r="AK24" i="94"/>
  <c r="AT24" i="94" s="1"/>
  <c r="AJ24" i="94"/>
  <c r="AK18" i="94"/>
  <c r="AT18" i="94" s="1"/>
  <c r="AJ18" i="94"/>
  <c r="AR96" i="77"/>
  <c r="AF93" i="33"/>
  <c r="AO93" i="33" s="1"/>
  <c r="W94" i="33"/>
  <c r="AG93" i="33"/>
  <c r="AP93" i="33" s="1"/>
  <c r="AE93" i="33"/>
  <c r="AR90" i="45"/>
  <c r="AK65" i="94"/>
  <c r="AT65" i="94" s="1"/>
  <c r="AJ65" i="94"/>
  <c r="AJ41" i="94"/>
  <c r="AK41" i="94"/>
  <c r="AT41" i="94" s="1"/>
  <c r="AJ6" i="94"/>
  <c r="AK6" i="94"/>
  <c r="AT6" i="94" s="1"/>
  <c r="AH95" i="81"/>
  <c r="AQ95" i="81" s="1"/>
  <c r="AI87" i="89"/>
  <c r="AN87" i="89"/>
  <c r="AJ82" i="94"/>
  <c r="AK82" i="94"/>
  <c r="AT82" i="94" s="1"/>
  <c r="AJ58" i="94"/>
  <c r="AK58" i="94"/>
  <c r="AT58" i="94" s="1"/>
  <c r="AJ40" i="94"/>
  <c r="AK40" i="94"/>
  <c r="AT40" i="94" s="1"/>
  <c r="AJ34" i="94"/>
  <c r="AK34" i="94"/>
  <c r="AT34" i="94" s="1"/>
  <c r="AJ28" i="94"/>
  <c r="AK28" i="94"/>
  <c r="AT28" i="94" s="1"/>
  <c r="AJ16" i="94"/>
  <c r="AK16" i="94"/>
  <c r="AT16" i="94" s="1"/>
  <c r="AJ10" i="94"/>
  <c r="AK10" i="94"/>
  <c r="AT10" i="94" s="1"/>
  <c r="AJ3" i="94"/>
  <c r="AB4" i="94"/>
  <c r="Z95" i="81"/>
  <c r="AI94" i="85"/>
  <c r="AN94" i="85"/>
  <c r="AJ83" i="94"/>
  <c r="AK83" i="94"/>
  <c r="AT83" i="94" s="1"/>
  <c r="AK53" i="94"/>
  <c r="AT53" i="94" s="1"/>
  <c r="AJ53" i="94"/>
  <c r="AJ23" i="94"/>
  <c r="AK23" i="94"/>
  <c r="AT23" i="94" s="1"/>
  <c r="AJ76" i="94"/>
  <c r="AK76" i="94"/>
  <c r="AT76" i="94" s="1"/>
  <c r="AJ64" i="94"/>
  <c r="AK64" i="94"/>
  <c r="AT64" i="94" s="1"/>
  <c r="AJ52" i="94"/>
  <c r="AK52" i="94"/>
  <c r="AT52" i="94" s="1"/>
  <c r="AJ46" i="94"/>
  <c r="AK46" i="94"/>
  <c r="AT46" i="94" s="1"/>
  <c r="Z97" i="77"/>
  <c r="AR94" i="81"/>
  <c r="AI90" i="29"/>
  <c r="AN90" i="29"/>
  <c r="X88" i="89"/>
  <c r="Y88" i="89"/>
  <c r="AJ85" i="94"/>
  <c r="AK85" i="94"/>
  <c r="AT85" i="94" s="1"/>
  <c r="AJ81" i="94"/>
  <c r="AK81" i="94"/>
  <c r="AT81" i="94" s="1"/>
  <c r="AJ75" i="94"/>
  <c r="AK75" i="94"/>
  <c r="AT75" i="94" s="1"/>
  <c r="AJ69" i="94"/>
  <c r="AK69" i="94"/>
  <c r="AT69" i="94" s="1"/>
  <c r="AJ63" i="94"/>
  <c r="AK63" i="94"/>
  <c r="AT63" i="94" s="1"/>
  <c r="AJ57" i="94"/>
  <c r="AK57" i="94"/>
  <c r="AT57" i="94" s="1"/>
  <c r="AJ51" i="94"/>
  <c r="AK51" i="94"/>
  <c r="AT51" i="94" s="1"/>
  <c r="AJ45" i="94"/>
  <c r="AK45" i="94"/>
  <c r="AT45" i="94" s="1"/>
  <c r="AK39" i="94"/>
  <c r="AT39" i="94" s="1"/>
  <c r="AJ39" i="94"/>
  <c r="AK33" i="94"/>
  <c r="AT33" i="94" s="1"/>
  <c r="AJ33" i="94"/>
  <c r="AK27" i="94"/>
  <c r="AT27" i="94" s="1"/>
  <c r="AJ27" i="94"/>
  <c r="AK21" i="94"/>
  <c r="AT21" i="94" s="1"/>
  <c r="AK15" i="94"/>
  <c r="AT15" i="94" s="1"/>
  <c r="AJ15" i="94"/>
  <c r="AX8" i="94"/>
  <c r="S8" i="94" s="1"/>
  <c r="AC8" i="94" s="1"/>
  <c r="AB9" i="94" s="1"/>
  <c r="AX4" i="94"/>
  <c r="S4" i="94" s="1"/>
  <c r="AC4" i="94" s="1"/>
  <c r="AB5" i="94" s="1"/>
  <c r="Y95" i="41"/>
  <c r="X95" i="41"/>
  <c r="W92" i="45"/>
  <c r="AF91" i="45"/>
  <c r="AO91" i="45" s="1"/>
  <c r="AE91" i="45"/>
  <c r="AG91" i="45"/>
  <c r="AP91" i="45" s="1"/>
  <c r="AJ88" i="94"/>
  <c r="AK88" i="94"/>
  <c r="AT88" i="94" s="1"/>
  <c r="AJ59" i="94"/>
  <c r="AK59" i="94"/>
  <c r="AT59" i="94" s="1"/>
  <c r="AK11" i="94"/>
  <c r="AT11" i="94" s="1"/>
  <c r="AJ87" i="94"/>
  <c r="AK87" i="94"/>
  <c r="AT87" i="94" s="1"/>
  <c r="AJ80" i="94"/>
  <c r="AK80" i="94"/>
  <c r="AT80" i="94" s="1"/>
  <c r="AK74" i="94"/>
  <c r="AT74" i="94" s="1"/>
  <c r="AJ74" i="94"/>
  <c r="AJ68" i="94"/>
  <c r="AK68" i="94"/>
  <c r="AT68" i="94" s="1"/>
  <c r="AJ62" i="94"/>
  <c r="AK62" i="94"/>
  <c r="AT62" i="94" s="1"/>
  <c r="AJ56" i="94"/>
  <c r="AK56" i="94"/>
  <c r="AT56" i="94" s="1"/>
  <c r="AJ50" i="94"/>
  <c r="AK50" i="94"/>
  <c r="AT50" i="94" s="1"/>
  <c r="AJ44" i="94"/>
  <c r="AK44" i="94"/>
  <c r="AT44" i="94" s="1"/>
  <c r="AJ38" i="94"/>
  <c r="AK38" i="94"/>
  <c r="AT38" i="94" s="1"/>
  <c r="AJ32" i="94"/>
  <c r="AK32" i="94"/>
  <c r="AT32" i="94" s="1"/>
  <c r="AJ26" i="94"/>
  <c r="AK26" i="94"/>
  <c r="AT26" i="94" s="1"/>
  <c r="AX19" i="94"/>
  <c r="S19" i="94" s="1"/>
  <c r="AC19" i="94" s="1"/>
  <c r="AB20" i="94" s="1"/>
  <c r="AX13" i="94"/>
  <c r="S13" i="94" s="1"/>
  <c r="AC13" i="94" s="1"/>
  <c r="AB14" i="94" s="1"/>
  <c r="AX7" i="94"/>
  <c r="S7" i="94" s="1"/>
  <c r="AC7" i="94" s="1"/>
  <c r="AB8" i="94" s="1"/>
  <c r="AN94" i="41"/>
  <c r="AI94" i="41"/>
  <c r="AJ77" i="94"/>
  <c r="AK77" i="94"/>
  <c r="AT77" i="94" s="1"/>
  <c r="AK47" i="94"/>
  <c r="AT47" i="94" s="1"/>
  <c r="AJ47" i="94"/>
  <c r="AJ29" i="94"/>
  <c r="AK29" i="94"/>
  <c r="AT29" i="94" s="1"/>
  <c r="AS4" i="74"/>
  <c r="AS91" i="74" s="1"/>
  <c r="AL4" i="74"/>
  <c r="AU4" i="74" s="1"/>
  <c r="AU91" i="74" s="1"/>
  <c r="C11" i="74" s="1"/>
  <c r="F27" i="97" s="1"/>
  <c r="AJ70" i="94"/>
  <c r="AK70" i="94"/>
  <c r="AT70" i="94" s="1"/>
  <c r="W94" i="25"/>
  <c r="AG93" i="25"/>
  <c r="AP93" i="25" s="1"/>
  <c r="AF93" i="25"/>
  <c r="AO93" i="25" s="1"/>
  <c r="AE93" i="25"/>
  <c r="AR92" i="33"/>
  <c r="AG89" i="94"/>
  <c r="AP89" i="94" s="1"/>
  <c r="AP91" i="94" s="1"/>
  <c r="AF89" i="94"/>
  <c r="AO89" i="94" s="1"/>
  <c r="AO91" i="94" s="1"/>
  <c r="AX89" i="94"/>
  <c r="S89" i="94" s="1"/>
  <c r="AC89" i="94" s="1"/>
  <c r="AJ89" i="94" s="1"/>
  <c r="AS89" i="94" s="1"/>
  <c r="AE89" i="94"/>
  <c r="AJ79" i="94"/>
  <c r="AK79" i="94"/>
  <c r="AT79" i="94" s="1"/>
  <c r="AJ73" i="94"/>
  <c r="AK73" i="94"/>
  <c r="AT73" i="94" s="1"/>
  <c r="AJ67" i="94"/>
  <c r="AK67" i="94"/>
  <c r="AT67" i="94" s="1"/>
  <c r="AJ61" i="94"/>
  <c r="AK61" i="94"/>
  <c r="AT61" i="94" s="1"/>
  <c r="AJ55" i="94"/>
  <c r="AK55" i="94"/>
  <c r="AT55" i="94" s="1"/>
  <c r="AJ49" i="94"/>
  <c r="AK49" i="94"/>
  <c r="AT49" i="94" s="1"/>
  <c r="AJ43" i="94"/>
  <c r="AK43" i="94"/>
  <c r="AT43" i="94" s="1"/>
  <c r="AJ37" i="94"/>
  <c r="AK37" i="94"/>
  <c r="AT37" i="94" s="1"/>
  <c r="AJ31" i="94"/>
  <c r="AK31" i="94"/>
  <c r="AT31" i="94" s="1"/>
  <c r="AJ25" i="94"/>
  <c r="AK25" i="94"/>
  <c r="AT25" i="94" s="1"/>
  <c r="AK19" i="94"/>
  <c r="AT19" i="94" s="1"/>
  <c r="AX12" i="94"/>
  <c r="S12" i="94" s="1"/>
  <c r="AC12" i="94" s="1"/>
  <c r="AB13" i="94" s="1"/>
  <c r="X94" i="93"/>
  <c r="Y94" i="93"/>
  <c r="Y95" i="85"/>
  <c r="X95" i="85"/>
  <c r="AJ21" i="94" l="1"/>
  <c r="Z88" i="89"/>
  <c r="AE94" i="37"/>
  <c r="AI94" i="37" s="1"/>
  <c r="AJ11" i="94"/>
  <c r="AK89" i="94"/>
  <c r="AT89" i="94" s="1"/>
  <c r="AK22" i="94"/>
  <c r="AT22" i="94" s="1"/>
  <c r="AF94" i="37"/>
  <c r="AO94" i="37" s="1"/>
  <c r="Z95" i="41"/>
  <c r="W96" i="41" s="1"/>
  <c r="Z94" i="93"/>
  <c r="AG94" i="93" s="1"/>
  <c r="AP94" i="93" s="1"/>
  <c r="Z91" i="29"/>
  <c r="AE94" i="93"/>
  <c r="W95" i="93"/>
  <c r="AS25" i="94"/>
  <c r="AL25" i="94"/>
  <c r="AU25" i="94" s="1"/>
  <c r="W89" i="89"/>
  <c r="AE88" i="89"/>
  <c r="AG88" i="89"/>
  <c r="AP88" i="89" s="1"/>
  <c r="AF88" i="89"/>
  <c r="AO88" i="89" s="1"/>
  <c r="AJ20" i="94"/>
  <c r="AK20" i="94"/>
  <c r="AT20" i="94" s="1"/>
  <c r="AS38" i="94"/>
  <c r="AL38" i="94"/>
  <c r="AU38" i="94" s="1"/>
  <c r="AS56" i="94"/>
  <c r="AL56" i="94"/>
  <c r="AU56" i="94" s="1"/>
  <c r="AS11" i="94"/>
  <c r="AL11" i="94"/>
  <c r="AU11" i="94" s="1"/>
  <c r="AI91" i="45"/>
  <c r="AN91" i="45"/>
  <c r="AG95" i="41"/>
  <c r="AP95" i="41" s="1"/>
  <c r="AF95" i="41"/>
  <c r="AO95" i="41" s="1"/>
  <c r="AE95" i="41"/>
  <c r="AS21" i="94"/>
  <c r="AL21" i="94"/>
  <c r="AU21" i="94" s="1"/>
  <c r="AS57" i="94"/>
  <c r="AL57" i="94"/>
  <c r="AU57" i="94" s="1"/>
  <c r="AS75" i="94"/>
  <c r="AL75" i="94"/>
  <c r="AU75" i="94" s="1"/>
  <c r="AH88" i="89"/>
  <c r="AQ88" i="89" s="1"/>
  <c r="AE97" i="77"/>
  <c r="W98" i="77"/>
  <c r="AF97" i="77"/>
  <c r="AO97" i="77" s="1"/>
  <c r="AG97" i="77"/>
  <c r="AP97" i="77" s="1"/>
  <c r="AS64" i="94"/>
  <c r="AL64" i="94"/>
  <c r="AU64" i="94" s="1"/>
  <c r="AJ4" i="94"/>
  <c r="AK4" i="94"/>
  <c r="AT4" i="94" s="1"/>
  <c r="X94" i="33"/>
  <c r="Y94" i="33"/>
  <c r="AS18" i="94"/>
  <c r="AL18" i="94"/>
  <c r="AU18" i="94" s="1"/>
  <c r="AS36" i="94"/>
  <c r="AL36" i="94"/>
  <c r="AU36" i="94" s="1"/>
  <c r="AF91" i="29"/>
  <c r="AO91" i="29" s="1"/>
  <c r="AE91" i="29"/>
  <c r="W92" i="29"/>
  <c r="AG91" i="29"/>
  <c r="AP91" i="29" s="1"/>
  <c r="AJ7" i="94"/>
  <c r="AJ5" i="94"/>
  <c r="AK5" i="94"/>
  <c r="AT5" i="94" s="1"/>
  <c r="AS27" i="94"/>
  <c r="AL27" i="94"/>
  <c r="AU27" i="94" s="1"/>
  <c r="AS22" i="94"/>
  <c r="AL22" i="94"/>
  <c r="AU22" i="94" s="1"/>
  <c r="AS54" i="94"/>
  <c r="AL54" i="94"/>
  <c r="AU54" i="94" s="1"/>
  <c r="AS72" i="94"/>
  <c r="AL72" i="94"/>
  <c r="AU72" i="94" s="1"/>
  <c r="AI94" i="73"/>
  <c r="AN94" i="73"/>
  <c r="AS44" i="94"/>
  <c r="AL44" i="94"/>
  <c r="AU44" i="94" s="1"/>
  <c r="AS80" i="94"/>
  <c r="AL80" i="94"/>
  <c r="AU80" i="94" s="1"/>
  <c r="AJ9" i="94"/>
  <c r="AK9" i="94"/>
  <c r="AT9" i="94" s="1"/>
  <c r="AS45" i="94"/>
  <c r="AL45" i="94"/>
  <c r="AU45" i="94" s="1"/>
  <c r="AS63" i="94"/>
  <c r="AL63" i="94"/>
  <c r="AU63" i="94" s="1"/>
  <c r="AS81" i="94"/>
  <c r="AL81" i="94"/>
  <c r="AU81" i="94" s="1"/>
  <c r="AS46" i="94"/>
  <c r="AL46" i="94"/>
  <c r="AU46" i="94" s="1"/>
  <c r="AS76" i="94"/>
  <c r="AL76" i="94"/>
  <c r="AU76" i="94" s="1"/>
  <c r="AS83" i="94"/>
  <c r="AL83" i="94"/>
  <c r="AU83" i="94" s="1"/>
  <c r="AS6" i="94"/>
  <c r="AL6" i="94"/>
  <c r="AU6" i="94" s="1"/>
  <c r="AS24" i="94"/>
  <c r="AL24" i="94"/>
  <c r="AU24" i="94" s="1"/>
  <c r="AS42" i="94"/>
  <c r="AL42" i="94"/>
  <c r="AU42" i="94" s="1"/>
  <c r="AS3" i="94"/>
  <c r="AL3" i="94"/>
  <c r="AU3" i="94" s="1"/>
  <c r="AS40" i="94"/>
  <c r="AL40" i="94"/>
  <c r="AU40" i="94" s="1"/>
  <c r="AR87" i="89"/>
  <c r="AS67" i="94"/>
  <c r="AL67" i="94"/>
  <c r="AU67" i="94" s="1"/>
  <c r="AS15" i="94"/>
  <c r="AL15" i="94"/>
  <c r="AU15" i="94" s="1"/>
  <c r="AS33" i="94"/>
  <c r="AL33" i="94"/>
  <c r="AU33" i="94" s="1"/>
  <c r="AR90" i="29"/>
  <c r="AS10" i="94"/>
  <c r="AL10" i="94"/>
  <c r="AU10" i="94" s="1"/>
  <c r="AS28" i="94"/>
  <c r="AL28" i="94"/>
  <c r="AU28" i="94" s="1"/>
  <c r="AS58" i="94"/>
  <c r="AL58" i="94"/>
  <c r="AU58" i="94" s="1"/>
  <c r="AI93" i="33"/>
  <c r="AN93" i="33"/>
  <c r="AS60" i="94"/>
  <c r="AL60" i="94"/>
  <c r="AU60" i="94" s="1"/>
  <c r="AS78" i="94"/>
  <c r="AL78" i="94"/>
  <c r="AU78" i="94" s="1"/>
  <c r="AR93" i="93"/>
  <c r="AS71" i="94"/>
  <c r="AL71" i="94"/>
  <c r="AU71" i="94" s="1"/>
  <c r="AS43" i="94"/>
  <c r="AL43" i="94"/>
  <c r="AU43" i="94" s="1"/>
  <c r="AS79" i="94"/>
  <c r="AL79" i="94"/>
  <c r="AU79" i="94" s="1"/>
  <c r="AS77" i="94"/>
  <c r="AL77" i="94"/>
  <c r="AU77" i="94" s="1"/>
  <c r="AS86" i="94"/>
  <c r="AL86" i="94"/>
  <c r="AU86" i="94" s="1"/>
  <c r="AR94" i="41"/>
  <c r="AS26" i="94"/>
  <c r="AL26" i="94"/>
  <c r="AU26" i="94" s="1"/>
  <c r="AS62" i="94"/>
  <c r="AL62" i="94"/>
  <c r="AU62" i="94" s="1"/>
  <c r="AS59" i="94"/>
  <c r="AL59" i="94"/>
  <c r="AU59" i="94" s="1"/>
  <c r="AH95" i="85"/>
  <c r="AQ95" i="85" s="1"/>
  <c r="AS31" i="94"/>
  <c r="AL31" i="94"/>
  <c r="AU31" i="94" s="1"/>
  <c r="Y94" i="25"/>
  <c r="X94" i="25"/>
  <c r="AN89" i="94"/>
  <c r="AN91" i="94" s="1"/>
  <c r="AI89" i="94"/>
  <c r="AS47" i="94"/>
  <c r="AL47" i="94"/>
  <c r="AU47" i="94" s="1"/>
  <c r="AJ8" i="94"/>
  <c r="AK8" i="94"/>
  <c r="AT8" i="94" s="1"/>
  <c r="AS32" i="94"/>
  <c r="AL32" i="94"/>
  <c r="AU32" i="94" s="1"/>
  <c r="AS50" i="94"/>
  <c r="AL50" i="94"/>
  <c r="AU50" i="94" s="1"/>
  <c r="AS68" i="94"/>
  <c r="AL68" i="94"/>
  <c r="AU68" i="94" s="1"/>
  <c r="AS87" i="94"/>
  <c r="AL87" i="94"/>
  <c r="AU87" i="94" s="1"/>
  <c r="AS88" i="94"/>
  <c r="AL88" i="94"/>
  <c r="AU88" i="94" s="1"/>
  <c r="AH95" i="41"/>
  <c r="AQ95" i="41" s="1"/>
  <c r="AS51" i="94"/>
  <c r="AL51" i="94"/>
  <c r="AU51" i="94" s="1"/>
  <c r="AS69" i="94"/>
  <c r="AL69" i="94"/>
  <c r="AU69" i="94" s="1"/>
  <c r="AS85" i="94"/>
  <c r="AL85" i="94"/>
  <c r="AU85" i="94" s="1"/>
  <c r="AS52" i="94"/>
  <c r="AL52" i="94"/>
  <c r="AU52" i="94" s="1"/>
  <c r="AS23" i="94"/>
  <c r="AL23" i="94"/>
  <c r="AU23" i="94" s="1"/>
  <c r="AR94" i="85"/>
  <c r="AS41" i="94"/>
  <c r="AL41" i="94"/>
  <c r="AU41" i="94" s="1"/>
  <c r="Y95" i="73"/>
  <c r="X95" i="73"/>
  <c r="AH94" i="93"/>
  <c r="AQ94" i="93" s="1"/>
  <c r="AS61" i="94"/>
  <c r="AL61" i="94"/>
  <c r="AU61" i="94" s="1"/>
  <c r="AS35" i="94"/>
  <c r="AL35" i="94"/>
  <c r="AU35" i="94" s="1"/>
  <c r="AJ13" i="94"/>
  <c r="AK13" i="94"/>
  <c r="AT13" i="94" s="1"/>
  <c r="AS49" i="94"/>
  <c r="AL49" i="94"/>
  <c r="AU49" i="94" s="1"/>
  <c r="AS29" i="94"/>
  <c r="AL29" i="94"/>
  <c r="AU29" i="94" s="1"/>
  <c r="Y92" i="45"/>
  <c r="X92" i="45"/>
  <c r="Z95" i="85"/>
  <c r="AJ19" i="94"/>
  <c r="AS37" i="94"/>
  <c r="AL37" i="94"/>
  <c r="AU37" i="94" s="1"/>
  <c r="AS55" i="94"/>
  <c r="AL55" i="94"/>
  <c r="AU55" i="94" s="1"/>
  <c r="AS73" i="94"/>
  <c r="AL73" i="94"/>
  <c r="AU73" i="94" s="1"/>
  <c r="AI93" i="25"/>
  <c r="AN93" i="25"/>
  <c r="AS70" i="94"/>
  <c r="AL70" i="94"/>
  <c r="AU70" i="94" s="1"/>
  <c r="AJ14" i="94"/>
  <c r="AK14" i="94"/>
  <c r="AT14" i="94" s="1"/>
  <c r="AS74" i="94"/>
  <c r="AL74" i="94"/>
  <c r="AU74" i="94" s="1"/>
  <c r="AS39" i="94"/>
  <c r="AL39" i="94"/>
  <c r="AU39" i="94" s="1"/>
  <c r="AS53" i="94"/>
  <c r="AL53" i="94"/>
  <c r="AU53" i="94" s="1"/>
  <c r="AG95" i="81"/>
  <c r="AP95" i="81" s="1"/>
  <c r="AF95" i="81"/>
  <c r="AO95" i="81" s="1"/>
  <c r="W96" i="81"/>
  <c r="AE95" i="81"/>
  <c r="AS16" i="94"/>
  <c r="AL16" i="94"/>
  <c r="AU16" i="94" s="1"/>
  <c r="AS34" i="94"/>
  <c r="AL34" i="94"/>
  <c r="AU34" i="94" s="1"/>
  <c r="AS82" i="94"/>
  <c r="AL82" i="94"/>
  <c r="AU82" i="94" s="1"/>
  <c r="AS65" i="94"/>
  <c r="AL65" i="94"/>
  <c r="AU65" i="94" s="1"/>
  <c r="AJ12" i="94"/>
  <c r="AS30" i="94"/>
  <c r="AL30" i="94"/>
  <c r="AU30" i="94" s="1"/>
  <c r="AS48" i="94"/>
  <c r="AL48" i="94"/>
  <c r="AU48" i="94" s="1"/>
  <c r="AS66" i="94"/>
  <c r="AL66" i="94"/>
  <c r="AU66" i="94" s="1"/>
  <c r="AS84" i="94"/>
  <c r="AL84" i="94"/>
  <c r="AU84" i="94" s="1"/>
  <c r="AH91" i="29"/>
  <c r="AQ91" i="29" s="1"/>
  <c r="AS17" i="94"/>
  <c r="AL17" i="94"/>
  <c r="AU17" i="94" s="1"/>
  <c r="Y95" i="37"/>
  <c r="X95" i="37"/>
  <c r="AN94" i="37" l="1"/>
  <c r="Z92" i="45"/>
  <c r="AG92" i="45" s="1"/>
  <c r="AP92" i="45" s="1"/>
  <c r="AF94" i="93"/>
  <c r="AO94" i="93" s="1"/>
  <c r="Z95" i="73"/>
  <c r="AF92" i="45"/>
  <c r="AO92" i="45" s="1"/>
  <c r="AE92" i="45"/>
  <c r="W93" i="45"/>
  <c r="Y96" i="81"/>
  <c r="X96" i="81"/>
  <c r="AR93" i="33"/>
  <c r="AS12" i="94"/>
  <c r="AL12" i="94"/>
  <c r="AU12" i="94" s="1"/>
  <c r="AN95" i="81"/>
  <c r="AI95" i="81"/>
  <c r="AH92" i="45"/>
  <c r="AQ92" i="45" s="1"/>
  <c r="AH95" i="73"/>
  <c r="AQ95" i="73" s="1"/>
  <c r="AL89" i="94"/>
  <c r="AU89" i="94" s="1"/>
  <c r="AR89" i="94"/>
  <c r="AR91" i="94" s="1"/>
  <c r="AS4" i="94"/>
  <c r="AL4" i="94"/>
  <c r="AU4" i="94" s="1"/>
  <c r="X98" i="77"/>
  <c r="Y98" i="77"/>
  <c r="AR91" i="45"/>
  <c r="AS13" i="94"/>
  <c r="AL13" i="94"/>
  <c r="AU13" i="94" s="1"/>
  <c r="AH94" i="25"/>
  <c r="AQ94" i="25" s="1"/>
  <c r="AI91" i="29"/>
  <c r="AN91" i="29"/>
  <c r="AI95" i="41"/>
  <c r="AN95" i="41"/>
  <c r="AS5" i="94"/>
  <c r="AL5" i="94"/>
  <c r="AU5" i="94" s="1"/>
  <c r="AH94" i="33"/>
  <c r="AQ94" i="33" s="1"/>
  <c r="AS20" i="94"/>
  <c r="AL20" i="94"/>
  <c r="AU20" i="94" s="1"/>
  <c r="AI88" i="89"/>
  <c r="AN88" i="89"/>
  <c r="AF95" i="73"/>
  <c r="AO95" i="73" s="1"/>
  <c r="AE95" i="73"/>
  <c r="W96" i="73"/>
  <c r="AG95" i="73"/>
  <c r="AP95" i="73" s="1"/>
  <c r="Y92" i="29"/>
  <c r="X92" i="29"/>
  <c r="AI97" i="77"/>
  <c r="AN97" i="77"/>
  <c r="AH95" i="37"/>
  <c r="AQ95" i="37" s="1"/>
  <c r="AR93" i="25"/>
  <c r="AS8" i="94"/>
  <c r="AL8" i="94"/>
  <c r="AU8" i="94" s="1"/>
  <c r="AS19" i="94"/>
  <c r="AL19" i="94"/>
  <c r="AU19" i="94" s="1"/>
  <c r="Z94" i="25"/>
  <c r="AS7" i="94"/>
  <c r="AL7" i="94"/>
  <c r="AU7" i="94" s="1"/>
  <c r="Z94" i="33"/>
  <c r="X89" i="89"/>
  <c r="Y89" i="89"/>
  <c r="Y95" i="93"/>
  <c r="X95" i="93"/>
  <c r="Z95" i="37"/>
  <c r="AS14" i="94"/>
  <c r="AL14" i="94"/>
  <c r="AU14" i="94" s="1"/>
  <c r="AF95" i="85"/>
  <c r="AO95" i="85" s="1"/>
  <c r="AE95" i="85"/>
  <c r="W96" i="85"/>
  <c r="AG95" i="85"/>
  <c r="AP95" i="85" s="1"/>
  <c r="AS9" i="94"/>
  <c r="AL9" i="94"/>
  <c r="AU9" i="94" s="1"/>
  <c r="AR94" i="73"/>
  <c r="AT91" i="94"/>
  <c r="X96" i="41"/>
  <c r="Y96" i="41"/>
  <c r="AR94" i="37"/>
  <c r="AI94" i="93"/>
  <c r="AN94" i="93"/>
  <c r="Z98" i="77" l="1"/>
  <c r="Z96" i="81"/>
  <c r="Z92" i="29"/>
  <c r="AG92" i="29" s="1"/>
  <c r="AP92" i="29" s="1"/>
  <c r="Z96" i="41"/>
  <c r="AF96" i="41" s="1"/>
  <c r="AO96" i="41" s="1"/>
  <c r="Z89" i="89"/>
  <c r="AG89" i="89" s="1"/>
  <c r="AP89" i="89" s="1"/>
  <c r="AS91" i="94"/>
  <c r="AU91" i="94"/>
  <c r="C11" i="94" s="1"/>
  <c r="F47" i="97" s="1"/>
  <c r="AF92" i="29"/>
  <c r="AO92" i="29" s="1"/>
  <c r="AE92" i="29"/>
  <c r="W93" i="29"/>
  <c r="AF89" i="89"/>
  <c r="AO89" i="89" s="1"/>
  <c r="X93" i="45"/>
  <c r="Y93" i="45"/>
  <c r="AE96" i="41"/>
  <c r="W97" i="41"/>
  <c r="AH89" i="89"/>
  <c r="AQ89" i="89" s="1"/>
  <c r="AR97" i="77"/>
  <c r="Y96" i="73"/>
  <c r="X96" i="73"/>
  <c r="AR91" i="29"/>
  <c r="AH98" i="77"/>
  <c r="AQ98" i="77" s="1"/>
  <c r="AQ100" i="77" s="1"/>
  <c r="AZ3" i="77"/>
  <c r="AX7" i="77" s="1"/>
  <c r="S7" i="77" s="1"/>
  <c r="AC7" i="77" s="1"/>
  <c r="AB8" i="77" s="1"/>
  <c r="AX33" i="77"/>
  <c r="S33" i="77" s="1"/>
  <c r="AC33" i="77" s="1"/>
  <c r="AB34" i="77" s="1"/>
  <c r="AX39" i="77"/>
  <c r="S39" i="77" s="1"/>
  <c r="AC39" i="77" s="1"/>
  <c r="AB40" i="77" s="1"/>
  <c r="AX42" i="77"/>
  <c r="S42" i="77" s="1"/>
  <c r="AC42" i="77" s="1"/>
  <c r="AB43" i="77" s="1"/>
  <c r="AX45" i="77"/>
  <c r="S45" i="77" s="1"/>
  <c r="AC45" i="77" s="1"/>
  <c r="AB46" i="77" s="1"/>
  <c r="AX46" i="77"/>
  <c r="S46" i="77" s="1"/>
  <c r="AC46" i="77" s="1"/>
  <c r="AB47" i="77" s="1"/>
  <c r="AX47" i="77"/>
  <c r="S47" i="77" s="1"/>
  <c r="AC47" i="77" s="1"/>
  <c r="AB48" i="77" s="1"/>
  <c r="AX48" i="77"/>
  <c r="S48" i="77" s="1"/>
  <c r="AC48" i="77" s="1"/>
  <c r="AB49" i="77" s="1"/>
  <c r="AX51" i="77"/>
  <c r="S51" i="77" s="1"/>
  <c r="AC51" i="77" s="1"/>
  <c r="AB52" i="77" s="1"/>
  <c r="AX52" i="77"/>
  <c r="S52" i="77" s="1"/>
  <c r="AC52" i="77" s="1"/>
  <c r="AB53" i="77" s="1"/>
  <c r="AX53" i="77"/>
  <c r="S53" i="77" s="1"/>
  <c r="AC53" i="77" s="1"/>
  <c r="AB54" i="77" s="1"/>
  <c r="AX54" i="77"/>
  <c r="S54" i="77" s="1"/>
  <c r="AC54" i="77" s="1"/>
  <c r="AB55" i="77" s="1"/>
  <c r="AX57" i="77"/>
  <c r="S57" i="77" s="1"/>
  <c r="AC57" i="77" s="1"/>
  <c r="AB58" i="77" s="1"/>
  <c r="AX58" i="77"/>
  <c r="S58" i="77" s="1"/>
  <c r="AC58" i="77" s="1"/>
  <c r="AB59" i="77" s="1"/>
  <c r="AX59" i="77"/>
  <c r="S59" i="77" s="1"/>
  <c r="AC59" i="77" s="1"/>
  <c r="AB60" i="77" s="1"/>
  <c r="AX60" i="77"/>
  <c r="S60" i="77" s="1"/>
  <c r="AC60" i="77" s="1"/>
  <c r="AB61" i="77" s="1"/>
  <c r="AX61" i="77"/>
  <c r="S61" i="77" s="1"/>
  <c r="AC61" i="77" s="1"/>
  <c r="AB62" i="77" s="1"/>
  <c r="AX62" i="77"/>
  <c r="S62" i="77" s="1"/>
  <c r="AC62" i="77" s="1"/>
  <c r="AB63" i="77" s="1"/>
  <c r="AX63" i="77"/>
  <c r="S63" i="77" s="1"/>
  <c r="AC63" i="77" s="1"/>
  <c r="AB64" i="77" s="1"/>
  <c r="AX64" i="77"/>
  <c r="S64" i="77" s="1"/>
  <c r="AC64" i="77" s="1"/>
  <c r="AB65" i="77" s="1"/>
  <c r="AX65" i="77"/>
  <c r="S65" i="77" s="1"/>
  <c r="AC65" i="77" s="1"/>
  <c r="AB66" i="77" s="1"/>
  <c r="AX66" i="77"/>
  <c r="S66" i="77" s="1"/>
  <c r="AC66" i="77" s="1"/>
  <c r="AB67" i="77" s="1"/>
  <c r="AX67" i="77"/>
  <c r="S67" i="77" s="1"/>
  <c r="AC67" i="77" s="1"/>
  <c r="AB68" i="77" s="1"/>
  <c r="AX68" i="77"/>
  <c r="S68" i="77" s="1"/>
  <c r="AC68" i="77" s="1"/>
  <c r="AB69" i="77" s="1"/>
  <c r="AX69" i="77"/>
  <c r="S69" i="77" s="1"/>
  <c r="AC69" i="77" s="1"/>
  <c r="AB70" i="77" s="1"/>
  <c r="AX70" i="77"/>
  <c r="S70" i="77" s="1"/>
  <c r="AC70" i="77" s="1"/>
  <c r="AB71" i="77" s="1"/>
  <c r="AX71" i="77"/>
  <c r="S71" i="77" s="1"/>
  <c r="AC71" i="77" s="1"/>
  <c r="AB72" i="77" s="1"/>
  <c r="AX72" i="77"/>
  <c r="S72" i="77" s="1"/>
  <c r="AC72" i="77" s="1"/>
  <c r="AB73" i="77" s="1"/>
  <c r="AX73" i="77"/>
  <c r="S73" i="77" s="1"/>
  <c r="AC73" i="77" s="1"/>
  <c r="AB74" i="77" s="1"/>
  <c r="AX74" i="77"/>
  <c r="S74" i="77" s="1"/>
  <c r="AC74" i="77" s="1"/>
  <c r="AB75" i="77" s="1"/>
  <c r="AX75" i="77"/>
  <c r="S75" i="77" s="1"/>
  <c r="AC75" i="77" s="1"/>
  <c r="AB76" i="77" s="1"/>
  <c r="AX76" i="77"/>
  <c r="S76" i="77" s="1"/>
  <c r="AC76" i="77" s="1"/>
  <c r="AB77" i="77" s="1"/>
  <c r="AX77" i="77"/>
  <c r="S77" i="77" s="1"/>
  <c r="AC77" i="77" s="1"/>
  <c r="AB78" i="77" s="1"/>
  <c r="AX78" i="77"/>
  <c r="S78" i="77" s="1"/>
  <c r="AC78" i="77" s="1"/>
  <c r="AB79" i="77" s="1"/>
  <c r="AX79" i="77"/>
  <c r="S79" i="77" s="1"/>
  <c r="AC79" i="77" s="1"/>
  <c r="AB80" i="77" s="1"/>
  <c r="AX80" i="77"/>
  <c r="S80" i="77" s="1"/>
  <c r="AC80" i="77" s="1"/>
  <c r="AB81" i="77" s="1"/>
  <c r="AX81" i="77"/>
  <c r="S81" i="77" s="1"/>
  <c r="AC81" i="77" s="1"/>
  <c r="AB82" i="77" s="1"/>
  <c r="AX82" i="77"/>
  <c r="S82" i="77" s="1"/>
  <c r="AC82" i="77" s="1"/>
  <c r="AB83" i="77" s="1"/>
  <c r="AX83" i="77"/>
  <c r="S83" i="77" s="1"/>
  <c r="AC83" i="77" s="1"/>
  <c r="AB84" i="77" s="1"/>
  <c r="AX84" i="77"/>
  <c r="S84" i="77" s="1"/>
  <c r="AC84" i="77" s="1"/>
  <c r="AB85" i="77" s="1"/>
  <c r="AX85" i="77"/>
  <c r="S85" i="77" s="1"/>
  <c r="AC85" i="77" s="1"/>
  <c r="AB86" i="77" s="1"/>
  <c r="AX86" i="77"/>
  <c r="S86" i="77" s="1"/>
  <c r="AC86" i="77" s="1"/>
  <c r="AB87" i="77" s="1"/>
  <c r="AX87" i="77"/>
  <c r="S87" i="77" s="1"/>
  <c r="AC87" i="77" s="1"/>
  <c r="AB88" i="77" s="1"/>
  <c r="AX88" i="77"/>
  <c r="S88" i="77" s="1"/>
  <c r="AC88" i="77" s="1"/>
  <c r="AB89" i="77" s="1"/>
  <c r="AX89" i="77"/>
  <c r="S89" i="77" s="1"/>
  <c r="AC89" i="77" s="1"/>
  <c r="AB90" i="77" s="1"/>
  <c r="AX90" i="77"/>
  <c r="S90" i="77" s="1"/>
  <c r="AC90" i="77" s="1"/>
  <c r="AB91" i="77" s="1"/>
  <c r="AX91" i="77"/>
  <c r="S91" i="77" s="1"/>
  <c r="AC91" i="77" s="1"/>
  <c r="AB92" i="77" s="1"/>
  <c r="AX92" i="77"/>
  <c r="S92" i="77" s="1"/>
  <c r="AC92" i="77" s="1"/>
  <c r="AB93" i="77" s="1"/>
  <c r="AX96" i="77"/>
  <c r="S96" i="77" s="1"/>
  <c r="AC96" i="77" s="1"/>
  <c r="AB97" i="77" s="1"/>
  <c r="AX94" i="77"/>
  <c r="S94" i="77" s="1"/>
  <c r="AC94" i="77" s="1"/>
  <c r="AB95" i="77" s="1"/>
  <c r="AX93" i="77"/>
  <c r="S93" i="77" s="1"/>
  <c r="AC93" i="77" s="1"/>
  <c r="AB94" i="77" s="1"/>
  <c r="AX95" i="77"/>
  <c r="S95" i="77" s="1"/>
  <c r="AC95" i="77" s="1"/>
  <c r="AB96" i="77" s="1"/>
  <c r="AX97" i="77"/>
  <c r="S97" i="77" s="1"/>
  <c r="AC97" i="77" s="1"/>
  <c r="AB98" i="77" s="1"/>
  <c r="W97" i="81"/>
  <c r="AG96" i="81"/>
  <c r="AP96" i="81" s="1"/>
  <c r="AE96" i="81"/>
  <c r="AF96" i="81"/>
  <c r="AO96" i="81" s="1"/>
  <c r="AG98" i="77"/>
  <c r="AP98" i="77" s="1"/>
  <c r="AP100" i="77" s="1"/>
  <c r="AF98" i="77"/>
  <c r="AO98" i="77" s="1"/>
  <c r="AO100" i="77" s="1"/>
  <c r="AE98" i="77"/>
  <c r="AC98" i="77"/>
  <c r="Y96" i="85"/>
  <c r="X96" i="85"/>
  <c r="AH95" i="93"/>
  <c r="AQ95" i="93" s="1"/>
  <c r="AF94" i="33"/>
  <c r="AO94" i="33" s="1"/>
  <c r="AG94" i="33"/>
  <c r="AP94" i="33" s="1"/>
  <c r="W95" i="33"/>
  <c r="AE94" i="33"/>
  <c r="AR94" i="93"/>
  <c r="AI95" i="85"/>
  <c r="AN95" i="85"/>
  <c r="AE95" i="37"/>
  <c r="W96" i="37"/>
  <c r="AF95" i="37"/>
  <c r="AO95" i="37" s="1"/>
  <c r="AG95" i="37"/>
  <c r="AP95" i="37" s="1"/>
  <c r="Z95" i="93"/>
  <c r="AR88" i="89"/>
  <c r="AR95" i="41"/>
  <c r="AR95" i="81"/>
  <c r="AH96" i="81"/>
  <c r="AQ96" i="81" s="1"/>
  <c r="AN92" i="45"/>
  <c r="AI92" i="45"/>
  <c r="AH92" i="29"/>
  <c r="AQ92" i="29" s="1"/>
  <c r="AI95" i="73"/>
  <c r="AN95" i="73"/>
  <c r="AH96" i="41"/>
  <c r="AQ96" i="41" s="1"/>
  <c r="AE94" i="25"/>
  <c r="W95" i="25"/>
  <c r="AG94" i="25"/>
  <c r="AP94" i="25" s="1"/>
  <c r="AF94" i="25"/>
  <c r="AO94" i="25" s="1"/>
  <c r="AX56" i="77" l="1"/>
  <c r="S56" i="77" s="1"/>
  <c r="AC56" i="77" s="1"/>
  <c r="AB57" i="77" s="1"/>
  <c r="AX50" i="77"/>
  <c r="S50" i="77" s="1"/>
  <c r="AC50" i="77" s="1"/>
  <c r="AB51" i="77" s="1"/>
  <c r="AX44" i="77"/>
  <c r="S44" i="77" s="1"/>
  <c r="AC44" i="77" s="1"/>
  <c r="AB45" i="77" s="1"/>
  <c r="AX55" i="77"/>
  <c r="S55" i="77" s="1"/>
  <c r="AC55" i="77" s="1"/>
  <c r="AB56" i="77" s="1"/>
  <c r="AX49" i="77"/>
  <c r="S49" i="77" s="1"/>
  <c r="AC49" i="77" s="1"/>
  <c r="AB50" i="77" s="1"/>
  <c r="AX43" i="77"/>
  <c r="S43" i="77" s="1"/>
  <c r="AC43" i="77" s="1"/>
  <c r="AB44" i="77" s="1"/>
  <c r="AX36" i="77"/>
  <c r="S36" i="77" s="1"/>
  <c r="AC36" i="77" s="1"/>
  <c r="AB37" i="77" s="1"/>
  <c r="AX30" i="77"/>
  <c r="S30" i="77" s="1"/>
  <c r="AC30" i="77" s="1"/>
  <c r="AB31" i="77" s="1"/>
  <c r="AX41" i="77"/>
  <c r="S41" i="77" s="1"/>
  <c r="AC41" i="77" s="1"/>
  <c r="AB42" i="77" s="1"/>
  <c r="AX35" i="77"/>
  <c r="S35" i="77" s="1"/>
  <c r="AC35" i="77" s="1"/>
  <c r="AB36" i="77" s="1"/>
  <c r="AX29" i="77"/>
  <c r="S29" i="77" s="1"/>
  <c r="AC29" i="77" s="1"/>
  <c r="AB30" i="77" s="1"/>
  <c r="AX40" i="77"/>
  <c r="S40" i="77" s="1"/>
  <c r="AC40" i="77" s="1"/>
  <c r="AB41" i="77" s="1"/>
  <c r="AX34" i="77"/>
  <c r="S34" i="77" s="1"/>
  <c r="AC34" i="77" s="1"/>
  <c r="AB35" i="77" s="1"/>
  <c r="AX28" i="77"/>
  <c r="S28" i="77" s="1"/>
  <c r="AC28" i="77" s="1"/>
  <c r="AB29" i="77" s="1"/>
  <c r="AX38" i="77"/>
  <c r="S38" i="77" s="1"/>
  <c r="AC38" i="77" s="1"/>
  <c r="AB39" i="77" s="1"/>
  <c r="AX32" i="77"/>
  <c r="S32" i="77" s="1"/>
  <c r="AC32" i="77" s="1"/>
  <c r="AB33" i="77" s="1"/>
  <c r="AG96" i="41"/>
  <c r="AP96" i="41" s="1"/>
  <c r="AE89" i="89"/>
  <c r="AX37" i="77"/>
  <c r="S37" i="77" s="1"/>
  <c r="AC37" i="77" s="1"/>
  <c r="AB38" i="77" s="1"/>
  <c r="AX31" i="77"/>
  <c r="S31" i="77" s="1"/>
  <c r="AC31" i="77" s="1"/>
  <c r="AB32" i="77" s="1"/>
  <c r="W90" i="89"/>
  <c r="AX26" i="77"/>
  <c r="S26" i="77" s="1"/>
  <c r="AC26" i="77" s="1"/>
  <c r="AB27" i="77" s="1"/>
  <c r="AX25" i="77"/>
  <c r="S25" i="77" s="1"/>
  <c r="AC25" i="77" s="1"/>
  <c r="AB26" i="77" s="1"/>
  <c r="AX24" i="77"/>
  <c r="S24" i="77" s="1"/>
  <c r="AC24" i="77" s="1"/>
  <c r="AB25" i="77" s="1"/>
  <c r="Z96" i="85"/>
  <c r="AX19" i="77"/>
  <c r="S19" i="77" s="1"/>
  <c r="AC19" i="77" s="1"/>
  <c r="AB20" i="77" s="1"/>
  <c r="Z93" i="45"/>
  <c r="AX27" i="77"/>
  <c r="S27" i="77" s="1"/>
  <c r="AC27" i="77" s="1"/>
  <c r="AB28" i="77" s="1"/>
  <c r="AX20" i="77"/>
  <c r="S20" i="77" s="1"/>
  <c r="AC20" i="77" s="1"/>
  <c r="AB21" i="77" s="1"/>
  <c r="AX12" i="77"/>
  <c r="S12" i="77" s="1"/>
  <c r="AC12" i="77" s="1"/>
  <c r="AB13" i="77" s="1"/>
  <c r="AX18" i="77"/>
  <c r="S18" i="77" s="1"/>
  <c r="AC18" i="77" s="1"/>
  <c r="AB19" i="77" s="1"/>
  <c r="AX23" i="77"/>
  <c r="S23" i="77" s="1"/>
  <c r="AC23" i="77" s="1"/>
  <c r="AB24" i="77" s="1"/>
  <c r="AX17" i="77"/>
  <c r="S17" i="77" s="1"/>
  <c r="AC17" i="77" s="1"/>
  <c r="AB18" i="77" s="1"/>
  <c r="AX22" i="77"/>
  <c r="S22" i="77" s="1"/>
  <c r="AC22" i="77" s="1"/>
  <c r="AB23" i="77" s="1"/>
  <c r="AX16" i="77"/>
  <c r="S16" i="77" s="1"/>
  <c r="AC16" i="77" s="1"/>
  <c r="AB17" i="77" s="1"/>
  <c r="AX21" i="77"/>
  <c r="S21" i="77" s="1"/>
  <c r="AC21" i="77" s="1"/>
  <c r="AB22" i="77" s="1"/>
  <c r="AX15" i="77"/>
  <c r="S15" i="77" s="1"/>
  <c r="AC15" i="77" s="1"/>
  <c r="AB16" i="77" s="1"/>
  <c r="AX11" i="77"/>
  <c r="S11" i="77" s="1"/>
  <c r="AC11" i="77" s="1"/>
  <c r="AB12" i="77" s="1"/>
  <c r="AX10" i="77"/>
  <c r="S10" i="77" s="1"/>
  <c r="AC10" i="77" s="1"/>
  <c r="AB11" i="77" s="1"/>
  <c r="AX9" i="77"/>
  <c r="S9" i="77" s="1"/>
  <c r="AC9" i="77" s="1"/>
  <c r="AB10" i="77" s="1"/>
  <c r="AX14" i="77"/>
  <c r="S14" i="77" s="1"/>
  <c r="AC14" i="77" s="1"/>
  <c r="AB15" i="77" s="1"/>
  <c r="AX8" i="77"/>
  <c r="S8" i="77" s="1"/>
  <c r="AC8" i="77" s="1"/>
  <c r="AB9" i="77" s="1"/>
  <c r="AX13" i="77"/>
  <c r="S13" i="77" s="1"/>
  <c r="AC13" i="77" s="1"/>
  <c r="AB14" i="77" s="1"/>
  <c r="AX5" i="77"/>
  <c r="S5" i="77" s="1"/>
  <c r="AC5" i="77" s="1"/>
  <c r="AB6" i="77" s="1"/>
  <c r="AK6" i="77" s="1"/>
  <c r="AT6" i="77" s="1"/>
  <c r="AK8" i="77"/>
  <c r="AT8" i="77" s="1"/>
  <c r="AJ94" i="77"/>
  <c r="AK94" i="77"/>
  <c r="AT94" i="77" s="1"/>
  <c r="AJ78" i="77"/>
  <c r="AK78" i="77"/>
  <c r="AT78" i="77" s="1"/>
  <c r="AJ42" i="77"/>
  <c r="AK42" i="77"/>
  <c r="AT42" i="77" s="1"/>
  <c r="AG93" i="45"/>
  <c r="AP93" i="45" s="1"/>
  <c r="W94" i="45"/>
  <c r="AE93" i="45"/>
  <c r="AF93" i="45"/>
  <c r="AO93" i="45" s="1"/>
  <c r="AJ95" i="77"/>
  <c r="AK95" i="77"/>
  <c r="AT95" i="77" s="1"/>
  <c r="AJ65" i="77"/>
  <c r="AK65" i="77"/>
  <c r="AT65" i="77" s="1"/>
  <c r="Y95" i="25"/>
  <c r="X95" i="25"/>
  <c r="AJ96" i="77"/>
  <c r="AK96" i="77"/>
  <c r="AT96" i="77" s="1"/>
  <c r="AJ91" i="77"/>
  <c r="AK91" i="77"/>
  <c r="AT91" i="77" s="1"/>
  <c r="AJ85" i="77"/>
  <c r="AK85" i="77"/>
  <c r="AT85" i="77" s="1"/>
  <c r="AJ79" i="77"/>
  <c r="AK79" i="77"/>
  <c r="AT79" i="77" s="1"/>
  <c r="AJ73" i="77"/>
  <c r="AK73" i="77"/>
  <c r="AT73" i="77" s="1"/>
  <c r="AJ67" i="77"/>
  <c r="AK67" i="77"/>
  <c r="AT67" i="77" s="1"/>
  <c r="AJ61" i="77"/>
  <c r="AK61" i="77"/>
  <c r="AT61" i="77" s="1"/>
  <c r="AJ55" i="77"/>
  <c r="AK55" i="77"/>
  <c r="AT55" i="77" s="1"/>
  <c r="AJ49" i="77"/>
  <c r="AK49" i="77"/>
  <c r="AT49" i="77" s="1"/>
  <c r="AJ43" i="77"/>
  <c r="AK43" i="77"/>
  <c r="AT43" i="77" s="1"/>
  <c r="AJ37" i="77"/>
  <c r="AK37" i="77"/>
  <c r="AT37" i="77" s="1"/>
  <c r="AJ31" i="77"/>
  <c r="AK31" i="77"/>
  <c r="AT31" i="77" s="1"/>
  <c r="AJ25" i="77"/>
  <c r="AK25" i="77"/>
  <c r="AT25" i="77" s="1"/>
  <c r="AJ19" i="77"/>
  <c r="AK19" i="77"/>
  <c r="AT19" i="77" s="1"/>
  <c r="AJ13" i="77"/>
  <c r="AK13" i="77"/>
  <c r="AT13" i="77" s="1"/>
  <c r="AX6" i="77"/>
  <c r="S6" i="77" s="1"/>
  <c r="AC6" i="77" s="1"/>
  <c r="AB7" i="77" s="1"/>
  <c r="AH93" i="45"/>
  <c r="AQ93" i="45" s="1"/>
  <c r="AJ90" i="77"/>
  <c r="AK90" i="77"/>
  <c r="AT90" i="77" s="1"/>
  <c r="AJ60" i="77"/>
  <c r="AK60" i="77"/>
  <c r="AT60" i="77" s="1"/>
  <c r="AK30" i="77"/>
  <c r="AT30" i="77" s="1"/>
  <c r="AJ30" i="77"/>
  <c r="AI95" i="37"/>
  <c r="AN95" i="37"/>
  <c r="AJ83" i="77"/>
  <c r="AK83" i="77"/>
  <c r="AT83" i="77" s="1"/>
  <c r="AJ77" i="77"/>
  <c r="AK77" i="77"/>
  <c r="AT77" i="77" s="1"/>
  <c r="AJ53" i="77"/>
  <c r="AK53" i="77"/>
  <c r="AT53" i="77" s="1"/>
  <c r="AJ47" i="77"/>
  <c r="AK47" i="77"/>
  <c r="AT47" i="77" s="1"/>
  <c r="AJ41" i="77"/>
  <c r="AK41" i="77"/>
  <c r="AT41" i="77" s="1"/>
  <c r="AJ35" i="77"/>
  <c r="AK35" i="77"/>
  <c r="AT35" i="77" s="1"/>
  <c r="AJ29" i="77"/>
  <c r="AK29" i="77"/>
  <c r="AT29" i="77" s="1"/>
  <c r="AJ23" i="77"/>
  <c r="AK23" i="77"/>
  <c r="AT23" i="77" s="1"/>
  <c r="AJ17" i="77"/>
  <c r="AK17" i="77"/>
  <c r="AT17" i="77" s="1"/>
  <c r="AJ11" i="77"/>
  <c r="AK11" i="77"/>
  <c r="AT11" i="77" s="1"/>
  <c r="AH96" i="73"/>
  <c r="AQ96" i="73" s="1"/>
  <c r="X93" i="29"/>
  <c r="Y93" i="29"/>
  <c r="AI94" i="25"/>
  <c r="AN94" i="25"/>
  <c r="AJ84" i="77"/>
  <c r="AK84" i="77"/>
  <c r="AT84" i="77" s="1"/>
  <c r="AJ54" i="77"/>
  <c r="AK54" i="77"/>
  <c r="AT54" i="77" s="1"/>
  <c r="AK24" i="77"/>
  <c r="AT24" i="77" s="1"/>
  <c r="AJ24" i="77"/>
  <c r="AG95" i="93"/>
  <c r="AP95" i="93" s="1"/>
  <c r="AF95" i="93"/>
  <c r="AO95" i="93" s="1"/>
  <c r="AE95" i="93"/>
  <c r="W96" i="93"/>
  <c r="AN98" i="77"/>
  <c r="AN100" i="77" s="1"/>
  <c r="AI98" i="77"/>
  <c r="AJ97" i="77"/>
  <c r="AK97" i="77"/>
  <c r="AT97" i="77" s="1"/>
  <c r="AJ88" i="77"/>
  <c r="AK88" i="77"/>
  <c r="AT88" i="77" s="1"/>
  <c r="AJ82" i="77"/>
  <c r="AK82" i="77"/>
  <c r="AT82" i="77" s="1"/>
  <c r="AJ76" i="77"/>
  <c r="AK76" i="77"/>
  <c r="AT76" i="77" s="1"/>
  <c r="AJ70" i="77"/>
  <c r="AK70" i="77"/>
  <c r="AT70" i="77" s="1"/>
  <c r="AJ64" i="77"/>
  <c r="AK64" i="77"/>
  <c r="AT64" i="77" s="1"/>
  <c r="AJ58" i="77"/>
  <c r="AK58" i="77"/>
  <c r="AT58" i="77" s="1"/>
  <c r="AJ52" i="77"/>
  <c r="AK52" i="77"/>
  <c r="AT52" i="77" s="1"/>
  <c r="AJ46" i="77"/>
  <c r="AK46" i="77"/>
  <c r="AT46" i="77" s="1"/>
  <c r="AJ40" i="77"/>
  <c r="AK40" i="77"/>
  <c r="AT40" i="77" s="1"/>
  <c r="AJ34" i="77"/>
  <c r="AK34" i="77"/>
  <c r="AT34" i="77" s="1"/>
  <c r="AJ28" i="77"/>
  <c r="AK28" i="77"/>
  <c r="AT28" i="77" s="1"/>
  <c r="AJ22" i="77"/>
  <c r="AK22" i="77"/>
  <c r="AT22" i="77" s="1"/>
  <c r="AK16" i="77"/>
  <c r="AT16" i="77" s="1"/>
  <c r="AJ10" i="77"/>
  <c r="AK10" i="77"/>
  <c r="AT10" i="77" s="1"/>
  <c r="AX4" i="77"/>
  <c r="S4" i="77" s="1"/>
  <c r="AC4" i="77" s="1"/>
  <c r="AB5" i="77" s="1"/>
  <c r="X97" i="41"/>
  <c r="Y97" i="41"/>
  <c r="AN92" i="29"/>
  <c r="AI92" i="29"/>
  <c r="X96" i="37"/>
  <c r="Y96" i="37"/>
  <c r="AI94" i="33"/>
  <c r="AN94" i="33"/>
  <c r="AI96" i="81"/>
  <c r="AN96" i="81"/>
  <c r="AJ66" i="77"/>
  <c r="AK66" i="77"/>
  <c r="AT66" i="77" s="1"/>
  <c r="AJ36" i="77"/>
  <c r="AK36" i="77"/>
  <c r="AT36" i="77" s="1"/>
  <c r="AJ18" i="77"/>
  <c r="AK18" i="77"/>
  <c r="AT18" i="77" s="1"/>
  <c r="AR95" i="73"/>
  <c r="AJ89" i="77"/>
  <c r="AK89" i="77"/>
  <c r="AT89" i="77" s="1"/>
  <c r="AJ71" i="77"/>
  <c r="AK71" i="77"/>
  <c r="AT71" i="77" s="1"/>
  <c r="AR95" i="85"/>
  <c r="X97" i="81"/>
  <c r="Y97" i="81"/>
  <c r="AJ93" i="77"/>
  <c r="AK93" i="77"/>
  <c r="AT93" i="77" s="1"/>
  <c r="AJ87" i="77"/>
  <c r="AK87" i="77"/>
  <c r="AT87" i="77" s="1"/>
  <c r="AJ81" i="77"/>
  <c r="AK81" i="77"/>
  <c r="AT81" i="77" s="1"/>
  <c r="AJ75" i="77"/>
  <c r="AK75" i="77"/>
  <c r="AT75" i="77" s="1"/>
  <c r="AJ69" i="77"/>
  <c r="AK69" i="77"/>
  <c r="AT69" i="77" s="1"/>
  <c r="AJ63" i="77"/>
  <c r="AK63" i="77"/>
  <c r="AT63" i="77" s="1"/>
  <c r="AJ57" i="77"/>
  <c r="AK57" i="77"/>
  <c r="AT57" i="77" s="1"/>
  <c r="AJ51" i="77"/>
  <c r="AK51" i="77"/>
  <c r="AT51" i="77" s="1"/>
  <c r="AJ45" i="77"/>
  <c r="AK45" i="77"/>
  <c r="AT45" i="77" s="1"/>
  <c r="AJ39" i="77"/>
  <c r="AK39" i="77"/>
  <c r="AT39" i="77" s="1"/>
  <c r="AK33" i="77"/>
  <c r="AT33" i="77" s="1"/>
  <c r="AJ33" i="77"/>
  <c r="AK27" i="77"/>
  <c r="AT27" i="77" s="1"/>
  <c r="AJ27" i="77"/>
  <c r="AJ21" i="77"/>
  <c r="AK21" i="77"/>
  <c r="AT21" i="77" s="1"/>
  <c r="AK15" i="77"/>
  <c r="AT15" i="77" s="1"/>
  <c r="AJ15" i="77"/>
  <c r="AJ9" i="77"/>
  <c r="AK9" i="77"/>
  <c r="AT9" i="77" s="1"/>
  <c r="AX3" i="77"/>
  <c r="S3" i="77" s="1"/>
  <c r="AC3" i="77" s="1"/>
  <c r="Z96" i="73"/>
  <c r="AI96" i="41"/>
  <c r="AN96" i="41"/>
  <c r="AI89" i="89"/>
  <c r="AN89" i="89"/>
  <c r="AG96" i="85"/>
  <c r="AP96" i="85" s="1"/>
  <c r="AF96" i="85"/>
  <c r="AO96" i="85" s="1"/>
  <c r="AE96" i="85"/>
  <c r="W97" i="85"/>
  <c r="AJ72" i="77"/>
  <c r="AK72" i="77"/>
  <c r="AT72" i="77" s="1"/>
  <c r="AJ48" i="77"/>
  <c r="AK48" i="77"/>
  <c r="AT48" i="77" s="1"/>
  <c r="AK12" i="77"/>
  <c r="AT12" i="77" s="1"/>
  <c r="AJ12" i="77"/>
  <c r="AR92" i="45"/>
  <c r="X95" i="33"/>
  <c r="Y95" i="33"/>
  <c r="AJ59" i="77"/>
  <c r="AK59" i="77"/>
  <c r="AT59" i="77" s="1"/>
  <c r="AH96" i="85"/>
  <c r="AQ96" i="85" s="1"/>
  <c r="AJ98" i="77"/>
  <c r="AS98" i="77" s="1"/>
  <c r="AK98" i="77"/>
  <c r="AT98" i="77" s="1"/>
  <c r="AJ92" i="77"/>
  <c r="AK92" i="77"/>
  <c r="AT92" i="77" s="1"/>
  <c r="AJ86" i="77"/>
  <c r="AK86" i="77"/>
  <c r="AT86" i="77" s="1"/>
  <c r="AJ80" i="77"/>
  <c r="AK80" i="77"/>
  <c r="AT80" i="77" s="1"/>
  <c r="AJ74" i="77"/>
  <c r="AK74" i="77"/>
  <c r="AT74" i="77" s="1"/>
  <c r="AJ68" i="77"/>
  <c r="AK68" i="77"/>
  <c r="AT68" i="77" s="1"/>
  <c r="AJ62" i="77"/>
  <c r="AK62" i="77"/>
  <c r="AT62" i="77" s="1"/>
  <c r="AJ56" i="77"/>
  <c r="AK56" i="77"/>
  <c r="AT56" i="77" s="1"/>
  <c r="AJ50" i="77"/>
  <c r="AK50" i="77"/>
  <c r="AT50" i="77" s="1"/>
  <c r="AJ44" i="77"/>
  <c r="AK44" i="77"/>
  <c r="AT44" i="77" s="1"/>
  <c r="AJ38" i="77"/>
  <c r="AK38" i="77"/>
  <c r="AT38" i="77" s="1"/>
  <c r="AJ32" i="77"/>
  <c r="AK32" i="77"/>
  <c r="AT32" i="77" s="1"/>
  <c r="AJ26" i="77"/>
  <c r="AK26" i="77"/>
  <c r="AT26" i="77" s="1"/>
  <c r="AJ20" i="77"/>
  <c r="AK20" i="77"/>
  <c r="AT20" i="77" s="1"/>
  <c r="AJ14" i="77"/>
  <c r="AK14" i="77"/>
  <c r="AT14" i="77" s="1"/>
  <c r="X90" i="89"/>
  <c r="Y90" i="89"/>
  <c r="AJ16" i="77" l="1"/>
  <c r="Z97" i="41"/>
  <c r="W98" i="41" s="1"/>
  <c r="AJ8" i="77"/>
  <c r="AG97" i="41"/>
  <c r="AP97" i="41" s="1"/>
  <c r="AF97" i="41"/>
  <c r="AO97" i="41" s="1"/>
  <c r="AE97" i="41"/>
  <c r="AS59" i="77"/>
  <c r="AL59" i="77"/>
  <c r="AU59" i="77" s="1"/>
  <c r="AS12" i="77"/>
  <c r="AL12" i="77"/>
  <c r="AU12" i="77" s="1"/>
  <c r="AR89" i="89"/>
  <c r="AS9" i="77"/>
  <c r="AL9" i="77"/>
  <c r="AU9" i="77" s="1"/>
  <c r="AS45" i="77"/>
  <c r="AL45" i="77"/>
  <c r="AU45" i="77" s="1"/>
  <c r="AS63" i="77"/>
  <c r="AL63" i="77"/>
  <c r="AU63" i="77" s="1"/>
  <c r="AS81" i="77"/>
  <c r="AL81" i="77"/>
  <c r="AU81" i="77" s="1"/>
  <c r="AH97" i="81"/>
  <c r="AQ97" i="81" s="1"/>
  <c r="AS10" i="77"/>
  <c r="AL10" i="77"/>
  <c r="AU10" i="77" s="1"/>
  <c r="AS28" i="77"/>
  <c r="AL28" i="77"/>
  <c r="AU28" i="77" s="1"/>
  <c r="AS46" i="77"/>
  <c r="AL46" i="77"/>
  <c r="AU46" i="77" s="1"/>
  <c r="AS64" i="77"/>
  <c r="AL64" i="77"/>
  <c r="AU64" i="77" s="1"/>
  <c r="AS82" i="77"/>
  <c r="AL82" i="77"/>
  <c r="AU82" i="77" s="1"/>
  <c r="AS24" i="77"/>
  <c r="AL24" i="77"/>
  <c r="AU24" i="77" s="1"/>
  <c r="AS65" i="77"/>
  <c r="AL65" i="77"/>
  <c r="AU65" i="77" s="1"/>
  <c r="X94" i="45"/>
  <c r="Y94" i="45"/>
  <c r="AS14" i="77"/>
  <c r="AL14" i="77"/>
  <c r="AU14" i="77" s="1"/>
  <c r="AS32" i="77"/>
  <c r="AL32" i="77"/>
  <c r="AU32" i="77" s="1"/>
  <c r="AS50" i="77"/>
  <c r="AL50" i="77"/>
  <c r="AU50" i="77" s="1"/>
  <c r="AS68" i="77"/>
  <c r="AL68" i="77"/>
  <c r="AU68" i="77" s="1"/>
  <c r="AS86" i="77"/>
  <c r="AL86" i="77"/>
  <c r="AU86" i="77" s="1"/>
  <c r="Y97" i="85"/>
  <c r="X97" i="85"/>
  <c r="AS15" i="77"/>
  <c r="AL15" i="77"/>
  <c r="AU15" i="77" s="1"/>
  <c r="AS33" i="77"/>
  <c r="AL33" i="77"/>
  <c r="AU33" i="77" s="1"/>
  <c r="Z97" i="81"/>
  <c r="AS89" i="77"/>
  <c r="AL89" i="77"/>
  <c r="AU89" i="77" s="1"/>
  <c r="AS36" i="77"/>
  <c r="AL36" i="77"/>
  <c r="AU36" i="77" s="1"/>
  <c r="AR94" i="33"/>
  <c r="Y96" i="93"/>
  <c r="X96" i="93"/>
  <c r="AR94" i="25"/>
  <c r="AS17" i="77"/>
  <c r="AL17" i="77"/>
  <c r="AU17" i="77" s="1"/>
  <c r="AS35" i="77"/>
  <c r="AL35" i="77"/>
  <c r="AU35" i="77" s="1"/>
  <c r="AS53" i="77"/>
  <c r="AL53" i="77"/>
  <c r="AU53" i="77" s="1"/>
  <c r="AR95" i="37"/>
  <c r="AS90" i="77"/>
  <c r="AL90" i="77"/>
  <c r="AU90" i="77" s="1"/>
  <c r="AJ7" i="77"/>
  <c r="AK7" i="77"/>
  <c r="AT7" i="77" s="1"/>
  <c r="AS25" i="77"/>
  <c r="AL25" i="77"/>
  <c r="AU25" i="77" s="1"/>
  <c r="AS43" i="77"/>
  <c r="AL43" i="77"/>
  <c r="AU43" i="77" s="1"/>
  <c r="AS61" i="77"/>
  <c r="AL61" i="77"/>
  <c r="AU61" i="77" s="1"/>
  <c r="AS79" i="77"/>
  <c r="AL79" i="77"/>
  <c r="AU79" i="77" s="1"/>
  <c r="AS96" i="77"/>
  <c r="AL96" i="77"/>
  <c r="AU96" i="77" s="1"/>
  <c r="AS78" i="77"/>
  <c r="AL78" i="77"/>
  <c r="AU78" i="77" s="1"/>
  <c r="AH95" i="33"/>
  <c r="AQ95" i="33" s="1"/>
  <c r="AN96" i="85"/>
  <c r="AI96" i="85"/>
  <c r="AR96" i="41"/>
  <c r="AS51" i="77"/>
  <c r="AL51" i="77"/>
  <c r="AU51" i="77" s="1"/>
  <c r="AS69" i="77"/>
  <c r="AL69" i="77"/>
  <c r="AU69" i="77" s="1"/>
  <c r="AS87" i="77"/>
  <c r="AL87" i="77"/>
  <c r="AU87" i="77" s="1"/>
  <c r="AH97" i="41"/>
  <c r="AQ97" i="41" s="1"/>
  <c r="AS16" i="77"/>
  <c r="AL16" i="77"/>
  <c r="AU16" i="77" s="1"/>
  <c r="AS34" i="77"/>
  <c r="AL34" i="77"/>
  <c r="AU34" i="77" s="1"/>
  <c r="AS52" i="77"/>
  <c r="AL52" i="77"/>
  <c r="AU52" i="77" s="1"/>
  <c r="AS70" i="77"/>
  <c r="AL70" i="77"/>
  <c r="AU70" i="77" s="1"/>
  <c r="AS88" i="77"/>
  <c r="AL88" i="77"/>
  <c r="AU88" i="77" s="1"/>
  <c r="AN95" i="93"/>
  <c r="AI95" i="93"/>
  <c r="AS30" i="77"/>
  <c r="AL30" i="77"/>
  <c r="AU30" i="77" s="1"/>
  <c r="AH95" i="25"/>
  <c r="AQ95" i="25" s="1"/>
  <c r="AS95" i="77"/>
  <c r="AL95" i="77"/>
  <c r="AU95" i="77" s="1"/>
  <c r="AJ6" i="77"/>
  <c r="AS20" i="77"/>
  <c r="AL20" i="77"/>
  <c r="AU20" i="77" s="1"/>
  <c r="AS38" i="77"/>
  <c r="AL38" i="77"/>
  <c r="AU38" i="77" s="1"/>
  <c r="AS56" i="77"/>
  <c r="AL56" i="77"/>
  <c r="AU56" i="77" s="1"/>
  <c r="AS74" i="77"/>
  <c r="AL74" i="77"/>
  <c r="AU74" i="77" s="1"/>
  <c r="AS92" i="77"/>
  <c r="AL92" i="77"/>
  <c r="AU92" i="77" s="1"/>
  <c r="Z95" i="33"/>
  <c r="AS48" i="77"/>
  <c r="AL48" i="77"/>
  <c r="AU48" i="77" s="1"/>
  <c r="AG96" i="73"/>
  <c r="AP96" i="73" s="1"/>
  <c r="AF96" i="73"/>
  <c r="AO96" i="73" s="1"/>
  <c r="AE96" i="73"/>
  <c r="W97" i="73"/>
  <c r="AS66" i="77"/>
  <c r="AL66" i="77"/>
  <c r="AU66" i="77" s="1"/>
  <c r="AH96" i="37"/>
  <c r="AQ96" i="37" s="1"/>
  <c r="AS54" i="77"/>
  <c r="AL54" i="77"/>
  <c r="AU54" i="77" s="1"/>
  <c r="AH93" i="29"/>
  <c r="AQ93" i="29" s="1"/>
  <c r="AS23" i="77"/>
  <c r="AL23" i="77"/>
  <c r="AU23" i="77" s="1"/>
  <c r="AS41" i="77"/>
  <c r="AL41" i="77"/>
  <c r="AU41" i="77" s="1"/>
  <c r="AS77" i="77"/>
  <c r="AL77" i="77"/>
  <c r="AU77" i="77" s="1"/>
  <c r="AS13" i="77"/>
  <c r="AL13" i="77"/>
  <c r="AU13" i="77" s="1"/>
  <c r="AS31" i="77"/>
  <c r="AL31" i="77"/>
  <c r="AU31" i="77" s="1"/>
  <c r="AS49" i="77"/>
  <c r="AL49" i="77"/>
  <c r="AU49" i="77" s="1"/>
  <c r="AS67" i="77"/>
  <c r="AL67" i="77"/>
  <c r="AU67" i="77" s="1"/>
  <c r="AS85" i="77"/>
  <c r="AL85" i="77"/>
  <c r="AU85" i="77" s="1"/>
  <c r="Z95" i="25"/>
  <c r="AS94" i="77"/>
  <c r="AL94" i="77"/>
  <c r="AU94" i="77" s="1"/>
  <c r="AB4" i="77"/>
  <c r="AJ3" i="77"/>
  <c r="AS21" i="77"/>
  <c r="AL21" i="77"/>
  <c r="AU21" i="77" s="1"/>
  <c r="AS39" i="77"/>
  <c r="AL39" i="77"/>
  <c r="AU39" i="77" s="1"/>
  <c r="AS57" i="77"/>
  <c r="AL57" i="77"/>
  <c r="AU57" i="77" s="1"/>
  <c r="AS75" i="77"/>
  <c r="AL75" i="77"/>
  <c r="AU75" i="77" s="1"/>
  <c r="AS93" i="77"/>
  <c r="AL93" i="77"/>
  <c r="AU93" i="77" s="1"/>
  <c r="Z96" i="37"/>
  <c r="AJ5" i="77"/>
  <c r="AK5" i="77"/>
  <c r="AT5" i="77" s="1"/>
  <c r="AS22" i="77"/>
  <c r="AL22" i="77"/>
  <c r="AU22" i="77" s="1"/>
  <c r="AS40" i="77"/>
  <c r="AL40" i="77"/>
  <c r="AU40" i="77" s="1"/>
  <c r="AS58" i="77"/>
  <c r="AL58" i="77"/>
  <c r="AU58" i="77" s="1"/>
  <c r="AS76" i="77"/>
  <c r="AL76" i="77"/>
  <c r="AU76" i="77" s="1"/>
  <c r="AS97" i="77"/>
  <c r="AL97" i="77"/>
  <c r="AU97" i="77" s="1"/>
  <c r="Z93" i="29"/>
  <c r="AH90" i="89"/>
  <c r="AQ90" i="89" s="1"/>
  <c r="Z90" i="89"/>
  <c r="AS26" i="77"/>
  <c r="AL26" i="77"/>
  <c r="AU26" i="77" s="1"/>
  <c r="AS44" i="77"/>
  <c r="AL44" i="77"/>
  <c r="AU44" i="77" s="1"/>
  <c r="AS62" i="77"/>
  <c r="AL62" i="77"/>
  <c r="AU62" i="77" s="1"/>
  <c r="AS80" i="77"/>
  <c r="AL80" i="77"/>
  <c r="AU80" i="77" s="1"/>
  <c r="AS72" i="77"/>
  <c r="AL72" i="77"/>
  <c r="AU72" i="77" s="1"/>
  <c r="AS27" i="77"/>
  <c r="AL27" i="77"/>
  <c r="AU27" i="77" s="1"/>
  <c r="AS71" i="77"/>
  <c r="AL71" i="77"/>
  <c r="AU71" i="77" s="1"/>
  <c r="AS18" i="77"/>
  <c r="AL18" i="77"/>
  <c r="AU18" i="77" s="1"/>
  <c r="AR96" i="81"/>
  <c r="AR92" i="29"/>
  <c r="AL98" i="77"/>
  <c r="AU98" i="77" s="1"/>
  <c r="AR98" i="77"/>
  <c r="AR100" i="77" s="1"/>
  <c r="AS84" i="77"/>
  <c r="AL84" i="77"/>
  <c r="AU84" i="77" s="1"/>
  <c r="AS11" i="77"/>
  <c r="AL11" i="77"/>
  <c r="AU11" i="77" s="1"/>
  <c r="AS29" i="77"/>
  <c r="AL29" i="77"/>
  <c r="AU29" i="77" s="1"/>
  <c r="AS47" i="77"/>
  <c r="AL47" i="77"/>
  <c r="AU47" i="77" s="1"/>
  <c r="AS83" i="77"/>
  <c r="AL83" i="77"/>
  <c r="AU83" i="77" s="1"/>
  <c r="AS60" i="77"/>
  <c r="AL60" i="77"/>
  <c r="AU60" i="77" s="1"/>
  <c r="AS19" i="77"/>
  <c r="AL19" i="77"/>
  <c r="AU19" i="77" s="1"/>
  <c r="AS37" i="77"/>
  <c r="AL37" i="77"/>
  <c r="AU37" i="77" s="1"/>
  <c r="AS55" i="77"/>
  <c r="AL55" i="77"/>
  <c r="AU55" i="77" s="1"/>
  <c r="AS73" i="77"/>
  <c r="AL73" i="77"/>
  <c r="AU73" i="77" s="1"/>
  <c r="AS91" i="77"/>
  <c r="AL91" i="77"/>
  <c r="AU91" i="77" s="1"/>
  <c r="AN93" i="45"/>
  <c r="AI93" i="45"/>
  <c r="AS42" i="77"/>
  <c r="AL42" i="77"/>
  <c r="AU42" i="77" s="1"/>
  <c r="AS8" i="77"/>
  <c r="AL8" i="77"/>
  <c r="AU8" i="77" s="1"/>
  <c r="Z96" i="93" l="1"/>
  <c r="AR95" i="93"/>
  <c r="W97" i="93"/>
  <c r="AG96" i="93"/>
  <c r="AP96" i="93" s="1"/>
  <c r="AE96" i="93"/>
  <c r="AF96" i="93"/>
  <c r="AO96" i="93" s="1"/>
  <c r="AH97" i="85"/>
  <c r="AQ97" i="85" s="1"/>
  <c r="AG95" i="25"/>
  <c r="AP95" i="25" s="1"/>
  <c r="AF95" i="25"/>
  <c r="AO95" i="25" s="1"/>
  <c r="AE95" i="25"/>
  <c r="W96" i="25"/>
  <c r="AR96" i="85"/>
  <c r="AE97" i="81"/>
  <c r="AF97" i="81"/>
  <c r="AO97" i="81" s="1"/>
  <c r="W98" i="81"/>
  <c r="AG97" i="81"/>
  <c r="AP97" i="81" s="1"/>
  <c r="X98" i="41"/>
  <c r="Y98" i="41"/>
  <c r="AS6" i="77"/>
  <c r="AL6" i="77"/>
  <c r="AU6" i="77" s="1"/>
  <c r="Z97" i="85"/>
  <c r="AH94" i="45"/>
  <c r="AQ94" i="45" s="1"/>
  <c r="AF90" i="89"/>
  <c r="AO90" i="89" s="1"/>
  <c r="AE90" i="89"/>
  <c r="W91" i="89"/>
  <c r="AG90" i="89"/>
  <c r="AP90" i="89" s="1"/>
  <c r="W94" i="29"/>
  <c r="AG93" i="29"/>
  <c r="AP93" i="29" s="1"/>
  <c r="AE93" i="29"/>
  <c r="AF93" i="29"/>
  <c r="AO93" i="29" s="1"/>
  <c r="AS5" i="77"/>
  <c r="AL5" i="77"/>
  <c r="AU5" i="77" s="1"/>
  <c r="AS3" i="77"/>
  <c r="AL3" i="77"/>
  <c r="AU3" i="77" s="1"/>
  <c r="Y97" i="73"/>
  <c r="X97" i="73"/>
  <c r="W96" i="33"/>
  <c r="AE95" i="33"/>
  <c r="AG95" i="33"/>
  <c r="AP95" i="33" s="1"/>
  <c r="AF95" i="33"/>
  <c r="AO95" i="33" s="1"/>
  <c r="AS7" i="77"/>
  <c r="AL7" i="77"/>
  <c r="AU7" i="77" s="1"/>
  <c r="Z94" i="45"/>
  <c r="AN97" i="41"/>
  <c r="AI97" i="41"/>
  <c r="AG96" i="37"/>
  <c r="AP96" i="37" s="1"/>
  <c r="AF96" i="37"/>
  <c r="AO96" i="37" s="1"/>
  <c r="AE96" i="37"/>
  <c r="W97" i="37"/>
  <c r="AJ4" i="77"/>
  <c r="AK4" i="77"/>
  <c r="AT4" i="77" s="1"/>
  <c r="AT100" i="77" s="1"/>
  <c r="AN96" i="73"/>
  <c r="AI96" i="73"/>
  <c r="AH96" i="93"/>
  <c r="AQ96" i="93" s="1"/>
  <c r="AR93" i="45"/>
  <c r="AR96" i="73" l="1"/>
  <c r="AH97" i="73"/>
  <c r="AQ97" i="73" s="1"/>
  <c r="Y96" i="25"/>
  <c r="X96" i="25"/>
  <c r="AI96" i="37"/>
  <c r="AN96" i="37"/>
  <c r="W95" i="45"/>
  <c r="AG94" i="45"/>
  <c r="AP94" i="45" s="1"/>
  <c r="AF94" i="45"/>
  <c r="AO94" i="45" s="1"/>
  <c r="AE94" i="45"/>
  <c r="X96" i="33"/>
  <c r="Y96" i="33"/>
  <c r="W98" i="85"/>
  <c r="AG97" i="85"/>
  <c r="AP97" i="85" s="1"/>
  <c r="AE97" i="85"/>
  <c r="AF97" i="85"/>
  <c r="AO97" i="85" s="1"/>
  <c r="AI96" i="93"/>
  <c r="AN96" i="93"/>
  <c r="Y94" i="29"/>
  <c r="X94" i="29"/>
  <c r="Z94" i="29" s="1"/>
  <c r="X91" i="89"/>
  <c r="Y91" i="89"/>
  <c r="AN95" i="25"/>
  <c r="AI95" i="25"/>
  <c r="Y97" i="93"/>
  <c r="X97" i="93"/>
  <c r="AS4" i="77"/>
  <c r="AS100" i="77" s="1"/>
  <c r="AL4" i="77"/>
  <c r="AU4" i="77" s="1"/>
  <c r="AU100" i="77" s="1"/>
  <c r="C11" i="77" s="1"/>
  <c r="F30" i="97" s="1"/>
  <c r="AR97" i="41"/>
  <c r="Z97" i="73"/>
  <c r="AI93" i="29"/>
  <c r="AN93" i="29"/>
  <c r="AN90" i="89"/>
  <c r="AI90" i="89"/>
  <c r="AH98" i="41"/>
  <c r="AQ98" i="41" s="1"/>
  <c r="AQ100" i="41" s="1"/>
  <c r="AZ3" i="41"/>
  <c r="AX3" i="41" s="1"/>
  <c r="S3" i="41" s="1"/>
  <c r="AC3" i="41" s="1"/>
  <c r="AX34" i="41"/>
  <c r="S34" i="41" s="1"/>
  <c r="AC34" i="41" s="1"/>
  <c r="AB35" i="41" s="1"/>
  <c r="AX40" i="41"/>
  <c r="S40" i="41" s="1"/>
  <c r="AC40" i="41" s="1"/>
  <c r="AB41" i="41" s="1"/>
  <c r="AX44" i="41"/>
  <c r="S44" i="41" s="1"/>
  <c r="AC44" i="41" s="1"/>
  <c r="AB45" i="41" s="1"/>
  <c r="AX45" i="41"/>
  <c r="S45" i="41" s="1"/>
  <c r="AC45" i="41" s="1"/>
  <c r="AB46" i="41" s="1"/>
  <c r="AX46" i="41"/>
  <c r="S46" i="41" s="1"/>
  <c r="AC46" i="41" s="1"/>
  <c r="AB47" i="41" s="1"/>
  <c r="AX47" i="41"/>
  <c r="S47" i="41" s="1"/>
  <c r="AC47" i="41" s="1"/>
  <c r="AB48" i="41" s="1"/>
  <c r="AX48" i="41"/>
  <c r="S48" i="41" s="1"/>
  <c r="AC48" i="41" s="1"/>
  <c r="AB49" i="41" s="1"/>
  <c r="AX50" i="41"/>
  <c r="S50" i="41" s="1"/>
  <c r="AC50" i="41" s="1"/>
  <c r="AB51" i="41" s="1"/>
  <c r="AX51" i="41"/>
  <c r="S51" i="41" s="1"/>
  <c r="AC51" i="41" s="1"/>
  <c r="AB52" i="41" s="1"/>
  <c r="AX52" i="41"/>
  <c r="S52" i="41" s="1"/>
  <c r="AC52" i="41" s="1"/>
  <c r="AB53" i="41" s="1"/>
  <c r="AX53" i="41"/>
  <c r="S53" i="41" s="1"/>
  <c r="AC53" i="41" s="1"/>
  <c r="AB54" i="41" s="1"/>
  <c r="AX54" i="41"/>
  <c r="S54" i="41" s="1"/>
  <c r="AC54" i="41" s="1"/>
  <c r="AB55" i="41" s="1"/>
  <c r="AX55" i="41"/>
  <c r="S55" i="41" s="1"/>
  <c r="AC55" i="41" s="1"/>
  <c r="AB56" i="41" s="1"/>
  <c r="AX56" i="41"/>
  <c r="S56" i="41" s="1"/>
  <c r="AC56" i="41" s="1"/>
  <c r="AB57" i="41" s="1"/>
  <c r="AX57" i="41"/>
  <c r="S57" i="41" s="1"/>
  <c r="AC57" i="41" s="1"/>
  <c r="AB58" i="41" s="1"/>
  <c r="AX58" i="41"/>
  <c r="S58" i="41" s="1"/>
  <c r="AC58" i="41" s="1"/>
  <c r="AB59" i="41" s="1"/>
  <c r="AX59" i="41"/>
  <c r="S59" i="41" s="1"/>
  <c r="AC59" i="41" s="1"/>
  <c r="AB60" i="41" s="1"/>
  <c r="AX60" i="41"/>
  <c r="S60" i="41" s="1"/>
  <c r="AC60" i="41" s="1"/>
  <c r="AB61" i="41" s="1"/>
  <c r="AX61" i="41"/>
  <c r="S61" i="41" s="1"/>
  <c r="AC61" i="41" s="1"/>
  <c r="AB62" i="41" s="1"/>
  <c r="AX62" i="41"/>
  <c r="S62" i="41" s="1"/>
  <c r="AC62" i="41" s="1"/>
  <c r="AB63" i="41" s="1"/>
  <c r="AX63" i="41"/>
  <c r="S63" i="41" s="1"/>
  <c r="AC63" i="41" s="1"/>
  <c r="AB64" i="41" s="1"/>
  <c r="AX64" i="41"/>
  <c r="S64" i="41" s="1"/>
  <c r="AC64" i="41" s="1"/>
  <c r="AB65" i="41" s="1"/>
  <c r="AX65" i="41"/>
  <c r="S65" i="41" s="1"/>
  <c r="AC65" i="41" s="1"/>
  <c r="AB66" i="41" s="1"/>
  <c r="AX66" i="41"/>
  <c r="S66" i="41" s="1"/>
  <c r="AC66" i="41" s="1"/>
  <c r="AB67" i="41" s="1"/>
  <c r="AX67" i="41"/>
  <c r="S67" i="41" s="1"/>
  <c r="AC67" i="41" s="1"/>
  <c r="AB68" i="41" s="1"/>
  <c r="AX68" i="41"/>
  <c r="S68" i="41" s="1"/>
  <c r="AC68" i="41" s="1"/>
  <c r="AB69" i="41" s="1"/>
  <c r="AX69" i="41"/>
  <c r="S69" i="41" s="1"/>
  <c r="AC69" i="41" s="1"/>
  <c r="AB70" i="41" s="1"/>
  <c r="AX70" i="41"/>
  <c r="S70" i="41" s="1"/>
  <c r="AC70" i="41" s="1"/>
  <c r="AB71" i="41" s="1"/>
  <c r="AX71" i="41"/>
  <c r="S71" i="41" s="1"/>
  <c r="AC71" i="41" s="1"/>
  <c r="AB72" i="41" s="1"/>
  <c r="AX72" i="41"/>
  <c r="S72" i="41" s="1"/>
  <c r="AC72" i="41" s="1"/>
  <c r="AB73" i="41" s="1"/>
  <c r="AX73" i="41"/>
  <c r="S73" i="41" s="1"/>
  <c r="AC73" i="41" s="1"/>
  <c r="AB74" i="41" s="1"/>
  <c r="AX74" i="41"/>
  <c r="S74" i="41" s="1"/>
  <c r="AC74" i="41" s="1"/>
  <c r="AB75" i="41" s="1"/>
  <c r="AX75" i="41"/>
  <c r="S75" i="41" s="1"/>
  <c r="AC75" i="41" s="1"/>
  <c r="AB76" i="41" s="1"/>
  <c r="AX76" i="41"/>
  <c r="S76" i="41" s="1"/>
  <c r="AC76" i="41" s="1"/>
  <c r="AB77" i="41" s="1"/>
  <c r="AX77" i="41"/>
  <c r="S77" i="41" s="1"/>
  <c r="AC77" i="41" s="1"/>
  <c r="AB78" i="41" s="1"/>
  <c r="AX78" i="41"/>
  <c r="S78" i="41" s="1"/>
  <c r="AC78" i="41" s="1"/>
  <c r="AB79" i="41" s="1"/>
  <c r="AX79" i="41"/>
  <c r="S79" i="41" s="1"/>
  <c r="AC79" i="41" s="1"/>
  <c r="AB80" i="41" s="1"/>
  <c r="AX80" i="41"/>
  <c r="S80" i="41" s="1"/>
  <c r="AC80" i="41" s="1"/>
  <c r="AB81" i="41" s="1"/>
  <c r="AX81" i="41"/>
  <c r="S81" i="41" s="1"/>
  <c r="AC81" i="41" s="1"/>
  <c r="AB82" i="41" s="1"/>
  <c r="AX82" i="41"/>
  <c r="S82" i="41" s="1"/>
  <c r="AC82" i="41" s="1"/>
  <c r="AB83" i="41" s="1"/>
  <c r="AX83" i="41"/>
  <c r="S83" i="41" s="1"/>
  <c r="AC83" i="41" s="1"/>
  <c r="AB84" i="41" s="1"/>
  <c r="AX84" i="41"/>
  <c r="S84" i="41" s="1"/>
  <c r="AC84" i="41" s="1"/>
  <c r="AB85" i="41" s="1"/>
  <c r="AX85" i="41"/>
  <c r="S85" i="41" s="1"/>
  <c r="AC85" i="41" s="1"/>
  <c r="AB86" i="41" s="1"/>
  <c r="AX86" i="41"/>
  <c r="S86" i="41" s="1"/>
  <c r="AC86" i="41" s="1"/>
  <c r="AB87" i="41" s="1"/>
  <c r="AX87" i="41"/>
  <c r="S87" i="41" s="1"/>
  <c r="AC87" i="41" s="1"/>
  <c r="AB88" i="41" s="1"/>
  <c r="AX88" i="41"/>
  <c r="S88" i="41" s="1"/>
  <c r="AC88" i="41" s="1"/>
  <c r="AB89" i="41" s="1"/>
  <c r="AX89" i="41"/>
  <c r="S89" i="41" s="1"/>
  <c r="AC89" i="41" s="1"/>
  <c r="AB90" i="41" s="1"/>
  <c r="AX90" i="41"/>
  <c r="S90" i="41" s="1"/>
  <c r="AC90" i="41" s="1"/>
  <c r="AB91" i="41" s="1"/>
  <c r="AX91" i="41"/>
  <c r="S91" i="41" s="1"/>
  <c r="AC91" i="41" s="1"/>
  <c r="AB92" i="41" s="1"/>
  <c r="AX92" i="41"/>
  <c r="S92" i="41" s="1"/>
  <c r="AC92" i="41" s="1"/>
  <c r="AB93" i="41" s="1"/>
  <c r="AX94" i="41"/>
  <c r="S94" i="41" s="1"/>
  <c r="AC94" i="41" s="1"/>
  <c r="AB95" i="41" s="1"/>
  <c r="AX97" i="41"/>
  <c r="S97" i="41" s="1"/>
  <c r="AC97" i="41" s="1"/>
  <c r="AB98" i="41" s="1"/>
  <c r="AX95" i="41"/>
  <c r="S95" i="41" s="1"/>
  <c r="AC95" i="41" s="1"/>
  <c r="AB96" i="41" s="1"/>
  <c r="AX93" i="41"/>
  <c r="S93" i="41" s="1"/>
  <c r="AC93" i="41" s="1"/>
  <c r="AB94" i="41" s="1"/>
  <c r="AX96" i="41"/>
  <c r="S96" i="41" s="1"/>
  <c r="AC96" i="41" s="1"/>
  <c r="AB97" i="41" s="1"/>
  <c r="AN97" i="81"/>
  <c r="AI97" i="81"/>
  <c r="X98" i="81"/>
  <c r="Y98" i="81"/>
  <c r="Y97" i="37"/>
  <c r="X97" i="37"/>
  <c r="AI95" i="33"/>
  <c r="AN95" i="33"/>
  <c r="Z98" i="41"/>
  <c r="AX39" i="41" l="1"/>
  <c r="S39" i="41" s="1"/>
  <c r="AC39" i="41" s="1"/>
  <c r="AB40" i="41" s="1"/>
  <c r="AX33" i="41"/>
  <c r="S33" i="41" s="1"/>
  <c r="AC33" i="41" s="1"/>
  <c r="AB34" i="41" s="1"/>
  <c r="Z96" i="33"/>
  <c r="AX38" i="41"/>
  <c r="S38" i="41" s="1"/>
  <c r="AC38" i="41" s="1"/>
  <c r="AB39" i="41" s="1"/>
  <c r="AX32" i="41"/>
  <c r="S32" i="41" s="1"/>
  <c r="AC32" i="41" s="1"/>
  <c r="AB33" i="41" s="1"/>
  <c r="AX49" i="41"/>
  <c r="S49" i="41" s="1"/>
  <c r="AC49" i="41" s="1"/>
  <c r="AB50" i="41" s="1"/>
  <c r="AX43" i="41"/>
  <c r="S43" i="41" s="1"/>
  <c r="AC43" i="41" s="1"/>
  <c r="AB44" i="41" s="1"/>
  <c r="AX37" i="41"/>
  <c r="S37" i="41" s="1"/>
  <c r="AC37" i="41" s="1"/>
  <c r="AB38" i="41" s="1"/>
  <c r="AX31" i="41"/>
  <c r="S31" i="41" s="1"/>
  <c r="AC31" i="41" s="1"/>
  <c r="AB32" i="41" s="1"/>
  <c r="AX42" i="41"/>
  <c r="S42" i="41" s="1"/>
  <c r="AC42" i="41" s="1"/>
  <c r="AB43" i="41" s="1"/>
  <c r="AX36" i="41"/>
  <c r="S36" i="41" s="1"/>
  <c r="AC36" i="41" s="1"/>
  <c r="AB37" i="41" s="1"/>
  <c r="AX30" i="41"/>
  <c r="S30" i="41" s="1"/>
  <c r="AC30" i="41" s="1"/>
  <c r="AB31" i="41" s="1"/>
  <c r="AX41" i="41"/>
  <c r="S41" i="41" s="1"/>
  <c r="AC41" i="41" s="1"/>
  <c r="AB42" i="41" s="1"/>
  <c r="AX35" i="41"/>
  <c r="S35" i="41" s="1"/>
  <c r="AC35" i="41" s="1"/>
  <c r="AB36" i="41" s="1"/>
  <c r="AX27" i="41"/>
  <c r="S27" i="41" s="1"/>
  <c r="AC27" i="41" s="1"/>
  <c r="AB28" i="41" s="1"/>
  <c r="AX26" i="41"/>
  <c r="S26" i="41" s="1"/>
  <c r="AC26" i="41" s="1"/>
  <c r="AB27" i="41" s="1"/>
  <c r="AX25" i="41"/>
  <c r="S25" i="41" s="1"/>
  <c r="AC25" i="41" s="1"/>
  <c r="AB26" i="41" s="1"/>
  <c r="AX24" i="41"/>
  <c r="S24" i="41" s="1"/>
  <c r="AC24" i="41" s="1"/>
  <c r="AB25" i="41" s="1"/>
  <c r="AX29" i="41"/>
  <c r="S29" i="41" s="1"/>
  <c r="AC29" i="41" s="1"/>
  <c r="AB30" i="41" s="1"/>
  <c r="AX19" i="41"/>
  <c r="S19" i="41" s="1"/>
  <c r="AC19" i="41" s="1"/>
  <c r="AB20" i="41" s="1"/>
  <c r="AX28" i="41"/>
  <c r="S28" i="41" s="1"/>
  <c r="AC28" i="41" s="1"/>
  <c r="AB29" i="41" s="1"/>
  <c r="AX18" i="41"/>
  <c r="S18" i="41" s="1"/>
  <c r="AC18" i="41" s="1"/>
  <c r="AB19" i="41" s="1"/>
  <c r="AX23" i="41"/>
  <c r="S23" i="41" s="1"/>
  <c r="AC23" i="41" s="1"/>
  <c r="AB24" i="41" s="1"/>
  <c r="AX17" i="41"/>
  <c r="S17" i="41" s="1"/>
  <c r="AC17" i="41" s="1"/>
  <c r="AB18" i="41" s="1"/>
  <c r="AX22" i="41"/>
  <c r="S22" i="41" s="1"/>
  <c r="AC22" i="41" s="1"/>
  <c r="AB23" i="41" s="1"/>
  <c r="AX16" i="41"/>
  <c r="S16" i="41" s="1"/>
  <c r="AC16" i="41" s="1"/>
  <c r="AB17" i="41" s="1"/>
  <c r="AX21" i="41"/>
  <c r="S21" i="41" s="1"/>
  <c r="AC21" i="41" s="1"/>
  <c r="AB22" i="41" s="1"/>
  <c r="AX15" i="41"/>
  <c r="S15" i="41" s="1"/>
  <c r="AC15" i="41" s="1"/>
  <c r="AB16" i="41" s="1"/>
  <c r="AX20" i="41"/>
  <c r="S20" i="41" s="1"/>
  <c r="AC20" i="41" s="1"/>
  <c r="AB21" i="41" s="1"/>
  <c r="AX13" i="41"/>
  <c r="S13" i="41" s="1"/>
  <c r="AC13" i="41" s="1"/>
  <c r="AB14" i="41" s="1"/>
  <c r="AX12" i="41"/>
  <c r="S12" i="41" s="1"/>
  <c r="AC12" i="41" s="1"/>
  <c r="AB13" i="41" s="1"/>
  <c r="AX11" i="41"/>
  <c r="S11" i="41" s="1"/>
  <c r="AC11" i="41" s="1"/>
  <c r="AB12" i="41" s="1"/>
  <c r="AX10" i="41"/>
  <c r="S10" i="41" s="1"/>
  <c r="AC10" i="41" s="1"/>
  <c r="AB11" i="41" s="1"/>
  <c r="AX7" i="41"/>
  <c r="S7" i="41" s="1"/>
  <c r="AC7" i="41" s="1"/>
  <c r="AB8" i="41" s="1"/>
  <c r="AX6" i="41"/>
  <c r="S6" i="41" s="1"/>
  <c r="AC6" i="41" s="1"/>
  <c r="AB7" i="41" s="1"/>
  <c r="AX5" i="41"/>
  <c r="S5" i="41" s="1"/>
  <c r="AC5" i="41" s="1"/>
  <c r="AB6" i="41" s="1"/>
  <c r="Z98" i="81"/>
  <c r="AX9" i="41"/>
  <c r="S9" i="41" s="1"/>
  <c r="AC9" i="41" s="1"/>
  <c r="AB10" i="41" s="1"/>
  <c r="AX4" i="41"/>
  <c r="S4" i="41" s="1"/>
  <c r="AC4" i="41" s="1"/>
  <c r="AB5" i="41" s="1"/>
  <c r="AX14" i="41"/>
  <c r="S14" i="41" s="1"/>
  <c r="AC14" i="41" s="1"/>
  <c r="AB15" i="41" s="1"/>
  <c r="AX8" i="41"/>
  <c r="S8" i="41" s="1"/>
  <c r="AC8" i="41" s="1"/>
  <c r="AB9" i="41" s="1"/>
  <c r="AG98" i="81"/>
  <c r="AP98" i="81" s="1"/>
  <c r="AP100" i="81" s="1"/>
  <c r="AF98" i="81"/>
  <c r="AO98" i="81" s="1"/>
  <c r="AO100" i="81" s="1"/>
  <c r="AE98" i="81"/>
  <c r="AC98" i="81"/>
  <c r="AJ3" i="41"/>
  <c r="AB4" i="41"/>
  <c r="AJ90" i="41"/>
  <c r="AK90" i="41"/>
  <c r="AT90" i="41" s="1"/>
  <c r="AJ72" i="41"/>
  <c r="AK72" i="41"/>
  <c r="AT72" i="41" s="1"/>
  <c r="AJ48" i="41"/>
  <c r="AK48" i="41"/>
  <c r="AT48" i="41" s="1"/>
  <c r="AJ30" i="41"/>
  <c r="AK30" i="41"/>
  <c r="AT30" i="41" s="1"/>
  <c r="AJ12" i="41"/>
  <c r="AK12" i="41"/>
  <c r="AT12" i="41" s="1"/>
  <c r="AJ95" i="41"/>
  <c r="AK95" i="41"/>
  <c r="AT95" i="41" s="1"/>
  <c r="AJ82" i="41"/>
  <c r="AK82" i="41"/>
  <c r="AT82" i="41" s="1"/>
  <c r="AJ58" i="41"/>
  <c r="AK58" i="41"/>
  <c r="AT58" i="41" s="1"/>
  <c r="AJ28" i="41"/>
  <c r="AK28" i="41"/>
  <c r="AT28" i="41" s="1"/>
  <c r="AJ94" i="41"/>
  <c r="AK94" i="41"/>
  <c r="AT94" i="41" s="1"/>
  <c r="AJ91" i="41"/>
  <c r="AK91" i="41"/>
  <c r="AT91" i="41" s="1"/>
  <c r="AJ85" i="41"/>
  <c r="AK85" i="41"/>
  <c r="AT85" i="41" s="1"/>
  <c r="AJ79" i="41"/>
  <c r="AK79" i="41"/>
  <c r="AT79" i="41" s="1"/>
  <c r="AJ73" i="41"/>
  <c r="AK73" i="41"/>
  <c r="AT73" i="41" s="1"/>
  <c r="AJ67" i="41"/>
  <c r="AK67" i="41"/>
  <c r="AT67" i="41" s="1"/>
  <c r="AJ61" i="41"/>
  <c r="AK61" i="41"/>
  <c r="AT61" i="41" s="1"/>
  <c r="AJ55" i="41"/>
  <c r="AK55" i="41"/>
  <c r="AT55" i="41" s="1"/>
  <c r="AJ49" i="41"/>
  <c r="AK49" i="41"/>
  <c r="AT49" i="41" s="1"/>
  <c r="AJ43" i="41"/>
  <c r="AK43" i="41"/>
  <c r="AT43" i="41" s="1"/>
  <c r="AJ37" i="41"/>
  <c r="AK37" i="41"/>
  <c r="AT37" i="41" s="1"/>
  <c r="AJ31" i="41"/>
  <c r="AK31" i="41"/>
  <c r="AT31" i="41" s="1"/>
  <c r="AJ25" i="41"/>
  <c r="AK25" i="41"/>
  <c r="AT25" i="41" s="1"/>
  <c r="AJ19" i="41"/>
  <c r="AK19" i="41"/>
  <c r="AT19" i="41" s="1"/>
  <c r="AJ13" i="41"/>
  <c r="AK13" i="41"/>
  <c r="AT13" i="41" s="1"/>
  <c r="AJ7" i="41"/>
  <c r="AK7" i="41"/>
  <c r="AT7" i="41" s="1"/>
  <c r="AR90" i="89"/>
  <c r="AR95" i="25"/>
  <c r="AF96" i="33"/>
  <c r="AO96" i="33" s="1"/>
  <c r="AG96" i="33"/>
  <c r="AP96" i="33" s="1"/>
  <c r="W97" i="33"/>
  <c r="AE96" i="33"/>
  <c r="AR95" i="33"/>
  <c r="AJ89" i="41"/>
  <c r="AK89" i="41"/>
  <c r="AT89" i="41" s="1"/>
  <c r="AJ83" i="41"/>
  <c r="AK83" i="41"/>
  <c r="AT83" i="41" s="1"/>
  <c r="AJ77" i="41"/>
  <c r="AK77" i="41"/>
  <c r="AT77" i="41" s="1"/>
  <c r="AJ71" i="41"/>
  <c r="AK71" i="41"/>
  <c r="AT71" i="41" s="1"/>
  <c r="AJ65" i="41"/>
  <c r="AK65" i="41"/>
  <c r="AT65" i="41" s="1"/>
  <c r="AJ59" i="41"/>
  <c r="AK59" i="41"/>
  <c r="AT59" i="41" s="1"/>
  <c r="AJ53" i="41"/>
  <c r="AK53" i="41"/>
  <c r="AT53" i="41" s="1"/>
  <c r="AJ47" i="41"/>
  <c r="AK47" i="41"/>
  <c r="AT47" i="41" s="1"/>
  <c r="AJ41" i="41"/>
  <c r="AK41" i="41"/>
  <c r="AT41" i="41" s="1"/>
  <c r="AJ35" i="41"/>
  <c r="AK35" i="41"/>
  <c r="AT35" i="41" s="1"/>
  <c r="AJ29" i="41"/>
  <c r="AK29" i="41"/>
  <c r="AT29" i="41" s="1"/>
  <c r="AJ23" i="41"/>
  <c r="AK23" i="41"/>
  <c r="AT23" i="41" s="1"/>
  <c r="AJ17" i="41"/>
  <c r="AK17" i="41"/>
  <c r="AT17" i="41" s="1"/>
  <c r="AJ11" i="41"/>
  <c r="AK11" i="41"/>
  <c r="AT11" i="41" s="1"/>
  <c r="X98" i="85"/>
  <c r="Y98" i="85"/>
  <c r="AH96" i="25"/>
  <c r="AQ96" i="25" s="1"/>
  <c r="AH98" i="81"/>
  <c r="AQ98" i="81" s="1"/>
  <c r="AQ100" i="81" s="1"/>
  <c r="AZ3" i="81"/>
  <c r="AX5" i="81" s="1"/>
  <c r="S5" i="81" s="1"/>
  <c r="AC5" i="81" s="1"/>
  <c r="AB6" i="81" s="1"/>
  <c r="AX38" i="81"/>
  <c r="S38" i="81" s="1"/>
  <c r="AC38" i="81" s="1"/>
  <c r="AB39" i="81" s="1"/>
  <c r="AX44" i="81"/>
  <c r="S44" i="81" s="1"/>
  <c r="AC44" i="81" s="1"/>
  <c r="AB45" i="81" s="1"/>
  <c r="AX50" i="81"/>
  <c r="S50" i="81" s="1"/>
  <c r="AC50" i="81" s="1"/>
  <c r="AB51" i="81" s="1"/>
  <c r="AX51" i="81"/>
  <c r="S51" i="81" s="1"/>
  <c r="AC51" i="81" s="1"/>
  <c r="AB52" i="81" s="1"/>
  <c r="AX52" i="81"/>
  <c r="S52" i="81" s="1"/>
  <c r="AC52" i="81" s="1"/>
  <c r="AB53" i="81" s="1"/>
  <c r="AX56" i="81"/>
  <c r="S56" i="81" s="1"/>
  <c r="AC56" i="81" s="1"/>
  <c r="AB57" i="81" s="1"/>
  <c r="AX57" i="81"/>
  <c r="S57" i="81" s="1"/>
  <c r="AC57" i="81" s="1"/>
  <c r="AB58" i="81" s="1"/>
  <c r="AX58" i="81"/>
  <c r="S58" i="81" s="1"/>
  <c r="AC58" i="81" s="1"/>
  <c r="AB59" i="81" s="1"/>
  <c r="AX61" i="81"/>
  <c r="S61" i="81" s="1"/>
  <c r="AC61" i="81" s="1"/>
  <c r="AB62" i="81" s="1"/>
  <c r="AX62" i="81"/>
  <c r="S62" i="81" s="1"/>
  <c r="AC62" i="81" s="1"/>
  <c r="AB63" i="81" s="1"/>
  <c r="AX63" i="81"/>
  <c r="S63" i="81" s="1"/>
  <c r="AC63" i="81" s="1"/>
  <c r="AB64" i="81" s="1"/>
  <c r="AX64" i="81"/>
  <c r="S64" i="81" s="1"/>
  <c r="AC64" i="81" s="1"/>
  <c r="AB65" i="81" s="1"/>
  <c r="AX67" i="81"/>
  <c r="S67" i="81" s="1"/>
  <c r="AC67" i="81" s="1"/>
  <c r="AB68" i="81" s="1"/>
  <c r="AX68" i="81"/>
  <c r="S68" i="81" s="1"/>
  <c r="AC68" i="81" s="1"/>
  <c r="AB69" i="81" s="1"/>
  <c r="AX69" i="81"/>
  <c r="S69" i="81" s="1"/>
  <c r="AC69" i="81" s="1"/>
  <c r="AB70" i="81" s="1"/>
  <c r="AX70" i="81"/>
  <c r="S70" i="81" s="1"/>
  <c r="AC70" i="81" s="1"/>
  <c r="AB71" i="81" s="1"/>
  <c r="AX73" i="81"/>
  <c r="S73" i="81" s="1"/>
  <c r="AC73" i="81" s="1"/>
  <c r="AB74" i="81" s="1"/>
  <c r="AX74" i="81"/>
  <c r="S74" i="81" s="1"/>
  <c r="AC74" i="81" s="1"/>
  <c r="AB75" i="81" s="1"/>
  <c r="AX75" i="81"/>
  <c r="S75" i="81" s="1"/>
  <c r="AC75" i="81" s="1"/>
  <c r="AB76" i="81" s="1"/>
  <c r="AX76" i="81"/>
  <c r="S76" i="81" s="1"/>
  <c r="AC76" i="81" s="1"/>
  <c r="AB77" i="81" s="1"/>
  <c r="AX79" i="81"/>
  <c r="S79" i="81" s="1"/>
  <c r="AC79" i="81" s="1"/>
  <c r="AB80" i="81" s="1"/>
  <c r="AX80" i="81"/>
  <c r="S80" i="81" s="1"/>
  <c r="AC80" i="81" s="1"/>
  <c r="AB81" i="81" s="1"/>
  <c r="AX81" i="81"/>
  <c r="S81" i="81" s="1"/>
  <c r="AC81" i="81" s="1"/>
  <c r="AB82" i="81" s="1"/>
  <c r="AX82" i="81"/>
  <c r="S82" i="81" s="1"/>
  <c r="AC82" i="81" s="1"/>
  <c r="AB83" i="81" s="1"/>
  <c r="AX83" i="81"/>
  <c r="S83" i="81" s="1"/>
  <c r="AC83" i="81" s="1"/>
  <c r="AB84" i="81" s="1"/>
  <c r="AX84" i="81"/>
  <c r="S84" i="81" s="1"/>
  <c r="AC84" i="81" s="1"/>
  <c r="AB85" i="81" s="1"/>
  <c r="AX85" i="81"/>
  <c r="S85" i="81" s="1"/>
  <c r="AC85" i="81" s="1"/>
  <c r="AB86" i="81" s="1"/>
  <c r="AX86" i="81"/>
  <c r="S86" i="81" s="1"/>
  <c r="AC86" i="81" s="1"/>
  <c r="AB87" i="81" s="1"/>
  <c r="AX87" i="81"/>
  <c r="S87" i="81" s="1"/>
  <c r="AC87" i="81" s="1"/>
  <c r="AB88" i="81" s="1"/>
  <c r="AX88" i="81"/>
  <c r="S88" i="81" s="1"/>
  <c r="AC88" i="81" s="1"/>
  <c r="AB89" i="81" s="1"/>
  <c r="AX89" i="81"/>
  <c r="S89" i="81" s="1"/>
  <c r="AC89" i="81" s="1"/>
  <c r="AB90" i="81" s="1"/>
  <c r="AX90" i="81"/>
  <c r="S90" i="81" s="1"/>
  <c r="AC90" i="81" s="1"/>
  <c r="AB91" i="81" s="1"/>
  <c r="AX91" i="81"/>
  <c r="S91" i="81" s="1"/>
  <c r="AC91" i="81" s="1"/>
  <c r="AB92" i="81" s="1"/>
  <c r="AX92" i="81"/>
  <c r="S92" i="81" s="1"/>
  <c r="AC92" i="81" s="1"/>
  <c r="AB93" i="81" s="1"/>
  <c r="AX94" i="81"/>
  <c r="S94" i="81" s="1"/>
  <c r="AC94" i="81" s="1"/>
  <c r="AB95" i="81" s="1"/>
  <c r="AX93" i="81"/>
  <c r="S93" i="81" s="1"/>
  <c r="AC93" i="81" s="1"/>
  <c r="AB94" i="81" s="1"/>
  <c r="AX95" i="81"/>
  <c r="S95" i="81" s="1"/>
  <c r="AC95" i="81" s="1"/>
  <c r="AB96" i="81" s="1"/>
  <c r="AX96" i="81"/>
  <c r="S96" i="81" s="1"/>
  <c r="AC96" i="81" s="1"/>
  <c r="AB97" i="81" s="1"/>
  <c r="AX97" i="81"/>
  <c r="S97" i="81" s="1"/>
  <c r="AC97" i="81" s="1"/>
  <c r="AB98" i="81" s="1"/>
  <c r="AJ54" i="41"/>
  <c r="AK54" i="41"/>
  <c r="AT54" i="41" s="1"/>
  <c r="AR97" i="81"/>
  <c r="AJ70" i="41"/>
  <c r="AK70" i="41"/>
  <c r="AT70" i="41" s="1"/>
  <c r="AJ46" i="41"/>
  <c r="AK46" i="41"/>
  <c r="AT46" i="41" s="1"/>
  <c r="AJ34" i="41"/>
  <c r="AK34" i="41"/>
  <c r="AT34" i="41" s="1"/>
  <c r="AJ10" i="41"/>
  <c r="AK10" i="41"/>
  <c r="AT10" i="41" s="1"/>
  <c r="AJ5" i="41"/>
  <c r="AK5" i="41"/>
  <c r="AT5" i="41" s="1"/>
  <c r="AR93" i="29"/>
  <c r="AH97" i="93"/>
  <c r="AQ97" i="93" s="1"/>
  <c r="AH91" i="89"/>
  <c r="AQ91" i="89" s="1"/>
  <c r="AR96" i="93"/>
  <c r="AJ96" i="41"/>
  <c r="AK96" i="41"/>
  <c r="AT96" i="41" s="1"/>
  <c r="AJ78" i="41"/>
  <c r="AK78" i="41"/>
  <c r="AT78" i="41" s="1"/>
  <c r="AJ60" i="41"/>
  <c r="AK60" i="41"/>
  <c r="AT60" i="41" s="1"/>
  <c r="AJ36" i="41"/>
  <c r="AK36" i="41"/>
  <c r="AT36" i="41" s="1"/>
  <c r="AJ6" i="41"/>
  <c r="AK6" i="41"/>
  <c r="AT6" i="41" s="1"/>
  <c r="AI94" i="45"/>
  <c r="AN94" i="45"/>
  <c r="AJ88" i="41"/>
  <c r="AK88" i="41"/>
  <c r="AT88" i="41" s="1"/>
  <c r="AJ64" i="41"/>
  <c r="AK64" i="41"/>
  <c r="AT64" i="41" s="1"/>
  <c r="AJ40" i="41"/>
  <c r="AK40" i="41"/>
  <c r="AT40" i="41" s="1"/>
  <c r="AJ16" i="41"/>
  <c r="AK16" i="41"/>
  <c r="AT16" i="41" s="1"/>
  <c r="AJ93" i="41"/>
  <c r="AK93" i="41"/>
  <c r="AT93" i="41" s="1"/>
  <c r="AJ87" i="41"/>
  <c r="AK87" i="41"/>
  <c r="AT87" i="41" s="1"/>
  <c r="AJ81" i="41"/>
  <c r="AK81" i="41"/>
  <c r="AT81" i="41" s="1"/>
  <c r="AJ75" i="41"/>
  <c r="AK75" i="41"/>
  <c r="AT75" i="41" s="1"/>
  <c r="AJ69" i="41"/>
  <c r="AK69" i="41"/>
  <c r="AT69" i="41" s="1"/>
  <c r="AJ63" i="41"/>
  <c r="AK63" i="41"/>
  <c r="AT63" i="41" s="1"/>
  <c r="AJ57" i="41"/>
  <c r="AK57" i="41"/>
  <c r="AT57" i="41" s="1"/>
  <c r="AJ51" i="41"/>
  <c r="AK51" i="41"/>
  <c r="AT51" i="41" s="1"/>
  <c r="AJ45" i="41"/>
  <c r="AK45" i="41"/>
  <c r="AT45" i="41" s="1"/>
  <c r="AJ39" i="41"/>
  <c r="AK39" i="41"/>
  <c r="AT39" i="41" s="1"/>
  <c r="AJ33" i="41"/>
  <c r="AK33" i="41"/>
  <c r="AT33" i="41" s="1"/>
  <c r="AJ27" i="41"/>
  <c r="AK27" i="41"/>
  <c r="AT27" i="41" s="1"/>
  <c r="AJ21" i="41"/>
  <c r="AK21" i="41"/>
  <c r="AT21" i="41" s="1"/>
  <c r="AJ15" i="41"/>
  <c r="AK15" i="41"/>
  <c r="AT15" i="41" s="1"/>
  <c r="AJ9" i="41"/>
  <c r="AK9" i="41"/>
  <c r="AT9" i="41" s="1"/>
  <c r="W98" i="73"/>
  <c r="AG97" i="73"/>
  <c r="AP97" i="73" s="1"/>
  <c r="AE97" i="73"/>
  <c r="AF97" i="73"/>
  <c r="AO97" i="73" s="1"/>
  <c r="Z91" i="89"/>
  <c r="Z96" i="25"/>
  <c r="AJ84" i="41"/>
  <c r="AK84" i="41"/>
  <c r="AT84" i="41" s="1"/>
  <c r="AJ66" i="41"/>
  <c r="AK66" i="41"/>
  <c r="AT66" i="41" s="1"/>
  <c r="AJ42" i="41"/>
  <c r="AK42" i="41"/>
  <c r="AT42" i="41" s="1"/>
  <c r="AJ24" i="41"/>
  <c r="AK24" i="41"/>
  <c r="AT24" i="41" s="1"/>
  <c r="AJ18" i="41"/>
  <c r="AK18" i="41"/>
  <c r="AT18" i="41" s="1"/>
  <c r="AF94" i="29"/>
  <c r="AO94" i="29" s="1"/>
  <c r="AE94" i="29"/>
  <c r="W95" i="29"/>
  <c r="AG94" i="29"/>
  <c r="AP94" i="29" s="1"/>
  <c r="AR96" i="37"/>
  <c r="AH97" i="37"/>
  <c r="AQ97" i="37" s="1"/>
  <c r="AJ76" i="41"/>
  <c r="AK76" i="41"/>
  <c r="AT76" i="41" s="1"/>
  <c r="AJ52" i="41"/>
  <c r="AK52" i="41"/>
  <c r="AT52" i="41" s="1"/>
  <c r="AJ22" i="41"/>
  <c r="AK22" i="41"/>
  <c r="AT22" i="41" s="1"/>
  <c r="AG98" i="41"/>
  <c r="AP98" i="41" s="1"/>
  <c r="AP100" i="41" s="1"/>
  <c r="AF98" i="41"/>
  <c r="AO98" i="41" s="1"/>
  <c r="AO100" i="41" s="1"/>
  <c r="AE98" i="41"/>
  <c r="AC98" i="41"/>
  <c r="AJ98" i="41" s="1"/>
  <c r="AS98" i="41" s="1"/>
  <c r="Z97" i="37"/>
  <c r="AJ97" i="41"/>
  <c r="AK97" i="41"/>
  <c r="AT97" i="41" s="1"/>
  <c r="AJ92" i="41"/>
  <c r="AK92" i="41"/>
  <c r="AT92" i="41" s="1"/>
  <c r="AJ86" i="41"/>
  <c r="AK86" i="41"/>
  <c r="AT86" i="41" s="1"/>
  <c r="AJ80" i="41"/>
  <c r="AK80" i="41"/>
  <c r="AT80" i="41" s="1"/>
  <c r="AJ74" i="41"/>
  <c r="AK74" i="41"/>
  <c r="AT74" i="41" s="1"/>
  <c r="AJ68" i="41"/>
  <c r="AK68" i="41"/>
  <c r="AT68" i="41" s="1"/>
  <c r="AJ62" i="41"/>
  <c r="AK62" i="41"/>
  <c r="AT62" i="41" s="1"/>
  <c r="AJ56" i="41"/>
  <c r="AK56" i="41"/>
  <c r="AT56" i="41" s="1"/>
  <c r="AJ50" i="41"/>
  <c r="AK50" i="41"/>
  <c r="AT50" i="41" s="1"/>
  <c r="AJ44" i="41"/>
  <c r="AK44" i="41"/>
  <c r="AT44" i="41" s="1"/>
  <c r="AJ38" i="41"/>
  <c r="AK38" i="41"/>
  <c r="AT38" i="41" s="1"/>
  <c r="AJ32" i="41"/>
  <c r="AK32" i="41"/>
  <c r="AT32" i="41" s="1"/>
  <c r="AJ26" i="41"/>
  <c r="AK26" i="41"/>
  <c r="AT26" i="41" s="1"/>
  <c r="AJ20" i="41"/>
  <c r="AK20" i="41"/>
  <c r="AT20" i="41" s="1"/>
  <c r="AJ14" i="41"/>
  <c r="AK14" i="41"/>
  <c r="AT14" i="41" s="1"/>
  <c r="AJ8" i="41"/>
  <c r="AK8" i="41"/>
  <c r="AT8" i="41" s="1"/>
  <c r="Z97" i="93"/>
  <c r="AH94" i="29"/>
  <c r="AQ94" i="29" s="1"/>
  <c r="AI97" i="85"/>
  <c r="AN97" i="85"/>
  <c r="AH96" i="33"/>
  <c r="AQ96" i="33" s="1"/>
  <c r="Y95" i="45"/>
  <c r="X95" i="45"/>
  <c r="AX45" i="81" l="1"/>
  <c r="S45" i="81" s="1"/>
  <c r="AC45" i="81" s="1"/>
  <c r="AB46" i="81" s="1"/>
  <c r="AX39" i="81"/>
  <c r="S39" i="81" s="1"/>
  <c r="AC39" i="81" s="1"/>
  <c r="AB40" i="81" s="1"/>
  <c r="AX30" i="81"/>
  <c r="S30" i="81" s="1"/>
  <c r="AC30" i="81" s="1"/>
  <c r="AB31" i="81" s="1"/>
  <c r="AX55" i="81"/>
  <c r="S55" i="81" s="1"/>
  <c r="AC55" i="81" s="1"/>
  <c r="AB56" i="81" s="1"/>
  <c r="AX49" i="81"/>
  <c r="S49" i="81" s="1"/>
  <c r="AC49" i="81" s="1"/>
  <c r="AB50" i="81" s="1"/>
  <c r="AX43" i="81"/>
  <c r="S43" i="81" s="1"/>
  <c r="AC43" i="81" s="1"/>
  <c r="AB44" i="81" s="1"/>
  <c r="AX37" i="81"/>
  <c r="S37" i="81" s="1"/>
  <c r="AC37" i="81" s="1"/>
  <c r="AB38" i="81" s="1"/>
  <c r="AX78" i="81"/>
  <c r="S78" i="81" s="1"/>
  <c r="AC78" i="81" s="1"/>
  <c r="AB79" i="81" s="1"/>
  <c r="AX72" i="81"/>
  <c r="S72" i="81" s="1"/>
  <c r="AC72" i="81" s="1"/>
  <c r="AB73" i="81" s="1"/>
  <c r="AX66" i="81"/>
  <c r="S66" i="81" s="1"/>
  <c r="AC66" i="81" s="1"/>
  <c r="AB67" i="81" s="1"/>
  <c r="AX60" i="81"/>
  <c r="S60" i="81" s="1"/>
  <c r="AC60" i="81" s="1"/>
  <c r="AB61" i="81" s="1"/>
  <c r="AX54" i="81"/>
  <c r="S54" i="81" s="1"/>
  <c r="AC54" i="81" s="1"/>
  <c r="AB55" i="81" s="1"/>
  <c r="AX48" i="81"/>
  <c r="S48" i="81" s="1"/>
  <c r="AC48" i="81" s="1"/>
  <c r="AB49" i="81" s="1"/>
  <c r="AX42" i="81"/>
  <c r="S42" i="81" s="1"/>
  <c r="AC42" i="81" s="1"/>
  <c r="AB43" i="81" s="1"/>
  <c r="AX36" i="81"/>
  <c r="S36" i="81" s="1"/>
  <c r="AC36" i="81" s="1"/>
  <c r="AB37" i="81" s="1"/>
  <c r="AX77" i="81"/>
  <c r="S77" i="81" s="1"/>
  <c r="AC77" i="81" s="1"/>
  <c r="AB78" i="81" s="1"/>
  <c r="AX71" i="81"/>
  <c r="S71" i="81" s="1"/>
  <c r="AC71" i="81" s="1"/>
  <c r="AB72" i="81" s="1"/>
  <c r="AX65" i="81"/>
  <c r="S65" i="81" s="1"/>
  <c r="AC65" i="81" s="1"/>
  <c r="AB66" i="81" s="1"/>
  <c r="AX59" i="81"/>
  <c r="S59" i="81" s="1"/>
  <c r="AC59" i="81" s="1"/>
  <c r="AB60" i="81" s="1"/>
  <c r="AX53" i="81"/>
  <c r="S53" i="81" s="1"/>
  <c r="AC53" i="81" s="1"/>
  <c r="AB54" i="81" s="1"/>
  <c r="AX47" i="81"/>
  <c r="S47" i="81" s="1"/>
  <c r="AC47" i="81" s="1"/>
  <c r="AB48" i="81" s="1"/>
  <c r="AX41" i="81"/>
  <c r="S41" i="81" s="1"/>
  <c r="AC41" i="81" s="1"/>
  <c r="AB42" i="81" s="1"/>
  <c r="AX35" i="81"/>
  <c r="S35" i="81" s="1"/>
  <c r="AC35" i="81" s="1"/>
  <c r="AB36" i="81" s="1"/>
  <c r="AX46" i="81"/>
  <c r="S46" i="81" s="1"/>
  <c r="AC46" i="81" s="1"/>
  <c r="AB47" i="81" s="1"/>
  <c r="AX40" i="81"/>
  <c r="S40" i="81" s="1"/>
  <c r="AC40" i="81" s="1"/>
  <c r="AB41" i="81" s="1"/>
  <c r="AX34" i="81"/>
  <c r="S34" i="81" s="1"/>
  <c r="AC34" i="81" s="1"/>
  <c r="AB35" i="81" s="1"/>
  <c r="AX28" i="81"/>
  <c r="S28" i="81" s="1"/>
  <c r="AC28" i="81" s="1"/>
  <c r="AB29" i="81" s="1"/>
  <c r="AX33" i="81"/>
  <c r="S33" i="81" s="1"/>
  <c r="AC33" i="81" s="1"/>
  <c r="AB34" i="81" s="1"/>
  <c r="AX27" i="81"/>
  <c r="S27" i="81" s="1"/>
  <c r="AC27" i="81" s="1"/>
  <c r="AB28" i="81" s="1"/>
  <c r="AX32" i="81"/>
  <c r="S32" i="81" s="1"/>
  <c r="AC32" i="81" s="1"/>
  <c r="AB33" i="81" s="1"/>
  <c r="AX23" i="81"/>
  <c r="S23" i="81" s="1"/>
  <c r="AC23" i="81" s="1"/>
  <c r="AB24" i="81" s="1"/>
  <c r="Z98" i="85"/>
  <c r="Z95" i="45"/>
  <c r="AX31" i="81"/>
  <c r="S31" i="81" s="1"/>
  <c r="AC31" i="81" s="1"/>
  <c r="AB32" i="81" s="1"/>
  <c r="AX22" i="81"/>
  <c r="S22" i="81" s="1"/>
  <c r="AC22" i="81" s="1"/>
  <c r="AB23" i="81" s="1"/>
  <c r="AX29" i="81"/>
  <c r="S29" i="81" s="1"/>
  <c r="AC29" i="81" s="1"/>
  <c r="AB30" i="81" s="1"/>
  <c r="AX21" i="81"/>
  <c r="S21" i="81" s="1"/>
  <c r="AC21" i="81" s="1"/>
  <c r="AB22" i="81" s="1"/>
  <c r="AJ22" i="81" s="1"/>
  <c r="AX26" i="81"/>
  <c r="S26" i="81" s="1"/>
  <c r="AC26" i="81" s="1"/>
  <c r="AB27" i="81" s="1"/>
  <c r="AX20" i="81"/>
  <c r="S20" i="81" s="1"/>
  <c r="AC20" i="81" s="1"/>
  <c r="AB21" i="81" s="1"/>
  <c r="AX25" i="81"/>
  <c r="S25" i="81" s="1"/>
  <c r="AC25" i="81" s="1"/>
  <c r="AB26" i="81" s="1"/>
  <c r="AX19" i="81"/>
  <c r="S19" i="81" s="1"/>
  <c r="AC19" i="81" s="1"/>
  <c r="AB20" i="81" s="1"/>
  <c r="AX24" i="81"/>
  <c r="S24" i="81" s="1"/>
  <c r="AC24" i="81" s="1"/>
  <c r="AB25" i="81" s="1"/>
  <c r="AX15" i="81"/>
  <c r="S15" i="81" s="1"/>
  <c r="AC15" i="81" s="1"/>
  <c r="AB16" i="81" s="1"/>
  <c r="AK16" i="81" s="1"/>
  <c r="AT16" i="81" s="1"/>
  <c r="AX14" i="81"/>
  <c r="S14" i="81" s="1"/>
  <c r="AC14" i="81" s="1"/>
  <c r="AB15" i="81" s="1"/>
  <c r="AX16" i="81"/>
  <c r="S16" i="81" s="1"/>
  <c r="AC16" i="81" s="1"/>
  <c r="AB17" i="81" s="1"/>
  <c r="AX10" i="81"/>
  <c r="S10" i="81" s="1"/>
  <c r="AC10" i="81" s="1"/>
  <c r="AB11" i="81" s="1"/>
  <c r="AX13" i="81"/>
  <c r="S13" i="81" s="1"/>
  <c r="AC13" i="81" s="1"/>
  <c r="AB14" i="81" s="1"/>
  <c r="AX18" i="81"/>
  <c r="S18" i="81" s="1"/>
  <c r="AC18" i="81" s="1"/>
  <c r="AB19" i="81" s="1"/>
  <c r="AX12" i="81"/>
  <c r="S12" i="81" s="1"/>
  <c r="AC12" i="81" s="1"/>
  <c r="AB13" i="81" s="1"/>
  <c r="AJ13" i="81" s="1"/>
  <c r="AX17" i="81"/>
  <c r="S17" i="81" s="1"/>
  <c r="AC17" i="81" s="1"/>
  <c r="AB18" i="81" s="1"/>
  <c r="AX11" i="81"/>
  <c r="S11" i="81" s="1"/>
  <c r="AC11" i="81" s="1"/>
  <c r="AB12" i="81" s="1"/>
  <c r="AX8" i="81"/>
  <c r="S8" i="81" s="1"/>
  <c r="AC8" i="81" s="1"/>
  <c r="AB9" i="81" s="1"/>
  <c r="AX7" i="81"/>
  <c r="S7" i="81" s="1"/>
  <c r="AC7" i="81" s="1"/>
  <c r="AB8" i="81" s="1"/>
  <c r="AX4" i="81"/>
  <c r="S4" i="81" s="1"/>
  <c r="AC4" i="81" s="1"/>
  <c r="AB5" i="81" s="1"/>
  <c r="AX9" i="81"/>
  <c r="S9" i="81" s="1"/>
  <c r="AC9" i="81" s="1"/>
  <c r="AB10" i="81" s="1"/>
  <c r="AK10" i="81" s="1"/>
  <c r="AT10" i="81" s="1"/>
  <c r="AF95" i="45"/>
  <c r="AO95" i="45" s="1"/>
  <c r="AE95" i="45"/>
  <c r="AG95" i="45"/>
  <c r="AP95" i="45" s="1"/>
  <c r="W96" i="45"/>
  <c r="AK6" i="81"/>
  <c r="AT6" i="81" s="1"/>
  <c r="W97" i="25"/>
  <c r="AG96" i="25"/>
  <c r="AP96" i="25" s="1"/>
  <c r="AF96" i="25"/>
  <c r="AO96" i="25" s="1"/>
  <c r="AE96" i="25"/>
  <c r="AS57" i="41"/>
  <c r="AL57" i="41"/>
  <c r="AU57" i="41" s="1"/>
  <c r="AS54" i="41"/>
  <c r="AL54" i="41"/>
  <c r="AU54" i="41" s="1"/>
  <c r="AJ81" i="81"/>
  <c r="AK81" i="81"/>
  <c r="AT81" i="81" s="1"/>
  <c r="AJ63" i="81"/>
  <c r="AK63" i="81"/>
  <c r="AT63" i="81" s="1"/>
  <c r="AJ45" i="81"/>
  <c r="AK45" i="81"/>
  <c r="AT45" i="81" s="1"/>
  <c r="AK21" i="81"/>
  <c r="AT21" i="81" s="1"/>
  <c r="AS14" i="41"/>
  <c r="AL14" i="41"/>
  <c r="AU14" i="41" s="1"/>
  <c r="AS50" i="41"/>
  <c r="AL50" i="41"/>
  <c r="AU50" i="41" s="1"/>
  <c r="AS68" i="41"/>
  <c r="AL68" i="41"/>
  <c r="AU68" i="41" s="1"/>
  <c r="AS33" i="41"/>
  <c r="AL33" i="41"/>
  <c r="AU33" i="41" s="1"/>
  <c r="AS69" i="41"/>
  <c r="AL69" i="41"/>
  <c r="AU69" i="41" s="1"/>
  <c r="AS87" i="41"/>
  <c r="AL87" i="41"/>
  <c r="AU87" i="41" s="1"/>
  <c r="AR94" i="45"/>
  <c r="AJ77" i="81"/>
  <c r="AK77" i="81"/>
  <c r="AT77" i="81" s="1"/>
  <c r="AI98" i="41"/>
  <c r="AN98" i="41"/>
  <c r="AN100" i="41" s="1"/>
  <c r="AS52" i="41"/>
  <c r="AL52" i="41"/>
  <c r="AU52" i="41" s="1"/>
  <c r="X95" i="29"/>
  <c r="Y95" i="29"/>
  <c r="AS24" i="41"/>
  <c r="AL24" i="41"/>
  <c r="AU24" i="41" s="1"/>
  <c r="AS84" i="41"/>
  <c r="AL84" i="41"/>
  <c r="AU84" i="41" s="1"/>
  <c r="AJ95" i="81"/>
  <c r="AK95" i="81"/>
  <c r="AT95" i="81" s="1"/>
  <c r="AJ88" i="81"/>
  <c r="AK88" i="81"/>
  <c r="AT88" i="81" s="1"/>
  <c r="AJ82" i="81"/>
  <c r="AK82" i="81"/>
  <c r="AT82" i="81" s="1"/>
  <c r="AJ76" i="81"/>
  <c r="AK76" i="81"/>
  <c r="AT76" i="81" s="1"/>
  <c r="AJ70" i="81"/>
  <c r="AK70" i="81"/>
  <c r="AT70" i="81" s="1"/>
  <c r="AJ64" i="81"/>
  <c r="AK64" i="81"/>
  <c r="AT64" i="81" s="1"/>
  <c r="AJ58" i="81"/>
  <c r="AK58" i="81"/>
  <c r="AT58" i="81" s="1"/>
  <c r="AJ52" i="81"/>
  <c r="AK52" i="81"/>
  <c r="AT52" i="81" s="1"/>
  <c r="AJ46" i="81"/>
  <c r="AK46" i="81"/>
  <c r="AT46" i="81" s="1"/>
  <c r="AJ40" i="81"/>
  <c r="AK40" i="81"/>
  <c r="AT40" i="81" s="1"/>
  <c r="AJ34" i="81"/>
  <c r="AK34" i="81"/>
  <c r="AT34" i="81" s="1"/>
  <c r="AJ28" i="81"/>
  <c r="AK28" i="81"/>
  <c r="AT28" i="81" s="1"/>
  <c r="AK22" i="81"/>
  <c r="AT22" i="81" s="1"/>
  <c r="AX3" i="81"/>
  <c r="S3" i="81" s="1"/>
  <c r="AC3" i="81" s="1"/>
  <c r="AS11" i="41"/>
  <c r="AL11" i="41"/>
  <c r="AU11" i="41" s="1"/>
  <c r="AS29" i="41"/>
  <c r="AL29" i="41"/>
  <c r="AU29" i="41" s="1"/>
  <c r="AS47" i="41"/>
  <c r="AL47" i="41"/>
  <c r="AU47" i="41" s="1"/>
  <c r="AS65" i="41"/>
  <c r="AL65" i="41"/>
  <c r="AU65" i="41" s="1"/>
  <c r="AS83" i="41"/>
  <c r="AL83" i="41"/>
  <c r="AU83" i="41" s="1"/>
  <c r="AK4" i="41"/>
  <c r="AT4" i="41" s="1"/>
  <c r="AJ4" i="41"/>
  <c r="AR97" i="85"/>
  <c r="AS20" i="41"/>
  <c r="AL20" i="41"/>
  <c r="AU20" i="41" s="1"/>
  <c r="AS74" i="41"/>
  <c r="AL74" i="41"/>
  <c r="AU74" i="41" s="1"/>
  <c r="AI94" i="29"/>
  <c r="AN94" i="29"/>
  <c r="Y98" i="73"/>
  <c r="X98" i="73"/>
  <c r="AS75" i="41"/>
  <c r="AL75" i="41"/>
  <c r="AU75" i="41" s="1"/>
  <c r="AJ87" i="81"/>
  <c r="AK87" i="81"/>
  <c r="AT87" i="81" s="1"/>
  <c r="AK57" i="81"/>
  <c r="AT57" i="81" s="1"/>
  <c r="AJ57" i="81"/>
  <c r="AK39" i="81"/>
  <c r="AT39" i="81" s="1"/>
  <c r="AJ39" i="81"/>
  <c r="AJ27" i="81"/>
  <c r="AK27" i="81"/>
  <c r="AT27" i="81" s="1"/>
  <c r="AK15" i="81"/>
  <c r="AT15" i="81" s="1"/>
  <c r="AJ5" i="81"/>
  <c r="AK5" i="81"/>
  <c r="AT5" i="81" s="1"/>
  <c r="AN96" i="33"/>
  <c r="AI96" i="33"/>
  <c r="AS13" i="41"/>
  <c r="AL13" i="41"/>
  <c r="AU13" i="41" s="1"/>
  <c r="AS31" i="41"/>
  <c r="AL31" i="41"/>
  <c r="AU31" i="41" s="1"/>
  <c r="AS49" i="41"/>
  <c r="AL49" i="41"/>
  <c r="AU49" i="41" s="1"/>
  <c r="AS67" i="41"/>
  <c r="AL67" i="41"/>
  <c r="AU67" i="41" s="1"/>
  <c r="AS85" i="41"/>
  <c r="AL85" i="41"/>
  <c r="AU85" i="41" s="1"/>
  <c r="AS28" i="41"/>
  <c r="AL28" i="41"/>
  <c r="AU28" i="41" s="1"/>
  <c r="AS95" i="41"/>
  <c r="AL95" i="41"/>
  <c r="AU95" i="41" s="1"/>
  <c r="AS48" i="41"/>
  <c r="AL48" i="41"/>
  <c r="AU48" i="41" s="1"/>
  <c r="AS3" i="41"/>
  <c r="AL3" i="41"/>
  <c r="AU3" i="41" s="1"/>
  <c r="AS76" i="41"/>
  <c r="AL76" i="41"/>
  <c r="AU76" i="41" s="1"/>
  <c r="AS42" i="41"/>
  <c r="AL42" i="41"/>
  <c r="AU42" i="41" s="1"/>
  <c r="AG91" i="89"/>
  <c r="AP91" i="89" s="1"/>
  <c r="W92" i="89"/>
  <c r="AF91" i="89"/>
  <c r="AO91" i="89" s="1"/>
  <c r="AE91" i="89"/>
  <c r="AK98" i="81"/>
  <c r="AT98" i="81" s="1"/>
  <c r="AJ98" i="81"/>
  <c r="AS98" i="81" s="1"/>
  <c r="AJ92" i="81"/>
  <c r="AK92" i="81"/>
  <c r="AT92" i="81" s="1"/>
  <c r="AK86" i="81"/>
  <c r="AT86" i="81" s="1"/>
  <c r="AJ86" i="81"/>
  <c r="AK80" i="81"/>
  <c r="AT80" i="81" s="1"/>
  <c r="AJ80" i="81"/>
  <c r="AJ74" i="81"/>
  <c r="AK74" i="81"/>
  <c r="AT74" i="81" s="1"/>
  <c r="AK68" i="81"/>
  <c r="AT68" i="81" s="1"/>
  <c r="AJ68" i="81"/>
  <c r="AK62" i="81"/>
  <c r="AT62" i="81" s="1"/>
  <c r="AJ62" i="81"/>
  <c r="AJ56" i="81"/>
  <c r="AK56" i="81"/>
  <c r="AT56" i="81" s="1"/>
  <c r="AK50" i="81"/>
  <c r="AT50" i="81" s="1"/>
  <c r="AJ50" i="81"/>
  <c r="AK44" i="81"/>
  <c r="AT44" i="81" s="1"/>
  <c r="AJ44" i="81"/>
  <c r="AJ38" i="81"/>
  <c r="AK38" i="81"/>
  <c r="AT38" i="81" s="1"/>
  <c r="AK32" i="81"/>
  <c r="AT32" i="81" s="1"/>
  <c r="AJ32" i="81"/>
  <c r="AK26" i="81"/>
  <c r="AT26" i="81" s="1"/>
  <c r="AJ26" i="81"/>
  <c r="AJ20" i="81"/>
  <c r="AK20" i="81"/>
  <c r="AT20" i="81" s="1"/>
  <c r="AJ14" i="81"/>
  <c r="AK14" i="81"/>
  <c r="AT14" i="81" s="1"/>
  <c r="AJ8" i="81"/>
  <c r="AK8" i="81"/>
  <c r="AT8" i="81" s="1"/>
  <c r="AS17" i="41"/>
  <c r="AL17" i="41"/>
  <c r="AU17" i="41" s="1"/>
  <c r="AS35" i="41"/>
  <c r="AL35" i="41"/>
  <c r="AU35" i="41" s="1"/>
  <c r="AS53" i="41"/>
  <c r="AL53" i="41"/>
  <c r="AU53" i="41" s="1"/>
  <c r="AS71" i="41"/>
  <c r="AL71" i="41"/>
  <c r="AU71" i="41" s="1"/>
  <c r="AS89" i="41"/>
  <c r="AL89" i="41"/>
  <c r="AU89" i="41" s="1"/>
  <c r="X97" i="33"/>
  <c r="Y97" i="33"/>
  <c r="AJ97" i="81"/>
  <c r="AK97" i="81"/>
  <c r="AT97" i="81" s="1"/>
  <c r="AJ91" i="81"/>
  <c r="AK91" i="81"/>
  <c r="AT91" i="81" s="1"/>
  <c r="AJ85" i="81"/>
  <c r="AK85" i="81"/>
  <c r="AT85" i="81" s="1"/>
  <c r="AJ79" i="81"/>
  <c r="AK79" i="81"/>
  <c r="AT79" i="81" s="1"/>
  <c r="AJ73" i="81"/>
  <c r="AK73" i="81"/>
  <c r="AT73" i="81" s="1"/>
  <c r="AJ67" i="81"/>
  <c r="AK67" i="81"/>
  <c r="AT67" i="81" s="1"/>
  <c r="AJ61" i="81"/>
  <c r="AK61" i="81"/>
  <c r="AT61" i="81" s="1"/>
  <c r="AJ55" i="81"/>
  <c r="AK55" i="81"/>
  <c r="AT55" i="81" s="1"/>
  <c r="AJ49" i="81"/>
  <c r="AK49" i="81"/>
  <c r="AT49" i="81" s="1"/>
  <c r="AJ43" i="81"/>
  <c r="AK43" i="81"/>
  <c r="AT43" i="81" s="1"/>
  <c r="AJ37" i="81"/>
  <c r="AK37" i="81"/>
  <c r="AT37" i="81" s="1"/>
  <c r="AJ31" i="81"/>
  <c r="AK31" i="81"/>
  <c r="AT31" i="81" s="1"/>
  <c r="AJ25" i="81"/>
  <c r="AK25" i="81"/>
  <c r="AT25" i="81" s="1"/>
  <c r="AJ19" i="81"/>
  <c r="AK19" i="81"/>
  <c r="AT19" i="81" s="1"/>
  <c r="AX6" i="81"/>
  <c r="S6" i="81" s="1"/>
  <c r="AC6" i="81" s="1"/>
  <c r="AB7" i="81" s="1"/>
  <c r="AH98" i="85"/>
  <c r="AQ98" i="85" s="1"/>
  <c r="AQ100" i="85" s="1"/>
  <c r="AZ3" i="85"/>
  <c r="AX5" i="85" s="1"/>
  <c r="S5" i="85" s="1"/>
  <c r="AC5" i="85" s="1"/>
  <c r="AB6" i="85" s="1"/>
  <c r="AX18" i="85"/>
  <c r="S18" i="85" s="1"/>
  <c r="AC18" i="85" s="1"/>
  <c r="AB19" i="85" s="1"/>
  <c r="AX20" i="85"/>
  <c r="S20" i="85" s="1"/>
  <c r="AC20" i="85" s="1"/>
  <c r="AB21" i="85" s="1"/>
  <c r="AX25" i="85"/>
  <c r="S25" i="85" s="1"/>
  <c r="AC25" i="85" s="1"/>
  <c r="AB26" i="85" s="1"/>
  <c r="AX31" i="85"/>
  <c r="S31" i="85" s="1"/>
  <c r="AC31" i="85" s="1"/>
  <c r="AB32" i="85" s="1"/>
  <c r="AX32" i="85"/>
  <c r="S32" i="85" s="1"/>
  <c r="AC32" i="85" s="1"/>
  <c r="AB33" i="85" s="1"/>
  <c r="AX33" i="85"/>
  <c r="S33" i="85" s="1"/>
  <c r="AC33" i="85" s="1"/>
  <c r="AB34" i="85" s="1"/>
  <c r="AX36" i="85"/>
  <c r="S36" i="85" s="1"/>
  <c r="AC36" i="85" s="1"/>
  <c r="AB37" i="85" s="1"/>
  <c r="AX37" i="85"/>
  <c r="S37" i="85" s="1"/>
  <c r="AC37" i="85" s="1"/>
  <c r="AB38" i="85" s="1"/>
  <c r="AX38" i="85"/>
  <c r="S38" i="85" s="1"/>
  <c r="AC38" i="85" s="1"/>
  <c r="AB39" i="85" s="1"/>
  <c r="AX39" i="85"/>
  <c r="S39" i="85" s="1"/>
  <c r="AC39" i="85" s="1"/>
  <c r="AB40" i="85" s="1"/>
  <c r="AX42" i="85"/>
  <c r="S42" i="85" s="1"/>
  <c r="AC42" i="85" s="1"/>
  <c r="AB43" i="85" s="1"/>
  <c r="AX43" i="85"/>
  <c r="S43" i="85" s="1"/>
  <c r="AC43" i="85" s="1"/>
  <c r="AB44" i="85" s="1"/>
  <c r="AX44" i="85"/>
  <c r="S44" i="85" s="1"/>
  <c r="AC44" i="85" s="1"/>
  <c r="AB45" i="85" s="1"/>
  <c r="AX45" i="85"/>
  <c r="S45" i="85" s="1"/>
  <c r="AC45" i="85" s="1"/>
  <c r="AB46" i="85" s="1"/>
  <c r="AX48" i="85"/>
  <c r="S48" i="85" s="1"/>
  <c r="AC48" i="85" s="1"/>
  <c r="AB49" i="85" s="1"/>
  <c r="AX49" i="85"/>
  <c r="S49" i="85" s="1"/>
  <c r="AC49" i="85" s="1"/>
  <c r="AB50" i="85" s="1"/>
  <c r="AX50" i="85"/>
  <c r="S50" i="85" s="1"/>
  <c r="AC50" i="85" s="1"/>
  <c r="AB51" i="85" s="1"/>
  <c r="AX51" i="85"/>
  <c r="S51" i="85" s="1"/>
  <c r="AC51" i="85" s="1"/>
  <c r="AB52" i="85" s="1"/>
  <c r="AX54" i="85"/>
  <c r="S54" i="85" s="1"/>
  <c r="AC54" i="85" s="1"/>
  <c r="AB55" i="85" s="1"/>
  <c r="AX55" i="85"/>
  <c r="S55" i="85" s="1"/>
  <c r="AC55" i="85" s="1"/>
  <c r="AB56" i="85" s="1"/>
  <c r="AX56" i="85"/>
  <c r="S56" i="85" s="1"/>
  <c r="AC56" i="85" s="1"/>
  <c r="AB57" i="85" s="1"/>
  <c r="AX57" i="85"/>
  <c r="S57" i="85" s="1"/>
  <c r="AC57" i="85" s="1"/>
  <c r="AB58" i="85" s="1"/>
  <c r="AX60" i="85"/>
  <c r="S60" i="85" s="1"/>
  <c r="AC60" i="85" s="1"/>
  <c r="AB61" i="85" s="1"/>
  <c r="AX61" i="85"/>
  <c r="S61" i="85" s="1"/>
  <c r="AC61" i="85" s="1"/>
  <c r="AB62" i="85" s="1"/>
  <c r="AX62" i="85"/>
  <c r="S62" i="85" s="1"/>
  <c r="AC62" i="85" s="1"/>
  <c r="AB63" i="85" s="1"/>
  <c r="AX63" i="85"/>
  <c r="S63" i="85" s="1"/>
  <c r="AC63" i="85" s="1"/>
  <c r="AB64" i="85" s="1"/>
  <c r="AX64" i="85"/>
  <c r="S64" i="85" s="1"/>
  <c r="AC64" i="85" s="1"/>
  <c r="AB65" i="85" s="1"/>
  <c r="AX65" i="85"/>
  <c r="S65" i="85" s="1"/>
  <c r="AC65" i="85" s="1"/>
  <c r="AB66" i="85" s="1"/>
  <c r="AX66" i="85"/>
  <c r="S66" i="85" s="1"/>
  <c r="AC66" i="85" s="1"/>
  <c r="AB67" i="85" s="1"/>
  <c r="AX67" i="85"/>
  <c r="S67" i="85" s="1"/>
  <c r="AC67" i="85" s="1"/>
  <c r="AB68" i="85" s="1"/>
  <c r="AX68" i="85"/>
  <c r="S68" i="85" s="1"/>
  <c r="AC68" i="85" s="1"/>
  <c r="AB69" i="85" s="1"/>
  <c r="AX69" i="85"/>
  <c r="S69" i="85" s="1"/>
  <c r="AC69" i="85" s="1"/>
  <c r="AB70" i="85" s="1"/>
  <c r="AX70" i="85"/>
  <c r="S70" i="85" s="1"/>
  <c r="AC70" i="85" s="1"/>
  <c r="AB71" i="85" s="1"/>
  <c r="AX71" i="85"/>
  <c r="S71" i="85" s="1"/>
  <c r="AC71" i="85" s="1"/>
  <c r="AB72" i="85" s="1"/>
  <c r="AX72" i="85"/>
  <c r="S72" i="85" s="1"/>
  <c r="AC72" i="85" s="1"/>
  <c r="AB73" i="85" s="1"/>
  <c r="AX73" i="85"/>
  <c r="S73" i="85" s="1"/>
  <c r="AC73" i="85" s="1"/>
  <c r="AB74" i="85" s="1"/>
  <c r="AX74" i="85"/>
  <c r="S74" i="85" s="1"/>
  <c r="AC74" i="85" s="1"/>
  <c r="AB75" i="85" s="1"/>
  <c r="AX75" i="85"/>
  <c r="S75" i="85" s="1"/>
  <c r="AC75" i="85" s="1"/>
  <c r="AB76" i="85" s="1"/>
  <c r="AX76" i="85"/>
  <c r="S76" i="85" s="1"/>
  <c r="AC76" i="85" s="1"/>
  <c r="AB77" i="85" s="1"/>
  <c r="AX77" i="85"/>
  <c r="S77" i="85" s="1"/>
  <c r="AC77" i="85" s="1"/>
  <c r="AB78" i="85" s="1"/>
  <c r="AX78" i="85"/>
  <c r="S78" i="85" s="1"/>
  <c r="AC78" i="85" s="1"/>
  <c r="AB79" i="85" s="1"/>
  <c r="AX79" i="85"/>
  <c r="S79" i="85" s="1"/>
  <c r="AC79" i="85" s="1"/>
  <c r="AB80" i="85" s="1"/>
  <c r="AX80" i="85"/>
  <c r="S80" i="85" s="1"/>
  <c r="AC80" i="85" s="1"/>
  <c r="AB81" i="85" s="1"/>
  <c r="AX81" i="85"/>
  <c r="S81" i="85" s="1"/>
  <c r="AC81" i="85" s="1"/>
  <c r="AB82" i="85" s="1"/>
  <c r="AX82" i="85"/>
  <c r="S82" i="85" s="1"/>
  <c r="AC82" i="85" s="1"/>
  <c r="AB83" i="85" s="1"/>
  <c r="AX83" i="85"/>
  <c r="S83" i="85" s="1"/>
  <c r="AC83" i="85" s="1"/>
  <c r="AB84" i="85" s="1"/>
  <c r="AX84" i="85"/>
  <c r="S84" i="85" s="1"/>
  <c r="AC84" i="85" s="1"/>
  <c r="AB85" i="85" s="1"/>
  <c r="AX85" i="85"/>
  <c r="S85" i="85" s="1"/>
  <c r="AC85" i="85" s="1"/>
  <c r="AB86" i="85" s="1"/>
  <c r="AX86" i="85"/>
  <c r="S86" i="85" s="1"/>
  <c r="AC86" i="85" s="1"/>
  <c r="AB87" i="85" s="1"/>
  <c r="AX87" i="85"/>
  <c r="S87" i="85" s="1"/>
  <c r="AC87" i="85" s="1"/>
  <c r="AB88" i="85" s="1"/>
  <c r="AX88" i="85"/>
  <c r="S88" i="85" s="1"/>
  <c r="AC88" i="85" s="1"/>
  <c r="AB89" i="85" s="1"/>
  <c r="AX89" i="85"/>
  <c r="S89" i="85" s="1"/>
  <c r="AC89" i="85" s="1"/>
  <c r="AB90" i="85" s="1"/>
  <c r="AX90" i="85"/>
  <c r="S90" i="85" s="1"/>
  <c r="AC90" i="85" s="1"/>
  <c r="AB91" i="85" s="1"/>
  <c r="AX91" i="85"/>
  <c r="S91" i="85" s="1"/>
  <c r="AC91" i="85" s="1"/>
  <c r="AB92" i="85" s="1"/>
  <c r="AX92" i="85"/>
  <c r="S92" i="85" s="1"/>
  <c r="AC92" i="85" s="1"/>
  <c r="AB93" i="85" s="1"/>
  <c r="AX94" i="85"/>
  <c r="S94" i="85" s="1"/>
  <c r="AC94" i="85" s="1"/>
  <c r="AB95" i="85" s="1"/>
  <c r="AX93" i="85"/>
  <c r="S93" i="85" s="1"/>
  <c r="AC93" i="85" s="1"/>
  <c r="AB94" i="85" s="1"/>
  <c r="AX96" i="85"/>
  <c r="S96" i="85" s="1"/>
  <c r="AC96" i="85" s="1"/>
  <c r="AB97" i="85" s="1"/>
  <c r="AX95" i="85"/>
  <c r="S95" i="85" s="1"/>
  <c r="AC95" i="85" s="1"/>
  <c r="AB96" i="85" s="1"/>
  <c r="AX97" i="85"/>
  <c r="S97" i="85" s="1"/>
  <c r="AC97" i="85" s="1"/>
  <c r="AB98" i="85" s="1"/>
  <c r="AK98" i="41"/>
  <c r="AT98" i="41" s="1"/>
  <c r="AS19" i="41"/>
  <c r="AL19" i="41"/>
  <c r="AU19" i="41" s="1"/>
  <c r="AS37" i="41"/>
  <c r="AL37" i="41"/>
  <c r="AU37" i="41" s="1"/>
  <c r="AS55" i="41"/>
  <c r="AL55" i="41"/>
  <c r="AU55" i="41" s="1"/>
  <c r="AS73" i="41"/>
  <c r="AL73" i="41"/>
  <c r="AU73" i="41" s="1"/>
  <c r="AS91" i="41"/>
  <c r="AL91" i="41"/>
  <c r="AU91" i="41" s="1"/>
  <c r="AS58" i="41"/>
  <c r="AL58" i="41"/>
  <c r="AU58" i="41" s="1"/>
  <c r="AS12" i="41"/>
  <c r="AL12" i="41"/>
  <c r="AU12" i="41" s="1"/>
  <c r="AS72" i="41"/>
  <c r="AL72" i="41"/>
  <c r="AU72" i="41" s="1"/>
  <c r="AN98" i="81"/>
  <c r="AN100" i="81" s="1"/>
  <c r="AI98" i="81"/>
  <c r="AE97" i="93"/>
  <c r="AF97" i="93"/>
  <c r="AO97" i="93" s="1"/>
  <c r="W98" i="93"/>
  <c r="AG97" i="93"/>
  <c r="AP97" i="93" s="1"/>
  <c r="AS38" i="41"/>
  <c r="AL38" i="41"/>
  <c r="AU38" i="41" s="1"/>
  <c r="AS92" i="41"/>
  <c r="AL92" i="41"/>
  <c r="AU92" i="41" s="1"/>
  <c r="AS21" i="41"/>
  <c r="AL21" i="41"/>
  <c r="AU21" i="41" s="1"/>
  <c r="AS39" i="41"/>
  <c r="AL39" i="41"/>
  <c r="AU39" i="41" s="1"/>
  <c r="AS93" i="41"/>
  <c r="AL93" i="41"/>
  <c r="AU93" i="41" s="1"/>
  <c r="AS6" i="41"/>
  <c r="AL6" i="41"/>
  <c r="AU6" i="41" s="1"/>
  <c r="AS5" i="41"/>
  <c r="AL5" i="41"/>
  <c r="AU5" i="41" s="1"/>
  <c r="AK93" i="81"/>
  <c r="AT93" i="81" s="1"/>
  <c r="AJ93" i="81"/>
  <c r="AJ69" i="81"/>
  <c r="AK69" i="81"/>
  <c r="AT69" i="81" s="1"/>
  <c r="AJ9" i="81"/>
  <c r="AK9" i="81"/>
  <c r="AT9" i="81" s="1"/>
  <c r="AS8" i="41"/>
  <c r="AL8" i="41"/>
  <c r="AU8" i="41" s="1"/>
  <c r="AS26" i="41"/>
  <c r="AL26" i="41"/>
  <c r="AU26" i="41" s="1"/>
  <c r="AS44" i="41"/>
  <c r="AL44" i="41"/>
  <c r="AU44" i="41" s="1"/>
  <c r="AS62" i="41"/>
  <c r="AL62" i="41"/>
  <c r="AU62" i="41" s="1"/>
  <c r="AS80" i="41"/>
  <c r="AL80" i="41"/>
  <c r="AU80" i="41" s="1"/>
  <c r="AS97" i="41"/>
  <c r="AL97" i="41"/>
  <c r="AU97" i="41" s="1"/>
  <c r="AS9" i="41"/>
  <c r="AL9" i="41"/>
  <c r="AU9" i="41" s="1"/>
  <c r="AS27" i="41"/>
  <c r="AL27" i="41"/>
  <c r="AU27" i="41" s="1"/>
  <c r="AS45" i="41"/>
  <c r="AL45" i="41"/>
  <c r="AU45" i="41" s="1"/>
  <c r="AS63" i="41"/>
  <c r="AL63" i="41"/>
  <c r="AU63" i="41" s="1"/>
  <c r="AS81" i="41"/>
  <c r="AL81" i="41"/>
  <c r="AU81" i="41" s="1"/>
  <c r="AS16" i="41"/>
  <c r="AL16" i="41"/>
  <c r="AU16" i="41" s="1"/>
  <c r="AS88" i="41"/>
  <c r="AL88" i="41"/>
  <c r="AU88" i="41" s="1"/>
  <c r="AS36" i="41"/>
  <c r="AL36" i="41"/>
  <c r="AU36" i="41" s="1"/>
  <c r="AS96" i="41"/>
  <c r="AL96" i="41"/>
  <c r="AU96" i="41" s="1"/>
  <c r="AS10" i="41"/>
  <c r="AL10" i="41"/>
  <c r="AU10" i="41" s="1"/>
  <c r="AS70" i="41"/>
  <c r="AL70" i="41"/>
  <c r="AU70" i="41" s="1"/>
  <c r="AH95" i="45"/>
  <c r="AQ95" i="45" s="1"/>
  <c r="AG97" i="37"/>
  <c r="AP97" i="37" s="1"/>
  <c r="AE97" i="37"/>
  <c r="W98" i="37"/>
  <c r="AF97" i="37"/>
  <c r="AO97" i="37" s="1"/>
  <c r="AS22" i="41"/>
  <c r="AL22" i="41"/>
  <c r="AU22" i="41" s="1"/>
  <c r="AS18" i="41"/>
  <c r="AL18" i="41"/>
  <c r="AU18" i="41" s="1"/>
  <c r="AS66" i="41"/>
  <c r="AL66" i="41"/>
  <c r="AU66" i="41" s="1"/>
  <c r="AI97" i="73"/>
  <c r="AN97" i="73"/>
  <c r="AJ96" i="81"/>
  <c r="AK96" i="81"/>
  <c r="AT96" i="81" s="1"/>
  <c r="AJ90" i="81"/>
  <c r="AK90" i="81"/>
  <c r="AT90" i="81" s="1"/>
  <c r="AJ84" i="81"/>
  <c r="AK84" i="81"/>
  <c r="AT84" i="81" s="1"/>
  <c r="AJ78" i="81"/>
  <c r="AK78" i="81"/>
  <c r="AT78" i="81" s="1"/>
  <c r="AJ72" i="81"/>
  <c r="AK72" i="81"/>
  <c r="AT72" i="81" s="1"/>
  <c r="AJ66" i="81"/>
  <c r="AK66" i="81"/>
  <c r="AT66" i="81" s="1"/>
  <c r="AJ60" i="81"/>
  <c r="AK60" i="81"/>
  <c r="AT60" i="81" s="1"/>
  <c r="AJ54" i="81"/>
  <c r="AK54" i="81"/>
  <c r="AT54" i="81" s="1"/>
  <c r="AJ48" i="81"/>
  <c r="AK48" i="81"/>
  <c r="AT48" i="81" s="1"/>
  <c r="AJ42" i="81"/>
  <c r="AK42" i="81"/>
  <c r="AT42" i="81" s="1"/>
  <c r="AJ36" i="81"/>
  <c r="AK36" i="81"/>
  <c r="AT36" i="81" s="1"/>
  <c r="AJ30" i="81"/>
  <c r="AK30" i="81"/>
  <c r="AT30" i="81" s="1"/>
  <c r="AJ24" i="81"/>
  <c r="AK24" i="81"/>
  <c r="AT24" i="81" s="1"/>
  <c r="AJ18" i="81"/>
  <c r="AK18" i="81"/>
  <c r="AT18" i="81" s="1"/>
  <c r="AK12" i="81"/>
  <c r="AT12" i="81" s="1"/>
  <c r="AF98" i="85"/>
  <c r="AO98" i="85" s="1"/>
  <c r="AO100" i="85" s="1"/>
  <c r="AE98" i="85"/>
  <c r="AG98" i="85"/>
  <c r="AP98" i="85" s="1"/>
  <c r="AP100" i="85" s="1"/>
  <c r="AC98" i="85"/>
  <c r="AS23" i="41"/>
  <c r="AL23" i="41"/>
  <c r="AU23" i="41" s="1"/>
  <c r="AS41" i="41"/>
  <c r="AL41" i="41"/>
  <c r="AU41" i="41" s="1"/>
  <c r="AS59" i="41"/>
  <c r="AL59" i="41"/>
  <c r="AU59" i="41" s="1"/>
  <c r="AS77" i="41"/>
  <c r="AL77" i="41"/>
  <c r="AU77" i="41" s="1"/>
  <c r="AS56" i="41"/>
  <c r="AL56" i="41"/>
  <c r="AU56" i="41" s="1"/>
  <c r="AS64" i="41"/>
  <c r="AL64" i="41"/>
  <c r="AU64" i="41" s="1"/>
  <c r="AS78" i="41"/>
  <c r="AL78" i="41"/>
  <c r="AU78" i="41" s="1"/>
  <c r="AS46" i="41"/>
  <c r="AL46" i="41"/>
  <c r="AU46" i="41" s="1"/>
  <c r="AK75" i="81"/>
  <c r="AT75" i="81" s="1"/>
  <c r="AJ75" i="81"/>
  <c r="AJ51" i="81"/>
  <c r="AK51" i="81"/>
  <c r="AT51" i="81" s="1"/>
  <c r="AJ33" i="81"/>
  <c r="AK33" i="81"/>
  <c r="AT33" i="81" s="1"/>
  <c r="AS32" i="41"/>
  <c r="AL32" i="41"/>
  <c r="AU32" i="41" s="1"/>
  <c r="AS86" i="41"/>
  <c r="AL86" i="41"/>
  <c r="AU86" i="41" s="1"/>
  <c r="AS15" i="41"/>
  <c r="AL15" i="41"/>
  <c r="AU15" i="41" s="1"/>
  <c r="AS51" i="41"/>
  <c r="AL51" i="41"/>
  <c r="AU51" i="41" s="1"/>
  <c r="AS40" i="41"/>
  <c r="AL40" i="41"/>
  <c r="AU40" i="41" s="1"/>
  <c r="AS60" i="41"/>
  <c r="AL60" i="41"/>
  <c r="AU60" i="41" s="1"/>
  <c r="AS34" i="41"/>
  <c r="AL34" i="41"/>
  <c r="AU34" i="41" s="1"/>
  <c r="AJ94" i="81"/>
  <c r="AK94" i="81"/>
  <c r="AT94" i="81" s="1"/>
  <c r="AK89" i="81"/>
  <c r="AT89" i="81" s="1"/>
  <c r="AJ89" i="81"/>
  <c r="AK83" i="81"/>
  <c r="AT83" i="81" s="1"/>
  <c r="AJ83" i="81"/>
  <c r="AK71" i="81"/>
  <c r="AT71" i="81" s="1"/>
  <c r="AJ71" i="81"/>
  <c r="AK65" i="81"/>
  <c r="AT65" i="81" s="1"/>
  <c r="AJ65" i="81"/>
  <c r="AJ59" i="81"/>
  <c r="AK59" i="81"/>
  <c r="AT59" i="81" s="1"/>
  <c r="AK53" i="81"/>
  <c r="AT53" i="81" s="1"/>
  <c r="AJ53" i="81"/>
  <c r="AK47" i="81"/>
  <c r="AT47" i="81" s="1"/>
  <c r="AJ47" i="81"/>
  <c r="AJ41" i="81"/>
  <c r="AK41" i="81"/>
  <c r="AT41" i="81" s="1"/>
  <c r="AK35" i="81"/>
  <c r="AT35" i="81" s="1"/>
  <c r="AJ35" i="81"/>
  <c r="AK29" i="81"/>
  <c r="AT29" i="81" s="1"/>
  <c r="AJ29" i="81"/>
  <c r="AK23" i="81"/>
  <c r="AT23" i="81" s="1"/>
  <c r="AK17" i="81"/>
  <c r="AT17" i="81" s="1"/>
  <c r="AJ17" i="81"/>
  <c r="AJ11" i="81"/>
  <c r="AK11" i="81"/>
  <c r="AT11" i="81" s="1"/>
  <c r="AS7" i="41"/>
  <c r="AL7" i="41"/>
  <c r="AU7" i="41" s="1"/>
  <c r="AS25" i="41"/>
  <c r="AL25" i="41"/>
  <c r="AU25" i="41" s="1"/>
  <c r="AS43" i="41"/>
  <c r="AL43" i="41"/>
  <c r="AU43" i="41" s="1"/>
  <c r="AS61" i="41"/>
  <c r="AL61" i="41"/>
  <c r="AU61" i="41" s="1"/>
  <c r="AS79" i="41"/>
  <c r="AL79" i="41"/>
  <c r="AU79" i="41" s="1"/>
  <c r="AS94" i="41"/>
  <c r="AL94" i="41"/>
  <c r="AU94" i="41" s="1"/>
  <c r="AS82" i="41"/>
  <c r="AL82" i="41"/>
  <c r="AU82" i="41" s="1"/>
  <c r="AS30" i="41"/>
  <c r="AL30" i="41"/>
  <c r="AU30" i="41" s="1"/>
  <c r="AS90" i="41"/>
  <c r="AL90" i="41"/>
  <c r="AU90" i="41" s="1"/>
  <c r="AX30" i="85" l="1"/>
  <c r="S30" i="85" s="1"/>
  <c r="AC30" i="85" s="1"/>
  <c r="AB31" i="85" s="1"/>
  <c r="AX26" i="85"/>
  <c r="S26" i="85" s="1"/>
  <c r="AC26" i="85" s="1"/>
  <c r="AB27" i="85" s="1"/>
  <c r="Z97" i="33"/>
  <c r="AJ15" i="81"/>
  <c r="AJ16" i="81"/>
  <c r="AJ12" i="81"/>
  <c r="AX24" i="85"/>
  <c r="S24" i="85" s="1"/>
  <c r="AC24" i="85" s="1"/>
  <c r="AB25" i="85" s="1"/>
  <c r="AX16" i="85"/>
  <c r="S16" i="85" s="1"/>
  <c r="AC16" i="85" s="1"/>
  <c r="AB17" i="85" s="1"/>
  <c r="AX59" i="85"/>
  <c r="S59" i="85" s="1"/>
  <c r="AC59" i="85" s="1"/>
  <c r="AB60" i="85" s="1"/>
  <c r="AX53" i="85"/>
  <c r="S53" i="85" s="1"/>
  <c r="AC53" i="85" s="1"/>
  <c r="AB54" i="85" s="1"/>
  <c r="AX47" i="85"/>
  <c r="S47" i="85" s="1"/>
  <c r="AC47" i="85" s="1"/>
  <c r="AB48" i="85" s="1"/>
  <c r="AX41" i="85"/>
  <c r="S41" i="85" s="1"/>
  <c r="AC41" i="85" s="1"/>
  <c r="AB42" i="85" s="1"/>
  <c r="AX35" i="85"/>
  <c r="S35" i="85" s="1"/>
  <c r="AC35" i="85" s="1"/>
  <c r="AB36" i="85" s="1"/>
  <c r="AX29" i="85"/>
  <c r="S29" i="85" s="1"/>
  <c r="AC29" i="85" s="1"/>
  <c r="AB30" i="85" s="1"/>
  <c r="AX23" i="85"/>
  <c r="S23" i="85" s="1"/>
  <c r="AC23" i="85" s="1"/>
  <c r="AB24" i="85" s="1"/>
  <c r="AX15" i="85"/>
  <c r="S15" i="85" s="1"/>
  <c r="AC15" i="85" s="1"/>
  <c r="AB16" i="85" s="1"/>
  <c r="AK13" i="81"/>
  <c r="AT13" i="81" s="1"/>
  <c r="AJ10" i="81"/>
  <c r="AJ23" i="81"/>
  <c r="AX58" i="85"/>
  <c r="S58" i="85" s="1"/>
  <c r="AC58" i="85" s="1"/>
  <c r="AB59" i="85" s="1"/>
  <c r="AX52" i="85"/>
  <c r="S52" i="85" s="1"/>
  <c r="AC52" i="85" s="1"/>
  <c r="AB53" i="85" s="1"/>
  <c r="AX46" i="85"/>
  <c r="S46" i="85" s="1"/>
  <c r="AC46" i="85" s="1"/>
  <c r="AB47" i="85" s="1"/>
  <c r="AX40" i="85"/>
  <c r="S40" i="85" s="1"/>
  <c r="AC40" i="85" s="1"/>
  <c r="AB41" i="85" s="1"/>
  <c r="AX34" i="85"/>
  <c r="S34" i="85" s="1"/>
  <c r="AC34" i="85" s="1"/>
  <c r="AB35" i="85" s="1"/>
  <c r="AX28" i="85"/>
  <c r="S28" i="85" s="1"/>
  <c r="AC28" i="85" s="1"/>
  <c r="AB29" i="85" s="1"/>
  <c r="AX22" i="85"/>
  <c r="S22" i="85" s="1"/>
  <c r="AC22" i="85" s="1"/>
  <c r="AB23" i="85" s="1"/>
  <c r="AX12" i="85"/>
  <c r="S12" i="85" s="1"/>
  <c r="AC12" i="85" s="1"/>
  <c r="AB13" i="85" s="1"/>
  <c r="AX27" i="85"/>
  <c r="S27" i="85" s="1"/>
  <c r="AC27" i="85" s="1"/>
  <c r="AB28" i="85" s="1"/>
  <c r="AX21" i="85"/>
  <c r="S21" i="85" s="1"/>
  <c r="AC21" i="85" s="1"/>
  <c r="AB22" i="85" s="1"/>
  <c r="AX10" i="85"/>
  <c r="S10" i="85" s="1"/>
  <c r="AC10" i="85" s="1"/>
  <c r="AB11" i="85" s="1"/>
  <c r="AJ21" i="81"/>
  <c r="Z98" i="73"/>
  <c r="AX9" i="85"/>
  <c r="S9" i="85" s="1"/>
  <c r="AC9" i="85" s="1"/>
  <c r="AB10" i="85" s="1"/>
  <c r="AX6" i="85"/>
  <c r="S6" i="85" s="1"/>
  <c r="AC6" i="85" s="1"/>
  <c r="AB7" i="85" s="1"/>
  <c r="AX4" i="85"/>
  <c r="S4" i="85" s="1"/>
  <c r="AC4" i="85" s="1"/>
  <c r="AB5" i="85" s="1"/>
  <c r="AK6" i="85"/>
  <c r="AT6" i="85" s="1"/>
  <c r="AS83" i="81"/>
  <c r="AL83" i="81"/>
  <c r="AU83" i="81" s="1"/>
  <c r="AS75" i="81"/>
  <c r="AL75" i="81"/>
  <c r="AU75" i="81" s="1"/>
  <c r="AS23" i="81"/>
  <c r="AL23" i="81"/>
  <c r="AU23" i="81" s="1"/>
  <c r="AS41" i="81"/>
  <c r="AL41" i="81"/>
  <c r="AU41" i="81" s="1"/>
  <c r="AS59" i="81"/>
  <c r="AL59" i="81"/>
  <c r="AU59" i="81" s="1"/>
  <c r="AS18" i="81"/>
  <c r="AL18" i="81"/>
  <c r="AU18" i="81" s="1"/>
  <c r="AS36" i="81"/>
  <c r="AL36" i="81"/>
  <c r="AU36" i="81" s="1"/>
  <c r="AS54" i="81"/>
  <c r="AL54" i="81"/>
  <c r="AU54" i="81" s="1"/>
  <c r="AS72" i="81"/>
  <c r="AL72" i="81"/>
  <c r="AU72" i="81" s="1"/>
  <c r="AS90" i="81"/>
  <c r="AL90" i="81"/>
  <c r="AU90" i="81" s="1"/>
  <c r="X98" i="37"/>
  <c r="Z98" i="37" s="1"/>
  <c r="Y98" i="37"/>
  <c r="AJ94" i="85"/>
  <c r="AK94" i="85"/>
  <c r="AT94" i="85" s="1"/>
  <c r="AJ89" i="85"/>
  <c r="AK89" i="85"/>
  <c r="AT89" i="85" s="1"/>
  <c r="AJ83" i="85"/>
  <c r="AK83" i="85"/>
  <c r="AT83" i="85" s="1"/>
  <c r="AJ77" i="85"/>
  <c r="AK77" i="85"/>
  <c r="AT77" i="85" s="1"/>
  <c r="AJ71" i="85"/>
  <c r="AK71" i="85"/>
  <c r="AT71" i="85" s="1"/>
  <c r="AJ65" i="85"/>
  <c r="AK65" i="85"/>
  <c r="AT65" i="85" s="1"/>
  <c r="AJ59" i="85"/>
  <c r="AK59" i="85"/>
  <c r="AT59" i="85" s="1"/>
  <c r="AJ53" i="85"/>
  <c r="AK53" i="85"/>
  <c r="AT53" i="85" s="1"/>
  <c r="AJ47" i="85"/>
  <c r="AK47" i="85"/>
  <c r="AT47" i="85" s="1"/>
  <c r="AJ41" i="85"/>
  <c r="AK41" i="85"/>
  <c r="AT41" i="85" s="1"/>
  <c r="AJ35" i="85"/>
  <c r="AK35" i="85"/>
  <c r="AT35" i="85" s="1"/>
  <c r="AJ29" i="85"/>
  <c r="AK29" i="85"/>
  <c r="AT29" i="85" s="1"/>
  <c r="AJ23" i="85"/>
  <c r="AK23" i="85"/>
  <c r="AT23" i="85" s="1"/>
  <c r="AK17" i="85"/>
  <c r="AT17" i="85" s="1"/>
  <c r="AK11" i="85"/>
  <c r="AT11" i="85" s="1"/>
  <c r="AS13" i="81"/>
  <c r="AL13" i="81"/>
  <c r="AU13" i="81" s="1"/>
  <c r="AS31" i="81"/>
  <c r="AL31" i="81"/>
  <c r="AU31" i="81" s="1"/>
  <c r="AS49" i="81"/>
  <c r="AL49" i="81"/>
  <c r="AU49" i="81" s="1"/>
  <c r="AS67" i="81"/>
  <c r="AL67" i="81"/>
  <c r="AU67" i="81" s="1"/>
  <c r="AS85" i="81"/>
  <c r="AL85" i="81"/>
  <c r="AU85" i="81" s="1"/>
  <c r="AH97" i="33"/>
  <c r="AQ97" i="33" s="1"/>
  <c r="AS26" i="81"/>
  <c r="AL26" i="81"/>
  <c r="AU26" i="81" s="1"/>
  <c r="AS44" i="81"/>
  <c r="AL44" i="81"/>
  <c r="AU44" i="81" s="1"/>
  <c r="AS62" i="81"/>
  <c r="AL62" i="81"/>
  <c r="AU62" i="81" s="1"/>
  <c r="AS80" i="81"/>
  <c r="AL80" i="81"/>
  <c r="AU80" i="81" s="1"/>
  <c r="AS27" i="81"/>
  <c r="AL27" i="81"/>
  <c r="AU27" i="81" s="1"/>
  <c r="AS87" i="81"/>
  <c r="AL87" i="81"/>
  <c r="AU87" i="81" s="1"/>
  <c r="AS16" i="81"/>
  <c r="AL16" i="81"/>
  <c r="AU16" i="81" s="1"/>
  <c r="AS34" i="81"/>
  <c r="AL34" i="81"/>
  <c r="AU34" i="81" s="1"/>
  <c r="AS52" i="81"/>
  <c r="AL52" i="81"/>
  <c r="AU52" i="81" s="1"/>
  <c r="AS70" i="81"/>
  <c r="AL70" i="81"/>
  <c r="AU70" i="81" s="1"/>
  <c r="AS88" i="81"/>
  <c r="AL88" i="81"/>
  <c r="AU88" i="81" s="1"/>
  <c r="AI96" i="25"/>
  <c r="AN96" i="25"/>
  <c r="AJ6" i="81"/>
  <c r="AS65" i="81"/>
  <c r="AL65" i="81"/>
  <c r="AU65" i="81" s="1"/>
  <c r="AI98" i="85"/>
  <c r="AN98" i="85"/>
  <c r="AN100" i="85" s="1"/>
  <c r="AJ95" i="85"/>
  <c r="AK95" i="85"/>
  <c r="AT95" i="85" s="1"/>
  <c r="AJ76" i="85"/>
  <c r="AK76" i="85"/>
  <c r="AT76" i="85" s="1"/>
  <c r="AJ58" i="85"/>
  <c r="AK58" i="85"/>
  <c r="AT58" i="85" s="1"/>
  <c r="AJ34" i="85"/>
  <c r="AK34" i="85"/>
  <c r="AT34" i="85" s="1"/>
  <c r="AJ28" i="85"/>
  <c r="AK28" i="85"/>
  <c r="AT28" i="85" s="1"/>
  <c r="AJ10" i="85"/>
  <c r="AK10" i="85"/>
  <c r="AT10" i="85" s="1"/>
  <c r="AF97" i="33"/>
  <c r="AO97" i="33" s="1"/>
  <c r="W98" i="33"/>
  <c r="AG97" i="33"/>
  <c r="AP97" i="33" s="1"/>
  <c r="AE97" i="33"/>
  <c r="AS8" i="81"/>
  <c r="AL8" i="81"/>
  <c r="AU8" i="81" s="1"/>
  <c r="AL98" i="41"/>
  <c r="AU98" i="41" s="1"/>
  <c r="AR98" i="41"/>
  <c r="AR100" i="41" s="1"/>
  <c r="AS81" i="81"/>
  <c r="AL81" i="81"/>
  <c r="AU81" i="81" s="1"/>
  <c r="Y96" i="45"/>
  <c r="X96" i="45"/>
  <c r="AS11" i="81"/>
  <c r="AL11" i="81"/>
  <c r="AU11" i="81" s="1"/>
  <c r="AS33" i="81"/>
  <c r="AL33" i="81"/>
  <c r="AU33" i="81" s="1"/>
  <c r="AS24" i="81"/>
  <c r="AL24" i="81"/>
  <c r="AU24" i="81" s="1"/>
  <c r="AS42" i="81"/>
  <c r="AL42" i="81"/>
  <c r="AU42" i="81" s="1"/>
  <c r="AS60" i="81"/>
  <c r="AL60" i="81"/>
  <c r="AU60" i="81" s="1"/>
  <c r="AS78" i="81"/>
  <c r="AL78" i="81"/>
  <c r="AU78" i="81" s="1"/>
  <c r="AS96" i="81"/>
  <c r="AL96" i="81"/>
  <c r="AU96" i="81" s="1"/>
  <c r="AS9" i="81"/>
  <c r="AL9" i="81"/>
  <c r="AU9" i="81" s="1"/>
  <c r="AL98" i="81"/>
  <c r="AU98" i="81" s="1"/>
  <c r="AR98" i="81"/>
  <c r="AR100" i="81" s="1"/>
  <c r="AK93" i="85"/>
  <c r="AT93" i="85" s="1"/>
  <c r="AJ93" i="85"/>
  <c r="AK87" i="85"/>
  <c r="AT87" i="85" s="1"/>
  <c r="AJ87" i="85"/>
  <c r="AK81" i="85"/>
  <c r="AT81" i="85" s="1"/>
  <c r="AJ81" i="85"/>
  <c r="AK75" i="85"/>
  <c r="AT75" i="85" s="1"/>
  <c r="AJ75" i="85"/>
  <c r="AK69" i="85"/>
  <c r="AT69" i="85" s="1"/>
  <c r="AJ69" i="85"/>
  <c r="AK63" i="85"/>
  <c r="AT63" i="85" s="1"/>
  <c r="AJ63" i="85"/>
  <c r="AK57" i="85"/>
  <c r="AT57" i="85" s="1"/>
  <c r="AJ57" i="85"/>
  <c r="AK51" i="85"/>
  <c r="AT51" i="85" s="1"/>
  <c r="AJ51" i="85"/>
  <c r="AK45" i="85"/>
  <c r="AT45" i="85" s="1"/>
  <c r="AJ45" i="85"/>
  <c r="AK39" i="85"/>
  <c r="AT39" i="85" s="1"/>
  <c r="AJ39" i="85"/>
  <c r="AK33" i="85"/>
  <c r="AT33" i="85" s="1"/>
  <c r="AJ33" i="85"/>
  <c r="AK27" i="85"/>
  <c r="AT27" i="85" s="1"/>
  <c r="AJ27" i="85"/>
  <c r="AK21" i="85"/>
  <c r="AT21" i="85" s="1"/>
  <c r="AJ21" i="85"/>
  <c r="AX14" i="85"/>
  <c r="S14" i="85" s="1"/>
  <c r="AC14" i="85" s="1"/>
  <c r="AB15" i="85" s="1"/>
  <c r="AX8" i="85"/>
  <c r="S8" i="85" s="1"/>
  <c r="AC8" i="85" s="1"/>
  <c r="AB9" i="85" s="1"/>
  <c r="AX3" i="85"/>
  <c r="S3" i="85" s="1"/>
  <c r="AC3" i="85" s="1"/>
  <c r="AS19" i="81"/>
  <c r="AL19" i="81"/>
  <c r="AU19" i="81" s="1"/>
  <c r="AS37" i="81"/>
  <c r="AL37" i="81"/>
  <c r="AU37" i="81" s="1"/>
  <c r="AS55" i="81"/>
  <c r="AL55" i="81"/>
  <c r="AU55" i="81" s="1"/>
  <c r="AS73" i="81"/>
  <c r="AL73" i="81"/>
  <c r="AU73" i="81" s="1"/>
  <c r="AS91" i="81"/>
  <c r="AL91" i="81"/>
  <c r="AU91" i="81" s="1"/>
  <c r="AS32" i="81"/>
  <c r="AL32" i="81"/>
  <c r="AU32" i="81" s="1"/>
  <c r="AS50" i="81"/>
  <c r="AL50" i="81"/>
  <c r="AU50" i="81" s="1"/>
  <c r="AS68" i="81"/>
  <c r="AL68" i="81"/>
  <c r="AU68" i="81" s="1"/>
  <c r="AS86" i="81"/>
  <c r="AL86" i="81"/>
  <c r="AU86" i="81" s="1"/>
  <c r="AN91" i="89"/>
  <c r="AI91" i="89"/>
  <c r="AS5" i="81"/>
  <c r="AL5" i="81"/>
  <c r="AU5" i="81" s="1"/>
  <c r="AS4" i="41"/>
  <c r="AS100" i="41" s="1"/>
  <c r="AL4" i="41"/>
  <c r="AU4" i="41" s="1"/>
  <c r="AB4" i="81"/>
  <c r="AJ3" i="81"/>
  <c r="AS22" i="81"/>
  <c r="AL22" i="81"/>
  <c r="AU22" i="81" s="1"/>
  <c r="AS40" i="81"/>
  <c r="AL40" i="81"/>
  <c r="AU40" i="81" s="1"/>
  <c r="AS58" i="81"/>
  <c r="AL58" i="81"/>
  <c r="AU58" i="81" s="1"/>
  <c r="AS76" i="81"/>
  <c r="AL76" i="81"/>
  <c r="AU76" i="81" s="1"/>
  <c r="AS95" i="81"/>
  <c r="AL95" i="81"/>
  <c r="AU95" i="81" s="1"/>
  <c r="AH95" i="29"/>
  <c r="AQ95" i="29" s="1"/>
  <c r="AS47" i="81"/>
  <c r="AL47" i="81"/>
  <c r="AU47" i="81" s="1"/>
  <c r="AS89" i="81"/>
  <c r="AL89" i="81"/>
  <c r="AU89" i="81" s="1"/>
  <c r="AI97" i="37"/>
  <c r="AN97" i="37"/>
  <c r="AN97" i="93"/>
  <c r="AI97" i="93"/>
  <c r="AJ88" i="85"/>
  <c r="AK88" i="85"/>
  <c r="AT88" i="85" s="1"/>
  <c r="AJ70" i="85"/>
  <c r="AK70" i="85"/>
  <c r="AT70" i="85" s="1"/>
  <c r="AJ52" i="85"/>
  <c r="AK52" i="85"/>
  <c r="AT52" i="85" s="1"/>
  <c r="AJ40" i="85"/>
  <c r="AK40" i="85"/>
  <c r="AT40" i="85" s="1"/>
  <c r="AJ22" i="85"/>
  <c r="AK22" i="85"/>
  <c r="AT22" i="85" s="1"/>
  <c r="AJ5" i="85"/>
  <c r="AK5" i="85"/>
  <c r="AT5" i="85" s="1"/>
  <c r="AS39" i="81"/>
  <c r="AL39" i="81"/>
  <c r="AU39" i="81" s="1"/>
  <c r="AR94" i="29"/>
  <c r="AS21" i="81"/>
  <c r="AL21" i="81"/>
  <c r="AU21" i="81" s="1"/>
  <c r="AS17" i="81"/>
  <c r="AL17" i="81"/>
  <c r="AU17" i="81" s="1"/>
  <c r="AS35" i="81"/>
  <c r="AL35" i="81"/>
  <c r="AU35" i="81" s="1"/>
  <c r="AS53" i="81"/>
  <c r="AL53" i="81"/>
  <c r="AU53" i="81" s="1"/>
  <c r="AS71" i="81"/>
  <c r="AL71" i="81"/>
  <c r="AU71" i="81" s="1"/>
  <c r="AJ98" i="85"/>
  <c r="AS98" i="85" s="1"/>
  <c r="AK98" i="85"/>
  <c r="AT98" i="85" s="1"/>
  <c r="AJ92" i="85"/>
  <c r="AK92" i="85"/>
  <c r="AT92" i="85" s="1"/>
  <c r="AJ86" i="85"/>
  <c r="AK86" i="85"/>
  <c r="AT86" i="85" s="1"/>
  <c r="AJ80" i="85"/>
  <c r="AK80" i="85"/>
  <c r="AT80" i="85" s="1"/>
  <c r="AJ74" i="85"/>
  <c r="AK74" i="85"/>
  <c r="AT74" i="85" s="1"/>
  <c r="AJ68" i="85"/>
  <c r="AK68" i="85"/>
  <c r="AT68" i="85" s="1"/>
  <c r="AJ62" i="85"/>
  <c r="AK62" i="85"/>
  <c r="AT62" i="85" s="1"/>
  <c r="AJ56" i="85"/>
  <c r="AK56" i="85"/>
  <c r="AT56" i="85" s="1"/>
  <c r="AJ50" i="85"/>
  <c r="AK50" i="85"/>
  <c r="AT50" i="85" s="1"/>
  <c r="AJ44" i="85"/>
  <c r="AK44" i="85"/>
  <c r="AT44" i="85" s="1"/>
  <c r="AJ38" i="85"/>
  <c r="AK38" i="85"/>
  <c r="AT38" i="85" s="1"/>
  <c r="AJ32" i="85"/>
  <c r="AK32" i="85"/>
  <c r="AT32" i="85" s="1"/>
  <c r="AJ26" i="85"/>
  <c r="AK26" i="85"/>
  <c r="AT26" i="85" s="1"/>
  <c r="AX19" i="85"/>
  <c r="S19" i="85" s="1"/>
  <c r="AC19" i="85" s="1"/>
  <c r="AB20" i="85" s="1"/>
  <c r="AX13" i="85"/>
  <c r="S13" i="85" s="1"/>
  <c r="AC13" i="85" s="1"/>
  <c r="AB14" i="85" s="1"/>
  <c r="AX7" i="85"/>
  <c r="S7" i="85" s="1"/>
  <c r="AC7" i="85" s="1"/>
  <c r="AB8" i="85" s="1"/>
  <c r="AS14" i="81"/>
  <c r="AL14" i="81"/>
  <c r="AU14" i="81" s="1"/>
  <c r="AS57" i="81"/>
  <c r="AL57" i="81"/>
  <c r="AU57" i="81" s="1"/>
  <c r="AH98" i="73"/>
  <c r="AQ98" i="73" s="1"/>
  <c r="AQ100" i="73" s="1"/>
  <c r="AZ3" i="73"/>
  <c r="AX3" i="73" s="1"/>
  <c r="S3" i="73" s="1"/>
  <c r="AC3" i="73" s="1"/>
  <c r="AX22" i="73"/>
  <c r="S22" i="73" s="1"/>
  <c r="AC22" i="73" s="1"/>
  <c r="AB23" i="73" s="1"/>
  <c r="AX23" i="73"/>
  <c r="S23" i="73" s="1"/>
  <c r="AC23" i="73" s="1"/>
  <c r="AB24" i="73" s="1"/>
  <c r="AX24" i="73"/>
  <c r="S24" i="73" s="1"/>
  <c r="AC24" i="73" s="1"/>
  <c r="AB25" i="73" s="1"/>
  <c r="AX29" i="73"/>
  <c r="S29" i="73" s="1"/>
  <c r="AC29" i="73" s="1"/>
  <c r="AB30" i="73" s="1"/>
  <c r="AX30" i="73"/>
  <c r="S30" i="73" s="1"/>
  <c r="AC30" i="73" s="1"/>
  <c r="AB31" i="73" s="1"/>
  <c r="AX33" i="73"/>
  <c r="S33" i="73" s="1"/>
  <c r="AC33" i="73" s="1"/>
  <c r="AB34" i="73" s="1"/>
  <c r="AX34" i="73"/>
  <c r="S34" i="73" s="1"/>
  <c r="AC34" i="73" s="1"/>
  <c r="AB35" i="73" s="1"/>
  <c r="AX39" i="73"/>
  <c r="S39" i="73" s="1"/>
  <c r="AC39" i="73" s="1"/>
  <c r="AB40" i="73" s="1"/>
  <c r="AX40" i="73"/>
  <c r="S40" i="73" s="1"/>
  <c r="AC40" i="73" s="1"/>
  <c r="AB41" i="73" s="1"/>
  <c r="AX41" i="73"/>
  <c r="S41" i="73" s="1"/>
  <c r="AC41" i="73" s="1"/>
  <c r="AB42" i="73" s="1"/>
  <c r="AX42" i="73"/>
  <c r="S42" i="73" s="1"/>
  <c r="AC42" i="73" s="1"/>
  <c r="AB43" i="73" s="1"/>
  <c r="AX43" i="73"/>
  <c r="S43" i="73" s="1"/>
  <c r="AC43" i="73" s="1"/>
  <c r="AB44" i="73" s="1"/>
  <c r="AX44" i="73"/>
  <c r="S44" i="73" s="1"/>
  <c r="AC44" i="73" s="1"/>
  <c r="AB45" i="73" s="1"/>
  <c r="AX45" i="73"/>
  <c r="S45" i="73" s="1"/>
  <c r="AC45" i="73" s="1"/>
  <c r="AB46" i="73" s="1"/>
  <c r="AX46" i="73"/>
  <c r="S46" i="73" s="1"/>
  <c r="AC46" i="73" s="1"/>
  <c r="AB47" i="73" s="1"/>
  <c r="AX47" i="73"/>
  <c r="S47" i="73" s="1"/>
  <c r="AC47" i="73" s="1"/>
  <c r="AB48" i="73" s="1"/>
  <c r="AX48" i="73"/>
  <c r="S48" i="73" s="1"/>
  <c r="AC48" i="73" s="1"/>
  <c r="AB49" i="73" s="1"/>
  <c r="AX49" i="73"/>
  <c r="S49" i="73" s="1"/>
  <c r="AC49" i="73" s="1"/>
  <c r="AB50" i="73" s="1"/>
  <c r="AX50" i="73"/>
  <c r="S50" i="73" s="1"/>
  <c r="AC50" i="73" s="1"/>
  <c r="AB51" i="73" s="1"/>
  <c r="AX51" i="73"/>
  <c r="S51" i="73" s="1"/>
  <c r="AC51" i="73" s="1"/>
  <c r="AB52" i="73" s="1"/>
  <c r="AX52" i="73"/>
  <c r="S52" i="73" s="1"/>
  <c r="AC52" i="73" s="1"/>
  <c r="AB53" i="73" s="1"/>
  <c r="AX53" i="73"/>
  <c r="S53" i="73" s="1"/>
  <c r="AC53" i="73" s="1"/>
  <c r="AB54" i="73" s="1"/>
  <c r="AX54" i="73"/>
  <c r="S54" i="73" s="1"/>
  <c r="AC54" i="73" s="1"/>
  <c r="AB55" i="73" s="1"/>
  <c r="AX55" i="73"/>
  <c r="S55" i="73" s="1"/>
  <c r="AC55" i="73" s="1"/>
  <c r="AB56" i="73" s="1"/>
  <c r="AX56" i="73"/>
  <c r="S56" i="73" s="1"/>
  <c r="AC56" i="73" s="1"/>
  <c r="AB57" i="73" s="1"/>
  <c r="AX57" i="73"/>
  <c r="S57" i="73" s="1"/>
  <c r="AC57" i="73" s="1"/>
  <c r="AB58" i="73" s="1"/>
  <c r="AX58" i="73"/>
  <c r="S58" i="73" s="1"/>
  <c r="AC58" i="73" s="1"/>
  <c r="AB59" i="73" s="1"/>
  <c r="AX59" i="73"/>
  <c r="S59" i="73" s="1"/>
  <c r="AC59" i="73" s="1"/>
  <c r="AB60" i="73" s="1"/>
  <c r="AX60" i="73"/>
  <c r="S60" i="73" s="1"/>
  <c r="AC60" i="73" s="1"/>
  <c r="AB61" i="73" s="1"/>
  <c r="AX61" i="73"/>
  <c r="S61" i="73" s="1"/>
  <c r="AC61" i="73" s="1"/>
  <c r="AB62" i="73" s="1"/>
  <c r="AX62" i="73"/>
  <c r="S62" i="73" s="1"/>
  <c r="AC62" i="73" s="1"/>
  <c r="AB63" i="73" s="1"/>
  <c r="AX63" i="73"/>
  <c r="S63" i="73" s="1"/>
  <c r="AC63" i="73" s="1"/>
  <c r="AB64" i="73" s="1"/>
  <c r="AX64" i="73"/>
  <c r="S64" i="73" s="1"/>
  <c r="AC64" i="73" s="1"/>
  <c r="AB65" i="73" s="1"/>
  <c r="AX65" i="73"/>
  <c r="S65" i="73" s="1"/>
  <c r="AC65" i="73" s="1"/>
  <c r="AB66" i="73" s="1"/>
  <c r="AX66" i="73"/>
  <c r="S66" i="73" s="1"/>
  <c r="AC66" i="73" s="1"/>
  <c r="AB67" i="73" s="1"/>
  <c r="AX67" i="73"/>
  <c r="S67" i="73" s="1"/>
  <c r="AC67" i="73" s="1"/>
  <c r="AB68" i="73" s="1"/>
  <c r="AX68" i="73"/>
  <c r="S68" i="73" s="1"/>
  <c r="AC68" i="73" s="1"/>
  <c r="AB69" i="73" s="1"/>
  <c r="AX69" i="73"/>
  <c r="S69" i="73" s="1"/>
  <c r="AC69" i="73" s="1"/>
  <c r="AB70" i="73" s="1"/>
  <c r="AX70" i="73"/>
  <c r="S70" i="73" s="1"/>
  <c r="AC70" i="73" s="1"/>
  <c r="AB71" i="73" s="1"/>
  <c r="AX71" i="73"/>
  <c r="S71" i="73" s="1"/>
  <c r="AC71" i="73" s="1"/>
  <c r="AB72" i="73" s="1"/>
  <c r="AX72" i="73"/>
  <c r="S72" i="73" s="1"/>
  <c r="AC72" i="73" s="1"/>
  <c r="AB73" i="73" s="1"/>
  <c r="AX73" i="73"/>
  <c r="S73" i="73" s="1"/>
  <c r="AC73" i="73" s="1"/>
  <c r="AB74" i="73" s="1"/>
  <c r="AX74" i="73"/>
  <c r="S74" i="73" s="1"/>
  <c r="AC74" i="73" s="1"/>
  <c r="AB75" i="73" s="1"/>
  <c r="AX75" i="73"/>
  <c r="S75" i="73" s="1"/>
  <c r="AC75" i="73" s="1"/>
  <c r="AB76" i="73" s="1"/>
  <c r="AX76" i="73"/>
  <c r="S76" i="73" s="1"/>
  <c r="AC76" i="73" s="1"/>
  <c r="AB77" i="73" s="1"/>
  <c r="AX77" i="73"/>
  <c r="S77" i="73" s="1"/>
  <c r="AC77" i="73" s="1"/>
  <c r="AB78" i="73" s="1"/>
  <c r="AX78" i="73"/>
  <c r="S78" i="73" s="1"/>
  <c r="AC78" i="73" s="1"/>
  <c r="AB79" i="73" s="1"/>
  <c r="AX79" i="73"/>
  <c r="S79" i="73" s="1"/>
  <c r="AC79" i="73" s="1"/>
  <c r="AB80" i="73" s="1"/>
  <c r="AX80" i="73"/>
  <c r="S80" i="73" s="1"/>
  <c r="AC80" i="73" s="1"/>
  <c r="AB81" i="73" s="1"/>
  <c r="AX81" i="73"/>
  <c r="S81" i="73" s="1"/>
  <c r="AC81" i="73" s="1"/>
  <c r="AB82" i="73" s="1"/>
  <c r="AX82" i="73"/>
  <c r="S82" i="73" s="1"/>
  <c r="AC82" i="73" s="1"/>
  <c r="AB83" i="73" s="1"/>
  <c r="AX83" i="73"/>
  <c r="S83" i="73" s="1"/>
  <c r="AC83" i="73" s="1"/>
  <c r="AB84" i="73" s="1"/>
  <c r="AX84" i="73"/>
  <c r="S84" i="73" s="1"/>
  <c r="AC84" i="73" s="1"/>
  <c r="AB85" i="73" s="1"/>
  <c r="AX85" i="73"/>
  <c r="S85" i="73" s="1"/>
  <c r="AC85" i="73" s="1"/>
  <c r="AB86" i="73" s="1"/>
  <c r="AX86" i="73"/>
  <c r="S86" i="73" s="1"/>
  <c r="AC86" i="73" s="1"/>
  <c r="AB87" i="73" s="1"/>
  <c r="AX87" i="73"/>
  <c r="S87" i="73" s="1"/>
  <c r="AC87" i="73" s="1"/>
  <c r="AB88" i="73" s="1"/>
  <c r="AX88" i="73"/>
  <c r="S88" i="73" s="1"/>
  <c r="AC88" i="73" s="1"/>
  <c r="AB89" i="73" s="1"/>
  <c r="AX89" i="73"/>
  <c r="S89" i="73" s="1"/>
  <c r="AC89" i="73" s="1"/>
  <c r="AB90" i="73" s="1"/>
  <c r="AX90" i="73"/>
  <c r="S90" i="73" s="1"/>
  <c r="AC90" i="73" s="1"/>
  <c r="AB91" i="73" s="1"/>
  <c r="AX91" i="73"/>
  <c r="S91" i="73" s="1"/>
  <c r="AC91" i="73" s="1"/>
  <c r="AB92" i="73" s="1"/>
  <c r="AX92" i="73"/>
  <c r="S92" i="73" s="1"/>
  <c r="AC92" i="73" s="1"/>
  <c r="AB93" i="73" s="1"/>
  <c r="AX96" i="73"/>
  <c r="S96" i="73" s="1"/>
  <c r="AC96" i="73" s="1"/>
  <c r="AB97" i="73" s="1"/>
  <c r="AX94" i="73"/>
  <c r="S94" i="73" s="1"/>
  <c r="AC94" i="73" s="1"/>
  <c r="AB95" i="73" s="1"/>
  <c r="AX95" i="73"/>
  <c r="S95" i="73" s="1"/>
  <c r="AC95" i="73" s="1"/>
  <c r="AB96" i="73" s="1"/>
  <c r="AX93" i="73"/>
  <c r="S93" i="73" s="1"/>
  <c r="AC93" i="73" s="1"/>
  <c r="AB94" i="73" s="1"/>
  <c r="AX97" i="73"/>
  <c r="S97" i="73" s="1"/>
  <c r="AC97" i="73" s="1"/>
  <c r="AB98" i="73" s="1"/>
  <c r="AT100" i="41"/>
  <c r="AS10" i="81"/>
  <c r="AL10" i="81"/>
  <c r="AU10" i="81" s="1"/>
  <c r="Z95" i="29"/>
  <c r="AS77" i="81"/>
  <c r="AL77" i="81"/>
  <c r="AU77" i="81" s="1"/>
  <c r="AS45" i="81"/>
  <c r="AL45" i="81"/>
  <c r="AU45" i="81" s="1"/>
  <c r="AS29" i="81"/>
  <c r="AL29" i="81"/>
  <c r="AU29" i="81" s="1"/>
  <c r="AJ82" i="85"/>
  <c r="AK82" i="85"/>
  <c r="AT82" i="85" s="1"/>
  <c r="AJ64" i="85"/>
  <c r="AK64" i="85"/>
  <c r="AT64" i="85" s="1"/>
  <c r="AJ46" i="85"/>
  <c r="AK46" i="85"/>
  <c r="AT46" i="85" s="1"/>
  <c r="AJ16" i="85"/>
  <c r="AK16" i="85"/>
  <c r="AT16" i="85" s="1"/>
  <c r="AS94" i="81"/>
  <c r="AL94" i="81"/>
  <c r="AU94" i="81" s="1"/>
  <c r="AS51" i="81"/>
  <c r="AL51" i="81"/>
  <c r="AU51" i="81" s="1"/>
  <c r="AS12" i="81"/>
  <c r="AL12" i="81"/>
  <c r="AU12" i="81" s="1"/>
  <c r="AS30" i="81"/>
  <c r="AL30" i="81"/>
  <c r="AU30" i="81" s="1"/>
  <c r="AS48" i="81"/>
  <c r="AL48" i="81"/>
  <c r="AU48" i="81" s="1"/>
  <c r="AS66" i="81"/>
  <c r="AL66" i="81"/>
  <c r="AU66" i="81" s="1"/>
  <c r="AS84" i="81"/>
  <c r="AL84" i="81"/>
  <c r="AU84" i="81" s="1"/>
  <c r="AR97" i="73"/>
  <c r="AS69" i="81"/>
  <c r="AL69" i="81"/>
  <c r="AU69" i="81" s="1"/>
  <c r="AK96" i="85"/>
  <c r="AT96" i="85" s="1"/>
  <c r="AJ96" i="85"/>
  <c r="AJ91" i="85"/>
  <c r="AK91" i="85"/>
  <c r="AT91" i="85" s="1"/>
  <c r="AJ85" i="85"/>
  <c r="AK85" i="85"/>
  <c r="AT85" i="85" s="1"/>
  <c r="AJ79" i="85"/>
  <c r="AK79" i="85"/>
  <c r="AT79" i="85" s="1"/>
  <c r="AJ73" i="85"/>
  <c r="AK73" i="85"/>
  <c r="AT73" i="85" s="1"/>
  <c r="AJ67" i="85"/>
  <c r="AK67" i="85"/>
  <c r="AT67" i="85" s="1"/>
  <c r="AJ61" i="85"/>
  <c r="AK61" i="85"/>
  <c r="AT61" i="85" s="1"/>
  <c r="AJ55" i="85"/>
  <c r="AK55" i="85"/>
  <c r="AT55" i="85" s="1"/>
  <c r="AJ49" i="85"/>
  <c r="AK49" i="85"/>
  <c r="AT49" i="85" s="1"/>
  <c r="AJ43" i="85"/>
  <c r="AK43" i="85"/>
  <c r="AT43" i="85" s="1"/>
  <c r="AJ37" i="85"/>
  <c r="AK37" i="85"/>
  <c r="AT37" i="85" s="1"/>
  <c r="AJ31" i="85"/>
  <c r="AK31" i="85"/>
  <c r="AT31" i="85" s="1"/>
  <c r="AJ25" i="85"/>
  <c r="AK25" i="85"/>
  <c r="AT25" i="85" s="1"/>
  <c r="AK19" i="85"/>
  <c r="AT19" i="85" s="1"/>
  <c r="AJ13" i="85"/>
  <c r="AK13" i="85"/>
  <c r="AT13" i="85" s="1"/>
  <c r="AJ7" i="85"/>
  <c r="AK7" i="85"/>
  <c r="AT7" i="85" s="1"/>
  <c r="AJ7" i="81"/>
  <c r="AK7" i="81"/>
  <c r="AT7" i="81" s="1"/>
  <c r="AS25" i="81"/>
  <c r="AL25" i="81"/>
  <c r="AU25" i="81" s="1"/>
  <c r="AS43" i="81"/>
  <c r="AL43" i="81"/>
  <c r="AU43" i="81" s="1"/>
  <c r="AS61" i="81"/>
  <c r="AL61" i="81"/>
  <c r="AU61" i="81" s="1"/>
  <c r="AS79" i="81"/>
  <c r="AL79" i="81"/>
  <c r="AU79" i="81" s="1"/>
  <c r="AS97" i="81"/>
  <c r="AL97" i="81"/>
  <c r="AU97" i="81" s="1"/>
  <c r="Y92" i="89"/>
  <c r="X92" i="89"/>
  <c r="AS15" i="81"/>
  <c r="AL15" i="81"/>
  <c r="AU15" i="81" s="1"/>
  <c r="AF98" i="73"/>
  <c r="AO98" i="73" s="1"/>
  <c r="AO100" i="73" s="1"/>
  <c r="AE98" i="73"/>
  <c r="AG98" i="73"/>
  <c r="AP98" i="73" s="1"/>
  <c r="AP100" i="73" s="1"/>
  <c r="AC98" i="73"/>
  <c r="AS28" i="81"/>
  <c r="AL28" i="81"/>
  <c r="AU28" i="81" s="1"/>
  <c r="AS46" i="81"/>
  <c r="AL46" i="81"/>
  <c r="AU46" i="81" s="1"/>
  <c r="AS64" i="81"/>
  <c r="AL64" i="81"/>
  <c r="AU64" i="81" s="1"/>
  <c r="AS82" i="81"/>
  <c r="AL82" i="81"/>
  <c r="AU82" i="81" s="1"/>
  <c r="Y97" i="25"/>
  <c r="X97" i="25"/>
  <c r="AN95" i="45"/>
  <c r="AI95" i="45"/>
  <c r="AS93" i="81"/>
  <c r="AL93" i="81"/>
  <c r="AU93" i="81" s="1"/>
  <c r="X98" i="93"/>
  <c r="Y98" i="93"/>
  <c r="AJ97" i="85"/>
  <c r="AK97" i="85"/>
  <c r="AT97" i="85" s="1"/>
  <c r="AK90" i="85"/>
  <c r="AT90" i="85" s="1"/>
  <c r="AJ90" i="85"/>
  <c r="AK84" i="85"/>
  <c r="AT84" i="85" s="1"/>
  <c r="AJ84" i="85"/>
  <c r="AK78" i="85"/>
  <c r="AT78" i="85" s="1"/>
  <c r="AJ78" i="85"/>
  <c r="AK72" i="85"/>
  <c r="AT72" i="85" s="1"/>
  <c r="AJ72" i="85"/>
  <c r="AK66" i="85"/>
  <c r="AT66" i="85" s="1"/>
  <c r="AJ66" i="85"/>
  <c r="AK60" i="85"/>
  <c r="AT60" i="85" s="1"/>
  <c r="AJ60" i="85"/>
  <c r="AK54" i="85"/>
  <c r="AT54" i="85" s="1"/>
  <c r="AJ54" i="85"/>
  <c r="AK48" i="85"/>
  <c r="AT48" i="85" s="1"/>
  <c r="AJ48" i="85"/>
  <c r="AK42" i="85"/>
  <c r="AT42" i="85" s="1"/>
  <c r="AJ42" i="85"/>
  <c r="AK36" i="85"/>
  <c r="AT36" i="85" s="1"/>
  <c r="AJ36" i="85"/>
  <c r="AK30" i="85"/>
  <c r="AT30" i="85" s="1"/>
  <c r="AJ30" i="85"/>
  <c r="AK24" i="85"/>
  <c r="AT24" i="85" s="1"/>
  <c r="AJ24" i="85"/>
  <c r="AX17" i="85"/>
  <c r="S17" i="85" s="1"/>
  <c r="AC17" i="85" s="1"/>
  <c r="AB18" i="85" s="1"/>
  <c r="AX11" i="85"/>
  <c r="S11" i="85" s="1"/>
  <c r="AC11" i="85" s="1"/>
  <c r="AB12" i="85" s="1"/>
  <c r="AS20" i="81"/>
  <c r="AL20" i="81"/>
  <c r="AU20" i="81" s="1"/>
  <c r="AS38" i="81"/>
  <c r="AL38" i="81"/>
  <c r="AU38" i="81" s="1"/>
  <c r="AS56" i="81"/>
  <c r="AL56" i="81"/>
  <c r="AU56" i="81" s="1"/>
  <c r="AS74" i="81"/>
  <c r="AL74" i="81"/>
  <c r="AU74" i="81" s="1"/>
  <c r="AS92" i="81"/>
  <c r="AL92" i="81"/>
  <c r="AU92" i="81" s="1"/>
  <c r="AU100" i="41"/>
  <c r="C11" i="41" s="1"/>
  <c r="AR96" i="33"/>
  <c r="AS63" i="81"/>
  <c r="AL63" i="81"/>
  <c r="AU63" i="81" s="1"/>
  <c r="AX35" i="73" l="1"/>
  <c r="S35" i="73" s="1"/>
  <c r="AC35" i="73" s="1"/>
  <c r="AB36" i="73" s="1"/>
  <c r="AX27" i="73"/>
  <c r="S27" i="73" s="1"/>
  <c r="AC27" i="73" s="1"/>
  <c r="AB28" i="73" s="1"/>
  <c r="AX36" i="73"/>
  <c r="S36" i="73" s="1"/>
  <c r="AC36" i="73" s="1"/>
  <c r="AB37" i="73" s="1"/>
  <c r="AX28" i="73"/>
  <c r="S28" i="73" s="1"/>
  <c r="AC28" i="73" s="1"/>
  <c r="AB29" i="73" s="1"/>
  <c r="AX38" i="73"/>
  <c r="S38" i="73" s="1"/>
  <c r="AC38" i="73" s="1"/>
  <c r="AB39" i="73" s="1"/>
  <c r="AX32" i="73"/>
  <c r="S32" i="73" s="1"/>
  <c r="AC32" i="73" s="1"/>
  <c r="AB33" i="73" s="1"/>
  <c r="AX26" i="73"/>
  <c r="S26" i="73" s="1"/>
  <c r="AC26" i="73" s="1"/>
  <c r="AB27" i="73" s="1"/>
  <c r="Z97" i="25"/>
  <c r="AX37" i="73"/>
  <c r="S37" i="73" s="1"/>
  <c r="AC37" i="73" s="1"/>
  <c r="AB38" i="73" s="1"/>
  <c r="AX31" i="73"/>
  <c r="S31" i="73" s="1"/>
  <c r="AC31" i="73" s="1"/>
  <c r="AB32" i="73" s="1"/>
  <c r="AX25" i="73"/>
  <c r="S25" i="73" s="1"/>
  <c r="AC25" i="73" s="1"/>
  <c r="AB26" i="73" s="1"/>
  <c r="AX17" i="73"/>
  <c r="S17" i="73" s="1"/>
  <c r="AC17" i="73" s="1"/>
  <c r="AB18" i="73" s="1"/>
  <c r="AJ6" i="85"/>
  <c r="AX16" i="73"/>
  <c r="S16" i="73" s="1"/>
  <c r="AC16" i="73" s="1"/>
  <c r="AB17" i="73" s="1"/>
  <c r="AX15" i="73"/>
  <c r="S15" i="73" s="1"/>
  <c r="AC15" i="73" s="1"/>
  <c r="AB16" i="73" s="1"/>
  <c r="Z92" i="89"/>
  <c r="AX20" i="73"/>
  <c r="S20" i="73" s="1"/>
  <c r="AC20" i="73" s="1"/>
  <c r="AB21" i="73" s="1"/>
  <c r="AX19" i="73"/>
  <c r="S19" i="73" s="1"/>
  <c r="AC19" i="73" s="1"/>
  <c r="AB20" i="73" s="1"/>
  <c r="AX21" i="73"/>
  <c r="S21" i="73" s="1"/>
  <c r="AC21" i="73" s="1"/>
  <c r="AB22" i="73" s="1"/>
  <c r="AX14" i="73"/>
  <c r="S14" i="73" s="1"/>
  <c r="AC14" i="73" s="1"/>
  <c r="AB15" i="73" s="1"/>
  <c r="AX13" i="73"/>
  <c r="S13" i="73" s="1"/>
  <c r="AC13" i="73" s="1"/>
  <c r="AB14" i="73" s="1"/>
  <c r="AX11" i="73"/>
  <c r="S11" i="73" s="1"/>
  <c r="AC11" i="73" s="1"/>
  <c r="AB12" i="73" s="1"/>
  <c r="AX10" i="73"/>
  <c r="S10" i="73" s="1"/>
  <c r="AC10" i="73" s="1"/>
  <c r="AB11" i="73" s="1"/>
  <c r="AX9" i="73"/>
  <c r="S9" i="73" s="1"/>
  <c r="AC9" i="73" s="1"/>
  <c r="AB10" i="73" s="1"/>
  <c r="AX8" i="73"/>
  <c r="S8" i="73" s="1"/>
  <c r="AC8" i="73" s="1"/>
  <c r="AB9" i="73" s="1"/>
  <c r="AX7" i="73"/>
  <c r="S7" i="73" s="1"/>
  <c r="AC7" i="73" s="1"/>
  <c r="AB8" i="73" s="1"/>
  <c r="AJ8" i="73" s="1"/>
  <c r="Z96" i="45"/>
  <c r="AX18" i="73"/>
  <c r="S18" i="73" s="1"/>
  <c r="AC18" i="73" s="1"/>
  <c r="AB19" i="73" s="1"/>
  <c r="AX12" i="73"/>
  <c r="S12" i="73" s="1"/>
  <c r="AC12" i="73" s="1"/>
  <c r="AB13" i="73" s="1"/>
  <c r="AX6" i="73"/>
  <c r="S6" i="73" s="1"/>
  <c r="AC6" i="73" s="1"/>
  <c r="AB7" i="73" s="1"/>
  <c r="AX5" i="73"/>
  <c r="S5" i="73" s="1"/>
  <c r="AC5" i="73" s="1"/>
  <c r="AB6" i="73" s="1"/>
  <c r="AB4" i="73"/>
  <c r="AJ3" i="73"/>
  <c r="AF92" i="89"/>
  <c r="AO92" i="89" s="1"/>
  <c r="AG92" i="89"/>
  <c r="AP92" i="89" s="1"/>
  <c r="AE92" i="89"/>
  <c r="W93" i="89"/>
  <c r="AG96" i="45"/>
  <c r="AP96" i="45" s="1"/>
  <c r="AF96" i="45"/>
  <c r="AO96" i="45" s="1"/>
  <c r="W97" i="45"/>
  <c r="AE96" i="45"/>
  <c r="AS30" i="85"/>
  <c r="AL30" i="85"/>
  <c r="AU30" i="85" s="1"/>
  <c r="AS31" i="85"/>
  <c r="AL31" i="85"/>
  <c r="AU31" i="85" s="1"/>
  <c r="AJ94" i="73"/>
  <c r="AK94" i="73"/>
  <c r="AT94" i="73" s="1"/>
  <c r="AJ67" i="73"/>
  <c r="AK67" i="73"/>
  <c r="AT67" i="73" s="1"/>
  <c r="AE97" i="25"/>
  <c r="W98" i="25"/>
  <c r="AG97" i="25"/>
  <c r="AP97" i="25" s="1"/>
  <c r="AF97" i="25"/>
  <c r="AO97" i="25" s="1"/>
  <c r="AS96" i="85"/>
  <c r="AL96" i="85"/>
  <c r="AU96" i="85" s="1"/>
  <c r="AJ88" i="73"/>
  <c r="AK88" i="73"/>
  <c r="AT88" i="73" s="1"/>
  <c r="AJ70" i="73"/>
  <c r="AK70" i="73"/>
  <c r="AT70" i="73" s="1"/>
  <c r="AJ40" i="73"/>
  <c r="AK40" i="73"/>
  <c r="AT40" i="73" s="1"/>
  <c r="AS97" i="85"/>
  <c r="AL97" i="85"/>
  <c r="AU97" i="85" s="1"/>
  <c r="AR95" i="45"/>
  <c r="AJ98" i="73"/>
  <c r="AS98" i="73" s="1"/>
  <c r="AK98" i="73"/>
  <c r="AT98" i="73" s="1"/>
  <c r="AJ92" i="73"/>
  <c r="AK92" i="73"/>
  <c r="AT92" i="73" s="1"/>
  <c r="AJ86" i="73"/>
  <c r="AK86" i="73"/>
  <c r="AT86" i="73" s="1"/>
  <c r="AJ80" i="73"/>
  <c r="AK80" i="73"/>
  <c r="AT80" i="73" s="1"/>
  <c r="AJ74" i="73"/>
  <c r="AK74" i="73"/>
  <c r="AT74" i="73" s="1"/>
  <c r="AJ68" i="73"/>
  <c r="AK68" i="73"/>
  <c r="AT68" i="73" s="1"/>
  <c r="AJ62" i="73"/>
  <c r="AK62" i="73"/>
  <c r="AT62" i="73" s="1"/>
  <c r="AJ56" i="73"/>
  <c r="AK56" i="73"/>
  <c r="AT56" i="73" s="1"/>
  <c r="AJ50" i="73"/>
  <c r="AK50" i="73"/>
  <c r="AT50" i="73" s="1"/>
  <c r="AJ44" i="73"/>
  <c r="AK44" i="73"/>
  <c r="AT44" i="73" s="1"/>
  <c r="AJ38" i="73"/>
  <c r="AK38" i="73"/>
  <c r="AT38" i="73" s="1"/>
  <c r="AJ32" i="73"/>
  <c r="AK32" i="73"/>
  <c r="AT32" i="73" s="1"/>
  <c r="AJ26" i="73"/>
  <c r="AK26" i="73"/>
  <c r="AT26" i="73" s="1"/>
  <c r="AJ20" i="73"/>
  <c r="AK20" i="73"/>
  <c r="AT20" i="73" s="1"/>
  <c r="AJ14" i="73"/>
  <c r="AK14" i="73"/>
  <c r="AT14" i="73" s="1"/>
  <c r="AJ14" i="85"/>
  <c r="AK14" i="85"/>
  <c r="AT14" i="85" s="1"/>
  <c r="AR97" i="93"/>
  <c r="AJ4" i="81"/>
  <c r="AK4" i="81"/>
  <c r="AT4" i="81" s="1"/>
  <c r="AT100" i="81" s="1"/>
  <c r="AS27" i="85"/>
  <c r="AL27" i="85"/>
  <c r="AU27" i="85" s="1"/>
  <c r="AS45" i="85"/>
  <c r="AL45" i="85"/>
  <c r="AU45" i="85" s="1"/>
  <c r="AS63" i="85"/>
  <c r="AL63" i="85"/>
  <c r="AU63" i="85" s="1"/>
  <c r="AS81" i="85"/>
  <c r="AL81" i="85"/>
  <c r="AU81" i="85" s="1"/>
  <c r="AH96" i="45"/>
  <c r="AQ96" i="45" s="1"/>
  <c r="AS6" i="81"/>
  <c r="AL6" i="81"/>
  <c r="AU6" i="81" s="1"/>
  <c r="AJ11" i="85"/>
  <c r="AS29" i="85"/>
  <c r="AL29" i="85"/>
  <c r="AU29" i="85" s="1"/>
  <c r="AS47" i="85"/>
  <c r="AL47" i="85"/>
  <c r="AU47" i="85" s="1"/>
  <c r="AS65" i="85"/>
  <c r="AL65" i="85"/>
  <c r="AU65" i="85" s="1"/>
  <c r="AS83" i="85"/>
  <c r="AL83" i="85"/>
  <c r="AU83" i="85" s="1"/>
  <c r="AH98" i="37"/>
  <c r="AQ98" i="37" s="1"/>
  <c r="AQ100" i="37" s="1"/>
  <c r="AZ3" i="37"/>
  <c r="AX5" i="37" s="1"/>
  <c r="S5" i="37" s="1"/>
  <c r="AC5" i="37" s="1"/>
  <c r="AB6" i="37" s="1"/>
  <c r="AX19" i="37"/>
  <c r="S19" i="37" s="1"/>
  <c r="AC19" i="37" s="1"/>
  <c r="AB20" i="37" s="1"/>
  <c r="AX20" i="37"/>
  <c r="S20" i="37" s="1"/>
  <c r="AC20" i="37" s="1"/>
  <c r="AB21" i="37" s="1"/>
  <c r="AX24" i="37"/>
  <c r="S24" i="37" s="1"/>
  <c r="AC24" i="37" s="1"/>
  <c r="AB25" i="37" s="1"/>
  <c r="AX25" i="37"/>
  <c r="S25" i="37" s="1"/>
  <c r="AC25" i="37" s="1"/>
  <c r="AB26" i="37" s="1"/>
  <c r="AX26" i="37"/>
  <c r="S26" i="37" s="1"/>
  <c r="AC26" i="37" s="1"/>
  <c r="AB27" i="37" s="1"/>
  <c r="AX30" i="37"/>
  <c r="S30" i="37" s="1"/>
  <c r="AC30" i="37" s="1"/>
  <c r="AB31" i="37" s="1"/>
  <c r="AX31" i="37"/>
  <c r="S31" i="37" s="1"/>
  <c r="AC31" i="37" s="1"/>
  <c r="AB32" i="37" s="1"/>
  <c r="AX32" i="37"/>
  <c r="S32" i="37" s="1"/>
  <c r="AC32" i="37" s="1"/>
  <c r="AB33" i="37" s="1"/>
  <c r="AX35" i="37"/>
  <c r="S35" i="37" s="1"/>
  <c r="AC35" i="37" s="1"/>
  <c r="AB36" i="37" s="1"/>
  <c r="AX36" i="37"/>
  <c r="S36" i="37" s="1"/>
  <c r="AC36" i="37" s="1"/>
  <c r="AB37" i="37" s="1"/>
  <c r="AX37" i="37"/>
  <c r="S37" i="37" s="1"/>
  <c r="AC37" i="37" s="1"/>
  <c r="AB38" i="37" s="1"/>
  <c r="AX38" i="37"/>
  <c r="S38" i="37" s="1"/>
  <c r="AC38" i="37" s="1"/>
  <c r="AB39" i="37" s="1"/>
  <c r="AX39" i="37"/>
  <c r="S39" i="37" s="1"/>
  <c r="AC39" i="37" s="1"/>
  <c r="AB40" i="37" s="1"/>
  <c r="AX40" i="37"/>
  <c r="S40" i="37" s="1"/>
  <c r="AC40" i="37" s="1"/>
  <c r="AB41" i="37" s="1"/>
  <c r="AX41" i="37"/>
  <c r="S41" i="37" s="1"/>
  <c r="AC41" i="37" s="1"/>
  <c r="AB42" i="37" s="1"/>
  <c r="AX42" i="37"/>
  <c r="S42" i="37" s="1"/>
  <c r="AC42" i="37" s="1"/>
  <c r="AB43" i="37" s="1"/>
  <c r="AX43" i="37"/>
  <c r="S43" i="37" s="1"/>
  <c r="AC43" i="37" s="1"/>
  <c r="AB44" i="37" s="1"/>
  <c r="AX44" i="37"/>
  <c r="S44" i="37" s="1"/>
  <c r="AC44" i="37" s="1"/>
  <c r="AB45" i="37" s="1"/>
  <c r="AX45" i="37"/>
  <c r="S45" i="37" s="1"/>
  <c r="AC45" i="37" s="1"/>
  <c r="AB46" i="37" s="1"/>
  <c r="AX46" i="37"/>
  <c r="S46" i="37" s="1"/>
  <c r="AC46" i="37" s="1"/>
  <c r="AB47" i="37" s="1"/>
  <c r="AX47" i="37"/>
  <c r="S47" i="37" s="1"/>
  <c r="AC47" i="37" s="1"/>
  <c r="AB48" i="37" s="1"/>
  <c r="AX48" i="37"/>
  <c r="S48" i="37" s="1"/>
  <c r="AC48" i="37" s="1"/>
  <c r="AB49" i="37" s="1"/>
  <c r="AX49" i="37"/>
  <c r="S49" i="37" s="1"/>
  <c r="AC49" i="37" s="1"/>
  <c r="AB50" i="37" s="1"/>
  <c r="AX50" i="37"/>
  <c r="S50" i="37" s="1"/>
  <c r="AC50" i="37" s="1"/>
  <c r="AB51" i="37" s="1"/>
  <c r="AX51" i="37"/>
  <c r="S51" i="37" s="1"/>
  <c r="AC51" i="37" s="1"/>
  <c r="AB52" i="37" s="1"/>
  <c r="AX52" i="37"/>
  <c r="S52" i="37" s="1"/>
  <c r="AC52" i="37" s="1"/>
  <c r="AB53" i="37" s="1"/>
  <c r="AX53" i="37"/>
  <c r="S53" i="37" s="1"/>
  <c r="AC53" i="37" s="1"/>
  <c r="AB54" i="37" s="1"/>
  <c r="AX54" i="37"/>
  <c r="S54" i="37" s="1"/>
  <c r="AC54" i="37" s="1"/>
  <c r="AB55" i="37" s="1"/>
  <c r="AX55" i="37"/>
  <c r="S55" i="37" s="1"/>
  <c r="AC55" i="37" s="1"/>
  <c r="AB56" i="37" s="1"/>
  <c r="AX56" i="37"/>
  <c r="S56" i="37" s="1"/>
  <c r="AC56" i="37" s="1"/>
  <c r="AB57" i="37" s="1"/>
  <c r="AX57" i="37"/>
  <c r="S57" i="37" s="1"/>
  <c r="AC57" i="37" s="1"/>
  <c r="AB58" i="37" s="1"/>
  <c r="AX58" i="37"/>
  <c r="S58" i="37" s="1"/>
  <c r="AC58" i="37" s="1"/>
  <c r="AB59" i="37" s="1"/>
  <c r="AX59" i="37"/>
  <c r="S59" i="37" s="1"/>
  <c r="AC59" i="37" s="1"/>
  <c r="AB60" i="37" s="1"/>
  <c r="AX60" i="37"/>
  <c r="S60" i="37" s="1"/>
  <c r="AC60" i="37" s="1"/>
  <c r="AB61" i="37" s="1"/>
  <c r="AX61" i="37"/>
  <c r="S61" i="37" s="1"/>
  <c r="AC61" i="37" s="1"/>
  <c r="AB62" i="37" s="1"/>
  <c r="AX62" i="37"/>
  <c r="S62" i="37" s="1"/>
  <c r="AC62" i="37" s="1"/>
  <c r="AB63" i="37" s="1"/>
  <c r="AX63" i="37"/>
  <c r="S63" i="37" s="1"/>
  <c r="AC63" i="37" s="1"/>
  <c r="AB64" i="37" s="1"/>
  <c r="AX64" i="37"/>
  <c r="S64" i="37" s="1"/>
  <c r="AC64" i="37" s="1"/>
  <c r="AB65" i="37" s="1"/>
  <c r="AX65" i="37"/>
  <c r="S65" i="37" s="1"/>
  <c r="AC65" i="37" s="1"/>
  <c r="AB66" i="37" s="1"/>
  <c r="AX66" i="37"/>
  <c r="S66" i="37" s="1"/>
  <c r="AC66" i="37" s="1"/>
  <c r="AB67" i="37" s="1"/>
  <c r="AX67" i="37"/>
  <c r="S67" i="37" s="1"/>
  <c r="AC67" i="37" s="1"/>
  <c r="AB68" i="37" s="1"/>
  <c r="AX68" i="37"/>
  <c r="S68" i="37" s="1"/>
  <c r="AC68" i="37" s="1"/>
  <c r="AB69" i="37" s="1"/>
  <c r="AX69" i="37"/>
  <c r="S69" i="37" s="1"/>
  <c r="AC69" i="37" s="1"/>
  <c r="AB70" i="37" s="1"/>
  <c r="AX70" i="37"/>
  <c r="S70" i="37" s="1"/>
  <c r="AC70" i="37" s="1"/>
  <c r="AB71" i="37" s="1"/>
  <c r="AX71" i="37"/>
  <c r="S71" i="37" s="1"/>
  <c r="AC71" i="37" s="1"/>
  <c r="AB72" i="37" s="1"/>
  <c r="AX72" i="37"/>
  <c r="S72" i="37" s="1"/>
  <c r="AC72" i="37" s="1"/>
  <c r="AB73" i="37" s="1"/>
  <c r="AX73" i="37"/>
  <c r="S73" i="37" s="1"/>
  <c r="AC73" i="37" s="1"/>
  <c r="AB74" i="37" s="1"/>
  <c r="AX74" i="37"/>
  <c r="S74" i="37" s="1"/>
  <c r="AC74" i="37" s="1"/>
  <c r="AB75" i="37" s="1"/>
  <c r="AX75" i="37"/>
  <c r="S75" i="37" s="1"/>
  <c r="AC75" i="37" s="1"/>
  <c r="AB76" i="37" s="1"/>
  <c r="AX76" i="37"/>
  <c r="S76" i="37" s="1"/>
  <c r="AC76" i="37" s="1"/>
  <c r="AB77" i="37" s="1"/>
  <c r="AX77" i="37"/>
  <c r="S77" i="37" s="1"/>
  <c r="AC77" i="37" s="1"/>
  <c r="AB78" i="37" s="1"/>
  <c r="AX78" i="37"/>
  <c r="S78" i="37" s="1"/>
  <c r="AC78" i="37" s="1"/>
  <c r="AB79" i="37" s="1"/>
  <c r="AX79" i="37"/>
  <c r="S79" i="37" s="1"/>
  <c r="AC79" i="37" s="1"/>
  <c r="AB80" i="37" s="1"/>
  <c r="AX80" i="37"/>
  <c r="S80" i="37" s="1"/>
  <c r="AC80" i="37" s="1"/>
  <c r="AB81" i="37" s="1"/>
  <c r="AX81" i="37"/>
  <c r="S81" i="37" s="1"/>
  <c r="AC81" i="37" s="1"/>
  <c r="AB82" i="37" s="1"/>
  <c r="AX82" i="37"/>
  <c r="S82" i="37" s="1"/>
  <c r="AC82" i="37" s="1"/>
  <c r="AB83" i="37" s="1"/>
  <c r="AX83" i="37"/>
  <c r="S83" i="37" s="1"/>
  <c r="AC83" i="37" s="1"/>
  <c r="AB84" i="37" s="1"/>
  <c r="AX84" i="37"/>
  <c r="S84" i="37" s="1"/>
  <c r="AC84" i="37" s="1"/>
  <c r="AB85" i="37" s="1"/>
  <c r="AX85" i="37"/>
  <c r="S85" i="37" s="1"/>
  <c r="AC85" i="37" s="1"/>
  <c r="AB86" i="37" s="1"/>
  <c r="AX86" i="37"/>
  <c r="S86" i="37" s="1"/>
  <c r="AC86" i="37" s="1"/>
  <c r="AB87" i="37" s="1"/>
  <c r="AX87" i="37"/>
  <c r="S87" i="37" s="1"/>
  <c r="AC87" i="37" s="1"/>
  <c r="AB88" i="37" s="1"/>
  <c r="AX88" i="37"/>
  <c r="S88" i="37" s="1"/>
  <c r="AC88" i="37" s="1"/>
  <c r="AB89" i="37" s="1"/>
  <c r="AX89" i="37"/>
  <c r="S89" i="37" s="1"/>
  <c r="AC89" i="37" s="1"/>
  <c r="AB90" i="37" s="1"/>
  <c r="AX90" i="37"/>
  <c r="S90" i="37" s="1"/>
  <c r="AC90" i="37" s="1"/>
  <c r="AB91" i="37" s="1"/>
  <c r="AX91" i="37"/>
  <c r="S91" i="37" s="1"/>
  <c r="AC91" i="37" s="1"/>
  <c r="AB92" i="37" s="1"/>
  <c r="AX92" i="37"/>
  <c r="S92" i="37" s="1"/>
  <c r="AC92" i="37" s="1"/>
  <c r="AB93" i="37" s="1"/>
  <c r="AX93" i="37"/>
  <c r="S93" i="37" s="1"/>
  <c r="AC93" i="37" s="1"/>
  <c r="AB94" i="37" s="1"/>
  <c r="AX95" i="37"/>
  <c r="S95" i="37" s="1"/>
  <c r="AC95" i="37" s="1"/>
  <c r="AB96" i="37" s="1"/>
  <c r="AX96" i="37"/>
  <c r="S96" i="37" s="1"/>
  <c r="AC96" i="37" s="1"/>
  <c r="AB97" i="37" s="1"/>
  <c r="AX94" i="37"/>
  <c r="S94" i="37" s="1"/>
  <c r="AC94" i="37" s="1"/>
  <c r="AB95" i="37" s="1"/>
  <c r="AX97" i="37"/>
  <c r="S97" i="37" s="1"/>
  <c r="AC97" i="37" s="1"/>
  <c r="AB98" i="37" s="1"/>
  <c r="AS84" i="85"/>
  <c r="AL84" i="85"/>
  <c r="AU84" i="85" s="1"/>
  <c r="AJ91" i="73"/>
  <c r="AK91" i="73"/>
  <c r="AT91" i="73" s="1"/>
  <c r="AJ79" i="73"/>
  <c r="AK79" i="73"/>
  <c r="AT79" i="73" s="1"/>
  <c r="AJ49" i="73"/>
  <c r="AK49" i="73"/>
  <c r="AT49" i="73" s="1"/>
  <c r="AJ37" i="73"/>
  <c r="AK37" i="73"/>
  <c r="AT37" i="73" s="1"/>
  <c r="AJ25" i="73"/>
  <c r="AK25" i="73"/>
  <c r="AT25" i="73" s="1"/>
  <c r="AJ13" i="73"/>
  <c r="AK13" i="73"/>
  <c r="AT13" i="73" s="1"/>
  <c r="AJ20" i="85"/>
  <c r="AK20" i="85"/>
  <c r="AT20" i="85" s="1"/>
  <c r="AS74" i="85"/>
  <c r="AL74" i="85"/>
  <c r="AU74" i="85" s="1"/>
  <c r="AS5" i="85"/>
  <c r="AL5" i="85"/>
  <c r="AU5" i="85" s="1"/>
  <c r="AB4" i="85"/>
  <c r="AJ3" i="85"/>
  <c r="AS95" i="85"/>
  <c r="AL95" i="85"/>
  <c r="AU95" i="85" s="1"/>
  <c r="AF98" i="37"/>
  <c r="AO98" i="37" s="1"/>
  <c r="AO100" i="37" s="1"/>
  <c r="AE98" i="37"/>
  <c r="AG98" i="37"/>
  <c r="AP98" i="37" s="1"/>
  <c r="AP100" i="37" s="1"/>
  <c r="AC98" i="37"/>
  <c r="AH98" i="93"/>
  <c r="AQ98" i="93" s="1"/>
  <c r="AQ100" i="93" s="1"/>
  <c r="AZ3" i="93"/>
  <c r="AX5" i="93" s="1"/>
  <c r="S5" i="93" s="1"/>
  <c r="AC5" i="93" s="1"/>
  <c r="AB6" i="93" s="1"/>
  <c r="AH97" i="25"/>
  <c r="AQ97" i="25" s="1"/>
  <c r="AG95" i="29"/>
  <c r="AP95" i="29" s="1"/>
  <c r="AF95" i="29"/>
  <c r="AO95" i="29" s="1"/>
  <c r="AE95" i="29"/>
  <c r="W96" i="29"/>
  <c r="AK96" i="73"/>
  <c r="AT96" i="73" s="1"/>
  <c r="AJ96" i="73"/>
  <c r="AK90" i="73"/>
  <c r="AT90" i="73" s="1"/>
  <c r="AJ90" i="73"/>
  <c r="AK84" i="73"/>
  <c r="AT84" i="73" s="1"/>
  <c r="AJ84" i="73"/>
  <c r="AK78" i="73"/>
  <c r="AT78" i="73" s="1"/>
  <c r="AJ78" i="73"/>
  <c r="AK72" i="73"/>
  <c r="AT72" i="73" s="1"/>
  <c r="AJ72" i="73"/>
  <c r="AK66" i="73"/>
  <c r="AT66" i="73" s="1"/>
  <c r="AJ66" i="73"/>
  <c r="AK60" i="73"/>
  <c r="AT60" i="73" s="1"/>
  <c r="AJ60" i="73"/>
  <c r="AK54" i="73"/>
  <c r="AT54" i="73" s="1"/>
  <c r="AJ54" i="73"/>
  <c r="AK48" i="73"/>
  <c r="AT48" i="73" s="1"/>
  <c r="AJ48" i="73"/>
  <c r="AK42" i="73"/>
  <c r="AT42" i="73" s="1"/>
  <c r="AJ42" i="73"/>
  <c r="AK36" i="73"/>
  <c r="AT36" i="73" s="1"/>
  <c r="AJ36" i="73"/>
  <c r="AK30" i="73"/>
  <c r="AT30" i="73" s="1"/>
  <c r="AJ30" i="73"/>
  <c r="AK24" i="73"/>
  <c r="AT24" i="73" s="1"/>
  <c r="AJ24" i="73"/>
  <c r="AK18" i="73"/>
  <c r="AT18" i="73" s="1"/>
  <c r="AJ18" i="73"/>
  <c r="AK12" i="73"/>
  <c r="AT12" i="73" s="1"/>
  <c r="AJ12" i="73"/>
  <c r="AK6" i="73"/>
  <c r="AT6" i="73" s="1"/>
  <c r="AJ6" i="73"/>
  <c r="AJ9" i="85"/>
  <c r="AK9" i="85"/>
  <c r="AT9" i="85" s="1"/>
  <c r="AS33" i="85"/>
  <c r="AL33" i="85"/>
  <c r="AU33" i="85" s="1"/>
  <c r="AS51" i="85"/>
  <c r="AL51" i="85"/>
  <c r="AU51" i="85" s="1"/>
  <c r="AS69" i="85"/>
  <c r="AL69" i="85"/>
  <c r="AU69" i="85" s="1"/>
  <c r="AS87" i="85"/>
  <c r="AL87" i="85"/>
  <c r="AU87" i="85" s="1"/>
  <c r="AR96" i="25"/>
  <c r="AJ17" i="85"/>
  <c r="AS35" i="85"/>
  <c r="AL35" i="85"/>
  <c r="AU35" i="85" s="1"/>
  <c r="AS53" i="85"/>
  <c r="AL53" i="85"/>
  <c r="AU53" i="85" s="1"/>
  <c r="AS71" i="85"/>
  <c r="AL71" i="85"/>
  <c r="AU71" i="85" s="1"/>
  <c r="AS89" i="85"/>
  <c r="AL89" i="85"/>
  <c r="AU89" i="85" s="1"/>
  <c r="AS49" i="85"/>
  <c r="AL49" i="85"/>
  <c r="AU49" i="85" s="1"/>
  <c r="AS85" i="85"/>
  <c r="AL85" i="85"/>
  <c r="AU85" i="85" s="1"/>
  <c r="AJ85" i="73"/>
  <c r="AK85" i="73"/>
  <c r="AT85" i="73" s="1"/>
  <c r="AJ61" i="73"/>
  <c r="AK61" i="73"/>
  <c r="AT61" i="73" s="1"/>
  <c r="AJ43" i="73"/>
  <c r="AK43" i="73"/>
  <c r="AT43" i="73" s="1"/>
  <c r="AJ31" i="73"/>
  <c r="AK31" i="73"/>
  <c r="AT31" i="73" s="1"/>
  <c r="AJ19" i="73"/>
  <c r="AK19" i="73"/>
  <c r="AT19" i="73" s="1"/>
  <c r="AK7" i="73"/>
  <c r="AT7" i="73" s="1"/>
  <c r="AS38" i="85"/>
  <c r="AL38" i="85"/>
  <c r="AU38" i="85" s="1"/>
  <c r="AS56" i="85"/>
  <c r="AL56" i="85"/>
  <c r="AU56" i="85" s="1"/>
  <c r="AS92" i="85"/>
  <c r="AL92" i="85"/>
  <c r="AU92" i="85" s="1"/>
  <c r="AS52" i="85"/>
  <c r="AL52" i="85"/>
  <c r="AU52" i="85" s="1"/>
  <c r="AS34" i="85"/>
  <c r="AL34" i="85"/>
  <c r="AU34" i="85" s="1"/>
  <c r="AJ12" i="85"/>
  <c r="AK12" i="85"/>
  <c r="AT12" i="85" s="1"/>
  <c r="AS36" i="85"/>
  <c r="AL36" i="85"/>
  <c r="AU36" i="85" s="1"/>
  <c r="AS54" i="85"/>
  <c r="AL54" i="85"/>
  <c r="AU54" i="85" s="1"/>
  <c r="AS72" i="85"/>
  <c r="AL72" i="85"/>
  <c r="AU72" i="85" s="1"/>
  <c r="AS90" i="85"/>
  <c r="AL90" i="85"/>
  <c r="AU90" i="85" s="1"/>
  <c r="Z98" i="93"/>
  <c r="AI98" i="73"/>
  <c r="AN98" i="73"/>
  <c r="AN100" i="73" s="1"/>
  <c r="AS7" i="81"/>
  <c r="AL7" i="81"/>
  <c r="AU7" i="81" s="1"/>
  <c r="AJ19" i="85"/>
  <c r="AS37" i="85"/>
  <c r="AL37" i="85"/>
  <c r="AU37" i="85" s="1"/>
  <c r="AS55" i="85"/>
  <c r="AL55" i="85"/>
  <c r="AU55" i="85" s="1"/>
  <c r="AS73" i="85"/>
  <c r="AL73" i="85"/>
  <c r="AU73" i="85" s="1"/>
  <c r="AS91" i="85"/>
  <c r="AL91" i="85"/>
  <c r="AU91" i="85" s="1"/>
  <c r="AS46" i="85"/>
  <c r="AL46" i="85"/>
  <c r="AU46" i="85" s="1"/>
  <c r="AJ95" i="73"/>
  <c r="AK95" i="73"/>
  <c r="AT95" i="73" s="1"/>
  <c r="AJ89" i="73"/>
  <c r="AK89" i="73"/>
  <c r="AT89" i="73" s="1"/>
  <c r="AJ83" i="73"/>
  <c r="AK83" i="73"/>
  <c r="AT83" i="73" s="1"/>
  <c r="AJ77" i="73"/>
  <c r="AK77" i="73"/>
  <c r="AT77" i="73" s="1"/>
  <c r="AJ71" i="73"/>
  <c r="AK71" i="73"/>
  <c r="AT71" i="73" s="1"/>
  <c r="AJ65" i="73"/>
  <c r="AK65" i="73"/>
  <c r="AT65" i="73" s="1"/>
  <c r="AJ59" i="73"/>
  <c r="AK59" i="73"/>
  <c r="AT59" i="73" s="1"/>
  <c r="AJ53" i="73"/>
  <c r="AK53" i="73"/>
  <c r="AT53" i="73" s="1"/>
  <c r="AJ47" i="73"/>
  <c r="AK47" i="73"/>
  <c r="AT47" i="73" s="1"/>
  <c r="AJ41" i="73"/>
  <c r="AK41" i="73"/>
  <c r="AT41" i="73" s="1"/>
  <c r="AJ35" i="73"/>
  <c r="AK35" i="73"/>
  <c r="AT35" i="73" s="1"/>
  <c r="AJ29" i="73"/>
  <c r="AK29" i="73"/>
  <c r="AT29" i="73" s="1"/>
  <c r="AJ23" i="73"/>
  <c r="AK23" i="73"/>
  <c r="AT23" i="73" s="1"/>
  <c r="AJ17" i="73"/>
  <c r="AK17" i="73"/>
  <c r="AT17" i="73" s="1"/>
  <c r="AK11" i="73"/>
  <c r="AT11" i="73" s="1"/>
  <c r="AJ11" i="73"/>
  <c r="AS26" i="85"/>
  <c r="AL26" i="85"/>
  <c r="AU26" i="85" s="1"/>
  <c r="AS44" i="85"/>
  <c r="AL44" i="85"/>
  <c r="AU44" i="85" s="1"/>
  <c r="AS62" i="85"/>
  <c r="AL62" i="85"/>
  <c r="AU62" i="85" s="1"/>
  <c r="AS80" i="85"/>
  <c r="AL80" i="85"/>
  <c r="AU80" i="85" s="1"/>
  <c r="AS22" i="85"/>
  <c r="AL22" i="85"/>
  <c r="AU22" i="85" s="1"/>
  <c r="AS70" i="85"/>
  <c r="AL70" i="85"/>
  <c r="AU70" i="85" s="1"/>
  <c r="AR97" i="37"/>
  <c r="AJ15" i="85"/>
  <c r="AK15" i="85"/>
  <c r="AT15" i="85" s="1"/>
  <c r="AN97" i="33"/>
  <c r="AI97" i="33"/>
  <c r="AS10" i="85"/>
  <c r="AL10" i="85"/>
  <c r="AU10" i="85" s="1"/>
  <c r="AS58" i="85"/>
  <c r="AL58" i="85"/>
  <c r="AU58" i="85" s="1"/>
  <c r="AL98" i="85"/>
  <c r="AU98" i="85" s="1"/>
  <c r="AR98" i="85"/>
  <c r="AR100" i="85" s="1"/>
  <c r="AS48" i="85"/>
  <c r="AL48" i="85"/>
  <c r="AU48" i="85" s="1"/>
  <c r="AS13" i="85"/>
  <c r="AL13" i="85"/>
  <c r="AU13" i="85" s="1"/>
  <c r="AS16" i="85"/>
  <c r="AL16" i="85"/>
  <c r="AU16" i="85" s="1"/>
  <c r="AJ73" i="73"/>
  <c r="AK73" i="73"/>
  <c r="AT73" i="73" s="1"/>
  <c r="AJ97" i="73"/>
  <c r="AK97" i="73"/>
  <c r="AT97" i="73" s="1"/>
  <c r="AJ76" i="73"/>
  <c r="AK76" i="73"/>
  <c r="AT76" i="73" s="1"/>
  <c r="AJ58" i="73"/>
  <c r="AK58" i="73"/>
  <c r="AT58" i="73" s="1"/>
  <c r="AJ52" i="73"/>
  <c r="AK52" i="73"/>
  <c r="AT52" i="73" s="1"/>
  <c r="AJ34" i="73"/>
  <c r="AK34" i="73"/>
  <c r="AT34" i="73" s="1"/>
  <c r="AJ28" i="73"/>
  <c r="AK28" i="73"/>
  <c r="AT28" i="73" s="1"/>
  <c r="AJ22" i="73"/>
  <c r="AK22" i="73"/>
  <c r="AT22" i="73" s="1"/>
  <c r="AJ16" i="73"/>
  <c r="AK16" i="73"/>
  <c r="AT16" i="73" s="1"/>
  <c r="AJ10" i="73"/>
  <c r="AK10" i="73"/>
  <c r="AT10" i="73" s="1"/>
  <c r="AX4" i="73"/>
  <c r="S4" i="73" s="1"/>
  <c r="AC4" i="73" s="1"/>
  <c r="AB5" i="73" s="1"/>
  <c r="AS21" i="85"/>
  <c r="AL21" i="85"/>
  <c r="AU21" i="85" s="1"/>
  <c r="AS39" i="85"/>
  <c r="AL39" i="85"/>
  <c r="AU39" i="85" s="1"/>
  <c r="AS57" i="85"/>
  <c r="AL57" i="85"/>
  <c r="AU57" i="85" s="1"/>
  <c r="AS75" i="85"/>
  <c r="AL75" i="85"/>
  <c r="AU75" i="85" s="1"/>
  <c r="AS93" i="85"/>
  <c r="AL93" i="85"/>
  <c r="AU93" i="85" s="1"/>
  <c r="AS23" i="85"/>
  <c r="AL23" i="85"/>
  <c r="AU23" i="85" s="1"/>
  <c r="AS41" i="85"/>
  <c r="AL41" i="85"/>
  <c r="AU41" i="85" s="1"/>
  <c r="AS59" i="85"/>
  <c r="AL59" i="85"/>
  <c r="AU59" i="85" s="1"/>
  <c r="AS77" i="85"/>
  <c r="AL77" i="85"/>
  <c r="AU77" i="85" s="1"/>
  <c r="AS94" i="85"/>
  <c r="AL94" i="85"/>
  <c r="AU94" i="85" s="1"/>
  <c r="AS6" i="85"/>
  <c r="AL6" i="85"/>
  <c r="AU6" i="85" s="1"/>
  <c r="AS66" i="85"/>
  <c r="AL66" i="85"/>
  <c r="AU66" i="85" s="1"/>
  <c r="AH92" i="89"/>
  <c r="AQ92" i="89" s="1"/>
  <c r="AS67" i="85"/>
  <c r="AL67" i="85"/>
  <c r="AU67" i="85" s="1"/>
  <c r="AS82" i="85"/>
  <c r="AL82" i="85"/>
  <c r="AU82" i="85" s="1"/>
  <c r="AJ55" i="73"/>
  <c r="AK55" i="73"/>
  <c r="AT55" i="73" s="1"/>
  <c r="AJ18" i="85"/>
  <c r="AK18" i="85"/>
  <c r="AT18" i="85" s="1"/>
  <c r="AJ82" i="73"/>
  <c r="AK82" i="73"/>
  <c r="AT82" i="73" s="1"/>
  <c r="AJ64" i="73"/>
  <c r="AK64" i="73"/>
  <c r="AT64" i="73" s="1"/>
  <c r="AJ46" i="73"/>
  <c r="AK46" i="73"/>
  <c r="AT46" i="73" s="1"/>
  <c r="AS24" i="85"/>
  <c r="AL24" i="85"/>
  <c r="AU24" i="85" s="1"/>
  <c r="AS42" i="85"/>
  <c r="AL42" i="85"/>
  <c r="AU42" i="85" s="1"/>
  <c r="AS60" i="85"/>
  <c r="AL60" i="85"/>
  <c r="AU60" i="85" s="1"/>
  <c r="AS78" i="85"/>
  <c r="AL78" i="85"/>
  <c r="AU78" i="85" s="1"/>
  <c r="AS7" i="85"/>
  <c r="AL7" i="85"/>
  <c r="AU7" i="85" s="1"/>
  <c r="AS25" i="85"/>
  <c r="AL25" i="85"/>
  <c r="AU25" i="85" s="1"/>
  <c r="AS43" i="85"/>
  <c r="AL43" i="85"/>
  <c r="AU43" i="85" s="1"/>
  <c r="AS61" i="85"/>
  <c r="AL61" i="85"/>
  <c r="AU61" i="85" s="1"/>
  <c r="AS79" i="85"/>
  <c r="AL79" i="85"/>
  <c r="AU79" i="85" s="1"/>
  <c r="AS64" i="85"/>
  <c r="AL64" i="85"/>
  <c r="AU64" i="85" s="1"/>
  <c r="AK93" i="73"/>
  <c r="AT93" i="73" s="1"/>
  <c r="AJ93" i="73"/>
  <c r="AK87" i="73"/>
  <c r="AT87" i="73" s="1"/>
  <c r="AJ87" i="73"/>
  <c r="AK81" i="73"/>
  <c r="AT81" i="73" s="1"/>
  <c r="AJ81" i="73"/>
  <c r="AK75" i="73"/>
  <c r="AT75" i="73" s="1"/>
  <c r="AJ75" i="73"/>
  <c r="AK69" i="73"/>
  <c r="AT69" i="73" s="1"/>
  <c r="AJ69" i="73"/>
  <c r="AK63" i="73"/>
  <c r="AT63" i="73" s="1"/>
  <c r="AJ63" i="73"/>
  <c r="AK57" i="73"/>
  <c r="AT57" i="73" s="1"/>
  <c r="AJ57" i="73"/>
  <c r="AK51" i="73"/>
  <c r="AT51" i="73" s="1"/>
  <c r="AJ51" i="73"/>
  <c r="AK45" i="73"/>
  <c r="AT45" i="73" s="1"/>
  <c r="AJ45" i="73"/>
  <c r="AK39" i="73"/>
  <c r="AT39" i="73" s="1"/>
  <c r="AJ39" i="73"/>
  <c r="AK33" i="73"/>
  <c r="AT33" i="73" s="1"/>
  <c r="AJ33" i="73"/>
  <c r="AK27" i="73"/>
  <c r="AT27" i="73" s="1"/>
  <c r="AJ27" i="73"/>
  <c r="AK21" i="73"/>
  <c r="AT21" i="73" s="1"/>
  <c r="AJ21" i="73"/>
  <c r="AK15" i="73"/>
  <c r="AT15" i="73" s="1"/>
  <c r="AJ15" i="73"/>
  <c r="AJ9" i="73"/>
  <c r="AK9" i="73"/>
  <c r="AT9" i="73" s="1"/>
  <c r="AJ8" i="85"/>
  <c r="AK8" i="85"/>
  <c r="AT8" i="85" s="1"/>
  <c r="AS32" i="85"/>
  <c r="AL32" i="85"/>
  <c r="AU32" i="85" s="1"/>
  <c r="AS50" i="85"/>
  <c r="AL50" i="85"/>
  <c r="AU50" i="85" s="1"/>
  <c r="AS68" i="85"/>
  <c r="AL68" i="85"/>
  <c r="AU68" i="85" s="1"/>
  <c r="AS86" i="85"/>
  <c r="AL86" i="85"/>
  <c r="AU86" i="85" s="1"/>
  <c r="AS40" i="85"/>
  <c r="AL40" i="85"/>
  <c r="AU40" i="85" s="1"/>
  <c r="AS88" i="85"/>
  <c r="AL88" i="85"/>
  <c r="AU88" i="85" s="1"/>
  <c r="AS3" i="81"/>
  <c r="AL3" i="81"/>
  <c r="AU3" i="81" s="1"/>
  <c r="AR91" i="89"/>
  <c r="X98" i="33"/>
  <c r="Y98" i="33"/>
  <c r="AS28" i="85"/>
  <c r="AL28" i="85"/>
  <c r="AU28" i="85" s="1"/>
  <c r="AS76" i="85"/>
  <c r="AL76" i="85"/>
  <c r="AU76" i="85" s="1"/>
  <c r="AX18" i="37" l="1"/>
  <c r="S18" i="37" s="1"/>
  <c r="AC18" i="37" s="1"/>
  <c r="AB19" i="37" s="1"/>
  <c r="AX29" i="37"/>
  <c r="S29" i="37" s="1"/>
  <c r="AC29" i="37" s="1"/>
  <c r="AB30" i="37" s="1"/>
  <c r="AX23" i="37"/>
  <c r="S23" i="37" s="1"/>
  <c r="AC23" i="37" s="1"/>
  <c r="AB24" i="37" s="1"/>
  <c r="AX15" i="37"/>
  <c r="S15" i="37" s="1"/>
  <c r="AC15" i="37" s="1"/>
  <c r="AB16" i="37" s="1"/>
  <c r="AX34" i="37"/>
  <c r="S34" i="37" s="1"/>
  <c r="AC34" i="37" s="1"/>
  <c r="AB35" i="37" s="1"/>
  <c r="AX28" i="37"/>
  <c r="S28" i="37" s="1"/>
  <c r="AC28" i="37" s="1"/>
  <c r="AB29" i="37" s="1"/>
  <c r="AX22" i="37"/>
  <c r="S22" i="37" s="1"/>
  <c r="AC22" i="37" s="1"/>
  <c r="AB23" i="37" s="1"/>
  <c r="AX12" i="37"/>
  <c r="S12" i="37" s="1"/>
  <c r="AC12" i="37" s="1"/>
  <c r="AB13" i="37" s="1"/>
  <c r="Z98" i="33"/>
  <c r="AX33" i="37"/>
  <c r="S33" i="37" s="1"/>
  <c r="AC33" i="37" s="1"/>
  <c r="AB34" i="37" s="1"/>
  <c r="AX27" i="37"/>
  <c r="S27" i="37" s="1"/>
  <c r="AC27" i="37" s="1"/>
  <c r="AB28" i="37" s="1"/>
  <c r="AX21" i="37"/>
  <c r="S21" i="37" s="1"/>
  <c r="AC21" i="37" s="1"/>
  <c r="AB22" i="37" s="1"/>
  <c r="AX11" i="37"/>
  <c r="S11" i="37" s="1"/>
  <c r="AC11" i="37" s="1"/>
  <c r="AB12" i="37" s="1"/>
  <c r="AX94" i="93"/>
  <c r="S94" i="93" s="1"/>
  <c r="AC94" i="93" s="1"/>
  <c r="AB95" i="93" s="1"/>
  <c r="AJ7" i="73"/>
  <c r="AX17" i="37"/>
  <c r="S17" i="37" s="1"/>
  <c r="AC17" i="37" s="1"/>
  <c r="AB18" i="37" s="1"/>
  <c r="AK8" i="73"/>
  <c r="AT8" i="73" s="1"/>
  <c r="AX87" i="93"/>
  <c r="S87" i="93" s="1"/>
  <c r="AC87" i="93" s="1"/>
  <c r="AB88" i="93" s="1"/>
  <c r="AX10" i="37"/>
  <c r="S10" i="37" s="1"/>
  <c r="AC10" i="37" s="1"/>
  <c r="AB11" i="37" s="1"/>
  <c r="AX81" i="93"/>
  <c r="S81" i="93" s="1"/>
  <c r="AC81" i="93" s="1"/>
  <c r="AB82" i="93" s="1"/>
  <c r="AX75" i="93"/>
  <c r="S75" i="93" s="1"/>
  <c r="AC75" i="93" s="1"/>
  <c r="AB76" i="93" s="1"/>
  <c r="AX16" i="37"/>
  <c r="S16" i="37" s="1"/>
  <c r="AC16" i="37" s="1"/>
  <c r="AB17" i="37" s="1"/>
  <c r="AX51" i="93"/>
  <c r="S51" i="93" s="1"/>
  <c r="AC51" i="93" s="1"/>
  <c r="AB52" i="93" s="1"/>
  <c r="AX45" i="93"/>
  <c r="S45" i="93" s="1"/>
  <c r="AC45" i="93" s="1"/>
  <c r="AB46" i="93" s="1"/>
  <c r="AX15" i="93"/>
  <c r="S15" i="93" s="1"/>
  <c r="AC15" i="93" s="1"/>
  <c r="AB16" i="93" s="1"/>
  <c r="AX39" i="93"/>
  <c r="S39" i="93" s="1"/>
  <c r="AC39" i="93" s="1"/>
  <c r="AB40" i="93" s="1"/>
  <c r="AX69" i="93"/>
  <c r="S69" i="93" s="1"/>
  <c r="AC69" i="93" s="1"/>
  <c r="AB70" i="93" s="1"/>
  <c r="AX33" i="93"/>
  <c r="S33" i="93" s="1"/>
  <c r="AC33" i="93" s="1"/>
  <c r="AB34" i="93" s="1"/>
  <c r="AX63" i="93"/>
  <c r="S63" i="93" s="1"/>
  <c r="AC63" i="93" s="1"/>
  <c r="AB64" i="93" s="1"/>
  <c r="AX27" i="93"/>
  <c r="S27" i="93" s="1"/>
  <c r="AC27" i="93" s="1"/>
  <c r="AB28" i="93" s="1"/>
  <c r="AX57" i="93"/>
  <c r="S57" i="93" s="1"/>
  <c r="AC57" i="93" s="1"/>
  <c r="AB58" i="93" s="1"/>
  <c r="AX21" i="93"/>
  <c r="S21" i="93" s="1"/>
  <c r="AC21" i="93" s="1"/>
  <c r="AB22" i="93" s="1"/>
  <c r="AK22" i="93" s="1"/>
  <c r="AT22" i="93" s="1"/>
  <c r="AX9" i="37"/>
  <c r="S9" i="37" s="1"/>
  <c r="AC9" i="37" s="1"/>
  <c r="AB10" i="37" s="1"/>
  <c r="AX4" i="37"/>
  <c r="S4" i="37" s="1"/>
  <c r="AC4" i="37" s="1"/>
  <c r="AB5" i="37" s="1"/>
  <c r="AX9" i="93"/>
  <c r="S9" i="93" s="1"/>
  <c r="AC9" i="93" s="1"/>
  <c r="AB10" i="93" s="1"/>
  <c r="AX14" i="37"/>
  <c r="S14" i="37" s="1"/>
  <c r="AC14" i="37" s="1"/>
  <c r="AB15" i="37" s="1"/>
  <c r="AX8" i="37"/>
  <c r="S8" i="37" s="1"/>
  <c r="AC8" i="37" s="1"/>
  <c r="AB9" i="37" s="1"/>
  <c r="AX3" i="37"/>
  <c r="S3" i="37" s="1"/>
  <c r="AC3" i="37" s="1"/>
  <c r="AX13" i="37"/>
  <c r="S13" i="37" s="1"/>
  <c r="AC13" i="37" s="1"/>
  <c r="AB14" i="37" s="1"/>
  <c r="AX7" i="37"/>
  <c r="S7" i="37" s="1"/>
  <c r="AC7" i="37" s="1"/>
  <c r="AB8" i="37" s="1"/>
  <c r="AX6" i="37"/>
  <c r="S6" i="37" s="1"/>
  <c r="AC6" i="37" s="1"/>
  <c r="AB7" i="37" s="1"/>
  <c r="AK6" i="93"/>
  <c r="AT6" i="93" s="1"/>
  <c r="AS59" i="73"/>
  <c r="AL59" i="73"/>
  <c r="AU59" i="73" s="1"/>
  <c r="AK95" i="93"/>
  <c r="AT95" i="93" s="1"/>
  <c r="AK52" i="93"/>
  <c r="AT52" i="93" s="1"/>
  <c r="AK57" i="37"/>
  <c r="AT57" i="37" s="1"/>
  <c r="AJ57" i="37"/>
  <c r="AS27" i="73"/>
  <c r="AL27" i="73"/>
  <c r="AU27" i="73" s="1"/>
  <c r="AS11" i="73"/>
  <c r="AL11" i="73"/>
  <c r="AU11" i="73" s="1"/>
  <c r="AX80" i="93"/>
  <c r="S80" i="93" s="1"/>
  <c r="AC80" i="93" s="1"/>
  <c r="AB81" i="93" s="1"/>
  <c r="AX44" i="93"/>
  <c r="S44" i="93" s="1"/>
  <c r="AC44" i="93" s="1"/>
  <c r="AB45" i="93" s="1"/>
  <c r="AS9" i="73"/>
  <c r="AL9" i="73"/>
  <c r="AU9" i="73" s="1"/>
  <c r="AS82" i="73"/>
  <c r="AL82" i="73"/>
  <c r="AU82" i="73" s="1"/>
  <c r="AS33" i="73"/>
  <c r="AL33" i="73"/>
  <c r="AU33" i="73" s="1"/>
  <c r="AS69" i="73"/>
  <c r="AL69" i="73"/>
  <c r="AU69" i="73" s="1"/>
  <c r="AL98" i="73"/>
  <c r="AU98" i="73" s="1"/>
  <c r="AR98" i="73"/>
  <c r="AR100" i="73" s="1"/>
  <c r="AH98" i="33"/>
  <c r="AQ98" i="33" s="1"/>
  <c r="AQ100" i="33" s="1"/>
  <c r="AZ3" i="33"/>
  <c r="AX3" i="33" s="1"/>
  <c r="S3" i="33" s="1"/>
  <c r="AC3" i="33" s="1"/>
  <c r="AX22" i="33"/>
  <c r="S22" i="33" s="1"/>
  <c r="AC22" i="33" s="1"/>
  <c r="AB23" i="33" s="1"/>
  <c r="AX24" i="33"/>
  <c r="S24" i="33" s="1"/>
  <c r="AC24" i="33" s="1"/>
  <c r="AB25" i="33" s="1"/>
  <c r="AX27" i="33"/>
  <c r="S27" i="33" s="1"/>
  <c r="AC27" i="33" s="1"/>
  <c r="AB28" i="33" s="1"/>
  <c r="AX28" i="33"/>
  <c r="S28" i="33" s="1"/>
  <c r="AC28" i="33" s="1"/>
  <c r="AB29" i="33" s="1"/>
  <c r="AX29" i="33"/>
  <c r="S29" i="33" s="1"/>
  <c r="AC29" i="33" s="1"/>
  <c r="AB30" i="33" s="1"/>
  <c r="AX30" i="33"/>
  <c r="S30" i="33" s="1"/>
  <c r="AC30" i="33" s="1"/>
  <c r="AB31" i="33" s="1"/>
  <c r="AX33" i="33"/>
  <c r="S33" i="33" s="1"/>
  <c r="AC33" i="33" s="1"/>
  <c r="AB34" i="33" s="1"/>
  <c r="AX34" i="33"/>
  <c r="S34" i="33" s="1"/>
  <c r="AC34" i="33" s="1"/>
  <c r="AB35" i="33" s="1"/>
  <c r="AX35" i="33"/>
  <c r="S35" i="33" s="1"/>
  <c r="AC35" i="33" s="1"/>
  <c r="AB36" i="33" s="1"/>
  <c r="AX36" i="33"/>
  <c r="S36" i="33" s="1"/>
  <c r="AC36" i="33" s="1"/>
  <c r="AB37" i="33" s="1"/>
  <c r="AX39" i="33"/>
  <c r="S39" i="33" s="1"/>
  <c r="AC39" i="33" s="1"/>
  <c r="AB40" i="33" s="1"/>
  <c r="AX40" i="33"/>
  <c r="S40" i="33" s="1"/>
  <c r="AC40" i="33" s="1"/>
  <c r="AB41" i="33" s="1"/>
  <c r="AX41" i="33"/>
  <c r="S41" i="33" s="1"/>
  <c r="AC41" i="33" s="1"/>
  <c r="AB42" i="33" s="1"/>
  <c r="AX42" i="33"/>
  <c r="S42" i="33" s="1"/>
  <c r="AC42" i="33" s="1"/>
  <c r="AB43" i="33" s="1"/>
  <c r="AX43" i="33"/>
  <c r="S43" i="33" s="1"/>
  <c r="AC43" i="33" s="1"/>
  <c r="AB44" i="33" s="1"/>
  <c r="AX45" i="33"/>
  <c r="S45" i="33" s="1"/>
  <c r="AC45" i="33" s="1"/>
  <c r="AB46" i="33" s="1"/>
  <c r="AX46" i="33"/>
  <c r="S46" i="33" s="1"/>
  <c r="AC46" i="33" s="1"/>
  <c r="AB47" i="33" s="1"/>
  <c r="AX47" i="33"/>
  <c r="S47" i="33" s="1"/>
  <c r="AC47" i="33" s="1"/>
  <c r="AB48" i="33" s="1"/>
  <c r="AX48" i="33"/>
  <c r="S48" i="33" s="1"/>
  <c r="AC48" i="33" s="1"/>
  <c r="AB49" i="33" s="1"/>
  <c r="AX49" i="33"/>
  <c r="S49" i="33" s="1"/>
  <c r="AC49" i="33" s="1"/>
  <c r="AB50" i="33" s="1"/>
  <c r="AX51" i="33"/>
  <c r="S51" i="33" s="1"/>
  <c r="AC51" i="33" s="1"/>
  <c r="AB52" i="33" s="1"/>
  <c r="AX52" i="33"/>
  <c r="S52" i="33" s="1"/>
  <c r="AC52" i="33" s="1"/>
  <c r="AB53" i="33" s="1"/>
  <c r="AX53" i="33"/>
  <c r="S53" i="33" s="1"/>
  <c r="AC53" i="33" s="1"/>
  <c r="AB54" i="33" s="1"/>
  <c r="AX54" i="33"/>
  <c r="S54" i="33" s="1"/>
  <c r="AC54" i="33" s="1"/>
  <c r="AB55" i="33" s="1"/>
  <c r="AX55" i="33"/>
  <c r="S55" i="33" s="1"/>
  <c r="AC55" i="33" s="1"/>
  <c r="AB56" i="33" s="1"/>
  <c r="AX56" i="33"/>
  <c r="S56" i="33" s="1"/>
  <c r="AC56" i="33" s="1"/>
  <c r="AB57" i="33" s="1"/>
  <c r="AX57" i="33"/>
  <c r="S57" i="33" s="1"/>
  <c r="AC57" i="33" s="1"/>
  <c r="AB58" i="33" s="1"/>
  <c r="AX58" i="33"/>
  <c r="S58" i="33" s="1"/>
  <c r="AC58" i="33" s="1"/>
  <c r="AB59" i="33" s="1"/>
  <c r="AX59" i="33"/>
  <c r="S59" i="33" s="1"/>
  <c r="AC59" i="33" s="1"/>
  <c r="AB60" i="33" s="1"/>
  <c r="AX60" i="33"/>
  <c r="S60" i="33" s="1"/>
  <c r="AC60" i="33" s="1"/>
  <c r="AB61" i="33" s="1"/>
  <c r="AX61" i="33"/>
  <c r="S61" i="33" s="1"/>
  <c r="AC61" i="33" s="1"/>
  <c r="AB62" i="33" s="1"/>
  <c r="AX62" i="33"/>
  <c r="S62" i="33" s="1"/>
  <c r="AC62" i="33" s="1"/>
  <c r="AB63" i="33" s="1"/>
  <c r="AX63" i="33"/>
  <c r="S63" i="33" s="1"/>
  <c r="AC63" i="33" s="1"/>
  <c r="AB64" i="33" s="1"/>
  <c r="AX64" i="33"/>
  <c r="S64" i="33" s="1"/>
  <c r="AC64" i="33" s="1"/>
  <c r="AB65" i="33" s="1"/>
  <c r="AX65" i="33"/>
  <c r="S65" i="33" s="1"/>
  <c r="AC65" i="33" s="1"/>
  <c r="AB66" i="33" s="1"/>
  <c r="AX66" i="33"/>
  <c r="S66" i="33" s="1"/>
  <c r="AC66" i="33" s="1"/>
  <c r="AB67" i="33" s="1"/>
  <c r="AX67" i="33"/>
  <c r="S67" i="33" s="1"/>
  <c r="AC67" i="33" s="1"/>
  <c r="AB68" i="33" s="1"/>
  <c r="AX68" i="33"/>
  <c r="S68" i="33" s="1"/>
  <c r="AC68" i="33" s="1"/>
  <c r="AB69" i="33" s="1"/>
  <c r="AX69" i="33"/>
  <c r="S69" i="33" s="1"/>
  <c r="AC69" i="33" s="1"/>
  <c r="AB70" i="33" s="1"/>
  <c r="AX70" i="33"/>
  <c r="S70" i="33" s="1"/>
  <c r="AC70" i="33" s="1"/>
  <c r="AB71" i="33" s="1"/>
  <c r="AX71" i="33"/>
  <c r="S71" i="33" s="1"/>
  <c r="AC71" i="33" s="1"/>
  <c r="AB72" i="33" s="1"/>
  <c r="AX72" i="33"/>
  <c r="S72" i="33" s="1"/>
  <c r="AC72" i="33" s="1"/>
  <c r="AB73" i="33" s="1"/>
  <c r="AX73" i="33"/>
  <c r="S73" i="33" s="1"/>
  <c r="AC73" i="33" s="1"/>
  <c r="AB74" i="33" s="1"/>
  <c r="AX74" i="33"/>
  <c r="S74" i="33" s="1"/>
  <c r="AC74" i="33" s="1"/>
  <c r="AB75" i="33" s="1"/>
  <c r="AX75" i="33"/>
  <c r="S75" i="33" s="1"/>
  <c r="AC75" i="33" s="1"/>
  <c r="AB76" i="33" s="1"/>
  <c r="AX76" i="33"/>
  <c r="S76" i="33" s="1"/>
  <c r="AC76" i="33" s="1"/>
  <c r="AB77" i="33" s="1"/>
  <c r="AX77" i="33"/>
  <c r="S77" i="33" s="1"/>
  <c r="AC77" i="33" s="1"/>
  <c r="AB78" i="33" s="1"/>
  <c r="AX78" i="33"/>
  <c r="S78" i="33" s="1"/>
  <c r="AC78" i="33" s="1"/>
  <c r="AB79" i="33" s="1"/>
  <c r="AX79" i="33"/>
  <c r="S79" i="33" s="1"/>
  <c r="AC79" i="33" s="1"/>
  <c r="AB80" i="33" s="1"/>
  <c r="AX80" i="33"/>
  <c r="S80" i="33" s="1"/>
  <c r="AC80" i="33" s="1"/>
  <c r="AB81" i="33" s="1"/>
  <c r="AX81" i="33"/>
  <c r="S81" i="33" s="1"/>
  <c r="AC81" i="33" s="1"/>
  <c r="AB82" i="33" s="1"/>
  <c r="AX82" i="33"/>
  <c r="S82" i="33" s="1"/>
  <c r="AC82" i="33" s="1"/>
  <c r="AB83" i="33" s="1"/>
  <c r="AX83" i="33"/>
  <c r="S83" i="33" s="1"/>
  <c r="AC83" i="33" s="1"/>
  <c r="AB84" i="33" s="1"/>
  <c r="AX84" i="33"/>
  <c r="S84" i="33" s="1"/>
  <c r="AC84" i="33" s="1"/>
  <c r="AB85" i="33" s="1"/>
  <c r="AX85" i="33"/>
  <c r="S85" i="33" s="1"/>
  <c r="AC85" i="33" s="1"/>
  <c r="AB86" i="33" s="1"/>
  <c r="AX86" i="33"/>
  <c r="S86" i="33" s="1"/>
  <c r="AC86" i="33" s="1"/>
  <c r="AB87" i="33" s="1"/>
  <c r="AX87" i="33"/>
  <c r="S87" i="33" s="1"/>
  <c r="AC87" i="33" s="1"/>
  <c r="AB88" i="33" s="1"/>
  <c r="AX88" i="33"/>
  <c r="S88" i="33" s="1"/>
  <c r="AC88" i="33" s="1"/>
  <c r="AB89" i="33" s="1"/>
  <c r="AX89" i="33"/>
  <c r="S89" i="33" s="1"/>
  <c r="AC89" i="33" s="1"/>
  <c r="AB90" i="33" s="1"/>
  <c r="AX90" i="33"/>
  <c r="S90" i="33" s="1"/>
  <c r="AC90" i="33" s="1"/>
  <c r="AB91" i="33" s="1"/>
  <c r="AX91" i="33"/>
  <c r="S91" i="33" s="1"/>
  <c r="AC91" i="33" s="1"/>
  <c r="AB92" i="33" s="1"/>
  <c r="AX92" i="33"/>
  <c r="S92" i="33" s="1"/>
  <c r="AC92" i="33" s="1"/>
  <c r="AB93" i="33" s="1"/>
  <c r="AX96" i="33"/>
  <c r="S96" i="33" s="1"/>
  <c r="AC96" i="33" s="1"/>
  <c r="AB97" i="33" s="1"/>
  <c r="AX94" i="33"/>
  <c r="S94" i="33" s="1"/>
  <c r="AC94" i="33" s="1"/>
  <c r="AB95" i="33" s="1"/>
  <c r="AX95" i="33"/>
  <c r="S95" i="33" s="1"/>
  <c r="AC95" i="33" s="1"/>
  <c r="AB96" i="33" s="1"/>
  <c r="AX93" i="33"/>
  <c r="S93" i="33" s="1"/>
  <c r="AC93" i="33" s="1"/>
  <c r="AB94" i="33" s="1"/>
  <c r="AX97" i="33"/>
  <c r="S97" i="33" s="1"/>
  <c r="AC97" i="33" s="1"/>
  <c r="AB98" i="33" s="1"/>
  <c r="AS21" i="73"/>
  <c r="AL21" i="73"/>
  <c r="AU21" i="73" s="1"/>
  <c r="AS39" i="73"/>
  <c r="AL39" i="73"/>
  <c r="AU39" i="73" s="1"/>
  <c r="AS57" i="73"/>
  <c r="AL57" i="73"/>
  <c r="AU57" i="73" s="1"/>
  <c r="AS75" i="73"/>
  <c r="AL75" i="73"/>
  <c r="AU75" i="73" s="1"/>
  <c r="AS93" i="73"/>
  <c r="AL93" i="73"/>
  <c r="AU93" i="73" s="1"/>
  <c r="AS19" i="85"/>
  <c r="AL19" i="85"/>
  <c r="AU19" i="85" s="1"/>
  <c r="Y96" i="29"/>
  <c r="X96" i="29"/>
  <c r="AX93" i="93"/>
  <c r="S93" i="93" s="1"/>
  <c r="AC93" i="93" s="1"/>
  <c r="AB94" i="93" s="1"/>
  <c r="AX88" i="93"/>
  <c r="S88" i="93" s="1"/>
  <c r="AC88" i="93" s="1"/>
  <c r="AB89" i="93" s="1"/>
  <c r="AX82" i="93"/>
  <c r="S82" i="93" s="1"/>
  <c r="AC82" i="93" s="1"/>
  <c r="AB83" i="93" s="1"/>
  <c r="AX76" i="93"/>
  <c r="S76" i="93" s="1"/>
  <c r="AC76" i="93" s="1"/>
  <c r="AB77" i="93" s="1"/>
  <c r="AX70" i="93"/>
  <c r="S70" i="93" s="1"/>
  <c r="AC70" i="93" s="1"/>
  <c r="AB71" i="93" s="1"/>
  <c r="AX64" i="93"/>
  <c r="S64" i="93" s="1"/>
  <c r="AC64" i="93" s="1"/>
  <c r="AB65" i="93" s="1"/>
  <c r="AX58" i="93"/>
  <c r="S58" i="93" s="1"/>
  <c r="AC58" i="93" s="1"/>
  <c r="AB59" i="93" s="1"/>
  <c r="AX52" i="93"/>
  <c r="S52" i="93" s="1"/>
  <c r="AC52" i="93" s="1"/>
  <c r="AB53" i="93" s="1"/>
  <c r="AX46" i="93"/>
  <c r="S46" i="93" s="1"/>
  <c r="AC46" i="93" s="1"/>
  <c r="AB47" i="93" s="1"/>
  <c r="AX40" i="93"/>
  <c r="S40" i="93" s="1"/>
  <c r="AC40" i="93" s="1"/>
  <c r="AB41" i="93" s="1"/>
  <c r="AX34" i="93"/>
  <c r="S34" i="93" s="1"/>
  <c r="AC34" i="93" s="1"/>
  <c r="AB35" i="93" s="1"/>
  <c r="AX28" i="93"/>
  <c r="S28" i="93" s="1"/>
  <c r="AC28" i="93" s="1"/>
  <c r="AB29" i="93" s="1"/>
  <c r="AX22" i="93"/>
  <c r="S22" i="93" s="1"/>
  <c r="AC22" i="93" s="1"/>
  <c r="AB23" i="93" s="1"/>
  <c r="AX16" i="93"/>
  <c r="S16" i="93" s="1"/>
  <c r="AC16" i="93" s="1"/>
  <c r="AB17" i="93" s="1"/>
  <c r="AX10" i="93"/>
  <c r="S10" i="93" s="1"/>
  <c r="AC10" i="93" s="1"/>
  <c r="AB11" i="93" s="1"/>
  <c r="AX3" i="93"/>
  <c r="S3" i="93" s="1"/>
  <c r="AC3" i="93" s="1"/>
  <c r="AI98" i="37"/>
  <c r="AN98" i="37"/>
  <c r="AN100" i="37" s="1"/>
  <c r="AJ94" i="37"/>
  <c r="AK94" i="37"/>
  <c r="AT94" i="37" s="1"/>
  <c r="AJ88" i="37"/>
  <c r="AK88" i="37"/>
  <c r="AT88" i="37" s="1"/>
  <c r="AJ82" i="37"/>
  <c r="AK82" i="37"/>
  <c r="AT82" i="37" s="1"/>
  <c r="AJ76" i="37"/>
  <c r="AK76" i="37"/>
  <c r="AT76" i="37" s="1"/>
  <c r="AJ70" i="37"/>
  <c r="AK70" i="37"/>
  <c r="AT70" i="37" s="1"/>
  <c r="AJ64" i="37"/>
  <c r="AK64" i="37"/>
  <c r="AT64" i="37" s="1"/>
  <c r="AJ58" i="37"/>
  <c r="AK58" i="37"/>
  <c r="AT58" i="37" s="1"/>
  <c r="AJ52" i="37"/>
  <c r="AK52" i="37"/>
  <c r="AT52" i="37" s="1"/>
  <c r="AJ46" i="37"/>
  <c r="AK46" i="37"/>
  <c r="AT46" i="37" s="1"/>
  <c r="AJ40" i="37"/>
  <c r="AK40" i="37"/>
  <c r="AT40" i="37" s="1"/>
  <c r="AJ34" i="37"/>
  <c r="AK34" i="37"/>
  <c r="AT34" i="37" s="1"/>
  <c r="AJ28" i="37"/>
  <c r="AK28" i="37"/>
  <c r="AT28" i="37" s="1"/>
  <c r="AJ22" i="37"/>
  <c r="AK22" i="37"/>
  <c r="AT22" i="37" s="1"/>
  <c r="AJ16" i="37"/>
  <c r="AK16" i="37"/>
  <c r="AT16" i="37" s="1"/>
  <c r="AJ10" i="37"/>
  <c r="AK10" i="37"/>
  <c r="AT10" i="37" s="1"/>
  <c r="AJ5" i="37"/>
  <c r="AK5" i="37"/>
  <c r="AT5" i="37" s="1"/>
  <c r="AS14" i="73"/>
  <c r="AL14" i="73"/>
  <c r="AU14" i="73" s="1"/>
  <c r="AS32" i="73"/>
  <c r="AL32" i="73"/>
  <c r="AU32" i="73" s="1"/>
  <c r="AS50" i="73"/>
  <c r="AL50" i="73"/>
  <c r="AU50" i="73" s="1"/>
  <c r="AS68" i="73"/>
  <c r="AL68" i="73"/>
  <c r="AU68" i="73" s="1"/>
  <c r="AS86" i="73"/>
  <c r="AL86" i="73"/>
  <c r="AU86" i="73" s="1"/>
  <c r="AS70" i="73"/>
  <c r="AL70" i="73"/>
  <c r="AU70" i="73" s="1"/>
  <c r="AI92" i="89"/>
  <c r="AN92" i="89"/>
  <c r="AS77" i="73"/>
  <c r="AL77" i="73"/>
  <c r="AU77" i="73" s="1"/>
  <c r="AS85" i="73"/>
  <c r="AL85" i="73"/>
  <c r="AU85" i="73" s="1"/>
  <c r="AS72" i="73"/>
  <c r="AL72" i="73"/>
  <c r="AU72" i="73" s="1"/>
  <c r="AK82" i="93"/>
  <c r="AT82" i="93" s="1"/>
  <c r="AJ40" i="93"/>
  <c r="AK40" i="93"/>
  <c r="AT40" i="93" s="1"/>
  <c r="AS13" i="73"/>
  <c r="AL13" i="73"/>
  <c r="AU13" i="73" s="1"/>
  <c r="AK87" i="37"/>
  <c r="AT87" i="37" s="1"/>
  <c r="AJ87" i="37"/>
  <c r="AK81" i="37"/>
  <c r="AT81" i="37" s="1"/>
  <c r="AJ81" i="37"/>
  <c r="AK69" i="37"/>
  <c r="AT69" i="37" s="1"/>
  <c r="AJ69" i="37"/>
  <c r="AJ39" i="37"/>
  <c r="AK39" i="37"/>
  <c r="AT39" i="37" s="1"/>
  <c r="AJ33" i="37"/>
  <c r="AK33" i="37"/>
  <c r="AT33" i="37" s="1"/>
  <c r="AJ27" i="37"/>
  <c r="AK27" i="37"/>
  <c r="AT27" i="37" s="1"/>
  <c r="AJ21" i="37"/>
  <c r="AK21" i="37"/>
  <c r="AT21" i="37" s="1"/>
  <c r="AJ15" i="37"/>
  <c r="AK15" i="37"/>
  <c r="AT15" i="37" s="1"/>
  <c r="AJ9" i="37"/>
  <c r="AK9" i="37"/>
  <c r="AT9" i="37" s="1"/>
  <c r="AB4" i="37"/>
  <c r="AJ3" i="37"/>
  <c r="AS94" i="73"/>
  <c r="AL94" i="73"/>
  <c r="AU94" i="73" s="1"/>
  <c r="AN96" i="45"/>
  <c r="AI96" i="45"/>
  <c r="AS10" i="73"/>
  <c r="AL10" i="73"/>
  <c r="AU10" i="73" s="1"/>
  <c r="AJ70" i="93"/>
  <c r="AK70" i="93"/>
  <c r="AT70" i="93" s="1"/>
  <c r="AJ34" i="93"/>
  <c r="AK34" i="93"/>
  <c r="AT34" i="93" s="1"/>
  <c r="AS49" i="73"/>
  <c r="AL49" i="73"/>
  <c r="AU49" i="73" s="1"/>
  <c r="AK75" i="37"/>
  <c r="AT75" i="37" s="1"/>
  <c r="AJ75" i="37"/>
  <c r="AX86" i="93"/>
  <c r="S86" i="93" s="1"/>
  <c r="AC86" i="93" s="1"/>
  <c r="AB87" i="93" s="1"/>
  <c r="AX62" i="93"/>
  <c r="S62" i="93" s="1"/>
  <c r="AC62" i="93" s="1"/>
  <c r="AB63" i="93" s="1"/>
  <c r="AX56" i="93"/>
  <c r="S56" i="93" s="1"/>
  <c r="AC56" i="93" s="1"/>
  <c r="AB57" i="93" s="1"/>
  <c r="AX32" i="93"/>
  <c r="S32" i="93" s="1"/>
  <c r="AC32" i="93" s="1"/>
  <c r="AB33" i="93" s="1"/>
  <c r="AX26" i="93"/>
  <c r="S26" i="93" s="1"/>
  <c r="AC26" i="93" s="1"/>
  <c r="AB27" i="93" s="1"/>
  <c r="AX20" i="93"/>
  <c r="S20" i="93" s="1"/>
  <c r="AC20" i="93" s="1"/>
  <c r="AB21" i="93" s="1"/>
  <c r="AX14" i="93"/>
  <c r="S14" i="93" s="1"/>
  <c r="AC14" i="93" s="1"/>
  <c r="AB15" i="93" s="1"/>
  <c r="AX8" i="93"/>
  <c r="S8" i="93" s="1"/>
  <c r="AC8" i="93" s="1"/>
  <c r="AB9" i="93" s="1"/>
  <c r="AX4" i="93"/>
  <c r="S4" i="93" s="1"/>
  <c r="AC4" i="93" s="1"/>
  <c r="AB5" i="93" s="1"/>
  <c r="AJ98" i="37"/>
  <c r="AS98" i="37" s="1"/>
  <c r="AK98" i="37"/>
  <c r="AT98" i="37" s="1"/>
  <c r="AJ92" i="37"/>
  <c r="AK92" i="37"/>
  <c r="AT92" i="37" s="1"/>
  <c r="AJ86" i="37"/>
  <c r="AK86" i="37"/>
  <c r="AT86" i="37" s="1"/>
  <c r="AJ80" i="37"/>
  <c r="AK80" i="37"/>
  <c r="AT80" i="37" s="1"/>
  <c r="AJ74" i="37"/>
  <c r="AK74" i="37"/>
  <c r="AT74" i="37" s="1"/>
  <c r="AJ68" i="37"/>
  <c r="AK68" i="37"/>
  <c r="AT68" i="37" s="1"/>
  <c r="AJ62" i="37"/>
  <c r="AK62" i="37"/>
  <c r="AT62" i="37" s="1"/>
  <c r="AJ56" i="37"/>
  <c r="AK56" i="37"/>
  <c r="AT56" i="37" s="1"/>
  <c r="AJ50" i="37"/>
  <c r="AK50" i="37"/>
  <c r="AT50" i="37" s="1"/>
  <c r="AJ44" i="37"/>
  <c r="AK44" i="37"/>
  <c r="AT44" i="37" s="1"/>
  <c r="AJ38" i="37"/>
  <c r="AK38" i="37"/>
  <c r="AT38" i="37" s="1"/>
  <c r="AJ32" i="37"/>
  <c r="AK32" i="37"/>
  <c r="AT32" i="37" s="1"/>
  <c r="AJ26" i="37"/>
  <c r="AK26" i="37"/>
  <c r="AT26" i="37" s="1"/>
  <c r="AJ20" i="37"/>
  <c r="AK20" i="37"/>
  <c r="AT20" i="37" s="1"/>
  <c r="AJ14" i="37"/>
  <c r="AK14" i="37"/>
  <c r="AT14" i="37" s="1"/>
  <c r="AJ8" i="37"/>
  <c r="AK8" i="37"/>
  <c r="AT8" i="37" s="1"/>
  <c r="AS14" i="85"/>
  <c r="AL14" i="85"/>
  <c r="AU14" i="85" s="1"/>
  <c r="AS20" i="73"/>
  <c r="AL20" i="73"/>
  <c r="AU20" i="73" s="1"/>
  <c r="AS38" i="73"/>
  <c r="AL38" i="73"/>
  <c r="AU38" i="73" s="1"/>
  <c r="AS56" i="73"/>
  <c r="AL56" i="73"/>
  <c r="AU56" i="73" s="1"/>
  <c r="AS74" i="73"/>
  <c r="AL74" i="73"/>
  <c r="AU74" i="73" s="1"/>
  <c r="AS92" i="73"/>
  <c r="AL92" i="73"/>
  <c r="AU92" i="73" s="1"/>
  <c r="AS88" i="73"/>
  <c r="AL88" i="73"/>
  <c r="AU88" i="73" s="1"/>
  <c r="Y98" i="25"/>
  <c r="X98" i="25"/>
  <c r="X97" i="45"/>
  <c r="Y97" i="45"/>
  <c r="AS28" i="73"/>
  <c r="AL28" i="73"/>
  <c r="AU28" i="73" s="1"/>
  <c r="AS95" i="73"/>
  <c r="AL95" i="73"/>
  <c r="AU95" i="73" s="1"/>
  <c r="AS31" i="73"/>
  <c r="AL31" i="73"/>
  <c r="AU31" i="73" s="1"/>
  <c r="AS36" i="73"/>
  <c r="AL36" i="73"/>
  <c r="AU36" i="73" s="1"/>
  <c r="AS90" i="73"/>
  <c r="AL90" i="73"/>
  <c r="AU90" i="73" s="1"/>
  <c r="AJ76" i="93"/>
  <c r="AK76" i="93"/>
  <c r="AT76" i="93" s="1"/>
  <c r="AK46" i="93"/>
  <c r="AT46" i="93" s="1"/>
  <c r="AK10" i="93"/>
  <c r="AT10" i="93" s="1"/>
  <c r="AK93" i="37"/>
  <c r="AT93" i="37" s="1"/>
  <c r="AJ93" i="37"/>
  <c r="AJ45" i="37"/>
  <c r="AK45" i="37"/>
  <c r="AT45" i="37" s="1"/>
  <c r="AS63" i="73"/>
  <c r="AL63" i="73"/>
  <c r="AU63" i="73" s="1"/>
  <c r="AS16" i="73"/>
  <c r="AL16" i="73"/>
  <c r="AU16" i="73" s="1"/>
  <c r="AS34" i="73"/>
  <c r="AL34" i="73"/>
  <c r="AU34" i="73" s="1"/>
  <c r="AS76" i="73"/>
  <c r="AL76" i="73"/>
  <c r="AU76" i="73" s="1"/>
  <c r="AS29" i="73"/>
  <c r="AL29" i="73"/>
  <c r="AU29" i="73" s="1"/>
  <c r="AS47" i="73"/>
  <c r="AL47" i="73"/>
  <c r="AU47" i="73" s="1"/>
  <c r="AS65" i="73"/>
  <c r="AL65" i="73"/>
  <c r="AU65" i="73" s="1"/>
  <c r="AS83" i="73"/>
  <c r="AL83" i="73"/>
  <c r="AU83" i="73" s="1"/>
  <c r="AS12" i="85"/>
  <c r="AL12" i="85"/>
  <c r="AU12" i="85" s="1"/>
  <c r="AS7" i="73"/>
  <c r="AL7" i="73"/>
  <c r="AU7" i="73" s="1"/>
  <c r="AS43" i="73"/>
  <c r="AL43" i="73"/>
  <c r="AU43" i="73" s="1"/>
  <c r="AS6" i="73"/>
  <c r="AL6" i="73"/>
  <c r="AU6" i="73" s="1"/>
  <c r="AS24" i="73"/>
  <c r="AL24" i="73"/>
  <c r="AU24" i="73" s="1"/>
  <c r="AS42" i="73"/>
  <c r="AL42" i="73"/>
  <c r="AU42" i="73" s="1"/>
  <c r="AS60" i="73"/>
  <c r="AL60" i="73"/>
  <c r="AU60" i="73" s="1"/>
  <c r="AS78" i="73"/>
  <c r="AL78" i="73"/>
  <c r="AU78" i="73" s="1"/>
  <c r="AS96" i="73"/>
  <c r="AL96" i="73"/>
  <c r="AU96" i="73" s="1"/>
  <c r="AX97" i="93"/>
  <c r="S97" i="93" s="1"/>
  <c r="AC97" i="93" s="1"/>
  <c r="AB98" i="93" s="1"/>
  <c r="AX91" i="93"/>
  <c r="S91" i="93" s="1"/>
  <c r="AC91" i="93" s="1"/>
  <c r="AB92" i="93" s="1"/>
  <c r="AX85" i="93"/>
  <c r="S85" i="93" s="1"/>
  <c r="AC85" i="93" s="1"/>
  <c r="AB86" i="93" s="1"/>
  <c r="AX79" i="93"/>
  <c r="S79" i="93" s="1"/>
  <c r="AC79" i="93" s="1"/>
  <c r="AB80" i="93" s="1"/>
  <c r="AX73" i="93"/>
  <c r="S73" i="93" s="1"/>
  <c r="AC73" i="93" s="1"/>
  <c r="AB74" i="93" s="1"/>
  <c r="AX67" i="93"/>
  <c r="S67" i="93" s="1"/>
  <c r="AC67" i="93" s="1"/>
  <c r="AB68" i="93" s="1"/>
  <c r="AX61" i="93"/>
  <c r="S61" i="93" s="1"/>
  <c r="AC61" i="93" s="1"/>
  <c r="AB62" i="93" s="1"/>
  <c r="AX55" i="93"/>
  <c r="S55" i="93" s="1"/>
  <c r="AC55" i="93" s="1"/>
  <c r="AB56" i="93" s="1"/>
  <c r="AX49" i="93"/>
  <c r="S49" i="93" s="1"/>
  <c r="AC49" i="93" s="1"/>
  <c r="AB50" i="93" s="1"/>
  <c r="AX43" i="93"/>
  <c r="S43" i="93" s="1"/>
  <c r="AC43" i="93" s="1"/>
  <c r="AB44" i="93" s="1"/>
  <c r="AX37" i="93"/>
  <c r="S37" i="93" s="1"/>
  <c r="AC37" i="93" s="1"/>
  <c r="AB38" i="93" s="1"/>
  <c r="AX31" i="93"/>
  <c r="S31" i="93" s="1"/>
  <c r="AC31" i="93" s="1"/>
  <c r="AB32" i="93" s="1"/>
  <c r="AX25" i="93"/>
  <c r="S25" i="93" s="1"/>
  <c r="AC25" i="93" s="1"/>
  <c r="AB26" i="93" s="1"/>
  <c r="AX19" i="93"/>
  <c r="S19" i="93" s="1"/>
  <c r="AC19" i="93" s="1"/>
  <c r="AB20" i="93" s="1"/>
  <c r="AX13" i="93"/>
  <c r="S13" i="93" s="1"/>
  <c r="AC13" i="93" s="1"/>
  <c r="AB14" i="93" s="1"/>
  <c r="AX7" i="93"/>
  <c r="S7" i="93" s="1"/>
  <c r="AC7" i="93" s="1"/>
  <c r="AB8" i="93" s="1"/>
  <c r="AS25" i="73"/>
  <c r="AL25" i="73"/>
  <c r="AU25" i="73" s="1"/>
  <c r="AS79" i="73"/>
  <c r="AL79" i="73"/>
  <c r="AU79" i="73" s="1"/>
  <c r="AJ95" i="37"/>
  <c r="AK95" i="37"/>
  <c r="AT95" i="37" s="1"/>
  <c r="AJ91" i="37"/>
  <c r="AK91" i="37"/>
  <c r="AT91" i="37" s="1"/>
  <c r="AJ85" i="37"/>
  <c r="AK85" i="37"/>
  <c r="AT85" i="37" s="1"/>
  <c r="AJ79" i="37"/>
  <c r="AK79" i="37"/>
  <c r="AT79" i="37" s="1"/>
  <c r="AJ73" i="37"/>
  <c r="AK73" i="37"/>
  <c r="AT73" i="37" s="1"/>
  <c r="AJ67" i="37"/>
  <c r="AK67" i="37"/>
  <c r="AT67" i="37" s="1"/>
  <c r="AJ61" i="37"/>
  <c r="AK61" i="37"/>
  <c r="AT61" i="37" s="1"/>
  <c r="AJ55" i="37"/>
  <c r="AK55" i="37"/>
  <c r="AT55" i="37" s="1"/>
  <c r="AJ49" i="37"/>
  <c r="AK49" i="37"/>
  <c r="AT49" i="37" s="1"/>
  <c r="AJ43" i="37"/>
  <c r="AK43" i="37"/>
  <c r="AT43" i="37" s="1"/>
  <c r="AJ37" i="37"/>
  <c r="AK37" i="37"/>
  <c r="AT37" i="37" s="1"/>
  <c r="AJ31" i="37"/>
  <c r="AK31" i="37"/>
  <c r="AT31" i="37" s="1"/>
  <c r="AJ25" i="37"/>
  <c r="AK25" i="37"/>
  <c r="AT25" i="37" s="1"/>
  <c r="AJ19" i="37"/>
  <c r="AK19" i="37"/>
  <c r="AT19" i="37" s="1"/>
  <c r="AJ13" i="37"/>
  <c r="AK13" i="37"/>
  <c r="AT13" i="37" s="1"/>
  <c r="AJ7" i="37"/>
  <c r="AK7" i="37"/>
  <c r="AT7" i="37" s="1"/>
  <c r="AI97" i="25"/>
  <c r="AN97" i="25"/>
  <c r="AC98" i="33"/>
  <c r="AE98" i="33"/>
  <c r="AG98" i="33"/>
  <c r="AP98" i="33" s="1"/>
  <c r="AP100" i="33" s="1"/>
  <c r="AF98" i="33"/>
  <c r="AO98" i="33" s="1"/>
  <c r="AO100" i="33" s="1"/>
  <c r="AS55" i="73"/>
  <c r="AL55" i="73"/>
  <c r="AU55" i="73" s="1"/>
  <c r="AS58" i="73"/>
  <c r="AL58" i="73"/>
  <c r="AU58" i="73" s="1"/>
  <c r="AS23" i="73"/>
  <c r="AL23" i="73"/>
  <c r="AU23" i="73" s="1"/>
  <c r="AS54" i="73"/>
  <c r="AL54" i="73"/>
  <c r="AU54" i="73" s="1"/>
  <c r="AN95" i="29"/>
  <c r="AI95" i="29"/>
  <c r="AJ58" i="93"/>
  <c r="AK58" i="93"/>
  <c r="AT58" i="93" s="1"/>
  <c r="AJ28" i="93"/>
  <c r="AK28" i="93"/>
  <c r="AT28" i="93" s="1"/>
  <c r="AK51" i="37"/>
  <c r="AT51" i="37" s="1"/>
  <c r="AJ51" i="37"/>
  <c r="AS45" i="73"/>
  <c r="AL45" i="73"/>
  <c r="AU45" i="73" s="1"/>
  <c r="AR97" i="33"/>
  <c r="AS17" i="85"/>
  <c r="AL17" i="85"/>
  <c r="AU17" i="85" s="1"/>
  <c r="AX92" i="93"/>
  <c r="S92" i="93" s="1"/>
  <c r="AC92" i="93" s="1"/>
  <c r="AB93" i="93" s="1"/>
  <c r="AX68" i="93"/>
  <c r="S68" i="93" s="1"/>
  <c r="AC68" i="93" s="1"/>
  <c r="AB69" i="93" s="1"/>
  <c r="AX50" i="93"/>
  <c r="S50" i="93" s="1"/>
  <c r="AC50" i="93" s="1"/>
  <c r="AB51" i="93" s="1"/>
  <c r="AX95" i="93"/>
  <c r="S95" i="93" s="1"/>
  <c r="AC95" i="93" s="1"/>
  <c r="AB96" i="93" s="1"/>
  <c r="AX90" i="93"/>
  <c r="S90" i="93" s="1"/>
  <c r="AC90" i="93" s="1"/>
  <c r="AB91" i="93" s="1"/>
  <c r="AX84" i="93"/>
  <c r="S84" i="93" s="1"/>
  <c r="AC84" i="93" s="1"/>
  <c r="AB85" i="93" s="1"/>
  <c r="AX78" i="93"/>
  <c r="S78" i="93" s="1"/>
  <c r="AC78" i="93" s="1"/>
  <c r="AB79" i="93" s="1"/>
  <c r="AX72" i="93"/>
  <c r="S72" i="93" s="1"/>
  <c r="AC72" i="93" s="1"/>
  <c r="AB73" i="93" s="1"/>
  <c r="AX66" i="93"/>
  <c r="S66" i="93" s="1"/>
  <c r="AC66" i="93" s="1"/>
  <c r="AB67" i="93" s="1"/>
  <c r="AX60" i="93"/>
  <c r="S60" i="93" s="1"/>
  <c r="AC60" i="93" s="1"/>
  <c r="AB61" i="93" s="1"/>
  <c r="AX54" i="93"/>
  <c r="S54" i="93" s="1"/>
  <c r="AC54" i="93" s="1"/>
  <c r="AB55" i="93" s="1"/>
  <c r="AX48" i="93"/>
  <c r="S48" i="93" s="1"/>
  <c r="AC48" i="93" s="1"/>
  <c r="AB49" i="93" s="1"/>
  <c r="AX42" i="93"/>
  <c r="S42" i="93" s="1"/>
  <c r="AC42" i="93" s="1"/>
  <c r="AB43" i="93" s="1"/>
  <c r="AX36" i="93"/>
  <c r="S36" i="93" s="1"/>
  <c r="AC36" i="93" s="1"/>
  <c r="AB37" i="93" s="1"/>
  <c r="AX30" i="93"/>
  <c r="S30" i="93" s="1"/>
  <c r="AC30" i="93" s="1"/>
  <c r="AB31" i="93" s="1"/>
  <c r="AX24" i="93"/>
  <c r="S24" i="93" s="1"/>
  <c r="AC24" i="93" s="1"/>
  <c r="AB25" i="93" s="1"/>
  <c r="AX18" i="93"/>
  <c r="S18" i="93" s="1"/>
  <c r="AC18" i="93" s="1"/>
  <c r="AB19" i="93" s="1"/>
  <c r="AX12" i="93"/>
  <c r="S12" i="93" s="1"/>
  <c r="AC12" i="93" s="1"/>
  <c r="AB13" i="93" s="1"/>
  <c r="AX6" i="93"/>
  <c r="S6" i="93" s="1"/>
  <c r="AC6" i="93" s="1"/>
  <c r="AB7" i="93" s="1"/>
  <c r="AS3" i="85"/>
  <c r="AL3" i="85"/>
  <c r="AU3" i="85" s="1"/>
  <c r="AJ97" i="37"/>
  <c r="AK97" i="37"/>
  <c r="AT97" i="37" s="1"/>
  <c r="AK90" i="37"/>
  <c r="AT90" i="37" s="1"/>
  <c r="AJ90" i="37"/>
  <c r="AK84" i="37"/>
  <c r="AT84" i="37" s="1"/>
  <c r="AJ84" i="37"/>
  <c r="AK78" i="37"/>
  <c r="AT78" i="37" s="1"/>
  <c r="AJ78" i="37"/>
  <c r="AK72" i="37"/>
  <c r="AT72" i="37" s="1"/>
  <c r="AJ72" i="37"/>
  <c r="AK66" i="37"/>
  <c r="AT66" i="37" s="1"/>
  <c r="AJ66" i="37"/>
  <c r="AK60" i="37"/>
  <c r="AT60" i="37" s="1"/>
  <c r="AJ60" i="37"/>
  <c r="AK54" i="37"/>
  <c r="AT54" i="37" s="1"/>
  <c r="AJ54" i="37"/>
  <c r="AJ48" i="37"/>
  <c r="AK48" i="37"/>
  <c r="AT48" i="37" s="1"/>
  <c r="AJ42" i="37"/>
  <c r="AK42" i="37"/>
  <c r="AT42" i="37" s="1"/>
  <c r="AJ36" i="37"/>
  <c r="AK36" i="37"/>
  <c r="AT36" i="37" s="1"/>
  <c r="AJ30" i="37"/>
  <c r="AK30" i="37"/>
  <c r="AT30" i="37" s="1"/>
  <c r="AJ24" i="37"/>
  <c r="AK24" i="37"/>
  <c r="AT24" i="37" s="1"/>
  <c r="AJ18" i="37"/>
  <c r="AK18" i="37"/>
  <c r="AT18" i="37" s="1"/>
  <c r="AJ12" i="37"/>
  <c r="AK12" i="37"/>
  <c r="AT12" i="37" s="1"/>
  <c r="AJ6" i="37"/>
  <c r="AK6" i="37"/>
  <c r="AT6" i="37" s="1"/>
  <c r="AS4" i="81"/>
  <c r="AS100" i="81" s="1"/>
  <c r="AL4" i="81"/>
  <c r="AU4" i="81" s="1"/>
  <c r="AU100" i="81" s="1"/>
  <c r="C11" i="81" s="1"/>
  <c r="F34" i="97" s="1"/>
  <c r="AS8" i="73"/>
  <c r="AL8" i="73"/>
  <c r="AU8" i="73" s="1"/>
  <c r="AS26" i="73"/>
  <c r="AL26" i="73"/>
  <c r="AU26" i="73" s="1"/>
  <c r="AS44" i="73"/>
  <c r="AL44" i="73"/>
  <c r="AU44" i="73" s="1"/>
  <c r="AS62" i="73"/>
  <c r="AL62" i="73"/>
  <c r="AU62" i="73" s="1"/>
  <c r="AS80" i="73"/>
  <c r="AL80" i="73"/>
  <c r="AU80" i="73" s="1"/>
  <c r="AS40" i="73"/>
  <c r="AL40" i="73"/>
  <c r="AU40" i="73" s="1"/>
  <c r="AS3" i="73"/>
  <c r="AL3" i="73"/>
  <c r="AU3" i="73" s="1"/>
  <c r="AS8" i="85"/>
  <c r="AL8" i="85"/>
  <c r="AU8" i="85" s="1"/>
  <c r="AS64" i="73"/>
  <c r="AL64" i="73"/>
  <c r="AU64" i="73" s="1"/>
  <c r="AS73" i="73"/>
  <c r="AL73" i="73"/>
  <c r="AU73" i="73" s="1"/>
  <c r="AS41" i="73"/>
  <c r="AL41" i="73"/>
  <c r="AU41" i="73" s="1"/>
  <c r="AS18" i="73"/>
  <c r="AL18" i="73"/>
  <c r="AU18" i="73" s="1"/>
  <c r="AJ88" i="93"/>
  <c r="AK88" i="93"/>
  <c r="AT88" i="93" s="1"/>
  <c r="AJ64" i="93"/>
  <c r="AK64" i="93"/>
  <c r="AT64" i="93" s="1"/>
  <c r="AJ16" i="93"/>
  <c r="AK16" i="93"/>
  <c r="AT16" i="93" s="1"/>
  <c r="AK63" i="37"/>
  <c r="AT63" i="37" s="1"/>
  <c r="AJ63" i="37"/>
  <c r="AS81" i="73"/>
  <c r="AL81" i="73"/>
  <c r="AU81" i="73" s="1"/>
  <c r="AS9" i="85"/>
  <c r="AL9" i="85"/>
  <c r="AU9" i="85" s="1"/>
  <c r="AX74" i="93"/>
  <c r="S74" i="93" s="1"/>
  <c r="AC74" i="93" s="1"/>
  <c r="AB75" i="93" s="1"/>
  <c r="AX38" i="93"/>
  <c r="S38" i="93" s="1"/>
  <c r="AC38" i="93" s="1"/>
  <c r="AB39" i="93" s="1"/>
  <c r="AS15" i="73"/>
  <c r="AL15" i="73"/>
  <c r="AU15" i="73" s="1"/>
  <c r="AS51" i="73"/>
  <c r="AL51" i="73"/>
  <c r="AU51" i="73" s="1"/>
  <c r="AS87" i="73"/>
  <c r="AL87" i="73"/>
  <c r="AU87" i="73" s="1"/>
  <c r="AS46" i="73"/>
  <c r="AL46" i="73"/>
  <c r="AU46" i="73" s="1"/>
  <c r="AS18" i="85"/>
  <c r="AL18" i="85"/>
  <c r="AU18" i="85" s="1"/>
  <c r="AJ5" i="73"/>
  <c r="AK5" i="73"/>
  <c r="AT5" i="73" s="1"/>
  <c r="AS22" i="73"/>
  <c r="AL22" i="73"/>
  <c r="AU22" i="73" s="1"/>
  <c r="AS52" i="73"/>
  <c r="AL52" i="73"/>
  <c r="AU52" i="73" s="1"/>
  <c r="AS97" i="73"/>
  <c r="AL97" i="73"/>
  <c r="AU97" i="73" s="1"/>
  <c r="AS15" i="85"/>
  <c r="AL15" i="85"/>
  <c r="AU15" i="85" s="1"/>
  <c r="AS17" i="73"/>
  <c r="AL17" i="73"/>
  <c r="AU17" i="73" s="1"/>
  <c r="AS35" i="73"/>
  <c r="AL35" i="73"/>
  <c r="AU35" i="73" s="1"/>
  <c r="AS53" i="73"/>
  <c r="AL53" i="73"/>
  <c r="AU53" i="73" s="1"/>
  <c r="AS71" i="73"/>
  <c r="AL71" i="73"/>
  <c r="AU71" i="73" s="1"/>
  <c r="AS89" i="73"/>
  <c r="AL89" i="73"/>
  <c r="AU89" i="73" s="1"/>
  <c r="AG98" i="93"/>
  <c r="AP98" i="93" s="1"/>
  <c r="AP100" i="93" s="1"/>
  <c r="AE98" i="93"/>
  <c r="AC98" i="93"/>
  <c r="AF98" i="93"/>
  <c r="AO98" i="93" s="1"/>
  <c r="AO100" i="93" s="1"/>
  <c r="AS19" i="73"/>
  <c r="AL19" i="73"/>
  <c r="AU19" i="73" s="1"/>
  <c r="AS61" i="73"/>
  <c r="AL61" i="73"/>
  <c r="AU61" i="73" s="1"/>
  <c r="AS12" i="73"/>
  <c r="AL12" i="73"/>
  <c r="AU12" i="73" s="1"/>
  <c r="AS30" i="73"/>
  <c r="AL30" i="73"/>
  <c r="AU30" i="73" s="1"/>
  <c r="AS48" i="73"/>
  <c r="AL48" i="73"/>
  <c r="AU48" i="73" s="1"/>
  <c r="AS66" i="73"/>
  <c r="AL66" i="73"/>
  <c r="AU66" i="73" s="1"/>
  <c r="AS84" i="73"/>
  <c r="AL84" i="73"/>
  <c r="AU84" i="73" s="1"/>
  <c r="AX96" i="93"/>
  <c r="S96" i="93" s="1"/>
  <c r="AC96" i="93" s="1"/>
  <c r="AB97" i="93" s="1"/>
  <c r="AX89" i="93"/>
  <c r="S89" i="93" s="1"/>
  <c r="AC89" i="93" s="1"/>
  <c r="AB90" i="93" s="1"/>
  <c r="AX83" i="93"/>
  <c r="S83" i="93" s="1"/>
  <c r="AC83" i="93" s="1"/>
  <c r="AB84" i="93" s="1"/>
  <c r="AX77" i="93"/>
  <c r="S77" i="93" s="1"/>
  <c r="AC77" i="93" s="1"/>
  <c r="AB78" i="93" s="1"/>
  <c r="AX71" i="93"/>
  <c r="S71" i="93" s="1"/>
  <c r="AC71" i="93" s="1"/>
  <c r="AB72" i="93" s="1"/>
  <c r="AX65" i="93"/>
  <c r="S65" i="93" s="1"/>
  <c r="AC65" i="93" s="1"/>
  <c r="AB66" i="93" s="1"/>
  <c r="AX59" i="93"/>
  <c r="S59" i="93" s="1"/>
  <c r="AC59" i="93" s="1"/>
  <c r="AB60" i="93" s="1"/>
  <c r="AX53" i="93"/>
  <c r="S53" i="93" s="1"/>
  <c r="AC53" i="93" s="1"/>
  <c r="AB54" i="93" s="1"/>
  <c r="AX47" i="93"/>
  <c r="S47" i="93" s="1"/>
  <c r="AC47" i="93" s="1"/>
  <c r="AB48" i="93" s="1"/>
  <c r="AX41" i="93"/>
  <c r="S41" i="93" s="1"/>
  <c r="AC41" i="93" s="1"/>
  <c r="AB42" i="93" s="1"/>
  <c r="AX35" i="93"/>
  <c r="S35" i="93" s="1"/>
  <c r="AC35" i="93" s="1"/>
  <c r="AB36" i="93" s="1"/>
  <c r="AX29" i="93"/>
  <c r="S29" i="93" s="1"/>
  <c r="AC29" i="93" s="1"/>
  <c r="AB30" i="93" s="1"/>
  <c r="AX23" i="93"/>
  <c r="S23" i="93" s="1"/>
  <c r="AC23" i="93" s="1"/>
  <c r="AB24" i="93" s="1"/>
  <c r="AX17" i="93"/>
  <c r="S17" i="93" s="1"/>
  <c r="AC17" i="93" s="1"/>
  <c r="AB18" i="93" s="1"/>
  <c r="AX11" i="93"/>
  <c r="S11" i="93" s="1"/>
  <c r="AC11" i="93" s="1"/>
  <c r="AB12" i="93" s="1"/>
  <c r="AJ4" i="85"/>
  <c r="AK4" i="85"/>
  <c r="AT4" i="85" s="1"/>
  <c r="AT100" i="85" s="1"/>
  <c r="AS20" i="85"/>
  <c r="AL20" i="85"/>
  <c r="AU20" i="85" s="1"/>
  <c r="AS37" i="73"/>
  <c r="AL37" i="73"/>
  <c r="AU37" i="73" s="1"/>
  <c r="AS91" i="73"/>
  <c r="AL91" i="73"/>
  <c r="AU91" i="73" s="1"/>
  <c r="AJ96" i="37"/>
  <c r="AK96" i="37"/>
  <c r="AT96" i="37" s="1"/>
  <c r="AJ89" i="37"/>
  <c r="AK89" i="37"/>
  <c r="AT89" i="37" s="1"/>
  <c r="AJ83" i="37"/>
  <c r="AK83" i="37"/>
  <c r="AT83" i="37" s="1"/>
  <c r="AJ77" i="37"/>
  <c r="AK77" i="37"/>
  <c r="AT77" i="37" s="1"/>
  <c r="AJ71" i="37"/>
  <c r="AK71" i="37"/>
  <c r="AT71" i="37" s="1"/>
  <c r="AJ65" i="37"/>
  <c r="AK65" i="37"/>
  <c r="AT65" i="37" s="1"/>
  <c r="AJ59" i="37"/>
  <c r="AK59" i="37"/>
  <c r="AT59" i="37" s="1"/>
  <c r="AJ53" i="37"/>
  <c r="AK53" i="37"/>
  <c r="AT53" i="37" s="1"/>
  <c r="AJ47" i="37"/>
  <c r="AK47" i="37"/>
  <c r="AT47" i="37" s="1"/>
  <c r="AJ41" i="37"/>
  <c r="AK41" i="37"/>
  <c r="AT41" i="37" s="1"/>
  <c r="AJ35" i="37"/>
  <c r="AK35" i="37"/>
  <c r="AT35" i="37" s="1"/>
  <c r="AJ29" i="37"/>
  <c r="AK29" i="37"/>
  <c r="AT29" i="37" s="1"/>
  <c r="AJ23" i="37"/>
  <c r="AK23" i="37"/>
  <c r="AT23" i="37" s="1"/>
  <c r="AJ17" i="37"/>
  <c r="AK17" i="37"/>
  <c r="AT17" i="37" s="1"/>
  <c r="AK11" i="37"/>
  <c r="AT11" i="37" s="1"/>
  <c r="AJ11" i="37"/>
  <c r="AS11" i="85"/>
  <c r="AL11" i="85"/>
  <c r="AU11" i="85" s="1"/>
  <c r="AS67" i="73"/>
  <c r="AL67" i="73"/>
  <c r="AU67" i="73" s="1"/>
  <c r="X93" i="89"/>
  <c r="Y93" i="89"/>
  <c r="AJ4" i="73"/>
  <c r="AK4" i="73"/>
  <c r="AT4" i="73" s="1"/>
  <c r="AX21" i="33" l="1"/>
  <c r="S21" i="33" s="1"/>
  <c r="AC21" i="33" s="1"/>
  <c r="AB22" i="33" s="1"/>
  <c r="AX20" i="33"/>
  <c r="S20" i="33" s="1"/>
  <c r="AC20" i="33" s="1"/>
  <c r="AB21" i="33" s="1"/>
  <c r="AX50" i="33"/>
  <c r="S50" i="33" s="1"/>
  <c r="AC50" i="33" s="1"/>
  <c r="AB51" i="33" s="1"/>
  <c r="AX44" i="33"/>
  <c r="S44" i="33" s="1"/>
  <c r="AC44" i="33" s="1"/>
  <c r="AB45" i="33" s="1"/>
  <c r="AK45" i="33" s="1"/>
  <c r="AT45" i="33" s="1"/>
  <c r="AX38" i="33"/>
  <c r="S38" i="33" s="1"/>
  <c r="AC38" i="33" s="1"/>
  <c r="AB39" i="33" s="1"/>
  <c r="AJ39" i="33" s="1"/>
  <c r="AX32" i="33"/>
  <c r="S32" i="33" s="1"/>
  <c r="AC32" i="33" s="1"/>
  <c r="AB33" i="33" s="1"/>
  <c r="AX26" i="33"/>
  <c r="S26" i="33" s="1"/>
  <c r="AC26" i="33" s="1"/>
  <c r="AB27" i="33" s="1"/>
  <c r="AX16" i="33"/>
  <c r="S16" i="33" s="1"/>
  <c r="AC16" i="33" s="1"/>
  <c r="AB17" i="33" s="1"/>
  <c r="Z98" i="25"/>
  <c r="AX37" i="33"/>
  <c r="S37" i="33" s="1"/>
  <c r="AC37" i="33" s="1"/>
  <c r="AB38" i="33" s="1"/>
  <c r="AX31" i="33"/>
  <c r="S31" i="33" s="1"/>
  <c r="AC31" i="33" s="1"/>
  <c r="AB32" i="33" s="1"/>
  <c r="AJ32" i="33" s="1"/>
  <c r="AX25" i="33"/>
  <c r="S25" i="33" s="1"/>
  <c r="AC25" i="33" s="1"/>
  <c r="AB26" i="33" s="1"/>
  <c r="AX15" i="33"/>
  <c r="S15" i="33" s="1"/>
  <c r="AC15" i="33" s="1"/>
  <c r="AB16" i="33" s="1"/>
  <c r="AX9" i="33"/>
  <c r="S9" i="33" s="1"/>
  <c r="AC9" i="33" s="1"/>
  <c r="AB10" i="33" s="1"/>
  <c r="AX14" i="33"/>
  <c r="S14" i="33" s="1"/>
  <c r="AC14" i="33" s="1"/>
  <c r="AB15" i="33" s="1"/>
  <c r="AX19" i="33"/>
  <c r="S19" i="33" s="1"/>
  <c r="AC19" i="33" s="1"/>
  <c r="AB20" i="33" s="1"/>
  <c r="AX13" i="33"/>
  <c r="S13" i="33" s="1"/>
  <c r="AC13" i="33" s="1"/>
  <c r="AB14" i="33" s="1"/>
  <c r="AK14" i="33" s="1"/>
  <c r="AT14" i="33" s="1"/>
  <c r="AX18" i="33"/>
  <c r="S18" i="33" s="1"/>
  <c r="AC18" i="33" s="1"/>
  <c r="AB19" i="33" s="1"/>
  <c r="AX12" i="33"/>
  <c r="S12" i="33" s="1"/>
  <c r="AC12" i="33" s="1"/>
  <c r="AB13" i="33" s="1"/>
  <c r="AX23" i="33"/>
  <c r="S23" i="33" s="1"/>
  <c r="AC23" i="33" s="1"/>
  <c r="AB24" i="33" s="1"/>
  <c r="AX17" i="33"/>
  <c r="S17" i="33" s="1"/>
  <c r="AC17" i="33" s="1"/>
  <c r="AB18" i="33" s="1"/>
  <c r="AX11" i="33"/>
  <c r="S11" i="33" s="1"/>
  <c r="AC11" i="33" s="1"/>
  <c r="AB12" i="33" s="1"/>
  <c r="AT100" i="73"/>
  <c r="Z96" i="29"/>
  <c r="AX8" i="33"/>
  <c r="S8" i="33" s="1"/>
  <c r="AC8" i="33" s="1"/>
  <c r="AB9" i="33" s="1"/>
  <c r="AX7" i="33"/>
  <c r="S7" i="33" s="1"/>
  <c r="AC7" i="33" s="1"/>
  <c r="AB8" i="33" s="1"/>
  <c r="AX6" i="33"/>
  <c r="S6" i="33" s="1"/>
  <c r="AC6" i="33" s="1"/>
  <c r="AB7" i="33" s="1"/>
  <c r="AX10" i="33"/>
  <c r="S10" i="33" s="1"/>
  <c r="AC10" i="33" s="1"/>
  <c r="AB11" i="33" s="1"/>
  <c r="AX4" i="33"/>
  <c r="S4" i="33" s="1"/>
  <c r="AC4" i="33" s="1"/>
  <c r="AB5" i="33" s="1"/>
  <c r="AK5" i="33" s="1"/>
  <c r="AT5" i="33" s="1"/>
  <c r="AX5" i="33"/>
  <c r="S5" i="33" s="1"/>
  <c r="AC5" i="33" s="1"/>
  <c r="AB6" i="33" s="1"/>
  <c r="Z93" i="89"/>
  <c r="AF93" i="89" s="1"/>
  <c r="AO93" i="89" s="1"/>
  <c r="Z97" i="45"/>
  <c r="W98" i="45" s="1"/>
  <c r="W97" i="29"/>
  <c r="AG96" i="29"/>
  <c r="AP96" i="29" s="1"/>
  <c r="AE96" i="29"/>
  <c r="AF96" i="29"/>
  <c r="AO96" i="29" s="1"/>
  <c r="AK36" i="93"/>
  <c r="AT36" i="93" s="1"/>
  <c r="AJ36" i="93"/>
  <c r="AS5" i="73"/>
  <c r="AL5" i="73"/>
  <c r="AU5" i="73" s="1"/>
  <c r="AJ32" i="93"/>
  <c r="AK32" i="93"/>
  <c r="AT32" i="93" s="1"/>
  <c r="AJ73" i="93"/>
  <c r="AK73" i="93"/>
  <c r="AT73" i="93" s="1"/>
  <c r="AS23" i="37"/>
  <c r="AL23" i="37"/>
  <c r="AU23" i="37" s="1"/>
  <c r="AS41" i="37"/>
  <c r="AL41" i="37"/>
  <c r="AU41" i="37" s="1"/>
  <c r="AS59" i="37"/>
  <c r="AL59" i="37"/>
  <c r="AU59" i="37" s="1"/>
  <c r="AS77" i="37"/>
  <c r="AL77" i="37"/>
  <c r="AU77" i="37" s="1"/>
  <c r="AS96" i="37"/>
  <c r="AL96" i="37"/>
  <c r="AU96" i="37" s="1"/>
  <c r="AK30" i="93"/>
  <c r="AT30" i="93" s="1"/>
  <c r="AJ30" i="93"/>
  <c r="AJ66" i="93"/>
  <c r="AK66" i="93"/>
  <c r="AT66" i="93" s="1"/>
  <c r="AS60" i="37"/>
  <c r="AL60" i="37"/>
  <c r="AU60" i="37" s="1"/>
  <c r="AS78" i="37"/>
  <c r="AL78" i="37"/>
  <c r="AU78" i="37" s="1"/>
  <c r="AJ19" i="93"/>
  <c r="AK19" i="93"/>
  <c r="AT19" i="93" s="1"/>
  <c r="AJ55" i="93"/>
  <c r="AK55" i="93"/>
  <c r="AT55" i="93" s="1"/>
  <c r="AJ91" i="93"/>
  <c r="AK91" i="93"/>
  <c r="AT91" i="93" s="1"/>
  <c r="AS13" i="37"/>
  <c r="AL13" i="37"/>
  <c r="AU13" i="37" s="1"/>
  <c r="AS31" i="37"/>
  <c r="AL31" i="37"/>
  <c r="AU31" i="37" s="1"/>
  <c r="AS49" i="37"/>
  <c r="AL49" i="37"/>
  <c r="AU49" i="37" s="1"/>
  <c r="AS67" i="37"/>
  <c r="AL67" i="37"/>
  <c r="AU67" i="37" s="1"/>
  <c r="AS85" i="37"/>
  <c r="AL85" i="37"/>
  <c r="AU85" i="37" s="1"/>
  <c r="AJ26" i="93"/>
  <c r="AK26" i="93"/>
  <c r="AT26" i="93" s="1"/>
  <c r="AJ62" i="93"/>
  <c r="AK62" i="93"/>
  <c r="AT62" i="93" s="1"/>
  <c r="AK98" i="93"/>
  <c r="AT98" i="93" s="1"/>
  <c r="AJ98" i="93"/>
  <c r="AS98" i="93" s="1"/>
  <c r="AS45" i="37"/>
  <c r="AL45" i="37"/>
  <c r="AU45" i="37" s="1"/>
  <c r="AJ46" i="93"/>
  <c r="AS14" i="37"/>
  <c r="AL14" i="37"/>
  <c r="AU14" i="37" s="1"/>
  <c r="AS32" i="37"/>
  <c r="AL32" i="37"/>
  <c r="AU32" i="37" s="1"/>
  <c r="AS50" i="37"/>
  <c r="AL50" i="37"/>
  <c r="AU50" i="37" s="1"/>
  <c r="AS68" i="37"/>
  <c r="AL68" i="37"/>
  <c r="AU68" i="37" s="1"/>
  <c r="AS86" i="37"/>
  <c r="AL86" i="37"/>
  <c r="AU86" i="37" s="1"/>
  <c r="AJ9" i="93"/>
  <c r="AK9" i="93"/>
  <c r="AT9" i="93" s="1"/>
  <c r="AJ63" i="93"/>
  <c r="AK63" i="93"/>
  <c r="AT63" i="93" s="1"/>
  <c r="AR96" i="45"/>
  <c r="AS69" i="37"/>
  <c r="AL69" i="37"/>
  <c r="AU69" i="37" s="1"/>
  <c r="AB4" i="93"/>
  <c r="AJ3" i="93"/>
  <c r="AJ41" i="93"/>
  <c r="AK41" i="93"/>
  <c r="AT41" i="93" s="1"/>
  <c r="AJ77" i="93"/>
  <c r="AK77" i="93"/>
  <c r="AT77" i="93" s="1"/>
  <c r="AJ93" i="33"/>
  <c r="AK93" i="33"/>
  <c r="AT93" i="33" s="1"/>
  <c r="AJ87" i="33"/>
  <c r="AK87" i="33"/>
  <c r="AT87" i="33" s="1"/>
  <c r="AJ81" i="33"/>
  <c r="AK81" i="33"/>
  <c r="AT81" i="33" s="1"/>
  <c r="AJ75" i="33"/>
  <c r="AK75" i="33"/>
  <c r="AT75" i="33" s="1"/>
  <c r="AJ69" i="33"/>
  <c r="AK69" i="33"/>
  <c r="AT69" i="33" s="1"/>
  <c r="AJ63" i="33"/>
  <c r="AK63" i="33"/>
  <c r="AT63" i="33" s="1"/>
  <c r="AJ57" i="33"/>
  <c r="AK57" i="33"/>
  <c r="AT57" i="33" s="1"/>
  <c r="AJ51" i="33"/>
  <c r="AK51" i="33"/>
  <c r="AT51" i="33" s="1"/>
  <c r="AJ45" i="33"/>
  <c r="AK39" i="33"/>
  <c r="AT39" i="33" s="1"/>
  <c r="AJ33" i="33"/>
  <c r="AK33" i="33"/>
  <c r="AT33" i="33" s="1"/>
  <c r="AJ27" i="33"/>
  <c r="AK27" i="33"/>
  <c r="AT27" i="33" s="1"/>
  <c r="AJ21" i="33"/>
  <c r="AK21" i="33"/>
  <c r="AT21" i="33" s="1"/>
  <c r="AJ15" i="33"/>
  <c r="AK15" i="33"/>
  <c r="AT15" i="33" s="1"/>
  <c r="AJ9" i="33"/>
  <c r="AK9" i="33"/>
  <c r="AT9" i="33" s="1"/>
  <c r="AJ5" i="33"/>
  <c r="AK45" i="93"/>
  <c r="AT45" i="93" s="1"/>
  <c r="AJ45" i="93"/>
  <c r="AS57" i="37"/>
  <c r="AL57" i="37"/>
  <c r="AU57" i="37" s="1"/>
  <c r="AJ96" i="93"/>
  <c r="AK96" i="93"/>
  <c r="AT96" i="93" s="1"/>
  <c r="AS93" i="37"/>
  <c r="AL93" i="37"/>
  <c r="AU93" i="37" s="1"/>
  <c r="AJ15" i="93"/>
  <c r="AK15" i="93"/>
  <c r="AT15" i="93" s="1"/>
  <c r="AJ87" i="93"/>
  <c r="AK87" i="93"/>
  <c r="AT87" i="93" s="1"/>
  <c r="AS34" i="93"/>
  <c r="AL34" i="93"/>
  <c r="AU34" i="93" s="1"/>
  <c r="AS9" i="37"/>
  <c r="AL9" i="37"/>
  <c r="AU9" i="37" s="1"/>
  <c r="AS27" i="37"/>
  <c r="AL27" i="37"/>
  <c r="AU27" i="37" s="1"/>
  <c r="AR92" i="89"/>
  <c r="AS16" i="37"/>
  <c r="AL16" i="37"/>
  <c r="AU16" i="37" s="1"/>
  <c r="AS34" i="37"/>
  <c r="AL34" i="37"/>
  <c r="AU34" i="37" s="1"/>
  <c r="AS52" i="37"/>
  <c r="AL52" i="37"/>
  <c r="AU52" i="37" s="1"/>
  <c r="AS70" i="37"/>
  <c r="AL70" i="37"/>
  <c r="AU70" i="37" s="1"/>
  <c r="AK11" i="93"/>
  <c r="AT11" i="93" s="1"/>
  <c r="AJ11" i="93"/>
  <c r="AJ47" i="93"/>
  <c r="AK47" i="93"/>
  <c r="AT47" i="93" s="1"/>
  <c r="AJ83" i="93"/>
  <c r="AK83" i="93"/>
  <c r="AT83" i="93" s="1"/>
  <c r="AJ98" i="33"/>
  <c r="AS98" i="33" s="1"/>
  <c r="AK98" i="33"/>
  <c r="AT98" i="33" s="1"/>
  <c r="AJ92" i="33"/>
  <c r="AK92" i="33"/>
  <c r="AT92" i="33" s="1"/>
  <c r="AJ86" i="33"/>
  <c r="AK86" i="33"/>
  <c r="AT86" i="33" s="1"/>
  <c r="AJ80" i="33"/>
  <c r="AK80" i="33"/>
  <c r="AT80" i="33" s="1"/>
  <c r="AJ74" i="33"/>
  <c r="AK74" i="33"/>
  <c r="AT74" i="33" s="1"/>
  <c r="AJ68" i="33"/>
  <c r="AK68" i="33"/>
  <c r="AT68" i="33" s="1"/>
  <c r="AJ62" i="33"/>
  <c r="AK62" i="33"/>
  <c r="AT62" i="33" s="1"/>
  <c r="AJ56" i="33"/>
  <c r="AK56" i="33"/>
  <c r="AT56" i="33" s="1"/>
  <c r="AJ50" i="33"/>
  <c r="AK50" i="33"/>
  <c r="AT50" i="33" s="1"/>
  <c r="AJ44" i="33"/>
  <c r="AK44" i="33"/>
  <c r="AT44" i="33" s="1"/>
  <c r="AJ38" i="33"/>
  <c r="AK38" i="33"/>
  <c r="AT38" i="33" s="1"/>
  <c r="AK26" i="33"/>
  <c r="AT26" i="33" s="1"/>
  <c r="AJ26" i="33"/>
  <c r="AK20" i="33"/>
  <c r="AT20" i="33" s="1"/>
  <c r="AJ20" i="33"/>
  <c r="AK8" i="33"/>
  <c r="AT8" i="33" s="1"/>
  <c r="AJ8" i="33"/>
  <c r="AJ81" i="93"/>
  <c r="AK81" i="93"/>
  <c r="AT81" i="93" s="1"/>
  <c r="AJ95" i="93"/>
  <c r="AS6" i="37"/>
  <c r="AL6" i="37"/>
  <c r="AU6" i="37" s="1"/>
  <c r="AS97" i="37"/>
  <c r="AL97" i="37"/>
  <c r="AU97" i="37" s="1"/>
  <c r="AJ68" i="93"/>
  <c r="AK68" i="93"/>
  <c r="AT68" i="93" s="1"/>
  <c r="AS88" i="37"/>
  <c r="AL88" i="37"/>
  <c r="AU88" i="37" s="1"/>
  <c r="AS29" i="37"/>
  <c r="AL29" i="37"/>
  <c r="AU29" i="37" s="1"/>
  <c r="AS47" i="37"/>
  <c r="AL47" i="37"/>
  <c r="AU47" i="37" s="1"/>
  <c r="AS65" i="37"/>
  <c r="AL65" i="37"/>
  <c r="AU65" i="37" s="1"/>
  <c r="AS83" i="37"/>
  <c r="AL83" i="37"/>
  <c r="AU83" i="37" s="1"/>
  <c r="AS4" i="85"/>
  <c r="AL4" i="85"/>
  <c r="AU4" i="85" s="1"/>
  <c r="AU100" i="85" s="1"/>
  <c r="C11" i="85" s="1"/>
  <c r="F38" i="97" s="1"/>
  <c r="AK42" i="93"/>
  <c r="AT42" i="93" s="1"/>
  <c r="AJ42" i="93"/>
  <c r="AJ78" i="93"/>
  <c r="AK78" i="93"/>
  <c r="AT78" i="93" s="1"/>
  <c r="AK39" i="93"/>
  <c r="AT39" i="93" s="1"/>
  <c r="AJ39" i="93"/>
  <c r="AS63" i="37"/>
  <c r="AL63" i="37"/>
  <c r="AU63" i="37" s="1"/>
  <c r="AS66" i="37"/>
  <c r="AL66" i="37"/>
  <c r="AU66" i="37" s="1"/>
  <c r="AS84" i="37"/>
  <c r="AL84" i="37"/>
  <c r="AU84" i="37" s="1"/>
  <c r="AJ31" i="93"/>
  <c r="AK31" i="93"/>
  <c r="AT31" i="93" s="1"/>
  <c r="AJ67" i="93"/>
  <c r="AK67" i="93"/>
  <c r="AT67" i="93" s="1"/>
  <c r="AK51" i="93"/>
  <c r="AT51" i="93" s="1"/>
  <c r="AJ51" i="93"/>
  <c r="AS28" i="93"/>
  <c r="AL28" i="93"/>
  <c r="AU28" i="93" s="1"/>
  <c r="AR97" i="25"/>
  <c r="AS19" i="37"/>
  <c r="AL19" i="37"/>
  <c r="AU19" i="37" s="1"/>
  <c r="AS37" i="37"/>
  <c r="AL37" i="37"/>
  <c r="AU37" i="37" s="1"/>
  <c r="AS55" i="37"/>
  <c r="AL55" i="37"/>
  <c r="AU55" i="37" s="1"/>
  <c r="AS73" i="37"/>
  <c r="AL73" i="37"/>
  <c r="AU73" i="37" s="1"/>
  <c r="AS91" i="37"/>
  <c r="AL91" i="37"/>
  <c r="AU91" i="37" s="1"/>
  <c r="AJ38" i="93"/>
  <c r="AK38" i="93"/>
  <c r="AT38" i="93" s="1"/>
  <c r="AJ74" i="93"/>
  <c r="AK74" i="93"/>
  <c r="AT74" i="93" s="1"/>
  <c r="AS76" i="93"/>
  <c r="AL76" i="93"/>
  <c r="AU76" i="93" s="1"/>
  <c r="AH97" i="45"/>
  <c r="AQ97" i="45" s="1"/>
  <c r="AS20" i="37"/>
  <c r="AL20" i="37"/>
  <c r="AU20" i="37" s="1"/>
  <c r="AS38" i="37"/>
  <c r="AL38" i="37"/>
  <c r="AU38" i="37" s="1"/>
  <c r="AS56" i="37"/>
  <c r="AL56" i="37"/>
  <c r="AU56" i="37" s="1"/>
  <c r="AS74" i="37"/>
  <c r="AL74" i="37"/>
  <c r="AU74" i="37" s="1"/>
  <c r="AS92" i="37"/>
  <c r="AL92" i="37"/>
  <c r="AU92" i="37" s="1"/>
  <c r="AK21" i="93"/>
  <c r="AT21" i="93" s="1"/>
  <c r="AJ21" i="93"/>
  <c r="AS75" i="37"/>
  <c r="AL75" i="37"/>
  <c r="AU75" i="37" s="1"/>
  <c r="AS81" i="37"/>
  <c r="AL81" i="37"/>
  <c r="AU81" i="37" s="1"/>
  <c r="AJ17" i="93"/>
  <c r="AK17" i="93"/>
  <c r="AT17" i="93" s="1"/>
  <c r="AJ53" i="93"/>
  <c r="AK53" i="93"/>
  <c r="AT53" i="93" s="1"/>
  <c r="AK89" i="93"/>
  <c r="AT89" i="93" s="1"/>
  <c r="AJ89" i="93"/>
  <c r="AJ94" i="33"/>
  <c r="AK94" i="33"/>
  <c r="AT94" i="33" s="1"/>
  <c r="AJ91" i="33"/>
  <c r="AK91" i="33"/>
  <c r="AT91" i="33" s="1"/>
  <c r="AJ85" i="33"/>
  <c r="AK85" i="33"/>
  <c r="AT85" i="33" s="1"/>
  <c r="AJ79" i="33"/>
  <c r="AK79" i="33"/>
  <c r="AT79" i="33" s="1"/>
  <c r="AK73" i="33"/>
  <c r="AT73" i="33" s="1"/>
  <c r="AJ73" i="33"/>
  <c r="AJ67" i="33"/>
  <c r="AK67" i="33"/>
  <c r="AT67" i="33" s="1"/>
  <c r="AJ61" i="33"/>
  <c r="AK61" i="33"/>
  <c r="AT61" i="33" s="1"/>
  <c r="AK55" i="33"/>
  <c r="AT55" i="33" s="1"/>
  <c r="AJ55" i="33"/>
  <c r="AJ49" i="33"/>
  <c r="AK49" i="33"/>
  <c r="AT49" i="33" s="1"/>
  <c r="AJ43" i="33"/>
  <c r="AK43" i="33"/>
  <c r="AT43" i="33" s="1"/>
  <c r="AJ37" i="33"/>
  <c r="AK37" i="33"/>
  <c r="AT37" i="33" s="1"/>
  <c r="AK31" i="33"/>
  <c r="AT31" i="33" s="1"/>
  <c r="AJ25" i="33"/>
  <c r="AK25" i="33"/>
  <c r="AT25" i="33" s="1"/>
  <c r="AK19" i="33"/>
  <c r="AT19" i="33" s="1"/>
  <c r="AJ19" i="33"/>
  <c r="AK13" i="33"/>
  <c r="AT13" i="33" s="1"/>
  <c r="AK7" i="33"/>
  <c r="AT7" i="33" s="1"/>
  <c r="AJ7" i="33"/>
  <c r="AH93" i="89"/>
  <c r="AQ93" i="89" s="1"/>
  <c r="AJ25" i="93"/>
  <c r="AK25" i="93"/>
  <c r="AT25" i="93" s="1"/>
  <c r="AK12" i="93"/>
  <c r="AT12" i="93" s="1"/>
  <c r="AJ12" i="93"/>
  <c r="AS12" i="37"/>
  <c r="AL12" i="37"/>
  <c r="AU12" i="37" s="1"/>
  <c r="AS48" i="37"/>
  <c r="AL48" i="37"/>
  <c r="AU48" i="37" s="1"/>
  <c r="AS100" i="85"/>
  <c r="AJ69" i="93"/>
  <c r="AK69" i="93"/>
  <c r="AT69" i="93" s="1"/>
  <c r="AJ8" i="93"/>
  <c r="AK8" i="93"/>
  <c r="AT8" i="93" s="1"/>
  <c r="AJ44" i="93"/>
  <c r="AK44" i="93"/>
  <c r="AT44" i="93" s="1"/>
  <c r="AJ80" i="93"/>
  <c r="AK80" i="93"/>
  <c r="AT80" i="93" s="1"/>
  <c r="AK27" i="93"/>
  <c r="AT27" i="93" s="1"/>
  <c r="AJ27" i="93"/>
  <c r="AS70" i="93"/>
  <c r="AL70" i="93"/>
  <c r="AU70" i="93" s="1"/>
  <c r="AS15" i="37"/>
  <c r="AL15" i="37"/>
  <c r="AU15" i="37" s="1"/>
  <c r="AS33" i="37"/>
  <c r="AL33" i="37"/>
  <c r="AU33" i="37" s="1"/>
  <c r="AS40" i="93"/>
  <c r="AL40" i="93"/>
  <c r="AU40" i="93" s="1"/>
  <c r="AS5" i="37"/>
  <c r="AL5" i="37"/>
  <c r="AU5" i="37" s="1"/>
  <c r="AS22" i="37"/>
  <c r="AL22" i="37"/>
  <c r="AU22" i="37" s="1"/>
  <c r="AS40" i="37"/>
  <c r="AL40" i="37"/>
  <c r="AU40" i="37" s="1"/>
  <c r="AS58" i="37"/>
  <c r="AL58" i="37"/>
  <c r="AU58" i="37" s="1"/>
  <c r="AS76" i="37"/>
  <c r="AL76" i="37"/>
  <c r="AU76" i="37" s="1"/>
  <c r="AS94" i="37"/>
  <c r="AL94" i="37"/>
  <c r="AU94" i="37" s="1"/>
  <c r="AJ23" i="93"/>
  <c r="AK23" i="93"/>
  <c r="AT23" i="93" s="1"/>
  <c r="AJ59" i="93"/>
  <c r="AK59" i="93"/>
  <c r="AT59" i="93" s="1"/>
  <c r="AJ94" i="93"/>
  <c r="AK94" i="93"/>
  <c r="AT94" i="93" s="1"/>
  <c r="AJ96" i="33"/>
  <c r="AK96" i="33"/>
  <c r="AT96" i="33" s="1"/>
  <c r="AJ90" i="33"/>
  <c r="AK90" i="33"/>
  <c r="AT90" i="33" s="1"/>
  <c r="AJ84" i="33"/>
  <c r="AK84" i="33"/>
  <c r="AT84" i="33" s="1"/>
  <c r="AJ78" i="33"/>
  <c r="AK78" i="33"/>
  <c r="AT78" i="33" s="1"/>
  <c r="AJ72" i="33"/>
  <c r="AK72" i="33"/>
  <c r="AT72" i="33" s="1"/>
  <c r="AJ66" i="33"/>
  <c r="AK66" i="33"/>
  <c r="AT66" i="33" s="1"/>
  <c r="AJ60" i="33"/>
  <c r="AK60" i="33"/>
  <c r="AT60" i="33" s="1"/>
  <c r="AJ54" i="33"/>
  <c r="AK54" i="33"/>
  <c r="AT54" i="33" s="1"/>
  <c r="AJ48" i="33"/>
  <c r="AK48" i="33"/>
  <c r="AT48" i="33" s="1"/>
  <c r="AJ42" i="33"/>
  <c r="AK42" i="33"/>
  <c r="AT42" i="33" s="1"/>
  <c r="AJ36" i="33"/>
  <c r="AK36" i="33"/>
  <c r="AT36" i="33" s="1"/>
  <c r="AJ30" i="33"/>
  <c r="AK30" i="33"/>
  <c r="AT30" i="33" s="1"/>
  <c r="AJ24" i="33"/>
  <c r="AK24" i="33"/>
  <c r="AT24" i="33" s="1"/>
  <c r="AJ18" i="33"/>
  <c r="AK18" i="33"/>
  <c r="AT18" i="33" s="1"/>
  <c r="AJ12" i="33"/>
  <c r="AK12" i="33"/>
  <c r="AT12" i="33" s="1"/>
  <c r="AJ6" i="33"/>
  <c r="AK6" i="33"/>
  <c r="AT6" i="33" s="1"/>
  <c r="AJ22" i="93"/>
  <c r="AJ72" i="93"/>
  <c r="AK72" i="93"/>
  <c r="AT72" i="93" s="1"/>
  <c r="AS24" i="37"/>
  <c r="AL24" i="37"/>
  <c r="AU24" i="37" s="1"/>
  <c r="AS42" i="37"/>
  <c r="AL42" i="37"/>
  <c r="AU42" i="37" s="1"/>
  <c r="AK48" i="93"/>
  <c r="AT48" i="93" s="1"/>
  <c r="AJ48" i="93"/>
  <c r="AJ75" i="93"/>
  <c r="AK75" i="93"/>
  <c r="AT75" i="93" s="1"/>
  <c r="AS88" i="93"/>
  <c r="AL88" i="93"/>
  <c r="AU88" i="93" s="1"/>
  <c r="AS30" i="37"/>
  <c r="AL30" i="37"/>
  <c r="AU30" i="37" s="1"/>
  <c r="AS17" i="37"/>
  <c r="AL17" i="37"/>
  <c r="AU17" i="37" s="1"/>
  <c r="AS35" i="37"/>
  <c r="AL35" i="37"/>
  <c r="AU35" i="37" s="1"/>
  <c r="AS53" i="37"/>
  <c r="AL53" i="37"/>
  <c r="AU53" i="37" s="1"/>
  <c r="AS71" i="37"/>
  <c r="AL71" i="37"/>
  <c r="AU71" i="37" s="1"/>
  <c r="AS89" i="37"/>
  <c r="AL89" i="37"/>
  <c r="AU89" i="37" s="1"/>
  <c r="AK18" i="93"/>
  <c r="AT18" i="93" s="1"/>
  <c r="AJ18" i="93"/>
  <c r="AK54" i="93"/>
  <c r="AT54" i="93" s="1"/>
  <c r="AJ54" i="93"/>
  <c r="AJ90" i="93"/>
  <c r="AK90" i="93"/>
  <c r="AT90" i="93" s="1"/>
  <c r="AN98" i="93"/>
  <c r="AN100" i="93" s="1"/>
  <c r="AI98" i="93"/>
  <c r="AS54" i="37"/>
  <c r="AL54" i="37"/>
  <c r="AU54" i="37" s="1"/>
  <c r="AS72" i="37"/>
  <c r="AL72" i="37"/>
  <c r="AU72" i="37" s="1"/>
  <c r="AS90" i="37"/>
  <c r="AL90" i="37"/>
  <c r="AU90" i="37" s="1"/>
  <c r="AJ7" i="93"/>
  <c r="AK7" i="93"/>
  <c r="AT7" i="93" s="1"/>
  <c r="AJ43" i="93"/>
  <c r="AK43" i="93"/>
  <c r="AT43" i="93" s="1"/>
  <c r="AJ79" i="93"/>
  <c r="AK79" i="93"/>
  <c r="AT79" i="93" s="1"/>
  <c r="AJ93" i="93"/>
  <c r="AK93" i="93"/>
  <c r="AT93" i="93" s="1"/>
  <c r="AS58" i="93"/>
  <c r="AL58" i="93"/>
  <c r="AU58" i="93" s="1"/>
  <c r="AS7" i="37"/>
  <c r="AL7" i="37"/>
  <c r="AU7" i="37" s="1"/>
  <c r="AS25" i="37"/>
  <c r="AL25" i="37"/>
  <c r="AU25" i="37" s="1"/>
  <c r="AS43" i="37"/>
  <c r="AL43" i="37"/>
  <c r="AU43" i="37" s="1"/>
  <c r="AS61" i="37"/>
  <c r="AL61" i="37"/>
  <c r="AU61" i="37" s="1"/>
  <c r="AS79" i="37"/>
  <c r="AL79" i="37"/>
  <c r="AU79" i="37" s="1"/>
  <c r="AS95" i="37"/>
  <c r="AL95" i="37"/>
  <c r="AU95" i="37" s="1"/>
  <c r="AJ14" i="93"/>
  <c r="AK14" i="93"/>
  <c r="AT14" i="93" s="1"/>
  <c r="AJ50" i="93"/>
  <c r="AK50" i="93"/>
  <c r="AT50" i="93" s="1"/>
  <c r="AJ86" i="93"/>
  <c r="AK86" i="93"/>
  <c r="AT86" i="93" s="1"/>
  <c r="AJ10" i="93"/>
  <c r="AH98" i="25"/>
  <c r="AQ98" i="25" s="1"/>
  <c r="AQ100" i="25" s="1"/>
  <c r="AZ3" i="25"/>
  <c r="AX7" i="25" s="1"/>
  <c r="S7" i="25" s="1"/>
  <c r="AC7" i="25" s="1"/>
  <c r="AB8" i="25" s="1"/>
  <c r="AX27" i="25"/>
  <c r="S27" i="25" s="1"/>
  <c r="AC27" i="25" s="1"/>
  <c r="AB28" i="25" s="1"/>
  <c r="AX29" i="25"/>
  <c r="S29" i="25" s="1"/>
  <c r="AC29" i="25" s="1"/>
  <c r="AB30" i="25" s="1"/>
  <c r="AX32" i="25"/>
  <c r="S32" i="25" s="1"/>
  <c r="AC32" i="25" s="1"/>
  <c r="AB33" i="25" s="1"/>
  <c r="AX37" i="25"/>
  <c r="S37" i="25" s="1"/>
  <c r="AC37" i="25" s="1"/>
  <c r="AB38" i="25" s="1"/>
  <c r="AX38" i="25"/>
  <c r="S38" i="25" s="1"/>
  <c r="AC38" i="25" s="1"/>
  <c r="AB39" i="25" s="1"/>
  <c r="AX40" i="25"/>
  <c r="S40" i="25" s="1"/>
  <c r="AC40" i="25" s="1"/>
  <c r="AB41" i="25" s="1"/>
  <c r="AX43" i="25"/>
  <c r="S43" i="25" s="1"/>
  <c r="AC43" i="25" s="1"/>
  <c r="AB44" i="25" s="1"/>
  <c r="AX44" i="25"/>
  <c r="S44" i="25" s="1"/>
  <c r="AC44" i="25" s="1"/>
  <c r="AB45" i="25" s="1"/>
  <c r="AX46" i="25"/>
  <c r="S46" i="25" s="1"/>
  <c r="AC46" i="25" s="1"/>
  <c r="AB47" i="25" s="1"/>
  <c r="AX49" i="25"/>
  <c r="S49" i="25" s="1"/>
  <c r="AC49" i="25" s="1"/>
  <c r="AB50" i="25" s="1"/>
  <c r="AX50" i="25"/>
  <c r="S50" i="25" s="1"/>
  <c r="AC50" i="25" s="1"/>
  <c r="AB51" i="25" s="1"/>
  <c r="AX51" i="25"/>
  <c r="S51" i="25" s="1"/>
  <c r="AC51" i="25" s="1"/>
  <c r="AB52" i="25" s="1"/>
  <c r="AX52" i="25"/>
  <c r="S52" i="25" s="1"/>
  <c r="AC52" i="25" s="1"/>
  <c r="AB53" i="25" s="1"/>
  <c r="AX55" i="25"/>
  <c r="S55" i="25" s="1"/>
  <c r="AC55" i="25" s="1"/>
  <c r="AB56" i="25" s="1"/>
  <c r="AX56" i="25"/>
  <c r="S56" i="25" s="1"/>
  <c r="AC56" i="25" s="1"/>
  <c r="AB57" i="25" s="1"/>
  <c r="AX57" i="25"/>
  <c r="S57" i="25" s="1"/>
  <c r="AC57" i="25" s="1"/>
  <c r="AB58" i="25" s="1"/>
  <c r="AX58" i="25"/>
  <c r="S58" i="25" s="1"/>
  <c r="AC58" i="25" s="1"/>
  <c r="AB59" i="25" s="1"/>
  <c r="AX61" i="25"/>
  <c r="S61" i="25" s="1"/>
  <c r="AC61" i="25" s="1"/>
  <c r="AB62" i="25" s="1"/>
  <c r="AX62" i="25"/>
  <c r="S62" i="25" s="1"/>
  <c r="AC62" i="25" s="1"/>
  <c r="AB63" i="25" s="1"/>
  <c r="AX63" i="25"/>
  <c r="S63" i="25" s="1"/>
  <c r="AC63" i="25" s="1"/>
  <c r="AB64" i="25" s="1"/>
  <c r="AX64" i="25"/>
  <c r="S64" i="25" s="1"/>
  <c r="AC64" i="25" s="1"/>
  <c r="AB65" i="25" s="1"/>
  <c r="AX67" i="25"/>
  <c r="S67" i="25" s="1"/>
  <c r="AC67" i="25" s="1"/>
  <c r="AB68" i="25" s="1"/>
  <c r="AX68" i="25"/>
  <c r="S68" i="25" s="1"/>
  <c r="AC68" i="25" s="1"/>
  <c r="AB69" i="25" s="1"/>
  <c r="AX69" i="25"/>
  <c r="S69" i="25" s="1"/>
  <c r="AC69" i="25" s="1"/>
  <c r="AB70" i="25" s="1"/>
  <c r="AX70" i="25"/>
  <c r="S70" i="25" s="1"/>
  <c r="AC70" i="25" s="1"/>
  <c r="AB71" i="25" s="1"/>
  <c r="AX73" i="25"/>
  <c r="S73" i="25" s="1"/>
  <c r="AC73" i="25" s="1"/>
  <c r="AB74" i="25" s="1"/>
  <c r="AX74" i="25"/>
  <c r="S74" i="25" s="1"/>
  <c r="AC74" i="25" s="1"/>
  <c r="AB75" i="25" s="1"/>
  <c r="AX75" i="25"/>
  <c r="S75" i="25" s="1"/>
  <c r="AC75" i="25" s="1"/>
  <c r="AB76" i="25" s="1"/>
  <c r="AX76" i="25"/>
  <c r="S76" i="25" s="1"/>
  <c r="AC76" i="25" s="1"/>
  <c r="AB77" i="25" s="1"/>
  <c r="AX79" i="25"/>
  <c r="S79" i="25" s="1"/>
  <c r="AC79" i="25" s="1"/>
  <c r="AB80" i="25" s="1"/>
  <c r="AX80" i="25"/>
  <c r="S80" i="25" s="1"/>
  <c r="AC80" i="25" s="1"/>
  <c r="AB81" i="25" s="1"/>
  <c r="AX81" i="25"/>
  <c r="S81" i="25" s="1"/>
  <c r="AC81" i="25" s="1"/>
  <c r="AB82" i="25" s="1"/>
  <c r="AX82" i="25"/>
  <c r="S82" i="25" s="1"/>
  <c r="AC82" i="25" s="1"/>
  <c r="AB83" i="25" s="1"/>
  <c r="AX85" i="25"/>
  <c r="S85" i="25" s="1"/>
  <c r="AC85" i="25" s="1"/>
  <c r="AB86" i="25" s="1"/>
  <c r="AX86" i="25"/>
  <c r="S86" i="25" s="1"/>
  <c r="AC86" i="25" s="1"/>
  <c r="AB87" i="25" s="1"/>
  <c r="AX87" i="25"/>
  <c r="S87" i="25" s="1"/>
  <c r="AC87" i="25" s="1"/>
  <c r="AB88" i="25" s="1"/>
  <c r="AX88" i="25"/>
  <c r="S88" i="25" s="1"/>
  <c r="AC88" i="25" s="1"/>
  <c r="AB89" i="25" s="1"/>
  <c r="AX91" i="25"/>
  <c r="S91" i="25" s="1"/>
  <c r="AC91" i="25" s="1"/>
  <c r="AB92" i="25" s="1"/>
  <c r="AX92" i="25"/>
  <c r="S92" i="25" s="1"/>
  <c r="AC92" i="25" s="1"/>
  <c r="AB93" i="25" s="1"/>
  <c r="AX94" i="25"/>
  <c r="S94" i="25" s="1"/>
  <c r="AC94" i="25" s="1"/>
  <c r="AB95" i="25" s="1"/>
  <c r="AX96" i="25"/>
  <c r="S96" i="25" s="1"/>
  <c r="AC96" i="25" s="1"/>
  <c r="AB97" i="25" s="1"/>
  <c r="AX95" i="25"/>
  <c r="S95" i="25" s="1"/>
  <c r="AC95" i="25" s="1"/>
  <c r="AB96" i="25" s="1"/>
  <c r="AS8" i="37"/>
  <c r="AL8" i="37"/>
  <c r="AU8" i="37" s="1"/>
  <c r="AS26" i="37"/>
  <c r="AL26" i="37"/>
  <c r="AU26" i="37" s="1"/>
  <c r="AS44" i="37"/>
  <c r="AL44" i="37"/>
  <c r="AU44" i="37" s="1"/>
  <c r="AS62" i="37"/>
  <c r="AL62" i="37"/>
  <c r="AU62" i="37" s="1"/>
  <c r="AS80" i="37"/>
  <c r="AL80" i="37"/>
  <c r="AU80" i="37" s="1"/>
  <c r="AK33" i="93"/>
  <c r="AT33" i="93" s="1"/>
  <c r="AJ33" i="93"/>
  <c r="AS3" i="37"/>
  <c r="AL3" i="37"/>
  <c r="AU3" i="37" s="1"/>
  <c r="AS87" i="37"/>
  <c r="AL87" i="37"/>
  <c r="AU87" i="37" s="1"/>
  <c r="AJ29" i="93"/>
  <c r="AK29" i="93"/>
  <c r="AT29" i="93" s="1"/>
  <c r="AJ65" i="93"/>
  <c r="AK65" i="93"/>
  <c r="AT65" i="93" s="1"/>
  <c r="AH96" i="29"/>
  <c r="AQ96" i="29" s="1"/>
  <c r="AJ95" i="33"/>
  <c r="AK95" i="33"/>
  <c r="AT95" i="33" s="1"/>
  <c r="AJ89" i="33"/>
  <c r="AK89" i="33"/>
  <c r="AT89" i="33" s="1"/>
  <c r="AJ83" i="33"/>
  <c r="AK83" i="33"/>
  <c r="AT83" i="33" s="1"/>
  <c r="AJ77" i="33"/>
  <c r="AK77" i="33"/>
  <c r="AT77" i="33" s="1"/>
  <c r="AJ71" i="33"/>
  <c r="AK71" i="33"/>
  <c r="AT71" i="33" s="1"/>
  <c r="AJ65" i="33"/>
  <c r="AK65" i="33"/>
  <c r="AT65" i="33" s="1"/>
  <c r="AJ59" i="33"/>
  <c r="AK59" i="33"/>
  <c r="AT59" i="33" s="1"/>
  <c r="AJ53" i="33"/>
  <c r="AK53" i="33"/>
  <c r="AT53" i="33" s="1"/>
  <c r="AJ47" i="33"/>
  <c r="AK47" i="33"/>
  <c r="AT47" i="33" s="1"/>
  <c r="AJ41" i="33"/>
  <c r="AK41" i="33"/>
  <c r="AT41" i="33" s="1"/>
  <c r="AJ35" i="33"/>
  <c r="AK35" i="33"/>
  <c r="AT35" i="33" s="1"/>
  <c r="AK29" i="33"/>
  <c r="AT29" i="33" s="1"/>
  <c r="AJ29" i="33"/>
  <c r="AK23" i="33"/>
  <c r="AT23" i="33" s="1"/>
  <c r="AJ23" i="33"/>
  <c r="AK17" i="33"/>
  <c r="AT17" i="33" s="1"/>
  <c r="AJ17" i="33"/>
  <c r="AJ11" i="33"/>
  <c r="AK11" i="33"/>
  <c r="AT11" i="33" s="1"/>
  <c r="AJ3" i="33"/>
  <c r="AB4" i="33"/>
  <c r="AJ6" i="93"/>
  <c r="AS11" i="37"/>
  <c r="AL11" i="37"/>
  <c r="AU11" i="37" s="1"/>
  <c r="AS64" i="93"/>
  <c r="AL64" i="93"/>
  <c r="AU64" i="93" s="1"/>
  <c r="AJ61" i="93"/>
  <c r="AK61" i="93"/>
  <c r="AT61" i="93" s="1"/>
  <c r="AJ84" i="93"/>
  <c r="AK84" i="93"/>
  <c r="AT84" i="93" s="1"/>
  <c r="AJ37" i="93"/>
  <c r="AK37" i="93"/>
  <c r="AT37" i="93" s="1"/>
  <c r="AS4" i="73"/>
  <c r="AS100" i="73" s="1"/>
  <c r="AL4" i="73"/>
  <c r="AU4" i="73" s="1"/>
  <c r="AU100" i="73" s="1"/>
  <c r="C11" i="73" s="1"/>
  <c r="F26" i="97" s="1"/>
  <c r="AK24" i="93"/>
  <c r="AT24" i="93" s="1"/>
  <c r="AJ24" i="93"/>
  <c r="AJ60" i="93"/>
  <c r="AK60" i="93"/>
  <c r="AT60" i="93" s="1"/>
  <c r="AJ97" i="93"/>
  <c r="AK97" i="93"/>
  <c r="AT97" i="93" s="1"/>
  <c r="AS16" i="93"/>
  <c r="AL16" i="93"/>
  <c r="AU16" i="93" s="1"/>
  <c r="AS18" i="37"/>
  <c r="AL18" i="37"/>
  <c r="AU18" i="37" s="1"/>
  <c r="AS36" i="37"/>
  <c r="AL36" i="37"/>
  <c r="AU36" i="37" s="1"/>
  <c r="AJ13" i="93"/>
  <c r="AK13" i="93"/>
  <c r="AT13" i="93" s="1"/>
  <c r="AJ49" i="93"/>
  <c r="AK49" i="93"/>
  <c r="AT49" i="93" s="1"/>
  <c r="AJ85" i="93"/>
  <c r="AK85" i="93"/>
  <c r="AT85" i="93" s="1"/>
  <c r="AS51" i="37"/>
  <c r="AL51" i="37"/>
  <c r="AU51" i="37" s="1"/>
  <c r="AR95" i="29"/>
  <c r="AN98" i="33"/>
  <c r="AN100" i="33" s="1"/>
  <c r="AI98" i="33"/>
  <c r="AK20" i="93"/>
  <c r="AT20" i="93" s="1"/>
  <c r="AJ20" i="93"/>
  <c r="AJ56" i="93"/>
  <c r="AK56" i="93"/>
  <c r="AT56" i="93" s="1"/>
  <c r="AK92" i="93"/>
  <c r="AT92" i="93" s="1"/>
  <c r="AJ92" i="93"/>
  <c r="AG98" i="25"/>
  <c r="AP98" i="25" s="1"/>
  <c r="AP100" i="25" s="1"/>
  <c r="AF98" i="25"/>
  <c r="AO98" i="25" s="1"/>
  <c r="AO100" i="25" s="1"/>
  <c r="AE98" i="25"/>
  <c r="AC98" i="25"/>
  <c r="AJ5" i="93"/>
  <c r="AK5" i="93"/>
  <c r="AT5" i="93" s="1"/>
  <c r="AJ57" i="93"/>
  <c r="AK57" i="93"/>
  <c r="AT57" i="93" s="1"/>
  <c r="AJ4" i="37"/>
  <c r="AK4" i="37"/>
  <c r="AT4" i="37" s="1"/>
  <c r="AT100" i="37" s="1"/>
  <c r="AS21" i="37"/>
  <c r="AL21" i="37"/>
  <c r="AU21" i="37" s="1"/>
  <c r="AS39" i="37"/>
  <c r="AL39" i="37"/>
  <c r="AU39" i="37" s="1"/>
  <c r="AJ82" i="93"/>
  <c r="AS10" i="37"/>
  <c r="AL10" i="37"/>
  <c r="AU10" i="37" s="1"/>
  <c r="AS28" i="37"/>
  <c r="AL28" i="37"/>
  <c r="AU28" i="37" s="1"/>
  <c r="AS46" i="37"/>
  <c r="AL46" i="37"/>
  <c r="AU46" i="37" s="1"/>
  <c r="AS64" i="37"/>
  <c r="AL64" i="37"/>
  <c r="AU64" i="37" s="1"/>
  <c r="AS82" i="37"/>
  <c r="AL82" i="37"/>
  <c r="AU82" i="37" s="1"/>
  <c r="AL98" i="37"/>
  <c r="AU98" i="37" s="1"/>
  <c r="AR98" i="37"/>
  <c r="AR100" i="37" s="1"/>
  <c r="AJ35" i="93"/>
  <c r="AK35" i="93"/>
  <c r="AT35" i="93" s="1"/>
  <c r="AJ71" i="93"/>
  <c r="AK71" i="93"/>
  <c r="AT71" i="93" s="1"/>
  <c r="AJ97" i="33"/>
  <c r="AK97" i="33"/>
  <c r="AT97" i="33" s="1"/>
  <c r="AJ88" i="33"/>
  <c r="AK88" i="33"/>
  <c r="AT88" i="33" s="1"/>
  <c r="AK82" i="33"/>
  <c r="AT82" i="33" s="1"/>
  <c r="AJ82" i="33"/>
  <c r="AJ76" i="33"/>
  <c r="AK76" i="33"/>
  <c r="AT76" i="33" s="1"/>
  <c r="AJ70" i="33"/>
  <c r="AK70" i="33"/>
  <c r="AT70" i="33" s="1"/>
  <c r="AK64" i="33"/>
  <c r="AT64" i="33" s="1"/>
  <c r="AJ64" i="33"/>
  <c r="AJ58" i="33"/>
  <c r="AK58" i="33"/>
  <c r="AT58" i="33" s="1"/>
  <c r="AJ52" i="33"/>
  <c r="AK52" i="33"/>
  <c r="AT52" i="33" s="1"/>
  <c r="AK46" i="33"/>
  <c r="AT46" i="33" s="1"/>
  <c r="AJ46" i="33"/>
  <c r="AJ40" i="33"/>
  <c r="AK40" i="33"/>
  <c r="AT40" i="33" s="1"/>
  <c r="AJ34" i="33"/>
  <c r="AK34" i="33"/>
  <c r="AT34" i="33" s="1"/>
  <c r="AJ28" i="33"/>
  <c r="AK28" i="33"/>
  <c r="AT28" i="33" s="1"/>
  <c r="AJ22" i="33"/>
  <c r="AK22" i="33"/>
  <c r="AT22" i="33" s="1"/>
  <c r="AK16" i="33"/>
  <c r="AT16" i="33" s="1"/>
  <c r="AJ16" i="33"/>
  <c r="AK10" i="33"/>
  <c r="AT10" i="33" s="1"/>
  <c r="AJ10" i="33"/>
  <c r="AJ52" i="93"/>
  <c r="AX45" i="25" l="1"/>
  <c r="S45" i="25" s="1"/>
  <c r="AC45" i="25" s="1"/>
  <c r="AB46" i="25" s="1"/>
  <c r="AX39" i="25"/>
  <c r="S39" i="25" s="1"/>
  <c r="AC39" i="25" s="1"/>
  <c r="AB40" i="25" s="1"/>
  <c r="AX31" i="25"/>
  <c r="S31" i="25" s="1"/>
  <c r="AC31" i="25" s="1"/>
  <c r="AB32" i="25" s="1"/>
  <c r="AJ31" i="33"/>
  <c r="AX97" i="25"/>
  <c r="S97" i="25" s="1"/>
  <c r="AC97" i="25" s="1"/>
  <c r="AB98" i="25" s="1"/>
  <c r="AK98" i="25" s="1"/>
  <c r="AT98" i="25" s="1"/>
  <c r="AX90" i="25"/>
  <c r="S90" i="25" s="1"/>
  <c r="AC90" i="25" s="1"/>
  <c r="AB91" i="25" s="1"/>
  <c r="AX84" i="25"/>
  <c r="S84" i="25" s="1"/>
  <c r="AC84" i="25" s="1"/>
  <c r="AB85" i="25" s="1"/>
  <c r="AX78" i="25"/>
  <c r="S78" i="25" s="1"/>
  <c r="AC78" i="25" s="1"/>
  <c r="AB79" i="25" s="1"/>
  <c r="AX72" i="25"/>
  <c r="S72" i="25" s="1"/>
  <c r="AC72" i="25" s="1"/>
  <c r="AB73" i="25" s="1"/>
  <c r="AX66" i="25"/>
  <c r="S66" i="25" s="1"/>
  <c r="AC66" i="25" s="1"/>
  <c r="AB67" i="25" s="1"/>
  <c r="AX60" i="25"/>
  <c r="S60" i="25" s="1"/>
  <c r="AC60" i="25" s="1"/>
  <c r="AB61" i="25" s="1"/>
  <c r="AJ61" i="25" s="1"/>
  <c r="AX54" i="25"/>
  <c r="S54" i="25" s="1"/>
  <c r="AC54" i="25" s="1"/>
  <c r="AB55" i="25" s="1"/>
  <c r="AX48" i="25"/>
  <c r="S48" i="25" s="1"/>
  <c r="AC48" i="25" s="1"/>
  <c r="AB49" i="25" s="1"/>
  <c r="AX42" i="25"/>
  <c r="S42" i="25" s="1"/>
  <c r="AC42" i="25" s="1"/>
  <c r="AB43" i="25" s="1"/>
  <c r="AX35" i="25"/>
  <c r="S35" i="25" s="1"/>
  <c r="AC35" i="25" s="1"/>
  <c r="AB36" i="25" s="1"/>
  <c r="AX23" i="25"/>
  <c r="S23" i="25" s="1"/>
  <c r="AC23" i="25" s="1"/>
  <c r="AB24" i="25" s="1"/>
  <c r="AE97" i="45"/>
  <c r="AX93" i="25"/>
  <c r="S93" i="25" s="1"/>
  <c r="AC93" i="25" s="1"/>
  <c r="AB94" i="25" s="1"/>
  <c r="AX89" i="25"/>
  <c r="S89" i="25" s="1"/>
  <c r="AC89" i="25" s="1"/>
  <c r="AB90" i="25" s="1"/>
  <c r="AK90" i="25" s="1"/>
  <c r="AT90" i="25" s="1"/>
  <c r="AX83" i="25"/>
  <c r="S83" i="25" s="1"/>
  <c r="AC83" i="25" s="1"/>
  <c r="AB84" i="25" s="1"/>
  <c r="AX77" i="25"/>
  <c r="S77" i="25" s="1"/>
  <c r="AC77" i="25" s="1"/>
  <c r="AB78" i="25" s="1"/>
  <c r="AX71" i="25"/>
  <c r="S71" i="25" s="1"/>
  <c r="AC71" i="25" s="1"/>
  <c r="AB72" i="25" s="1"/>
  <c r="AX65" i="25"/>
  <c r="S65" i="25" s="1"/>
  <c r="AC65" i="25" s="1"/>
  <c r="AB66" i="25" s="1"/>
  <c r="AK66" i="25" s="1"/>
  <c r="AT66" i="25" s="1"/>
  <c r="AX59" i="25"/>
  <c r="S59" i="25" s="1"/>
  <c r="AC59" i="25" s="1"/>
  <c r="AB60" i="25" s="1"/>
  <c r="AX53" i="25"/>
  <c r="S53" i="25" s="1"/>
  <c r="AC53" i="25" s="1"/>
  <c r="AB54" i="25" s="1"/>
  <c r="AJ54" i="25" s="1"/>
  <c r="AX47" i="25"/>
  <c r="S47" i="25" s="1"/>
  <c r="AC47" i="25" s="1"/>
  <c r="AB48" i="25" s="1"/>
  <c r="AX41" i="25"/>
  <c r="S41" i="25" s="1"/>
  <c r="AC41" i="25" s="1"/>
  <c r="AB42" i="25" s="1"/>
  <c r="AX33" i="25"/>
  <c r="S33" i="25" s="1"/>
  <c r="AC33" i="25" s="1"/>
  <c r="AB34" i="25" s="1"/>
  <c r="AX21" i="25"/>
  <c r="S21" i="25" s="1"/>
  <c r="AC21" i="25" s="1"/>
  <c r="AB22" i="25" s="1"/>
  <c r="AK22" i="25" s="1"/>
  <c r="AT22" i="25" s="1"/>
  <c r="AJ14" i="33"/>
  <c r="AK32" i="33"/>
  <c r="AT32" i="33" s="1"/>
  <c r="AJ13" i="33"/>
  <c r="AX25" i="25"/>
  <c r="S25" i="25" s="1"/>
  <c r="AC25" i="25" s="1"/>
  <c r="AB26" i="25" s="1"/>
  <c r="AX19" i="25"/>
  <c r="S19" i="25" s="1"/>
  <c r="AC19" i="25" s="1"/>
  <c r="AB20" i="25" s="1"/>
  <c r="AX36" i="25"/>
  <c r="S36" i="25" s="1"/>
  <c r="AC36" i="25" s="1"/>
  <c r="AB37" i="25" s="1"/>
  <c r="AK37" i="25" s="1"/>
  <c r="AT37" i="25" s="1"/>
  <c r="AX30" i="25"/>
  <c r="S30" i="25" s="1"/>
  <c r="AC30" i="25" s="1"/>
  <c r="AB31" i="25" s="1"/>
  <c r="AX24" i="25"/>
  <c r="S24" i="25" s="1"/>
  <c r="AC24" i="25" s="1"/>
  <c r="AB25" i="25" s="1"/>
  <c r="AJ25" i="25" s="1"/>
  <c r="AX18" i="25"/>
  <c r="S18" i="25" s="1"/>
  <c r="AC18" i="25" s="1"/>
  <c r="AB19" i="25" s="1"/>
  <c r="AX17" i="25"/>
  <c r="S17" i="25" s="1"/>
  <c r="AC17" i="25" s="1"/>
  <c r="AB18" i="25" s="1"/>
  <c r="AX34" i="25"/>
  <c r="S34" i="25" s="1"/>
  <c r="AC34" i="25" s="1"/>
  <c r="AB35" i="25" s="1"/>
  <c r="AX28" i="25"/>
  <c r="S28" i="25" s="1"/>
  <c r="AC28" i="25" s="1"/>
  <c r="AB29" i="25" s="1"/>
  <c r="AX22" i="25"/>
  <c r="S22" i="25" s="1"/>
  <c r="AC22" i="25" s="1"/>
  <c r="AB23" i="25" s="1"/>
  <c r="AK23" i="25" s="1"/>
  <c r="AT23" i="25" s="1"/>
  <c r="AX12" i="25"/>
  <c r="S12" i="25" s="1"/>
  <c r="AC12" i="25" s="1"/>
  <c r="AB13" i="25" s="1"/>
  <c r="AK13" i="25" s="1"/>
  <c r="AT13" i="25" s="1"/>
  <c r="AF97" i="45"/>
  <c r="AO97" i="45" s="1"/>
  <c r="AG93" i="89"/>
  <c r="AP93" i="89" s="1"/>
  <c r="AX26" i="25"/>
  <c r="S26" i="25" s="1"/>
  <c r="AC26" i="25" s="1"/>
  <c r="AB27" i="25" s="1"/>
  <c r="AX20" i="25"/>
  <c r="S20" i="25" s="1"/>
  <c r="AC20" i="25" s="1"/>
  <c r="AB21" i="25" s="1"/>
  <c r="AJ21" i="25" s="1"/>
  <c r="W94" i="89"/>
  <c r="Y94" i="89" s="1"/>
  <c r="AX11" i="25"/>
  <c r="S11" i="25" s="1"/>
  <c r="AC11" i="25" s="1"/>
  <c r="AB12" i="25" s="1"/>
  <c r="AJ12" i="25" s="1"/>
  <c r="AX9" i="25"/>
  <c r="S9" i="25" s="1"/>
  <c r="AC9" i="25" s="1"/>
  <c r="AB10" i="25" s="1"/>
  <c r="AJ10" i="25" s="1"/>
  <c r="AG97" i="45"/>
  <c r="AP97" i="45" s="1"/>
  <c r="AX15" i="25"/>
  <c r="S15" i="25" s="1"/>
  <c r="AC15" i="25" s="1"/>
  <c r="AB16" i="25" s="1"/>
  <c r="AE93" i="89"/>
  <c r="AI93" i="89" s="1"/>
  <c r="AX13" i="25"/>
  <c r="S13" i="25" s="1"/>
  <c r="AC13" i="25" s="1"/>
  <c r="AB14" i="25" s="1"/>
  <c r="AJ14" i="25" s="1"/>
  <c r="AX14" i="25"/>
  <c r="S14" i="25" s="1"/>
  <c r="AC14" i="25" s="1"/>
  <c r="AB15" i="25" s="1"/>
  <c r="AK15" i="25" s="1"/>
  <c r="AT15" i="25" s="1"/>
  <c r="AX8" i="25"/>
  <c r="S8" i="25" s="1"/>
  <c r="AC8" i="25" s="1"/>
  <c r="AB9" i="25" s="1"/>
  <c r="AJ9" i="25" s="1"/>
  <c r="AX6" i="25"/>
  <c r="S6" i="25" s="1"/>
  <c r="AC6" i="25" s="1"/>
  <c r="AB7" i="25" s="1"/>
  <c r="AX3" i="25"/>
  <c r="S3" i="25" s="1"/>
  <c r="AC3" i="25" s="1"/>
  <c r="AB4" i="25" s="1"/>
  <c r="AX16" i="25"/>
  <c r="S16" i="25" s="1"/>
  <c r="AC16" i="25" s="1"/>
  <c r="AB17" i="25" s="1"/>
  <c r="AJ17" i="25" s="1"/>
  <c r="AX10" i="25"/>
  <c r="S10" i="25" s="1"/>
  <c r="AC10" i="25" s="1"/>
  <c r="AB11" i="25" s="1"/>
  <c r="AJ11" i="25" s="1"/>
  <c r="AX5" i="25"/>
  <c r="S5" i="25" s="1"/>
  <c r="AC5" i="25" s="1"/>
  <c r="AB6" i="25" s="1"/>
  <c r="AJ6" i="25" s="1"/>
  <c r="AX4" i="25"/>
  <c r="S4" i="25" s="1"/>
  <c r="AC4" i="25" s="1"/>
  <c r="AB5" i="25" s="1"/>
  <c r="AK5" i="25" s="1"/>
  <c r="AT5" i="25" s="1"/>
  <c r="AS37" i="93"/>
  <c r="AL37" i="93"/>
  <c r="AU37" i="93" s="1"/>
  <c r="AK33" i="25"/>
  <c r="AT33" i="25" s="1"/>
  <c r="AJ33" i="25"/>
  <c r="AS34" i="33"/>
  <c r="AL34" i="33"/>
  <c r="AU34" i="33" s="1"/>
  <c r="AS52" i="33"/>
  <c r="AL52" i="33"/>
  <c r="AU52" i="33" s="1"/>
  <c r="AS70" i="33"/>
  <c r="AL70" i="33"/>
  <c r="AU70" i="33" s="1"/>
  <c r="AS88" i="33"/>
  <c r="AL88" i="33"/>
  <c r="AU88" i="33" s="1"/>
  <c r="AS35" i="93"/>
  <c r="AL35" i="93"/>
  <c r="AU35" i="93" s="1"/>
  <c r="AS3" i="33"/>
  <c r="AL3" i="33"/>
  <c r="AU3" i="33" s="1"/>
  <c r="AS41" i="33"/>
  <c r="AL41" i="33"/>
  <c r="AU41" i="33" s="1"/>
  <c r="AS59" i="33"/>
  <c r="AL59" i="33"/>
  <c r="AU59" i="33" s="1"/>
  <c r="AS77" i="33"/>
  <c r="AL77" i="33"/>
  <c r="AU77" i="33" s="1"/>
  <c r="AS95" i="33"/>
  <c r="AL95" i="33"/>
  <c r="AU95" i="33" s="1"/>
  <c r="AJ95" i="25"/>
  <c r="AK95" i="25"/>
  <c r="AT95" i="25" s="1"/>
  <c r="AK88" i="25"/>
  <c r="AT88" i="25" s="1"/>
  <c r="AJ88" i="25"/>
  <c r="AK82" i="25"/>
  <c r="AT82" i="25" s="1"/>
  <c r="AJ82" i="25"/>
  <c r="AK76" i="25"/>
  <c r="AT76" i="25" s="1"/>
  <c r="AJ76" i="25"/>
  <c r="AK70" i="25"/>
  <c r="AT70" i="25" s="1"/>
  <c r="AJ70" i="25"/>
  <c r="AK64" i="25"/>
  <c r="AT64" i="25" s="1"/>
  <c r="AJ64" i="25"/>
  <c r="AK58" i="25"/>
  <c r="AT58" i="25" s="1"/>
  <c r="AJ58" i="25"/>
  <c r="AK52" i="25"/>
  <c r="AT52" i="25" s="1"/>
  <c r="AJ52" i="25"/>
  <c r="AK46" i="25"/>
  <c r="AT46" i="25" s="1"/>
  <c r="AJ46" i="25"/>
  <c r="AK40" i="25"/>
  <c r="AT40" i="25" s="1"/>
  <c r="AJ40" i="25"/>
  <c r="AK34" i="25"/>
  <c r="AT34" i="25" s="1"/>
  <c r="AJ34" i="25"/>
  <c r="AK28" i="25"/>
  <c r="AT28" i="25" s="1"/>
  <c r="AJ28" i="25"/>
  <c r="AK16" i="25"/>
  <c r="AT16" i="25" s="1"/>
  <c r="AK10" i="25"/>
  <c r="AT10" i="25" s="1"/>
  <c r="AS54" i="93"/>
  <c r="AL54" i="93"/>
  <c r="AU54" i="93" s="1"/>
  <c r="AS13" i="33"/>
  <c r="AL13" i="33"/>
  <c r="AU13" i="33" s="1"/>
  <c r="AS89" i="93"/>
  <c r="AL89" i="93"/>
  <c r="AU89" i="93" s="1"/>
  <c r="AS74" i="93"/>
  <c r="AL74" i="93"/>
  <c r="AU74" i="93" s="1"/>
  <c r="AS14" i="33"/>
  <c r="AL14" i="33"/>
  <c r="AU14" i="33" s="1"/>
  <c r="AS46" i="93"/>
  <c r="AL46" i="93"/>
  <c r="AU46" i="93" s="1"/>
  <c r="AS62" i="93"/>
  <c r="AL62" i="93"/>
  <c r="AU62" i="93" s="1"/>
  <c r="AS19" i="93"/>
  <c r="AL19" i="93"/>
  <c r="AU19" i="93" s="1"/>
  <c r="AS66" i="93"/>
  <c r="AL66" i="93"/>
  <c r="AU66" i="93" s="1"/>
  <c r="Y98" i="45"/>
  <c r="X98" i="45"/>
  <c r="AS82" i="93"/>
  <c r="AL82" i="93"/>
  <c r="AU82" i="93" s="1"/>
  <c r="AK81" i="25"/>
  <c r="AT81" i="25" s="1"/>
  <c r="AJ81" i="25"/>
  <c r="AK39" i="25"/>
  <c r="AT39" i="25" s="1"/>
  <c r="AJ39" i="25"/>
  <c r="AS50" i="93"/>
  <c r="AL50" i="93"/>
  <c r="AU50" i="93" s="1"/>
  <c r="AS93" i="93"/>
  <c r="AL93" i="93"/>
  <c r="AU93" i="93" s="1"/>
  <c r="AS7" i="93"/>
  <c r="AL7" i="93"/>
  <c r="AU7" i="93" s="1"/>
  <c r="AS6" i="33"/>
  <c r="AL6" i="33"/>
  <c r="AU6" i="33" s="1"/>
  <c r="AS24" i="33"/>
  <c r="AL24" i="33"/>
  <c r="AU24" i="33" s="1"/>
  <c r="AS42" i="33"/>
  <c r="AL42" i="33"/>
  <c r="AU42" i="33" s="1"/>
  <c r="AS60" i="33"/>
  <c r="AL60" i="33"/>
  <c r="AU60" i="33" s="1"/>
  <c r="AS78" i="33"/>
  <c r="AL78" i="33"/>
  <c r="AU78" i="33" s="1"/>
  <c r="AS96" i="33"/>
  <c r="AL96" i="33"/>
  <c r="AU96" i="33" s="1"/>
  <c r="AS23" i="93"/>
  <c r="AL23" i="93"/>
  <c r="AU23" i="93" s="1"/>
  <c r="AS80" i="93"/>
  <c r="AL80" i="93"/>
  <c r="AU80" i="93" s="1"/>
  <c r="AS69" i="93"/>
  <c r="AL69" i="93"/>
  <c r="AU69" i="93" s="1"/>
  <c r="AS12" i="93"/>
  <c r="AL12" i="93"/>
  <c r="AU12" i="93" s="1"/>
  <c r="AS31" i="33"/>
  <c r="AL31" i="33"/>
  <c r="AU31" i="33" s="1"/>
  <c r="AS49" i="33"/>
  <c r="AL49" i="33"/>
  <c r="AU49" i="33" s="1"/>
  <c r="AS67" i="33"/>
  <c r="AL67" i="33"/>
  <c r="AU67" i="33" s="1"/>
  <c r="AS85" i="33"/>
  <c r="AL85" i="33"/>
  <c r="AU85" i="33" s="1"/>
  <c r="AS39" i="93"/>
  <c r="AL39" i="93"/>
  <c r="AU39" i="93" s="1"/>
  <c r="AS95" i="93"/>
  <c r="AL95" i="93"/>
  <c r="AU95" i="93" s="1"/>
  <c r="AS32" i="33"/>
  <c r="AL32" i="33"/>
  <c r="AU32" i="33" s="1"/>
  <c r="AS50" i="33"/>
  <c r="AL50" i="33"/>
  <c r="AU50" i="33" s="1"/>
  <c r="AS68" i="33"/>
  <c r="AL68" i="33"/>
  <c r="AU68" i="33" s="1"/>
  <c r="AS86" i="33"/>
  <c r="AL86" i="33"/>
  <c r="AU86" i="33" s="1"/>
  <c r="AS83" i="93"/>
  <c r="AL83" i="93"/>
  <c r="AU83" i="93" s="1"/>
  <c r="AS15" i="93"/>
  <c r="AL15" i="93"/>
  <c r="AU15" i="93" s="1"/>
  <c r="AS9" i="33"/>
  <c r="AL9" i="33"/>
  <c r="AU9" i="33" s="1"/>
  <c r="AS27" i="33"/>
  <c r="AL27" i="33"/>
  <c r="AU27" i="33" s="1"/>
  <c r="AS45" i="33"/>
  <c r="AL45" i="33"/>
  <c r="AU45" i="33" s="1"/>
  <c r="AS63" i="33"/>
  <c r="AL63" i="33"/>
  <c r="AU63" i="33" s="1"/>
  <c r="AS81" i="33"/>
  <c r="AL81" i="33"/>
  <c r="AU81" i="33" s="1"/>
  <c r="AS77" i="93"/>
  <c r="AL77" i="93"/>
  <c r="AU77" i="93" s="1"/>
  <c r="AS9" i="93"/>
  <c r="AL9" i="93"/>
  <c r="AU9" i="93" s="1"/>
  <c r="AS30" i="93"/>
  <c r="AL30" i="93"/>
  <c r="AU30" i="93" s="1"/>
  <c r="AS36" i="93"/>
  <c r="AL36" i="93"/>
  <c r="AU36" i="93" s="1"/>
  <c r="X97" i="29"/>
  <c r="Y97" i="29"/>
  <c r="AS56" i="93"/>
  <c r="AL56" i="93"/>
  <c r="AU56" i="93" s="1"/>
  <c r="AS29" i="33"/>
  <c r="AL29" i="33"/>
  <c r="AU29" i="33" s="1"/>
  <c r="AK27" i="25"/>
  <c r="AT27" i="25" s="1"/>
  <c r="AJ27" i="25"/>
  <c r="AS40" i="33"/>
  <c r="AL40" i="33"/>
  <c r="AU40" i="33" s="1"/>
  <c r="AS11" i="33"/>
  <c r="AL11" i="33"/>
  <c r="AU11" i="33" s="1"/>
  <c r="AS47" i="33"/>
  <c r="AL47" i="33"/>
  <c r="AU47" i="33" s="1"/>
  <c r="AS83" i="33"/>
  <c r="AL83" i="33"/>
  <c r="AU83" i="33" s="1"/>
  <c r="AS33" i="93"/>
  <c r="AL33" i="93"/>
  <c r="AU33" i="93" s="1"/>
  <c r="AK96" i="25"/>
  <c r="AT96" i="25" s="1"/>
  <c r="AJ96" i="25"/>
  <c r="AJ86" i="25"/>
  <c r="AK86" i="25"/>
  <c r="AT86" i="25" s="1"/>
  <c r="AJ80" i="25"/>
  <c r="AK80" i="25"/>
  <c r="AT80" i="25" s="1"/>
  <c r="AJ74" i="25"/>
  <c r="AK74" i="25"/>
  <c r="AT74" i="25" s="1"/>
  <c r="AJ68" i="25"/>
  <c r="AK68" i="25"/>
  <c r="AT68" i="25" s="1"/>
  <c r="AJ62" i="25"/>
  <c r="AK62" i="25"/>
  <c r="AT62" i="25" s="1"/>
  <c r="AJ56" i="25"/>
  <c r="AK56" i="25"/>
  <c r="AT56" i="25" s="1"/>
  <c r="AJ50" i="25"/>
  <c r="AK50" i="25"/>
  <c r="AT50" i="25" s="1"/>
  <c r="AJ44" i="25"/>
  <c r="AK44" i="25"/>
  <c r="AT44" i="25" s="1"/>
  <c r="AJ38" i="25"/>
  <c r="AK38" i="25"/>
  <c r="AT38" i="25" s="1"/>
  <c r="AJ32" i="25"/>
  <c r="AK32" i="25"/>
  <c r="AT32" i="25" s="1"/>
  <c r="AJ26" i="25"/>
  <c r="AK26" i="25"/>
  <c r="AT26" i="25" s="1"/>
  <c r="AJ20" i="25"/>
  <c r="AK20" i="25"/>
  <c r="AT20" i="25" s="1"/>
  <c r="AK8" i="25"/>
  <c r="AT8" i="25" s="1"/>
  <c r="AR98" i="93"/>
  <c r="AR100" i="93" s="1"/>
  <c r="AL98" i="93"/>
  <c r="AU98" i="93" s="1"/>
  <c r="AS18" i="93"/>
  <c r="AL18" i="93"/>
  <c r="AU18" i="93" s="1"/>
  <c r="AS75" i="93"/>
  <c r="AL75" i="93"/>
  <c r="AU75" i="93" s="1"/>
  <c r="AS19" i="33"/>
  <c r="AL19" i="33"/>
  <c r="AU19" i="33" s="1"/>
  <c r="AS55" i="33"/>
  <c r="AL55" i="33"/>
  <c r="AU55" i="33" s="1"/>
  <c r="AS73" i="33"/>
  <c r="AL73" i="33"/>
  <c r="AU73" i="33" s="1"/>
  <c r="AS38" i="93"/>
  <c r="AL38" i="93"/>
  <c r="AU38" i="93" s="1"/>
  <c r="AS67" i="93"/>
  <c r="AL67" i="93"/>
  <c r="AU67" i="93" s="1"/>
  <c r="AS68" i="93"/>
  <c r="AL68" i="93"/>
  <c r="AU68" i="93" s="1"/>
  <c r="AS20" i="33"/>
  <c r="AL20" i="33"/>
  <c r="AU20" i="33" s="1"/>
  <c r="AS45" i="93"/>
  <c r="AL45" i="93"/>
  <c r="AU45" i="93" s="1"/>
  <c r="AS26" i="93"/>
  <c r="AL26" i="93"/>
  <c r="AU26" i="93" s="1"/>
  <c r="AS91" i="93"/>
  <c r="AL91" i="93"/>
  <c r="AU91" i="93" s="1"/>
  <c r="AS73" i="93"/>
  <c r="AL73" i="93"/>
  <c r="AU73" i="93" s="1"/>
  <c r="AI97" i="45"/>
  <c r="AN97" i="45"/>
  <c r="AS4" i="37"/>
  <c r="AL4" i="37"/>
  <c r="AU4" i="37" s="1"/>
  <c r="AU100" i="37" s="1"/>
  <c r="C11" i="37" s="1"/>
  <c r="AS49" i="93"/>
  <c r="AL49" i="93"/>
  <c r="AU49" i="93" s="1"/>
  <c r="AS65" i="93"/>
  <c r="AL65" i="93"/>
  <c r="AU65" i="93" s="1"/>
  <c r="AS100" i="37"/>
  <c r="AK69" i="25"/>
  <c r="AT69" i="25" s="1"/>
  <c r="AJ69" i="25"/>
  <c r="AK45" i="25"/>
  <c r="AT45" i="25" s="1"/>
  <c r="AJ45" i="25"/>
  <c r="AS52" i="93"/>
  <c r="AL52" i="93"/>
  <c r="AU52" i="93" s="1"/>
  <c r="AS22" i="33"/>
  <c r="AL22" i="33"/>
  <c r="AU22" i="33" s="1"/>
  <c r="AS58" i="33"/>
  <c r="AL58" i="33"/>
  <c r="AU58" i="33" s="1"/>
  <c r="AS76" i="33"/>
  <c r="AL76" i="33"/>
  <c r="AU76" i="33" s="1"/>
  <c r="AS97" i="33"/>
  <c r="AL97" i="33"/>
  <c r="AU97" i="33" s="1"/>
  <c r="AS20" i="93"/>
  <c r="AL20" i="93"/>
  <c r="AU20" i="93" s="1"/>
  <c r="AS24" i="93"/>
  <c r="AL24" i="93"/>
  <c r="AU24" i="93" s="1"/>
  <c r="AS65" i="33"/>
  <c r="AL65" i="33"/>
  <c r="AU65" i="33" s="1"/>
  <c r="AJ92" i="25"/>
  <c r="AK92" i="25"/>
  <c r="AT92" i="25" s="1"/>
  <c r="AS10" i="33"/>
  <c r="AL10" i="33"/>
  <c r="AU10" i="33" s="1"/>
  <c r="AS46" i="33"/>
  <c r="AL46" i="33"/>
  <c r="AU46" i="33" s="1"/>
  <c r="AS64" i="33"/>
  <c r="AL64" i="33"/>
  <c r="AU64" i="33" s="1"/>
  <c r="AS82" i="33"/>
  <c r="AL82" i="33"/>
  <c r="AU82" i="33" s="1"/>
  <c r="AS57" i="93"/>
  <c r="AL57" i="93"/>
  <c r="AU57" i="93" s="1"/>
  <c r="AS13" i="93"/>
  <c r="AL13" i="93"/>
  <c r="AU13" i="93" s="1"/>
  <c r="AS84" i="93"/>
  <c r="AL84" i="93"/>
  <c r="AU84" i="93" s="1"/>
  <c r="AS17" i="33"/>
  <c r="AL17" i="33"/>
  <c r="AU17" i="33" s="1"/>
  <c r="AS29" i="93"/>
  <c r="AL29" i="93"/>
  <c r="AU29" i="93" s="1"/>
  <c r="AJ98" i="25"/>
  <c r="AS98" i="25" s="1"/>
  <c r="AK91" i="25"/>
  <c r="AT91" i="25" s="1"/>
  <c r="AJ91" i="25"/>
  <c r="AK85" i="25"/>
  <c r="AT85" i="25" s="1"/>
  <c r="AJ85" i="25"/>
  <c r="AK79" i="25"/>
  <c r="AT79" i="25" s="1"/>
  <c r="AJ79" i="25"/>
  <c r="AK73" i="25"/>
  <c r="AT73" i="25" s="1"/>
  <c r="AJ73" i="25"/>
  <c r="AK67" i="25"/>
  <c r="AT67" i="25" s="1"/>
  <c r="AJ67" i="25"/>
  <c r="AK61" i="25"/>
  <c r="AT61" i="25" s="1"/>
  <c r="AK55" i="25"/>
  <c r="AT55" i="25" s="1"/>
  <c r="AJ55" i="25"/>
  <c r="AK49" i="25"/>
  <c r="AT49" i="25" s="1"/>
  <c r="AJ49" i="25"/>
  <c r="AK43" i="25"/>
  <c r="AT43" i="25" s="1"/>
  <c r="AJ43" i="25"/>
  <c r="AJ37" i="25"/>
  <c r="AK31" i="25"/>
  <c r="AT31" i="25" s="1"/>
  <c r="AJ31" i="25"/>
  <c r="AK25" i="25"/>
  <c r="AT25" i="25" s="1"/>
  <c r="AK19" i="25"/>
  <c r="AT19" i="25" s="1"/>
  <c r="AJ19" i="25"/>
  <c r="AJ13" i="25"/>
  <c r="AJ7" i="25"/>
  <c r="AK7" i="25"/>
  <c r="AT7" i="25" s="1"/>
  <c r="AS10" i="93"/>
  <c r="AL10" i="93"/>
  <c r="AU10" i="93" s="1"/>
  <c r="AS14" i="93"/>
  <c r="AL14" i="93"/>
  <c r="AU14" i="93" s="1"/>
  <c r="AS79" i="93"/>
  <c r="AL79" i="93"/>
  <c r="AU79" i="93" s="1"/>
  <c r="AS48" i="93"/>
  <c r="AL48" i="93"/>
  <c r="AU48" i="93" s="1"/>
  <c r="AS12" i="33"/>
  <c r="AL12" i="33"/>
  <c r="AU12" i="33" s="1"/>
  <c r="AS30" i="33"/>
  <c r="AL30" i="33"/>
  <c r="AU30" i="33" s="1"/>
  <c r="AS48" i="33"/>
  <c r="AL48" i="33"/>
  <c r="AU48" i="33" s="1"/>
  <c r="AS66" i="33"/>
  <c r="AL66" i="33"/>
  <c r="AU66" i="33" s="1"/>
  <c r="AS84" i="33"/>
  <c r="AL84" i="33"/>
  <c r="AU84" i="33" s="1"/>
  <c r="AS94" i="93"/>
  <c r="AL94" i="93"/>
  <c r="AU94" i="93" s="1"/>
  <c r="AS44" i="93"/>
  <c r="AL44" i="93"/>
  <c r="AU44" i="93" s="1"/>
  <c r="AS37" i="33"/>
  <c r="AL37" i="33"/>
  <c r="AU37" i="33" s="1"/>
  <c r="AS91" i="33"/>
  <c r="AL91" i="33"/>
  <c r="AU91" i="33" s="1"/>
  <c r="AS53" i="93"/>
  <c r="AL53" i="93"/>
  <c r="AU53" i="93" s="1"/>
  <c r="AS81" i="93"/>
  <c r="AL81" i="93"/>
  <c r="AU81" i="93" s="1"/>
  <c r="AS38" i="33"/>
  <c r="AL38" i="33"/>
  <c r="AU38" i="33" s="1"/>
  <c r="AS56" i="33"/>
  <c r="AL56" i="33"/>
  <c r="AU56" i="33" s="1"/>
  <c r="AS74" i="33"/>
  <c r="AL74" i="33"/>
  <c r="AU74" i="33" s="1"/>
  <c r="AS92" i="33"/>
  <c r="AL92" i="33"/>
  <c r="AU92" i="33" s="1"/>
  <c r="AS47" i="93"/>
  <c r="AL47" i="93"/>
  <c r="AU47" i="93" s="1"/>
  <c r="AS15" i="33"/>
  <c r="AL15" i="33"/>
  <c r="AU15" i="33" s="1"/>
  <c r="AS33" i="33"/>
  <c r="AL33" i="33"/>
  <c r="AU33" i="33" s="1"/>
  <c r="AS51" i="33"/>
  <c r="AL51" i="33"/>
  <c r="AU51" i="33" s="1"/>
  <c r="AS69" i="33"/>
  <c r="AL69" i="33"/>
  <c r="AU69" i="33" s="1"/>
  <c r="AS87" i="33"/>
  <c r="AL87" i="33"/>
  <c r="AU87" i="33" s="1"/>
  <c r="AS41" i="93"/>
  <c r="AL41" i="93"/>
  <c r="AU41" i="93" s="1"/>
  <c r="AN98" i="25"/>
  <c r="AN100" i="25" s="1"/>
  <c r="AI98" i="25"/>
  <c r="AS60" i="93"/>
  <c r="AL60" i="93"/>
  <c r="AU60" i="93" s="1"/>
  <c r="AK87" i="25"/>
  <c r="AT87" i="25" s="1"/>
  <c r="AJ87" i="25"/>
  <c r="AK63" i="25"/>
  <c r="AT63" i="25" s="1"/>
  <c r="AJ63" i="25"/>
  <c r="AK51" i="25"/>
  <c r="AT51" i="25" s="1"/>
  <c r="AJ51" i="25"/>
  <c r="AJ15" i="25"/>
  <c r="AS71" i="93"/>
  <c r="AL71" i="93"/>
  <c r="AU71" i="93" s="1"/>
  <c r="AL98" i="33"/>
  <c r="AU98" i="33" s="1"/>
  <c r="AR98" i="33"/>
  <c r="AR100" i="33" s="1"/>
  <c r="AS6" i="93"/>
  <c r="AL6" i="93"/>
  <c r="AU6" i="93" s="1"/>
  <c r="AS35" i="33"/>
  <c r="AL35" i="33"/>
  <c r="AU35" i="33" s="1"/>
  <c r="AS71" i="33"/>
  <c r="AL71" i="33"/>
  <c r="AU71" i="33" s="1"/>
  <c r="AS89" i="33"/>
  <c r="AL89" i="33"/>
  <c r="AU89" i="33" s="1"/>
  <c r="AK94" i="25"/>
  <c r="AT94" i="25" s="1"/>
  <c r="AJ94" i="25"/>
  <c r="AK78" i="25"/>
  <c r="AT78" i="25" s="1"/>
  <c r="AJ78" i="25"/>
  <c r="AK72" i="25"/>
  <c r="AT72" i="25" s="1"/>
  <c r="AJ72" i="25"/>
  <c r="AJ66" i="25"/>
  <c r="AK60" i="25"/>
  <c r="AT60" i="25" s="1"/>
  <c r="AJ60" i="25"/>
  <c r="AK54" i="25"/>
  <c r="AT54" i="25" s="1"/>
  <c r="AK48" i="25"/>
  <c r="AT48" i="25" s="1"/>
  <c r="AJ48" i="25"/>
  <c r="AK42" i="25"/>
  <c r="AT42" i="25" s="1"/>
  <c r="AJ42" i="25"/>
  <c r="AK36" i="25"/>
  <c r="AT36" i="25" s="1"/>
  <c r="AK30" i="25"/>
  <c r="AT30" i="25" s="1"/>
  <c r="AJ30" i="25"/>
  <c r="AK24" i="25"/>
  <c r="AT24" i="25" s="1"/>
  <c r="AJ24" i="25"/>
  <c r="AK18" i="25"/>
  <c r="AT18" i="25" s="1"/>
  <c r="AJ18" i="25"/>
  <c r="AK6" i="25"/>
  <c r="AT6" i="25" s="1"/>
  <c r="AS72" i="93"/>
  <c r="AL72" i="93"/>
  <c r="AU72" i="93" s="1"/>
  <c r="AS27" i="93"/>
  <c r="AL27" i="93"/>
  <c r="AU27" i="93" s="1"/>
  <c r="AS25" i="93"/>
  <c r="AL25" i="93"/>
  <c r="AU25" i="93" s="1"/>
  <c r="AS7" i="33"/>
  <c r="AL7" i="33"/>
  <c r="AU7" i="33" s="1"/>
  <c r="AS21" i="93"/>
  <c r="AL21" i="93"/>
  <c r="AU21" i="93" s="1"/>
  <c r="AS31" i="93"/>
  <c r="AL31" i="93"/>
  <c r="AU31" i="93" s="1"/>
  <c r="AS78" i="93"/>
  <c r="AL78" i="93"/>
  <c r="AU78" i="93" s="1"/>
  <c r="AS8" i="33"/>
  <c r="AL8" i="33"/>
  <c r="AU8" i="33" s="1"/>
  <c r="AS26" i="33"/>
  <c r="AL26" i="33"/>
  <c r="AU26" i="33" s="1"/>
  <c r="AS11" i="93"/>
  <c r="AL11" i="93"/>
  <c r="AU11" i="93" s="1"/>
  <c r="AS5" i="33"/>
  <c r="AL5" i="33"/>
  <c r="AU5" i="33" s="1"/>
  <c r="AS3" i="93"/>
  <c r="AL3" i="93"/>
  <c r="AU3" i="93" s="1"/>
  <c r="AS55" i="93"/>
  <c r="AL55" i="93"/>
  <c r="AU55" i="93" s="1"/>
  <c r="AS32" i="93"/>
  <c r="AL32" i="93"/>
  <c r="AU32" i="93" s="1"/>
  <c r="AI96" i="29"/>
  <c r="AN96" i="29"/>
  <c r="AK93" i="25"/>
  <c r="AT93" i="25" s="1"/>
  <c r="AJ93" i="25"/>
  <c r="AK75" i="25"/>
  <c r="AT75" i="25" s="1"/>
  <c r="AJ75" i="25"/>
  <c r="AK57" i="25"/>
  <c r="AT57" i="25" s="1"/>
  <c r="AJ57" i="25"/>
  <c r="AK21" i="25"/>
  <c r="AT21" i="25" s="1"/>
  <c r="AS28" i="33"/>
  <c r="AL28" i="33"/>
  <c r="AU28" i="33" s="1"/>
  <c r="AS92" i="93"/>
  <c r="AL92" i="93"/>
  <c r="AU92" i="93" s="1"/>
  <c r="AS53" i="33"/>
  <c r="AL53" i="33"/>
  <c r="AU53" i="33" s="1"/>
  <c r="AK84" i="25"/>
  <c r="AT84" i="25" s="1"/>
  <c r="AJ84" i="25"/>
  <c r="AS16" i="33"/>
  <c r="AL16" i="33"/>
  <c r="AU16" i="33" s="1"/>
  <c r="AS5" i="93"/>
  <c r="AL5" i="93"/>
  <c r="AU5" i="93" s="1"/>
  <c r="AS85" i="93"/>
  <c r="AL85" i="93"/>
  <c r="AU85" i="93" s="1"/>
  <c r="AS97" i="93"/>
  <c r="AL97" i="93"/>
  <c r="AU97" i="93" s="1"/>
  <c r="AS61" i="93"/>
  <c r="AL61" i="93"/>
  <c r="AU61" i="93" s="1"/>
  <c r="AK4" i="33"/>
  <c r="AT4" i="33" s="1"/>
  <c r="AJ4" i="33"/>
  <c r="AS23" i="33"/>
  <c r="AL23" i="33"/>
  <c r="AU23" i="33" s="1"/>
  <c r="AK97" i="25"/>
  <c r="AT97" i="25" s="1"/>
  <c r="AJ97" i="25"/>
  <c r="AK89" i="25"/>
  <c r="AT89" i="25" s="1"/>
  <c r="AJ83" i="25"/>
  <c r="AK83" i="25"/>
  <c r="AT83" i="25" s="1"/>
  <c r="AJ77" i="25"/>
  <c r="AK77" i="25"/>
  <c r="AT77" i="25" s="1"/>
  <c r="AJ71" i="25"/>
  <c r="AK71" i="25"/>
  <c r="AT71" i="25" s="1"/>
  <c r="AJ65" i="25"/>
  <c r="AK65" i="25"/>
  <c r="AT65" i="25" s="1"/>
  <c r="AJ59" i="25"/>
  <c r="AK59" i="25"/>
  <c r="AT59" i="25" s="1"/>
  <c r="AK53" i="25"/>
  <c r="AT53" i="25" s="1"/>
  <c r="AJ47" i="25"/>
  <c r="AK47" i="25"/>
  <c r="AT47" i="25" s="1"/>
  <c r="AJ41" i="25"/>
  <c r="AK41" i="25"/>
  <c r="AT41" i="25" s="1"/>
  <c r="AJ35" i="25"/>
  <c r="AK35" i="25"/>
  <c r="AT35" i="25" s="1"/>
  <c r="AJ29" i="25"/>
  <c r="AK29" i="25"/>
  <c r="AT29" i="25" s="1"/>
  <c r="AJ23" i="25"/>
  <c r="AK11" i="25"/>
  <c r="AT11" i="25" s="1"/>
  <c r="AS86" i="93"/>
  <c r="AL86" i="93"/>
  <c r="AU86" i="93" s="1"/>
  <c r="AS43" i="93"/>
  <c r="AL43" i="93"/>
  <c r="AU43" i="93" s="1"/>
  <c r="AS90" i="93"/>
  <c r="AL90" i="93"/>
  <c r="AU90" i="93" s="1"/>
  <c r="AS22" i="93"/>
  <c r="AL22" i="93"/>
  <c r="AU22" i="93" s="1"/>
  <c r="AS18" i="33"/>
  <c r="AL18" i="33"/>
  <c r="AU18" i="33" s="1"/>
  <c r="AS36" i="33"/>
  <c r="AL36" i="33"/>
  <c r="AU36" i="33" s="1"/>
  <c r="AS54" i="33"/>
  <c r="AL54" i="33"/>
  <c r="AU54" i="33" s="1"/>
  <c r="AS72" i="33"/>
  <c r="AL72" i="33"/>
  <c r="AU72" i="33" s="1"/>
  <c r="AS90" i="33"/>
  <c r="AL90" i="33"/>
  <c r="AU90" i="33" s="1"/>
  <c r="AS59" i="93"/>
  <c r="AL59" i="93"/>
  <c r="AU59" i="93" s="1"/>
  <c r="AS8" i="93"/>
  <c r="AL8" i="93"/>
  <c r="AU8" i="93" s="1"/>
  <c r="AS25" i="33"/>
  <c r="AL25" i="33"/>
  <c r="AU25" i="33" s="1"/>
  <c r="AS43" i="33"/>
  <c r="AL43" i="33"/>
  <c r="AU43" i="33" s="1"/>
  <c r="AS61" i="33"/>
  <c r="AL61" i="33"/>
  <c r="AU61" i="33" s="1"/>
  <c r="AS79" i="33"/>
  <c r="AL79" i="33"/>
  <c r="AU79" i="33" s="1"/>
  <c r="AS94" i="33"/>
  <c r="AL94" i="33"/>
  <c r="AU94" i="33" s="1"/>
  <c r="AS17" i="93"/>
  <c r="AL17" i="93"/>
  <c r="AU17" i="93" s="1"/>
  <c r="AS51" i="93"/>
  <c r="AL51" i="93"/>
  <c r="AU51" i="93" s="1"/>
  <c r="AS42" i="93"/>
  <c r="AL42" i="93"/>
  <c r="AU42" i="93" s="1"/>
  <c r="AS44" i="33"/>
  <c r="AL44" i="33"/>
  <c r="AU44" i="33" s="1"/>
  <c r="AS62" i="33"/>
  <c r="AL62" i="33"/>
  <c r="AU62" i="33" s="1"/>
  <c r="AS80" i="33"/>
  <c r="AL80" i="33"/>
  <c r="AU80" i="33" s="1"/>
  <c r="AS87" i="93"/>
  <c r="AL87" i="93"/>
  <c r="AU87" i="93" s="1"/>
  <c r="AS96" i="93"/>
  <c r="AL96" i="93"/>
  <c r="AU96" i="93" s="1"/>
  <c r="AS21" i="33"/>
  <c r="AL21" i="33"/>
  <c r="AU21" i="33" s="1"/>
  <c r="AS39" i="33"/>
  <c r="AL39" i="33"/>
  <c r="AU39" i="33" s="1"/>
  <c r="AS57" i="33"/>
  <c r="AL57" i="33"/>
  <c r="AU57" i="33" s="1"/>
  <c r="AS75" i="33"/>
  <c r="AL75" i="33"/>
  <c r="AU75" i="33" s="1"/>
  <c r="AS93" i="33"/>
  <c r="AL93" i="33"/>
  <c r="AU93" i="33" s="1"/>
  <c r="AJ4" i="93"/>
  <c r="AK4" i="93"/>
  <c r="AT4" i="93" s="1"/>
  <c r="AT100" i="93" s="1"/>
  <c r="AS63" i="93"/>
  <c r="AL63" i="93"/>
  <c r="AU63" i="93" s="1"/>
  <c r="Z97" i="29" l="1"/>
  <c r="AK9" i="25"/>
  <c r="AT9" i="25" s="1"/>
  <c r="AJ90" i="25"/>
  <c r="X94" i="89"/>
  <c r="AK17" i="25"/>
  <c r="AT17" i="25" s="1"/>
  <c r="AJ53" i="25"/>
  <c r="AJ89" i="25"/>
  <c r="AT100" i="33"/>
  <c r="AK12" i="25"/>
  <c r="AT12" i="25" s="1"/>
  <c r="AK14" i="25"/>
  <c r="AT14" i="25" s="1"/>
  <c r="AJ22" i="25"/>
  <c r="AJ5" i="25"/>
  <c r="AJ8" i="25"/>
  <c r="AJ36" i="25"/>
  <c r="Z98" i="45"/>
  <c r="AJ16" i="25"/>
  <c r="Z94" i="89"/>
  <c r="AN93" i="89"/>
  <c r="AJ3" i="25"/>
  <c r="AS4" i="33"/>
  <c r="AS100" i="33" s="1"/>
  <c r="AL4" i="33"/>
  <c r="AU4" i="33" s="1"/>
  <c r="AS84" i="25"/>
  <c r="AL84" i="25"/>
  <c r="AU84" i="25" s="1"/>
  <c r="AS75" i="25"/>
  <c r="AL75" i="25"/>
  <c r="AU75" i="25" s="1"/>
  <c r="AS12" i="25"/>
  <c r="AL12" i="25"/>
  <c r="AU12" i="25" s="1"/>
  <c r="AS30" i="25"/>
  <c r="AL30" i="25"/>
  <c r="AU30" i="25" s="1"/>
  <c r="AS48" i="25"/>
  <c r="AL48" i="25"/>
  <c r="AU48" i="25" s="1"/>
  <c r="AS66" i="25"/>
  <c r="AL66" i="25"/>
  <c r="AU66" i="25" s="1"/>
  <c r="AS90" i="25"/>
  <c r="AL90" i="25"/>
  <c r="AU90" i="25" s="1"/>
  <c r="AS51" i="25"/>
  <c r="AL51" i="25"/>
  <c r="AU51" i="25" s="1"/>
  <c r="AS19" i="25"/>
  <c r="AL19" i="25"/>
  <c r="AU19" i="25" s="1"/>
  <c r="AS37" i="25"/>
  <c r="AL37" i="25"/>
  <c r="AU37" i="25" s="1"/>
  <c r="AS55" i="25"/>
  <c r="AL55" i="25"/>
  <c r="AU55" i="25" s="1"/>
  <c r="AS73" i="25"/>
  <c r="AL73" i="25"/>
  <c r="AU73" i="25" s="1"/>
  <c r="AS91" i="25"/>
  <c r="AL91" i="25"/>
  <c r="AU91" i="25" s="1"/>
  <c r="AS45" i="25"/>
  <c r="AL45" i="25"/>
  <c r="AU45" i="25" s="1"/>
  <c r="AR97" i="45"/>
  <c r="AS8" i="25"/>
  <c r="AL8" i="25"/>
  <c r="AU8" i="25" s="1"/>
  <c r="AS26" i="25"/>
  <c r="AL26" i="25"/>
  <c r="AU26" i="25" s="1"/>
  <c r="AS44" i="25"/>
  <c r="AL44" i="25"/>
  <c r="AU44" i="25" s="1"/>
  <c r="AS62" i="25"/>
  <c r="AL62" i="25"/>
  <c r="AU62" i="25" s="1"/>
  <c r="AS80" i="25"/>
  <c r="AL80" i="25"/>
  <c r="AU80" i="25" s="1"/>
  <c r="AH97" i="29"/>
  <c r="AQ97" i="29" s="1"/>
  <c r="AS39" i="25"/>
  <c r="AL39" i="25"/>
  <c r="AU39" i="25" s="1"/>
  <c r="AH98" i="45"/>
  <c r="AQ98" i="45" s="1"/>
  <c r="AQ100" i="45" s="1"/>
  <c r="AZ3" i="45"/>
  <c r="AX6" i="45" s="1"/>
  <c r="S6" i="45" s="1"/>
  <c r="AC6" i="45" s="1"/>
  <c r="AB7" i="45" s="1"/>
  <c r="AX43" i="45"/>
  <c r="S43" i="45" s="1"/>
  <c r="AC43" i="45" s="1"/>
  <c r="AB44" i="45" s="1"/>
  <c r="AX49" i="45"/>
  <c r="S49" i="45" s="1"/>
  <c r="AC49" i="45" s="1"/>
  <c r="AB50" i="45" s="1"/>
  <c r="AX55" i="45"/>
  <c r="S55" i="45" s="1"/>
  <c r="AC55" i="45" s="1"/>
  <c r="AB56" i="45" s="1"/>
  <c r="AX61" i="45"/>
  <c r="S61" i="45" s="1"/>
  <c r="AC61" i="45" s="1"/>
  <c r="AB62" i="45" s="1"/>
  <c r="AX67" i="45"/>
  <c r="S67" i="45" s="1"/>
  <c r="AC67" i="45" s="1"/>
  <c r="AB68" i="45" s="1"/>
  <c r="AX73" i="45"/>
  <c r="S73" i="45" s="1"/>
  <c r="AC73" i="45" s="1"/>
  <c r="AB74" i="45" s="1"/>
  <c r="AX79" i="45"/>
  <c r="S79" i="45" s="1"/>
  <c r="AC79" i="45" s="1"/>
  <c r="AB80" i="45" s="1"/>
  <c r="AX85" i="45"/>
  <c r="S85" i="45" s="1"/>
  <c r="AC85" i="45" s="1"/>
  <c r="AB86" i="45" s="1"/>
  <c r="AX91" i="45"/>
  <c r="S91" i="45" s="1"/>
  <c r="AC91" i="45" s="1"/>
  <c r="AB92" i="45" s="1"/>
  <c r="AX95" i="45"/>
  <c r="S95" i="45" s="1"/>
  <c r="AC95" i="45" s="1"/>
  <c r="AB96" i="45" s="1"/>
  <c r="AS10" i="25"/>
  <c r="AL10" i="25"/>
  <c r="AU10" i="25" s="1"/>
  <c r="W95" i="89"/>
  <c r="AG94" i="89"/>
  <c r="AP94" i="89" s="1"/>
  <c r="AF94" i="89"/>
  <c r="AO94" i="89" s="1"/>
  <c r="AE94" i="89"/>
  <c r="AS35" i="25"/>
  <c r="AL35" i="25"/>
  <c r="AU35" i="25" s="1"/>
  <c r="AS97" i="25"/>
  <c r="AL97" i="25"/>
  <c r="AU97" i="25" s="1"/>
  <c r="AS21" i="25"/>
  <c r="AL21" i="25"/>
  <c r="AU21" i="25" s="1"/>
  <c r="AS93" i="25"/>
  <c r="AL93" i="25"/>
  <c r="AU93" i="25" s="1"/>
  <c r="AS18" i="25"/>
  <c r="AL18" i="25"/>
  <c r="AU18" i="25" s="1"/>
  <c r="AS36" i="25"/>
  <c r="AL36" i="25"/>
  <c r="AU36" i="25" s="1"/>
  <c r="AS54" i="25"/>
  <c r="AL54" i="25"/>
  <c r="AU54" i="25" s="1"/>
  <c r="AS72" i="25"/>
  <c r="AL72" i="25"/>
  <c r="AU72" i="25" s="1"/>
  <c r="AS94" i="25"/>
  <c r="AL94" i="25"/>
  <c r="AU94" i="25" s="1"/>
  <c r="AS63" i="25"/>
  <c r="AL63" i="25"/>
  <c r="AU63" i="25" s="1"/>
  <c r="AL98" i="25"/>
  <c r="AU98" i="25" s="1"/>
  <c r="AR98" i="25"/>
  <c r="AR100" i="25" s="1"/>
  <c r="AS25" i="25"/>
  <c r="AL25" i="25"/>
  <c r="AU25" i="25" s="1"/>
  <c r="AS43" i="25"/>
  <c r="AL43" i="25"/>
  <c r="AU43" i="25" s="1"/>
  <c r="AS61" i="25"/>
  <c r="AL61" i="25"/>
  <c r="AU61" i="25" s="1"/>
  <c r="AS79" i="25"/>
  <c r="AL79" i="25"/>
  <c r="AU79" i="25" s="1"/>
  <c r="AS69" i="25"/>
  <c r="AL69" i="25"/>
  <c r="AU69" i="25" s="1"/>
  <c r="AS14" i="25"/>
  <c r="AL14" i="25"/>
  <c r="AU14" i="25" s="1"/>
  <c r="AS32" i="25"/>
  <c r="AL32" i="25"/>
  <c r="AU32" i="25" s="1"/>
  <c r="AS50" i="25"/>
  <c r="AL50" i="25"/>
  <c r="AU50" i="25" s="1"/>
  <c r="AS68" i="25"/>
  <c r="AL68" i="25"/>
  <c r="AU68" i="25" s="1"/>
  <c r="AS86" i="25"/>
  <c r="AL86" i="25"/>
  <c r="AU86" i="25" s="1"/>
  <c r="AS81" i="25"/>
  <c r="AL81" i="25"/>
  <c r="AU81" i="25" s="1"/>
  <c r="AU100" i="33"/>
  <c r="C11" i="33" s="1"/>
  <c r="AS33" i="25"/>
  <c r="AL33" i="25"/>
  <c r="AU33" i="25" s="1"/>
  <c r="AS71" i="25"/>
  <c r="AL71" i="25"/>
  <c r="AU71" i="25" s="1"/>
  <c r="AS23" i="25"/>
  <c r="AL23" i="25"/>
  <c r="AU23" i="25" s="1"/>
  <c r="AS41" i="25"/>
  <c r="AL41" i="25"/>
  <c r="AU41" i="25" s="1"/>
  <c r="AS59" i="25"/>
  <c r="AL59" i="25"/>
  <c r="AU59" i="25" s="1"/>
  <c r="AS77" i="25"/>
  <c r="AL77" i="25"/>
  <c r="AU77" i="25" s="1"/>
  <c r="AS7" i="25"/>
  <c r="AL7" i="25"/>
  <c r="AU7" i="25" s="1"/>
  <c r="AS96" i="25"/>
  <c r="AL96" i="25"/>
  <c r="AU96" i="25" s="1"/>
  <c r="AS27" i="25"/>
  <c r="AL27" i="25"/>
  <c r="AU27" i="25" s="1"/>
  <c r="AS22" i="25"/>
  <c r="AL22" i="25"/>
  <c r="AU22" i="25" s="1"/>
  <c r="AS40" i="25"/>
  <c r="AL40" i="25"/>
  <c r="AU40" i="25" s="1"/>
  <c r="AS58" i="25"/>
  <c r="AL58" i="25"/>
  <c r="AU58" i="25" s="1"/>
  <c r="AS76" i="25"/>
  <c r="AL76" i="25"/>
  <c r="AU76" i="25" s="1"/>
  <c r="AS17" i="25"/>
  <c r="AL17" i="25"/>
  <c r="AU17" i="25" s="1"/>
  <c r="AS57" i="25"/>
  <c r="AL57" i="25"/>
  <c r="AU57" i="25" s="1"/>
  <c r="AS24" i="25"/>
  <c r="AL24" i="25"/>
  <c r="AU24" i="25" s="1"/>
  <c r="AS42" i="25"/>
  <c r="AL42" i="25"/>
  <c r="AU42" i="25" s="1"/>
  <c r="AS60" i="25"/>
  <c r="AL60" i="25"/>
  <c r="AU60" i="25" s="1"/>
  <c r="AS78" i="25"/>
  <c r="AL78" i="25"/>
  <c r="AU78" i="25" s="1"/>
  <c r="AS15" i="25"/>
  <c r="AL15" i="25"/>
  <c r="AU15" i="25" s="1"/>
  <c r="AS87" i="25"/>
  <c r="AL87" i="25"/>
  <c r="AU87" i="25" s="1"/>
  <c r="AS13" i="25"/>
  <c r="AL13" i="25"/>
  <c r="AU13" i="25" s="1"/>
  <c r="AS31" i="25"/>
  <c r="AL31" i="25"/>
  <c r="AU31" i="25" s="1"/>
  <c r="AS49" i="25"/>
  <c r="AL49" i="25"/>
  <c r="AU49" i="25" s="1"/>
  <c r="AS67" i="25"/>
  <c r="AL67" i="25"/>
  <c r="AU67" i="25" s="1"/>
  <c r="AS85" i="25"/>
  <c r="AL85" i="25"/>
  <c r="AU85" i="25" s="1"/>
  <c r="AS9" i="25"/>
  <c r="AL9" i="25"/>
  <c r="AU9" i="25" s="1"/>
  <c r="AS20" i="25"/>
  <c r="AL20" i="25"/>
  <c r="AU20" i="25" s="1"/>
  <c r="AS38" i="25"/>
  <c r="AL38" i="25"/>
  <c r="AU38" i="25" s="1"/>
  <c r="AS56" i="25"/>
  <c r="AL56" i="25"/>
  <c r="AU56" i="25" s="1"/>
  <c r="AS74" i="25"/>
  <c r="AL74" i="25"/>
  <c r="AU74" i="25" s="1"/>
  <c r="AR93" i="89"/>
  <c r="AS3" i="25"/>
  <c r="AL3" i="25"/>
  <c r="AU3" i="25" s="1"/>
  <c r="AS5" i="25"/>
  <c r="AL5" i="25"/>
  <c r="AU5" i="25" s="1"/>
  <c r="AS95" i="25"/>
  <c r="AL95" i="25"/>
  <c r="AU95" i="25" s="1"/>
  <c r="AS53" i="25"/>
  <c r="AL53" i="25"/>
  <c r="AU53" i="25" s="1"/>
  <c r="AS89" i="25"/>
  <c r="AL89" i="25"/>
  <c r="AU89" i="25" s="1"/>
  <c r="AF97" i="29"/>
  <c r="AO97" i="29" s="1"/>
  <c r="AE97" i="29"/>
  <c r="W98" i="29"/>
  <c r="AG97" i="29"/>
  <c r="AP97" i="29" s="1"/>
  <c r="AF98" i="45"/>
  <c r="AO98" i="45" s="1"/>
  <c r="AO100" i="45" s="1"/>
  <c r="AE98" i="45"/>
  <c r="AG98" i="45"/>
  <c r="AP98" i="45" s="1"/>
  <c r="AP100" i="45" s="1"/>
  <c r="AC98" i="45"/>
  <c r="AS16" i="25"/>
  <c r="AL16" i="25"/>
  <c r="AU16" i="25" s="1"/>
  <c r="AS34" i="25"/>
  <c r="AL34" i="25"/>
  <c r="AU34" i="25" s="1"/>
  <c r="AS52" i="25"/>
  <c r="AL52" i="25"/>
  <c r="AU52" i="25" s="1"/>
  <c r="AS70" i="25"/>
  <c r="AL70" i="25"/>
  <c r="AU70" i="25" s="1"/>
  <c r="AS88" i="25"/>
  <c r="AL88" i="25"/>
  <c r="AU88" i="25" s="1"/>
  <c r="AH94" i="89"/>
  <c r="AQ94" i="89" s="1"/>
  <c r="AS4" i="93"/>
  <c r="AS100" i="93" s="1"/>
  <c r="AL4" i="93"/>
  <c r="AU4" i="93" s="1"/>
  <c r="AU100" i="93" s="1"/>
  <c r="C11" i="93" s="1"/>
  <c r="F46" i="97" s="1"/>
  <c r="AS11" i="25"/>
  <c r="AL11" i="25"/>
  <c r="AU11" i="25" s="1"/>
  <c r="AS29" i="25"/>
  <c r="AL29" i="25"/>
  <c r="AU29" i="25" s="1"/>
  <c r="AS47" i="25"/>
  <c r="AL47" i="25"/>
  <c r="AU47" i="25" s="1"/>
  <c r="AS65" i="25"/>
  <c r="AL65" i="25"/>
  <c r="AU65" i="25" s="1"/>
  <c r="AS83" i="25"/>
  <c r="AL83" i="25"/>
  <c r="AU83" i="25" s="1"/>
  <c r="AR96" i="29"/>
  <c r="AS6" i="25"/>
  <c r="AL6" i="25"/>
  <c r="AU6" i="25" s="1"/>
  <c r="AS92" i="25"/>
  <c r="AL92" i="25"/>
  <c r="AU92" i="25" s="1"/>
  <c r="AJ4" i="25"/>
  <c r="AK4" i="25"/>
  <c r="AT4" i="25" s="1"/>
  <c r="AT100" i="25" s="1"/>
  <c r="AS28" i="25"/>
  <c r="AL28" i="25"/>
  <c r="AU28" i="25" s="1"/>
  <c r="AS46" i="25"/>
  <c r="AL46" i="25"/>
  <c r="AU46" i="25" s="1"/>
  <c r="AS64" i="25"/>
  <c r="AL64" i="25"/>
  <c r="AU64" i="25" s="1"/>
  <c r="AS82" i="25"/>
  <c r="AL82" i="25"/>
  <c r="AU82" i="25" s="1"/>
  <c r="AX92" i="45" l="1"/>
  <c r="S92" i="45" s="1"/>
  <c r="AC92" i="45" s="1"/>
  <c r="AB93" i="45" s="1"/>
  <c r="AX86" i="45"/>
  <c r="S86" i="45" s="1"/>
  <c r="AC86" i="45" s="1"/>
  <c r="AB87" i="45" s="1"/>
  <c r="AX80" i="45"/>
  <c r="S80" i="45" s="1"/>
  <c r="AC80" i="45" s="1"/>
  <c r="AB81" i="45" s="1"/>
  <c r="AX74" i="45"/>
  <c r="S74" i="45" s="1"/>
  <c r="AC74" i="45" s="1"/>
  <c r="AB75" i="45" s="1"/>
  <c r="AX68" i="45"/>
  <c r="S68" i="45" s="1"/>
  <c r="AC68" i="45" s="1"/>
  <c r="AB69" i="45" s="1"/>
  <c r="AX62" i="45"/>
  <c r="S62" i="45" s="1"/>
  <c r="AC62" i="45" s="1"/>
  <c r="AB63" i="45" s="1"/>
  <c r="AX56" i="45"/>
  <c r="S56" i="45" s="1"/>
  <c r="AC56" i="45" s="1"/>
  <c r="AB57" i="45" s="1"/>
  <c r="AX50" i="45"/>
  <c r="S50" i="45" s="1"/>
  <c r="AC50" i="45" s="1"/>
  <c r="AB51" i="45" s="1"/>
  <c r="AX44" i="45"/>
  <c r="S44" i="45" s="1"/>
  <c r="AC44" i="45" s="1"/>
  <c r="AB45" i="45" s="1"/>
  <c r="AX28" i="45"/>
  <c r="S28" i="45" s="1"/>
  <c r="AC28" i="45" s="1"/>
  <c r="AB29" i="45" s="1"/>
  <c r="AX94" i="45"/>
  <c r="S94" i="45" s="1"/>
  <c r="AC94" i="45" s="1"/>
  <c r="AB95" i="45" s="1"/>
  <c r="AX90" i="45"/>
  <c r="S90" i="45" s="1"/>
  <c r="AC90" i="45" s="1"/>
  <c r="AB91" i="45" s="1"/>
  <c r="AX84" i="45"/>
  <c r="S84" i="45" s="1"/>
  <c r="AC84" i="45" s="1"/>
  <c r="AB85" i="45" s="1"/>
  <c r="AX78" i="45"/>
  <c r="S78" i="45" s="1"/>
  <c r="AC78" i="45" s="1"/>
  <c r="AB79" i="45" s="1"/>
  <c r="AX72" i="45"/>
  <c r="S72" i="45" s="1"/>
  <c r="AC72" i="45" s="1"/>
  <c r="AB73" i="45" s="1"/>
  <c r="AX66" i="45"/>
  <c r="S66" i="45" s="1"/>
  <c r="AC66" i="45" s="1"/>
  <c r="AB67" i="45" s="1"/>
  <c r="AX60" i="45"/>
  <c r="S60" i="45" s="1"/>
  <c r="AC60" i="45" s="1"/>
  <c r="AB61" i="45" s="1"/>
  <c r="AX54" i="45"/>
  <c r="S54" i="45" s="1"/>
  <c r="AC54" i="45" s="1"/>
  <c r="AB55" i="45" s="1"/>
  <c r="AX48" i="45"/>
  <c r="S48" i="45" s="1"/>
  <c r="AC48" i="45" s="1"/>
  <c r="AB49" i="45" s="1"/>
  <c r="AX40" i="45"/>
  <c r="S40" i="45" s="1"/>
  <c r="AC40" i="45" s="1"/>
  <c r="AB41" i="45" s="1"/>
  <c r="AX96" i="45"/>
  <c r="S96" i="45" s="1"/>
  <c r="AC96" i="45" s="1"/>
  <c r="AB97" i="45" s="1"/>
  <c r="AX89" i="45"/>
  <c r="S89" i="45" s="1"/>
  <c r="AC89" i="45" s="1"/>
  <c r="AB90" i="45" s="1"/>
  <c r="AX83" i="45"/>
  <c r="S83" i="45" s="1"/>
  <c r="AC83" i="45" s="1"/>
  <c r="AB84" i="45" s="1"/>
  <c r="AX77" i="45"/>
  <c r="S77" i="45" s="1"/>
  <c r="AC77" i="45" s="1"/>
  <c r="AB78" i="45" s="1"/>
  <c r="AX71" i="45"/>
  <c r="S71" i="45" s="1"/>
  <c r="AC71" i="45" s="1"/>
  <c r="AB72" i="45" s="1"/>
  <c r="AX65" i="45"/>
  <c r="S65" i="45" s="1"/>
  <c r="AC65" i="45" s="1"/>
  <c r="AB66" i="45" s="1"/>
  <c r="AX59" i="45"/>
  <c r="S59" i="45" s="1"/>
  <c r="AC59" i="45" s="1"/>
  <c r="AB60" i="45" s="1"/>
  <c r="AX53" i="45"/>
  <c r="S53" i="45" s="1"/>
  <c r="AC53" i="45" s="1"/>
  <c r="AB54" i="45" s="1"/>
  <c r="AX47" i="45"/>
  <c r="S47" i="45" s="1"/>
  <c r="AC47" i="45" s="1"/>
  <c r="AB48" i="45" s="1"/>
  <c r="AX37" i="45"/>
  <c r="S37" i="45" s="1"/>
  <c r="AC37" i="45" s="1"/>
  <c r="AB38" i="45" s="1"/>
  <c r="AX93" i="45"/>
  <c r="S93" i="45" s="1"/>
  <c r="AC93" i="45" s="1"/>
  <c r="AB94" i="45" s="1"/>
  <c r="AX88" i="45"/>
  <c r="S88" i="45" s="1"/>
  <c r="AC88" i="45" s="1"/>
  <c r="AB89" i="45" s="1"/>
  <c r="AX82" i="45"/>
  <c r="S82" i="45" s="1"/>
  <c r="AC82" i="45" s="1"/>
  <c r="AB83" i="45" s="1"/>
  <c r="AX76" i="45"/>
  <c r="S76" i="45" s="1"/>
  <c r="AC76" i="45" s="1"/>
  <c r="AB77" i="45" s="1"/>
  <c r="AX70" i="45"/>
  <c r="S70" i="45" s="1"/>
  <c r="AC70" i="45" s="1"/>
  <c r="AB71" i="45" s="1"/>
  <c r="AX64" i="45"/>
  <c r="S64" i="45" s="1"/>
  <c r="AC64" i="45" s="1"/>
  <c r="AB65" i="45" s="1"/>
  <c r="AX58" i="45"/>
  <c r="S58" i="45" s="1"/>
  <c r="AC58" i="45" s="1"/>
  <c r="AB59" i="45" s="1"/>
  <c r="AX52" i="45"/>
  <c r="S52" i="45" s="1"/>
  <c r="AC52" i="45" s="1"/>
  <c r="AB53" i="45" s="1"/>
  <c r="AX46" i="45"/>
  <c r="S46" i="45" s="1"/>
  <c r="AC46" i="45" s="1"/>
  <c r="AB47" i="45" s="1"/>
  <c r="AX34" i="45"/>
  <c r="S34" i="45" s="1"/>
  <c r="AC34" i="45" s="1"/>
  <c r="AB35" i="45" s="1"/>
  <c r="AX97" i="45"/>
  <c r="S97" i="45" s="1"/>
  <c r="AC97" i="45" s="1"/>
  <c r="AB98" i="45" s="1"/>
  <c r="AX87" i="45"/>
  <c r="S87" i="45" s="1"/>
  <c r="AC87" i="45" s="1"/>
  <c r="AB88" i="45" s="1"/>
  <c r="AX81" i="45"/>
  <c r="S81" i="45" s="1"/>
  <c r="AC81" i="45" s="1"/>
  <c r="AB82" i="45" s="1"/>
  <c r="AX75" i="45"/>
  <c r="S75" i="45" s="1"/>
  <c r="AC75" i="45" s="1"/>
  <c r="AB76" i="45" s="1"/>
  <c r="AX69" i="45"/>
  <c r="S69" i="45" s="1"/>
  <c r="AC69" i="45" s="1"/>
  <c r="AB70" i="45" s="1"/>
  <c r="AX63" i="45"/>
  <c r="S63" i="45" s="1"/>
  <c r="AC63" i="45" s="1"/>
  <c r="AB64" i="45" s="1"/>
  <c r="AX57" i="45"/>
  <c r="S57" i="45" s="1"/>
  <c r="AC57" i="45" s="1"/>
  <c r="AB58" i="45" s="1"/>
  <c r="AX51" i="45"/>
  <c r="S51" i="45" s="1"/>
  <c r="AC51" i="45" s="1"/>
  <c r="AB52" i="45" s="1"/>
  <c r="AX45" i="45"/>
  <c r="S45" i="45" s="1"/>
  <c r="AC45" i="45" s="1"/>
  <c r="AB46" i="45" s="1"/>
  <c r="AX31" i="45"/>
  <c r="S31" i="45" s="1"/>
  <c r="AC31" i="45" s="1"/>
  <c r="AB32" i="45" s="1"/>
  <c r="AX39" i="45"/>
  <c r="S39" i="45" s="1"/>
  <c r="AC39" i="45" s="1"/>
  <c r="AB40" i="45" s="1"/>
  <c r="AX33" i="45"/>
  <c r="S33" i="45" s="1"/>
  <c r="AC33" i="45" s="1"/>
  <c r="AB34" i="45" s="1"/>
  <c r="AX27" i="45"/>
  <c r="S27" i="45" s="1"/>
  <c r="AC27" i="45" s="1"/>
  <c r="AB28" i="45" s="1"/>
  <c r="AX38" i="45"/>
  <c r="S38" i="45" s="1"/>
  <c r="AC38" i="45" s="1"/>
  <c r="AB39" i="45" s="1"/>
  <c r="AX32" i="45"/>
  <c r="S32" i="45" s="1"/>
  <c r="AC32" i="45" s="1"/>
  <c r="AB33" i="45" s="1"/>
  <c r="AX23" i="45"/>
  <c r="S23" i="45" s="1"/>
  <c r="AC23" i="45" s="1"/>
  <c r="AB24" i="45" s="1"/>
  <c r="AX42" i="45"/>
  <c r="S42" i="45" s="1"/>
  <c r="AC42" i="45" s="1"/>
  <c r="AB43" i="45" s="1"/>
  <c r="AX36" i="45"/>
  <c r="S36" i="45" s="1"/>
  <c r="AC36" i="45" s="1"/>
  <c r="AB37" i="45" s="1"/>
  <c r="AX30" i="45"/>
  <c r="S30" i="45" s="1"/>
  <c r="AC30" i="45" s="1"/>
  <c r="AB31" i="45" s="1"/>
  <c r="AX41" i="45"/>
  <c r="S41" i="45" s="1"/>
  <c r="AC41" i="45" s="1"/>
  <c r="AB42" i="45" s="1"/>
  <c r="AX35" i="45"/>
  <c r="S35" i="45" s="1"/>
  <c r="AC35" i="45" s="1"/>
  <c r="AB36" i="45" s="1"/>
  <c r="AX29" i="45"/>
  <c r="S29" i="45" s="1"/>
  <c r="AC29" i="45" s="1"/>
  <c r="AB30" i="45" s="1"/>
  <c r="AX21" i="45"/>
  <c r="S21" i="45" s="1"/>
  <c r="AC21" i="45" s="1"/>
  <c r="AB22" i="45" s="1"/>
  <c r="AX26" i="45"/>
  <c r="S26" i="45" s="1"/>
  <c r="AC26" i="45" s="1"/>
  <c r="AB27" i="45" s="1"/>
  <c r="AX18" i="45"/>
  <c r="S18" i="45" s="1"/>
  <c r="AC18" i="45" s="1"/>
  <c r="AB19" i="45" s="1"/>
  <c r="AX25" i="45"/>
  <c r="S25" i="45" s="1"/>
  <c r="AC25" i="45" s="1"/>
  <c r="AB26" i="45" s="1"/>
  <c r="AX17" i="45"/>
  <c r="S17" i="45" s="1"/>
  <c r="AC17" i="45" s="1"/>
  <c r="AB18" i="45" s="1"/>
  <c r="AX24" i="45"/>
  <c r="S24" i="45" s="1"/>
  <c r="AC24" i="45" s="1"/>
  <c r="AB25" i="45" s="1"/>
  <c r="AX16" i="45"/>
  <c r="S16" i="45" s="1"/>
  <c r="AC16" i="45" s="1"/>
  <c r="AB17" i="45" s="1"/>
  <c r="AX22" i="45"/>
  <c r="S22" i="45" s="1"/>
  <c r="AC22" i="45" s="1"/>
  <c r="AB23" i="45" s="1"/>
  <c r="AX10" i="45"/>
  <c r="S10" i="45" s="1"/>
  <c r="AC10" i="45" s="1"/>
  <c r="AB11" i="45" s="1"/>
  <c r="AX9" i="45"/>
  <c r="S9" i="45" s="1"/>
  <c r="AC9" i="45" s="1"/>
  <c r="AB10" i="45" s="1"/>
  <c r="AX15" i="45"/>
  <c r="S15" i="45" s="1"/>
  <c r="AC15" i="45" s="1"/>
  <c r="AB16" i="45" s="1"/>
  <c r="AX20" i="45"/>
  <c r="S20" i="45" s="1"/>
  <c r="AC20" i="45" s="1"/>
  <c r="AB21" i="45" s="1"/>
  <c r="AX12" i="45"/>
  <c r="S12" i="45" s="1"/>
  <c r="AC12" i="45" s="1"/>
  <c r="AB13" i="45" s="1"/>
  <c r="AX19" i="45"/>
  <c r="S19" i="45" s="1"/>
  <c r="AC19" i="45" s="1"/>
  <c r="AB20" i="45" s="1"/>
  <c r="AX11" i="45"/>
  <c r="S11" i="45" s="1"/>
  <c r="AC11" i="45" s="1"/>
  <c r="AB12" i="45" s="1"/>
  <c r="AX4" i="45"/>
  <c r="S4" i="45" s="1"/>
  <c r="AC4" i="45" s="1"/>
  <c r="AB5" i="45" s="1"/>
  <c r="AJ5" i="45" s="1"/>
  <c r="AX3" i="45"/>
  <c r="S3" i="45" s="1"/>
  <c r="AC3" i="45" s="1"/>
  <c r="AX14" i="45"/>
  <c r="S14" i="45" s="1"/>
  <c r="AC14" i="45" s="1"/>
  <c r="AB15" i="45" s="1"/>
  <c r="AX8" i="45"/>
  <c r="S8" i="45" s="1"/>
  <c r="AC8" i="45" s="1"/>
  <c r="AB9" i="45" s="1"/>
  <c r="AX13" i="45"/>
  <c r="S13" i="45" s="1"/>
  <c r="AC13" i="45" s="1"/>
  <c r="AB14" i="45" s="1"/>
  <c r="AX5" i="45"/>
  <c r="S5" i="45" s="1"/>
  <c r="AC5" i="45" s="1"/>
  <c r="AB6" i="45" s="1"/>
  <c r="AK7" i="45"/>
  <c r="AT7" i="45" s="1"/>
  <c r="AI98" i="45"/>
  <c r="AN98" i="45"/>
  <c r="AN100" i="45" s="1"/>
  <c r="AJ77" i="45"/>
  <c r="AK77" i="45"/>
  <c r="AT77" i="45" s="1"/>
  <c r="AK35" i="45"/>
  <c r="AT35" i="45" s="1"/>
  <c r="AJ35" i="45"/>
  <c r="AS4" i="25"/>
  <c r="AL4" i="25"/>
  <c r="AU4" i="25" s="1"/>
  <c r="AI97" i="29"/>
  <c r="AN97" i="29"/>
  <c r="AJ97" i="45"/>
  <c r="AK97" i="45"/>
  <c r="AT97" i="45" s="1"/>
  <c r="AK90" i="45"/>
  <c r="AT90" i="45" s="1"/>
  <c r="AJ90" i="45"/>
  <c r="AJ84" i="45"/>
  <c r="AK84" i="45"/>
  <c r="AT84" i="45" s="1"/>
  <c r="AK78" i="45"/>
  <c r="AT78" i="45" s="1"/>
  <c r="AJ78" i="45"/>
  <c r="AK72" i="45"/>
  <c r="AT72" i="45" s="1"/>
  <c r="AJ72" i="45"/>
  <c r="AJ66" i="45"/>
  <c r="AK66" i="45"/>
  <c r="AT66" i="45" s="1"/>
  <c r="AK60" i="45"/>
  <c r="AT60" i="45" s="1"/>
  <c r="AJ60" i="45"/>
  <c r="AK54" i="45"/>
  <c r="AT54" i="45" s="1"/>
  <c r="AJ54" i="45"/>
  <c r="AJ48" i="45"/>
  <c r="AK48" i="45"/>
  <c r="AT48" i="45" s="1"/>
  <c r="AK42" i="45"/>
  <c r="AT42" i="45" s="1"/>
  <c r="AJ42" i="45"/>
  <c r="AJ36" i="45"/>
  <c r="AK36" i="45"/>
  <c r="AT36" i="45" s="1"/>
  <c r="AJ30" i="45"/>
  <c r="AK30" i="45"/>
  <c r="AT30" i="45" s="1"/>
  <c r="AJ24" i="45"/>
  <c r="AK24" i="45"/>
  <c r="AT24" i="45" s="1"/>
  <c r="AJ18" i="45"/>
  <c r="AK18" i="45"/>
  <c r="AT18" i="45" s="1"/>
  <c r="AJ12" i="45"/>
  <c r="AK12" i="45"/>
  <c r="AT12" i="45" s="1"/>
  <c r="AJ6" i="45"/>
  <c r="AK6" i="45"/>
  <c r="AT6" i="45" s="1"/>
  <c r="AJ89" i="45"/>
  <c r="AK89" i="45"/>
  <c r="AT89" i="45" s="1"/>
  <c r="AJ71" i="45"/>
  <c r="AK71" i="45"/>
  <c r="AT71" i="45" s="1"/>
  <c r="AJ41" i="45"/>
  <c r="AK41" i="45"/>
  <c r="AT41" i="45" s="1"/>
  <c r="AJ98" i="45"/>
  <c r="AS98" i="45" s="1"/>
  <c r="AK98" i="45"/>
  <c r="AT98" i="45" s="1"/>
  <c r="AJ88" i="45"/>
  <c r="AK88" i="45"/>
  <c r="AT88" i="45" s="1"/>
  <c r="AJ82" i="45"/>
  <c r="AK82" i="45"/>
  <c r="AT82" i="45" s="1"/>
  <c r="AJ76" i="45"/>
  <c r="AK76" i="45"/>
  <c r="AT76" i="45" s="1"/>
  <c r="AJ70" i="45"/>
  <c r="AK70" i="45"/>
  <c r="AT70" i="45" s="1"/>
  <c r="AJ64" i="45"/>
  <c r="AK64" i="45"/>
  <c r="AT64" i="45" s="1"/>
  <c r="AJ58" i="45"/>
  <c r="AK58" i="45"/>
  <c r="AT58" i="45" s="1"/>
  <c r="AJ52" i="45"/>
  <c r="AK52" i="45"/>
  <c r="AT52" i="45" s="1"/>
  <c r="AJ46" i="45"/>
  <c r="AK46" i="45"/>
  <c r="AT46" i="45" s="1"/>
  <c r="AJ40" i="45"/>
  <c r="AK40" i="45"/>
  <c r="AT40" i="45" s="1"/>
  <c r="AJ34" i="45"/>
  <c r="AK34" i="45"/>
  <c r="AT34" i="45" s="1"/>
  <c r="AJ28" i="45"/>
  <c r="AK28" i="45"/>
  <c r="AT28" i="45" s="1"/>
  <c r="AJ22" i="45"/>
  <c r="AK22" i="45"/>
  <c r="AT22" i="45" s="1"/>
  <c r="AJ16" i="45"/>
  <c r="AK16" i="45"/>
  <c r="AT16" i="45" s="1"/>
  <c r="AK10" i="45"/>
  <c r="AT10" i="45" s="1"/>
  <c r="AJ10" i="45"/>
  <c r="X95" i="89"/>
  <c r="Y95" i="89"/>
  <c r="AJ65" i="45"/>
  <c r="AK65" i="45"/>
  <c r="AT65" i="45" s="1"/>
  <c r="AJ23" i="45"/>
  <c r="AK23" i="45"/>
  <c r="AT23" i="45" s="1"/>
  <c r="AK93" i="45"/>
  <c r="AT93" i="45" s="1"/>
  <c r="AJ93" i="45"/>
  <c r="AK87" i="45"/>
  <c r="AT87" i="45" s="1"/>
  <c r="AJ87" i="45"/>
  <c r="AJ81" i="45"/>
  <c r="AK81" i="45"/>
  <c r="AT81" i="45" s="1"/>
  <c r="AK75" i="45"/>
  <c r="AT75" i="45" s="1"/>
  <c r="AJ75" i="45"/>
  <c r="AK69" i="45"/>
  <c r="AT69" i="45" s="1"/>
  <c r="AJ69" i="45"/>
  <c r="AJ63" i="45"/>
  <c r="AK63" i="45"/>
  <c r="AT63" i="45" s="1"/>
  <c r="AK57" i="45"/>
  <c r="AT57" i="45" s="1"/>
  <c r="AJ57" i="45"/>
  <c r="AK51" i="45"/>
  <c r="AT51" i="45" s="1"/>
  <c r="AJ51" i="45"/>
  <c r="AJ45" i="45"/>
  <c r="AK45" i="45"/>
  <c r="AT45" i="45" s="1"/>
  <c r="AK39" i="45"/>
  <c r="AT39" i="45" s="1"/>
  <c r="AJ39" i="45"/>
  <c r="AJ33" i="45"/>
  <c r="AK33" i="45"/>
  <c r="AT33" i="45" s="1"/>
  <c r="AJ27" i="45"/>
  <c r="AK27" i="45"/>
  <c r="AT27" i="45" s="1"/>
  <c r="AJ21" i="45"/>
  <c r="AK21" i="45"/>
  <c r="AT21" i="45" s="1"/>
  <c r="AJ15" i="45"/>
  <c r="AK15" i="45"/>
  <c r="AT15" i="45" s="1"/>
  <c r="AJ9" i="45"/>
  <c r="AK9" i="45"/>
  <c r="AT9" i="45" s="1"/>
  <c r="AJ3" i="45"/>
  <c r="AB4" i="45"/>
  <c r="AJ94" i="45"/>
  <c r="AK94" i="45"/>
  <c r="AT94" i="45" s="1"/>
  <c r="AJ53" i="45"/>
  <c r="AK53" i="45"/>
  <c r="AT53" i="45" s="1"/>
  <c r="AK29" i="45"/>
  <c r="AT29" i="45" s="1"/>
  <c r="AJ29" i="45"/>
  <c r="AK11" i="45"/>
  <c r="AT11" i="45" s="1"/>
  <c r="AJ11" i="45"/>
  <c r="AU100" i="25"/>
  <c r="C11" i="25" s="1"/>
  <c r="AI94" i="89"/>
  <c r="AN94" i="89"/>
  <c r="AK96" i="45"/>
  <c r="AT96" i="45" s="1"/>
  <c r="AJ96" i="45"/>
  <c r="AJ92" i="45"/>
  <c r="AK92" i="45"/>
  <c r="AT92" i="45" s="1"/>
  <c r="AJ86" i="45"/>
  <c r="AK86" i="45"/>
  <c r="AT86" i="45" s="1"/>
  <c r="AJ80" i="45"/>
  <c r="AK80" i="45"/>
  <c r="AT80" i="45" s="1"/>
  <c r="AJ74" i="45"/>
  <c r="AK74" i="45"/>
  <c r="AT74" i="45" s="1"/>
  <c r="AJ68" i="45"/>
  <c r="AK68" i="45"/>
  <c r="AT68" i="45" s="1"/>
  <c r="AJ62" i="45"/>
  <c r="AK62" i="45"/>
  <c r="AT62" i="45" s="1"/>
  <c r="AJ56" i="45"/>
  <c r="AK56" i="45"/>
  <c r="AT56" i="45" s="1"/>
  <c r="AJ50" i="45"/>
  <c r="AK50" i="45"/>
  <c r="AT50" i="45" s="1"/>
  <c r="AJ44" i="45"/>
  <c r="AK44" i="45"/>
  <c r="AT44" i="45" s="1"/>
  <c r="AJ38" i="45"/>
  <c r="AK38" i="45"/>
  <c r="AT38" i="45" s="1"/>
  <c r="AJ32" i="45"/>
  <c r="AK32" i="45"/>
  <c r="AT32" i="45" s="1"/>
  <c r="AK26" i="45"/>
  <c r="AT26" i="45" s="1"/>
  <c r="AJ26" i="45"/>
  <c r="AK20" i="45"/>
  <c r="AT20" i="45" s="1"/>
  <c r="AJ20" i="45"/>
  <c r="AJ14" i="45"/>
  <c r="AK14" i="45"/>
  <c r="AT14" i="45" s="1"/>
  <c r="AX7" i="45"/>
  <c r="S7" i="45" s="1"/>
  <c r="AC7" i="45" s="1"/>
  <c r="AB8" i="45" s="1"/>
  <c r="AJ83" i="45"/>
  <c r="AK83" i="45"/>
  <c r="AT83" i="45" s="1"/>
  <c r="AJ59" i="45"/>
  <c r="AK59" i="45"/>
  <c r="AT59" i="45" s="1"/>
  <c r="AJ47" i="45"/>
  <c r="AK47" i="45"/>
  <c r="AT47" i="45" s="1"/>
  <c r="AK17" i="45"/>
  <c r="AT17" i="45" s="1"/>
  <c r="AJ17" i="45"/>
  <c r="Y98" i="29"/>
  <c r="X98" i="29"/>
  <c r="AS100" i="25"/>
  <c r="AJ95" i="45"/>
  <c r="AK95" i="45"/>
  <c r="AT95" i="45" s="1"/>
  <c r="AJ91" i="45"/>
  <c r="AK91" i="45"/>
  <c r="AT91" i="45" s="1"/>
  <c r="AJ85" i="45"/>
  <c r="AK85" i="45"/>
  <c r="AT85" i="45" s="1"/>
  <c r="AJ79" i="45"/>
  <c r="AK79" i="45"/>
  <c r="AT79" i="45" s="1"/>
  <c r="AJ73" i="45"/>
  <c r="AK73" i="45"/>
  <c r="AT73" i="45" s="1"/>
  <c r="AJ67" i="45"/>
  <c r="AK67" i="45"/>
  <c r="AT67" i="45" s="1"/>
  <c r="AJ61" i="45"/>
  <c r="AK61" i="45"/>
  <c r="AT61" i="45" s="1"/>
  <c r="AJ55" i="45"/>
  <c r="AK55" i="45"/>
  <c r="AT55" i="45" s="1"/>
  <c r="AJ49" i="45"/>
  <c r="AK49" i="45"/>
  <c r="AT49" i="45" s="1"/>
  <c r="AJ43" i="45"/>
  <c r="AK43" i="45"/>
  <c r="AT43" i="45" s="1"/>
  <c r="AJ37" i="45"/>
  <c r="AK37" i="45"/>
  <c r="AT37" i="45" s="1"/>
  <c r="AJ31" i="45"/>
  <c r="AK31" i="45"/>
  <c r="AT31" i="45" s="1"/>
  <c r="AJ25" i="45"/>
  <c r="AK25" i="45"/>
  <c r="AT25" i="45" s="1"/>
  <c r="AJ19" i="45"/>
  <c r="AK19" i="45"/>
  <c r="AT19" i="45" s="1"/>
  <c r="AJ13" i="45"/>
  <c r="AK13" i="45"/>
  <c r="AT13" i="45" s="1"/>
  <c r="AK5" i="45" l="1"/>
  <c r="AT5" i="45" s="1"/>
  <c r="Z95" i="89"/>
  <c r="AS32" i="45"/>
  <c r="AL32" i="45"/>
  <c r="AU32" i="45" s="1"/>
  <c r="AR94" i="89"/>
  <c r="AS22" i="45"/>
  <c r="AL22" i="45"/>
  <c r="AU22" i="45" s="1"/>
  <c r="AS58" i="45"/>
  <c r="AL58" i="45"/>
  <c r="AU58" i="45" s="1"/>
  <c r="AS76" i="45"/>
  <c r="AL76" i="45"/>
  <c r="AU76" i="45" s="1"/>
  <c r="AS71" i="45"/>
  <c r="AL71" i="45"/>
  <c r="AU71" i="45" s="1"/>
  <c r="AS12" i="45"/>
  <c r="AL12" i="45"/>
  <c r="AU12" i="45" s="1"/>
  <c r="AS30" i="45"/>
  <c r="AL30" i="45"/>
  <c r="AU30" i="45" s="1"/>
  <c r="AS66" i="45"/>
  <c r="AL66" i="45"/>
  <c r="AU66" i="45" s="1"/>
  <c r="AS13" i="45"/>
  <c r="AL13" i="45"/>
  <c r="AU13" i="45" s="1"/>
  <c r="AS31" i="45"/>
  <c r="AL31" i="45"/>
  <c r="AU31" i="45" s="1"/>
  <c r="AS49" i="45"/>
  <c r="AL49" i="45"/>
  <c r="AU49" i="45" s="1"/>
  <c r="AS67" i="45"/>
  <c r="AL67" i="45"/>
  <c r="AU67" i="45" s="1"/>
  <c r="AS85" i="45"/>
  <c r="AL85" i="45"/>
  <c r="AU85" i="45" s="1"/>
  <c r="AH98" i="29"/>
  <c r="AQ98" i="29" s="1"/>
  <c r="AQ100" i="29" s="1"/>
  <c r="AZ3" i="29"/>
  <c r="AX3" i="29" s="1"/>
  <c r="S3" i="29" s="1"/>
  <c r="AC3" i="29" s="1"/>
  <c r="AX47" i="29"/>
  <c r="S47" i="29" s="1"/>
  <c r="AC47" i="29" s="1"/>
  <c r="AB48" i="29" s="1"/>
  <c r="AX48" i="29"/>
  <c r="S48" i="29" s="1"/>
  <c r="AC48" i="29" s="1"/>
  <c r="AB49" i="29" s="1"/>
  <c r="AX53" i="29"/>
  <c r="S53" i="29" s="1"/>
  <c r="AC53" i="29" s="1"/>
  <c r="AB54" i="29" s="1"/>
  <c r="AX54" i="29"/>
  <c r="S54" i="29" s="1"/>
  <c r="AC54" i="29" s="1"/>
  <c r="AB55" i="29" s="1"/>
  <c r="AX55" i="29"/>
  <c r="S55" i="29" s="1"/>
  <c r="AC55" i="29" s="1"/>
  <c r="AB56" i="29" s="1"/>
  <c r="AX56" i="29"/>
  <c r="S56" i="29" s="1"/>
  <c r="AC56" i="29" s="1"/>
  <c r="AB57" i="29" s="1"/>
  <c r="AX57" i="29"/>
  <c r="S57" i="29" s="1"/>
  <c r="AC57" i="29" s="1"/>
  <c r="AB58" i="29" s="1"/>
  <c r="AX58" i="29"/>
  <c r="S58" i="29" s="1"/>
  <c r="AC58" i="29" s="1"/>
  <c r="AB59" i="29" s="1"/>
  <c r="AX59" i="29"/>
  <c r="S59" i="29" s="1"/>
  <c r="AC59" i="29" s="1"/>
  <c r="AB60" i="29" s="1"/>
  <c r="AX60" i="29"/>
  <c r="S60" i="29" s="1"/>
  <c r="AC60" i="29" s="1"/>
  <c r="AB61" i="29" s="1"/>
  <c r="AX61" i="29"/>
  <c r="S61" i="29" s="1"/>
  <c r="AC61" i="29" s="1"/>
  <c r="AB62" i="29" s="1"/>
  <c r="AX62" i="29"/>
  <c r="S62" i="29" s="1"/>
  <c r="AC62" i="29" s="1"/>
  <c r="AB63" i="29" s="1"/>
  <c r="AX63" i="29"/>
  <c r="S63" i="29" s="1"/>
  <c r="AC63" i="29" s="1"/>
  <c r="AB64" i="29" s="1"/>
  <c r="AX64" i="29"/>
  <c r="S64" i="29" s="1"/>
  <c r="AC64" i="29" s="1"/>
  <c r="AB65" i="29" s="1"/>
  <c r="AX65" i="29"/>
  <c r="S65" i="29" s="1"/>
  <c r="AC65" i="29" s="1"/>
  <c r="AB66" i="29" s="1"/>
  <c r="AX66" i="29"/>
  <c r="S66" i="29" s="1"/>
  <c r="AC66" i="29" s="1"/>
  <c r="AB67" i="29" s="1"/>
  <c r="AX67" i="29"/>
  <c r="S67" i="29" s="1"/>
  <c r="AC67" i="29" s="1"/>
  <c r="AB68" i="29" s="1"/>
  <c r="AX68" i="29"/>
  <c r="S68" i="29" s="1"/>
  <c r="AC68" i="29" s="1"/>
  <c r="AB69" i="29" s="1"/>
  <c r="AX69" i="29"/>
  <c r="S69" i="29" s="1"/>
  <c r="AC69" i="29" s="1"/>
  <c r="AB70" i="29" s="1"/>
  <c r="AX70" i="29"/>
  <c r="S70" i="29" s="1"/>
  <c r="AC70" i="29" s="1"/>
  <c r="AB71" i="29" s="1"/>
  <c r="AX71" i="29"/>
  <c r="S71" i="29" s="1"/>
  <c r="AC71" i="29" s="1"/>
  <c r="AB72" i="29" s="1"/>
  <c r="AX72" i="29"/>
  <c r="S72" i="29" s="1"/>
  <c r="AC72" i="29" s="1"/>
  <c r="AB73" i="29" s="1"/>
  <c r="AX73" i="29"/>
  <c r="S73" i="29" s="1"/>
  <c r="AC73" i="29" s="1"/>
  <c r="AB74" i="29" s="1"/>
  <c r="AX74" i="29"/>
  <c r="S74" i="29" s="1"/>
  <c r="AC74" i="29" s="1"/>
  <c r="AB75" i="29" s="1"/>
  <c r="AX75" i="29"/>
  <c r="S75" i="29" s="1"/>
  <c r="AC75" i="29" s="1"/>
  <c r="AB76" i="29" s="1"/>
  <c r="AX76" i="29"/>
  <c r="S76" i="29" s="1"/>
  <c r="AC76" i="29" s="1"/>
  <c r="AB77" i="29" s="1"/>
  <c r="AX77" i="29"/>
  <c r="S77" i="29" s="1"/>
  <c r="AC77" i="29" s="1"/>
  <c r="AB78" i="29" s="1"/>
  <c r="AX78" i="29"/>
  <c r="S78" i="29" s="1"/>
  <c r="AC78" i="29" s="1"/>
  <c r="AB79" i="29" s="1"/>
  <c r="AX79" i="29"/>
  <c r="S79" i="29" s="1"/>
  <c r="AC79" i="29" s="1"/>
  <c r="AB80" i="29" s="1"/>
  <c r="AX80" i="29"/>
  <c r="S80" i="29" s="1"/>
  <c r="AC80" i="29" s="1"/>
  <c r="AB81" i="29" s="1"/>
  <c r="AX81" i="29"/>
  <c r="S81" i="29" s="1"/>
  <c r="AC81" i="29" s="1"/>
  <c r="AB82" i="29" s="1"/>
  <c r="AX82" i="29"/>
  <c r="S82" i="29" s="1"/>
  <c r="AC82" i="29" s="1"/>
  <c r="AB83" i="29" s="1"/>
  <c r="AX83" i="29"/>
  <c r="S83" i="29" s="1"/>
  <c r="AC83" i="29" s="1"/>
  <c r="AB84" i="29" s="1"/>
  <c r="AX84" i="29"/>
  <c r="S84" i="29" s="1"/>
  <c r="AC84" i="29" s="1"/>
  <c r="AB85" i="29" s="1"/>
  <c r="AX85" i="29"/>
  <c r="S85" i="29" s="1"/>
  <c r="AC85" i="29" s="1"/>
  <c r="AB86" i="29" s="1"/>
  <c r="AX86" i="29"/>
  <c r="S86" i="29" s="1"/>
  <c r="AC86" i="29" s="1"/>
  <c r="AB87" i="29" s="1"/>
  <c r="AX87" i="29"/>
  <c r="S87" i="29" s="1"/>
  <c r="AC87" i="29" s="1"/>
  <c r="AB88" i="29" s="1"/>
  <c r="AX88" i="29"/>
  <c r="S88" i="29" s="1"/>
  <c r="AC88" i="29" s="1"/>
  <c r="AB89" i="29" s="1"/>
  <c r="AX89" i="29"/>
  <c r="S89" i="29" s="1"/>
  <c r="AC89" i="29" s="1"/>
  <c r="AB90" i="29" s="1"/>
  <c r="AX90" i="29"/>
  <c r="S90" i="29" s="1"/>
  <c r="AC90" i="29" s="1"/>
  <c r="AB91" i="29" s="1"/>
  <c r="AX91" i="29"/>
  <c r="S91" i="29" s="1"/>
  <c r="AC91" i="29" s="1"/>
  <c r="AB92" i="29" s="1"/>
  <c r="AX92" i="29"/>
  <c r="S92" i="29" s="1"/>
  <c r="AC92" i="29" s="1"/>
  <c r="AB93" i="29" s="1"/>
  <c r="AX96" i="29"/>
  <c r="S96" i="29" s="1"/>
  <c r="AC96" i="29" s="1"/>
  <c r="AB97" i="29" s="1"/>
  <c r="AX95" i="29"/>
  <c r="S95" i="29" s="1"/>
  <c r="AC95" i="29" s="1"/>
  <c r="AB96" i="29" s="1"/>
  <c r="AX97" i="29"/>
  <c r="S97" i="29" s="1"/>
  <c r="AC97" i="29" s="1"/>
  <c r="AB98" i="29" s="1"/>
  <c r="AX93" i="29"/>
  <c r="S93" i="29" s="1"/>
  <c r="AC93" i="29" s="1"/>
  <c r="AB94" i="29" s="1"/>
  <c r="AX94" i="29"/>
  <c r="S94" i="29" s="1"/>
  <c r="AC94" i="29" s="1"/>
  <c r="AB95" i="29" s="1"/>
  <c r="AS47" i="45"/>
  <c r="AL47" i="45"/>
  <c r="AU47" i="45" s="1"/>
  <c r="AS3" i="45"/>
  <c r="AL3" i="45"/>
  <c r="AU3" i="45" s="1"/>
  <c r="AS21" i="45"/>
  <c r="AL21" i="45"/>
  <c r="AU21" i="45" s="1"/>
  <c r="AH95" i="89"/>
  <c r="AQ95" i="89" s="1"/>
  <c r="AS86" i="45"/>
  <c r="AL86" i="45"/>
  <c r="AU86" i="45" s="1"/>
  <c r="AS77" i="45"/>
  <c r="AL77" i="45"/>
  <c r="AU77" i="45" s="1"/>
  <c r="AS19" i="45"/>
  <c r="AL19" i="45"/>
  <c r="AU19" i="45" s="1"/>
  <c r="AS37" i="45"/>
  <c r="AL37" i="45"/>
  <c r="AU37" i="45" s="1"/>
  <c r="AS55" i="45"/>
  <c r="AL55" i="45"/>
  <c r="AU55" i="45" s="1"/>
  <c r="AS73" i="45"/>
  <c r="AL73" i="45"/>
  <c r="AU73" i="45" s="1"/>
  <c r="AS91" i="45"/>
  <c r="AL91" i="45"/>
  <c r="AU91" i="45" s="1"/>
  <c r="Z98" i="29"/>
  <c r="AS59" i="45"/>
  <c r="AL59" i="45"/>
  <c r="AU59" i="45" s="1"/>
  <c r="AS20" i="45"/>
  <c r="AL20" i="45"/>
  <c r="AU20" i="45" s="1"/>
  <c r="AS53" i="45"/>
  <c r="AL53" i="45"/>
  <c r="AU53" i="45" s="1"/>
  <c r="AS9" i="45"/>
  <c r="AL9" i="45"/>
  <c r="AU9" i="45" s="1"/>
  <c r="AS27" i="45"/>
  <c r="AL27" i="45"/>
  <c r="AU27" i="45" s="1"/>
  <c r="AS45" i="45"/>
  <c r="AL45" i="45"/>
  <c r="AU45" i="45" s="1"/>
  <c r="AS63" i="45"/>
  <c r="AL63" i="45"/>
  <c r="AU63" i="45" s="1"/>
  <c r="AS81" i="45"/>
  <c r="AL81" i="45"/>
  <c r="AU81" i="45" s="1"/>
  <c r="AS23" i="45"/>
  <c r="AL23" i="45"/>
  <c r="AU23" i="45" s="1"/>
  <c r="AS10" i="45"/>
  <c r="AL10" i="45"/>
  <c r="AU10" i="45" s="1"/>
  <c r="AS54" i="45"/>
  <c r="AL54" i="45"/>
  <c r="AU54" i="45" s="1"/>
  <c r="AS72" i="45"/>
  <c r="AL72" i="45"/>
  <c r="AU72" i="45" s="1"/>
  <c r="AS90" i="45"/>
  <c r="AL90" i="45"/>
  <c r="AU90" i="45" s="1"/>
  <c r="AS50" i="45"/>
  <c r="AL50" i="45"/>
  <c r="AU50" i="45" s="1"/>
  <c r="AR97" i="29"/>
  <c r="AS17" i="45"/>
  <c r="AL17" i="45"/>
  <c r="AU17" i="45" s="1"/>
  <c r="AS38" i="45"/>
  <c r="AL38" i="45"/>
  <c r="AU38" i="45" s="1"/>
  <c r="AS56" i="45"/>
  <c r="AL56" i="45"/>
  <c r="AU56" i="45" s="1"/>
  <c r="AS74" i="45"/>
  <c r="AL74" i="45"/>
  <c r="AU74" i="45" s="1"/>
  <c r="AS92" i="45"/>
  <c r="AL92" i="45"/>
  <c r="AU92" i="45" s="1"/>
  <c r="AS11" i="45"/>
  <c r="AL11" i="45"/>
  <c r="AU11" i="45" s="1"/>
  <c r="AS51" i="45"/>
  <c r="AL51" i="45"/>
  <c r="AU51" i="45" s="1"/>
  <c r="AS69" i="45"/>
  <c r="AL69" i="45"/>
  <c r="AU69" i="45" s="1"/>
  <c r="AS87" i="45"/>
  <c r="AL87" i="45"/>
  <c r="AU87" i="45" s="1"/>
  <c r="AS28" i="45"/>
  <c r="AL28" i="45"/>
  <c r="AU28" i="45" s="1"/>
  <c r="AS46" i="45"/>
  <c r="AL46" i="45"/>
  <c r="AU46" i="45" s="1"/>
  <c r="AS64" i="45"/>
  <c r="AL64" i="45"/>
  <c r="AU64" i="45" s="1"/>
  <c r="AS82" i="45"/>
  <c r="AL82" i="45"/>
  <c r="AU82" i="45" s="1"/>
  <c r="AS5" i="45"/>
  <c r="AL5" i="45"/>
  <c r="AU5" i="45" s="1"/>
  <c r="AS89" i="45"/>
  <c r="AL89" i="45"/>
  <c r="AU89" i="45" s="1"/>
  <c r="AS18" i="45"/>
  <c r="AL18" i="45"/>
  <c r="AU18" i="45" s="1"/>
  <c r="AS36" i="45"/>
  <c r="AL36" i="45"/>
  <c r="AU36" i="45" s="1"/>
  <c r="AL98" i="45"/>
  <c r="AU98" i="45" s="1"/>
  <c r="AR98" i="45"/>
  <c r="AR100" i="45" s="1"/>
  <c r="AS68" i="45"/>
  <c r="AL68" i="45"/>
  <c r="AU68" i="45" s="1"/>
  <c r="AS84" i="45"/>
  <c r="AL84" i="45"/>
  <c r="AU84" i="45" s="1"/>
  <c r="AS25" i="45"/>
  <c r="AL25" i="45"/>
  <c r="AU25" i="45" s="1"/>
  <c r="AS43" i="45"/>
  <c r="AL43" i="45"/>
  <c r="AU43" i="45" s="1"/>
  <c r="AS61" i="45"/>
  <c r="AL61" i="45"/>
  <c r="AU61" i="45" s="1"/>
  <c r="AS79" i="45"/>
  <c r="AL79" i="45"/>
  <c r="AU79" i="45" s="1"/>
  <c r="AS95" i="45"/>
  <c r="AL95" i="45"/>
  <c r="AU95" i="45" s="1"/>
  <c r="AS83" i="45"/>
  <c r="AL83" i="45"/>
  <c r="AU83" i="45" s="1"/>
  <c r="AS26" i="45"/>
  <c r="AL26" i="45"/>
  <c r="AU26" i="45" s="1"/>
  <c r="AS96" i="45"/>
  <c r="AL96" i="45"/>
  <c r="AU96" i="45" s="1"/>
  <c r="AS94" i="45"/>
  <c r="AL94" i="45"/>
  <c r="AU94" i="45" s="1"/>
  <c r="AS15" i="45"/>
  <c r="AL15" i="45"/>
  <c r="AU15" i="45" s="1"/>
  <c r="AS33" i="45"/>
  <c r="AL33" i="45"/>
  <c r="AU33" i="45" s="1"/>
  <c r="AS65" i="45"/>
  <c r="AL65" i="45"/>
  <c r="AU65" i="45" s="1"/>
  <c r="AS42" i="45"/>
  <c r="AL42" i="45"/>
  <c r="AU42" i="45" s="1"/>
  <c r="AS60" i="45"/>
  <c r="AL60" i="45"/>
  <c r="AU60" i="45" s="1"/>
  <c r="AS78" i="45"/>
  <c r="AL78" i="45"/>
  <c r="AU78" i="45" s="1"/>
  <c r="AS35" i="45"/>
  <c r="AL35" i="45"/>
  <c r="AU35" i="45" s="1"/>
  <c r="AS14" i="45"/>
  <c r="AL14" i="45"/>
  <c r="AU14" i="45" s="1"/>
  <c r="AF95" i="89"/>
  <c r="AO95" i="89" s="1"/>
  <c r="W96" i="89"/>
  <c r="AG95" i="89"/>
  <c r="AP95" i="89" s="1"/>
  <c r="AE95" i="89"/>
  <c r="AS40" i="45"/>
  <c r="AL40" i="45"/>
  <c r="AU40" i="45" s="1"/>
  <c r="AS48" i="45"/>
  <c r="AL48" i="45"/>
  <c r="AU48" i="45" s="1"/>
  <c r="AJ8" i="45"/>
  <c r="AK8" i="45"/>
  <c r="AT8" i="45" s="1"/>
  <c r="AS44" i="45"/>
  <c r="AL44" i="45"/>
  <c r="AU44" i="45" s="1"/>
  <c r="AS62" i="45"/>
  <c r="AL62" i="45"/>
  <c r="AU62" i="45" s="1"/>
  <c r="AS80" i="45"/>
  <c r="AL80" i="45"/>
  <c r="AU80" i="45" s="1"/>
  <c r="AS29" i="45"/>
  <c r="AL29" i="45"/>
  <c r="AU29" i="45" s="1"/>
  <c r="AJ4" i="45"/>
  <c r="AK4" i="45"/>
  <c r="AT4" i="45" s="1"/>
  <c r="AS39" i="45"/>
  <c r="AL39" i="45"/>
  <c r="AU39" i="45" s="1"/>
  <c r="AS57" i="45"/>
  <c r="AL57" i="45"/>
  <c r="AU57" i="45" s="1"/>
  <c r="AS75" i="45"/>
  <c r="AL75" i="45"/>
  <c r="AU75" i="45" s="1"/>
  <c r="AS93" i="45"/>
  <c r="AL93" i="45"/>
  <c r="AU93" i="45" s="1"/>
  <c r="AS16" i="45"/>
  <c r="AL16" i="45"/>
  <c r="AU16" i="45" s="1"/>
  <c r="AS34" i="45"/>
  <c r="AL34" i="45"/>
  <c r="AU34" i="45" s="1"/>
  <c r="AS52" i="45"/>
  <c r="AL52" i="45"/>
  <c r="AU52" i="45" s="1"/>
  <c r="AS70" i="45"/>
  <c r="AL70" i="45"/>
  <c r="AU70" i="45" s="1"/>
  <c r="AS88" i="45"/>
  <c r="AL88" i="45"/>
  <c r="AU88" i="45" s="1"/>
  <c r="AS41" i="45"/>
  <c r="AL41" i="45"/>
  <c r="AU41" i="45" s="1"/>
  <c r="AS6" i="45"/>
  <c r="AL6" i="45"/>
  <c r="AU6" i="45" s="1"/>
  <c r="AS24" i="45"/>
  <c r="AL24" i="45"/>
  <c r="AU24" i="45" s="1"/>
  <c r="AS97" i="45"/>
  <c r="AL97" i="45"/>
  <c r="AU97" i="45" s="1"/>
  <c r="AJ7" i="45"/>
  <c r="AX52" i="29" l="1"/>
  <c r="S52" i="29" s="1"/>
  <c r="AC52" i="29" s="1"/>
  <c r="AB53" i="29" s="1"/>
  <c r="AX46" i="29"/>
  <c r="S46" i="29" s="1"/>
  <c r="AC46" i="29" s="1"/>
  <c r="AB47" i="29" s="1"/>
  <c r="AX51" i="29"/>
  <c r="S51" i="29" s="1"/>
  <c r="AC51" i="29" s="1"/>
  <c r="AB52" i="29" s="1"/>
  <c r="AX45" i="29"/>
  <c r="S45" i="29" s="1"/>
  <c r="AC45" i="29" s="1"/>
  <c r="AB46" i="29" s="1"/>
  <c r="AX50" i="29"/>
  <c r="S50" i="29" s="1"/>
  <c r="AC50" i="29" s="1"/>
  <c r="AB51" i="29" s="1"/>
  <c r="AX40" i="29"/>
  <c r="S40" i="29" s="1"/>
  <c r="AC40" i="29" s="1"/>
  <c r="AB41" i="29" s="1"/>
  <c r="AX49" i="29"/>
  <c r="S49" i="29" s="1"/>
  <c r="AC49" i="29" s="1"/>
  <c r="AB50" i="29" s="1"/>
  <c r="AX34" i="29"/>
  <c r="S34" i="29" s="1"/>
  <c r="AC34" i="29" s="1"/>
  <c r="AB35" i="29" s="1"/>
  <c r="AX39" i="29"/>
  <c r="S39" i="29" s="1"/>
  <c r="AC39" i="29" s="1"/>
  <c r="AB40" i="29" s="1"/>
  <c r="AX33" i="29"/>
  <c r="S33" i="29" s="1"/>
  <c r="AC33" i="29" s="1"/>
  <c r="AB34" i="29" s="1"/>
  <c r="AX44" i="29"/>
  <c r="S44" i="29" s="1"/>
  <c r="AC44" i="29" s="1"/>
  <c r="AB45" i="29" s="1"/>
  <c r="AX38" i="29"/>
  <c r="S38" i="29" s="1"/>
  <c r="AC38" i="29" s="1"/>
  <c r="AB39" i="29" s="1"/>
  <c r="AX32" i="29"/>
  <c r="S32" i="29" s="1"/>
  <c r="AC32" i="29" s="1"/>
  <c r="AB33" i="29" s="1"/>
  <c r="AX43" i="29"/>
  <c r="S43" i="29" s="1"/>
  <c r="AC43" i="29" s="1"/>
  <c r="AB44" i="29" s="1"/>
  <c r="AX37" i="29"/>
  <c r="S37" i="29" s="1"/>
  <c r="AC37" i="29" s="1"/>
  <c r="AB38" i="29" s="1"/>
  <c r="AX31" i="29"/>
  <c r="S31" i="29" s="1"/>
  <c r="AC31" i="29" s="1"/>
  <c r="AB32" i="29" s="1"/>
  <c r="AX42" i="29"/>
  <c r="S42" i="29" s="1"/>
  <c r="AC42" i="29" s="1"/>
  <c r="AB43" i="29" s="1"/>
  <c r="AX36" i="29"/>
  <c r="S36" i="29" s="1"/>
  <c r="AC36" i="29" s="1"/>
  <c r="AB37" i="29" s="1"/>
  <c r="AX30" i="29"/>
  <c r="S30" i="29" s="1"/>
  <c r="AC30" i="29" s="1"/>
  <c r="AB31" i="29" s="1"/>
  <c r="AX41" i="29"/>
  <c r="S41" i="29" s="1"/>
  <c r="AC41" i="29" s="1"/>
  <c r="AB42" i="29" s="1"/>
  <c r="AX35" i="29"/>
  <c r="S35" i="29" s="1"/>
  <c r="AC35" i="29" s="1"/>
  <c r="AB36" i="29" s="1"/>
  <c r="AX25" i="29"/>
  <c r="S25" i="29" s="1"/>
  <c r="AC25" i="29" s="1"/>
  <c r="AB26" i="29" s="1"/>
  <c r="AX24" i="29"/>
  <c r="S24" i="29" s="1"/>
  <c r="AC24" i="29" s="1"/>
  <c r="AB25" i="29" s="1"/>
  <c r="AX29" i="29"/>
  <c r="S29" i="29" s="1"/>
  <c r="AC29" i="29" s="1"/>
  <c r="AB30" i="29" s="1"/>
  <c r="AX23" i="29"/>
  <c r="S23" i="29" s="1"/>
  <c r="AC23" i="29" s="1"/>
  <c r="AB24" i="29" s="1"/>
  <c r="AX28" i="29"/>
  <c r="S28" i="29" s="1"/>
  <c r="AC28" i="29" s="1"/>
  <c r="AB29" i="29" s="1"/>
  <c r="AX22" i="29"/>
  <c r="S22" i="29" s="1"/>
  <c r="AC22" i="29" s="1"/>
  <c r="AB23" i="29" s="1"/>
  <c r="AX27" i="29"/>
  <c r="S27" i="29" s="1"/>
  <c r="AC27" i="29" s="1"/>
  <c r="AB28" i="29" s="1"/>
  <c r="AX21" i="29"/>
  <c r="S21" i="29" s="1"/>
  <c r="AC21" i="29" s="1"/>
  <c r="AB22" i="29" s="1"/>
  <c r="AX26" i="29"/>
  <c r="S26" i="29" s="1"/>
  <c r="AC26" i="29" s="1"/>
  <c r="AB27" i="29" s="1"/>
  <c r="AX17" i="29"/>
  <c r="S17" i="29" s="1"/>
  <c r="AC17" i="29" s="1"/>
  <c r="AB18" i="29" s="1"/>
  <c r="AX18" i="29"/>
  <c r="S18" i="29" s="1"/>
  <c r="AC18" i="29" s="1"/>
  <c r="AB19" i="29" s="1"/>
  <c r="AX11" i="29"/>
  <c r="S11" i="29" s="1"/>
  <c r="AC11" i="29" s="1"/>
  <c r="AB12" i="29" s="1"/>
  <c r="AX16" i="29"/>
  <c r="S16" i="29" s="1"/>
  <c r="AC16" i="29" s="1"/>
  <c r="AB17" i="29" s="1"/>
  <c r="AX15" i="29"/>
  <c r="S15" i="29" s="1"/>
  <c r="AC15" i="29" s="1"/>
  <c r="AB16" i="29" s="1"/>
  <c r="AX20" i="29"/>
  <c r="S20" i="29" s="1"/>
  <c r="AC20" i="29" s="1"/>
  <c r="AB21" i="29" s="1"/>
  <c r="AX13" i="29"/>
  <c r="S13" i="29" s="1"/>
  <c r="AC13" i="29" s="1"/>
  <c r="AB14" i="29" s="1"/>
  <c r="AX19" i="29"/>
  <c r="S19" i="29" s="1"/>
  <c r="AC19" i="29" s="1"/>
  <c r="AB20" i="29" s="1"/>
  <c r="AX12" i="29"/>
  <c r="S12" i="29" s="1"/>
  <c r="AC12" i="29" s="1"/>
  <c r="AB13" i="29" s="1"/>
  <c r="AX6" i="29"/>
  <c r="S6" i="29" s="1"/>
  <c r="AC6" i="29" s="1"/>
  <c r="AB7" i="29" s="1"/>
  <c r="AX10" i="29"/>
  <c r="S10" i="29" s="1"/>
  <c r="AC10" i="29" s="1"/>
  <c r="AB11" i="29" s="1"/>
  <c r="AX9" i="29"/>
  <c r="S9" i="29" s="1"/>
  <c r="AC9" i="29" s="1"/>
  <c r="AB10" i="29" s="1"/>
  <c r="AX14" i="29"/>
  <c r="S14" i="29" s="1"/>
  <c r="AC14" i="29" s="1"/>
  <c r="AB15" i="29" s="1"/>
  <c r="AX8" i="29"/>
  <c r="S8" i="29" s="1"/>
  <c r="AC8" i="29" s="1"/>
  <c r="AB9" i="29" s="1"/>
  <c r="AK9" i="29" s="1"/>
  <c r="AT9" i="29" s="1"/>
  <c r="AX7" i="29"/>
  <c r="S7" i="29" s="1"/>
  <c r="AC7" i="29" s="1"/>
  <c r="AB8" i="29" s="1"/>
  <c r="AJ3" i="29"/>
  <c r="AB4" i="29"/>
  <c r="AS4" i="45"/>
  <c r="AL4" i="45"/>
  <c r="AU4" i="45" s="1"/>
  <c r="AJ74" i="29"/>
  <c r="AK74" i="29"/>
  <c r="AT74" i="29" s="1"/>
  <c r="AJ50" i="29"/>
  <c r="AK50" i="29"/>
  <c r="AT50" i="29" s="1"/>
  <c r="AJ20" i="29"/>
  <c r="AK20" i="29"/>
  <c r="AT20" i="29" s="1"/>
  <c r="AK91" i="29"/>
  <c r="AT91" i="29" s="1"/>
  <c r="AJ91" i="29"/>
  <c r="AK67" i="29"/>
  <c r="AT67" i="29" s="1"/>
  <c r="AJ67" i="29"/>
  <c r="AK49" i="29"/>
  <c r="AT49" i="29" s="1"/>
  <c r="AJ49" i="29"/>
  <c r="AK25" i="29"/>
  <c r="AT25" i="29" s="1"/>
  <c r="AJ25" i="29"/>
  <c r="AK13" i="29"/>
  <c r="AT13" i="29" s="1"/>
  <c r="AJ13" i="29"/>
  <c r="AT100" i="45"/>
  <c r="AJ93" i="29"/>
  <c r="AK93" i="29"/>
  <c r="AT93" i="29" s="1"/>
  <c r="AJ87" i="29"/>
  <c r="AK87" i="29"/>
  <c r="AT87" i="29" s="1"/>
  <c r="AJ81" i="29"/>
  <c r="AK81" i="29"/>
  <c r="AT81" i="29" s="1"/>
  <c r="AJ75" i="29"/>
  <c r="AK75" i="29"/>
  <c r="AT75" i="29" s="1"/>
  <c r="AJ69" i="29"/>
  <c r="AK69" i="29"/>
  <c r="AT69" i="29" s="1"/>
  <c r="AJ63" i="29"/>
  <c r="AK63" i="29"/>
  <c r="AT63" i="29" s="1"/>
  <c r="AJ57" i="29"/>
  <c r="AK57" i="29"/>
  <c r="AT57" i="29" s="1"/>
  <c r="AJ51" i="29"/>
  <c r="AK51" i="29"/>
  <c r="AT51" i="29" s="1"/>
  <c r="AJ45" i="29"/>
  <c r="AK45" i="29"/>
  <c r="AT45" i="29" s="1"/>
  <c r="AJ39" i="29"/>
  <c r="AK39" i="29"/>
  <c r="AT39" i="29" s="1"/>
  <c r="AJ33" i="29"/>
  <c r="AK33" i="29"/>
  <c r="AT33" i="29" s="1"/>
  <c r="AJ27" i="29"/>
  <c r="AK27" i="29"/>
  <c r="AT27" i="29" s="1"/>
  <c r="AJ21" i="29"/>
  <c r="AK21" i="29"/>
  <c r="AT21" i="29" s="1"/>
  <c r="AJ15" i="29"/>
  <c r="AK15" i="29"/>
  <c r="AT15" i="29" s="1"/>
  <c r="AJ9" i="29"/>
  <c r="AX4" i="29"/>
  <c r="S4" i="29" s="1"/>
  <c r="AC4" i="29" s="1"/>
  <c r="AB5" i="29" s="1"/>
  <c r="X96" i="89"/>
  <c r="Y96" i="89"/>
  <c r="AJ80" i="29"/>
  <c r="AK80" i="29"/>
  <c r="AT80" i="29" s="1"/>
  <c r="AJ26" i="29"/>
  <c r="AK26" i="29"/>
  <c r="AT26" i="29" s="1"/>
  <c r="AJ92" i="29"/>
  <c r="AK92" i="29"/>
  <c r="AT92" i="29" s="1"/>
  <c r="AJ56" i="29"/>
  <c r="AK56" i="29"/>
  <c r="AT56" i="29" s="1"/>
  <c r="AJ32" i="29"/>
  <c r="AK32" i="29"/>
  <c r="AT32" i="29" s="1"/>
  <c r="AK85" i="29"/>
  <c r="AT85" i="29" s="1"/>
  <c r="AJ85" i="29"/>
  <c r="AK55" i="29"/>
  <c r="AT55" i="29" s="1"/>
  <c r="AJ55" i="29"/>
  <c r="AK37" i="29"/>
  <c r="AT37" i="29" s="1"/>
  <c r="AJ37" i="29"/>
  <c r="AS7" i="45"/>
  <c r="AL7" i="45"/>
  <c r="AU7" i="45" s="1"/>
  <c r="AJ90" i="29"/>
  <c r="AK90" i="29"/>
  <c r="AT90" i="29" s="1"/>
  <c r="AJ84" i="29"/>
  <c r="AK84" i="29"/>
  <c r="AT84" i="29" s="1"/>
  <c r="AJ78" i="29"/>
  <c r="AK78" i="29"/>
  <c r="AT78" i="29" s="1"/>
  <c r="AJ72" i="29"/>
  <c r="AK72" i="29"/>
  <c r="AT72" i="29" s="1"/>
  <c r="AJ66" i="29"/>
  <c r="AK66" i="29"/>
  <c r="AT66" i="29" s="1"/>
  <c r="AJ60" i="29"/>
  <c r="AK60" i="29"/>
  <c r="AT60" i="29" s="1"/>
  <c r="AJ54" i="29"/>
  <c r="AK54" i="29"/>
  <c r="AT54" i="29" s="1"/>
  <c r="AJ48" i="29"/>
  <c r="AK48" i="29"/>
  <c r="AT48" i="29" s="1"/>
  <c r="AJ42" i="29"/>
  <c r="AK42" i="29"/>
  <c r="AT42" i="29" s="1"/>
  <c r="AJ36" i="29"/>
  <c r="AK36" i="29"/>
  <c r="AT36" i="29" s="1"/>
  <c r="AJ30" i="29"/>
  <c r="AK30" i="29"/>
  <c r="AT30" i="29" s="1"/>
  <c r="AJ24" i="29"/>
  <c r="AK24" i="29"/>
  <c r="AT24" i="29" s="1"/>
  <c r="AJ18" i="29"/>
  <c r="AK18" i="29"/>
  <c r="AT18" i="29" s="1"/>
  <c r="AJ12" i="29"/>
  <c r="AK12" i="29"/>
  <c r="AT12" i="29" s="1"/>
  <c r="AX5" i="29"/>
  <c r="S5" i="29" s="1"/>
  <c r="AC5" i="29" s="1"/>
  <c r="AB6" i="29" s="1"/>
  <c r="AJ86" i="29"/>
  <c r="AK86" i="29"/>
  <c r="AT86" i="29" s="1"/>
  <c r="AJ62" i="29"/>
  <c r="AK62" i="29"/>
  <c r="AT62" i="29" s="1"/>
  <c r="AJ38" i="29"/>
  <c r="AK38" i="29"/>
  <c r="AT38" i="29" s="1"/>
  <c r="AK8" i="29"/>
  <c r="AT8" i="29" s="1"/>
  <c r="AJ8" i="29"/>
  <c r="AK79" i="29"/>
  <c r="AT79" i="29" s="1"/>
  <c r="AJ79" i="29"/>
  <c r="AK61" i="29"/>
  <c r="AT61" i="29" s="1"/>
  <c r="AJ61" i="29"/>
  <c r="AK31" i="29"/>
  <c r="AT31" i="29" s="1"/>
  <c r="AJ31" i="29"/>
  <c r="AI95" i="89"/>
  <c r="AN95" i="89"/>
  <c r="AJ96" i="29"/>
  <c r="AK96" i="29"/>
  <c r="AT96" i="29" s="1"/>
  <c r="AJ89" i="29"/>
  <c r="AK89" i="29"/>
  <c r="AT89" i="29" s="1"/>
  <c r="AJ83" i="29"/>
  <c r="AK83" i="29"/>
  <c r="AT83" i="29" s="1"/>
  <c r="AJ77" i="29"/>
  <c r="AK77" i="29"/>
  <c r="AT77" i="29" s="1"/>
  <c r="AJ71" i="29"/>
  <c r="AK71" i="29"/>
  <c r="AT71" i="29" s="1"/>
  <c r="AJ65" i="29"/>
  <c r="AK65" i="29"/>
  <c r="AT65" i="29" s="1"/>
  <c r="AJ59" i="29"/>
  <c r="AK59" i="29"/>
  <c r="AT59" i="29" s="1"/>
  <c r="AJ53" i="29"/>
  <c r="AK53" i="29"/>
  <c r="AT53" i="29" s="1"/>
  <c r="AJ47" i="29"/>
  <c r="AK47" i="29"/>
  <c r="AT47" i="29" s="1"/>
  <c r="AJ41" i="29"/>
  <c r="AK41" i="29"/>
  <c r="AT41" i="29" s="1"/>
  <c r="AJ35" i="29"/>
  <c r="AK35" i="29"/>
  <c r="AT35" i="29" s="1"/>
  <c r="AJ29" i="29"/>
  <c r="AK29" i="29"/>
  <c r="AT29" i="29" s="1"/>
  <c r="AJ23" i="29"/>
  <c r="AK23" i="29"/>
  <c r="AT23" i="29" s="1"/>
  <c r="AJ17" i="29"/>
  <c r="AK17" i="29"/>
  <c r="AT17" i="29" s="1"/>
  <c r="AJ11" i="29"/>
  <c r="AK11" i="29"/>
  <c r="AT11" i="29" s="1"/>
  <c r="AJ95" i="29"/>
  <c r="AK95" i="29"/>
  <c r="AT95" i="29" s="1"/>
  <c r="AJ68" i="29"/>
  <c r="AK68" i="29"/>
  <c r="AT68" i="29" s="1"/>
  <c r="AJ44" i="29"/>
  <c r="AK44" i="29"/>
  <c r="AT44" i="29" s="1"/>
  <c r="AJ14" i="29"/>
  <c r="AK14" i="29"/>
  <c r="AT14" i="29" s="1"/>
  <c r="AK94" i="29"/>
  <c r="AT94" i="29" s="1"/>
  <c r="AJ94" i="29"/>
  <c r="AK73" i="29"/>
  <c r="AT73" i="29" s="1"/>
  <c r="AJ73" i="29"/>
  <c r="AK43" i="29"/>
  <c r="AT43" i="29" s="1"/>
  <c r="AJ43" i="29"/>
  <c r="AK19" i="29"/>
  <c r="AT19" i="29" s="1"/>
  <c r="AJ19" i="29"/>
  <c r="AK7" i="29"/>
  <c r="AT7" i="29" s="1"/>
  <c r="AJ7" i="29"/>
  <c r="AS8" i="45"/>
  <c r="AS100" i="45" s="1"/>
  <c r="AL8" i="45"/>
  <c r="AU8" i="45" s="1"/>
  <c r="AG98" i="29"/>
  <c r="AP98" i="29" s="1"/>
  <c r="AP100" i="29" s="1"/>
  <c r="AF98" i="29"/>
  <c r="AO98" i="29" s="1"/>
  <c r="AO100" i="29" s="1"/>
  <c r="AE98" i="29"/>
  <c r="AC98" i="29"/>
  <c r="AJ98" i="29" s="1"/>
  <c r="AS98" i="29" s="1"/>
  <c r="AK97" i="29"/>
  <c r="AT97" i="29" s="1"/>
  <c r="AJ97" i="29"/>
  <c r="AK88" i="29"/>
  <c r="AT88" i="29" s="1"/>
  <c r="AJ88" i="29"/>
  <c r="AK82" i="29"/>
  <c r="AT82" i="29" s="1"/>
  <c r="AJ82" i="29"/>
  <c r="AK76" i="29"/>
  <c r="AT76" i="29" s="1"/>
  <c r="AJ76" i="29"/>
  <c r="AK70" i="29"/>
  <c r="AT70" i="29" s="1"/>
  <c r="AJ70" i="29"/>
  <c r="AK64" i="29"/>
  <c r="AT64" i="29" s="1"/>
  <c r="AJ64" i="29"/>
  <c r="AK58" i="29"/>
  <c r="AT58" i="29" s="1"/>
  <c r="AJ58" i="29"/>
  <c r="AK52" i="29"/>
  <c r="AT52" i="29" s="1"/>
  <c r="AJ52" i="29"/>
  <c r="AK46" i="29"/>
  <c r="AT46" i="29" s="1"/>
  <c r="AJ46" i="29"/>
  <c r="AK40" i="29"/>
  <c r="AT40" i="29" s="1"/>
  <c r="AJ40" i="29"/>
  <c r="AK34" i="29"/>
  <c r="AT34" i="29" s="1"/>
  <c r="AJ34" i="29"/>
  <c r="AK28" i="29"/>
  <c r="AT28" i="29" s="1"/>
  <c r="AJ28" i="29"/>
  <c r="AK22" i="29"/>
  <c r="AT22" i="29" s="1"/>
  <c r="AJ22" i="29"/>
  <c r="AK16" i="29"/>
  <c r="AT16" i="29" s="1"/>
  <c r="AJ16" i="29"/>
  <c r="AJ10" i="29"/>
  <c r="AK10" i="29"/>
  <c r="AT10" i="29" s="1"/>
  <c r="Z96" i="89" l="1"/>
  <c r="AU100" i="45"/>
  <c r="C11" i="45" s="1"/>
  <c r="AS17" i="29"/>
  <c r="AL17" i="29"/>
  <c r="AU17" i="29" s="1"/>
  <c r="AS74" i="29"/>
  <c r="AL74" i="29"/>
  <c r="AU74" i="29" s="1"/>
  <c r="AS40" i="29"/>
  <c r="AL40" i="29"/>
  <c r="AU40" i="29" s="1"/>
  <c r="AS16" i="29"/>
  <c r="AL16" i="29"/>
  <c r="AU16" i="29" s="1"/>
  <c r="AS34" i="29"/>
  <c r="AL34" i="29"/>
  <c r="AU34" i="29" s="1"/>
  <c r="AS52" i="29"/>
  <c r="AL52" i="29"/>
  <c r="AU52" i="29" s="1"/>
  <c r="AS70" i="29"/>
  <c r="AL70" i="29"/>
  <c r="AU70" i="29" s="1"/>
  <c r="AS88" i="29"/>
  <c r="AL88" i="29"/>
  <c r="AU88" i="29" s="1"/>
  <c r="AS19" i="29"/>
  <c r="AL19" i="29"/>
  <c r="AU19" i="29" s="1"/>
  <c r="AS94" i="29"/>
  <c r="AL94" i="29"/>
  <c r="AU94" i="29" s="1"/>
  <c r="AR95" i="89"/>
  <c r="AS62" i="29"/>
  <c r="AL62" i="29"/>
  <c r="AU62" i="29" s="1"/>
  <c r="AS92" i="29"/>
  <c r="AL92" i="29"/>
  <c r="AU92" i="29" s="1"/>
  <c r="AH96" i="89"/>
  <c r="AQ96" i="89" s="1"/>
  <c r="AS15" i="29"/>
  <c r="AL15" i="29"/>
  <c r="AU15" i="29" s="1"/>
  <c r="AS33" i="29"/>
  <c r="AL33" i="29"/>
  <c r="AU33" i="29" s="1"/>
  <c r="AS51" i="29"/>
  <c r="AL51" i="29"/>
  <c r="AU51" i="29" s="1"/>
  <c r="AS69" i="29"/>
  <c r="AL69" i="29"/>
  <c r="AU69" i="29" s="1"/>
  <c r="AS87" i="29"/>
  <c r="AL87" i="29"/>
  <c r="AU87" i="29" s="1"/>
  <c r="AS25" i="29"/>
  <c r="AL25" i="29"/>
  <c r="AU25" i="29" s="1"/>
  <c r="AS91" i="29"/>
  <c r="AL91" i="29"/>
  <c r="AU91" i="29" s="1"/>
  <c r="AS53" i="29"/>
  <c r="AL53" i="29"/>
  <c r="AU53" i="29" s="1"/>
  <c r="AS31" i="29"/>
  <c r="AL31" i="29"/>
  <c r="AU31" i="29" s="1"/>
  <c r="AS8" i="29"/>
  <c r="AL8" i="29"/>
  <c r="AU8" i="29" s="1"/>
  <c r="AS18" i="29"/>
  <c r="AL18" i="29"/>
  <c r="AU18" i="29" s="1"/>
  <c r="AS54" i="29"/>
  <c r="AL54" i="29"/>
  <c r="AU54" i="29" s="1"/>
  <c r="AS90" i="29"/>
  <c r="AL90" i="29"/>
  <c r="AU90" i="29" s="1"/>
  <c r="AS37" i="29"/>
  <c r="AL37" i="29"/>
  <c r="AU37" i="29" s="1"/>
  <c r="AS22" i="29"/>
  <c r="AL22" i="29"/>
  <c r="AU22" i="29" s="1"/>
  <c r="AS76" i="29"/>
  <c r="AL76" i="29"/>
  <c r="AU76" i="29" s="1"/>
  <c r="AS97" i="29"/>
  <c r="AL97" i="29"/>
  <c r="AU97" i="29" s="1"/>
  <c r="AS43" i="29"/>
  <c r="AL43" i="29"/>
  <c r="AU43" i="29" s="1"/>
  <c r="AS86" i="29"/>
  <c r="AL86" i="29"/>
  <c r="AU86" i="29" s="1"/>
  <c r="AK98" i="29"/>
  <c r="AT98" i="29" s="1"/>
  <c r="AS32" i="29"/>
  <c r="AL32" i="29"/>
  <c r="AU32" i="29" s="1"/>
  <c r="AS26" i="29"/>
  <c r="AL26" i="29"/>
  <c r="AU26" i="29" s="1"/>
  <c r="AJ5" i="29"/>
  <c r="AK5" i="29"/>
  <c r="AT5" i="29" s="1"/>
  <c r="AS21" i="29"/>
  <c r="AL21" i="29"/>
  <c r="AU21" i="29" s="1"/>
  <c r="AS39" i="29"/>
  <c r="AL39" i="29"/>
  <c r="AU39" i="29" s="1"/>
  <c r="AS57" i="29"/>
  <c r="AL57" i="29"/>
  <c r="AU57" i="29" s="1"/>
  <c r="AS75" i="29"/>
  <c r="AL75" i="29"/>
  <c r="AU75" i="29" s="1"/>
  <c r="AS93" i="29"/>
  <c r="AL93" i="29"/>
  <c r="AU93" i="29" s="1"/>
  <c r="AS49" i="29"/>
  <c r="AL49" i="29"/>
  <c r="AU49" i="29" s="1"/>
  <c r="AS14" i="29"/>
  <c r="AL14" i="29"/>
  <c r="AU14" i="29" s="1"/>
  <c r="AS95" i="29"/>
  <c r="AL95" i="29"/>
  <c r="AU95" i="29" s="1"/>
  <c r="AS23" i="29"/>
  <c r="AL23" i="29"/>
  <c r="AU23" i="29" s="1"/>
  <c r="AS41" i="29"/>
  <c r="AL41" i="29"/>
  <c r="AU41" i="29" s="1"/>
  <c r="AS59" i="29"/>
  <c r="AL59" i="29"/>
  <c r="AU59" i="29" s="1"/>
  <c r="AS77" i="29"/>
  <c r="AL77" i="29"/>
  <c r="AU77" i="29" s="1"/>
  <c r="AS96" i="29"/>
  <c r="AL96" i="29"/>
  <c r="AU96" i="29" s="1"/>
  <c r="AS61" i="29"/>
  <c r="AL61" i="29"/>
  <c r="AU61" i="29" s="1"/>
  <c r="AJ6" i="29"/>
  <c r="AK6" i="29"/>
  <c r="AT6" i="29" s="1"/>
  <c r="AS24" i="29"/>
  <c r="AL24" i="29"/>
  <c r="AU24" i="29" s="1"/>
  <c r="AS42" i="29"/>
  <c r="AL42" i="29"/>
  <c r="AU42" i="29" s="1"/>
  <c r="AS60" i="29"/>
  <c r="AL60" i="29"/>
  <c r="AU60" i="29" s="1"/>
  <c r="AS78" i="29"/>
  <c r="AL78" i="29"/>
  <c r="AU78" i="29" s="1"/>
  <c r="AS55" i="29"/>
  <c r="AL55" i="29"/>
  <c r="AU55" i="29" s="1"/>
  <c r="AS9" i="29"/>
  <c r="AL9" i="29"/>
  <c r="AU9" i="29" s="1"/>
  <c r="AS20" i="29"/>
  <c r="AL20" i="29"/>
  <c r="AU20" i="29" s="1"/>
  <c r="AS68" i="29"/>
  <c r="AL68" i="29"/>
  <c r="AU68" i="29" s="1"/>
  <c r="AS71" i="29"/>
  <c r="AL71" i="29"/>
  <c r="AU71" i="29" s="1"/>
  <c r="AS89" i="29"/>
  <c r="AL89" i="29"/>
  <c r="AU89" i="29" s="1"/>
  <c r="AS36" i="29"/>
  <c r="AL36" i="29"/>
  <c r="AU36" i="29" s="1"/>
  <c r="AS72" i="29"/>
  <c r="AL72" i="29"/>
  <c r="AU72" i="29" s="1"/>
  <c r="AF96" i="89"/>
  <c r="AO96" i="89" s="1"/>
  <c r="AG96" i="89"/>
  <c r="AP96" i="89" s="1"/>
  <c r="W97" i="89"/>
  <c r="AE96" i="89"/>
  <c r="AS38" i="29"/>
  <c r="AL38" i="29"/>
  <c r="AU38" i="29" s="1"/>
  <c r="AS56" i="29"/>
  <c r="AL56" i="29"/>
  <c r="AU56" i="29" s="1"/>
  <c r="AS80" i="29"/>
  <c r="AL80" i="29"/>
  <c r="AU80" i="29" s="1"/>
  <c r="AS27" i="29"/>
  <c r="AL27" i="29"/>
  <c r="AU27" i="29" s="1"/>
  <c r="AS45" i="29"/>
  <c r="AL45" i="29"/>
  <c r="AU45" i="29" s="1"/>
  <c r="AS63" i="29"/>
  <c r="AL63" i="29"/>
  <c r="AU63" i="29" s="1"/>
  <c r="AS81" i="29"/>
  <c r="AL81" i="29"/>
  <c r="AU81" i="29" s="1"/>
  <c r="AS13" i="29"/>
  <c r="AL13" i="29"/>
  <c r="AU13" i="29" s="1"/>
  <c r="AS67" i="29"/>
  <c r="AL67" i="29"/>
  <c r="AU67" i="29" s="1"/>
  <c r="AK4" i="29"/>
  <c r="AT4" i="29" s="1"/>
  <c r="AJ4" i="29"/>
  <c r="AS35" i="29"/>
  <c r="AL35" i="29"/>
  <c r="AU35" i="29" s="1"/>
  <c r="AS58" i="29"/>
  <c r="AL58" i="29"/>
  <c r="AU58" i="29" s="1"/>
  <c r="AS28" i="29"/>
  <c r="AL28" i="29"/>
  <c r="AU28" i="29" s="1"/>
  <c r="AS46" i="29"/>
  <c r="AL46" i="29"/>
  <c r="AU46" i="29" s="1"/>
  <c r="AS64" i="29"/>
  <c r="AL64" i="29"/>
  <c r="AU64" i="29" s="1"/>
  <c r="AS82" i="29"/>
  <c r="AL82" i="29"/>
  <c r="AU82" i="29" s="1"/>
  <c r="AS7" i="29"/>
  <c r="AL7" i="29"/>
  <c r="AU7" i="29" s="1"/>
  <c r="AS73" i="29"/>
  <c r="AL73" i="29"/>
  <c r="AU73" i="29" s="1"/>
  <c r="AS10" i="29"/>
  <c r="AL10" i="29"/>
  <c r="AU10" i="29" s="1"/>
  <c r="AN98" i="29"/>
  <c r="AN100" i="29" s="1"/>
  <c r="AI98" i="29"/>
  <c r="AS44" i="29"/>
  <c r="AL44" i="29"/>
  <c r="AU44" i="29" s="1"/>
  <c r="AS11" i="29"/>
  <c r="AL11" i="29"/>
  <c r="AU11" i="29" s="1"/>
  <c r="AS29" i="29"/>
  <c r="AL29" i="29"/>
  <c r="AU29" i="29" s="1"/>
  <c r="AS47" i="29"/>
  <c r="AL47" i="29"/>
  <c r="AU47" i="29" s="1"/>
  <c r="AS65" i="29"/>
  <c r="AL65" i="29"/>
  <c r="AU65" i="29" s="1"/>
  <c r="AS83" i="29"/>
  <c r="AL83" i="29"/>
  <c r="AU83" i="29" s="1"/>
  <c r="AS79" i="29"/>
  <c r="AL79" i="29"/>
  <c r="AU79" i="29" s="1"/>
  <c r="AS12" i="29"/>
  <c r="AL12" i="29"/>
  <c r="AU12" i="29" s="1"/>
  <c r="AS30" i="29"/>
  <c r="AL30" i="29"/>
  <c r="AU30" i="29" s="1"/>
  <c r="AS48" i="29"/>
  <c r="AL48" i="29"/>
  <c r="AU48" i="29" s="1"/>
  <c r="AS66" i="29"/>
  <c r="AL66" i="29"/>
  <c r="AU66" i="29" s="1"/>
  <c r="AS84" i="29"/>
  <c r="AL84" i="29"/>
  <c r="AU84" i="29" s="1"/>
  <c r="AS85" i="29"/>
  <c r="AL85" i="29"/>
  <c r="AU85" i="29" s="1"/>
  <c r="AS50" i="29"/>
  <c r="AL50" i="29"/>
  <c r="AU50" i="29" s="1"/>
  <c r="AS3" i="29"/>
  <c r="AL3" i="29"/>
  <c r="AU3" i="29" s="1"/>
  <c r="AT100" i="29" l="1"/>
  <c r="AS4" i="29"/>
  <c r="AL4" i="29"/>
  <c r="AU4" i="29" s="1"/>
  <c r="AI96" i="89"/>
  <c r="AN96" i="89"/>
  <c r="AS6" i="29"/>
  <c r="AL6" i="29"/>
  <c r="AU6" i="29" s="1"/>
  <c r="AS5" i="29"/>
  <c r="AL5" i="29"/>
  <c r="AU5" i="29" s="1"/>
  <c r="X97" i="89"/>
  <c r="Y97" i="89"/>
  <c r="AL98" i="29"/>
  <c r="AU98" i="29" s="1"/>
  <c r="AR98" i="29"/>
  <c r="AR100" i="29" s="1"/>
  <c r="Z97" i="89" l="1"/>
  <c r="AS100" i="29"/>
  <c r="AU100" i="29"/>
  <c r="C11" i="29" s="1"/>
  <c r="AH97" i="89"/>
  <c r="AQ97" i="89" s="1"/>
  <c r="W98" i="89"/>
  <c r="AE97" i="89"/>
  <c r="AF97" i="89"/>
  <c r="AO97" i="89" s="1"/>
  <c r="AG97" i="89"/>
  <c r="AP97" i="89" s="1"/>
  <c r="AR96" i="89"/>
  <c r="AI97" i="89" l="1"/>
  <c r="AN97" i="89"/>
  <c r="X98" i="89"/>
  <c r="Y98" i="89"/>
  <c r="AH98" i="89" l="1"/>
  <c r="AQ98" i="89" s="1"/>
  <c r="AQ100" i="89" s="1"/>
  <c r="AZ3" i="89"/>
  <c r="AX4" i="89" s="1"/>
  <c r="S4" i="89" s="1"/>
  <c r="AC4" i="89" s="1"/>
  <c r="AB5" i="89" s="1"/>
  <c r="AX23" i="89"/>
  <c r="S23" i="89" s="1"/>
  <c r="AC23" i="89" s="1"/>
  <c r="AB24" i="89" s="1"/>
  <c r="AX25" i="89"/>
  <c r="S25" i="89" s="1"/>
  <c r="AC25" i="89" s="1"/>
  <c r="AB26" i="89" s="1"/>
  <c r="AX29" i="89"/>
  <c r="S29" i="89" s="1"/>
  <c r="AC29" i="89" s="1"/>
  <c r="AB30" i="89" s="1"/>
  <c r="AX30" i="89"/>
  <c r="S30" i="89" s="1"/>
  <c r="AC30" i="89" s="1"/>
  <c r="AB31" i="89" s="1"/>
  <c r="AX31" i="89"/>
  <c r="S31" i="89" s="1"/>
  <c r="AC31" i="89" s="1"/>
  <c r="AB32" i="89" s="1"/>
  <c r="AX35" i="89"/>
  <c r="S35" i="89" s="1"/>
  <c r="AC35" i="89" s="1"/>
  <c r="AB36" i="89" s="1"/>
  <c r="AX36" i="89"/>
  <c r="S36" i="89" s="1"/>
  <c r="AC36" i="89" s="1"/>
  <c r="AB37" i="89" s="1"/>
  <c r="AX37" i="89"/>
  <c r="S37" i="89" s="1"/>
  <c r="AC37" i="89" s="1"/>
  <c r="AB38" i="89" s="1"/>
  <c r="AX39" i="89"/>
  <c r="S39" i="89" s="1"/>
  <c r="AC39" i="89" s="1"/>
  <c r="AB40" i="89" s="1"/>
  <c r="AX40" i="89"/>
  <c r="S40" i="89" s="1"/>
  <c r="AC40" i="89" s="1"/>
  <c r="AB41" i="89" s="1"/>
  <c r="AX41" i="89"/>
  <c r="S41" i="89" s="1"/>
  <c r="AC41" i="89" s="1"/>
  <c r="AB42" i="89" s="1"/>
  <c r="AX42" i="89"/>
  <c r="S42" i="89" s="1"/>
  <c r="AC42" i="89" s="1"/>
  <c r="AB43" i="89" s="1"/>
  <c r="AX43" i="89"/>
  <c r="S43" i="89" s="1"/>
  <c r="AC43" i="89" s="1"/>
  <c r="AB44" i="89" s="1"/>
  <c r="AX44" i="89"/>
  <c r="S44" i="89" s="1"/>
  <c r="AC44" i="89" s="1"/>
  <c r="AB45" i="89" s="1"/>
  <c r="AX45" i="89"/>
  <c r="S45" i="89" s="1"/>
  <c r="AC45" i="89" s="1"/>
  <c r="AB46" i="89" s="1"/>
  <c r="AX46" i="89"/>
  <c r="S46" i="89" s="1"/>
  <c r="AC46" i="89" s="1"/>
  <c r="AB47" i="89" s="1"/>
  <c r="AX47" i="89"/>
  <c r="S47" i="89" s="1"/>
  <c r="AC47" i="89" s="1"/>
  <c r="AB48" i="89" s="1"/>
  <c r="AX48" i="89"/>
  <c r="S48" i="89" s="1"/>
  <c r="AC48" i="89" s="1"/>
  <c r="AB49" i="89" s="1"/>
  <c r="AX49" i="89"/>
  <c r="S49" i="89" s="1"/>
  <c r="AC49" i="89" s="1"/>
  <c r="AB50" i="89" s="1"/>
  <c r="AX50" i="89"/>
  <c r="S50" i="89" s="1"/>
  <c r="AC50" i="89" s="1"/>
  <c r="AB51" i="89" s="1"/>
  <c r="AX51" i="89"/>
  <c r="S51" i="89" s="1"/>
  <c r="AC51" i="89" s="1"/>
  <c r="AB52" i="89" s="1"/>
  <c r="AX52" i="89"/>
  <c r="S52" i="89" s="1"/>
  <c r="AC52" i="89" s="1"/>
  <c r="AB53" i="89" s="1"/>
  <c r="AX53" i="89"/>
  <c r="S53" i="89" s="1"/>
  <c r="AC53" i="89" s="1"/>
  <c r="AB54" i="89" s="1"/>
  <c r="AX54" i="89"/>
  <c r="S54" i="89" s="1"/>
  <c r="AC54" i="89" s="1"/>
  <c r="AB55" i="89" s="1"/>
  <c r="AX55" i="89"/>
  <c r="S55" i="89" s="1"/>
  <c r="AC55" i="89" s="1"/>
  <c r="AB56" i="89" s="1"/>
  <c r="AX56" i="89"/>
  <c r="S56" i="89" s="1"/>
  <c r="AC56" i="89" s="1"/>
  <c r="AB57" i="89" s="1"/>
  <c r="AX57" i="89"/>
  <c r="S57" i="89" s="1"/>
  <c r="AC57" i="89" s="1"/>
  <c r="AB58" i="89" s="1"/>
  <c r="AX58" i="89"/>
  <c r="S58" i="89" s="1"/>
  <c r="AC58" i="89" s="1"/>
  <c r="AB59" i="89" s="1"/>
  <c r="AX59" i="89"/>
  <c r="S59" i="89" s="1"/>
  <c r="AC59" i="89" s="1"/>
  <c r="AB60" i="89" s="1"/>
  <c r="AX60" i="89"/>
  <c r="S60" i="89" s="1"/>
  <c r="AC60" i="89" s="1"/>
  <c r="AB61" i="89" s="1"/>
  <c r="AX61" i="89"/>
  <c r="S61" i="89" s="1"/>
  <c r="AC61" i="89" s="1"/>
  <c r="AB62" i="89" s="1"/>
  <c r="AX62" i="89"/>
  <c r="S62" i="89" s="1"/>
  <c r="AC62" i="89" s="1"/>
  <c r="AB63" i="89" s="1"/>
  <c r="AX63" i="89"/>
  <c r="S63" i="89" s="1"/>
  <c r="AC63" i="89" s="1"/>
  <c r="AB64" i="89" s="1"/>
  <c r="AX64" i="89"/>
  <c r="S64" i="89" s="1"/>
  <c r="AC64" i="89" s="1"/>
  <c r="AB65" i="89" s="1"/>
  <c r="AX65" i="89"/>
  <c r="S65" i="89" s="1"/>
  <c r="AC65" i="89" s="1"/>
  <c r="AB66" i="89" s="1"/>
  <c r="AX66" i="89"/>
  <c r="S66" i="89" s="1"/>
  <c r="AC66" i="89" s="1"/>
  <c r="AB67" i="89" s="1"/>
  <c r="AX67" i="89"/>
  <c r="S67" i="89" s="1"/>
  <c r="AC67" i="89" s="1"/>
  <c r="AB68" i="89" s="1"/>
  <c r="AX68" i="89"/>
  <c r="S68" i="89" s="1"/>
  <c r="AC68" i="89" s="1"/>
  <c r="AB69" i="89" s="1"/>
  <c r="AX69" i="89"/>
  <c r="S69" i="89" s="1"/>
  <c r="AC69" i="89" s="1"/>
  <c r="AB70" i="89" s="1"/>
  <c r="AX70" i="89"/>
  <c r="S70" i="89" s="1"/>
  <c r="AC70" i="89" s="1"/>
  <c r="AB71" i="89" s="1"/>
  <c r="AX71" i="89"/>
  <c r="S71" i="89" s="1"/>
  <c r="AC71" i="89" s="1"/>
  <c r="AB72" i="89" s="1"/>
  <c r="AX72" i="89"/>
  <c r="S72" i="89" s="1"/>
  <c r="AC72" i="89" s="1"/>
  <c r="AB73" i="89" s="1"/>
  <c r="AX73" i="89"/>
  <c r="S73" i="89" s="1"/>
  <c r="AC73" i="89" s="1"/>
  <c r="AB74" i="89" s="1"/>
  <c r="AX74" i="89"/>
  <c r="S74" i="89" s="1"/>
  <c r="AC74" i="89" s="1"/>
  <c r="AB75" i="89" s="1"/>
  <c r="AX75" i="89"/>
  <c r="S75" i="89" s="1"/>
  <c r="AC75" i="89" s="1"/>
  <c r="AB76" i="89" s="1"/>
  <c r="AX76" i="89"/>
  <c r="S76" i="89" s="1"/>
  <c r="AC76" i="89" s="1"/>
  <c r="AB77" i="89" s="1"/>
  <c r="AX77" i="89"/>
  <c r="S77" i="89" s="1"/>
  <c r="AC77" i="89" s="1"/>
  <c r="AB78" i="89" s="1"/>
  <c r="AX78" i="89"/>
  <c r="S78" i="89" s="1"/>
  <c r="AC78" i="89" s="1"/>
  <c r="AB79" i="89" s="1"/>
  <c r="AX79" i="89"/>
  <c r="S79" i="89" s="1"/>
  <c r="AC79" i="89" s="1"/>
  <c r="AB80" i="89" s="1"/>
  <c r="AX80" i="89"/>
  <c r="S80" i="89" s="1"/>
  <c r="AC80" i="89" s="1"/>
  <c r="AB81" i="89" s="1"/>
  <c r="AX81" i="89"/>
  <c r="S81" i="89" s="1"/>
  <c r="AC81" i="89" s="1"/>
  <c r="AB82" i="89" s="1"/>
  <c r="AX82" i="89"/>
  <c r="S82" i="89" s="1"/>
  <c r="AC82" i="89" s="1"/>
  <c r="AB83" i="89" s="1"/>
  <c r="AX83" i="89"/>
  <c r="S83" i="89" s="1"/>
  <c r="AC83" i="89" s="1"/>
  <c r="AB84" i="89" s="1"/>
  <c r="AX84" i="89"/>
  <c r="S84" i="89" s="1"/>
  <c r="AC84" i="89" s="1"/>
  <c r="AB85" i="89" s="1"/>
  <c r="AX85" i="89"/>
  <c r="S85" i="89" s="1"/>
  <c r="AC85" i="89" s="1"/>
  <c r="AB86" i="89" s="1"/>
  <c r="AX86" i="89"/>
  <c r="S86" i="89" s="1"/>
  <c r="AC86" i="89" s="1"/>
  <c r="AB87" i="89" s="1"/>
  <c r="AX87" i="89"/>
  <c r="S87" i="89" s="1"/>
  <c r="AC87" i="89" s="1"/>
  <c r="AB88" i="89" s="1"/>
  <c r="AX88" i="89"/>
  <c r="S88" i="89" s="1"/>
  <c r="AC88" i="89" s="1"/>
  <c r="AB89" i="89" s="1"/>
  <c r="AX89" i="89"/>
  <c r="S89" i="89" s="1"/>
  <c r="AC89" i="89" s="1"/>
  <c r="AB90" i="89" s="1"/>
  <c r="AX90" i="89"/>
  <c r="S90" i="89" s="1"/>
  <c r="AC90" i="89" s="1"/>
  <c r="AB91" i="89" s="1"/>
  <c r="AX91" i="89"/>
  <c r="S91" i="89" s="1"/>
  <c r="AC91" i="89" s="1"/>
  <c r="AB92" i="89" s="1"/>
  <c r="AX92" i="89"/>
  <c r="S92" i="89" s="1"/>
  <c r="AC92" i="89" s="1"/>
  <c r="AB93" i="89" s="1"/>
  <c r="AX95" i="89"/>
  <c r="S95" i="89" s="1"/>
  <c r="AC95" i="89" s="1"/>
  <c r="AB96" i="89" s="1"/>
  <c r="AX94" i="89"/>
  <c r="S94" i="89" s="1"/>
  <c r="AC94" i="89" s="1"/>
  <c r="AB95" i="89" s="1"/>
  <c r="AX96" i="89"/>
  <c r="S96" i="89" s="1"/>
  <c r="AC96" i="89" s="1"/>
  <c r="AB97" i="89" s="1"/>
  <c r="AX93" i="89"/>
  <c r="S93" i="89" s="1"/>
  <c r="AC93" i="89" s="1"/>
  <c r="AB94" i="89" s="1"/>
  <c r="AX97" i="89"/>
  <c r="S97" i="89" s="1"/>
  <c r="AC97" i="89" s="1"/>
  <c r="AB98" i="89" s="1"/>
  <c r="Z98" i="89"/>
  <c r="AR97" i="89"/>
  <c r="AX34" i="89" l="1"/>
  <c r="S34" i="89" s="1"/>
  <c r="AC34" i="89" s="1"/>
  <c r="AB35" i="89" s="1"/>
  <c r="AX28" i="89"/>
  <c r="S28" i="89" s="1"/>
  <c r="AC28" i="89" s="1"/>
  <c r="AB29" i="89" s="1"/>
  <c r="AX22" i="89"/>
  <c r="S22" i="89" s="1"/>
  <c r="AC22" i="89" s="1"/>
  <c r="AB23" i="89" s="1"/>
  <c r="AX33" i="89"/>
  <c r="S33" i="89" s="1"/>
  <c r="AC33" i="89" s="1"/>
  <c r="AB34" i="89" s="1"/>
  <c r="AX27" i="89"/>
  <c r="S27" i="89" s="1"/>
  <c r="AC27" i="89" s="1"/>
  <c r="AB28" i="89" s="1"/>
  <c r="AX21" i="89"/>
  <c r="S21" i="89" s="1"/>
  <c r="AC21" i="89" s="1"/>
  <c r="AB22" i="89" s="1"/>
  <c r="AX38" i="89"/>
  <c r="S38" i="89" s="1"/>
  <c r="AC38" i="89" s="1"/>
  <c r="AB39" i="89" s="1"/>
  <c r="AX32" i="89"/>
  <c r="S32" i="89" s="1"/>
  <c r="AC32" i="89" s="1"/>
  <c r="AB33" i="89" s="1"/>
  <c r="AX26" i="89"/>
  <c r="S26" i="89" s="1"/>
  <c r="AC26" i="89" s="1"/>
  <c r="AB27" i="89" s="1"/>
  <c r="AX20" i="89"/>
  <c r="S20" i="89" s="1"/>
  <c r="AC20" i="89" s="1"/>
  <c r="AB21" i="89" s="1"/>
  <c r="AX24" i="89"/>
  <c r="S24" i="89" s="1"/>
  <c r="AC24" i="89" s="1"/>
  <c r="AB25" i="89" s="1"/>
  <c r="AX18" i="89"/>
  <c r="S18" i="89" s="1"/>
  <c r="AC18" i="89" s="1"/>
  <c r="AB19" i="89" s="1"/>
  <c r="AX17" i="89"/>
  <c r="S17" i="89" s="1"/>
  <c r="AC17" i="89" s="1"/>
  <c r="AB18" i="89" s="1"/>
  <c r="AX16" i="89"/>
  <c r="S16" i="89" s="1"/>
  <c r="AC16" i="89" s="1"/>
  <c r="AB17" i="89" s="1"/>
  <c r="AX15" i="89"/>
  <c r="S15" i="89" s="1"/>
  <c r="AC15" i="89" s="1"/>
  <c r="AB16" i="89" s="1"/>
  <c r="AX19" i="89"/>
  <c r="S19" i="89" s="1"/>
  <c r="AC19" i="89" s="1"/>
  <c r="AB20" i="89" s="1"/>
  <c r="AX13" i="89"/>
  <c r="S13" i="89" s="1"/>
  <c r="AC13" i="89" s="1"/>
  <c r="AB14" i="89" s="1"/>
  <c r="AX12" i="89"/>
  <c r="S12" i="89" s="1"/>
  <c r="AC12" i="89" s="1"/>
  <c r="AB13" i="89" s="1"/>
  <c r="AJ13" i="89" s="1"/>
  <c r="AX11" i="89"/>
  <c r="S11" i="89" s="1"/>
  <c r="AC11" i="89" s="1"/>
  <c r="AB12" i="89" s="1"/>
  <c r="AX10" i="89"/>
  <c r="S10" i="89" s="1"/>
  <c r="AC10" i="89" s="1"/>
  <c r="AB11" i="89" s="1"/>
  <c r="AX14" i="89"/>
  <c r="S14" i="89" s="1"/>
  <c r="AC14" i="89" s="1"/>
  <c r="AB15" i="89" s="1"/>
  <c r="AX8" i="89"/>
  <c r="S8" i="89" s="1"/>
  <c r="AC8" i="89" s="1"/>
  <c r="AB9" i="89" s="1"/>
  <c r="AX7" i="89"/>
  <c r="S7" i="89" s="1"/>
  <c r="AC7" i="89" s="1"/>
  <c r="AB8" i="89" s="1"/>
  <c r="AX6" i="89"/>
  <c r="S6" i="89" s="1"/>
  <c r="AC6" i="89" s="1"/>
  <c r="AB7" i="89" s="1"/>
  <c r="AK7" i="89" s="1"/>
  <c r="AT7" i="89" s="1"/>
  <c r="AX5" i="89"/>
  <c r="S5" i="89" s="1"/>
  <c r="AC5" i="89" s="1"/>
  <c r="AB6" i="89" s="1"/>
  <c r="AX9" i="89"/>
  <c r="S9" i="89" s="1"/>
  <c r="AC9" i="89" s="1"/>
  <c r="AB10" i="89" s="1"/>
  <c r="AX3" i="89"/>
  <c r="S3" i="89" s="1"/>
  <c r="AC3" i="89" s="1"/>
  <c r="AJ72" i="89"/>
  <c r="AK72" i="89"/>
  <c r="AT72" i="89" s="1"/>
  <c r="AJ94" i="89"/>
  <c r="AK94" i="89"/>
  <c r="AT94" i="89" s="1"/>
  <c r="AJ91" i="89"/>
  <c r="AK91" i="89"/>
  <c r="AT91" i="89" s="1"/>
  <c r="AJ85" i="89"/>
  <c r="AK85" i="89"/>
  <c r="AT85" i="89" s="1"/>
  <c r="AK79" i="89"/>
  <c r="AT79" i="89" s="1"/>
  <c r="AJ79" i="89"/>
  <c r="AK73" i="89"/>
  <c r="AT73" i="89" s="1"/>
  <c r="AJ73" i="89"/>
  <c r="AK67" i="89"/>
  <c r="AT67" i="89" s="1"/>
  <c r="AJ67" i="89"/>
  <c r="AK61" i="89"/>
  <c r="AT61" i="89" s="1"/>
  <c r="AJ61" i="89"/>
  <c r="AK55" i="89"/>
  <c r="AT55" i="89" s="1"/>
  <c r="AJ55" i="89"/>
  <c r="AK49" i="89"/>
  <c r="AT49" i="89" s="1"/>
  <c r="AJ49" i="89"/>
  <c r="AK43" i="89"/>
  <c r="AT43" i="89" s="1"/>
  <c r="AJ43" i="89"/>
  <c r="AK37" i="89"/>
  <c r="AT37" i="89" s="1"/>
  <c r="AJ37" i="89"/>
  <c r="AK31" i="89"/>
  <c r="AT31" i="89" s="1"/>
  <c r="AJ31" i="89"/>
  <c r="AK25" i="89"/>
  <c r="AT25" i="89" s="1"/>
  <c r="AJ25" i="89"/>
  <c r="AK19" i="89"/>
  <c r="AT19" i="89" s="1"/>
  <c r="AJ19" i="89"/>
  <c r="AJ7" i="89"/>
  <c r="AJ78" i="89"/>
  <c r="AK78" i="89"/>
  <c r="AT78" i="89" s="1"/>
  <c r="AJ42" i="89"/>
  <c r="AK42" i="89"/>
  <c r="AT42" i="89" s="1"/>
  <c r="AJ36" i="89"/>
  <c r="AK36" i="89"/>
  <c r="AT36" i="89" s="1"/>
  <c r="AJ18" i="89"/>
  <c r="AK18" i="89"/>
  <c r="AT18" i="89" s="1"/>
  <c r="AJ12" i="89"/>
  <c r="AK12" i="89"/>
  <c r="AT12" i="89" s="1"/>
  <c r="AJ6" i="89"/>
  <c r="AK6" i="89"/>
  <c r="AT6" i="89" s="1"/>
  <c r="AJ97" i="89"/>
  <c r="AK97" i="89"/>
  <c r="AT97" i="89" s="1"/>
  <c r="AJ54" i="89"/>
  <c r="AK54" i="89"/>
  <c r="AT54" i="89" s="1"/>
  <c r="AJ95" i="89"/>
  <c r="AK95" i="89"/>
  <c r="AT95" i="89" s="1"/>
  <c r="AJ89" i="89"/>
  <c r="AK89" i="89"/>
  <c r="AT89" i="89" s="1"/>
  <c r="AJ83" i="89"/>
  <c r="AK83" i="89"/>
  <c r="AT83" i="89" s="1"/>
  <c r="AJ77" i="89"/>
  <c r="AK77" i="89"/>
  <c r="AT77" i="89" s="1"/>
  <c r="AK71" i="89"/>
  <c r="AT71" i="89" s="1"/>
  <c r="AJ71" i="89"/>
  <c r="AK65" i="89"/>
  <c r="AT65" i="89" s="1"/>
  <c r="AJ65" i="89"/>
  <c r="AJ59" i="89"/>
  <c r="AK59" i="89"/>
  <c r="AT59" i="89" s="1"/>
  <c r="AK53" i="89"/>
  <c r="AT53" i="89" s="1"/>
  <c r="AJ53" i="89"/>
  <c r="AK47" i="89"/>
  <c r="AT47" i="89" s="1"/>
  <c r="AJ47" i="89"/>
  <c r="AJ41" i="89"/>
  <c r="AK41" i="89"/>
  <c r="AT41" i="89" s="1"/>
  <c r="AK35" i="89"/>
  <c r="AT35" i="89" s="1"/>
  <c r="AJ35" i="89"/>
  <c r="AK29" i="89"/>
  <c r="AT29" i="89" s="1"/>
  <c r="AJ29" i="89"/>
  <c r="AJ23" i="89"/>
  <c r="AK23" i="89"/>
  <c r="AT23" i="89" s="1"/>
  <c r="AK17" i="89"/>
  <c r="AT17" i="89" s="1"/>
  <c r="AJ17" i="89"/>
  <c r="AJ11" i="89"/>
  <c r="AK11" i="89"/>
  <c r="AT11" i="89" s="1"/>
  <c r="AJ3" i="89"/>
  <c r="AB4" i="89"/>
  <c r="AJ48" i="89"/>
  <c r="AK48" i="89"/>
  <c r="AT48" i="89" s="1"/>
  <c r="AJ96" i="89"/>
  <c r="AK96" i="89"/>
  <c r="AT96" i="89" s="1"/>
  <c r="AJ88" i="89"/>
  <c r="AK88" i="89"/>
  <c r="AT88" i="89" s="1"/>
  <c r="AK82" i="89"/>
  <c r="AT82" i="89" s="1"/>
  <c r="AJ82" i="89"/>
  <c r="AK76" i="89"/>
  <c r="AT76" i="89" s="1"/>
  <c r="AJ76" i="89"/>
  <c r="AK70" i="89"/>
  <c r="AT70" i="89" s="1"/>
  <c r="AJ70" i="89"/>
  <c r="AK64" i="89"/>
  <c r="AT64" i="89" s="1"/>
  <c r="AJ64" i="89"/>
  <c r="AK58" i="89"/>
  <c r="AT58" i="89" s="1"/>
  <c r="AJ58" i="89"/>
  <c r="AK52" i="89"/>
  <c r="AT52" i="89" s="1"/>
  <c r="AJ52" i="89"/>
  <c r="AK46" i="89"/>
  <c r="AT46" i="89" s="1"/>
  <c r="AJ46" i="89"/>
  <c r="AK40" i="89"/>
  <c r="AT40" i="89" s="1"/>
  <c r="AJ40" i="89"/>
  <c r="AK34" i="89"/>
  <c r="AT34" i="89" s="1"/>
  <c r="AJ34" i="89"/>
  <c r="AK28" i="89"/>
  <c r="AT28" i="89" s="1"/>
  <c r="AJ28" i="89"/>
  <c r="AK22" i="89"/>
  <c r="AT22" i="89" s="1"/>
  <c r="AJ22" i="89"/>
  <c r="AK16" i="89"/>
  <c r="AT16" i="89" s="1"/>
  <c r="AJ16" i="89"/>
  <c r="AJ10" i="89"/>
  <c r="AK10" i="89"/>
  <c r="AT10" i="89" s="1"/>
  <c r="AJ5" i="89"/>
  <c r="AK5" i="89"/>
  <c r="AT5" i="89" s="1"/>
  <c r="AJ90" i="89"/>
  <c r="AK90" i="89"/>
  <c r="AT90" i="89" s="1"/>
  <c r="AJ66" i="89"/>
  <c r="AK66" i="89"/>
  <c r="AT66" i="89" s="1"/>
  <c r="AJ30" i="89"/>
  <c r="AK30" i="89"/>
  <c r="AT30" i="89" s="1"/>
  <c r="AF98" i="89"/>
  <c r="AO98" i="89" s="1"/>
  <c r="AO100" i="89" s="1"/>
  <c r="AE98" i="89"/>
  <c r="AG98" i="89"/>
  <c r="AP98" i="89" s="1"/>
  <c r="AP100" i="89" s="1"/>
  <c r="AC98" i="89"/>
  <c r="AJ98" i="89" s="1"/>
  <c r="AS98" i="89" s="1"/>
  <c r="AJ93" i="89"/>
  <c r="AK93" i="89"/>
  <c r="AT93" i="89" s="1"/>
  <c r="AK87" i="89"/>
  <c r="AT87" i="89" s="1"/>
  <c r="AJ87" i="89"/>
  <c r="AJ81" i="89"/>
  <c r="AK81" i="89"/>
  <c r="AT81" i="89" s="1"/>
  <c r="AJ75" i="89"/>
  <c r="AK75" i="89"/>
  <c r="AT75" i="89" s="1"/>
  <c r="AJ69" i="89"/>
  <c r="AK69" i="89"/>
  <c r="AT69" i="89" s="1"/>
  <c r="AJ63" i="89"/>
  <c r="AK63" i="89"/>
  <c r="AT63" i="89" s="1"/>
  <c r="AJ57" i="89"/>
  <c r="AK57" i="89"/>
  <c r="AT57" i="89" s="1"/>
  <c r="AJ51" i="89"/>
  <c r="AK51" i="89"/>
  <c r="AT51" i="89" s="1"/>
  <c r="AJ45" i="89"/>
  <c r="AK45" i="89"/>
  <c r="AT45" i="89" s="1"/>
  <c r="AJ39" i="89"/>
  <c r="AK39" i="89"/>
  <c r="AT39" i="89" s="1"/>
  <c r="AJ33" i="89"/>
  <c r="AK33" i="89"/>
  <c r="AT33" i="89" s="1"/>
  <c r="AJ27" i="89"/>
  <c r="AK27" i="89"/>
  <c r="AT27" i="89" s="1"/>
  <c r="AJ21" i="89"/>
  <c r="AK21" i="89"/>
  <c r="AT21" i="89" s="1"/>
  <c r="AJ15" i="89"/>
  <c r="AK15" i="89"/>
  <c r="AT15" i="89" s="1"/>
  <c r="AK9" i="89"/>
  <c r="AT9" i="89" s="1"/>
  <c r="AJ9" i="89"/>
  <c r="AJ84" i="89"/>
  <c r="AK84" i="89"/>
  <c r="AT84" i="89" s="1"/>
  <c r="AJ60" i="89"/>
  <c r="AK60" i="89"/>
  <c r="AT60" i="89" s="1"/>
  <c r="AJ24" i="89"/>
  <c r="AK24" i="89"/>
  <c r="AT24" i="89" s="1"/>
  <c r="AJ92" i="89"/>
  <c r="AK92" i="89"/>
  <c r="AT92" i="89" s="1"/>
  <c r="AJ86" i="89"/>
  <c r="AK86" i="89"/>
  <c r="AT86" i="89" s="1"/>
  <c r="AK80" i="89"/>
  <c r="AT80" i="89" s="1"/>
  <c r="AJ80" i="89"/>
  <c r="AK74" i="89"/>
  <c r="AT74" i="89" s="1"/>
  <c r="AJ74" i="89"/>
  <c r="AJ68" i="89"/>
  <c r="AK68" i="89"/>
  <c r="AT68" i="89" s="1"/>
  <c r="AK62" i="89"/>
  <c r="AT62" i="89" s="1"/>
  <c r="AJ62" i="89"/>
  <c r="AK56" i="89"/>
  <c r="AT56" i="89" s="1"/>
  <c r="AJ56" i="89"/>
  <c r="AJ50" i="89"/>
  <c r="AK50" i="89"/>
  <c r="AT50" i="89" s="1"/>
  <c r="AK44" i="89"/>
  <c r="AT44" i="89" s="1"/>
  <c r="AJ44" i="89"/>
  <c r="AK38" i="89"/>
  <c r="AT38" i="89" s="1"/>
  <c r="AJ38" i="89"/>
  <c r="AJ32" i="89"/>
  <c r="AK32" i="89"/>
  <c r="AT32" i="89" s="1"/>
  <c r="AK26" i="89"/>
  <c r="AT26" i="89" s="1"/>
  <c r="AJ26" i="89"/>
  <c r="AK20" i="89"/>
  <c r="AT20" i="89" s="1"/>
  <c r="AJ20" i="89"/>
  <c r="AJ14" i="89"/>
  <c r="AK14" i="89"/>
  <c r="AT14" i="89" s="1"/>
  <c r="AJ8" i="89"/>
  <c r="AK8" i="89"/>
  <c r="AT8" i="89" s="1"/>
  <c r="AK13" i="89" l="1"/>
  <c r="AT13" i="89" s="1"/>
  <c r="AK98" i="89"/>
  <c r="AT98" i="89" s="1"/>
  <c r="AS50" i="89"/>
  <c r="AL50" i="89"/>
  <c r="AU50" i="89" s="1"/>
  <c r="AS86" i="89"/>
  <c r="AL86" i="89"/>
  <c r="AU86" i="89" s="1"/>
  <c r="AS45" i="89"/>
  <c r="AL45" i="89"/>
  <c r="AU45" i="89" s="1"/>
  <c r="AS81" i="89"/>
  <c r="AL81" i="89"/>
  <c r="AU81" i="89" s="1"/>
  <c r="AS89" i="89"/>
  <c r="AL89" i="89"/>
  <c r="AU89" i="89" s="1"/>
  <c r="AS78" i="89"/>
  <c r="AL78" i="89"/>
  <c r="AU78" i="89" s="1"/>
  <c r="AS91" i="89"/>
  <c r="AL91" i="89"/>
  <c r="AU91" i="89" s="1"/>
  <c r="AS26" i="89"/>
  <c r="AL26" i="89"/>
  <c r="AU26" i="89" s="1"/>
  <c r="AS80" i="89"/>
  <c r="AL80" i="89"/>
  <c r="AU80" i="89" s="1"/>
  <c r="AS9" i="89"/>
  <c r="AL9" i="89"/>
  <c r="AU9" i="89" s="1"/>
  <c r="AS28" i="89"/>
  <c r="AL28" i="89"/>
  <c r="AU28" i="89" s="1"/>
  <c r="AS46" i="89"/>
  <c r="AL46" i="89"/>
  <c r="AU46" i="89" s="1"/>
  <c r="AS64" i="89"/>
  <c r="AL64" i="89"/>
  <c r="AU64" i="89" s="1"/>
  <c r="AS82" i="89"/>
  <c r="AL82" i="89"/>
  <c r="AU82" i="89" s="1"/>
  <c r="AS17" i="89"/>
  <c r="AL17" i="89"/>
  <c r="AU17" i="89" s="1"/>
  <c r="AS35" i="89"/>
  <c r="AL35" i="89"/>
  <c r="AU35" i="89" s="1"/>
  <c r="AS53" i="89"/>
  <c r="AL53" i="89"/>
  <c r="AU53" i="89" s="1"/>
  <c r="AS71" i="89"/>
  <c r="AL71" i="89"/>
  <c r="AU71" i="89" s="1"/>
  <c r="AS19" i="89"/>
  <c r="AL19" i="89"/>
  <c r="AU19" i="89" s="1"/>
  <c r="AS37" i="89"/>
  <c r="AL37" i="89"/>
  <c r="AU37" i="89" s="1"/>
  <c r="AS55" i="89"/>
  <c r="AL55" i="89"/>
  <c r="AU55" i="89" s="1"/>
  <c r="AS73" i="89"/>
  <c r="AL73" i="89"/>
  <c r="AU73" i="89" s="1"/>
  <c r="AS20" i="89"/>
  <c r="AL20" i="89"/>
  <c r="AU20" i="89" s="1"/>
  <c r="AS38" i="89"/>
  <c r="AL38" i="89"/>
  <c r="AU38" i="89" s="1"/>
  <c r="AS56" i="89"/>
  <c r="AL56" i="89"/>
  <c r="AU56" i="89" s="1"/>
  <c r="AS74" i="89"/>
  <c r="AL74" i="89"/>
  <c r="AU74" i="89" s="1"/>
  <c r="AS87" i="89"/>
  <c r="AL87" i="89"/>
  <c r="AU87" i="89" s="1"/>
  <c r="AN98" i="89"/>
  <c r="AN100" i="89" s="1"/>
  <c r="AI98" i="89"/>
  <c r="AS16" i="89"/>
  <c r="AL16" i="89"/>
  <c r="AU16" i="89" s="1"/>
  <c r="AS34" i="89"/>
  <c r="AL34" i="89"/>
  <c r="AU34" i="89" s="1"/>
  <c r="AS52" i="89"/>
  <c r="AL52" i="89"/>
  <c r="AU52" i="89" s="1"/>
  <c r="AS70" i="89"/>
  <c r="AL70" i="89"/>
  <c r="AU70" i="89" s="1"/>
  <c r="AJ4" i="89"/>
  <c r="AK4" i="89"/>
  <c r="AT4" i="89" s="1"/>
  <c r="AT100" i="89" s="1"/>
  <c r="AS25" i="89"/>
  <c r="AL25" i="89"/>
  <c r="AU25" i="89" s="1"/>
  <c r="AS43" i="89"/>
  <c r="AL43" i="89"/>
  <c r="AU43" i="89" s="1"/>
  <c r="AS61" i="89"/>
  <c r="AL61" i="89"/>
  <c r="AU61" i="89" s="1"/>
  <c r="AS79" i="89"/>
  <c r="AL79" i="89"/>
  <c r="AU79" i="89" s="1"/>
  <c r="AS32" i="89"/>
  <c r="AL32" i="89"/>
  <c r="AU32" i="89" s="1"/>
  <c r="AS92" i="89"/>
  <c r="AL92" i="89"/>
  <c r="AU92" i="89" s="1"/>
  <c r="AS60" i="89"/>
  <c r="AL60" i="89"/>
  <c r="AU60" i="89" s="1"/>
  <c r="AS15" i="89"/>
  <c r="AL15" i="89"/>
  <c r="AU15" i="89" s="1"/>
  <c r="AS33" i="89"/>
  <c r="AL33" i="89"/>
  <c r="AU33" i="89" s="1"/>
  <c r="AS51" i="89"/>
  <c r="AL51" i="89"/>
  <c r="AU51" i="89" s="1"/>
  <c r="AS69" i="89"/>
  <c r="AL69" i="89"/>
  <c r="AU69" i="89" s="1"/>
  <c r="AS90" i="89"/>
  <c r="AL90" i="89"/>
  <c r="AU90" i="89" s="1"/>
  <c r="AS88" i="89"/>
  <c r="AL88" i="89"/>
  <c r="AU88" i="89" s="1"/>
  <c r="AS3" i="89"/>
  <c r="AL3" i="89"/>
  <c r="AU3" i="89" s="1"/>
  <c r="AS23" i="89"/>
  <c r="AL23" i="89"/>
  <c r="AU23" i="89" s="1"/>
  <c r="AS41" i="89"/>
  <c r="AL41" i="89"/>
  <c r="AU41" i="89" s="1"/>
  <c r="AS59" i="89"/>
  <c r="AL59" i="89"/>
  <c r="AU59" i="89" s="1"/>
  <c r="AS77" i="89"/>
  <c r="AL77" i="89"/>
  <c r="AU77" i="89" s="1"/>
  <c r="AS95" i="89"/>
  <c r="AL95" i="89"/>
  <c r="AU95" i="89" s="1"/>
  <c r="AS6" i="89"/>
  <c r="AL6" i="89"/>
  <c r="AU6" i="89" s="1"/>
  <c r="AS36" i="89"/>
  <c r="AL36" i="89"/>
  <c r="AU36" i="89" s="1"/>
  <c r="AS7" i="89"/>
  <c r="AL7" i="89"/>
  <c r="AU7" i="89" s="1"/>
  <c r="AS94" i="89"/>
  <c r="AL94" i="89"/>
  <c r="AU94" i="89" s="1"/>
  <c r="AS10" i="89"/>
  <c r="AL10" i="89"/>
  <c r="AU10" i="89" s="1"/>
  <c r="AS18" i="89"/>
  <c r="AL18" i="89"/>
  <c r="AU18" i="89" s="1"/>
  <c r="AS44" i="89"/>
  <c r="AL44" i="89"/>
  <c r="AU44" i="89" s="1"/>
  <c r="AS22" i="89"/>
  <c r="AL22" i="89"/>
  <c r="AU22" i="89" s="1"/>
  <c r="AS40" i="89"/>
  <c r="AL40" i="89"/>
  <c r="AU40" i="89" s="1"/>
  <c r="AS58" i="89"/>
  <c r="AL58" i="89"/>
  <c r="AU58" i="89" s="1"/>
  <c r="AS76" i="89"/>
  <c r="AL76" i="89"/>
  <c r="AU76" i="89" s="1"/>
  <c r="AS29" i="89"/>
  <c r="AL29" i="89"/>
  <c r="AU29" i="89" s="1"/>
  <c r="AS47" i="89"/>
  <c r="AL47" i="89"/>
  <c r="AU47" i="89" s="1"/>
  <c r="AS65" i="89"/>
  <c r="AL65" i="89"/>
  <c r="AU65" i="89" s="1"/>
  <c r="AS31" i="89"/>
  <c r="AL31" i="89"/>
  <c r="AU31" i="89" s="1"/>
  <c r="AS49" i="89"/>
  <c r="AL49" i="89"/>
  <c r="AU49" i="89" s="1"/>
  <c r="AS67" i="89"/>
  <c r="AL67" i="89"/>
  <c r="AU67" i="89" s="1"/>
  <c r="AS14" i="89"/>
  <c r="AL14" i="89"/>
  <c r="AU14" i="89" s="1"/>
  <c r="AS68" i="89"/>
  <c r="AL68" i="89"/>
  <c r="AU68" i="89" s="1"/>
  <c r="AS24" i="89"/>
  <c r="AL24" i="89"/>
  <c r="AU24" i="89" s="1"/>
  <c r="AS27" i="89"/>
  <c r="AL27" i="89"/>
  <c r="AU27" i="89" s="1"/>
  <c r="AS63" i="89"/>
  <c r="AL63" i="89"/>
  <c r="AU63" i="89" s="1"/>
  <c r="AS66" i="89"/>
  <c r="AL66" i="89"/>
  <c r="AU66" i="89" s="1"/>
  <c r="AS48" i="89"/>
  <c r="AL48" i="89"/>
  <c r="AU48" i="89" s="1"/>
  <c r="AS97" i="89"/>
  <c r="AL97" i="89"/>
  <c r="AU97" i="89" s="1"/>
  <c r="AS62" i="89"/>
  <c r="AL62" i="89"/>
  <c r="AU62" i="89" s="1"/>
  <c r="AS8" i="89"/>
  <c r="AL8" i="89"/>
  <c r="AU8" i="89" s="1"/>
  <c r="AS84" i="89"/>
  <c r="AL84" i="89"/>
  <c r="AU84" i="89" s="1"/>
  <c r="AS21" i="89"/>
  <c r="AL21" i="89"/>
  <c r="AU21" i="89" s="1"/>
  <c r="AS39" i="89"/>
  <c r="AL39" i="89"/>
  <c r="AU39" i="89" s="1"/>
  <c r="AS57" i="89"/>
  <c r="AL57" i="89"/>
  <c r="AU57" i="89" s="1"/>
  <c r="AS75" i="89"/>
  <c r="AL75" i="89"/>
  <c r="AU75" i="89" s="1"/>
  <c r="AS93" i="89"/>
  <c r="AL93" i="89"/>
  <c r="AU93" i="89" s="1"/>
  <c r="AS30" i="89"/>
  <c r="AL30" i="89"/>
  <c r="AU30" i="89" s="1"/>
  <c r="AS5" i="89"/>
  <c r="AL5" i="89"/>
  <c r="AU5" i="89" s="1"/>
  <c r="AS96" i="89"/>
  <c r="AL96" i="89"/>
  <c r="AU96" i="89" s="1"/>
  <c r="AS11" i="89"/>
  <c r="AL11" i="89"/>
  <c r="AU11" i="89" s="1"/>
  <c r="AS83" i="89"/>
  <c r="AL83" i="89"/>
  <c r="AU83" i="89" s="1"/>
  <c r="AS54" i="89"/>
  <c r="AL54" i="89"/>
  <c r="AU54" i="89" s="1"/>
  <c r="AS12" i="89"/>
  <c r="AL12" i="89"/>
  <c r="AU12" i="89" s="1"/>
  <c r="AS42" i="89"/>
  <c r="AL42" i="89"/>
  <c r="AU42" i="89" s="1"/>
  <c r="AS13" i="89"/>
  <c r="AL13" i="89"/>
  <c r="AU13" i="89" s="1"/>
  <c r="AS85" i="89"/>
  <c r="AL85" i="89"/>
  <c r="AU85" i="89" s="1"/>
  <c r="AS72" i="89"/>
  <c r="AL72" i="89"/>
  <c r="AU72" i="89" s="1"/>
  <c r="AS4" i="89" l="1"/>
  <c r="AL4" i="89"/>
  <c r="AU4" i="89" s="1"/>
  <c r="AS100" i="89"/>
  <c r="AL98" i="89"/>
  <c r="AU98" i="89" s="1"/>
  <c r="AU100" i="89" s="1"/>
  <c r="C11" i="89" s="1"/>
  <c r="F42" i="97" s="1"/>
  <c r="AR98" i="89"/>
  <c r="AR100" i="89" s="1"/>
</calcChain>
</file>

<file path=xl/sharedStrings.xml><?xml version="1.0" encoding="utf-8"?>
<sst xmlns="http://schemas.openxmlformats.org/spreadsheetml/2006/main" count="5587" uniqueCount="60">
  <si>
    <t>Age 26</t>
  </si>
  <si>
    <t>Without decrements</t>
  </si>
  <si>
    <t>Decrement Info</t>
  </si>
  <si>
    <t>Decremented Reserves and Capital</t>
  </si>
  <si>
    <t>DISCOUNTED</t>
  </si>
  <si>
    <t>Year</t>
  </si>
  <si>
    <t>overnight</t>
  </si>
  <si>
    <t>1-yr</t>
  </si>
  <si>
    <t>i* (discount rate)</t>
  </si>
  <si>
    <t>1+i*</t>
  </si>
  <si>
    <t>v</t>
  </si>
  <si>
    <t>v^k</t>
  </si>
  <si>
    <t>Mortality</t>
  </si>
  <si>
    <t>Premiums</t>
  </si>
  <si>
    <t>Commission</t>
  </si>
  <si>
    <t>Expenses</t>
  </si>
  <si>
    <t>Death Benefit</t>
  </si>
  <si>
    <t>Reserve</t>
  </si>
  <si>
    <t>Mortality Rate</t>
  </si>
  <si>
    <t>Lapse Rate</t>
  </si>
  <si>
    <t>In Force (sop)</t>
  </si>
  <si>
    <t>Deaths</t>
  </si>
  <si>
    <t>Lapses</t>
  </si>
  <si>
    <t>In Force (eop)</t>
  </si>
  <si>
    <t>Reserve (sop)</t>
  </si>
  <si>
    <t>Reserve (eop)</t>
  </si>
  <si>
    <t>Premium
(sop)</t>
  </si>
  <si>
    <t>Commission
(sop)</t>
  </si>
  <si>
    <t>Expenses
(eop)</t>
  </si>
  <si>
    <t>Claims
(eop)</t>
  </si>
  <si>
    <t>Cash Flow</t>
  </si>
  <si>
    <t>Reserve Increase</t>
  </si>
  <si>
    <t>Interest</t>
  </si>
  <si>
    <t>Profit</t>
  </si>
  <si>
    <t>Reserves Release</t>
  </si>
  <si>
    <t>Net premium</t>
  </si>
  <si>
    <t>Premium</t>
  </si>
  <si>
    <t>1st</t>
  </si>
  <si>
    <t>2+</t>
  </si>
  <si>
    <t>Discount loading</t>
  </si>
  <si>
    <t>Premium Loading</t>
  </si>
  <si>
    <t>Age 35</t>
  </si>
  <si>
    <t>1+i</t>
  </si>
  <si>
    <t>Age 45</t>
  </si>
  <si>
    <t>Age 55</t>
  </si>
  <si>
    <t>Decremented Reserves</t>
  </si>
  <si>
    <t>rest</t>
  </si>
  <si>
    <t>Net Premium</t>
  </si>
  <si>
    <t>Type</t>
  </si>
  <si>
    <t>Age</t>
  </si>
  <si>
    <t>Loading</t>
  </si>
  <si>
    <t>Intervention</t>
  </si>
  <si>
    <t>T20</t>
  </si>
  <si>
    <t>SPWL</t>
  </si>
  <si>
    <t>Inflation</t>
  </si>
  <si>
    <t>Government of Lumaria Overnight Rate</t>
  </si>
  <si>
    <t>1-yr Risk Free Annual Spot Rate</t>
  </si>
  <si>
    <t>10-yr Risk Free Annual Spot Rate</t>
  </si>
  <si>
    <t xml:space="preserve">Predictions for Overnight and One Year after 2023 are made using ARIMA </t>
  </si>
  <si>
    <t>Reduction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</si>
</sst>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$&quot;#,##0"/>
    <numFmt numFmtId="165" formatCode="&quot;$&quot;#,##0_);[Red]\(&quot;$&quot;#,##0\)"/>
    <numFmt numFmtId="166" formatCode="0.000%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charset val="1"/>
    </font>
    <font>
      <sz val="11"/>
      <color rgb="FF000000"/>
      <name val="Calibri"/>
    </font>
    <font>
      <b/>
      <sz val="11"/>
      <color rgb="FFFFFFFF"/>
      <name val="Calibri"/>
      <charset val="1"/>
    </font>
    <font>
      <sz val="10"/>
      <color theme="1"/>
      <name val="Calibri"/>
      <charset val="1"/>
    </font>
    <font>
      <b/>
      <sz val="14"/>
      <color rgb="FF024D7C"/>
      <name val="Calibri"/>
      <charset val="1"/>
    </font>
    <font>
      <sz val="11"/>
      <color rgb="FF000000"/>
      <name val="Aptos Narrow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024D7C"/>
        <bgColor indexed="64"/>
      </patternFill>
    </fill>
  </fills>
  <borders count="14">
    <border>
      <left/>
      <right/>
      <top/>
      <bottom/>
      <diagonal/>
    </border>
    <border>
      <left style="thin">
        <color rgb="FF000000"/>
      </left>
      <right style="thin">
        <color rgb="FFCCCCCC"/>
      </right>
      <top style="thin">
        <color rgb="FF000000"/>
      </top>
      <bottom style="thin">
        <color rgb="FFCCCCCC"/>
      </bottom>
      <diagonal/>
    </border>
    <border>
      <left style="thin">
        <color rgb="FFCCCCCC"/>
      </left>
      <right style="thin">
        <color rgb="FF000000"/>
      </right>
      <top style="thin">
        <color rgb="FF000000"/>
      </top>
      <bottom style="thin">
        <color rgb="FFCCCCCC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thin">
        <color rgb="FFCCCCCC"/>
      </right>
      <top style="thin">
        <color rgb="FF000000"/>
      </top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/>
      <diagonal/>
    </border>
    <border>
      <left style="thin">
        <color rgb="FF000000"/>
      </left>
      <right style="thin">
        <color rgb="FFCCCCCC"/>
      </right>
      <top style="thin">
        <color rgb="FFCCCCCC"/>
      </top>
      <bottom/>
      <diagonal/>
    </border>
    <border>
      <left/>
      <right style="thin">
        <color rgb="FFCCCCCC"/>
      </right>
      <top style="thin">
        <color rgb="FFCCCCCC"/>
      </top>
      <bottom style="thin">
        <color rgb="FFCCCCCC"/>
      </bottom>
      <diagonal/>
    </border>
    <border>
      <left/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 style="thin">
        <color rgb="FF000000"/>
      </bottom>
      <diagonal/>
    </border>
  </borders>
  <cellStyleXfs count="1">
    <xf numFmtId="0" fontId="0" fillId="0" borderId="0"/>
  </cellStyleXfs>
  <cellXfs count="35">
    <xf numFmtId="0" fontId="0" fillId="0" borderId="0" xfId="0"/>
    <xf numFmtId="0" fontId="1" fillId="0" borderId="0" xfId="0" applyFont="1"/>
    <xf numFmtId="0" fontId="0" fillId="2" borderId="0" xfId="0" applyFill="1"/>
    <xf numFmtId="0" fontId="0" fillId="0" borderId="0" xfId="0" applyAlignment="1">
      <alignment wrapText="1"/>
    </xf>
    <xf numFmtId="0" fontId="2" fillId="0" borderId="0" xfId="0" applyFont="1"/>
    <xf numFmtId="10" fontId="0" fillId="0" borderId="0" xfId="0" applyNumberFormat="1"/>
    <xf numFmtId="0" fontId="3" fillId="0" borderId="0" xfId="0" applyFont="1" applyAlignment="1">
      <alignment readingOrder="1"/>
    </xf>
    <xf numFmtId="164" fontId="0" fillId="3" borderId="0" xfId="0" applyNumberFormat="1" applyFill="1"/>
    <xf numFmtId="164" fontId="0" fillId="0" borderId="0" xfId="0" applyNumberFormat="1"/>
    <xf numFmtId="164" fontId="0" fillId="2" borderId="0" xfId="0" applyNumberFormat="1" applyFill="1"/>
    <xf numFmtId="165" fontId="0" fillId="0" borderId="0" xfId="0" applyNumberFormat="1"/>
    <xf numFmtId="0" fontId="4" fillId="4" borderId="0" xfId="0" applyFont="1" applyFill="1"/>
    <xf numFmtId="2" fontId="0" fillId="3" borderId="0" xfId="0" applyNumberFormat="1" applyFill="1"/>
    <xf numFmtId="2" fontId="0" fillId="0" borderId="0" xfId="0" applyNumberFormat="1"/>
    <xf numFmtId="2" fontId="0" fillId="0" borderId="0" xfId="0" quotePrefix="1" applyNumberFormat="1"/>
    <xf numFmtId="0" fontId="5" fillId="5" borderId="1" xfId="0" applyFont="1" applyFill="1" applyBorder="1" applyAlignment="1">
      <alignment readingOrder="1"/>
    </xf>
    <xf numFmtId="0" fontId="5" fillId="5" borderId="2" xfId="0" applyFont="1" applyFill="1" applyBorder="1" applyAlignment="1">
      <alignment readingOrder="1"/>
    </xf>
    <xf numFmtId="0" fontId="6" fillId="0" borderId="3" xfId="0" applyFont="1" applyBorder="1" applyAlignment="1">
      <alignment readingOrder="1"/>
    </xf>
    <xf numFmtId="11" fontId="0" fillId="0" borderId="0" xfId="0" applyNumberFormat="1"/>
    <xf numFmtId="0" fontId="7" fillId="0" borderId="0" xfId="0" applyFont="1" applyAlignment="1">
      <alignment readingOrder="1"/>
    </xf>
    <xf numFmtId="0" fontId="6" fillId="0" borderId="4" xfId="0" applyFont="1" applyBorder="1" applyAlignment="1">
      <alignment readingOrder="1"/>
    </xf>
    <xf numFmtId="0" fontId="5" fillId="5" borderId="5" xfId="0" applyFont="1" applyFill="1" applyBorder="1" applyAlignment="1">
      <alignment readingOrder="1"/>
    </xf>
    <xf numFmtId="0" fontId="5" fillId="5" borderId="5" xfId="0" applyFont="1" applyFill="1" applyBorder="1" applyAlignment="1">
      <alignment wrapText="1" readingOrder="1"/>
    </xf>
    <xf numFmtId="0" fontId="5" fillId="5" borderId="2" xfId="0" applyFont="1" applyFill="1" applyBorder="1" applyAlignment="1">
      <alignment wrapText="1" readingOrder="1"/>
    </xf>
    <xf numFmtId="10" fontId="3" fillId="0" borderId="6" xfId="0" applyNumberFormat="1" applyFont="1" applyBorder="1" applyAlignment="1">
      <alignment readingOrder="1"/>
    </xf>
    <xf numFmtId="10" fontId="3" fillId="0" borderId="7" xfId="0" applyNumberFormat="1" applyFont="1" applyBorder="1" applyAlignment="1">
      <alignment readingOrder="1"/>
    </xf>
    <xf numFmtId="10" fontId="3" fillId="0" borderId="8" xfId="0" applyNumberFormat="1" applyFont="1" applyBorder="1" applyAlignment="1">
      <alignment readingOrder="1"/>
    </xf>
    <xf numFmtId="10" fontId="3" fillId="0" borderId="0" xfId="0" applyNumberFormat="1" applyFont="1" applyAlignment="1">
      <alignment readingOrder="1"/>
    </xf>
    <xf numFmtId="0" fontId="6" fillId="0" borderId="9" xfId="0" applyFont="1" applyBorder="1" applyAlignment="1">
      <alignment readingOrder="1"/>
    </xf>
    <xf numFmtId="0" fontId="6" fillId="0" borderId="0" xfId="0" applyFont="1" applyAlignment="1">
      <alignment readingOrder="1"/>
    </xf>
    <xf numFmtId="10" fontId="3" fillId="0" borderId="10" xfId="0" applyNumberFormat="1" applyFont="1" applyBorder="1" applyAlignment="1">
      <alignment readingOrder="1"/>
    </xf>
    <xf numFmtId="10" fontId="3" fillId="0" borderId="11" xfId="0" applyNumberFormat="1" applyFont="1" applyBorder="1" applyAlignment="1">
      <alignment readingOrder="1"/>
    </xf>
    <xf numFmtId="10" fontId="3" fillId="0" borderId="12" xfId="0" applyNumberFormat="1" applyFont="1" applyBorder="1" applyAlignment="1">
      <alignment readingOrder="1"/>
    </xf>
    <xf numFmtId="10" fontId="3" fillId="0" borderId="13" xfId="0" applyNumberFormat="1" applyFont="1" applyBorder="1" applyAlignment="1">
      <alignment readingOrder="1"/>
    </xf>
    <xf numFmtId="166" fontId="8" fillId="0" borderId="0" xfId="0" applyNumberFormat="1" applyFont="1"/>
  </cellXfs>
  <cellStyles count="1">
    <cellStyle name="Normal" xfId="0" builtinId="0"/>
  </cellStyles>
  <dxfs count="96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103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2F5A1-45AE-429A-A99B-9D17287FDDC4}">
  <dimension ref="A1:AZ29"/>
  <sheetViews>
    <sheetView workbookViewId="0">
      <selection activeCell="B8" sqref="B8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41" max="41" width="9.85546875" bestFit="1" customWidth="1"/>
    <col min="44" max="44" width="10.42578125" bestFit="1" customWidth="1"/>
    <col min="45" max="45" width="18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125.91576533281616</v>
      </c>
      <c r="K3">
        <v>1</v>
      </c>
      <c r="L3" s="2">
        <v>0</v>
      </c>
      <c r="O3">
        <f>$C$3</f>
        <v>125.91576533281616</v>
      </c>
      <c r="P3">
        <f>O3*B5</f>
        <v>100.73261226625294</v>
      </c>
      <c r="Q3" s="4">
        <f>B8</f>
        <v>1522.432587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>AX4</f>
        <v>6.8008694581920555</v>
      </c>
      <c r="AE3">
        <f t="shared" ref="AE3:AE23" si="1">$Z3*O3</f>
        <v>125.91576533281616</v>
      </c>
      <c r="AF3">
        <f t="shared" ref="AF3:AG23" si="2">-$Z3*P3</f>
        <v>-100.73261226625294</v>
      </c>
      <c r="AG3">
        <f t="shared" si="2"/>
        <v>-1522.432587</v>
      </c>
      <c r="AH3">
        <f t="shared" ref="AH3:AH23" si="3">-X3*R3</f>
        <v>0</v>
      </c>
      <c r="AI3">
        <f t="shared" ref="AI3:AI23" si="4">SUM(AE3:AH3)</f>
        <v>-1497.2494339334369</v>
      </c>
      <c r="AJ3">
        <f t="shared" ref="AJ3:AJ23" si="5">AB3-AC3</f>
        <v>-6.8008694581920555</v>
      </c>
      <c r="AL3">
        <f t="shared" ref="AL3:AL23" si="6">SUM(AI3:AK3)</f>
        <v>-1504.0503033916289</v>
      </c>
      <c r="AN3">
        <f t="shared" ref="AN3:AU23" si="7">AE3*$K3</f>
        <v>125.91576533281616</v>
      </c>
      <c r="AO3">
        <f t="shared" si="7"/>
        <v>-100.73261226625294</v>
      </c>
      <c r="AP3">
        <f t="shared" si="7"/>
        <v>-1522.432587</v>
      </c>
      <c r="AQ3">
        <f t="shared" si="7"/>
        <v>0</v>
      </c>
      <c r="AR3">
        <f t="shared" si="7"/>
        <v>-1497.2494339334369</v>
      </c>
      <c r="AS3">
        <f t="shared" si="7"/>
        <v>-6.8008694581920555</v>
      </c>
      <c r="AT3">
        <f t="shared" si="7"/>
        <v>0</v>
      </c>
      <c r="AU3">
        <f t="shared" si="7"/>
        <v>-1504.0503033916289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84.759045285740754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8">F4+$C$9</f>
        <v>8.5572000000000009E-2</v>
      </c>
      <c r="I4" s="5">
        <f t="shared" ref="I4:I23" si="9">1+H4</f>
        <v>1.085572</v>
      </c>
      <c r="J4">
        <f t="shared" ref="J4:J23" si="10">1/I4</f>
        <v>0.92117335377109955</v>
      </c>
      <c r="K4">
        <f>J4</f>
        <v>0.92117335377109955</v>
      </c>
      <c r="L4" s="2">
        <v>1</v>
      </c>
      <c r="M4" s="6">
        <f t="array" ref="M4:M23">Mortalities!B2:B21</f>
        <v>1.694311E-3</v>
      </c>
      <c r="R4">
        <f t="shared" si="0"/>
        <v>50000</v>
      </c>
      <c r="S4">
        <f t="shared" ref="S4:S23" si="11">AX4</f>
        <v>6.8008694581920555</v>
      </c>
      <c r="U4">
        <f t="shared" ref="U4:U23" si="12">M4</f>
        <v>1.694311E-3</v>
      </c>
      <c r="V4">
        <f t="shared" ref="V4:V23" si="13">$C$10</f>
        <v>0.01</v>
      </c>
      <c r="W4">
        <f t="shared" ref="W4:W23" si="14">Z3</f>
        <v>1</v>
      </c>
      <c r="X4">
        <f t="shared" ref="X4:X23" si="15">U4*W4</f>
        <v>1.694311E-3</v>
      </c>
      <c r="Y4">
        <f t="shared" ref="Y4:Y23" si="16">V4*W4</f>
        <v>0.01</v>
      </c>
      <c r="Z4">
        <f t="shared" ref="Z4:Z23" si="17">MAX(0, W4-X4-Y4)</f>
        <v>0.98830568900000004</v>
      </c>
      <c r="AB4">
        <f t="shared" ref="AB4:AB23" si="18">AC3</f>
        <v>6.8008694581920555</v>
      </c>
      <c r="AC4">
        <f t="shared" ref="AC4:AC23" si="19">AX5</f>
        <v>12.836432187451683</v>
      </c>
      <c r="AE4">
        <f t="shared" si="1"/>
        <v>0</v>
      </c>
      <c r="AF4">
        <f t="shared" si="2"/>
        <v>0</v>
      </c>
      <c r="AG4">
        <f t="shared" si="2"/>
        <v>0</v>
      </c>
      <c r="AH4">
        <f t="shared" si="3"/>
        <v>-84.715549999999993</v>
      </c>
      <c r="AI4">
        <f t="shared" si="4"/>
        <v>-84.715549999999993</v>
      </c>
      <c r="AJ4">
        <f t="shared" si="5"/>
        <v>-6.0355627292596274</v>
      </c>
      <c r="AK4">
        <f>G4*MAX(0, SUM(AB4:AB4, AE4:AF4))</f>
        <v>0.47606086207344395</v>
      </c>
      <c r="AL4">
        <f t="shared" si="6"/>
        <v>-90.275051867186178</v>
      </c>
      <c r="AN4">
        <f t="shared" si="7"/>
        <v>0</v>
      </c>
      <c r="AO4">
        <f t="shared" si="7"/>
        <v>0</v>
      </c>
      <c r="AP4">
        <f t="shared" si="7"/>
        <v>0</v>
      </c>
      <c r="AQ4">
        <f t="shared" si="7"/>
        <v>-78.037707310063269</v>
      </c>
      <c r="AR4">
        <f t="shared" si="7"/>
        <v>-78.037707310063269</v>
      </c>
      <c r="AS4">
        <f t="shared" si="7"/>
        <v>-5.5597995612079423</v>
      </c>
      <c r="AT4">
        <f t="shared" si="7"/>
        <v>0.43853458091535519</v>
      </c>
      <c r="AU4">
        <f t="shared" si="7"/>
        <v>-83.158972290355848</v>
      </c>
      <c r="AW4">
        <v>1</v>
      </c>
      <c r="AX4">
        <f>(R4*SUMPRODUCT(K5:$K$23, X5:$X$23)-$AZ$3*SUMPRODUCT(K4:$K$22, W5:$W$23))/Z4</f>
        <v>6.8008694581920555</v>
      </c>
    </row>
    <row r="5" spans="1:52" x14ac:dyDescent="0.25">
      <c r="B5" s="2">
        <v>0.8</v>
      </c>
      <c r="C5" s="2"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8"/>
        <v>8.5572000000000009E-2</v>
      </c>
      <c r="I5" s="5">
        <f t="shared" si="9"/>
        <v>1.085572</v>
      </c>
      <c r="J5">
        <f t="shared" si="10"/>
        <v>0.92117335377109955</v>
      </c>
      <c r="K5">
        <f t="shared" ref="K5:K23" si="20">K4*J5</f>
        <v>0.84856034769789535</v>
      </c>
      <c r="L5" s="2">
        <v>2</v>
      </c>
      <c r="M5" s="6">
        <v>1.701527E-3</v>
      </c>
      <c r="O5">
        <f t="shared" ref="O5:O23" si="21">$C$3</f>
        <v>125.91576533281616</v>
      </c>
      <c r="P5">
        <f t="shared" ref="P5:P23" si="22">O5*$C$5</f>
        <v>6.2957882666408089</v>
      </c>
      <c r="Q5" s="4">
        <f t="shared" ref="Q5:Q23" si="23">$C$8</f>
        <v>25</v>
      </c>
      <c r="R5">
        <f t="shared" si="0"/>
        <v>50000</v>
      </c>
      <c r="S5">
        <f t="shared" si="11"/>
        <v>12.836432187451683</v>
      </c>
      <c r="U5">
        <f t="shared" si="12"/>
        <v>1.701527E-3</v>
      </c>
      <c r="V5">
        <f t="shared" si="13"/>
        <v>0.01</v>
      </c>
      <c r="W5">
        <f t="shared" si="14"/>
        <v>0.98830568900000004</v>
      </c>
      <c r="X5">
        <f t="shared" si="15"/>
        <v>1.681628814087103E-3</v>
      </c>
      <c r="Y5">
        <f t="shared" si="16"/>
        <v>9.8830568900000002E-3</v>
      </c>
      <c r="Z5">
        <f t="shared" si="17"/>
        <v>0.97674100329591296</v>
      </c>
      <c r="AB5">
        <f t="shared" si="18"/>
        <v>12.836432187451683</v>
      </c>
      <c r="AC5">
        <f t="shared" si="19"/>
        <v>18.135365028092203</v>
      </c>
      <c r="AE5">
        <f t="shared" si="1"/>
        <v>122.9870909619476</v>
      </c>
      <c r="AF5">
        <f t="shared" si="2"/>
        <v>-6.1493545480973806</v>
      </c>
      <c r="AG5">
        <f t="shared" si="2"/>
        <v>-24.418525082397824</v>
      </c>
      <c r="AH5">
        <f t="shared" si="3"/>
        <v>-84.081440704355145</v>
      </c>
      <c r="AI5">
        <f t="shared" si="4"/>
        <v>8.3377706270972567</v>
      </c>
      <c r="AJ5">
        <f t="shared" si="5"/>
        <v>-5.2989328406405196</v>
      </c>
      <c r="AK5">
        <f t="shared" ref="AK5:AK23" si="24">G5*SUM(AB5:AB5, AE5:AF5)</f>
        <v>9.0771918020911322</v>
      </c>
      <c r="AL5">
        <f t="shared" si="6"/>
        <v>12.116029588547869</v>
      </c>
      <c r="AN5">
        <f t="shared" si="7"/>
        <v>104.36196866902294</v>
      </c>
      <c r="AO5">
        <f t="shared" si="7"/>
        <v>-5.2180984334511473</v>
      </c>
      <c r="AP5">
        <f t="shared" si="7"/>
        <v>-20.720592134189275</v>
      </c>
      <c r="AQ5">
        <f t="shared" si="7"/>
        <v>-71.348176559027578</v>
      </c>
      <c r="AR5">
        <f t="shared" si="7"/>
        <v>7.0751015423549468</v>
      </c>
      <c r="AS5">
        <f t="shared" si="7"/>
        <v>-4.4964642936817159</v>
      </c>
      <c r="AT5">
        <f t="shared" si="7"/>
        <v>7.702545031702936</v>
      </c>
      <c r="AU5">
        <f t="shared" si="7"/>
        <v>10.281182280376168</v>
      </c>
      <c r="AW5">
        <v>2</v>
      </c>
      <c r="AX5">
        <f>(R5*SUMPRODUCT(K6:$K$23, X6:$X$23)-$AZ$3*SUMPRODUCT(K5:$K$22, W6:$W$23))/Z5</f>
        <v>12.836432187451683</v>
      </c>
    </row>
    <row r="6" spans="1:52" x14ac:dyDescent="0.25">
      <c r="A6" t="s">
        <v>16</v>
      </c>
      <c r="C6" s="2"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8"/>
        <v>8.5572000000000009E-2</v>
      </c>
      <c r="I6" s="5">
        <f t="shared" si="9"/>
        <v>1.085572</v>
      </c>
      <c r="J6">
        <f t="shared" si="10"/>
        <v>0.92117335377109955</v>
      </c>
      <c r="K6">
        <f t="shared" si="20"/>
        <v>0.78167118136604063</v>
      </c>
      <c r="L6" s="2">
        <v>3</v>
      </c>
      <c r="M6" s="6">
        <v>1.710095E-3</v>
      </c>
      <c r="O6">
        <f t="shared" si="21"/>
        <v>125.91576533281616</v>
      </c>
      <c r="P6">
        <f t="shared" si="22"/>
        <v>6.2957882666408089</v>
      </c>
      <c r="Q6" s="4">
        <f t="shared" si="23"/>
        <v>25</v>
      </c>
      <c r="R6">
        <f t="shared" si="0"/>
        <v>50000</v>
      </c>
      <c r="S6">
        <f t="shared" si="11"/>
        <v>18.135365028092203</v>
      </c>
      <c r="U6">
        <f t="shared" si="12"/>
        <v>1.710095E-3</v>
      </c>
      <c r="V6">
        <f t="shared" si="13"/>
        <v>0.01</v>
      </c>
      <c r="W6">
        <f t="shared" si="14"/>
        <v>0.97674100329591296</v>
      </c>
      <c r="X6">
        <f t="shared" si="15"/>
        <v>1.6703199060313244E-3</v>
      </c>
      <c r="Y6">
        <f t="shared" si="16"/>
        <v>9.7674100329591292E-3</v>
      </c>
      <c r="Z6">
        <f t="shared" si="17"/>
        <v>0.96530327335692256</v>
      </c>
      <c r="AB6">
        <f t="shared" si="18"/>
        <v>18.135365028092203</v>
      </c>
      <c r="AC6">
        <f t="shared" si="19"/>
        <v>22.74657215092849</v>
      </c>
      <c r="AE6">
        <f t="shared" si="1"/>
        <v>121.54690044300956</v>
      </c>
      <c r="AF6">
        <f t="shared" si="2"/>
        <v>-6.0773450221504781</v>
      </c>
      <c r="AG6">
        <f t="shared" si="2"/>
        <v>-24.132581833923066</v>
      </c>
      <c r="AH6">
        <f t="shared" si="3"/>
        <v>-83.515995301566221</v>
      </c>
      <c r="AI6">
        <f t="shared" si="4"/>
        <v>7.8209782853697902</v>
      </c>
      <c r="AJ6">
        <f t="shared" si="5"/>
        <v>-4.6112071228362872</v>
      </c>
      <c r="AK6">
        <f t="shared" si="24"/>
        <v>9.3523444314265927</v>
      </c>
      <c r="AL6">
        <f t="shared" si="6"/>
        <v>12.562115593960096</v>
      </c>
      <c r="AN6">
        <f t="shared" si="7"/>
        <v>95.009709260667819</v>
      </c>
      <c r="AO6">
        <f t="shared" si="7"/>
        <v>-4.7504854630333906</v>
      </c>
      <c r="AP6">
        <f t="shared" si="7"/>
        <v>-18.863743751535296</v>
      </c>
      <c r="AQ6">
        <f t="shared" si="7"/>
        <v>-65.282046710335962</v>
      </c>
      <c r="AR6">
        <f t="shared" si="7"/>
        <v>6.1134333357631547</v>
      </c>
      <c r="AS6">
        <f t="shared" si="7"/>
        <v>-3.6044477192309419</v>
      </c>
      <c r="AT6">
        <f t="shared" si="7"/>
        <v>7.310458120255336</v>
      </c>
      <c r="AU6">
        <f t="shared" si="7"/>
        <v>9.8194437367875498</v>
      </c>
      <c r="AW6">
        <v>3</v>
      </c>
      <c r="AX6">
        <f>(R6*SUMPRODUCT(K7:$K$23, X7:$X$23)-$AZ$3*SUMPRODUCT(K6:$K$22, W7:$W$23))/Z6</f>
        <v>18.135365028092203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8"/>
        <v>8.5572000000000009E-2</v>
      </c>
      <c r="I7" s="5">
        <f t="shared" si="9"/>
        <v>1.085572</v>
      </c>
      <c r="J7">
        <f t="shared" si="10"/>
        <v>0.92117335377109955</v>
      </c>
      <c r="K7">
        <f t="shared" si="20"/>
        <v>0.72005466368517301</v>
      </c>
      <c r="L7" s="2">
        <v>4</v>
      </c>
      <c r="M7" s="6">
        <v>1.7195660000000001E-3</v>
      </c>
      <c r="O7">
        <f t="shared" si="21"/>
        <v>125.91576533281616</v>
      </c>
      <c r="P7">
        <f t="shared" si="22"/>
        <v>6.2957882666408089</v>
      </c>
      <c r="Q7" s="4">
        <f t="shared" si="23"/>
        <v>25</v>
      </c>
      <c r="R7">
        <f t="shared" si="0"/>
        <v>50000</v>
      </c>
      <c r="S7">
        <f t="shared" si="11"/>
        <v>22.74657215092849</v>
      </c>
      <c r="U7">
        <f t="shared" si="12"/>
        <v>1.7195660000000001E-3</v>
      </c>
      <c r="V7">
        <f t="shared" si="13"/>
        <v>0.01</v>
      </c>
      <c r="W7">
        <f t="shared" si="14"/>
        <v>0.96530327335692256</v>
      </c>
      <c r="X7">
        <f t="shared" si="15"/>
        <v>1.6599026885532699E-3</v>
      </c>
      <c r="Y7">
        <f t="shared" si="16"/>
        <v>9.6530327335692251E-3</v>
      </c>
      <c r="Z7">
        <f t="shared" si="17"/>
        <v>0.95399033793480004</v>
      </c>
      <c r="AB7">
        <f t="shared" si="18"/>
        <v>22.74657215092849</v>
      </c>
      <c r="AC7">
        <f t="shared" si="19"/>
        <v>26.672742706588256</v>
      </c>
      <c r="AE7">
        <f t="shared" si="1"/>
        <v>120.12242352117227</v>
      </c>
      <c r="AF7">
        <f t="shared" si="2"/>
        <v>-6.0061211760586142</v>
      </c>
      <c r="AG7">
        <f t="shared" si="2"/>
        <v>-23.84975844837</v>
      </c>
      <c r="AH7">
        <f t="shared" si="3"/>
        <v>-82.995134427663501</v>
      </c>
      <c r="AI7">
        <f t="shared" si="4"/>
        <v>7.2714094690801545</v>
      </c>
      <c r="AJ7">
        <f t="shared" si="5"/>
        <v>-3.9261705556597661</v>
      </c>
      <c r="AK7">
        <f t="shared" si="24"/>
        <v>9.5804012147229507</v>
      </c>
      <c r="AL7">
        <f t="shared" si="6"/>
        <v>12.925640128143339</v>
      </c>
      <c r="AN7">
        <f t="shared" si="7"/>
        <v>86.494711269585608</v>
      </c>
      <c r="AO7">
        <f t="shared" si="7"/>
        <v>-4.3247355634792815</v>
      </c>
      <c r="AP7">
        <f t="shared" si="7"/>
        <v>-17.173129798513674</v>
      </c>
      <c r="AQ7">
        <f t="shared" si="7"/>
        <v>-59.761033607816969</v>
      </c>
      <c r="AR7">
        <f t="shared" si="7"/>
        <v>5.2358122997756933</v>
      </c>
      <c r="AS7">
        <f t="shared" si="7"/>
        <v>-2.8270574190262217</v>
      </c>
      <c r="AT7">
        <f t="shared" si="7"/>
        <v>6.8984125746363576</v>
      </c>
      <c r="AU7">
        <f t="shared" si="7"/>
        <v>9.3071674553858283</v>
      </c>
      <c r="AW7">
        <v>4</v>
      </c>
      <c r="AX7">
        <f>(R7*SUMPRODUCT(K8:$K$23, X8:$X$23)-$AZ$3*SUMPRODUCT(K7:$K$22, W8:$W$23))/Z7</f>
        <v>22.74657215092849</v>
      </c>
    </row>
    <row r="8" spans="1:52" x14ac:dyDescent="0.25">
      <c r="B8" s="4">
        <v>1522.432587</v>
      </c>
      <c r="C8" s="2"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8"/>
        <v>8.5572000000000009E-2</v>
      </c>
      <c r="I8" s="5">
        <f t="shared" si="9"/>
        <v>1.085572</v>
      </c>
      <c r="J8">
        <f t="shared" si="10"/>
        <v>0.92117335377109955</v>
      </c>
      <c r="K8">
        <f t="shared" si="20"/>
        <v>0.66329516944539202</v>
      </c>
      <c r="L8" s="2">
        <v>5</v>
      </c>
      <c r="M8" s="6">
        <v>1.7312919999999999E-3</v>
      </c>
      <c r="O8">
        <f t="shared" si="21"/>
        <v>125.91576533281616</v>
      </c>
      <c r="P8">
        <f t="shared" si="22"/>
        <v>6.2957882666408089</v>
      </c>
      <c r="Q8" s="4">
        <f t="shared" si="23"/>
        <v>25</v>
      </c>
      <c r="R8">
        <f t="shared" si="0"/>
        <v>50000</v>
      </c>
      <c r="S8">
        <f t="shared" si="11"/>
        <v>26.672742706588256</v>
      </c>
      <c r="U8">
        <f t="shared" si="12"/>
        <v>1.7312919999999999E-3</v>
      </c>
      <c r="V8">
        <f t="shared" si="13"/>
        <v>0.01</v>
      </c>
      <c r="W8">
        <f t="shared" si="14"/>
        <v>0.95399033793480004</v>
      </c>
      <c r="X8">
        <f t="shared" si="15"/>
        <v>1.6516358401438157E-3</v>
      </c>
      <c r="Y8">
        <f t="shared" si="16"/>
        <v>9.5399033793479998E-3</v>
      </c>
      <c r="Z8">
        <f t="shared" si="17"/>
        <v>0.94279879871530825</v>
      </c>
      <c r="AB8">
        <f t="shared" si="18"/>
        <v>26.672742706588256</v>
      </c>
      <c r="AC8">
        <f t="shared" si="19"/>
        <v>29.786258916197713</v>
      </c>
      <c r="AE8">
        <f t="shared" si="1"/>
        <v>118.71323229509774</v>
      </c>
      <c r="AF8">
        <f t="shared" si="2"/>
        <v>-5.9356616147548875</v>
      </c>
      <c r="AG8">
        <f t="shared" si="2"/>
        <v>-23.569969967882706</v>
      </c>
      <c r="AH8">
        <f t="shared" si="3"/>
        <v>-82.581792007190785</v>
      </c>
      <c r="AI8">
        <f t="shared" si="4"/>
        <v>6.6258087052693497</v>
      </c>
      <c r="AJ8">
        <f t="shared" si="5"/>
        <v>-3.1135162096094575</v>
      </c>
      <c r="AK8">
        <f t="shared" si="24"/>
        <v>9.7615219370851793</v>
      </c>
      <c r="AL8">
        <f t="shared" si="6"/>
        <v>13.273814432745072</v>
      </c>
      <c r="AN8">
        <f t="shared" si="7"/>
        <v>78.741913530587041</v>
      </c>
      <c r="AO8">
        <f t="shared" si="7"/>
        <v>-3.9370956765293523</v>
      </c>
      <c r="AP8">
        <f t="shared" si="7"/>
        <v>-15.63384722366956</v>
      </c>
      <c r="AQ8">
        <f t="shared" si="7"/>
        <v>-54.776103722513731</v>
      </c>
      <c r="AR8">
        <f t="shared" si="7"/>
        <v>4.3948669078743867</v>
      </c>
      <c r="AS8">
        <f t="shared" si="7"/>
        <v>-2.0651802618238797</v>
      </c>
      <c r="AT8">
        <f t="shared" si="7"/>
        <v>6.4747703473038252</v>
      </c>
      <c r="AU8">
        <f t="shared" si="7"/>
        <v>8.8044569933543322</v>
      </c>
      <c r="AW8">
        <v>5</v>
      </c>
      <c r="AX8">
        <f>(R8*SUMPRODUCT(K9:$K$23, X9:$X$23)-$AZ$3*SUMPRODUCT(K8:$K$22, W9:$W$23))/Z8</f>
        <v>26.672742706588256</v>
      </c>
    </row>
    <row r="9" spans="1:52" x14ac:dyDescent="0.25">
      <c r="A9" t="s">
        <v>39</v>
      </c>
      <c r="C9" s="2">
        <f>0.05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8"/>
        <v>8.5572000000000009E-2</v>
      </c>
      <c r="I9" s="5">
        <f t="shared" si="9"/>
        <v>1.085572</v>
      </c>
      <c r="J9">
        <f t="shared" si="10"/>
        <v>0.92117335377109955</v>
      </c>
      <c r="K9">
        <f t="shared" si="20"/>
        <v>0.61100983577818146</v>
      </c>
      <c r="L9" s="2">
        <v>6</v>
      </c>
      <c r="M9" s="6">
        <v>1.749783E-3</v>
      </c>
      <c r="O9">
        <f t="shared" si="21"/>
        <v>125.91576533281616</v>
      </c>
      <c r="P9">
        <f t="shared" si="22"/>
        <v>6.2957882666408089</v>
      </c>
      <c r="Q9" s="4">
        <f t="shared" si="23"/>
        <v>25</v>
      </c>
      <c r="R9">
        <f t="shared" si="0"/>
        <v>50000</v>
      </c>
      <c r="S9">
        <f t="shared" si="11"/>
        <v>29.786258916197713</v>
      </c>
      <c r="U9">
        <f t="shared" si="12"/>
        <v>1.749783E-3</v>
      </c>
      <c r="V9">
        <f t="shared" si="13"/>
        <v>0.01</v>
      </c>
      <c r="W9">
        <f t="shared" si="14"/>
        <v>0.94279879871530825</v>
      </c>
      <c r="X9">
        <f t="shared" si="15"/>
        <v>1.6496933104124681E-3</v>
      </c>
      <c r="Y9">
        <f t="shared" si="16"/>
        <v>9.427987987153082E-3</v>
      </c>
      <c r="Z9">
        <f t="shared" si="17"/>
        <v>0.93172111741774277</v>
      </c>
      <c r="AB9">
        <f t="shared" si="18"/>
        <v>29.786258916197713</v>
      </c>
      <c r="AC9">
        <f t="shared" si="19"/>
        <v>32.100626855834996</v>
      </c>
      <c r="AE9">
        <f t="shared" si="1"/>
        <v>117.31837757640176</v>
      </c>
      <c r="AF9">
        <f t="shared" si="2"/>
        <v>-5.8659188788200884</v>
      </c>
      <c r="AG9">
        <f t="shared" si="2"/>
        <v>-23.293027935443568</v>
      </c>
      <c r="AH9">
        <f t="shared" si="3"/>
        <v>-82.484665520623409</v>
      </c>
      <c r="AI9">
        <f t="shared" si="4"/>
        <v>5.6747652415146916</v>
      </c>
      <c r="AJ9">
        <f t="shared" si="5"/>
        <v>-2.3143679396372825</v>
      </c>
      <c r="AK9">
        <f t="shared" si="24"/>
        <v>9.8867102329645586</v>
      </c>
      <c r="AL9">
        <f t="shared" si="6"/>
        <v>13.247107534841968</v>
      </c>
      <c r="AN9">
        <f t="shared" si="7"/>
        <v>71.68268261671993</v>
      </c>
      <c r="AO9">
        <f t="shared" si="7"/>
        <v>-3.5841341308359964</v>
      </c>
      <c r="AP9">
        <f t="shared" si="7"/>
        <v>-14.232269173611968</v>
      </c>
      <c r="AQ9">
        <f t="shared" si="7"/>
        <v>-50.398941933974335</v>
      </c>
      <c r="AR9">
        <f t="shared" si="7"/>
        <v>3.467337378297624</v>
      </c>
      <c r="AS9">
        <f t="shared" si="7"/>
        <v>-1.4141015747280641</v>
      </c>
      <c r="AT9">
        <f t="shared" si="7"/>
        <v>6.0408771958301415</v>
      </c>
      <c r="AU9">
        <f t="shared" si="7"/>
        <v>8.0941129993997016</v>
      </c>
      <c r="AW9">
        <v>6</v>
      </c>
      <c r="AX9">
        <f>(R9*SUMPRODUCT(K10:$K$23, X10:$X$23)-$AZ$3*SUMPRODUCT(K9:$K$22, W10:$W$23))/Z9</f>
        <v>29.786258916197713</v>
      </c>
    </row>
    <row r="10" spans="1:52" x14ac:dyDescent="0.25">
      <c r="A10" t="s">
        <v>19</v>
      </c>
      <c r="C10" s="2"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8"/>
        <v>8.5572000000000009E-2</v>
      </c>
      <c r="I10" s="5">
        <f t="shared" si="9"/>
        <v>1.085572</v>
      </c>
      <c r="J10">
        <f t="shared" si="10"/>
        <v>0.92117335377109955</v>
      </c>
      <c r="K10">
        <f t="shared" si="20"/>
        <v>0.5628459796109162</v>
      </c>
      <c r="L10" s="2">
        <v>7</v>
      </c>
      <c r="M10" s="6">
        <v>1.7714300000000001E-3</v>
      </c>
      <c r="O10">
        <f t="shared" si="21"/>
        <v>125.91576533281616</v>
      </c>
      <c r="P10">
        <f t="shared" si="22"/>
        <v>6.2957882666408089</v>
      </c>
      <c r="Q10" s="4">
        <f t="shared" si="23"/>
        <v>25</v>
      </c>
      <c r="R10">
        <f t="shared" si="0"/>
        <v>50000</v>
      </c>
      <c r="S10">
        <f t="shared" si="11"/>
        <v>32.100626855834996</v>
      </c>
      <c r="U10">
        <f t="shared" si="12"/>
        <v>1.7714300000000001E-3</v>
      </c>
      <c r="V10">
        <f t="shared" si="13"/>
        <v>0.01</v>
      </c>
      <c r="W10">
        <f t="shared" si="14"/>
        <v>0.93172111741774277</v>
      </c>
      <c r="X10">
        <f t="shared" si="15"/>
        <v>1.6504787390273121E-3</v>
      </c>
      <c r="Y10">
        <f t="shared" si="16"/>
        <v>9.3172111741774283E-3</v>
      </c>
      <c r="Z10">
        <f t="shared" si="17"/>
        <v>0.92075342750453804</v>
      </c>
      <c r="AB10">
        <f t="shared" si="18"/>
        <v>32.100626855834996</v>
      </c>
      <c r="AC10">
        <f t="shared" si="19"/>
        <v>33.72094931812768</v>
      </c>
      <c r="AE10">
        <f t="shared" si="1"/>
        <v>115.93737250704757</v>
      </c>
      <c r="AF10">
        <f t="shared" si="2"/>
        <v>-5.7968686253523796</v>
      </c>
      <c r="AG10">
        <f t="shared" si="2"/>
        <v>-23.01883568761345</v>
      </c>
      <c r="AH10">
        <f t="shared" si="3"/>
        <v>-82.523936951365613</v>
      </c>
      <c r="AI10">
        <f t="shared" si="4"/>
        <v>4.5977312427161365</v>
      </c>
      <c r="AJ10">
        <f t="shared" si="5"/>
        <v>-1.620322462292684</v>
      </c>
      <c r="AK10">
        <f t="shared" si="24"/>
        <v>9.9568791516271151</v>
      </c>
      <c r="AL10">
        <f t="shared" si="6"/>
        <v>12.934287932050568</v>
      </c>
      <c r="AN10">
        <f t="shared" si="7"/>
        <v>65.254884002244893</v>
      </c>
      <c r="AO10">
        <f t="shared" si="7"/>
        <v>-3.2627442001122451</v>
      </c>
      <c r="AP10">
        <f t="shared" si="7"/>
        <v>-12.956059122097511</v>
      </c>
      <c r="AQ10">
        <f t="shared" si="7"/>
        <v>-46.448266134740862</v>
      </c>
      <c r="AR10">
        <f t="shared" si="7"/>
        <v>2.5878145452942789</v>
      </c>
      <c r="AS10">
        <f t="shared" si="7"/>
        <v>-0.91199198357469757</v>
      </c>
      <c r="AT10">
        <f t="shared" si="7"/>
        <v>5.6041893999650716</v>
      </c>
      <c r="AU10">
        <f t="shared" si="7"/>
        <v>7.2800119616846537</v>
      </c>
      <c r="AW10">
        <v>7</v>
      </c>
      <c r="AX10">
        <f>(R10*SUMPRODUCT(K11:$K$23, X11:$X$23)-$AZ$3*SUMPRODUCT(K10:$K$22, W11:$W$23))/Z10</f>
        <v>32.100626855834996</v>
      </c>
    </row>
    <row r="11" spans="1:52" x14ac:dyDescent="0.25">
      <c r="A11" t="s">
        <v>33</v>
      </c>
      <c r="C11" s="7">
        <f>AU25</f>
        <v>-1509.4700851347216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8"/>
        <v>8.5572000000000009E-2</v>
      </c>
      <c r="I11" s="5">
        <f t="shared" si="9"/>
        <v>1.085572</v>
      </c>
      <c r="J11">
        <f t="shared" si="10"/>
        <v>0.92117335377109955</v>
      </c>
      <c r="K11">
        <f t="shared" si="20"/>
        <v>0.51847871869476758</v>
      </c>
      <c r="L11" s="2">
        <v>8</v>
      </c>
      <c r="M11" s="6">
        <v>1.793078E-3</v>
      </c>
      <c r="O11">
        <f t="shared" si="21"/>
        <v>125.91576533281616</v>
      </c>
      <c r="P11">
        <f t="shared" si="22"/>
        <v>6.2957882666408089</v>
      </c>
      <c r="Q11" s="4">
        <f t="shared" si="23"/>
        <v>25</v>
      </c>
      <c r="R11">
        <f t="shared" si="0"/>
        <v>50000</v>
      </c>
      <c r="S11">
        <f t="shared" si="11"/>
        <v>33.72094931812768</v>
      </c>
      <c r="U11">
        <f t="shared" si="12"/>
        <v>1.793078E-3</v>
      </c>
      <c r="V11">
        <f t="shared" si="13"/>
        <v>0.01</v>
      </c>
      <c r="W11">
        <f t="shared" si="14"/>
        <v>0.92075342750453804</v>
      </c>
      <c r="X11">
        <f t="shared" si="15"/>
        <v>1.650982714282982E-3</v>
      </c>
      <c r="Y11">
        <f t="shared" si="16"/>
        <v>9.2075342750453804E-3</v>
      </c>
      <c r="Z11">
        <f t="shared" si="17"/>
        <v>0.90989491051520965</v>
      </c>
      <c r="AB11">
        <f t="shared" si="18"/>
        <v>33.72094931812768</v>
      </c>
      <c r="AC11">
        <f t="shared" si="19"/>
        <v>34.610136455550496</v>
      </c>
      <c r="AE11">
        <f t="shared" si="1"/>
        <v>114.5701140299569</v>
      </c>
      <c r="AF11">
        <f t="shared" si="2"/>
        <v>-5.7285057014978458</v>
      </c>
      <c r="AG11">
        <f t="shared" si="2"/>
        <v>-22.747372762880243</v>
      </c>
      <c r="AH11">
        <f t="shared" si="3"/>
        <v>-82.549135714149102</v>
      </c>
      <c r="AI11">
        <f t="shared" si="4"/>
        <v>3.545099851429697</v>
      </c>
      <c r="AJ11">
        <f t="shared" si="5"/>
        <v>-0.88918713742281597</v>
      </c>
      <c r="AK11">
        <f t="shared" si="24"/>
        <v>9.9793790352610721</v>
      </c>
      <c r="AL11">
        <f t="shared" si="6"/>
        <v>12.635291749267953</v>
      </c>
      <c r="AN11">
        <f t="shared" si="7"/>
        <v>59.402165922965466</v>
      </c>
      <c r="AO11">
        <f t="shared" si="7"/>
        <v>-2.9701082961482737</v>
      </c>
      <c r="AP11">
        <f t="shared" si="7"/>
        <v>-11.794028683770403</v>
      </c>
      <c r="AQ11">
        <f t="shared" si="7"/>
        <v>-42.799970114432504</v>
      </c>
      <c r="AR11">
        <f t="shared" si="7"/>
        <v>1.8380588286142803</v>
      </c>
      <c r="AS11">
        <f t="shared" si="7"/>
        <v>-0.46102460769084985</v>
      </c>
      <c r="AT11">
        <f t="shared" si="7"/>
        <v>5.1740956555715867</v>
      </c>
      <c r="AU11">
        <f t="shared" si="7"/>
        <v>6.5511298764950165</v>
      </c>
      <c r="AW11">
        <v>8</v>
      </c>
      <c r="AX11">
        <f>(R11*SUMPRODUCT(K12:$K$23, X12:$X$23)-$AZ$3*SUMPRODUCT(K11:$K$22, W12:$W$23))/Z11</f>
        <v>33.72094931812768</v>
      </c>
    </row>
    <row r="12" spans="1:52" x14ac:dyDescent="0.25">
      <c r="A12" t="s">
        <v>40</v>
      </c>
      <c r="C12"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8"/>
        <v>8.5572000000000009E-2</v>
      </c>
      <c r="I12" s="5">
        <f t="shared" si="9"/>
        <v>1.085572</v>
      </c>
      <c r="J12">
        <f t="shared" si="10"/>
        <v>0.92117335377109955</v>
      </c>
      <c r="K12">
        <f t="shared" si="20"/>
        <v>0.47760878015900154</v>
      </c>
      <c r="L12" s="2">
        <v>9</v>
      </c>
      <c r="M12" s="6">
        <v>1.8201370000000001E-3</v>
      </c>
      <c r="O12">
        <f t="shared" si="21"/>
        <v>125.91576533281616</v>
      </c>
      <c r="P12">
        <f t="shared" si="22"/>
        <v>6.2957882666408089</v>
      </c>
      <c r="Q12" s="4">
        <f t="shared" si="23"/>
        <v>25</v>
      </c>
      <c r="R12">
        <f t="shared" si="0"/>
        <v>50000</v>
      </c>
      <c r="S12">
        <f t="shared" si="11"/>
        <v>34.610136455550496</v>
      </c>
      <c r="U12">
        <f t="shared" si="12"/>
        <v>1.8201370000000001E-3</v>
      </c>
      <c r="V12">
        <f t="shared" si="13"/>
        <v>0.01</v>
      </c>
      <c r="W12">
        <f t="shared" si="14"/>
        <v>0.90989491051520965</v>
      </c>
      <c r="X12">
        <f t="shared" si="15"/>
        <v>1.6561333927404222E-3</v>
      </c>
      <c r="Y12">
        <f t="shared" si="16"/>
        <v>9.0989491051520974E-3</v>
      </c>
      <c r="Z12">
        <f t="shared" si="17"/>
        <v>0.89913982801731718</v>
      </c>
      <c r="AB12">
        <f t="shared" si="18"/>
        <v>34.610136455550496</v>
      </c>
      <c r="AC12">
        <f t="shared" si="19"/>
        <v>34.840158610766146</v>
      </c>
      <c r="AE12">
        <f t="shared" si="1"/>
        <v>113.21587958601719</v>
      </c>
      <c r="AF12">
        <f t="shared" si="2"/>
        <v>-5.6607939793008599</v>
      </c>
      <c r="AG12">
        <f t="shared" si="2"/>
        <v>-22.47849570043293</v>
      </c>
      <c r="AH12">
        <f t="shared" si="3"/>
        <v>-82.806669637021102</v>
      </c>
      <c r="AI12">
        <f t="shared" si="4"/>
        <v>2.2699202692623004</v>
      </c>
      <c r="AJ12">
        <f t="shared" si="5"/>
        <v>-0.23002215521565006</v>
      </c>
      <c r="AK12">
        <f t="shared" si="24"/>
        <v>9.9515655443586812</v>
      </c>
      <c r="AL12">
        <f t="shared" si="6"/>
        <v>11.991463658405332</v>
      </c>
      <c r="AN12">
        <f t="shared" si="7"/>
        <v>54.072898143706077</v>
      </c>
      <c r="AO12">
        <f t="shared" si="7"/>
        <v>-2.7036449071853039</v>
      </c>
      <c r="AP12">
        <f t="shared" si="7"/>
        <v>-10.735926911293133</v>
      </c>
      <c r="AQ12">
        <f t="shared" si="7"/>
        <v>-39.549192474367082</v>
      </c>
      <c r="AR12">
        <f t="shared" si="7"/>
        <v>1.0841338508605596</v>
      </c>
      <c r="AS12">
        <f t="shared" si="7"/>
        <v>-0.10986060096209115</v>
      </c>
      <c r="AT12">
        <f t="shared" si="7"/>
        <v>4.7529550803134999</v>
      </c>
      <c r="AU12">
        <f t="shared" si="7"/>
        <v>5.7272283302119682</v>
      </c>
      <c r="AW12">
        <v>9</v>
      </c>
      <c r="AX12">
        <f>(R12*SUMPRODUCT(K13:$K$23, X13:$X$23)-$AZ$3*SUMPRODUCT(K12:$K$22, W13:$W$23))/Z12</f>
        <v>34.610136455550496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8"/>
        <v>8.5572000000000009E-2</v>
      </c>
      <c r="I13" s="5">
        <f t="shared" si="9"/>
        <v>1.085572</v>
      </c>
      <c r="J13">
        <f t="shared" si="10"/>
        <v>0.92117335377109955</v>
      </c>
      <c r="K13">
        <f t="shared" si="20"/>
        <v>0.43996048180959124</v>
      </c>
      <c r="L13" s="2">
        <v>10</v>
      </c>
      <c r="M13" s="6">
        <v>1.84855E-3</v>
      </c>
      <c r="O13">
        <f t="shared" si="21"/>
        <v>125.91576533281616</v>
      </c>
      <c r="P13">
        <f t="shared" si="22"/>
        <v>6.2957882666408089</v>
      </c>
      <c r="Q13" s="4">
        <f t="shared" si="23"/>
        <v>25</v>
      </c>
      <c r="R13">
        <f t="shared" si="0"/>
        <v>50000</v>
      </c>
      <c r="S13">
        <f t="shared" si="11"/>
        <v>34.840158610766146</v>
      </c>
      <c r="U13">
        <f t="shared" si="12"/>
        <v>1.84855E-3</v>
      </c>
      <c r="V13">
        <f t="shared" si="13"/>
        <v>0.01</v>
      </c>
      <c r="W13">
        <f t="shared" si="14"/>
        <v>0.89913982801731718</v>
      </c>
      <c r="X13">
        <f t="shared" si="15"/>
        <v>1.6621049290814116E-3</v>
      </c>
      <c r="Y13">
        <f t="shared" si="16"/>
        <v>8.9913982801731723E-3</v>
      </c>
      <c r="Z13">
        <f t="shared" si="17"/>
        <v>0.88848632480806267</v>
      </c>
      <c r="AB13">
        <f t="shared" si="18"/>
        <v>34.840158610766146</v>
      </c>
      <c r="AC13">
        <f t="shared" si="19"/>
        <v>34.413535856281726</v>
      </c>
      <c r="AE13">
        <f t="shared" si="1"/>
        <v>111.8744355759483</v>
      </c>
      <c r="AF13">
        <f t="shared" si="2"/>
        <v>-5.5937217787974154</v>
      </c>
      <c r="AG13">
        <f t="shared" si="2"/>
        <v>-22.212158120201568</v>
      </c>
      <c r="AH13">
        <f t="shared" si="3"/>
        <v>-83.105246454070581</v>
      </c>
      <c r="AI13">
        <f t="shared" si="4"/>
        <v>0.96330922287873477</v>
      </c>
      <c r="AJ13">
        <f t="shared" si="5"/>
        <v>0.42662275448441989</v>
      </c>
      <c r="AK13">
        <f t="shared" si="24"/>
        <v>9.8784610685541931</v>
      </c>
      <c r="AL13">
        <f t="shared" si="6"/>
        <v>11.268393045917348</v>
      </c>
      <c r="AN13">
        <f t="shared" si="7"/>
        <v>49.220330578170291</v>
      </c>
      <c r="AO13">
        <f t="shared" si="7"/>
        <v>-2.4610165289085146</v>
      </c>
      <c r="AP13">
        <f t="shared" si="7"/>
        <v>-9.7724717885947072</v>
      </c>
      <c r="AQ13">
        <f t="shared" si="7"/>
        <v>-36.563024270837715</v>
      </c>
      <c r="AR13">
        <f t="shared" si="7"/>
        <v>0.42381798982935104</v>
      </c>
      <c r="AS13">
        <f t="shared" si="7"/>
        <v>0.18769715261390033</v>
      </c>
      <c r="AT13">
        <f t="shared" si="7"/>
        <v>4.3461324912583921</v>
      </c>
      <c r="AU13">
        <f t="shared" si="7"/>
        <v>4.9576476337016437</v>
      </c>
      <c r="AW13">
        <v>10</v>
      </c>
      <c r="AX13">
        <f>(R13*SUMPRODUCT(K14:$K$23, X14:$X$23)-$AZ$3*SUMPRODUCT(K13:$K$22, W14:$W$23))/Z13</f>
        <v>34.840158610766146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8"/>
        <v>8.5572000000000009E-2</v>
      </c>
      <c r="I14" s="5">
        <f t="shared" si="9"/>
        <v>1.085572</v>
      </c>
      <c r="J14">
        <f t="shared" si="10"/>
        <v>0.92117335377109955</v>
      </c>
      <c r="K14">
        <f t="shared" si="20"/>
        <v>0.40527987255529002</v>
      </c>
      <c r="L14" s="2">
        <v>11</v>
      </c>
      <c r="M14" s="6">
        <v>1.8814719999999999E-3</v>
      </c>
      <c r="O14">
        <f t="shared" si="21"/>
        <v>125.91576533281616</v>
      </c>
      <c r="P14">
        <f t="shared" si="22"/>
        <v>6.2957882666408089</v>
      </c>
      <c r="Q14" s="4">
        <f t="shared" si="23"/>
        <v>25</v>
      </c>
      <c r="R14">
        <f t="shared" si="0"/>
        <v>50000</v>
      </c>
      <c r="S14">
        <f t="shared" si="11"/>
        <v>34.413535856281726</v>
      </c>
      <c r="U14">
        <f t="shared" si="12"/>
        <v>1.8814719999999999E-3</v>
      </c>
      <c r="V14">
        <f t="shared" si="13"/>
        <v>0.01</v>
      </c>
      <c r="W14">
        <f t="shared" si="14"/>
        <v>0.88848632480806267</v>
      </c>
      <c r="X14">
        <f t="shared" si="15"/>
        <v>1.6716621425092752E-3</v>
      </c>
      <c r="Y14">
        <f t="shared" si="16"/>
        <v>8.884863248080627E-3</v>
      </c>
      <c r="Z14">
        <f t="shared" si="17"/>
        <v>0.87792979941747284</v>
      </c>
      <c r="AB14">
        <f t="shared" si="18"/>
        <v>34.413535856281726</v>
      </c>
      <c r="AC14">
        <f t="shared" si="19"/>
        <v>33.189475444170959</v>
      </c>
      <c r="AE14">
        <f t="shared" si="1"/>
        <v>110.54520260213688</v>
      </c>
      <c r="AF14">
        <f t="shared" si="2"/>
        <v>-5.5272601301068445</v>
      </c>
      <c r="AG14">
        <f t="shared" si="2"/>
        <v>-21.948244985436823</v>
      </c>
      <c r="AH14">
        <f t="shared" si="3"/>
        <v>-83.583107125463755</v>
      </c>
      <c r="AI14">
        <f t="shared" si="4"/>
        <v>-0.51340963887054158</v>
      </c>
      <c r="AJ14">
        <f t="shared" si="5"/>
        <v>1.2240604121107665</v>
      </c>
      <c r="AK14">
        <f t="shared" si="24"/>
        <v>9.7602034829818258</v>
      </c>
      <c r="AL14">
        <f t="shared" si="6"/>
        <v>10.470854256222051</v>
      </c>
      <c r="AN14">
        <f t="shared" si="7"/>
        <v>44.801745622192747</v>
      </c>
      <c r="AO14">
        <f t="shared" si="7"/>
        <v>-2.2400872811096377</v>
      </c>
      <c r="AP14">
        <f t="shared" si="7"/>
        <v>-8.8951819305101196</v>
      </c>
      <c r="AQ14">
        <f t="shared" si="7"/>
        <v>-33.874551003583107</v>
      </c>
      <c r="AR14">
        <f t="shared" si="7"/>
        <v>-0.20807459301011058</v>
      </c>
      <c r="AS14">
        <f t="shared" si="7"/>
        <v>0.49608704782022722</v>
      </c>
      <c r="AT14">
        <f t="shared" si="7"/>
        <v>3.955614023696572</v>
      </c>
      <c r="AU14">
        <f t="shared" si="7"/>
        <v>4.2436264785066884</v>
      </c>
      <c r="AW14">
        <v>11</v>
      </c>
      <c r="AX14">
        <f>(R14*SUMPRODUCT(K15:$K$23, X15:$X$23)-$AZ$3*SUMPRODUCT(K14:$K$22, W15:$W$23))/Z14</f>
        <v>34.413535856281726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8"/>
        <v>8.5572000000000009E-2</v>
      </c>
      <c r="I15" s="5">
        <f t="shared" si="9"/>
        <v>1.085572</v>
      </c>
      <c r="J15">
        <f t="shared" si="10"/>
        <v>0.92117335377109955</v>
      </c>
      <c r="K15">
        <f t="shared" si="20"/>
        <v>0.37333301941768032</v>
      </c>
      <c r="L15" s="2">
        <v>12</v>
      </c>
      <c r="M15" s="6">
        <v>1.927022E-3</v>
      </c>
      <c r="O15">
        <f t="shared" si="21"/>
        <v>125.91576533281616</v>
      </c>
      <c r="P15">
        <f t="shared" si="22"/>
        <v>6.2957882666408089</v>
      </c>
      <c r="Q15" s="4">
        <f t="shared" si="23"/>
        <v>25</v>
      </c>
      <c r="R15">
        <f t="shared" si="0"/>
        <v>50000</v>
      </c>
      <c r="S15">
        <f t="shared" si="11"/>
        <v>33.189475444170959</v>
      </c>
      <c r="U15">
        <f t="shared" si="12"/>
        <v>1.927022E-3</v>
      </c>
      <c r="V15">
        <f t="shared" si="13"/>
        <v>0.01</v>
      </c>
      <c r="W15">
        <f t="shared" si="14"/>
        <v>0.87792979941747284</v>
      </c>
      <c r="X15">
        <f t="shared" si="15"/>
        <v>1.6917900379330574E-3</v>
      </c>
      <c r="Y15">
        <f t="shared" si="16"/>
        <v>8.7792979941747288E-3</v>
      </c>
      <c r="Z15">
        <f t="shared" si="17"/>
        <v>0.86745871138536501</v>
      </c>
      <c r="AB15">
        <f t="shared" si="18"/>
        <v>33.189475444170959</v>
      </c>
      <c r="AC15">
        <f t="shared" si="19"/>
        <v>31.163244501595855</v>
      </c>
      <c r="AE15">
        <f t="shared" si="1"/>
        <v>109.22672753870673</v>
      </c>
      <c r="AF15">
        <f t="shared" si="2"/>
        <v>-5.4613363769353374</v>
      </c>
      <c r="AG15">
        <f t="shared" si="2"/>
        <v>-21.686467784634125</v>
      </c>
      <c r="AH15">
        <f t="shared" si="3"/>
        <v>-84.589501896652877</v>
      </c>
      <c r="AI15">
        <f t="shared" si="4"/>
        <v>-2.5105785195156045</v>
      </c>
      <c r="AJ15">
        <f t="shared" si="5"/>
        <v>2.0262309425751042</v>
      </c>
      <c r="AK15">
        <f t="shared" si="24"/>
        <v>9.5868406624159643</v>
      </c>
      <c r="AL15">
        <f t="shared" si="6"/>
        <v>9.102493085475464</v>
      </c>
      <c r="AN15">
        <f t="shared" si="7"/>
        <v>40.777943993137676</v>
      </c>
      <c r="AO15">
        <f t="shared" si="7"/>
        <v>-2.0388971996568843</v>
      </c>
      <c r="AP15">
        <f t="shared" si="7"/>
        <v>-8.0962744985417103</v>
      </c>
      <c r="AQ15">
        <f t="shared" si="7"/>
        <v>-31.580054154115015</v>
      </c>
      <c r="AR15">
        <f t="shared" si="7"/>
        <v>-0.93728185917593032</v>
      </c>
      <c r="AS15">
        <f t="shared" si="7"/>
        <v>0.75645891582909608</v>
      </c>
      <c r="AT15">
        <f t="shared" si="7"/>
        <v>3.5790841711759467</v>
      </c>
      <c r="AU15">
        <f t="shared" si="7"/>
        <v>3.3982612278291122</v>
      </c>
      <c r="AW15">
        <v>12</v>
      </c>
      <c r="AX15">
        <f>(R15*SUMPRODUCT(K16:$K$23, X16:$X$23)-$AZ$3*SUMPRODUCT(K15:$K$22, W16:$W$23))/Z15</f>
        <v>33.189475444170959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8"/>
        <v>8.5572000000000009E-2</v>
      </c>
      <c r="I16" s="5">
        <f t="shared" si="9"/>
        <v>1.085572</v>
      </c>
      <c r="J16">
        <f t="shared" si="10"/>
        <v>0.92117335377109955</v>
      </c>
      <c r="K16">
        <f t="shared" si="20"/>
        <v>0.34390442957047562</v>
      </c>
      <c r="L16" s="2">
        <v>13</v>
      </c>
      <c r="M16" s="6">
        <v>1.979789E-3</v>
      </c>
      <c r="O16">
        <f t="shared" si="21"/>
        <v>125.91576533281616</v>
      </c>
      <c r="P16">
        <f t="shared" si="22"/>
        <v>6.2957882666408089</v>
      </c>
      <c r="Q16" s="4">
        <f t="shared" si="23"/>
        <v>25</v>
      </c>
      <c r="R16">
        <f t="shared" si="0"/>
        <v>50000</v>
      </c>
      <c r="S16">
        <f t="shared" si="11"/>
        <v>31.163244501595855</v>
      </c>
      <c r="U16">
        <f t="shared" si="12"/>
        <v>1.979789E-3</v>
      </c>
      <c r="V16">
        <f t="shared" si="13"/>
        <v>0.01</v>
      </c>
      <c r="W16">
        <f t="shared" si="14"/>
        <v>0.86745871138536501</v>
      </c>
      <c r="X16">
        <f t="shared" si="15"/>
        <v>1.7173852147549205E-3</v>
      </c>
      <c r="Y16">
        <f t="shared" si="16"/>
        <v>8.6745871138536497E-3</v>
      </c>
      <c r="Z16">
        <f t="shared" si="17"/>
        <v>0.85706673905675645</v>
      </c>
      <c r="AB16">
        <f t="shared" si="18"/>
        <v>31.163244501595855</v>
      </c>
      <c r="AC16">
        <f t="shared" si="19"/>
        <v>28.445036555314349</v>
      </c>
      <c r="AE16">
        <f t="shared" si="1"/>
        <v>107.91821438963254</v>
      </c>
      <c r="AF16">
        <f t="shared" si="2"/>
        <v>-5.3959107194816269</v>
      </c>
      <c r="AG16">
        <f t="shared" si="2"/>
        <v>-21.426668476418911</v>
      </c>
      <c r="AH16">
        <f t="shared" si="3"/>
        <v>-85.869260737746032</v>
      </c>
      <c r="AI16">
        <f t="shared" si="4"/>
        <v>-4.7736255440140383</v>
      </c>
      <c r="AJ16">
        <f t="shared" si="5"/>
        <v>2.7182079462815061</v>
      </c>
      <c r="AK16">
        <f t="shared" si="24"/>
        <v>9.357988372022275</v>
      </c>
      <c r="AL16">
        <f t="shared" si="6"/>
        <v>7.3025707742897428</v>
      </c>
      <c r="AN16">
        <f t="shared" si="7"/>
        <v>37.113551959930874</v>
      </c>
      <c r="AO16">
        <f t="shared" si="7"/>
        <v>-1.8556775979965436</v>
      </c>
      <c r="AP16">
        <f t="shared" si="7"/>
        <v>-7.3687261999785374</v>
      </c>
      <c r="AQ16">
        <f t="shared" si="7"/>
        <v>-29.530819131652986</v>
      </c>
      <c r="AR16">
        <f t="shared" si="7"/>
        <v>-1.6416709696971992</v>
      </c>
      <c r="AS16">
        <f t="shared" si="7"/>
        <v>0.93480375321987541</v>
      </c>
      <c r="AT16">
        <f t="shared" si="7"/>
        <v>3.2182536530074644</v>
      </c>
      <c r="AU16">
        <f t="shared" si="7"/>
        <v>2.5113864365301404</v>
      </c>
      <c r="AW16">
        <v>13</v>
      </c>
      <c r="AX16">
        <f>(R16*SUMPRODUCT(K17:$K$23, X17:$X$23)-$AZ$3*SUMPRODUCT(K16:$K$22, W17:$W$23))/Z16</f>
        <v>31.163244501595855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8"/>
        <v>8.5572000000000009E-2</v>
      </c>
      <c r="I17" s="5">
        <f t="shared" si="9"/>
        <v>1.085572</v>
      </c>
      <c r="J17">
        <f t="shared" si="10"/>
        <v>0.92117335377109955</v>
      </c>
      <c r="K17">
        <f t="shared" si="20"/>
        <v>0.31679559676417191</v>
      </c>
      <c r="L17" s="2">
        <v>14</v>
      </c>
      <c r="M17" s="6">
        <v>2.0334569999999998E-3</v>
      </c>
      <c r="O17">
        <f t="shared" si="21"/>
        <v>125.91576533281616</v>
      </c>
      <c r="P17">
        <f t="shared" si="22"/>
        <v>6.2957882666408089</v>
      </c>
      <c r="Q17" s="4">
        <f t="shared" si="23"/>
        <v>25</v>
      </c>
      <c r="R17">
        <f t="shared" si="0"/>
        <v>50000</v>
      </c>
      <c r="S17">
        <f t="shared" si="11"/>
        <v>28.445036555314349</v>
      </c>
      <c r="U17">
        <f t="shared" si="12"/>
        <v>2.0334569999999998E-3</v>
      </c>
      <c r="V17">
        <f t="shared" si="13"/>
        <v>0.01</v>
      </c>
      <c r="W17">
        <f t="shared" si="14"/>
        <v>0.85706673905675645</v>
      </c>
      <c r="X17">
        <f t="shared" si="15"/>
        <v>1.7428083600021346E-3</v>
      </c>
      <c r="Y17">
        <f t="shared" si="16"/>
        <v>8.570667390567565E-3</v>
      </c>
      <c r="Z17">
        <f t="shared" si="17"/>
        <v>0.84675326330618672</v>
      </c>
      <c r="AB17">
        <f t="shared" si="18"/>
        <v>28.445036555314349</v>
      </c>
      <c r="AC17">
        <f t="shared" si="19"/>
        <v>25.106773296295479</v>
      </c>
      <c r="AE17">
        <f t="shared" si="1"/>
        <v>106.6195851972581</v>
      </c>
      <c r="AF17">
        <f t="shared" si="2"/>
        <v>-5.3309792598629056</v>
      </c>
      <c r="AG17">
        <f t="shared" si="2"/>
        <v>-21.168831582654668</v>
      </c>
      <c r="AH17">
        <f t="shared" si="3"/>
        <v>-87.140418000106735</v>
      </c>
      <c r="AI17">
        <f t="shared" si="4"/>
        <v>-7.0206436453661922</v>
      </c>
      <c r="AJ17">
        <f t="shared" si="5"/>
        <v>3.3382632590188699</v>
      </c>
      <c r="AK17">
        <f t="shared" si="24"/>
        <v>9.0813549744896687</v>
      </c>
      <c r="AL17">
        <f t="shared" si="6"/>
        <v>5.3989745881423463</v>
      </c>
      <c r="AN17">
        <f t="shared" si="7"/>
        <v>33.776615119313853</v>
      </c>
      <c r="AO17">
        <f t="shared" si="7"/>
        <v>-1.6888307559656925</v>
      </c>
      <c r="AP17">
        <f t="shared" si="7"/>
        <v>-6.7061926340273352</v>
      </c>
      <c r="AQ17">
        <f t="shared" si="7"/>
        <v>-27.605700722623201</v>
      </c>
      <c r="AR17">
        <f t="shared" si="7"/>
        <v>-2.2241089933023743</v>
      </c>
      <c r="AS17">
        <f t="shared" si="7"/>
        <v>1.0575471012967923</v>
      </c>
      <c r="AT17">
        <f t="shared" si="7"/>
        <v>2.8769332685707356</v>
      </c>
      <c r="AU17">
        <f t="shared" si="7"/>
        <v>1.7103713765651538</v>
      </c>
      <c r="AW17">
        <v>14</v>
      </c>
      <c r="AX17">
        <f>(R17*SUMPRODUCT(K18:$K$23, X18:$X$23)-$AZ$3*SUMPRODUCT(K17:$K$22, W18:$W$23))/Z17</f>
        <v>28.445036555314349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8"/>
        <v>8.5572000000000009E-2</v>
      </c>
      <c r="I18" s="5">
        <f t="shared" si="9"/>
        <v>1.085572</v>
      </c>
      <c r="J18">
        <f t="shared" si="10"/>
        <v>0.92117335377109955</v>
      </c>
      <c r="K18">
        <f t="shared" si="20"/>
        <v>0.29182366233116913</v>
      </c>
      <c r="L18" s="2">
        <v>15</v>
      </c>
      <c r="M18" s="6">
        <v>2.08983E-3</v>
      </c>
      <c r="O18">
        <f t="shared" si="21"/>
        <v>125.91576533281616</v>
      </c>
      <c r="P18">
        <f t="shared" si="22"/>
        <v>6.2957882666408089</v>
      </c>
      <c r="Q18" s="4">
        <f t="shared" si="23"/>
        <v>25</v>
      </c>
      <c r="R18">
        <f t="shared" si="0"/>
        <v>50000</v>
      </c>
      <c r="S18">
        <f t="shared" si="11"/>
        <v>25.106773296295479</v>
      </c>
      <c r="U18">
        <f t="shared" si="12"/>
        <v>2.08983E-3</v>
      </c>
      <c r="V18">
        <f t="shared" si="13"/>
        <v>0.01</v>
      </c>
      <c r="W18">
        <f t="shared" si="14"/>
        <v>0.84675326330618672</v>
      </c>
      <c r="X18">
        <f t="shared" si="15"/>
        <v>1.7695703722551681E-3</v>
      </c>
      <c r="Y18">
        <f t="shared" si="16"/>
        <v>8.4675326330618667E-3</v>
      </c>
      <c r="Z18">
        <f t="shared" si="17"/>
        <v>0.83651616030086973</v>
      </c>
      <c r="AB18">
        <f t="shared" si="18"/>
        <v>25.106773296295479</v>
      </c>
      <c r="AC18">
        <f t="shared" si="19"/>
        <v>21.123795030885194</v>
      </c>
      <c r="AE18">
        <f t="shared" si="1"/>
        <v>105.33057253755274</v>
      </c>
      <c r="AF18">
        <f t="shared" si="2"/>
        <v>-5.2665286268776379</v>
      </c>
      <c r="AG18">
        <f t="shared" si="2"/>
        <v>-20.912904007521742</v>
      </c>
      <c r="AH18">
        <f t="shared" si="3"/>
        <v>-88.478518612758407</v>
      </c>
      <c r="AI18">
        <f t="shared" si="4"/>
        <v>-9.3273787096050569</v>
      </c>
      <c r="AJ18">
        <f t="shared" si="5"/>
        <v>3.982978265410285</v>
      </c>
      <c r="AK18">
        <f t="shared" si="24"/>
        <v>8.7619572044879401</v>
      </c>
      <c r="AL18">
        <f t="shared" si="6"/>
        <v>3.4175567602931682</v>
      </c>
      <c r="AN18">
        <f t="shared" si="7"/>
        <v>30.737953433347506</v>
      </c>
      <c r="AO18">
        <f t="shared" si="7"/>
        <v>-1.5368976716673757</v>
      </c>
      <c r="AP18">
        <f t="shared" si="7"/>
        <v>-6.1028802374551789</v>
      </c>
      <c r="AQ18">
        <f t="shared" si="7"/>
        <v>-25.820125339211671</v>
      </c>
      <c r="AR18">
        <f t="shared" si="7"/>
        <v>-2.7219498149867221</v>
      </c>
      <c r="AS18">
        <f t="shared" si="7"/>
        <v>1.1623273043974767</v>
      </c>
      <c r="AT18">
        <f t="shared" si="7"/>
        <v>2.5569464406026432</v>
      </c>
      <c r="AU18">
        <f t="shared" si="7"/>
        <v>0.99732393001339781</v>
      </c>
      <c r="AW18">
        <v>15</v>
      </c>
      <c r="AX18">
        <f>(R18*SUMPRODUCT(K19:$K$23, X19:$X$23)-$AZ$3*SUMPRODUCT(K18:$K$22, W19:$W$23))/Z18</f>
        <v>25.106773296295479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8"/>
        <v>8.5572000000000009E-2</v>
      </c>
      <c r="I19" s="5">
        <f t="shared" si="9"/>
        <v>1.085572</v>
      </c>
      <c r="J19">
        <f t="shared" si="10"/>
        <v>0.92117335377109955</v>
      </c>
      <c r="K19">
        <f t="shared" si="20"/>
        <v>0.26882018173936795</v>
      </c>
      <c r="L19" s="2">
        <v>16</v>
      </c>
      <c r="M19" s="6">
        <v>2.1556750000000001E-3</v>
      </c>
      <c r="O19">
        <f t="shared" si="21"/>
        <v>125.91576533281616</v>
      </c>
      <c r="P19">
        <f t="shared" si="22"/>
        <v>6.2957882666408089</v>
      </c>
      <c r="Q19" s="4">
        <f t="shared" si="23"/>
        <v>25</v>
      </c>
      <c r="R19">
        <f t="shared" si="0"/>
        <v>50000</v>
      </c>
      <c r="S19">
        <f t="shared" si="11"/>
        <v>21.123795030885194</v>
      </c>
      <c r="U19">
        <f t="shared" si="12"/>
        <v>2.1556750000000001E-3</v>
      </c>
      <c r="V19">
        <f t="shared" si="13"/>
        <v>0.01</v>
      </c>
      <c r="W19">
        <f t="shared" si="14"/>
        <v>0.83651616030086973</v>
      </c>
      <c r="X19">
        <f t="shared" si="15"/>
        <v>1.8032569738565775E-3</v>
      </c>
      <c r="Y19">
        <f t="shared" si="16"/>
        <v>8.365161603008698E-3</v>
      </c>
      <c r="Z19">
        <f t="shared" si="17"/>
        <v>0.82634774172400449</v>
      </c>
      <c r="AB19">
        <f t="shared" si="18"/>
        <v>21.123795030885194</v>
      </c>
      <c r="AC19">
        <f t="shared" si="19"/>
        <v>16.617229324265502</v>
      </c>
      <c r="AE19">
        <f t="shared" si="1"/>
        <v>104.05020833022233</v>
      </c>
      <c r="AF19">
        <f t="shared" si="2"/>
        <v>-5.2025104165111173</v>
      </c>
      <c r="AG19">
        <f t="shared" si="2"/>
        <v>-20.658693543100114</v>
      </c>
      <c r="AH19">
        <f t="shared" si="3"/>
        <v>-90.162848692828874</v>
      </c>
      <c r="AI19">
        <f t="shared" si="4"/>
        <v>-11.973844322217772</v>
      </c>
      <c r="AJ19">
        <f t="shared" si="5"/>
        <v>4.5065657066196927</v>
      </c>
      <c r="AK19">
        <f t="shared" si="24"/>
        <v>8.3980045061217492</v>
      </c>
      <c r="AL19">
        <f t="shared" si="6"/>
        <v>0.93072589052366972</v>
      </c>
      <c r="AN19">
        <f t="shared" si="7"/>
        <v>27.970795913349463</v>
      </c>
      <c r="AO19">
        <f t="shared" si="7"/>
        <v>-1.3985397956674734</v>
      </c>
      <c r="AP19">
        <f t="shared" si="7"/>
        <v>-5.5534737527540798</v>
      </c>
      <c r="AQ19">
        <f t="shared" si="7"/>
        <v>-24.23759337174539</v>
      </c>
      <c r="AR19">
        <f t="shared" si="7"/>
        <v>-3.2188110068174804</v>
      </c>
      <c r="AS19">
        <f t="shared" si="7"/>
        <v>1.211455812273909</v>
      </c>
      <c r="AT19">
        <f t="shared" si="7"/>
        <v>2.2575530975836795</v>
      </c>
      <c r="AU19">
        <f t="shared" si="7"/>
        <v>0.25019790304010797</v>
      </c>
      <c r="AW19">
        <v>16</v>
      </c>
      <c r="AX19">
        <f>(R19*SUMPRODUCT(K20:$K$23, X20:$X$23)-$AZ$3*SUMPRODUCT(K19:$K$22, W20:$W$23))/Z19</f>
        <v>21.123795030885194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8"/>
        <v>8.5572000000000009E-2</v>
      </c>
      <c r="I20" s="5">
        <f t="shared" si="9"/>
        <v>1.085572</v>
      </c>
      <c r="J20">
        <f t="shared" si="10"/>
        <v>0.92117335377109955</v>
      </c>
      <c r="K20">
        <f t="shared" si="20"/>
        <v>0.24762998837421007</v>
      </c>
      <c r="L20" s="2">
        <v>17</v>
      </c>
      <c r="M20" s="6">
        <v>2.2206180000000002E-3</v>
      </c>
      <c r="O20">
        <f t="shared" si="21"/>
        <v>125.91576533281616</v>
      </c>
      <c r="P20">
        <f t="shared" si="22"/>
        <v>6.2957882666408089</v>
      </c>
      <c r="Q20" s="4">
        <f t="shared" si="23"/>
        <v>25</v>
      </c>
      <c r="R20">
        <f t="shared" si="0"/>
        <v>50000</v>
      </c>
      <c r="S20">
        <f t="shared" si="11"/>
        <v>16.617229324265502</v>
      </c>
      <c r="U20">
        <f t="shared" si="12"/>
        <v>2.2206180000000002E-3</v>
      </c>
      <c r="V20">
        <f t="shared" si="13"/>
        <v>0.01</v>
      </c>
      <c r="W20">
        <f t="shared" si="14"/>
        <v>0.82634774172400449</v>
      </c>
      <c r="X20">
        <f t="shared" si="15"/>
        <v>1.8350026695316756E-3</v>
      </c>
      <c r="Y20">
        <f t="shared" si="16"/>
        <v>8.2634774172400446E-3</v>
      </c>
      <c r="Z20">
        <f t="shared" si="17"/>
        <v>0.81624926163723277</v>
      </c>
      <c r="AB20">
        <f t="shared" si="18"/>
        <v>16.617229324265502</v>
      </c>
      <c r="AC20">
        <f t="shared" si="19"/>
        <v>11.572389288313641</v>
      </c>
      <c r="AE20">
        <f t="shared" si="1"/>
        <v>102.77865048139826</v>
      </c>
      <c r="AF20">
        <f t="shared" si="2"/>
        <v>-5.1389325240699142</v>
      </c>
      <c r="AG20">
        <f t="shared" si="2"/>
        <v>-20.406231540930818</v>
      </c>
      <c r="AH20">
        <f t="shared" si="3"/>
        <v>-91.750133476583784</v>
      </c>
      <c r="AI20">
        <f t="shared" si="4"/>
        <v>-14.516647060186258</v>
      </c>
      <c r="AJ20">
        <f t="shared" si="5"/>
        <v>5.0448400359518608</v>
      </c>
      <c r="AK20">
        <f t="shared" si="24"/>
        <v>7.9979863097115693</v>
      </c>
      <c r="AL20">
        <f t="shared" si="6"/>
        <v>-1.4738207145228284</v>
      </c>
      <c r="AN20">
        <f t="shared" si="7"/>
        <v>25.451076023825653</v>
      </c>
      <c r="AO20">
        <f t="shared" si="7"/>
        <v>-1.2725538011912829</v>
      </c>
      <c r="AP20">
        <f t="shared" si="7"/>
        <v>-5.0531948792421373</v>
      </c>
      <c r="AQ20">
        <f t="shared" si="7"/>
        <v>-22.720084486138663</v>
      </c>
      <c r="AR20">
        <f t="shared" si="7"/>
        <v>-3.5947571427464342</v>
      </c>
      <c r="AS20">
        <f t="shared" si="7"/>
        <v>1.2492536794525089</v>
      </c>
      <c r="AT20">
        <f t="shared" si="7"/>
        <v>1.9805412568909673</v>
      </c>
      <c r="AU20">
        <f t="shared" si="7"/>
        <v>-0.36496220640295796</v>
      </c>
      <c r="AW20">
        <v>17</v>
      </c>
      <c r="AX20">
        <f>(R20*SUMPRODUCT(K21:$K$23, X21:$X$23)-$AZ$3*SUMPRODUCT(K20:$K$22, W21:$W$23))/Z20</f>
        <v>16.617229324265502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8"/>
        <v>8.5572000000000009E-2</v>
      </c>
      <c r="I21" s="5">
        <f t="shared" si="9"/>
        <v>1.085572</v>
      </c>
      <c r="J21">
        <f t="shared" si="10"/>
        <v>0.92117335377109955</v>
      </c>
      <c r="K21">
        <f t="shared" si="20"/>
        <v>0.22811014688496947</v>
      </c>
      <c r="L21" s="2">
        <v>18</v>
      </c>
      <c r="M21" s="6">
        <v>2.2950319999999998E-3</v>
      </c>
      <c r="O21">
        <f t="shared" si="21"/>
        <v>125.91576533281616</v>
      </c>
      <c r="P21">
        <f t="shared" si="22"/>
        <v>6.2957882666408089</v>
      </c>
      <c r="Q21" s="4">
        <f t="shared" si="23"/>
        <v>25</v>
      </c>
      <c r="R21">
        <f t="shared" si="0"/>
        <v>50000</v>
      </c>
      <c r="S21">
        <f t="shared" si="11"/>
        <v>11.572389288313641</v>
      </c>
      <c r="U21">
        <f t="shared" si="12"/>
        <v>2.2950319999999998E-3</v>
      </c>
      <c r="V21">
        <f t="shared" si="13"/>
        <v>0.01</v>
      </c>
      <c r="W21">
        <f t="shared" si="14"/>
        <v>0.81624926163723277</v>
      </c>
      <c r="X21">
        <f t="shared" si="15"/>
        <v>1.8733181754338215E-3</v>
      </c>
      <c r="Y21">
        <f t="shared" si="16"/>
        <v>8.1624926163723285E-3</v>
      </c>
      <c r="Z21">
        <f t="shared" si="17"/>
        <v>0.80621345084542662</v>
      </c>
      <c r="AB21">
        <f t="shared" si="18"/>
        <v>11.572389288313641</v>
      </c>
      <c r="AC21">
        <f t="shared" si="19"/>
        <v>6.025299055511268</v>
      </c>
      <c r="AE21">
        <f t="shared" si="1"/>
        <v>101.51498368481266</v>
      </c>
      <c r="AF21">
        <f t="shared" si="2"/>
        <v>-5.0757491842406335</v>
      </c>
      <c r="AG21">
        <f t="shared" si="2"/>
        <v>-20.155336271135667</v>
      </c>
      <c r="AH21">
        <f t="shared" si="3"/>
        <v>-93.665908771691079</v>
      </c>
      <c r="AI21">
        <f t="shared" si="4"/>
        <v>-17.382010542254719</v>
      </c>
      <c r="AJ21">
        <f t="shared" si="5"/>
        <v>5.5470902328023728</v>
      </c>
      <c r="AK21">
        <f t="shared" si="24"/>
        <v>7.5608136652219979</v>
      </c>
      <c r="AL21">
        <f t="shared" si="6"/>
        <v>-4.2741066442303488</v>
      </c>
      <c r="AN21">
        <f t="shared" si="7"/>
        <v>23.156597839367898</v>
      </c>
      <c r="AO21">
        <f t="shared" si="7"/>
        <v>-1.1578298919683949</v>
      </c>
      <c r="AP21">
        <f t="shared" si="7"/>
        <v>-4.5976367173247095</v>
      </c>
      <c r="AQ21">
        <f t="shared" si="7"/>
        <v>-21.366144208024604</v>
      </c>
      <c r="AR21">
        <f t="shared" si="7"/>
        <v>-3.9650129779498116</v>
      </c>
      <c r="AS21">
        <f t="shared" si="7"/>
        <v>1.2653475677887287</v>
      </c>
      <c r="AT21">
        <f t="shared" si="7"/>
        <v>1.7246983157436744</v>
      </c>
      <c r="AU21">
        <f t="shared" si="7"/>
        <v>-0.97496709441740881</v>
      </c>
      <c r="AW21">
        <v>18</v>
      </c>
      <c r="AX21">
        <f>(R21*SUMPRODUCT(K22:$K$23, X22:$X$23)-$AZ$3*SUMPRODUCT(K21:$K$22, W22:$W$23))/Z21</f>
        <v>11.572389288313641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8"/>
        <v>8.5572000000000009E-2</v>
      </c>
      <c r="I22" s="5">
        <f t="shared" si="9"/>
        <v>1.085572</v>
      </c>
      <c r="J22">
        <f t="shared" si="10"/>
        <v>0.92117335377109955</v>
      </c>
      <c r="K22">
        <f t="shared" si="20"/>
        <v>0.21012898903524546</v>
      </c>
      <c r="L22" s="2">
        <v>19</v>
      </c>
      <c r="M22" s="6">
        <v>2.375308E-3</v>
      </c>
      <c r="O22">
        <f t="shared" si="21"/>
        <v>125.91576533281616</v>
      </c>
      <c r="P22">
        <f t="shared" si="22"/>
        <v>6.2957882666408089</v>
      </c>
      <c r="Q22" s="4">
        <f t="shared" si="23"/>
        <v>25</v>
      </c>
      <c r="R22">
        <f t="shared" si="0"/>
        <v>50000</v>
      </c>
      <c r="S22">
        <f t="shared" si="11"/>
        <v>6.025299055511268</v>
      </c>
      <c r="U22">
        <f t="shared" si="12"/>
        <v>2.375308E-3</v>
      </c>
      <c r="V22">
        <f t="shared" si="13"/>
        <v>0.01</v>
      </c>
      <c r="W22">
        <f t="shared" si="14"/>
        <v>0.80621345084542662</v>
      </c>
      <c r="X22">
        <f t="shared" si="15"/>
        <v>1.9150052595007486E-3</v>
      </c>
      <c r="Y22">
        <f t="shared" si="16"/>
        <v>8.0621345084542669E-3</v>
      </c>
      <c r="Z22">
        <f t="shared" si="17"/>
        <v>0.79623631107747161</v>
      </c>
      <c r="AB22">
        <f t="shared" si="18"/>
        <v>6.025299055511268</v>
      </c>
      <c r="AC22">
        <f t="shared" si="19"/>
        <v>6.1013388271475817</v>
      </c>
      <c r="AE22">
        <f t="shared" si="1"/>
        <v>100.25870449509813</v>
      </c>
      <c r="AF22">
        <f t="shared" si="2"/>
        <v>-5.0129352247549068</v>
      </c>
      <c r="AG22">
        <f t="shared" si="2"/>
        <v>-19.90590777693679</v>
      </c>
      <c r="AH22">
        <f t="shared" si="3"/>
        <v>-95.75026297503743</v>
      </c>
      <c r="AI22">
        <f t="shared" si="4"/>
        <v>-20.410401481630998</v>
      </c>
      <c r="AJ22">
        <f t="shared" si="5"/>
        <v>-7.6039771636313702E-2</v>
      </c>
      <c r="AK22">
        <f t="shared" si="24"/>
        <v>7.0889747828098146</v>
      </c>
      <c r="AL22">
        <f t="shared" si="6"/>
        <v>-13.397466470457498</v>
      </c>
      <c r="AN22">
        <f t="shared" si="7"/>
        <v>21.06726021753839</v>
      </c>
      <c r="AO22">
        <f t="shared" si="7"/>
        <v>-1.0533630108769196</v>
      </c>
      <c r="AP22">
        <f t="shared" si="7"/>
        <v>-4.1828082769965578</v>
      </c>
      <c r="AQ22">
        <f t="shared" si="7"/>
        <v>-20.119905958803511</v>
      </c>
      <c r="AR22">
        <f t="shared" si="7"/>
        <v>-4.2888170291385981</v>
      </c>
      <c r="AS22">
        <f t="shared" si="7"/>
        <v>-1.5978160340409532E-2</v>
      </c>
      <c r="AT22">
        <f t="shared" si="7"/>
        <v>1.4895991044081751</v>
      </c>
      <c r="AU22">
        <f t="shared" si="7"/>
        <v>-2.8151960850708324</v>
      </c>
      <c r="AW22">
        <v>19</v>
      </c>
      <c r="AX22">
        <f>(R22*SUMPRODUCT(K23:$K$23, X23:$X$23)-$AZ$3*SUMPRODUCT(K22:$K$22, W23:$W$23))/Z22</f>
        <v>6.025299055511268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8"/>
        <v>8.5572000000000009E-2</v>
      </c>
      <c r="I23" s="5">
        <f t="shared" si="9"/>
        <v>1.085572</v>
      </c>
      <c r="J23">
        <f t="shared" si="10"/>
        <v>0.92117335377109955</v>
      </c>
      <c r="K23">
        <f t="shared" si="20"/>
        <v>0.19356522555412767</v>
      </c>
      <c r="L23" s="2">
        <v>20</v>
      </c>
      <c r="M23" s="6">
        <v>2.4628010000000001E-3</v>
      </c>
      <c r="O23">
        <f t="shared" si="21"/>
        <v>125.91576533281616</v>
      </c>
      <c r="P23">
        <f t="shared" si="22"/>
        <v>6.2957882666408089</v>
      </c>
      <c r="Q23" s="4">
        <f t="shared" si="23"/>
        <v>25</v>
      </c>
      <c r="R23">
        <f t="shared" si="0"/>
        <v>50000</v>
      </c>
      <c r="S23">
        <f t="shared" si="11"/>
        <v>6.1013388271475817</v>
      </c>
      <c r="U23">
        <f t="shared" si="12"/>
        <v>2.4628010000000001E-3</v>
      </c>
      <c r="V23">
        <f t="shared" si="13"/>
        <v>0.01</v>
      </c>
      <c r="W23">
        <f t="shared" si="14"/>
        <v>0.79623631107747161</v>
      </c>
      <c r="X23">
        <f t="shared" si="15"/>
        <v>1.9609715831579084E-3</v>
      </c>
      <c r="Y23">
        <f t="shared" si="16"/>
        <v>7.9623631107747159E-3</v>
      </c>
      <c r="Z23">
        <f t="shared" si="17"/>
        <v>0.78631297638353903</v>
      </c>
      <c r="AB23">
        <f t="shared" si="18"/>
        <v>6.1013388271475817</v>
      </c>
      <c r="AC23">
        <f t="shared" si="19"/>
        <v>0</v>
      </c>
      <c r="AE23">
        <f t="shared" si="1"/>
        <v>99.009200212457912</v>
      </c>
      <c r="AF23">
        <f t="shared" si="2"/>
        <v>-4.9504600106228969</v>
      </c>
      <c r="AG23">
        <f t="shared" si="2"/>
        <v>-19.657824409588475</v>
      </c>
      <c r="AH23">
        <f t="shared" si="3"/>
        <v>-98.048579157895418</v>
      </c>
      <c r="AI23">
        <f t="shared" si="4"/>
        <v>-23.647663365648867</v>
      </c>
      <c r="AJ23">
        <f t="shared" si="5"/>
        <v>6.1013388271475817</v>
      </c>
      <c r="AK23">
        <f t="shared" si="24"/>
        <v>7.0112055320287832</v>
      </c>
      <c r="AL23">
        <f t="shared" si="6"/>
        <v>-10.535119006472502</v>
      </c>
      <c r="AN23">
        <f t="shared" si="7"/>
        <v>19.1647381710582</v>
      </c>
      <c r="AO23">
        <f t="shared" si="7"/>
        <v>-0.95823690855291033</v>
      </c>
      <c r="AP23">
        <f t="shared" si="7"/>
        <v>-3.8050712157454298</v>
      </c>
      <c r="AQ23">
        <f t="shared" si="7"/>
        <v>-18.978795339959767</v>
      </c>
      <c r="AR23">
        <f t="shared" si="7"/>
        <v>-4.5773652931999047</v>
      </c>
      <c r="AS23">
        <f t="shared" si="7"/>
        <v>1.1810070262589785</v>
      </c>
      <c r="AT23">
        <f t="shared" si="7"/>
        <v>1.3571255802134992</v>
      </c>
      <c r="AU23">
        <f t="shared" si="7"/>
        <v>-2.0392326867274275</v>
      </c>
      <c r="AW23">
        <v>20</v>
      </c>
      <c r="AX23">
        <f>(R23*SUMPRODUCT(K$23:$K24, X$23:$X24)-$AZ$3*SUMPRODUCT(K$22:$K23, W$23:$W24))/Z23</f>
        <v>6.1013388271475817</v>
      </c>
    </row>
    <row r="25" spans="5:50" x14ac:dyDescent="0.25">
      <c r="AN25" s="8">
        <f t="shared" ref="AN25:AU25" si="25">SUM(AN3:AN23)</f>
        <v>1094.1753076195484</v>
      </c>
      <c r="AO25" s="8">
        <f t="shared" si="25"/>
        <v>-149.14558938058954</v>
      </c>
      <c r="AP25" s="8">
        <f t="shared" si="25"/>
        <v>-1714.676095929851</v>
      </c>
      <c r="AQ25" s="8">
        <f t="shared" si="25"/>
        <v>-800.79823655396797</v>
      </c>
      <c r="AR25" s="8">
        <f t="shared" si="25"/>
        <v>-1570.4446142448605</v>
      </c>
      <c r="AS25" s="8">
        <f t="shared" si="25"/>
        <v>-18.76479027950738</v>
      </c>
      <c r="AT25" s="8">
        <f t="shared" si="25"/>
        <v>79.739319389645871</v>
      </c>
      <c r="AU25" s="9">
        <f t="shared" si="25"/>
        <v>-1509.4700851347216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95" priority="1" operator="lessThan">
      <formula>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0C66DB-A7AD-479B-9528-32CD72302E07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40" max="40" width="9.85546875" bestFit="1" customWidth="1"/>
    <col min="43" max="43" width="10.425781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206.48225026565811</v>
      </c>
      <c r="K3">
        <v>1</v>
      </c>
      <c r="L3" s="2">
        <v>0</v>
      </c>
      <c r="O3">
        <f>$C$3</f>
        <v>206.48225026565811</v>
      </c>
      <c r="P3">
        <f>O3*B5</f>
        <v>165.18580021252649</v>
      </c>
      <c r="Q3" s="4">
        <f>B8</f>
        <v>1522.432587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206.48225026565811</v>
      </c>
      <c r="AF3">
        <f t="shared" ref="AF3:AG23" si="3">-$Z3*P3</f>
        <v>-165.18580021252649</v>
      </c>
      <c r="AG3">
        <f t="shared" si="3"/>
        <v>-1522.432587</v>
      </c>
      <c r="AH3">
        <f t="shared" ref="AH3:AH23" si="4">-X3*R3</f>
        <v>0</v>
      </c>
      <c r="AI3">
        <f t="shared" ref="AI3:AI23" si="5">SUM(AE3:AH3)</f>
        <v>-1481.1361369468684</v>
      </c>
      <c r="AJ3">
        <f t="shared" ref="AJ3:AJ23" si="6">AB3-AC3</f>
        <v>0</v>
      </c>
      <c r="AL3">
        <f t="shared" ref="AL3:AL23" si="7">SUM(AI3:AK3)</f>
        <v>-1481.1361369468684</v>
      </c>
      <c r="AN3">
        <f t="shared" ref="AN3:AU23" si="8">AE3*$K3</f>
        <v>206.48225026565811</v>
      </c>
      <c r="AO3">
        <f t="shared" si="8"/>
        <v>-165.18580021252649</v>
      </c>
      <c r="AP3">
        <f t="shared" si="8"/>
        <v>-1522.432587</v>
      </c>
      <c r="AQ3">
        <f t="shared" si="8"/>
        <v>0</v>
      </c>
      <c r="AR3">
        <f t="shared" si="8"/>
        <v>-1481.1361369468684</v>
      </c>
      <c r="AS3">
        <f t="shared" si="8"/>
        <v>0</v>
      </c>
      <c r="AT3">
        <f t="shared" si="8"/>
        <v>0</v>
      </c>
      <c r="AU3">
        <f t="shared" si="8"/>
        <v>-1481.1361369468684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120.94199989721187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9">F4+$C$9</f>
        <v>8.5572000000000009E-2</v>
      </c>
      <c r="I4" s="5">
        <f t="shared" ref="I4:I23" si="10">1+H4</f>
        <v>1.085572</v>
      </c>
      <c r="J4">
        <f t="shared" ref="J4:J23" si="11">1/I4</f>
        <v>0.92117335377109955</v>
      </c>
      <c r="K4">
        <f>J4</f>
        <v>0.92117335377109955</v>
      </c>
      <c r="L4" s="2">
        <v>1</v>
      </c>
      <c r="M4" s="6">
        <f t="array" ref="M4:M23">Mortalities!B11:B30</f>
        <v>1.84855E-3</v>
      </c>
      <c r="R4">
        <f t="shared" si="0"/>
        <v>50000</v>
      </c>
      <c r="S4">
        <f t="shared" ref="S4:S23" si="12">AX4</f>
        <v>36.229516985006015</v>
      </c>
      <c r="U4">
        <f t="shared" ref="U4:U23" si="13">M4</f>
        <v>1.84855E-3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1.84855E-3</v>
      </c>
      <c r="Y4">
        <f t="shared" ref="Y4:Y23" si="17">V4*W4</f>
        <v>0.01</v>
      </c>
      <c r="Z4">
        <f t="shared" ref="Z4:Z23" si="18">MAX(0, W4-X4-Y4)</f>
        <v>0.98815145000000004</v>
      </c>
      <c r="AB4">
        <f t="shared" ref="AB4:AB23" si="19">AC3</f>
        <v>0</v>
      </c>
      <c r="AC4">
        <f t="shared" si="1"/>
        <v>35.800249741533321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-92.427499999999995</v>
      </c>
      <c r="AI4">
        <f t="shared" si="5"/>
        <v>-92.427499999999995</v>
      </c>
      <c r="AJ4">
        <f t="shared" si="6"/>
        <v>-35.800249741533321</v>
      </c>
      <c r="AK4">
        <f t="shared" ref="AK4:AK23" si="20">H4*SUM(AB4:AB4, AE4:AF4)</f>
        <v>0</v>
      </c>
      <c r="AL4">
        <f t="shared" si="7"/>
        <v>-128.22774974153333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-85.141750155678295</v>
      </c>
      <c r="AR4">
        <f t="shared" si="8"/>
        <v>-85.141750155678295</v>
      </c>
      <c r="AS4">
        <f t="shared" si="8"/>
        <v>-32.978236120251189</v>
      </c>
      <c r="AT4">
        <f t="shared" si="8"/>
        <v>0</v>
      </c>
      <c r="AU4">
        <f t="shared" si="8"/>
        <v>-118.11998627592951</v>
      </c>
      <c r="AW4">
        <v>1</v>
      </c>
      <c r="AX4">
        <f>(R4*SUMPRODUCT(K5:$K$23, X5:$X$23)-$AZ$3*SUMPRODUCT(K4:$K$22, W5:$W$23))/Z4</f>
        <v>36.229516985006015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8.5572000000000009E-2</v>
      </c>
      <c r="I5" s="5">
        <f t="shared" si="10"/>
        <v>1.085572</v>
      </c>
      <c r="J5">
        <f t="shared" si="11"/>
        <v>0.92117335377109955</v>
      </c>
      <c r="K5">
        <f t="shared" ref="K5:K23" si="21">K4*J5</f>
        <v>0.84856034769789535</v>
      </c>
      <c r="L5" s="2">
        <v>2</v>
      </c>
      <c r="M5" s="6">
        <v>1.8814719999999999E-3</v>
      </c>
      <c r="O5">
        <f t="shared" ref="O5:O23" si="22">$C$3</f>
        <v>206.48225026565811</v>
      </c>
      <c r="P5">
        <f t="shared" ref="P5:P23" si="23">O5*$C$5</f>
        <v>10.324112513282905</v>
      </c>
      <c r="Q5" s="4">
        <f t="shared" ref="Q5:Q23" si="24">$C$8</f>
        <v>25</v>
      </c>
      <c r="R5">
        <f t="shared" si="0"/>
        <v>50000</v>
      </c>
      <c r="S5">
        <f t="shared" si="12"/>
        <v>68.626319611843215</v>
      </c>
      <c r="U5">
        <f t="shared" si="13"/>
        <v>1.8814719999999999E-3</v>
      </c>
      <c r="V5">
        <f t="shared" si="14"/>
        <v>0.01</v>
      </c>
      <c r="W5">
        <f t="shared" si="15"/>
        <v>0.98815145000000004</v>
      </c>
      <c r="X5">
        <f t="shared" si="16"/>
        <v>1.8591792849343999E-3</v>
      </c>
      <c r="Y5">
        <f t="shared" si="17"/>
        <v>9.8815145000000007E-3</v>
      </c>
      <c r="Z5">
        <f t="shared" si="18"/>
        <v>0.97641075621506568</v>
      </c>
      <c r="AB5">
        <f t="shared" si="19"/>
        <v>35.800249741533321</v>
      </c>
      <c r="AC5">
        <f t="shared" si="1"/>
        <v>67.007476628456629</v>
      </c>
      <c r="AE5">
        <f t="shared" si="2"/>
        <v>201.61149012687969</v>
      </c>
      <c r="AF5">
        <f t="shared" si="3"/>
        <v>-10.080574506343984</v>
      </c>
      <c r="AG5">
        <f t="shared" si="3"/>
        <v>-24.410268905376643</v>
      </c>
      <c r="AH5">
        <f t="shared" si="4"/>
        <v>-92.958964246720001</v>
      </c>
      <c r="AI5">
        <f t="shared" si="5"/>
        <v>74.161682468439039</v>
      </c>
      <c r="AJ5">
        <f t="shared" si="6"/>
        <v>-31.207226886923308</v>
      </c>
      <c r="AK5">
        <f t="shared" si="20"/>
        <v>19.453182482362973</v>
      </c>
      <c r="AL5">
        <f t="shared" si="7"/>
        <v>62.407638063878707</v>
      </c>
      <c r="AN5">
        <f t="shared" si="8"/>
        <v>171.07951616195581</v>
      </c>
      <c r="AO5">
        <f t="shared" si="8"/>
        <v>-8.5539758080977908</v>
      </c>
      <c r="AP5">
        <f t="shared" si="8"/>
        <v>-20.713586269745527</v>
      </c>
      <c r="AQ5">
        <f t="shared" si="8"/>
        <v>-78.88129102283294</v>
      </c>
      <c r="AR5">
        <f t="shared" si="8"/>
        <v>62.930663061279539</v>
      </c>
      <c r="AS5">
        <f t="shared" si="8"/>
        <v>-26.481215297854749</v>
      </c>
      <c r="AT5">
        <f t="shared" si="8"/>
        <v>16.507199291064531</v>
      </c>
      <c r="AU5">
        <f t="shared" si="8"/>
        <v>52.956647054489324</v>
      </c>
      <c r="AW5">
        <v>2</v>
      </c>
      <c r="AX5">
        <f>(R5*SUMPRODUCT(K6:$K$23, X6:$X$23)-$AZ$3*SUMPRODUCT(K5:$K$22, W6:$W$23))/Z5</f>
        <v>68.626319611843215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8.5572000000000009E-2</v>
      </c>
      <c r="I6" s="5">
        <f t="shared" si="10"/>
        <v>1.085572</v>
      </c>
      <c r="J6">
        <f t="shared" si="11"/>
        <v>0.92117335377109955</v>
      </c>
      <c r="K6">
        <f t="shared" si="21"/>
        <v>0.78167118136604063</v>
      </c>
      <c r="L6" s="2">
        <v>3</v>
      </c>
      <c r="M6" s="6">
        <v>1.927022E-3</v>
      </c>
      <c r="O6">
        <f t="shared" si="22"/>
        <v>206.48225026565811</v>
      </c>
      <c r="P6">
        <f t="shared" si="23"/>
        <v>10.324112513282905</v>
      </c>
      <c r="Q6" s="4">
        <f t="shared" si="24"/>
        <v>25</v>
      </c>
      <c r="R6">
        <f t="shared" si="0"/>
        <v>50000</v>
      </c>
      <c r="S6">
        <f t="shared" si="12"/>
        <v>97.096094184434463</v>
      </c>
      <c r="U6">
        <f t="shared" si="13"/>
        <v>1.927022E-3</v>
      </c>
      <c r="V6">
        <f t="shared" si="14"/>
        <v>0.01</v>
      </c>
      <c r="W6">
        <f t="shared" si="15"/>
        <v>0.97641075621506568</v>
      </c>
      <c r="X6">
        <f t="shared" si="16"/>
        <v>1.8815650082630684E-3</v>
      </c>
      <c r="Y6">
        <f t="shared" si="17"/>
        <v>9.7641075621506569E-3</v>
      </c>
      <c r="Z6">
        <f t="shared" si="18"/>
        <v>0.96476508364465197</v>
      </c>
      <c r="AB6">
        <f t="shared" si="19"/>
        <v>67.007476628456629</v>
      </c>
      <c r="AC6">
        <f t="shared" si="1"/>
        <v>93.674921427414915</v>
      </c>
      <c r="AE6">
        <f t="shared" si="2"/>
        <v>199.2068654486836</v>
      </c>
      <c r="AF6">
        <f t="shared" si="3"/>
        <v>-9.9603432724341801</v>
      </c>
      <c r="AG6">
        <f t="shared" si="3"/>
        <v>-24.119127091116297</v>
      </c>
      <c r="AH6">
        <f t="shared" si="4"/>
        <v>-94.078250413153413</v>
      </c>
      <c r="AI6">
        <f t="shared" si="5"/>
        <v>71.049144671979704</v>
      </c>
      <c r="AJ6">
        <f t="shared" si="6"/>
        <v>-26.667444798958286</v>
      </c>
      <c r="AK6">
        <f t="shared" si="20"/>
        <v>21.928167185716312</v>
      </c>
      <c r="AL6">
        <f t="shared" si="7"/>
        <v>66.309867058737723</v>
      </c>
      <c r="AN6">
        <f t="shared" si="8"/>
        <v>155.71426585149842</v>
      </c>
      <c r="AO6">
        <f t="shared" si="8"/>
        <v>-7.7857132925749211</v>
      </c>
      <c r="AP6">
        <f t="shared" si="8"/>
        <v>-18.85322656683055</v>
      </c>
      <c r="AQ6">
        <f t="shared" si="8"/>
        <v>-73.538257141299823</v>
      </c>
      <c r="AR6">
        <f t="shared" si="8"/>
        <v>55.537068850793105</v>
      </c>
      <c r="AS6">
        <f t="shared" si="8"/>
        <v>-20.8451730800154</v>
      </c>
      <c r="AT6">
        <f t="shared" si="8"/>
        <v>17.140616349250916</v>
      </c>
      <c r="AU6">
        <f t="shared" si="8"/>
        <v>51.832512120028618</v>
      </c>
      <c r="AW6">
        <v>3</v>
      </c>
      <c r="AX6">
        <f>(R6*SUMPRODUCT(K7:$K$23, X7:$X$23)-$AZ$3*SUMPRODUCT(K6:$K$22, W7:$W$23))/Z6</f>
        <v>97.096094184434463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8.5572000000000009E-2</v>
      </c>
      <c r="I7" s="5">
        <f t="shared" si="10"/>
        <v>1.085572</v>
      </c>
      <c r="J7">
        <f t="shared" si="11"/>
        <v>0.92117335377109955</v>
      </c>
      <c r="K7">
        <f t="shared" si="21"/>
        <v>0.72005466368517301</v>
      </c>
      <c r="L7" s="2">
        <v>4</v>
      </c>
      <c r="M7" s="6">
        <v>1.979789E-3</v>
      </c>
      <c r="O7">
        <f t="shared" si="22"/>
        <v>206.48225026565811</v>
      </c>
      <c r="P7">
        <f t="shared" si="23"/>
        <v>10.324112513282905</v>
      </c>
      <c r="Q7" s="4">
        <f t="shared" si="24"/>
        <v>25</v>
      </c>
      <c r="R7">
        <f t="shared" si="0"/>
        <v>50000</v>
      </c>
      <c r="S7">
        <f t="shared" si="12"/>
        <v>121.81446659974185</v>
      </c>
      <c r="U7">
        <f t="shared" si="13"/>
        <v>1.979789E-3</v>
      </c>
      <c r="V7">
        <f t="shared" si="14"/>
        <v>0.01</v>
      </c>
      <c r="W7">
        <f t="shared" si="15"/>
        <v>0.96476508364465197</v>
      </c>
      <c r="X7">
        <f t="shared" si="16"/>
        <v>1.9100313001837619E-3</v>
      </c>
      <c r="Y7">
        <f t="shared" si="17"/>
        <v>9.6476508364465204E-3</v>
      </c>
      <c r="Z7">
        <f t="shared" si="18"/>
        <v>0.95320740150802175</v>
      </c>
      <c r="AB7">
        <f t="shared" si="19"/>
        <v>93.674921427414915</v>
      </c>
      <c r="AC7">
        <f t="shared" si="1"/>
        <v>116.11445117362564</v>
      </c>
      <c r="AE7">
        <f t="shared" si="2"/>
        <v>196.82040923325701</v>
      </c>
      <c r="AF7">
        <f t="shared" si="3"/>
        <v>-9.8410204616628505</v>
      </c>
      <c r="AG7">
        <f t="shared" si="3"/>
        <v>-23.830185037700545</v>
      </c>
      <c r="AH7">
        <f t="shared" si="4"/>
        <v>-95.501565009188099</v>
      </c>
      <c r="AI7">
        <f t="shared" si="5"/>
        <v>67.647638724705516</v>
      </c>
      <c r="AJ7">
        <f t="shared" si="6"/>
        <v>-22.439529746210724</v>
      </c>
      <c r="AK7">
        <f t="shared" si="20"/>
        <v>24.016150632349603</v>
      </c>
      <c r="AL7">
        <f t="shared" si="7"/>
        <v>69.224259610844399</v>
      </c>
      <c r="AN7">
        <f t="shared" si="8"/>
        <v>141.72145357683101</v>
      </c>
      <c r="AO7">
        <f t="shared" si="8"/>
        <v>-7.0860726788415498</v>
      </c>
      <c r="AP7">
        <f t="shared" si="8"/>
        <v>-17.15903587287691</v>
      </c>
      <c r="AQ7">
        <f t="shared" si="8"/>
        <v>-68.766347274098621</v>
      </c>
      <c r="AR7">
        <f t="shared" si="8"/>
        <v>48.709997751013915</v>
      </c>
      <c r="AS7">
        <f t="shared" si="8"/>
        <v>-16.157688044661199</v>
      </c>
      <c r="AT7">
        <f t="shared" si="8"/>
        <v>17.292941266588947</v>
      </c>
      <c r="AU7">
        <f t="shared" si="8"/>
        <v>49.84525097294167</v>
      </c>
      <c r="AW7">
        <v>4</v>
      </c>
      <c r="AX7">
        <f>(R7*SUMPRODUCT(K8:$K$23, X8:$X$23)-$AZ$3*SUMPRODUCT(K7:$K$22, W8:$W$23))/Z7</f>
        <v>121.81446659974185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8.5572000000000009E-2</v>
      </c>
      <c r="I8" s="5">
        <f t="shared" si="10"/>
        <v>1.085572</v>
      </c>
      <c r="J8">
        <f t="shared" si="11"/>
        <v>0.92117335377109955</v>
      </c>
      <c r="K8">
        <f t="shared" si="21"/>
        <v>0.66329516944539202</v>
      </c>
      <c r="L8" s="2">
        <v>5</v>
      </c>
      <c r="M8" s="6">
        <v>2.0334569999999998E-3</v>
      </c>
      <c r="O8">
        <f t="shared" si="22"/>
        <v>206.48225026565811</v>
      </c>
      <c r="P8">
        <f t="shared" si="23"/>
        <v>10.324112513282905</v>
      </c>
      <c r="Q8" s="4">
        <f t="shared" si="24"/>
        <v>25</v>
      </c>
      <c r="R8">
        <f t="shared" si="0"/>
        <v>50000</v>
      </c>
      <c r="S8">
        <f t="shared" si="12"/>
        <v>143.18319622731917</v>
      </c>
      <c r="U8">
        <f t="shared" si="13"/>
        <v>2.0334569999999998E-3</v>
      </c>
      <c r="V8">
        <f t="shared" si="14"/>
        <v>0.01</v>
      </c>
      <c r="W8">
        <f t="shared" si="15"/>
        <v>0.95320740150802175</v>
      </c>
      <c r="X8">
        <f t="shared" si="16"/>
        <v>1.9383062630482972E-3</v>
      </c>
      <c r="Y8">
        <f t="shared" si="17"/>
        <v>9.5320740150802181E-3</v>
      </c>
      <c r="Z8">
        <f t="shared" si="18"/>
        <v>0.94173702122989322</v>
      </c>
      <c r="AB8">
        <f t="shared" si="19"/>
        <v>116.11445117362564</v>
      </c>
      <c r="AC8">
        <f t="shared" si="1"/>
        <v>134.84091670529085</v>
      </c>
      <c r="AE8">
        <f t="shared" si="2"/>
        <v>194.45197930202619</v>
      </c>
      <c r="AF8">
        <f t="shared" si="3"/>
        <v>-9.7225989651013105</v>
      </c>
      <c r="AG8">
        <f t="shared" si="3"/>
        <v>-23.543425530747331</v>
      </c>
      <c r="AH8">
        <f t="shared" si="4"/>
        <v>-96.915313152414868</v>
      </c>
      <c r="AI8">
        <f t="shared" si="5"/>
        <v>64.270641653762695</v>
      </c>
      <c r="AJ8">
        <f t="shared" si="6"/>
        <v>-18.726465531665212</v>
      </c>
      <c r="AK8">
        <f t="shared" si="20"/>
        <v>25.743808350020831</v>
      </c>
      <c r="AL8">
        <f t="shared" si="7"/>
        <v>71.28798447211831</v>
      </c>
      <c r="AN8">
        <f t="shared" si="8"/>
        <v>128.97905856012932</v>
      </c>
      <c r="AO8">
        <f t="shared" si="8"/>
        <v>-6.4489529280064666</v>
      </c>
      <c r="AP8">
        <f t="shared" si="8"/>
        <v>-15.616240426742019</v>
      </c>
      <c r="AQ8">
        <f t="shared" si="8"/>
        <v>-64.283459059284255</v>
      </c>
      <c r="AR8">
        <f t="shared" si="8"/>
        <v>42.630406146096597</v>
      </c>
      <c r="AS8">
        <f t="shared" si="8"/>
        <v>-12.421174127939171</v>
      </c>
      <c r="AT8">
        <f t="shared" si="8"/>
        <v>17.075743721696764</v>
      </c>
      <c r="AU8">
        <f t="shared" si="8"/>
        <v>47.28497573985419</v>
      </c>
      <c r="AW8">
        <v>5</v>
      </c>
      <c r="AX8">
        <f>(R8*SUMPRODUCT(K9:$K$23, X9:$X$23)-$AZ$3*SUMPRODUCT(K8:$K$22, W9:$W$23))/Z8</f>
        <v>143.18319622731917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8.5572000000000009E-2</v>
      </c>
      <c r="I9" s="5">
        <f t="shared" si="10"/>
        <v>1.085572</v>
      </c>
      <c r="J9">
        <f t="shared" si="11"/>
        <v>0.92117335377109955</v>
      </c>
      <c r="K9">
        <f t="shared" si="21"/>
        <v>0.61100983577818146</v>
      </c>
      <c r="L9" s="2">
        <v>6</v>
      </c>
      <c r="M9" s="6">
        <v>2.08983E-3</v>
      </c>
      <c r="O9">
        <f t="shared" si="22"/>
        <v>206.48225026565811</v>
      </c>
      <c r="P9">
        <f t="shared" si="23"/>
        <v>10.324112513282905</v>
      </c>
      <c r="Q9" s="4">
        <f t="shared" si="24"/>
        <v>25</v>
      </c>
      <c r="R9">
        <f t="shared" si="0"/>
        <v>50000</v>
      </c>
      <c r="S9">
        <f t="shared" si="12"/>
        <v>161.51074372175862</v>
      </c>
      <c r="U9">
        <f t="shared" si="13"/>
        <v>2.08983E-3</v>
      </c>
      <c r="V9">
        <f t="shared" si="14"/>
        <v>0.01</v>
      </c>
      <c r="W9">
        <f t="shared" si="15"/>
        <v>0.94173702122989322</v>
      </c>
      <c r="X9">
        <f t="shared" si="16"/>
        <v>1.9680702790768677E-3</v>
      </c>
      <c r="Y9">
        <f t="shared" si="17"/>
        <v>9.4173702122989332E-3</v>
      </c>
      <c r="Z9">
        <f t="shared" si="18"/>
        <v>0.93035158073851743</v>
      </c>
      <c r="AB9">
        <f t="shared" si="19"/>
        <v>134.84091670529085</v>
      </c>
      <c r="AC9">
        <f t="shared" si="1"/>
        <v>150.2617757277917</v>
      </c>
      <c r="AE9">
        <f t="shared" si="2"/>
        <v>192.10108792910117</v>
      </c>
      <c r="AF9">
        <f t="shared" si="3"/>
        <v>-9.6050543964550599</v>
      </c>
      <c r="AG9">
        <f t="shared" si="3"/>
        <v>-23.258789518462937</v>
      </c>
      <c r="AH9">
        <f t="shared" si="4"/>
        <v>-98.403513953843387</v>
      </c>
      <c r="AI9">
        <f t="shared" si="5"/>
        <v>60.833730060339761</v>
      </c>
      <c r="AJ9">
        <f t="shared" si="6"/>
        <v>-15.420859022500849</v>
      </c>
      <c r="AK9">
        <f t="shared" si="20"/>
        <v>27.155157505760744</v>
      </c>
      <c r="AL9">
        <f t="shared" si="7"/>
        <v>72.568028543599652</v>
      </c>
      <c r="AN9">
        <f t="shared" si="8"/>
        <v>117.37565418837011</v>
      </c>
      <c r="AO9">
        <f t="shared" si="8"/>
        <v>-5.8687827094185057</v>
      </c>
      <c r="AP9">
        <f t="shared" si="8"/>
        <v>-14.211349164075328</v>
      </c>
      <c r="AQ9">
        <f t="shared" si="8"/>
        <v>-60.125514900933837</v>
      </c>
      <c r="AR9">
        <f t="shared" si="8"/>
        <v>37.170007413942422</v>
      </c>
      <c r="AS9">
        <f t="shared" si="8"/>
        <v>-9.422296538896731</v>
      </c>
      <c r="AT9">
        <f t="shared" si="8"/>
        <v>16.592068328125524</v>
      </c>
      <c r="AU9">
        <f t="shared" si="8"/>
        <v>44.339779203171211</v>
      </c>
      <c r="AW9">
        <v>6</v>
      </c>
      <c r="AX9">
        <f>(R9*SUMPRODUCT(K10:$K$23, X10:$X$23)-$AZ$3*SUMPRODUCT(K9:$K$22, W10:$W$23))/Z9</f>
        <v>161.51074372175862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8.5572000000000009E-2</v>
      </c>
      <c r="I10" s="5">
        <f t="shared" si="10"/>
        <v>1.085572</v>
      </c>
      <c r="J10">
        <f t="shared" si="11"/>
        <v>0.92117335377109955</v>
      </c>
      <c r="K10">
        <f t="shared" si="21"/>
        <v>0.5628459796109162</v>
      </c>
      <c r="L10" s="2">
        <v>7</v>
      </c>
      <c r="M10" s="6">
        <v>2.1556750000000001E-3</v>
      </c>
      <c r="O10">
        <f t="shared" si="22"/>
        <v>206.48225026565811</v>
      </c>
      <c r="P10">
        <f t="shared" si="23"/>
        <v>10.324112513282905</v>
      </c>
      <c r="Q10" s="4">
        <f t="shared" si="24"/>
        <v>25</v>
      </c>
      <c r="R10">
        <f t="shared" si="0"/>
        <v>50000</v>
      </c>
      <c r="S10">
        <f t="shared" si="12"/>
        <v>176.89208758956082</v>
      </c>
      <c r="U10">
        <f t="shared" si="13"/>
        <v>2.1556750000000001E-3</v>
      </c>
      <c r="V10">
        <f t="shared" si="14"/>
        <v>0.01</v>
      </c>
      <c r="W10">
        <f t="shared" si="15"/>
        <v>0.93035158073851743</v>
      </c>
      <c r="X10">
        <f t="shared" si="16"/>
        <v>2.0055356438085036E-3</v>
      </c>
      <c r="Y10">
        <f t="shared" si="17"/>
        <v>9.3035158073851744E-3</v>
      </c>
      <c r="Z10">
        <f t="shared" si="18"/>
        <v>0.91904252928732377</v>
      </c>
      <c r="AB10">
        <f t="shared" si="19"/>
        <v>150.2617757277917</v>
      </c>
      <c r="AC10">
        <f t="shared" si="1"/>
        <v>162.57135158922478</v>
      </c>
      <c r="AE10">
        <f t="shared" si="2"/>
        <v>189.76596953708861</v>
      </c>
      <c r="AF10">
        <f t="shared" si="3"/>
        <v>-9.4882984768544301</v>
      </c>
      <c r="AG10">
        <f t="shared" si="3"/>
        <v>-22.976063232183094</v>
      </c>
      <c r="AH10">
        <f t="shared" si="4"/>
        <v>-100.27678219042518</v>
      </c>
      <c r="AI10">
        <f t="shared" si="5"/>
        <v>57.024825637625909</v>
      </c>
      <c r="AJ10">
        <f t="shared" si="6"/>
        <v>-12.309575861433075</v>
      </c>
      <c r="AK10">
        <f t="shared" si="20"/>
        <v>28.284921540544953</v>
      </c>
      <c r="AL10">
        <f t="shared" si="7"/>
        <v>73.000171316737791</v>
      </c>
      <c r="AN10">
        <f t="shared" si="8"/>
        <v>106.80901302091792</v>
      </c>
      <c r="AO10">
        <f t="shared" si="8"/>
        <v>-5.340450651045896</v>
      </c>
      <c r="AP10">
        <f t="shared" si="8"/>
        <v>-12.931984817520448</v>
      </c>
      <c r="AQ10">
        <f t="shared" si="8"/>
        <v>-56.440383704200336</v>
      </c>
      <c r="AR10">
        <f t="shared" si="8"/>
        <v>32.096193848151245</v>
      </c>
      <c r="AS10">
        <f t="shared" si="8"/>
        <v>-6.9283952843231864</v>
      </c>
      <c r="AT10">
        <f t="shared" si="8"/>
        <v>15.920054372705929</v>
      </c>
      <c r="AU10">
        <f t="shared" si="8"/>
        <v>41.087852936533992</v>
      </c>
      <c r="AW10">
        <v>7</v>
      </c>
      <c r="AX10">
        <f>(R10*SUMPRODUCT(K11:$K$23, X11:$X$23)-$AZ$3*SUMPRODUCT(K10:$K$22, W11:$W$23))/Z10</f>
        <v>176.89208758956082</v>
      </c>
    </row>
    <row r="11" spans="1:52" x14ac:dyDescent="0.25">
      <c r="A11" t="s">
        <v>33</v>
      </c>
      <c r="C11" s="7">
        <f>AU25</f>
        <v>-1190.5003156216235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8.5572000000000009E-2</v>
      </c>
      <c r="I11" s="5">
        <f t="shared" si="10"/>
        <v>1.085572</v>
      </c>
      <c r="J11">
        <f t="shared" si="11"/>
        <v>0.92117335377109955</v>
      </c>
      <c r="K11">
        <f t="shared" si="21"/>
        <v>0.51847871869476758</v>
      </c>
      <c r="L11" s="2">
        <v>8</v>
      </c>
      <c r="M11" s="6">
        <v>2.2206180000000002E-3</v>
      </c>
      <c r="O11">
        <f t="shared" si="22"/>
        <v>206.48225026565811</v>
      </c>
      <c r="P11">
        <f t="shared" si="23"/>
        <v>10.324112513282905</v>
      </c>
      <c r="Q11" s="4">
        <f t="shared" si="24"/>
        <v>25</v>
      </c>
      <c r="R11">
        <f t="shared" si="0"/>
        <v>50000</v>
      </c>
      <c r="S11">
        <f t="shared" si="12"/>
        <v>189.71508278584793</v>
      </c>
      <c r="U11">
        <f t="shared" si="13"/>
        <v>2.2206180000000002E-3</v>
      </c>
      <c r="V11">
        <f t="shared" si="14"/>
        <v>0.01</v>
      </c>
      <c r="W11">
        <f t="shared" si="15"/>
        <v>0.91904252928732377</v>
      </c>
      <c r="X11">
        <f t="shared" si="16"/>
        <v>2.0408423833009584E-3</v>
      </c>
      <c r="Y11">
        <f t="shared" si="17"/>
        <v>9.1904252928732381E-3</v>
      </c>
      <c r="Z11">
        <f t="shared" si="18"/>
        <v>0.90781126161114956</v>
      </c>
      <c r="AB11">
        <f t="shared" si="19"/>
        <v>162.57135158922478</v>
      </c>
      <c r="AC11">
        <f t="shared" si="1"/>
        <v>172.22548865048429</v>
      </c>
      <c r="AE11">
        <f t="shared" si="2"/>
        <v>187.4469121139762</v>
      </c>
      <c r="AF11">
        <f t="shared" si="3"/>
        <v>-9.3723456056988113</v>
      </c>
      <c r="AG11">
        <f t="shared" si="3"/>
        <v>-22.695281540278739</v>
      </c>
      <c r="AH11">
        <f t="shared" si="4"/>
        <v>-102.04211916504792</v>
      </c>
      <c r="AI11">
        <f t="shared" si="5"/>
        <v>53.337165802950722</v>
      </c>
      <c r="AJ11">
        <f t="shared" si="6"/>
        <v>-9.6541370612595188</v>
      </c>
      <c r="AK11">
        <f t="shared" si="20"/>
        <v>29.149752503439462</v>
      </c>
      <c r="AL11">
        <f t="shared" si="7"/>
        <v>72.832781245130661</v>
      </c>
      <c r="AN11">
        <f t="shared" si="8"/>
        <v>97.187234816145093</v>
      </c>
      <c r="AO11">
        <f t="shared" si="8"/>
        <v>-4.8593617408072554</v>
      </c>
      <c r="AP11">
        <f t="shared" si="8"/>
        <v>-11.767020493420732</v>
      </c>
      <c r="AQ11">
        <f t="shared" si="8"/>
        <v>-52.906667197592832</v>
      </c>
      <c r="AR11">
        <f t="shared" si="8"/>
        <v>27.654185384324265</v>
      </c>
      <c r="AS11">
        <f t="shared" si="8"/>
        <v>-5.0054646136255041</v>
      </c>
      <c r="AT11">
        <f t="shared" si="8"/>
        <v>15.113526328252886</v>
      </c>
      <c r="AU11">
        <f t="shared" si="8"/>
        <v>37.762247098951647</v>
      </c>
      <c r="AW11">
        <v>8</v>
      </c>
      <c r="AX11">
        <f>(R11*SUMPRODUCT(K12:$K$23, X12:$X$23)-$AZ$3*SUMPRODUCT(K11:$K$22, W12:$W$23))/Z11</f>
        <v>189.71508278584793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8.5572000000000009E-2</v>
      </c>
      <c r="I12" s="5">
        <f t="shared" si="10"/>
        <v>1.085572</v>
      </c>
      <c r="J12">
        <f t="shared" si="11"/>
        <v>0.92117335377109955</v>
      </c>
      <c r="K12">
        <f t="shared" si="21"/>
        <v>0.47760878015900154</v>
      </c>
      <c r="L12" s="2">
        <v>9</v>
      </c>
      <c r="M12" s="6">
        <v>2.2950319999999998E-3</v>
      </c>
      <c r="O12">
        <f t="shared" si="22"/>
        <v>206.48225026565811</v>
      </c>
      <c r="P12">
        <f t="shared" si="23"/>
        <v>10.324112513282905</v>
      </c>
      <c r="Q12" s="4">
        <f t="shared" si="24"/>
        <v>25</v>
      </c>
      <c r="R12">
        <f t="shared" si="0"/>
        <v>50000</v>
      </c>
      <c r="S12">
        <f t="shared" si="12"/>
        <v>200.07448644486644</v>
      </c>
      <c r="U12">
        <f t="shared" si="13"/>
        <v>2.2950319999999998E-3</v>
      </c>
      <c r="V12">
        <f t="shared" si="14"/>
        <v>0.01</v>
      </c>
      <c r="W12">
        <f t="shared" si="15"/>
        <v>0.90781126161114956</v>
      </c>
      <c r="X12">
        <f t="shared" si="16"/>
        <v>2.0834558953579598E-3</v>
      </c>
      <c r="Y12">
        <f t="shared" si="17"/>
        <v>9.0781126161114962E-3</v>
      </c>
      <c r="Z12">
        <f t="shared" si="18"/>
        <v>0.89664969309968012</v>
      </c>
      <c r="AB12">
        <f t="shared" si="19"/>
        <v>172.22548865048429</v>
      </c>
      <c r="AC12">
        <f t="shared" si="1"/>
        <v>179.3967268678656</v>
      </c>
      <c r="AE12">
        <f t="shared" si="2"/>
        <v>185.14224633123368</v>
      </c>
      <c r="AF12">
        <f t="shared" si="3"/>
        <v>-9.2571123165616847</v>
      </c>
      <c r="AG12">
        <f t="shared" si="3"/>
        <v>-22.416242327492004</v>
      </c>
      <c r="AH12">
        <f t="shared" si="4"/>
        <v>-104.17279476789798</v>
      </c>
      <c r="AI12">
        <f t="shared" si="5"/>
        <v>49.296096919282007</v>
      </c>
      <c r="AJ12">
        <f t="shared" si="6"/>
        <v>-7.1712382173813012</v>
      </c>
      <c r="AK12">
        <f t="shared" si="20"/>
        <v>29.788522202702755</v>
      </c>
      <c r="AL12">
        <f t="shared" si="7"/>
        <v>71.913380904603457</v>
      </c>
      <c r="AN12">
        <f t="shared" si="8"/>
        <v>88.425562426157896</v>
      </c>
      <c r="AO12">
        <f t="shared" si="8"/>
        <v>-4.4212781213078953</v>
      </c>
      <c r="AP12">
        <f t="shared" si="8"/>
        <v>-10.706194153782034</v>
      </c>
      <c r="AQ12">
        <f t="shared" si="8"/>
        <v>-49.753841434849775</v>
      </c>
      <c r="AR12">
        <f t="shared" si="8"/>
        <v>23.544248716218192</v>
      </c>
      <c r="AS12">
        <f t="shared" si="8"/>
        <v>-3.4250463372330961</v>
      </c>
      <c r="AT12">
        <f t="shared" si="8"/>
        <v>14.227259751972197</v>
      </c>
      <c r="AU12">
        <f t="shared" si="8"/>
        <v>34.346462130957292</v>
      </c>
      <c r="AW12">
        <v>9</v>
      </c>
      <c r="AX12">
        <f>(R12*SUMPRODUCT(K13:$K$23, X13:$X$23)-$AZ$3*SUMPRODUCT(K12:$K$22, W13:$W$23))/Z12</f>
        <v>200.07448644486644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8.5572000000000009E-2</v>
      </c>
      <c r="I13" s="5">
        <f t="shared" si="10"/>
        <v>1.085572</v>
      </c>
      <c r="J13">
        <f t="shared" si="11"/>
        <v>0.92117335377109955</v>
      </c>
      <c r="K13">
        <f t="shared" si="21"/>
        <v>0.43996048180959124</v>
      </c>
      <c r="L13" s="2">
        <v>10</v>
      </c>
      <c r="M13" s="6">
        <v>2.375308E-3</v>
      </c>
      <c r="O13">
        <f t="shared" si="22"/>
        <v>206.48225026565811</v>
      </c>
      <c r="P13">
        <f t="shared" si="23"/>
        <v>10.324112513282905</v>
      </c>
      <c r="Q13" s="4">
        <f t="shared" si="24"/>
        <v>25</v>
      </c>
      <c r="R13">
        <f t="shared" si="0"/>
        <v>50000</v>
      </c>
      <c r="S13">
        <f t="shared" si="12"/>
        <v>208.16142664794279</v>
      </c>
      <c r="U13">
        <f t="shared" si="13"/>
        <v>2.375308E-3</v>
      </c>
      <c r="V13">
        <f t="shared" si="14"/>
        <v>0.01</v>
      </c>
      <c r="W13">
        <f t="shared" si="15"/>
        <v>0.89664969309968012</v>
      </c>
      <c r="X13">
        <f t="shared" si="16"/>
        <v>2.1298191892172151E-3</v>
      </c>
      <c r="Y13">
        <f t="shared" si="17"/>
        <v>8.9664969309968014E-3</v>
      </c>
      <c r="Z13">
        <f t="shared" si="18"/>
        <v>0.88555337697946612</v>
      </c>
      <c r="AB13">
        <f t="shared" si="19"/>
        <v>179.3967268678656</v>
      </c>
      <c r="AC13">
        <f t="shared" si="1"/>
        <v>184.33805432494916</v>
      </c>
      <c r="AE13">
        <f t="shared" si="2"/>
        <v>182.85105400907281</v>
      </c>
      <c r="AF13">
        <f t="shared" si="3"/>
        <v>-9.1425527004536402</v>
      </c>
      <c r="AG13">
        <f t="shared" si="3"/>
        <v>-22.138834424486653</v>
      </c>
      <c r="AH13">
        <f t="shared" si="4"/>
        <v>-106.49095946086075</v>
      </c>
      <c r="AI13">
        <f t="shared" si="5"/>
        <v>45.078707423271766</v>
      </c>
      <c r="AJ13">
        <f t="shared" si="6"/>
        <v>-4.9413274570835597</v>
      </c>
      <c r="AK13">
        <f t="shared" si="20"/>
        <v>30.215920585518159</v>
      </c>
      <c r="AL13">
        <f t="shared" si="7"/>
        <v>70.353300551706369</v>
      </c>
      <c r="AN13">
        <f t="shared" si="8"/>
        <v>80.447237821223268</v>
      </c>
      <c r="AO13">
        <f t="shared" si="8"/>
        <v>-4.0223618910611627</v>
      </c>
      <c r="AP13">
        <f t="shared" si="8"/>
        <v>-9.7402122600999128</v>
      </c>
      <c r="AQ13">
        <f t="shared" si="8"/>
        <v>-46.851813832765941</v>
      </c>
      <c r="AR13">
        <f t="shared" si="8"/>
        <v>19.832849837296244</v>
      </c>
      <c r="AS13">
        <f t="shared" si="8"/>
        <v>-2.173988808797445</v>
      </c>
      <c r="AT13">
        <f t="shared" si="8"/>
        <v>13.293810979124915</v>
      </c>
      <c r="AU13">
        <f t="shared" si="8"/>
        <v>30.952672007623715</v>
      </c>
      <c r="AW13">
        <v>10</v>
      </c>
      <c r="AX13">
        <f>(R13*SUMPRODUCT(K14:$K$23, X14:$X$23)-$AZ$3*SUMPRODUCT(K13:$K$22, W14:$W$23))/Z13</f>
        <v>208.16142664794279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8.5572000000000009E-2</v>
      </c>
      <c r="I14" s="5">
        <f t="shared" si="10"/>
        <v>1.085572</v>
      </c>
      <c r="J14">
        <f t="shared" si="11"/>
        <v>0.92117335377109955</v>
      </c>
      <c r="K14">
        <f t="shared" si="21"/>
        <v>0.40527987255529002</v>
      </c>
      <c r="L14" s="2">
        <v>11</v>
      </c>
      <c r="M14" s="6">
        <v>2.4628010000000001E-3</v>
      </c>
      <c r="O14">
        <f t="shared" si="22"/>
        <v>206.48225026565811</v>
      </c>
      <c r="P14">
        <f t="shared" si="23"/>
        <v>10.324112513282905</v>
      </c>
      <c r="Q14" s="4">
        <f t="shared" si="24"/>
        <v>25</v>
      </c>
      <c r="R14">
        <f t="shared" si="0"/>
        <v>50000</v>
      </c>
      <c r="S14">
        <f t="shared" si="12"/>
        <v>214.13364847158905</v>
      </c>
      <c r="U14">
        <f t="shared" si="13"/>
        <v>2.4628010000000001E-3</v>
      </c>
      <c r="V14">
        <f t="shared" si="14"/>
        <v>0.01</v>
      </c>
      <c r="W14">
        <f t="shared" si="15"/>
        <v>0.88555337697946612</v>
      </c>
      <c r="X14">
        <f t="shared" si="16"/>
        <v>2.1809417423784062E-3</v>
      </c>
      <c r="Y14">
        <f t="shared" si="17"/>
        <v>8.8555337697946608E-3</v>
      </c>
      <c r="Z14">
        <f t="shared" si="18"/>
        <v>0.87451690146729311</v>
      </c>
      <c r="AB14">
        <f t="shared" si="19"/>
        <v>184.33805432494916</v>
      </c>
      <c r="AC14">
        <f t="shared" si="1"/>
        <v>187.26349476126063</v>
      </c>
      <c r="AE14">
        <f t="shared" si="2"/>
        <v>180.57221771031749</v>
      </c>
      <c r="AF14">
        <f t="shared" si="3"/>
        <v>-9.0286108855158744</v>
      </c>
      <c r="AG14">
        <f t="shared" si="3"/>
        <v>-21.862922536682326</v>
      </c>
      <c r="AH14">
        <f t="shared" si="4"/>
        <v>-109.0470871189203</v>
      </c>
      <c r="AI14">
        <f t="shared" si="5"/>
        <v>40.633597169198964</v>
      </c>
      <c r="AJ14">
        <f t="shared" si="6"/>
        <v>-2.9254404363114759</v>
      </c>
      <c r="AK14">
        <f t="shared" si="20"/>
        <v>30.453505507906474</v>
      </c>
      <c r="AL14">
        <f t="shared" si="7"/>
        <v>68.161662240793959</v>
      </c>
      <c r="AN14">
        <f t="shared" si="8"/>
        <v>73.182285380663558</v>
      </c>
      <c r="AO14">
        <f t="shared" si="8"/>
        <v>-3.6591142690331777</v>
      </c>
      <c r="AP14">
        <f t="shared" si="8"/>
        <v>-8.8606024593527906</v>
      </c>
      <c r="AQ14">
        <f t="shared" si="8"/>
        <v>-44.194589570081625</v>
      </c>
      <c r="AR14">
        <f t="shared" si="8"/>
        <v>16.467979082195949</v>
      </c>
      <c r="AS14">
        <f t="shared" si="8"/>
        <v>-1.1856221271964069</v>
      </c>
      <c r="AT14">
        <f t="shared" si="8"/>
        <v>12.342192831106159</v>
      </c>
      <c r="AU14">
        <f t="shared" si="8"/>
        <v>27.6245497861057</v>
      </c>
      <c r="AW14">
        <v>11</v>
      </c>
      <c r="AX14">
        <f>(R14*SUMPRODUCT(K15:$K$23, X15:$X$23)-$AZ$3*SUMPRODUCT(K14:$K$22, W15:$W$23))/Z14</f>
        <v>214.13364847158905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8.5572000000000009E-2</v>
      </c>
      <c r="I15" s="5">
        <f t="shared" si="10"/>
        <v>1.085572</v>
      </c>
      <c r="J15">
        <f t="shared" si="11"/>
        <v>0.92117335377109955</v>
      </c>
      <c r="K15">
        <f t="shared" si="21"/>
        <v>0.37333301941768032</v>
      </c>
      <c r="L15" s="2">
        <v>12</v>
      </c>
      <c r="M15" s="6">
        <v>2.5557050000000001E-3</v>
      </c>
      <c r="O15">
        <f t="shared" si="22"/>
        <v>206.48225026565811</v>
      </c>
      <c r="P15">
        <f t="shared" si="23"/>
        <v>10.324112513282905</v>
      </c>
      <c r="Q15" s="4">
        <f t="shared" si="24"/>
        <v>25</v>
      </c>
      <c r="R15">
        <f t="shared" si="0"/>
        <v>50000</v>
      </c>
      <c r="S15">
        <f t="shared" si="12"/>
        <v>218.18198216130247</v>
      </c>
      <c r="U15">
        <f t="shared" si="13"/>
        <v>2.5557050000000001E-3</v>
      </c>
      <c r="V15">
        <f t="shared" si="14"/>
        <v>0.01</v>
      </c>
      <c r="W15">
        <f t="shared" si="15"/>
        <v>0.87451690146729311</v>
      </c>
      <c r="X15">
        <f t="shared" si="16"/>
        <v>2.2350072176644683E-3</v>
      </c>
      <c r="Y15">
        <f t="shared" si="17"/>
        <v>8.7451690146729318E-3</v>
      </c>
      <c r="Z15">
        <f t="shared" si="18"/>
        <v>0.86353672523495573</v>
      </c>
      <c r="AB15">
        <f t="shared" si="19"/>
        <v>187.26349476126063</v>
      </c>
      <c r="AC15">
        <f t="shared" si="1"/>
        <v>188.40815438084266</v>
      </c>
      <c r="AE15">
        <f t="shared" si="2"/>
        <v>178.30500621355097</v>
      </c>
      <c r="AF15">
        <f t="shared" si="3"/>
        <v>-8.915250310677548</v>
      </c>
      <c r="AG15">
        <f t="shared" si="3"/>
        <v>-21.588418130873894</v>
      </c>
      <c r="AH15">
        <f t="shared" si="4"/>
        <v>-111.75036088322341</v>
      </c>
      <c r="AI15">
        <f t="shared" si="5"/>
        <v>36.05097688877612</v>
      </c>
      <c r="AJ15">
        <f t="shared" si="6"/>
        <v>-1.1446596195820291</v>
      </c>
      <c r="AK15">
        <f t="shared" si="20"/>
        <v>30.519531965831284</v>
      </c>
      <c r="AL15">
        <f t="shared" si="7"/>
        <v>65.425849235025368</v>
      </c>
      <c r="AN15">
        <f t="shared" si="8"/>
        <v>66.567146346993241</v>
      </c>
      <c r="AO15">
        <f t="shared" si="8"/>
        <v>-3.3283573173496617</v>
      </c>
      <c r="AP15">
        <f t="shared" si="8"/>
        <v>-8.059669325250546</v>
      </c>
      <c r="AQ15">
        <f t="shared" si="8"/>
        <v>-41.720099649549226</v>
      </c>
      <c r="AR15">
        <f t="shared" si="8"/>
        <v>13.459020054843799</v>
      </c>
      <c r="AS15">
        <f t="shared" si="8"/>
        <v>-0.42733923198405227</v>
      </c>
      <c r="AT15">
        <f t="shared" si="8"/>
        <v>11.393949020018207</v>
      </c>
      <c r="AU15">
        <f t="shared" si="8"/>
        <v>24.425629842877949</v>
      </c>
      <c r="AW15">
        <v>12</v>
      </c>
      <c r="AX15">
        <f>(R15*SUMPRODUCT(K16:$K$23, X16:$X$23)-$AZ$3*SUMPRODUCT(K15:$K$22, W16:$W$23))/Z15</f>
        <v>218.18198216130247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8.5572000000000009E-2</v>
      </c>
      <c r="I16" s="5">
        <f t="shared" si="10"/>
        <v>1.085572</v>
      </c>
      <c r="J16">
        <f t="shared" si="11"/>
        <v>0.92117335377109955</v>
      </c>
      <c r="K16">
        <f t="shared" si="21"/>
        <v>0.34390442957047562</v>
      </c>
      <c r="L16" s="2">
        <v>13</v>
      </c>
      <c r="M16" s="6">
        <v>2.6648449999999999E-3</v>
      </c>
      <c r="O16">
        <f t="shared" si="22"/>
        <v>206.48225026565811</v>
      </c>
      <c r="P16">
        <f t="shared" si="23"/>
        <v>10.324112513282905</v>
      </c>
      <c r="Q16" s="4">
        <f t="shared" si="24"/>
        <v>25</v>
      </c>
      <c r="R16">
        <f t="shared" si="0"/>
        <v>50000</v>
      </c>
      <c r="S16">
        <f t="shared" si="12"/>
        <v>220.3011035056324</v>
      </c>
      <c r="U16">
        <f t="shared" si="13"/>
        <v>2.6648449999999999E-3</v>
      </c>
      <c r="V16">
        <f t="shared" si="14"/>
        <v>0.01</v>
      </c>
      <c r="W16">
        <f t="shared" si="15"/>
        <v>0.86353672523495573</v>
      </c>
      <c r="X16">
        <f t="shared" si="16"/>
        <v>2.3011915245587456E-3</v>
      </c>
      <c r="Y16">
        <f t="shared" si="17"/>
        <v>8.6353672523495576E-3</v>
      </c>
      <c r="Z16">
        <f t="shared" si="18"/>
        <v>0.85260016645804737</v>
      </c>
      <c r="AB16">
        <f t="shared" si="19"/>
        <v>188.40815438084266</v>
      </c>
      <c r="AC16">
        <f t="shared" si="1"/>
        <v>187.8287575197937</v>
      </c>
      <c r="AE16">
        <f t="shared" si="2"/>
        <v>176.04680094713231</v>
      </c>
      <c r="AF16">
        <f t="shared" si="3"/>
        <v>-8.8023400473566156</v>
      </c>
      <c r="AG16">
        <f t="shared" si="3"/>
        <v>-21.315004161451185</v>
      </c>
      <c r="AH16">
        <f t="shared" si="4"/>
        <v>-115.05957622793728</v>
      </c>
      <c r="AI16">
        <f t="shared" si="5"/>
        <v>30.869880510387233</v>
      </c>
      <c r="AJ16">
        <f t="shared" si="6"/>
        <v>0.57939686104896282</v>
      </c>
      <c r="AK16">
        <f t="shared" si="20"/>
        <v>30.433905594793078</v>
      </c>
      <c r="AL16">
        <f t="shared" si="7"/>
        <v>61.883182966229271</v>
      </c>
      <c r="AN16">
        <f t="shared" si="8"/>
        <v>60.543274657430608</v>
      </c>
      <c r="AO16">
        <f t="shared" si="8"/>
        <v>-3.0271637328715304</v>
      </c>
      <c r="AP16">
        <f t="shared" si="8"/>
        <v>-7.3303243474361839</v>
      </c>
      <c r="AQ16">
        <f t="shared" si="8"/>
        <v>-39.569497929289426</v>
      </c>
      <c r="AR16">
        <f t="shared" si="8"/>
        <v>10.616288647833464</v>
      </c>
      <c r="AS16">
        <f t="shared" si="8"/>
        <v>0.19925714699396768</v>
      </c>
      <c r="AT16">
        <f t="shared" si="8"/>
        <v>10.46635494317902</v>
      </c>
      <c r="AU16">
        <f t="shared" si="8"/>
        <v>21.281900738006453</v>
      </c>
      <c r="AW16">
        <v>13</v>
      </c>
      <c r="AX16">
        <f>(R16*SUMPRODUCT(K17:$K$23, X17:$X$23)-$AZ$3*SUMPRODUCT(K16:$K$22, W17:$W$23))/Z16</f>
        <v>220.3011035056324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8.5572000000000009E-2</v>
      </c>
      <c r="I17" s="5">
        <f t="shared" si="10"/>
        <v>1.085572</v>
      </c>
      <c r="J17">
        <f t="shared" si="11"/>
        <v>0.92117335377109955</v>
      </c>
      <c r="K17">
        <f t="shared" si="21"/>
        <v>0.31679559676417191</v>
      </c>
      <c r="L17" s="2">
        <v>14</v>
      </c>
      <c r="M17" s="6">
        <v>2.7902209999999998E-3</v>
      </c>
      <c r="O17">
        <f t="shared" si="22"/>
        <v>206.48225026565811</v>
      </c>
      <c r="P17">
        <f t="shared" si="23"/>
        <v>10.324112513282905</v>
      </c>
      <c r="Q17" s="4">
        <f t="shared" si="24"/>
        <v>25</v>
      </c>
      <c r="R17">
        <f t="shared" si="0"/>
        <v>50000</v>
      </c>
      <c r="S17">
        <f t="shared" si="12"/>
        <v>220.51757517228697</v>
      </c>
      <c r="U17">
        <f t="shared" si="13"/>
        <v>2.7902209999999998E-3</v>
      </c>
      <c r="V17">
        <f t="shared" si="14"/>
        <v>0.01</v>
      </c>
      <c r="W17">
        <f t="shared" si="15"/>
        <v>0.85260016645804737</v>
      </c>
      <c r="X17">
        <f t="shared" si="16"/>
        <v>2.3789428890547393E-3</v>
      </c>
      <c r="Y17">
        <f t="shared" si="17"/>
        <v>8.5260016645804741E-3</v>
      </c>
      <c r="Z17">
        <f t="shared" si="18"/>
        <v>0.84169522190441215</v>
      </c>
      <c r="AB17">
        <f t="shared" si="19"/>
        <v>187.8287575197937</v>
      </c>
      <c r="AC17">
        <f t="shared" si="1"/>
        <v>185.60858936846097</v>
      </c>
      <c r="AE17">
        <f t="shared" si="2"/>
        <v>173.79512345667547</v>
      </c>
      <c r="AF17">
        <f t="shared" si="3"/>
        <v>-8.6897561728337731</v>
      </c>
      <c r="AG17">
        <f t="shared" si="3"/>
        <v>-21.042380547610303</v>
      </c>
      <c r="AH17">
        <f t="shared" si="4"/>
        <v>-118.94714445273696</v>
      </c>
      <c r="AI17">
        <f t="shared" si="5"/>
        <v>25.115842283494445</v>
      </c>
      <c r="AJ17">
        <f t="shared" si="6"/>
        <v>2.2201681513327287</v>
      </c>
      <c r="AK17">
        <f t="shared" si="20"/>
        <v>30.201278927696695</v>
      </c>
      <c r="AL17">
        <f t="shared" si="7"/>
        <v>57.537289362523865</v>
      </c>
      <c r="AN17">
        <f t="shared" si="8"/>
        <v>55.057529850160435</v>
      </c>
      <c r="AO17">
        <f t="shared" si="8"/>
        <v>-2.7528764925080216</v>
      </c>
      <c r="AP17">
        <f t="shared" si="8"/>
        <v>-6.6661335029190081</v>
      </c>
      <c r="AQ17">
        <f t="shared" si="8"/>
        <v>-37.681931610298967</v>
      </c>
      <c r="AR17">
        <f t="shared" si="8"/>
        <v>7.9565882444344442</v>
      </c>
      <c r="AS17">
        <f t="shared" si="8"/>
        <v>0.70333949441826016</v>
      </c>
      <c r="AT17">
        <f t="shared" si="8"/>
        <v>9.5676321809408851</v>
      </c>
      <c r="AU17">
        <f t="shared" si="8"/>
        <v>18.227559919793588</v>
      </c>
      <c r="AW17">
        <v>14</v>
      </c>
      <c r="AX17">
        <f>(R17*SUMPRODUCT(K18:$K$23, X18:$X$23)-$AZ$3*SUMPRODUCT(K17:$K$22, W18:$W$23))/Z17</f>
        <v>220.51757517228697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8.5572000000000009E-2</v>
      </c>
      <c r="I18" s="5">
        <f t="shared" si="10"/>
        <v>1.085572</v>
      </c>
      <c r="J18">
        <f t="shared" si="11"/>
        <v>0.92117335377109955</v>
      </c>
      <c r="K18">
        <f t="shared" si="21"/>
        <v>0.29182366233116913</v>
      </c>
      <c r="L18" s="2">
        <v>15</v>
      </c>
      <c r="M18" s="6">
        <v>3.5816260000000001E-3</v>
      </c>
      <c r="O18">
        <f t="shared" si="22"/>
        <v>206.48225026565811</v>
      </c>
      <c r="P18">
        <f t="shared" si="23"/>
        <v>10.324112513282905</v>
      </c>
      <c r="Q18" s="4">
        <f t="shared" si="24"/>
        <v>25</v>
      </c>
      <c r="R18">
        <f t="shared" si="0"/>
        <v>50000</v>
      </c>
      <c r="S18">
        <f t="shared" si="12"/>
        <v>209.41551052510081</v>
      </c>
      <c r="U18">
        <f t="shared" si="13"/>
        <v>3.5816260000000001E-3</v>
      </c>
      <c r="V18">
        <f t="shared" si="14"/>
        <v>0.01</v>
      </c>
      <c r="W18">
        <f t="shared" si="15"/>
        <v>0.84169522190441215</v>
      </c>
      <c r="X18">
        <f t="shared" si="16"/>
        <v>3.0146374908486123E-3</v>
      </c>
      <c r="Y18">
        <f t="shared" si="17"/>
        <v>8.4169522190441215E-3</v>
      </c>
      <c r="Z18">
        <f t="shared" si="18"/>
        <v>0.83026363219451937</v>
      </c>
      <c r="AB18">
        <f t="shared" si="19"/>
        <v>185.60858936846097</v>
      </c>
      <c r="AC18">
        <f t="shared" si="1"/>
        <v>173.87008240643979</v>
      </c>
      <c r="AE18">
        <f t="shared" si="2"/>
        <v>171.43470308926305</v>
      </c>
      <c r="AF18">
        <f t="shared" si="3"/>
        <v>-8.5717351544631537</v>
      </c>
      <c r="AG18">
        <f t="shared" si="3"/>
        <v>-20.756590804862984</v>
      </c>
      <c r="AH18">
        <f t="shared" si="4"/>
        <v>-150.7318745424306</v>
      </c>
      <c r="AI18">
        <f t="shared" si="5"/>
        <v>-8.6254974124936723</v>
      </c>
      <c r="AJ18">
        <f t="shared" si="6"/>
        <v>11.738506962021177</v>
      </c>
      <c r="AK18">
        <f t="shared" si="20"/>
        <v>29.81940810155464</v>
      </c>
      <c r="AL18">
        <f t="shared" si="7"/>
        <v>32.932417651082147</v>
      </c>
      <c r="AN18">
        <f t="shared" si="8"/>
        <v>50.028702906165336</v>
      </c>
      <c r="AO18">
        <f t="shared" si="8"/>
        <v>-2.501435145308267</v>
      </c>
      <c r="AP18">
        <f t="shared" si="8"/>
        <v>-6.0572643461845859</v>
      </c>
      <c r="AQ18">
        <f t="shared" si="8"/>
        <v>-43.987127659014419</v>
      </c>
      <c r="AR18">
        <f t="shared" si="8"/>
        <v>-2.5171242443419266</v>
      </c>
      <c r="AS18">
        <f t="shared" si="8"/>
        <v>3.4255740919569457</v>
      </c>
      <c r="AT18">
        <f t="shared" si="8"/>
        <v>8.7020088807434099</v>
      </c>
      <c r="AU18">
        <f t="shared" si="8"/>
        <v>9.6104587283584308</v>
      </c>
      <c r="AW18">
        <v>15</v>
      </c>
      <c r="AX18">
        <f>(R18*SUMPRODUCT(K19:$K$23, X19:$X$23)-$AZ$3*SUMPRODUCT(K18:$K$22, W19:$W$23))/Z18</f>
        <v>209.41551052510081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8.5572000000000009E-2</v>
      </c>
      <c r="I19" s="5">
        <f t="shared" si="10"/>
        <v>1.085572</v>
      </c>
      <c r="J19">
        <f t="shared" si="11"/>
        <v>0.92117335377109955</v>
      </c>
      <c r="K19">
        <f t="shared" si="21"/>
        <v>0.26882018173936795</v>
      </c>
      <c r="L19" s="2">
        <v>16</v>
      </c>
      <c r="M19" s="6">
        <v>4.4506370000000003E-3</v>
      </c>
      <c r="O19">
        <f t="shared" si="22"/>
        <v>206.48225026565811</v>
      </c>
      <c r="P19">
        <f t="shared" si="23"/>
        <v>10.324112513282905</v>
      </c>
      <c r="Q19" s="4">
        <f t="shared" si="24"/>
        <v>25</v>
      </c>
      <c r="R19">
        <f t="shared" si="0"/>
        <v>50000</v>
      </c>
      <c r="S19">
        <f t="shared" si="12"/>
        <v>187.59912232317396</v>
      </c>
      <c r="U19">
        <f t="shared" si="13"/>
        <v>4.4506370000000003E-3</v>
      </c>
      <c r="V19">
        <f t="shared" si="14"/>
        <v>0.01</v>
      </c>
      <c r="W19">
        <f t="shared" si="15"/>
        <v>0.83026363219451937</v>
      </c>
      <c r="X19">
        <f t="shared" si="16"/>
        <v>3.6952020411993194E-3</v>
      </c>
      <c r="Y19">
        <f t="shared" si="17"/>
        <v>8.3026363219451931E-3</v>
      </c>
      <c r="Z19">
        <f t="shared" si="18"/>
        <v>0.81826579383137488</v>
      </c>
      <c r="AB19">
        <f t="shared" si="19"/>
        <v>173.87008240643979</v>
      </c>
      <c r="AC19">
        <f t="shared" si="1"/>
        <v>153.50594474984115</v>
      </c>
      <c r="AE19">
        <f t="shared" si="2"/>
        <v>168.95736242571735</v>
      </c>
      <c r="AF19">
        <f t="shared" si="3"/>
        <v>-8.4478681212858682</v>
      </c>
      <c r="AG19">
        <f t="shared" si="3"/>
        <v>-20.456644845784371</v>
      </c>
      <c r="AH19">
        <f t="shared" si="4"/>
        <v>-184.76010205996596</v>
      </c>
      <c r="AI19">
        <f t="shared" si="5"/>
        <v>-44.707252601318856</v>
      </c>
      <c r="AJ19">
        <f t="shared" si="6"/>
        <v>20.364137656598643</v>
      </c>
      <c r="AK19">
        <f t="shared" si="20"/>
        <v>28.613529138302681</v>
      </c>
      <c r="AL19">
        <f t="shared" si="7"/>
        <v>4.270414193582468</v>
      </c>
      <c r="AN19">
        <f t="shared" si="8"/>
        <v>45.419148873485597</v>
      </c>
      <c r="AO19">
        <f t="shared" si="8"/>
        <v>-2.2709574436742801</v>
      </c>
      <c r="AP19">
        <f t="shared" si="8"/>
        <v>-5.4991589852214595</v>
      </c>
      <c r="AQ19">
        <f t="shared" si="8"/>
        <v>-49.667244213944223</v>
      </c>
      <c r="AR19">
        <f t="shared" si="8"/>
        <v>-12.018211769354366</v>
      </c>
      <c r="AS19">
        <f t="shared" si="8"/>
        <v>5.474291185812354</v>
      </c>
      <c r="AT19">
        <f t="shared" si="8"/>
        <v>7.6918941031632269</v>
      </c>
      <c r="AU19">
        <f t="shared" si="8"/>
        <v>1.1479735196212155</v>
      </c>
      <c r="AW19">
        <v>16</v>
      </c>
      <c r="AX19">
        <f>(R19*SUMPRODUCT(K20:$K$23, X20:$X$23)-$AZ$3*SUMPRODUCT(K19:$K$22, W20:$W$23))/Z19</f>
        <v>187.59912232317396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8.5572000000000009E-2</v>
      </c>
      <c r="I20" s="5">
        <f t="shared" si="10"/>
        <v>1.085572</v>
      </c>
      <c r="J20">
        <f t="shared" si="11"/>
        <v>0.92117335377109955</v>
      </c>
      <c r="K20">
        <f t="shared" si="21"/>
        <v>0.24762998837421007</v>
      </c>
      <c r="L20" s="2">
        <v>17</v>
      </c>
      <c r="M20" s="6">
        <v>5.383718E-3</v>
      </c>
      <c r="O20">
        <f t="shared" si="22"/>
        <v>206.48225026565811</v>
      </c>
      <c r="P20">
        <f t="shared" si="23"/>
        <v>10.324112513282905</v>
      </c>
      <c r="Q20" s="4">
        <f t="shared" si="24"/>
        <v>25</v>
      </c>
      <c r="R20">
        <f t="shared" si="0"/>
        <v>50000</v>
      </c>
      <c r="S20">
        <f t="shared" si="12"/>
        <v>155.84982112652477</v>
      </c>
      <c r="U20">
        <f t="shared" si="13"/>
        <v>5.383718E-3</v>
      </c>
      <c r="V20">
        <f t="shared" si="14"/>
        <v>0.01</v>
      </c>
      <c r="W20">
        <f t="shared" si="15"/>
        <v>0.81826579383137488</v>
      </c>
      <c r="X20">
        <f t="shared" si="16"/>
        <v>4.4053122830342616E-3</v>
      </c>
      <c r="Y20">
        <f t="shared" si="17"/>
        <v>8.182657938313749E-3</v>
      </c>
      <c r="Z20">
        <f t="shared" si="18"/>
        <v>0.80567782361002682</v>
      </c>
      <c r="AB20">
        <f t="shared" si="19"/>
        <v>153.50594474984115</v>
      </c>
      <c r="AC20">
        <f t="shared" si="1"/>
        <v>125.56474469523046</v>
      </c>
      <c r="AE20">
        <f t="shared" si="2"/>
        <v>166.35817000813631</v>
      </c>
      <c r="AF20">
        <f t="shared" si="3"/>
        <v>-8.3179085004068156</v>
      </c>
      <c r="AG20">
        <f t="shared" si="3"/>
        <v>-20.141945590250671</v>
      </c>
      <c r="AH20">
        <f t="shared" si="4"/>
        <v>-220.26561415171307</v>
      </c>
      <c r="AI20">
        <f t="shared" si="5"/>
        <v>-82.367298234234227</v>
      </c>
      <c r="AJ20">
        <f t="shared" si="6"/>
        <v>27.94120005461069</v>
      </c>
      <c r="AK20">
        <f t="shared" si="20"/>
        <v>26.659631961872837</v>
      </c>
      <c r="AL20">
        <f t="shared" si="7"/>
        <v>-27.7664662177507</v>
      </c>
      <c r="AN20">
        <f t="shared" si="8"/>
        <v>41.195271705069658</v>
      </c>
      <c r="AO20">
        <f t="shared" si="8"/>
        <v>-2.0597635852534828</v>
      </c>
      <c r="AP20">
        <f t="shared" si="8"/>
        <v>-4.9877497523477459</v>
      </c>
      <c r="AQ20">
        <f t="shared" si="8"/>
        <v>-54.544371471626945</v>
      </c>
      <c r="AR20">
        <f t="shared" si="8"/>
        <v>-20.396613104158515</v>
      </c>
      <c r="AS20">
        <f t="shared" si="8"/>
        <v>6.9190790446847226</v>
      </c>
      <c r="AT20">
        <f t="shared" si="8"/>
        <v>6.6017243527792902</v>
      </c>
      <c r="AU20">
        <f t="shared" si="8"/>
        <v>-6.8758097066945023</v>
      </c>
      <c r="AW20">
        <v>17</v>
      </c>
      <c r="AX20">
        <f>(R20*SUMPRODUCT(K21:$K$23, X21:$X$23)-$AZ$3*SUMPRODUCT(K20:$K$22, W21:$W$23))/Z20</f>
        <v>155.84982112652477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8.5572000000000009E-2</v>
      </c>
      <c r="I21" s="5">
        <f t="shared" si="10"/>
        <v>1.085572</v>
      </c>
      <c r="J21">
        <f t="shared" si="11"/>
        <v>0.92117335377109955</v>
      </c>
      <c r="K21">
        <f t="shared" si="21"/>
        <v>0.22811014688496947</v>
      </c>
      <c r="L21" s="2">
        <v>18</v>
      </c>
      <c r="M21" s="6">
        <v>6.4575739999999998E-3</v>
      </c>
      <c r="O21">
        <f t="shared" si="22"/>
        <v>206.48225026565811</v>
      </c>
      <c r="P21">
        <f t="shared" si="23"/>
        <v>10.324112513282905</v>
      </c>
      <c r="Q21" s="4">
        <f t="shared" si="24"/>
        <v>25</v>
      </c>
      <c r="R21">
        <f t="shared" si="0"/>
        <v>50000</v>
      </c>
      <c r="S21">
        <f t="shared" si="12"/>
        <v>114.02332681071056</v>
      </c>
      <c r="U21">
        <f t="shared" si="13"/>
        <v>6.4575739999999998E-3</v>
      </c>
      <c r="V21">
        <f t="shared" si="14"/>
        <v>0.01</v>
      </c>
      <c r="W21">
        <f t="shared" si="15"/>
        <v>0.80567782361002682</v>
      </c>
      <c r="X21">
        <f t="shared" si="16"/>
        <v>5.202724166120695E-3</v>
      </c>
      <c r="Y21">
        <f t="shared" si="17"/>
        <v>8.0567782361002684E-3</v>
      </c>
      <c r="Z21">
        <f t="shared" si="18"/>
        <v>0.79241832120780586</v>
      </c>
      <c r="AB21">
        <f t="shared" si="19"/>
        <v>125.56474469523046</v>
      </c>
      <c r="AC21">
        <f t="shared" si="1"/>
        <v>90.354173209872258</v>
      </c>
      <c r="AE21">
        <f t="shared" si="2"/>
        <v>163.62031811472283</v>
      </c>
      <c r="AF21">
        <f t="shared" si="3"/>
        <v>-8.1810159057361407</v>
      </c>
      <c r="AG21">
        <f t="shared" si="3"/>
        <v>-19.810458030195147</v>
      </c>
      <c r="AH21">
        <f t="shared" si="4"/>
        <v>-260.13620830603475</v>
      </c>
      <c r="AI21">
        <f t="shared" si="5"/>
        <v>-124.50736412724319</v>
      </c>
      <c r="AJ21">
        <f t="shared" si="6"/>
        <v>35.210571485358201</v>
      </c>
      <c r="AK21">
        <f t="shared" si="20"/>
        <v>24.046078301687672</v>
      </c>
      <c r="AL21">
        <f t="shared" si="7"/>
        <v>-65.25071434019732</v>
      </c>
      <c r="AN21">
        <f t="shared" si="8"/>
        <v>37.323454798514859</v>
      </c>
      <c r="AO21">
        <f t="shared" si="8"/>
        <v>-1.8661727399257426</v>
      </c>
      <c r="AP21">
        <f t="shared" si="8"/>
        <v>-4.5189664911263376</v>
      </c>
      <c r="AQ21">
        <f t="shared" si="8"/>
        <v>-59.339708686788605</v>
      </c>
      <c r="AR21">
        <f t="shared" si="8"/>
        <v>-28.401393119325824</v>
      </c>
      <c r="AS21">
        <f t="shared" si="8"/>
        <v>8.0318886334287765</v>
      </c>
      <c r="AT21">
        <f t="shared" si="8"/>
        <v>5.4851544534054524</v>
      </c>
      <c r="AU21">
        <f t="shared" si="8"/>
        <v>-14.884350032491595</v>
      </c>
      <c r="AW21">
        <v>18</v>
      </c>
      <c r="AX21">
        <f>(R21*SUMPRODUCT(K22:$K$23, X22:$X$23)-$AZ$3*SUMPRODUCT(K21:$K$22, W22:$W$23))/Z21</f>
        <v>114.02332681071056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8.5572000000000009E-2</v>
      </c>
      <c r="I22" s="5">
        <f t="shared" si="10"/>
        <v>1.085572</v>
      </c>
      <c r="J22">
        <f t="shared" si="11"/>
        <v>0.92117335377109955</v>
      </c>
      <c r="K22">
        <f t="shared" si="21"/>
        <v>0.21012898903524546</v>
      </c>
      <c r="L22" s="2">
        <v>19</v>
      </c>
      <c r="M22" s="6">
        <v>7.6803260000000003E-3</v>
      </c>
      <c r="O22">
        <f t="shared" si="22"/>
        <v>206.48225026565811</v>
      </c>
      <c r="P22">
        <f t="shared" si="23"/>
        <v>10.324112513282905</v>
      </c>
      <c r="Q22" s="4">
        <f t="shared" si="24"/>
        <v>25</v>
      </c>
      <c r="R22">
        <f t="shared" si="0"/>
        <v>50000</v>
      </c>
      <c r="S22">
        <f t="shared" si="12"/>
        <v>62.014911125326776</v>
      </c>
      <c r="U22">
        <f t="shared" si="13"/>
        <v>7.6803260000000003E-3</v>
      </c>
      <c r="V22">
        <f t="shared" si="14"/>
        <v>0.01</v>
      </c>
      <c r="W22">
        <f t="shared" si="15"/>
        <v>0.79241832120780586</v>
      </c>
      <c r="X22">
        <f t="shared" si="16"/>
        <v>6.0860310352486629E-3</v>
      </c>
      <c r="Y22">
        <f t="shared" si="17"/>
        <v>7.9241832120780595E-3</v>
      </c>
      <c r="Z22">
        <f t="shared" si="18"/>
        <v>0.77840810696047913</v>
      </c>
      <c r="AB22">
        <f t="shared" si="19"/>
        <v>90.354173209872258</v>
      </c>
      <c r="AC22">
        <f t="shared" si="1"/>
        <v>48.272909572387974</v>
      </c>
      <c r="AE22">
        <f t="shared" si="2"/>
        <v>160.72745755023081</v>
      </c>
      <c r="AF22">
        <f t="shared" si="3"/>
        <v>-8.0363728775115408</v>
      </c>
      <c r="AG22">
        <f t="shared" si="3"/>
        <v>-19.460202674011978</v>
      </c>
      <c r="AH22">
        <f t="shared" si="4"/>
        <v>-304.30155176243312</v>
      </c>
      <c r="AI22">
        <f t="shared" si="5"/>
        <v>-171.07066976372585</v>
      </c>
      <c r="AJ22">
        <f t="shared" si="6"/>
        <v>42.081263637484284</v>
      </c>
      <c r="AK22">
        <f t="shared" si="20"/>
        <v>20.797868807529124</v>
      </c>
      <c r="AL22">
        <f t="shared" si="7"/>
        <v>-108.19153731871243</v>
      </c>
      <c r="AN22">
        <f t="shared" si="8"/>
        <v>33.773498165235331</v>
      </c>
      <c r="AO22">
        <f t="shared" si="8"/>
        <v>-1.6886749082617665</v>
      </c>
      <c r="AP22">
        <f t="shared" si="8"/>
        <v>-4.0891527143111173</v>
      </c>
      <c r="AQ22">
        <f t="shared" si="8"/>
        <v>-63.942577433696492</v>
      </c>
      <c r="AR22">
        <f t="shared" si="8"/>
        <v>-35.946906891034047</v>
      </c>
      <c r="AS22">
        <f t="shared" si="8"/>
        <v>8.8424933854702079</v>
      </c>
      <c r="AT22">
        <f t="shared" si="8"/>
        <v>4.3702351466137612</v>
      </c>
      <c r="AU22">
        <f t="shared" si="8"/>
        <v>-22.734178358950075</v>
      </c>
      <c r="AW22">
        <v>19</v>
      </c>
      <c r="AX22">
        <f>(R22*SUMPRODUCT(K23:$K$23, X23:$X$23)-$AZ$3*SUMPRODUCT(K22:$K$22, W23:$W$23))/Z22</f>
        <v>62.014911125326776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8.5572000000000009E-2</v>
      </c>
      <c r="I23" s="5">
        <f t="shared" si="10"/>
        <v>1.085572</v>
      </c>
      <c r="J23">
        <f t="shared" si="11"/>
        <v>0.92117335377109955</v>
      </c>
      <c r="K23">
        <f t="shared" si="21"/>
        <v>0.19356522555412767</v>
      </c>
      <c r="L23" s="2">
        <v>20</v>
      </c>
      <c r="M23" s="6">
        <v>9.0334749999999991E-3</v>
      </c>
      <c r="O23">
        <f t="shared" si="22"/>
        <v>206.48225026565811</v>
      </c>
      <c r="P23">
        <f t="shared" si="23"/>
        <v>10.324112513282905</v>
      </c>
      <c r="Q23" s="4">
        <f t="shared" si="24"/>
        <v>25</v>
      </c>
      <c r="R23">
        <f t="shared" si="0"/>
        <v>50000</v>
      </c>
      <c r="S23">
        <f t="shared" si="12"/>
        <v>63.218172633695914</v>
      </c>
      <c r="U23">
        <f t="shared" si="13"/>
        <v>9.0334749999999991E-3</v>
      </c>
      <c r="V23">
        <f t="shared" si="14"/>
        <v>0.01</v>
      </c>
      <c r="W23">
        <f t="shared" si="15"/>
        <v>0.77840810696047913</v>
      </c>
      <c r="X23">
        <f t="shared" si="16"/>
        <v>7.0317301740248136E-3</v>
      </c>
      <c r="Y23">
        <f t="shared" si="17"/>
        <v>7.7840810696047915E-3</v>
      </c>
      <c r="Z23">
        <f t="shared" si="18"/>
        <v>0.7635922957168495</v>
      </c>
      <c r="AB23">
        <f t="shared" si="19"/>
        <v>48.272909572387974</v>
      </c>
      <c r="AC23">
        <f t="shared" si="1"/>
        <v>48.272909572387974</v>
      </c>
      <c r="AE23">
        <f t="shared" si="2"/>
        <v>157.66825550513494</v>
      </c>
      <c r="AF23">
        <f t="shared" si="3"/>
        <v>-7.8834127752567467</v>
      </c>
      <c r="AG23">
        <f t="shared" si="3"/>
        <v>-19.089807392921237</v>
      </c>
      <c r="AH23">
        <f t="shared" si="4"/>
        <v>-351.58650870124069</v>
      </c>
      <c r="AI23">
        <f t="shared" si="5"/>
        <v>-220.89147336428374</v>
      </c>
      <c r="AJ23">
        <f t="shared" si="6"/>
        <v>0</v>
      </c>
      <c r="AK23">
        <f t="shared" si="20"/>
        <v>16.948197980009521</v>
      </c>
      <c r="AL23">
        <f t="shared" si="7"/>
        <v>-203.94327538427422</v>
      </c>
      <c r="AN23">
        <f t="shared" si="8"/>
        <v>30.519091439577274</v>
      </c>
      <c r="AO23">
        <f t="shared" si="8"/>
        <v>-1.5259545719788636</v>
      </c>
      <c r="AP23">
        <f t="shared" si="8"/>
        <v>-3.6951228737956532</v>
      </c>
      <c r="AQ23">
        <f t="shared" si="8"/>
        <v>-68.054921858543921</v>
      </c>
      <c r="AR23">
        <f t="shared" si="8"/>
        <v>-42.756907864741166</v>
      </c>
      <c r="AS23">
        <f t="shared" si="8"/>
        <v>0</v>
      </c>
      <c r="AT23">
        <f t="shared" si="8"/>
        <v>3.2805817647365538</v>
      </c>
      <c r="AU23">
        <f t="shared" si="8"/>
        <v>-39.476326100004613</v>
      </c>
      <c r="AW23">
        <v>20</v>
      </c>
      <c r="AX23">
        <f>(R23*SUMPRODUCT(K$23:$K24, X$23:$X24)-$AZ$3*SUMPRODUCT(K$22:$K23, W$23:$W24))/Z23</f>
        <v>63.218172633695914</v>
      </c>
    </row>
    <row r="25" spans="5:50" x14ac:dyDescent="0.25">
      <c r="AN25" s="8">
        <f t="shared" ref="AN25:AU25" si="25">SUM(AN3:AN23)</f>
        <v>1787.830650812183</v>
      </c>
      <c r="AO25" s="8">
        <f t="shared" si="25"/>
        <v>-244.25322023985274</v>
      </c>
      <c r="AP25" s="8">
        <f t="shared" si="25"/>
        <v>-1713.8955818230386</v>
      </c>
      <c r="AQ25" s="8">
        <f t="shared" si="25"/>
        <v>-1139.3913958063704</v>
      </c>
      <c r="AR25" s="8">
        <f t="shared" si="25"/>
        <v>-1309.7095470570791</v>
      </c>
      <c r="AS25" s="8">
        <f t="shared" si="25"/>
        <v>-103.85571663001291</v>
      </c>
      <c r="AT25" s="8">
        <f t="shared" si="25"/>
        <v>223.06494806546857</v>
      </c>
      <c r="AU25" s="9">
        <f t="shared" si="25"/>
        <v>-1190.5003156216235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94" priority="1" operator="less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37731-5A69-4621-AA03-CC0C0B57687E}"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779.83761321201735</v>
      </c>
      <c r="K3">
        <v>1</v>
      </c>
      <c r="L3" s="2">
        <v>0</v>
      </c>
      <c r="O3">
        <f>$C$3</f>
        <v>779.83761321201735</v>
      </c>
      <c r="P3">
        <f>O3*B5</f>
        <v>623.87009056961392</v>
      </c>
      <c r="Q3" s="4">
        <f>B8</f>
        <v>1522.432587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779.83761321201735</v>
      </c>
      <c r="AF3">
        <f t="shared" ref="AF3:AG23" si="3">-$Z3*P3</f>
        <v>-623.87009056961392</v>
      </c>
      <c r="AG3">
        <f t="shared" si="3"/>
        <v>-1522.432587</v>
      </c>
      <c r="AH3">
        <f t="shared" ref="AH3:AH23" si="4">-X3*R3</f>
        <v>0</v>
      </c>
      <c r="AI3">
        <f t="shared" ref="AI3:AI23" si="5">SUM(AE3:AH3)</f>
        <v>-1366.4650643575965</v>
      </c>
      <c r="AJ3">
        <f t="shared" ref="AJ3:AJ23" si="6">AB3-AC3</f>
        <v>0</v>
      </c>
      <c r="AL3">
        <f t="shared" ref="AL3:AL23" si="7">SUM(AI3:AK3)</f>
        <v>-1366.4650643575965</v>
      </c>
      <c r="AN3">
        <f t="shared" ref="AN3:AU23" si="8">AE3*$K3</f>
        <v>779.83761321201735</v>
      </c>
      <c r="AO3">
        <f t="shared" si="8"/>
        <v>-623.87009056961392</v>
      </c>
      <c r="AP3">
        <f t="shared" si="8"/>
        <v>-1522.432587</v>
      </c>
      <c r="AQ3">
        <f t="shared" si="8"/>
        <v>0</v>
      </c>
      <c r="AR3">
        <f t="shared" si="8"/>
        <v>-1366.4650643575965</v>
      </c>
      <c r="AS3">
        <f t="shared" si="8"/>
        <v>0</v>
      </c>
      <c r="AT3">
        <f t="shared" si="8"/>
        <v>0</v>
      </c>
      <c r="AU3">
        <f t="shared" si="8"/>
        <v>-1366.4650643575965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363.22444946439106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9">F4+$C$9</f>
        <v>8.5572000000000009E-2</v>
      </c>
      <c r="I4" s="5">
        <f t="shared" ref="I4:I23" si="10">1+H4</f>
        <v>1.085572</v>
      </c>
      <c r="J4">
        <f t="shared" ref="J4:J23" si="11">1/I4</f>
        <v>0.92117335377109955</v>
      </c>
      <c r="K4">
        <f>J4</f>
        <v>0.92117335377109955</v>
      </c>
      <c r="L4" s="2">
        <v>1</v>
      </c>
      <c r="M4" s="6">
        <f t="array" ref="M4:M23">Mortalities!B21:B40</f>
        <v>2.4628010000000001E-3</v>
      </c>
      <c r="R4">
        <f t="shared" si="0"/>
        <v>50000</v>
      </c>
      <c r="S4">
        <f t="shared" ref="S4:S23" si="12">AX4</f>
        <v>252.94350114131686</v>
      </c>
      <c r="U4">
        <f t="shared" ref="U4:U23" si="13">M4</f>
        <v>2.4628010000000001E-3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2.4628010000000001E-3</v>
      </c>
      <c r="Y4">
        <f t="shared" ref="Y4:Y23" si="17">V4*W4</f>
        <v>0.01</v>
      </c>
      <c r="Z4">
        <f t="shared" ref="Z4:Z23" si="18">MAX(0, W4-X4-Y4)</f>
        <v>0.98753719900000003</v>
      </c>
      <c r="AB4">
        <f t="shared" ref="AB4:AB23" si="19">AC3</f>
        <v>0</v>
      </c>
      <c r="AC4">
        <f t="shared" si="1"/>
        <v>249.79111662234936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-123.14005</v>
      </c>
      <c r="AI4">
        <f t="shared" si="5"/>
        <v>-123.14005</v>
      </c>
      <c r="AJ4">
        <f t="shared" si="6"/>
        <v>-249.79111662234936</v>
      </c>
      <c r="AK4">
        <f t="shared" ref="AK4:AK23" si="20">H4*SUM(AB4:AB4, AE4:AF4)</f>
        <v>0</v>
      </c>
      <c r="AL4">
        <f t="shared" si="7"/>
        <v>-372.93116662234934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-113.43333284204088</v>
      </c>
      <c r="AR4">
        <f t="shared" si="8"/>
        <v>-113.43333284204088</v>
      </c>
      <c r="AS4">
        <f t="shared" si="8"/>
        <v>-230.10092064123742</v>
      </c>
      <c r="AT4">
        <f t="shared" si="8"/>
        <v>0</v>
      </c>
      <c r="AU4">
        <f t="shared" si="8"/>
        <v>-343.53425348327829</v>
      </c>
      <c r="AW4">
        <v>1</v>
      </c>
      <c r="AX4">
        <f>(R4*SUMPRODUCT(K5:$K$23, X5:$X$23)-$AZ$3*SUMPRODUCT(K4:$K$22, W5:$W$23))/Z4</f>
        <v>252.94350114131686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8.5572000000000009E-2</v>
      </c>
      <c r="I5" s="5">
        <f t="shared" si="10"/>
        <v>1.085572</v>
      </c>
      <c r="J5">
        <f t="shared" si="11"/>
        <v>0.92117335377109955</v>
      </c>
      <c r="K5">
        <f t="shared" ref="K5:K23" si="21">K4*J5</f>
        <v>0.84856034769789535</v>
      </c>
      <c r="L5" s="2">
        <v>2</v>
      </c>
      <c r="M5" s="6">
        <v>2.5557050000000001E-3</v>
      </c>
      <c r="O5">
        <f t="shared" ref="O5:O23" si="22">$C$3</f>
        <v>779.83761321201735</v>
      </c>
      <c r="P5">
        <f t="shared" ref="P5:P23" si="23">O5*$C$5</f>
        <v>38.99188066060087</v>
      </c>
      <c r="Q5" s="4">
        <f t="shared" ref="Q5:Q23" si="24">$C$8</f>
        <v>25</v>
      </c>
      <c r="R5">
        <f t="shared" si="0"/>
        <v>50000</v>
      </c>
      <c r="S5">
        <f t="shared" si="12"/>
        <v>485.19465015029391</v>
      </c>
      <c r="U5">
        <f t="shared" si="13"/>
        <v>2.5557050000000001E-3</v>
      </c>
      <c r="V5">
        <f t="shared" si="14"/>
        <v>0.01</v>
      </c>
      <c r="W5">
        <f t="shared" si="15"/>
        <v>0.98753719900000003</v>
      </c>
      <c r="X5">
        <f t="shared" si="16"/>
        <v>2.5238537571702952E-3</v>
      </c>
      <c r="Y5">
        <f t="shared" si="17"/>
        <v>9.8753719900000012E-3</v>
      </c>
      <c r="Z5">
        <f t="shared" si="18"/>
        <v>0.97513797325282969</v>
      </c>
      <c r="AB5">
        <f t="shared" si="19"/>
        <v>249.79111662234936</v>
      </c>
      <c r="AC5">
        <f t="shared" si="1"/>
        <v>473.13172778067337</v>
      </c>
      <c r="AE5">
        <f t="shared" si="2"/>
        <v>760.44926961389069</v>
      </c>
      <c r="AF5">
        <f t="shared" si="3"/>
        <v>-38.02246348069454</v>
      </c>
      <c r="AG5">
        <f t="shared" si="3"/>
        <v>-24.378449331320741</v>
      </c>
      <c r="AH5">
        <f t="shared" si="4"/>
        <v>-126.19268785851476</v>
      </c>
      <c r="AI5">
        <f t="shared" si="5"/>
        <v>571.85566894336057</v>
      </c>
      <c r="AJ5">
        <f t="shared" si="6"/>
        <v>-223.34061115832401</v>
      </c>
      <c r="AK5">
        <f t="shared" si="20"/>
        <v>83.194632086037544</v>
      </c>
      <c r="AL5">
        <f t="shared" si="7"/>
        <v>431.70968987107409</v>
      </c>
      <c r="AN5">
        <f t="shared" si="8"/>
        <v>645.28709663017366</v>
      </c>
      <c r="AO5">
        <f t="shared" si="8"/>
        <v>-32.26435483150869</v>
      </c>
      <c r="AP5">
        <f t="shared" si="8"/>
        <v>-20.686585440921053</v>
      </c>
      <c r="AQ5">
        <f t="shared" si="8"/>
        <v>-107.08211108615326</v>
      </c>
      <c r="AR5">
        <f t="shared" si="8"/>
        <v>485.2540452715906</v>
      </c>
      <c r="AS5">
        <f t="shared" si="8"/>
        <v>-189.51798665956787</v>
      </c>
      <c r="AT5">
        <f t="shared" si="8"/>
        <v>70.595665929526504</v>
      </c>
      <c r="AU5">
        <f t="shared" si="8"/>
        <v>366.33172454154919</v>
      </c>
      <c r="AW5">
        <v>2</v>
      </c>
      <c r="AX5">
        <f>(R5*SUMPRODUCT(K6:$K$23, X6:$X$23)-$AZ$3*SUMPRODUCT(K5:$K$22, W6:$W$23))/Z5</f>
        <v>485.19465015029391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8.5572000000000009E-2</v>
      </c>
      <c r="I6" s="5">
        <f t="shared" si="10"/>
        <v>1.085572</v>
      </c>
      <c r="J6">
        <f t="shared" si="11"/>
        <v>0.92117335377109955</v>
      </c>
      <c r="K6">
        <f t="shared" si="21"/>
        <v>0.78167118136604063</v>
      </c>
      <c r="L6" s="2">
        <v>3</v>
      </c>
      <c r="M6" s="6">
        <v>2.6648449999999999E-3</v>
      </c>
      <c r="O6">
        <f t="shared" si="22"/>
        <v>779.83761321201735</v>
      </c>
      <c r="P6">
        <f t="shared" si="23"/>
        <v>38.99188066060087</v>
      </c>
      <c r="Q6" s="4">
        <f t="shared" si="24"/>
        <v>25</v>
      </c>
      <c r="R6">
        <f t="shared" si="0"/>
        <v>50000</v>
      </c>
      <c r="S6">
        <f t="shared" si="12"/>
        <v>698.10224504241921</v>
      </c>
      <c r="U6">
        <f t="shared" si="13"/>
        <v>2.6648449999999999E-3</v>
      </c>
      <c r="V6">
        <f t="shared" si="14"/>
        <v>0.01</v>
      </c>
      <c r="W6">
        <f t="shared" si="15"/>
        <v>0.97513797325282969</v>
      </c>
      <c r="X6">
        <f t="shared" si="16"/>
        <v>2.5985915523329367E-3</v>
      </c>
      <c r="Y6">
        <f t="shared" si="17"/>
        <v>9.7513797325282977E-3</v>
      </c>
      <c r="Z6">
        <f t="shared" si="18"/>
        <v>0.96278800196796854</v>
      </c>
      <c r="AB6">
        <f t="shared" si="19"/>
        <v>473.13172778067337</v>
      </c>
      <c r="AC6">
        <f t="shared" si="1"/>
        <v>672.124465673744</v>
      </c>
      <c r="AE6">
        <f t="shared" si="2"/>
        <v>750.8182974838677</v>
      </c>
      <c r="AF6">
        <f t="shared" si="3"/>
        <v>-37.540914874193383</v>
      </c>
      <c r="AG6">
        <f t="shared" si="3"/>
        <v>-24.069700049199213</v>
      </c>
      <c r="AH6">
        <f t="shared" si="4"/>
        <v>-129.92957761664684</v>
      </c>
      <c r="AI6">
        <f t="shared" si="5"/>
        <v>559.27810494382823</v>
      </c>
      <c r="AJ6">
        <f t="shared" si="6"/>
        <v>-198.99273789307063</v>
      </c>
      <c r="AK6">
        <f t="shared" si="20"/>
        <v>101.52340039432286</v>
      </c>
      <c r="AL6">
        <f t="shared" si="7"/>
        <v>461.80876744508043</v>
      </c>
      <c r="AN6">
        <f t="shared" si="8"/>
        <v>586.89302558545421</v>
      </c>
      <c r="AO6">
        <f t="shared" si="8"/>
        <v>-29.344651279272707</v>
      </c>
      <c r="AP6">
        <f t="shared" si="8"/>
        <v>-18.814590872583796</v>
      </c>
      <c r="AQ6">
        <f t="shared" si="8"/>
        <v>-101.562206429995</v>
      </c>
      <c r="AR6">
        <f t="shared" si="8"/>
        <v>437.17157700360264</v>
      </c>
      <c r="AS6">
        <f t="shared" si="8"/>
        <v>-155.54688851213939</v>
      </c>
      <c r="AT6">
        <f t="shared" si="8"/>
        <v>79.357916322527913</v>
      </c>
      <c r="AU6">
        <f t="shared" si="8"/>
        <v>360.98260481399114</v>
      </c>
      <c r="AW6">
        <v>3</v>
      </c>
      <c r="AX6">
        <f>(R6*SUMPRODUCT(K7:$K$23, X7:$X$23)-$AZ$3*SUMPRODUCT(K6:$K$22, W7:$W$23))/Z6</f>
        <v>698.10224504241921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8.5572000000000009E-2</v>
      </c>
      <c r="I7" s="5">
        <f t="shared" si="10"/>
        <v>1.085572</v>
      </c>
      <c r="J7">
        <f t="shared" si="11"/>
        <v>0.92117335377109955</v>
      </c>
      <c r="K7">
        <f t="shared" si="21"/>
        <v>0.72005466368517301</v>
      </c>
      <c r="L7" s="2">
        <v>4</v>
      </c>
      <c r="M7" s="6">
        <v>2.7902209999999998E-3</v>
      </c>
      <c r="O7">
        <f t="shared" si="22"/>
        <v>779.83761321201735</v>
      </c>
      <c r="P7">
        <f t="shared" si="23"/>
        <v>38.99188066060087</v>
      </c>
      <c r="Q7" s="4">
        <f t="shared" si="24"/>
        <v>25</v>
      </c>
      <c r="R7">
        <f t="shared" si="0"/>
        <v>50000</v>
      </c>
      <c r="S7">
        <f t="shared" si="12"/>
        <v>892.99029053495997</v>
      </c>
      <c r="U7">
        <f t="shared" si="13"/>
        <v>2.7902209999999998E-3</v>
      </c>
      <c r="V7">
        <f t="shared" si="14"/>
        <v>0.01</v>
      </c>
      <c r="W7">
        <f t="shared" si="15"/>
        <v>0.96278800196796854</v>
      </c>
      <c r="X7">
        <f t="shared" si="16"/>
        <v>2.6863913016390668E-3</v>
      </c>
      <c r="Y7">
        <f t="shared" si="17"/>
        <v>9.6278800196796851E-3</v>
      </c>
      <c r="Z7">
        <f t="shared" si="18"/>
        <v>0.95047373064664975</v>
      </c>
      <c r="AB7">
        <f t="shared" si="19"/>
        <v>672.124465673744</v>
      </c>
      <c r="AC7">
        <f t="shared" si="1"/>
        <v>848.76381287599906</v>
      </c>
      <c r="AE7">
        <f t="shared" si="2"/>
        <v>741.21516552820526</v>
      </c>
      <c r="AF7">
        <f t="shared" si="3"/>
        <v>-37.060758276410262</v>
      </c>
      <c r="AG7">
        <f t="shared" si="3"/>
        <v>-23.761843266166245</v>
      </c>
      <c r="AH7">
        <f t="shared" si="4"/>
        <v>-134.31956508195333</v>
      </c>
      <c r="AI7">
        <f t="shared" si="5"/>
        <v>546.0729989036754</v>
      </c>
      <c r="AJ7">
        <f t="shared" si="6"/>
        <v>-176.63934720225507</v>
      </c>
      <c r="AK7">
        <f t="shared" si="20"/>
        <v>117.77093571398423</v>
      </c>
      <c r="AL7">
        <f t="shared" si="7"/>
        <v>487.20458741540455</v>
      </c>
      <c r="AN7">
        <f t="shared" si="8"/>
        <v>533.71543673276165</v>
      </c>
      <c r="AO7">
        <f t="shared" si="8"/>
        <v>-26.685771836638082</v>
      </c>
      <c r="AP7">
        <f t="shared" si="8"/>
        <v>-17.109826061559129</v>
      </c>
      <c r="AQ7">
        <f t="shared" si="8"/>
        <v>-96.717429261424613</v>
      </c>
      <c r="AR7">
        <f t="shared" si="8"/>
        <v>393.20240957313985</v>
      </c>
      <c r="AS7">
        <f t="shared" si="8"/>
        <v>-127.18998574328828</v>
      </c>
      <c r="AT7">
        <f t="shared" si="8"/>
        <v>84.80151150742104</v>
      </c>
      <c r="AU7">
        <f t="shared" si="8"/>
        <v>350.8139353372726</v>
      </c>
      <c r="AW7">
        <v>4</v>
      </c>
      <c r="AX7">
        <f>(R7*SUMPRODUCT(K8:$K$23, X8:$X$23)-$AZ$3*SUMPRODUCT(K7:$K$22, W8:$W$23))/Z7</f>
        <v>892.99029053495997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8.5572000000000009E-2</v>
      </c>
      <c r="I8" s="5">
        <f t="shared" si="10"/>
        <v>1.085572</v>
      </c>
      <c r="J8">
        <f t="shared" si="11"/>
        <v>0.92117335377109955</v>
      </c>
      <c r="K8">
        <f t="shared" si="21"/>
        <v>0.66329516944539202</v>
      </c>
      <c r="L8" s="2">
        <v>5</v>
      </c>
      <c r="M8" s="6">
        <v>3.5816260000000001E-3</v>
      </c>
      <c r="O8">
        <f t="shared" si="22"/>
        <v>779.83761321201735</v>
      </c>
      <c r="P8">
        <f t="shared" si="23"/>
        <v>38.99188066060087</v>
      </c>
      <c r="Q8" s="4">
        <f t="shared" si="24"/>
        <v>25</v>
      </c>
      <c r="R8">
        <f t="shared" si="0"/>
        <v>50000</v>
      </c>
      <c r="S8">
        <f t="shared" si="12"/>
        <v>1050.0088151321011</v>
      </c>
      <c r="U8">
        <f t="shared" si="13"/>
        <v>3.5816260000000001E-3</v>
      </c>
      <c r="V8">
        <f t="shared" si="14"/>
        <v>0.01</v>
      </c>
      <c r="W8">
        <f t="shared" si="15"/>
        <v>0.95047373064664975</v>
      </c>
      <c r="X8">
        <f t="shared" si="16"/>
        <v>3.4042414260010375E-3</v>
      </c>
      <c r="Y8">
        <f t="shared" si="17"/>
        <v>9.5047373064664972E-3</v>
      </c>
      <c r="Z8">
        <f t="shared" si="18"/>
        <v>0.9375647519141822</v>
      </c>
      <c r="AB8">
        <f t="shared" si="19"/>
        <v>848.76381287599906</v>
      </c>
      <c r="AC8">
        <f t="shared" si="1"/>
        <v>984.45125426703271</v>
      </c>
      <c r="AE8">
        <f t="shared" si="2"/>
        <v>731.14825836447301</v>
      </c>
      <c r="AF8">
        <f t="shared" si="3"/>
        <v>-36.557412918223655</v>
      </c>
      <c r="AG8">
        <f t="shared" si="3"/>
        <v>-23.439118797854555</v>
      </c>
      <c r="AH8">
        <f t="shared" si="4"/>
        <v>-170.21207130005189</v>
      </c>
      <c r="AI8">
        <f t="shared" si="5"/>
        <v>500.93965534834285</v>
      </c>
      <c r="AJ8">
        <f t="shared" si="6"/>
        <v>-135.68744139103364</v>
      </c>
      <c r="AK8">
        <f t="shared" si="20"/>
        <v>132.06794482195144</v>
      </c>
      <c r="AL8">
        <f t="shared" si="7"/>
        <v>497.32015877926062</v>
      </c>
      <c r="AN8">
        <f t="shared" si="8"/>
        <v>484.96710792156637</v>
      </c>
      <c r="AO8">
        <f t="shared" si="8"/>
        <v>-24.24835539607832</v>
      </c>
      <c r="AP8">
        <f t="shared" si="8"/>
        <v>-15.547054274673609</v>
      </c>
      <c r="AQ8">
        <f t="shared" si="8"/>
        <v>-112.90084467461907</v>
      </c>
      <c r="AR8">
        <f t="shared" si="8"/>
        <v>332.27085357619535</v>
      </c>
      <c r="AS8">
        <f t="shared" si="8"/>
        <v>-90.000824429077355</v>
      </c>
      <c r="AT8">
        <f t="shared" si="8"/>
        <v>87.600029838980959</v>
      </c>
      <c r="AU8">
        <f t="shared" si="8"/>
        <v>329.87005898609891</v>
      </c>
      <c r="AW8">
        <v>5</v>
      </c>
      <c r="AX8">
        <f>(R8*SUMPRODUCT(K9:$K$23, X9:$X$23)-$AZ$3*SUMPRODUCT(K8:$K$22, W9:$W$23))/Z8</f>
        <v>1050.0088151321011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8.5572000000000009E-2</v>
      </c>
      <c r="I9" s="5">
        <f t="shared" si="10"/>
        <v>1.085572</v>
      </c>
      <c r="J9">
        <f t="shared" si="11"/>
        <v>0.92117335377109955</v>
      </c>
      <c r="K9">
        <f t="shared" si="21"/>
        <v>0.61100983577818146</v>
      </c>
      <c r="L9" s="2">
        <v>6</v>
      </c>
      <c r="M9" s="6">
        <v>4.4506370000000003E-3</v>
      </c>
      <c r="O9">
        <f t="shared" si="22"/>
        <v>779.83761321201735</v>
      </c>
      <c r="P9">
        <f t="shared" si="23"/>
        <v>38.99188066060087</v>
      </c>
      <c r="Q9" s="4">
        <f t="shared" si="24"/>
        <v>25</v>
      </c>
      <c r="R9">
        <f t="shared" si="0"/>
        <v>50000</v>
      </c>
      <c r="S9">
        <f t="shared" si="12"/>
        <v>1171.8993813223931</v>
      </c>
      <c r="U9">
        <f t="shared" si="13"/>
        <v>4.4506370000000003E-3</v>
      </c>
      <c r="V9">
        <f t="shared" si="14"/>
        <v>0.01</v>
      </c>
      <c r="W9">
        <f t="shared" si="15"/>
        <v>0.9375647519141822</v>
      </c>
      <c r="X9">
        <f t="shared" si="16"/>
        <v>4.1727603747650803E-3</v>
      </c>
      <c r="Y9">
        <f t="shared" si="17"/>
        <v>9.3756475191418224E-3</v>
      </c>
      <c r="Z9">
        <f t="shared" si="18"/>
        <v>0.92401634402027533</v>
      </c>
      <c r="AB9">
        <f t="shared" si="19"/>
        <v>984.45125426703271</v>
      </c>
      <c r="AC9">
        <f t="shared" si="1"/>
        <v>1082.8541818891401</v>
      </c>
      <c r="AE9">
        <f t="shared" si="2"/>
        <v>720.58270028966581</v>
      </c>
      <c r="AF9">
        <f t="shared" si="3"/>
        <v>-36.029135014483295</v>
      </c>
      <c r="AG9">
        <f t="shared" si="3"/>
        <v>-23.100408600506881</v>
      </c>
      <c r="AH9">
        <f t="shared" si="4"/>
        <v>-208.638018738254</v>
      </c>
      <c r="AI9">
        <f t="shared" si="5"/>
        <v>452.81513793642171</v>
      </c>
      <c r="AJ9">
        <f t="shared" si="6"/>
        <v>-98.402927622107427</v>
      </c>
      <c r="AK9">
        <f t="shared" si="20"/>
        <v>142.82008041786645</v>
      </c>
      <c r="AL9">
        <f t="shared" si="7"/>
        <v>497.23229073218073</v>
      </c>
      <c r="AN9">
        <f t="shared" si="8"/>
        <v>440.28311736858728</v>
      </c>
      <c r="AO9">
        <f t="shared" si="8"/>
        <v>-22.014155868429366</v>
      </c>
      <c r="AP9">
        <f t="shared" si="8"/>
        <v>-14.114576865404601</v>
      </c>
      <c r="AQ9">
        <f t="shared" si="8"/>
        <v>-127.47988156634572</v>
      </c>
      <c r="AR9">
        <f t="shared" si="8"/>
        <v>276.6745030684076</v>
      </c>
      <c r="AS9">
        <f t="shared" si="8"/>
        <v>-60.125156646476135</v>
      </c>
      <c r="AT9">
        <f t="shared" si="8"/>
        <v>87.264473881947254</v>
      </c>
      <c r="AU9">
        <f t="shared" si="8"/>
        <v>303.81382030387874</v>
      </c>
      <c r="AW9">
        <v>6</v>
      </c>
      <c r="AX9">
        <f>(R9*SUMPRODUCT(K10:$K$23, X10:$X$23)-$AZ$3*SUMPRODUCT(K9:$K$22, W10:$W$23))/Z9</f>
        <v>1171.8993813223931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8.5572000000000009E-2</v>
      </c>
      <c r="I10" s="5">
        <f t="shared" si="10"/>
        <v>1.085572</v>
      </c>
      <c r="J10">
        <f t="shared" si="11"/>
        <v>0.92117335377109955</v>
      </c>
      <c r="K10">
        <f t="shared" si="21"/>
        <v>0.5628459796109162</v>
      </c>
      <c r="L10" s="2">
        <v>7</v>
      </c>
      <c r="M10" s="6">
        <v>5.383718E-3</v>
      </c>
      <c r="O10">
        <f t="shared" si="22"/>
        <v>779.83761321201735</v>
      </c>
      <c r="P10">
        <f t="shared" si="23"/>
        <v>38.99188066060087</v>
      </c>
      <c r="Q10" s="4">
        <f t="shared" si="24"/>
        <v>25</v>
      </c>
      <c r="R10">
        <f t="shared" si="0"/>
        <v>50000</v>
      </c>
      <c r="S10">
        <f t="shared" si="12"/>
        <v>1261.7330361771378</v>
      </c>
      <c r="U10">
        <f t="shared" si="13"/>
        <v>5.383718E-3</v>
      </c>
      <c r="V10">
        <f t="shared" si="14"/>
        <v>0.01</v>
      </c>
      <c r="W10">
        <f t="shared" si="15"/>
        <v>0.92401634402027533</v>
      </c>
      <c r="X10">
        <f t="shared" si="16"/>
        <v>4.9746434235961486E-3</v>
      </c>
      <c r="Y10">
        <f t="shared" si="17"/>
        <v>9.2401634402027536E-3</v>
      </c>
      <c r="Z10">
        <f t="shared" si="18"/>
        <v>0.90980153715647649</v>
      </c>
      <c r="AB10">
        <f t="shared" si="19"/>
        <v>1082.8541818891401</v>
      </c>
      <c r="AC10">
        <f t="shared" si="1"/>
        <v>1147.9266557950682</v>
      </c>
      <c r="AE10">
        <f t="shared" si="2"/>
        <v>709.4974592327311</v>
      </c>
      <c r="AF10">
        <f t="shared" si="3"/>
        <v>-35.474872961636557</v>
      </c>
      <c r="AG10">
        <f t="shared" si="3"/>
        <v>-22.745038428911911</v>
      </c>
      <c r="AH10">
        <f t="shared" si="4"/>
        <v>-248.73217117980744</v>
      </c>
      <c r="AI10">
        <f t="shared" si="5"/>
        <v>402.54537666237513</v>
      </c>
      <c r="AJ10">
        <f t="shared" si="6"/>
        <v>-65.072473905928064</v>
      </c>
      <c r="AK10">
        <f t="shared" si="20"/>
        <v>150.33945880500761</v>
      </c>
      <c r="AL10">
        <f t="shared" si="7"/>
        <v>487.81236156145468</v>
      </c>
      <c r="AN10">
        <f t="shared" si="8"/>
        <v>399.33779247330261</v>
      </c>
      <c r="AO10">
        <f t="shared" si="8"/>
        <v>-19.966889623665132</v>
      </c>
      <c r="AP10">
        <f t="shared" si="8"/>
        <v>-12.801953435808858</v>
      </c>
      <c r="AQ10">
        <f t="shared" si="8"/>
        <v>-139.99790254844882</v>
      </c>
      <c r="AR10">
        <f t="shared" si="8"/>
        <v>226.57104686537977</v>
      </c>
      <c r="AS10">
        <f t="shared" si="8"/>
        <v>-36.625780321287863</v>
      </c>
      <c r="AT10">
        <f t="shared" si="8"/>
        <v>84.617959965279496</v>
      </c>
      <c r="AU10">
        <f t="shared" si="8"/>
        <v>274.56322650937142</v>
      </c>
      <c r="AW10">
        <v>7</v>
      </c>
      <c r="AX10">
        <f>(R10*SUMPRODUCT(K11:$K$23, X11:$X$23)-$AZ$3*SUMPRODUCT(K10:$K$22, W11:$W$23))/Z10</f>
        <v>1261.7330361771378</v>
      </c>
    </row>
    <row r="11" spans="1:52" x14ac:dyDescent="0.25">
      <c r="A11" t="s">
        <v>33</v>
      </c>
      <c r="C11" s="7">
        <f>AU25</f>
        <v>1040.5563172253726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8.5572000000000009E-2</v>
      </c>
      <c r="I11" s="5">
        <f t="shared" si="10"/>
        <v>1.085572</v>
      </c>
      <c r="J11">
        <f t="shared" si="11"/>
        <v>0.92117335377109955</v>
      </c>
      <c r="K11">
        <f t="shared" si="21"/>
        <v>0.51847871869476758</v>
      </c>
      <c r="L11" s="2">
        <v>8</v>
      </c>
      <c r="M11" s="6">
        <v>6.4575739999999998E-3</v>
      </c>
      <c r="O11">
        <f t="shared" si="22"/>
        <v>779.83761321201735</v>
      </c>
      <c r="P11">
        <f t="shared" si="23"/>
        <v>38.99188066060087</v>
      </c>
      <c r="Q11" s="4">
        <f t="shared" si="24"/>
        <v>25</v>
      </c>
      <c r="R11">
        <f t="shared" si="0"/>
        <v>50000</v>
      </c>
      <c r="S11">
        <f t="shared" si="12"/>
        <v>1320.4989314662535</v>
      </c>
      <c r="U11">
        <f t="shared" si="13"/>
        <v>6.4575739999999998E-3</v>
      </c>
      <c r="V11">
        <f t="shared" si="14"/>
        <v>0.01</v>
      </c>
      <c r="W11">
        <f t="shared" si="15"/>
        <v>0.90980153715647649</v>
      </c>
      <c r="X11">
        <f t="shared" si="16"/>
        <v>5.8751107515016962E-3</v>
      </c>
      <c r="Y11">
        <f t="shared" si="17"/>
        <v>9.0980153715647643E-3</v>
      </c>
      <c r="Z11">
        <f t="shared" si="18"/>
        <v>0.89482841103341004</v>
      </c>
      <c r="AB11">
        <f t="shared" si="19"/>
        <v>1147.9266557950682</v>
      </c>
      <c r="AC11">
        <f t="shared" si="1"/>
        <v>1181.6199606152634</v>
      </c>
      <c r="AE11">
        <f t="shared" si="2"/>
        <v>697.82085229459653</v>
      </c>
      <c r="AF11">
        <f t="shared" si="3"/>
        <v>-34.891042614729827</v>
      </c>
      <c r="AG11">
        <f t="shared" si="3"/>
        <v>-22.370710275835251</v>
      </c>
      <c r="AH11">
        <f t="shared" si="4"/>
        <v>-293.75553757508482</v>
      </c>
      <c r="AI11">
        <f t="shared" si="5"/>
        <v>346.80356182894667</v>
      </c>
      <c r="AJ11">
        <f t="shared" si="6"/>
        <v>-33.693304820195181</v>
      </c>
      <c r="AK11">
        <f t="shared" si="20"/>
        <v>154.95860946362114</v>
      </c>
      <c r="AL11">
        <f t="shared" si="7"/>
        <v>468.06886647237263</v>
      </c>
      <c r="AN11">
        <f t="shared" si="8"/>
        <v>361.80526137619307</v>
      </c>
      <c r="AO11">
        <f t="shared" si="8"/>
        <v>-18.090263068809655</v>
      </c>
      <c r="AP11">
        <f t="shared" si="8"/>
        <v>-11.598737200106932</v>
      </c>
      <c r="AQ11">
        <f t="shared" si="8"/>
        <v>-152.30599473142263</v>
      </c>
      <c r="AR11">
        <f t="shared" si="8"/>
        <v>179.81026637585387</v>
      </c>
      <c r="AS11">
        <f t="shared" si="8"/>
        <v>-17.469261511767034</v>
      </c>
      <c r="AT11">
        <f t="shared" si="8"/>
        <v>80.342741285421184</v>
      </c>
      <c r="AU11">
        <f t="shared" si="8"/>
        <v>242.68374614950801</v>
      </c>
      <c r="AW11">
        <v>8</v>
      </c>
      <c r="AX11">
        <f>(R11*SUMPRODUCT(K12:$K$23, X12:$X$23)-$AZ$3*SUMPRODUCT(K11:$K$22, W12:$W$23))/Z11</f>
        <v>1320.4989314662535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8.5572000000000009E-2</v>
      </c>
      <c r="I12" s="5">
        <f t="shared" si="10"/>
        <v>1.085572</v>
      </c>
      <c r="J12">
        <f t="shared" si="11"/>
        <v>0.92117335377109955</v>
      </c>
      <c r="K12">
        <f t="shared" si="21"/>
        <v>0.47760878015900154</v>
      </c>
      <c r="L12" s="2">
        <v>9</v>
      </c>
      <c r="M12" s="6">
        <v>7.6803260000000003E-3</v>
      </c>
      <c r="O12">
        <f t="shared" si="22"/>
        <v>779.83761321201735</v>
      </c>
      <c r="P12">
        <f t="shared" si="23"/>
        <v>38.99188066060087</v>
      </c>
      <c r="Q12" s="4">
        <f t="shared" si="24"/>
        <v>25</v>
      </c>
      <c r="R12">
        <f t="shared" si="0"/>
        <v>50000</v>
      </c>
      <c r="S12">
        <f t="shared" si="12"/>
        <v>1349.269038481041</v>
      </c>
      <c r="U12">
        <f t="shared" si="13"/>
        <v>7.6803260000000003E-3</v>
      </c>
      <c r="V12">
        <f t="shared" si="14"/>
        <v>0.01</v>
      </c>
      <c r="W12">
        <f t="shared" si="15"/>
        <v>0.89482841103341004</v>
      </c>
      <c r="X12">
        <f t="shared" si="16"/>
        <v>6.8725739107985866E-3</v>
      </c>
      <c r="Y12">
        <f t="shared" si="17"/>
        <v>8.9482841103341003E-3</v>
      </c>
      <c r="Z12">
        <f t="shared" si="18"/>
        <v>0.8790075530122774</v>
      </c>
      <c r="AB12">
        <f t="shared" si="19"/>
        <v>1181.6199606152634</v>
      </c>
      <c r="AC12">
        <f t="shared" si="1"/>
        <v>1186.0176758704481</v>
      </c>
      <c r="AE12">
        <f t="shared" si="2"/>
        <v>685.48315213643025</v>
      </c>
      <c r="AF12">
        <f t="shared" si="3"/>
        <v>-34.274157606821511</v>
      </c>
      <c r="AG12">
        <f t="shared" si="3"/>
        <v>-21.975188825306937</v>
      </c>
      <c r="AH12">
        <f t="shared" si="4"/>
        <v>-343.62869553992931</v>
      </c>
      <c r="AI12">
        <f t="shared" si="5"/>
        <v>285.60511016437243</v>
      </c>
      <c r="AJ12">
        <f t="shared" si="6"/>
        <v>-4.3977152551847212</v>
      </c>
      <c r="AK12">
        <f t="shared" si="20"/>
        <v>156.83883934965701</v>
      </c>
      <c r="AL12">
        <f t="shared" si="7"/>
        <v>438.04623425884472</v>
      </c>
      <c r="AN12">
        <f t="shared" si="8"/>
        <v>327.39277211142775</v>
      </c>
      <c r="AO12">
        <f t="shared" si="8"/>
        <v>-16.369638605571385</v>
      </c>
      <c r="AP12">
        <f t="shared" si="8"/>
        <v>-10.495543128618568</v>
      </c>
      <c r="AQ12">
        <f t="shared" si="8"/>
        <v>-164.12008210445458</v>
      </c>
      <c r="AR12">
        <f t="shared" si="8"/>
        <v>136.40750827278316</v>
      </c>
      <c r="AS12">
        <f t="shared" si="8"/>
        <v>-2.1003874185154068</v>
      </c>
      <c r="AT12">
        <f t="shared" si="8"/>
        <v>74.907606743343294</v>
      </c>
      <c r="AU12">
        <f t="shared" si="8"/>
        <v>209.21472759761104</v>
      </c>
      <c r="AW12">
        <v>9</v>
      </c>
      <c r="AX12">
        <f>(R12*SUMPRODUCT(K13:$K$23, X13:$X$23)-$AZ$3*SUMPRODUCT(K12:$K$22, W13:$W$23))/Z12</f>
        <v>1349.269038481041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8.5572000000000009E-2</v>
      </c>
      <c r="I13" s="5">
        <f t="shared" si="10"/>
        <v>1.085572</v>
      </c>
      <c r="J13">
        <f t="shared" si="11"/>
        <v>0.92117335377109955</v>
      </c>
      <c r="K13">
        <f t="shared" si="21"/>
        <v>0.43996048180959124</v>
      </c>
      <c r="L13" s="2">
        <v>10</v>
      </c>
      <c r="M13" s="6">
        <v>9.0334749999999991E-3</v>
      </c>
      <c r="O13">
        <f t="shared" si="22"/>
        <v>779.83761321201735</v>
      </c>
      <c r="P13">
        <f t="shared" si="23"/>
        <v>38.99188066060087</v>
      </c>
      <c r="Q13" s="4">
        <f t="shared" si="24"/>
        <v>25</v>
      </c>
      <c r="R13">
        <f t="shared" si="0"/>
        <v>50000</v>
      </c>
      <c r="S13">
        <f t="shared" si="12"/>
        <v>1349.7194759453273</v>
      </c>
      <c r="U13">
        <f t="shared" si="13"/>
        <v>9.0334749999999991E-3</v>
      </c>
      <c r="V13">
        <f t="shared" si="14"/>
        <v>0.01</v>
      </c>
      <c r="W13">
        <f t="shared" si="15"/>
        <v>0.8790075530122774</v>
      </c>
      <c r="X13">
        <f t="shared" si="16"/>
        <v>7.9404927549475823E-3</v>
      </c>
      <c r="Y13">
        <f t="shared" si="17"/>
        <v>8.7900755301227734E-3</v>
      </c>
      <c r="Z13">
        <f t="shared" si="18"/>
        <v>0.86227698472720704</v>
      </c>
      <c r="AB13">
        <f t="shared" si="19"/>
        <v>1186.0176758704481</v>
      </c>
      <c r="AC13">
        <f t="shared" si="1"/>
        <v>1163.832039945723</v>
      </c>
      <c r="AE13">
        <f t="shared" si="2"/>
        <v>672.43602569732025</v>
      </c>
      <c r="AF13">
        <f t="shared" si="3"/>
        <v>-33.621801284866017</v>
      </c>
      <c r="AG13">
        <f t="shared" si="3"/>
        <v>-21.556924618180176</v>
      </c>
      <c r="AH13">
        <f t="shared" si="4"/>
        <v>-397.02463774737913</v>
      </c>
      <c r="AI13">
        <f t="shared" si="5"/>
        <v>220.23266204689497</v>
      </c>
      <c r="AJ13">
        <f t="shared" si="6"/>
        <v>22.185635924725148</v>
      </c>
      <c r="AK13">
        <f t="shared" si="20"/>
        <v>156.15451537100853</v>
      </c>
      <c r="AL13">
        <f t="shared" si="7"/>
        <v>398.57281334262865</v>
      </c>
      <c r="AN13">
        <f t="shared" si="8"/>
        <v>295.84527785191972</v>
      </c>
      <c r="AO13">
        <f t="shared" si="8"/>
        <v>-14.792263892595987</v>
      </c>
      <c r="AP13">
        <f t="shared" si="8"/>
        <v>-9.4841949413475888</v>
      </c>
      <c r="AQ13">
        <f t="shared" si="8"/>
        <v>-174.67515091361534</v>
      </c>
      <c r="AR13">
        <f t="shared" si="8"/>
        <v>96.893668104360785</v>
      </c>
      <c r="AS13">
        <f t="shared" si="8"/>
        <v>9.7608030706942515</v>
      </c>
      <c r="AT13">
        <f t="shared" si="8"/>
        <v>68.701815819372129</v>
      </c>
      <c r="AU13">
        <f t="shared" si="8"/>
        <v>175.35628699442717</v>
      </c>
      <c r="AW13">
        <v>10</v>
      </c>
      <c r="AX13">
        <f>(R13*SUMPRODUCT(K14:$K$23, X14:$X$23)-$AZ$3*SUMPRODUCT(K13:$K$22, W14:$W$23))/Z13</f>
        <v>1349.7194759453273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8.5572000000000009E-2</v>
      </c>
      <c r="I14" s="5">
        <f t="shared" si="10"/>
        <v>1.085572</v>
      </c>
      <c r="J14">
        <f t="shared" si="11"/>
        <v>0.92117335377109955</v>
      </c>
      <c r="K14">
        <f t="shared" si="21"/>
        <v>0.40527987255529002</v>
      </c>
      <c r="L14" s="2">
        <v>11</v>
      </c>
      <c r="M14" s="6">
        <v>1.0570714E-2</v>
      </c>
      <c r="O14">
        <f t="shared" si="22"/>
        <v>779.83761321201735</v>
      </c>
      <c r="P14">
        <f t="shared" si="23"/>
        <v>38.99188066060087</v>
      </c>
      <c r="Q14" s="4">
        <f t="shared" si="24"/>
        <v>25</v>
      </c>
      <c r="R14">
        <f t="shared" si="0"/>
        <v>50000</v>
      </c>
      <c r="S14">
        <f t="shared" si="12"/>
        <v>1322.5242670554403</v>
      </c>
      <c r="U14">
        <f t="shared" si="13"/>
        <v>1.0570714E-2</v>
      </c>
      <c r="V14">
        <f t="shared" si="14"/>
        <v>0.01</v>
      </c>
      <c r="W14">
        <f t="shared" si="15"/>
        <v>0.86227698472720704</v>
      </c>
      <c r="X14">
        <f t="shared" si="16"/>
        <v>9.1148833943336741E-3</v>
      </c>
      <c r="Y14">
        <f t="shared" si="17"/>
        <v>8.6227698472720708E-3</v>
      </c>
      <c r="Z14">
        <f t="shared" si="18"/>
        <v>0.84453933148560134</v>
      </c>
      <c r="AB14">
        <f t="shared" si="19"/>
        <v>1163.832039945723</v>
      </c>
      <c r="AC14">
        <f t="shared" si="1"/>
        <v>1116.9237603724864</v>
      </c>
      <c r="AE14">
        <f t="shared" si="2"/>
        <v>658.6035365294041</v>
      </c>
      <c r="AF14">
        <f t="shared" si="3"/>
        <v>-32.930176826470209</v>
      </c>
      <c r="AG14">
        <f t="shared" si="3"/>
        <v>-21.113483287140035</v>
      </c>
      <c r="AH14">
        <f t="shared" si="4"/>
        <v>-455.7441697166837</v>
      </c>
      <c r="AI14">
        <f t="shared" si="5"/>
        <v>148.81570669911014</v>
      </c>
      <c r="AJ14">
        <f t="shared" si="6"/>
        <v>46.908279573236541</v>
      </c>
      <c r="AK14">
        <f t="shared" si="20"/>
        <v>153.1315560587349</v>
      </c>
      <c r="AL14">
        <f t="shared" si="7"/>
        <v>348.85554233108155</v>
      </c>
      <c r="AN14">
        <f t="shared" si="8"/>
        <v>266.91875734910019</v>
      </c>
      <c r="AO14">
        <f t="shared" si="8"/>
        <v>-13.345937867455012</v>
      </c>
      <c r="AP14">
        <f t="shared" si="8"/>
        <v>-8.5568698158103587</v>
      </c>
      <c r="AQ14">
        <f t="shared" si="8"/>
        <v>-184.70393902059405</v>
      </c>
      <c r="AR14">
        <f t="shared" si="8"/>
        <v>60.312010645240775</v>
      </c>
      <c r="AS14">
        <f t="shared" si="8"/>
        <v>19.010981567229219</v>
      </c>
      <c r="AT14">
        <f t="shared" si="8"/>
        <v>62.061137523677331</v>
      </c>
      <c r="AU14">
        <f t="shared" si="8"/>
        <v>141.38412973614732</v>
      </c>
      <c r="AW14">
        <v>11</v>
      </c>
      <c r="AX14">
        <f>(R14*SUMPRODUCT(K15:$K$23, X15:$X$23)-$AZ$3*SUMPRODUCT(K14:$K$22, W15:$W$23))/Z14</f>
        <v>1322.5242670554403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8.5572000000000009E-2</v>
      </c>
      <c r="I15" s="5">
        <f t="shared" si="10"/>
        <v>1.085572</v>
      </c>
      <c r="J15">
        <f t="shared" si="11"/>
        <v>0.92117335377109955</v>
      </c>
      <c r="K15">
        <f t="shared" si="21"/>
        <v>0.37333301941768032</v>
      </c>
      <c r="L15" s="2">
        <v>12</v>
      </c>
      <c r="M15" s="6">
        <v>1.2312346E-2</v>
      </c>
      <c r="O15">
        <f t="shared" si="22"/>
        <v>779.83761321201735</v>
      </c>
      <c r="P15">
        <f t="shared" si="23"/>
        <v>38.99188066060087</v>
      </c>
      <c r="Q15" s="4">
        <f t="shared" si="24"/>
        <v>25</v>
      </c>
      <c r="R15">
        <f t="shared" si="0"/>
        <v>50000</v>
      </c>
      <c r="S15">
        <f t="shared" si="12"/>
        <v>1268.1980335496537</v>
      </c>
      <c r="U15">
        <f t="shared" si="13"/>
        <v>1.2312346E-2</v>
      </c>
      <c r="V15">
        <f t="shared" si="14"/>
        <v>0.01</v>
      </c>
      <c r="W15">
        <f t="shared" si="15"/>
        <v>0.84453933148560134</v>
      </c>
      <c r="X15">
        <f t="shared" si="16"/>
        <v>1.0398260459859417E-2</v>
      </c>
      <c r="Y15">
        <f t="shared" si="17"/>
        <v>8.4453933148560135E-3</v>
      </c>
      <c r="Z15">
        <f t="shared" si="18"/>
        <v>0.82569567771088592</v>
      </c>
      <c r="AB15">
        <f t="shared" si="19"/>
        <v>1116.9237603724864</v>
      </c>
      <c r="AC15">
        <f t="shared" si="1"/>
        <v>1047.1456347833941</v>
      </c>
      <c r="AE15">
        <f t="shared" si="2"/>
        <v>643.90854654553641</v>
      </c>
      <c r="AF15">
        <f t="shared" si="3"/>
        <v>-32.195427327276825</v>
      </c>
      <c r="AG15">
        <f t="shared" si="3"/>
        <v>-20.642391942772147</v>
      </c>
      <c r="AH15">
        <f t="shared" si="4"/>
        <v>-519.91302299297092</v>
      </c>
      <c r="AI15">
        <f t="shared" si="5"/>
        <v>71.157704282516534</v>
      </c>
      <c r="AJ15">
        <f t="shared" si="6"/>
        <v>69.778125589092269</v>
      </c>
      <c r="AK15">
        <f t="shared" si="20"/>
        <v>147.92291506033934</v>
      </c>
      <c r="AL15">
        <f t="shared" si="7"/>
        <v>288.85874493194814</v>
      </c>
      <c r="AN15">
        <f t="shared" si="8"/>
        <v>240.39232191069505</v>
      </c>
      <c r="AO15">
        <f t="shared" si="8"/>
        <v>-12.019616095534754</v>
      </c>
      <c r="AP15">
        <f t="shared" si="8"/>
        <v>-7.7064865119983219</v>
      </c>
      <c r="AQ15">
        <f t="shared" si="8"/>
        <v>-194.10069870853968</v>
      </c>
      <c r="AR15">
        <f t="shared" si="8"/>
        <v>26.565520594622299</v>
      </c>
      <c r="AS15">
        <f t="shared" si="8"/>
        <v>26.050478315481921</v>
      </c>
      <c r="AT15">
        <f t="shared" si="8"/>
        <v>55.224508520541541</v>
      </c>
      <c r="AU15">
        <f t="shared" si="8"/>
        <v>107.84050743064576</v>
      </c>
      <c r="AW15">
        <v>12</v>
      </c>
      <c r="AX15">
        <f>(R15*SUMPRODUCT(K16:$K$23, X16:$X$23)-$AZ$3*SUMPRODUCT(K15:$K$22, W16:$W$23))/Z15</f>
        <v>1268.1980335496537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8.5572000000000009E-2</v>
      </c>
      <c r="I16" s="5">
        <f t="shared" si="10"/>
        <v>1.085572</v>
      </c>
      <c r="J16">
        <f t="shared" si="11"/>
        <v>0.92117335377109955</v>
      </c>
      <c r="K16">
        <f t="shared" si="21"/>
        <v>0.34390442957047562</v>
      </c>
      <c r="L16" s="2">
        <v>13</v>
      </c>
      <c r="M16" s="6">
        <v>1.4128425999999999E-2</v>
      </c>
      <c r="O16">
        <f t="shared" si="22"/>
        <v>779.83761321201735</v>
      </c>
      <c r="P16">
        <f t="shared" si="23"/>
        <v>38.99188066060087</v>
      </c>
      <c r="Q16" s="4">
        <f t="shared" si="24"/>
        <v>25</v>
      </c>
      <c r="R16">
        <f t="shared" si="0"/>
        <v>50000</v>
      </c>
      <c r="S16">
        <f t="shared" si="12"/>
        <v>1189.5625722791938</v>
      </c>
      <c r="U16">
        <f t="shared" si="13"/>
        <v>1.4128425999999999E-2</v>
      </c>
      <c r="V16">
        <f t="shared" si="14"/>
        <v>0.01</v>
      </c>
      <c r="W16">
        <f t="shared" si="15"/>
        <v>0.82569567771088592</v>
      </c>
      <c r="X16">
        <f t="shared" si="16"/>
        <v>1.1665780281058101E-2</v>
      </c>
      <c r="Y16">
        <f t="shared" si="17"/>
        <v>8.2569567771088592E-3</v>
      </c>
      <c r="Z16">
        <f t="shared" si="18"/>
        <v>0.80577294065271898</v>
      </c>
      <c r="AB16">
        <f t="shared" si="19"/>
        <v>1047.1456347833941</v>
      </c>
      <c r="AC16">
        <f t="shared" si="1"/>
        <v>958.51733195581858</v>
      </c>
      <c r="AE16">
        <f t="shared" si="2"/>
        <v>628.37204682944491</v>
      </c>
      <c r="AF16">
        <f t="shared" si="3"/>
        <v>-31.418602341472248</v>
      </c>
      <c r="AG16">
        <f t="shared" si="3"/>
        <v>-20.144323516317975</v>
      </c>
      <c r="AH16">
        <f t="shared" si="4"/>
        <v>-583.28901405290503</v>
      </c>
      <c r="AI16">
        <f t="shared" si="5"/>
        <v>-6.4798930812503386</v>
      </c>
      <c r="AJ16">
        <f t="shared" si="6"/>
        <v>88.628302827575567</v>
      </c>
      <c r="AK16">
        <f t="shared" si="20"/>
        <v>140.68884641140943</v>
      </c>
      <c r="AL16">
        <f t="shared" si="7"/>
        <v>222.83725615773466</v>
      </c>
      <c r="AN16">
        <f t="shared" si="8"/>
        <v>216.09993032291246</v>
      </c>
      <c r="AO16">
        <f t="shared" si="8"/>
        <v>-10.804996516145623</v>
      </c>
      <c r="AP16">
        <f t="shared" si="8"/>
        <v>-6.9277220879624508</v>
      </c>
      <c r="AQ16">
        <f t="shared" si="8"/>
        <v>-200.59567565258945</v>
      </c>
      <c r="AR16">
        <f t="shared" si="8"/>
        <v>-2.2284639337850694</v>
      </c>
      <c r="AS16">
        <f t="shared" si="8"/>
        <v>30.479665927716749</v>
      </c>
      <c r="AT16">
        <f t="shared" si="8"/>
        <v>48.383517472044019</v>
      </c>
      <c r="AU16">
        <f t="shared" si="8"/>
        <v>76.634719465975692</v>
      </c>
      <c r="AW16">
        <v>13</v>
      </c>
      <c r="AX16">
        <f>(R16*SUMPRODUCT(K17:$K$23, X17:$X$23)-$AZ$3*SUMPRODUCT(K16:$K$22, W17:$W$23))/Z16</f>
        <v>1189.5625722791938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8.5572000000000009E-2</v>
      </c>
      <c r="I17" s="5">
        <f t="shared" si="10"/>
        <v>1.085572</v>
      </c>
      <c r="J17">
        <f t="shared" si="11"/>
        <v>0.92117335377109955</v>
      </c>
      <c r="K17">
        <f t="shared" si="21"/>
        <v>0.31679559676417191</v>
      </c>
      <c r="L17" s="2">
        <v>14</v>
      </c>
      <c r="M17" s="6">
        <v>1.6072195000000001E-2</v>
      </c>
      <c r="O17">
        <f t="shared" si="22"/>
        <v>779.83761321201735</v>
      </c>
      <c r="P17">
        <f t="shared" si="23"/>
        <v>38.99188066060087</v>
      </c>
      <c r="Q17" s="4">
        <f t="shared" si="24"/>
        <v>25</v>
      </c>
      <c r="R17">
        <f t="shared" si="0"/>
        <v>50000</v>
      </c>
      <c r="S17">
        <f t="shared" si="12"/>
        <v>1088.2706434914219</v>
      </c>
      <c r="U17">
        <f t="shared" si="13"/>
        <v>1.6072195000000001E-2</v>
      </c>
      <c r="V17">
        <f t="shared" si="14"/>
        <v>0.01</v>
      </c>
      <c r="W17">
        <f t="shared" si="15"/>
        <v>0.80577294065271898</v>
      </c>
      <c r="X17">
        <f t="shared" si="16"/>
        <v>1.2950539827893928E-2</v>
      </c>
      <c r="Y17">
        <f t="shared" si="17"/>
        <v>8.05772940652719E-3</v>
      </c>
      <c r="Z17">
        <f t="shared" si="18"/>
        <v>0.78476467141829787</v>
      </c>
      <c r="AB17">
        <f t="shared" si="19"/>
        <v>958.51733195581858</v>
      </c>
      <c r="AC17">
        <f t="shared" si="1"/>
        <v>854.03635395372532</v>
      </c>
      <c r="AE17">
        <f t="shared" si="2"/>
        <v>611.9890082919585</v>
      </c>
      <c r="AF17">
        <f t="shared" si="3"/>
        <v>-30.599450414597925</v>
      </c>
      <c r="AG17">
        <f t="shared" si="3"/>
        <v>-19.619116785457447</v>
      </c>
      <c r="AH17">
        <f t="shared" si="4"/>
        <v>-647.52699139469632</v>
      </c>
      <c r="AI17">
        <f t="shared" si="5"/>
        <v>-85.75655030279313</v>
      </c>
      <c r="AJ17">
        <f t="shared" si="6"/>
        <v>104.48097800209325</v>
      </c>
      <c r="AK17">
        <f t="shared" si="20"/>
        <v>131.77291237680484</v>
      </c>
      <c r="AL17">
        <f t="shared" si="7"/>
        <v>150.49734007610496</v>
      </c>
      <c r="AN17">
        <f t="shared" si="8"/>
        <v>193.87542309496473</v>
      </c>
      <c r="AO17">
        <f t="shared" si="8"/>
        <v>-9.6937711547482373</v>
      </c>
      <c r="AP17">
        <f t="shared" si="8"/>
        <v>-6.2152498100349742</v>
      </c>
      <c r="AQ17">
        <f t="shared" si="8"/>
        <v>-205.13369965979163</v>
      </c>
      <c r="AR17">
        <f t="shared" si="8"/>
        <v>-27.167297529610078</v>
      </c>
      <c r="AS17">
        <f t="shared" si="8"/>
        <v>33.099113776677449</v>
      </c>
      <c r="AT17">
        <f t="shared" si="8"/>
        <v>41.745078413762826</v>
      </c>
      <c r="AU17">
        <f t="shared" si="8"/>
        <v>47.676894660830193</v>
      </c>
      <c r="AW17">
        <v>14</v>
      </c>
      <c r="AX17">
        <f>(R17*SUMPRODUCT(K18:$K$23, X18:$X$23)-$AZ$3*SUMPRODUCT(K17:$K$22, W18:$W$23))/Z17</f>
        <v>1088.2706434914219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8.5572000000000009E-2</v>
      </c>
      <c r="I18" s="5">
        <f t="shared" si="10"/>
        <v>1.085572</v>
      </c>
      <c r="J18">
        <f t="shared" si="11"/>
        <v>0.92117335377109955</v>
      </c>
      <c r="K18">
        <f t="shared" si="21"/>
        <v>0.29182366233116913</v>
      </c>
      <c r="L18" s="2">
        <v>15</v>
      </c>
      <c r="M18" s="6">
        <v>1.8213139E-2</v>
      </c>
      <c r="O18">
        <f t="shared" si="22"/>
        <v>779.83761321201735</v>
      </c>
      <c r="P18">
        <f t="shared" si="23"/>
        <v>38.99188066060087</v>
      </c>
      <c r="Q18" s="4">
        <f t="shared" si="24"/>
        <v>25</v>
      </c>
      <c r="R18">
        <f t="shared" si="0"/>
        <v>50000</v>
      </c>
      <c r="S18">
        <f t="shared" si="12"/>
        <v>964.80755304480226</v>
      </c>
      <c r="U18">
        <f t="shared" si="13"/>
        <v>1.8213139E-2</v>
      </c>
      <c r="V18">
        <f t="shared" si="14"/>
        <v>0.01</v>
      </c>
      <c r="W18">
        <f t="shared" si="15"/>
        <v>0.78476467141829787</v>
      </c>
      <c r="X18">
        <f t="shared" si="16"/>
        <v>1.4293028042830785E-2</v>
      </c>
      <c r="Y18">
        <f t="shared" si="17"/>
        <v>7.8476467141829782E-3</v>
      </c>
      <c r="Z18">
        <f t="shared" si="18"/>
        <v>0.762623996661284</v>
      </c>
      <c r="AB18">
        <f t="shared" si="19"/>
        <v>854.03635395372532</v>
      </c>
      <c r="AC18">
        <f t="shared" si="1"/>
        <v>735.78539211202087</v>
      </c>
      <c r="AE18">
        <f t="shared" si="2"/>
        <v>594.72287733454516</v>
      </c>
      <c r="AF18">
        <f t="shared" si="3"/>
        <v>-29.736143866727261</v>
      </c>
      <c r="AG18">
        <f t="shared" si="3"/>
        <v>-19.065599916532101</v>
      </c>
      <c r="AH18">
        <f t="shared" si="4"/>
        <v>-714.65140214153928</v>
      </c>
      <c r="AI18">
        <f t="shared" si="5"/>
        <v>-168.73026859025344</v>
      </c>
      <c r="AJ18">
        <f t="shared" si="6"/>
        <v>118.25096184170445</v>
      </c>
      <c r="AK18">
        <f t="shared" si="20"/>
        <v>121.42864363683631</v>
      </c>
      <c r="AL18">
        <f t="shared" si="7"/>
        <v>70.94933688828732</v>
      </c>
      <c r="AN18">
        <f t="shared" si="8"/>
        <v>173.55420813589762</v>
      </c>
      <c r="AO18">
        <f t="shared" si="8"/>
        <v>-8.6777104067948816</v>
      </c>
      <c r="AP18">
        <f t="shared" si="8"/>
        <v>-5.5637931921832298</v>
      </c>
      <c r="AQ18">
        <f t="shared" si="8"/>
        <v>-208.55218946304913</v>
      </c>
      <c r="AR18">
        <f t="shared" si="8"/>
        <v>-49.239484926129592</v>
      </c>
      <c r="AS18">
        <f t="shared" si="8"/>
        <v>34.508428758829524</v>
      </c>
      <c r="AT18">
        <f t="shared" si="8"/>
        <v>35.435751498007988</v>
      </c>
      <c r="AU18">
        <f t="shared" si="8"/>
        <v>20.704695330707921</v>
      </c>
      <c r="AW18">
        <v>15</v>
      </c>
      <c r="AX18">
        <f>(R18*SUMPRODUCT(K19:$K$23, X19:$X$23)-$AZ$3*SUMPRODUCT(K18:$K$22, W19:$W$23))/Z18</f>
        <v>964.80755304480226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8.5572000000000009E-2</v>
      </c>
      <c r="I19" s="5">
        <f t="shared" si="10"/>
        <v>1.085572</v>
      </c>
      <c r="J19">
        <f t="shared" si="11"/>
        <v>0.92117335377109955</v>
      </c>
      <c r="K19">
        <f t="shared" si="21"/>
        <v>0.26882018173936795</v>
      </c>
      <c r="L19" s="2">
        <v>16</v>
      </c>
      <c r="M19" s="6">
        <v>2.0774602E-2</v>
      </c>
      <c r="O19">
        <f t="shared" si="22"/>
        <v>779.83761321201735</v>
      </c>
      <c r="P19">
        <f t="shared" si="23"/>
        <v>38.99188066060087</v>
      </c>
      <c r="Q19" s="4">
        <f t="shared" si="24"/>
        <v>25</v>
      </c>
      <c r="R19">
        <f t="shared" si="0"/>
        <v>50000</v>
      </c>
      <c r="S19">
        <f t="shared" si="12"/>
        <v>816.70726903049194</v>
      </c>
      <c r="U19">
        <f t="shared" si="13"/>
        <v>2.0774602E-2</v>
      </c>
      <c r="V19">
        <f t="shared" si="14"/>
        <v>0.01</v>
      </c>
      <c r="W19">
        <f t="shared" si="15"/>
        <v>0.762623996661284</v>
      </c>
      <c r="X19">
        <f t="shared" si="16"/>
        <v>1.5843210006287505E-2</v>
      </c>
      <c r="Y19">
        <f t="shared" si="17"/>
        <v>7.6262399666128401E-3</v>
      </c>
      <c r="Z19">
        <f t="shared" si="18"/>
        <v>0.73915454668838365</v>
      </c>
      <c r="AB19">
        <f t="shared" si="19"/>
        <v>735.78539211202087</v>
      </c>
      <c r="AC19">
        <f t="shared" si="1"/>
        <v>603.67289121734109</v>
      </c>
      <c r="AE19">
        <f t="shared" si="2"/>
        <v>576.4205174842798</v>
      </c>
      <c r="AF19">
        <f t="shared" si="3"/>
        <v>-28.821025874213991</v>
      </c>
      <c r="AG19">
        <f t="shared" si="3"/>
        <v>-18.478863667209591</v>
      </c>
      <c r="AH19">
        <f t="shared" si="4"/>
        <v>-792.16050031437521</v>
      </c>
      <c r="AI19">
        <f t="shared" si="5"/>
        <v>-263.03987237151898</v>
      </c>
      <c r="AJ19">
        <f t="shared" si="6"/>
        <v>132.11250089467978</v>
      </c>
      <c r="AK19">
        <f t="shared" si="20"/>
        <v>109.82181126986642</v>
      </c>
      <c r="AL19">
        <f t="shared" si="7"/>
        <v>-21.105560206972783</v>
      </c>
      <c r="AN19">
        <f t="shared" si="8"/>
        <v>154.95346826842461</v>
      </c>
      <c r="AO19">
        <f t="shared" si="8"/>
        <v>-7.7476734134212313</v>
      </c>
      <c r="AP19">
        <f t="shared" si="8"/>
        <v>-4.9674914893562852</v>
      </c>
      <c r="AQ19">
        <f t="shared" si="8"/>
        <v>-212.94872966125899</v>
      </c>
      <c r="AR19">
        <f t="shared" si="8"/>
        <v>-70.710426295611882</v>
      </c>
      <c r="AS19">
        <f t="shared" si="8"/>
        <v>35.514506500550233</v>
      </c>
      <c r="AT19">
        <f t="shared" si="8"/>
        <v>29.522319264512056</v>
      </c>
      <c r="AU19">
        <f t="shared" si="8"/>
        <v>-5.6736005305495958</v>
      </c>
      <c r="AW19">
        <v>16</v>
      </c>
      <c r="AX19">
        <f>(R19*SUMPRODUCT(K20:$K$23, X20:$X$23)-$AZ$3*SUMPRODUCT(K19:$K$22, W20:$W$23))/Z19</f>
        <v>816.70726903049194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8.5572000000000009E-2</v>
      </c>
      <c r="I20" s="5">
        <f t="shared" si="10"/>
        <v>1.085572</v>
      </c>
      <c r="J20">
        <f t="shared" si="11"/>
        <v>0.92117335377109955</v>
      </c>
      <c r="K20">
        <f t="shared" si="21"/>
        <v>0.24762998837421007</v>
      </c>
      <c r="L20" s="2">
        <v>17</v>
      </c>
      <c r="M20" s="6">
        <v>2.3506165999999998E-2</v>
      </c>
      <c r="O20">
        <f t="shared" si="22"/>
        <v>779.83761321201735</v>
      </c>
      <c r="P20">
        <f t="shared" si="23"/>
        <v>38.99188066060087</v>
      </c>
      <c r="Q20" s="4">
        <f t="shared" si="24"/>
        <v>25</v>
      </c>
      <c r="R20">
        <f t="shared" si="0"/>
        <v>50000</v>
      </c>
      <c r="S20">
        <f t="shared" si="12"/>
        <v>644.91642776748324</v>
      </c>
      <c r="U20">
        <f t="shared" si="13"/>
        <v>2.3506165999999998E-2</v>
      </c>
      <c r="V20">
        <f t="shared" si="14"/>
        <v>0.01</v>
      </c>
      <c r="W20">
        <f t="shared" si="15"/>
        <v>0.73915454668838365</v>
      </c>
      <c r="X20">
        <f t="shared" si="16"/>
        <v>1.7374689474111894E-2</v>
      </c>
      <c r="Y20">
        <f t="shared" si="17"/>
        <v>7.3915454668838365E-3</v>
      </c>
      <c r="Z20">
        <f t="shared" si="18"/>
        <v>0.71438831174738793</v>
      </c>
      <c r="AB20">
        <f t="shared" si="19"/>
        <v>603.67289121734109</v>
      </c>
      <c r="AC20">
        <f t="shared" si="1"/>
        <v>460.72075805096858</v>
      </c>
      <c r="AE20">
        <f t="shared" si="2"/>
        <v>557.10687593964553</v>
      </c>
      <c r="AF20">
        <f t="shared" si="3"/>
        <v>-27.855343796982282</v>
      </c>
      <c r="AG20">
        <f t="shared" si="3"/>
        <v>-17.859707793684699</v>
      </c>
      <c r="AH20">
        <f t="shared" si="4"/>
        <v>-868.73447370559472</v>
      </c>
      <c r="AI20">
        <f t="shared" si="5"/>
        <v>-357.34264935661622</v>
      </c>
      <c r="AJ20">
        <f t="shared" si="6"/>
        <v>142.95213316637251</v>
      </c>
      <c r="AK20">
        <f t="shared" si="20"/>
        <v>96.946608755762298</v>
      </c>
      <c r="AL20">
        <f t="shared" si="7"/>
        <v>-117.44390743448142</v>
      </c>
      <c r="AN20">
        <f t="shared" si="8"/>
        <v>137.95636921212693</v>
      </c>
      <c r="AO20">
        <f t="shared" si="8"/>
        <v>-6.8978184606063477</v>
      </c>
      <c r="AP20">
        <f t="shared" si="8"/>
        <v>-4.4225992333169311</v>
      </c>
      <c r="AQ20">
        <f t="shared" si="8"/>
        <v>-215.12470762399192</v>
      </c>
      <c r="AR20">
        <f t="shared" si="8"/>
        <v>-88.488756105788298</v>
      </c>
      <c r="AS20">
        <f t="shared" si="8"/>
        <v>35.399235074057351</v>
      </c>
      <c r="AT20">
        <f t="shared" si="8"/>
        <v>24.006887599108509</v>
      </c>
      <c r="AU20">
        <f t="shared" si="8"/>
        <v>-29.082633432622437</v>
      </c>
      <c r="AW20">
        <v>17</v>
      </c>
      <c r="AX20">
        <f>(R20*SUMPRODUCT(K21:$K$23, X21:$X$23)-$AZ$3*SUMPRODUCT(K20:$K$22, W21:$W$23))/Z20</f>
        <v>644.91642776748324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8.5572000000000009E-2</v>
      </c>
      <c r="I21" s="5">
        <f t="shared" si="10"/>
        <v>1.085572</v>
      </c>
      <c r="J21">
        <f t="shared" si="11"/>
        <v>0.92117335377109955</v>
      </c>
      <c r="K21">
        <f t="shared" si="21"/>
        <v>0.22811014688496947</v>
      </c>
      <c r="L21" s="2">
        <v>18</v>
      </c>
      <c r="M21" s="6">
        <v>2.6226451000000001E-2</v>
      </c>
      <c r="O21">
        <f t="shared" si="22"/>
        <v>779.83761321201735</v>
      </c>
      <c r="P21">
        <f t="shared" si="23"/>
        <v>38.99188066060087</v>
      </c>
      <c r="Q21" s="4">
        <f t="shared" si="24"/>
        <v>25</v>
      </c>
      <c r="R21">
        <f t="shared" si="0"/>
        <v>50000</v>
      </c>
      <c r="S21">
        <f t="shared" si="12"/>
        <v>452.11420766176946</v>
      </c>
      <c r="U21">
        <f t="shared" si="13"/>
        <v>2.6226451000000001E-2</v>
      </c>
      <c r="V21">
        <f t="shared" si="14"/>
        <v>0.01</v>
      </c>
      <c r="W21">
        <f t="shared" si="15"/>
        <v>0.71438831174738793</v>
      </c>
      <c r="X21">
        <f t="shared" si="16"/>
        <v>1.8735870053015594E-2</v>
      </c>
      <c r="Y21">
        <f t="shared" si="17"/>
        <v>7.1438831174738798E-3</v>
      </c>
      <c r="Z21">
        <f t="shared" si="18"/>
        <v>0.68850855857689852</v>
      </c>
      <c r="AB21">
        <f t="shared" si="19"/>
        <v>460.72075805096858</v>
      </c>
      <c r="AC21">
        <f t="shared" si="1"/>
        <v>311.28450142934145</v>
      </c>
      <c r="AE21">
        <f t="shared" si="2"/>
        <v>536.92487099665493</v>
      </c>
      <c r="AF21">
        <f t="shared" si="3"/>
        <v>-26.846243549832749</v>
      </c>
      <c r="AG21">
        <f t="shared" si="3"/>
        <v>-17.212713964422463</v>
      </c>
      <c r="AH21">
        <f t="shared" si="4"/>
        <v>-936.79350265077971</v>
      </c>
      <c r="AI21">
        <f t="shared" si="5"/>
        <v>-443.92758916838</v>
      </c>
      <c r="AJ21">
        <f t="shared" si="6"/>
        <v>149.43625662162714</v>
      </c>
      <c r="AK21">
        <f t="shared" si="20"/>
        <v>83.073245015816966</v>
      </c>
      <c r="AL21">
        <f t="shared" si="7"/>
        <v>-211.41808753093591</v>
      </c>
      <c r="AN21">
        <f t="shared" si="8"/>
        <v>122.47801118924025</v>
      </c>
      <c r="AO21">
        <f t="shared" si="8"/>
        <v>-6.1239005594620126</v>
      </c>
      <c r="AP21">
        <f t="shared" si="8"/>
        <v>-3.9263947107133732</v>
      </c>
      <c r="AQ21">
        <f t="shared" si="8"/>
        <v>-213.69210349055439</v>
      </c>
      <c r="AR21">
        <f t="shared" si="8"/>
        <v>-101.26438757148955</v>
      </c>
      <c r="AS21">
        <f t="shared" si="8"/>
        <v>34.087926447899356</v>
      </c>
      <c r="AT21">
        <f t="shared" si="8"/>
        <v>18.949850122769067</v>
      </c>
      <c r="AU21">
        <f t="shared" si="8"/>
        <v>-48.226611000821123</v>
      </c>
      <c r="AW21">
        <v>18</v>
      </c>
      <c r="AX21">
        <f>(R21*SUMPRODUCT(K22:$K$23, X22:$X$23)-$AZ$3*SUMPRODUCT(K21:$K$22, W22:$W$23))/Z21</f>
        <v>452.11420766176946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8.5572000000000009E-2</v>
      </c>
      <c r="I22" s="5">
        <f t="shared" si="10"/>
        <v>1.085572</v>
      </c>
      <c r="J22">
        <f t="shared" si="11"/>
        <v>0.92117335377109955</v>
      </c>
      <c r="K22">
        <f t="shared" si="21"/>
        <v>0.21012898903524546</v>
      </c>
      <c r="L22" s="2">
        <v>19</v>
      </c>
      <c r="M22" s="6">
        <v>2.9219711999999998E-2</v>
      </c>
      <c r="O22">
        <f t="shared" si="22"/>
        <v>779.83761321201735</v>
      </c>
      <c r="P22">
        <f t="shared" si="23"/>
        <v>38.99188066060087</v>
      </c>
      <c r="Q22" s="4">
        <f t="shared" si="24"/>
        <v>25</v>
      </c>
      <c r="R22">
        <f t="shared" si="0"/>
        <v>50000</v>
      </c>
      <c r="S22">
        <f t="shared" si="12"/>
        <v>237.28001698787185</v>
      </c>
      <c r="U22">
        <f t="shared" si="13"/>
        <v>2.9219711999999998E-2</v>
      </c>
      <c r="V22">
        <f t="shared" si="14"/>
        <v>0.01</v>
      </c>
      <c r="W22">
        <f t="shared" si="15"/>
        <v>0.68850855857689852</v>
      </c>
      <c r="X22">
        <f t="shared" si="16"/>
        <v>2.0118021791152102E-2</v>
      </c>
      <c r="Y22">
        <f t="shared" si="17"/>
        <v>6.8850855857689854E-3</v>
      </c>
      <c r="Z22">
        <f t="shared" si="18"/>
        <v>0.6615054511999775</v>
      </c>
      <c r="AB22">
        <f t="shared" si="19"/>
        <v>311.28450142934145</v>
      </c>
      <c r="AC22">
        <f t="shared" si="1"/>
        <v>156.9620246983005</v>
      </c>
      <c r="AE22">
        <f t="shared" si="2"/>
        <v>515.86683219052907</v>
      </c>
      <c r="AF22">
        <f t="shared" si="3"/>
        <v>-25.793341609526454</v>
      </c>
      <c r="AG22">
        <f t="shared" si="3"/>
        <v>-16.537636279999436</v>
      </c>
      <c r="AH22">
        <f t="shared" si="4"/>
        <v>-1005.9010895576051</v>
      </c>
      <c r="AI22">
        <f t="shared" si="5"/>
        <v>-532.36523525660198</v>
      </c>
      <c r="AJ22">
        <f t="shared" si="6"/>
        <v>154.32247673104095</v>
      </c>
      <c r="AK22">
        <f t="shared" si="20"/>
        <v>68.573806092309169</v>
      </c>
      <c r="AL22">
        <f t="shared" si="7"/>
        <v>-309.46895243325184</v>
      </c>
      <c r="AN22">
        <f t="shared" si="8"/>
        <v>108.39857592501049</v>
      </c>
      <c r="AO22">
        <f t="shared" si="8"/>
        <v>-5.4199287962505247</v>
      </c>
      <c r="AP22">
        <f t="shared" si="8"/>
        <v>-3.4750367925488792</v>
      </c>
      <c r="AQ22">
        <f t="shared" si="8"/>
        <v>-211.36897901819148</v>
      </c>
      <c r="AR22">
        <f t="shared" si="8"/>
        <v>-111.86536868198039</v>
      </c>
      <c r="AS22">
        <f t="shared" si="8"/>
        <v>32.427626020908825</v>
      </c>
      <c r="AT22">
        <f t="shared" si="8"/>
        <v>14.409344548475882</v>
      </c>
      <c r="AU22">
        <f t="shared" si="8"/>
        <v>-65.028398112595681</v>
      </c>
      <c r="AW22">
        <v>19</v>
      </c>
      <c r="AX22">
        <f>(R22*SUMPRODUCT(K23:$K$23, X23:$X$23)-$AZ$3*SUMPRODUCT(K22:$K$22, W23:$W$23))/Z22</f>
        <v>237.28001698787185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8.5572000000000009E-2</v>
      </c>
      <c r="I23" s="5">
        <f t="shared" si="10"/>
        <v>1.085572</v>
      </c>
      <c r="J23">
        <f t="shared" si="11"/>
        <v>0.92117335377109955</v>
      </c>
      <c r="K23">
        <f t="shared" si="21"/>
        <v>0.19356522555412767</v>
      </c>
      <c r="L23" s="2">
        <v>20</v>
      </c>
      <c r="M23" s="6">
        <v>3.2402927999999998E-2</v>
      </c>
      <c r="O23">
        <f t="shared" si="22"/>
        <v>779.83761321201735</v>
      </c>
      <c r="P23">
        <f t="shared" si="23"/>
        <v>38.99188066060087</v>
      </c>
      <c r="Q23" s="4">
        <f t="shared" si="24"/>
        <v>25</v>
      </c>
      <c r="R23">
        <f t="shared" si="0"/>
        <v>50000</v>
      </c>
      <c r="S23">
        <f t="shared" si="12"/>
        <v>247.78690738088622</v>
      </c>
      <c r="U23">
        <f t="shared" si="13"/>
        <v>3.2402927999999998E-2</v>
      </c>
      <c r="V23">
        <f t="shared" si="14"/>
        <v>0.01</v>
      </c>
      <c r="W23">
        <f t="shared" si="15"/>
        <v>0.6615054511999775</v>
      </c>
      <c r="X23">
        <f t="shared" si="16"/>
        <v>2.1434713506840383E-2</v>
      </c>
      <c r="Y23">
        <f t="shared" si="17"/>
        <v>6.6150545119997755E-3</v>
      </c>
      <c r="Z23">
        <f t="shared" si="18"/>
        <v>0.63345568318113743</v>
      </c>
      <c r="AB23">
        <f t="shared" si="19"/>
        <v>156.9620246983005</v>
      </c>
      <c r="AC23">
        <f t="shared" si="1"/>
        <v>156.9620246983005</v>
      </c>
      <c r="AE23">
        <f t="shared" si="2"/>
        <v>493.99256804756607</v>
      </c>
      <c r="AF23">
        <f t="shared" si="3"/>
        <v>-24.699628402378305</v>
      </c>
      <c r="AG23">
        <f t="shared" si="3"/>
        <v>-15.836392079528435</v>
      </c>
      <c r="AH23">
        <f t="shared" si="4"/>
        <v>-1071.7356753420192</v>
      </c>
      <c r="AI23">
        <f t="shared" si="5"/>
        <v>-618.27912777635993</v>
      </c>
      <c r="AJ23">
        <f t="shared" si="6"/>
        <v>0</v>
      </c>
      <c r="AK23">
        <f t="shared" si="20"/>
        <v>53.589889808800983</v>
      </c>
      <c r="AL23">
        <f t="shared" si="7"/>
        <v>-564.68923796755894</v>
      </c>
      <c r="AN23">
        <f t="shared" si="8"/>
        <v>95.619782856189886</v>
      </c>
      <c r="AO23">
        <f t="shared" si="8"/>
        <v>-4.7809891428094948</v>
      </c>
      <c r="AP23">
        <f t="shared" si="8"/>
        <v>-3.0653748048375227</v>
      </c>
      <c r="AQ23">
        <f t="shared" si="8"/>
        <v>-207.45075773198329</v>
      </c>
      <c r="AR23">
        <f t="shared" si="8"/>
        <v>-119.67733882344044</v>
      </c>
      <c r="AS23">
        <f t="shared" si="8"/>
        <v>0</v>
      </c>
      <c r="AT23">
        <f t="shared" si="8"/>
        <v>10.373139108261411</v>
      </c>
      <c r="AU23">
        <f t="shared" si="8"/>
        <v>-109.30419971517902</v>
      </c>
      <c r="AW23">
        <v>20</v>
      </c>
      <c r="AX23">
        <f>(R23*SUMPRODUCT(K$23:$K24, X$23:$X24)-$AZ$3*SUMPRODUCT(K$22:$K23, W$23:$W24))/Z23</f>
        <v>247.78690738088622</v>
      </c>
    </row>
    <row r="25" spans="5:50" x14ac:dyDescent="0.25">
      <c r="AN25" s="8">
        <f t="shared" ref="AN25:AU25" si="25">SUM(AN3:AN23)</f>
        <v>6565.611349527966</v>
      </c>
      <c r="AO25" s="8">
        <f t="shared" si="25"/>
        <v>-913.15877738541133</v>
      </c>
      <c r="AP25" s="8">
        <f t="shared" si="25"/>
        <v>-1707.9126676697863</v>
      </c>
      <c r="AQ25" s="8">
        <f t="shared" si="25"/>
        <v>-3343.9464161890646</v>
      </c>
      <c r="AR25" s="8">
        <f t="shared" si="25"/>
        <v>600.59348828370378</v>
      </c>
      <c r="AS25" s="8">
        <f t="shared" si="25"/>
        <v>-618.33842642331194</v>
      </c>
      <c r="AT25" s="8">
        <f t="shared" si="25"/>
        <v>1058.3012553649805</v>
      </c>
      <c r="AU25" s="9">
        <f t="shared" si="25"/>
        <v>1040.5563172253726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93" priority="1" operator="less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A8AA32-B600-4B06-8D03-806B12DEEB23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2783.2462162664219</v>
      </c>
      <c r="K3">
        <v>1</v>
      </c>
      <c r="L3" s="2">
        <v>0</v>
      </c>
      <c r="O3">
        <f>$C$3</f>
        <v>2783.2462162664219</v>
      </c>
      <c r="P3">
        <f>O3*B5</f>
        <v>2226.5969730131378</v>
      </c>
      <c r="Q3" s="4">
        <f>B8</f>
        <v>1522.432587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2783.2462162664219</v>
      </c>
      <c r="AF3">
        <f t="shared" ref="AF3:AG23" si="3">-$Z3*P3</f>
        <v>-2226.5969730131378</v>
      </c>
      <c r="AG3">
        <f t="shared" si="3"/>
        <v>-1522.432587</v>
      </c>
      <c r="AH3">
        <f t="shared" ref="AH3:AH23" si="4">-X3*R3</f>
        <v>0</v>
      </c>
      <c r="AI3">
        <f t="shared" ref="AI3:AI23" si="5">SUM(AE3:AH3)</f>
        <v>-965.7833437467159</v>
      </c>
      <c r="AJ3">
        <f t="shared" ref="AJ3:AJ23" si="6">AB3-AC3</f>
        <v>0</v>
      </c>
      <c r="AL3">
        <f t="shared" ref="AL3:AL23" si="7">SUM(AI3:AK3)</f>
        <v>-965.7833437467159</v>
      </c>
      <c r="AN3">
        <f t="shared" ref="AN3:AU23" si="8">AE3*$K3</f>
        <v>2783.2462162664219</v>
      </c>
      <c r="AO3">
        <f t="shared" si="8"/>
        <v>-2226.5969730131378</v>
      </c>
      <c r="AP3">
        <f t="shared" si="8"/>
        <v>-1522.432587</v>
      </c>
      <c r="AQ3">
        <f t="shared" si="8"/>
        <v>0</v>
      </c>
      <c r="AR3">
        <f t="shared" si="8"/>
        <v>-965.7833437467159</v>
      </c>
      <c r="AS3">
        <f t="shared" si="8"/>
        <v>0</v>
      </c>
      <c r="AT3">
        <f t="shared" si="8"/>
        <v>0</v>
      </c>
      <c r="AU3">
        <f t="shared" si="8"/>
        <v>-965.7833437467159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1197.7857147107627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9">F4+$C$9</f>
        <v>8.5572000000000009E-2</v>
      </c>
      <c r="I4" s="5">
        <f t="shared" ref="I4:I23" si="10">1+H4</f>
        <v>1.085572</v>
      </c>
      <c r="J4">
        <f t="shared" ref="J4:J23" si="11">1/I4</f>
        <v>0.92117335377109955</v>
      </c>
      <c r="K4">
        <f>J4</f>
        <v>0.92117335377109955</v>
      </c>
      <c r="L4" s="2">
        <v>1</v>
      </c>
      <c r="M4" s="6">
        <f t="array" ref="M4:M23">Mortalities!B31:B50</f>
        <v>1.0570714E-2</v>
      </c>
      <c r="R4">
        <f t="shared" si="0"/>
        <v>50000</v>
      </c>
      <c r="S4">
        <f t="shared" ref="S4:S23" si="12">AX4</f>
        <v>725.84383734060498</v>
      </c>
      <c r="U4">
        <f t="shared" ref="U4:U23" si="13">M4</f>
        <v>1.0570714E-2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1.0570714E-2</v>
      </c>
      <c r="Y4">
        <f t="shared" ref="Y4:Y23" si="17">V4*W4</f>
        <v>0.01</v>
      </c>
      <c r="Z4">
        <f t="shared" ref="Z4:Z23" si="18">MAX(0, W4-X4-Y4)</f>
        <v>0.97942928600000001</v>
      </c>
      <c r="AB4">
        <f t="shared" ref="AB4:AB23" si="19">AC3</f>
        <v>0</v>
      </c>
      <c r="AC4">
        <f t="shared" si="1"/>
        <v>710.91271135400893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-528.53570000000002</v>
      </c>
      <c r="AI4">
        <f t="shared" si="5"/>
        <v>-528.53570000000002</v>
      </c>
      <c r="AJ4">
        <f t="shared" si="6"/>
        <v>-710.91271135400893</v>
      </c>
      <c r="AK4">
        <f t="shared" ref="AK4:AK23" si="20">H4*SUM(AB4:AB4, AE4:AF4)</f>
        <v>0</v>
      </c>
      <c r="AL4">
        <f t="shared" si="7"/>
        <v>-1239.4484113540088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-486.87300335675576</v>
      </c>
      <c r="AR4">
        <f t="shared" si="8"/>
        <v>-486.87300335675576</v>
      </c>
      <c r="AS4">
        <f t="shared" si="8"/>
        <v>-654.87384655647804</v>
      </c>
      <c r="AT4">
        <f t="shared" si="8"/>
        <v>0</v>
      </c>
      <c r="AU4">
        <f t="shared" si="8"/>
        <v>-1141.7468499132337</v>
      </c>
      <c r="AW4">
        <v>1</v>
      </c>
      <c r="AX4">
        <f>(R4*SUMPRODUCT(K5:$K$23, X5:$X$23)-$AZ$3*SUMPRODUCT(K4:$K$22, W5:$W$23))/Z4</f>
        <v>725.84383734060498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8.5572000000000009E-2</v>
      </c>
      <c r="I5" s="5">
        <f t="shared" si="10"/>
        <v>1.085572</v>
      </c>
      <c r="J5">
        <f t="shared" si="11"/>
        <v>0.92117335377109955</v>
      </c>
      <c r="K5">
        <f t="shared" ref="K5:K23" si="21">K4*J5</f>
        <v>0.84856034769789535</v>
      </c>
      <c r="L5" s="2">
        <v>2</v>
      </c>
      <c r="M5" s="6">
        <v>1.2312346E-2</v>
      </c>
      <c r="O5">
        <f t="shared" ref="O5:O23" si="22">$C$3</f>
        <v>2783.2462162664219</v>
      </c>
      <c r="P5">
        <f t="shared" ref="P5:P23" si="23">O5*$C$5</f>
        <v>139.16231081332111</v>
      </c>
      <c r="Q5" s="4">
        <f t="shared" ref="Q5:Q23" si="24">$C$8</f>
        <v>25</v>
      </c>
      <c r="R5">
        <f t="shared" si="0"/>
        <v>50000</v>
      </c>
      <c r="S5">
        <f t="shared" si="12"/>
        <v>1336.6474310853791</v>
      </c>
      <c r="U5">
        <f t="shared" si="13"/>
        <v>1.2312346E-2</v>
      </c>
      <c r="V5">
        <f t="shared" si="14"/>
        <v>0.01</v>
      </c>
      <c r="W5">
        <f t="shared" si="15"/>
        <v>0.97942928600000001</v>
      </c>
      <c r="X5">
        <f t="shared" si="16"/>
        <v>1.2059072251764957E-2</v>
      </c>
      <c r="Y5">
        <f t="shared" si="17"/>
        <v>9.7942928599999996E-3</v>
      </c>
      <c r="Z5">
        <f t="shared" si="18"/>
        <v>0.95757592088823507</v>
      </c>
      <c r="AB5">
        <f t="shared" si="19"/>
        <v>710.91271135400893</v>
      </c>
      <c r="AC5">
        <f t="shared" si="1"/>
        <v>1279.9413947244757</v>
      </c>
      <c r="AE5">
        <f t="shared" si="2"/>
        <v>2665.1695586000146</v>
      </c>
      <c r="AF5">
        <f t="shared" si="3"/>
        <v>-133.25847793000077</v>
      </c>
      <c r="AG5">
        <f t="shared" si="3"/>
        <v>-23.939398022205875</v>
      </c>
      <c r="AH5">
        <f t="shared" si="4"/>
        <v>-602.95361258824778</v>
      </c>
      <c r="AI5">
        <f t="shared" si="5"/>
        <v>1905.0180700595602</v>
      </c>
      <c r="AJ5">
        <f t="shared" si="6"/>
        <v>-569.02868337046675</v>
      </c>
      <c r="AK5">
        <f t="shared" si="20"/>
        <v>277.49491753107969</v>
      </c>
      <c r="AL5">
        <f t="shared" si="7"/>
        <v>1613.484304220173</v>
      </c>
      <c r="AN5">
        <f t="shared" si="8"/>
        <v>2261.5572073194749</v>
      </c>
      <c r="AO5">
        <f t="shared" si="8"/>
        <v>-113.07786036597376</v>
      </c>
      <c r="AP5">
        <f t="shared" si="8"/>
        <v>-20.314023909401325</v>
      </c>
      <c r="AQ5">
        <f t="shared" si="8"/>
        <v>-511.6425271435856</v>
      </c>
      <c r="AR5">
        <f t="shared" si="8"/>
        <v>1616.522795900514</v>
      </c>
      <c r="AS5">
        <f t="shared" si="8"/>
        <v>-482.85517741091888</v>
      </c>
      <c r="AT5">
        <f t="shared" si="8"/>
        <v>235.47118370457179</v>
      </c>
      <c r="AU5">
        <f t="shared" si="8"/>
        <v>1369.1388021941668</v>
      </c>
      <c r="AW5">
        <v>2</v>
      </c>
      <c r="AX5">
        <f>(R5*SUMPRODUCT(K6:$K$23, X6:$X$23)-$AZ$3*SUMPRODUCT(K5:$K$22, W6:$W$23))/Z5</f>
        <v>1336.6474310853791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8.5572000000000009E-2</v>
      </c>
      <c r="I6" s="5">
        <f t="shared" si="10"/>
        <v>1.085572</v>
      </c>
      <c r="J6">
        <f t="shared" si="11"/>
        <v>0.92117335377109955</v>
      </c>
      <c r="K6">
        <f t="shared" si="21"/>
        <v>0.78167118136604063</v>
      </c>
      <c r="L6" s="2">
        <v>3</v>
      </c>
      <c r="M6" s="6">
        <v>1.4128425999999999E-2</v>
      </c>
      <c r="O6">
        <f t="shared" si="22"/>
        <v>2783.2462162664219</v>
      </c>
      <c r="P6">
        <f t="shared" si="23"/>
        <v>139.16231081332111</v>
      </c>
      <c r="Q6" s="4">
        <f t="shared" si="24"/>
        <v>25</v>
      </c>
      <c r="R6">
        <f t="shared" si="0"/>
        <v>50000</v>
      </c>
      <c r="S6">
        <f t="shared" si="12"/>
        <v>1845.3777827888455</v>
      </c>
      <c r="U6">
        <f t="shared" si="13"/>
        <v>1.4128425999999999E-2</v>
      </c>
      <c r="V6">
        <f t="shared" si="14"/>
        <v>0.01</v>
      </c>
      <c r="W6">
        <f t="shared" si="15"/>
        <v>0.95757592088823507</v>
      </c>
      <c r="X6">
        <f t="shared" si="16"/>
        <v>1.3529040537651284E-2</v>
      </c>
      <c r="Y6">
        <f t="shared" si="17"/>
        <v>9.5757592088823503E-3</v>
      </c>
      <c r="Z6">
        <f t="shared" si="18"/>
        <v>0.9344711211417015</v>
      </c>
      <c r="AB6">
        <f t="shared" si="19"/>
        <v>1279.9413947244757</v>
      </c>
      <c r="AC6">
        <f t="shared" si="1"/>
        <v>1724.4522456126797</v>
      </c>
      <c r="AE6">
        <f t="shared" si="2"/>
        <v>2600.863212127882</v>
      </c>
      <c r="AF6">
        <f t="shared" si="3"/>
        <v>-130.04316060639411</v>
      </c>
      <c r="AG6">
        <f t="shared" si="3"/>
        <v>-23.361778028542538</v>
      </c>
      <c r="AH6">
        <f t="shared" si="4"/>
        <v>-676.45202688256416</v>
      </c>
      <c r="AI6">
        <f t="shared" si="5"/>
        <v>1771.0062466103814</v>
      </c>
      <c r="AJ6">
        <f t="shared" si="6"/>
        <v>-444.510850888204</v>
      </c>
      <c r="AK6">
        <f t="shared" si="20"/>
        <v>320.96015847815966</v>
      </c>
      <c r="AL6">
        <f t="shared" si="7"/>
        <v>1647.455554200337</v>
      </c>
      <c r="AN6">
        <f t="shared" si="8"/>
        <v>2033.0198195954767</v>
      </c>
      <c r="AO6">
        <f t="shared" si="8"/>
        <v>-101.65099097977384</v>
      </c>
      <c r="AP6">
        <f t="shared" si="8"/>
        <v>-18.261228630382057</v>
      </c>
      <c r="AQ6">
        <f t="shared" si="8"/>
        <v>-528.76305499074658</v>
      </c>
      <c r="AR6">
        <f t="shared" si="8"/>
        <v>1384.3445449945743</v>
      </c>
      <c r="AS6">
        <f t="shared" si="8"/>
        <v>-347.46132194380635</v>
      </c>
      <c r="AT6">
        <f t="shared" si="8"/>
        <v>250.88530624905468</v>
      </c>
      <c r="AU6">
        <f t="shared" si="8"/>
        <v>1287.7685292998226</v>
      </c>
      <c r="AW6">
        <v>3</v>
      </c>
      <c r="AX6">
        <f>(R6*SUMPRODUCT(K7:$K$23, X7:$X$23)-$AZ$3*SUMPRODUCT(K6:$K$22, W7:$W$23))/Z6</f>
        <v>1845.3777827888455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8.5572000000000009E-2</v>
      </c>
      <c r="I7" s="5">
        <f t="shared" si="10"/>
        <v>1.085572</v>
      </c>
      <c r="J7">
        <f t="shared" si="11"/>
        <v>0.92117335377109955</v>
      </c>
      <c r="K7">
        <f t="shared" si="21"/>
        <v>0.72005466368517301</v>
      </c>
      <c r="L7" s="2">
        <v>4</v>
      </c>
      <c r="M7" s="6">
        <v>1.6072195000000001E-2</v>
      </c>
      <c r="O7">
        <f t="shared" si="22"/>
        <v>2783.2462162664219</v>
      </c>
      <c r="P7">
        <f t="shared" si="23"/>
        <v>139.16231081332111</v>
      </c>
      <c r="Q7" s="4">
        <f t="shared" si="24"/>
        <v>25</v>
      </c>
      <c r="R7">
        <f t="shared" si="0"/>
        <v>50000</v>
      </c>
      <c r="S7">
        <f t="shared" si="12"/>
        <v>2261.984305047949</v>
      </c>
      <c r="U7">
        <f t="shared" si="13"/>
        <v>1.6072195000000001E-2</v>
      </c>
      <c r="V7">
        <f t="shared" si="14"/>
        <v>0.01</v>
      </c>
      <c r="W7">
        <f t="shared" si="15"/>
        <v>0.9344711211417015</v>
      </c>
      <c r="X7">
        <f t="shared" si="16"/>
        <v>1.5019002080858049E-2</v>
      </c>
      <c r="Y7">
        <f t="shared" si="17"/>
        <v>9.3447112114170144E-3</v>
      </c>
      <c r="Z7">
        <f t="shared" si="18"/>
        <v>0.91010740784942645</v>
      </c>
      <c r="AB7">
        <f t="shared" si="19"/>
        <v>1724.4522456126797</v>
      </c>
      <c r="AC7">
        <f t="shared" si="1"/>
        <v>2058.648672463275</v>
      </c>
      <c r="AE7">
        <f t="shared" si="2"/>
        <v>2533.0529992929573</v>
      </c>
      <c r="AF7">
        <f t="shared" si="3"/>
        <v>-126.65264996464789</v>
      </c>
      <c r="AG7">
        <f t="shared" si="3"/>
        <v>-22.75268519623566</v>
      </c>
      <c r="AH7">
        <f t="shared" si="4"/>
        <v>-750.95010404290247</v>
      </c>
      <c r="AI7">
        <f t="shared" si="5"/>
        <v>1632.6975600891712</v>
      </c>
      <c r="AJ7">
        <f t="shared" si="6"/>
        <v>-334.19642685059534</v>
      </c>
      <c r="AK7">
        <f t="shared" si="20"/>
        <v>353.48531825429029</v>
      </c>
      <c r="AL7">
        <f t="shared" si="7"/>
        <v>1651.9864514928663</v>
      </c>
      <c r="AN7">
        <f t="shared" si="8"/>
        <v>1823.9366255026091</v>
      </c>
      <c r="AO7">
        <f t="shared" si="8"/>
        <v>-91.196831275130478</v>
      </c>
      <c r="AP7">
        <f t="shared" si="8"/>
        <v>-16.383177086910084</v>
      </c>
      <c r="AQ7">
        <f t="shared" si="8"/>
        <v>-540.72512461095778</v>
      </c>
      <c r="AR7">
        <f t="shared" si="8"/>
        <v>1175.6314925296108</v>
      </c>
      <c r="AS7">
        <f t="shared" si="8"/>
        <v>-240.63969574069196</v>
      </c>
      <c r="AT7">
        <f t="shared" si="8"/>
        <v>254.52875195323935</v>
      </c>
      <c r="AU7">
        <f t="shared" si="8"/>
        <v>1189.5205487421583</v>
      </c>
      <c r="AW7">
        <v>4</v>
      </c>
      <c r="AX7">
        <f>(R7*SUMPRODUCT(K8:$K$23, X8:$X$23)-$AZ$3*SUMPRODUCT(K7:$K$22, W8:$W$23))/Z7</f>
        <v>2261.984305047949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8.5572000000000009E-2</v>
      </c>
      <c r="I8" s="5">
        <f t="shared" si="10"/>
        <v>1.085572</v>
      </c>
      <c r="J8">
        <f t="shared" si="11"/>
        <v>0.92117335377109955</v>
      </c>
      <c r="K8">
        <f t="shared" si="21"/>
        <v>0.66329516944539202</v>
      </c>
      <c r="L8" s="2">
        <v>5</v>
      </c>
      <c r="M8" s="6">
        <v>1.8213139E-2</v>
      </c>
      <c r="O8">
        <f t="shared" si="22"/>
        <v>2783.2462162664219</v>
      </c>
      <c r="P8">
        <f t="shared" si="23"/>
        <v>139.16231081332111</v>
      </c>
      <c r="Q8" s="4">
        <f t="shared" si="24"/>
        <v>25</v>
      </c>
      <c r="R8">
        <f t="shared" si="0"/>
        <v>50000</v>
      </c>
      <c r="S8">
        <f t="shared" si="12"/>
        <v>2593.5945835596522</v>
      </c>
      <c r="U8">
        <f t="shared" si="13"/>
        <v>1.8213139E-2</v>
      </c>
      <c r="V8">
        <f t="shared" si="14"/>
        <v>0.01</v>
      </c>
      <c r="W8">
        <f t="shared" si="15"/>
        <v>0.91010740784942645</v>
      </c>
      <c r="X8">
        <f t="shared" si="16"/>
        <v>1.6575912724091296E-2</v>
      </c>
      <c r="Y8">
        <f t="shared" si="17"/>
        <v>9.1010740784942656E-3</v>
      </c>
      <c r="Z8">
        <f t="shared" si="18"/>
        <v>0.88443042104684089</v>
      </c>
      <c r="AB8">
        <f t="shared" si="19"/>
        <v>2058.648672463275</v>
      </c>
      <c r="AC8">
        <f t="shared" si="1"/>
        <v>2293.8539495624691</v>
      </c>
      <c r="AE8">
        <f t="shared" si="2"/>
        <v>2461.5876229295382</v>
      </c>
      <c r="AF8">
        <f t="shared" si="3"/>
        <v>-123.07938114647693</v>
      </c>
      <c r="AG8">
        <f t="shared" si="3"/>
        <v>-22.110760526171021</v>
      </c>
      <c r="AH8">
        <f t="shared" si="4"/>
        <v>-828.79563620456474</v>
      </c>
      <c r="AI8">
        <f t="shared" si="5"/>
        <v>1487.6018450523256</v>
      </c>
      <c r="AJ8">
        <f t="shared" si="6"/>
        <v>-235.20527709919406</v>
      </c>
      <c r="AK8">
        <f t="shared" si="20"/>
        <v>376.27351146588751</v>
      </c>
      <c r="AL8">
        <f t="shared" si="7"/>
        <v>1628.6700794190192</v>
      </c>
      <c r="AN8">
        <f t="shared" si="8"/>
        <v>1632.7591794557277</v>
      </c>
      <c r="AO8">
        <f t="shared" si="8"/>
        <v>-81.637958972786407</v>
      </c>
      <c r="AP8">
        <f t="shared" si="8"/>
        <v>-14.665960649773092</v>
      </c>
      <c r="AQ8">
        <f t="shared" si="8"/>
        <v>-549.73614195190828</v>
      </c>
      <c r="AR8">
        <f t="shared" si="8"/>
        <v>986.7191178812601</v>
      </c>
      <c r="AS8">
        <f t="shared" si="8"/>
        <v>-156.01052412796031</v>
      </c>
      <c r="AT8">
        <f t="shared" si="8"/>
        <v>249.58040254557852</v>
      </c>
      <c r="AU8">
        <f t="shared" si="8"/>
        <v>1080.2889962988784</v>
      </c>
      <c r="AW8">
        <v>5</v>
      </c>
      <c r="AX8">
        <f>(R8*SUMPRODUCT(K9:$K$23, X9:$X$23)-$AZ$3*SUMPRODUCT(K8:$K$22, W9:$W$23))/Z8</f>
        <v>2593.5945835596522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8.5572000000000009E-2</v>
      </c>
      <c r="I9" s="5">
        <f t="shared" si="10"/>
        <v>1.085572</v>
      </c>
      <c r="J9">
        <f t="shared" si="11"/>
        <v>0.92117335377109955</v>
      </c>
      <c r="K9">
        <f t="shared" si="21"/>
        <v>0.61100983577818146</v>
      </c>
      <c r="L9" s="2">
        <v>6</v>
      </c>
      <c r="M9" s="6">
        <v>2.0774602E-2</v>
      </c>
      <c r="O9">
        <f t="shared" si="22"/>
        <v>2783.2462162664219</v>
      </c>
      <c r="P9">
        <f t="shared" si="23"/>
        <v>139.16231081332111</v>
      </c>
      <c r="Q9" s="4">
        <f t="shared" si="24"/>
        <v>25</v>
      </c>
      <c r="R9">
        <f t="shared" si="0"/>
        <v>50000</v>
      </c>
      <c r="S9">
        <f t="shared" si="12"/>
        <v>2840.8312039911521</v>
      </c>
      <c r="U9">
        <f t="shared" si="13"/>
        <v>2.0774602E-2</v>
      </c>
      <c r="V9">
        <f t="shared" si="14"/>
        <v>0.01</v>
      </c>
      <c r="W9">
        <f t="shared" si="15"/>
        <v>0.88443042104684089</v>
      </c>
      <c r="X9">
        <f t="shared" si="16"/>
        <v>1.8373689993940543E-2</v>
      </c>
      <c r="Y9">
        <f t="shared" si="17"/>
        <v>8.8443042104684091E-3</v>
      </c>
      <c r="Z9">
        <f t="shared" si="18"/>
        <v>0.85721242684243193</v>
      </c>
      <c r="AB9">
        <f t="shared" si="19"/>
        <v>2293.8539495624691</v>
      </c>
      <c r="AC9">
        <f t="shared" si="1"/>
        <v>2435.1958106229631</v>
      </c>
      <c r="AE9">
        <f t="shared" si="2"/>
        <v>2385.8332435457555</v>
      </c>
      <c r="AF9">
        <f t="shared" si="3"/>
        <v>-119.2916621772878</v>
      </c>
      <c r="AG9">
        <f t="shared" si="3"/>
        <v>-21.430310671060798</v>
      </c>
      <c r="AH9">
        <f t="shared" si="4"/>
        <v>-918.68449969702715</v>
      </c>
      <c r="AI9">
        <f t="shared" si="5"/>
        <v>1326.4267710003796</v>
      </c>
      <c r="AJ9">
        <f t="shared" si="6"/>
        <v>-141.34186106049401</v>
      </c>
      <c r="AK9">
        <f t="shared" si="20"/>
        <v>390.24216637282217</v>
      </c>
      <c r="AL9">
        <f t="shared" si="7"/>
        <v>1575.3270763127077</v>
      </c>
      <c r="AN9">
        <f t="shared" si="8"/>
        <v>1457.767578333018</v>
      </c>
      <c r="AO9">
        <f t="shared" si="8"/>
        <v>-72.888378916650922</v>
      </c>
      <c r="AP9">
        <f t="shared" si="8"/>
        <v>-13.094130603800268</v>
      </c>
      <c r="AQ9">
        <f t="shared" si="8"/>
        <v>-561.32526529184133</v>
      </c>
      <c r="AR9">
        <f t="shared" si="8"/>
        <v>810.45980352072547</v>
      </c>
      <c r="AS9">
        <f t="shared" si="8"/>
        <v>-86.36126731515499</v>
      </c>
      <c r="AT9">
        <f t="shared" si="8"/>
        <v>238.44180198917985</v>
      </c>
      <c r="AU9">
        <f t="shared" si="8"/>
        <v>962.54033819475035</v>
      </c>
      <c r="AW9">
        <v>6</v>
      </c>
      <c r="AX9">
        <f>(R9*SUMPRODUCT(K10:$K$23, X10:$X$23)-$AZ$3*SUMPRODUCT(K9:$K$22, W10:$W$23))/Z9</f>
        <v>2840.8312039911521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8.5572000000000009E-2</v>
      </c>
      <c r="I10" s="5">
        <f t="shared" si="10"/>
        <v>1.085572</v>
      </c>
      <c r="J10">
        <f t="shared" si="11"/>
        <v>0.92117335377109955</v>
      </c>
      <c r="K10">
        <f t="shared" si="21"/>
        <v>0.5628459796109162</v>
      </c>
      <c r="L10" s="2">
        <v>7</v>
      </c>
      <c r="M10" s="6">
        <v>2.3506165999999998E-2</v>
      </c>
      <c r="O10">
        <f t="shared" si="22"/>
        <v>2783.2462162664219</v>
      </c>
      <c r="P10">
        <f t="shared" si="23"/>
        <v>139.16231081332111</v>
      </c>
      <c r="Q10" s="4">
        <f t="shared" si="24"/>
        <v>25</v>
      </c>
      <c r="R10">
        <f t="shared" si="0"/>
        <v>50000</v>
      </c>
      <c r="S10">
        <f t="shared" si="12"/>
        <v>3012.0963041505393</v>
      </c>
      <c r="U10">
        <f t="shared" si="13"/>
        <v>2.3506165999999998E-2</v>
      </c>
      <c r="V10">
        <f t="shared" si="14"/>
        <v>0.01</v>
      </c>
      <c r="W10">
        <f t="shared" si="15"/>
        <v>0.85721242684243193</v>
      </c>
      <c r="X10">
        <f t="shared" si="16"/>
        <v>2.0149777602621058E-2</v>
      </c>
      <c r="Y10">
        <f t="shared" si="17"/>
        <v>8.5721242684243196E-3</v>
      </c>
      <c r="Z10">
        <f t="shared" si="18"/>
        <v>0.82849052497138653</v>
      </c>
      <c r="AB10">
        <f t="shared" si="19"/>
        <v>2435.1958106229631</v>
      </c>
      <c r="AC10">
        <f t="shared" si="1"/>
        <v>2495.4932482900535</v>
      </c>
      <c r="AE10">
        <f t="shared" si="2"/>
        <v>2305.893118839193</v>
      </c>
      <c r="AF10">
        <f t="shared" si="3"/>
        <v>-115.29465594195968</v>
      </c>
      <c r="AG10">
        <f t="shared" si="3"/>
        <v>-20.712263124284664</v>
      </c>
      <c r="AH10">
        <f t="shared" si="4"/>
        <v>-1007.4888801310528</v>
      </c>
      <c r="AI10">
        <f t="shared" si="5"/>
        <v>1162.3973196418958</v>
      </c>
      <c r="AJ10">
        <f t="shared" si="6"/>
        <v>-60.297437667090435</v>
      </c>
      <c r="AK10">
        <f t="shared" si="20"/>
        <v>395.83846757367024</v>
      </c>
      <c r="AL10">
        <f t="shared" si="7"/>
        <v>1497.9383495484756</v>
      </c>
      <c r="AN10">
        <f t="shared" si="8"/>
        <v>1297.8626713511164</v>
      </c>
      <c r="AO10">
        <f t="shared" si="8"/>
        <v>-64.893133567555836</v>
      </c>
      <c r="AP10">
        <f t="shared" si="8"/>
        <v>-11.657814028147058</v>
      </c>
      <c r="AQ10">
        <f t="shared" si="8"/>
        <v>-567.06106568446739</v>
      </c>
      <c r="AR10">
        <f t="shared" si="8"/>
        <v>654.25065807094609</v>
      </c>
      <c r="AS10">
        <f t="shared" si="8"/>
        <v>-33.938170371761672</v>
      </c>
      <c r="AT10">
        <f t="shared" si="8"/>
        <v>222.79609004918632</v>
      </c>
      <c r="AU10">
        <f t="shared" si="8"/>
        <v>843.10857774837075</v>
      </c>
      <c r="AW10">
        <v>7</v>
      </c>
      <c r="AX10">
        <f>(R10*SUMPRODUCT(K11:$K$23, X11:$X$23)-$AZ$3*SUMPRODUCT(K10:$K$22, W11:$W$23))/Z10</f>
        <v>3012.0963041505393</v>
      </c>
    </row>
    <row r="11" spans="1:52" x14ac:dyDescent="0.25">
      <c r="A11" t="s">
        <v>33</v>
      </c>
      <c r="C11" s="7">
        <f>AU25</f>
        <v>7470.4180046769543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8.5572000000000009E-2</v>
      </c>
      <c r="I11" s="5">
        <f t="shared" si="10"/>
        <v>1.085572</v>
      </c>
      <c r="J11">
        <f t="shared" si="11"/>
        <v>0.92117335377109955</v>
      </c>
      <c r="K11">
        <f t="shared" si="21"/>
        <v>0.51847871869476758</v>
      </c>
      <c r="L11" s="2">
        <v>8</v>
      </c>
      <c r="M11" s="6">
        <v>2.6226451000000001E-2</v>
      </c>
      <c r="O11">
        <f t="shared" si="22"/>
        <v>2783.2462162664219</v>
      </c>
      <c r="P11">
        <f t="shared" si="23"/>
        <v>139.16231081332111</v>
      </c>
      <c r="Q11" s="4">
        <f t="shared" si="24"/>
        <v>25</v>
      </c>
      <c r="R11">
        <f t="shared" si="0"/>
        <v>50000</v>
      </c>
      <c r="S11">
        <f t="shared" si="12"/>
        <v>3119.3762743444263</v>
      </c>
      <c r="U11">
        <f t="shared" si="13"/>
        <v>2.6226451000000001E-2</v>
      </c>
      <c r="V11">
        <f t="shared" si="14"/>
        <v>0.01</v>
      </c>
      <c r="W11">
        <f t="shared" si="15"/>
        <v>0.82849052497138653</v>
      </c>
      <c r="X11">
        <f t="shared" si="16"/>
        <v>2.1728366157126346E-2</v>
      </c>
      <c r="Y11">
        <f t="shared" si="17"/>
        <v>8.2849052497138663E-3</v>
      </c>
      <c r="Z11">
        <f t="shared" si="18"/>
        <v>0.79847725356454635</v>
      </c>
      <c r="AB11">
        <f t="shared" si="19"/>
        <v>2495.4932482900535</v>
      </c>
      <c r="AC11">
        <f t="shared" si="1"/>
        <v>2490.7510003729444</v>
      </c>
      <c r="AE11">
        <f t="shared" si="2"/>
        <v>2222.3587947583278</v>
      </c>
      <c r="AF11">
        <f t="shared" si="3"/>
        <v>-111.11793973791642</v>
      </c>
      <c r="AG11">
        <f t="shared" si="3"/>
        <v>-19.961931339113658</v>
      </c>
      <c r="AH11">
        <f t="shared" si="4"/>
        <v>-1086.4183078563174</v>
      </c>
      <c r="AI11">
        <f t="shared" si="5"/>
        <v>1004.8606158249804</v>
      </c>
      <c r="AJ11">
        <f t="shared" si="6"/>
        <v>4.7422479171091254</v>
      </c>
      <c r="AK11">
        <f t="shared" si="20"/>
        <v>394.20745068848316</v>
      </c>
      <c r="AL11">
        <f t="shared" si="7"/>
        <v>1403.8103144305728</v>
      </c>
      <c r="AN11">
        <f t="shared" si="8"/>
        <v>1152.2457403863457</v>
      </c>
      <c r="AO11">
        <f t="shared" si="8"/>
        <v>-57.6122870193173</v>
      </c>
      <c r="AP11">
        <f t="shared" si="8"/>
        <v>-10.349836583376575</v>
      </c>
      <c r="AQ11">
        <f t="shared" si="8"/>
        <v>-563.28477222388096</v>
      </c>
      <c r="AR11">
        <f t="shared" si="8"/>
        <v>520.99884455977099</v>
      </c>
      <c r="AS11">
        <f t="shared" si="8"/>
        <v>2.4587546237956697</v>
      </c>
      <c r="AT11">
        <f t="shared" si="8"/>
        <v>204.38817393289551</v>
      </c>
      <c r="AU11">
        <f t="shared" si="8"/>
        <v>727.84577311646217</v>
      </c>
      <c r="AW11">
        <v>8</v>
      </c>
      <c r="AX11">
        <f>(R11*SUMPRODUCT(K12:$K$23, X12:$X$23)-$AZ$3*SUMPRODUCT(K11:$K$22, W12:$W$23))/Z11</f>
        <v>3119.3762743444263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8.5572000000000009E-2</v>
      </c>
      <c r="I12" s="5">
        <f t="shared" si="10"/>
        <v>1.085572</v>
      </c>
      <c r="J12">
        <f t="shared" si="11"/>
        <v>0.92117335377109955</v>
      </c>
      <c r="K12">
        <f t="shared" si="21"/>
        <v>0.47760878015900154</v>
      </c>
      <c r="L12" s="2">
        <v>9</v>
      </c>
      <c r="M12" s="6">
        <v>2.9219711999999998E-2</v>
      </c>
      <c r="O12">
        <f t="shared" si="22"/>
        <v>2783.2462162664219</v>
      </c>
      <c r="P12">
        <f t="shared" si="23"/>
        <v>139.16231081332111</v>
      </c>
      <c r="Q12" s="4">
        <f t="shared" si="24"/>
        <v>25</v>
      </c>
      <c r="R12">
        <f t="shared" si="0"/>
        <v>50000</v>
      </c>
      <c r="S12">
        <f t="shared" si="12"/>
        <v>3166.8250949094113</v>
      </c>
      <c r="U12">
        <f t="shared" si="13"/>
        <v>2.9219711999999998E-2</v>
      </c>
      <c r="V12">
        <f t="shared" si="14"/>
        <v>0.01</v>
      </c>
      <c r="W12">
        <f t="shared" si="15"/>
        <v>0.79847725356454635</v>
      </c>
      <c r="X12">
        <f t="shared" si="16"/>
        <v>2.3331275387707018E-2</v>
      </c>
      <c r="Y12">
        <f t="shared" si="17"/>
        <v>7.9847725356454631E-3</v>
      </c>
      <c r="Z12">
        <f t="shared" si="18"/>
        <v>0.76716120564119383</v>
      </c>
      <c r="AB12">
        <f t="shared" si="19"/>
        <v>2490.7510003729444</v>
      </c>
      <c r="AC12">
        <f t="shared" si="1"/>
        <v>2429.465357865492</v>
      </c>
      <c r="AE12">
        <f t="shared" si="2"/>
        <v>2135.1985228672393</v>
      </c>
      <c r="AF12">
        <f t="shared" si="3"/>
        <v>-106.75992614336197</v>
      </c>
      <c r="AG12">
        <f t="shared" si="3"/>
        <v>-19.179030141029845</v>
      </c>
      <c r="AH12">
        <f t="shared" si="4"/>
        <v>-1166.563769385351</v>
      </c>
      <c r="AI12">
        <f t="shared" si="5"/>
        <v>842.6957971974964</v>
      </c>
      <c r="AJ12">
        <f t="shared" si="6"/>
        <v>61.285642507452394</v>
      </c>
      <c r="AK12">
        <f t="shared" si="20"/>
        <v>386.71609220276935</v>
      </c>
      <c r="AL12">
        <f t="shared" si="7"/>
        <v>1290.6975319077183</v>
      </c>
      <c r="AN12">
        <f t="shared" si="8"/>
        <v>1019.7895619039241</v>
      </c>
      <c r="AO12">
        <f t="shared" si="8"/>
        <v>-50.989478095196205</v>
      </c>
      <c r="AP12">
        <f t="shared" si="8"/>
        <v>-9.160073190289987</v>
      </c>
      <c r="AQ12">
        <f t="shared" si="8"/>
        <v>-557.16109887382424</v>
      </c>
      <c r="AR12">
        <f t="shared" si="8"/>
        <v>402.47891174461358</v>
      </c>
      <c r="AS12">
        <f t="shared" si="8"/>
        <v>29.270560959244989</v>
      </c>
      <c r="AT12">
        <f t="shared" si="8"/>
        <v>184.69900106482064</v>
      </c>
      <c r="AU12">
        <f t="shared" si="8"/>
        <v>616.44847376867926</v>
      </c>
      <c r="AW12">
        <v>9</v>
      </c>
      <c r="AX12">
        <f>(R12*SUMPRODUCT(K13:$K$23, X13:$X$23)-$AZ$3*SUMPRODUCT(K12:$K$22, W13:$W$23))/Z12</f>
        <v>3166.8250949094113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8.5572000000000009E-2</v>
      </c>
      <c r="I13" s="5">
        <f t="shared" si="10"/>
        <v>1.085572</v>
      </c>
      <c r="J13">
        <f t="shared" si="11"/>
        <v>0.92117335377109955</v>
      </c>
      <c r="K13">
        <f t="shared" si="21"/>
        <v>0.43996048180959124</v>
      </c>
      <c r="L13" s="2">
        <v>10</v>
      </c>
      <c r="M13" s="6">
        <v>3.2402927999999998E-2</v>
      </c>
      <c r="O13">
        <f t="shared" si="22"/>
        <v>2783.2462162664219</v>
      </c>
      <c r="P13">
        <f t="shared" si="23"/>
        <v>139.16231081332111</v>
      </c>
      <c r="Q13" s="4">
        <f t="shared" si="24"/>
        <v>25</v>
      </c>
      <c r="R13">
        <f t="shared" si="0"/>
        <v>50000</v>
      </c>
      <c r="S13">
        <f t="shared" si="12"/>
        <v>3160.0949572016038</v>
      </c>
      <c r="U13">
        <f t="shared" si="13"/>
        <v>3.2402927999999998E-2</v>
      </c>
      <c r="V13">
        <f t="shared" si="14"/>
        <v>0.01</v>
      </c>
      <c r="W13">
        <f t="shared" si="15"/>
        <v>0.76716120564119383</v>
      </c>
      <c r="X13">
        <f t="shared" si="16"/>
        <v>2.4858269310784796E-2</v>
      </c>
      <c r="Y13">
        <f t="shared" si="17"/>
        <v>7.6716120564119389E-3</v>
      </c>
      <c r="Z13">
        <f t="shared" si="18"/>
        <v>0.73463132427399702</v>
      </c>
      <c r="AB13">
        <f t="shared" si="19"/>
        <v>2429.465357865492</v>
      </c>
      <c r="AC13">
        <f t="shared" si="1"/>
        <v>2321.5047432405941</v>
      </c>
      <c r="AE13">
        <f t="shared" si="2"/>
        <v>2044.6598536363931</v>
      </c>
      <c r="AF13">
        <f t="shared" si="3"/>
        <v>-102.23299268181967</v>
      </c>
      <c r="AG13">
        <f t="shared" si="3"/>
        <v>-18.365783106849925</v>
      </c>
      <c r="AH13">
        <f t="shared" si="4"/>
        <v>-1242.9134655392397</v>
      </c>
      <c r="AI13">
        <f t="shared" si="5"/>
        <v>681.14761230848376</v>
      </c>
      <c r="AJ13">
        <f t="shared" si="6"/>
        <v>107.96061462489797</v>
      </c>
      <c r="AK13">
        <f t="shared" si="20"/>
        <v>374.1115609488707</v>
      </c>
      <c r="AL13">
        <f t="shared" si="7"/>
        <v>1163.2197878822524</v>
      </c>
      <c r="AN13">
        <f t="shared" si="8"/>
        <v>899.56953434259583</v>
      </c>
      <c r="AO13">
        <f t="shared" si="8"/>
        <v>-44.978476717129794</v>
      </c>
      <c r="AP13">
        <f t="shared" si="8"/>
        <v>-8.0802187845001452</v>
      </c>
      <c r="AQ13">
        <f t="shared" si="8"/>
        <v>-546.83280714627267</v>
      </c>
      <c r="AR13">
        <f t="shared" si="8"/>
        <v>299.67803169469317</v>
      </c>
      <c r="AS13">
        <f t="shared" si="8"/>
        <v>47.498404026829711</v>
      </c>
      <c r="AT13">
        <f t="shared" si="8"/>
        <v>164.59430260560342</v>
      </c>
      <c r="AU13">
        <f t="shared" si="8"/>
        <v>511.77073832712625</v>
      </c>
      <c r="AW13">
        <v>10</v>
      </c>
      <c r="AX13">
        <f>(R13*SUMPRODUCT(K14:$K$23, X14:$X$23)-$AZ$3*SUMPRODUCT(K13:$K$22, W14:$W$23))/Z13</f>
        <v>3160.0949572016038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8.5572000000000009E-2</v>
      </c>
      <c r="I14" s="5">
        <f t="shared" si="10"/>
        <v>1.085572</v>
      </c>
      <c r="J14">
        <f t="shared" si="11"/>
        <v>0.92117335377109955</v>
      </c>
      <c r="K14">
        <f t="shared" si="21"/>
        <v>0.40527987255529002</v>
      </c>
      <c r="L14" s="2">
        <v>11</v>
      </c>
      <c r="M14" s="6">
        <v>3.5947104000000001E-2</v>
      </c>
      <c r="O14">
        <f t="shared" si="22"/>
        <v>2783.2462162664219</v>
      </c>
      <c r="P14">
        <f t="shared" si="23"/>
        <v>139.16231081332111</v>
      </c>
      <c r="Q14" s="4">
        <f t="shared" si="24"/>
        <v>25</v>
      </c>
      <c r="R14">
        <f t="shared" si="0"/>
        <v>50000</v>
      </c>
      <c r="S14">
        <f t="shared" si="12"/>
        <v>3101.1293643804534</v>
      </c>
      <c r="U14">
        <f t="shared" si="13"/>
        <v>3.5947104000000001E-2</v>
      </c>
      <c r="V14">
        <f t="shared" si="14"/>
        <v>0.01</v>
      </c>
      <c r="W14">
        <f t="shared" si="15"/>
        <v>0.73463132427399702</v>
      </c>
      <c r="X14">
        <f t="shared" si="16"/>
        <v>2.6407868615335096E-2</v>
      </c>
      <c r="Y14">
        <f t="shared" si="17"/>
        <v>7.3463132427399706E-3</v>
      </c>
      <c r="Z14">
        <f t="shared" si="18"/>
        <v>0.70087714241592203</v>
      </c>
      <c r="AB14">
        <f t="shared" si="19"/>
        <v>2321.5047432405941</v>
      </c>
      <c r="AC14">
        <f t="shared" si="1"/>
        <v>2173.5106871690768</v>
      </c>
      <c r="AE14">
        <f t="shared" si="2"/>
        <v>1950.7136546967372</v>
      </c>
      <c r="AF14">
        <f t="shared" si="3"/>
        <v>-97.535682734836868</v>
      </c>
      <c r="AG14">
        <f t="shared" si="3"/>
        <v>-17.521928560398052</v>
      </c>
      <c r="AH14">
        <f t="shared" si="4"/>
        <v>-1320.3934307667548</v>
      </c>
      <c r="AI14">
        <f t="shared" si="5"/>
        <v>515.26261263474748</v>
      </c>
      <c r="AJ14">
        <f t="shared" si="6"/>
        <v>147.99405607151721</v>
      </c>
      <c r="AK14">
        <f t="shared" si="20"/>
        <v>357.23594930530788</v>
      </c>
      <c r="AL14">
        <f t="shared" si="7"/>
        <v>1020.4926180115726</v>
      </c>
      <c r="AN14">
        <f t="shared" si="8"/>
        <v>790.58498136735773</v>
      </c>
      <c r="AO14">
        <f t="shared" si="8"/>
        <v>-39.529249068367889</v>
      </c>
      <c r="AP14">
        <f t="shared" si="8"/>
        <v>-7.1012849738810191</v>
      </c>
      <c r="AQ14">
        <f t="shared" si="8"/>
        <v>-535.12888134399259</v>
      </c>
      <c r="AR14">
        <f t="shared" si="8"/>
        <v>208.82556598111623</v>
      </c>
      <c r="AS14">
        <f t="shared" si="8"/>
        <v>59.979012183604937</v>
      </c>
      <c r="AT14">
        <f t="shared" si="8"/>
        <v>144.78054000662323</v>
      </c>
      <c r="AU14">
        <f t="shared" si="8"/>
        <v>413.58511817134439</v>
      </c>
      <c r="AW14">
        <v>11</v>
      </c>
      <c r="AX14">
        <f>(R14*SUMPRODUCT(K15:$K$23, X15:$X$23)-$AZ$3*SUMPRODUCT(K14:$K$22, W15:$W$23))/Z14</f>
        <v>3101.1293643804534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8.5572000000000009E-2</v>
      </c>
      <c r="I15" s="5">
        <f t="shared" si="10"/>
        <v>1.085572</v>
      </c>
      <c r="J15">
        <f t="shared" si="11"/>
        <v>0.92117335377109955</v>
      </c>
      <c r="K15">
        <f t="shared" si="21"/>
        <v>0.37333301941768032</v>
      </c>
      <c r="L15" s="2">
        <v>12</v>
      </c>
      <c r="M15" s="6">
        <v>4.0034525000000001E-2</v>
      </c>
      <c r="O15">
        <f t="shared" si="22"/>
        <v>2783.2462162664219</v>
      </c>
      <c r="P15">
        <f t="shared" si="23"/>
        <v>139.16231081332111</v>
      </c>
      <c r="Q15" s="4">
        <f t="shared" si="24"/>
        <v>25</v>
      </c>
      <c r="R15">
        <f t="shared" si="0"/>
        <v>50000</v>
      </c>
      <c r="S15">
        <f t="shared" si="12"/>
        <v>2988.8005153311992</v>
      </c>
      <c r="U15">
        <f t="shared" si="13"/>
        <v>4.0034525000000001E-2</v>
      </c>
      <c r="V15">
        <f t="shared" si="14"/>
        <v>0.01</v>
      </c>
      <c r="W15">
        <f t="shared" si="15"/>
        <v>0.70087714241592203</v>
      </c>
      <c r="X15">
        <f t="shared" si="16"/>
        <v>2.805928347997879E-2</v>
      </c>
      <c r="Y15">
        <f t="shared" si="17"/>
        <v>7.0087714241592203E-3</v>
      </c>
      <c r="Z15">
        <f t="shared" si="18"/>
        <v>0.66580908751178403</v>
      </c>
      <c r="AB15">
        <f t="shared" si="19"/>
        <v>2173.5106871690768</v>
      </c>
      <c r="AC15">
        <f t="shared" si="1"/>
        <v>1989.9705438674157</v>
      </c>
      <c r="AE15">
        <f t="shared" si="2"/>
        <v>1853.1106235729719</v>
      </c>
      <c r="AF15">
        <f t="shared" si="3"/>
        <v>-92.655531178648602</v>
      </c>
      <c r="AG15">
        <f t="shared" si="3"/>
        <v>-16.6452271877946</v>
      </c>
      <c r="AH15">
        <f t="shared" si="4"/>
        <v>-1402.9641739989395</v>
      </c>
      <c r="AI15">
        <f t="shared" si="5"/>
        <v>340.84569120758943</v>
      </c>
      <c r="AJ15">
        <f t="shared" si="6"/>
        <v>183.54014330166115</v>
      </c>
      <c r="AK15">
        <f t="shared" si="20"/>
        <v>336.63731968879932</v>
      </c>
      <c r="AL15">
        <f t="shared" si="7"/>
        <v>861.02315419804995</v>
      </c>
      <c r="AN15">
        <f t="shared" si="8"/>
        <v>691.82738441347806</v>
      </c>
      <c r="AO15">
        <f t="shared" si="8"/>
        <v>-34.591369220673904</v>
      </c>
      <c r="AP15">
        <f t="shared" si="8"/>
        <v>-6.2142129249126219</v>
      </c>
      <c r="AQ15">
        <f t="shared" si="8"/>
        <v>-523.77285121385592</v>
      </c>
      <c r="AR15">
        <f t="shared" si="8"/>
        <v>127.24895105403566</v>
      </c>
      <c r="AS15">
        <f t="shared" si="8"/>
        <v>68.521595883162888</v>
      </c>
      <c r="AT15">
        <f t="shared" si="8"/>
        <v>125.67782700809438</v>
      </c>
      <c r="AU15">
        <f t="shared" si="8"/>
        <v>321.44837394529293</v>
      </c>
      <c r="AW15">
        <v>12</v>
      </c>
      <c r="AX15">
        <f>(R15*SUMPRODUCT(K16:$K$23, X16:$X$23)-$AZ$3*SUMPRODUCT(K15:$K$22, W16:$W$23))/Z15</f>
        <v>2988.8005153311992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8.5572000000000009E-2</v>
      </c>
      <c r="I16" s="5">
        <f t="shared" si="10"/>
        <v>1.085572</v>
      </c>
      <c r="J16">
        <f t="shared" si="11"/>
        <v>0.92117335377109955</v>
      </c>
      <c r="K16">
        <f t="shared" si="21"/>
        <v>0.34390442957047562</v>
      </c>
      <c r="L16" s="2">
        <v>13</v>
      </c>
      <c r="M16" s="6">
        <v>4.4405750000000001E-2</v>
      </c>
      <c r="O16">
        <f t="shared" si="22"/>
        <v>2783.2462162664219</v>
      </c>
      <c r="P16">
        <f t="shared" si="23"/>
        <v>139.16231081332111</v>
      </c>
      <c r="Q16" s="4">
        <f t="shared" si="24"/>
        <v>25</v>
      </c>
      <c r="R16">
        <f t="shared" si="0"/>
        <v>50000</v>
      </c>
      <c r="S16">
        <f t="shared" si="12"/>
        <v>2826.1664732516879</v>
      </c>
      <c r="U16">
        <f t="shared" si="13"/>
        <v>4.4405750000000001E-2</v>
      </c>
      <c r="V16">
        <f t="shared" si="14"/>
        <v>0.01</v>
      </c>
      <c r="W16">
        <f t="shared" si="15"/>
        <v>0.66580908751178403</v>
      </c>
      <c r="X16">
        <f t="shared" si="16"/>
        <v>2.9565751887776406E-2</v>
      </c>
      <c r="Y16">
        <f t="shared" si="17"/>
        <v>6.6580908751178404E-3</v>
      </c>
      <c r="Z16">
        <f t="shared" si="18"/>
        <v>0.62958524474888977</v>
      </c>
      <c r="AB16">
        <f t="shared" si="19"/>
        <v>1989.9705438674157</v>
      </c>
      <c r="AC16">
        <f t="shared" si="1"/>
        <v>1779.3127107632706</v>
      </c>
      <c r="AE16">
        <f t="shared" si="2"/>
        <v>1752.2907502645166</v>
      </c>
      <c r="AF16">
        <f t="shared" si="3"/>
        <v>-87.614537513225841</v>
      </c>
      <c r="AG16">
        <f t="shared" si="3"/>
        <v>-15.739631118722244</v>
      </c>
      <c r="AH16">
        <f t="shared" si="4"/>
        <v>-1478.2875943888203</v>
      </c>
      <c r="AI16">
        <f t="shared" si="5"/>
        <v>170.64898724374848</v>
      </c>
      <c r="AJ16">
        <f t="shared" si="6"/>
        <v>210.65783310414508</v>
      </c>
      <c r="AK16">
        <f t="shared" si="20"/>
        <v>312.73543225737598</v>
      </c>
      <c r="AL16">
        <f t="shared" si="7"/>
        <v>694.0422526052696</v>
      </c>
      <c r="AN16">
        <f t="shared" si="8"/>
        <v>602.62055091133936</v>
      </c>
      <c r="AO16">
        <f t="shared" si="8"/>
        <v>-30.131027545566969</v>
      </c>
      <c r="AP16">
        <f t="shared" si="8"/>
        <v>-5.4129288615338806</v>
      </c>
      <c r="AQ16">
        <f t="shared" si="8"/>
        <v>-508.3896518893979</v>
      </c>
      <c r="AR16">
        <f t="shared" si="8"/>
        <v>58.686942614840689</v>
      </c>
      <c r="AS16">
        <f t="shared" si="8"/>
        <v>72.446161928233465</v>
      </c>
      <c r="AT16">
        <f t="shared" si="8"/>
        <v>107.551100436949</v>
      </c>
      <c r="AU16">
        <f t="shared" si="8"/>
        <v>238.6842049800232</v>
      </c>
      <c r="AW16">
        <v>13</v>
      </c>
      <c r="AX16">
        <f>(R16*SUMPRODUCT(K17:$K$23, X17:$X$23)-$AZ$3*SUMPRODUCT(K16:$K$22, W17:$W$23))/Z16</f>
        <v>2826.1664732516879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8.5572000000000009E-2</v>
      </c>
      <c r="I17" s="5">
        <f t="shared" si="10"/>
        <v>1.085572</v>
      </c>
      <c r="J17">
        <f t="shared" si="11"/>
        <v>0.92117335377109955</v>
      </c>
      <c r="K17">
        <f t="shared" si="21"/>
        <v>0.31679559676417191</v>
      </c>
      <c r="L17" s="2">
        <v>14</v>
      </c>
      <c r="M17" s="6">
        <v>4.9048597999999999E-2</v>
      </c>
      <c r="O17">
        <f t="shared" si="22"/>
        <v>2783.2462162664219</v>
      </c>
      <c r="P17">
        <f t="shared" si="23"/>
        <v>139.16231081332111</v>
      </c>
      <c r="Q17" s="4">
        <f t="shared" si="24"/>
        <v>25</v>
      </c>
      <c r="R17">
        <f t="shared" si="0"/>
        <v>50000</v>
      </c>
      <c r="S17">
        <f t="shared" si="12"/>
        <v>2615.619985573026</v>
      </c>
      <c r="U17">
        <f t="shared" si="13"/>
        <v>4.9048597999999999E-2</v>
      </c>
      <c r="V17">
        <f t="shared" si="14"/>
        <v>0.01</v>
      </c>
      <c r="W17">
        <f t="shared" si="15"/>
        <v>0.62958524474888977</v>
      </c>
      <c r="X17">
        <f t="shared" si="16"/>
        <v>3.0880273576419905E-2</v>
      </c>
      <c r="Y17">
        <f t="shared" si="17"/>
        <v>6.2958524474888977E-3</v>
      </c>
      <c r="Z17">
        <f t="shared" si="18"/>
        <v>0.59240911872498103</v>
      </c>
      <c r="AB17">
        <f t="shared" si="19"/>
        <v>1779.3127107632706</v>
      </c>
      <c r="AC17">
        <f t="shared" si="1"/>
        <v>1549.517130572764</v>
      </c>
      <c r="AE17">
        <f t="shared" si="2"/>
        <v>1648.8204381730291</v>
      </c>
      <c r="AF17">
        <f t="shared" si="3"/>
        <v>-82.441021908651464</v>
      </c>
      <c r="AG17">
        <f t="shared" si="3"/>
        <v>-14.810227968124526</v>
      </c>
      <c r="AH17">
        <f t="shared" si="4"/>
        <v>-1544.0136788209952</v>
      </c>
      <c r="AI17">
        <f t="shared" si="5"/>
        <v>7.5555094752578498</v>
      </c>
      <c r="AJ17">
        <f t="shared" si="6"/>
        <v>229.7955801905066</v>
      </c>
      <c r="AK17">
        <f t="shared" si="20"/>
        <v>286.2975666940099</v>
      </c>
      <c r="AL17">
        <f t="shared" si="7"/>
        <v>523.64865635977435</v>
      </c>
      <c r="AN17">
        <f t="shared" si="8"/>
        <v>522.33905466798819</v>
      </c>
      <c r="AO17">
        <f t="shared" si="8"/>
        <v>-26.116952733399412</v>
      </c>
      <c r="AP17">
        <f t="shared" si="8"/>
        <v>-4.6918150073754381</v>
      </c>
      <c r="AQ17">
        <f t="shared" si="8"/>
        <v>-489.1367347941416</v>
      </c>
      <c r="AR17">
        <f t="shared" si="8"/>
        <v>2.3935521330716658</v>
      </c>
      <c r="AS17">
        <f t="shared" si="8"/>
        <v>72.798227960220657</v>
      </c>
      <c r="AT17">
        <f t="shared" si="8"/>
        <v>90.697808492959169</v>
      </c>
      <c r="AU17">
        <f t="shared" si="8"/>
        <v>165.88958858625151</v>
      </c>
      <c r="AW17">
        <v>14</v>
      </c>
      <c r="AX17">
        <f>(R17*SUMPRODUCT(K18:$K$23, X18:$X$23)-$AZ$3*SUMPRODUCT(K17:$K$22, W18:$W$23))/Z17</f>
        <v>2615.619985573026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8.5572000000000009E-2</v>
      </c>
      <c r="I18" s="5">
        <f t="shared" si="10"/>
        <v>1.085572</v>
      </c>
      <c r="J18">
        <f t="shared" si="11"/>
        <v>0.92117335377109955</v>
      </c>
      <c r="K18">
        <f t="shared" si="21"/>
        <v>0.29182366233116913</v>
      </c>
      <c r="L18" s="2">
        <v>15</v>
      </c>
      <c r="M18" s="6">
        <v>5.4278005999999997E-2</v>
      </c>
      <c r="O18">
        <f t="shared" si="22"/>
        <v>2783.2462162664219</v>
      </c>
      <c r="P18">
        <f t="shared" si="23"/>
        <v>139.16231081332111</v>
      </c>
      <c r="Q18" s="4">
        <f t="shared" si="24"/>
        <v>25</v>
      </c>
      <c r="R18">
        <f t="shared" si="0"/>
        <v>50000</v>
      </c>
      <c r="S18">
        <f t="shared" si="12"/>
        <v>2354.4310331907868</v>
      </c>
      <c r="U18">
        <f t="shared" si="13"/>
        <v>5.4278005999999997E-2</v>
      </c>
      <c r="V18">
        <f t="shared" si="14"/>
        <v>0.01</v>
      </c>
      <c r="W18">
        <f t="shared" si="15"/>
        <v>0.59240911872498103</v>
      </c>
      <c r="X18">
        <f t="shared" si="16"/>
        <v>3.2154785700609229E-2</v>
      </c>
      <c r="Y18">
        <f t="shared" si="17"/>
        <v>5.9240911872498105E-3</v>
      </c>
      <c r="Z18">
        <f t="shared" si="18"/>
        <v>0.55433024183712198</v>
      </c>
      <c r="AB18">
        <f t="shared" si="19"/>
        <v>1549.517130572764</v>
      </c>
      <c r="AC18">
        <f t="shared" si="1"/>
        <v>1305.1323240174738</v>
      </c>
      <c r="AE18">
        <f t="shared" si="2"/>
        <v>1542.8375481552205</v>
      </c>
      <c r="AF18">
        <f t="shared" si="3"/>
        <v>-77.141877407761029</v>
      </c>
      <c r="AG18">
        <f t="shared" si="3"/>
        <v>-13.85825604592805</v>
      </c>
      <c r="AH18">
        <f t="shared" si="4"/>
        <v>-1607.7392850304614</v>
      </c>
      <c r="AI18">
        <f t="shared" si="5"/>
        <v>-155.90187032893004</v>
      </c>
      <c r="AJ18">
        <f t="shared" si="6"/>
        <v>244.3848065552902</v>
      </c>
      <c r="AK18">
        <f t="shared" si="20"/>
        <v>258.01778983457422</v>
      </c>
      <c r="AL18">
        <f t="shared" si="7"/>
        <v>346.50072606093437</v>
      </c>
      <c r="AN18">
        <f t="shared" si="8"/>
        <v>450.23650368469794</v>
      </c>
      <c r="AO18">
        <f t="shared" si="8"/>
        <v>-22.511825184234901</v>
      </c>
      <c r="AP18">
        <f t="shared" si="8"/>
        <v>-4.0441670328457899</v>
      </c>
      <c r="AQ18">
        <f t="shared" si="8"/>
        <v>-469.17636623128465</v>
      </c>
      <c r="AR18">
        <f t="shared" si="8"/>
        <v>-45.495854763667396</v>
      </c>
      <c r="AS18">
        <f t="shared" si="8"/>
        <v>71.317269267059089</v>
      </c>
      <c r="AT18">
        <f t="shared" si="8"/>
        <v>75.295696376119352</v>
      </c>
      <c r="AU18">
        <f t="shared" si="8"/>
        <v>101.11711087951105</v>
      </c>
      <c r="AW18">
        <v>15</v>
      </c>
      <c r="AX18">
        <f>(R18*SUMPRODUCT(K19:$K$23, X19:$X$23)-$AZ$3*SUMPRODUCT(K18:$K$22, W19:$W$23))/Z18</f>
        <v>2354.4310331907868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8.5572000000000009E-2</v>
      </c>
      <c r="I19" s="5">
        <f t="shared" si="10"/>
        <v>1.085572</v>
      </c>
      <c r="J19">
        <f t="shared" si="11"/>
        <v>0.92117335377109955</v>
      </c>
      <c r="K19">
        <f t="shared" si="21"/>
        <v>0.26882018173936795</v>
      </c>
      <c r="L19" s="2">
        <v>16</v>
      </c>
      <c r="M19" s="6">
        <v>6.0174738999999998E-2</v>
      </c>
      <c r="O19">
        <f t="shared" si="22"/>
        <v>2783.2462162664219</v>
      </c>
      <c r="P19">
        <f t="shared" si="23"/>
        <v>139.16231081332111</v>
      </c>
      <c r="Q19" s="4">
        <f t="shared" si="24"/>
        <v>25</v>
      </c>
      <c r="R19">
        <f t="shared" si="0"/>
        <v>50000</v>
      </c>
      <c r="S19">
        <f t="shared" si="12"/>
        <v>2038.1937477182473</v>
      </c>
      <c r="U19">
        <f t="shared" si="13"/>
        <v>6.0174738999999998E-2</v>
      </c>
      <c r="V19">
        <f t="shared" si="14"/>
        <v>0.01</v>
      </c>
      <c r="W19">
        <f t="shared" si="15"/>
        <v>0.55433024183712198</v>
      </c>
      <c r="X19">
        <f t="shared" si="16"/>
        <v>3.3356677622355696E-2</v>
      </c>
      <c r="Y19">
        <f t="shared" si="17"/>
        <v>5.5433024183712196E-3</v>
      </c>
      <c r="Z19">
        <f t="shared" si="18"/>
        <v>0.51543026179639506</v>
      </c>
      <c r="AB19">
        <f t="shared" si="19"/>
        <v>1305.1323240174738</v>
      </c>
      <c r="AC19">
        <f t="shared" si="1"/>
        <v>1050.5467369781918</v>
      </c>
      <c r="AE19">
        <f t="shared" si="2"/>
        <v>1434.5693258940278</v>
      </c>
      <c r="AF19">
        <f t="shared" si="3"/>
        <v>-71.728466294701406</v>
      </c>
      <c r="AG19">
        <f t="shared" si="3"/>
        <v>-12.885756544909876</v>
      </c>
      <c r="AH19">
        <f t="shared" si="4"/>
        <v>-1667.8338811177848</v>
      </c>
      <c r="AI19">
        <f t="shared" si="5"/>
        <v>-317.87877806336815</v>
      </c>
      <c r="AJ19">
        <f t="shared" si="6"/>
        <v>254.58558703928202</v>
      </c>
      <c r="AK19">
        <f t="shared" si="20"/>
        <v>228.30380126845685</v>
      </c>
      <c r="AL19">
        <f t="shared" si="7"/>
        <v>165.01061024437072</v>
      </c>
      <c r="AN19">
        <f t="shared" si="8"/>
        <v>385.64118690455513</v>
      </c>
      <c r="AO19">
        <f t="shared" si="8"/>
        <v>-19.282059345227761</v>
      </c>
      <c r="AP19">
        <f t="shared" si="8"/>
        <v>-3.4639514162519229</v>
      </c>
      <c r="AQ19">
        <f t="shared" si="8"/>
        <v>-448.34740703315833</v>
      </c>
      <c r="AR19">
        <f t="shared" si="8"/>
        <v>-85.452230890082831</v>
      </c>
      <c r="AS19">
        <f t="shared" si="8"/>
        <v>68.437743776123469</v>
      </c>
      <c r="AT19">
        <f t="shared" si="8"/>
        <v>61.372669348775112</v>
      </c>
      <c r="AU19">
        <f t="shared" si="8"/>
        <v>44.35818223481575</v>
      </c>
      <c r="AW19">
        <v>16</v>
      </c>
      <c r="AX19">
        <f>(R19*SUMPRODUCT(K20:$K$23, X20:$X$23)-$AZ$3*SUMPRODUCT(K19:$K$22, W20:$W$23))/Z19</f>
        <v>2038.1937477182473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8.5572000000000009E-2</v>
      </c>
      <c r="I20" s="5">
        <f t="shared" si="10"/>
        <v>1.085572</v>
      </c>
      <c r="J20">
        <f t="shared" si="11"/>
        <v>0.92117335377109955</v>
      </c>
      <c r="K20">
        <f t="shared" si="21"/>
        <v>0.24762998837421007</v>
      </c>
      <c r="L20" s="2">
        <v>17</v>
      </c>
      <c r="M20" s="6">
        <v>6.6923788999999997E-2</v>
      </c>
      <c r="O20">
        <f t="shared" si="22"/>
        <v>2783.2462162664219</v>
      </c>
      <c r="P20">
        <f t="shared" si="23"/>
        <v>139.16231081332111</v>
      </c>
      <c r="Q20" s="4">
        <f t="shared" si="24"/>
        <v>25</v>
      </c>
      <c r="R20">
        <f t="shared" si="0"/>
        <v>50000</v>
      </c>
      <c r="S20">
        <f t="shared" si="12"/>
        <v>1659.197635448769</v>
      </c>
      <c r="U20">
        <f t="shared" si="13"/>
        <v>6.6923788999999997E-2</v>
      </c>
      <c r="V20">
        <f t="shared" si="14"/>
        <v>0.01</v>
      </c>
      <c r="W20">
        <f t="shared" si="15"/>
        <v>0.51543026179639506</v>
      </c>
      <c r="X20">
        <f t="shared" si="16"/>
        <v>3.4494546084676704E-2</v>
      </c>
      <c r="Y20">
        <f t="shared" si="17"/>
        <v>5.1543026179639503E-3</v>
      </c>
      <c r="Z20">
        <f t="shared" si="18"/>
        <v>0.47578141309375438</v>
      </c>
      <c r="AB20">
        <f t="shared" si="19"/>
        <v>1050.5467369781918</v>
      </c>
      <c r="AC20">
        <f t="shared" si="1"/>
        <v>789.41539559563125</v>
      </c>
      <c r="AE20">
        <f t="shared" si="2"/>
        <v>1324.2168177630833</v>
      </c>
      <c r="AF20">
        <f t="shared" si="3"/>
        <v>-66.210840888154181</v>
      </c>
      <c r="AG20">
        <f t="shared" si="3"/>
        <v>-11.89453532734386</v>
      </c>
      <c r="AH20">
        <f t="shared" si="4"/>
        <v>-1724.7273042338352</v>
      </c>
      <c r="AI20">
        <f t="shared" si="5"/>
        <v>-478.61586268625001</v>
      </c>
      <c r="AJ20">
        <f t="shared" si="6"/>
        <v>261.13134138256055</v>
      </c>
      <c r="AK20">
        <f t="shared" si="20"/>
        <v>197.54747282983931</v>
      </c>
      <c r="AL20">
        <f t="shared" si="7"/>
        <v>-19.937048473850155</v>
      </c>
      <c r="AN20">
        <f t="shared" si="8"/>
        <v>327.9157951876058</v>
      </c>
      <c r="AO20">
        <f t="shared" si="8"/>
        <v>-16.395789759380293</v>
      </c>
      <c r="AP20">
        <f t="shared" si="8"/>
        <v>-2.9454436448267911</v>
      </c>
      <c r="AQ20">
        <f t="shared" si="8"/>
        <v>-427.09420229610731</v>
      </c>
      <c r="AR20">
        <f t="shared" si="8"/>
        <v>-118.51964051270862</v>
      </c>
      <c r="AS20">
        <f t="shared" si="8"/>
        <v>64.663951030705348</v>
      </c>
      <c r="AT20">
        <f t="shared" si="8"/>
        <v>48.918678400207689</v>
      </c>
      <c r="AU20">
        <f t="shared" si="8"/>
        <v>-4.9370110817955766</v>
      </c>
      <c r="AW20">
        <v>17</v>
      </c>
      <c r="AX20">
        <f>(R20*SUMPRODUCT(K21:$K$23, X21:$X$23)-$AZ$3*SUMPRODUCT(K20:$K$22, W21:$W$23))/Z20</f>
        <v>1659.197635448769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8.5572000000000009E-2</v>
      </c>
      <c r="I21" s="5">
        <f t="shared" si="10"/>
        <v>1.085572</v>
      </c>
      <c r="J21">
        <f t="shared" si="11"/>
        <v>0.92117335377109955</v>
      </c>
      <c r="K21">
        <f t="shared" si="21"/>
        <v>0.22811014688496947</v>
      </c>
      <c r="L21" s="2">
        <v>18</v>
      </c>
      <c r="M21" s="6">
        <v>7.4711050000000001E-2</v>
      </c>
      <c r="O21">
        <f t="shared" si="22"/>
        <v>2783.2462162664219</v>
      </c>
      <c r="P21">
        <f t="shared" si="23"/>
        <v>139.16231081332111</v>
      </c>
      <c r="Q21" s="4">
        <f t="shared" si="24"/>
        <v>25</v>
      </c>
      <c r="R21">
        <f t="shared" si="0"/>
        <v>50000</v>
      </c>
      <c r="S21">
        <f t="shared" si="12"/>
        <v>1205.835456208529</v>
      </c>
      <c r="U21">
        <f t="shared" si="13"/>
        <v>7.4711050000000001E-2</v>
      </c>
      <c r="V21">
        <f t="shared" si="14"/>
        <v>0.01</v>
      </c>
      <c r="W21">
        <f t="shared" si="15"/>
        <v>0.47578141309375438</v>
      </c>
      <c r="X21">
        <f t="shared" si="16"/>
        <v>3.5546128942718136E-2</v>
      </c>
      <c r="Y21">
        <f t="shared" si="17"/>
        <v>4.7578141309375438E-3</v>
      </c>
      <c r="Z21">
        <f t="shared" si="18"/>
        <v>0.43547747002009868</v>
      </c>
      <c r="AB21">
        <f t="shared" si="19"/>
        <v>789.41539559563125</v>
      </c>
      <c r="AC21">
        <f t="shared" si="1"/>
        <v>525.11417373022164</v>
      </c>
      <c r="AE21">
        <f t="shared" si="2"/>
        <v>1212.0410207027139</v>
      </c>
      <c r="AF21">
        <f t="shared" si="3"/>
        <v>-60.602051035135702</v>
      </c>
      <c r="AG21">
        <f t="shared" si="3"/>
        <v>-10.886936750502468</v>
      </c>
      <c r="AH21">
        <f t="shared" si="4"/>
        <v>-1777.3064471359069</v>
      </c>
      <c r="AI21">
        <f t="shared" si="5"/>
        <v>-636.75441421883102</v>
      </c>
      <c r="AJ21">
        <f t="shared" si="6"/>
        <v>264.30122186540962</v>
      </c>
      <c r="AK21">
        <f t="shared" si="20"/>
        <v>166.08278974430337</v>
      </c>
      <c r="AL21">
        <f t="shared" si="7"/>
        <v>-206.37040260911803</v>
      </c>
      <c r="AN21">
        <f t="shared" si="8"/>
        <v>276.47885526310438</v>
      </c>
      <c r="AO21">
        <f t="shared" si="8"/>
        <v>-13.823942763155221</v>
      </c>
      <c r="AP21">
        <f t="shared" si="8"/>
        <v>-2.48342074128449</v>
      </c>
      <c r="AQ21">
        <f t="shared" si="8"/>
        <v>-405.42163471577493</v>
      </c>
      <c r="AR21">
        <f t="shared" si="8"/>
        <v>-145.25014295711023</v>
      </c>
      <c r="AS21">
        <f t="shared" si="8"/>
        <v>60.289790541595494</v>
      </c>
      <c r="AT21">
        <f t="shared" si="8"/>
        <v>37.885169563638541</v>
      </c>
      <c r="AU21">
        <f t="shared" si="8"/>
        <v>-47.0751828518762</v>
      </c>
      <c r="AW21">
        <v>18</v>
      </c>
      <c r="AX21">
        <f>(R21*SUMPRODUCT(K22:$K$23, X22:$X$23)-$AZ$3*SUMPRODUCT(K21:$K$22, W22:$W$23))/Z21</f>
        <v>1205.835456208529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8.5572000000000009E-2</v>
      </c>
      <c r="I22" s="5">
        <f t="shared" si="10"/>
        <v>1.085572</v>
      </c>
      <c r="J22">
        <f t="shared" si="11"/>
        <v>0.92117335377109955</v>
      </c>
      <c r="K22">
        <f t="shared" si="21"/>
        <v>0.21012898903524546</v>
      </c>
      <c r="L22" s="2">
        <v>19</v>
      </c>
      <c r="M22" s="6">
        <v>8.3689026999999999E-2</v>
      </c>
      <c r="O22">
        <f t="shared" si="22"/>
        <v>2783.2462162664219</v>
      </c>
      <c r="P22">
        <f t="shared" si="23"/>
        <v>139.16231081332111</v>
      </c>
      <c r="Q22" s="4">
        <f t="shared" si="24"/>
        <v>25</v>
      </c>
      <c r="R22">
        <f t="shared" si="0"/>
        <v>50000</v>
      </c>
      <c r="S22">
        <f t="shared" si="12"/>
        <v>661.79050850491171</v>
      </c>
      <c r="U22">
        <f t="shared" si="13"/>
        <v>8.3689026999999999E-2</v>
      </c>
      <c r="V22">
        <f t="shared" si="14"/>
        <v>0.01</v>
      </c>
      <c r="W22">
        <f t="shared" si="15"/>
        <v>0.43547747002009868</v>
      </c>
      <c r="X22">
        <f t="shared" si="16"/>
        <v>3.6444685746403728E-2</v>
      </c>
      <c r="Y22">
        <f t="shared" si="17"/>
        <v>4.3547747002009871E-3</v>
      </c>
      <c r="Z22">
        <f t="shared" si="18"/>
        <v>0.39467800957349392</v>
      </c>
      <c r="AB22">
        <f t="shared" si="19"/>
        <v>525.11417373022164</v>
      </c>
      <c r="AC22">
        <f t="shared" si="1"/>
        <v>261.19416065134897</v>
      </c>
      <c r="AE22">
        <f t="shared" si="2"/>
        <v>1098.4860767889895</v>
      </c>
      <c r="AF22">
        <f t="shared" si="3"/>
        <v>-54.924303839449486</v>
      </c>
      <c r="AG22">
        <f t="shared" si="3"/>
        <v>-9.8669502393373474</v>
      </c>
      <c r="AH22">
        <f t="shared" si="4"/>
        <v>-1822.2342873201865</v>
      </c>
      <c r="AI22">
        <f t="shared" si="5"/>
        <v>-788.53946460998372</v>
      </c>
      <c r="AJ22">
        <f t="shared" si="6"/>
        <v>263.92001307887267</v>
      </c>
      <c r="AK22">
        <f t="shared" si="20"/>
        <v>134.23473810928058</v>
      </c>
      <c r="AL22">
        <f t="shared" si="7"/>
        <v>-390.3847134218305</v>
      </c>
      <c r="AN22">
        <f t="shared" si="8"/>
        <v>230.82376878496339</v>
      </c>
      <c r="AO22">
        <f t="shared" si="8"/>
        <v>-11.541188439248172</v>
      </c>
      <c r="AP22">
        <f t="shared" si="8"/>
        <v>-2.0733322786530302</v>
      </c>
      <c r="AQ22">
        <f t="shared" si="8"/>
        <v>-382.9042485799518</v>
      </c>
      <c r="AR22">
        <f t="shared" si="8"/>
        <v>-165.69500051288961</v>
      </c>
      <c r="AS22">
        <f t="shared" si="8"/>
        <v>55.457245534432275</v>
      </c>
      <c r="AT22">
        <f t="shared" si="8"/>
        <v>28.206609812314067</v>
      </c>
      <c r="AU22">
        <f t="shared" si="8"/>
        <v>-82.031145166143261</v>
      </c>
      <c r="AW22">
        <v>19</v>
      </c>
      <c r="AX22">
        <f>(R22*SUMPRODUCT(K23:$K$23, X23:$X$23)-$AZ$3*SUMPRODUCT(K22:$K$22, W23:$W$23))/Z22</f>
        <v>661.79050850491171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8.5572000000000009E-2</v>
      </c>
      <c r="I23" s="5">
        <f t="shared" si="10"/>
        <v>1.085572</v>
      </c>
      <c r="J23">
        <f t="shared" si="11"/>
        <v>0.92117335377109955</v>
      </c>
      <c r="K23">
        <f t="shared" si="21"/>
        <v>0.19356522555412767</v>
      </c>
      <c r="L23" s="2">
        <v>20</v>
      </c>
      <c r="M23" s="6">
        <v>9.4384723000000004E-2</v>
      </c>
      <c r="O23">
        <f t="shared" si="22"/>
        <v>2783.2462162664219</v>
      </c>
      <c r="P23">
        <f t="shared" si="23"/>
        <v>139.16231081332111</v>
      </c>
      <c r="Q23" s="4">
        <f t="shared" si="24"/>
        <v>25</v>
      </c>
      <c r="R23">
        <f t="shared" si="0"/>
        <v>50000</v>
      </c>
      <c r="S23">
        <f t="shared" si="12"/>
        <v>738.92275567437844</v>
      </c>
      <c r="U23">
        <f t="shared" si="13"/>
        <v>9.4384723000000004E-2</v>
      </c>
      <c r="V23">
        <f t="shared" si="14"/>
        <v>0.01</v>
      </c>
      <c r="W23">
        <f t="shared" si="15"/>
        <v>0.39467800957349392</v>
      </c>
      <c r="X23">
        <f t="shared" si="16"/>
        <v>3.7251574607785574E-2</v>
      </c>
      <c r="Y23">
        <f t="shared" si="17"/>
        <v>3.9467800957349395E-3</v>
      </c>
      <c r="Z23">
        <f t="shared" si="18"/>
        <v>0.3534796548699734</v>
      </c>
      <c r="AB23">
        <f t="shared" si="19"/>
        <v>261.19416065134897</v>
      </c>
      <c r="AC23">
        <f t="shared" si="1"/>
        <v>261.19416065134897</v>
      </c>
      <c r="AE23">
        <f t="shared" si="2"/>
        <v>983.82091194401414</v>
      </c>
      <c r="AF23">
        <f t="shared" si="3"/>
        <v>-49.191045597200713</v>
      </c>
      <c r="AG23">
        <f t="shared" si="3"/>
        <v>-8.8369913717493347</v>
      </c>
      <c r="AH23">
        <f t="shared" si="4"/>
        <v>-1862.5787303892787</v>
      </c>
      <c r="AI23">
        <f t="shared" si="5"/>
        <v>-936.78585541421467</v>
      </c>
      <c r="AJ23">
        <f t="shared" si="6"/>
        <v>0</v>
      </c>
      <c r="AK23">
        <f t="shared" si="20"/>
        <v>102.32905363828677</v>
      </c>
      <c r="AL23">
        <f t="shared" si="7"/>
        <v>-834.45680177592794</v>
      </c>
      <c r="AN23">
        <f t="shared" si="8"/>
        <v>190.43351672531068</v>
      </c>
      <c r="AO23">
        <f t="shared" si="8"/>
        <v>-9.5216758362655352</v>
      </c>
      <c r="AP23">
        <f t="shared" si="8"/>
        <v>-1.71053422809254</v>
      </c>
      <c r="AQ23">
        <f t="shared" si="8"/>
        <v>-360.5304720601215</v>
      </c>
      <c r="AR23">
        <f t="shared" si="8"/>
        <v>-181.32916539916889</v>
      </c>
      <c r="AS23">
        <f t="shared" si="8"/>
        <v>0</v>
      </c>
      <c r="AT23">
        <f t="shared" si="8"/>
        <v>19.807346348235406</v>
      </c>
      <c r="AU23">
        <f t="shared" si="8"/>
        <v>-161.52181905093349</v>
      </c>
      <c r="AW23">
        <v>20</v>
      </c>
      <c r="AX23">
        <f>(R23*SUMPRODUCT(K$23:$K24, X$23:$X24)-$AZ$3*SUMPRODUCT(K$22:$K23, W$23:$W24))/Z23</f>
        <v>738.92275567437844</v>
      </c>
    </row>
    <row r="25" spans="5:50" x14ac:dyDescent="0.25">
      <c r="AN25" s="8">
        <f t="shared" ref="AN25:AU25" si="25">SUM(AN3:AN23)</f>
        <v>20830.655732367111</v>
      </c>
      <c r="AO25" s="8">
        <f t="shared" si="25"/>
        <v>-3128.9674488181727</v>
      </c>
      <c r="AP25" s="8">
        <f t="shared" si="25"/>
        <v>-1684.5401415762381</v>
      </c>
      <c r="AQ25" s="8">
        <f t="shared" si="25"/>
        <v>-9963.307311432025</v>
      </c>
      <c r="AR25" s="8">
        <f t="shared" si="25"/>
        <v>6053.8408305406729</v>
      </c>
      <c r="AS25" s="8">
        <f t="shared" si="25"/>
        <v>-1329.0012857517638</v>
      </c>
      <c r="AT25" s="8">
        <f t="shared" si="25"/>
        <v>2745.5784598880468</v>
      </c>
      <c r="AU25" s="9">
        <f t="shared" si="25"/>
        <v>7470.4180046769543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92" priority="1" operator="lessThan">
      <formula>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33478D-46F5-417F-A969-10939B3C1B10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203.15171609197418</v>
      </c>
      <c r="K3">
        <v>1</v>
      </c>
      <c r="L3" s="2">
        <v>0</v>
      </c>
      <c r="O3">
        <f>$C$3</f>
        <v>203.15171609197418</v>
      </c>
      <c r="P3">
        <f>O3*B5</f>
        <v>162.52137287357937</v>
      </c>
      <c r="Q3" s="4">
        <f>B8</f>
        <v>1522.432587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203.15171609197418</v>
      </c>
      <c r="AF3">
        <f t="shared" ref="AF3:AG23" si="4">-$Z3*P3</f>
        <v>-162.52137287357937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-1481.8022437816053</v>
      </c>
      <c r="AJ3">
        <f t="shared" ref="AJ3:AJ23" si="7">AB3-AC3</f>
        <v>0</v>
      </c>
      <c r="AL3">
        <f t="shared" ref="AL3:AL23" si="8">SUM(AI3:AK3)</f>
        <v>-1481.8022437816053</v>
      </c>
      <c r="AN3">
        <f t="shared" ref="AN3:AU23" si="9">AE3*$K3</f>
        <v>203.15171609197418</v>
      </c>
      <c r="AO3">
        <f t="shared" si="9"/>
        <v>-162.52137287357937</v>
      </c>
      <c r="AP3">
        <f t="shared" si="9"/>
        <v>-1522.432587</v>
      </c>
      <c r="AQ3">
        <f t="shared" si="9"/>
        <v>0</v>
      </c>
      <c r="AR3">
        <f t="shared" si="9"/>
        <v>-1481.8022437816053</v>
      </c>
      <c r="AS3">
        <f t="shared" si="9"/>
        <v>0</v>
      </c>
      <c r="AT3">
        <f t="shared" si="9"/>
        <v>0</v>
      </c>
      <c r="AU3">
        <f t="shared" si="9"/>
        <v>-1481.8022437816053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169.51809057148151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Mortalities!B2:B21</f>
        <v>1.694311E-3</v>
      </c>
      <c r="R4">
        <f t="shared" si="0"/>
        <v>100000</v>
      </c>
      <c r="S4">
        <f t="shared" si="1"/>
        <v>13.601738916384111</v>
      </c>
      <c r="U4">
        <f t="shared" ref="U4:U23" si="13">M4</f>
        <v>1.694311E-3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1.694311E-3</v>
      </c>
      <c r="Y4">
        <f t="shared" ref="Y4:Y23" si="17">V4*W4</f>
        <v>0.01</v>
      </c>
      <c r="Z4">
        <f t="shared" ref="Z4:Z23" si="18">MAX(0, W4-X4-Y4)</f>
        <v>0.98830568900000004</v>
      </c>
      <c r="AB4">
        <f t="shared" ref="AB4:AB23" si="19">AC3</f>
        <v>0</v>
      </c>
      <c r="AC4">
        <f t="shared" si="2"/>
        <v>13.442675951355113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-169.43109999999999</v>
      </c>
      <c r="AI4">
        <f t="shared" si="6"/>
        <v>-169.43109999999999</v>
      </c>
      <c r="AJ4">
        <f t="shared" si="7"/>
        <v>-13.442675951355113</v>
      </c>
      <c r="AK4">
        <f>G4*MAX(0, SUM(AB4, AE4:AF4))</f>
        <v>0</v>
      </c>
      <c r="AL4">
        <f t="shared" si="8"/>
        <v>-182.8737759513551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-156.07541462012654</v>
      </c>
      <c r="AR4">
        <f t="shared" si="9"/>
        <v>-156.07541462012654</v>
      </c>
      <c r="AS4">
        <f t="shared" si="9"/>
        <v>-12.383034889767895</v>
      </c>
      <c r="AT4">
        <f t="shared" si="9"/>
        <v>0</v>
      </c>
      <c r="AU4">
        <f t="shared" si="9"/>
        <v>-168.45844950989442</v>
      </c>
      <c r="AW4">
        <v>1</v>
      </c>
      <c r="AX4">
        <f>(R4*SUMPRODUCT(K5:$K$23, X5:$X$23)-$AZ$3*SUMPRODUCT(K4:$K$22, W5:$W$23))/Z4</f>
        <v>13.601738916384111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1.701527E-3</v>
      </c>
      <c r="O5">
        <f t="shared" ref="O5:O23" si="21">$C$3</f>
        <v>203.15171609197418</v>
      </c>
      <c r="P5">
        <f t="shared" ref="P5:P23" si="22">O5*$C$5</f>
        <v>10.15758580459871</v>
      </c>
      <c r="Q5" s="4">
        <f t="shared" ref="Q5:Q23" si="23">$C$8</f>
        <v>25</v>
      </c>
      <c r="R5">
        <f t="shared" si="0"/>
        <v>100000</v>
      </c>
      <c r="S5">
        <f t="shared" si="1"/>
        <v>25.672864374903366</v>
      </c>
      <c r="U5">
        <f t="shared" si="13"/>
        <v>1.701527E-3</v>
      </c>
      <c r="V5">
        <f t="shared" si="14"/>
        <v>0.01</v>
      </c>
      <c r="W5">
        <f t="shared" si="15"/>
        <v>0.98830568900000004</v>
      </c>
      <c r="X5">
        <f t="shared" si="16"/>
        <v>1.681628814087103E-3</v>
      </c>
      <c r="Y5">
        <f t="shared" si="17"/>
        <v>9.8830568900000002E-3</v>
      </c>
      <c r="Z5">
        <f t="shared" si="18"/>
        <v>0.97674100329591296</v>
      </c>
      <c r="AB5">
        <f t="shared" si="19"/>
        <v>13.442675951355113</v>
      </c>
      <c r="AC5">
        <f t="shared" si="2"/>
        <v>25.075739307023014</v>
      </c>
      <c r="AE5">
        <f t="shared" si="3"/>
        <v>198.42661099696133</v>
      </c>
      <c r="AF5">
        <f t="shared" si="4"/>
        <v>-9.9213305498480668</v>
      </c>
      <c r="AG5">
        <f t="shared" si="4"/>
        <v>-24.418525082397824</v>
      </c>
      <c r="AH5">
        <f t="shared" si="5"/>
        <v>-168.16288140871029</v>
      </c>
      <c r="AI5">
        <f t="shared" si="6"/>
        <v>-4.0761260439948614</v>
      </c>
      <c r="AJ5">
        <f t="shared" si="7"/>
        <v>-11.6330633556679</v>
      </c>
      <c r="AK5">
        <f>G5*SUM(AB5, AE5:AF5)</f>
        <v>14.136356947892788</v>
      </c>
      <c r="AL5">
        <f t="shared" si="8"/>
        <v>-1.5728324517699743</v>
      </c>
      <c r="AN5">
        <f t="shared" si="9"/>
        <v>168.37695402009652</v>
      </c>
      <c r="AO5">
        <f t="shared" si="9"/>
        <v>-8.418847701004827</v>
      </c>
      <c r="AP5">
        <f t="shared" si="9"/>
        <v>-20.720592134189275</v>
      </c>
      <c r="AQ5">
        <f t="shared" si="9"/>
        <v>-142.69635311805516</v>
      </c>
      <c r="AR5">
        <f t="shared" si="9"/>
        <v>-3.4588389331527263</v>
      </c>
      <c r="AS5">
        <f t="shared" si="9"/>
        <v>-9.8713562858771979</v>
      </c>
      <c r="AT5">
        <f t="shared" si="9"/>
        <v>11.995551966885463</v>
      </c>
      <c r="AU5">
        <f t="shared" si="9"/>
        <v>-1.3346432521444627</v>
      </c>
      <c r="AW5">
        <v>2</v>
      </c>
      <c r="AX5">
        <f>(R5*SUMPRODUCT(K6:$K$23, X6:$X$23)-$AZ$3*SUMPRODUCT(K5:$K$22, W6:$W$23))/Z5</f>
        <v>25.672864374903366</v>
      </c>
    </row>
    <row r="6" spans="1:52" x14ac:dyDescent="0.25">
      <c r="A6" t="s">
        <v>16</v>
      </c>
      <c r="C6" s="2"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1.710095E-3</v>
      </c>
      <c r="O6">
        <f t="shared" si="21"/>
        <v>203.15171609197418</v>
      </c>
      <c r="P6">
        <f t="shared" si="22"/>
        <v>10.15758580459871</v>
      </c>
      <c r="Q6" s="4">
        <f t="shared" si="23"/>
        <v>25</v>
      </c>
      <c r="R6">
        <f t="shared" si="0"/>
        <v>100000</v>
      </c>
      <c r="S6">
        <f t="shared" si="1"/>
        <v>36.270730056184405</v>
      </c>
      <c r="U6">
        <f t="shared" si="13"/>
        <v>1.710095E-3</v>
      </c>
      <c r="V6">
        <f t="shared" si="14"/>
        <v>0.01</v>
      </c>
      <c r="W6">
        <f t="shared" si="15"/>
        <v>0.97674100329591296</v>
      </c>
      <c r="X6">
        <f t="shared" si="16"/>
        <v>1.6703199060313244E-3</v>
      </c>
      <c r="Y6">
        <f t="shared" si="17"/>
        <v>9.7674100329591292E-3</v>
      </c>
      <c r="Z6">
        <f t="shared" si="18"/>
        <v>0.96530327335692256</v>
      </c>
      <c r="AB6">
        <f t="shared" si="19"/>
        <v>25.075739307023014</v>
      </c>
      <c r="AC6">
        <f t="shared" si="2"/>
        <v>35.012254450280125</v>
      </c>
      <c r="AE6">
        <f t="shared" si="3"/>
        <v>196.10301653165888</v>
      </c>
      <c r="AF6">
        <f t="shared" si="4"/>
        <v>-9.8051508265829455</v>
      </c>
      <c r="AG6">
        <f t="shared" si="4"/>
        <v>-24.132581833923066</v>
      </c>
      <c r="AH6">
        <f t="shared" si="5"/>
        <v>-167.03199060313244</v>
      </c>
      <c r="AI6">
        <f t="shared" si="6"/>
        <v>-4.8667067319795763</v>
      </c>
      <c r="AJ6">
        <f t="shared" si="7"/>
        <v>-9.936515143257111</v>
      </c>
      <c r="AK6">
        <f>G6*SUM(AB6, AE6:AF6)</f>
        <v>14.796152350846928</v>
      </c>
      <c r="AL6">
        <f t="shared" si="8"/>
        <v>-7.0695243897596072E-3</v>
      </c>
      <c r="AN6">
        <f t="shared" si="9"/>
        <v>153.28807660174598</v>
      </c>
      <c r="AO6">
        <f t="shared" si="9"/>
        <v>-7.6644038300873012</v>
      </c>
      <c r="AP6">
        <f t="shared" si="9"/>
        <v>-18.863743751535296</v>
      </c>
      <c r="AQ6">
        <f t="shared" si="9"/>
        <v>-130.56409342067192</v>
      </c>
      <c r="AR6">
        <f t="shared" si="9"/>
        <v>-3.8041644005485384</v>
      </c>
      <c r="AS6">
        <f t="shared" si="9"/>
        <v>-7.7670875306913381</v>
      </c>
      <c r="AT6">
        <f t="shared" si="9"/>
        <v>11.565725887758438</v>
      </c>
      <c r="AU6">
        <f t="shared" si="9"/>
        <v>-5.5260434814394296E-3</v>
      </c>
      <c r="AW6">
        <v>3</v>
      </c>
      <c r="AX6">
        <f>(R6*SUMPRODUCT(K7:$K$23, X7:$X$23)-$AZ$3*SUMPRODUCT(K6:$K$22, W7:$W$23))/Z6</f>
        <v>36.270730056184405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1.7195660000000001E-3</v>
      </c>
      <c r="O7">
        <f t="shared" si="21"/>
        <v>203.15171609197418</v>
      </c>
      <c r="P7">
        <f t="shared" si="22"/>
        <v>10.15758580459871</v>
      </c>
      <c r="Q7" s="4">
        <f t="shared" si="23"/>
        <v>25</v>
      </c>
      <c r="R7">
        <f t="shared" si="0"/>
        <v>100000</v>
      </c>
      <c r="S7">
        <f t="shared" si="1"/>
        <v>45.493144301856979</v>
      </c>
      <c r="U7">
        <f t="shared" si="13"/>
        <v>1.7195660000000001E-3</v>
      </c>
      <c r="V7">
        <f t="shared" si="14"/>
        <v>0.01</v>
      </c>
      <c r="W7">
        <f t="shared" si="15"/>
        <v>0.96530327335692256</v>
      </c>
      <c r="X7">
        <f t="shared" si="16"/>
        <v>1.6599026885532699E-3</v>
      </c>
      <c r="Y7">
        <f t="shared" si="17"/>
        <v>9.6530327335692251E-3</v>
      </c>
      <c r="Z7">
        <f t="shared" si="18"/>
        <v>0.95399033793480004</v>
      </c>
      <c r="AB7">
        <f t="shared" si="19"/>
        <v>35.012254450280125</v>
      </c>
      <c r="AC7">
        <f t="shared" si="2"/>
        <v>43.400020106245165</v>
      </c>
      <c r="AE7">
        <f t="shared" si="3"/>
        <v>193.804774286617</v>
      </c>
      <c r="AF7">
        <f t="shared" si="4"/>
        <v>-9.6902387143308513</v>
      </c>
      <c r="AG7">
        <f t="shared" si="4"/>
        <v>-23.84975844837</v>
      </c>
      <c r="AH7">
        <f t="shared" si="5"/>
        <v>-165.990268855327</v>
      </c>
      <c r="AI7">
        <f t="shared" si="6"/>
        <v>-5.7254917314108695</v>
      </c>
      <c r="AJ7">
        <f t="shared" si="7"/>
        <v>-8.3877656559650404</v>
      </c>
      <c r="AK7">
        <f>G7*SUM(AB7, AE7:AF7)</f>
        <v>15.338875301579641</v>
      </c>
      <c r="AL7">
        <f t="shared" si="8"/>
        <v>1.2256179142037311</v>
      </c>
      <c r="AN7">
        <f t="shared" si="9"/>
        <v>139.55003156953089</v>
      </c>
      <c r="AO7">
        <f t="shared" si="9"/>
        <v>-6.9775015784765442</v>
      </c>
      <c r="AP7">
        <f t="shared" si="9"/>
        <v>-17.173129798513674</v>
      </c>
      <c r="AQ7">
        <f t="shared" si="9"/>
        <v>-119.52206721563394</v>
      </c>
      <c r="AR7">
        <f t="shared" si="9"/>
        <v>-4.1226670230932925</v>
      </c>
      <c r="AS7">
        <f t="shared" si="9"/>
        <v>-6.039649778475952</v>
      </c>
      <c r="AT7">
        <f t="shared" si="9"/>
        <v>11.044828696587736</v>
      </c>
      <c r="AU7">
        <f t="shared" si="9"/>
        <v>0.88251189501849081</v>
      </c>
      <c r="AW7">
        <v>4</v>
      </c>
      <c r="AX7">
        <f>(R7*SUMPRODUCT(K8:$K$23, X8:$X$23)-$AZ$3*SUMPRODUCT(K7:$K$22, W8:$W$23))/Z7</f>
        <v>45.493144301856979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1.7312919999999999E-3</v>
      </c>
      <c r="O8">
        <f t="shared" si="21"/>
        <v>203.15171609197418</v>
      </c>
      <c r="P8">
        <f t="shared" si="22"/>
        <v>10.15758580459871</v>
      </c>
      <c r="Q8" s="4">
        <f t="shared" si="23"/>
        <v>25</v>
      </c>
      <c r="R8">
        <f t="shared" si="0"/>
        <v>100000</v>
      </c>
      <c r="S8">
        <f t="shared" si="1"/>
        <v>53.345485413176512</v>
      </c>
      <c r="U8">
        <f t="shared" si="13"/>
        <v>1.7312919999999999E-3</v>
      </c>
      <c r="V8">
        <f t="shared" si="14"/>
        <v>0.01</v>
      </c>
      <c r="W8">
        <f t="shared" si="15"/>
        <v>0.95399033793480004</v>
      </c>
      <c r="X8">
        <f t="shared" si="16"/>
        <v>1.6516358401438157E-3</v>
      </c>
      <c r="Y8">
        <f t="shared" si="17"/>
        <v>9.5399033793479998E-3</v>
      </c>
      <c r="Z8">
        <f t="shared" si="18"/>
        <v>0.94279879871530825</v>
      </c>
      <c r="AB8">
        <f t="shared" si="19"/>
        <v>43.400020106245165</v>
      </c>
      <c r="AC8">
        <f t="shared" si="2"/>
        <v>50.294059564427812</v>
      </c>
      <c r="AE8">
        <f t="shared" si="3"/>
        <v>191.53119388846662</v>
      </c>
      <c r="AF8">
        <f t="shared" si="4"/>
        <v>-9.5765596944233327</v>
      </c>
      <c r="AG8">
        <f t="shared" si="4"/>
        <v>-23.569969967882706</v>
      </c>
      <c r="AH8">
        <f t="shared" si="5"/>
        <v>-165.16358401438157</v>
      </c>
      <c r="AI8">
        <f t="shared" si="6"/>
        <v>-6.7789197882210033</v>
      </c>
      <c r="AJ8">
        <f t="shared" si="7"/>
        <v>-6.8940394581826467</v>
      </c>
      <c r="AK8">
        <f t="shared" ref="AK8:AK23" si="24">G8*SUM(AB8:AB8, AE8:AF8)</f>
        <v>15.774825801020192</v>
      </c>
      <c r="AL8">
        <f t="shared" si="8"/>
        <v>2.1018665546165423</v>
      </c>
      <c r="AN8">
        <f t="shared" si="9"/>
        <v>127.04171570432869</v>
      </c>
      <c r="AO8">
        <f t="shared" si="9"/>
        <v>-6.3520857852164356</v>
      </c>
      <c r="AP8">
        <f t="shared" si="9"/>
        <v>-15.63384722366956</v>
      </c>
      <c r="AQ8">
        <f t="shared" si="9"/>
        <v>-109.55220744502746</v>
      </c>
      <c r="AR8">
        <f t="shared" si="9"/>
        <v>-4.4964247495847713</v>
      </c>
      <c r="AS8">
        <f t="shared" si="9"/>
        <v>-4.5727830705784775</v>
      </c>
      <c r="AT8">
        <f t="shared" si="9"/>
        <v>10.463365752659231</v>
      </c>
      <c r="AU8">
        <f t="shared" si="9"/>
        <v>1.3941579324959816</v>
      </c>
      <c r="AW8">
        <v>5</v>
      </c>
      <c r="AX8">
        <f>(R8*SUMPRODUCT(K9:$K$23, X9:$X$23)-$AZ$3*SUMPRODUCT(K8:$K$22, W9:$W$23))/Z8</f>
        <v>53.345485413176512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1.749783E-3</v>
      </c>
      <c r="O9">
        <f t="shared" si="21"/>
        <v>203.15171609197418</v>
      </c>
      <c r="P9">
        <f t="shared" si="22"/>
        <v>10.15758580459871</v>
      </c>
      <c r="Q9" s="4">
        <f t="shared" si="23"/>
        <v>25</v>
      </c>
      <c r="R9">
        <f t="shared" si="0"/>
        <v>100000</v>
      </c>
      <c r="S9">
        <f t="shared" si="1"/>
        <v>59.572517832395427</v>
      </c>
      <c r="U9">
        <f t="shared" si="13"/>
        <v>1.749783E-3</v>
      </c>
      <c r="V9">
        <f t="shared" si="14"/>
        <v>0.01</v>
      </c>
      <c r="W9">
        <f t="shared" si="15"/>
        <v>0.94279879871530825</v>
      </c>
      <c r="X9">
        <f t="shared" si="16"/>
        <v>1.6496933104124681E-3</v>
      </c>
      <c r="Y9">
        <f t="shared" si="17"/>
        <v>9.427987987153082E-3</v>
      </c>
      <c r="Z9">
        <f t="shared" si="18"/>
        <v>0.93172111741774277</v>
      </c>
      <c r="AB9">
        <f t="shared" si="19"/>
        <v>50.294059564427812</v>
      </c>
      <c r="AC9">
        <f t="shared" si="2"/>
        <v>55.504972882187872</v>
      </c>
      <c r="AE9">
        <f t="shared" si="3"/>
        <v>189.28074392254621</v>
      </c>
      <c r="AF9">
        <f t="shared" si="4"/>
        <v>-9.4640371961273129</v>
      </c>
      <c r="AG9">
        <f t="shared" si="4"/>
        <v>-23.293027935443568</v>
      </c>
      <c r="AH9">
        <f t="shared" si="5"/>
        <v>-164.96933104124682</v>
      </c>
      <c r="AI9">
        <f t="shared" si="6"/>
        <v>-8.4456522502715075</v>
      </c>
      <c r="AJ9">
        <f t="shared" si="7"/>
        <v>-5.2109133177600597</v>
      </c>
      <c r="AK9">
        <f t="shared" si="24"/>
        <v>16.10775364035927</v>
      </c>
      <c r="AL9">
        <f t="shared" si="8"/>
        <v>2.4511880723277031</v>
      </c>
      <c r="AN9">
        <f t="shared" si="9"/>
        <v>115.65239626008697</v>
      </c>
      <c r="AO9">
        <f t="shared" si="9"/>
        <v>-5.7826198130043505</v>
      </c>
      <c r="AP9">
        <f t="shared" si="9"/>
        <v>-14.232269173611968</v>
      </c>
      <c r="AQ9">
        <f t="shared" si="9"/>
        <v>-100.79788386794867</v>
      </c>
      <c r="AR9">
        <f t="shared" si="9"/>
        <v>-5.1603765944780227</v>
      </c>
      <c r="AS9">
        <f t="shared" si="9"/>
        <v>-3.1839192905389129</v>
      </c>
      <c r="AT9">
        <f t="shared" si="9"/>
        <v>9.8419959065513218</v>
      </c>
      <c r="AU9">
        <f t="shared" si="9"/>
        <v>1.497700021534387</v>
      </c>
      <c r="AW9">
        <v>6</v>
      </c>
      <c r="AX9">
        <f>(R9*SUMPRODUCT(K10:$K$23, X10:$X$23)-$AZ$3*SUMPRODUCT(K9:$K$22, W10:$W$23))/Z9</f>
        <v>59.572517832395427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1.7714300000000001E-3</v>
      </c>
      <c r="O10">
        <f t="shared" si="21"/>
        <v>203.15171609197418</v>
      </c>
      <c r="P10">
        <f t="shared" si="22"/>
        <v>10.15758580459871</v>
      </c>
      <c r="Q10" s="4">
        <f t="shared" si="23"/>
        <v>25</v>
      </c>
      <c r="R10">
        <f t="shared" si="0"/>
        <v>100000</v>
      </c>
      <c r="S10">
        <f t="shared" si="1"/>
        <v>64.201253711669992</v>
      </c>
      <c r="U10">
        <f t="shared" si="13"/>
        <v>1.7714300000000001E-3</v>
      </c>
      <c r="V10">
        <f t="shared" si="14"/>
        <v>0.01</v>
      </c>
      <c r="W10">
        <f t="shared" si="15"/>
        <v>0.93172111741774277</v>
      </c>
      <c r="X10">
        <f t="shared" si="16"/>
        <v>1.6504787390273121E-3</v>
      </c>
      <c r="Y10">
        <f t="shared" si="17"/>
        <v>9.3172111741774283E-3</v>
      </c>
      <c r="Z10">
        <f t="shared" si="18"/>
        <v>0.92075342750453804</v>
      </c>
      <c r="AB10">
        <f t="shared" si="19"/>
        <v>55.504972882187872</v>
      </c>
      <c r="AC10">
        <f t="shared" si="2"/>
        <v>59.113524405108592</v>
      </c>
      <c r="AE10">
        <f t="shared" si="3"/>
        <v>187.05263889511403</v>
      </c>
      <c r="AF10">
        <f t="shared" si="4"/>
        <v>-9.3526319447557036</v>
      </c>
      <c r="AG10">
        <f t="shared" si="4"/>
        <v>-23.01883568761345</v>
      </c>
      <c r="AH10">
        <f t="shared" si="5"/>
        <v>-165.04787390273123</v>
      </c>
      <c r="AI10">
        <f t="shared" si="6"/>
        <v>-10.366702639986357</v>
      </c>
      <c r="AJ10">
        <f t="shared" si="7"/>
        <v>-3.6085515229207203</v>
      </c>
      <c r="AK10">
        <f t="shared" si="24"/>
        <v>16.324348588278237</v>
      </c>
      <c r="AL10">
        <f t="shared" si="8"/>
        <v>2.3490944253711596</v>
      </c>
      <c r="AN10">
        <f t="shared" si="9"/>
        <v>105.28182577772742</v>
      </c>
      <c r="AO10">
        <f t="shared" si="9"/>
        <v>-5.2640912888863722</v>
      </c>
      <c r="AP10">
        <f t="shared" si="9"/>
        <v>-12.956059122097511</v>
      </c>
      <c r="AQ10">
        <f t="shared" si="9"/>
        <v>-92.896532269481725</v>
      </c>
      <c r="AR10">
        <f t="shared" si="9"/>
        <v>-5.834856902738192</v>
      </c>
      <c r="AS10">
        <f t="shared" si="9"/>
        <v>-2.0310587168947762</v>
      </c>
      <c r="AT10">
        <f t="shared" si="9"/>
        <v>9.1880939726795408</v>
      </c>
      <c r="AU10">
        <f t="shared" si="9"/>
        <v>1.3221783530465727</v>
      </c>
      <c r="AW10">
        <v>7</v>
      </c>
      <c r="AX10">
        <f>(R10*SUMPRODUCT(K11:$K$23, X11:$X$23)-$AZ$3*SUMPRODUCT(K10:$K$22, W11:$W$23))/Z10</f>
        <v>64.201253711669992</v>
      </c>
    </row>
    <row r="11" spans="1:52" x14ac:dyDescent="0.25">
      <c r="A11" t="s">
        <v>33</v>
      </c>
      <c r="C11" s="7">
        <f>AU25</f>
        <v>-1695.2178841841458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1.793078E-3</v>
      </c>
      <c r="O11">
        <f t="shared" si="21"/>
        <v>203.15171609197418</v>
      </c>
      <c r="P11">
        <f t="shared" si="22"/>
        <v>10.15758580459871</v>
      </c>
      <c r="Q11" s="4">
        <f t="shared" si="23"/>
        <v>25</v>
      </c>
      <c r="R11">
        <f t="shared" si="0"/>
        <v>100000</v>
      </c>
      <c r="S11">
        <f t="shared" si="1"/>
        <v>67.44189863625536</v>
      </c>
      <c r="U11">
        <f t="shared" si="13"/>
        <v>1.793078E-3</v>
      </c>
      <c r="V11">
        <f t="shared" si="14"/>
        <v>0.01</v>
      </c>
      <c r="W11">
        <f t="shared" si="15"/>
        <v>0.92075342750453804</v>
      </c>
      <c r="X11">
        <f t="shared" si="16"/>
        <v>1.650982714282982E-3</v>
      </c>
      <c r="Y11">
        <f t="shared" si="17"/>
        <v>9.2075342750453804E-3</v>
      </c>
      <c r="Z11">
        <f t="shared" si="18"/>
        <v>0.90989491051520965</v>
      </c>
      <c r="AB11">
        <f t="shared" si="19"/>
        <v>59.113524405108592</v>
      </c>
      <c r="AC11">
        <f t="shared" si="2"/>
        <v>61.365040324611414</v>
      </c>
      <c r="AE11">
        <f t="shared" si="3"/>
        <v>184.84671253451813</v>
      </c>
      <c r="AF11">
        <f t="shared" si="4"/>
        <v>-9.2423356267259074</v>
      </c>
      <c r="AG11">
        <f t="shared" si="4"/>
        <v>-22.747372762880243</v>
      </c>
      <c r="AH11">
        <f t="shared" si="5"/>
        <v>-165.0982714282982</v>
      </c>
      <c r="AI11">
        <f t="shared" si="6"/>
        <v>-12.241267283386236</v>
      </c>
      <c r="AJ11">
        <f t="shared" si="7"/>
        <v>-2.2515159195028218</v>
      </c>
      <c r="AK11">
        <f t="shared" si="24"/>
        <v>16.430253091903058</v>
      </c>
      <c r="AL11">
        <f t="shared" si="8"/>
        <v>1.9374698890140003</v>
      </c>
      <c r="AN11">
        <f t="shared" si="9"/>
        <v>95.839086669837002</v>
      </c>
      <c r="AO11">
        <f t="shared" si="9"/>
        <v>-4.7919543334918497</v>
      </c>
      <c r="AP11">
        <f t="shared" si="9"/>
        <v>-11.794028683770403</v>
      </c>
      <c r="AQ11">
        <f t="shared" si="9"/>
        <v>-85.599940228865009</v>
      </c>
      <c r="AR11">
        <f t="shared" si="9"/>
        <v>-6.3468365762902739</v>
      </c>
      <c r="AS11">
        <f t="shared" si="9"/>
        <v>-1.1673630890646944</v>
      </c>
      <c r="AT11">
        <f t="shared" si="9"/>
        <v>8.5187365709206411</v>
      </c>
      <c r="AU11">
        <f t="shared" si="9"/>
        <v>1.0045369055656723</v>
      </c>
      <c r="AW11">
        <v>8</v>
      </c>
      <c r="AX11">
        <f>(R11*SUMPRODUCT(K12:$K$23, X12:$X$23)-$AZ$3*SUMPRODUCT(K11:$K$22, W12:$W$23))/Z11</f>
        <v>67.44189863625536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1.8201370000000001E-3</v>
      </c>
      <c r="O12">
        <f t="shared" si="21"/>
        <v>203.15171609197418</v>
      </c>
      <c r="P12">
        <f t="shared" si="22"/>
        <v>10.15758580459871</v>
      </c>
      <c r="Q12" s="4">
        <f t="shared" si="23"/>
        <v>25</v>
      </c>
      <c r="R12">
        <f t="shared" si="0"/>
        <v>100000</v>
      </c>
      <c r="S12">
        <f t="shared" si="1"/>
        <v>69.220272911100992</v>
      </c>
      <c r="U12">
        <f t="shared" si="13"/>
        <v>1.8201370000000001E-3</v>
      </c>
      <c r="V12">
        <f t="shared" si="14"/>
        <v>0.01</v>
      </c>
      <c r="W12">
        <f t="shared" si="15"/>
        <v>0.90989491051520965</v>
      </c>
      <c r="X12">
        <f t="shared" si="16"/>
        <v>1.6561333927404222E-3</v>
      </c>
      <c r="Y12">
        <f t="shared" si="17"/>
        <v>9.0989491051520974E-3</v>
      </c>
      <c r="Z12">
        <f t="shared" si="18"/>
        <v>0.89913982801731718</v>
      </c>
      <c r="AB12">
        <f t="shared" si="19"/>
        <v>61.365040324611414</v>
      </c>
      <c r="AC12">
        <f t="shared" si="2"/>
        <v>62.238704280599102</v>
      </c>
      <c r="AE12">
        <f t="shared" si="3"/>
        <v>182.66179906836052</v>
      </c>
      <c r="AF12">
        <f t="shared" si="4"/>
        <v>-9.1330899534180272</v>
      </c>
      <c r="AG12">
        <f t="shared" si="4"/>
        <v>-22.47849570043293</v>
      </c>
      <c r="AH12">
        <f t="shared" si="5"/>
        <v>-165.6133392740422</v>
      </c>
      <c r="AI12">
        <f t="shared" si="6"/>
        <v>-14.563125859532619</v>
      </c>
      <c r="AJ12">
        <f t="shared" si="7"/>
        <v>-0.87366395598768776</v>
      </c>
      <c r="AK12">
        <f t="shared" si="24"/>
        <v>16.442562460768777</v>
      </c>
      <c r="AL12">
        <f t="shared" si="8"/>
        <v>1.0057726452484701</v>
      </c>
      <c r="AN12">
        <f t="shared" si="9"/>
        <v>87.240879034688319</v>
      </c>
      <c r="AO12">
        <f t="shared" si="9"/>
        <v>-4.3620439517344165</v>
      </c>
      <c r="AP12">
        <f t="shared" si="9"/>
        <v>-10.735926911293133</v>
      </c>
      <c r="AQ12">
        <f t="shared" si="9"/>
        <v>-79.098384948734164</v>
      </c>
      <c r="AR12">
        <f t="shared" si="9"/>
        <v>-6.9554767770733852</v>
      </c>
      <c r="AS12">
        <f t="shared" si="9"/>
        <v>-0.41726957628816719</v>
      </c>
      <c r="AT12">
        <f t="shared" si="9"/>
        <v>7.8531121995759658</v>
      </c>
      <c r="AU12">
        <f t="shared" si="9"/>
        <v>0.48036584621441403</v>
      </c>
      <c r="AW12">
        <v>9</v>
      </c>
      <c r="AX12">
        <f>(R12*SUMPRODUCT(K13:$K$23, X13:$X$23)-$AZ$3*SUMPRODUCT(K12:$K$22, W13:$W$23))/Z12</f>
        <v>69.220272911100992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1.84855E-3</v>
      </c>
      <c r="O13">
        <f t="shared" si="21"/>
        <v>203.15171609197418</v>
      </c>
      <c r="P13">
        <f t="shared" si="22"/>
        <v>10.15758580459871</v>
      </c>
      <c r="Q13" s="4">
        <f t="shared" si="23"/>
        <v>25</v>
      </c>
      <c r="R13">
        <f t="shared" si="0"/>
        <v>100000</v>
      </c>
      <c r="S13">
        <f t="shared" si="1"/>
        <v>69.680317221532292</v>
      </c>
      <c r="U13">
        <f t="shared" si="13"/>
        <v>1.84855E-3</v>
      </c>
      <c r="V13">
        <f t="shared" si="14"/>
        <v>0.01</v>
      </c>
      <c r="W13">
        <f t="shared" si="15"/>
        <v>0.89913982801731718</v>
      </c>
      <c r="X13">
        <f t="shared" si="16"/>
        <v>1.6621049290814116E-3</v>
      </c>
      <c r="Y13">
        <f t="shared" si="17"/>
        <v>8.9913982801731723E-3</v>
      </c>
      <c r="Z13">
        <f t="shared" si="18"/>
        <v>0.88848632480806267</v>
      </c>
      <c r="AB13">
        <f t="shared" si="19"/>
        <v>62.238704280599102</v>
      </c>
      <c r="AC13">
        <f t="shared" si="2"/>
        <v>61.910008959619184</v>
      </c>
      <c r="AE13">
        <f t="shared" si="3"/>
        <v>180.49752160900911</v>
      </c>
      <c r="AF13">
        <f t="shared" si="4"/>
        <v>-9.024876080450456</v>
      </c>
      <c r="AG13">
        <f t="shared" si="4"/>
        <v>-22.212158120201568</v>
      </c>
      <c r="AH13">
        <f t="shared" si="5"/>
        <v>-166.21049290814116</v>
      </c>
      <c r="AI13">
        <f t="shared" si="6"/>
        <v>-16.950005499784083</v>
      </c>
      <c r="AJ13">
        <f t="shared" si="7"/>
        <v>0.32869532097991794</v>
      </c>
      <c r="AK13">
        <f t="shared" si="24"/>
        <v>16.359794486641043</v>
      </c>
      <c r="AL13">
        <f t="shared" si="8"/>
        <v>-0.26151569216312254</v>
      </c>
      <c r="AN13">
        <f t="shared" si="9"/>
        <v>79.411776572536752</v>
      </c>
      <c r="AO13">
        <f t="shared" si="9"/>
        <v>-3.970588828626838</v>
      </c>
      <c r="AP13">
        <f t="shared" si="9"/>
        <v>-9.7724717885947072</v>
      </c>
      <c r="AQ13">
        <f t="shared" si="9"/>
        <v>-73.126048541675431</v>
      </c>
      <c r="AR13">
        <f t="shared" si="9"/>
        <v>-7.4573325863602271</v>
      </c>
      <c r="AS13">
        <f t="shared" si="9"/>
        <v>0.14461295178688294</v>
      </c>
      <c r="AT13">
        <f t="shared" si="9"/>
        <v>7.1976630646484878</v>
      </c>
      <c r="AU13">
        <f t="shared" si="9"/>
        <v>-0.11505656992485613</v>
      </c>
      <c r="AW13">
        <v>10</v>
      </c>
      <c r="AX13">
        <f>(R13*SUMPRODUCT(K14:$K$23, X14:$X$23)-$AZ$3*SUMPRODUCT(K13:$K$22, W14:$W$23))/Z13</f>
        <v>69.680317221532292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1.8814719999999999E-3</v>
      </c>
      <c r="O14">
        <f t="shared" si="21"/>
        <v>203.15171609197418</v>
      </c>
      <c r="P14">
        <f t="shared" si="22"/>
        <v>10.15758580459871</v>
      </c>
      <c r="Q14" s="4">
        <f t="shared" si="23"/>
        <v>25</v>
      </c>
      <c r="R14">
        <f t="shared" si="0"/>
        <v>100000</v>
      </c>
      <c r="S14">
        <f t="shared" si="1"/>
        <v>68.827071712563452</v>
      </c>
      <c r="U14">
        <f t="shared" si="13"/>
        <v>1.8814719999999999E-3</v>
      </c>
      <c r="V14">
        <f t="shared" si="14"/>
        <v>0.01</v>
      </c>
      <c r="W14">
        <f t="shared" si="15"/>
        <v>0.88848632480806267</v>
      </c>
      <c r="X14">
        <f t="shared" si="16"/>
        <v>1.6716621425092752E-3</v>
      </c>
      <c r="Y14">
        <f t="shared" si="17"/>
        <v>8.884863248080627E-3</v>
      </c>
      <c r="Z14">
        <f t="shared" si="18"/>
        <v>0.87792979941747284</v>
      </c>
      <c r="AB14">
        <f t="shared" si="19"/>
        <v>61.910008959619184</v>
      </c>
      <c r="AC14">
        <f t="shared" si="2"/>
        <v>60.425337263102854</v>
      </c>
      <c r="AE14">
        <f t="shared" si="3"/>
        <v>178.35294535994228</v>
      </c>
      <c r="AF14">
        <f t="shared" si="4"/>
        <v>-8.9176472679971148</v>
      </c>
      <c r="AG14">
        <f t="shared" si="4"/>
        <v>-21.948244985436823</v>
      </c>
      <c r="AH14">
        <f t="shared" si="5"/>
        <v>-167.16621425092751</v>
      </c>
      <c r="AI14">
        <f t="shared" si="6"/>
        <v>-19.679161144419169</v>
      </c>
      <c r="AJ14">
        <f t="shared" si="7"/>
        <v>1.4846716965163296</v>
      </c>
      <c r="AK14">
        <f t="shared" si="24"/>
        <v>16.194171493609506</v>
      </c>
      <c r="AL14">
        <f t="shared" si="8"/>
        <v>-2.0003179542933331</v>
      </c>
      <c r="AN14">
        <f t="shared" si="9"/>
        <v>72.282858965338008</v>
      </c>
      <c r="AO14">
        <f t="shared" si="9"/>
        <v>-3.6141429482669007</v>
      </c>
      <c r="AP14">
        <f t="shared" si="9"/>
        <v>-8.8951819305101196</v>
      </c>
      <c r="AQ14">
        <f t="shared" si="9"/>
        <v>-67.749102007166215</v>
      </c>
      <c r="AR14">
        <f t="shared" si="9"/>
        <v>-7.9755679206052159</v>
      </c>
      <c r="AS14">
        <f t="shared" si="9"/>
        <v>0.60170755595058423</v>
      </c>
      <c r="AT14">
        <f t="shared" si="9"/>
        <v>6.5631717590685712</v>
      </c>
      <c r="AU14">
        <f t="shared" si="9"/>
        <v>-0.81068860558606048</v>
      </c>
      <c r="AW14">
        <v>11</v>
      </c>
      <c r="AX14">
        <f>(R14*SUMPRODUCT(K15:$K$23, X15:$X$23)-$AZ$3*SUMPRODUCT(K14:$K$22, W15:$W$23))/Z14</f>
        <v>68.827071712563452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1.927022E-3</v>
      </c>
      <c r="O15">
        <f t="shared" si="21"/>
        <v>203.15171609197418</v>
      </c>
      <c r="P15">
        <f t="shared" si="22"/>
        <v>10.15758580459871</v>
      </c>
      <c r="Q15" s="4">
        <f t="shared" si="23"/>
        <v>25</v>
      </c>
      <c r="R15">
        <f t="shared" si="0"/>
        <v>100000</v>
      </c>
      <c r="S15">
        <f t="shared" si="1"/>
        <v>66.378950888341919</v>
      </c>
      <c r="U15">
        <f t="shared" si="13"/>
        <v>1.927022E-3</v>
      </c>
      <c r="V15">
        <f t="shared" si="14"/>
        <v>0.01</v>
      </c>
      <c r="W15">
        <f t="shared" si="15"/>
        <v>0.87792979941747284</v>
      </c>
      <c r="X15">
        <f t="shared" si="16"/>
        <v>1.6917900379330574E-3</v>
      </c>
      <c r="Y15">
        <f t="shared" si="17"/>
        <v>8.7792979941747288E-3</v>
      </c>
      <c r="Z15">
        <f t="shared" si="18"/>
        <v>0.86745871138536501</v>
      </c>
      <c r="AB15">
        <f t="shared" si="19"/>
        <v>60.425337263102854</v>
      </c>
      <c r="AC15">
        <f t="shared" si="2"/>
        <v>57.580999200713514</v>
      </c>
      <c r="AE15">
        <f t="shared" si="3"/>
        <v>176.22572585686945</v>
      </c>
      <c r="AF15">
        <f t="shared" si="4"/>
        <v>-8.811286292843473</v>
      </c>
      <c r="AG15">
        <f t="shared" si="4"/>
        <v>-21.686467784634125</v>
      </c>
      <c r="AH15">
        <f t="shared" si="5"/>
        <v>-169.17900379330575</v>
      </c>
      <c r="AI15">
        <f t="shared" si="6"/>
        <v>-23.451032013913903</v>
      </c>
      <c r="AJ15">
        <f t="shared" si="7"/>
        <v>2.8443380623893404</v>
      </c>
      <c r="AK15">
        <f t="shared" si="24"/>
        <v>15.948784377899019</v>
      </c>
      <c r="AL15">
        <f t="shared" si="8"/>
        <v>-4.6579095736255436</v>
      </c>
      <c r="AN15">
        <f t="shared" si="9"/>
        <v>65.790882333217453</v>
      </c>
      <c r="AO15">
        <f t="shared" si="9"/>
        <v>-3.2895441166608728</v>
      </c>
      <c r="AP15">
        <f t="shared" si="9"/>
        <v>-8.0962744985417103</v>
      </c>
      <c r="AQ15">
        <f t="shared" si="9"/>
        <v>-63.160108308230029</v>
      </c>
      <c r="AR15">
        <f t="shared" si="9"/>
        <v>-8.7550445902151619</v>
      </c>
      <c r="AS15">
        <f t="shared" si="9"/>
        <v>1.0618853170764468</v>
      </c>
      <c r="AT15">
        <f t="shared" si="9"/>
        <v>5.9542078278425707</v>
      </c>
      <c r="AU15">
        <f t="shared" si="9"/>
        <v>-1.7389514452961441</v>
      </c>
      <c r="AW15">
        <v>12</v>
      </c>
      <c r="AX15">
        <f>(R15*SUMPRODUCT(K16:$K$23, X16:$X$23)-$AZ$3*SUMPRODUCT(K15:$K$22, W16:$W$23))/Z15</f>
        <v>66.378950888341919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1.979789E-3</v>
      </c>
      <c r="O16">
        <f t="shared" si="21"/>
        <v>203.15171609197418</v>
      </c>
      <c r="P16">
        <f t="shared" si="22"/>
        <v>10.15758580459871</v>
      </c>
      <c r="Q16" s="4">
        <f t="shared" si="23"/>
        <v>25</v>
      </c>
      <c r="R16">
        <f t="shared" si="0"/>
        <v>100000</v>
      </c>
      <c r="S16">
        <f t="shared" si="1"/>
        <v>62.32648900319171</v>
      </c>
      <c r="U16">
        <f t="shared" si="13"/>
        <v>1.979789E-3</v>
      </c>
      <c r="V16">
        <f t="shared" si="14"/>
        <v>0.01</v>
      </c>
      <c r="W16">
        <f t="shared" si="15"/>
        <v>0.86745871138536501</v>
      </c>
      <c r="X16">
        <f t="shared" si="16"/>
        <v>1.7173852147549205E-3</v>
      </c>
      <c r="Y16">
        <f t="shared" si="17"/>
        <v>8.6745871138536497E-3</v>
      </c>
      <c r="Z16">
        <f t="shared" si="18"/>
        <v>0.85706673905675645</v>
      </c>
      <c r="AB16">
        <f t="shared" si="19"/>
        <v>57.580999200713514</v>
      </c>
      <c r="AC16">
        <f t="shared" si="2"/>
        <v>53.417960686822312</v>
      </c>
      <c r="AE16">
        <f t="shared" si="3"/>
        <v>174.11457884473231</v>
      </c>
      <c r="AF16">
        <f t="shared" si="4"/>
        <v>-8.7057289422366164</v>
      </c>
      <c r="AG16">
        <f t="shared" si="4"/>
        <v>-21.426668476418911</v>
      </c>
      <c r="AH16">
        <f t="shared" si="5"/>
        <v>-171.73852147549206</v>
      </c>
      <c r="AI16">
        <f t="shared" si="6"/>
        <v>-27.756340049415286</v>
      </c>
      <c r="AJ16">
        <f t="shared" si="7"/>
        <v>4.1630385138912018</v>
      </c>
      <c r="AK16">
        <f t="shared" si="24"/>
        <v>15.609289437224644</v>
      </c>
      <c r="AL16">
        <f t="shared" si="8"/>
        <v>-7.9840120982994396</v>
      </c>
      <c r="AN16">
        <f t="shared" si="9"/>
        <v>59.878774917501268</v>
      </c>
      <c r="AO16">
        <f t="shared" si="9"/>
        <v>-2.9939387458750635</v>
      </c>
      <c r="AP16">
        <f t="shared" si="9"/>
        <v>-7.3687261999785374</v>
      </c>
      <c r="AQ16">
        <f t="shared" si="9"/>
        <v>-59.061638263305973</v>
      </c>
      <c r="AR16">
        <f t="shared" si="9"/>
        <v>-9.5455282916583108</v>
      </c>
      <c r="AS16">
        <f t="shared" si="9"/>
        <v>1.4316873853996743</v>
      </c>
      <c r="AT16">
        <f t="shared" si="9"/>
        <v>5.368103779909192</v>
      </c>
      <c r="AU16">
        <f t="shared" si="9"/>
        <v>-2.7457371263494448</v>
      </c>
      <c r="AW16">
        <v>13</v>
      </c>
      <c r="AX16">
        <f>(R16*SUMPRODUCT(K17:$K$23, X17:$X$23)-$AZ$3*SUMPRODUCT(K16:$K$22, W17:$W$23))/Z16</f>
        <v>62.32648900319171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2.0334569999999998E-3</v>
      </c>
      <c r="O17">
        <f t="shared" si="21"/>
        <v>203.15171609197418</v>
      </c>
      <c r="P17">
        <f t="shared" si="22"/>
        <v>10.15758580459871</v>
      </c>
      <c r="Q17" s="4">
        <f t="shared" si="23"/>
        <v>25</v>
      </c>
      <c r="R17">
        <f t="shared" si="0"/>
        <v>100000</v>
      </c>
      <c r="S17">
        <f t="shared" si="1"/>
        <v>56.890073110628698</v>
      </c>
      <c r="U17">
        <f t="shared" si="13"/>
        <v>2.0334569999999998E-3</v>
      </c>
      <c r="V17">
        <f t="shared" si="14"/>
        <v>0.01</v>
      </c>
      <c r="W17">
        <f t="shared" si="15"/>
        <v>0.85706673905675645</v>
      </c>
      <c r="X17">
        <f t="shared" si="16"/>
        <v>1.7428083600021346E-3</v>
      </c>
      <c r="Y17">
        <f t="shared" si="17"/>
        <v>8.570667390567565E-3</v>
      </c>
      <c r="Z17">
        <f t="shared" si="18"/>
        <v>0.84675326330618672</v>
      </c>
      <c r="AB17">
        <f t="shared" si="19"/>
        <v>53.417960686822312</v>
      </c>
      <c r="AC17">
        <f t="shared" si="2"/>
        <v>48.171855056152395</v>
      </c>
      <c r="AE17">
        <f t="shared" si="3"/>
        <v>172.01937854713111</v>
      </c>
      <c r="AF17">
        <f t="shared" si="4"/>
        <v>-8.6009689273565559</v>
      </c>
      <c r="AG17">
        <f t="shared" si="4"/>
        <v>-21.168831582654668</v>
      </c>
      <c r="AH17">
        <f t="shared" si="5"/>
        <v>-174.28083600021347</v>
      </c>
      <c r="AI17">
        <f t="shared" si="6"/>
        <v>-32.031257963093566</v>
      </c>
      <c r="AJ17">
        <f t="shared" si="7"/>
        <v>5.2461056306699163</v>
      </c>
      <c r="AK17">
        <f t="shared" si="24"/>
        <v>15.178545921461783</v>
      </c>
      <c r="AL17">
        <f t="shared" si="8"/>
        <v>-11.606606410961867</v>
      </c>
      <c r="AN17">
        <f t="shared" si="9"/>
        <v>54.494981681840393</v>
      </c>
      <c r="AO17">
        <f t="shared" si="9"/>
        <v>-2.7247490840920197</v>
      </c>
      <c r="AP17">
        <f t="shared" si="9"/>
        <v>-6.7061926340273352</v>
      </c>
      <c r="AQ17">
        <f t="shared" si="9"/>
        <v>-55.211401445246402</v>
      </c>
      <c r="AR17">
        <f t="shared" si="9"/>
        <v>-10.14736148152536</v>
      </c>
      <c r="AS17">
        <f t="shared" si="9"/>
        <v>1.6619431639559585</v>
      </c>
      <c r="AT17">
        <f t="shared" si="9"/>
        <v>4.8084965132018729</v>
      </c>
      <c r="AU17">
        <f t="shared" si="9"/>
        <v>-3.6769218043675278</v>
      </c>
      <c r="AW17">
        <v>14</v>
      </c>
      <c r="AX17">
        <f>(R17*SUMPRODUCT(K18:$K$23, X18:$X$23)-$AZ$3*SUMPRODUCT(K17:$K$22, W18:$W$23))/Z17</f>
        <v>56.890073110628698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2.08983E-3</v>
      </c>
      <c r="O18">
        <f t="shared" si="21"/>
        <v>203.15171609197418</v>
      </c>
      <c r="P18">
        <f t="shared" si="22"/>
        <v>10.15758580459871</v>
      </c>
      <c r="Q18" s="4">
        <f t="shared" si="23"/>
        <v>25</v>
      </c>
      <c r="R18">
        <f t="shared" si="0"/>
        <v>100000</v>
      </c>
      <c r="S18">
        <f t="shared" si="1"/>
        <v>50.213546592590959</v>
      </c>
      <c r="U18">
        <f t="shared" si="13"/>
        <v>2.08983E-3</v>
      </c>
      <c r="V18">
        <f t="shared" si="14"/>
        <v>0.01</v>
      </c>
      <c r="W18">
        <f t="shared" si="15"/>
        <v>0.84675326330618672</v>
      </c>
      <c r="X18">
        <f t="shared" si="16"/>
        <v>1.7695703722551681E-3</v>
      </c>
      <c r="Y18">
        <f t="shared" si="17"/>
        <v>8.4675326330618667E-3</v>
      </c>
      <c r="Z18">
        <f t="shared" si="18"/>
        <v>0.83651616030086973</v>
      </c>
      <c r="AB18">
        <f t="shared" si="19"/>
        <v>48.171855056152395</v>
      </c>
      <c r="AC18">
        <f t="shared" si="2"/>
        <v>42.004443190723009</v>
      </c>
      <c r="AE18">
        <f t="shared" si="3"/>
        <v>169.93969350379064</v>
      </c>
      <c r="AF18">
        <f t="shared" si="4"/>
        <v>-8.4969846751895339</v>
      </c>
      <c r="AG18">
        <f t="shared" si="4"/>
        <v>-20.912904007521742</v>
      </c>
      <c r="AH18">
        <f t="shared" si="5"/>
        <v>-176.95703722551681</v>
      </c>
      <c r="AI18">
        <f t="shared" si="6"/>
        <v>-36.427232404437461</v>
      </c>
      <c r="AJ18">
        <f t="shared" si="7"/>
        <v>6.1674118654293864</v>
      </c>
      <c r="AK18">
        <f t="shared" si="24"/>
        <v>14.673019471932745</v>
      </c>
      <c r="AL18">
        <f t="shared" si="8"/>
        <v>-15.58680106707533</v>
      </c>
      <c r="AN18">
        <f t="shared" si="9"/>
        <v>49.592423733712572</v>
      </c>
      <c r="AO18">
        <f t="shared" si="9"/>
        <v>-2.4796211866856295</v>
      </c>
      <c r="AP18">
        <f t="shared" si="9"/>
        <v>-6.1028802374551789</v>
      </c>
      <c r="AQ18">
        <f t="shared" si="9"/>
        <v>-51.640250678423342</v>
      </c>
      <c r="AR18">
        <f t="shared" si="9"/>
        <v>-10.630328368851579</v>
      </c>
      <c r="AS18">
        <f t="shared" si="9"/>
        <v>1.7997967176743113</v>
      </c>
      <c r="AT18">
        <f t="shared" si="9"/>
        <v>4.281934279755971</v>
      </c>
      <c r="AU18">
        <f t="shared" si="9"/>
        <v>-4.5485973714212973</v>
      </c>
      <c r="AW18">
        <v>15</v>
      </c>
      <c r="AX18">
        <f>(R18*SUMPRODUCT(K19:$K$23, X19:$X$23)-$AZ$3*SUMPRODUCT(K18:$K$22, W19:$W$23))/Z18</f>
        <v>50.213546592590959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2.1556750000000001E-3</v>
      </c>
      <c r="O19">
        <f t="shared" si="21"/>
        <v>203.15171609197418</v>
      </c>
      <c r="P19">
        <f t="shared" si="22"/>
        <v>10.15758580459871</v>
      </c>
      <c r="Q19" s="4">
        <f t="shared" si="23"/>
        <v>25</v>
      </c>
      <c r="R19">
        <f t="shared" si="0"/>
        <v>100000</v>
      </c>
      <c r="S19">
        <f t="shared" si="1"/>
        <v>42.247590061770389</v>
      </c>
      <c r="U19">
        <f t="shared" si="13"/>
        <v>2.1556750000000001E-3</v>
      </c>
      <c r="V19">
        <f t="shared" si="14"/>
        <v>0.01</v>
      </c>
      <c r="W19">
        <f t="shared" si="15"/>
        <v>0.83651616030086973</v>
      </c>
      <c r="X19">
        <f t="shared" si="16"/>
        <v>1.8032569738565775E-3</v>
      </c>
      <c r="Y19">
        <f t="shared" si="17"/>
        <v>8.365161603008698E-3</v>
      </c>
      <c r="Z19">
        <f t="shared" si="18"/>
        <v>0.82634774172400449</v>
      </c>
      <c r="AB19">
        <f t="shared" si="19"/>
        <v>42.004443190723009</v>
      </c>
      <c r="AC19">
        <f t="shared" si="2"/>
        <v>34.911200640825456</v>
      </c>
      <c r="AE19">
        <f t="shared" si="3"/>
        <v>167.87396181995896</v>
      </c>
      <c r="AF19">
        <f t="shared" si="4"/>
        <v>-8.3936980909979493</v>
      </c>
      <c r="AG19">
        <f t="shared" si="4"/>
        <v>-20.658693543100114</v>
      </c>
      <c r="AH19">
        <f t="shared" si="5"/>
        <v>-180.32569738565775</v>
      </c>
      <c r="AI19">
        <f t="shared" si="6"/>
        <v>-41.504127199796869</v>
      </c>
      <c r="AJ19">
        <f t="shared" si="7"/>
        <v>7.0932425498975533</v>
      </c>
      <c r="AK19">
        <f t="shared" si="24"/>
        <v>14.103929484377883</v>
      </c>
      <c r="AL19">
        <f t="shared" si="8"/>
        <v>-20.306955165521433</v>
      </c>
      <c r="AN19">
        <f t="shared" si="9"/>
        <v>45.127908925749082</v>
      </c>
      <c r="AO19">
        <f t="shared" si="9"/>
        <v>-2.2563954462874545</v>
      </c>
      <c r="AP19">
        <f t="shared" si="9"/>
        <v>-5.5534737527540798</v>
      </c>
      <c r="AQ19">
        <f t="shared" si="9"/>
        <v>-48.475186743490781</v>
      </c>
      <c r="AR19">
        <f t="shared" si="9"/>
        <v>-11.157147016783238</v>
      </c>
      <c r="AS19">
        <f t="shared" si="9"/>
        <v>1.9068067513848781</v>
      </c>
      <c r="AT19">
        <f t="shared" si="9"/>
        <v>3.7914208872296924</v>
      </c>
      <c r="AU19">
        <f t="shared" si="9"/>
        <v>-5.4589193781686687</v>
      </c>
      <c r="AW19">
        <v>16</v>
      </c>
      <c r="AX19">
        <f>(R19*SUMPRODUCT(K20:$K$23, X20:$X$23)-$AZ$3*SUMPRODUCT(K19:$K$22, W20:$W$23))/Z19</f>
        <v>42.247590061770389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2.2206180000000002E-3</v>
      </c>
      <c r="O20">
        <f t="shared" si="21"/>
        <v>203.15171609197418</v>
      </c>
      <c r="P20">
        <f t="shared" si="22"/>
        <v>10.15758580459871</v>
      </c>
      <c r="Q20" s="4">
        <f t="shared" si="23"/>
        <v>25</v>
      </c>
      <c r="R20">
        <f t="shared" si="0"/>
        <v>100000</v>
      </c>
      <c r="S20">
        <f t="shared" si="1"/>
        <v>33.234458648531003</v>
      </c>
      <c r="U20">
        <f t="shared" si="13"/>
        <v>2.2206180000000002E-3</v>
      </c>
      <c r="V20">
        <f t="shared" si="14"/>
        <v>0.01</v>
      </c>
      <c r="W20">
        <f t="shared" si="15"/>
        <v>0.82634774172400449</v>
      </c>
      <c r="X20">
        <f t="shared" si="16"/>
        <v>1.8350026695316756E-3</v>
      </c>
      <c r="Y20">
        <f t="shared" si="17"/>
        <v>8.2634774172400446E-3</v>
      </c>
      <c r="Z20">
        <f t="shared" si="18"/>
        <v>0.81624926163723277</v>
      </c>
      <c r="AB20">
        <f t="shared" si="19"/>
        <v>34.911200640825456</v>
      </c>
      <c r="AC20">
        <f t="shared" si="2"/>
        <v>27.127602332776576</v>
      </c>
      <c r="AE20">
        <f t="shared" si="3"/>
        <v>165.82243826041065</v>
      </c>
      <c r="AF20">
        <f t="shared" si="4"/>
        <v>-8.2911219130205343</v>
      </c>
      <c r="AG20">
        <f t="shared" si="4"/>
        <v>-20.406231540930818</v>
      </c>
      <c r="AH20">
        <f t="shared" si="5"/>
        <v>-183.50026695316757</v>
      </c>
      <c r="AI20">
        <f t="shared" si="6"/>
        <v>-46.375182146708255</v>
      </c>
      <c r="AJ20">
        <f t="shared" si="7"/>
        <v>7.7835983080488802</v>
      </c>
      <c r="AK20">
        <f t="shared" si="24"/>
        <v>13.470976189175092</v>
      </c>
      <c r="AL20">
        <f t="shared" si="8"/>
        <v>-25.120607649484285</v>
      </c>
      <c r="AN20">
        <f t="shared" si="9"/>
        <v>41.062608458608658</v>
      </c>
      <c r="AO20">
        <f t="shared" si="9"/>
        <v>-2.0531304229304332</v>
      </c>
      <c r="AP20">
        <f t="shared" si="9"/>
        <v>-5.0531948792421373</v>
      </c>
      <c r="AQ20">
        <f t="shared" si="9"/>
        <v>-45.440168972277327</v>
      </c>
      <c r="AR20">
        <f t="shared" si="9"/>
        <v>-11.483885815841241</v>
      </c>
      <c r="AS20">
        <f t="shared" si="9"/>
        <v>1.9274523585316654</v>
      </c>
      <c r="AT20">
        <f t="shared" si="9"/>
        <v>3.3358176771146888</v>
      </c>
      <c r="AU20">
        <f t="shared" si="9"/>
        <v>-6.220615780194886</v>
      </c>
      <c r="AW20">
        <v>17</v>
      </c>
      <c r="AX20">
        <f>(R20*SUMPRODUCT(K21:$K$23, X21:$X$23)-$AZ$3*SUMPRODUCT(K20:$K$22, W21:$W$23))/Z20</f>
        <v>33.234458648531003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2.2950319999999998E-3</v>
      </c>
      <c r="O21">
        <f t="shared" si="21"/>
        <v>203.15171609197418</v>
      </c>
      <c r="P21">
        <f t="shared" si="22"/>
        <v>10.15758580459871</v>
      </c>
      <c r="Q21" s="4">
        <f t="shared" si="23"/>
        <v>25</v>
      </c>
      <c r="R21">
        <f t="shared" si="0"/>
        <v>100000</v>
      </c>
      <c r="S21">
        <f t="shared" si="1"/>
        <v>23.144778576627282</v>
      </c>
      <c r="U21">
        <f t="shared" si="13"/>
        <v>2.2950319999999998E-3</v>
      </c>
      <c r="V21">
        <f t="shared" si="14"/>
        <v>0.01</v>
      </c>
      <c r="W21">
        <f t="shared" si="15"/>
        <v>0.81624926163723277</v>
      </c>
      <c r="X21">
        <f t="shared" si="16"/>
        <v>1.8733181754338215E-3</v>
      </c>
      <c r="Y21">
        <f t="shared" si="17"/>
        <v>8.1624926163723285E-3</v>
      </c>
      <c r="Z21">
        <f t="shared" si="18"/>
        <v>0.80621345084542662</v>
      </c>
      <c r="AB21">
        <f t="shared" si="19"/>
        <v>27.127602332776576</v>
      </c>
      <c r="AC21">
        <f t="shared" si="2"/>
        <v>18.659631805315982</v>
      </c>
      <c r="AE21">
        <f t="shared" si="3"/>
        <v>163.78364607568088</v>
      </c>
      <c r="AF21">
        <f t="shared" si="4"/>
        <v>-8.1891823037840457</v>
      </c>
      <c r="AG21">
        <f t="shared" si="4"/>
        <v>-20.155336271135667</v>
      </c>
      <c r="AH21">
        <f t="shared" si="5"/>
        <v>-187.33181754338216</v>
      </c>
      <c r="AI21">
        <f t="shared" si="6"/>
        <v>-51.892690042620984</v>
      </c>
      <c r="AJ21">
        <f t="shared" si="7"/>
        <v>8.4679705274605936</v>
      </c>
      <c r="AK21">
        <f t="shared" si="24"/>
        <v>12.79054462732714</v>
      </c>
      <c r="AL21">
        <f t="shared" si="8"/>
        <v>-30.63417488783325</v>
      </c>
      <c r="AN21">
        <f t="shared" si="9"/>
        <v>37.360711563679416</v>
      </c>
      <c r="AO21">
        <f t="shared" si="9"/>
        <v>-1.8680355781839713</v>
      </c>
      <c r="AP21">
        <f t="shared" si="9"/>
        <v>-4.5976367173247095</v>
      </c>
      <c r="AQ21">
        <f t="shared" si="9"/>
        <v>-42.732288416049208</v>
      </c>
      <c r="AR21">
        <f t="shared" si="9"/>
        <v>-11.837249147878465</v>
      </c>
      <c r="AS21">
        <f t="shared" si="9"/>
        <v>1.9316300008366285</v>
      </c>
      <c r="AT21">
        <f t="shared" si="9"/>
        <v>2.9176530136783509</v>
      </c>
      <c r="AU21">
        <f t="shared" si="9"/>
        <v>-6.9879661333634857</v>
      </c>
      <c r="AW21">
        <v>18</v>
      </c>
      <c r="AX21">
        <f>(R21*SUMPRODUCT(K22:$K$23, X22:$X$23)-$AZ$3*SUMPRODUCT(K21:$K$22, W22:$W$23))/Z21</f>
        <v>23.144778576627282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2.375308E-3</v>
      </c>
      <c r="O22">
        <f t="shared" si="21"/>
        <v>203.15171609197418</v>
      </c>
      <c r="P22">
        <f t="shared" si="22"/>
        <v>10.15758580459871</v>
      </c>
      <c r="Q22" s="4">
        <f t="shared" si="23"/>
        <v>25</v>
      </c>
      <c r="R22">
        <f t="shared" si="0"/>
        <v>100000</v>
      </c>
      <c r="S22">
        <f t="shared" si="1"/>
        <v>12.050598111022536</v>
      </c>
      <c r="U22">
        <f t="shared" si="13"/>
        <v>2.375308E-3</v>
      </c>
      <c r="V22">
        <f t="shared" si="14"/>
        <v>0.01</v>
      </c>
      <c r="W22">
        <f t="shared" si="15"/>
        <v>0.80621345084542662</v>
      </c>
      <c r="X22">
        <f t="shared" si="16"/>
        <v>1.9150052595007486E-3</v>
      </c>
      <c r="Y22">
        <f t="shared" si="17"/>
        <v>8.0621345084542669E-3</v>
      </c>
      <c r="Z22">
        <f t="shared" si="18"/>
        <v>0.79623631107747161</v>
      </c>
      <c r="AB22">
        <f t="shared" si="19"/>
        <v>18.659631805315982</v>
      </c>
      <c r="AC22">
        <f t="shared" si="2"/>
        <v>9.5951237861977319</v>
      </c>
      <c r="AE22">
        <f t="shared" si="3"/>
        <v>161.75677301013135</v>
      </c>
      <c r="AF22">
        <f t="shared" si="4"/>
        <v>-8.0878386505065691</v>
      </c>
      <c r="AG22">
        <f t="shared" si="4"/>
        <v>-19.90590777693679</v>
      </c>
      <c r="AH22">
        <f t="shared" si="5"/>
        <v>-191.50052595007486</v>
      </c>
      <c r="AI22">
        <f t="shared" si="6"/>
        <v>-57.737499367386874</v>
      </c>
      <c r="AJ22">
        <f t="shared" si="7"/>
        <v>9.0645080191182501</v>
      </c>
      <c r="AK22">
        <f t="shared" si="24"/>
        <v>12.062999631545853</v>
      </c>
      <c r="AL22">
        <f t="shared" si="8"/>
        <v>-36.609991716722774</v>
      </c>
      <c r="AN22">
        <f t="shared" si="9"/>
        <v>33.989787182222578</v>
      </c>
      <c r="AO22">
        <f t="shared" si="9"/>
        <v>-1.6994893591111293</v>
      </c>
      <c r="AP22">
        <f t="shared" si="9"/>
        <v>-4.1828082769965578</v>
      </c>
      <c r="AQ22">
        <f t="shared" si="9"/>
        <v>-40.239811917607021</v>
      </c>
      <c r="AR22">
        <f t="shared" si="9"/>
        <v>-12.132322371492128</v>
      </c>
      <c r="AS22">
        <f t="shared" si="9"/>
        <v>1.9047159061591934</v>
      </c>
      <c r="AT22">
        <f t="shared" si="9"/>
        <v>2.5347859173092688</v>
      </c>
      <c r="AU22">
        <f t="shared" si="9"/>
        <v>-7.6928205480236667</v>
      </c>
      <c r="AW22">
        <v>19</v>
      </c>
      <c r="AX22">
        <f>(R22*SUMPRODUCT(K23:$K$23, X23:$X$23)-$AZ$3*SUMPRODUCT(K22:$K$22, W23:$W$23))/Z22</f>
        <v>12.050598111022536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2.4628010000000001E-3</v>
      </c>
      <c r="O23">
        <f t="shared" si="21"/>
        <v>203.15171609197418</v>
      </c>
      <c r="P23">
        <f t="shared" si="22"/>
        <v>10.15758580459871</v>
      </c>
      <c r="Q23" s="4">
        <f t="shared" si="23"/>
        <v>25</v>
      </c>
      <c r="R23">
        <f t="shared" si="0"/>
        <v>100000</v>
      </c>
      <c r="S23">
        <f t="shared" si="1"/>
        <v>12.202677654295163</v>
      </c>
      <c r="U23">
        <f t="shared" si="13"/>
        <v>2.4628010000000001E-3</v>
      </c>
      <c r="V23">
        <f t="shared" si="14"/>
        <v>0.01</v>
      </c>
      <c r="W23">
        <f t="shared" si="15"/>
        <v>0.79623631107747161</v>
      </c>
      <c r="X23">
        <f t="shared" si="16"/>
        <v>1.9609715831579084E-3</v>
      </c>
      <c r="Y23">
        <f t="shared" si="17"/>
        <v>7.9623631107747159E-3</v>
      </c>
      <c r="Z23">
        <f t="shared" si="18"/>
        <v>0.78631297638353903</v>
      </c>
      <c r="AB23">
        <f t="shared" si="19"/>
        <v>9.5951237861977319</v>
      </c>
      <c r="AC23">
        <f t="shared" si="2"/>
        <v>9.5951237861977319</v>
      </c>
      <c r="AE23">
        <f t="shared" si="3"/>
        <v>159.74083053770391</v>
      </c>
      <c r="AF23">
        <f t="shared" si="4"/>
        <v>-7.9870415268851973</v>
      </c>
      <c r="AG23">
        <f t="shared" si="4"/>
        <v>-19.657824409588475</v>
      </c>
      <c r="AH23">
        <f t="shared" si="5"/>
        <v>-196.09715831579084</v>
      </c>
      <c r="AI23">
        <f t="shared" si="6"/>
        <v>-64.0011937145606</v>
      </c>
      <c r="AJ23">
        <f t="shared" si="7"/>
        <v>0</v>
      </c>
      <c r="AK23">
        <f t="shared" si="24"/>
        <v>11.294423895791153</v>
      </c>
      <c r="AL23">
        <f t="shared" si="8"/>
        <v>-52.706769818769445</v>
      </c>
      <c r="AN23">
        <f t="shared" si="9"/>
        <v>30.920269893234344</v>
      </c>
      <c r="AO23">
        <f t="shared" si="9"/>
        <v>-1.5460134946617174</v>
      </c>
      <c r="AP23">
        <f t="shared" si="9"/>
        <v>-3.8050712157454298</v>
      </c>
      <c r="AQ23">
        <f t="shared" si="9"/>
        <v>-37.957590679919534</v>
      </c>
      <c r="AR23">
        <f t="shared" si="9"/>
        <v>-12.388405497092341</v>
      </c>
      <c r="AS23">
        <f t="shared" si="9"/>
        <v>0</v>
      </c>
      <c r="AT23">
        <f t="shared" si="9"/>
        <v>2.1862077088927441</v>
      </c>
      <c r="AU23">
        <f t="shared" si="9"/>
        <v>-10.202197788199596</v>
      </c>
      <c r="AW23">
        <v>20</v>
      </c>
      <c r="AX23">
        <f>(R23*SUMPRODUCT(K$23:$K24, X$23:$X24)-$AZ$3*SUMPRODUCT(K$22:$K23, W$23:$W24))/Z23</f>
        <v>12.202677654295163</v>
      </c>
    </row>
    <row r="25" spans="5:50" x14ac:dyDescent="0.25">
      <c r="AN25" s="8">
        <f t="shared" ref="AN25:AU25" si="25">SUM(AN3:AN23)</f>
        <v>1765.3356659576566</v>
      </c>
      <c r="AO25" s="8">
        <f t="shared" si="25"/>
        <v>-240.63057036686345</v>
      </c>
      <c r="AP25" s="8">
        <f t="shared" si="25"/>
        <v>-1714.676095929851</v>
      </c>
      <c r="AQ25" s="8">
        <f t="shared" si="25"/>
        <v>-1601.5964731079359</v>
      </c>
      <c r="AR25" s="8">
        <f t="shared" si="25"/>
        <v>-1791.5674734469949</v>
      </c>
      <c r="AS25" s="8">
        <f t="shared" si="25"/>
        <v>-33.061284119421188</v>
      </c>
      <c r="AT25" s="8">
        <f t="shared" si="25"/>
        <v>129.4108733822697</v>
      </c>
      <c r="AU25" s="9">
        <f t="shared" si="25"/>
        <v>-1695.2178841841458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91" priority="1" operator="lessThan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BB2BD4-3556-4060-A8F4-B7D8A46C5D23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378.3199803514795</v>
      </c>
      <c r="K3">
        <v>1</v>
      </c>
      <c r="L3" s="2">
        <v>0</v>
      </c>
      <c r="O3">
        <f>$C$3</f>
        <v>378.3199803514795</v>
      </c>
      <c r="P3">
        <f>O3*B5</f>
        <v>302.65598428118363</v>
      </c>
      <c r="Q3" s="4">
        <f>B8</f>
        <v>1522.432587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378.3199803514795</v>
      </c>
      <c r="AF3">
        <f t="shared" ref="AF3:AG23" si="4">-$Z3*P3</f>
        <v>-302.65598428118363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-1446.7685909297043</v>
      </c>
      <c r="AJ3">
        <f t="shared" ref="AJ3:AJ23" si="7">AB3-AC3</f>
        <v>0</v>
      </c>
      <c r="AL3">
        <f t="shared" ref="AL3:AL23" si="8">SUM(AI3:AK3)</f>
        <v>-1446.7685909297043</v>
      </c>
      <c r="AN3">
        <f t="shared" ref="AN3:AU23" si="9">AE3*$K3</f>
        <v>378.3199803514795</v>
      </c>
      <c r="AO3">
        <f t="shared" si="9"/>
        <v>-302.65598428118363</v>
      </c>
      <c r="AP3">
        <f t="shared" si="9"/>
        <v>-1522.432587</v>
      </c>
      <c r="AQ3">
        <f t="shared" si="9"/>
        <v>0</v>
      </c>
      <c r="AR3">
        <f t="shared" si="9"/>
        <v>-1446.7685909297043</v>
      </c>
      <c r="AS3">
        <f t="shared" si="9"/>
        <v>0</v>
      </c>
      <c r="AT3">
        <f t="shared" si="9"/>
        <v>0</v>
      </c>
      <c r="AU3">
        <f t="shared" si="9"/>
        <v>-1446.7685909297043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241.88399979442374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Mortalities!B11:B30</f>
        <v>1.84855E-3</v>
      </c>
      <c r="R4">
        <f t="shared" si="0"/>
        <v>100000</v>
      </c>
      <c r="S4">
        <f t="shared" si="1"/>
        <v>72.45903397001203</v>
      </c>
      <c r="U4">
        <f t="shared" ref="U4:U23" si="13">M4</f>
        <v>1.84855E-3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1.84855E-3</v>
      </c>
      <c r="Y4">
        <f t="shared" ref="Y4:Y23" si="17">V4*W4</f>
        <v>0.01</v>
      </c>
      <c r="Z4">
        <f t="shared" ref="Z4:Z23" si="18">MAX(0, W4-X4-Y4)</f>
        <v>0.98815145000000004</v>
      </c>
      <c r="AB4">
        <f t="shared" ref="AB4:AB23" si="19">AC3</f>
        <v>0</v>
      </c>
      <c r="AC4">
        <f t="shared" si="2"/>
        <v>71.600499483066642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-184.85499999999999</v>
      </c>
      <c r="AI4">
        <f t="shared" si="6"/>
        <v>-184.85499999999999</v>
      </c>
      <c r="AJ4">
        <f t="shared" si="7"/>
        <v>-71.600499483066642</v>
      </c>
      <c r="AK4">
        <f>G4*MAX(0, SUM(AB4, AE4:AF4))</f>
        <v>0</v>
      </c>
      <c r="AL4">
        <f t="shared" si="8"/>
        <v>-256.45549948306666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-170.28350031135659</v>
      </c>
      <c r="AR4">
        <f t="shared" si="9"/>
        <v>-170.28350031135659</v>
      </c>
      <c r="AS4">
        <f t="shared" si="9"/>
        <v>-65.956472240502379</v>
      </c>
      <c r="AT4">
        <f t="shared" si="9"/>
        <v>0</v>
      </c>
      <c r="AU4">
        <f t="shared" si="9"/>
        <v>-236.23997255185901</v>
      </c>
      <c r="AW4">
        <v>1</v>
      </c>
      <c r="AX4">
        <f>(R4*SUMPRODUCT(K5:$K$23, X5:$X$23)-$AZ$3*SUMPRODUCT(K4:$K$22, W5:$W$23))/Z4</f>
        <v>72.45903397001203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1.8814719999999999E-3</v>
      </c>
      <c r="O5">
        <f t="shared" ref="O5:O23" si="21">$C$3</f>
        <v>378.3199803514795</v>
      </c>
      <c r="P5">
        <f t="shared" ref="P5:P23" si="22">O5*$C$5</f>
        <v>18.915999017573977</v>
      </c>
      <c r="Q5" s="4">
        <f t="shared" ref="Q5:Q23" si="23">$C$8</f>
        <v>25</v>
      </c>
      <c r="R5">
        <f t="shared" si="0"/>
        <v>100000</v>
      </c>
      <c r="S5">
        <f t="shared" si="1"/>
        <v>137.25263922368643</v>
      </c>
      <c r="U5">
        <f t="shared" si="13"/>
        <v>1.8814719999999999E-3</v>
      </c>
      <c r="V5">
        <f t="shared" si="14"/>
        <v>0.01</v>
      </c>
      <c r="W5">
        <f t="shared" si="15"/>
        <v>0.98815145000000004</v>
      </c>
      <c r="X5">
        <f t="shared" si="16"/>
        <v>1.8591792849343999E-3</v>
      </c>
      <c r="Y5">
        <f t="shared" si="17"/>
        <v>9.8815145000000007E-3</v>
      </c>
      <c r="Z5">
        <f t="shared" si="18"/>
        <v>0.97641075621506568</v>
      </c>
      <c r="AB5">
        <f t="shared" si="19"/>
        <v>71.600499483066642</v>
      </c>
      <c r="AC5">
        <f t="shared" si="2"/>
        <v>134.01495325691326</v>
      </c>
      <c r="AE5">
        <f t="shared" si="3"/>
        <v>369.39569810625687</v>
      </c>
      <c r="AF5">
        <f t="shared" si="4"/>
        <v>-18.469784905312846</v>
      </c>
      <c r="AG5">
        <f t="shared" si="4"/>
        <v>-24.410268905376643</v>
      </c>
      <c r="AH5">
        <f t="shared" si="5"/>
        <v>-185.91792849344</v>
      </c>
      <c r="AI5">
        <f t="shared" si="6"/>
        <v>140.59771580212737</v>
      </c>
      <c r="AJ5">
        <f t="shared" si="7"/>
        <v>-62.414453773846617</v>
      </c>
      <c r="AK5">
        <f>G5*SUM(AB5, AE5:AF5)</f>
        <v>29.57684888788075</v>
      </c>
      <c r="AL5">
        <f t="shared" si="8"/>
        <v>107.76011091616149</v>
      </c>
      <c r="AN5">
        <f t="shared" si="9"/>
        <v>313.4545420231521</v>
      </c>
      <c r="AO5">
        <f t="shared" si="9"/>
        <v>-15.672727101157607</v>
      </c>
      <c r="AP5">
        <f t="shared" si="9"/>
        <v>-20.713586269745527</v>
      </c>
      <c r="AQ5">
        <f t="shared" si="9"/>
        <v>-157.76258204566588</v>
      </c>
      <c r="AR5">
        <f t="shared" si="9"/>
        <v>119.30564660658307</v>
      </c>
      <c r="AS5">
        <f t="shared" si="9"/>
        <v>-52.962430595709499</v>
      </c>
      <c r="AT5">
        <f t="shared" si="9"/>
        <v>25.097741176108197</v>
      </c>
      <c r="AU5">
        <f t="shared" si="9"/>
        <v>91.440957186981763</v>
      </c>
      <c r="AW5">
        <v>2</v>
      </c>
      <c r="AX5">
        <f>(R5*SUMPRODUCT(K6:$K$23, X6:$X$23)-$AZ$3*SUMPRODUCT(K5:$K$22, W6:$W$23))/Z5</f>
        <v>137.25263922368643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1.927022E-3</v>
      </c>
      <c r="O6">
        <f t="shared" si="21"/>
        <v>378.3199803514795</v>
      </c>
      <c r="P6">
        <f t="shared" si="22"/>
        <v>18.915999017573977</v>
      </c>
      <c r="Q6" s="4">
        <f t="shared" si="23"/>
        <v>25</v>
      </c>
      <c r="R6">
        <f t="shared" si="0"/>
        <v>100000</v>
      </c>
      <c r="S6">
        <f t="shared" si="1"/>
        <v>194.19218836886893</v>
      </c>
      <c r="U6">
        <f t="shared" si="13"/>
        <v>1.927022E-3</v>
      </c>
      <c r="V6">
        <f t="shared" si="14"/>
        <v>0.01</v>
      </c>
      <c r="W6">
        <f t="shared" si="15"/>
        <v>0.97641075621506568</v>
      </c>
      <c r="X6">
        <f t="shared" si="16"/>
        <v>1.8815650082630684E-3</v>
      </c>
      <c r="Y6">
        <f t="shared" si="17"/>
        <v>9.7641075621506569E-3</v>
      </c>
      <c r="Z6">
        <f t="shared" si="18"/>
        <v>0.96476508364465197</v>
      </c>
      <c r="AB6">
        <f t="shared" si="19"/>
        <v>134.01495325691326</v>
      </c>
      <c r="AC6">
        <f t="shared" si="2"/>
        <v>187.34984285482983</v>
      </c>
      <c r="AE6">
        <f t="shared" si="3"/>
        <v>364.9899074882382</v>
      </c>
      <c r="AF6">
        <f t="shared" si="4"/>
        <v>-18.249495374411911</v>
      </c>
      <c r="AG6">
        <f t="shared" si="4"/>
        <v>-24.119127091116297</v>
      </c>
      <c r="AH6">
        <f t="shared" si="5"/>
        <v>-188.15650082630683</v>
      </c>
      <c r="AI6">
        <f t="shared" si="6"/>
        <v>134.46478419640314</v>
      </c>
      <c r="AJ6">
        <f t="shared" si="7"/>
        <v>-53.334889597916572</v>
      </c>
      <c r="AK6">
        <f>G6*SUM(AB6, AE6:AF6)</f>
        <v>33.652875575951768</v>
      </c>
      <c r="AL6">
        <f t="shared" si="8"/>
        <v>114.78277017443834</v>
      </c>
      <c r="AN6">
        <f t="shared" si="9"/>
        <v>285.30209217301302</v>
      </c>
      <c r="AO6">
        <f t="shared" si="9"/>
        <v>-14.265104608650653</v>
      </c>
      <c r="AP6">
        <f t="shared" si="9"/>
        <v>-18.85322656683055</v>
      </c>
      <c r="AQ6">
        <f t="shared" si="9"/>
        <v>-147.07651428259965</v>
      </c>
      <c r="AR6">
        <f t="shared" si="9"/>
        <v>105.10724671493216</v>
      </c>
      <c r="AS6">
        <f t="shared" si="9"/>
        <v>-41.690346160030799</v>
      </c>
      <c r="AT6">
        <f t="shared" si="9"/>
        <v>26.305483007818594</v>
      </c>
      <c r="AU6">
        <f t="shared" si="9"/>
        <v>89.722383562719955</v>
      </c>
      <c r="AW6">
        <v>3</v>
      </c>
      <c r="AX6">
        <f>(R6*SUMPRODUCT(K7:$K$23, X7:$X$23)-$AZ$3*SUMPRODUCT(K6:$K$22, W7:$W$23))/Z6</f>
        <v>194.19218836886893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1.979789E-3</v>
      </c>
      <c r="O7">
        <f t="shared" si="21"/>
        <v>378.3199803514795</v>
      </c>
      <c r="P7">
        <f t="shared" si="22"/>
        <v>18.915999017573977</v>
      </c>
      <c r="Q7" s="4">
        <f t="shared" si="23"/>
        <v>25</v>
      </c>
      <c r="R7">
        <f t="shared" si="0"/>
        <v>100000</v>
      </c>
      <c r="S7">
        <f t="shared" si="1"/>
        <v>243.6289331994837</v>
      </c>
      <c r="U7">
        <f t="shared" si="13"/>
        <v>1.979789E-3</v>
      </c>
      <c r="V7">
        <f t="shared" si="14"/>
        <v>0.01</v>
      </c>
      <c r="W7">
        <f t="shared" si="15"/>
        <v>0.96476508364465197</v>
      </c>
      <c r="X7">
        <f t="shared" si="16"/>
        <v>1.9100313001837619E-3</v>
      </c>
      <c r="Y7">
        <f t="shared" si="17"/>
        <v>9.6476508364465204E-3</v>
      </c>
      <c r="Z7">
        <f t="shared" si="18"/>
        <v>0.95320740150802175</v>
      </c>
      <c r="AB7">
        <f t="shared" si="19"/>
        <v>187.34984285482983</v>
      </c>
      <c r="AC7">
        <f t="shared" si="2"/>
        <v>232.22890234725128</v>
      </c>
      <c r="AE7">
        <f t="shared" si="3"/>
        <v>360.61740540939962</v>
      </c>
      <c r="AF7">
        <f t="shared" si="4"/>
        <v>-18.030870270469983</v>
      </c>
      <c r="AG7">
        <f t="shared" si="4"/>
        <v>-23.830185037700545</v>
      </c>
      <c r="AH7">
        <f t="shared" si="5"/>
        <v>-191.0031300183762</v>
      </c>
      <c r="AI7">
        <f t="shared" si="6"/>
        <v>127.75322008285295</v>
      </c>
      <c r="AJ7">
        <f t="shared" si="7"/>
        <v>-44.879059492421447</v>
      </c>
      <c r="AK7">
        <f>G7*SUM(AB7, AE7:AF7)</f>
        <v>37.095546459563167</v>
      </c>
      <c r="AL7">
        <f t="shared" si="8"/>
        <v>119.96970704999467</v>
      </c>
      <c r="AN7">
        <f t="shared" si="9"/>
        <v>259.66424457108496</v>
      </c>
      <c r="AO7">
        <f t="shared" si="9"/>
        <v>-12.983212228554248</v>
      </c>
      <c r="AP7">
        <f t="shared" si="9"/>
        <v>-17.15903587287691</v>
      </c>
      <c r="AQ7">
        <f t="shared" si="9"/>
        <v>-137.53269454819724</v>
      </c>
      <c r="AR7">
        <f t="shared" si="9"/>
        <v>91.989301921456573</v>
      </c>
      <c r="AS7">
        <f t="shared" si="9"/>
        <v>-32.315376089322399</v>
      </c>
      <c r="AT7">
        <f t="shared" si="9"/>
        <v>26.710821230158466</v>
      </c>
      <c r="AU7">
        <f t="shared" si="9"/>
        <v>86.384747062292647</v>
      </c>
      <c r="AW7">
        <v>4</v>
      </c>
      <c r="AX7">
        <f>(R7*SUMPRODUCT(K8:$K$23, X8:$X$23)-$AZ$3*SUMPRODUCT(K7:$K$22, W8:$W$23))/Z7</f>
        <v>243.6289331994837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2.0334569999999998E-3</v>
      </c>
      <c r="O8">
        <f t="shared" si="21"/>
        <v>378.3199803514795</v>
      </c>
      <c r="P8">
        <f t="shared" si="22"/>
        <v>18.915999017573977</v>
      </c>
      <c r="Q8" s="4">
        <f t="shared" si="23"/>
        <v>25</v>
      </c>
      <c r="R8">
        <f t="shared" si="0"/>
        <v>100000</v>
      </c>
      <c r="S8">
        <f t="shared" si="1"/>
        <v>286.36639245463834</v>
      </c>
      <c r="U8">
        <f t="shared" si="13"/>
        <v>2.0334569999999998E-3</v>
      </c>
      <c r="V8">
        <f t="shared" si="14"/>
        <v>0.01</v>
      </c>
      <c r="W8">
        <f t="shared" si="15"/>
        <v>0.95320740150802175</v>
      </c>
      <c r="X8">
        <f t="shared" si="16"/>
        <v>1.9383062630482972E-3</v>
      </c>
      <c r="Y8">
        <f t="shared" si="17"/>
        <v>9.5320740150802181E-3</v>
      </c>
      <c r="Z8">
        <f t="shared" si="18"/>
        <v>0.94173702122989322</v>
      </c>
      <c r="AB8">
        <f t="shared" si="19"/>
        <v>232.22890234725128</v>
      </c>
      <c r="AC8">
        <f t="shared" si="2"/>
        <v>269.6818334105817</v>
      </c>
      <c r="AE8">
        <f t="shared" si="3"/>
        <v>356.27793136795401</v>
      </c>
      <c r="AF8">
        <f t="shared" si="4"/>
        <v>-17.813896568397706</v>
      </c>
      <c r="AG8">
        <f t="shared" si="4"/>
        <v>-23.543425530747331</v>
      </c>
      <c r="AH8">
        <f t="shared" si="5"/>
        <v>-193.83062630482974</v>
      </c>
      <c r="AI8">
        <f t="shared" si="6"/>
        <v>121.08998296397922</v>
      </c>
      <c r="AJ8">
        <f t="shared" si="7"/>
        <v>-37.452931063330425</v>
      </c>
      <c r="AK8">
        <f t="shared" ref="AK8:AK23" si="24">G8*SUM(AB8:AB8, AE8:AF8)</f>
        <v>39.948505600276533</v>
      </c>
      <c r="AL8">
        <f t="shared" si="8"/>
        <v>123.58555750092533</v>
      </c>
      <c r="AN8">
        <f t="shared" si="9"/>
        <v>236.3174308563608</v>
      </c>
      <c r="AO8">
        <f t="shared" si="9"/>
        <v>-11.815871542818044</v>
      </c>
      <c r="AP8">
        <f t="shared" si="9"/>
        <v>-15.616240426742019</v>
      </c>
      <c r="AQ8">
        <f t="shared" si="9"/>
        <v>-128.56691811856851</v>
      </c>
      <c r="AR8">
        <f t="shared" si="9"/>
        <v>80.318400768232237</v>
      </c>
      <c r="AS8">
        <f t="shared" si="9"/>
        <v>-24.842348255878342</v>
      </c>
      <c r="AT8">
        <f t="shared" si="9"/>
        <v>26.497650791225617</v>
      </c>
      <c r="AU8">
        <f t="shared" si="9"/>
        <v>81.973703303579512</v>
      </c>
      <c r="AW8">
        <v>5</v>
      </c>
      <c r="AX8">
        <f>(R8*SUMPRODUCT(K9:$K$23, X9:$X$23)-$AZ$3*SUMPRODUCT(K8:$K$22, W9:$W$23))/Z8</f>
        <v>286.36639245463834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2.08983E-3</v>
      </c>
      <c r="O9">
        <f t="shared" si="21"/>
        <v>378.3199803514795</v>
      </c>
      <c r="P9">
        <f t="shared" si="22"/>
        <v>18.915999017573977</v>
      </c>
      <c r="Q9" s="4">
        <f t="shared" si="23"/>
        <v>25</v>
      </c>
      <c r="R9">
        <f t="shared" si="0"/>
        <v>100000</v>
      </c>
      <c r="S9">
        <f t="shared" si="1"/>
        <v>323.02148744351723</v>
      </c>
      <c r="U9">
        <f t="shared" si="13"/>
        <v>2.08983E-3</v>
      </c>
      <c r="V9">
        <f t="shared" si="14"/>
        <v>0.01</v>
      </c>
      <c r="W9">
        <f t="shared" si="15"/>
        <v>0.94173702122989322</v>
      </c>
      <c r="X9">
        <f t="shared" si="16"/>
        <v>1.9680702790768677E-3</v>
      </c>
      <c r="Y9">
        <f t="shared" si="17"/>
        <v>9.4173702122989332E-3</v>
      </c>
      <c r="Z9">
        <f t="shared" si="18"/>
        <v>0.93035158073851743</v>
      </c>
      <c r="AB9">
        <f t="shared" si="19"/>
        <v>269.6818334105817</v>
      </c>
      <c r="AC9">
        <f t="shared" si="2"/>
        <v>300.5235514555834</v>
      </c>
      <c r="AE9">
        <f t="shared" si="3"/>
        <v>351.97059174496383</v>
      </c>
      <c r="AF9">
        <f t="shared" si="4"/>
        <v>-17.598529587248191</v>
      </c>
      <c r="AG9">
        <f t="shared" si="4"/>
        <v>-23.258789518462937</v>
      </c>
      <c r="AH9">
        <f t="shared" si="5"/>
        <v>-196.80702790768677</v>
      </c>
      <c r="AI9">
        <f t="shared" si="6"/>
        <v>114.3062447315659</v>
      </c>
      <c r="AJ9">
        <f t="shared" si="7"/>
        <v>-30.841718045001699</v>
      </c>
      <c r="AK9">
        <f t="shared" si="24"/>
        <v>42.283772689780818</v>
      </c>
      <c r="AL9">
        <f t="shared" si="8"/>
        <v>125.74829937634502</v>
      </c>
      <c r="AN9">
        <f t="shared" si="9"/>
        <v>215.05749346083971</v>
      </c>
      <c r="AO9">
        <f t="shared" si="9"/>
        <v>-10.752874673041985</v>
      </c>
      <c r="AP9">
        <f t="shared" si="9"/>
        <v>-14.211349164075328</v>
      </c>
      <c r="AQ9">
        <f t="shared" si="9"/>
        <v>-120.25102980186767</v>
      </c>
      <c r="AR9">
        <f t="shared" si="9"/>
        <v>69.842239821854704</v>
      </c>
      <c r="AS9">
        <f t="shared" si="9"/>
        <v>-18.844593077793462</v>
      </c>
      <c r="AT9">
        <f t="shared" si="9"/>
        <v>25.835801007264934</v>
      </c>
      <c r="AU9">
        <f t="shared" si="9"/>
        <v>76.833447751326162</v>
      </c>
      <c r="AW9">
        <v>6</v>
      </c>
      <c r="AX9">
        <f>(R9*SUMPRODUCT(K10:$K$23, X10:$X$23)-$AZ$3*SUMPRODUCT(K9:$K$22, W10:$W$23))/Z9</f>
        <v>323.02148744351723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2.1556750000000001E-3</v>
      </c>
      <c r="O10">
        <f t="shared" si="21"/>
        <v>378.3199803514795</v>
      </c>
      <c r="P10">
        <f t="shared" si="22"/>
        <v>18.915999017573977</v>
      </c>
      <c r="Q10" s="4">
        <f t="shared" si="23"/>
        <v>25</v>
      </c>
      <c r="R10">
        <f t="shared" si="0"/>
        <v>100000</v>
      </c>
      <c r="S10">
        <f t="shared" si="1"/>
        <v>353.78417517912163</v>
      </c>
      <c r="U10">
        <f t="shared" si="13"/>
        <v>2.1556750000000001E-3</v>
      </c>
      <c r="V10">
        <f t="shared" si="14"/>
        <v>0.01</v>
      </c>
      <c r="W10">
        <f t="shared" si="15"/>
        <v>0.93035158073851743</v>
      </c>
      <c r="X10">
        <f t="shared" si="16"/>
        <v>2.0055356438085036E-3</v>
      </c>
      <c r="Y10">
        <f t="shared" si="17"/>
        <v>9.3035158073851744E-3</v>
      </c>
      <c r="Z10">
        <f t="shared" si="18"/>
        <v>0.91904252928732377</v>
      </c>
      <c r="AB10">
        <f t="shared" si="19"/>
        <v>300.5235514555834</v>
      </c>
      <c r="AC10">
        <f t="shared" si="2"/>
        <v>325.14270317844955</v>
      </c>
      <c r="AE10">
        <f t="shared" si="3"/>
        <v>347.69215162215437</v>
      </c>
      <c r="AF10">
        <f t="shared" si="4"/>
        <v>-17.384607581107719</v>
      </c>
      <c r="AG10">
        <f t="shared" si="4"/>
        <v>-22.976063232183094</v>
      </c>
      <c r="AH10">
        <f t="shared" si="5"/>
        <v>-200.55356438085036</v>
      </c>
      <c r="AI10">
        <f t="shared" si="6"/>
        <v>106.77791642801319</v>
      </c>
      <c r="AJ10">
        <f t="shared" si="7"/>
        <v>-24.61915172286615</v>
      </c>
      <c r="AK10">
        <f t="shared" si="24"/>
        <v>44.158176684764108</v>
      </c>
      <c r="AL10">
        <f t="shared" si="8"/>
        <v>126.31694138991114</v>
      </c>
      <c r="AN10">
        <f t="shared" si="9"/>
        <v>195.69712968279867</v>
      </c>
      <c r="AO10">
        <f t="shared" si="9"/>
        <v>-9.7848564841399348</v>
      </c>
      <c r="AP10">
        <f t="shared" si="9"/>
        <v>-12.931984817520448</v>
      </c>
      <c r="AQ10">
        <f t="shared" si="9"/>
        <v>-112.88076740840067</v>
      </c>
      <c r="AR10">
        <f t="shared" si="9"/>
        <v>60.099520972737622</v>
      </c>
      <c r="AS10">
        <f t="shared" si="9"/>
        <v>-13.856790568646373</v>
      </c>
      <c r="AT10">
        <f t="shared" si="9"/>
        <v>24.854252213967975</v>
      </c>
      <c r="AU10">
        <f t="shared" si="9"/>
        <v>71.096982618059215</v>
      </c>
      <c r="AW10">
        <v>7</v>
      </c>
      <c r="AX10">
        <f>(R10*SUMPRODUCT(K11:$K$23, X11:$X$23)-$AZ$3*SUMPRODUCT(K10:$K$22, W11:$W$23))/Z10</f>
        <v>353.78417517912163</v>
      </c>
    </row>
    <row r="11" spans="1:52" x14ac:dyDescent="0.25">
      <c r="A11" t="s">
        <v>33</v>
      </c>
      <c r="C11" s="7">
        <f>AU25</f>
        <v>-1024.9222436227894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2.2206180000000002E-3</v>
      </c>
      <c r="O11">
        <f t="shared" si="21"/>
        <v>378.3199803514795</v>
      </c>
      <c r="P11">
        <f t="shared" si="22"/>
        <v>18.915999017573977</v>
      </c>
      <c r="Q11" s="4">
        <f t="shared" si="23"/>
        <v>25</v>
      </c>
      <c r="R11">
        <f t="shared" si="0"/>
        <v>100000</v>
      </c>
      <c r="S11">
        <f t="shared" si="1"/>
        <v>379.43016557169585</v>
      </c>
      <c r="U11">
        <f t="shared" si="13"/>
        <v>2.2206180000000002E-3</v>
      </c>
      <c r="V11">
        <f t="shared" si="14"/>
        <v>0.01</v>
      </c>
      <c r="W11">
        <f t="shared" si="15"/>
        <v>0.91904252928732377</v>
      </c>
      <c r="X11">
        <f t="shared" si="16"/>
        <v>2.0408423833009584E-3</v>
      </c>
      <c r="Y11">
        <f t="shared" si="17"/>
        <v>9.1904252928732381E-3</v>
      </c>
      <c r="Z11">
        <f t="shared" si="18"/>
        <v>0.90781126161114956</v>
      </c>
      <c r="AB11">
        <f t="shared" si="19"/>
        <v>325.14270317844955</v>
      </c>
      <c r="AC11">
        <f t="shared" si="2"/>
        <v>344.45097730096859</v>
      </c>
      <c r="AE11">
        <f t="shared" si="3"/>
        <v>343.44313865558189</v>
      </c>
      <c r="AF11">
        <f t="shared" si="4"/>
        <v>-17.172156932779099</v>
      </c>
      <c r="AG11">
        <f t="shared" si="4"/>
        <v>-22.695281540278739</v>
      </c>
      <c r="AH11">
        <f t="shared" si="5"/>
        <v>-204.08423833009584</v>
      </c>
      <c r="AI11">
        <f t="shared" si="6"/>
        <v>99.491461852428188</v>
      </c>
      <c r="AJ11">
        <f t="shared" si="7"/>
        <v>-19.308274122519038</v>
      </c>
      <c r="AK11">
        <f t="shared" si="24"/>
        <v>45.598957943087669</v>
      </c>
      <c r="AL11">
        <f t="shared" si="8"/>
        <v>125.78214567299682</v>
      </c>
      <c r="AN11">
        <f t="shared" si="9"/>
        <v>178.06795847465551</v>
      </c>
      <c r="AO11">
        <f t="shared" si="9"/>
        <v>-8.9033979237327774</v>
      </c>
      <c r="AP11">
        <f t="shared" si="9"/>
        <v>-11.767020493420732</v>
      </c>
      <c r="AQ11">
        <f t="shared" si="9"/>
        <v>-105.81333439518566</v>
      </c>
      <c r="AR11">
        <f t="shared" si="9"/>
        <v>51.584205662316315</v>
      </c>
      <c r="AS11">
        <f t="shared" si="9"/>
        <v>-10.010929227251008</v>
      </c>
      <c r="AT11">
        <f t="shared" si="9"/>
        <v>23.642089288148689</v>
      </c>
      <c r="AU11">
        <f t="shared" si="9"/>
        <v>65.215365723213992</v>
      </c>
      <c r="AW11">
        <v>8</v>
      </c>
      <c r="AX11">
        <f>(R11*SUMPRODUCT(K12:$K$23, X12:$X$23)-$AZ$3*SUMPRODUCT(K11:$K$22, W12:$W$23))/Z11</f>
        <v>379.43016557169585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2.2950319999999998E-3</v>
      </c>
      <c r="O12">
        <f t="shared" si="21"/>
        <v>378.3199803514795</v>
      </c>
      <c r="P12">
        <f t="shared" si="22"/>
        <v>18.915999017573977</v>
      </c>
      <c r="Q12" s="4">
        <f t="shared" si="23"/>
        <v>25</v>
      </c>
      <c r="R12">
        <f t="shared" si="0"/>
        <v>100000</v>
      </c>
      <c r="S12">
        <f t="shared" si="1"/>
        <v>400.14897288973287</v>
      </c>
      <c r="U12">
        <f t="shared" si="13"/>
        <v>2.2950319999999998E-3</v>
      </c>
      <c r="V12">
        <f t="shared" si="14"/>
        <v>0.01</v>
      </c>
      <c r="W12">
        <f t="shared" si="15"/>
        <v>0.90781126161114956</v>
      </c>
      <c r="X12">
        <f t="shared" si="16"/>
        <v>2.0834558953579598E-3</v>
      </c>
      <c r="Y12">
        <f t="shared" si="17"/>
        <v>9.0781126161114962E-3</v>
      </c>
      <c r="Z12">
        <f t="shared" si="18"/>
        <v>0.89664969309968012</v>
      </c>
      <c r="AB12">
        <f t="shared" si="19"/>
        <v>344.45097730096859</v>
      </c>
      <c r="AC12">
        <f t="shared" si="2"/>
        <v>358.79345373573119</v>
      </c>
      <c r="AE12">
        <f t="shared" si="3"/>
        <v>339.2204942756311</v>
      </c>
      <c r="AF12">
        <f t="shared" si="4"/>
        <v>-16.961024713781558</v>
      </c>
      <c r="AG12">
        <f t="shared" si="4"/>
        <v>-22.416242327492004</v>
      </c>
      <c r="AH12">
        <f t="shared" si="5"/>
        <v>-208.34558953579597</v>
      </c>
      <c r="AI12">
        <f t="shared" si="6"/>
        <v>91.497637698561562</v>
      </c>
      <c r="AJ12">
        <f t="shared" si="7"/>
        <v>-14.342476434762602</v>
      </c>
      <c r="AK12">
        <f t="shared" si="24"/>
        <v>46.669731280397279</v>
      </c>
      <c r="AL12">
        <f t="shared" si="8"/>
        <v>123.82489254419625</v>
      </c>
      <c r="AN12">
        <f t="shared" si="9"/>
        <v>162.01468647591773</v>
      </c>
      <c r="AO12">
        <f t="shared" si="9"/>
        <v>-8.1007343237958889</v>
      </c>
      <c r="AP12">
        <f t="shared" si="9"/>
        <v>-10.706194153782034</v>
      </c>
      <c r="AQ12">
        <f t="shared" si="9"/>
        <v>-99.507682869699551</v>
      </c>
      <c r="AR12">
        <f t="shared" si="9"/>
        <v>43.700075128640258</v>
      </c>
      <c r="AS12">
        <f t="shared" si="9"/>
        <v>-6.8500926744661923</v>
      </c>
      <c r="AT12">
        <f t="shared" si="9"/>
        <v>22.289873427178943</v>
      </c>
      <c r="AU12">
        <f t="shared" si="9"/>
        <v>59.139855881353014</v>
      </c>
      <c r="AW12">
        <v>9</v>
      </c>
      <c r="AX12">
        <f>(R12*SUMPRODUCT(K13:$K$23, X13:$X$23)-$AZ$3*SUMPRODUCT(K12:$K$22, W13:$W$23))/Z12</f>
        <v>400.14897288973287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2.375308E-3</v>
      </c>
      <c r="O13">
        <f t="shared" si="21"/>
        <v>378.3199803514795</v>
      </c>
      <c r="P13">
        <f t="shared" si="22"/>
        <v>18.915999017573977</v>
      </c>
      <c r="Q13" s="4">
        <f t="shared" si="23"/>
        <v>25</v>
      </c>
      <c r="R13">
        <f t="shared" si="0"/>
        <v>100000</v>
      </c>
      <c r="S13">
        <f t="shared" si="1"/>
        <v>416.32285329588558</v>
      </c>
      <c r="U13">
        <f t="shared" si="13"/>
        <v>2.375308E-3</v>
      </c>
      <c r="V13">
        <f t="shared" si="14"/>
        <v>0.01</v>
      </c>
      <c r="W13">
        <f t="shared" si="15"/>
        <v>0.89664969309968012</v>
      </c>
      <c r="X13">
        <f t="shared" si="16"/>
        <v>2.1298191892172151E-3</v>
      </c>
      <c r="Y13">
        <f t="shared" si="17"/>
        <v>8.9664969309968014E-3</v>
      </c>
      <c r="Z13">
        <f t="shared" si="18"/>
        <v>0.88555337697946612</v>
      </c>
      <c r="AB13">
        <f t="shared" si="19"/>
        <v>358.79345373573119</v>
      </c>
      <c r="AC13">
        <f t="shared" si="2"/>
        <v>368.67610864989831</v>
      </c>
      <c r="AE13">
        <f t="shared" si="3"/>
        <v>335.02253617905797</v>
      </c>
      <c r="AF13">
        <f t="shared" si="4"/>
        <v>-16.7511268089529</v>
      </c>
      <c r="AG13">
        <f t="shared" si="4"/>
        <v>-22.138834424486653</v>
      </c>
      <c r="AH13">
        <f t="shared" si="5"/>
        <v>-212.9819189217215</v>
      </c>
      <c r="AI13">
        <f t="shared" si="6"/>
        <v>83.150656023896886</v>
      </c>
      <c r="AJ13">
        <f t="shared" si="7"/>
        <v>-9.8826549141671194</v>
      </c>
      <c r="AK13">
        <f t="shared" si="24"/>
        <v>47.394540417408543</v>
      </c>
      <c r="AL13">
        <f t="shared" si="8"/>
        <v>120.6625415271383</v>
      </c>
      <c r="AN13">
        <f t="shared" si="9"/>
        <v>147.39667643440956</v>
      </c>
      <c r="AO13">
        <f t="shared" si="9"/>
        <v>-7.3698338217204791</v>
      </c>
      <c r="AP13">
        <f t="shared" si="9"/>
        <v>-9.7402122600999128</v>
      </c>
      <c r="AQ13">
        <f t="shared" si="9"/>
        <v>-93.703627665531883</v>
      </c>
      <c r="AR13">
        <f t="shared" si="9"/>
        <v>36.583002687057267</v>
      </c>
      <c r="AS13">
        <f t="shared" si="9"/>
        <v>-4.3479776175948901</v>
      </c>
      <c r="AT13">
        <f t="shared" si="9"/>
        <v>20.851724837187209</v>
      </c>
      <c r="AU13">
        <f t="shared" si="9"/>
        <v>53.08674990664958</v>
      </c>
      <c r="AW13">
        <v>10</v>
      </c>
      <c r="AX13">
        <f>(R13*SUMPRODUCT(K14:$K$23, X14:$X$23)-$AZ$3*SUMPRODUCT(K13:$K$22, W14:$W$23))/Z13</f>
        <v>416.32285329588558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2.4628010000000001E-3</v>
      </c>
      <c r="O14">
        <f t="shared" si="21"/>
        <v>378.3199803514795</v>
      </c>
      <c r="P14">
        <f t="shared" si="22"/>
        <v>18.915999017573977</v>
      </c>
      <c r="Q14" s="4">
        <f t="shared" si="23"/>
        <v>25</v>
      </c>
      <c r="R14">
        <f t="shared" si="0"/>
        <v>100000</v>
      </c>
      <c r="S14">
        <f t="shared" si="1"/>
        <v>428.26729694317811</v>
      </c>
      <c r="U14">
        <f t="shared" si="13"/>
        <v>2.4628010000000001E-3</v>
      </c>
      <c r="V14">
        <f t="shared" si="14"/>
        <v>0.01</v>
      </c>
      <c r="W14">
        <f t="shared" si="15"/>
        <v>0.88555337697946612</v>
      </c>
      <c r="X14">
        <f t="shared" si="16"/>
        <v>2.1809417423784062E-3</v>
      </c>
      <c r="Y14">
        <f t="shared" si="17"/>
        <v>8.8555337697946608E-3</v>
      </c>
      <c r="Z14">
        <f t="shared" si="18"/>
        <v>0.87451690146729311</v>
      </c>
      <c r="AB14">
        <f t="shared" si="19"/>
        <v>368.67610864989831</v>
      </c>
      <c r="AC14">
        <f t="shared" si="2"/>
        <v>374.52698952252126</v>
      </c>
      <c r="AE14">
        <f t="shared" si="3"/>
        <v>330.84721698014306</v>
      </c>
      <c r="AF14">
        <f t="shared" si="4"/>
        <v>-16.542360849007157</v>
      </c>
      <c r="AG14">
        <f t="shared" si="4"/>
        <v>-21.862922536682326</v>
      </c>
      <c r="AH14">
        <f t="shared" si="5"/>
        <v>-218.0941742378406</v>
      </c>
      <c r="AI14">
        <f t="shared" si="6"/>
        <v>74.347759356612983</v>
      </c>
      <c r="AJ14">
        <f t="shared" si="7"/>
        <v>-5.8508808726229518</v>
      </c>
      <c r="AK14">
        <f t="shared" si="24"/>
        <v>47.808667534672402</v>
      </c>
      <c r="AL14">
        <f t="shared" si="8"/>
        <v>116.30554601866243</v>
      </c>
      <c r="AN14">
        <f t="shared" si="9"/>
        <v>134.08571793298478</v>
      </c>
      <c r="AO14">
        <f t="shared" si="9"/>
        <v>-6.7042858966492398</v>
      </c>
      <c r="AP14">
        <f t="shared" si="9"/>
        <v>-8.8606024593527906</v>
      </c>
      <c r="AQ14">
        <f t="shared" si="9"/>
        <v>-88.38917914016325</v>
      </c>
      <c r="AR14">
        <f t="shared" si="9"/>
        <v>30.131650436819481</v>
      </c>
      <c r="AS14">
        <f t="shared" si="9"/>
        <v>-2.3712442543928138</v>
      </c>
      <c r="AT14">
        <f t="shared" si="9"/>
        <v>19.375890685490262</v>
      </c>
      <c r="AU14">
        <f t="shared" si="9"/>
        <v>47.136296867916926</v>
      </c>
      <c r="AW14">
        <v>11</v>
      </c>
      <c r="AX14">
        <f>(R14*SUMPRODUCT(K15:$K$23, X15:$X$23)-$AZ$3*SUMPRODUCT(K14:$K$22, W15:$W$23))/Z14</f>
        <v>428.26729694317811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2.5557050000000001E-3</v>
      </c>
      <c r="O15">
        <f t="shared" si="21"/>
        <v>378.3199803514795</v>
      </c>
      <c r="P15">
        <f t="shared" si="22"/>
        <v>18.915999017573977</v>
      </c>
      <c r="Q15" s="4">
        <f t="shared" si="23"/>
        <v>25</v>
      </c>
      <c r="R15">
        <f t="shared" si="0"/>
        <v>100000</v>
      </c>
      <c r="S15">
        <f t="shared" si="1"/>
        <v>436.36396432260494</v>
      </c>
      <c r="U15">
        <f t="shared" si="13"/>
        <v>2.5557050000000001E-3</v>
      </c>
      <c r="V15">
        <f t="shared" si="14"/>
        <v>0.01</v>
      </c>
      <c r="W15">
        <f t="shared" si="15"/>
        <v>0.87451690146729311</v>
      </c>
      <c r="X15">
        <f t="shared" si="16"/>
        <v>2.2350072176644683E-3</v>
      </c>
      <c r="Y15">
        <f t="shared" si="17"/>
        <v>8.7451690146729318E-3</v>
      </c>
      <c r="Z15">
        <f t="shared" si="18"/>
        <v>0.86353672523495573</v>
      </c>
      <c r="AB15">
        <f t="shared" si="19"/>
        <v>374.52698952252126</v>
      </c>
      <c r="AC15">
        <f t="shared" si="2"/>
        <v>376.81630876168532</v>
      </c>
      <c r="AE15">
        <f t="shared" si="3"/>
        <v>326.6931969236694</v>
      </c>
      <c r="AF15">
        <f t="shared" si="4"/>
        <v>-16.33465984618347</v>
      </c>
      <c r="AG15">
        <f t="shared" si="4"/>
        <v>-21.588418130873894</v>
      </c>
      <c r="AH15">
        <f t="shared" si="5"/>
        <v>-223.50072176644682</v>
      </c>
      <c r="AI15">
        <f t="shared" si="6"/>
        <v>65.269397180165242</v>
      </c>
      <c r="AJ15">
        <f t="shared" si="7"/>
        <v>-2.2893192391640582</v>
      </c>
      <c r="AK15">
        <f t="shared" si="24"/>
        <v>47.941986862000505</v>
      </c>
      <c r="AL15">
        <f t="shared" si="8"/>
        <v>110.92206480300169</v>
      </c>
      <c r="AN15">
        <f t="shared" si="9"/>
        <v>121.96535763072833</v>
      </c>
      <c r="AO15">
        <f t="shared" si="9"/>
        <v>-6.0982678815364162</v>
      </c>
      <c r="AP15">
        <f t="shared" si="9"/>
        <v>-8.059669325250546</v>
      </c>
      <c r="AQ15">
        <f t="shared" si="9"/>
        <v>-83.440199299098452</v>
      </c>
      <c r="AR15">
        <f t="shared" si="9"/>
        <v>24.367221124842921</v>
      </c>
      <c r="AS15">
        <f t="shared" si="9"/>
        <v>-0.85467846396810454</v>
      </c>
      <c r="AT15">
        <f t="shared" si="9"/>
        <v>17.898326712073409</v>
      </c>
      <c r="AU15">
        <f t="shared" si="9"/>
        <v>41.410869372948227</v>
      </c>
      <c r="AW15">
        <v>12</v>
      </c>
      <c r="AX15">
        <f>(R15*SUMPRODUCT(K16:$K$23, X16:$X$23)-$AZ$3*SUMPRODUCT(K15:$K$22, W16:$W$23))/Z15</f>
        <v>436.36396432260494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2.6648449999999999E-3</v>
      </c>
      <c r="O16">
        <f t="shared" si="21"/>
        <v>378.3199803514795</v>
      </c>
      <c r="P16">
        <f t="shared" si="22"/>
        <v>18.915999017573977</v>
      </c>
      <c r="Q16" s="4">
        <f t="shared" si="23"/>
        <v>25</v>
      </c>
      <c r="R16">
        <f t="shared" si="0"/>
        <v>100000</v>
      </c>
      <c r="S16">
        <f t="shared" si="1"/>
        <v>440.6022070112648</v>
      </c>
      <c r="U16">
        <f t="shared" si="13"/>
        <v>2.6648449999999999E-3</v>
      </c>
      <c r="V16">
        <f t="shared" si="14"/>
        <v>0.01</v>
      </c>
      <c r="W16">
        <f t="shared" si="15"/>
        <v>0.86353672523495573</v>
      </c>
      <c r="X16">
        <f t="shared" si="16"/>
        <v>2.3011915245587456E-3</v>
      </c>
      <c r="Y16">
        <f t="shared" si="17"/>
        <v>8.6353672523495576E-3</v>
      </c>
      <c r="Z16">
        <f t="shared" si="18"/>
        <v>0.85260016645804737</v>
      </c>
      <c r="AB16">
        <f t="shared" si="19"/>
        <v>376.81630876168532</v>
      </c>
      <c r="AC16">
        <f t="shared" si="2"/>
        <v>375.65751503958739</v>
      </c>
      <c r="AE16">
        <f t="shared" si="3"/>
        <v>322.55567822207661</v>
      </c>
      <c r="AF16">
        <f t="shared" si="4"/>
        <v>-16.127783911103833</v>
      </c>
      <c r="AG16">
        <f t="shared" si="4"/>
        <v>-21.315004161451185</v>
      </c>
      <c r="AH16">
        <f t="shared" si="5"/>
        <v>-230.11915245587457</v>
      </c>
      <c r="AI16">
        <f t="shared" si="6"/>
        <v>54.993737693647034</v>
      </c>
      <c r="AJ16">
        <f t="shared" si="7"/>
        <v>1.1587937220979256</v>
      </c>
      <c r="AK16">
        <f t="shared" si="24"/>
        <v>47.827094215086063</v>
      </c>
      <c r="AL16">
        <f t="shared" si="8"/>
        <v>103.97962563083102</v>
      </c>
      <c r="AN16">
        <f t="shared" si="9"/>
        <v>110.92832652368114</v>
      </c>
      <c r="AO16">
        <f t="shared" si="9"/>
        <v>-5.5464163261840582</v>
      </c>
      <c r="AP16">
        <f t="shared" si="9"/>
        <v>-7.3303243474361839</v>
      </c>
      <c r="AQ16">
        <f t="shared" si="9"/>
        <v>-79.138995858578852</v>
      </c>
      <c r="AR16">
        <f t="shared" si="9"/>
        <v>18.912589991482047</v>
      </c>
      <c r="AS16">
        <f t="shared" si="9"/>
        <v>0.39851429398793536</v>
      </c>
      <c r="AT16">
        <f t="shared" si="9"/>
        <v>16.447949554052567</v>
      </c>
      <c r="AU16">
        <f t="shared" si="9"/>
        <v>35.759053839522551</v>
      </c>
      <c r="AW16">
        <v>13</v>
      </c>
      <c r="AX16">
        <f>(R16*SUMPRODUCT(K17:$K$23, X17:$X$23)-$AZ$3*SUMPRODUCT(K16:$K$22, W17:$W$23))/Z16</f>
        <v>440.6022070112648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2.7902209999999998E-3</v>
      </c>
      <c r="O17">
        <f t="shared" si="21"/>
        <v>378.3199803514795</v>
      </c>
      <c r="P17">
        <f t="shared" si="22"/>
        <v>18.915999017573977</v>
      </c>
      <c r="Q17" s="4">
        <f t="shared" si="23"/>
        <v>25</v>
      </c>
      <c r="R17">
        <f t="shared" si="0"/>
        <v>100000</v>
      </c>
      <c r="S17">
        <f t="shared" si="1"/>
        <v>441.03515034457394</v>
      </c>
      <c r="U17">
        <f t="shared" si="13"/>
        <v>2.7902209999999998E-3</v>
      </c>
      <c r="V17">
        <f t="shared" si="14"/>
        <v>0.01</v>
      </c>
      <c r="W17">
        <f t="shared" si="15"/>
        <v>0.85260016645804737</v>
      </c>
      <c r="X17">
        <f t="shared" si="16"/>
        <v>2.3789428890547393E-3</v>
      </c>
      <c r="Y17">
        <f t="shared" si="17"/>
        <v>8.5260016645804741E-3</v>
      </c>
      <c r="Z17">
        <f t="shared" si="18"/>
        <v>0.84169522190441215</v>
      </c>
      <c r="AB17">
        <f t="shared" si="19"/>
        <v>375.65751503958739</v>
      </c>
      <c r="AC17">
        <f t="shared" si="2"/>
        <v>371.21717873692194</v>
      </c>
      <c r="AE17">
        <f t="shared" si="3"/>
        <v>318.43011981281137</v>
      </c>
      <c r="AF17">
        <f t="shared" si="4"/>
        <v>-15.92150599064057</v>
      </c>
      <c r="AG17">
        <f t="shared" si="4"/>
        <v>-21.042380547610303</v>
      </c>
      <c r="AH17">
        <f t="shared" si="5"/>
        <v>-237.89428890547393</v>
      </c>
      <c r="AI17">
        <f t="shared" si="6"/>
        <v>43.571944369086538</v>
      </c>
      <c r="AJ17">
        <f t="shared" si="7"/>
        <v>4.4403363026654574</v>
      </c>
      <c r="AK17">
        <f t="shared" si="24"/>
        <v>47.471629020323078</v>
      </c>
      <c r="AL17">
        <f t="shared" si="8"/>
        <v>95.483909692075073</v>
      </c>
      <c r="AN17">
        <f t="shared" si="9"/>
        <v>100.87725983378634</v>
      </c>
      <c r="AO17">
        <f t="shared" si="9"/>
        <v>-5.0438629916893172</v>
      </c>
      <c r="AP17">
        <f t="shared" si="9"/>
        <v>-6.6661335029190081</v>
      </c>
      <c r="AQ17">
        <f t="shared" si="9"/>
        <v>-75.363863220597935</v>
      </c>
      <c r="AR17">
        <f t="shared" si="9"/>
        <v>13.80340011858007</v>
      </c>
      <c r="AS17">
        <f t="shared" si="9"/>
        <v>1.4066789888365203</v>
      </c>
      <c r="AT17">
        <f t="shared" si="9"/>
        <v>15.03880304486063</v>
      </c>
      <c r="AU17">
        <f t="shared" si="9"/>
        <v>30.248882152277222</v>
      </c>
      <c r="AW17">
        <v>14</v>
      </c>
      <c r="AX17">
        <f>(R17*SUMPRODUCT(K18:$K$23, X18:$X$23)-$AZ$3*SUMPRODUCT(K17:$K$22, W18:$W$23))/Z17</f>
        <v>441.03515034457394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3.5816260000000001E-3</v>
      </c>
      <c r="O18">
        <f t="shared" si="21"/>
        <v>378.3199803514795</v>
      </c>
      <c r="P18">
        <f t="shared" si="22"/>
        <v>18.915999017573977</v>
      </c>
      <c r="Q18" s="4">
        <f t="shared" si="23"/>
        <v>25</v>
      </c>
      <c r="R18">
        <f t="shared" si="0"/>
        <v>100000</v>
      </c>
      <c r="S18">
        <f t="shared" si="1"/>
        <v>418.83102105020163</v>
      </c>
      <c r="U18">
        <f t="shared" si="13"/>
        <v>3.5816260000000001E-3</v>
      </c>
      <c r="V18">
        <f t="shared" si="14"/>
        <v>0.01</v>
      </c>
      <c r="W18">
        <f t="shared" si="15"/>
        <v>0.84169522190441215</v>
      </c>
      <c r="X18">
        <f t="shared" si="16"/>
        <v>3.0146374908486123E-3</v>
      </c>
      <c r="Y18">
        <f t="shared" si="17"/>
        <v>8.4169522190441215E-3</v>
      </c>
      <c r="Z18">
        <f t="shared" si="18"/>
        <v>0.83026363219451937</v>
      </c>
      <c r="AB18">
        <f t="shared" si="19"/>
        <v>371.21717873692194</v>
      </c>
      <c r="AC18">
        <f t="shared" si="2"/>
        <v>347.74016481287958</v>
      </c>
      <c r="AE18">
        <f t="shared" si="3"/>
        <v>314.10532101837856</v>
      </c>
      <c r="AF18">
        <f t="shared" si="4"/>
        <v>-15.705266050918931</v>
      </c>
      <c r="AG18">
        <f t="shared" si="4"/>
        <v>-20.756590804862984</v>
      </c>
      <c r="AH18">
        <f t="shared" si="5"/>
        <v>-301.46374908486121</v>
      </c>
      <c r="AI18">
        <f t="shared" si="6"/>
        <v>-23.820284922264534</v>
      </c>
      <c r="AJ18">
        <f t="shared" si="7"/>
        <v>23.477013924042353</v>
      </c>
      <c r="AK18">
        <f t="shared" si="24"/>
        <v>46.873206359306714</v>
      </c>
      <c r="AL18">
        <f t="shared" si="8"/>
        <v>46.529935361084533</v>
      </c>
      <c r="AN18">
        <f t="shared" si="9"/>
        <v>91.663365137290782</v>
      </c>
      <c r="AO18">
        <f t="shared" si="9"/>
        <v>-4.58316825686454</v>
      </c>
      <c r="AP18">
        <f t="shared" si="9"/>
        <v>-6.0572643461845859</v>
      </c>
      <c r="AQ18">
        <f t="shared" si="9"/>
        <v>-87.974255318028838</v>
      </c>
      <c r="AR18">
        <f t="shared" si="9"/>
        <v>-6.9513227837871652</v>
      </c>
      <c r="AS18">
        <f t="shared" si="9"/>
        <v>6.8511481839138915</v>
      </c>
      <c r="AT18">
        <f t="shared" si="9"/>
        <v>13.678710744977533</v>
      </c>
      <c r="AU18">
        <f t="shared" si="9"/>
        <v>13.578536145104259</v>
      </c>
      <c r="AW18">
        <v>15</v>
      </c>
      <c r="AX18">
        <f>(R18*SUMPRODUCT(K19:$K$23, X19:$X$23)-$AZ$3*SUMPRODUCT(K18:$K$22, W19:$W$23))/Z18</f>
        <v>418.83102105020163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4.4506370000000003E-3</v>
      </c>
      <c r="O19">
        <f t="shared" si="21"/>
        <v>378.3199803514795</v>
      </c>
      <c r="P19">
        <f t="shared" si="22"/>
        <v>18.915999017573977</v>
      </c>
      <c r="Q19" s="4">
        <f t="shared" si="23"/>
        <v>25</v>
      </c>
      <c r="R19">
        <f t="shared" si="0"/>
        <v>100000</v>
      </c>
      <c r="S19">
        <f t="shared" si="1"/>
        <v>375.19824464634792</v>
      </c>
      <c r="U19">
        <f t="shared" si="13"/>
        <v>4.4506370000000003E-3</v>
      </c>
      <c r="V19">
        <f t="shared" si="14"/>
        <v>0.01</v>
      </c>
      <c r="W19">
        <f t="shared" si="15"/>
        <v>0.83026363219451937</v>
      </c>
      <c r="X19">
        <f t="shared" si="16"/>
        <v>3.6952020411993194E-3</v>
      </c>
      <c r="Y19">
        <f t="shared" si="17"/>
        <v>8.3026363219451931E-3</v>
      </c>
      <c r="Z19">
        <f t="shared" si="18"/>
        <v>0.81826579383137488</v>
      </c>
      <c r="AB19">
        <f t="shared" si="19"/>
        <v>347.74016481287958</v>
      </c>
      <c r="AC19">
        <f t="shared" si="2"/>
        <v>307.0118894996823</v>
      </c>
      <c r="AE19">
        <f t="shared" si="3"/>
        <v>309.5662990445735</v>
      </c>
      <c r="AF19">
        <f t="shared" si="4"/>
        <v>-15.478314952228677</v>
      </c>
      <c r="AG19">
        <f t="shared" si="4"/>
        <v>-20.456644845784371</v>
      </c>
      <c r="AH19">
        <f t="shared" si="5"/>
        <v>-369.52020411993192</v>
      </c>
      <c r="AI19">
        <f t="shared" si="6"/>
        <v>-95.88886487337146</v>
      </c>
      <c r="AJ19">
        <f t="shared" si="7"/>
        <v>40.728275313197287</v>
      </c>
      <c r="AK19">
        <f t="shared" si="24"/>
        <v>44.927970423365714</v>
      </c>
      <c r="AL19">
        <f t="shared" si="8"/>
        <v>-10.232619136808459</v>
      </c>
      <c r="AN19">
        <f t="shared" si="9"/>
        <v>83.217668769545767</v>
      </c>
      <c r="AO19">
        <f t="shared" si="9"/>
        <v>-4.1608834384772893</v>
      </c>
      <c r="AP19">
        <f t="shared" si="9"/>
        <v>-5.4991589852214595</v>
      </c>
      <c r="AQ19">
        <f t="shared" si="9"/>
        <v>-99.334488427888445</v>
      </c>
      <c r="AR19">
        <f t="shared" si="9"/>
        <v>-25.776862082041411</v>
      </c>
      <c r="AS19">
        <f t="shared" si="9"/>
        <v>10.948582371624708</v>
      </c>
      <c r="AT19">
        <f t="shared" si="9"/>
        <v>12.077545174390119</v>
      </c>
      <c r="AU19">
        <f t="shared" si="9"/>
        <v>-2.7507345360265845</v>
      </c>
      <c r="AW19">
        <v>16</v>
      </c>
      <c r="AX19">
        <f>(R19*SUMPRODUCT(K20:$K$23, X20:$X$23)-$AZ$3*SUMPRODUCT(K19:$K$22, W20:$W$23))/Z19</f>
        <v>375.19824464634792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5.383718E-3</v>
      </c>
      <c r="O20">
        <f t="shared" si="21"/>
        <v>378.3199803514795</v>
      </c>
      <c r="P20">
        <f t="shared" si="22"/>
        <v>18.915999017573977</v>
      </c>
      <c r="Q20" s="4">
        <f t="shared" si="23"/>
        <v>25</v>
      </c>
      <c r="R20">
        <f t="shared" si="0"/>
        <v>100000</v>
      </c>
      <c r="S20">
        <f t="shared" si="1"/>
        <v>311.69964225304955</v>
      </c>
      <c r="U20">
        <f t="shared" si="13"/>
        <v>5.383718E-3</v>
      </c>
      <c r="V20">
        <f t="shared" si="14"/>
        <v>0.01</v>
      </c>
      <c r="W20">
        <f t="shared" si="15"/>
        <v>0.81826579383137488</v>
      </c>
      <c r="X20">
        <f t="shared" si="16"/>
        <v>4.4053122830342616E-3</v>
      </c>
      <c r="Y20">
        <f t="shared" si="17"/>
        <v>8.182657938313749E-3</v>
      </c>
      <c r="Z20">
        <f t="shared" si="18"/>
        <v>0.80567782361002682</v>
      </c>
      <c r="AB20">
        <f t="shared" si="19"/>
        <v>307.0118894996823</v>
      </c>
      <c r="AC20">
        <f t="shared" si="2"/>
        <v>251.12948939046092</v>
      </c>
      <c r="AE20">
        <f t="shared" si="3"/>
        <v>304.80401839776812</v>
      </c>
      <c r="AF20">
        <f t="shared" si="4"/>
        <v>-15.240200919888407</v>
      </c>
      <c r="AG20">
        <f t="shared" si="4"/>
        <v>-20.141945590250671</v>
      </c>
      <c r="AH20">
        <f t="shared" si="5"/>
        <v>-440.53122830342613</v>
      </c>
      <c r="AI20">
        <f t="shared" si="6"/>
        <v>-171.10935641579709</v>
      </c>
      <c r="AJ20">
        <f t="shared" si="7"/>
        <v>55.882400109221379</v>
      </c>
      <c r="AK20">
        <f t="shared" si="24"/>
        <v>41.760299488429347</v>
      </c>
      <c r="AL20">
        <f t="shared" si="8"/>
        <v>-73.466656818146362</v>
      </c>
      <c r="AN20">
        <f t="shared" si="9"/>
        <v>75.478615532251837</v>
      </c>
      <c r="AO20">
        <f t="shared" si="9"/>
        <v>-3.773930776612592</v>
      </c>
      <c r="AP20">
        <f t="shared" si="9"/>
        <v>-4.9877497523477459</v>
      </c>
      <c r="AQ20">
        <f t="shared" si="9"/>
        <v>-109.08874294325389</v>
      </c>
      <c r="AR20">
        <f t="shared" si="9"/>
        <v>-42.371807939962402</v>
      </c>
      <c r="AS20">
        <f t="shared" si="9"/>
        <v>13.838158089369445</v>
      </c>
      <c r="AT20">
        <f t="shared" si="9"/>
        <v>10.34110247682329</v>
      </c>
      <c r="AU20">
        <f t="shared" si="9"/>
        <v>-18.192547373769663</v>
      </c>
      <c r="AW20">
        <v>17</v>
      </c>
      <c r="AX20">
        <f>(R20*SUMPRODUCT(K21:$K$23, X21:$X$23)-$AZ$3*SUMPRODUCT(K20:$K$22, W21:$W$23))/Z20</f>
        <v>311.69964225304955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6.4575739999999998E-3</v>
      </c>
      <c r="O21">
        <f t="shared" si="21"/>
        <v>378.3199803514795</v>
      </c>
      <c r="P21">
        <f t="shared" si="22"/>
        <v>18.915999017573977</v>
      </c>
      <c r="Q21" s="4">
        <f t="shared" si="23"/>
        <v>25</v>
      </c>
      <c r="R21">
        <f t="shared" si="0"/>
        <v>100000</v>
      </c>
      <c r="S21">
        <f t="shared" si="1"/>
        <v>228.04665362142111</v>
      </c>
      <c r="U21">
        <f t="shared" si="13"/>
        <v>6.4575739999999998E-3</v>
      </c>
      <c r="V21">
        <f t="shared" si="14"/>
        <v>0.01</v>
      </c>
      <c r="W21">
        <f t="shared" si="15"/>
        <v>0.80567782361002682</v>
      </c>
      <c r="X21">
        <f t="shared" si="16"/>
        <v>5.202724166120695E-3</v>
      </c>
      <c r="Y21">
        <f t="shared" si="17"/>
        <v>8.0567782361002684E-3</v>
      </c>
      <c r="Z21">
        <f t="shared" si="18"/>
        <v>0.79241832120780586</v>
      </c>
      <c r="AB21">
        <f t="shared" si="19"/>
        <v>251.12948939046092</v>
      </c>
      <c r="AC21">
        <f t="shared" si="2"/>
        <v>180.70834641974452</v>
      </c>
      <c r="AE21">
        <f t="shared" si="3"/>
        <v>299.7876837094895</v>
      </c>
      <c r="AF21">
        <f t="shared" si="4"/>
        <v>-14.989384185474476</v>
      </c>
      <c r="AG21">
        <f t="shared" si="4"/>
        <v>-19.810458030195147</v>
      </c>
      <c r="AH21">
        <f t="shared" si="5"/>
        <v>-520.27241661206949</v>
      </c>
      <c r="AI21">
        <f t="shared" si="6"/>
        <v>-255.28457511824962</v>
      </c>
      <c r="AJ21">
        <f t="shared" si="7"/>
        <v>70.421142970716403</v>
      </c>
      <c r="AK21">
        <f t="shared" si="24"/>
        <v>37.514945224013324</v>
      </c>
      <c r="AL21">
        <f t="shared" si="8"/>
        <v>-147.34848692351989</v>
      </c>
      <c r="AN21">
        <f t="shared" si="9"/>
        <v>68.384612565276413</v>
      </c>
      <c r="AO21">
        <f t="shared" si="9"/>
        <v>-3.4192306282638212</v>
      </c>
      <c r="AP21">
        <f t="shared" si="9"/>
        <v>-4.5189664911263376</v>
      </c>
      <c r="AQ21">
        <f t="shared" si="9"/>
        <v>-118.67941737357721</v>
      </c>
      <c r="AR21">
        <f t="shared" si="9"/>
        <v>-58.233001927690943</v>
      </c>
      <c r="AS21">
        <f t="shared" si="9"/>
        <v>16.063777266857553</v>
      </c>
      <c r="AT21">
        <f t="shared" si="9"/>
        <v>8.5575396654312641</v>
      </c>
      <c r="AU21">
        <f t="shared" si="9"/>
        <v>-33.611684995402122</v>
      </c>
      <c r="AW21">
        <v>18</v>
      </c>
      <c r="AX21">
        <f>(R21*SUMPRODUCT(K22:$K$23, X22:$X$23)-$AZ$3*SUMPRODUCT(K21:$K$22, W22:$W$23))/Z21</f>
        <v>228.04665362142111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7.6803260000000003E-3</v>
      </c>
      <c r="O22">
        <f t="shared" si="21"/>
        <v>378.3199803514795</v>
      </c>
      <c r="P22">
        <f t="shared" si="22"/>
        <v>18.915999017573977</v>
      </c>
      <c r="Q22" s="4">
        <f t="shared" si="23"/>
        <v>25</v>
      </c>
      <c r="R22">
        <f t="shared" si="0"/>
        <v>100000</v>
      </c>
      <c r="S22">
        <f t="shared" si="1"/>
        <v>124.02982225065355</v>
      </c>
      <c r="U22">
        <f t="shared" si="13"/>
        <v>7.6803260000000003E-3</v>
      </c>
      <c r="V22">
        <f t="shared" si="14"/>
        <v>0.01</v>
      </c>
      <c r="W22">
        <f t="shared" si="15"/>
        <v>0.79241832120780586</v>
      </c>
      <c r="X22">
        <f t="shared" si="16"/>
        <v>6.0860310352486629E-3</v>
      </c>
      <c r="Y22">
        <f t="shared" si="17"/>
        <v>7.9241832120780595E-3</v>
      </c>
      <c r="Z22">
        <f t="shared" si="18"/>
        <v>0.77840810696047913</v>
      </c>
      <c r="AB22">
        <f t="shared" si="19"/>
        <v>180.70834641974452</v>
      </c>
      <c r="AC22">
        <f t="shared" si="2"/>
        <v>96.545819144775948</v>
      </c>
      <c r="AE22">
        <f t="shared" si="3"/>
        <v>294.48733973072081</v>
      </c>
      <c r="AF22">
        <f t="shared" si="4"/>
        <v>-14.724366986536042</v>
      </c>
      <c r="AG22">
        <f t="shared" si="4"/>
        <v>-19.460202674011978</v>
      </c>
      <c r="AH22">
        <f t="shared" si="5"/>
        <v>-608.60310352486624</v>
      </c>
      <c r="AI22">
        <f t="shared" si="6"/>
        <v>-348.30033345469343</v>
      </c>
      <c r="AJ22">
        <f t="shared" si="7"/>
        <v>84.162527274968568</v>
      </c>
      <c r="AK22">
        <f t="shared" si="24"/>
        <v>32.232992341475054</v>
      </c>
      <c r="AL22">
        <f t="shared" si="8"/>
        <v>-231.90481383824982</v>
      </c>
      <c r="AN22">
        <f t="shared" si="9"/>
        <v>61.880326981295234</v>
      </c>
      <c r="AO22">
        <f t="shared" si="9"/>
        <v>-3.0940163490647623</v>
      </c>
      <c r="AP22">
        <f t="shared" si="9"/>
        <v>-4.0891527143111173</v>
      </c>
      <c r="AQ22">
        <f t="shared" si="9"/>
        <v>-127.88515486739298</v>
      </c>
      <c r="AR22">
        <f t="shared" si="9"/>
        <v>-73.187996949473614</v>
      </c>
      <c r="AS22">
        <f t="shared" si="9"/>
        <v>17.684986770940416</v>
      </c>
      <c r="AT22">
        <f t="shared" si="9"/>
        <v>6.7730860942949622</v>
      </c>
      <c r="AU22">
        <f t="shared" si="9"/>
        <v>-48.729924084238235</v>
      </c>
      <c r="AW22">
        <v>19</v>
      </c>
      <c r="AX22">
        <f>(R22*SUMPRODUCT(K23:$K$23, X23:$X$23)-$AZ$3*SUMPRODUCT(K22:$K$22, W23:$W$23))/Z22</f>
        <v>124.02982225065355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9.0334749999999991E-3</v>
      </c>
      <c r="O23">
        <f t="shared" si="21"/>
        <v>378.3199803514795</v>
      </c>
      <c r="P23">
        <f t="shared" si="22"/>
        <v>18.915999017573977</v>
      </c>
      <c r="Q23" s="4">
        <f t="shared" si="23"/>
        <v>25</v>
      </c>
      <c r="R23">
        <f t="shared" si="0"/>
        <v>100000</v>
      </c>
      <c r="S23">
        <f t="shared" si="1"/>
        <v>126.43634526739183</v>
      </c>
      <c r="U23">
        <f t="shared" si="13"/>
        <v>9.0334749999999991E-3</v>
      </c>
      <c r="V23">
        <f t="shared" si="14"/>
        <v>0.01</v>
      </c>
      <c r="W23">
        <f t="shared" si="15"/>
        <v>0.77840810696047913</v>
      </c>
      <c r="X23">
        <f t="shared" si="16"/>
        <v>7.0317301740248136E-3</v>
      </c>
      <c r="Y23">
        <f t="shared" si="17"/>
        <v>7.7840810696047915E-3</v>
      </c>
      <c r="Z23">
        <f t="shared" si="18"/>
        <v>0.7635922957168495</v>
      </c>
      <c r="AB23">
        <f t="shared" si="19"/>
        <v>96.545819144775948</v>
      </c>
      <c r="AC23">
        <f t="shared" si="2"/>
        <v>96.545819144775948</v>
      </c>
      <c r="AE23">
        <f t="shared" si="3"/>
        <v>288.88222231213962</v>
      </c>
      <c r="AF23">
        <f t="shared" si="4"/>
        <v>-14.444111115606983</v>
      </c>
      <c r="AG23">
        <f t="shared" si="4"/>
        <v>-19.089807392921237</v>
      </c>
      <c r="AH23">
        <f t="shared" si="5"/>
        <v>-703.17301740248138</v>
      </c>
      <c r="AI23">
        <f t="shared" si="6"/>
        <v>-447.82471359886995</v>
      </c>
      <c r="AJ23">
        <f t="shared" si="7"/>
        <v>0</v>
      </c>
      <c r="AK23">
        <f t="shared" si="24"/>
        <v>25.968875123891607</v>
      </c>
      <c r="AL23">
        <f t="shared" si="8"/>
        <v>-421.85583847497833</v>
      </c>
      <c r="AN23">
        <f t="shared" si="9"/>
        <v>55.917552520426959</v>
      </c>
      <c r="AO23">
        <f t="shared" si="9"/>
        <v>-2.7958776260213485</v>
      </c>
      <c r="AP23">
        <f t="shared" si="9"/>
        <v>-3.6951228737956532</v>
      </c>
      <c r="AQ23">
        <f t="shared" si="9"/>
        <v>-136.10984371708784</v>
      </c>
      <c r="AR23">
        <f t="shared" si="9"/>
        <v>-86.68329169647788</v>
      </c>
      <c r="AS23">
        <f t="shared" si="9"/>
        <v>0</v>
      </c>
      <c r="AT23">
        <f t="shared" si="9"/>
        <v>5.0266711707430538</v>
      </c>
      <c r="AU23">
        <f t="shared" si="9"/>
        <v>-81.656620525734823</v>
      </c>
      <c r="AW23">
        <v>20</v>
      </c>
      <c r="AX23">
        <f>(R23*SUMPRODUCT(K$23:$K24, X$23:$X24)-$AZ$3*SUMPRODUCT(K$22:$K23, W$23:$W24))/Z23</f>
        <v>126.43634526739183</v>
      </c>
    </row>
    <row r="25" spans="5:50" x14ac:dyDescent="0.25">
      <c r="AN25" s="8">
        <f t="shared" ref="AN25:AU25" si="25">SUM(AN3:AN23)</f>
        <v>3275.6910379309788</v>
      </c>
      <c r="AO25" s="8">
        <f t="shared" si="25"/>
        <v>-447.52453716015862</v>
      </c>
      <c r="AP25" s="8">
        <f t="shared" si="25"/>
        <v>-1713.8955818230386</v>
      </c>
      <c r="AQ25" s="8">
        <f t="shared" si="25"/>
        <v>-2278.7827916127408</v>
      </c>
      <c r="AR25" s="8">
        <f t="shared" si="25"/>
        <v>-1164.5118726649598</v>
      </c>
      <c r="AS25" s="8">
        <f t="shared" si="25"/>
        <v>-207.71143326002581</v>
      </c>
      <c r="AT25" s="8">
        <f t="shared" si="25"/>
        <v>347.30106230219576</v>
      </c>
      <c r="AU25" s="9">
        <f t="shared" si="25"/>
        <v>-1024.9222436227894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90" priority="1" operator="lessThan">
      <formula>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03C64-EDFC-425A-99F9-CC1892CD2C7C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1509.8172561276288</v>
      </c>
      <c r="K3">
        <v>1</v>
      </c>
      <c r="L3" s="2">
        <v>0</v>
      </c>
      <c r="O3">
        <f>$C$3</f>
        <v>1509.8172561276288</v>
      </c>
      <c r="P3">
        <f>O3*B5</f>
        <v>1207.8538049021031</v>
      </c>
      <c r="Q3" s="4">
        <f>B8</f>
        <v>1522.432587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1509.8172561276288</v>
      </c>
      <c r="AF3">
        <f t="shared" ref="AF3:AG23" si="4">-$Z3*P3</f>
        <v>-1207.8538049021031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-1220.4691357744744</v>
      </c>
      <c r="AJ3">
        <f t="shared" ref="AJ3:AJ23" si="7">AB3-AC3</f>
        <v>0</v>
      </c>
      <c r="AL3">
        <f t="shared" ref="AL3:AL23" si="8">SUM(AI3:AK3)</f>
        <v>-1220.4691357744744</v>
      </c>
      <c r="AN3">
        <f t="shared" ref="AN3:AU23" si="9">AE3*$K3</f>
        <v>1509.8172561276288</v>
      </c>
      <c r="AO3">
        <f t="shared" si="9"/>
        <v>-1207.8538049021031</v>
      </c>
      <c r="AP3">
        <f t="shared" si="9"/>
        <v>-1522.432587</v>
      </c>
      <c r="AQ3">
        <f t="shared" si="9"/>
        <v>0</v>
      </c>
      <c r="AR3">
        <f t="shared" si="9"/>
        <v>-1220.4691357744744</v>
      </c>
      <c r="AS3">
        <f t="shared" si="9"/>
        <v>0</v>
      </c>
      <c r="AT3">
        <f t="shared" si="9"/>
        <v>0</v>
      </c>
      <c r="AU3">
        <f t="shared" si="9"/>
        <v>-1220.4691357744744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726.44889892878211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Mortalities!B21:B40</f>
        <v>2.4628010000000001E-3</v>
      </c>
      <c r="R4">
        <f t="shared" si="0"/>
        <v>100000</v>
      </c>
      <c r="S4">
        <f t="shared" si="1"/>
        <v>505.88700228263372</v>
      </c>
      <c r="U4">
        <f t="shared" ref="U4:U23" si="13">M4</f>
        <v>2.4628010000000001E-3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2.4628010000000001E-3</v>
      </c>
      <c r="Y4">
        <f t="shared" ref="Y4:Y23" si="17">V4*W4</f>
        <v>0.01</v>
      </c>
      <c r="Z4">
        <f t="shared" ref="Z4:Z23" si="18">MAX(0, W4-X4-Y4)</f>
        <v>0.98753719900000003</v>
      </c>
      <c r="AB4">
        <f t="shared" ref="AB4:AB23" si="19">AC3</f>
        <v>0</v>
      </c>
      <c r="AC4">
        <f t="shared" si="2"/>
        <v>499.58223324469873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-246.2801</v>
      </c>
      <c r="AI4">
        <f t="shared" si="6"/>
        <v>-246.2801</v>
      </c>
      <c r="AJ4">
        <f t="shared" si="7"/>
        <v>-499.58223324469873</v>
      </c>
      <c r="AK4">
        <f>H4*SUM(AB4, AE4:AF4)</f>
        <v>0</v>
      </c>
      <c r="AL4">
        <f t="shared" si="8"/>
        <v>-745.86233324469868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-226.86666568408177</v>
      </c>
      <c r="AR4">
        <f t="shared" si="9"/>
        <v>-226.86666568408177</v>
      </c>
      <c r="AS4">
        <f t="shared" si="9"/>
        <v>-460.20184128247485</v>
      </c>
      <c r="AT4">
        <f t="shared" si="9"/>
        <v>0</v>
      </c>
      <c r="AU4">
        <f t="shared" si="9"/>
        <v>-687.06850696655658</v>
      </c>
      <c r="AW4">
        <v>1</v>
      </c>
      <c r="AX4">
        <f>(R4*SUMPRODUCT(K5:$K$23, X5:$X$23)-$AZ$3*SUMPRODUCT(K4:$K$22, W5:$W$23))/Z4</f>
        <v>505.88700228263372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2.5557050000000001E-3</v>
      </c>
      <c r="O5">
        <f t="shared" ref="O5:O23" si="21">$C$3</f>
        <v>1509.8172561276288</v>
      </c>
      <c r="P5">
        <f t="shared" ref="P5:P23" si="22">O5*$C$5</f>
        <v>75.490862806381443</v>
      </c>
      <c r="Q5" s="4">
        <f t="shared" ref="Q5:Q23" si="23">$C$8</f>
        <v>25</v>
      </c>
      <c r="R5">
        <f t="shared" si="0"/>
        <v>100000</v>
      </c>
      <c r="S5">
        <f t="shared" si="1"/>
        <v>970.38930030058782</v>
      </c>
      <c r="U5">
        <f t="shared" si="13"/>
        <v>2.5557050000000001E-3</v>
      </c>
      <c r="V5">
        <f t="shared" si="14"/>
        <v>0.01</v>
      </c>
      <c r="W5">
        <f t="shared" si="15"/>
        <v>0.98753719900000003</v>
      </c>
      <c r="X5">
        <f t="shared" si="16"/>
        <v>2.5238537571702952E-3</v>
      </c>
      <c r="Y5">
        <f t="shared" si="17"/>
        <v>9.8753719900000012E-3</v>
      </c>
      <c r="Z5">
        <f t="shared" si="18"/>
        <v>0.97513797325282969</v>
      </c>
      <c r="AB5">
        <f t="shared" si="19"/>
        <v>499.58223324469873</v>
      </c>
      <c r="AC5">
        <f t="shared" si="2"/>
        <v>946.26345556134675</v>
      </c>
      <c r="AE5">
        <f t="shared" si="3"/>
        <v>1472.2801391224443</v>
      </c>
      <c r="AF5">
        <f t="shared" si="4"/>
        <v>-73.614006956122225</v>
      </c>
      <c r="AG5">
        <f t="shared" si="4"/>
        <v>-24.378449331320741</v>
      </c>
      <c r="AH5">
        <f t="shared" si="5"/>
        <v>-252.38537571702952</v>
      </c>
      <c r="AI5">
        <f t="shared" si="6"/>
        <v>1121.9023071179718</v>
      </c>
      <c r="AJ5">
        <f t="shared" si="7"/>
        <v>-446.68122231664802</v>
      </c>
      <c r="AK5">
        <f>H5*SUM(AB5, AE5:AF5)</f>
        <v>162.43690912495188</v>
      </c>
      <c r="AL5">
        <f t="shared" si="8"/>
        <v>837.65799392627559</v>
      </c>
      <c r="AN5">
        <f t="shared" si="9"/>
        <v>1249.3185467624471</v>
      </c>
      <c r="AO5">
        <f t="shared" si="9"/>
        <v>-62.465927338122363</v>
      </c>
      <c r="AP5">
        <f t="shared" si="9"/>
        <v>-20.686585440921053</v>
      </c>
      <c r="AQ5">
        <f t="shared" si="9"/>
        <v>-214.16422217230652</v>
      </c>
      <c r="AR5">
        <f t="shared" si="9"/>
        <v>952.00181181109713</v>
      </c>
      <c r="AS5">
        <f t="shared" si="9"/>
        <v>-379.03597331913573</v>
      </c>
      <c r="AT5">
        <f t="shared" si="9"/>
        <v>137.8375200860406</v>
      </c>
      <c r="AU5">
        <f t="shared" si="9"/>
        <v>710.80335857800196</v>
      </c>
      <c r="AW5">
        <v>2</v>
      </c>
      <c r="AX5">
        <f>(R5*SUMPRODUCT(K6:$K$23, X6:$X$23)-$AZ$3*SUMPRODUCT(K5:$K$22, W6:$W$23))/Z5</f>
        <v>970.38930030058782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2.6648449999999999E-3</v>
      </c>
      <c r="O6">
        <f t="shared" si="21"/>
        <v>1509.8172561276288</v>
      </c>
      <c r="P6">
        <f t="shared" si="22"/>
        <v>75.490862806381443</v>
      </c>
      <c r="Q6" s="4">
        <f t="shared" si="23"/>
        <v>25</v>
      </c>
      <c r="R6">
        <f t="shared" si="0"/>
        <v>100000</v>
      </c>
      <c r="S6">
        <f t="shared" si="1"/>
        <v>1396.2044900848384</v>
      </c>
      <c r="U6">
        <f t="shared" si="13"/>
        <v>2.6648449999999999E-3</v>
      </c>
      <c r="V6">
        <f t="shared" si="14"/>
        <v>0.01</v>
      </c>
      <c r="W6">
        <f t="shared" si="15"/>
        <v>0.97513797325282969</v>
      </c>
      <c r="X6">
        <f t="shared" si="16"/>
        <v>2.5985915523329367E-3</v>
      </c>
      <c r="Y6">
        <f t="shared" si="17"/>
        <v>9.7513797325282977E-3</v>
      </c>
      <c r="Z6">
        <f t="shared" si="18"/>
        <v>0.96278800196796854</v>
      </c>
      <c r="AB6">
        <f t="shared" si="19"/>
        <v>946.26345556134675</v>
      </c>
      <c r="AC6">
        <f t="shared" si="2"/>
        <v>1344.248931347488</v>
      </c>
      <c r="AE6">
        <f t="shared" si="3"/>
        <v>1453.6339393638802</v>
      </c>
      <c r="AF6">
        <f t="shared" si="4"/>
        <v>-72.681696968194018</v>
      </c>
      <c r="AG6">
        <f t="shared" si="4"/>
        <v>-24.069700049199213</v>
      </c>
      <c r="AH6">
        <f t="shared" si="5"/>
        <v>-259.85915523329368</v>
      </c>
      <c r="AI6">
        <f t="shared" si="6"/>
        <v>1097.0233871131934</v>
      </c>
      <c r="AJ6">
        <f t="shared" si="7"/>
        <v>-397.98547578614125</v>
      </c>
      <c r="AK6">
        <f>H6*SUM(AB6, AE6:AF6)</f>
        <v>199.14450170557922</v>
      </c>
      <c r="AL6">
        <f t="shared" si="8"/>
        <v>898.1824130326313</v>
      </c>
      <c r="AN6">
        <f t="shared" si="9"/>
        <v>1136.2637586563358</v>
      </c>
      <c r="AO6">
        <f t="shared" si="9"/>
        <v>-56.813187932816795</v>
      </c>
      <c r="AP6">
        <f t="shared" si="9"/>
        <v>-18.814590872583796</v>
      </c>
      <c r="AQ6">
        <f t="shared" si="9"/>
        <v>-203.12441285999</v>
      </c>
      <c r="AR6">
        <f t="shared" si="9"/>
        <v>857.5115669909452</v>
      </c>
      <c r="AS6">
        <f t="shared" si="9"/>
        <v>-311.09377702427878</v>
      </c>
      <c r="AT6">
        <f t="shared" si="9"/>
        <v>155.66551791075159</v>
      </c>
      <c r="AU6">
        <f t="shared" si="9"/>
        <v>702.08330787741795</v>
      </c>
      <c r="AW6">
        <v>3</v>
      </c>
      <c r="AX6">
        <f>(R6*SUMPRODUCT(K7:$K$23, X7:$X$23)-$AZ$3*SUMPRODUCT(K6:$K$22, W7:$W$23))/Z6</f>
        <v>1396.2044900848384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2.7902209999999998E-3</v>
      </c>
      <c r="O7">
        <f t="shared" si="21"/>
        <v>1509.8172561276288</v>
      </c>
      <c r="P7">
        <f t="shared" si="22"/>
        <v>75.490862806381443</v>
      </c>
      <c r="Q7" s="4">
        <f t="shared" si="23"/>
        <v>25</v>
      </c>
      <c r="R7">
        <f t="shared" si="0"/>
        <v>100000</v>
      </c>
      <c r="S7">
        <f t="shared" si="1"/>
        <v>1785.9805810699199</v>
      </c>
      <c r="U7">
        <f t="shared" si="13"/>
        <v>2.7902209999999998E-3</v>
      </c>
      <c r="V7">
        <f t="shared" si="14"/>
        <v>0.01</v>
      </c>
      <c r="W7">
        <f t="shared" si="15"/>
        <v>0.96278800196796854</v>
      </c>
      <c r="X7">
        <f t="shared" si="16"/>
        <v>2.6863913016390668E-3</v>
      </c>
      <c r="Y7">
        <f t="shared" si="17"/>
        <v>9.6278800196796851E-3</v>
      </c>
      <c r="Z7">
        <f t="shared" si="18"/>
        <v>0.95047373064664975</v>
      </c>
      <c r="AB7">
        <f t="shared" si="19"/>
        <v>1344.248931347488</v>
      </c>
      <c r="AC7">
        <f t="shared" si="2"/>
        <v>1697.5276257519981</v>
      </c>
      <c r="AE7">
        <f t="shared" si="3"/>
        <v>1435.0416400263157</v>
      </c>
      <c r="AF7">
        <f t="shared" si="4"/>
        <v>-71.752082001315785</v>
      </c>
      <c r="AG7">
        <f t="shared" si="4"/>
        <v>-23.761843266166245</v>
      </c>
      <c r="AH7">
        <f t="shared" si="5"/>
        <v>-268.63913016390666</v>
      </c>
      <c r="AI7">
        <f t="shared" si="6"/>
        <v>1070.8885845949269</v>
      </c>
      <c r="AJ7">
        <f t="shared" si="7"/>
        <v>-353.27869440451013</v>
      </c>
      <c r="AK7">
        <f>H7*SUM(AB7, AE7:AF7)</f>
        <v>231.68948361258253</v>
      </c>
      <c r="AL7">
        <f t="shared" si="8"/>
        <v>949.2993738029993</v>
      </c>
      <c r="AN7">
        <f t="shared" si="9"/>
        <v>1033.308425483368</v>
      </c>
      <c r="AO7">
        <f t="shared" si="9"/>
        <v>-51.665421274168395</v>
      </c>
      <c r="AP7">
        <f t="shared" si="9"/>
        <v>-17.109826061559129</v>
      </c>
      <c r="AQ7">
        <f t="shared" si="9"/>
        <v>-193.43485852284923</v>
      </c>
      <c r="AR7">
        <f t="shared" si="9"/>
        <v>771.09831962479109</v>
      </c>
      <c r="AS7">
        <f t="shared" si="9"/>
        <v>-254.37997148657655</v>
      </c>
      <c r="AT7">
        <f t="shared" si="9"/>
        <v>166.82909320204953</v>
      </c>
      <c r="AU7">
        <f t="shared" si="9"/>
        <v>683.54744134026396</v>
      </c>
      <c r="AW7">
        <v>4</v>
      </c>
      <c r="AX7">
        <f>(R7*SUMPRODUCT(K8:$K$23, X8:$X$23)-$AZ$3*SUMPRODUCT(K7:$K$22, W8:$W$23))/Z7</f>
        <v>1785.9805810699199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3.5816260000000001E-3</v>
      </c>
      <c r="O8">
        <f t="shared" si="21"/>
        <v>1509.8172561276288</v>
      </c>
      <c r="P8">
        <f t="shared" si="22"/>
        <v>75.490862806381443</v>
      </c>
      <c r="Q8" s="4">
        <f t="shared" si="23"/>
        <v>25</v>
      </c>
      <c r="R8">
        <f t="shared" si="0"/>
        <v>100000</v>
      </c>
      <c r="S8">
        <f t="shared" si="1"/>
        <v>2100.0176302642021</v>
      </c>
      <c r="U8">
        <f t="shared" si="13"/>
        <v>3.5816260000000001E-3</v>
      </c>
      <c r="V8">
        <f t="shared" si="14"/>
        <v>0.01</v>
      </c>
      <c r="W8">
        <f t="shared" si="15"/>
        <v>0.95047373064664975</v>
      </c>
      <c r="X8">
        <f t="shared" si="16"/>
        <v>3.4042414260010375E-3</v>
      </c>
      <c r="Y8">
        <f t="shared" si="17"/>
        <v>9.5047373064664972E-3</v>
      </c>
      <c r="Z8">
        <f t="shared" si="18"/>
        <v>0.9375647519141822</v>
      </c>
      <c r="AB8">
        <f t="shared" si="19"/>
        <v>1697.5276257519981</v>
      </c>
      <c r="AC8">
        <f t="shared" si="2"/>
        <v>1968.9025085340654</v>
      </c>
      <c r="AE8">
        <f t="shared" si="3"/>
        <v>1415.5514411770516</v>
      </c>
      <c r="AF8">
        <f t="shared" si="4"/>
        <v>-70.777572058852584</v>
      </c>
      <c r="AG8">
        <f t="shared" si="4"/>
        <v>-23.439118797854555</v>
      </c>
      <c r="AH8">
        <f t="shared" si="5"/>
        <v>-340.42414260010378</v>
      </c>
      <c r="AI8">
        <f t="shared" si="6"/>
        <v>980.91060772024071</v>
      </c>
      <c r="AJ8">
        <f t="shared" si="7"/>
        <v>-271.37488278206729</v>
      </c>
      <c r="AK8">
        <f t="shared" ref="AK8:AK23" si="24">H8*SUM(AB8:AB8, AE8:AF8)</f>
        <v>260.33582351903254</v>
      </c>
      <c r="AL8">
        <f t="shared" si="8"/>
        <v>969.87154845720602</v>
      </c>
      <c r="AN8">
        <f t="shared" si="9"/>
        <v>938.92843303420136</v>
      </c>
      <c r="AO8">
        <f t="shared" si="9"/>
        <v>-46.946421651710068</v>
      </c>
      <c r="AP8">
        <f t="shared" si="9"/>
        <v>-15.547054274673609</v>
      </c>
      <c r="AQ8">
        <f t="shared" si="9"/>
        <v>-225.80168934923813</v>
      </c>
      <c r="AR8">
        <f t="shared" si="9"/>
        <v>650.63326775857956</v>
      </c>
      <c r="AS8">
        <f t="shared" si="9"/>
        <v>-180.00164885815471</v>
      </c>
      <c r="AT8">
        <f t="shared" si="9"/>
        <v>172.67949417376235</v>
      </c>
      <c r="AU8">
        <f t="shared" si="9"/>
        <v>643.31111307418723</v>
      </c>
      <c r="AW8">
        <v>5</v>
      </c>
      <c r="AX8">
        <f>(R8*SUMPRODUCT(K9:$K$23, X9:$X$23)-$AZ$3*SUMPRODUCT(K8:$K$22, W9:$W$23))/Z8</f>
        <v>2100.0176302642021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4.4506370000000003E-3</v>
      </c>
      <c r="O9">
        <f t="shared" si="21"/>
        <v>1509.8172561276288</v>
      </c>
      <c r="P9">
        <f t="shared" si="22"/>
        <v>75.490862806381443</v>
      </c>
      <c r="Q9" s="4">
        <f t="shared" si="23"/>
        <v>25</v>
      </c>
      <c r="R9">
        <f t="shared" si="0"/>
        <v>100000</v>
      </c>
      <c r="S9">
        <f t="shared" si="1"/>
        <v>2343.7987626447862</v>
      </c>
      <c r="U9">
        <f t="shared" si="13"/>
        <v>4.4506370000000003E-3</v>
      </c>
      <c r="V9">
        <f t="shared" si="14"/>
        <v>0.01</v>
      </c>
      <c r="W9">
        <f t="shared" si="15"/>
        <v>0.9375647519141822</v>
      </c>
      <c r="X9">
        <f t="shared" si="16"/>
        <v>4.1727603747650803E-3</v>
      </c>
      <c r="Y9">
        <f t="shared" si="17"/>
        <v>9.3756475191418224E-3</v>
      </c>
      <c r="Z9">
        <f t="shared" si="18"/>
        <v>0.92401634402027533</v>
      </c>
      <c r="AB9">
        <f t="shared" si="19"/>
        <v>1968.9025085340654</v>
      </c>
      <c r="AC9">
        <f t="shared" si="2"/>
        <v>2165.7083637782803</v>
      </c>
      <c r="AE9">
        <f t="shared" si="3"/>
        <v>1395.0958211457751</v>
      </c>
      <c r="AF9">
        <f t="shared" si="4"/>
        <v>-69.754791057288756</v>
      </c>
      <c r="AG9">
        <f t="shared" si="4"/>
        <v>-23.100408600506881</v>
      </c>
      <c r="AH9">
        <f t="shared" si="5"/>
        <v>-417.27603747650801</v>
      </c>
      <c r="AI9">
        <f t="shared" si="6"/>
        <v>884.96458401147152</v>
      </c>
      <c r="AJ9">
        <f t="shared" si="7"/>
        <v>-196.80585524421485</v>
      </c>
      <c r="AK9">
        <f t="shared" si="24"/>
        <v>281.89500808700899</v>
      </c>
      <c r="AL9">
        <f t="shared" si="8"/>
        <v>970.05373685426571</v>
      </c>
      <c r="AN9">
        <f t="shared" si="9"/>
        <v>852.41726857310721</v>
      </c>
      <c r="AO9">
        <f t="shared" si="9"/>
        <v>-42.620863428655362</v>
      </c>
      <c r="AP9">
        <f t="shared" si="9"/>
        <v>-14.114576865404601</v>
      </c>
      <c r="AQ9">
        <f t="shared" si="9"/>
        <v>-254.95976313269145</v>
      </c>
      <c r="AR9">
        <f t="shared" si="9"/>
        <v>540.72206514635593</v>
      </c>
      <c r="AS9">
        <f t="shared" si="9"/>
        <v>-120.25031329295227</v>
      </c>
      <c r="AT9">
        <f t="shared" si="9"/>
        <v>172.24062259793249</v>
      </c>
      <c r="AU9">
        <f t="shared" si="9"/>
        <v>592.71237445133613</v>
      </c>
      <c r="AW9">
        <v>6</v>
      </c>
      <c r="AX9">
        <f>(R9*SUMPRODUCT(K10:$K$23, X10:$X$23)-$AZ$3*SUMPRODUCT(K9:$K$22, W10:$W$23))/Z9</f>
        <v>2343.7987626447862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5.383718E-3</v>
      </c>
      <c r="O10">
        <f t="shared" si="21"/>
        <v>1509.8172561276288</v>
      </c>
      <c r="P10">
        <f t="shared" si="22"/>
        <v>75.490862806381443</v>
      </c>
      <c r="Q10" s="4">
        <f t="shared" si="23"/>
        <v>25</v>
      </c>
      <c r="R10">
        <f t="shared" si="0"/>
        <v>100000</v>
      </c>
      <c r="S10">
        <f t="shared" si="1"/>
        <v>2523.4660723542756</v>
      </c>
      <c r="U10">
        <f t="shared" si="13"/>
        <v>5.383718E-3</v>
      </c>
      <c r="V10">
        <f t="shared" si="14"/>
        <v>0.01</v>
      </c>
      <c r="W10">
        <f t="shared" si="15"/>
        <v>0.92401634402027533</v>
      </c>
      <c r="X10">
        <f t="shared" si="16"/>
        <v>4.9746434235961486E-3</v>
      </c>
      <c r="Y10">
        <f t="shared" si="17"/>
        <v>9.2401634402027536E-3</v>
      </c>
      <c r="Z10">
        <f t="shared" si="18"/>
        <v>0.90980153715647649</v>
      </c>
      <c r="AB10">
        <f t="shared" si="19"/>
        <v>2165.7083637782803</v>
      </c>
      <c r="AC10">
        <f t="shared" si="2"/>
        <v>2295.8533115901364</v>
      </c>
      <c r="AE10">
        <f t="shared" si="3"/>
        <v>1373.6340604502902</v>
      </c>
      <c r="AF10">
        <f t="shared" si="4"/>
        <v>-68.681703022514512</v>
      </c>
      <c r="AG10">
        <f t="shared" si="4"/>
        <v>-22.745038428911911</v>
      </c>
      <c r="AH10">
        <f t="shared" si="5"/>
        <v>-497.46434235961488</v>
      </c>
      <c r="AI10">
        <f t="shared" si="6"/>
        <v>784.74297663924904</v>
      </c>
      <c r="AJ10">
        <f t="shared" si="7"/>
        <v>-130.14494781185613</v>
      </c>
      <c r="AK10">
        <f t="shared" si="24"/>
        <v>296.99137923504469</v>
      </c>
      <c r="AL10">
        <f t="shared" si="8"/>
        <v>951.58940806243754</v>
      </c>
      <c r="AN10">
        <f t="shared" si="9"/>
        <v>773.14440838106407</v>
      </c>
      <c r="AO10">
        <f t="shared" si="9"/>
        <v>-38.657220419053203</v>
      </c>
      <c r="AP10">
        <f t="shared" si="9"/>
        <v>-12.801953435808858</v>
      </c>
      <c r="AQ10">
        <f t="shared" si="9"/>
        <v>-279.99580509689764</v>
      </c>
      <c r="AR10">
        <f t="shared" si="9"/>
        <v>441.68942942930443</v>
      </c>
      <c r="AS10">
        <f t="shared" si="9"/>
        <v>-73.251560642575726</v>
      </c>
      <c r="AT10">
        <f t="shared" si="9"/>
        <v>167.16040378154585</v>
      </c>
      <c r="AU10">
        <f t="shared" si="9"/>
        <v>535.59827256827452</v>
      </c>
      <c r="AW10">
        <v>7</v>
      </c>
      <c r="AX10">
        <f>(R10*SUMPRODUCT(K11:$K$23, X11:$X$23)-$AZ$3*SUMPRODUCT(K10:$K$22, W11:$W$23))/Z10</f>
        <v>2523.4660723542756</v>
      </c>
    </row>
    <row r="11" spans="1:52" x14ac:dyDescent="0.25">
      <c r="A11" t="s">
        <v>33</v>
      </c>
      <c r="C11" s="7">
        <f>AU25</f>
        <v>3397.5716645777488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6.4575739999999998E-3</v>
      </c>
      <c r="O11">
        <f t="shared" si="21"/>
        <v>1509.8172561276288</v>
      </c>
      <c r="P11">
        <f t="shared" si="22"/>
        <v>75.490862806381443</v>
      </c>
      <c r="Q11" s="4">
        <f t="shared" si="23"/>
        <v>25</v>
      </c>
      <c r="R11">
        <f t="shared" si="0"/>
        <v>100000</v>
      </c>
      <c r="S11">
        <f t="shared" si="1"/>
        <v>2640.9978629325069</v>
      </c>
      <c r="U11">
        <f t="shared" si="13"/>
        <v>6.4575739999999998E-3</v>
      </c>
      <c r="V11">
        <f t="shared" si="14"/>
        <v>0.01</v>
      </c>
      <c r="W11">
        <f t="shared" si="15"/>
        <v>0.90980153715647649</v>
      </c>
      <c r="X11">
        <f t="shared" si="16"/>
        <v>5.8751107515016962E-3</v>
      </c>
      <c r="Y11">
        <f t="shared" si="17"/>
        <v>9.0980153715647643E-3</v>
      </c>
      <c r="Z11">
        <f t="shared" si="18"/>
        <v>0.89482841103341004</v>
      </c>
      <c r="AB11">
        <f t="shared" si="19"/>
        <v>2295.8533115901364</v>
      </c>
      <c r="AC11">
        <f t="shared" si="2"/>
        <v>2363.2399212305268</v>
      </c>
      <c r="AE11">
        <f t="shared" si="3"/>
        <v>1351.0273762515092</v>
      </c>
      <c r="AF11">
        <f t="shared" si="4"/>
        <v>-67.551368812575461</v>
      </c>
      <c r="AG11">
        <f t="shared" si="4"/>
        <v>-22.370710275835251</v>
      </c>
      <c r="AH11">
        <f t="shared" si="5"/>
        <v>-587.51107515016963</v>
      </c>
      <c r="AI11">
        <f t="shared" si="6"/>
        <v>673.59422201292875</v>
      </c>
      <c r="AJ11">
        <f t="shared" si="7"/>
        <v>-67.386609640390361</v>
      </c>
      <c r="AK11">
        <f t="shared" si="24"/>
        <v>306.29036848795556</v>
      </c>
      <c r="AL11">
        <f t="shared" si="8"/>
        <v>912.49798086049395</v>
      </c>
      <c r="AN11">
        <f t="shared" si="9"/>
        <v>700.47894296043614</v>
      </c>
      <c r="AO11">
        <f t="shared" si="9"/>
        <v>-35.023947148021811</v>
      </c>
      <c r="AP11">
        <f t="shared" si="9"/>
        <v>-11.598737200106932</v>
      </c>
      <c r="AQ11">
        <f t="shared" si="9"/>
        <v>-304.61198946284526</v>
      </c>
      <c r="AR11">
        <f t="shared" si="9"/>
        <v>349.24426914946213</v>
      </c>
      <c r="AS11">
        <f t="shared" si="9"/>
        <v>-34.938523023534067</v>
      </c>
      <c r="AT11">
        <f t="shared" si="9"/>
        <v>158.80503780218342</v>
      </c>
      <c r="AU11">
        <f t="shared" si="9"/>
        <v>473.11078392811146</v>
      </c>
      <c r="AW11">
        <v>8</v>
      </c>
      <c r="AX11">
        <f>(R11*SUMPRODUCT(K12:$K$23, X12:$X$23)-$AZ$3*SUMPRODUCT(K11:$K$22, W12:$W$23))/Z11</f>
        <v>2640.9978629325069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7.6803260000000003E-3</v>
      </c>
      <c r="O12">
        <f t="shared" si="21"/>
        <v>1509.8172561276288</v>
      </c>
      <c r="P12">
        <f t="shared" si="22"/>
        <v>75.490862806381443</v>
      </c>
      <c r="Q12" s="4">
        <f t="shared" si="23"/>
        <v>25</v>
      </c>
      <c r="R12">
        <f t="shared" si="0"/>
        <v>100000</v>
      </c>
      <c r="S12">
        <f t="shared" si="1"/>
        <v>2698.538076962082</v>
      </c>
      <c r="U12">
        <f t="shared" si="13"/>
        <v>7.6803260000000003E-3</v>
      </c>
      <c r="V12">
        <f t="shared" si="14"/>
        <v>0.01</v>
      </c>
      <c r="W12">
        <f t="shared" si="15"/>
        <v>0.89482841103341004</v>
      </c>
      <c r="X12">
        <f t="shared" si="16"/>
        <v>6.8725739107985866E-3</v>
      </c>
      <c r="Y12">
        <f t="shared" si="17"/>
        <v>8.9482841103341003E-3</v>
      </c>
      <c r="Z12">
        <f t="shared" si="18"/>
        <v>0.8790075530122774</v>
      </c>
      <c r="AB12">
        <f t="shared" si="19"/>
        <v>2363.2399212305268</v>
      </c>
      <c r="AC12">
        <f t="shared" si="2"/>
        <v>2372.0353517408962</v>
      </c>
      <c r="AE12">
        <f t="shared" si="3"/>
        <v>1327.1407718044579</v>
      </c>
      <c r="AF12">
        <f t="shared" si="4"/>
        <v>-66.357038590222899</v>
      </c>
      <c r="AG12">
        <f t="shared" si="4"/>
        <v>-21.975188825306937</v>
      </c>
      <c r="AH12">
        <f t="shared" si="5"/>
        <v>-687.25739107985862</v>
      </c>
      <c r="AI12">
        <f t="shared" si="6"/>
        <v>551.55115330906949</v>
      </c>
      <c r="AJ12">
        <f t="shared" si="7"/>
        <v>-8.7954305103694423</v>
      </c>
      <c r="AK12">
        <f t="shared" si="24"/>
        <v>310.11495215814716</v>
      </c>
      <c r="AL12">
        <f t="shared" si="8"/>
        <v>852.87067495684721</v>
      </c>
      <c r="AN12">
        <f t="shared" si="9"/>
        <v>633.85408512080301</v>
      </c>
      <c r="AO12">
        <f t="shared" si="9"/>
        <v>-31.692704256040152</v>
      </c>
      <c r="AP12">
        <f t="shared" si="9"/>
        <v>-10.495543128618568</v>
      </c>
      <c r="AQ12">
        <f t="shared" si="9"/>
        <v>-328.24016420890916</v>
      </c>
      <c r="AR12">
        <f t="shared" si="9"/>
        <v>263.42567352723512</v>
      </c>
      <c r="AS12">
        <f t="shared" si="9"/>
        <v>-4.2007748370308136</v>
      </c>
      <c r="AT12">
        <f t="shared" si="9"/>
        <v>148.11362400931978</v>
      </c>
      <c r="AU12">
        <f t="shared" si="9"/>
        <v>407.33852269952411</v>
      </c>
      <c r="AW12">
        <v>9</v>
      </c>
      <c r="AX12">
        <f>(R12*SUMPRODUCT(K13:$K$23, X13:$X$23)-$AZ$3*SUMPRODUCT(K12:$K$22, W13:$W$23))/Z12</f>
        <v>2698.538076962082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9.0334749999999991E-3</v>
      </c>
      <c r="O13">
        <f t="shared" si="21"/>
        <v>1509.8172561276288</v>
      </c>
      <c r="P13">
        <f t="shared" si="22"/>
        <v>75.490862806381443</v>
      </c>
      <c r="Q13" s="4">
        <f t="shared" si="23"/>
        <v>25</v>
      </c>
      <c r="R13">
        <f t="shared" si="0"/>
        <v>100000</v>
      </c>
      <c r="S13">
        <f t="shared" si="1"/>
        <v>2699.4389518906546</v>
      </c>
      <c r="U13">
        <f t="shared" si="13"/>
        <v>9.0334749999999991E-3</v>
      </c>
      <c r="V13">
        <f t="shared" si="14"/>
        <v>0.01</v>
      </c>
      <c r="W13">
        <f t="shared" si="15"/>
        <v>0.8790075530122774</v>
      </c>
      <c r="X13">
        <f t="shared" si="16"/>
        <v>7.9404927549475823E-3</v>
      </c>
      <c r="Y13">
        <f t="shared" si="17"/>
        <v>8.7900755301227734E-3</v>
      </c>
      <c r="Z13">
        <f t="shared" si="18"/>
        <v>0.86227698472720704</v>
      </c>
      <c r="AB13">
        <f t="shared" si="19"/>
        <v>2372.0353517408962</v>
      </c>
      <c r="AC13">
        <f t="shared" si="2"/>
        <v>2327.6640798914459</v>
      </c>
      <c r="AE13">
        <f t="shared" si="3"/>
        <v>1301.8806711028369</v>
      </c>
      <c r="AF13">
        <f t="shared" si="4"/>
        <v>-65.094033555141849</v>
      </c>
      <c r="AG13">
        <f t="shared" si="4"/>
        <v>-21.556924618180176</v>
      </c>
      <c r="AH13">
        <f t="shared" si="5"/>
        <v>-794.04927549475826</v>
      </c>
      <c r="AI13">
        <f t="shared" si="6"/>
        <v>421.18043743475675</v>
      </c>
      <c r="AJ13">
        <f t="shared" si="7"/>
        <v>44.371271849450295</v>
      </c>
      <c r="AK13">
        <f t="shared" si="24"/>
        <v>308.81411526740339</v>
      </c>
      <c r="AL13">
        <f t="shared" si="8"/>
        <v>774.36582455161044</v>
      </c>
      <c r="AN13">
        <f t="shared" si="9"/>
        <v>572.77604731699807</v>
      </c>
      <c r="AO13">
        <f t="shared" si="9"/>
        <v>-28.638802365849909</v>
      </c>
      <c r="AP13">
        <f t="shared" si="9"/>
        <v>-9.4841949413475888</v>
      </c>
      <c r="AQ13">
        <f t="shared" si="9"/>
        <v>-349.35030182723068</v>
      </c>
      <c r="AR13">
        <f t="shared" si="9"/>
        <v>185.30274818256999</v>
      </c>
      <c r="AS13">
        <f t="shared" si="9"/>
        <v>19.521606141388503</v>
      </c>
      <c r="AT13">
        <f t="shared" si="9"/>
        <v>135.86600694264945</v>
      </c>
      <c r="AU13">
        <f t="shared" si="9"/>
        <v>340.69036126660791</v>
      </c>
      <c r="AW13">
        <v>10</v>
      </c>
      <c r="AX13">
        <f>(R13*SUMPRODUCT(K14:$K$23, X14:$X$23)-$AZ$3*SUMPRODUCT(K13:$K$22, W14:$W$23))/Z13</f>
        <v>2699.4389518906546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1.0570714E-2</v>
      </c>
      <c r="O14">
        <f t="shared" si="21"/>
        <v>1509.8172561276288</v>
      </c>
      <c r="P14">
        <f t="shared" si="22"/>
        <v>75.490862806381443</v>
      </c>
      <c r="Q14" s="4">
        <f t="shared" si="23"/>
        <v>25</v>
      </c>
      <c r="R14">
        <f t="shared" si="0"/>
        <v>100000</v>
      </c>
      <c r="S14">
        <f t="shared" si="1"/>
        <v>2645.0485341108806</v>
      </c>
      <c r="U14">
        <f t="shared" si="13"/>
        <v>1.0570714E-2</v>
      </c>
      <c r="V14">
        <f t="shared" si="14"/>
        <v>0.01</v>
      </c>
      <c r="W14">
        <f t="shared" si="15"/>
        <v>0.86227698472720704</v>
      </c>
      <c r="X14">
        <f t="shared" si="16"/>
        <v>9.1148833943336741E-3</v>
      </c>
      <c r="Y14">
        <f t="shared" si="17"/>
        <v>8.6227698472720708E-3</v>
      </c>
      <c r="Z14">
        <f t="shared" si="18"/>
        <v>0.84453933148560134</v>
      </c>
      <c r="AB14">
        <f t="shared" si="19"/>
        <v>2327.6640798914459</v>
      </c>
      <c r="AC14">
        <f t="shared" si="2"/>
        <v>2233.8475207449728</v>
      </c>
      <c r="AE14">
        <f t="shared" si="3"/>
        <v>1275.1000561554524</v>
      </c>
      <c r="AF14">
        <f t="shared" si="4"/>
        <v>-63.755002807772634</v>
      </c>
      <c r="AG14">
        <f t="shared" si="4"/>
        <v>-21.113483287140035</v>
      </c>
      <c r="AH14">
        <f t="shared" si="5"/>
        <v>-911.4883394333674</v>
      </c>
      <c r="AI14">
        <f t="shared" si="6"/>
        <v>278.74323062717235</v>
      </c>
      <c r="AJ14">
        <f t="shared" si="7"/>
        <v>93.816559146473082</v>
      </c>
      <c r="AK14">
        <f t="shared" si="24"/>
        <v>302.8400895495385</v>
      </c>
      <c r="AL14">
        <f t="shared" si="8"/>
        <v>675.399879323184</v>
      </c>
      <c r="AN14">
        <f t="shared" si="9"/>
        <v>516.77238825392487</v>
      </c>
      <c r="AO14">
        <f t="shared" si="9"/>
        <v>-25.83861941269625</v>
      </c>
      <c r="AP14">
        <f t="shared" si="9"/>
        <v>-8.5568698158103587</v>
      </c>
      <c r="AQ14">
        <f t="shared" si="9"/>
        <v>-369.4078780411881</v>
      </c>
      <c r="AR14">
        <f t="shared" si="9"/>
        <v>112.96902098423023</v>
      </c>
      <c r="AS14">
        <f t="shared" si="9"/>
        <v>38.021963134458439</v>
      </c>
      <c r="AT14">
        <f t="shared" si="9"/>
        <v>122.73499289726958</v>
      </c>
      <c r="AU14">
        <f t="shared" si="9"/>
        <v>273.72597701595828</v>
      </c>
      <c r="AW14">
        <v>11</v>
      </c>
      <c r="AX14">
        <f>(R14*SUMPRODUCT(K15:$K$23, X15:$X$23)-$AZ$3*SUMPRODUCT(K14:$K$22, W15:$W$23))/Z14</f>
        <v>2645.0485341108806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1.2312346E-2</v>
      </c>
      <c r="O15">
        <f t="shared" si="21"/>
        <v>1509.8172561276288</v>
      </c>
      <c r="P15">
        <f t="shared" si="22"/>
        <v>75.490862806381443</v>
      </c>
      <c r="Q15" s="4">
        <f t="shared" si="23"/>
        <v>25</v>
      </c>
      <c r="R15">
        <f t="shared" si="0"/>
        <v>100000</v>
      </c>
      <c r="S15">
        <f t="shared" si="1"/>
        <v>2536.3960670993074</v>
      </c>
      <c r="U15">
        <f t="shared" si="13"/>
        <v>1.2312346E-2</v>
      </c>
      <c r="V15">
        <f t="shared" si="14"/>
        <v>0.01</v>
      </c>
      <c r="W15">
        <f t="shared" si="15"/>
        <v>0.84453933148560134</v>
      </c>
      <c r="X15">
        <f t="shared" si="16"/>
        <v>1.0398260459859417E-2</v>
      </c>
      <c r="Y15">
        <f t="shared" si="17"/>
        <v>8.4453933148560135E-3</v>
      </c>
      <c r="Z15">
        <f t="shared" si="18"/>
        <v>0.82569567771088592</v>
      </c>
      <c r="AB15">
        <f t="shared" si="19"/>
        <v>2233.8475207449728</v>
      </c>
      <c r="AC15">
        <f t="shared" si="2"/>
        <v>2094.2912695667883</v>
      </c>
      <c r="AE15">
        <f t="shared" si="3"/>
        <v>1246.6495825178927</v>
      </c>
      <c r="AF15">
        <f t="shared" si="4"/>
        <v>-62.332479125894636</v>
      </c>
      <c r="AG15">
        <f t="shared" si="4"/>
        <v>-20.642391942772147</v>
      </c>
      <c r="AH15">
        <f t="shared" si="5"/>
        <v>-1039.8260459859418</v>
      </c>
      <c r="AI15">
        <f t="shared" si="6"/>
        <v>123.84866546328408</v>
      </c>
      <c r="AJ15">
        <f t="shared" si="7"/>
        <v>139.55625117818454</v>
      </c>
      <c r="AK15">
        <f t="shared" si="24"/>
        <v>292.49918321664887</v>
      </c>
      <c r="AL15">
        <f t="shared" si="8"/>
        <v>555.90409985811743</v>
      </c>
      <c r="AN15">
        <f t="shared" si="9"/>
        <v>465.41545279719548</v>
      </c>
      <c r="AO15">
        <f t="shared" si="9"/>
        <v>-23.270772639859775</v>
      </c>
      <c r="AP15">
        <f t="shared" si="9"/>
        <v>-7.7064865119983219</v>
      </c>
      <c r="AQ15">
        <f t="shared" si="9"/>
        <v>-388.20139741707936</v>
      </c>
      <c r="AR15">
        <f t="shared" si="9"/>
        <v>46.236796228258029</v>
      </c>
      <c r="AS15">
        <f t="shared" si="9"/>
        <v>52.100956630963843</v>
      </c>
      <c r="AT15">
        <f t="shared" si="9"/>
        <v>109.1996032474768</v>
      </c>
      <c r="AU15">
        <f t="shared" si="9"/>
        <v>207.53735610669867</v>
      </c>
      <c r="AW15">
        <v>12</v>
      </c>
      <c r="AX15">
        <f>(R15*SUMPRODUCT(K16:$K$23, X16:$X$23)-$AZ$3*SUMPRODUCT(K15:$K$22, W16:$W$23))/Z15</f>
        <v>2536.3960670993074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1.4128425999999999E-2</v>
      </c>
      <c r="O16">
        <f t="shared" si="21"/>
        <v>1509.8172561276288</v>
      </c>
      <c r="P16">
        <f t="shared" si="22"/>
        <v>75.490862806381443</v>
      </c>
      <c r="Q16" s="4">
        <f t="shared" si="23"/>
        <v>25</v>
      </c>
      <c r="R16">
        <f t="shared" si="0"/>
        <v>100000</v>
      </c>
      <c r="S16">
        <f t="shared" si="1"/>
        <v>2379.1251445583875</v>
      </c>
      <c r="U16">
        <f t="shared" si="13"/>
        <v>1.4128425999999999E-2</v>
      </c>
      <c r="V16">
        <f t="shared" si="14"/>
        <v>0.01</v>
      </c>
      <c r="W16">
        <f t="shared" si="15"/>
        <v>0.82569567771088592</v>
      </c>
      <c r="X16">
        <f t="shared" si="16"/>
        <v>1.1665780281058101E-2</v>
      </c>
      <c r="Y16">
        <f t="shared" si="17"/>
        <v>8.2569567771088592E-3</v>
      </c>
      <c r="Z16">
        <f t="shared" si="18"/>
        <v>0.80577294065271898</v>
      </c>
      <c r="AB16">
        <f t="shared" si="19"/>
        <v>2094.2912695667883</v>
      </c>
      <c r="AC16">
        <f t="shared" si="2"/>
        <v>1917.0346639116372</v>
      </c>
      <c r="AE16">
        <f t="shared" si="3"/>
        <v>1216.5698903181788</v>
      </c>
      <c r="AF16">
        <f t="shared" si="4"/>
        <v>-60.828494515908943</v>
      </c>
      <c r="AG16">
        <f t="shared" si="4"/>
        <v>-20.144323516317975</v>
      </c>
      <c r="AH16">
        <f t="shared" si="5"/>
        <v>-1166.5780281058101</v>
      </c>
      <c r="AI16">
        <f t="shared" si="6"/>
        <v>-30.980955819858309</v>
      </c>
      <c r="AJ16">
        <f t="shared" si="7"/>
        <v>177.25660565515113</v>
      </c>
      <c r="AK16">
        <f t="shared" si="24"/>
        <v>278.11179524096104</v>
      </c>
      <c r="AL16">
        <f t="shared" si="8"/>
        <v>424.38744507625387</v>
      </c>
      <c r="AN16">
        <f t="shared" si="9"/>
        <v>418.38377416248937</v>
      </c>
      <c r="AO16">
        <f t="shared" si="9"/>
        <v>-20.919188708124469</v>
      </c>
      <c r="AP16">
        <f t="shared" si="9"/>
        <v>-6.9277220879624508</v>
      </c>
      <c r="AQ16">
        <f t="shared" si="9"/>
        <v>-401.1913513051789</v>
      </c>
      <c r="AR16">
        <f t="shared" si="9"/>
        <v>-10.654487938776478</v>
      </c>
      <c r="AS16">
        <f t="shared" si="9"/>
        <v>60.959331855433497</v>
      </c>
      <c r="AT16">
        <f t="shared" si="9"/>
        <v>95.643878299163632</v>
      </c>
      <c r="AU16">
        <f t="shared" si="9"/>
        <v>145.94872221582065</v>
      </c>
      <c r="AW16">
        <v>13</v>
      </c>
      <c r="AX16">
        <f>(R16*SUMPRODUCT(K17:$K$23, X17:$X$23)-$AZ$3*SUMPRODUCT(K16:$K$22, W17:$W$23))/Z16</f>
        <v>2379.1251445583875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1.6072195000000001E-2</v>
      </c>
      <c r="O17">
        <f t="shared" si="21"/>
        <v>1509.8172561276288</v>
      </c>
      <c r="P17">
        <f t="shared" si="22"/>
        <v>75.490862806381443</v>
      </c>
      <c r="Q17" s="4">
        <f t="shared" si="23"/>
        <v>25</v>
      </c>
      <c r="R17">
        <f t="shared" si="0"/>
        <v>100000</v>
      </c>
      <c r="S17">
        <f t="shared" si="1"/>
        <v>2176.5412869828438</v>
      </c>
      <c r="U17">
        <f t="shared" si="13"/>
        <v>1.6072195000000001E-2</v>
      </c>
      <c r="V17">
        <f t="shared" si="14"/>
        <v>0.01</v>
      </c>
      <c r="W17">
        <f t="shared" si="15"/>
        <v>0.80577294065271898</v>
      </c>
      <c r="X17">
        <f t="shared" si="16"/>
        <v>1.2950539827893928E-2</v>
      </c>
      <c r="Y17">
        <f t="shared" si="17"/>
        <v>8.05772940652719E-3</v>
      </c>
      <c r="Z17">
        <f t="shared" si="18"/>
        <v>0.78476467141829787</v>
      </c>
      <c r="AB17">
        <f t="shared" si="19"/>
        <v>1917.0346639116372</v>
      </c>
      <c r="AC17">
        <f t="shared" si="2"/>
        <v>1708.0727079074506</v>
      </c>
      <c r="AE17">
        <f t="shared" si="3"/>
        <v>1184.8512429066745</v>
      </c>
      <c r="AF17">
        <f t="shared" si="4"/>
        <v>-59.242562145333736</v>
      </c>
      <c r="AG17">
        <f t="shared" si="4"/>
        <v>-19.619116785457447</v>
      </c>
      <c r="AH17">
        <f t="shared" si="5"/>
        <v>-1295.0539827893926</v>
      </c>
      <c r="AI17">
        <f t="shared" si="6"/>
        <v>-189.06441881350929</v>
      </c>
      <c r="AJ17">
        <f t="shared" si="7"/>
        <v>208.9619560041865</v>
      </c>
      <c r="AK17">
        <f t="shared" si="24"/>
        <v>260.36507629035611</v>
      </c>
      <c r="AL17">
        <f t="shared" si="8"/>
        <v>280.26261348103333</v>
      </c>
      <c r="AN17">
        <f t="shared" si="9"/>
        <v>375.35565657339077</v>
      </c>
      <c r="AO17">
        <f t="shared" si="9"/>
        <v>-18.767782828669542</v>
      </c>
      <c r="AP17">
        <f t="shared" si="9"/>
        <v>-6.2152498100349742</v>
      </c>
      <c r="AQ17">
        <f t="shared" si="9"/>
        <v>-410.26739931958326</v>
      </c>
      <c r="AR17">
        <f t="shared" si="9"/>
        <v>-59.894775384897009</v>
      </c>
      <c r="AS17">
        <f t="shared" si="9"/>
        <v>66.198227553354897</v>
      </c>
      <c r="AT17">
        <f t="shared" si="9"/>
        <v>82.482509719952517</v>
      </c>
      <c r="AU17">
        <f t="shared" si="9"/>
        <v>88.785961888410398</v>
      </c>
      <c r="AW17">
        <v>14</v>
      </c>
      <c r="AX17">
        <f>(R17*SUMPRODUCT(K18:$K$23, X18:$X$23)-$AZ$3*SUMPRODUCT(K17:$K$22, W18:$W$23))/Z17</f>
        <v>2176.5412869828438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1.8213139E-2</v>
      </c>
      <c r="O18">
        <f t="shared" si="21"/>
        <v>1509.8172561276288</v>
      </c>
      <c r="P18">
        <f t="shared" si="22"/>
        <v>75.490862806381443</v>
      </c>
      <c r="Q18" s="4">
        <f t="shared" si="23"/>
        <v>25</v>
      </c>
      <c r="R18">
        <f t="shared" si="0"/>
        <v>100000</v>
      </c>
      <c r="S18">
        <f t="shared" si="1"/>
        <v>1929.6151060896045</v>
      </c>
      <c r="U18">
        <f t="shared" si="13"/>
        <v>1.8213139E-2</v>
      </c>
      <c r="V18">
        <f t="shared" si="14"/>
        <v>0.01</v>
      </c>
      <c r="W18">
        <f t="shared" si="15"/>
        <v>0.78476467141829787</v>
      </c>
      <c r="X18">
        <f t="shared" si="16"/>
        <v>1.4293028042830785E-2</v>
      </c>
      <c r="Y18">
        <f t="shared" si="17"/>
        <v>7.8476467141829782E-3</v>
      </c>
      <c r="Z18">
        <f t="shared" si="18"/>
        <v>0.762623996661284</v>
      </c>
      <c r="AB18">
        <f t="shared" si="19"/>
        <v>1708.0727079074506</v>
      </c>
      <c r="AC18">
        <f t="shared" si="2"/>
        <v>1471.5707842240417</v>
      </c>
      <c r="AE18">
        <f t="shared" si="3"/>
        <v>1151.4228700962258</v>
      </c>
      <c r="AF18">
        <f t="shared" si="4"/>
        <v>-57.571143504811289</v>
      </c>
      <c r="AG18">
        <f t="shared" si="4"/>
        <v>-19.065599916532101</v>
      </c>
      <c r="AH18">
        <f t="shared" si="5"/>
        <v>-1429.3028042830786</v>
      </c>
      <c r="AI18">
        <f t="shared" si="6"/>
        <v>-354.51667760819623</v>
      </c>
      <c r="AJ18">
        <f t="shared" si="7"/>
        <v>236.5019236834089</v>
      </c>
      <c r="AK18">
        <f t="shared" si="24"/>
        <v>239.76627770893688</v>
      </c>
      <c r="AL18">
        <f t="shared" si="8"/>
        <v>121.75152378414955</v>
      </c>
      <c r="AN18">
        <f t="shared" si="9"/>
        <v>336.01243884334662</v>
      </c>
      <c r="AO18">
        <f t="shared" si="9"/>
        <v>-16.800621942167332</v>
      </c>
      <c r="AP18">
        <f t="shared" si="9"/>
        <v>-5.5637931921832298</v>
      </c>
      <c r="AQ18">
        <f t="shared" si="9"/>
        <v>-417.10437892609826</v>
      </c>
      <c r="AR18">
        <f t="shared" si="9"/>
        <v>-103.4563552171022</v>
      </c>
      <c r="AS18">
        <f t="shared" si="9"/>
        <v>69.016857517659048</v>
      </c>
      <c r="AT18">
        <f t="shared" si="9"/>
        <v>69.969473264534116</v>
      </c>
      <c r="AU18">
        <f t="shared" si="9"/>
        <v>35.529975565090965</v>
      </c>
      <c r="AW18">
        <v>15</v>
      </c>
      <c r="AX18">
        <f>(R18*SUMPRODUCT(K19:$K$23, X19:$X$23)-$AZ$3*SUMPRODUCT(K18:$K$22, W19:$W$23))/Z18</f>
        <v>1929.6151060896045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2.0774602E-2</v>
      </c>
      <c r="O19">
        <f t="shared" si="21"/>
        <v>1509.8172561276288</v>
      </c>
      <c r="P19">
        <f t="shared" si="22"/>
        <v>75.490862806381443</v>
      </c>
      <c r="Q19" s="4">
        <f t="shared" si="23"/>
        <v>25</v>
      </c>
      <c r="R19">
        <f t="shared" si="0"/>
        <v>100000</v>
      </c>
      <c r="S19">
        <f t="shared" si="1"/>
        <v>1633.4145380609839</v>
      </c>
      <c r="U19">
        <f t="shared" si="13"/>
        <v>2.0774602E-2</v>
      </c>
      <c r="V19">
        <f t="shared" si="14"/>
        <v>0.01</v>
      </c>
      <c r="W19">
        <f t="shared" si="15"/>
        <v>0.762623996661284</v>
      </c>
      <c r="X19">
        <f t="shared" si="16"/>
        <v>1.5843210006287505E-2</v>
      </c>
      <c r="Y19">
        <f t="shared" si="17"/>
        <v>7.6262399666128401E-3</v>
      </c>
      <c r="Z19">
        <f t="shared" si="18"/>
        <v>0.73915454668838365</v>
      </c>
      <c r="AB19">
        <f t="shared" si="19"/>
        <v>1471.5707842240417</v>
      </c>
      <c r="AC19">
        <f t="shared" si="2"/>
        <v>1207.3457824346822</v>
      </c>
      <c r="AE19">
        <f t="shared" si="3"/>
        <v>1115.9882895353167</v>
      </c>
      <c r="AF19">
        <f t="shared" si="4"/>
        <v>-55.79941447676584</v>
      </c>
      <c r="AG19">
        <f t="shared" si="4"/>
        <v>-18.478863667209591</v>
      </c>
      <c r="AH19">
        <f t="shared" si="5"/>
        <v>-1584.3210006287504</v>
      </c>
      <c r="AI19">
        <f t="shared" si="6"/>
        <v>-542.61098923740929</v>
      </c>
      <c r="AJ19">
        <f t="shared" si="7"/>
        <v>264.22500178935957</v>
      </c>
      <c r="AK19">
        <f t="shared" si="24"/>
        <v>216.64773756413004</v>
      </c>
      <c r="AL19">
        <f t="shared" si="8"/>
        <v>-61.738249883919678</v>
      </c>
      <c r="AN19">
        <f t="shared" si="9"/>
        <v>300.00017481189019</v>
      </c>
      <c r="AO19">
        <f t="shared" si="9"/>
        <v>-15.000008740594511</v>
      </c>
      <c r="AP19">
        <f t="shared" si="9"/>
        <v>-4.9674914893562852</v>
      </c>
      <c r="AQ19">
        <f t="shared" si="9"/>
        <v>-425.89745932251799</v>
      </c>
      <c r="AR19">
        <f t="shared" si="9"/>
        <v>-145.86478474057859</v>
      </c>
      <c r="AS19">
        <f t="shared" si="9"/>
        <v>71.029013001100466</v>
      </c>
      <c r="AT19">
        <f t="shared" si="9"/>
        <v>58.23928418541233</v>
      </c>
      <c r="AU19">
        <f t="shared" si="9"/>
        <v>-16.596487554065799</v>
      </c>
      <c r="AW19">
        <v>16</v>
      </c>
      <c r="AX19">
        <f>(R19*SUMPRODUCT(K20:$K$23, X20:$X$23)-$AZ$3*SUMPRODUCT(K19:$K$22, W20:$W$23))/Z19</f>
        <v>1633.4145380609839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2.3506165999999998E-2</v>
      </c>
      <c r="O20">
        <f t="shared" si="21"/>
        <v>1509.8172561276288</v>
      </c>
      <c r="P20">
        <f t="shared" si="22"/>
        <v>75.490862806381443</v>
      </c>
      <c r="Q20" s="4">
        <f t="shared" si="23"/>
        <v>25</v>
      </c>
      <c r="R20">
        <f t="shared" si="0"/>
        <v>100000</v>
      </c>
      <c r="S20">
        <f t="shared" si="1"/>
        <v>1289.8328555349665</v>
      </c>
      <c r="U20">
        <f t="shared" si="13"/>
        <v>2.3506165999999998E-2</v>
      </c>
      <c r="V20">
        <f t="shared" si="14"/>
        <v>0.01</v>
      </c>
      <c r="W20">
        <f t="shared" si="15"/>
        <v>0.73915454668838365</v>
      </c>
      <c r="X20">
        <f t="shared" si="16"/>
        <v>1.7374689474111894E-2</v>
      </c>
      <c r="Y20">
        <f t="shared" si="17"/>
        <v>7.3915454668838365E-3</v>
      </c>
      <c r="Z20">
        <f t="shared" si="18"/>
        <v>0.71438831174738793</v>
      </c>
      <c r="AB20">
        <f t="shared" si="19"/>
        <v>1207.3457824346822</v>
      </c>
      <c r="AC20">
        <f t="shared" si="2"/>
        <v>921.44151610193717</v>
      </c>
      <c r="AE20">
        <f t="shared" si="3"/>
        <v>1078.5958006520902</v>
      </c>
      <c r="AF20">
        <f t="shared" si="4"/>
        <v>-53.929790032604522</v>
      </c>
      <c r="AG20">
        <f t="shared" si="4"/>
        <v>-17.859707793684699</v>
      </c>
      <c r="AH20">
        <f t="shared" si="5"/>
        <v>-1737.4689474111894</v>
      </c>
      <c r="AI20">
        <f t="shared" si="6"/>
        <v>-730.66264458538853</v>
      </c>
      <c r="AJ20">
        <f t="shared" si="7"/>
        <v>285.90426633274501</v>
      </c>
      <c r="AK20">
        <f t="shared" si="24"/>
        <v>190.99771315523128</v>
      </c>
      <c r="AL20">
        <f t="shared" si="8"/>
        <v>-253.76066509741224</v>
      </c>
      <c r="AN20">
        <f t="shared" si="9"/>
        <v>267.0926655759489</v>
      </c>
      <c r="AO20">
        <f t="shared" si="9"/>
        <v>-13.354633278797449</v>
      </c>
      <c r="AP20">
        <f t="shared" si="9"/>
        <v>-4.4225992333169311</v>
      </c>
      <c r="AQ20">
        <f t="shared" si="9"/>
        <v>-430.24941524798385</v>
      </c>
      <c r="AR20">
        <f t="shared" si="9"/>
        <v>-180.93398218414936</v>
      </c>
      <c r="AS20">
        <f t="shared" si="9"/>
        <v>70.798470148114703</v>
      </c>
      <c r="AT20">
        <f t="shared" si="9"/>
        <v>47.296761488130635</v>
      </c>
      <c r="AU20">
        <f t="shared" si="9"/>
        <v>-62.838750547904013</v>
      </c>
      <c r="AW20">
        <v>17</v>
      </c>
      <c r="AX20">
        <f>(R20*SUMPRODUCT(K21:$K$23, X21:$X$23)-$AZ$3*SUMPRODUCT(K20:$K$22, W21:$W$23))/Z20</f>
        <v>1289.8328555349665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2.6226451000000001E-2</v>
      </c>
      <c r="O21">
        <f t="shared" si="21"/>
        <v>1509.8172561276288</v>
      </c>
      <c r="P21">
        <f t="shared" si="22"/>
        <v>75.490862806381443</v>
      </c>
      <c r="Q21" s="4">
        <f t="shared" si="23"/>
        <v>25</v>
      </c>
      <c r="R21">
        <f t="shared" si="0"/>
        <v>100000</v>
      </c>
      <c r="S21">
        <f t="shared" si="1"/>
        <v>904.22841532353891</v>
      </c>
      <c r="U21">
        <f t="shared" si="13"/>
        <v>2.6226451000000001E-2</v>
      </c>
      <c r="V21">
        <f t="shared" si="14"/>
        <v>0.01</v>
      </c>
      <c r="W21">
        <f t="shared" si="15"/>
        <v>0.71438831174738793</v>
      </c>
      <c r="X21">
        <f t="shared" si="16"/>
        <v>1.8735870053015594E-2</v>
      </c>
      <c r="Y21">
        <f t="shared" si="17"/>
        <v>7.1438831174738798E-3</v>
      </c>
      <c r="Z21">
        <f t="shared" si="18"/>
        <v>0.68850855857689852</v>
      </c>
      <c r="AB21">
        <f t="shared" si="19"/>
        <v>921.44151610193717</v>
      </c>
      <c r="AC21">
        <f t="shared" si="2"/>
        <v>622.56900285868289</v>
      </c>
      <c r="AE21">
        <f t="shared" si="3"/>
        <v>1039.5221027309617</v>
      </c>
      <c r="AF21">
        <f t="shared" si="4"/>
        <v>-51.976105136548085</v>
      </c>
      <c r="AG21">
        <f t="shared" si="4"/>
        <v>-17.212713964422463</v>
      </c>
      <c r="AH21">
        <f t="shared" si="5"/>
        <v>-1873.5870053015594</v>
      </c>
      <c r="AI21">
        <f t="shared" si="6"/>
        <v>-903.25372167156831</v>
      </c>
      <c r="AJ21">
        <f t="shared" si="7"/>
        <v>298.87251324325428</v>
      </c>
      <c r="AK21">
        <f t="shared" si="24"/>
        <v>163.35587952202414</v>
      </c>
      <c r="AL21">
        <f t="shared" si="8"/>
        <v>-441.02532890628993</v>
      </c>
      <c r="AN21">
        <f t="shared" si="9"/>
        <v>237.12553954413201</v>
      </c>
      <c r="AO21">
        <f t="shared" si="9"/>
        <v>-11.856276977206599</v>
      </c>
      <c r="AP21">
        <f t="shared" si="9"/>
        <v>-3.9263947107133732</v>
      </c>
      <c r="AQ21">
        <f t="shared" si="9"/>
        <v>-427.38420698110878</v>
      </c>
      <c r="AR21">
        <f t="shared" si="9"/>
        <v>-206.04133912489678</v>
      </c>
      <c r="AS21">
        <f t="shared" si="9"/>
        <v>68.175852895798712</v>
      </c>
      <c r="AT21">
        <f t="shared" si="9"/>
        <v>37.263133672292305</v>
      </c>
      <c r="AU21">
        <f t="shared" si="9"/>
        <v>-100.60235255680577</v>
      </c>
      <c r="AW21">
        <v>18</v>
      </c>
      <c r="AX21">
        <f>(R21*SUMPRODUCT(K22:$K$23, X22:$X$23)-$AZ$3*SUMPRODUCT(K21:$K$22, W22:$W$23))/Z21</f>
        <v>904.22841532353891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2.9219711999999998E-2</v>
      </c>
      <c r="O22">
        <f t="shared" si="21"/>
        <v>1509.8172561276288</v>
      </c>
      <c r="P22">
        <f t="shared" si="22"/>
        <v>75.490862806381443</v>
      </c>
      <c r="Q22" s="4">
        <f t="shared" si="23"/>
        <v>25</v>
      </c>
      <c r="R22">
        <f t="shared" si="0"/>
        <v>100000</v>
      </c>
      <c r="S22">
        <f t="shared" si="1"/>
        <v>474.56003397574369</v>
      </c>
      <c r="U22">
        <f t="shared" si="13"/>
        <v>2.9219711999999998E-2</v>
      </c>
      <c r="V22">
        <f t="shared" si="14"/>
        <v>0.01</v>
      </c>
      <c r="W22">
        <f t="shared" si="15"/>
        <v>0.68850855857689852</v>
      </c>
      <c r="X22">
        <f t="shared" si="16"/>
        <v>2.0118021791152102E-2</v>
      </c>
      <c r="Y22">
        <f t="shared" si="17"/>
        <v>6.8850855857689854E-3</v>
      </c>
      <c r="Z22">
        <f t="shared" si="18"/>
        <v>0.6615054511999775</v>
      </c>
      <c r="AB22">
        <f t="shared" si="19"/>
        <v>622.56900285868289</v>
      </c>
      <c r="AC22">
        <f t="shared" si="2"/>
        <v>313.92404939660099</v>
      </c>
      <c r="AE22">
        <f t="shared" si="3"/>
        <v>998.7523452442191</v>
      </c>
      <c r="AF22">
        <f t="shared" si="4"/>
        <v>-49.937617262210956</v>
      </c>
      <c r="AG22">
        <f t="shared" si="4"/>
        <v>-16.537636279999436</v>
      </c>
      <c r="AH22">
        <f t="shared" si="5"/>
        <v>-2011.8021791152103</v>
      </c>
      <c r="AI22">
        <f t="shared" si="6"/>
        <v>-1079.5250874132016</v>
      </c>
      <c r="AJ22">
        <f t="shared" si="7"/>
        <v>308.6449534620819</v>
      </c>
      <c r="AK22">
        <f t="shared" si="24"/>
        <v>134.46644861549962</v>
      </c>
      <c r="AL22">
        <f t="shared" si="8"/>
        <v>-636.41368533562002</v>
      </c>
      <c r="AN22">
        <f t="shared" si="9"/>
        <v>209.86682060274819</v>
      </c>
      <c r="AO22">
        <f t="shared" si="9"/>
        <v>-10.49334103013741</v>
      </c>
      <c r="AP22">
        <f t="shared" si="9"/>
        <v>-3.4750367925488792</v>
      </c>
      <c r="AQ22">
        <f t="shared" si="9"/>
        <v>-422.73795803638296</v>
      </c>
      <c r="AR22">
        <f t="shared" si="9"/>
        <v>-226.83951525632105</v>
      </c>
      <c r="AS22">
        <f t="shared" si="9"/>
        <v>64.85525204181765</v>
      </c>
      <c r="AT22">
        <f t="shared" si="9"/>
        <v>28.255298906734716</v>
      </c>
      <c r="AU22">
        <f t="shared" si="9"/>
        <v>-133.72896430776865</v>
      </c>
      <c r="AW22">
        <v>19</v>
      </c>
      <c r="AX22">
        <f>(R22*SUMPRODUCT(K23:$K$23, X23:$X$23)-$AZ$3*SUMPRODUCT(K22:$K$22, W23:$W$23))/Z22</f>
        <v>474.56003397574369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3.2402927999999998E-2</v>
      </c>
      <c r="O23">
        <f t="shared" si="21"/>
        <v>1509.8172561276288</v>
      </c>
      <c r="P23">
        <f t="shared" si="22"/>
        <v>75.490862806381443</v>
      </c>
      <c r="Q23" s="4">
        <f t="shared" si="23"/>
        <v>25</v>
      </c>
      <c r="R23">
        <f t="shared" si="0"/>
        <v>100000</v>
      </c>
      <c r="S23">
        <f t="shared" si="1"/>
        <v>495.57381476177244</v>
      </c>
      <c r="U23">
        <f t="shared" si="13"/>
        <v>3.2402927999999998E-2</v>
      </c>
      <c r="V23">
        <f t="shared" si="14"/>
        <v>0.01</v>
      </c>
      <c r="W23">
        <f t="shared" si="15"/>
        <v>0.6615054511999775</v>
      </c>
      <c r="X23">
        <f t="shared" si="16"/>
        <v>2.1434713506840383E-2</v>
      </c>
      <c r="Y23">
        <f t="shared" si="17"/>
        <v>6.6150545119997755E-3</v>
      </c>
      <c r="Z23">
        <f t="shared" si="18"/>
        <v>0.63345568318113743</v>
      </c>
      <c r="AB23">
        <f t="shared" si="19"/>
        <v>313.92404939660099</v>
      </c>
      <c r="AC23">
        <f t="shared" si="2"/>
        <v>313.92404939660099</v>
      </c>
      <c r="AE23">
        <f t="shared" si="3"/>
        <v>956.40232145899745</v>
      </c>
      <c r="AF23">
        <f t="shared" si="4"/>
        <v>-47.820116072949872</v>
      </c>
      <c r="AG23">
        <f t="shared" si="4"/>
        <v>-15.836392079528435</v>
      </c>
      <c r="AH23">
        <f t="shared" si="5"/>
        <v>-2143.4713506840385</v>
      </c>
      <c r="AI23">
        <f t="shared" si="6"/>
        <v>-1250.7255373775192</v>
      </c>
      <c r="AJ23">
        <f t="shared" si="7"/>
        <v>0</v>
      </c>
      <c r="AK23">
        <f t="shared" si="24"/>
        <v>104.61230523426083</v>
      </c>
      <c r="AL23">
        <f t="shared" si="8"/>
        <v>-1146.1132321432583</v>
      </c>
      <c r="AN23">
        <f t="shared" si="9"/>
        <v>185.12623107370214</v>
      </c>
      <c r="AO23">
        <f t="shared" si="9"/>
        <v>-9.2563115536851086</v>
      </c>
      <c r="AP23">
        <f t="shared" si="9"/>
        <v>-3.0653748048375227</v>
      </c>
      <c r="AQ23">
        <f t="shared" si="9"/>
        <v>-414.90151546396658</v>
      </c>
      <c r="AR23">
        <f t="shared" si="9"/>
        <v>-242.09697074878704</v>
      </c>
      <c r="AS23">
        <f t="shared" si="9"/>
        <v>0</v>
      </c>
      <c r="AT23">
        <f t="shared" si="9"/>
        <v>20.249304458406947</v>
      </c>
      <c r="AU23">
        <f t="shared" si="9"/>
        <v>-221.84766629038009</v>
      </c>
      <c r="AW23">
        <v>20</v>
      </c>
      <c r="AX23">
        <f>(R23*SUMPRODUCT(K$23:$K24, X$23:$X24)-$AZ$3*SUMPRODUCT(K$22:$K23, W$23:$W24))/Z23</f>
        <v>495.57381476177244</v>
      </c>
    </row>
    <row r="25" spans="5:50" x14ac:dyDescent="0.25">
      <c r="AN25" s="8">
        <f t="shared" ref="AN25:AU25" si="25">SUM(AN3:AN23)</f>
        <v>12711.458314655159</v>
      </c>
      <c r="AO25" s="8">
        <f t="shared" si="25"/>
        <v>-1767.9358578284794</v>
      </c>
      <c r="AP25" s="8">
        <f t="shared" si="25"/>
        <v>-1707.9126676697863</v>
      </c>
      <c r="AQ25" s="8">
        <f t="shared" si="25"/>
        <v>-6687.8928323781292</v>
      </c>
      <c r="AR25" s="8">
        <f t="shared" si="25"/>
        <v>2547.7169567787637</v>
      </c>
      <c r="AS25" s="8">
        <f t="shared" si="25"/>
        <v>-1236.6768528466239</v>
      </c>
      <c r="AT25" s="8">
        <f t="shared" si="25"/>
        <v>2086.5315606456084</v>
      </c>
      <c r="AU25" s="9">
        <f t="shared" si="25"/>
        <v>3397.5716645777488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9" priority="1" operator="lessThan">
      <formula>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0BDE31-6BFF-4C33-A0B7-8522E6258003}">
  <dimension ref="A1:AZ29"/>
  <sheetViews>
    <sheetView workbookViewId="0">
      <selection activeCell="G73" sqref="G7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5509.2439374919659</v>
      </c>
      <c r="K3">
        <v>1</v>
      </c>
      <c r="L3" s="2">
        <v>0</v>
      </c>
      <c r="O3">
        <f>$C$3</f>
        <v>5509.2439374919659</v>
      </c>
      <c r="P3">
        <f>O3*B5</f>
        <v>4407.3951499935729</v>
      </c>
      <c r="Q3" s="4">
        <f>B8</f>
        <v>1522.432587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5509.2439374919659</v>
      </c>
      <c r="AF3">
        <f t="shared" ref="AF3:AG23" si="4">-$Z3*P3</f>
        <v>-4407.3951499935729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-420.58379950160702</v>
      </c>
      <c r="AJ3">
        <f t="shared" ref="AJ3:AJ23" si="7">AB3-AC3</f>
        <v>0</v>
      </c>
      <c r="AL3">
        <f t="shared" ref="AL3:AL23" si="8">SUM(AI3:AK3)</f>
        <v>-420.58379950160702</v>
      </c>
      <c r="AN3">
        <f t="shared" ref="AN3:AU23" si="9">AE3*$K3</f>
        <v>5509.2439374919659</v>
      </c>
      <c r="AO3">
        <f t="shared" si="9"/>
        <v>-4407.3951499935729</v>
      </c>
      <c r="AP3">
        <f t="shared" si="9"/>
        <v>-1522.432587</v>
      </c>
      <c r="AQ3">
        <f t="shared" si="9"/>
        <v>0</v>
      </c>
      <c r="AR3">
        <f t="shared" si="9"/>
        <v>-420.58379950160702</v>
      </c>
      <c r="AS3">
        <f t="shared" si="9"/>
        <v>0</v>
      </c>
      <c r="AT3">
        <f t="shared" si="9"/>
        <v>0</v>
      </c>
      <c r="AU3">
        <f t="shared" si="9"/>
        <v>-420.58379950160702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2395.5714294215254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Mortalities!B31:B50</f>
        <v>1.0570714E-2</v>
      </c>
      <c r="R4">
        <f t="shared" si="0"/>
        <v>100000</v>
      </c>
      <c r="S4">
        <f t="shared" si="1"/>
        <v>1451.68767468121</v>
      </c>
      <c r="U4">
        <f t="shared" ref="U4:U23" si="13">M4</f>
        <v>1.0570714E-2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1.0570714E-2</v>
      </c>
      <c r="Y4">
        <f t="shared" ref="Y4:Y23" si="17">V4*W4</f>
        <v>0.01</v>
      </c>
      <c r="Z4">
        <f t="shared" ref="Z4:Z23" si="18">MAX(0, W4-X4-Y4)</f>
        <v>0.97942928600000001</v>
      </c>
      <c r="AB4">
        <f t="shared" ref="AB4:AB23" si="19">AC3</f>
        <v>0</v>
      </c>
      <c r="AC4">
        <f t="shared" si="2"/>
        <v>1421.8254227080179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-1057.0714</v>
      </c>
      <c r="AI4">
        <f t="shared" si="6"/>
        <v>-1057.0714</v>
      </c>
      <c r="AJ4">
        <f t="shared" si="7"/>
        <v>-1421.8254227080179</v>
      </c>
      <c r="AK4">
        <f>H4*SUM(AB4, AE4:AF4)</f>
        <v>0</v>
      </c>
      <c r="AL4">
        <f t="shared" si="8"/>
        <v>-2478.8968227080177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-973.74600671351152</v>
      </c>
      <c r="AR4">
        <f t="shared" si="9"/>
        <v>-973.74600671351152</v>
      </c>
      <c r="AS4">
        <f t="shared" si="9"/>
        <v>-1309.7476931129561</v>
      </c>
      <c r="AT4">
        <f t="shared" si="9"/>
        <v>0</v>
      </c>
      <c r="AU4">
        <f t="shared" si="9"/>
        <v>-2283.4936998264675</v>
      </c>
      <c r="AW4">
        <v>1</v>
      </c>
      <c r="AX4">
        <f>(R4*SUMPRODUCT(K5:$K$23, X5:$X$23)-$AZ$3*SUMPRODUCT(K4:$K$22, W5:$W$23))/Z4</f>
        <v>1451.68767468121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1.2312346E-2</v>
      </c>
      <c r="O5">
        <f t="shared" ref="O5:O23" si="21">$C$3</f>
        <v>5509.2439374919659</v>
      </c>
      <c r="P5">
        <f t="shared" ref="P5:P23" si="22">O5*$C$5</f>
        <v>275.46219687459831</v>
      </c>
      <c r="Q5" s="4">
        <f t="shared" ref="Q5:Q23" si="23">$C$8</f>
        <v>25</v>
      </c>
      <c r="R5">
        <f t="shared" si="0"/>
        <v>100000</v>
      </c>
      <c r="S5">
        <f t="shared" si="1"/>
        <v>2673.2948621707583</v>
      </c>
      <c r="U5">
        <f t="shared" si="13"/>
        <v>1.2312346E-2</v>
      </c>
      <c r="V5">
        <f t="shared" si="14"/>
        <v>0.01</v>
      </c>
      <c r="W5">
        <f t="shared" si="15"/>
        <v>0.97942928600000001</v>
      </c>
      <c r="X5">
        <f t="shared" si="16"/>
        <v>1.2059072251764957E-2</v>
      </c>
      <c r="Y5">
        <f t="shared" si="17"/>
        <v>9.7942928599999996E-3</v>
      </c>
      <c r="Z5">
        <f t="shared" si="18"/>
        <v>0.95757592088823507</v>
      </c>
      <c r="AB5">
        <f t="shared" si="19"/>
        <v>1421.8254227080179</v>
      </c>
      <c r="AC5">
        <f t="shared" si="2"/>
        <v>2559.8827894489514</v>
      </c>
      <c r="AE5">
        <f t="shared" si="3"/>
        <v>5275.5193368417949</v>
      </c>
      <c r="AF5">
        <f t="shared" si="4"/>
        <v>-263.77596684208976</v>
      </c>
      <c r="AG5">
        <f t="shared" si="4"/>
        <v>-23.939398022205875</v>
      </c>
      <c r="AH5">
        <f t="shared" si="5"/>
        <v>-1205.9072251764956</v>
      </c>
      <c r="AI5">
        <f t="shared" si="6"/>
        <v>3781.8967468010042</v>
      </c>
      <c r="AJ5">
        <f t="shared" si="7"/>
        <v>-1138.0573667409335</v>
      </c>
      <c r="AK5">
        <f>H5*SUM(AB5, AE5:AF5)</f>
        <v>550.53334872958533</v>
      </c>
      <c r="AL5">
        <f t="shared" si="8"/>
        <v>3194.3727287896559</v>
      </c>
      <c r="AN5">
        <f t="shared" si="9"/>
        <v>4476.5965227574434</v>
      </c>
      <c r="AO5">
        <f t="shared" si="9"/>
        <v>-223.8298261378722</v>
      </c>
      <c r="AP5">
        <f t="shared" si="9"/>
        <v>-20.314023909401325</v>
      </c>
      <c r="AQ5">
        <f t="shared" si="9"/>
        <v>-1023.2850542871712</v>
      </c>
      <c r="AR5">
        <f t="shared" si="9"/>
        <v>3209.1676184229996</v>
      </c>
      <c r="AS5">
        <f t="shared" si="9"/>
        <v>-965.71035482183777</v>
      </c>
      <c r="AT5">
        <f t="shared" si="9"/>
        <v>467.1607698172636</v>
      </c>
      <c r="AU5">
        <f t="shared" si="9"/>
        <v>2710.6180334184251</v>
      </c>
      <c r="AW5">
        <v>2</v>
      </c>
      <c r="AX5">
        <f>(R5*SUMPRODUCT(K6:$K$23, X6:$X$23)-$AZ$3*SUMPRODUCT(K5:$K$22, W6:$W$23))/Z5</f>
        <v>2673.2948621707583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1.4128425999999999E-2</v>
      </c>
      <c r="O6">
        <f t="shared" si="21"/>
        <v>5509.2439374919659</v>
      </c>
      <c r="P6">
        <f t="shared" si="22"/>
        <v>275.46219687459831</v>
      </c>
      <c r="Q6" s="4">
        <f t="shared" si="23"/>
        <v>25</v>
      </c>
      <c r="R6">
        <f t="shared" si="0"/>
        <v>100000</v>
      </c>
      <c r="S6">
        <f t="shared" si="1"/>
        <v>3690.755565577691</v>
      </c>
      <c r="U6">
        <f t="shared" si="13"/>
        <v>1.4128425999999999E-2</v>
      </c>
      <c r="V6">
        <f t="shared" si="14"/>
        <v>0.01</v>
      </c>
      <c r="W6">
        <f t="shared" si="15"/>
        <v>0.95757592088823507</v>
      </c>
      <c r="X6">
        <f t="shared" si="16"/>
        <v>1.3529040537651284E-2</v>
      </c>
      <c r="Y6">
        <f t="shared" si="17"/>
        <v>9.5757592088823503E-3</v>
      </c>
      <c r="Z6">
        <f t="shared" si="18"/>
        <v>0.9344711211417015</v>
      </c>
      <c r="AB6">
        <f t="shared" si="19"/>
        <v>2559.8827894489514</v>
      </c>
      <c r="AC6">
        <f t="shared" si="2"/>
        <v>3448.9044912253594</v>
      </c>
      <c r="AE6">
        <f t="shared" si="3"/>
        <v>5148.2293589112396</v>
      </c>
      <c r="AF6">
        <f t="shared" si="4"/>
        <v>-257.41146794556198</v>
      </c>
      <c r="AG6">
        <f t="shared" si="4"/>
        <v>-23.361778028542538</v>
      </c>
      <c r="AH6">
        <f t="shared" si="5"/>
        <v>-1352.9040537651283</v>
      </c>
      <c r="AI6">
        <f t="shared" si="6"/>
        <v>3514.5520591720078</v>
      </c>
      <c r="AJ6">
        <f t="shared" si="7"/>
        <v>-889.02170177640801</v>
      </c>
      <c r="AK6">
        <f>H6*SUM(AB6, AE6:AF6)</f>
        <v>637.57135862444079</v>
      </c>
      <c r="AL6">
        <f t="shared" si="8"/>
        <v>3263.1017160200408</v>
      </c>
      <c r="AN6">
        <f t="shared" si="9"/>
        <v>4024.2225249234825</v>
      </c>
      <c r="AO6">
        <f t="shared" si="9"/>
        <v>-201.21112624617413</v>
      </c>
      <c r="AP6">
        <f t="shared" si="9"/>
        <v>-18.261228630382057</v>
      </c>
      <c r="AQ6">
        <f t="shared" si="9"/>
        <v>-1057.5261099814932</v>
      </c>
      <c r="AR6">
        <f t="shared" si="9"/>
        <v>2747.2240600654341</v>
      </c>
      <c r="AS6">
        <f t="shared" si="9"/>
        <v>-694.92264388761271</v>
      </c>
      <c r="AT6">
        <f t="shared" si="9"/>
        <v>498.37115710111817</v>
      </c>
      <c r="AU6">
        <f t="shared" si="9"/>
        <v>2550.6725732789396</v>
      </c>
      <c r="AW6">
        <v>3</v>
      </c>
      <c r="AX6">
        <f>(R6*SUMPRODUCT(K7:$K$23, X7:$X$23)-$AZ$3*SUMPRODUCT(K6:$K$22, W7:$W$23))/Z6</f>
        <v>3690.755565577691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1.6072195000000001E-2</v>
      </c>
      <c r="O7">
        <f t="shared" si="21"/>
        <v>5509.2439374919659</v>
      </c>
      <c r="P7">
        <f t="shared" si="22"/>
        <v>275.46219687459831</v>
      </c>
      <c r="Q7" s="4">
        <f t="shared" si="23"/>
        <v>25</v>
      </c>
      <c r="R7">
        <f t="shared" si="0"/>
        <v>100000</v>
      </c>
      <c r="S7">
        <f t="shared" si="1"/>
        <v>4523.9686100958979</v>
      </c>
      <c r="U7">
        <f t="shared" si="13"/>
        <v>1.6072195000000001E-2</v>
      </c>
      <c r="V7">
        <f t="shared" si="14"/>
        <v>0.01</v>
      </c>
      <c r="W7">
        <f t="shared" si="15"/>
        <v>0.9344711211417015</v>
      </c>
      <c r="X7">
        <f t="shared" si="16"/>
        <v>1.5019002080858049E-2</v>
      </c>
      <c r="Y7">
        <f t="shared" si="17"/>
        <v>9.3447112114170144E-3</v>
      </c>
      <c r="Z7">
        <f t="shared" si="18"/>
        <v>0.91010740784942645</v>
      </c>
      <c r="AB7">
        <f t="shared" si="19"/>
        <v>3448.9044912253594</v>
      </c>
      <c r="AC7">
        <f t="shared" si="2"/>
        <v>4117.2973449265501</v>
      </c>
      <c r="AE7">
        <f t="shared" si="3"/>
        <v>5014.0037191609808</v>
      </c>
      <c r="AF7">
        <f t="shared" si="4"/>
        <v>-250.70018595804905</v>
      </c>
      <c r="AG7">
        <f t="shared" si="4"/>
        <v>-22.75268519623566</v>
      </c>
      <c r="AH7">
        <f t="shared" si="5"/>
        <v>-1501.9002080858049</v>
      </c>
      <c r="AI7">
        <f t="shared" si="6"/>
        <v>3238.6506399208915</v>
      </c>
      <c r="AJ7">
        <f t="shared" si="7"/>
        <v>-668.39285370119069</v>
      </c>
      <c r="AK7">
        <f>H7*SUM(AB7, AE7:AF7)</f>
        <v>702.73506506637784</v>
      </c>
      <c r="AL7">
        <f t="shared" si="8"/>
        <v>3272.9928512860788</v>
      </c>
      <c r="AN7">
        <f t="shared" si="9"/>
        <v>3610.3567617166668</v>
      </c>
      <c r="AO7">
        <f t="shared" si="9"/>
        <v>-180.51783808583335</v>
      </c>
      <c r="AP7">
        <f t="shared" si="9"/>
        <v>-16.383177086910084</v>
      </c>
      <c r="AQ7">
        <f t="shared" si="9"/>
        <v>-1081.4502492219156</v>
      </c>
      <c r="AR7">
        <f t="shared" si="9"/>
        <v>2332.0054973220081</v>
      </c>
      <c r="AS7">
        <f t="shared" si="9"/>
        <v>-481.27939148138393</v>
      </c>
      <c r="AT7">
        <f t="shared" si="9"/>
        <v>506.00766093614885</v>
      </c>
      <c r="AU7">
        <f t="shared" si="9"/>
        <v>2356.7337667767729</v>
      </c>
      <c r="AW7">
        <v>4</v>
      </c>
      <c r="AX7">
        <f>(R7*SUMPRODUCT(K8:$K$23, X8:$X$23)-$AZ$3*SUMPRODUCT(K7:$K$22, W8:$W$23))/Z7</f>
        <v>4523.9686100958979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1.8213139E-2</v>
      </c>
      <c r="O8">
        <f t="shared" si="21"/>
        <v>5509.2439374919659</v>
      </c>
      <c r="P8">
        <f t="shared" si="22"/>
        <v>275.46219687459831</v>
      </c>
      <c r="Q8" s="4">
        <f t="shared" si="23"/>
        <v>25</v>
      </c>
      <c r="R8">
        <f t="shared" si="0"/>
        <v>100000</v>
      </c>
      <c r="S8">
        <f t="shared" si="1"/>
        <v>5187.1891671193043</v>
      </c>
      <c r="U8">
        <f t="shared" si="13"/>
        <v>1.8213139E-2</v>
      </c>
      <c r="V8">
        <f t="shared" si="14"/>
        <v>0.01</v>
      </c>
      <c r="W8">
        <f t="shared" si="15"/>
        <v>0.91010740784942645</v>
      </c>
      <c r="X8">
        <f t="shared" si="16"/>
        <v>1.6575912724091296E-2</v>
      </c>
      <c r="Y8">
        <f t="shared" si="17"/>
        <v>9.1010740784942656E-3</v>
      </c>
      <c r="Z8">
        <f t="shared" si="18"/>
        <v>0.88443042104684089</v>
      </c>
      <c r="AB8">
        <f t="shared" si="19"/>
        <v>4117.2973449265501</v>
      </c>
      <c r="AC8">
        <f t="shared" si="2"/>
        <v>4587.7078991249382</v>
      </c>
      <c r="AE8">
        <f t="shared" si="3"/>
        <v>4872.5429352857745</v>
      </c>
      <c r="AF8">
        <f t="shared" si="4"/>
        <v>-243.62714676428877</v>
      </c>
      <c r="AG8">
        <f t="shared" si="4"/>
        <v>-22.110760526171021</v>
      </c>
      <c r="AH8">
        <f t="shared" si="5"/>
        <v>-1657.5912724091295</v>
      </c>
      <c r="AI8">
        <f t="shared" si="6"/>
        <v>2949.2137555861846</v>
      </c>
      <c r="AJ8">
        <f t="shared" si="7"/>
        <v>-470.41055419838813</v>
      </c>
      <c r="AK8">
        <f t="shared" ref="AK8:AK23" si="24">H8*SUM(AB8:AB8, AE8:AF8)</f>
        <v>748.43095025541527</v>
      </c>
      <c r="AL8">
        <f t="shared" si="8"/>
        <v>3227.2341516432116</v>
      </c>
      <c r="AN8">
        <f t="shared" si="9"/>
        <v>3231.9341918903256</v>
      </c>
      <c r="AO8">
        <f t="shared" si="9"/>
        <v>-161.59670959451631</v>
      </c>
      <c r="AP8">
        <f t="shared" si="9"/>
        <v>-14.665960649773092</v>
      </c>
      <c r="AQ8">
        <f t="shared" si="9"/>
        <v>-1099.4722839038166</v>
      </c>
      <c r="AR8">
        <f t="shared" si="9"/>
        <v>1956.1992377422193</v>
      </c>
      <c r="AS8">
        <f t="shared" si="9"/>
        <v>-312.02104825592062</v>
      </c>
      <c r="AT8">
        <f t="shared" si="9"/>
        <v>496.43063396784146</v>
      </c>
      <c r="AU8">
        <f t="shared" si="9"/>
        <v>2140.6088234541398</v>
      </c>
      <c r="AW8">
        <v>5</v>
      </c>
      <c r="AX8">
        <f>(R8*SUMPRODUCT(K9:$K$23, X9:$X$23)-$AZ$3*SUMPRODUCT(K8:$K$22, W9:$W$23))/Z8</f>
        <v>5187.1891671193043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2.0774602E-2</v>
      </c>
      <c r="O9">
        <f t="shared" si="21"/>
        <v>5509.2439374919659</v>
      </c>
      <c r="P9">
        <f t="shared" si="22"/>
        <v>275.46219687459831</v>
      </c>
      <c r="Q9" s="4">
        <f t="shared" si="23"/>
        <v>25</v>
      </c>
      <c r="R9">
        <f t="shared" si="0"/>
        <v>100000</v>
      </c>
      <c r="S9">
        <f t="shared" si="1"/>
        <v>5681.6624079823041</v>
      </c>
      <c r="U9">
        <f t="shared" si="13"/>
        <v>2.0774602E-2</v>
      </c>
      <c r="V9">
        <f t="shared" si="14"/>
        <v>0.01</v>
      </c>
      <c r="W9">
        <f t="shared" si="15"/>
        <v>0.88443042104684089</v>
      </c>
      <c r="X9">
        <f t="shared" si="16"/>
        <v>1.8373689993940543E-2</v>
      </c>
      <c r="Y9">
        <f t="shared" si="17"/>
        <v>8.8443042104684091E-3</v>
      </c>
      <c r="Z9">
        <f t="shared" si="18"/>
        <v>0.85721242684243193</v>
      </c>
      <c r="AB9">
        <f t="shared" si="19"/>
        <v>4587.7078991249382</v>
      </c>
      <c r="AC9">
        <f t="shared" si="2"/>
        <v>4870.3916212459262</v>
      </c>
      <c r="AE9">
        <f t="shared" si="3"/>
        <v>4722.5923657244439</v>
      </c>
      <c r="AF9">
        <f t="shared" si="4"/>
        <v>-236.12961828622218</v>
      </c>
      <c r="AG9">
        <f t="shared" si="4"/>
        <v>-21.430310671060798</v>
      </c>
      <c r="AH9">
        <f t="shared" si="5"/>
        <v>-1837.3689993940543</v>
      </c>
      <c r="AI9">
        <f t="shared" si="6"/>
        <v>2627.6634373731067</v>
      </c>
      <c r="AJ9">
        <f t="shared" si="7"/>
        <v>-282.68372212098802</v>
      </c>
      <c r="AK9">
        <f t="shared" si="24"/>
        <v>776.4949305677028</v>
      </c>
      <c r="AL9">
        <f t="shared" si="8"/>
        <v>3121.4746458198215</v>
      </c>
      <c r="AN9">
        <f t="shared" si="9"/>
        <v>2885.5503858285861</v>
      </c>
      <c r="AO9">
        <f t="shared" si="9"/>
        <v>-144.27751929142929</v>
      </c>
      <c r="AP9">
        <f t="shared" si="9"/>
        <v>-13.094130603800268</v>
      </c>
      <c r="AQ9">
        <f t="shared" si="9"/>
        <v>-1122.6505305836827</v>
      </c>
      <c r="AR9">
        <f t="shared" si="9"/>
        <v>1605.5282053496737</v>
      </c>
      <c r="AS9">
        <f t="shared" si="9"/>
        <v>-172.72253463030998</v>
      </c>
      <c r="AT9">
        <f t="shared" si="9"/>
        <v>474.44604000876251</v>
      </c>
      <c r="AU9">
        <f t="shared" si="9"/>
        <v>1907.2517107281262</v>
      </c>
      <c r="AW9">
        <v>6</v>
      </c>
      <c r="AX9">
        <f>(R9*SUMPRODUCT(K10:$K$23, X10:$X$23)-$AZ$3*SUMPRODUCT(K9:$K$22, W10:$W$23))/Z9</f>
        <v>5681.6624079823041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2.3506165999999998E-2</v>
      </c>
      <c r="O10">
        <f t="shared" si="21"/>
        <v>5509.2439374919659</v>
      </c>
      <c r="P10">
        <f t="shared" si="22"/>
        <v>275.46219687459831</v>
      </c>
      <c r="Q10" s="4">
        <f t="shared" si="23"/>
        <v>25</v>
      </c>
      <c r="R10">
        <f t="shared" si="0"/>
        <v>100000</v>
      </c>
      <c r="S10">
        <f t="shared" si="1"/>
        <v>6024.1926083010785</v>
      </c>
      <c r="U10">
        <f t="shared" si="13"/>
        <v>2.3506165999999998E-2</v>
      </c>
      <c r="V10">
        <f t="shared" si="14"/>
        <v>0.01</v>
      </c>
      <c r="W10">
        <f t="shared" si="15"/>
        <v>0.85721242684243193</v>
      </c>
      <c r="X10">
        <f t="shared" si="16"/>
        <v>2.0149777602621058E-2</v>
      </c>
      <c r="Y10">
        <f t="shared" si="17"/>
        <v>8.5721242684243196E-3</v>
      </c>
      <c r="Z10">
        <f t="shared" si="18"/>
        <v>0.82849052497138653</v>
      </c>
      <c r="AB10">
        <f t="shared" si="19"/>
        <v>4870.3916212459262</v>
      </c>
      <c r="AC10">
        <f t="shared" si="2"/>
        <v>4990.9864965801071</v>
      </c>
      <c r="AE10">
        <f t="shared" si="3"/>
        <v>4564.3564019681471</v>
      </c>
      <c r="AF10">
        <f t="shared" si="4"/>
        <v>-228.21782009840737</v>
      </c>
      <c r="AG10">
        <f t="shared" si="4"/>
        <v>-20.712263124284664</v>
      </c>
      <c r="AH10">
        <f t="shared" si="5"/>
        <v>-2014.9777602621057</v>
      </c>
      <c r="AI10">
        <f t="shared" si="6"/>
        <v>2300.4485584833496</v>
      </c>
      <c r="AJ10">
        <f t="shared" si="7"/>
        <v>-120.59487533418087</v>
      </c>
      <c r="AK10">
        <f t="shared" si="24"/>
        <v>787.82120254101392</v>
      </c>
      <c r="AL10">
        <f t="shared" si="8"/>
        <v>2967.6748856901827</v>
      </c>
      <c r="AN10">
        <f t="shared" si="9"/>
        <v>2569.0296503591185</v>
      </c>
      <c r="AO10">
        <f t="shared" si="9"/>
        <v>-128.45148251795592</v>
      </c>
      <c r="AP10">
        <f t="shared" si="9"/>
        <v>-11.657814028147058</v>
      </c>
      <c r="AQ10">
        <f t="shared" si="9"/>
        <v>-1134.1221313689348</v>
      </c>
      <c r="AR10">
        <f t="shared" si="9"/>
        <v>1294.7982224440809</v>
      </c>
      <c r="AS10">
        <f t="shared" si="9"/>
        <v>-67.876340743523343</v>
      </c>
      <c r="AT10">
        <f t="shared" si="9"/>
        <v>443.42199650244703</v>
      </c>
      <c r="AU10">
        <f t="shared" si="9"/>
        <v>1670.3438782030046</v>
      </c>
      <c r="AW10">
        <v>7</v>
      </c>
      <c r="AX10">
        <f>(R10*SUMPRODUCT(K11:$K$23, X11:$X$23)-$AZ$3*SUMPRODUCT(K10:$K$22, W11:$W$23))/Z10</f>
        <v>6024.1926083010785</v>
      </c>
    </row>
    <row r="11" spans="1:52" x14ac:dyDescent="0.25">
      <c r="A11" t="s">
        <v>33</v>
      </c>
      <c r="C11" s="7">
        <f>AU25</f>
        <v>16231.093282836404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2.6226451000000001E-2</v>
      </c>
      <c r="O11">
        <f t="shared" si="21"/>
        <v>5509.2439374919659</v>
      </c>
      <c r="P11">
        <f t="shared" si="22"/>
        <v>275.46219687459831</v>
      </c>
      <c r="Q11" s="4">
        <f t="shared" si="23"/>
        <v>25</v>
      </c>
      <c r="R11">
        <f t="shared" si="0"/>
        <v>100000</v>
      </c>
      <c r="S11">
        <f t="shared" si="1"/>
        <v>6238.7525486888526</v>
      </c>
      <c r="U11">
        <f t="shared" si="13"/>
        <v>2.6226451000000001E-2</v>
      </c>
      <c r="V11">
        <f t="shared" si="14"/>
        <v>0.01</v>
      </c>
      <c r="W11">
        <f t="shared" si="15"/>
        <v>0.82849052497138653</v>
      </c>
      <c r="X11">
        <f t="shared" si="16"/>
        <v>2.1728366157126346E-2</v>
      </c>
      <c r="Y11">
        <f t="shared" si="17"/>
        <v>8.2849052497138663E-3</v>
      </c>
      <c r="Z11">
        <f t="shared" si="18"/>
        <v>0.79847725356454635</v>
      </c>
      <c r="AB11">
        <f t="shared" si="19"/>
        <v>4990.9864965801071</v>
      </c>
      <c r="AC11">
        <f t="shared" si="2"/>
        <v>4981.5020007458888</v>
      </c>
      <c r="AE11">
        <f t="shared" si="3"/>
        <v>4399.0059684257121</v>
      </c>
      <c r="AF11">
        <f t="shared" si="4"/>
        <v>-219.95029842128562</v>
      </c>
      <c r="AG11">
        <f t="shared" si="4"/>
        <v>-19.961931339113658</v>
      </c>
      <c r="AH11">
        <f t="shared" si="5"/>
        <v>-2172.8366157126347</v>
      </c>
      <c r="AI11">
        <f t="shared" si="6"/>
        <v>1986.2571229526775</v>
      </c>
      <c r="AJ11">
        <f t="shared" si="7"/>
        <v>9.4844958342182508</v>
      </c>
      <c r="AK11">
        <f t="shared" si="24"/>
        <v>784.69884827897192</v>
      </c>
      <c r="AL11">
        <f t="shared" si="8"/>
        <v>2780.4404670658678</v>
      </c>
      <c r="AN11">
        <f t="shared" si="9"/>
        <v>2280.7909780399987</v>
      </c>
      <c r="AO11">
        <f t="shared" si="9"/>
        <v>-114.03954890199994</v>
      </c>
      <c r="AP11">
        <f t="shared" si="9"/>
        <v>-10.349836583376575</v>
      </c>
      <c r="AQ11">
        <f t="shared" si="9"/>
        <v>-1126.5695444477619</v>
      </c>
      <c r="AR11">
        <f t="shared" si="9"/>
        <v>1029.8320481068597</v>
      </c>
      <c r="AS11">
        <f t="shared" si="9"/>
        <v>4.9175092475913393</v>
      </c>
      <c r="AT11">
        <f t="shared" si="9"/>
        <v>406.84965341694118</v>
      </c>
      <c r="AU11">
        <f t="shared" si="9"/>
        <v>1441.5992107713923</v>
      </c>
      <c r="AW11">
        <v>8</v>
      </c>
      <c r="AX11">
        <f>(R11*SUMPRODUCT(K12:$K$23, X12:$X$23)-$AZ$3*SUMPRODUCT(K11:$K$22, W12:$W$23))/Z11</f>
        <v>6238.7525486888526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2.9219711999999998E-2</v>
      </c>
      <c r="O12">
        <f t="shared" si="21"/>
        <v>5509.2439374919659</v>
      </c>
      <c r="P12">
        <f t="shared" si="22"/>
        <v>275.46219687459831</v>
      </c>
      <c r="Q12" s="4">
        <f t="shared" si="23"/>
        <v>25</v>
      </c>
      <c r="R12">
        <f t="shared" si="0"/>
        <v>100000</v>
      </c>
      <c r="S12">
        <f t="shared" si="1"/>
        <v>6333.6501898188226</v>
      </c>
      <c r="U12">
        <f t="shared" si="13"/>
        <v>2.9219711999999998E-2</v>
      </c>
      <c r="V12">
        <f t="shared" si="14"/>
        <v>0.01</v>
      </c>
      <c r="W12">
        <f t="shared" si="15"/>
        <v>0.79847725356454635</v>
      </c>
      <c r="X12">
        <f t="shared" si="16"/>
        <v>2.3331275387707018E-2</v>
      </c>
      <c r="Y12">
        <f t="shared" si="17"/>
        <v>7.9847725356454631E-3</v>
      </c>
      <c r="Z12">
        <f t="shared" si="18"/>
        <v>0.76716120564119383</v>
      </c>
      <c r="AB12">
        <f t="shared" si="19"/>
        <v>4981.5020007458888</v>
      </c>
      <c r="AC12">
        <f t="shared" si="2"/>
        <v>4858.930715730984</v>
      </c>
      <c r="AE12">
        <f t="shared" si="3"/>
        <v>4226.4782212577747</v>
      </c>
      <c r="AF12">
        <f t="shared" si="4"/>
        <v>-211.32391106288873</v>
      </c>
      <c r="AG12">
        <f t="shared" si="4"/>
        <v>-19.179030141029845</v>
      </c>
      <c r="AH12">
        <f t="shared" si="5"/>
        <v>-2333.1275387707019</v>
      </c>
      <c r="AI12">
        <f t="shared" si="6"/>
        <v>1662.8477412831544</v>
      </c>
      <c r="AJ12">
        <f t="shared" si="7"/>
        <v>122.57128501490479</v>
      </c>
      <c r="AK12">
        <f t="shared" si="24"/>
        <v>769.86187383982406</v>
      </c>
      <c r="AL12">
        <f t="shared" si="8"/>
        <v>2555.2809001378832</v>
      </c>
      <c r="AN12">
        <f t="shared" si="9"/>
        <v>2018.6031076235124</v>
      </c>
      <c r="AO12">
        <f t="shared" si="9"/>
        <v>-100.93015538117561</v>
      </c>
      <c r="AP12">
        <f t="shared" si="9"/>
        <v>-9.160073190289987</v>
      </c>
      <c r="AQ12">
        <f t="shared" si="9"/>
        <v>-1114.3221977476485</v>
      </c>
      <c r="AR12">
        <f t="shared" si="9"/>
        <v>794.19068130439837</v>
      </c>
      <c r="AS12">
        <f t="shared" si="9"/>
        <v>58.541121918489978</v>
      </c>
      <c r="AT12">
        <f t="shared" si="9"/>
        <v>367.69279045556152</v>
      </c>
      <c r="AU12">
        <f t="shared" si="9"/>
        <v>1220.4245936784498</v>
      </c>
      <c r="AW12">
        <v>9</v>
      </c>
      <c r="AX12">
        <f>(R12*SUMPRODUCT(K13:$K$23, X13:$X$23)-$AZ$3*SUMPRODUCT(K12:$K$22, W13:$W$23))/Z12</f>
        <v>6333.6501898188226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3.2402927999999998E-2</v>
      </c>
      <c r="O13">
        <f t="shared" si="21"/>
        <v>5509.2439374919659</v>
      </c>
      <c r="P13">
        <f t="shared" si="22"/>
        <v>275.46219687459831</v>
      </c>
      <c r="Q13" s="4">
        <f t="shared" si="23"/>
        <v>25</v>
      </c>
      <c r="R13">
        <f t="shared" si="0"/>
        <v>100000</v>
      </c>
      <c r="S13">
        <f t="shared" si="1"/>
        <v>6320.1899144032077</v>
      </c>
      <c r="U13">
        <f t="shared" si="13"/>
        <v>3.2402927999999998E-2</v>
      </c>
      <c r="V13">
        <f t="shared" si="14"/>
        <v>0.01</v>
      </c>
      <c r="W13">
        <f t="shared" si="15"/>
        <v>0.76716120564119383</v>
      </c>
      <c r="X13">
        <f t="shared" si="16"/>
        <v>2.4858269310784796E-2</v>
      </c>
      <c r="Y13">
        <f t="shared" si="17"/>
        <v>7.6716120564119389E-3</v>
      </c>
      <c r="Z13">
        <f t="shared" si="18"/>
        <v>0.73463132427399702</v>
      </c>
      <c r="AB13">
        <f t="shared" si="19"/>
        <v>4858.930715730984</v>
      </c>
      <c r="AC13">
        <f t="shared" si="2"/>
        <v>4643.0094864811881</v>
      </c>
      <c r="AE13">
        <f t="shared" si="3"/>
        <v>4047.2631695482128</v>
      </c>
      <c r="AF13">
        <f t="shared" si="4"/>
        <v>-202.36315847741065</v>
      </c>
      <c r="AG13">
        <f t="shared" si="4"/>
        <v>-18.365783106849925</v>
      </c>
      <c r="AH13">
        <f t="shared" si="5"/>
        <v>-2485.8269310784794</v>
      </c>
      <c r="AI13">
        <f t="shared" si="6"/>
        <v>1340.7072968854727</v>
      </c>
      <c r="AJ13">
        <f t="shared" si="7"/>
        <v>215.92122924979594</v>
      </c>
      <c r="AK13">
        <f t="shared" si="24"/>
        <v>744.80420295388262</v>
      </c>
      <c r="AL13">
        <f t="shared" si="8"/>
        <v>2301.4327290891515</v>
      </c>
      <c r="AN13">
        <f t="shared" si="9"/>
        <v>1780.635854084645</v>
      </c>
      <c r="AO13">
        <f t="shared" si="9"/>
        <v>-89.031792704232259</v>
      </c>
      <c r="AP13">
        <f t="shared" si="9"/>
        <v>-8.0802187845001452</v>
      </c>
      <c r="AQ13">
        <f t="shared" si="9"/>
        <v>-1093.6656142925453</v>
      </c>
      <c r="AR13">
        <f t="shared" si="9"/>
        <v>589.85822830336724</v>
      </c>
      <c r="AS13">
        <f t="shared" si="9"/>
        <v>94.996808053659421</v>
      </c>
      <c r="AT13">
        <f t="shared" si="9"/>
        <v>327.6844159853988</v>
      </c>
      <c r="AU13">
        <f t="shared" si="9"/>
        <v>1012.5394523424255</v>
      </c>
      <c r="AW13">
        <v>10</v>
      </c>
      <c r="AX13">
        <f>(R13*SUMPRODUCT(K14:$K$23, X14:$X$23)-$AZ$3*SUMPRODUCT(K13:$K$22, W14:$W$23))/Z13</f>
        <v>6320.1899144032077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3.5947104000000001E-2</v>
      </c>
      <c r="O14">
        <f t="shared" si="21"/>
        <v>5509.2439374919659</v>
      </c>
      <c r="P14">
        <f t="shared" si="22"/>
        <v>275.46219687459831</v>
      </c>
      <c r="Q14" s="4">
        <f t="shared" si="23"/>
        <v>25</v>
      </c>
      <c r="R14">
        <f t="shared" si="0"/>
        <v>100000</v>
      </c>
      <c r="S14">
        <f t="shared" si="1"/>
        <v>6202.2587287609067</v>
      </c>
      <c r="U14">
        <f t="shared" si="13"/>
        <v>3.5947104000000001E-2</v>
      </c>
      <c r="V14">
        <f t="shared" si="14"/>
        <v>0.01</v>
      </c>
      <c r="W14">
        <f t="shared" si="15"/>
        <v>0.73463132427399702</v>
      </c>
      <c r="X14">
        <f t="shared" si="16"/>
        <v>2.6407868615335096E-2</v>
      </c>
      <c r="Y14">
        <f t="shared" si="17"/>
        <v>7.3463132427399706E-3</v>
      </c>
      <c r="Z14">
        <f t="shared" si="18"/>
        <v>0.70087714241592203</v>
      </c>
      <c r="AB14">
        <f t="shared" si="19"/>
        <v>4643.0094864811881</v>
      </c>
      <c r="AC14">
        <f t="shared" si="2"/>
        <v>4347.0213743381537</v>
      </c>
      <c r="AE14">
        <f t="shared" si="3"/>
        <v>3861.3031477816116</v>
      </c>
      <c r="AF14">
        <f t="shared" si="4"/>
        <v>-193.06515738908058</v>
      </c>
      <c r="AG14">
        <f t="shared" si="4"/>
        <v>-17.521928560398052</v>
      </c>
      <c r="AH14">
        <f t="shared" si="5"/>
        <v>-2640.7868615335096</v>
      </c>
      <c r="AI14">
        <f t="shared" si="6"/>
        <v>1009.9292002986235</v>
      </c>
      <c r="AJ14">
        <f t="shared" si="7"/>
        <v>295.98811214303441</v>
      </c>
      <c r="AK14">
        <f t="shared" si="24"/>
        <v>711.21006909103801</v>
      </c>
      <c r="AL14">
        <f t="shared" si="8"/>
        <v>2017.1273815326958</v>
      </c>
      <c r="AN14">
        <f t="shared" si="9"/>
        <v>1564.9084476302717</v>
      </c>
      <c r="AO14">
        <f t="shared" si="9"/>
        <v>-78.245422381513592</v>
      </c>
      <c r="AP14">
        <f t="shared" si="9"/>
        <v>-7.1012849738810191</v>
      </c>
      <c r="AQ14">
        <f t="shared" si="9"/>
        <v>-1070.2577626879852</v>
      </c>
      <c r="AR14">
        <f t="shared" si="9"/>
        <v>409.30397758689213</v>
      </c>
      <c r="AS14">
        <f t="shared" si="9"/>
        <v>119.95802436720987</v>
      </c>
      <c r="AT14">
        <f t="shared" si="9"/>
        <v>288.23912616125489</v>
      </c>
      <c r="AU14">
        <f t="shared" si="9"/>
        <v>817.50112811535689</v>
      </c>
      <c r="AW14">
        <v>11</v>
      </c>
      <c r="AX14">
        <f>(R14*SUMPRODUCT(K15:$K$23, X15:$X$23)-$AZ$3*SUMPRODUCT(K14:$K$22, W15:$W$23))/Z14</f>
        <v>6202.2587287609067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4.0034525000000001E-2</v>
      </c>
      <c r="O15">
        <f t="shared" si="21"/>
        <v>5509.2439374919659</v>
      </c>
      <c r="P15">
        <f t="shared" si="22"/>
        <v>275.46219687459831</v>
      </c>
      <c r="Q15" s="4">
        <f t="shared" si="23"/>
        <v>25</v>
      </c>
      <c r="R15">
        <f t="shared" si="0"/>
        <v>100000</v>
      </c>
      <c r="S15">
        <f t="shared" si="1"/>
        <v>5977.6010306623984</v>
      </c>
      <c r="U15">
        <f t="shared" si="13"/>
        <v>4.0034525000000001E-2</v>
      </c>
      <c r="V15">
        <f t="shared" si="14"/>
        <v>0.01</v>
      </c>
      <c r="W15">
        <f t="shared" si="15"/>
        <v>0.70087714241592203</v>
      </c>
      <c r="X15">
        <f t="shared" si="16"/>
        <v>2.805928347997879E-2</v>
      </c>
      <c r="Y15">
        <f t="shared" si="17"/>
        <v>7.0087714241592203E-3</v>
      </c>
      <c r="Z15">
        <f t="shared" si="18"/>
        <v>0.66580908751178403</v>
      </c>
      <c r="AB15">
        <f t="shared" si="19"/>
        <v>4347.0213743381537</v>
      </c>
      <c r="AC15">
        <f t="shared" si="2"/>
        <v>3979.9410877348314</v>
      </c>
      <c r="AE15">
        <f t="shared" si="3"/>
        <v>3668.104678901354</v>
      </c>
      <c r="AF15">
        <f t="shared" si="4"/>
        <v>-183.40523394506769</v>
      </c>
      <c r="AG15">
        <f t="shared" si="4"/>
        <v>-16.6452271877946</v>
      </c>
      <c r="AH15">
        <f t="shared" si="5"/>
        <v>-2805.928347997879</v>
      </c>
      <c r="AI15">
        <f t="shared" si="6"/>
        <v>662.12586977061255</v>
      </c>
      <c r="AJ15">
        <f t="shared" si="7"/>
        <v>367.08028660332229</v>
      </c>
      <c r="AK15">
        <f t="shared" si="24"/>
        <v>670.17601394866392</v>
      </c>
      <c r="AL15">
        <f t="shared" si="8"/>
        <v>1699.3821703225988</v>
      </c>
      <c r="AN15">
        <f t="shared" si="9"/>
        <v>1369.4245953143632</v>
      </c>
      <c r="AO15">
        <f t="shared" si="9"/>
        <v>-68.471229765718164</v>
      </c>
      <c r="AP15">
        <f t="shared" si="9"/>
        <v>-6.2142129249126219</v>
      </c>
      <c r="AQ15">
        <f t="shared" si="9"/>
        <v>-1047.5457024277118</v>
      </c>
      <c r="AR15">
        <f t="shared" si="9"/>
        <v>247.19345019602056</v>
      </c>
      <c r="AS15">
        <f t="shared" si="9"/>
        <v>137.04319176632578</v>
      </c>
      <c r="AT15">
        <f t="shared" si="9"/>
        <v>250.19883482876014</v>
      </c>
      <c r="AU15">
        <f t="shared" si="9"/>
        <v>634.43547679110645</v>
      </c>
      <c r="AW15">
        <v>12</v>
      </c>
      <c r="AX15">
        <f>(R15*SUMPRODUCT(K16:$K$23, X16:$X$23)-$AZ$3*SUMPRODUCT(K15:$K$22, W16:$W$23))/Z15</f>
        <v>5977.6010306623984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4.4405750000000001E-2</v>
      </c>
      <c r="O16">
        <f t="shared" si="21"/>
        <v>5509.2439374919659</v>
      </c>
      <c r="P16">
        <f t="shared" si="22"/>
        <v>275.46219687459831</v>
      </c>
      <c r="Q16" s="4">
        <f t="shared" si="23"/>
        <v>25</v>
      </c>
      <c r="R16">
        <f t="shared" si="0"/>
        <v>100000</v>
      </c>
      <c r="S16">
        <f t="shared" si="1"/>
        <v>5652.3329465033758</v>
      </c>
      <c r="U16">
        <f t="shared" si="13"/>
        <v>4.4405750000000001E-2</v>
      </c>
      <c r="V16">
        <f t="shared" si="14"/>
        <v>0.01</v>
      </c>
      <c r="W16">
        <f t="shared" si="15"/>
        <v>0.66580908751178403</v>
      </c>
      <c r="X16">
        <f t="shared" si="16"/>
        <v>2.9565751887776406E-2</v>
      </c>
      <c r="Y16">
        <f t="shared" si="17"/>
        <v>6.6580908751178404E-3</v>
      </c>
      <c r="Z16">
        <f t="shared" si="18"/>
        <v>0.62958524474888977</v>
      </c>
      <c r="AB16">
        <f t="shared" si="19"/>
        <v>3979.9410877348314</v>
      </c>
      <c r="AC16">
        <f t="shared" si="2"/>
        <v>3558.6254215265412</v>
      </c>
      <c r="AE16">
        <f t="shared" si="3"/>
        <v>3468.5386927672166</v>
      </c>
      <c r="AF16">
        <f t="shared" si="4"/>
        <v>-173.42693463836082</v>
      </c>
      <c r="AG16">
        <f t="shared" si="4"/>
        <v>-15.739631118722244</v>
      </c>
      <c r="AH16">
        <f t="shared" si="5"/>
        <v>-2956.5751887776405</v>
      </c>
      <c r="AI16">
        <f t="shared" si="6"/>
        <v>322.79693823249318</v>
      </c>
      <c r="AJ16">
        <f t="shared" si="7"/>
        <v>421.31566620829017</v>
      </c>
      <c r="AK16">
        <f t="shared" si="24"/>
        <v>622.54082212624746</v>
      </c>
      <c r="AL16">
        <f t="shared" si="8"/>
        <v>1366.6534265670307</v>
      </c>
      <c r="AN16">
        <f t="shared" si="9"/>
        <v>1192.8458205792328</v>
      </c>
      <c r="AO16">
        <f t="shared" si="9"/>
        <v>-59.642291028961637</v>
      </c>
      <c r="AP16">
        <f t="shared" si="9"/>
        <v>-5.4129288615338806</v>
      </c>
      <c r="AQ16">
        <f t="shared" si="9"/>
        <v>-1016.7793037787958</v>
      </c>
      <c r="AR16">
        <f t="shared" si="9"/>
        <v>111.01129690994162</v>
      </c>
      <c r="AS16">
        <f t="shared" si="9"/>
        <v>144.89232385646693</v>
      </c>
      <c r="AT16">
        <f t="shared" si="9"/>
        <v>214.09454631766206</v>
      </c>
      <c r="AU16">
        <f t="shared" si="9"/>
        <v>469.99816708407059</v>
      </c>
      <c r="AW16">
        <v>13</v>
      </c>
      <c r="AX16">
        <f>(R16*SUMPRODUCT(K17:$K$23, X17:$X$23)-$AZ$3*SUMPRODUCT(K16:$K$22, W17:$W$23))/Z16</f>
        <v>5652.3329465033758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4.9048597999999999E-2</v>
      </c>
      <c r="O17">
        <f t="shared" si="21"/>
        <v>5509.2439374919659</v>
      </c>
      <c r="P17">
        <f t="shared" si="22"/>
        <v>275.46219687459831</v>
      </c>
      <c r="Q17" s="4">
        <f t="shared" si="23"/>
        <v>25</v>
      </c>
      <c r="R17">
        <f t="shared" si="0"/>
        <v>100000</v>
      </c>
      <c r="S17">
        <f t="shared" si="1"/>
        <v>5231.2399711460521</v>
      </c>
      <c r="U17">
        <f t="shared" si="13"/>
        <v>4.9048597999999999E-2</v>
      </c>
      <c r="V17">
        <f t="shared" si="14"/>
        <v>0.01</v>
      </c>
      <c r="W17">
        <f t="shared" si="15"/>
        <v>0.62958524474888977</v>
      </c>
      <c r="X17">
        <f t="shared" si="16"/>
        <v>3.0880273576419905E-2</v>
      </c>
      <c r="Y17">
        <f t="shared" si="17"/>
        <v>6.2958524474888977E-3</v>
      </c>
      <c r="Z17">
        <f t="shared" si="18"/>
        <v>0.59240911872498103</v>
      </c>
      <c r="AB17">
        <f t="shared" si="19"/>
        <v>3558.6254215265412</v>
      </c>
      <c r="AC17">
        <f t="shared" si="2"/>
        <v>3099.034261145528</v>
      </c>
      <c r="AE17">
        <f t="shared" si="3"/>
        <v>3263.7263458505599</v>
      </c>
      <c r="AF17">
        <f t="shared" si="4"/>
        <v>-163.186317292528</v>
      </c>
      <c r="AG17">
        <f t="shared" si="4"/>
        <v>-14.810227968124526</v>
      </c>
      <c r="AH17">
        <f t="shared" si="5"/>
        <v>-3088.0273576419904</v>
      </c>
      <c r="AI17">
        <f t="shared" si="6"/>
        <v>-2.2975570520829933</v>
      </c>
      <c r="AJ17">
        <f t="shared" si="7"/>
        <v>459.5911603810132</v>
      </c>
      <c r="AK17">
        <f t="shared" si="24"/>
        <v>569.83810589463712</v>
      </c>
      <c r="AL17">
        <f t="shared" si="8"/>
        <v>1027.1317092235672</v>
      </c>
      <c r="AN17">
        <f t="shared" si="9"/>
        <v>1033.9341354086782</v>
      </c>
      <c r="AO17">
        <f t="shared" si="9"/>
        <v>-51.696706770433913</v>
      </c>
      <c r="AP17">
        <f t="shared" si="9"/>
        <v>-4.6918150073754381</v>
      </c>
      <c r="AQ17">
        <f t="shared" si="9"/>
        <v>-978.27346958828321</v>
      </c>
      <c r="AR17">
        <f t="shared" si="9"/>
        <v>-0.72785595741436349</v>
      </c>
      <c r="AS17">
        <f t="shared" si="9"/>
        <v>145.59645592044131</v>
      </c>
      <c r="AT17">
        <f t="shared" si="9"/>
        <v>180.52220281585696</v>
      </c>
      <c r="AU17">
        <f t="shared" si="9"/>
        <v>325.39080277888388</v>
      </c>
      <c r="AW17">
        <v>14</v>
      </c>
      <c r="AX17">
        <f>(R17*SUMPRODUCT(K18:$K$23, X18:$X$23)-$AZ$3*SUMPRODUCT(K17:$K$22, W18:$W$23))/Z17</f>
        <v>5231.2399711460521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5.4278005999999997E-2</v>
      </c>
      <c r="O18">
        <f t="shared" si="21"/>
        <v>5509.2439374919659</v>
      </c>
      <c r="P18">
        <f t="shared" si="22"/>
        <v>275.46219687459831</v>
      </c>
      <c r="Q18" s="4">
        <f t="shared" si="23"/>
        <v>25</v>
      </c>
      <c r="R18">
        <f t="shared" si="0"/>
        <v>100000</v>
      </c>
      <c r="S18">
        <f t="shared" si="1"/>
        <v>4708.8620663815736</v>
      </c>
      <c r="U18">
        <f t="shared" si="13"/>
        <v>5.4278005999999997E-2</v>
      </c>
      <c r="V18">
        <f t="shared" si="14"/>
        <v>0.01</v>
      </c>
      <c r="W18">
        <f t="shared" si="15"/>
        <v>0.59240911872498103</v>
      </c>
      <c r="X18">
        <f t="shared" si="16"/>
        <v>3.2154785700609229E-2</v>
      </c>
      <c r="Y18">
        <f t="shared" si="17"/>
        <v>5.9240911872498105E-3</v>
      </c>
      <c r="Z18">
        <f t="shared" si="18"/>
        <v>0.55433024183712198</v>
      </c>
      <c r="AB18">
        <f t="shared" si="19"/>
        <v>3099.034261145528</v>
      </c>
      <c r="AC18">
        <f t="shared" si="2"/>
        <v>2610.2646480349476</v>
      </c>
      <c r="AE18">
        <f t="shared" si="3"/>
        <v>3053.9405242096195</v>
      </c>
      <c r="AF18">
        <f t="shared" si="4"/>
        <v>-152.697026210481</v>
      </c>
      <c r="AG18">
        <f t="shared" si="4"/>
        <v>-13.85825604592805</v>
      </c>
      <c r="AH18">
        <f t="shared" si="5"/>
        <v>-3215.4785700609227</v>
      </c>
      <c r="AI18">
        <f t="shared" si="6"/>
        <v>-328.0933281077123</v>
      </c>
      <c r="AJ18">
        <f t="shared" si="7"/>
        <v>488.76961311058039</v>
      </c>
      <c r="AK18">
        <f t="shared" si="24"/>
        <v>513.45576840552746</v>
      </c>
      <c r="AL18">
        <f t="shared" si="8"/>
        <v>674.13205340839556</v>
      </c>
      <c r="AN18">
        <f t="shared" si="9"/>
        <v>891.21210831642168</v>
      </c>
      <c r="AO18">
        <f t="shared" si="9"/>
        <v>-44.560605415821087</v>
      </c>
      <c r="AP18">
        <f t="shared" si="9"/>
        <v>-4.0441670328457899</v>
      </c>
      <c r="AQ18">
        <f t="shared" si="9"/>
        <v>-938.35273246256929</v>
      </c>
      <c r="AR18">
        <f t="shared" si="9"/>
        <v>-95.745396594814508</v>
      </c>
      <c r="AS18">
        <f t="shared" si="9"/>
        <v>142.63453853411818</v>
      </c>
      <c r="AT18">
        <f t="shared" si="9"/>
        <v>149.83854278116561</v>
      </c>
      <c r="AU18">
        <f t="shared" si="9"/>
        <v>196.72768472046931</v>
      </c>
      <c r="AW18">
        <v>15</v>
      </c>
      <c r="AX18">
        <f>(R18*SUMPRODUCT(K19:$K$23, X19:$X$23)-$AZ$3*SUMPRODUCT(K18:$K$22, W19:$W$23))/Z18</f>
        <v>4708.8620663815736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6.0174738999999998E-2</v>
      </c>
      <c r="O19">
        <f t="shared" si="21"/>
        <v>5509.2439374919659</v>
      </c>
      <c r="P19">
        <f t="shared" si="22"/>
        <v>275.46219687459831</v>
      </c>
      <c r="Q19" s="4">
        <f t="shared" si="23"/>
        <v>25</v>
      </c>
      <c r="R19">
        <f t="shared" si="0"/>
        <v>100000</v>
      </c>
      <c r="S19">
        <f t="shared" si="1"/>
        <v>4076.3874954364946</v>
      </c>
      <c r="U19">
        <f t="shared" si="13"/>
        <v>6.0174738999999998E-2</v>
      </c>
      <c r="V19">
        <f t="shared" si="14"/>
        <v>0.01</v>
      </c>
      <c r="W19">
        <f t="shared" si="15"/>
        <v>0.55433024183712198</v>
      </c>
      <c r="X19">
        <f t="shared" si="16"/>
        <v>3.3356677622355696E-2</v>
      </c>
      <c r="Y19">
        <f t="shared" si="17"/>
        <v>5.5433024183712196E-3</v>
      </c>
      <c r="Z19">
        <f t="shared" si="18"/>
        <v>0.51543026179639506</v>
      </c>
      <c r="AB19">
        <f t="shared" si="19"/>
        <v>2610.2646480349476</v>
      </c>
      <c r="AC19">
        <f t="shared" si="2"/>
        <v>2101.0934739563836</v>
      </c>
      <c r="AE19">
        <f t="shared" si="3"/>
        <v>2839.6310450016863</v>
      </c>
      <c r="AF19">
        <f t="shared" si="4"/>
        <v>-141.98155225008432</v>
      </c>
      <c r="AG19">
        <f t="shared" si="4"/>
        <v>-12.885756544909876</v>
      </c>
      <c r="AH19">
        <f t="shared" si="5"/>
        <v>-3335.6677622355696</v>
      </c>
      <c r="AI19">
        <f t="shared" si="6"/>
        <v>-650.90402602887752</v>
      </c>
      <c r="AJ19">
        <f t="shared" si="7"/>
        <v>509.17117407856404</v>
      </c>
      <c r="AK19">
        <f t="shared" si="24"/>
        <v>454.20882885538668</v>
      </c>
      <c r="AL19">
        <f t="shared" si="8"/>
        <v>312.4759769050732</v>
      </c>
      <c r="AN19">
        <f t="shared" si="9"/>
        <v>763.35013359010463</v>
      </c>
      <c r="AO19">
        <f t="shared" si="9"/>
        <v>-38.16750667950523</v>
      </c>
      <c r="AP19">
        <f t="shared" si="9"/>
        <v>-3.4639514162519229</v>
      </c>
      <c r="AQ19">
        <f t="shared" si="9"/>
        <v>-896.69481406631667</v>
      </c>
      <c r="AR19">
        <f t="shared" si="9"/>
        <v>-174.97613857196913</v>
      </c>
      <c r="AS19">
        <f t="shared" si="9"/>
        <v>136.87548755224694</v>
      </c>
      <c r="AT19">
        <f t="shared" si="9"/>
        <v>122.10049992053052</v>
      </c>
      <c r="AU19">
        <f t="shared" si="9"/>
        <v>83.999848900808317</v>
      </c>
      <c r="AW19">
        <v>16</v>
      </c>
      <c r="AX19">
        <f>(R19*SUMPRODUCT(K20:$K$23, X20:$X$23)-$AZ$3*SUMPRODUCT(K19:$K$22, W20:$W$23))/Z19</f>
        <v>4076.3874954364946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6.6923788999999997E-2</v>
      </c>
      <c r="O20">
        <f t="shared" si="21"/>
        <v>5509.2439374919659</v>
      </c>
      <c r="P20">
        <f t="shared" si="22"/>
        <v>275.46219687459831</v>
      </c>
      <c r="Q20" s="4">
        <f t="shared" si="23"/>
        <v>25</v>
      </c>
      <c r="R20">
        <f t="shared" si="0"/>
        <v>100000</v>
      </c>
      <c r="S20">
        <f t="shared" si="1"/>
        <v>3318.395270897538</v>
      </c>
      <c r="U20">
        <f t="shared" si="13"/>
        <v>6.6923788999999997E-2</v>
      </c>
      <c r="V20">
        <f t="shared" si="14"/>
        <v>0.01</v>
      </c>
      <c r="W20">
        <f t="shared" si="15"/>
        <v>0.51543026179639506</v>
      </c>
      <c r="X20">
        <f t="shared" si="16"/>
        <v>3.4494546084676704E-2</v>
      </c>
      <c r="Y20">
        <f t="shared" si="17"/>
        <v>5.1543026179639503E-3</v>
      </c>
      <c r="Z20">
        <f t="shared" si="18"/>
        <v>0.47578141309375438</v>
      </c>
      <c r="AB20">
        <f t="shared" si="19"/>
        <v>2101.0934739563836</v>
      </c>
      <c r="AC20">
        <f t="shared" si="2"/>
        <v>1578.8307911912625</v>
      </c>
      <c r="AE20">
        <f t="shared" si="3"/>
        <v>2621.1958656581269</v>
      </c>
      <c r="AF20">
        <f t="shared" si="4"/>
        <v>-131.05979328290636</v>
      </c>
      <c r="AG20">
        <f t="shared" si="4"/>
        <v>-11.89453532734386</v>
      </c>
      <c r="AH20">
        <f t="shared" si="5"/>
        <v>-3449.4546084676704</v>
      </c>
      <c r="AI20">
        <f t="shared" si="6"/>
        <v>-971.21307141979378</v>
      </c>
      <c r="AJ20">
        <f t="shared" si="7"/>
        <v>522.2626827651211</v>
      </c>
      <c r="AK20">
        <f t="shared" si="24"/>
        <v>392.88069473868808</v>
      </c>
      <c r="AL20">
        <f t="shared" si="8"/>
        <v>-56.069693915984601</v>
      </c>
      <c r="AN20">
        <f t="shared" si="9"/>
        <v>649.0867017394495</v>
      </c>
      <c r="AO20">
        <f t="shared" si="9"/>
        <v>-32.454335086972478</v>
      </c>
      <c r="AP20">
        <f t="shared" si="9"/>
        <v>-2.9454436448267911</v>
      </c>
      <c r="AQ20">
        <f t="shared" si="9"/>
        <v>-854.18840459221462</v>
      </c>
      <c r="AR20">
        <f t="shared" si="9"/>
        <v>-240.5014815845644</v>
      </c>
      <c r="AS20">
        <f t="shared" si="9"/>
        <v>129.3279020614107</v>
      </c>
      <c r="AT20">
        <f t="shared" si="9"/>
        <v>97.289041870592911</v>
      </c>
      <c r="AU20">
        <f t="shared" si="9"/>
        <v>-13.884537652560784</v>
      </c>
      <c r="AW20">
        <v>17</v>
      </c>
      <c r="AX20">
        <f>(R20*SUMPRODUCT(K21:$K$23, X21:$X$23)-$AZ$3*SUMPRODUCT(K20:$K$22, W21:$W$23))/Z20</f>
        <v>3318.395270897538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7.4711050000000001E-2</v>
      </c>
      <c r="O21">
        <f t="shared" si="21"/>
        <v>5509.2439374919659</v>
      </c>
      <c r="P21">
        <f t="shared" si="22"/>
        <v>275.46219687459831</v>
      </c>
      <c r="Q21" s="4">
        <f t="shared" si="23"/>
        <v>25</v>
      </c>
      <c r="R21">
        <f t="shared" si="0"/>
        <v>100000</v>
      </c>
      <c r="S21">
        <f t="shared" si="1"/>
        <v>2411.6709124170579</v>
      </c>
      <c r="U21">
        <f t="shared" si="13"/>
        <v>7.4711050000000001E-2</v>
      </c>
      <c r="V21">
        <f t="shared" si="14"/>
        <v>0.01</v>
      </c>
      <c r="W21">
        <f t="shared" si="15"/>
        <v>0.47578141309375438</v>
      </c>
      <c r="X21">
        <f t="shared" si="16"/>
        <v>3.5546128942718136E-2</v>
      </c>
      <c r="Y21">
        <f t="shared" si="17"/>
        <v>4.7578141309375438E-3</v>
      </c>
      <c r="Z21">
        <f t="shared" si="18"/>
        <v>0.43547747002009868</v>
      </c>
      <c r="AB21">
        <f t="shared" si="19"/>
        <v>1578.8307911912625</v>
      </c>
      <c r="AC21">
        <f t="shared" si="2"/>
        <v>1050.2283474604433</v>
      </c>
      <c r="AE21">
        <f t="shared" si="3"/>
        <v>2399.151611622568</v>
      </c>
      <c r="AF21">
        <f t="shared" si="4"/>
        <v>-119.9575805811284</v>
      </c>
      <c r="AG21">
        <f t="shared" si="4"/>
        <v>-10.886936750502468</v>
      </c>
      <c r="AH21">
        <f t="shared" si="5"/>
        <v>-3554.6128942718137</v>
      </c>
      <c r="AI21">
        <f t="shared" si="6"/>
        <v>-1286.3057999808766</v>
      </c>
      <c r="AJ21">
        <f t="shared" si="7"/>
        <v>528.60244373081923</v>
      </c>
      <c r="AK21">
        <f t="shared" si="24"/>
        <v>330.13890008809682</v>
      </c>
      <c r="AL21">
        <f t="shared" si="8"/>
        <v>-427.56445616196055</v>
      </c>
      <c r="AN21">
        <f t="shared" si="9"/>
        <v>547.27082652653519</v>
      </c>
      <c r="AO21">
        <f t="shared" si="9"/>
        <v>-27.363541326326761</v>
      </c>
      <c r="AP21">
        <f t="shared" si="9"/>
        <v>-2.48342074128449</v>
      </c>
      <c r="AQ21">
        <f t="shared" si="9"/>
        <v>-810.84326943154986</v>
      </c>
      <c r="AR21">
        <f t="shared" si="9"/>
        <v>-293.4194049726259</v>
      </c>
      <c r="AS21">
        <f t="shared" si="9"/>
        <v>120.57958108319099</v>
      </c>
      <c r="AT21">
        <f t="shared" si="9"/>
        <v>75.308032991538028</v>
      </c>
      <c r="AU21">
        <f t="shared" si="9"/>
        <v>-97.531790897896911</v>
      </c>
      <c r="AW21">
        <v>18</v>
      </c>
      <c r="AX21">
        <f>(R21*SUMPRODUCT(K22:$K$23, X22:$X$23)-$AZ$3*SUMPRODUCT(K21:$K$22, W22:$W$23))/Z21</f>
        <v>2411.6709124170579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8.3689026999999999E-2</v>
      </c>
      <c r="O22">
        <f t="shared" si="21"/>
        <v>5509.2439374919659</v>
      </c>
      <c r="P22">
        <f t="shared" si="22"/>
        <v>275.46219687459831</v>
      </c>
      <c r="Q22" s="4">
        <f t="shared" si="23"/>
        <v>25</v>
      </c>
      <c r="R22">
        <f t="shared" si="0"/>
        <v>100000</v>
      </c>
      <c r="S22">
        <f t="shared" si="1"/>
        <v>1323.5810170098234</v>
      </c>
      <c r="U22">
        <f t="shared" si="13"/>
        <v>8.3689026999999999E-2</v>
      </c>
      <c r="V22">
        <f t="shared" si="14"/>
        <v>0.01</v>
      </c>
      <c r="W22">
        <f t="shared" si="15"/>
        <v>0.43547747002009868</v>
      </c>
      <c r="X22">
        <f t="shared" si="16"/>
        <v>3.6444685746403728E-2</v>
      </c>
      <c r="Y22">
        <f t="shared" si="17"/>
        <v>4.3547747002009871E-3</v>
      </c>
      <c r="Z22">
        <f t="shared" si="18"/>
        <v>0.39467800957349392</v>
      </c>
      <c r="AB22">
        <f t="shared" si="19"/>
        <v>1050.2283474604433</v>
      </c>
      <c r="AC22">
        <f t="shared" si="2"/>
        <v>522.38832130269793</v>
      </c>
      <c r="AE22">
        <f t="shared" si="3"/>
        <v>2174.3774315041674</v>
      </c>
      <c r="AF22">
        <f t="shared" si="4"/>
        <v>-108.71887157520838</v>
      </c>
      <c r="AG22">
        <f t="shared" si="4"/>
        <v>-9.8669502393373474</v>
      </c>
      <c r="AH22">
        <f t="shared" si="5"/>
        <v>-3644.4685746403729</v>
      </c>
      <c r="AI22">
        <f t="shared" si="6"/>
        <v>-1588.6769649507514</v>
      </c>
      <c r="AJ22">
        <f t="shared" si="7"/>
        <v>527.84002615774534</v>
      </c>
      <c r="AK22">
        <f t="shared" si="24"/>
        <v>266.63267443912594</v>
      </c>
      <c r="AL22">
        <f t="shared" si="8"/>
        <v>-794.20426435388015</v>
      </c>
      <c r="AN22">
        <f t="shared" si="9"/>
        <v>456.89973146302435</v>
      </c>
      <c r="AO22">
        <f t="shared" si="9"/>
        <v>-22.844986573151221</v>
      </c>
      <c r="AP22">
        <f t="shared" si="9"/>
        <v>-2.0733322786530302</v>
      </c>
      <c r="AQ22">
        <f t="shared" si="9"/>
        <v>-765.8084971599036</v>
      </c>
      <c r="AR22">
        <f t="shared" si="9"/>
        <v>-333.8270845486835</v>
      </c>
      <c r="AS22">
        <f t="shared" si="9"/>
        <v>110.91449106886455</v>
      </c>
      <c r="AT22">
        <f t="shared" si="9"/>
        <v>56.027254323657267</v>
      </c>
      <c r="AU22">
        <f t="shared" si="9"/>
        <v>-166.88533915616168</v>
      </c>
      <c r="AW22">
        <v>19</v>
      </c>
      <c r="AX22">
        <f>(R22*SUMPRODUCT(K23:$K$23, X23:$X$23)-$AZ$3*SUMPRODUCT(K22:$K$22, W23:$W$23))/Z22</f>
        <v>1323.5810170098234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9.4384723000000004E-2</v>
      </c>
      <c r="O23">
        <f t="shared" si="21"/>
        <v>5509.2439374919659</v>
      </c>
      <c r="P23">
        <f t="shared" si="22"/>
        <v>275.46219687459831</v>
      </c>
      <c r="Q23" s="4">
        <f t="shared" si="23"/>
        <v>25</v>
      </c>
      <c r="R23">
        <f t="shared" si="0"/>
        <v>100000</v>
      </c>
      <c r="S23">
        <f t="shared" si="1"/>
        <v>1477.8455113487569</v>
      </c>
      <c r="U23">
        <f t="shared" si="13"/>
        <v>9.4384723000000004E-2</v>
      </c>
      <c r="V23">
        <f t="shared" si="14"/>
        <v>0.01</v>
      </c>
      <c r="W23">
        <f t="shared" si="15"/>
        <v>0.39467800957349392</v>
      </c>
      <c r="X23">
        <f t="shared" si="16"/>
        <v>3.7251574607785574E-2</v>
      </c>
      <c r="Y23">
        <f t="shared" si="17"/>
        <v>3.9467800957349395E-3</v>
      </c>
      <c r="Z23">
        <f t="shared" si="18"/>
        <v>0.3534796548699734</v>
      </c>
      <c r="AB23">
        <f t="shared" si="19"/>
        <v>522.38832130269793</v>
      </c>
      <c r="AC23">
        <f t="shared" si="2"/>
        <v>522.38832130269793</v>
      </c>
      <c r="AE23">
        <f t="shared" si="3"/>
        <v>1947.4056456191533</v>
      </c>
      <c r="AF23">
        <f t="shared" si="4"/>
        <v>-97.370282280957682</v>
      </c>
      <c r="AG23">
        <f t="shared" si="4"/>
        <v>-8.8369913717493347</v>
      </c>
      <c r="AH23">
        <f t="shared" si="5"/>
        <v>-3725.1574607785574</v>
      </c>
      <c r="AI23">
        <f t="shared" si="6"/>
        <v>-1883.9590888121111</v>
      </c>
      <c r="AJ23">
        <f t="shared" si="7"/>
        <v>0</v>
      </c>
      <c r="AK23">
        <f t="shared" si="24"/>
        <v>203.01303954209055</v>
      </c>
      <c r="AL23">
        <f t="shared" si="8"/>
        <v>-1680.9460492700205</v>
      </c>
      <c r="AN23">
        <f t="shared" si="9"/>
        <v>376.95001303965302</v>
      </c>
      <c r="AO23">
        <f t="shared" si="9"/>
        <v>-18.847500651982653</v>
      </c>
      <c r="AP23">
        <f t="shared" si="9"/>
        <v>-1.71053422809254</v>
      </c>
      <c r="AQ23">
        <f t="shared" si="9"/>
        <v>-721.06094412024299</v>
      </c>
      <c r="AR23">
        <f t="shared" si="9"/>
        <v>-364.6689659606651</v>
      </c>
      <c r="AS23">
        <f t="shared" si="9"/>
        <v>0</v>
      </c>
      <c r="AT23">
        <f t="shared" si="9"/>
        <v>39.296264789393796</v>
      </c>
      <c r="AU23">
        <f t="shared" si="9"/>
        <v>-325.37270117127133</v>
      </c>
      <c r="AW23">
        <v>20</v>
      </c>
      <c r="AX23">
        <f>(R23*SUMPRODUCT(K$23:$K24, X$23:$X24)-$AZ$3*SUMPRODUCT(K$22:$K23, W$23:$W24))/Z23</f>
        <v>1477.8455113487569</v>
      </c>
    </row>
    <row r="25" spans="5:50" x14ac:dyDescent="0.25">
      <c r="AN25" s="8">
        <f t="shared" ref="AN25:AU25" si="25">SUM(AN3:AN23)</f>
        <v>41232.846428323479</v>
      </c>
      <c r="AO25" s="8">
        <f t="shared" si="25"/>
        <v>-6193.5752745351483</v>
      </c>
      <c r="AP25" s="8">
        <f t="shared" si="25"/>
        <v>-1684.5401415762381</v>
      </c>
      <c r="AQ25" s="8">
        <f t="shared" si="25"/>
        <v>-19926.61462286405</v>
      </c>
      <c r="AR25" s="8">
        <f t="shared" si="25"/>
        <v>13428.116389348037</v>
      </c>
      <c r="AS25" s="8">
        <f t="shared" si="25"/>
        <v>-2658.0025715035276</v>
      </c>
      <c r="AT25" s="8">
        <f t="shared" si="25"/>
        <v>5460.9794649918949</v>
      </c>
      <c r="AU25" s="9">
        <f t="shared" si="25"/>
        <v>16231.093282836404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8" priority="1" operator="lessThan">
      <formula>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9F3A33-52AD-4170-8BED-F7734F681564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434.62602246115216</v>
      </c>
      <c r="K3">
        <v>1</v>
      </c>
      <c r="L3" s="2">
        <v>0</v>
      </c>
      <c r="O3">
        <f>$C$3</f>
        <v>434.62602246115216</v>
      </c>
      <c r="P3">
        <f>O3*B5</f>
        <v>347.70081796892174</v>
      </c>
      <c r="Q3" s="4">
        <f>B8</f>
        <v>1522.432587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434.62602246115216</v>
      </c>
      <c r="AF3">
        <f t="shared" ref="AF3:AG23" si="4">-$Z3*P3</f>
        <v>-347.70081796892174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-1435.5073825077695</v>
      </c>
      <c r="AJ3">
        <f t="shared" ref="AJ3:AJ23" si="7">AB3-AC3</f>
        <v>0</v>
      </c>
      <c r="AL3">
        <f t="shared" ref="AL3:AL23" si="8">SUM(AI3:AK3)</f>
        <v>-1435.5073825077695</v>
      </c>
      <c r="AN3">
        <f t="shared" ref="AN3:AU23" si="9">AE3*$K3</f>
        <v>434.62602246115216</v>
      </c>
      <c r="AO3">
        <f t="shared" si="9"/>
        <v>-347.70081796892174</v>
      </c>
      <c r="AP3">
        <f t="shared" si="9"/>
        <v>-1522.432587</v>
      </c>
      <c r="AQ3">
        <f t="shared" si="9"/>
        <v>0</v>
      </c>
      <c r="AR3">
        <f t="shared" si="9"/>
        <v>-1435.5073825077695</v>
      </c>
      <c r="AS3">
        <f t="shared" si="9"/>
        <v>0</v>
      </c>
      <c r="AT3">
        <f t="shared" si="9"/>
        <v>0</v>
      </c>
      <c r="AU3">
        <f t="shared" si="9"/>
        <v>-1435.5073825077695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423.79522642870376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Mortalities!B2:B21</f>
        <v>1.694311E-3</v>
      </c>
      <c r="R4">
        <f t="shared" si="0"/>
        <v>250000</v>
      </c>
      <c r="S4">
        <f t="shared" si="1"/>
        <v>34.004347290960396</v>
      </c>
      <c r="U4">
        <f t="shared" ref="U4:U23" si="13">M4</f>
        <v>1.694311E-3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1.694311E-3</v>
      </c>
      <c r="Y4">
        <f t="shared" ref="Y4:Y23" si="17">V4*W4</f>
        <v>0.01</v>
      </c>
      <c r="Z4">
        <f t="shared" ref="Z4:Z23" si="18">MAX(0, W4-X4-Y4)</f>
        <v>0.98830568900000004</v>
      </c>
      <c r="AB4">
        <f t="shared" ref="AB4:AB23" si="19">AC3</f>
        <v>0</v>
      </c>
      <c r="AC4">
        <f t="shared" si="2"/>
        <v>33.606689878387897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-423.57774999999998</v>
      </c>
      <c r="AI4">
        <f t="shared" si="6"/>
        <v>-423.57774999999998</v>
      </c>
      <c r="AJ4">
        <f t="shared" si="7"/>
        <v>-33.606689878387897</v>
      </c>
      <c r="AK4">
        <f>G4*MAX(0, SUM(AB4, AE4:AF4))</f>
        <v>0</v>
      </c>
      <c r="AL4">
        <f t="shared" si="8"/>
        <v>-457.18443987838788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-390.18853655031631</v>
      </c>
      <c r="AR4">
        <f t="shared" si="9"/>
        <v>-390.18853655031631</v>
      </c>
      <c r="AS4">
        <f t="shared" si="9"/>
        <v>-30.957587224419843</v>
      </c>
      <c r="AT4">
        <f t="shared" si="9"/>
        <v>0</v>
      </c>
      <c r="AU4">
        <f t="shared" si="9"/>
        <v>-421.14612377473617</v>
      </c>
      <c r="AW4">
        <v>1</v>
      </c>
      <c r="AX4">
        <f>(R4*SUMPRODUCT(K5:$K$23, X5:$X$23)-$AZ$3*SUMPRODUCT(K4:$K$22, W5:$W$23))/Z4</f>
        <v>34.004347290960396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1.701527E-3</v>
      </c>
      <c r="O5">
        <f t="shared" ref="O5:O23" si="21">$C$3</f>
        <v>434.62602246115216</v>
      </c>
      <c r="P5">
        <f t="shared" ref="P5:P23" si="22">O5*$C$5</f>
        <v>21.731301123057609</v>
      </c>
      <c r="Q5" s="4">
        <f t="shared" ref="Q5:Q23" si="23">$C$8</f>
        <v>25</v>
      </c>
      <c r="R5">
        <f t="shared" si="0"/>
        <v>250000</v>
      </c>
      <c r="S5">
        <f t="shared" si="1"/>
        <v>64.182160937258644</v>
      </c>
      <c r="U5">
        <f t="shared" si="13"/>
        <v>1.701527E-3</v>
      </c>
      <c r="V5">
        <f t="shared" si="14"/>
        <v>0.01</v>
      </c>
      <c r="W5">
        <f t="shared" si="15"/>
        <v>0.98830568900000004</v>
      </c>
      <c r="X5">
        <f t="shared" si="16"/>
        <v>1.681628814087103E-3</v>
      </c>
      <c r="Y5">
        <f t="shared" si="17"/>
        <v>9.8830568900000002E-3</v>
      </c>
      <c r="Z5">
        <f t="shared" si="18"/>
        <v>0.97674100329591296</v>
      </c>
      <c r="AB5">
        <f t="shared" si="19"/>
        <v>33.606689878387897</v>
      </c>
      <c r="AC5">
        <f t="shared" si="2"/>
        <v>62.689348267557762</v>
      </c>
      <c r="AE5">
        <f t="shared" si="3"/>
        <v>424.51705723721778</v>
      </c>
      <c r="AF5">
        <f t="shared" si="4"/>
        <v>-21.22585286186089</v>
      </c>
      <c r="AG5">
        <f t="shared" si="4"/>
        <v>-24.418525082397824</v>
      </c>
      <c r="AH5">
        <f t="shared" si="5"/>
        <v>-420.40720352177573</v>
      </c>
      <c r="AI5">
        <f t="shared" si="6"/>
        <v>-41.534524228816679</v>
      </c>
      <c r="AJ5">
        <f t="shared" si="7"/>
        <v>-29.082658389169865</v>
      </c>
      <c r="AK5">
        <f>G5*SUM(AB5, AE5:AF5)</f>
        <v>30.582852597762137</v>
      </c>
      <c r="AL5">
        <f t="shared" si="8"/>
        <v>-40.034330020224402</v>
      </c>
      <c r="AN5">
        <f t="shared" si="9"/>
        <v>360.22834169290087</v>
      </c>
      <c r="AO5">
        <f t="shared" si="9"/>
        <v>-18.011417084645043</v>
      </c>
      <c r="AP5">
        <f t="shared" si="9"/>
        <v>-20.720592134189275</v>
      </c>
      <c r="AQ5">
        <f t="shared" si="9"/>
        <v>-356.74088279513785</v>
      </c>
      <c r="AR5">
        <f t="shared" si="9"/>
        <v>-35.244550321071337</v>
      </c>
      <c r="AS5">
        <f t="shared" si="9"/>
        <v>-24.678390714693094</v>
      </c>
      <c r="AT5">
        <f t="shared" si="9"/>
        <v>25.95139603395052</v>
      </c>
      <c r="AU5">
        <f t="shared" si="9"/>
        <v>-33.971545001813908</v>
      </c>
      <c r="AW5">
        <v>2</v>
      </c>
      <c r="AX5">
        <f>(R5*SUMPRODUCT(K6:$K$23, X6:$X$23)-$AZ$3*SUMPRODUCT(K5:$K$22, W6:$W$23))/Z5</f>
        <v>64.182160937258644</v>
      </c>
    </row>
    <row r="6" spans="1:52" x14ac:dyDescent="0.25">
      <c r="A6" t="s">
        <v>16</v>
      </c>
      <c r="C6" s="2"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1.710095E-3</v>
      </c>
      <c r="O6">
        <f t="shared" si="21"/>
        <v>434.62602246115216</v>
      </c>
      <c r="P6">
        <f t="shared" si="22"/>
        <v>21.731301123057609</v>
      </c>
      <c r="Q6" s="4">
        <f t="shared" si="23"/>
        <v>25</v>
      </c>
      <c r="R6">
        <f t="shared" si="0"/>
        <v>250000</v>
      </c>
      <c r="S6">
        <f t="shared" si="1"/>
        <v>90.67682514046102</v>
      </c>
      <c r="U6">
        <f t="shared" si="13"/>
        <v>1.710095E-3</v>
      </c>
      <c r="V6">
        <f t="shared" si="14"/>
        <v>0.01</v>
      </c>
      <c r="W6">
        <f t="shared" si="15"/>
        <v>0.97674100329591296</v>
      </c>
      <c r="X6">
        <f t="shared" si="16"/>
        <v>1.6703199060313244E-3</v>
      </c>
      <c r="Y6">
        <f t="shared" si="17"/>
        <v>9.7674100329591292E-3</v>
      </c>
      <c r="Z6">
        <f t="shared" si="18"/>
        <v>0.96530327335692256</v>
      </c>
      <c r="AB6">
        <f t="shared" si="19"/>
        <v>62.689348267557762</v>
      </c>
      <c r="AC6">
        <f t="shared" si="2"/>
        <v>87.530636125700312</v>
      </c>
      <c r="AE6">
        <f t="shared" si="3"/>
        <v>419.54592216784954</v>
      </c>
      <c r="AF6">
        <f t="shared" si="4"/>
        <v>-20.977296108392476</v>
      </c>
      <c r="AG6">
        <f t="shared" si="4"/>
        <v>-24.132581833923066</v>
      </c>
      <c r="AH6">
        <f t="shared" si="5"/>
        <v>-417.57997650783108</v>
      </c>
      <c r="AI6">
        <f t="shared" si="6"/>
        <v>-43.143932282297044</v>
      </c>
      <c r="AJ6">
        <f t="shared" si="7"/>
        <v>-24.84128785814255</v>
      </c>
      <c r="AK6">
        <f>G6*SUM(AB6, AE6:AF6)</f>
        <v>32.288058202891044</v>
      </c>
      <c r="AL6">
        <f t="shared" si="8"/>
        <v>-35.69716193754855</v>
      </c>
      <c r="AN6">
        <f t="shared" si="9"/>
        <v>327.9469566182479</v>
      </c>
      <c r="AO6">
        <f t="shared" si="9"/>
        <v>-16.397347830912395</v>
      </c>
      <c r="AP6">
        <f t="shared" si="9"/>
        <v>-18.863743751535296</v>
      </c>
      <c r="AQ6">
        <f t="shared" si="9"/>
        <v>-326.41023355167982</v>
      </c>
      <c r="AR6">
        <f t="shared" si="9"/>
        <v>-33.72436851587959</v>
      </c>
      <c r="AS6">
        <f t="shared" si="9"/>
        <v>-19.417718826728169</v>
      </c>
      <c r="AT6">
        <f t="shared" si="9"/>
        <v>25.238644599469321</v>
      </c>
      <c r="AU6">
        <f t="shared" si="9"/>
        <v>-27.903442743138434</v>
      </c>
      <c r="AW6">
        <v>3</v>
      </c>
      <c r="AX6">
        <f>(R6*SUMPRODUCT(K7:$K$23, X7:$X$23)-$AZ$3*SUMPRODUCT(K6:$K$22, W7:$W$23))/Z6</f>
        <v>90.67682514046102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1.7195660000000001E-3</v>
      </c>
      <c r="O7">
        <f t="shared" si="21"/>
        <v>434.62602246115216</v>
      </c>
      <c r="P7">
        <f t="shared" si="22"/>
        <v>21.731301123057609</v>
      </c>
      <c r="Q7" s="4">
        <f t="shared" si="23"/>
        <v>25</v>
      </c>
      <c r="R7">
        <f t="shared" si="0"/>
        <v>250000</v>
      </c>
      <c r="S7">
        <f t="shared" si="1"/>
        <v>113.73286075464257</v>
      </c>
      <c r="U7">
        <f t="shared" si="13"/>
        <v>1.7195660000000001E-3</v>
      </c>
      <c r="V7">
        <f t="shared" si="14"/>
        <v>0.01</v>
      </c>
      <c r="W7">
        <f t="shared" si="15"/>
        <v>0.96530327335692256</v>
      </c>
      <c r="X7">
        <f t="shared" si="16"/>
        <v>1.6599026885532699E-3</v>
      </c>
      <c r="Y7">
        <f t="shared" si="17"/>
        <v>9.6530327335692251E-3</v>
      </c>
      <c r="Z7">
        <f t="shared" si="18"/>
        <v>0.95399033793480004</v>
      </c>
      <c r="AB7">
        <f t="shared" si="19"/>
        <v>87.530636125700312</v>
      </c>
      <c r="AC7">
        <f t="shared" si="2"/>
        <v>108.50005026561303</v>
      </c>
      <c r="AE7">
        <f t="shared" si="3"/>
        <v>414.62902604297255</v>
      </c>
      <c r="AF7">
        <f t="shared" si="4"/>
        <v>-20.731451302148628</v>
      </c>
      <c r="AG7">
        <f t="shared" si="4"/>
        <v>-23.84975844837</v>
      </c>
      <c r="AH7">
        <f t="shared" si="5"/>
        <v>-414.97567213831746</v>
      </c>
      <c r="AI7">
        <f t="shared" si="6"/>
        <v>-44.927855845863519</v>
      </c>
      <c r="AJ7">
        <f t="shared" si="7"/>
        <v>-20.969414139912715</v>
      </c>
      <c r="AK7">
        <f>G7*SUM(AB7, AE7:AF7)</f>
        <v>33.699974760656701</v>
      </c>
      <c r="AL7">
        <f t="shared" si="8"/>
        <v>-32.197295225119532</v>
      </c>
      <c r="AN7">
        <f t="shared" si="9"/>
        <v>298.55556390148342</v>
      </c>
      <c r="AO7">
        <f t="shared" si="9"/>
        <v>-14.927778195074172</v>
      </c>
      <c r="AP7">
        <f t="shared" si="9"/>
        <v>-17.173129798513674</v>
      </c>
      <c r="AQ7">
        <f t="shared" si="9"/>
        <v>-298.80516803908478</v>
      </c>
      <c r="AR7">
        <f t="shared" si="9"/>
        <v>-32.350512131189191</v>
      </c>
      <c r="AS7">
        <f t="shared" si="9"/>
        <v>-15.099124446189961</v>
      </c>
      <c r="AT7">
        <f t="shared" si="9"/>
        <v>24.26582399248348</v>
      </c>
      <c r="AU7">
        <f t="shared" si="9"/>
        <v>-23.183812584895673</v>
      </c>
      <c r="AW7">
        <v>4</v>
      </c>
      <c r="AX7">
        <f>(R7*SUMPRODUCT(K8:$K$23, X8:$X$23)-$AZ$3*SUMPRODUCT(K7:$K$22, W8:$W$23))/Z7</f>
        <v>113.73286075464257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1.7312919999999999E-3</v>
      </c>
      <c r="O8">
        <f t="shared" si="21"/>
        <v>434.62602246115216</v>
      </c>
      <c r="P8">
        <f t="shared" si="22"/>
        <v>21.731301123057609</v>
      </c>
      <c r="Q8" s="4">
        <f t="shared" si="23"/>
        <v>25</v>
      </c>
      <c r="R8">
        <f t="shared" si="0"/>
        <v>250000</v>
      </c>
      <c r="S8">
        <f t="shared" si="1"/>
        <v>133.36371353294146</v>
      </c>
      <c r="U8">
        <f t="shared" si="13"/>
        <v>1.7312919999999999E-3</v>
      </c>
      <c r="V8">
        <f t="shared" si="14"/>
        <v>0.01</v>
      </c>
      <c r="W8">
        <f t="shared" si="15"/>
        <v>0.95399033793480004</v>
      </c>
      <c r="X8">
        <f t="shared" si="16"/>
        <v>1.6516358401438157E-3</v>
      </c>
      <c r="Y8">
        <f t="shared" si="17"/>
        <v>9.5399033793479998E-3</v>
      </c>
      <c r="Z8">
        <f t="shared" si="18"/>
        <v>0.94279879871530825</v>
      </c>
      <c r="AB8">
        <f t="shared" si="19"/>
        <v>108.50005026561303</v>
      </c>
      <c r="AC8">
        <f t="shared" si="2"/>
        <v>125.7351489110697</v>
      </c>
      <c r="AE8">
        <f t="shared" si="3"/>
        <v>409.76489186678685</v>
      </c>
      <c r="AF8">
        <f t="shared" si="4"/>
        <v>-20.488244593339342</v>
      </c>
      <c r="AG8">
        <f t="shared" si="4"/>
        <v>-23.569969967882706</v>
      </c>
      <c r="AH8">
        <f t="shared" si="5"/>
        <v>-412.9089600359539</v>
      </c>
      <c r="AI8">
        <f t="shared" si="6"/>
        <v>-47.202282730389072</v>
      </c>
      <c r="AJ8">
        <f t="shared" si="7"/>
        <v>-17.235098645456674</v>
      </c>
      <c r="AK8">
        <f t="shared" ref="AK8:AK23" si="24">G8*SUM(AB8:AB8, AE8:AF8)</f>
        <v>34.844368827734243</v>
      </c>
      <c r="AL8">
        <f t="shared" si="8"/>
        <v>-29.593012548111503</v>
      </c>
      <c r="AN8">
        <f t="shared" si="9"/>
        <v>271.79507338355313</v>
      </c>
      <c r="AO8">
        <f t="shared" si="9"/>
        <v>-13.589753669177655</v>
      </c>
      <c r="AP8">
        <f t="shared" si="9"/>
        <v>-15.63384722366956</v>
      </c>
      <c r="AQ8">
        <f t="shared" si="9"/>
        <v>-273.88051861256866</v>
      </c>
      <c r="AR8">
        <f t="shared" si="9"/>
        <v>-31.309046121862721</v>
      </c>
      <c r="AS8">
        <f t="shared" si="9"/>
        <v>-11.431957676446231</v>
      </c>
      <c r="AT8">
        <f t="shared" si="9"/>
        <v>23.11210152580972</v>
      </c>
      <c r="AU8">
        <f t="shared" si="9"/>
        <v>-19.628902272499232</v>
      </c>
      <c r="AW8">
        <v>5</v>
      </c>
      <c r="AX8">
        <f>(R8*SUMPRODUCT(K9:$K$23, X9:$X$23)-$AZ$3*SUMPRODUCT(K8:$K$22, W9:$W$23))/Z8</f>
        <v>133.36371353294146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1.749783E-3</v>
      </c>
      <c r="O9">
        <f t="shared" si="21"/>
        <v>434.62602246115216</v>
      </c>
      <c r="P9">
        <f t="shared" si="22"/>
        <v>21.731301123057609</v>
      </c>
      <c r="Q9" s="4">
        <f t="shared" si="23"/>
        <v>25</v>
      </c>
      <c r="R9">
        <f t="shared" si="0"/>
        <v>250000</v>
      </c>
      <c r="S9">
        <f t="shared" si="1"/>
        <v>148.93129458098875</v>
      </c>
      <c r="U9">
        <f t="shared" si="13"/>
        <v>1.749783E-3</v>
      </c>
      <c r="V9">
        <f t="shared" si="14"/>
        <v>0.01</v>
      </c>
      <c r="W9">
        <f t="shared" si="15"/>
        <v>0.94279879871530825</v>
      </c>
      <c r="X9">
        <f t="shared" si="16"/>
        <v>1.6496933104124681E-3</v>
      </c>
      <c r="Y9">
        <f t="shared" si="17"/>
        <v>9.427987987153082E-3</v>
      </c>
      <c r="Z9">
        <f t="shared" si="18"/>
        <v>0.93172111741774277</v>
      </c>
      <c r="AB9">
        <f t="shared" si="19"/>
        <v>125.7351489110697</v>
      </c>
      <c r="AC9">
        <f t="shared" si="2"/>
        <v>138.76243220546985</v>
      </c>
      <c r="AE9">
        <f t="shared" si="3"/>
        <v>404.95024330633368</v>
      </c>
      <c r="AF9">
        <f t="shared" si="4"/>
        <v>-20.247512165316685</v>
      </c>
      <c r="AG9">
        <f t="shared" si="4"/>
        <v>-23.293027935443568</v>
      </c>
      <c r="AH9">
        <f t="shared" si="5"/>
        <v>-412.423327603117</v>
      </c>
      <c r="AI9">
        <f t="shared" si="6"/>
        <v>-51.013624397543538</v>
      </c>
      <c r="AJ9">
        <f t="shared" si="7"/>
        <v>-13.027283294400149</v>
      </c>
      <c r="AK9">
        <f t="shared" si="24"/>
        <v>35.730651603646081</v>
      </c>
      <c r="AL9">
        <f t="shared" si="8"/>
        <v>-28.310256088297606</v>
      </c>
      <c r="AN9">
        <f t="shared" si="9"/>
        <v>247.42858166093757</v>
      </c>
      <c r="AO9">
        <f t="shared" si="9"/>
        <v>-12.371429083046879</v>
      </c>
      <c r="AP9">
        <f t="shared" si="9"/>
        <v>-14.232269173611968</v>
      </c>
      <c r="AQ9">
        <f t="shared" si="9"/>
        <v>-251.99470966987167</v>
      </c>
      <c r="AR9">
        <f t="shared" si="9"/>
        <v>-31.16982626559291</v>
      </c>
      <c r="AS9">
        <f t="shared" si="9"/>
        <v>-7.9597982263472824</v>
      </c>
      <c r="AT9">
        <f t="shared" si="9"/>
        <v>21.831779568591209</v>
      </c>
      <c r="AU9">
        <f t="shared" si="9"/>
        <v>-17.297844923348983</v>
      </c>
      <c r="AW9">
        <v>6</v>
      </c>
      <c r="AX9">
        <f>(R9*SUMPRODUCT(K10:$K$23, X10:$X$23)-$AZ$3*SUMPRODUCT(K9:$K$22, W10:$W$23))/Z9</f>
        <v>148.93129458098875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1.7714300000000001E-3</v>
      </c>
      <c r="O10">
        <f t="shared" si="21"/>
        <v>434.62602246115216</v>
      </c>
      <c r="P10">
        <f t="shared" si="22"/>
        <v>21.731301123057609</v>
      </c>
      <c r="Q10" s="4">
        <f t="shared" si="23"/>
        <v>25</v>
      </c>
      <c r="R10">
        <f t="shared" si="0"/>
        <v>250000</v>
      </c>
      <c r="S10">
        <f t="shared" si="1"/>
        <v>160.5031342791751</v>
      </c>
      <c r="U10">
        <f t="shared" si="13"/>
        <v>1.7714300000000001E-3</v>
      </c>
      <c r="V10">
        <f t="shared" si="14"/>
        <v>0.01</v>
      </c>
      <c r="W10">
        <f t="shared" si="15"/>
        <v>0.93172111741774277</v>
      </c>
      <c r="X10">
        <f t="shared" si="16"/>
        <v>1.6504787390273121E-3</v>
      </c>
      <c r="Y10">
        <f t="shared" si="17"/>
        <v>9.3172111741774283E-3</v>
      </c>
      <c r="Z10">
        <f t="shared" si="18"/>
        <v>0.92075342750453804</v>
      </c>
      <c r="AB10">
        <f t="shared" si="19"/>
        <v>138.76243220546985</v>
      </c>
      <c r="AC10">
        <f t="shared" si="2"/>
        <v>147.78381101277159</v>
      </c>
      <c r="AE10">
        <f t="shared" si="3"/>
        <v>400.18339986377021</v>
      </c>
      <c r="AF10">
        <f t="shared" si="4"/>
        <v>-20.009169993188511</v>
      </c>
      <c r="AG10">
        <f t="shared" si="4"/>
        <v>-23.01883568761345</v>
      </c>
      <c r="AH10">
        <f t="shared" si="5"/>
        <v>-412.61968475682806</v>
      </c>
      <c r="AI10">
        <f t="shared" si="6"/>
        <v>-55.464290573859785</v>
      </c>
      <c r="AJ10">
        <f t="shared" si="7"/>
        <v>-9.021378807301744</v>
      </c>
      <c r="AK10">
        <f t="shared" si="24"/>
        <v>36.325566345323615</v>
      </c>
      <c r="AL10">
        <f t="shared" si="8"/>
        <v>-28.160103035837913</v>
      </c>
      <c r="AN10">
        <f t="shared" si="9"/>
        <v>225.24161772035072</v>
      </c>
      <c r="AO10">
        <f t="shared" si="9"/>
        <v>-11.262080886017538</v>
      </c>
      <c r="AP10">
        <f t="shared" si="9"/>
        <v>-12.956059122097511</v>
      </c>
      <c r="AQ10">
        <f t="shared" si="9"/>
        <v>-232.24133067370431</v>
      </c>
      <c r="AR10">
        <f t="shared" si="9"/>
        <v>-31.217852961468616</v>
      </c>
      <c r="AS10">
        <f t="shared" si="9"/>
        <v>-5.0776467922369086</v>
      </c>
      <c r="AT10">
        <f t="shared" si="9"/>
        <v>20.445698974555</v>
      </c>
      <c r="AU10">
        <f t="shared" si="9"/>
        <v>-15.849800779150526</v>
      </c>
      <c r="AW10">
        <v>7</v>
      </c>
      <c r="AX10">
        <f>(R10*SUMPRODUCT(K11:$K$23, X11:$X$23)-$AZ$3*SUMPRODUCT(K10:$K$22, W11:$W$23))/Z10</f>
        <v>160.5031342791751</v>
      </c>
    </row>
    <row r="11" spans="1:52" x14ac:dyDescent="0.25">
      <c r="A11" t="s">
        <v>33</v>
      </c>
      <c r="C11" s="7">
        <f>AU25</f>
        <v>-2253.2742566333541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1.793078E-3</v>
      </c>
      <c r="O11">
        <f t="shared" si="21"/>
        <v>434.62602246115216</v>
      </c>
      <c r="P11">
        <f t="shared" si="22"/>
        <v>21.731301123057609</v>
      </c>
      <c r="Q11" s="4">
        <f t="shared" si="23"/>
        <v>25</v>
      </c>
      <c r="R11">
        <f t="shared" si="0"/>
        <v>250000</v>
      </c>
      <c r="S11">
        <f t="shared" si="1"/>
        <v>168.60474659063871</v>
      </c>
      <c r="U11">
        <f t="shared" si="13"/>
        <v>1.793078E-3</v>
      </c>
      <c r="V11">
        <f t="shared" si="14"/>
        <v>0.01</v>
      </c>
      <c r="W11">
        <f t="shared" si="15"/>
        <v>0.92075342750453804</v>
      </c>
      <c r="X11">
        <f t="shared" si="16"/>
        <v>1.650982714282982E-3</v>
      </c>
      <c r="Y11">
        <f t="shared" si="17"/>
        <v>9.2075342750453804E-3</v>
      </c>
      <c r="Z11">
        <f t="shared" si="18"/>
        <v>0.90989491051520965</v>
      </c>
      <c r="AB11">
        <f t="shared" si="19"/>
        <v>147.78381101277159</v>
      </c>
      <c r="AC11">
        <f t="shared" si="2"/>
        <v>153.41260081152882</v>
      </c>
      <c r="AE11">
        <f t="shared" si="3"/>
        <v>395.46400581487154</v>
      </c>
      <c r="AF11">
        <f t="shared" si="4"/>
        <v>-19.773200290743578</v>
      </c>
      <c r="AG11">
        <f t="shared" si="4"/>
        <v>-22.747372762880243</v>
      </c>
      <c r="AH11">
        <f t="shared" si="5"/>
        <v>-412.7456785707455</v>
      </c>
      <c r="AI11">
        <f t="shared" si="6"/>
        <v>-59.802245809497776</v>
      </c>
      <c r="AJ11">
        <f t="shared" si="7"/>
        <v>-5.6287897987572251</v>
      </c>
      <c r="AK11">
        <f t="shared" si="24"/>
        <v>36.643223157582973</v>
      </c>
      <c r="AL11">
        <f t="shared" si="8"/>
        <v>-28.787812450672028</v>
      </c>
      <c r="AN11">
        <f t="shared" si="9"/>
        <v>205.0396710247947</v>
      </c>
      <c r="AO11">
        <f t="shared" si="9"/>
        <v>-10.251983551239736</v>
      </c>
      <c r="AP11">
        <f t="shared" si="9"/>
        <v>-11.794028683770403</v>
      </c>
      <c r="AQ11">
        <f t="shared" si="9"/>
        <v>-213.9998505721625</v>
      </c>
      <c r="AR11">
        <f t="shared" si="9"/>
        <v>-31.00619178237794</v>
      </c>
      <c r="AS11">
        <f t="shared" si="9"/>
        <v>-2.9184077226618248</v>
      </c>
      <c r="AT11">
        <f t="shared" si="9"/>
        <v>18.998731391590056</v>
      </c>
      <c r="AU11">
        <f t="shared" si="9"/>
        <v>-14.92586811344971</v>
      </c>
      <c r="AW11">
        <v>8</v>
      </c>
      <c r="AX11">
        <f>(R11*SUMPRODUCT(K12:$K$23, X12:$X$23)-$AZ$3*SUMPRODUCT(K11:$K$22, W12:$W$23))/Z11</f>
        <v>168.60474659063871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1.8201370000000001E-3</v>
      </c>
      <c r="O12">
        <f t="shared" si="21"/>
        <v>434.62602246115216</v>
      </c>
      <c r="P12">
        <f t="shared" si="22"/>
        <v>21.731301123057609</v>
      </c>
      <c r="Q12" s="4">
        <f t="shared" si="23"/>
        <v>25</v>
      </c>
      <c r="R12">
        <f t="shared" si="0"/>
        <v>250000</v>
      </c>
      <c r="S12">
        <f t="shared" si="1"/>
        <v>173.05068227775243</v>
      </c>
      <c r="U12">
        <f t="shared" si="13"/>
        <v>1.8201370000000001E-3</v>
      </c>
      <c r="V12">
        <f t="shared" si="14"/>
        <v>0.01</v>
      </c>
      <c r="W12">
        <f t="shared" si="15"/>
        <v>0.90989491051520965</v>
      </c>
      <c r="X12">
        <f t="shared" si="16"/>
        <v>1.6561333927404222E-3</v>
      </c>
      <c r="Y12">
        <f t="shared" si="17"/>
        <v>9.0989491051520974E-3</v>
      </c>
      <c r="Z12">
        <f t="shared" si="18"/>
        <v>0.89913982801731718</v>
      </c>
      <c r="AB12">
        <f t="shared" si="19"/>
        <v>153.41260081152882</v>
      </c>
      <c r="AC12">
        <f t="shared" si="2"/>
        <v>155.59676070149771</v>
      </c>
      <c r="AE12">
        <f t="shared" si="3"/>
        <v>390.78956708757096</v>
      </c>
      <c r="AF12">
        <f t="shared" si="4"/>
        <v>-19.539478354378549</v>
      </c>
      <c r="AG12">
        <f t="shared" si="4"/>
        <v>-22.47849570043293</v>
      </c>
      <c r="AH12">
        <f t="shared" si="5"/>
        <v>-414.03334818510552</v>
      </c>
      <c r="AI12">
        <f t="shared" si="6"/>
        <v>-65.261755152346041</v>
      </c>
      <c r="AJ12">
        <f t="shared" si="7"/>
        <v>-2.1841598899688961</v>
      </c>
      <c r="AK12">
        <f t="shared" si="24"/>
        <v>36.726388268130492</v>
      </c>
      <c r="AL12">
        <f t="shared" si="8"/>
        <v>-30.719526774184445</v>
      </c>
      <c r="AN12">
        <f t="shared" si="9"/>
        <v>186.64452843555907</v>
      </c>
      <c r="AO12">
        <f t="shared" si="9"/>
        <v>-9.3322264217779534</v>
      </c>
      <c r="AP12">
        <f t="shared" si="9"/>
        <v>-10.735926911293133</v>
      </c>
      <c r="AQ12">
        <f t="shared" si="9"/>
        <v>-197.74596237183542</v>
      </c>
      <c r="AR12">
        <f t="shared" si="9"/>
        <v>-31.169587269347428</v>
      </c>
      <c r="AS12">
        <f t="shared" si="9"/>
        <v>-1.0431739407202636</v>
      </c>
      <c r="AT12">
        <f t="shared" si="9"/>
        <v>17.540845500387668</v>
      </c>
      <c r="AU12">
        <f t="shared" si="9"/>
        <v>-14.67191570968002</v>
      </c>
      <c r="AW12">
        <v>9</v>
      </c>
      <c r="AX12">
        <f>(R12*SUMPRODUCT(K13:$K$23, X13:$X$23)-$AZ$3*SUMPRODUCT(K12:$K$22, W13:$W$23))/Z12</f>
        <v>173.05068227775243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1.84855E-3</v>
      </c>
      <c r="O13">
        <f t="shared" si="21"/>
        <v>434.62602246115216</v>
      </c>
      <c r="P13">
        <f t="shared" si="22"/>
        <v>21.731301123057609</v>
      </c>
      <c r="Q13" s="4">
        <f t="shared" si="23"/>
        <v>25</v>
      </c>
      <c r="R13">
        <f t="shared" si="0"/>
        <v>250000</v>
      </c>
      <c r="S13">
        <f t="shared" si="1"/>
        <v>174.20079305383064</v>
      </c>
      <c r="U13">
        <f t="shared" si="13"/>
        <v>1.84855E-3</v>
      </c>
      <c r="V13">
        <f t="shared" si="14"/>
        <v>0.01</v>
      </c>
      <c r="W13">
        <f t="shared" si="15"/>
        <v>0.89913982801731718</v>
      </c>
      <c r="X13">
        <f t="shared" si="16"/>
        <v>1.6621049290814116E-3</v>
      </c>
      <c r="Y13">
        <f t="shared" si="17"/>
        <v>8.9913982801731723E-3</v>
      </c>
      <c r="Z13">
        <f t="shared" si="18"/>
        <v>0.88848632480806267</v>
      </c>
      <c r="AB13">
        <f t="shared" si="19"/>
        <v>155.59676070149771</v>
      </c>
      <c r="AC13">
        <f t="shared" si="2"/>
        <v>154.77502239904788</v>
      </c>
      <c r="AE13">
        <f t="shared" si="3"/>
        <v>386.15927736245555</v>
      </c>
      <c r="AF13">
        <f t="shared" si="4"/>
        <v>-19.30796386812278</v>
      </c>
      <c r="AG13">
        <f t="shared" si="4"/>
        <v>-22.212158120201568</v>
      </c>
      <c r="AH13">
        <f t="shared" si="5"/>
        <v>-415.52623227035292</v>
      </c>
      <c r="AI13">
        <f t="shared" si="6"/>
        <v>-70.887076896221743</v>
      </c>
      <c r="AJ13">
        <f t="shared" si="7"/>
        <v>0.82173830244983037</v>
      </c>
      <c r="AK13">
        <f t="shared" si="24"/>
        <v>36.571365193708139</v>
      </c>
      <c r="AL13">
        <f t="shared" si="8"/>
        <v>-33.493973400063773</v>
      </c>
      <c r="AN13">
        <f t="shared" si="9"/>
        <v>169.89482172362952</v>
      </c>
      <c r="AO13">
        <f t="shared" si="9"/>
        <v>-8.4947410861814774</v>
      </c>
      <c r="AP13">
        <f t="shared" si="9"/>
        <v>-9.7724717885947072</v>
      </c>
      <c r="AQ13">
        <f t="shared" si="9"/>
        <v>-182.81512135418859</v>
      </c>
      <c r="AR13">
        <f t="shared" si="9"/>
        <v>-31.187512505335263</v>
      </c>
      <c r="AS13">
        <f t="shared" si="9"/>
        <v>0.361532379467223</v>
      </c>
      <c r="AT13">
        <f t="shared" si="9"/>
        <v>16.089955451058348</v>
      </c>
      <c r="AU13">
        <f t="shared" si="9"/>
        <v>-14.736024674809691</v>
      </c>
      <c r="AW13">
        <v>10</v>
      </c>
      <c r="AX13">
        <f>(R13*SUMPRODUCT(K14:$K$23, X14:$X$23)-$AZ$3*SUMPRODUCT(K13:$K$22, W14:$W$23))/Z13</f>
        <v>174.20079305383064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1.8814719999999999E-3</v>
      </c>
      <c r="O14">
        <f t="shared" si="21"/>
        <v>434.62602246115216</v>
      </c>
      <c r="P14">
        <f t="shared" si="22"/>
        <v>21.731301123057609</v>
      </c>
      <c r="Q14" s="4">
        <f t="shared" si="23"/>
        <v>25</v>
      </c>
      <c r="R14">
        <f t="shared" si="0"/>
        <v>250000</v>
      </c>
      <c r="S14">
        <f t="shared" si="1"/>
        <v>172.06767928140837</v>
      </c>
      <c r="U14">
        <f t="shared" si="13"/>
        <v>1.8814719999999999E-3</v>
      </c>
      <c r="V14">
        <f t="shared" si="14"/>
        <v>0.01</v>
      </c>
      <c r="W14">
        <f t="shared" si="15"/>
        <v>0.88848632480806267</v>
      </c>
      <c r="X14">
        <f t="shared" si="16"/>
        <v>1.6716621425092752E-3</v>
      </c>
      <c r="Y14">
        <f t="shared" si="17"/>
        <v>8.884863248080627E-3</v>
      </c>
      <c r="Z14">
        <f t="shared" si="18"/>
        <v>0.87792979941747284</v>
      </c>
      <c r="AB14">
        <f t="shared" si="19"/>
        <v>154.77502239904788</v>
      </c>
      <c r="AC14">
        <f t="shared" si="2"/>
        <v>151.06334315775689</v>
      </c>
      <c r="AE14">
        <f t="shared" si="3"/>
        <v>381.57113672093334</v>
      </c>
      <c r="AF14">
        <f t="shared" si="4"/>
        <v>-19.078556836046669</v>
      </c>
      <c r="AG14">
        <f t="shared" si="4"/>
        <v>-21.948244985436823</v>
      </c>
      <c r="AH14">
        <f t="shared" si="5"/>
        <v>-417.91553562731877</v>
      </c>
      <c r="AI14">
        <f t="shared" si="6"/>
        <v>-77.371200727868938</v>
      </c>
      <c r="AJ14">
        <f t="shared" si="7"/>
        <v>3.7116792412909945</v>
      </c>
      <c r="AK14">
        <f t="shared" si="24"/>
        <v>36.208732159875417</v>
      </c>
      <c r="AL14">
        <f t="shared" si="8"/>
        <v>-37.450789326702527</v>
      </c>
      <c r="AN14">
        <f t="shared" si="9"/>
        <v>154.64310166103701</v>
      </c>
      <c r="AO14">
        <f t="shared" si="9"/>
        <v>-7.7321550830518513</v>
      </c>
      <c r="AP14">
        <f t="shared" si="9"/>
        <v>-8.8951819305101196</v>
      </c>
      <c r="AQ14">
        <f t="shared" si="9"/>
        <v>-169.37275501791552</v>
      </c>
      <c r="AR14">
        <f t="shared" si="9"/>
        <v>-31.356990370440485</v>
      </c>
      <c r="AS14">
        <f t="shared" si="9"/>
        <v>1.5042688898765297</v>
      </c>
      <c r="AT14">
        <f t="shared" si="9"/>
        <v>14.67467035514294</v>
      </c>
      <c r="AU14">
        <f t="shared" si="9"/>
        <v>-15.178051125421016</v>
      </c>
      <c r="AW14">
        <v>11</v>
      </c>
      <c r="AX14">
        <f>(R14*SUMPRODUCT(K15:$K$23, X15:$X$23)-$AZ$3*SUMPRODUCT(K14:$K$22, W15:$W$23))/Z14</f>
        <v>172.06767928140837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1.927022E-3</v>
      </c>
      <c r="O15">
        <f t="shared" si="21"/>
        <v>434.62602246115216</v>
      </c>
      <c r="P15">
        <f t="shared" si="22"/>
        <v>21.731301123057609</v>
      </c>
      <c r="Q15" s="4">
        <f t="shared" si="23"/>
        <v>25</v>
      </c>
      <c r="R15">
        <f t="shared" si="0"/>
        <v>250000</v>
      </c>
      <c r="S15">
        <f t="shared" si="1"/>
        <v>165.94737722085489</v>
      </c>
      <c r="U15">
        <f t="shared" si="13"/>
        <v>1.927022E-3</v>
      </c>
      <c r="V15">
        <f t="shared" si="14"/>
        <v>0.01</v>
      </c>
      <c r="W15">
        <f t="shared" si="15"/>
        <v>0.87792979941747284</v>
      </c>
      <c r="X15">
        <f t="shared" si="16"/>
        <v>1.6917900379330574E-3</v>
      </c>
      <c r="Y15">
        <f t="shared" si="17"/>
        <v>8.7792979941747288E-3</v>
      </c>
      <c r="Z15">
        <f t="shared" si="18"/>
        <v>0.86745871138536501</v>
      </c>
      <c r="AB15">
        <f t="shared" si="19"/>
        <v>151.06334315775689</v>
      </c>
      <c r="AC15">
        <f t="shared" si="2"/>
        <v>143.95249800178385</v>
      </c>
      <c r="AE15">
        <f t="shared" si="3"/>
        <v>377.02012937869779</v>
      </c>
      <c r="AF15">
        <f t="shared" si="4"/>
        <v>-18.851006468934887</v>
      </c>
      <c r="AG15">
        <f t="shared" si="4"/>
        <v>-21.686467784634125</v>
      </c>
      <c r="AH15">
        <f t="shared" si="5"/>
        <v>-422.94750948326435</v>
      </c>
      <c r="AI15">
        <f t="shared" si="6"/>
        <v>-86.464854358135597</v>
      </c>
      <c r="AJ15">
        <f t="shared" si="7"/>
        <v>7.1108451559730383</v>
      </c>
      <c r="AK15">
        <f t="shared" si="24"/>
        <v>35.646272624726386</v>
      </c>
      <c r="AL15">
        <f t="shared" si="8"/>
        <v>-43.707736577436172</v>
      </c>
      <c r="AN15">
        <f t="shared" si="9"/>
        <v>140.75406328219373</v>
      </c>
      <c r="AO15">
        <f t="shared" si="9"/>
        <v>-7.0377031641096854</v>
      </c>
      <c r="AP15">
        <f t="shared" si="9"/>
        <v>-8.0962744985417103</v>
      </c>
      <c r="AQ15">
        <f t="shared" si="9"/>
        <v>-157.90027077057508</v>
      </c>
      <c r="AR15">
        <f t="shared" si="9"/>
        <v>-32.28018515103274</v>
      </c>
      <c r="AS15">
        <f t="shared" si="9"/>
        <v>2.6547132926910004</v>
      </c>
      <c r="AT15">
        <f t="shared" si="9"/>
        <v>13.307930589974902</v>
      </c>
      <c r="AU15">
        <f t="shared" si="9"/>
        <v>-16.317541268366835</v>
      </c>
      <c r="AW15">
        <v>12</v>
      </c>
      <c r="AX15">
        <f>(R15*SUMPRODUCT(K16:$K$23, X16:$X$23)-$AZ$3*SUMPRODUCT(K15:$K$22, W16:$W$23))/Z15</f>
        <v>165.94737722085489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1.979789E-3</v>
      </c>
      <c r="O16">
        <f t="shared" si="21"/>
        <v>434.62602246115216</v>
      </c>
      <c r="P16">
        <f t="shared" si="22"/>
        <v>21.731301123057609</v>
      </c>
      <c r="Q16" s="4">
        <f t="shared" si="23"/>
        <v>25</v>
      </c>
      <c r="R16">
        <f t="shared" si="0"/>
        <v>250000</v>
      </c>
      <c r="S16">
        <f t="shared" si="1"/>
        <v>155.81622250797935</v>
      </c>
      <c r="U16">
        <f t="shared" si="13"/>
        <v>1.979789E-3</v>
      </c>
      <c r="V16">
        <f t="shared" si="14"/>
        <v>0.01</v>
      </c>
      <c r="W16">
        <f t="shared" si="15"/>
        <v>0.86745871138536501</v>
      </c>
      <c r="X16">
        <f t="shared" si="16"/>
        <v>1.7173852147549205E-3</v>
      </c>
      <c r="Y16">
        <f t="shared" si="17"/>
        <v>8.6745871138536497E-3</v>
      </c>
      <c r="Z16">
        <f t="shared" si="18"/>
        <v>0.85706673905675645</v>
      </c>
      <c r="AB16">
        <f t="shared" si="19"/>
        <v>143.95249800178385</v>
      </c>
      <c r="AC16">
        <f t="shared" si="2"/>
        <v>133.54490171705584</v>
      </c>
      <c r="AE16">
        <f t="shared" si="3"/>
        <v>372.5035077799883</v>
      </c>
      <c r="AF16">
        <f t="shared" si="4"/>
        <v>-18.625175388999413</v>
      </c>
      <c r="AG16">
        <f t="shared" si="4"/>
        <v>-21.426668476418911</v>
      </c>
      <c r="AH16">
        <f t="shared" si="5"/>
        <v>-429.34630368873013</v>
      </c>
      <c r="AI16">
        <f t="shared" si="6"/>
        <v>-96.894639774160169</v>
      </c>
      <c r="AJ16">
        <f t="shared" si="7"/>
        <v>10.407596284728015</v>
      </c>
      <c r="AK16">
        <f t="shared" si="24"/>
        <v>34.848158127494088</v>
      </c>
      <c r="AL16">
        <f t="shared" si="8"/>
        <v>-51.638885361938065</v>
      </c>
      <c r="AN16">
        <f t="shared" si="9"/>
        <v>128.10560635607811</v>
      </c>
      <c r="AO16">
        <f t="shared" si="9"/>
        <v>-6.4052803178039044</v>
      </c>
      <c r="AP16">
        <f t="shared" si="9"/>
        <v>-7.3687261999785374</v>
      </c>
      <c r="AQ16">
        <f t="shared" si="9"/>
        <v>-147.65409565826494</v>
      </c>
      <c r="AR16">
        <f t="shared" si="9"/>
        <v>-33.322495819969269</v>
      </c>
      <c r="AS16">
        <f t="shared" si="9"/>
        <v>3.5792184634991893</v>
      </c>
      <c r="AT16">
        <f t="shared" si="9"/>
        <v>11.984435942417589</v>
      </c>
      <c r="AU16">
        <f t="shared" si="9"/>
        <v>-17.758841414052494</v>
      </c>
      <c r="AW16">
        <v>13</v>
      </c>
      <c r="AX16">
        <f>(R16*SUMPRODUCT(K17:$K$23, X17:$X$23)-$AZ$3*SUMPRODUCT(K16:$K$22, W17:$W$23))/Z16</f>
        <v>155.81622250797935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2.0334569999999998E-3</v>
      </c>
      <c r="O17">
        <f t="shared" si="21"/>
        <v>434.62602246115216</v>
      </c>
      <c r="P17">
        <f t="shared" si="22"/>
        <v>21.731301123057609</v>
      </c>
      <c r="Q17" s="4">
        <f t="shared" si="23"/>
        <v>25</v>
      </c>
      <c r="R17">
        <f t="shared" si="0"/>
        <v>250000</v>
      </c>
      <c r="S17">
        <f t="shared" si="1"/>
        <v>142.22518277657187</v>
      </c>
      <c r="U17">
        <f t="shared" si="13"/>
        <v>2.0334569999999998E-3</v>
      </c>
      <c r="V17">
        <f t="shared" si="14"/>
        <v>0.01</v>
      </c>
      <c r="W17">
        <f t="shared" si="15"/>
        <v>0.85706673905675645</v>
      </c>
      <c r="X17">
        <f t="shared" si="16"/>
        <v>1.7428083600021346E-3</v>
      </c>
      <c r="Y17">
        <f t="shared" si="17"/>
        <v>8.570667390567565E-3</v>
      </c>
      <c r="Z17">
        <f t="shared" si="18"/>
        <v>0.84675326330618672</v>
      </c>
      <c r="AB17">
        <f t="shared" si="19"/>
        <v>133.54490171705584</v>
      </c>
      <c r="AC17">
        <f t="shared" si="2"/>
        <v>120.42963764038109</v>
      </c>
      <c r="AE17">
        <f t="shared" si="3"/>
        <v>368.02100283676862</v>
      </c>
      <c r="AF17">
        <f t="shared" si="4"/>
        <v>-18.401050141838432</v>
      </c>
      <c r="AG17">
        <f t="shared" si="4"/>
        <v>-21.168831582654668</v>
      </c>
      <c r="AH17">
        <f t="shared" si="5"/>
        <v>-435.70209000053364</v>
      </c>
      <c r="AI17">
        <f t="shared" si="6"/>
        <v>-107.25096888825811</v>
      </c>
      <c r="AJ17">
        <f t="shared" si="7"/>
        <v>13.115264076674748</v>
      </c>
      <c r="AK17">
        <f t="shared" si="24"/>
        <v>33.821539808839027</v>
      </c>
      <c r="AL17">
        <f t="shared" si="8"/>
        <v>-60.314165002744339</v>
      </c>
      <c r="AN17">
        <f t="shared" si="9"/>
        <v>116.58743321542312</v>
      </c>
      <c r="AO17">
        <f t="shared" si="9"/>
        <v>-5.8293716607711561</v>
      </c>
      <c r="AP17">
        <f t="shared" si="9"/>
        <v>-6.7061926340273352</v>
      </c>
      <c r="AQ17">
        <f t="shared" si="9"/>
        <v>-138.02850361311599</v>
      </c>
      <c r="AR17">
        <f t="shared" si="9"/>
        <v>-33.976634692491366</v>
      </c>
      <c r="AS17">
        <f t="shared" si="9"/>
        <v>4.1548579098898832</v>
      </c>
      <c r="AT17">
        <f t="shared" si="9"/>
        <v>10.714514887224356</v>
      </c>
      <c r="AU17">
        <f t="shared" si="9"/>
        <v>-19.107261895377125</v>
      </c>
      <c r="AW17">
        <v>14</v>
      </c>
      <c r="AX17">
        <f>(R17*SUMPRODUCT(K18:$K$23, X18:$X$23)-$AZ$3*SUMPRODUCT(K17:$K$22, W18:$W$23))/Z17</f>
        <v>142.22518277657187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2.08983E-3</v>
      </c>
      <c r="O18">
        <f t="shared" si="21"/>
        <v>434.62602246115216</v>
      </c>
      <c r="P18">
        <f t="shared" si="22"/>
        <v>21.731301123057609</v>
      </c>
      <c r="Q18" s="4">
        <f t="shared" si="23"/>
        <v>25</v>
      </c>
      <c r="R18">
        <f t="shared" si="0"/>
        <v>250000</v>
      </c>
      <c r="S18">
        <f t="shared" si="1"/>
        <v>125.5338664814774</v>
      </c>
      <c r="U18">
        <f t="shared" si="13"/>
        <v>2.08983E-3</v>
      </c>
      <c r="V18">
        <f t="shared" si="14"/>
        <v>0.01</v>
      </c>
      <c r="W18">
        <f t="shared" si="15"/>
        <v>0.84675326330618672</v>
      </c>
      <c r="X18">
        <f t="shared" si="16"/>
        <v>1.7695703722551681E-3</v>
      </c>
      <c r="Y18">
        <f t="shared" si="17"/>
        <v>8.4675326330618667E-3</v>
      </c>
      <c r="Z18">
        <f t="shared" si="18"/>
        <v>0.83651616030086973</v>
      </c>
      <c r="AB18">
        <f t="shared" si="19"/>
        <v>120.42963764038109</v>
      </c>
      <c r="AC18">
        <f t="shared" si="2"/>
        <v>105.01110797680752</v>
      </c>
      <c r="AE18">
        <f t="shared" si="3"/>
        <v>363.57169147604259</v>
      </c>
      <c r="AF18">
        <f t="shared" si="4"/>
        <v>-18.17858457380213</v>
      </c>
      <c r="AG18">
        <f t="shared" si="4"/>
        <v>-20.912904007521742</v>
      </c>
      <c r="AH18">
        <f t="shared" si="5"/>
        <v>-442.39259306379205</v>
      </c>
      <c r="AI18">
        <f t="shared" si="6"/>
        <v>-117.91239016907332</v>
      </c>
      <c r="AJ18">
        <f t="shared" si="7"/>
        <v>15.418529663573565</v>
      </c>
      <c r="AK18">
        <f t="shared" si="24"/>
        <v>32.607592117983508</v>
      </c>
      <c r="AL18">
        <f t="shared" si="8"/>
        <v>-69.886268387516253</v>
      </c>
      <c r="AN18">
        <f t="shared" si="9"/>
        <v>106.09882252647665</v>
      </c>
      <c r="AO18">
        <f t="shared" si="9"/>
        <v>-5.3049411263238326</v>
      </c>
      <c r="AP18">
        <f t="shared" si="9"/>
        <v>-6.1028802374551789</v>
      </c>
      <c r="AQ18">
        <f t="shared" si="9"/>
        <v>-129.10062669605836</v>
      </c>
      <c r="AR18">
        <f t="shared" si="9"/>
        <v>-34.409625533360717</v>
      </c>
      <c r="AS18">
        <f t="shared" si="9"/>
        <v>4.4994917941858068</v>
      </c>
      <c r="AT18">
        <f t="shared" si="9"/>
        <v>9.5156669516709105</v>
      </c>
      <c r="AU18">
        <f t="shared" si="9"/>
        <v>-20.394466787504001</v>
      </c>
      <c r="AW18">
        <v>15</v>
      </c>
      <c r="AX18">
        <f>(R18*SUMPRODUCT(K19:$K$23, X19:$X$23)-$AZ$3*SUMPRODUCT(K18:$K$22, W19:$W$23))/Z18</f>
        <v>125.5338664814774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2.1556750000000001E-3</v>
      </c>
      <c r="O19">
        <f t="shared" si="21"/>
        <v>434.62602246115216</v>
      </c>
      <c r="P19">
        <f t="shared" si="22"/>
        <v>21.731301123057609</v>
      </c>
      <c r="Q19" s="4">
        <f t="shared" si="23"/>
        <v>25</v>
      </c>
      <c r="R19">
        <f t="shared" si="0"/>
        <v>250000</v>
      </c>
      <c r="S19">
        <f t="shared" si="1"/>
        <v>105.61897515442595</v>
      </c>
      <c r="U19">
        <f t="shared" si="13"/>
        <v>2.1556750000000001E-3</v>
      </c>
      <c r="V19">
        <f t="shared" si="14"/>
        <v>0.01</v>
      </c>
      <c r="W19">
        <f t="shared" si="15"/>
        <v>0.83651616030086973</v>
      </c>
      <c r="X19">
        <f t="shared" si="16"/>
        <v>1.8032569738565775E-3</v>
      </c>
      <c r="Y19">
        <f t="shared" si="17"/>
        <v>8.365161603008698E-3</v>
      </c>
      <c r="Z19">
        <f t="shared" si="18"/>
        <v>0.82634774172400449</v>
      </c>
      <c r="AB19">
        <f t="shared" si="19"/>
        <v>105.01110797680752</v>
      </c>
      <c r="AC19">
        <f t="shared" si="2"/>
        <v>87.278001602063625</v>
      </c>
      <c r="AE19">
        <f t="shared" si="3"/>
        <v>359.15223215525953</v>
      </c>
      <c r="AF19">
        <f t="shared" si="4"/>
        <v>-17.957611607762978</v>
      </c>
      <c r="AG19">
        <f t="shared" si="4"/>
        <v>-20.658693543100114</v>
      </c>
      <c r="AH19">
        <f t="shared" si="5"/>
        <v>-450.81424346414434</v>
      </c>
      <c r="AI19">
        <f t="shared" si="6"/>
        <v>-130.27831645974794</v>
      </c>
      <c r="AJ19">
        <f t="shared" si="7"/>
        <v>17.733106374743898</v>
      </c>
      <c r="AK19">
        <f t="shared" si="24"/>
        <v>31.234400996701286</v>
      </c>
      <c r="AL19">
        <f t="shared" si="8"/>
        <v>-81.310809088302761</v>
      </c>
      <c r="AN19">
        <f t="shared" si="9"/>
        <v>96.547368320076529</v>
      </c>
      <c r="AO19">
        <f t="shared" si="9"/>
        <v>-4.8273684160038268</v>
      </c>
      <c r="AP19">
        <f t="shared" si="9"/>
        <v>-5.5534737527540798</v>
      </c>
      <c r="AQ19">
        <f t="shared" si="9"/>
        <v>-121.18796685872695</v>
      </c>
      <c r="AR19">
        <f t="shared" si="9"/>
        <v>-35.021440707408331</v>
      </c>
      <c r="AS19">
        <f t="shared" si="9"/>
        <v>4.7670168784621989</v>
      </c>
      <c r="AT19">
        <f t="shared" si="9"/>
        <v>8.3964373524535354</v>
      </c>
      <c r="AU19">
        <f t="shared" si="9"/>
        <v>-21.857986476492599</v>
      </c>
      <c r="AW19">
        <v>16</v>
      </c>
      <c r="AX19">
        <f>(R19*SUMPRODUCT(K20:$K$23, X20:$X$23)-$AZ$3*SUMPRODUCT(K19:$K$22, W20:$W$23))/Z19</f>
        <v>105.61897515442595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2.2206180000000002E-3</v>
      </c>
      <c r="O20">
        <f t="shared" si="21"/>
        <v>434.62602246115216</v>
      </c>
      <c r="P20">
        <f t="shared" si="22"/>
        <v>21.731301123057609</v>
      </c>
      <c r="Q20" s="4">
        <f t="shared" si="23"/>
        <v>25</v>
      </c>
      <c r="R20">
        <f t="shared" si="0"/>
        <v>250000</v>
      </c>
      <c r="S20">
        <f t="shared" si="1"/>
        <v>83.086146621327472</v>
      </c>
      <c r="U20">
        <f t="shared" si="13"/>
        <v>2.2206180000000002E-3</v>
      </c>
      <c r="V20">
        <f t="shared" si="14"/>
        <v>0.01</v>
      </c>
      <c r="W20">
        <f t="shared" si="15"/>
        <v>0.82634774172400449</v>
      </c>
      <c r="X20">
        <f t="shared" si="16"/>
        <v>1.8350026695316756E-3</v>
      </c>
      <c r="Y20">
        <f t="shared" si="17"/>
        <v>8.2634774172400446E-3</v>
      </c>
      <c r="Z20">
        <f t="shared" si="18"/>
        <v>0.81624926163723277</v>
      </c>
      <c r="AB20">
        <f t="shared" si="19"/>
        <v>87.278001602063625</v>
      </c>
      <c r="AC20">
        <f t="shared" si="2"/>
        <v>67.819005831941411</v>
      </c>
      <c r="AE20">
        <f t="shared" si="3"/>
        <v>354.76316992224281</v>
      </c>
      <c r="AF20">
        <f t="shared" si="4"/>
        <v>-17.738158496112142</v>
      </c>
      <c r="AG20">
        <f t="shared" si="4"/>
        <v>-20.406231540930818</v>
      </c>
      <c r="AH20">
        <f t="shared" si="5"/>
        <v>-458.75066738291889</v>
      </c>
      <c r="AI20">
        <f t="shared" si="6"/>
        <v>-142.13188749771905</v>
      </c>
      <c r="AJ20">
        <f t="shared" si="7"/>
        <v>19.458995770122215</v>
      </c>
      <c r="AK20">
        <f t="shared" si="24"/>
        <v>29.701210911973604</v>
      </c>
      <c r="AL20">
        <f t="shared" si="8"/>
        <v>-92.97168081562323</v>
      </c>
      <c r="AN20">
        <f t="shared" si="9"/>
        <v>87.849999643442899</v>
      </c>
      <c r="AO20">
        <f t="shared" si="9"/>
        <v>-4.3924999821721453</v>
      </c>
      <c r="AP20">
        <f t="shared" si="9"/>
        <v>-5.0531948792421373</v>
      </c>
      <c r="AQ20">
        <f t="shared" si="9"/>
        <v>-113.60042243069331</v>
      </c>
      <c r="AR20">
        <f t="shared" si="9"/>
        <v>-35.196117648664703</v>
      </c>
      <c r="AS20">
        <f t="shared" si="9"/>
        <v>4.8186308963291671</v>
      </c>
      <c r="AT20">
        <f t="shared" si="9"/>
        <v>7.3549105128319852</v>
      </c>
      <c r="AU20">
        <f t="shared" si="9"/>
        <v>-23.02257623950355</v>
      </c>
      <c r="AW20">
        <v>17</v>
      </c>
      <c r="AX20">
        <f>(R20*SUMPRODUCT(K21:$K$23, X21:$X$23)-$AZ$3*SUMPRODUCT(K20:$K$22, W21:$W$23))/Z20</f>
        <v>83.086146621327472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2.2950319999999998E-3</v>
      </c>
      <c r="O21">
        <f t="shared" si="21"/>
        <v>434.62602246115216</v>
      </c>
      <c r="P21">
        <f t="shared" si="22"/>
        <v>21.731301123057609</v>
      </c>
      <c r="Q21" s="4">
        <f t="shared" si="23"/>
        <v>25</v>
      </c>
      <c r="R21">
        <f t="shared" si="0"/>
        <v>250000</v>
      </c>
      <c r="S21">
        <f t="shared" si="1"/>
        <v>57.861946441568215</v>
      </c>
      <c r="U21">
        <f t="shared" si="13"/>
        <v>2.2950319999999998E-3</v>
      </c>
      <c r="V21">
        <f t="shared" si="14"/>
        <v>0.01</v>
      </c>
      <c r="W21">
        <f t="shared" si="15"/>
        <v>0.81624926163723277</v>
      </c>
      <c r="X21">
        <f t="shared" si="16"/>
        <v>1.8733181754338215E-3</v>
      </c>
      <c r="Y21">
        <f t="shared" si="17"/>
        <v>8.1624926163723285E-3</v>
      </c>
      <c r="Z21">
        <f t="shared" si="18"/>
        <v>0.80621345084542662</v>
      </c>
      <c r="AB21">
        <f t="shared" si="19"/>
        <v>67.819005831941411</v>
      </c>
      <c r="AC21">
        <f t="shared" si="2"/>
        <v>46.649079513289962</v>
      </c>
      <c r="AE21">
        <f t="shared" si="3"/>
        <v>350.4013453956274</v>
      </c>
      <c r="AF21">
        <f t="shared" si="4"/>
        <v>-17.520067269781368</v>
      </c>
      <c r="AG21">
        <f t="shared" si="4"/>
        <v>-20.155336271135667</v>
      </c>
      <c r="AH21">
        <f t="shared" si="5"/>
        <v>-468.32954385845534</v>
      </c>
      <c r="AI21">
        <f t="shared" si="6"/>
        <v>-155.60360200374492</v>
      </c>
      <c r="AJ21">
        <f t="shared" si="7"/>
        <v>21.169926318651449</v>
      </c>
      <c r="AK21">
        <f t="shared" si="24"/>
        <v>28.049019877045126</v>
      </c>
      <c r="AL21">
        <f t="shared" si="8"/>
        <v>-106.38465580804835</v>
      </c>
      <c r="AN21">
        <f t="shared" si="9"/>
        <v>79.930102366887482</v>
      </c>
      <c r="AO21">
        <f t="shared" si="9"/>
        <v>-3.9965051183443738</v>
      </c>
      <c r="AP21">
        <f t="shared" si="9"/>
        <v>-4.5976367173247095</v>
      </c>
      <c r="AQ21">
        <f t="shared" si="9"/>
        <v>-106.830721040123</v>
      </c>
      <c r="AR21">
        <f t="shared" si="9"/>
        <v>-35.494760508904584</v>
      </c>
      <c r="AS21">
        <f t="shared" si="9"/>
        <v>4.8290750020915629</v>
      </c>
      <c r="AT21">
        <f t="shared" si="9"/>
        <v>6.3982660441321917</v>
      </c>
      <c r="AU21">
        <f t="shared" si="9"/>
        <v>-24.267419462680831</v>
      </c>
      <c r="AW21">
        <v>18</v>
      </c>
      <c r="AX21">
        <f>(R21*SUMPRODUCT(K22:$K$23, X22:$X$23)-$AZ$3*SUMPRODUCT(K21:$K$22, W22:$W$23))/Z21</f>
        <v>57.861946441568215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2.375308E-3</v>
      </c>
      <c r="O22">
        <f t="shared" si="21"/>
        <v>434.62602246115216</v>
      </c>
      <c r="P22">
        <f t="shared" si="22"/>
        <v>21.731301123057609</v>
      </c>
      <c r="Q22" s="4">
        <f t="shared" si="23"/>
        <v>25</v>
      </c>
      <c r="R22">
        <f t="shared" si="0"/>
        <v>250000</v>
      </c>
      <c r="S22">
        <f t="shared" si="1"/>
        <v>30.126495277556348</v>
      </c>
      <c r="U22">
        <f t="shared" si="13"/>
        <v>2.375308E-3</v>
      </c>
      <c r="V22">
        <f t="shared" si="14"/>
        <v>0.01</v>
      </c>
      <c r="W22">
        <f t="shared" si="15"/>
        <v>0.80621345084542662</v>
      </c>
      <c r="X22">
        <f t="shared" si="16"/>
        <v>1.9150052595007486E-3</v>
      </c>
      <c r="Y22">
        <f t="shared" si="17"/>
        <v>8.0621345084542669E-3</v>
      </c>
      <c r="Z22">
        <f t="shared" si="18"/>
        <v>0.79623631107747161</v>
      </c>
      <c r="AB22">
        <f t="shared" si="19"/>
        <v>46.649079513289962</v>
      </c>
      <c r="AC22">
        <f t="shared" si="2"/>
        <v>23.987809465494337</v>
      </c>
      <c r="AE22">
        <f t="shared" si="3"/>
        <v>346.0650208227421</v>
      </c>
      <c r="AF22">
        <f t="shared" si="4"/>
        <v>-17.303251041137106</v>
      </c>
      <c r="AG22">
        <f t="shared" si="4"/>
        <v>-19.90590777693679</v>
      </c>
      <c r="AH22">
        <f t="shared" si="5"/>
        <v>-478.75131487518712</v>
      </c>
      <c r="AI22">
        <f t="shared" si="6"/>
        <v>-169.89545287051891</v>
      </c>
      <c r="AJ22">
        <f t="shared" si="7"/>
        <v>22.661270047795625</v>
      </c>
      <c r="AK22">
        <f t="shared" si="24"/>
        <v>26.278759450642649</v>
      </c>
      <c r="AL22">
        <f t="shared" si="8"/>
        <v>-120.95542337208063</v>
      </c>
      <c r="AN22">
        <f t="shared" si="9"/>
        <v>72.718292965943974</v>
      </c>
      <c r="AO22">
        <f t="shared" si="9"/>
        <v>-3.6359146482971987</v>
      </c>
      <c r="AP22">
        <f t="shared" si="9"/>
        <v>-4.1828082769965578</v>
      </c>
      <c r="AQ22">
        <f t="shared" si="9"/>
        <v>-100.59952979401754</v>
      </c>
      <c r="AR22">
        <f t="shared" si="9"/>
        <v>-35.699959753367331</v>
      </c>
      <c r="AS22">
        <f t="shared" si="9"/>
        <v>4.7617897653979835</v>
      </c>
      <c r="AT22">
        <f t="shared" si="9"/>
        <v>5.5219291564639423</v>
      </c>
      <c r="AU22">
        <f t="shared" si="9"/>
        <v>-25.416240831505405</v>
      </c>
      <c r="AW22">
        <v>19</v>
      </c>
      <c r="AX22">
        <f>(R22*SUMPRODUCT(K23:$K$23, X23:$X$23)-$AZ$3*SUMPRODUCT(K22:$K$22, W23:$W$23))/Z22</f>
        <v>30.126495277556348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2.4628010000000001E-3</v>
      </c>
      <c r="O23">
        <f t="shared" si="21"/>
        <v>434.62602246115216</v>
      </c>
      <c r="P23">
        <f t="shared" si="22"/>
        <v>21.731301123057609</v>
      </c>
      <c r="Q23" s="4">
        <f t="shared" si="23"/>
        <v>25</v>
      </c>
      <c r="R23">
        <f t="shared" si="0"/>
        <v>250000</v>
      </c>
      <c r="S23">
        <f t="shared" si="1"/>
        <v>30.506694135737916</v>
      </c>
      <c r="U23">
        <f t="shared" si="13"/>
        <v>2.4628010000000001E-3</v>
      </c>
      <c r="V23">
        <f t="shared" si="14"/>
        <v>0.01</v>
      </c>
      <c r="W23">
        <f t="shared" si="15"/>
        <v>0.79623631107747161</v>
      </c>
      <c r="X23">
        <f t="shared" si="16"/>
        <v>1.9609715831579084E-3</v>
      </c>
      <c r="Y23">
        <f t="shared" si="17"/>
        <v>7.9623631107747159E-3</v>
      </c>
      <c r="Z23">
        <f t="shared" si="18"/>
        <v>0.78631297638353903</v>
      </c>
      <c r="AB23">
        <f t="shared" si="19"/>
        <v>23.987809465494337</v>
      </c>
      <c r="AC23">
        <f t="shared" si="2"/>
        <v>23.987809465494337</v>
      </c>
      <c r="AE23">
        <f t="shared" si="3"/>
        <v>341.75208133516742</v>
      </c>
      <c r="AF23">
        <f t="shared" si="4"/>
        <v>-17.087604066758374</v>
      </c>
      <c r="AG23">
        <f t="shared" si="4"/>
        <v>-19.657824409588475</v>
      </c>
      <c r="AH23">
        <f t="shared" si="5"/>
        <v>-490.24289578947707</v>
      </c>
      <c r="AI23">
        <f t="shared" si="6"/>
        <v>-185.23624293065654</v>
      </c>
      <c r="AJ23">
        <f t="shared" si="7"/>
        <v>0</v>
      </c>
      <c r="AK23">
        <f t="shared" si="24"/>
        <v>24.405660071373241</v>
      </c>
      <c r="AL23">
        <f t="shared" si="8"/>
        <v>-160.83058285928331</v>
      </c>
      <c r="AN23">
        <f t="shared" si="9"/>
        <v>66.151318707234267</v>
      </c>
      <c r="AO23">
        <f t="shared" si="9"/>
        <v>-3.3075659353617137</v>
      </c>
      <c r="AP23">
        <f t="shared" si="9"/>
        <v>-3.8050712157454298</v>
      </c>
      <c r="AQ23">
        <f t="shared" si="9"/>
        <v>-94.893976699798841</v>
      </c>
      <c r="AR23">
        <f t="shared" si="9"/>
        <v>-35.855295143671718</v>
      </c>
      <c r="AS23">
        <f t="shared" si="9"/>
        <v>0</v>
      </c>
      <c r="AT23">
        <f t="shared" si="9"/>
        <v>4.7240870965127293</v>
      </c>
      <c r="AU23">
        <f t="shared" si="9"/>
        <v>-31.131208047158992</v>
      </c>
      <c r="AW23">
        <v>20</v>
      </c>
      <c r="AX23">
        <f>(R23*SUMPRODUCT(K$23:$K24, X$23:$X24)-$AZ$3*SUMPRODUCT(K$22:$K23, W$23:$W24))/Z23</f>
        <v>30.506694135737916</v>
      </c>
    </row>
    <row r="25" spans="5:50" x14ac:dyDescent="0.25">
      <c r="AN25" s="8">
        <f t="shared" ref="AN25:AU25" si="25">SUM(AN3:AN23)</f>
        <v>3776.7872876674032</v>
      </c>
      <c r="AO25" s="8">
        <f t="shared" si="25"/>
        <v>-514.8088812292342</v>
      </c>
      <c r="AP25" s="8">
        <f t="shared" si="25"/>
        <v>-1714.676095929851</v>
      </c>
      <c r="AQ25" s="8">
        <f t="shared" si="25"/>
        <v>-4003.9911827698397</v>
      </c>
      <c r="AR25" s="8">
        <f t="shared" si="25"/>
        <v>-2456.6888722615222</v>
      </c>
      <c r="AS25" s="8">
        <f t="shared" si="25"/>
        <v>-82.653210298553049</v>
      </c>
      <c r="AT25" s="8">
        <f t="shared" si="25"/>
        <v>286.06782592672039</v>
      </c>
      <c r="AU25" s="9">
        <f t="shared" si="25"/>
        <v>-2253.2742566333541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87" priority="1" operator="lessThan">
      <formula>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662589-7210-4CB3-9889-1ABC6B142CA8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872.28458763388574</v>
      </c>
      <c r="K3">
        <v>1</v>
      </c>
      <c r="L3" s="2">
        <v>0</v>
      </c>
      <c r="O3">
        <f>$C$3</f>
        <v>872.28458763388574</v>
      </c>
      <c r="P3">
        <f>O3*B5</f>
        <v>697.82767010710859</v>
      </c>
      <c r="Q3" s="4">
        <f>B8</f>
        <v>1522.432587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872.28458763388574</v>
      </c>
      <c r="AF3">
        <f t="shared" ref="AF3:AG23" si="4">-$Z3*P3</f>
        <v>-697.82767010710859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-1347.9756694732228</v>
      </c>
      <c r="AJ3">
        <f t="shared" ref="AJ3:AJ23" si="7">AB3-AC3</f>
        <v>0</v>
      </c>
      <c r="AL3">
        <f t="shared" ref="AL3:AL23" si="8">SUM(AI3:AK3)</f>
        <v>-1347.9756694732228</v>
      </c>
      <c r="AN3">
        <f t="shared" ref="AN3:AU23" si="9">AE3*$K3</f>
        <v>872.28458763388574</v>
      </c>
      <c r="AO3">
        <f t="shared" si="9"/>
        <v>-697.82767010710859</v>
      </c>
      <c r="AP3">
        <f t="shared" si="9"/>
        <v>-1522.432587</v>
      </c>
      <c r="AQ3">
        <f t="shared" si="9"/>
        <v>0</v>
      </c>
      <c r="AR3">
        <f t="shared" si="9"/>
        <v>-1347.9756694732228</v>
      </c>
      <c r="AS3">
        <f t="shared" si="9"/>
        <v>0</v>
      </c>
      <c r="AT3">
        <f t="shared" si="9"/>
        <v>0</v>
      </c>
      <c r="AU3">
        <f t="shared" si="9"/>
        <v>-1347.9756694732228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604.70999948605936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Mortalities!B11:B30</f>
        <v>1.84855E-3</v>
      </c>
      <c r="R4">
        <f t="shared" si="0"/>
        <v>250000</v>
      </c>
      <c r="S4">
        <f t="shared" si="1"/>
        <v>181.14758492502995</v>
      </c>
      <c r="U4">
        <f t="shared" ref="U4:U23" si="13">M4</f>
        <v>1.84855E-3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1.84855E-3</v>
      </c>
      <c r="Y4">
        <f t="shared" ref="Y4:Y23" si="17">V4*W4</f>
        <v>0.01</v>
      </c>
      <c r="Z4">
        <f t="shared" ref="Z4:Z23" si="18">MAX(0, W4-X4-Y4)</f>
        <v>0.98815145000000004</v>
      </c>
      <c r="AB4">
        <f t="shared" ref="AB4:AB23" si="19">AC3</f>
        <v>0</v>
      </c>
      <c r="AC4">
        <f t="shared" si="2"/>
        <v>179.00124870766649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-462.13749999999999</v>
      </c>
      <c r="AI4">
        <f t="shared" si="6"/>
        <v>-462.13749999999999</v>
      </c>
      <c r="AJ4">
        <f t="shared" si="7"/>
        <v>-179.00124870766649</v>
      </c>
      <c r="AK4">
        <f>G4*MAX(0, SUM(AB4, AE4:AF4))</f>
        <v>0</v>
      </c>
      <c r="AL4">
        <f t="shared" si="8"/>
        <v>-641.13874870766654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-425.7087507783915</v>
      </c>
      <c r="AR4">
        <f t="shared" si="9"/>
        <v>-425.7087507783915</v>
      </c>
      <c r="AS4">
        <f t="shared" si="9"/>
        <v>-164.89118060125583</v>
      </c>
      <c r="AT4">
        <f t="shared" si="9"/>
        <v>0</v>
      </c>
      <c r="AU4">
        <f t="shared" si="9"/>
        <v>-590.59993137964739</v>
      </c>
      <c r="AW4">
        <v>1</v>
      </c>
      <c r="AX4">
        <f>(R4*SUMPRODUCT(K5:$K$23, X5:$X$23)-$AZ$3*SUMPRODUCT(K4:$K$22, W5:$W$23))/Z4</f>
        <v>181.14758492502995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1.8814719999999999E-3</v>
      </c>
      <c r="O5">
        <f t="shared" ref="O5:O23" si="21">$C$3</f>
        <v>872.28458763388574</v>
      </c>
      <c r="P5">
        <f t="shared" ref="P5:P23" si="22">O5*$C$5</f>
        <v>43.614229381694287</v>
      </c>
      <c r="Q5" s="4">
        <f t="shared" ref="Q5:Q23" si="23">$C$8</f>
        <v>25</v>
      </c>
      <c r="R5">
        <f t="shared" si="0"/>
        <v>250000</v>
      </c>
      <c r="S5">
        <f t="shared" si="1"/>
        <v>343.131598059216</v>
      </c>
      <c r="U5">
        <f t="shared" si="13"/>
        <v>1.8814719999999999E-3</v>
      </c>
      <c r="V5">
        <f t="shared" si="14"/>
        <v>0.01</v>
      </c>
      <c r="W5">
        <f t="shared" si="15"/>
        <v>0.98815145000000004</v>
      </c>
      <c r="X5">
        <f t="shared" si="16"/>
        <v>1.8591792849343999E-3</v>
      </c>
      <c r="Y5">
        <f t="shared" si="17"/>
        <v>9.8815145000000007E-3</v>
      </c>
      <c r="Z5">
        <f t="shared" si="18"/>
        <v>0.97641075621506568</v>
      </c>
      <c r="AB5">
        <f t="shared" si="19"/>
        <v>179.00124870766649</v>
      </c>
      <c r="AC5">
        <f t="shared" si="2"/>
        <v>335.03738314228303</v>
      </c>
      <c r="AE5">
        <f t="shared" si="3"/>
        <v>851.70805384634912</v>
      </c>
      <c r="AF5">
        <f t="shared" si="4"/>
        <v>-42.585402692317452</v>
      </c>
      <c r="AG5">
        <f t="shared" si="4"/>
        <v>-24.410268905376643</v>
      </c>
      <c r="AH5">
        <f t="shared" si="5"/>
        <v>-464.79482123359998</v>
      </c>
      <c r="AI5">
        <f t="shared" si="6"/>
        <v>319.91756101505513</v>
      </c>
      <c r="AJ5">
        <f t="shared" si="7"/>
        <v>-156.03613443461654</v>
      </c>
      <c r="AK5">
        <f>G5*SUM(AB5, AE5:AF5)</f>
        <v>69.168672990318882</v>
      </c>
      <c r="AL5">
        <f t="shared" si="8"/>
        <v>233.05009957075748</v>
      </c>
      <c r="AN5">
        <f t="shared" si="9"/>
        <v>722.72568230895581</v>
      </c>
      <c r="AO5">
        <f t="shared" si="9"/>
        <v>-36.136284115447786</v>
      </c>
      <c r="AP5">
        <f t="shared" si="9"/>
        <v>-20.713586269745527</v>
      </c>
      <c r="AQ5">
        <f t="shared" si="9"/>
        <v>-394.40645511416471</v>
      </c>
      <c r="AR5">
        <f t="shared" si="9"/>
        <v>271.46935680959785</v>
      </c>
      <c r="AS5">
        <f t="shared" si="9"/>
        <v>-132.40607648927374</v>
      </c>
      <c r="AT5">
        <f t="shared" si="9"/>
        <v>58.693793202467013</v>
      </c>
      <c r="AU5">
        <f t="shared" si="9"/>
        <v>197.7570735227911</v>
      </c>
      <c r="AW5">
        <v>2</v>
      </c>
      <c r="AX5">
        <f>(R5*SUMPRODUCT(K6:$K$23, X6:$X$23)-$AZ$3*SUMPRODUCT(K5:$K$22, W6:$W$23))/Z5</f>
        <v>343.131598059216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1.927022E-3</v>
      </c>
      <c r="O6">
        <f t="shared" si="21"/>
        <v>872.28458763388574</v>
      </c>
      <c r="P6">
        <f t="shared" si="22"/>
        <v>43.614229381694287</v>
      </c>
      <c r="Q6" s="4">
        <f t="shared" si="23"/>
        <v>25</v>
      </c>
      <c r="R6">
        <f t="shared" si="0"/>
        <v>250000</v>
      </c>
      <c r="S6">
        <f t="shared" si="1"/>
        <v>485.48047092217286</v>
      </c>
      <c r="U6">
        <f t="shared" si="13"/>
        <v>1.927022E-3</v>
      </c>
      <c r="V6">
        <f t="shared" si="14"/>
        <v>0.01</v>
      </c>
      <c r="W6">
        <f t="shared" si="15"/>
        <v>0.97641075621506568</v>
      </c>
      <c r="X6">
        <f t="shared" si="16"/>
        <v>1.8815650082630684E-3</v>
      </c>
      <c r="Y6">
        <f t="shared" si="17"/>
        <v>9.7641075621506569E-3</v>
      </c>
      <c r="Z6">
        <f t="shared" si="18"/>
        <v>0.96476508364465197</v>
      </c>
      <c r="AB6">
        <f t="shared" si="19"/>
        <v>335.03738314228303</v>
      </c>
      <c r="AC6">
        <f t="shared" si="2"/>
        <v>468.37460713707515</v>
      </c>
      <c r="AE6">
        <f t="shared" si="3"/>
        <v>841.54971315054649</v>
      </c>
      <c r="AF6">
        <f t="shared" si="4"/>
        <v>-42.077485657527326</v>
      </c>
      <c r="AG6">
        <f t="shared" si="4"/>
        <v>-24.119127091116297</v>
      </c>
      <c r="AH6">
        <f t="shared" si="5"/>
        <v>-470.39125206576711</v>
      </c>
      <c r="AI6">
        <f t="shared" si="6"/>
        <v>304.9618483361358</v>
      </c>
      <c r="AJ6">
        <f t="shared" si="7"/>
        <v>-133.33722399479211</v>
      </c>
      <c r="AK6">
        <f>G6*SUM(AB6, AE6:AF6)</f>
        <v>79.415672744471152</v>
      </c>
      <c r="AL6">
        <f t="shared" si="8"/>
        <v>251.04029708581484</v>
      </c>
      <c r="AN6">
        <f t="shared" si="9"/>
        <v>657.81515845664035</v>
      </c>
      <c r="AO6">
        <f t="shared" si="9"/>
        <v>-32.890757922832016</v>
      </c>
      <c r="AP6">
        <f t="shared" si="9"/>
        <v>-18.85322656683055</v>
      </c>
      <c r="AQ6">
        <f t="shared" si="9"/>
        <v>-367.69128570649917</v>
      </c>
      <c r="AR6">
        <f t="shared" si="9"/>
        <v>238.37988826047859</v>
      </c>
      <c r="AS6">
        <f t="shared" si="9"/>
        <v>-104.22586540007752</v>
      </c>
      <c r="AT6">
        <f t="shared" si="9"/>
        <v>62.076942733149643</v>
      </c>
      <c r="AU6">
        <f t="shared" si="9"/>
        <v>196.23096559355071</v>
      </c>
      <c r="AW6">
        <v>3</v>
      </c>
      <c r="AX6">
        <f>(R6*SUMPRODUCT(K7:$K$23, X7:$X$23)-$AZ$3*SUMPRODUCT(K6:$K$22, W7:$W$23))/Z6</f>
        <v>485.48047092217286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1.979789E-3</v>
      </c>
      <c r="O7">
        <f t="shared" si="21"/>
        <v>872.28458763388574</v>
      </c>
      <c r="P7">
        <f t="shared" si="22"/>
        <v>43.614229381694287</v>
      </c>
      <c r="Q7" s="4">
        <f t="shared" si="23"/>
        <v>25</v>
      </c>
      <c r="R7">
        <f t="shared" si="0"/>
        <v>250000</v>
      </c>
      <c r="S7">
        <f t="shared" si="1"/>
        <v>609.07233299870927</v>
      </c>
      <c r="U7">
        <f t="shared" si="13"/>
        <v>1.979789E-3</v>
      </c>
      <c r="V7">
        <f t="shared" si="14"/>
        <v>0.01</v>
      </c>
      <c r="W7">
        <f t="shared" si="15"/>
        <v>0.96476508364465197</v>
      </c>
      <c r="X7">
        <f t="shared" si="16"/>
        <v>1.9100313001837619E-3</v>
      </c>
      <c r="Y7">
        <f t="shared" si="17"/>
        <v>9.6476508364465204E-3</v>
      </c>
      <c r="Z7">
        <f t="shared" si="18"/>
        <v>0.95320740150802175</v>
      </c>
      <c r="AB7">
        <f t="shared" si="19"/>
        <v>468.37460713707515</v>
      </c>
      <c r="AC7">
        <f t="shared" si="2"/>
        <v>580.5722558681282</v>
      </c>
      <c r="AE7">
        <f t="shared" si="3"/>
        <v>831.46812515399245</v>
      </c>
      <c r="AF7">
        <f t="shared" si="4"/>
        <v>-41.573406257699624</v>
      </c>
      <c r="AG7">
        <f t="shared" si="4"/>
        <v>-23.830185037700545</v>
      </c>
      <c r="AH7">
        <f t="shared" si="5"/>
        <v>-477.50782504594048</v>
      </c>
      <c r="AI7">
        <f t="shared" si="6"/>
        <v>288.55670881265183</v>
      </c>
      <c r="AJ7">
        <f t="shared" si="7"/>
        <v>-112.19764873105305</v>
      </c>
      <c r="AK7">
        <f>G7*SUM(AB7, AE7:AF7)</f>
        <v>88.078852822335762</v>
      </c>
      <c r="AL7">
        <f t="shared" si="8"/>
        <v>264.43791290393455</v>
      </c>
      <c r="AN7">
        <f t="shared" si="9"/>
        <v>598.70250122269942</v>
      </c>
      <c r="AO7">
        <f t="shared" si="9"/>
        <v>-29.935125061134968</v>
      </c>
      <c r="AP7">
        <f t="shared" si="9"/>
        <v>-17.15903587287691</v>
      </c>
      <c r="AQ7">
        <f t="shared" si="9"/>
        <v>-343.8317363704931</v>
      </c>
      <c r="AR7">
        <f t="shared" si="9"/>
        <v>207.77660391819441</v>
      </c>
      <c r="AS7">
        <f t="shared" si="9"/>
        <v>-80.788440223305585</v>
      </c>
      <c r="AT7">
        <f t="shared" si="9"/>
        <v>63.421588746762829</v>
      </c>
      <c r="AU7">
        <f t="shared" si="9"/>
        <v>190.40975244165168</v>
      </c>
      <c r="AW7">
        <v>4</v>
      </c>
      <c r="AX7">
        <f>(R7*SUMPRODUCT(K8:$K$23, X8:$X$23)-$AZ$3*SUMPRODUCT(K7:$K$22, W8:$W$23))/Z7</f>
        <v>609.07233299870927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2.0334569999999998E-3</v>
      </c>
      <c r="O8">
        <f t="shared" si="21"/>
        <v>872.28458763388574</v>
      </c>
      <c r="P8">
        <f t="shared" si="22"/>
        <v>43.614229381694287</v>
      </c>
      <c r="Q8" s="4">
        <f t="shared" si="23"/>
        <v>25</v>
      </c>
      <c r="R8">
        <f t="shared" si="0"/>
        <v>250000</v>
      </c>
      <c r="S8">
        <f t="shared" si="1"/>
        <v>715.91598113659597</v>
      </c>
      <c r="U8">
        <f t="shared" si="13"/>
        <v>2.0334569999999998E-3</v>
      </c>
      <c r="V8">
        <f t="shared" si="14"/>
        <v>0.01</v>
      </c>
      <c r="W8">
        <f t="shared" si="15"/>
        <v>0.95320740150802175</v>
      </c>
      <c r="X8">
        <f t="shared" si="16"/>
        <v>1.9383062630482972E-3</v>
      </c>
      <c r="Y8">
        <f t="shared" si="17"/>
        <v>9.5320740150802181E-3</v>
      </c>
      <c r="Z8">
        <f t="shared" si="18"/>
        <v>0.94173702122989322</v>
      </c>
      <c r="AB8">
        <f t="shared" si="19"/>
        <v>580.5722558681282</v>
      </c>
      <c r="AC8">
        <f t="shared" si="2"/>
        <v>674.20458352645437</v>
      </c>
      <c r="AE8">
        <f t="shared" si="3"/>
        <v>821.46268922308127</v>
      </c>
      <c r="AF8">
        <f t="shared" si="4"/>
        <v>-41.073134461154062</v>
      </c>
      <c r="AG8">
        <f t="shared" si="4"/>
        <v>-23.543425530747331</v>
      </c>
      <c r="AH8">
        <f t="shared" si="5"/>
        <v>-484.57656576207432</v>
      </c>
      <c r="AI8">
        <f t="shared" si="6"/>
        <v>272.26956346910561</v>
      </c>
      <c r="AJ8">
        <f t="shared" si="7"/>
        <v>-93.632327658326176</v>
      </c>
      <c r="AK8">
        <f t="shared" ref="AK8:AK23" si="24">G8*SUM(AB8:AB8, AE8:AF8)</f>
        <v>95.267326744103883</v>
      </c>
      <c r="AL8">
        <f t="shared" si="8"/>
        <v>273.90456255488334</v>
      </c>
      <c r="AN8">
        <f t="shared" si="9"/>
        <v>544.87223364129113</v>
      </c>
      <c r="AO8">
        <f t="shared" si="9"/>
        <v>-27.243611682064554</v>
      </c>
      <c r="AP8">
        <f t="shared" si="9"/>
        <v>-15.616240426742019</v>
      </c>
      <c r="AQ8">
        <f t="shared" si="9"/>
        <v>-321.41729529642123</v>
      </c>
      <c r="AR8">
        <f t="shared" si="9"/>
        <v>180.59508623606331</v>
      </c>
      <c r="AS8">
        <f t="shared" si="9"/>
        <v>-62.105870639695929</v>
      </c>
      <c r="AT8">
        <f t="shared" si="9"/>
        <v>63.190357635339915</v>
      </c>
      <c r="AU8">
        <f t="shared" si="9"/>
        <v>181.67957323170734</v>
      </c>
      <c r="AW8">
        <v>5</v>
      </c>
      <c r="AX8">
        <f>(R8*SUMPRODUCT(K9:$K$23, X9:$X$23)-$AZ$3*SUMPRODUCT(K8:$K$22, W9:$W$23))/Z8</f>
        <v>715.91598113659597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2.08983E-3</v>
      </c>
      <c r="O9">
        <f t="shared" si="21"/>
        <v>872.28458763388574</v>
      </c>
      <c r="P9">
        <f t="shared" si="22"/>
        <v>43.614229381694287</v>
      </c>
      <c r="Q9" s="4">
        <f t="shared" si="23"/>
        <v>25</v>
      </c>
      <c r="R9">
        <f t="shared" si="0"/>
        <v>250000</v>
      </c>
      <c r="S9">
        <f t="shared" si="1"/>
        <v>807.55371860879302</v>
      </c>
      <c r="U9">
        <f t="shared" si="13"/>
        <v>2.08983E-3</v>
      </c>
      <c r="V9">
        <f t="shared" si="14"/>
        <v>0.01</v>
      </c>
      <c r="W9">
        <f t="shared" si="15"/>
        <v>0.94173702122989322</v>
      </c>
      <c r="X9">
        <f t="shared" si="16"/>
        <v>1.9680702790768677E-3</v>
      </c>
      <c r="Y9">
        <f t="shared" si="17"/>
        <v>9.4173702122989332E-3</v>
      </c>
      <c r="Z9">
        <f t="shared" si="18"/>
        <v>0.93035158073851743</v>
      </c>
      <c r="AB9">
        <f t="shared" si="19"/>
        <v>674.20458352645437</v>
      </c>
      <c r="AC9">
        <f t="shared" si="2"/>
        <v>751.3088786389585</v>
      </c>
      <c r="AE9">
        <f t="shared" si="3"/>
        <v>811.53134495903146</v>
      </c>
      <c r="AF9">
        <f t="shared" si="4"/>
        <v>-40.576567247951573</v>
      </c>
      <c r="AG9">
        <f t="shared" si="4"/>
        <v>-23.258789518462937</v>
      </c>
      <c r="AH9">
        <f t="shared" si="5"/>
        <v>-492.01756976921689</v>
      </c>
      <c r="AI9">
        <f t="shared" si="6"/>
        <v>255.67841842340016</v>
      </c>
      <c r="AJ9">
        <f t="shared" si="7"/>
        <v>-77.104295112504133</v>
      </c>
      <c r="AK9">
        <f t="shared" si="24"/>
        <v>101.16115528662741</v>
      </c>
      <c r="AL9">
        <f t="shared" si="8"/>
        <v>279.73527859752346</v>
      </c>
      <c r="AN9">
        <f t="shared" si="9"/>
        <v>495.85363381226455</v>
      </c>
      <c r="AO9">
        <f t="shared" si="9"/>
        <v>-24.792681690613229</v>
      </c>
      <c r="AP9">
        <f t="shared" si="9"/>
        <v>-14.211349164075328</v>
      </c>
      <c r="AQ9">
        <f t="shared" si="9"/>
        <v>-300.62757450466916</v>
      </c>
      <c r="AR9">
        <f t="shared" si="9"/>
        <v>156.2220284529069</v>
      </c>
      <c r="AS9">
        <f t="shared" si="9"/>
        <v>-47.111482694483591</v>
      </c>
      <c r="AT9">
        <f t="shared" si="9"/>
        <v>61.810460878813323</v>
      </c>
      <c r="AU9">
        <f t="shared" si="9"/>
        <v>170.92100663723664</v>
      </c>
      <c r="AW9">
        <v>6</v>
      </c>
      <c r="AX9">
        <f>(R9*SUMPRODUCT(K10:$K$23, X10:$X$23)-$AZ$3*SUMPRODUCT(K9:$K$22, W10:$W$23))/Z9</f>
        <v>807.55371860879302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2.1556750000000001E-3</v>
      </c>
      <c r="O10">
        <f t="shared" si="21"/>
        <v>872.28458763388574</v>
      </c>
      <c r="P10">
        <f t="shared" si="22"/>
        <v>43.614229381694287</v>
      </c>
      <c r="Q10" s="4">
        <f t="shared" si="23"/>
        <v>25</v>
      </c>
      <c r="R10">
        <f t="shared" si="0"/>
        <v>250000</v>
      </c>
      <c r="S10">
        <f t="shared" si="1"/>
        <v>884.46043794780428</v>
      </c>
      <c r="U10">
        <f t="shared" si="13"/>
        <v>2.1556750000000001E-3</v>
      </c>
      <c r="V10">
        <f t="shared" si="14"/>
        <v>0.01</v>
      </c>
      <c r="W10">
        <f t="shared" si="15"/>
        <v>0.93035158073851743</v>
      </c>
      <c r="X10">
        <f t="shared" si="16"/>
        <v>2.0055356438085036E-3</v>
      </c>
      <c r="Y10">
        <f t="shared" si="17"/>
        <v>9.3035158073851744E-3</v>
      </c>
      <c r="Z10">
        <f t="shared" si="18"/>
        <v>0.91904252928732377</v>
      </c>
      <c r="AB10">
        <f t="shared" si="19"/>
        <v>751.3088786389585</v>
      </c>
      <c r="AC10">
        <f t="shared" si="2"/>
        <v>812.85675794612416</v>
      </c>
      <c r="AE10">
        <f t="shared" si="3"/>
        <v>801.66663367739659</v>
      </c>
      <c r="AF10">
        <f t="shared" si="4"/>
        <v>-40.083331683869829</v>
      </c>
      <c r="AG10">
        <f t="shared" si="4"/>
        <v>-22.976063232183094</v>
      </c>
      <c r="AH10">
        <f t="shared" si="5"/>
        <v>-501.38391095212592</v>
      </c>
      <c r="AI10">
        <f t="shared" si="6"/>
        <v>237.22332780921784</v>
      </c>
      <c r="AJ10">
        <f t="shared" si="7"/>
        <v>-61.547879307165658</v>
      </c>
      <c r="AK10">
        <f t="shared" si="24"/>
        <v>105.90245264427398</v>
      </c>
      <c r="AL10">
        <f t="shared" si="8"/>
        <v>281.57790114632616</v>
      </c>
      <c r="AN10">
        <f t="shared" si="9"/>
        <v>451.21484175353982</v>
      </c>
      <c r="AO10">
        <f t="shared" si="9"/>
        <v>-22.560742087676989</v>
      </c>
      <c r="AP10">
        <f t="shared" si="9"/>
        <v>-12.931984817520448</v>
      </c>
      <c r="AQ10">
        <f t="shared" si="9"/>
        <v>-282.20191852100169</v>
      </c>
      <c r="AR10">
        <f t="shared" si="9"/>
        <v>133.5201963273407</v>
      </c>
      <c r="AS10">
        <f t="shared" si="9"/>
        <v>-34.641976421616093</v>
      </c>
      <c r="AT10">
        <f t="shared" si="9"/>
        <v>59.606769701765053</v>
      </c>
      <c r="AU10">
        <f t="shared" si="9"/>
        <v>158.48498960748967</v>
      </c>
      <c r="AW10">
        <v>7</v>
      </c>
      <c r="AX10">
        <f>(R10*SUMPRODUCT(K11:$K$23, X11:$X$23)-$AZ$3*SUMPRODUCT(K10:$K$22, W11:$W$23))/Z10</f>
        <v>884.46043794780428</v>
      </c>
    </row>
    <row r="11" spans="1:52" x14ac:dyDescent="0.25">
      <c r="A11" t="s">
        <v>33</v>
      </c>
      <c r="C11" s="7">
        <f>AU25</f>
        <v>-578.47398472975033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2.2206180000000002E-3</v>
      </c>
      <c r="O11">
        <f t="shared" si="21"/>
        <v>872.28458763388574</v>
      </c>
      <c r="P11">
        <f t="shared" si="22"/>
        <v>43.614229381694287</v>
      </c>
      <c r="Q11" s="4">
        <f t="shared" si="23"/>
        <v>25</v>
      </c>
      <c r="R11">
        <f t="shared" si="0"/>
        <v>250000</v>
      </c>
      <c r="S11">
        <f t="shared" si="1"/>
        <v>948.57541392923918</v>
      </c>
      <c r="U11">
        <f t="shared" si="13"/>
        <v>2.2206180000000002E-3</v>
      </c>
      <c r="V11">
        <f t="shared" si="14"/>
        <v>0.01</v>
      </c>
      <c r="W11">
        <f t="shared" si="15"/>
        <v>0.91904252928732377</v>
      </c>
      <c r="X11">
        <f t="shared" si="16"/>
        <v>2.0408423833009584E-3</v>
      </c>
      <c r="Y11">
        <f t="shared" si="17"/>
        <v>9.1904252928732381E-3</v>
      </c>
      <c r="Z11">
        <f t="shared" si="18"/>
        <v>0.90781126161114956</v>
      </c>
      <c r="AB11">
        <f t="shared" si="19"/>
        <v>812.85675794612416</v>
      </c>
      <c r="AC11">
        <f t="shared" si="2"/>
        <v>861.12744325242102</v>
      </c>
      <c r="AE11">
        <f t="shared" si="3"/>
        <v>791.8697719838791</v>
      </c>
      <c r="AF11">
        <f t="shared" si="4"/>
        <v>-39.593488599193961</v>
      </c>
      <c r="AG11">
        <f t="shared" si="4"/>
        <v>-22.695281540278739</v>
      </c>
      <c r="AH11">
        <f t="shared" si="5"/>
        <v>-510.21059582523958</v>
      </c>
      <c r="AI11">
        <f t="shared" si="6"/>
        <v>219.37040601916681</v>
      </c>
      <c r="AJ11">
        <f t="shared" si="7"/>
        <v>-48.270685306296855</v>
      </c>
      <c r="AK11">
        <f t="shared" si="24"/>
        <v>109.55931289315667</v>
      </c>
      <c r="AL11">
        <f t="shared" si="8"/>
        <v>280.65903360602664</v>
      </c>
      <c r="AN11">
        <f t="shared" si="9"/>
        <v>410.56762475131939</v>
      </c>
      <c r="AO11">
        <f t="shared" si="9"/>
        <v>-20.528381237565974</v>
      </c>
      <c r="AP11">
        <f t="shared" si="9"/>
        <v>-11.767020493420732</v>
      </c>
      <c r="AQ11">
        <f t="shared" si="9"/>
        <v>-264.53333598796416</v>
      </c>
      <c r="AR11">
        <f t="shared" si="9"/>
        <v>113.73888703236854</v>
      </c>
      <c r="AS11">
        <f t="shared" si="9"/>
        <v>-25.027323068127139</v>
      </c>
      <c r="AT11">
        <f t="shared" si="9"/>
        <v>56.804172169923</v>
      </c>
      <c r="AU11">
        <f t="shared" si="9"/>
        <v>145.5157361341644</v>
      </c>
      <c r="AW11">
        <v>8</v>
      </c>
      <c r="AX11">
        <f>(R11*SUMPRODUCT(K12:$K$23, X12:$X$23)-$AZ$3*SUMPRODUCT(K11:$K$22, W12:$W$23))/Z11</f>
        <v>948.57541392923918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2.2950319999999998E-3</v>
      </c>
      <c r="O12">
        <f t="shared" si="21"/>
        <v>872.28458763388574</v>
      </c>
      <c r="P12">
        <f t="shared" si="22"/>
        <v>43.614229381694287</v>
      </c>
      <c r="Q12" s="4">
        <f t="shared" si="23"/>
        <v>25</v>
      </c>
      <c r="R12">
        <f t="shared" si="0"/>
        <v>250000</v>
      </c>
      <c r="S12">
        <f t="shared" si="1"/>
        <v>1000.372432224332</v>
      </c>
      <c r="U12">
        <f t="shared" si="13"/>
        <v>2.2950319999999998E-3</v>
      </c>
      <c r="V12">
        <f t="shared" si="14"/>
        <v>0.01</v>
      </c>
      <c r="W12">
        <f t="shared" si="15"/>
        <v>0.90781126161114956</v>
      </c>
      <c r="X12">
        <f t="shared" si="16"/>
        <v>2.0834558953579598E-3</v>
      </c>
      <c r="Y12">
        <f t="shared" si="17"/>
        <v>9.0781126161114962E-3</v>
      </c>
      <c r="Z12">
        <f t="shared" si="18"/>
        <v>0.89664969309968012</v>
      </c>
      <c r="AB12">
        <f t="shared" si="19"/>
        <v>861.12744325242102</v>
      </c>
      <c r="AC12">
        <f t="shared" si="2"/>
        <v>896.98363433932786</v>
      </c>
      <c r="AE12">
        <f t="shared" si="3"/>
        <v>782.13370779750471</v>
      </c>
      <c r="AF12">
        <f t="shared" si="4"/>
        <v>-39.106685389875231</v>
      </c>
      <c r="AG12">
        <f t="shared" si="4"/>
        <v>-22.416242327492004</v>
      </c>
      <c r="AH12">
        <f t="shared" si="5"/>
        <v>-520.86397383948997</v>
      </c>
      <c r="AI12">
        <f t="shared" si="6"/>
        <v>199.74680624064752</v>
      </c>
      <c r="AJ12">
        <f t="shared" si="7"/>
        <v>-35.856191086906847</v>
      </c>
      <c r="AK12">
        <f t="shared" si="24"/>
        <v>112.29081259620354</v>
      </c>
      <c r="AL12">
        <f t="shared" si="8"/>
        <v>276.18142774994419</v>
      </c>
      <c r="AN12">
        <f t="shared" si="9"/>
        <v>373.55392610240318</v>
      </c>
      <c r="AO12">
        <f t="shared" si="9"/>
        <v>-18.677696305120158</v>
      </c>
      <c r="AP12">
        <f t="shared" si="9"/>
        <v>-10.706194153782034</v>
      </c>
      <c r="AQ12">
        <f t="shared" si="9"/>
        <v>-248.76920717424889</v>
      </c>
      <c r="AR12">
        <f t="shared" si="9"/>
        <v>95.40082846925209</v>
      </c>
      <c r="AS12">
        <f t="shared" si="9"/>
        <v>-17.125231686165645</v>
      </c>
      <c r="AT12">
        <f t="shared" si="9"/>
        <v>53.631078027135814</v>
      </c>
      <c r="AU12">
        <f t="shared" si="9"/>
        <v>131.90667481022226</v>
      </c>
      <c r="AW12">
        <v>9</v>
      </c>
      <c r="AX12">
        <f>(R12*SUMPRODUCT(K13:$K$23, X13:$X$23)-$AZ$3*SUMPRODUCT(K12:$K$22, W13:$W$23))/Z12</f>
        <v>1000.372432224332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2.375308E-3</v>
      </c>
      <c r="O13">
        <f t="shared" si="21"/>
        <v>872.28458763388574</v>
      </c>
      <c r="P13">
        <f t="shared" si="22"/>
        <v>43.614229381694287</v>
      </c>
      <c r="Q13" s="4">
        <f t="shared" si="23"/>
        <v>25</v>
      </c>
      <c r="R13">
        <f t="shared" si="0"/>
        <v>250000</v>
      </c>
      <c r="S13">
        <f t="shared" si="1"/>
        <v>1040.8071332397135</v>
      </c>
      <c r="U13">
        <f t="shared" si="13"/>
        <v>2.375308E-3</v>
      </c>
      <c r="V13">
        <f t="shared" si="14"/>
        <v>0.01</v>
      </c>
      <c r="W13">
        <f t="shared" si="15"/>
        <v>0.89664969309968012</v>
      </c>
      <c r="X13">
        <f t="shared" si="16"/>
        <v>2.1298191892172151E-3</v>
      </c>
      <c r="Y13">
        <f t="shared" si="17"/>
        <v>8.9664969309968014E-3</v>
      </c>
      <c r="Z13">
        <f t="shared" si="18"/>
        <v>0.88555337697946612</v>
      </c>
      <c r="AB13">
        <f t="shared" si="19"/>
        <v>896.98363433932786</v>
      </c>
      <c r="AC13">
        <f t="shared" si="2"/>
        <v>921.69027162474538</v>
      </c>
      <c r="AE13">
        <f t="shared" si="3"/>
        <v>772.45456226632859</v>
      </c>
      <c r="AF13">
        <f t="shared" si="4"/>
        <v>-38.622728113316427</v>
      </c>
      <c r="AG13">
        <f t="shared" si="4"/>
        <v>-22.138834424486653</v>
      </c>
      <c r="AH13">
        <f t="shared" si="5"/>
        <v>-532.45479730430372</v>
      </c>
      <c r="AI13">
        <f t="shared" si="6"/>
        <v>179.23820242422187</v>
      </c>
      <c r="AJ13">
        <f t="shared" si="7"/>
        <v>-24.706637285417514</v>
      </c>
      <c r="AK13">
        <f t="shared" si="24"/>
        <v>114.1570827944638</v>
      </c>
      <c r="AL13">
        <f t="shared" si="8"/>
        <v>268.68864793326816</v>
      </c>
      <c r="AN13">
        <f t="shared" si="9"/>
        <v>339.84948139071082</v>
      </c>
      <c r="AO13">
        <f t="shared" si="9"/>
        <v>-16.99247406953554</v>
      </c>
      <c r="AP13">
        <f t="shared" si="9"/>
        <v>-9.7402122600999128</v>
      </c>
      <c r="AQ13">
        <f t="shared" si="9"/>
        <v>-234.25906916382971</v>
      </c>
      <c r="AR13">
        <f t="shared" si="9"/>
        <v>78.8577258972457</v>
      </c>
      <c r="AS13">
        <f t="shared" si="9"/>
        <v>-10.8699440439871</v>
      </c>
      <c r="AT13">
        <f t="shared" si="9"/>
        <v>50.224605148229692</v>
      </c>
      <c r="AU13">
        <f t="shared" si="9"/>
        <v>118.2123870014883</v>
      </c>
      <c r="AW13">
        <v>10</v>
      </c>
      <c r="AX13">
        <f>(R13*SUMPRODUCT(K14:$K$23, X14:$X$23)-$AZ$3*SUMPRODUCT(K13:$K$22, W14:$W$23))/Z13</f>
        <v>1040.8071332397135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2.4628010000000001E-3</v>
      </c>
      <c r="O14">
        <f t="shared" si="21"/>
        <v>872.28458763388574</v>
      </c>
      <c r="P14">
        <f t="shared" si="22"/>
        <v>43.614229381694287</v>
      </c>
      <c r="Q14" s="4">
        <f t="shared" si="23"/>
        <v>25</v>
      </c>
      <c r="R14">
        <f t="shared" si="0"/>
        <v>250000</v>
      </c>
      <c r="S14">
        <f t="shared" si="1"/>
        <v>1070.6682423579452</v>
      </c>
      <c r="U14">
        <f t="shared" si="13"/>
        <v>2.4628010000000001E-3</v>
      </c>
      <c r="V14">
        <f t="shared" si="14"/>
        <v>0.01</v>
      </c>
      <c r="W14">
        <f t="shared" si="15"/>
        <v>0.88555337697946612</v>
      </c>
      <c r="X14">
        <f t="shared" si="16"/>
        <v>2.1809417423784062E-3</v>
      </c>
      <c r="Y14">
        <f t="shared" si="17"/>
        <v>8.8555337697946608E-3</v>
      </c>
      <c r="Z14">
        <f t="shared" si="18"/>
        <v>0.87451690146729311</v>
      </c>
      <c r="AB14">
        <f t="shared" si="19"/>
        <v>921.69027162474538</v>
      </c>
      <c r="AC14">
        <f t="shared" si="2"/>
        <v>936.31747380630304</v>
      </c>
      <c r="AE14">
        <f t="shared" si="3"/>
        <v>762.82761477526128</v>
      </c>
      <c r="AF14">
        <f t="shared" si="4"/>
        <v>-38.141380738763061</v>
      </c>
      <c r="AG14">
        <f t="shared" si="4"/>
        <v>-21.862922536682326</v>
      </c>
      <c r="AH14">
        <f t="shared" si="5"/>
        <v>-545.23543559460154</v>
      </c>
      <c r="AI14">
        <f t="shared" si="6"/>
        <v>157.58787590521445</v>
      </c>
      <c r="AJ14">
        <f t="shared" si="7"/>
        <v>-14.627202181557664</v>
      </c>
      <c r="AK14">
        <f t="shared" si="24"/>
        <v>115.24635539628707</v>
      </c>
      <c r="AL14">
        <f t="shared" si="8"/>
        <v>258.20702911994385</v>
      </c>
      <c r="AN14">
        <f t="shared" si="9"/>
        <v>309.15867849777374</v>
      </c>
      <c r="AO14">
        <f t="shared" si="9"/>
        <v>-15.457933924888687</v>
      </c>
      <c r="AP14">
        <f t="shared" si="9"/>
        <v>-8.8606024593527906</v>
      </c>
      <c r="AQ14">
        <f t="shared" si="9"/>
        <v>-220.97294785040816</v>
      </c>
      <c r="AR14">
        <f t="shared" si="9"/>
        <v>63.867194263124169</v>
      </c>
      <c r="AS14">
        <f t="shared" si="9"/>
        <v>-5.9281106359821498</v>
      </c>
      <c r="AT14">
        <f t="shared" si="9"/>
        <v>46.707028227468882</v>
      </c>
      <c r="AU14">
        <f t="shared" si="9"/>
        <v>104.64611185461091</v>
      </c>
      <c r="AW14">
        <v>11</v>
      </c>
      <c r="AX14">
        <f>(R14*SUMPRODUCT(K15:$K$23, X15:$X$23)-$AZ$3*SUMPRODUCT(K14:$K$22, W15:$W$23))/Z14</f>
        <v>1070.6682423579452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2.5557050000000001E-3</v>
      </c>
      <c r="O15">
        <f t="shared" si="21"/>
        <v>872.28458763388574</v>
      </c>
      <c r="P15">
        <f t="shared" si="22"/>
        <v>43.614229381694287</v>
      </c>
      <c r="Q15" s="4">
        <f t="shared" si="23"/>
        <v>25</v>
      </c>
      <c r="R15">
        <f t="shared" si="0"/>
        <v>250000</v>
      </c>
      <c r="S15">
        <f t="shared" si="1"/>
        <v>1090.9099108065122</v>
      </c>
      <c r="U15">
        <f t="shared" si="13"/>
        <v>2.5557050000000001E-3</v>
      </c>
      <c r="V15">
        <f t="shared" si="14"/>
        <v>0.01</v>
      </c>
      <c r="W15">
        <f t="shared" si="15"/>
        <v>0.87451690146729311</v>
      </c>
      <c r="X15">
        <f t="shared" si="16"/>
        <v>2.2350072176644683E-3</v>
      </c>
      <c r="Y15">
        <f t="shared" si="17"/>
        <v>8.7451690146729318E-3</v>
      </c>
      <c r="Z15">
        <f t="shared" si="18"/>
        <v>0.86353672523495573</v>
      </c>
      <c r="AB15">
        <f t="shared" si="19"/>
        <v>936.31747380630304</v>
      </c>
      <c r="AC15">
        <f t="shared" si="2"/>
        <v>942.04077190421322</v>
      </c>
      <c r="AE15">
        <f t="shared" si="3"/>
        <v>753.24977627828946</v>
      </c>
      <c r="AF15">
        <f t="shared" si="4"/>
        <v>-37.662488813914472</v>
      </c>
      <c r="AG15">
        <f t="shared" si="4"/>
        <v>-21.588418130873894</v>
      </c>
      <c r="AH15">
        <f t="shared" si="5"/>
        <v>-558.75180441611712</v>
      </c>
      <c r="AI15">
        <f t="shared" si="6"/>
        <v>135.24706491738391</v>
      </c>
      <c r="AJ15">
        <f t="shared" si="7"/>
        <v>-5.723298097910174</v>
      </c>
      <c r="AK15">
        <f t="shared" si="24"/>
        <v>115.63333328894748</v>
      </c>
      <c r="AL15">
        <f t="shared" si="8"/>
        <v>245.15710010842122</v>
      </c>
      <c r="AN15">
        <f t="shared" si="9"/>
        <v>281.21301335366599</v>
      </c>
      <c r="AO15">
        <f t="shared" si="9"/>
        <v>-14.0606506676833</v>
      </c>
      <c r="AP15">
        <f t="shared" si="9"/>
        <v>-8.059669325250546</v>
      </c>
      <c r="AQ15">
        <f t="shared" si="9"/>
        <v>-208.60049824774617</v>
      </c>
      <c r="AR15">
        <f t="shared" si="9"/>
        <v>50.492195112985961</v>
      </c>
      <c r="AS15">
        <f t="shared" si="9"/>
        <v>-2.1366961599202718</v>
      </c>
      <c r="AT15">
        <f t="shared" si="9"/>
        <v>43.169741462093732</v>
      </c>
      <c r="AU15">
        <f t="shared" si="9"/>
        <v>91.525240415159416</v>
      </c>
      <c r="AW15">
        <v>12</v>
      </c>
      <c r="AX15">
        <f>(R15*SUMPRODUCT(K16:$K$23, X16:$X$23)-$AZ$3*SUMPRODUCT(K15:$K$22, W16:$W$23))/Z15</f>
        <v>1090.9099108065122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2.6648449999999999E-3</v>
      </c>
      <c r="O16">
        <f t="shared" si="21"/>
        <v>872.28458763388574</v>
      </c>
      <c r="P16">
        <f t="shared" si="22"/>
        <v>43.614229381694287</v>
      </c>
      <c r="Q16" s="4">
        <f t="shared" si="23"/>
        <v>25</v>
      </c>
      <c r="R16">
        <f t="shared" si="0"/>
        <v>250000</v>
      </c>
      <c r="S16">
        <f t="shared" si="1"/>
        <v>1101.5055175281616</v>
      </c>
      <c r="U16">
        <f t="shared" si="13"/>
        <v>2.6648449999999999E-3</v>
      </c>
      <c r="V16">
        <f t="shared" si="14"/>
        <v>0.01</v>
      </c>
      <c r="W16">
        <f t="shared" si="15"/>
        <v>0.86353672523495573</v>
      </c>
      <c r="X16">
        <f t="shared" si="16"/>
        <v>2.3011915245587456E-3</v>
      </c>
      <c r="Y16">
        <f t="shared" si="17"/>
        <v>8.6353672523495576E-3</v>
      </c>
      <c r="Z16">
        <f t="shared" si="18"/>
        <v>0.85260016645804737</v>
      </c>
      <c r="AB16">
        <f t="shared" si="19"/>
        <v>942.04077190421322</v>
      </c>
      <c r="AC16">
        <f t="shared" si="2"/>
        <v>939.14378759896817</v>
      </c>
      <c r="AE16">
        <f t="shared" si="3"/>
        <v>743.70998461544013</v>
      </c>
      <c r="AF16">
        <f t="shared" si="4"/>
        <v>-37.18549923077201</v>
      </c>
      <c r="AG16">
        <f t="shared" si="4"/>
        <v>-21.315004161451185</v>
      </c>
      <c r="AH16">
        <f t="shared" si="5"/>
        <v>-575.29788113968641</v>
      </c>
      <c r="AI16">
        <f t="shared" si="6"/>
        <v>109.91160008353052</v>
      </c>
      <c r="AJ16">
        <f t="shared" si="7"/>
        <v>2.8969843052450415</v>
      </c>
      <c r="AK16">
        <f t="shared" si="24"/>
        <v>115.39956801022171</v>
      </c>
      <c r="AL16">
        <f t="shared" si="8"/>
        <v>228.20815239899727</v>
      </c>
      <c r="AN16">
        <f t="shared" si="9"/>
        <v>255.76515802504014</v>
      </c>
      <c r="AO16">
        <f t="shared" si="9"/>
        <v>-12.788257901252008</v>
      </c>
      <c r="AP16">
        <f t="shared" si="9"/>
        <v>-7.3303243474361839</v>
      </c>
      <c r="AQ16">
        <f t="shared" si="9"/>
        <v>-197.84748964644714</v>
      </c>
      <c r="AR16">
        <f t="shared" si="9"/>
        <v>37.799086129904801</v>
      </c>
      <c r="AS16">
        <f t="shared" si="9"/>
        <v>0.99628573496991657</v>
      </c>
      <c r="AT16">
        <f t="shared" si="9"/>
        <v>39.686422609234604</v>
      </c>
      <c r="AU16">
        <f t="shared" si="9"/>
        <v>78.481794474109321</v>
      </c>
      <c r="AW16">
        <v>13</v>
      </c>
      <c r="AX16">
        <f>(R16*SUMPRODUCT(K17:$K$23, X17:$X$23)-$AZ$3*SUMPRODUCT(K16:$K$22, W17:$W$23))/Z16</f>
        <v>1101.5055175281616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2.7902209999999998E-3</v>
      </c>
      <c r="O17">
        <f t="shared" si="21"/>
        <v>872.28458763388574</v>
      </c>
      <c r="P17">
        <f t="shared" si="22"/>
        <v>43.614229381694287</v>
      </c>
      <c r="Q17" s="4">
        <f t="shared" si="23"/>
        <v>25</v>
      </c>
      <c r="R17">
        <f t="shared" si="0"/>
        <v>250000</v>
      </c>
      <c r="S17">
        <f t="shared" si="1"/>
        <v>1102.5878758614349</v>
      </c>
      <c r="U17">
        <f t="shared" si="13"/>
        <v>2.7902209999999998E-3</v>
      </c>
      <c r="V17">
        <f t="shared" si="14"/>
        <v>0.01</v>
      </c>
      <c r="W17">
        <f t="shared" si="15"/>
        <v>0.85260016645804737</v>
      </c>
      <c r="X17">
        <f t="shared" si="16"/>
        <v>2.3789428890547393E-3</v>
      </c>
      <c r="Y17">
        <f t="shared" si="17"/>
        <v>8.5260016645804741E-3</v>
      </c>
      <c r="Z17">
        <f t="shared" si="18"/>
        <v>0.84169522190441215</v>
      </c>
      <c r="AB17">
        <f t="shared" si="19"/>
        <v>939.14378759896817</v>
      </c>
      <c r="AC17">
        <f t="shared" si="2"/>
        <v>928.0429468423049</v>
      </c>
      <c r="AE17">
        <f t="shared" si="3"/>
        <v>734.19776955230213</v>
      </c>
      <c r="AF17">
        <f t="shared" si="4"/>
        <v>-36.709888477615102</v>
      </c>
      <c r="AG17">
        <f t="shared" si="4"/>
        <v>-21.042380547610303</v>
      </c>
      <c r="AH17">
        <f t="shared" si="5"/>
        <v>-594.73572226368481</v>
      </c>
      <c r="AI17">
        <f t="shared" si="6"/>
        <v>81.709778263391968</v>
      </c>
      <c r="AJ17">
        <f t="shared" si="7"/>
        <v>11.100840756663274</v>
      </c>
      <c r="AK17">
        <f t="shared" si="24"/>
        <v>114.56421680715587</v>
      </c>
      <c r="AL17">
        <f t="shared" si="8"/>
        <v>207.37483582721111</v>
      </c>
      <c r="AN17">
        <f t="shared" si="9"/>
        <v>232.59062054824551</v>
      </c>
      <c r="AO17">
        <f t="shared" si="9"/>
        <v>-11.629531027412275</v>
      </c>
      <c r="AP17">
        <f t="shared" si="9"/>
        <v>-6.6661335029190081</v>
      </c>
      <c r="AQ17">
        <f t="shared" si="9"/>
        <v>-188.40965805149483</v>
      </c>
      <c r="AR17">
        <f t="shared" si="9"/>
        <v>25.885297966419419</v>
      </c>
      <c r="AS17">
        <f t="shared" si="9"/>
        <v>3.5166974720911837</v>
      </c>
      <c r="AT17">
        <f t="shared" si="9"/>
        <v>36.293439431242916</v>
      </c>
      <c r="AU17">
        <f t="shared" si="9"/>
        <v>65.695434869753527</v>
      </c>
      <c r="AW17">
        <v>14</v>
      </c>
      <c r="AX17">
        <f>(R17*SUMPRODUCT(K18:$K$23, X18:$X$23)-$AZ$3*SUMPRODUCT(K17:$K$22, W18:$W$23))/Z17</f>
        <v>1102.5878758614349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3.5816260000000001E-3</v>
      </c>
      <c r="O18">
        <f t="shared" si="21"/>
        <v>872.28458763388574</v>
      </c>
      <c r="P18">
        <f t="shared" si="22"/>
        <v>43.614229381694287</v>
      </c>
      <c r="Q18" s="4">
        <f t="shared" si="23"/>
        <v>25</v>
      </c>
      <c r="R18">
        <f t="shared" si="0"/>
        <v>250000</v>
      </c>
      <c r="S18">
        <f t="shared" si="1"/>
        <v>1047.0775526255038</v>
      </c>
      <c r="U18">
        <f t="shared" si="13"/>
        <v>3.5816260000000001E-3</v>
      </c>
      <c r="V18">
        <f t="shared" si="14"/>
        <v>0.01</v>
      </c>
      <c r="W18">
        <f t="shared" si="15"/>
        <v>0.84169522190441215</v>
      </c>
      <c r="X18">
        <f t="shared" si="16"/>
        <v>3.0146374908486123E-3</v>
      </c>
      <c r="Y18">
        <f t="shared" si="17"/>
        <v>8.4169522190441215E-3</v>
      </c>
      <c r="Z18">
        <f t="shared" si="18"/>
        <v>0.83026363219451937</v>
      </c>
      <c r="AB18">
        <f t="shared" si="19"/>
        <v>928.0429468423049</v>
      </c>
      <c r="AC18">
        <f t="shared" si="2"/>
        <v>869.35041203219885</v>
      </c>
      <c r="AE18">
        <f t="shared" si="3"/>
        <v>724.22617003620849</v>
      </c>
      <c r="AF18">
        <f t="shared" si="4"/>
        <v>-36.211308501810429</v>
      </c>
      <c r="AG18">
        <f t="shared" si="4"/>
        <v>-20.756590804862984</v>
      </c>
      <c r="AH18">
        <f t="shared" si="5"/>
        <v>-753.65937271215307</v>
      </c>
      <c r="AI18">
        <f t="shared" si="6"/>
        <v>-86.401101982618002</v>
      </c>
      <c r="AJ18">
        <f t="shared" si="7"/>
        <v>58.692534810106054</v>
      </c>
      <c r="AK18">
        <f t="shared" si="24"/>
        <v>113.12404658636922</v>
      </c>
      <c r="AL18">
        <f t="shared" si="8"/>
        <v>85.41547941385727</v>
      </c>
      <c r="AN18">
        <f t="shared" si="9"/>
        <v>211.34633329604239</v>
      </c>
      <c r="AO18">
        <f t="shared" si="9"/>
        <v>-10.567316664802121</v>
      </c>
      <c r="AP18">
        <f t="shared" si="9"/>
        <v>-6.0572643461845859</v>
      </c>
      <c r="AQ18">
        <f t="shared" si="9"/>
        <v>-219.9356382950721</v>
      </c>
      <c r="AR18">
        <f t="shared" si="9"/>
        <v>-25.213886010016424</v>
      </c>
      <c r="AS18">
        <f t="shared" si="9"/>
        <v>17.127870459784781</v>
      </c>
      <c r="AT18">
        <f t="shared" si="9"/>
        <v>33.012273572556055</v>
      </c>
      <c r="AU18">
        <f t="shared" si="9"/>
        <v>24.926258022324411</v>
      </c>
      <c r="AW18">
        <v>15</v>
      </c>
      <c r="AX18">
        <f>(R18*SUMPRODUCT(K19:$K$23, X19:$X$23)-$AZ$3*SUMPRODUCT(K18:$K$22, W19:$W$23))/Z18</f>
        <v>1047.0775526255038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4.4506370000000003E-3</v>
      </c>
      <c r="O19">
        <f t="shared" si="21"/>
        <v>872.28458763388574</v>
      </c>
      <c r="P19">
        <f t="shared" si="22"/>
        <v>43.614229381694287</v>
      </c>
      <c r="Q19" s="4">
        <f t="shared" si="23"/>
        <v>25</v>
      </c>
      <c r="R19">
        <f t="shared" si="0"/>
        <v>250000</v>
      </c>
      <c r="S19">
        <f t="shared" si="1"/>
        <v>937.99561161587008</v>
      </c>
      <c r="U19">
        <f t="shared" si="13"/>
        <v>4.4506370000000003E-3</v>
      </c>
      <c r="V19">
        <f t="shared" si="14"/>
        <v>0.01</v>
      </c>
      <c r="W19">
        <f t="shared" si="15"/>
        <v>0.83026363219451937</v>
      </c>
      <c r="X19">
        <f t="shared" si="16"/>
        <v>3.6952020411993194E-3</v>
      </c>
      <c r="Y19">
        <f t="shared" si="17"/>
        <v>8.3026363219451931E-3</v>
      </c>
      <c r="Z19">
        <f t="shared" si="18"/>
        <v>0.81826579383137488</v>
      </c>
      <c r="AB19">
        <f t="shared" si="19"/>
        <v>869.35041203219885</v>
      </c>
      <c r="AC19">
        <f t="shared" si="2"/>
        <v>767.52972374920591</v>
      </c>
      <c r="AE19">
        <f t="shared" si="3"/>
        <v>713.76064054711503</v>
      </c>
      <c r="AF19">
        <f t="shared" si="4"/>
        <v>-35.688032027355753</v>
      </c>
      <c r="AG19">
        <f t="shared" si="4"/>
        <v>-20.456644845784371</v>
      </c>
      <c r="AH19">
        <f t="shared" si="5"/>
        <v>-923.80051029982985</v>
      </c>
      <c r="AI19">
        <f t="shared" si="6"/>
        <v>-266.18454662585498</v>
      </c>
      <c r="AJ19">
        <f t="shared" si="7"/>
        <v>101.82068828299293</v>
      </c>
      <c r="AK19">
        <f t="shared" si="24"/>
        <v>108.31961143863707</v>
      </c>
      <c r="AL19">
        <f t="shared" si="8"/>
        <v>-56.044246904224977</v>
      </c>
      <c r="AN19">
        <f t="shared" si="9"/>
        <v>191.87326511028314</v>
      </c>
      <c r="AO19">
        <f t="shared" si="9"/>
        <v>-9.5936632555141568</v>
      </c>
      <c r="AP19">
        <f t="shared" si="9"/>
        <v>-5.4991589852214595</v>
      </c>
      <c r="AQ19">
        <f t="shared" si="9"/>
        <v>-248.33622106972112</v>
      </c>
      <c r="AR19">
        <f t="shared" si="9"/>
        <v>-71.555778200173592</v>
      </c>
      <c r="AS19">
        <f t="shared" si="9"/>
        <v>27.371455929061693</v>
      </c>
      <c r="AT19">
        <f t="shared" si="9"/>
        <v>29.118497632872135</v>
      </c>
      <c r="AU19">
        <f t="shared" si="9"/>
        <v>-15.065824638239768</v>
      </c>
      <c r="AW19">
        <v>16</v>
      </c>
      <c r="AX19">
        <f>(R19*SUMPRODUCT(K20:$K$23, X20:$X$23)-$AZ$3*SUMPRODUCT(K19:$K$22, W20:$W$23))/Z19</f>
        <v>937.99561161587008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5.383718E-3</v>
      </c>
      <c r="O20">
        <f t="shared" si="21"/>
        <v>872.28458763388574</v>
      </c>
      <c r="P20">
        <f t="shared" si="22"/>
        <v>43.614229381694287</v>
      </c>
      <c r="Q20" s="4">
        <f t="shared" si="23"/>
        <v>25</v>
      </c>
      <c r="R20">
        <f t="shared" si="0"/>
        <v>250000</v>
      </c>
      <c r="S20">
        <f t="shared" si="1"/>
        <v>779.24910563262381</v>
      </c>
      <c r="U20">
        <f t="shared" si="13"/>
        <v>5.383718E-3</v>
      </c>
      <c r="V20">
        <f t="shared" si="14"/>
        <v>0.01</v>
      </c>
      <c r="W20">
        <f t="shared" si="15"/>
        <v>0.81826579383137488</v>
      </c>
      <c r="X20">
        <f t="shared" si="16"/>
        <v>4.4053122830342616E-3</v>
      </c>
      <c r="Y20">
        <f t="shared" si="17"/>
        <v>8.182657938313749E-3</v>
      </c>
      <c r="Z20">
        <f t="shared" si="18"/>
        <v>0.80567782361002682</v>
      </c>
      <c r="AB20">
        <f t="shared" si="19"/>
        <v>767.52972374920591</v>
      </c>
      <c r="AC20">
        <f t="shared" si="2"/>
        <v>627.82372347615228</v>
      </c>
      <c r="AE20">
        <f t="shared" si="3"/>
        <v>702.78034813343879</v>
      </c>
      <c r="AF20">
        <f t="shared" si="4"/>
        <v>-35.13901740667194</v>
      </c>
      <c r="AG20">
        <f t="shared" si="4"/>
        <v>-20.141945590250671</v>
      </c>
      <c r="AH20">
        <f t="shared" si="5"/>
        <v>-1101.3280707585654</v>
      </c>
      <c r="AI20">
        <f t="shared" si="6"/>
        <v>-453.82868562204919</v>
      </c>
      <c r="AJ20">
        <f t="shared" si="7"/>
        <v>139.70600027305363</v>
      </c>
      <c r="AK20">
        <f t="shared" si="24"/>
        <v>100.46197381331811</v>
      </c>
      <c r="AL20">
        <f t="shared" si="8"/>
        <v>-213.66071153567745</v>
      </c>
      <c r="AN20">
        <f t="shared" si="9"/>
        <v>174.02948943790676</v>
      </c>
      <c r="AO20">
        <f t="shared" si="9"/>
        <v>-8.7014744718953381</v>
      </c>
      <c r="AP20">
        <f t="shared" si="9"/>
        <v>-4.9877497523477459</v>
      </c>
      <c r="AQ20">
        <f t="shared" si="9"/>
        <v>-272.7218573581348</v>
      </c>
      <c r="AR20">
        <f t="shared" si="9"/>
        <v>-112.38159214447109</v>
      </c>
      <c r="AS20">
        <f t="shared" si="9"/>
        <v>34.595395223423658</v>
      </c>
      <c r="AT20">
        <f t="shared" si="9"/>
        <v>24.87739740744216</v>
      </c>
      <c r="AU20">
        <f t="shared" si="9"/>
        <v>-52.90879951360526</v>
      </c>
      <c r="AW20">
        <v>17</v>
      </c>
      <c r="AX20">
        <f>(R20*SUMPRODUCT(K21:$K$23, X21:$X$23)-$AZ$3*SUMPRODUCT(K20:$K$22, W21:$W$23))/Z20</f>
        <v>779.24910563262381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6.4575739999999998E-3</v>
      </c>
      <c r="O21">
        <f t="shared" si="21"/>
        <v>872.28458763388574</v>
      </c>
      <c r="P21">
        <f t="shared" si="22"/>
        <v>43.614229381694287</v>
      </c>
      <c r="Q21" s="4">
        <f t="shared" si="23"/>
        <v>25</v>
      </c>
      <c r="R21">
        <f t="shared" si="0"/>
        <v>250000</v>
      </c>
      <c r="S21">
        <f t="shared" si="1"/>
        <v>570.11663405355273</v>
      </c>
      <c r="U21">
        <f t="shared" si="13"/>
        <v>6.4575739999999998E-3</v>
      </c>
      <c r="V21">
        <f t="shared" si="14"/>
        <v>0.01</v>
      </c>
      <c r="W21">
        <f t="shared" si="15"/>
        <v>0.80567782361002682</v>
      </c>
      <c r="X21">
        <f t="shared" si="16"/>
        <v>5.202724166120695E-3</v>
      </c>
      <c r="Y21">
        <f t="shared" si="17"/>
        <v>8.0567782361002684E-3</v>
      </c>
      <c r="Z21">
        <f t="shared" si="18"/>
        <v>0.79241832120780586</v>
      </c>
      <c r="AB21">
        <f t="shared" si="19"/>
        <v>627.82372347615228</v>
      </c>
      <c r="AC21">
        <f t="shared" si="2"/>
        <v>451.77086604936125</v>
      </c>
      <c r="AE21">
        <f t="shared" si="3"/>
        <v>691.21428854828696</v>
      </c>
      <c r="AF21">
        <f t="shared" si="4"/>
        <v>-34.560714427414347</v>
      </c>
      <c r="AG21">
        <f t="shared" si="4"/>
        <v>-19.810458030195147</v>
      </c>
      <c r="AH21">
        <f t="shared" si="5"/>
        <v>-1300.6810415301738</v>
      </c>
      <c r="AI21">
        <f t="shared" si="6"/>
        <v>-663.83792543949642</v>
      </c>
      <c r="AJ21">
        <f t="shared" si="7"/>
        <v>176.05285742679104</v>
      </c>
      <c r="AK21">
        <f t="shared" si="24"/>
        <v>89.913410831791751</v>
      </c>
      <c r="AL21">
        <f t="shared" si="8"/>
        <v>-397.87165718091364</v>
      </c>
      <c r="AN21">
        <f t="shared" si="9"/>
        <v>157.67299288973942</v>
      </c>
      <c r="AO21">
        <f t="shared" si="9"/>
        <v>-7.8836496444869706</v>
      </c>
      <c r="AP21">
        <f t="shared" si="9"/>
        <v>-4.5189664911263376</v>
      </c>
      <c r="AQ21">
        <f t="shared" si="9"/>
        <v>-296.69854343394303</v>
      </c>
      <c r="AR21">
        <f t="shared" si="9"/>
        <v>-151.42816667981694</v>
      </c>
      <c r="AS21">
        <f t="shared" si="9"/>
        <v>40.159443167143891</v>
      </c>
      <c r="AT21">
        <f t="shared" si="9"/>
        <v>20.510161351768623</v>
      </c>
      <c r="AU21">
        <f t="shared" si="9"/>
        <v>-90.758562160904432</v>
      </c>
      <c r="AW21">
        <v>18</v>
      </c>
      <c r="AX21">
        <f>(R21*SUMPRODUCT(K22:$K$23, X22:$X$23)-$AZ$3*SUMPRODUCT(K21:$K$22, W22:$W$23))/Z21</f>
        <v>570.11663405355273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7.6803260000000003E-3</v>
      </c>
      <c r="O22">
        <f t="shared" si="21"/>
        <v>872.28458763388574</v>
      </c>
      <c r="P22">
        <f t="shared" si="22"/>
        <v>43.614229381694287</v>
      </c>
      <c r="Q22" s="4">
        <f t="shared" si="23"/>
        <v>25</v>
      </c>
      <c r="R22">
        <f t="shared" si="0"/>
        <v>250000</v>
      </c>
      <c r="S22">
        <f t="shared" si="1"/>
        <v>310.07455562663387</v>
      </c>
      <c r="U22">
        <f t="shared" si="13"/>
        <v>7.6803260000000003E-3</v>
      </c>
      <c r="V22">
        <f t="shared" si="14"/>
        <v>0.01</v>
      </c>
      <c r="W22">
        <f t="shared" si="15"/>
        <v>0.79241832120780586</v>
      </c>
      <c r="X22">
        <f t="shared" si="16"/>
        <v>6.0860310352486629E-3</v>
      </c>
      <c r="Y22">
        <f t="shared" si="17"/>
        <v>7.9241832120780595E-3</v>
      </c>
      <c r="Z22">
        <f t="shared" si="18"/>
        <v>0.77840810696047913</v>
      </c>
      <c r="AB22">
        <f t="shared" si="19"/>
        <v>451.77086604936125</v>
      </c>
      <c r="AC22">
        <f t="shared" si="2"/>
        <v>241.36454786193985</v>
      </c>
      <c r="AE22">
        <f t="shared" si="3"/>
        <v>678.99339459089515</v>
      </c>
      <c r="AF22">
        <f t="shared" si="4"/>
        <v>-33.949669729544759</v>
      </c>
      <c r="AG22">
        <f t="shared" si="4"/>
        <v>-19.460202674011978</v>
      </c>
      <c r="AH22">
        <f t="shared" si="5"/>
        <v>-1521.5077588121658</v>
      </c>
      <c r="AI22">
        <f t="shared" si="6"/>
        <v>-895.92423662482736</v>
      </c>
      <c r="AJ22">
        <f t="shared" si="7"/>
        <v>210.40631818742139</v>
      </c>
      <c r="AK22">
        <f t="shared" si="24"/>
        <v>76.777021363749839</v>
      </c>
      <c r="AL22">
        <f t="shared" si="8"/>
        <v>-608.74089707365624</v>
      </c>
      <c r="AN22">
        <f t="shared" si="9"/>
        <v>142.67619556699429</v>
      </c>
      <c r="AO22">
        <f t="shared" si="9"/>
        <v>-7.1338097783497156</v>
      </c>
      <c r="AP22">
        <f t="shared" si="9"/>
        <v>-4.0891527143111173</v>
      </c>
      <c r="AQ22">
        <f t="shared" si="9"/>
        <v>-319.7128871684825</v>
      </c>
      <c r="AR22">
        <f t="shared" si="9"/>
        <v>-188.259654094149</v>
      </c>
      <c r="AS22">
        <f t="shared" si="9"/>
        <v>44.212466927351038</v>
      </c>
      <c r="AT22">
        <f t="shared" si="9"/>
        <v>16.133077880302196</v>
      </c>
      <c r="AU22">
        <f t="shared" si="9"/>
        <v>-127.9141092864958</v>
      </c>
      <c r="AW22">
        <v>19</v>
      </c>
      <c r="AX22">
        <f>(R22*SUMPRODUCT(K23:$K$23, X23:$X$23)-$AZ$3*SUMPRODUCT(K22:$K$22, W23:$W$23))/Z22</f>
        <v>310.07455562663387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9.0334749999999991E-3</v>
      </c>
      <c r="O23">
        <f t="shared" si="21"/>
        <v>872.28458763388574</v>
      </c>
      <c r="P23">
        <f t="shared" si="22"/>
        <v>43.614229381694287</v>
      </c>
      <c r="Q23" s="4">
        <f t="shared" si="23"/>
        <v>25</v>
      </c>
      <c r="R23">
        <f t="shared" si="0"/>
        <v>250000</v>
      </c>
      <c r="S23">
        <f t="shared" si="1"/>
        <v>316.09086316847953</v>
      </c>
      <c r="U23">
        <f t="shared" si="13"/>
        <v>9.0334749999999991E-3</v>
      </c>
      <c r="V23">
        <f t="shared" si="14"/>
        <v>0.01</v>
      </c>
      <c r="W23">
        <f t="shared" si="15"/>
        <v>0.77840810696047913</v>
      </c>
      <c r="X23">
        <f t="shared" si="16"/>
        <v>7.0317301740248136E-3</v>
      </c>
      <c r="Y23">
        <f t="shared" si="17"/>
        <v>7.7840810696047915E-3</v>
      </c>
      <c r="Z23">
        <f t="shared" si="18"/>
        <v>0.7635922957168495</v>
      </c>
      <c r="AB23">
        <f t="shared" si="19"/>
        <v>241.36454786193985</v>
      </c>
      <c r="AC23">
        <f t="shared" si="2"/>
        <v>241.36454786193983</v>
      </c>
      <c r="AE23">
        <f t="shared" si="3"/>
        <v>666.06979078978418</v>
      </c>
      <c r="AF23">
        <f t="shared" si="4"/>
        <v>-33.303489539489213</v>
      </c>
      <c r="AG23">
        <f t="shared" si="4"/>
        <v>-19.089807392921237</v>
      </c>
      <c r="AH23">
        <f t="shared" si="5"/>
        <v>-1757.9325435062035</v>
      </c>
      <c r="AI23">
        <f t="shared" si="6"/>
        <v>-1144.2560496488297</v>
      </c>
      <c r="AJ23">
        <f t="shared" si="7"/>
        <v>0</v>
      </c>
      <c r="AK23">
        <f t="shared" si="24"/>
        <v>61.189159437856446</v>
      </c>
      <c r="AL23">
        <f t="shared" si="8"/>
        <v>-1083.0668902109733</v>
      </c>
      <c r="AN23">
        <f t="shared" si="9"/>
        <v>128.9279492890152</v>
      </c>
      <c r="AO23">
        <f t="shared" si="9"/>
        <v>-6.4463974644507607</v>
      </c>
      <c r="AP23">
        <f t="shared" si="9"/>
        <v>-3.6951228737956532</v>
      </c>
      <c r="AQ23">
        <f t="shared" si="9"/>
        <v>-340.27460929271962</v>
      </c>
      <c r="AR23">
        <f t="shared" si="9"/>
        <v>-221.48818034195082</v>
      </c>
      <c r="AS23">
        <f t="shared" si="9"/>
        <v>0</v>
      </c>
      <c r="AT23">
        <f t="shared" si="9"/>
        <v>11.844093448056162</v>
      </c>
      <c r="AU23">
        <f t="shared" si="9"/>
        <v>-209.64408689389467</v>
      </c>
      <c r="AW23">
        <v>20</v>
      </c>
      <c r="AX23">
        <f>(R23*SUMPRODUCT(K$23:$K24, X$23:$X24)-$AZ$3*SUMPRODUCT(K$22:$K23, W$23:$W24))/Z23</f>
        <v>316.09086316847953</v>
      </c>
    </row>
    <row r="25" spans="5:50" x14ac:dyDescent="0.25">
      <c r="AN25" s="8">
        <f t="shared" ref="AN25:AU25" si="25">SUM(AN3:AN23)</f>
        <v>7552.6933670884164</v>
      </c>
      <c r="AO25" s="8">
        <f t="shared" si="25"/>
        <v>-1031.848109079835</v>
      </c>
      <c r="AP25" s="8">
        <f t="shared" si="25"/>
        <v>-1713.8955818230386</v>
      </c>
      <c r="AQ25" s="8">
        <f t="shared" si="25"/>
        <v>-5696.9569790318537</v>
      </c>
      <c r="AR25" s="8">
        <f t="shared" si="25"/>
        <v>-890.0073028463097</v>
      </c>
      <c r="AS25" s="8">
        <f t="shared" si="25"/>
        <v>-519.27858315006449</v>
      </c>
      <c r="AT25" s="8">
        <f t="shared" si="25"/>
        <v>830.81190126662364</v>
      </c>
      <c r="AU25" s="9">
        <f t="shared" si="25"/>
        <v>-578.47398472975033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86" priority="1" operator="lessThan">
      <formula>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B34E34-F14C-4A56-88F5-8AF90410C7CC}"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3699.7561848744622</v>
      </c>
      <c r="K3">
        <v>1</v>
      </c>
      <c r="L3" s="2">
        <v>0</v>
      </c>
      <c r="O3">
        <f>$C$3</f>
        <v>3699.7561848744622</v>
      </c>
      <c r="P3">
        <f>O3*B5</f>
        <v>2959.8049478995699</v>
      </c>
      <c r="Q3" s="4">
        <f>B8</f>
        <v>1522.432587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3699.7561848744622</v>
      </c>
      <c r="AF3">
        <f t="shared" ref="AF3:AG23" si="4">-$Z3*P3</f>
        <v>-2959.8049478995699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-782.48135002510776</v>
      </c>
      <c r="AJ3">
        <f t="shared" ref="AJ3:AJ23" si="7">AB3-AC3</f>
        <v>0</v>
      </c>
      <c r="AL3">
        <f t="shared" ref="AL3:AL23" si="8">SUM(AI3:AK3)</f>
        <v>-782.48135002510776</v>
      </c>
      <c r="AN3">
        <f t="shared" ref="AN3:AU23" si="9">AE3*$K3</f>
        <v>3699.7561848744622</v>
      </c>
      <c r="AO3">
        <f t="shared" si="9"/>
        <v>-2959.8049478995699</v>
      </c>
      <c r="AP3">
        <f t="shared" si="9"/>
        <v>-1522.432587</v>
      </c>
      <c r="AQ3">
        <f t="shared" si="9"/>
        <v>0</v>
      </c>
      <c r="AR3">
        <f t="shared" si="9"/>
        <v>-782.48135002510776</v>
      </c>
      <c r="AS3">
        <f t="shared" si="9"/>
        <v>0</v>
      </c>
      <c r="AT3">
        <f t="shared" si="9"/>
        <v>0</v>
      </c>
      <c r="AU3">
        <f t="shared" si="9"/>
        <v>-782.48135002510776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1816.122247321955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Mortalities!B21:B40</f>
        <v>2.4628010000000001E-3</v>
      </c>
      <c r="R4">
        <f t="shared" si="0"/>
        <v>250000</v>
      </c>
      <c r="S4">
        <f t="shared" si="1"/>
        <v>1264.7175057065881</v>
      </c>
      <c r="U4">
        <f t="shared" ref="U4:U23" si="13">M4</f>
        <v>2.4628010000000001E-3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2.4628010000000001E-3</v>
      </c>
      <c r="Y4">
        <f t="shared" ref="Y4:Y23" si="17">V4*W4</f>
        <v>0.01</v>
      </c>
      <c r="Z4">
        <f t="shared" ref="Z4:Z23" si="18">MAX(0, W4-X4-Y4)</f>
        <v>0.98753719900000003</v>
      </c>
      <c r="AB4">
        <f t="shared" ref="AB4:AB23" si="19">AC3</f>
        <v>0</v>
      </c>
      <c r="AC4">
        <f t="shared" si="2"/>
        <v>1248.9555831117505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-615.70024999999998</v>
      </c>
      <c r="AI4">
        <f t="shared" si="6"/>
        <v>-615.70024999999998</v>
      </c>
      <c r="AJ4">
        <f t="shared" si="7"/>
        <v>-1248.9555831117505</v>
      </c>
      <c r="AK4">
        <f>H4*SUM(AB4, AE4:AF4)</f>
        <v>0</v>
      </c>
      <c r="AL4">
        <f t="shared" si="8"/>
        <v>-1864.6558331117503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-567.16666421020443</v>
      </c>
      <c r="AR4">
        <f t="shared" si="9"/>
        <v>-567.16666421020443</v>
      </c>
      <c r="AS4">
        <f t="shared" si="9"/>
        <v>-1150.5046032061905</v>
      </c>
      <c r="AT4">
        <f t="shared" si="9"/>
        <v>0</v>
      </c>
      <c r="AU4">
        <f t="shared" si="9"/>
        <v>-1717.6712674163948</v>
      </c>
      <c r="AW4">
        <v>1</v>
      </c>
      <c r="AX4">
        <f>(R4*SUMPRODUCT(K5:$K$23, X5:$X$23)-$AZ$3*SUMPRODUCT(K4:$K$22, W5:$W$23))/Z4</f>
        <v>1264.7175057065881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2.5557050000000001E-3</v>
      </c>
      <c r="O5">
        <f t="shared" ref="O5:O23" si="21">$C$3</f>
        <v>3699.7561848744622</v>
      </c>
      <c r="P5">
        <f t="shared" ref="P5:P23" si="22">O5*$C$5</f>
        <v>184.98780924372312</v>
      </c>
      <c r="Q5" s="4">
        <f t="shared" ref="Q5:Q23" si="23">$C$8</f>
        <v>25</v>
      </c>
      <c r="R5">
        <f t="shared" si="0"/>
        <v>250000</v>
      </c>
      <c r="S5">
        <f t="shared" si="1"/>
        <v>2425.9732507514718</v>
      </c>
      <c r="U5">
        <f t="shared" si="13"/>
        <v>2.5557050000000001E-3</v>
      </c>
      <c r="V5">
        <f t="shared" si="14"/>
        <v>0.01</v>
      </c>
      <c r="W5">
        <f t="shared" si="15"/>
        <v>0.98753719900000003</v>
      </c>
      <c r="X5">
        <f t="shared" si="16"/>
        <v>2.5238537571702952E-3</v>
      </c>
      <c r="Y5">
        <f t="shared" si="17"/>
        <v>9.8753719900000012E-3</v>
      </c>
      <c r="Z5">
        <f t="shared" si="18"/>
        <v>0.97513797325282969</v>
      </c>
      <c r="AB5">
        <f t="shared" si="19"/>
        <v>1248.9555831117505</v>
      </c>
      <c r="AC5">
        <f t="shared" si="2"/>
        <v>2365.6586389033691</v>
      </c>
      <c r="AE5">
        <f t="shared" si="3"/>
        <v>3607.7727476481045</v>
      </c>
      <c r="AF5">
        <f t="shared" si="4"/>
        <v>-180.38863738240525</v>
      </c>
      <c r="AG5">
        <f t="shared" si="4"/>
        <v>-24.378449331320741</v>
      </c>
      <c r="AH5">
        <f t="shared" si="5"/>
        <v>-630.96343929257375</v>
      </c>
      <c r="AI5">
        <f t="shared" si="6"/>
        <v>2772.0422216418051</v>
      </c>
      <c r="AJ5">
        <f t="shared" si="7"/>
        <v>-1116.7030557916187</v>
      </c>
      <c r="AK5">
        <f>H5*SUM(AB5, AE5:AF5)</f>
        <v>400.16374024169522</v>
      </c>
      <c r="AL5">
        <f t="shared" si="8"/>
        <v>2055.5029060918814</v>
      </c>
      <c r="AN5">
        <f t="shared" si="9"/>
        <v>3061.4128971592668</v>
      </c>
      <c r="AO5">
        <f t="shared" si="9"/>
        <v>-153.07064485796337</v>
      </c>
      <c r="AP5">
        <f t="shared" si="9"/>
        <v>-20.686585440921053</v>
      </c>
      <c r="AQ5">
        <f t="shared" si="9"/>
        <v>-535.41055543076629</v>
      </c>
      <c r="AR5">
        <f t="shared" si="9"/>
        <v>2352.2451114296164</v>
      </c>
      <c r="AS5">
        <f t="shared" si="9"/>
        <v>-947.58993329783812</v>
      </c>
      <c r="AT5">
        <f t="shared" si="9"/>
        <v>339.56308255558315</v>
      </c>
      <c r="AU5">
        <f t="shared" si="9"/>
        <v>1744.2182606873612</v>
      </c>
      <c r="AW5">
        <v>2</v>
      </c>
      <c r="AX5">
        <f>(R5*SUMPRODUCT(K6:$K$23, X6:$X$23)-$AZ$3*SUMPRODUCT(K5:$K$22, W6:$W$23))/Z5</f>
        <v>2425.9732507514718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2.6648449999999999E-3</v>
      </c>
      <c r="O6">
        <f t="shared" si="21"/>
        <v>3699.7561848744622</v>
      </c>
      <c r="P6">
        <f t="shared" si="22"/>
        <v>184.98780924372312</v>
      </c>
      <c r="Q6" s="4">
        <f t="shared" si="23"/>
        <v>25</v>
      </c>
      <c r="R6">
        <f t="shared" si="0"/>
        <v>250000</v>
      </c>
      <c r="S6">
        <f t="shared" si="1"/>
        <v>3490.5112252120975</v>
      </c>
      <c r="U6">
        <f t="shared" si="13"/>
        <v>2.6648449999999999E-3</v>
      </c>
      <c r="V6">
        <f t="shared" si="14"/>
        <v>0.01</v>
      </c>
      <c r="W6">
        <f t="shared" si="15"/>
        <v>0.97513797325282969</v>
      </c>
      <c r="X6">
        <f t="shared" si="16"/>
        <v>2.5985915523329367E-3</v>
      </c>
      <c r="Y6">
        <f t="shared" si="17"/>
        <v>9.7513797325282977E-3</v>
      </c>
      <c r="Z6">
        <f t="shared" si="18"/>
        <v>0.96278800196796854</v>
      </c>
      <c r="AB6">
        <f t="shared" si="19"/>
        <v>2365.6586389033691</v>
      </c>
      <c r="AC6">
        <f t="shared" si="2"/>
        <v>3360.6223283687214</v>
      </c>
      <c r="AE6">
        <f t="shared" si="3"/>
        <v>3562.0808650039176</v>
      </c>
      <c r="AF6">
        <f t="shared" si="4"/>
        <v>-178.10404325019587</v>
      </c>
      <c r="AG6">
        <f t="shared" si="4"/>
        <v>-24.069700049199213</v>
      </c>
      <c r="AH6">
        <f t="shared" si="5"/>
        <v>-649.64788808323419</v>
      </c>
      <c r="AI6">
        <f t="shared" si="6"/>
        <v>2710.2592336212883</v>
      </c>
      <c r="AJ6">
        <f t="shared" si="7"/>
        <v>-994.96368946535222</v>
      </c>
      <c r="AK6">
        <f>H6*SUM(AB6, AE6:AF6)</f>
        <v>492.00780563934865</v>
      </c>
      <c r="AL6">
        <f t="shared" si="8"/>
        <v>2207.3033497952847</v>
      </c>
      <c r="AN6">
        <f t="shared" si="9"/>
        <v>2784.3759578689801</v>
      </c>
      <c r="AO6">
        <f t="shared" si="9"/>
        <v>-139.21879789344899</v>
      </c>
      <c r="AP6">
        <f t="shared" si="9"/>
        <v>-18.814590872583796</v>
      </c>
      <c r="AQ6">
        <f t="shared" si="9"/>
        <v>-507.81103214997501</v>
      </c>
      <c r="AR6">
        <f t="shared" si="9"/>
        <v>2118.5315369529721</v>
      </c>
      <c r="AS6">
        <f t="shared" si="9"/>
        <v>-777.73444256069627</v>
      </c>
      <c r="AT6">
        <f t="shared" si="9"/>
        <v>384.58832267542294</v>
      </c>
      <c r="AU6">
        <f t="shared" si="9"/>
        <v>1725.3854170676991</v>
      </c>
      <c r="AW6">
        <v>3</v>
      </c>
      <c r="AX6">
        <f>(R6*SUMPRODUCT(K7:$K$23, X7:$X$23)-$AZ$3*SUMPRODUCT(K6:$K$22, W7:$W$23))/Z6</f>
        <v>3490.5112252120975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2.7902209999999998E-3</v>
      </c>
      <c r="O7">
        <f t="shared" si="21"/>
        <v>3699.7561848744622</v>
      </c>
      <c r="P7">
        <f t="shared" si="22"/>
        <v>184.98780924372312</v>
      </c>
      <c r="Q7" s="4">
        <f t="shared" si="23"/>
        <v>25</v>
      </c>
      <c r="R7">
        <f t="shared" si="0"/>
        <v>250000</v>
      </c>
      <c r="S7">
        <f t="shared" si="1"/>
        <v>4464.9514526748017</v>
      </c>
      <c r="U7">
        <f t="shared" si="13"/>
        <v>2.7902209999999998E-3</v>
      </c>
      <c r="V7">
        <f t="shared" si="14"/>
        <v>0.01</v>
      </c>
      <c r="W7">
        <f t="shared" si="15"/>
        <v>0.96278800196796854</v>
      </c>
      <c r="X7">
        <f t="shared" si="16"/>
        <v>2.6863913016390668E-3</v>
      </c>
      <c r="Y7">
        <f t="shared" si="17"/>
        <v>9.6278800196796851E-3</v>
      </c>
      <c r="Z7">
        <f t="shared" si="18"/>
        <v>0.95047373064664975</v>
      </c>
      <c r="AB7">
        <f t="shared" si="19"/>
        <v>3360.6223283687214</v>
      </c>
      <c r="AC7">
        <f t="shared" si="2"/>
        <v>4243.8190643799971</v>
      </c>
      <c r="AE7">
        <f t="shared" si="3"/>
        <v>3516.5210635206458</v>
      </c>
      <c r="AF7">
        <f t="shared" si="4"/>
        <v>-175.8260531760323</v>
      </c>
      <c r="AG7">
        <f t="shared" si="4"/>
        <v>-23.761843266166245</v>
      </c>
      <c r="AH7">
        <f t="shared" si="5"/>
        <v>-671.59782540976676</v>
      </c>
      <c r="AI7">
        <f t="shared" si="6"/>
        <v>2645.3353416686805</v>
      </c>
      <c r="AJ7">
        <f t="shared" si="7"/>
        <v>-883.19673601127579</v>
      </c>
      <c r="AK7">
        <f>H7*SUM(AB7, AE7:AF7)</f>
        <v>573.44512730837755</v>
      </c>
      <c r="AL7">
        <f t="shared" si="8"/>
        <v>2335.5837329657825</v>
      </c>
      <c r="AN7">
        <f t="shared" si="9"/>
        <v>2532.0873917351855</v>
      </c>
      <c r="AO7">
        <f t="shared" si="9"/>
        <v>-126.60436958675929</v>
      </c>
      <c r="AP7">
        <f t="shared" si="9"/>
        <v>-17.109826061559129</v>
      </c>
      <c r="AQ7">
        <f t="shared" si="9"/>
        <v>-483.58714630712313</v>
      </c>
      <c r="AR7">
        <f t="shared" si="9"/>
        <v>1904.786049779744</v>
      </c>
      <c r="AS7">
        <f t="shared" si="9"/>
        <v>-635.94992871644172</v>
      </c>
      <c r="AT7">
        <f t="shared" si="9"/>
        <v>412.911838285935</v>
      </c>
      <c r="AU7">
        <f t="shared" si="9"/>
        <v>1681.7479593492374</v>
      </c>
      <c r="AW7">
        <v>4</v>
      </c>
      <c r="AX7">
        <f>(R7*SUMPRODUCT(K8:$K$23, X8:$X$23)-$AZ$3*SUMPRODUCT(K7:$K$22, W8:$W$23))/Z7</f>
        <v>4464.9514526748017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3.5816260000000001E-3</v>
      </c>
      <c r="O8">
        <f t="shared" si="21"/>
        <v>3699.7561848744622</v>
      </c>
      <c r="P8">
        <f t="shared" si="22"/>
        <v>184.98780924372312</v>
      </c>
      <c r="Q8" s="4">
        <f t="shared" si="23"/>
        <v>25</v>
      </c>
      <c r="R8">
        <f t="shared" si="0"/>
        <v>250000</v>
      </c>
      <c r="S8">
        <f t="shared" si="1"/>
        <v>5250.0440756605094</v>
      </c>
      <c r="U8">
        <f t="shared" si="13"/>
        <v>3.5816260000000001E-3</v>
      </c>
      <c r="V8">
        <f t="shared" si="14"/>
        <v>0.01</v>
      </c>
      <c r="W8">
        <f t="shared" si="15"/>
        <v>0.95047373064664975</v>
      </c>
      <c r="X8">
        <f t="shared" si="16"/>
        <v>3.4042414260010375E-3</v>
      </c>
      <c r="Y8">
        <f t="shared" si="17"/>
        <v>9.5047373064664972E-3</v>
      </c>
      <c r="Z8">
        <f t="shared" si="18"/>
        <v>0.9375647519141822</v>
      </c>
      <c r="AB8">
        <f t="shared" si="19"/>
        <v>4243.8190643799971</v>
      </c>
      <c r="AC8">
        <f t="shared" si="2"/>
        <v>4922.2562713351672</v>
      </c>
      <c r="AE8">
        <f t="shared" si="3"/>
        <v>3468.7609896147865</v>
      </c>
      <c r="AF8">
        <f t="shared" si="4"/>
        <v>-173.43804948073932</v>
      </c>
      <c r="AG8">
        <f t="shared" si="4"/>
        <v>-23.439118797854555</v>
      </c>
      <c r="AH8">
        <f t="shared" si="5"/>
        <v>-851.06035650025933</v>
      </c>
      <c r="AI8">
        <f t="shared" si="6"/>
        <v>2420.8234648359335</v>
      </c>
      <c r="AJ8">
        <f t="shared" si="7"/>
        <v>-678.43720695517004</v>
      </c>
      <c r="AK8">
        <f t="shared" ref="AK8:AK23" si="24">H8*SUM(AB8:AB8, AE8:AF8)</f>
        <v>645.13945961027582</v>
      </c>
      <c r="AL8">
        <f t="shared" si="8"/>
        <v>2387.5257174910394</v>
      </c>
      <c r="AN8">
        <f t="shared" si="9"/>
        <v>2300.8124083721054</v>
      </c>
      <c r="AO8">
        <f t="shared" si="9"/>
        <v>-115.04062041860527</v>
      </c>
      <c r="AP8">
        <f t="shared" si="9"/>
        <v>-15.547054274673609</v>
      </c>
      <c r="AQ8">
        <f t="shared" si="9"/>
        <v>-564.50422337309521</v>
      </c>
      <c r="AR8">
        <f t="shared" si="9"/>
        <v>1605.7205103057315</v>
      </c>
      <c r="AS8">
        <f t="shared" si="9"/>
        <v>-450.00412214538801</v>
      </c>
      <c r="AT8">
        <f t="shared" si="9"/>
        <v>427.91788717810653</v>
      </c>
      <c r="AU8">
        <f t="shared" si="9"/>
        <v>1583.6342753384502</v>
      </c>
      <c r="AW8">
        <v>5</v>
      </c>
      <c r="AX8">
        <f>(R8*SUMPRODUCT(K9:$K$23, X9:$X$23)-$AZ$3*SUMPRODUCT(K8:$K$22, W9:$W$23))/Z8</f>
        <v>5250.0440756605094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4.4506370000000003E-3</v>
      </c>
      <c r="O9">
        <f t="shared" si="21"/>
        <v>3699.7561848744622</v>
      </c>
      <c r="P9">
        <f t="shared" si="22"/>
        <v>184.98780924372312</v>
      </c>
      <c r="Q9" s="4">
        <f t="shared" si="23"/>
        <v>25</v>
      </c>
      <c r="R9">
        <f t="shared" si="0"/>
        <v>250000</v>
      </c>
      <c r="S9">
        <f t="shared" si="1"/>
        <v>5859.4969066119656</v>
      </c>
      <c r="U9">
        <f t="shared" si="13"/>
        <v>4.4506370000000003E-3</v>
      </c>
      <c r="V9">
        <f t="shared" si="14"/>
        <v>0.01</v>
      </c>
      <c r="W9">
        <f t="shared" si="15"/>
        <v>0.9375647519141822</v>
      </c>
      <c r="X9">
        <f t="shared" si="16"/>
        <v>4.1727603747650803E-3</v>
      </c>
      <c r="Y9">
        <f t="shared" si="17"/>
        <v>9.3756475191418224E-3</v>
      </c>
      <c r="Z9">
        <f t="shared" si="18"/>
        <v>0.92401634402027533</v>
      </c>
      <c r="AB9">
        <f t="shared" si="19"/>
        <v>4922.2562713351672</v>
      </c>
      <c r="AC9">
        <f t="shared" si="2"/>
        <v>5414.2709094457014</v>
      </c>
      <c r="AE9">
        <f t="shared" si="3"/>
        <v>3418.6351837141024</v>
      </c>
      <c r="AF9">
        <f t="shared" si="4"/>
        <v>-170.93175918570512</v>
      </c>
      <c r="AG9">
        <f t="shared" si="4"/>
        <v>-23.100408600506881</v>
      </c>
      <c r="AH9">
        <f t="shared" si="5"/>
        <v>-1043.19009369127</v>
      </c>
      <c r="AI9">
        <f t="shared" si="6"/>
        <v>2181.41292223662</v>
      </c>
      <c r="AJ9">
        <f t="shared" si="7"/>
        <v>-492.01463811053418</v>
      </c>
      <c r="AK9">
        <f t="shared" si="24"/>
        <v>699.11979109443701</v>
      </c>
      <c r="AL9">
        <f t="shared" si="8"/>
        <v>2388.5180752205229</v>
      </c>
      <c r="AN9">
        <f t="shared" si="9"/>
        <v>2088.8197221866667</v>
      </c>
      <c r="AO9">
        <f t="shared" si="9"/>
        <v>-104.44098610933335</v>
      </c>
      <c r="AP9">
        <f t="shared" si="9"/>
        <v>-14.114576865404601</v>
      </c>
      <c r="AQ9">
        <f t="shared" si="9"/>
        <v>-637.39940783172858</v>
      </c>
      <c r="AR9">
        <f t="shared" si="9"/>
        <v>1332.8647513802002</v>
      </c>
      <c r="AS9">
        <f t="shared" si="9"/>
        <v>-300.62578323237886</v>
      </c>
      <c r="AT9">
        <f t="shared" si="9"/>
        <v>427.16906874588847</v>
      </c>
      <c r="AU9">
        <f t="shared" si="9"/>
        <v>1459.4080368937098</v>
      </c>
      <c r="AW9">
        <v>6</v>
      </c>
      <c r="AX9">
        <f>(R9*SUMPRODUCT(K10:$K$23, X10:$X$23)-$AZ$3*SUMPRODUCT(K9:$K$22, W10:$W$23))/Z9</f>
        <v>5859.4969066119656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5.383718E-3</v>
      </c>
      <c r="O10">
        <f t="shared" si="21"/>
        <v>3699.7561848744622</v>
      </c>
      <c r="P10">
        <f t="shared" si="22"/>
        <v>184.98780924372312</v>
      </c>
      <c r="Q10" s="4">
        <f t="shared" si="23"/>
        <v>25</v>
      </c>
      <c r="R10">
        <f t="shared" si="0"/>
        <v>250000</v>
      </c>
      <c r="S10">
        <f t="shared" si="1"/>
        <v>6308.6651808856886</v>
      </c>
      <c r="U10">
        <f t="shared" si="13"/>
        <v>5.383718E-3</v>
      </c>
      <c r="V10">
        <f t="shared" si="14"/>
        <v>0.01</v>
      </c>
      <c r="W10">
        <f t="shared" si="15"/>
        <v>0.92401634402027533</v>
      </c>
      <c r="X10">
        <f t="shared" si="16"/>
        <v>4.9746434235961486E-3</v>
      </c>
      <c r="Y10">
        <f t="shared" si="17"/>
        <v>9.2401634402027536E-3</v>
      </c>
      <c r="Z10">
        <f t="shared" si="18"/>
        <v>0.90980153715647649</v>
      </c>
      <c r="AB10">
        <f t="shared" si="19"/>
        <v>5414.2709094457014</v>
      </c>
      <c r="AC10">
        <f t="shared" si="2"/>
        <v>5739.6332789753405</v>
      </c>
      <c r="AE10">
        <f t="shared" si="3"/>
        <v>3366.0438641029668</v>
      </c>
      <c r="AF10">
        <f t="shared" si="4"/>
        <v>-168.30219320514834</v>
      </c>
      <c r="AG10">
        <f t="shared" si="4"/>
        <v>-22.745038428911911</v>
      </c>
      <c r="AH10">
        <f t="shared" si="5"/>
        <v>-1243.6608558990372</v>
      </c>
      <c r="AI10">
        <f t="shared" si="6"/>
        <v>1931.3357765698695</v>
      </c>
      <c r="AJ10">
        <f t="shared" si="7"/>
        <v>-325.36236952963918</v>
      </c>
      <c r="AK10">
        <f t="shared" si="24"/>
        <v>736.94714052515565</v>
      </c>
      <c r="AL10">
        <f t="shared" si="8"/>
        <v>2342.9205475653862</v>
      </c>
      <c r="AN10">
        <f t="shared" si="9"/>
        <v>1894.564256104348</v>
      </c>
      <c r="AO10">
        <f t="shared" si="9"/>
        <v>-94.72821280521741</v>
      </c>
      <c r="AP10">
        <f t="shared" si="9"/>
        <v>-12.801953435808858</v>
      </c>
      <c r="AQ10">
        <f t="shared" si="9"/>
        <v>-699.98951274224407</v>
      </c>
      <c r="AR10">
        <f t="shared" si="9"/>
        <v>1087.0445771210777</v>
      </c>
      <c r="AS10">
        <f t="shared" si="9"/>
        <v>-183.12890160643869</v>
      </c>
      <c r="AT10">
        <f t="shared" si="9"/>
        <v>414.78773523034477</v>
      </c>
      <c r="AU10">
        <f t="shared" si="9"/>
        <v>1318.703410744984</v>
      </c>
      <c r="AW10">
        <v>7</v>
      </c>
      <c r="AX10">
        <f>(R10*SUMPRODUCT(K11:$K$23, X11:$X$23)-$AZ$3*SUMPRODUCT(K10:$K$22, W11:$W$23))/Z10</f>
        <v>6308.6651808856886</v>
      </c>
    </row>
    <row r="11" spans="1:52" x14ac:dyDescent="0.25">
      <c r="A11" t="s">
        <v>33</v>
      </c>
      <c r="C11" s="7">
        <f>AU25</f>
        <v>10468.617706634872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6.4575739999999998E-3</v>
      </c>
      <c r="O11">
        <f t="shared" si="21"/>
        <v>3699.7561848744622</v>
      </c>
      <c r="P11">
        <f t="shared" si="22"/>
        <v>184.98780924372312</v>
      </c>
      <c r="Q11" s="4">
        <f t="shared" si="23"/>
        <v>25</v>
      </c>
      <c r="R11">
        <f t="shared" si="0"/>
        <v>250000</v>
      </c>
      <c r="S11">
        <f t="shared" si="1"/>
        <v>6602.4946573312682</v>
      </c>
      <c r="U11">
        <f t="shared" si="13"/>
        <v>6.4575739999999998E-3</v>
      </c>
      <c r="V11">
        <f t="shared" si="14"/>
        <v>0.01</v>
      </c>
      <c r="W11">
        <f t="shared" si="15"/>
        <v>0.90980153715647649</v>
      </c>
      <c r="X11">
        <f t="shared" si="16"/>
        <v>5.8751107515016962E-3</v>
      </c>
      <c r="Y11">
        <f t="shared" si="17"/>
        <v>9.0980153715647643E-3</v>
      </c>
      <c r="Z11">
        <f t="shared" si="18"/>
        <v>0.89482841103341004</v>
      </c>
      <c r="AB11">
        <f t="shared" si="19"/>
        <v>5739.6332789753405</v>
      </c>
      <c r="AC11">
        <f t="shared" si="2"/>
        <v>5908.0998030763176</v>
      </c>
      <c r="AE11">
        <f t="shared" si="3"/>
        <v>3310.6469481222462</v>
      </c>
      <c r="AF11">
        <f t="shared" si="4"/>
        <v>-165.53234740611231</v>
      </c>
      <c r="AG11">
        <f t="shared" si="4"/>
        <v>-22.370710275835251</v>
      </c>
      <c r="AH11">
        <f t="shared" si="5"/>
        <v>-1468.7776878754241</v>
      </c>
      <c r="AI11">
        <f t="shared" si="6"/>
        <v>1653.9662025648743</v>
      </c>
      <c r="AJ11">
        <f t="shared" si="7"/>
        <v>-168.46652410097704</v>
      </c>
      <c r="AK11">
        <f t="shared" si="24"/>
        <v>760.28564556095898</v>
      </c>
      <c r="AL11">
        <f t="shared" si="8"/>
        <v>2245.785324024856</v>
      </c>
      <c r="AN11">
        <f t="shared" si="9"/>
        <v>1716.499987713165</v>
      </c>
      <c r="AO11">
        <f t="shared" si="9"/>
        <v>-85.824999385658245</v>
      </c>
      <c r="AP11">
        <f t="shared" si="9"/>
        <v>-11.598737200106932</v>
      </c>
      <c r="AQ11">
        <f t="shared" si="9"/>
        <v>-761.52997365711315</v>
      </c>
      <c r="AR11">
        <f t="shared" si="9"/>
        <v>857.54627747028644</v>
      </c>
      <c r="AS11">
        <f t="shared" si="9"/>
        <v>-87.346307558835761</v>
      </c>
      <c r="AT11">
        <f t="shared" si="9"/>
        <v>394.1919273524702</v>
      </c>
      <c r="AU11">
        <f t="shared" si="9"/>
        <v>1164.3918972639208</v>
      </c>
      <c r="AW11">
        <v>8</v>
      </c>
      <c r="AX11">
        <f>(R11*SUMPRODUCT(K12:$K$23, X12:$X$23)-$AZ$3*SUMPRODUCT(K11:$K$22, W12:$W$23))/Z11</f>
        <v>6602.4946573312682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7.6803260000000003E-3</v>
      </c>
      <c r="O12">
        <f t="shared" si="21"/>
        <v>3699.7561848744622</v>
      </c>
      <c r="P12">
        <f t="shared" si="22"/>
        <v>184.98780924372312</v>
      </c>
      <c r="Q12" s="4">
        <f t="shared" si="23"/>
        <v>25</v>
      </c>
      <c r="R12">
        <f t="shared" si="0"/>
        <v>250000</v>
      </c>
      <c r="S12">
        <f t="shared" si="1"/>
        <v>6746.345192405206</v>
      </c>
      <c r="U12">
        <f t="shared" si="13"/>
        <v>7.6803260000000003E-3</v>
      </c>
      <c r="V12">
        <f t="shared" si="14"/>
        <v>0.01</v>
      </c>
      <c r="W12">
        <f t="shared" si="15"/>
        <v>0.89482841103341004</v>
      </c>
      <c r="X12">
        <f t="shared" si="16"/>
        <v>6.8725739107985866E-3</v>
      </c>
      <c r="Y12">
        <f t="shared" si="17"/>
        <v>8.9482841103341003E-3</v>
      </c>
      <c r="Z12">
        <f t="shared" si="18"/>
        <v>0.8790075530122774</v>
      </c>
      <c r="AB12">
        <f t="shared" si="19"/>
        <v>5908.0998030763176</v>
      </c>
      <c r="AC12">
        <f t="shared" si="2"/>
        <v>5930.0883793522416</v>
      </c>
      <c r="AE12">
        <f t="shared" si="3"/>
        <v>3252.1136308085402</v>
      </c>
      <c r="AF12">
        <f t="shared" si="4"/>
        <v>-162.60568154042701</v>
      </c>
      <c r="AG12">
        <f t="shared" si="4"/>
        <v>-21.975188825306937</v>
      </c>
      <c r="AH12">
        <f t="shared" si="5"/>
        <v>-1718.1434776996466</v>
      </c>
      <c r="AI12">
        <f t="shared" si="6"/>
        <v>1349.3892827431596</v>
      </c>
      <c r="AJ12">
        <f t="shared" si="7"/>
        <v>-21.988576275924061</v>
      </c>
      <c r="AK12">
        <f t="shared" si="24"/>
        <v>769.94329058361768</v>
      </c>
      <c r="AL12">
        <f t="shared" si="8"/>
        <v>2097.3439970508534</v>
      </c>
      <c r="AN12">
        <f t="shared" si="9"/>
        <v>1553.2380241489284</v>
      </c>
      <c r="AO12">
        <f t="shared" si="9"/>
        <v>-77.661901207446419</v>
      </c>
      <c r="AP12">
        <f t="shared" si="9"/>
        <v>-10.495543128618568</v>
      </c>
      <c r="AQ12">
        <f t="shared" si="9"/>
        <v>-820.60041052227291</v>
      </c>
      <c r="AR12">
        <f t="shared" si="9"/>
        <v>644.48016929059054</v>
      </c>
      <c r="AS12">
        <f t="shared" si="9"/>
        <v>-10.501937092577252</v>
      </c>
      <c r="AT12">
        <f t="shared" si="9"/>
        <v>367.7316758072493</v>
      </c>
      <c r="AU12">
        <f t="shared" si="9"/>
        <v>1001.7099080052626</v>
      </c>
      <c r="AW12">
        <v>9</v>
      </c>
      <c r="AX12">
        <f>(R12*SUMPRODUCT(K13:$K$23, X13:$X$23)-$AZ$3*SUMPRODUCT(K12:$K$22, W13:$W$23))/Z12</f>
        <v>6746.345192405206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9.0334749999999991E-3</v>
      </c>
      <c r="O13">
        <f t="shared" si="21"/>
        <v>3699.7561848744622</v>
      </c>
      <c r="P13">
        <f t="shared" si="22"/>
        <v>184.98780924372312</v>
      </c>
      <c r="Q13" s="4">
        <f t="shared" si="23"/>
        <v>25</v>
      </c>
      <c r="R13">
        <f t="shared" si="0"/>
        <v>250000</v>
      </c>
      <c r="S13">
        <f t="shared" si="1"/>
        <v>6748.5973797266397</v>
      </c>
      <c r="U13">
        <f t="shared" si="13"/>
        <v>9.0334749999999991E-3</v>
      </c>
      <c r="V13">
        <f t="shared" si="14"/>
        <v>0.01</v>
      </c>
      <c r="W13">
        <f t="shared" si="15"/>
        <v>0.8790075530122774</v>
      </c>
      <c r="X13">
        <f t="shared" si="16"/>
        <v>7.9404927549475823E-3</v>
      </c>
      <c r="Y13">
        <f t="shared" si="17"/>
        <v>8.7900755301227734E-3</v>
      </c>
      <c r="Z13">
        <f t="shared" si="18"/>
        <v>0.86227698472720704</v>
      </c>
      <c r="AB13">
        <f t="shared" si="19"/>
        <v>5930.0883793522416</v>
      </c>
      <c r="AC13">
        <f t="shared" si="2"/>
        <v>5819.160199728617</v>
      </c>
      <c r="AE13">
        <f t="shared" si="3"/>
        <v>3190.2146073193862</v>
      </c>
      <c r="AF13">
        <f t="shared" si="4"/>
        <v>-159.51073036596932</v>
      </c>
      <c r="AG13">
        <f t="shared" si="4"/>
        <v>-21.556924618180176</v>
      </c>
      <c r="AH13">
        <f t="shared" si="5"/>
        <v>-1985.1231887368956</v>
      </c>
      <c r="AI13">
        <f t="shared" si="6"/>
        <v>1024.023763598341</v>
      </c>
      <c r="AJ13">
        <f t="shared" si="7"/>
        <v>110.9281796236246</v>
      </c>
      <c r="AK13">
        <f t="shared" si="24"/>
        <v>766.79291495658788</v>
      </c>
      <c r="AL13">
        <f t="shared" si="8"/>
        <v>1901.7448581785534</v>
      </c>
      <c r="AN13">
        <f t="shared" si="9"/>
        <v>1403.5683557122331</v>
      </c>
      <c r="AO13">
        <f t="shared" si="9"/>
        <v>-70.178417785611657</v>
      </c>
      <c r="AP13">
        <f t="shared" si="9"/>
        <v>-9.4841949413475888</v>
      </c>
      <c r="AQ13">
        <f t="shared" si="9"/>
        <v>-873.37575456807667</v>
      </c>
      <c r="AR13">
        <f t="shared" si="9"/>
        <v>450.5299884171971</v>
      </c>
      <c r="AS13">
        <f t="shared" si="9"/>
        <v>48.80401535347076</v>
      </c>
      <c r="AT13">
        <f t="shared" si="9"/>
        <v>337.35858031248131</v>
      </c>
      <c r="AU13">
        <f t="shared" si="9"/>
        <v>836.69258408314909</v>
      </c>
      <c r="AW13">
        <v>10</v>
      </c>
      <c r="AX13">
        <f>(R13*SUMPRODUCT(K14:$K$23, X14:$X$23)-$AZ$3*SUMPRODUCT(K13:$K$22, W14:$W$23))/Z13</f>
        <v>6748.5973797266397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1.0570714E-2</v>
      </c>
      <c r="O14">
        <f t="shared" si="21"/>
        <v>3699.7561848744622</v>
      </c>
      <c r="P14">
        <f t="shared" si="22"/>
        <v>184.98780924372312</v>
      </c>
      <c r="Q14" s="4">
        <f t="shared" si="23"/>
        <v>25</v>
      </c>
      <c r="R14">
        <f t="shared" si="0"/>
        <v>250000</v>
      </c>
      <c r="S14">
        <f t="shared" si="1"/>
        <v>6612.621335277202</v>
      </c>
      <c r="U14">
        <f t="shared" si="13"/>
        <v>1.0570714E-2</v>
      </c>
      <c r="V14">
        <f t="shared" si="14"/>
        <v>0.01</v>
      </c>
      <c r="W14">
        <f t="shared" si="15"/>
        <v>0.86227698472720704</v>
      </c>
      <c r="X14">
        <f t="shared" si="16"/>
        <v>9.1148833943336741E-3</v>
      </c>
      <c r="Y14">
        <f t="shared" si="17"/>
        <v>8.6227698472720708E-3</v>
      </c>
      <c r="Z14">
        <f t="shared" si="18"/>
        <v>0.84453933148560134</v>
      </c>
      <c r="AB14">
        <f t="shared" si="19"/>
        <v>5819.160199728617</v>
      </c>
      <c r="AC14">
        <f t="shared" si="2"/>
        <v>5584.6188018624325</v>
      </c>
      <c r="AE14">
        <f t="shared" si="3"/>
        <v>3124.5896150335971</v>
      </c>
      <c r="AF14">
        <f t="shared" si="4"/>
        <v>-156.22948075167986</v>
      </c>
      <c r="AG14">
        <f t="shared" si="4"/>
        <v>-21.113483287140035</v>
      </c>
      <c r="AH14">
        <f t="shared" si="5"/>
        <v>-2278.7208485834185</v>
      </c>
      <c r="AI14">
        <f t="shared" si="6"/>
        <v>668.52580241135865</v>
      </c>
      <c r="AJ14">
        <f t="shared" si="7"/>
        <v>234.54139786618452</v>
      </c>
      <c r="AK14">
        <f t="shared" si="24"/>
        <v>751.96569002194951</v>
      </c>
      <c r="AL14">
        <f t="shared" si="8"/>
        <v>1655.0328902994927</v>
      </c>
      <c r="AN14">
        <f t="shared" si="9"/>
        <v>1266.3332809683989</v>
      </c>
      <c r="AO14">
        <f t="shared" si="9"/>
        <v>-63.316664048419952</v>
      </c>
      <c r="AP14">
        <f t="shared" si="9"/>
        <v>-8.5568698158103587</v>
      </c>
      <c r="AQ14">
        <f t="shared" si="9"/>
        <v>-923.51969510297022</v>
      </c>
      <c r="AR14">
        <f t="shared" si="9"/>
        <v>270.94005200119841</v>
      </c>
      <c r="AS14">
        <f t="shared" si="9"/>
        <v>95.054907836146839</v>
      </c>
      <c r="AT14">
        <f t="shared" si="9"/>
        <v>304.7565590180464</v>
      </c>
      <c r="AU14">
        <f t="shared" si="9"/>
        <v>670.75151885539174</v>
      </c>
      <c r="AW14">
        <v>11</v>
      </c>
      <c r="AX14">
        <f>(R14*SUMPRODUCT(K15:$K$23, X15:$X$23)-$AZ$3*SUMPRODUCT(K14:$K$22, W15:$W$23))/Z14</f>
        <v>6612.621335277202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1.2312346E-2</v>
      </c>
      <c r="O15">
        <f t="shared" si="21"/>
        <v>3699.7561848744622</v>
      </c>
      <c r="P15">
        <f t="shared" si="22"/>
        <v>184.98780924372312</v>
      </c>
      <c r="Q15" s="4">
        <f t="shared" si="23"/>
        <v>25</v>
      </c>
      <c r="R15">
        <f t="shared" si="0"/>
        <v>250000</v>
      </c>
      <c r="S15">
        <f t="shared" si="1"/>
        <v>6340.9901677482703</v>
      </c>
      <c r="U15">
        <f t="shared" si="13"/>
        <v>1.2312346E-2</v>
      </c>
      <c r="V15">
        <f t="shared" si="14"/>
        <v>0.01</v>
      </c>
      <c r="W15">
        <f t="shared" si="15"/>
        <v>0.84453933148560134</v>
      </c>
      <c r="X15">
        <f t="shared" si="16"/>
        <v>1.0398260459859417E-2</v>
      </c>
      <c r="Y15">
        <f t="shared" si="17"/>
        <v>8.4453933148560135E-3</v>
      </c>
      <c r="Z15">
        <f t="shared" si="18"/>
        <v>0.82569567771088592</v>
      </c>
      <c r="AB15">
        <f t="shared" si="19"/>
        <v>5584.6188018624325</v>
      </c>
      <c r="AC15">
        <f t="shared" si="2"/>
        <v>5235.7281739169721</v>
      </c>
      <c r="AE15">
        <f t="shared" si="3"/>
        <v>3054.872690434961</v>
      </c>
      <c r="AF15">
        <f t="shared" si="4"/>
        <v>-152.74363452174805</v>
      </c>
      <c r="AG15">
        <f t="shared" si="4"/>
        <v>-20.642391942772147</v>
      </c>
      <c r="AH15">
        <f t="shared" si="5"/>
        <v>-2599.5651149648543</v>
      </c>
      <c r="AI15">
        <f t="shared" si="6"/>
        <v>281.92154900558671</v>
      </c>
      <c r="AJ15">
        <f t="shared" si="7"/>
        <v>348.89062794546044</v>
      </c>
      <c r="AK15">
        <f t="shared" si="24"/>
        <v>726.22798768557755</v>
      </c>
      <c r="AL15">
        <f t="shared" si="8"/>
        <v>1357.0401646366247</v>
      </c>
      <c r="AN15">
        <f t="shared" si="9"/>
        <v>1140.4848454566966</v>
      </c>
      <c r="AO15">
        <f t="shared" si="9"/>
        <v>-57.024242272834833</v>
      </c>
      <c r="AP15">
        <f t="shared" si="9"/>
        <v>-7.7064865119983219</v>
      </c>
      <c r="AQ15">
        <f t="shared" si="9"/>
        <v>-970.50349354269827</v>
      </c>
      <c r="AR15">
        <f t="shared" si="9"/>
        <v>105.25062312916522</v>
      </c>
      <c r="AS15">
        <f t="shared" si="9"/>
        <v>130.25239157740927</v>
      </c>
      <c r="AT15">
        <f t="shared" si="9"/>
        <v>271.12488742828265</v>
      </c>
      <c r="AU15">
        <f t="shared" si="9"/>
        <v>506.6279021348571</v>
      </c>
      <c r="AW15">
        <v>12</v>
      </c>
      <c r="AX15">
        <f>(R15*SUMPRODUCT(K16:$K$23, X16:$X$23)-$AZ$3*SUMPRODUCT(K15:$K$22, W16:$W$23))/Z15</f>
        <v>6340.9901677482703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1.4128425999999999E-2</v>
      </c>
      <c r="O16">
        <f t="shared" si="21"/>
        <v>3699.7561848744622</v>
      </c>
      <c r="P16">
        <f t="shared" si="22"/>
        <v>184.98780924372312</v>
      </c>
      <c r="Q16" s="4">
        <f t="shared" si="23"/>
        <v>25</v>
      </c>
      <c r="R16">
        <f t="shared" si="0"/>
        <v>250000</v>
      </c>
      <c r="S16">
        <f t="shared" si="1"/>
        <v>5947.8128613959689</v>
      </c>
      <c r="U16">
        <f t="shared" si="13"/>
        <v>1.4128425999999999E-2</v>
      </c>
      <c r="V16">
        <f t="shared" si="14"/>
        <v>0.01</v>
      </c>
      <c r="W16">
        <f t="shared" si="15"/>
        <v>0.82569567771088592</v>
      </c>
      <c r="X16">
        <f t="shared" si="16"/>
        <v>1.1665780281058101E-2</v>
      </c>
      <c r="Y16">
        <f t="shared" si="17"/>
        <v>8.2569567771088592E-3</v>
      </c>
      <c r="Z16">
        <f t="shared" si="18"/>
        <v>0.80577294065271898</v>
      </c>
      <c r="AB16">
        <f t="shared" si="19"/>
        <v>5235.7281739169721</v>
      </c>
      <c r="AC16">
        <f t="shared" si="2"/>
        <v>4792.5866597790928</v>
      </c>
      <c r="AE16">
        <f t="shared" si="3"/>
        <v>2981.1634207843799</v>
      </c>
      <c r="AF16">
        <f t="shared" si="4"/>
        <v>-149.05817103921902</v>
      </c>
      <c r="AG16">
        <f t="shared" si="4"/>
        <v>-20.144323516317975</v>
      </c>
      <c r="AH16">
        <f t="shared" si="5"/>
        <v>-2916.4450702645254</v>
      </c>
      <c r="AI16">
        <f t="shared" si="6"/>
        <v>-104.48414403568222</v>
      </c>
      <c r="AJ16">
        <f t="shared" si="7"/>
        <v>443.14151413787931</v>
      </c>
      <c r="AK16">
        <f t="shared" si="24"/>
        <v>690.38064172961617</v>
      </c>
      <c r="AL16">
        <f t="shared" si="8"/>
        <v>1029.0380118318133</v>
      </c>
      <c r="AN16">
        <f t="shared" si="9"/>
        <v>1025.2353056812199</v>
      </c>
      <c r="AO16">
        <f t="shared" si="9"/>
        <v>-51.261765284061006</v>
      </c>
      <c r="AP16">
        <f t="shared" si="9"/>
        <v>-6.9277220879624508</v>
      </c>
      <c r="AQ16">
        <f t="shared" si="9"/>
        <v>-1002.9783782629473</v>
      </c>
      <c r="AR16">
        <f t="shared" si="9"/>
        <v>-35.932559953750705</v>
      </c>
      <c r="AS16">
        <f t="shared" si="9"/>
        <v>152.39832963858424</v>
      </c>
      <c r="AT16">
        <f t="shared" si="9"/>
        <v>237.42496078052255</v>
      </c>
      <c r="AU16">
        <f t="shared" si="9"/>
        <v>353.89073046535606</v>
      </c>
      <c r="AW16">
        <v>13</v>
      </c>
      <c r="AX16">
        <f>(R16*SUMPRODUCT(K17:$K$23, X17:$X$23)-$AZ$3*SUMPRODUCT(K16:$K$22, W17:$W$23))/Z16</f>
        <v>5947.8128613959689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1.6072195000000001E-2</v>
      </c>
      <c r="O17">
        <f t="shared" si="21"/>
        <v>3699.7561848744622</v>
      </c>
      <c r="P17">
        <f t="shared" si="22"/>
        <v>184.98780924372312</v>
      </c>
      <c r="Q17" s="4">
        <f t="shared" si="23"/>
        <v>25</v>
      </c>
      <c r="R17">
        <f t="shared" si="0"/>
        <v>250000</v>
      </c>
      <c r="S17">
        <f t="shared" si="1"/>
        <v>5441.353217457111</v>
      </c>
      <c r="U17">
        <f t="shared" si="13"/>
        <v>1.6072195000000001E-2</v>
      </c>
      <c r="V17">
        <f t="shared" si="14"/>
        <v>0.01</v>
      </c>
      <c r="W17">
        <f t="shared" si="15"/>
        <v>0.80577294065271898</v>
      </c>
      <c r="X17">
        <f t="shared" si="16"/>
        <v>1.2950539827893928E-2</v>
      </c>
      <c r="Y17">
        <f t="shared" si="17"/>
        <v>8.05772940652719E-3</v>
      </c>
      <c r="Z17">
        <f t="shared" si="18"/>
        <v>0.78476467141829787</v>
      </c>
      <c r="AB17">
        <f t="shared" si="19"/>
        <v>4792.5866597790928</v>
      </c>
      <c r="AC17">
        <f t="shared" si="2"/>
        <v>4270.1817697686274</v>
      </c>
      <c r="AE17">
        <f t="shared" si="3"/>
        <v>2903.4379467508224</v>
      </c>
      <c r="AF17">
        <f t="shared" si="4"/>
        <v>-145.17189733754114</v>
      </c>
      <c r="AG17">
        <f t="shared" si="4"/>
        <v>-19.619116785457447</v>
      </c>
      <c r="AH17">
        <f t="shared" si="5"/>
        <v>-3237.6349569734821</v>
      </c>
      <c r="AI17">
        <f t="shared" si="6"/>
        <v>-498.98802434565823</v>
      </c>
      <c r="AJ17">
        <f t="shared" si="7"/>
        <v>522.40489001046535</v>
      </c>
      <c r="AK17">
        <f t="shared" si="24"/>
        <v>646.14156803100991</v>
      </c>
      <c r="AL17">
        <f t="shared" si="8"/>
        <v>669.55843369581703</v>
      </c>
      <c r="AN17">
        <f t="shared" si="9"/>
        <v>919.79635700866879</v>
      </c>
      <c r="AO17">
        <f t="shared" si="9"/>
        <v>-45.989817850433447</v>
      </c>
      <c r="AP17">
        <f t="shared" si="9"/>
        <v>-6.2152498100349742</v>
      </c>
      <c r="AQ17">
        <f t="shared" si="9"/>
        <v>-1025.6684982989582</v>
      </c>
      <c r="AR17">
        <f t="shared" si="9"/>
        <v>-158.07720895075795</v>
      </c>
      <c r="AS17">
        <f t="shared" si="9"/>
        <v>165.49556888338697</v>
      </c>
      <c r="AT17">
        <f t="shared" si="9"/>
        <v>204.69480363852156</v>
      </c>
      <c r="AU17">
        <f t="shared" si="9"/>
        <v>212.11316357115058</v>
      </c>
      <c r="AW17">
        <v>14</v>
      </c>
      <c r="AX17">
        <f>(R17*SUMPRODUCT(K18:$K$23, X18:$X$23)-$AZ$3*SUMPRODUCT(K17:$K$22, W18:$W$23))/Z17</f>
        <v>5441.353217457111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1.8213139E-2</v>
      </c>
      <c r="O18">
        <f t="shared" si="21"/>
        <v>3699.7561848744622</v>
      </c>
      <c r="P18">
        <f t="shared" si="22"/>
        <v>184.98780924372312</v>
      </c>
      <c r="Q18" s="4">
        <f t="shared" si="23"/>
        <v>25</v>
      </c>
      <c r="R18">
        <f t="shared" si="0"/>
        <v>250000</v>
      </c>
      <c r="S18">
        <f t="shared" si="1"/>
        <v>4824.0377652240122</v>
      </c>
      <c r="U18">
        <f t="shared" si="13"/>
        <v>1.8213139E-2</v>
      </c>
      <c r="V18">
        <f t="shared" si="14"/>
        <v>0.01</v>
      </c>
      <c r="W18">
        <f t="shared" si="15"/>
        <v>0.78476467141829787</v>
      </c>
      <c r="X18">
        <f t="shared" si="16"/>
        <v>1.4293028042830785E-2</v>
      </c>
      <c r="Y18">
        <f t="shared" si="17"/>
        <v>7.8476467141829782E-3</v>
      </c>
      <c r="Z18">
        <f t="shared" si="18"/>
        <v>0.762623996661284</v>
      </c>
      <c r="AB18">
        <f t="shared" si="19"/>
        <v>4270.1817697686274</v>
      </c>
      <c r="AC18">
        <f t="shared" si="2"/>
        <v>3678.9269605601048</v>
      </c>
      <c r="AE18">
        <f t="shared" si="3"/>
        <v>2821.5228483812666</v>
      </c>
      <c r="AF18">
        <f t="shared" si="4"/>
        <v>-141.07614241906333</v>
      </c>
      <c r="AG18">
        <f t="shared" si="4"/>
        <v>-19.065599916532101</v>
      </c>
      <c r="AH18">
        <f t="shared" si="5"/>
        <v>-3573.2570107076963</v>
      </c>
      <c r="AI18">
        <f t="shared" si="6"/>
        <v>-911.87590466202482</v>
      </c>
      <c r="AJ18">
        <f t="shared" si="7"/>
        <v>591.2548092085226</v>
      </c>
      <c r="AK18">
        <f t="shared" si="24"/>
        <v>594.77917992523862</v>
      </c>
      <c r="AL18">
        <f t="shared" si="8"/>
        <v>274.1580844717364</v>
      </c>
      <c r="AN18">
        <f t="shared" si="9"/>
        <v>823.38713096569325</v>
      </c>
      <c r="AO18">
        <f t="shared" si="9"/>
        <v>-41.169356548284661</v>
      </c>
      <c r="AP18">
        <f t="shared" si="9"/>
        <v>-5.5637931921832298</v>
      </c>
      <c r="AQ18">
        <f t="shared" si="9"/>
        <v>-1042.7609473152456</v>
      </c>
      <c r="AR18">
        <f t="shared" si="9"/>
        <v>-266.10696609002008</v>
      </c>
      <c r="AS18">
        <f t="shared" si="9"/>
        <v>172.54214379414773</v>
      </c>
      <c r="AT18">
        <f t="shared" si="9"/>
        <v>173.57063856411253</v>
      </c>
      <c r="AU18">
        <f t="shared" si="9"/>
        <v>80.005816268240153</v>
      </c>
      <c r="AW18">
        <v>15</v>
      </c>
      <c r="AX18">
        <f>(R18*SUMPRODUCT(K19:$K$23, X19:$X$23)-$AZ$3*SUMPRODUCT(K18:$K$22, W19:$W$23))/Z18</f>
        <v>4824.0377652240122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2.0774602E-2</v>
      </c>
      <c r="O19">
        <f t="shared" si="21"/>
        <v>3699.7561848744622</v>
      </c>
      <c r="P19">
        <f t="shared" si="22"/>
        <v>184.98780924372312</v>
      </c>
      <c r="Q19" s="4">
        <f t="shared" si="23"/>
        <v>25</v>
      </c>
      <c r="R19">
        <f t="shared" si="0"/>
        <v>250000</v>
      </c>
      <c r="S19">
        <f t="shared" si="1"/>
        <v>4083.5363451524609</v>
      </c>
      <c r="U19">
        <f t="shared" si="13"/>
        <v>2.0774602E-2</v>
      </c>
      <c r="V19">
        <f t="shared" si="14"/>
        <v>0.01</v>
      </c>
      <c r="W19">
        <f t="shared" si="15"/>
        <v>0.762623996661284</v>
      </c>
      <c r="X19">
        <f t="shared" si="16"/>
        <v>1.5843210006287505E-2</v>
      </c>
      <c r="Y19">
        <f t="shared" si="17"/>
        <v>7.6262399666128401E-3</v>
      </c>
      <c r="Z19">
        <f t="shared" si="18"/>
        <v>0.73915454668838365</v>
      </c>
      <c r="AB19">
        <f t="shared" si="19"/>
        <v>3678.9269605601048</v>
      </c>
      <c r="AC19">
        <f t="shared" si="2"/>
        <v>3018.364456086706</v>
      </c>
      <c r="AE19">
        <f t="shared" si="3"/>
        <v>2734.691605688427</v>
      </c>
      <c r="AF19">
        <f t="shared" si="4"/>
        <v>-136.73458028442136</v>
      </c>
      <c r="AG19">
        <f t="shared" si="4"/>
        <v>-18.478863667209591</v>
      </c>
      <c r="AH19">
        <f t="shared" si="5"/>
        <v>-3960.8025015718763</v>
      </c>
      <c r="AI19">
        <f t="shared" si="6"/>
        <v>-1381.3243398350805</v>
      </c>
      <c r="AJ19">
        <f t="shared" si="7"/>
        <v>660.5625044733988</v>
      </c>
      <c r="AK19">
        <f t="shared" si="24"/>
        <v>537.12551644692087</v>
      </c>
      <c r="AL19">
        <f t="shared" si="8"/>
        <v>-183.63631891476086</v>
      </c>
      <c r="AN19">
        <f t="shared" si="9"/>
        <v>735.14029444228686</v>
      </c>
      <c r="AO19">
        <f t="shared" si="9"/>
        <v>-36.757014722114349</v>
      </c>
      <c r="AP19">
        <f t="shared" si="9"/>
        <v>-4.9674914893562852</v>
      </c>
      <c r="AQ19">
        <f t="shared" si="9"/>
        <v>-1064.743648306295</v>
      </c>
      <c r="AR19">
        <f t="shared" si="9"/>
        <v>-371.32786007547878</v>
      </c>
      <c r="AS19">
        <f t="shared" si="9"/>
        <v>177.57253250275113</v>
      </c>
      <c r="AT19">
        <f t="shared" si="9"/>
        <v>144.39017894811315</v>
      </c>
      <c r="AU19">
        <f t="shared" si="9"/>
        <v>-49.365148624614548</v>
      </c>
      <c r="AW19">
        <v>16</v>
      </c>
      <c r="AX19">
        <f>(R19*SUMPRODUCT(K20:$K$23, X20:$X$23)-$AZ$3*SUMPRODUCT(K19:$K$22, W20:$W$23))/Z19</f>
        <v>4083.5363451524609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2.3506165999999998E-2</v>
      </c>
      <c r="O20">
        <f t="shared" si="21"/>
        <v>3699.7561848744622</v>
      </c>
      <c r="P20">
        <f t="shared" si="22"/>
        <v>184.98780924372312</v>
      </c>
      <c r="Q20" s="4">
        <f t="shared" si="23"/>
        <v>25</v>
      </c>
      <c r="R20">
        <f t="shared" si="0"/>
        <v>250000</v>
      </c>
      <c r="S20">
        <f t="shared" si="1"/>
        <v>3224.5821388374166</v>
      </c>
      <c r="U20">
        <f t="shared" si="13"/>
        <v>2.3506165999999998E-2</v>
      </c>
      <c r="V20">
        <f t="shared" si="14"/>
        <v>0.01</v>
      </c>
      <c r="W20">
        <f t="shared" si="15"/>
        <v>0.73915454668838365</v>
      </c>
      <c r="X20">
        <f t="shared" si="16"/>
        <v>1.7374689474111894E-2</v>
      </c>
      <c r="Y20">
        <f t="shared" si="17"/>
        <v>7.3915454668838365E-3</v>
      </c>
      <c r="Z20">
        <f t="shared" si="18"/>
        <v>0.71438831174738793</v>
      </c>
      <c r="AB20">
        <f t="shared" si="19"/>
        <v>3018.364456086706</v>
      </c>
      <c r="AC20">
        <f t="shared" si="2"/>
        <v>2303.6037902548433</v>
      </c>
      <c r="AE20">
        <f t="shared" si="3"/>
        <v>2643.0625747894237</v>
      </c>
      <c r="AF20">
        <f t="shared" si="4"/>
        <v>-132.15312873947121</v>
      </c>
      <c r="AG20">
        <f t="shared" si="4"/>
        <v>-17.859707793684699</v>
      </c>
      <c r="AH20">
        <f t="shared" si="5"/>
        <v>-4343.672368527974</v>
      </c>
      <c r="AI20">
        <f t="shared" si="6"/>
        <v>-1850.6226302717064</v>
      </c>
      <c r="AJ20">
        <f t="shared" si="7"/>
        <v>714.76066583186275</v>
      </c>
      <c r="AK20">
        <f t="shared" si="24"/>
        <v>473.1510263536382</v>
      </c>
      <c r="AL20">
        <f t="shared" si="8"/>
        <v>-662.71093808620549</v>
      </c>
      <c r="AN20">
        <f t="shared" si="9"/>
        <v>654.50155466741478</v>
      </c>
      <c r="AO20">
        <f t="shared" si="9"/>
        <v>-32.725077733370746</v>
      </c>
      <c r="AP20">
        <f t="shared" si="9"/>
        <v>-4.4225992333169311</v>
      </c>
      <c r="AQ20">
        <f t="shared" si="9"/>
        <v>-1075.6235381199597</v>
      </c>
      <c r="AR20">
        <f t="shared" si="9"/>
        <v>-458.26966041923271</v>
      </c>
      <c r="AS20">
        <f t="shared" si="9"/>
        <v>176.99617537028684</v>
      </c>
      <c r="AT20">
        <f t="shared" si="9"/>
        <v>117.166383155197</v>
      </c>
      <c r="AU20">
        <f t="shared" si="9"/>
        <v>-164.1071018937489</v>
      </c>
      <c r="AW20">
        <v>17</v>
      </c>
      <c r="AX20">
        <f>(R20*SUMPRODUCT(K21:$K$23, X21:$X$23)-$AZ$3*SUMPRODUCT(K20:$K$22, W21:$W$23))/Z20</f>
        <v>3224.5821388374166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2.6226451000000001E-2</v>
      </c>
      <c r="O21">
        <f t="shared" si="21"/>
        <v>3699.7561848744622</v>
      </c>
      <c r="P21">
        <f t="shared" si="22"/>
        <v>184.98780924372312</v>
      </c>
      <c r="Q21" s="4">
        <f t="shared" si="23"/>
        <v>25</v>
      </c>
      <c r="R21">
        <f t="shared" si="0"/>
        <v>250000</v>
      </c>
      <c r="S21">
        <f t="shared" si="1"/>
        <v>2260.5710383088472</v>
      </c>
      <c r="U21">
        <f t="shared" si="13"/>
        <v>2.6226451000000001E-2</v>
      </c>
      <c r="V21">
        <f t="shared" si="14"/>
        <v>0.01</v>
      </c>
      <c r="W21">
        <f t="shared" si="15"/>
        <v>0.71438831174738793</v>
      </c>
      <c r="X21">
        <f t="shared" si="16"/>
        <v>1.8735870053015594E-2</v>
      </c>
      <c r="Y21">
        <f t="shared" si="17"/>
        <v>7.1438831174738798E-3</v>
      </c>
      <c r="Z21">
        <f t="shared" si="18"/>
        <v>0.68850855857689852</v>
      </c>
      <c r="AB21">
        <f t="shared" si="19"/>
        <v>2303.6037902548433</v>
      </c>
      <c r="AC21">
        <f t="shared" si="2"/>
        <v>1556.4225071467072</v>
      </c>
      <c r="AE21">
        <f t="shared" si="3"/>
        <v>2547.3137979338812</v>
      </c>
      <c r="AF21">
        <f t="shared" si="4"/>
        <v>-127.36568989669406</v>
      </c>
      <c r="AG21">
        <f t="shared" si="4"/>
        <v>-17.212713964422463</v>
      </c>
      <c r="AH21">
        <f t="shared" si="5"/>
        <v>-4683.9675132538987</v>
      </c>
      <c r="AI21">
        <f t="shared" si="6"/>
        <v>-2281.2321191811343</v>
      </c>
      <c r="AJ21">
        <f t="shared" si="7"/>
        <v>747.18128310813609</v>
      </c>
      <c r="AK21">
        <f t="shared" si="24"/>
        <v>404.20378304064565</v>
      </c>
      <c r="AL21">
        <f t="shared" si="8"/>
        <v>-1129.8470530323525</v>
      </c>
      <c r="AN21">
        <f t="shared" si="9"/>
        <v>581.06812460880712</v>
      </c>
      <c r="AO21">
        <f t="shared" si="9"/>
        <v>-29.053406230440356</v>
      </c>
      <c r="AP21">
        <f t="shared" si="9"/>
        <v>-3.9263947107133732</v>
      </c>
      <c r="AQ21">
        <f t="shared" si="9"/>
        <v>-1068.4605174527721</v>
      </c>
      <c r="AR21">
        <f t="shared" si="9"/>
        <v>-520.37219378511872</v>
      </c>
      <c r="AS21">
        <f t="shared" si="9"/>
        <v>170.43963223949689</v>
      </c>
      <c r="AT21">
        <f t="shared" si="9"/>
        <v>92.202984320862015</v>
      </c>
      <c r="AU21">
        <f t="shared" si="9"/>
        <v>-257.72957722475985</v>
      </c>
      <c r="AW21">
        <v>18</v>
      </c>
      <c r="AX21">
        <f>(R21*SUMPRODUCT(K22:$K$23, X22:$X$23)-$AZ$3*SUMPRODUCT(K21:$K$22, W22:$W$23))/Z21</f>
        <v>2260.5710383088472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2.9219711999999998E-2</v>
      </c>
      <c r="O22">
        <f t="shared" si="21"/>
        <v>3699.7561848744622</v>
      </c>
      <c r="P22">
        <f t="shared" si="22"/>
        <v>184.98780924372312</v>
      </c>
      <c r="Q22" s="4">
        <f t="shared" si="23"/>
        <v>25</v>
      </c>
      <c r="R22">
        <f t="shared" si="0"/>
        <v>250000</v>
      </c>
      <c r="S22">
        <f t="shared" si="1"/>
        <v>1186.4000849393592</v>
      </c>
      <c r="U22">
        <f t="shared" si="13"/>
        <v>2.9219711999999998E-2</v>
      </c>
      <c r="V22">
        <f t="shared" si="14"/>
        <v>0.01</v>
      </c>
      <c r="W22">
        <f t="shared" si="15"/>
        <v>0.68850855857689852</v>
      </c>
      <c r="X22">
        <f t="shared" si="16"/>
        <v>2.0118021791152102E-2</v>
      </c>
      <c r="Y22">
        <f t="shared" si="17"/>
        <v>6.8850855857689854E-3</v>
      </c>
      <c r="Z22">
        <f t="shared" si="18"/>
        <v>0.6615054511999775</v>
      </c>
      <c r="AB22">
        <f t="shared" si="19"/>
        <v>1556.4225071467072</v>
      </c>
      <c r="AC22">
        <f t="shared" si="2"/>
        <v>784.8101234915024</v>
      </c>
      <c r="AE22">
        <f t="shared" si="3"/>
        <v>2447.4088844052885</v>
      </c>
      <c r="AF22">
        <f t="shared" si="4"/>
        <v>-122.37044422026443</v>
      </c>
      <c r="AG22">
        <f t="shared" si="4"/>
        <v>-16.537636279999436</v>
      </c>
      <c r="AH22">
        <f t="shared" si="5"/>
        <v>-5029.5054477880258</v>
      </c>
      <c r="AI22">
        <f t="shared" si="6"/>
        <v>-2721.0046438830009</v>
      </c>
      <c r="AJ22">
        <f t="shared" si="7"/>
        <v>771.61238365520478</v>
      </c>
      <c r="AK22">
        <f t="shared" si="24"/>
        <v>332.14437618507094</v>
      </c>
      <c r="AL22">
        <f t="shared" si="8"/>
        <v>-1617.2478840427252</v>
      </c>
      <c r="AN22">
        <f t="shared" si="9"/>
        <v>514.27155463596125</v>
      </c>
      <c r="AO22">
        <f t="shared" si="9"/>
        <v>-25.713577731798061</v>
      </c>
      <c r="AP22">
        <f t="shared" si="9"/>
        <v>-3.4750367925488792</v>
      </c>
      <c r="AQ22">
        <f t="shared" si="9"/>
        <v>-1056.8448950909574</v>
      </c>
      <c r="AR22">
        <f t="shared" si="9"/>
        <v>-571.76195497934305</v>
      </c>
      <c r="AS22">
        <f t="shared" si="9"/>
        <v>162.13813010454413</v>
      </c>
      <c r="AT22">
        <f t="shared" si="9"/>
        <v>69.793161981511219</v>
      </c>
      <c r="AU22">
        <f t="shared" si="9"/>
        <v>-339.83066289328775</v>
      </c>
      <c r="AW22">
        <v>19</v>
      </c>
      <c r="AX22">
        <f>(R22*SUMPRODUCT(K23:$K$23, X23:$X$23)-$AZ$3*SUMPRODUCT(K22:$K$22, W23:$W$23))/Z22</f>
        <v>1186.4000849393592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3.2402927999999998E-2</v>
      </c>
      <c r="O23">
        <f t="shared" si="21"/>
        <v>3699.7561848744622</v>
      </c>
      <c r="P23">
        <f t="shared" si="22"/>
        <v>184.98780924372312</v>
      </c>
      <c r="Q23" s="4">
        <f t="shared" si="23"/>
        <v>25</v>
      </c>
      <c r="R23">
        <f t="shared" si="0"/>
        <v>250000</v>
      </c>
      <c r="S23">
        <f t="shared" si="1"/>
        <v>1238.9345369044308</v>
      </c>
      <c r="U23">
        <f t="shared" si="13"/>
        <v>3.2402927999999998E-2</v>
      </c>
      <c r="V23">
        <f t="shared" si="14"/>
        <v>0.01</v>
      </c>
      <c r="W23">
        <f t="shared" si="15"/>
        <v>0.6615054511999775</v>
      </c>
      <c r="X23">
        <f t="shared" si="16"/>
        <v>2.1434713506840383E-2</v>
      </c>
      <c r="Y23">
        <f t="shared" si="17"/>
        <v>6.6150545119997755E-3</v>
      </c>
      <c r="Z23">
        <f t="shared" si="18"/>
        <v>0.63345568318113743</v>
      </c>
      <c r="AB23">
        <f t="shared" si="19"/>
        <v>784.8101234915024</v>
      </c>
      <c r="AC23">
        <f t="shared" si="2"/>
        <v>784.8101234915024</v>
      </c>
      <c r="AE23">
        <f t="shared" si="3"/>
        <v>2343.6315816932911</v>
      </c>
      <c r="AF23">
        <f t="shared" si="4"/>
        <v>-117.18157908466456</v>
      </c>
      <c r="AG23">
        <f t="shared" si="4"/>
        <v>-15.836392079528435</v>
      </c>
      <c r="AH23">
        <f t="shared" si="5"/>
        <v>-5358.678376710096</v>
      </c>
      <c r="AI23">
        <f t="shared" si="6"/>
        <v>-3148.064766180998</v>
      </c>
      <c r="AJ23">
        <f t="shared" si="7"/>
        <v>0</v>
      </c>
      <c r="AK23">
        <f t="shared" si="24"/>
        <v>257.67955151064029</v>
      </c>
      <c r="AL23">
        <f t="shared" si="8"/>
        <v>-2890.3852146703575</v>
      </c>
      <c r="AN23">
        <f t="shared" si="9"/>
        <v>453.64557572623886</v>
      </c>
      <c r="AO23">
        <f t="shared" si="9"/>
        <v>-22.682278786311944</v>
      </c>
      <c r="AP23">
        <f t="shared" si="9"/>
        <v>-3.0653748048375227</v>
      </c>
      <c r="AQ23">
        <f t="shared" si="9"/>
        <v>-1037.2537886599164</v>
      </c>
      <c r="AR23">
        <f t="shared" si="9"/>
        <v>-609.35586652482709</v>
      </c>
      <c r="AS23">
        <f t="shared" si="9"/>
        <v>0</v>
      </c>
      <c r="AT23">
        <f t="shared" si="9"/>
        <v>49.877800508843549</v>
      </c>
      <c r="AU23">
        <f t="shared" si="9"/>
        <v>-559.47806601598347</v>
      </c>
      <c r="AW23">
        <v>20</v>
      </c>
      <c r="AX23">
        <f>(R23*SUMPRODUCT(K$23:$K24, X$23:$X24)-$AZ$3*SUMPRODUCT(K$22:$K23, W$23:$W24))/Z23</f>
        <v>1238.9345369044308</v>
      </c>
    </row>
    <row r="25" spans="5:50" x14ac:dyDescent="0.25">
      <c r="AN25" s="8">
        <f t="shared" ref="AN25:AU25" si="25">SUM(AN3:AN23)</f>
        <v>31148.999210036727</v>
      </c>
      <c r="AO25" s="8">
        <f t="shared" si="25"/>
        <v>-4332.2670991576842</v>
      </c>
      <c r="AP25" s="8">
        <f t="shared" si="25"/>
        <v>-1707.9126676697863</v>
      </c>
      <c r="AQ25" s="8">
        <f t="shared" si="25"/>
        <v>-16719.732080945319</v>
      </c>
      <c r="AR25" s="8">
        <f t="shared" si="25"/>
        <v>8389.0873622639374</v>
      </c>
      <c r="AS25" s="8">
        <f t="shared" si="25"/>
        <v>-3091.692132116561</v>
      </c>
      <c r="AT25" s="8">
        <f t="shared" si="25"/>
        <v>5171.2224764874945</v>
      </c>
      <c r="AU25" s="9">
        <f t="shared" si="25"/>
        <v>10468.617706634872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5" priority="1" operator="lessThan">
      <formula>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C11CD5-52F8-45C4-A05E-724A27F798C3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13687.237101168599</v>
      </c>
      <c r="K3">
        <v>1</v>
      </c>
      <c r="L3" s="2">
        <v>0</v>
      </c>
      <c r="O3">
        <f>$C$3</f>
        <v>13687.237101168599</v>
      </c>
      <c r="P3">
        <f>O3*B5</f>
        <v>10949.78968093488</v>
      </c>
      <c r="Q3" s="4">
        <f>B8</f>
        <v>1522.432587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13687.237101168599</v>
      </c>
      <c r="AF3">
        <f t="shared" ref="AF3:AG23" si="4">-$Z3*P3</f>
        <v>-10949.78968093488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1215.0148332337187</v>
      </c>
      <c r="AJ3">
        <f t="shared" ref="AJ3:AJ23" si="7">AB3-AC3</f>
        <v>0</v>
      </c>
      <c r="AL3">
        <f t="shared" ref="AL3:AL23" si="8">SUM(AI3:AK3)</f>
        <v>1215.0148332337187</v>
      </c>
      <c r="AN3">
        <f t="shared" ref="AN3:AU23" si="9">AE3*$K3</f>
        <v>13687.237101168599</v>
      </c>
      <c r="AO3">
        <f t="shared" si="9"/>
        <v>-10949.78968093488</v>
      </c>
      <c r="AP3">
        <f t="shared" si="9"/>
        <v>-1522.432587</v>
      </c>
      <c r="AQ3">
        <f t="shared" si="9"/>
        <v>0</v>
      </c>
      <c r="AR3">
        <f t="shared" si="9"/>
        <v>1215.0148332337187</v>
      </c>
      <c r="AS3">
        <f t="shared" si="9"/>
        <v>0</v>
      </c>
      <c r="AT3">
        <f t="shared" si="9"/>
        <v>0</v>
      </c>
      <c r="AU3">
        <f t="shared" si="9"/>
        <v>1215.0148332337187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5988.9285735538133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Mortalities!B31:B50</f>
        <v>1.0570714E-2</v>
      </c>
      <c r="R4">
        <f t="shared" si="0"/>
        <v>250000</v>
      </c>
      <c r="S4">
        <f t="shared" si="1"/>
        <v>3629.2191867030178</v>
      </c>
      <c r="U4">
        <f t="shared" ref="U4:U23" si="13">M4</f>
        <v>1.0570714E-2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1.0570714E-2</v>
      </c>
      <c r="Y4">
        <f t="shared" ref="Y4:Y23" si="17">V4*W4</f>
        <v>0.01</v>
      </c>
      <c r="Z4">
        <f t="shared" ref="Z4:Z23" si="18">MAX(0, W4-X4-Y4)</f>
        <v>0.97942928600000001</v>
      </c>
      <c r="AB4">
        <f t="shared" ref="AB4:AB23" si="19">AC3</f>
        <v>0</v>
      </c>
      <c r="AC4">
        <f t="shared" si="2"/>
        <v>3554.5635567700374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-2642.6785</v>
      </c>
      <c r="AI4">
        <f t="shared" si="6"/>
        <v>-2642.6785</v>
      </c>
      <c r="AJ4">
        <f t="shared" si="7"/>
        <v>-3554.5635567700374</v>
      </c>
      <c r="AK4">
        <f>H4*SUM(AB4, AE4:AF4)</f>
        <v>0</v>
      </c>
      <c r="AL4">
        <f t="shared" si="8"/>
        <v>-6197.2420567700374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-2434.3650167837786</v>
      </c>
      <c r="AR4">
        <f t="shared" si="9"/>
        <v>-2434.3650167837786</v>
      </c>
      <c r="AS4">
        <f t="shared" si="9"/>
        <v>-3274.3692327823837</v>
      </c>
      <c r="AT4">
        <f t="shared" si="9"/>
        <v>0</v>
      </c>
      <c r="AU4">
        <f t="shared" si="9"/>
        <v>-5708.7342495661624</v>
      </c>
      <c r="AW4">
        <v>1</v>
      </c>
      <c r="AX4">
        <f>(R4*SUMPRODUCT(K5:$K$23, X5:$X$23)-$AZ$3*SUMPRODUCT(K4:$K$22, W5:$W$23))/Z4</f>
        <v>3629.2191867030178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1.2312346E-2</v>
      </c>
      <c r="O5">
        <f t="shared" ref="O5:O23" si="21">$C$3</f>
        <v>13687.237101168599</v>
      </c>
      <c r="P5">
        <f t="shared" ref="P5:P23" si="22">O5*$C$5</f>
        <v>684.36185505843002</v>
      </c>
      <c r="Q5" s="4">
        <f t="shared" ref="Q5:Q23" si="23">$C$8</f>
        <v>25</v>
      </c>
      <c r="R5">
        <f t="shared" si="0"/>
        <v>250000</v>
      </c>
      <c r="S5">
        <f t="shared" si="1"/>
        <v>6683.2371554268957</v>
      </c>
      <c r="U5">
        <f t="shared" si="13"/>
        <v>1.2312346E-2</v>
      </c>
      <c r="V5">
        <f t="shared" si="14"/>
        <v>0.01</v>
      </c>
      <c r="W5">
        <f t="shared" si="15"/>
        <v>0.97942928600000001</v>
      </c>
      <c r="X5">
        <f t="shared" si="16"/>
        <v>1.2059072251764957E-2</v>
      </c>
      <c r="Y5">
        <f t="shared" si="17"/>
        <v>9.7942928599999996E-3</v>
      </c>
      <c r="Z5">
        <f t="shared" si="18"/>
        <v>0.95757592088823507</v>
      </c>
      <c r="AB5">
        <f t="shared" si="19"/>
        <v>3554.5635567700374</v>
      </c>
      <c r="AC5">
        <f t="shared" si="2"/>
        <v>6399.7069736223784</v>
      </c>
      <c r="AE5">
        <f t="shared" si="3"/>
        <v>13106.568671567138</v>
      </c>
      <c r="AF5">
        <f t="shared" si="4"/>
        <v>-655.32843357835702</v>
      </c>
      <c r="AG5">
        <f t="shared" si="4"/>
        <v>-23.939398022205875</v>
      </c>
      <c r="AH5">
        <f t="shared" si="5"/>
        <v>-3014.7680629412394</v>
      </c>
      <c r="AI5">
        <f t="shared" si="6"/>
        <v>9412.5327770253352</v>
      </c>
      <c r="AJ5">
        <f t="shared" si="7"/>
        <v>-2845.143416852341</v>
      </c>
      <c r="AK5">
        <f>H5*SUM(AB5, AE5:AF5)</f>
        <v>1369.6486423251019</v>
      </c>
      <c r="AL5">
        <f t="shared" si="8"/>
        <v>7937.0380024980959</v>
      </c>
      <c r="AN5">
        <f t="shared" si="9"/>
        <v>11121.714469071354</v>
      </c>
      <c r="AO5">
        <f t="shared" si="9"/>
        <v>-556.08572345356777</v>
      </c>
      <c r="AP5">
        <f t="shared" si="9"/>
        <v>-20.314023909401325</v>
      </c>
      <c r="AQ5">
        <f t="shared" si="9"/>
        <v>-2558.2126357179286</v>
      </c>
      <c r="AR5">
        <f t="shared" si="9"/>
        <v>7987.1020859904547</v>
      </c>
      <c r="AS5">
        <f t="shared" si="9"/>
        <v>-2414.2758870546004</v>
      </c>
      <c r="AT5">
        <f t="shared" si="9"/>
        <v>1162.2295281553388</v>
      </c>
      <c r="AU5">
        <f t="shared" si="9"/>
        <v>6735.0557270911931</v>
      </c>
      <c r="AW5">
        <v>2</v>
      </c>
      <c r="AX5">
        <f>(R5*SUMPRODUCT(K6:$K$23, X6:$X$23)-$AZ$3*SUMPRODUCT(K5:$K$22, W6:$W$23))/Z5</f>
        <v>6683.2371554268957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1.4128425999999999E-2</v>
      </c>
      <c r="O6">
        <f t="shared" si="21"/>
        <v>13687.237101168599</v>
      </c>
      <c r="P6">
        <f t="shared" si="22"/>
        <v>684.36185505843002</v>
      </c>
      <c r="Q6" s="4">
        <f t="shared" si="23"/>
        <v>25</v>
      </c>
      <c r="R6">
        <f t="shared" si="0"/>
        <v>250000</v>
      </c>
      <c r="S6">
        <f t="shared" si="1"/>
        <v>9226.8889139442344</v>
      </c>
      <c r="U6">
        <f t="shared" si="13"/>
        <v>1.4128425999999999E-2</v>
      </c>
      <c r="V6">
        <f t="shared" si="14"/>
        <v>0.01</v>
      </c>
      <c r="W6">
        <f t="shared" si="15"/>
        <v>0.95757592088823507</v>
      </c>
      <c r="X6">
        <f t="shared" si="16"/>
        <v>1.3529040537651284E-2</v>
      </c>
      <c r="Y6">
        <f t="shared" si="17"/>
        <v>9.5757592088823503E-3</v>
      </c>
      <c r="Z6">
        <f t="shared" si="18"/>
        <v>0.9344711211417015</v>
      </c>
      <c r="AB6">
        <f t="shared" si="19"/>
        <v>6399.7069736223784</v>
      </c>
      <c r="AC6">
        <f t="shared" si="2"/>
        <v>8622.2612280634057</v>
      </c>
      <c r="AE6">
        <f t="shared" si="3"/>
        <v>12790.327799261313</v>
      </c>
      <c r="AF6">
        <f t="shared" si="4"/>
        <v>-639.51638996306576</v>
      </c>
      <c r="AG6">
        <f t="shared" si="4"/>
        <v>-23.361778028542538</v>
      </c>
      <c r="AH6">
        <f t="shared" si="5"/>
        <v>-3382.2601344128211</v>
      </c>
      <c r="AI6">
        <f t="shared" si="6"/>
        <v>8745.1894968568831</v>
      </c>
      <c r="AJ6">
        <f t="shared" si="7"/>
        <v>-2222.5542544410273</v>
      </c>
      <c r="AK6">
        <f>H6*SUM(AB6, AE6:AF6)</f>
        <v>1587.4049590632842</v>
      </c>
      <c r="AL6">
        <f t="shared" si="8"/>
        <v>8110.0402014791398</v>
      </c>
      <c r="AN6">
        <f t="shared" si="9"/>
        <v>9997.8306409075012</v>
      </c>
      <c r="AO6">
        <f t="shared" si="9"/>
        <v>-499.89153204537513</v>
      </c>
      <c r="AP6">
        <f t="shared" si="9"/>
        <v>-18.261228630382057</v>
      </c>
      <c r="AQ6">
        <f t="shared" si="9"/>
        <v>-2643.8152749537335</v>
      </c>
      <c r="AR6">
        <f t="shared" si="9"/>
        <v>6835.8626052780101</v>
      </c>
      <c r="AS6">
        <f t="shared" si="9"/>
        <v>-1737.3066097190374</v>
      </c>
      <c r="AT6">
        <f t="shared" si="9"/>
        <v>1240.8287096573088</v>
      </c>
      <c r="AU6">
        <f t="shared" si="9"/>
        <v>6339.384705216281</v>
      </c>
      <c r="AW6">
        <v>3</v>
      </c>
      <c r="AX6">
        <f>(R6*SUMPRODUCT(K7:$K$23, X7:$X$23)-$AZ$3*SUMPRODUCT(K6:$K$22, W7:$W$23))/Z6</f>
        <v>9226.8889139442344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1.6072195000000001E-2</v>
      </c>
      <c r="O7">
        <f t="shared" si="21"/>
        <v>13687.237101168599</v>
      </c>
      <c r="P7">
        <f t="shared" si="22"/>
        <v>684.36185505843002</v>
      </c>
      <c r="Q7" s="4">
        <f t="shared" si="23"/>
        <v>25</v>
      </c>
      <c r="R7">
        <f t="shared" si="0"/>
        <v>250000</v>
      </c>
      <c r="S7">
        <f t="shared" si="1"/>
        <v>11309.921525239743</v>
      </c>
      <c r="U7">
        <f t="shared" si="13"/>
        <v>1.6072195000000001E-2</v>
      </c>
      <c r="V7">
        <f t="shared" si="14"/>
        <v>0.01</v>
      </c>
      <c r="W7">
        <f t="shared" si="15"/>
        <v>0.9344711211417015</v>
      </c>
      <c r="X7">
        <f t="shared" si="16"/>
        <v>1.5019002080858049E-2</v>
      </c>
      <c r="Y7">
        <f t="shared" si="17"/>
        <v>9.3447112114170144E-3</v>
      </c>
      <c r="Z7">
        <f t="shared" si="18"/>
        <v>0.91010740784942645</v>
      </c>
      <c r="AB7">
        <f t="shared" si="19"/>
        <v>8622.2612280634057</v>
      </c>
      <c r="AC7">
        <f t="shared" si="2"/>
        <v>10293.243362316374</v>
      </c>
      <c r="AE7">
        <f t="shared" si="3"/>
        <v>12456.855878765051</v>
      </c>
      <c r="AF7">
        <f t="shared" si="4"/>
        <v>-622.84279393825261</v>
      </c>
      <c r="AG7">
        <f t="shared" si="4"/>
        <v>-22.75268519623566</v>
      </c>
      <c r="AH7">
        <f t="shared" si="5"/>
        <v>-3754.7505202145126</v>
      </c>
      <c r="AI7">
        <f t="shared" si="6"/>
        <v>8056.5098794160494</v>
      </c>
      <c r="AJ7">
        <f t="shared" si="7"/>
        <v>-1670.9821342529685</v>
      </c>
      <c r="AK7">
        <f>H7*SUM(AB7, AE7:AF7)</f>
        <v>1750.4843055026406</v>
      </c>
      <c r="AL7">
        <f t="shared" si="8"/>
        <v>8136.0120506657213</v>
      </c>
      <c r="AN7">
        <f t="shared" si="9"/>
        <v>8969.6171703588388</v>
      </c>
      <c r="AO7">
        <f t="shared" si="9"/>
        <v>-448.48085851794201</v>
      </c>
      <c r="AP7">
        <f t="shared" si="9"/>
        <v>-16.383177086910084</v>
      </c>
      <c r="AQ7">
        <f t="shared" si="9"/>
        <v>-2703.6256230547892</v>
      </c>
      <c r="AR7">
        <f t="shared" si="9"/>
        <v>5801.1275116991974</v>
      </c>
      <c r="AS7">
        <f t="shared" si="9"/>
        <v>-1203.1984787034539</v>
      </c>
      <c r="AT7">
        <f t="shared" si="9"/>
        <v>1260.4443878848776</v>
      </c>
      <c r="AU7">
        <f t="shared" si="9"/>
        <v>5858.3734208806209</v>
      </c>
      <c r="AW7">
        <v>4</v>
      </c>
      <c r="AX7">
        <f>(R7*SUMPRODUCT(K8:$K$23, X8:$X$23)-$AZ$3*SUMPRODUCT(K7:$K$22, W8:$W$23))/Z7</f>
        <v>11309.921525239743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1.8213139E-2</v>
      </c>
      <c r="O8">
        <f t="shared" si="21"/>
        <v>13687.237101168599</v>
      </c>
      <c r="P8">
        <f t="shared" si="22"/>
        <v>684.36185505843002</v>
      </c>
      <c r="Q8" s="4">
        <f t="shared" si="23"/>
        <v>25</v>
      </c>
      <c r="R8">
        <f t="shared" si="0"/>
        <v>250000</v>
      </c>
      <c r="S8">
        <f t="shared" si="1"/>
        <v>12967.972917798264</v>
      </c>
      <c r="U8">
        <f t="shared" si="13"/>
        <v>1.8213139E-2</v>
      </c>
      <c r="V8">
        <f t="shared" si="14"/>
        <v>0.01</v>
      </c>
      <c r="W8">
        <f t="shared" si="15"/>
        <v>0.91010740784942645</v>
      </c>
      <c r="X8">
        <f t="shared" si="16"/>
        <v>1.6575912724091296E-2</v>
      </c>
      <c r="Y8">
        <f t="shared" si="17"/>
        <v>9.1010740784942656E-3</v>
      </c>
      <c r="Z8">
        <f t="shared" si="18"/>
        <v>0.88443042104684089</v>
      </c>
      <c r="AB8">
        <f t="shared" si="19"/>
        <v>10293.243362316374</v>
      </c>
      <c r="AC8">
        <f t="shared" si="2"/>
        <v>11469.269747812348</v>
      </c>
      <c r="AE8">
        <f t="shared" si="3"/>
        <v>12105.408872354486</v>
      </c>
      <c r="AF8">
        <f t="shared" si="4"/>
        <v>-605.27044361772437</v>
      </c>
      <c r="AG8">
        <f t="shared" si="4"/>
        <v>-22.110760526171021</v>
      </c>
      <c r="AH8">
        <f t="shared" si="5"/>
        <v>-4143.9781810228242</v>
      </c>
      <c r="AI8">
        <f t="shared" si="6"/>
        <v>7334.0494871877663</v>
      </c>
      <c r="AJ8">
        <f t="shared" si="7"/>
        <v>-1176.026385495974</v>
      </c>
      <c r="AK8">
        <f t="shared" ref="AK8:AK23" si="24">H8*SUM(AB8:AB8, AE8:AF8)</f>
        <v>1864.9032666239991</v>
      </c>
      <c r="AL8">
        <f t="shared" si="8"/>
        <v>8022.9263683157915</v>
      </c>
      <c r="AN8">
        <f t="shared" si="9"/>
        <v>8029.4592291941208</v>
      </c>
      <c r="AO8">
        <f t="shared" si="9"/>
        <v>-401.47296145970608</v>
      </c>
      <c r="AP8">
        <f t="shared" si="9"/>
        <v>-14.665960649773092</v>
      </c>
      <c r="AQ8">
        <f t="shared" si="9"/>
        <v>-2748.6807097595415</v>
      </c>
      <c r="AR8">
        <f t="shared" si="9"/>
        <v>4864.6395973251001</v>
      </c>
      <c r="AS8">
        <f t="shared" si="9"/>
        <v>-780.05262063980399</v>
      </c>
      <c r="AT8">
        <f t="shared" si="9"/>
        <v>1236.9813282346306</v>
      </c>
      <c r="AU8">
        <f t="shared" si="9"/>
        <v>5321.568304919927</v>
      </c>
      <c r="AW8">
        <v>5</v>
      </c>
      <c r="AX8">
        <f>(R8*SUMPRODUCT(K9:$K$23, X9:$X$23)-$AZ$3*SUMPRODUCT(K8:$K$22, W9:$W$23))/Z8</f>
        <v>12967.972917798264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2.0774602E-2</v>
      </c>
      <c r="O9">
        <f t="shared" si="21"/>
        <v>13687.237101168599</v>
      </c>
      <c r="P9">
        <f t="shared" si="22"/>
        <v>684.36185505843002</v>
      </c>
      <c r="Q9" s="4">
        <f t="shared" si="23"/>
        <v>25</v>
      </c>
      <c r="R9">
        <f t="shared" si="0"/>
        <v>250000</v>
      </c>
      <c r="S9">
        <f t="shared" si="1"/>
        <v>14204.156019955757</v>
      </c>
      <c r="U9">
        <f t="shared" si="13"/>
        <v>2.0774602E-2</v>
      </c>
      <c r="V9">
        <f t="shared" si="14"/>
        <v>0.01</v>
      </c>
      <c r="W9">
        <f t="shared" si="15"/>
        <v>0.88443042104684089</v>
      </c>
      <c r="X9">
        <f t="shared" si="16"/>
        <v>1.8373689993940543E-2</v>
      </c>
      <c r="Y9">
        <f t="shared" si="17"/>
        <v>8.8443042104684091E-3</v>
      </c>
      <c r="Z9">
        <f t="shared" si="18"/>
        <v>0.85721242684243193</v>
      </c>
      <c r="AB9">
        <f t="shared" si="19"/>
        <v>11469.269747812348</v>
      </c>
      <c r="AC9">
        <f t="shared" si="2"/>
        <v>12175.979053114814</v>
      </c>
      <c r="AE9">
        <f t="shared" si="3"/>
        <v>11732.869732260508</v>
      </c>
      <c r="AF9">
        <f t="shared" si="4"/>
        <v>-586.6434866130254</v>
      </c>
      <c r="AG9">
        <f t="shared" si="4"/>
        <v>-21.430310671060798</v>
      </c>
      <c r="AH9">
        <f t="shared" si="5"/>
        <v>-4593.4224984851362</v>
      </c>
      <c r="AI9">
        <f t="shared" si="6"/>
        <v>6531.3734364912843</v>
      </c>
      <c r="AJ9">
        <f t="shared" si="7"/>
        <v>-706.70930530246551</v>
      </c>
      <c r="AK9">
        <f t="shared" si="24"/>
        <v>1935.2532231523448</v>
      </c>
      <c r="AL9">
        <f t="shared" si="8"/>
        <v>7759.9173543411634</v>
      </c>
      <c r="AN9">
        <f t="shared" si="9"/>
        <v>7168.898808315289</v>
      </c>
      <c r="AO9">
        <f t="shared" si="9"/>
        <v>-358.44494041576445</v>
      </c>
      <c r="AP9">
        <f t="shared" si="9"/>
        <v>-13.094130603800268</v>
      </c>
      <c r="AQ9">
        <f t="shared" si="9"/>
        <v>-2806.6263264592071</v>
      </c>
      <c r="AR9">
        <f t="shared" si="9"/>
        <v>3990.7334108365162</v>
      </c>
      <c r="AS9">
        <f t="shared" si="9"/>
        <v>-431.80633657577215</v>
      </c>
      <c r="AT9">
        <f t="shared" si="9"/>
        <v>1182.4587540675107</v>
      </c>
      <c r="AU9">
        <f t="shared" si="9"/>
        <v>4741.3858283282543</v>
      </c>
      <c r="AW9">
        <v>6</v>
      </c>
      <c r="AX9">
        <f>(R9*SUMPRODUCT(K10:$K$23, X10:$X$23)-$AZ$3*SUMPRODUCT(K9:$K$22, W10:$W$23))/Z9</f>
        <v>14204.156019955757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2.3506165999999998E-2</v>
      </c>
      <c r="O10">
        <f t="shared" si="21"/>
        <v>13687.237101168599</v>
      </c>
      <c r="P10">
        <f t="shared" si="22"/>
        <v>684.36185505843002</v>
      </c>
      <c r="Q10" s="4">
        <f t="shared" si="23"/>
        <v>25</v>
      </c>
      <c r="R10">
        <f t="shared" si="0"/>
        <v>250000</v>
      </c>
      <c r="S10">
        <f t="shared" si="1"/>
        <v>15060.481520752692</v>
      </c>
      <c r="U10">
        <f t="shared" si="13"/>
        <v>2.3506165999999998E-2</v>
      </c>
      <c r="V10">
        <f t="shared" si="14"/>
        <v>0.01</v>
      </c>
      <c r="W10">
        <f t="shared" si="15"/>
        <v>0.85721242684243193</v>
      </c>
      <c r="X10">
        <f t="shared" si="16"/>
        <v>2.0149777602621058E-2</v>
      </c>
      <c r="Y10">
        <f t="shared" si="17"/>
        <v>8.5721242684243196E-3</v>
      </c>
      <c r="Z10">
        <f t="shared" si="18"/>
        <v>0.82849052497138653</v>
      </c>
      <c r="AB10">
        <f t="shared" si="19"/>
        <v>12175.979053114814</v>
      </c>
      <c r="AC10">
        <f t="shared" si="2"/>
        <v>12477.466241450264</v>
      </c>
      <c r="AE10">
        <f t="shared" si="3"/>
        <v>11339.746251355011</v>
      </c>
      <c r="AF10">
        <f t="shared" si="4"/>
        <v>-566.98731256775068</v>
      </c>
      <c r="AG10">
        <f t="shared" si="4"/>
        <v>-20.712263124284664</v>
      </c>
      <c r="AH10">
        <f t="shared" si="5"/>
        <v>-5037.4444006552649</v>
      </c>
      <c r="AI10">
        <f t="shared" si="6"/>
        <v>5714.6022750077091</v>
      </c>
      <c r="AJ10">
        <f t="shared" si="7"/>
        <v>-301.4871883354499</v>
      </c>
      <c r="AK10">
        <f t="shared" si="24"/>
        <v>1963.7694074430442</v>
      </c>
      <c r="AL10">
        <f t="shared" si="8"/>
        <v>7376.8844941153038</v>
      </c>
      <c r="AN10">
        <f t="shared" si="9"/>
        <v>6382.5305873831257</v>
      </c>
      <c r="AO10">
        <f t="shared" si="9"/>
        <v>-319.12652936915634</v>
      </c>
      <c r="AP10">
        <f t="shared" si="9"/>
        <v>-11.657814028147058</v>
      </c>
      <c r="AQ10">
        <f t="shared" si="9"/>
        <v>-2835.3053284223374</v>
      </c>
      <c r="AR10">
        <f t="shared" si="9"/>
        <v>3216.4409155634844</v>
      </c>
      <c r="AS10">
        <f t="shared" si="9"/>
        <v>-169.69085185880709</v>
      </c>
      <c r="AT10">
        <f t="shared" si="9"/>
        <v>1105.2997158622286</v>
      </c>
      <c r="AU10">
        <f t="shared" si="9"/>
        <v>4152.0497795669062</v>
      </c>
      <c r="AW10">
        <v>7</v>
      </c>
      <c r="AX10">
        <f>(R10*SUMPRODUCT(K11:$K$23, X11:$X$23)-$AZ$3*SUMPRODUCT(K10:$K$22, W11:$W$23))/Z10</f>
        <v>15060.481520752692</v>
      </c>
    </row>
    <row r="11" spans="1:52" x14ac:dyDescent="0.25">
      <c r="A11" t="s">
        <v>33</v>
      </c>
      <c r="C11" s="7">
        <f>AU25</f>
        <v>42513.119117314753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2.6226451000000001E-2</v>
      </c>
      <c r="O11">
        <f t="shared" si="21"/>
        <v>13687.237101168599</v>
      </c>
      <c r="P11">
        <f t="shared" si="22"/>
        <v>684.36185505843002</v>
      </c>
      <c r="Q11" s="4">
        <f t="shared" si="23"/>
        <v>25</v>
      </c>
      <c r="R11">
        <f t="shared" si="0"/>
        <v>250000</v>
      </c>
      <c r="S11">
        <f t="shared" si="1"/>
        <v>15596.881371722133</v>
      </c>
      <c r="U11">
        <f t="shared" si="13"/>
        <v>2.6226451000000001E-2</v>
      </c>
      <c r="V11">
        <f t="shared" si="14"/>
        <v>0.01</v>
      </c>
      <c r="W11">
        <f t="shared" si="15"/>
        <v>0.82849052497138653</v>
      </c>
      <c r="X11">
        <f t="shared" si="16"/>
        <v>2.1728366157126346E-2</v>
      </c>
      <c r="Y11">
        <f t="shared" si="17"/>
        <v>8.2849052497138663E-3</v>
      </c>
      <c r="Z11">
        <f t="shared" si="18"/>
        <v>0.79847725356454635</v>
      </c>
      <c r="AB11">
        <f t="shared" si="19"/>
        <v>12477.466241450264</v>
      </c>
      <c r="AC11">
        <f t="shared" si="2"/>
        <v>12453.755001864723</v>
      </c>
      <c r="AE11">
        <f t="shared" si="3"/>
        <v>10928.947489427866</v>
      </c>
      <c r="AF11">
        <f t="shared" si="4"/>
        <v>-546.44737447139335</v>
      </c>
      <c r="AG11">
        <f t="shared" si="4"/>
        <v>-19.961931339113658</v>
      </c>
      <c r="AH11">
        <f t="shared" si="5"/>
        <v>-5432.0915392815868</v>
      </c>
      <c r="AI11">
        <f t="shared" si="6"/>
        <v>4930.4466443357715</v>
      </c>
      <c r="AJ11">
        <f t="shared" si="7"/>
        <v>23.71123958554017</v>
      </c>
      <c r="AK11">
        <f t="shared" si="24"/>
        <v>1956.1730410504372</v>
      </c>
      <c r="AL11">
        <f t="shared" si="8"/>
        <v>6910.3309249717486</v>
      </c>
      <c r="AN11">
        <f t="shared" si="9"/>
        <v>5666.4266910009574</v>
      </c>
      <c r="AO11">
        <f t="shared" si="9"/>
        <v>-283.32133455004788</v>
      </c>
      <c r="AP11">
        <f t="shared" si="9"/>
        <v>-10.349836583376575</v>
      </c>
      <c r="AQ11">
        <f t="shared" si="9"/>
        <v>-2816.423861119405</v>
      </c>
      <c r="AR11">
        <f t="shared" si="9"/>
        <v>2556.3316587481272</v>
      </c>
      <c r="AS11">
        <f t="shared" si="9"/>
        <v>12.293773118975519</v>
      </c>
      <c r="AT11">
        <f t="shared" si="9"/>
        <v>1014.2340918690777</v>
      </c>
      <c r="AU11">
        <f t="shared" si="9"/>
        <v>3582.8595237361801</v>
      </c>
      <c r="AW11">
        <v>8</v>
      </c>
      <c r="AX11">
        <f>(R11*SUMPRODUCT(K12:$K$23, X12:$X$23)-$AZ$3*SUMPRODUCT(K11:$K$22, W12:$W$23))/Z11</f>
        <v>15596.881371722133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2.9219711999999998E-2</v>
      </c>
      <c r="O12">
        <f t="shared" si="21"/>
        <v>13687.237101168599</v>
      </c>
      <c r="P12">
        <f t="shared" si="22"/>
        <v>684.36185505843002</v>
      </c>
      <c r="Q12" s="4">
        <f t="shared" si="23"/>
        <v>25</v>
      </c>
      <c r="R12">
        <f t="shared" si="0"/>
        <v>250000</v>
      </c>
      <c r="S12">
        <f t="shared" si="1"/>
        <v>15834.125474547056</v>
      </c>
      <c r="U12">
        <f t="shared" si="13"/>
        <v>2.9219711999999998E-2</v>
      </c>
      <c r="V12">
        <f t="shared" si="14"/>
        <v>0.01</v>
      </c>
      <c r="W12">
        <f t="shared" si="15"/>
        <v>0.79847725356454635</v>
      </c>
      <c r="X12">
        <f t="shared" si="16"/>
        <v>2.3331275387707018E-2</v>
      </c>
      <c r="Y12">
        <f t="shared" si="17"/>
        <v>7.9847725356454631E-3</v>
      </c>
      <c r="Z12">
        <f t="shared" si="18"/>
        <v>0.76716120564119383</v>
      </c>
      <c r="AB12">
        <f t="shared" si="19"/>
        <v>12453.755001864723</v>
      </c>
      <c r="AC12">
        <f t="shared" si="2"/>
        <v>12147.326789327461</v>
      </c>
      <c r="AE12">
        <f t="shared" si="3"/>
        <v>10500.317316429382</v>
      </c>
      <c r="AF12">
        <f t="shared" si="4"/>
        <v>-525.01586582146911</v>
      </c>
      <c r="AG12">
        <f t="shared" si="4"/>
        <v>-19.179030141029845</v>
      </c>
      <c r="AH12">
        <f t="shared" si="5"/>
        <v>-5832.8188469267543</v>
      </c>
      <c r="AI12">
        <f t="shared" si="6"/>
        <v>4123.303573540129</v>
      </c>
      <c r="AJ12">
        <f t="shared" si="7"/>
        <v>306.42821253726288</v>
      </c>
      <c r="AK12">
        <f t="shared" si="24"/>
        <v>1919.299218750989</v>
      </c>
      <c r="AL12">
        <f t="shared" si="8"/>
        <v>6349.0310048283809</v>
      </c>
      <c r="AN12">
        <f t="shared" si="9"/>
        <v>5015.0437447822778</v>
      </c>
      <c r="AO12">
        <f t="shared" si="9"/>
        <v>-250.75218723911388</v>
      </c>
      <c r="AP12">
        <f t="shared" si="9"/>
        <v>-9.160073190289987</v>
      </c>
      <c r="AQ12">
        <f t="shared" si="9"/>
        <v>-2785.8054943691209</v>
      </c>
      <c r="AR12">
        <f t="shared" si="9"/>
        <v>1969.3259899837531</v>
      </c>
      <c r="AS12">
        <f t="shared" si="9"/>
        <v>146.3528047962254</v>
      </c>
      <c r="AT12">
        <f t="shared" si="9"/>
        <v>916.67415862778455</v>
      </c>
      <c r="AU12">
        <f t="shared" si="9"/>
        <v>3032.3529534077629</v>
      </c>
      <c r="AW12">
        <v>9</v>
      </c>
      <c r="AX12">
        <f>(R12*SUMPRODUCT(K13:$K$23, X13:$X$23)-$AZ$3*SUMPRODUCT(K12:$K$22, W13:$W$23))/Z12</f>
        <v>15834.125474547056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3.2402927999999998E-2</v>
      </c>
      <c r="O13">
        <f t="shared" si="21"/>
        <v>13687.237101168599</v>
      </c>
      <c r="P13">
        <f t="shared" si="22"/>
        <v>684.36185505843002</v>
      </c>
      <c r="Q13" s="4">
        <f t="shared" si="23"/>
        <v>25</v>
      </c>
      <c r="R13">
        <f t="shared" si="0"/>
        <v>250000</v>
      </c>
      <c r="S13">
        <f t="shared" si="1"/>
        <v>15800.474786008022</v>
      </c>
      <c r="U13">
        <f t="shared" si="13"/>
        <v>3.2402927999999998E-2</v>
      </c>
      <c r="V13">
        <f t="shared" si="14"/>
        <v>0.01</v>
      </c>
      <c r="W13">
        <f t="shared" si="15"/>
        <v>0.76716120564119383</v>
      </c>
      <c r="X13">
        <f t="shared" si="16"/>
        <v>2.4858269310784796E-2</v>
      </c>
      <c r="Y13">
        <f t="shared" si="17"/>
        <v>7.6716120564119389E-3</v>
      </c>
      <c r="Z13">
        <f t="shared" si="18"/>
        <v>0.73463132427399702</v>
      </c>
      <c r="AB13">
        <f t="shared" si="19"/>
        <v>12147.326789327461</v>
      </c>
      <c r="AC13">
        <f t="shared" si="2"/>
        <v>11607.523716202973</v>
      </c>
      <c r="AE13">
        <f t="shared" si="3"/>
        <v>10055.073117283671</v>
      </c>
      <c r="AF13">
        <f t="shared" si="4"/>
        <v>-502.75365586418366</v>
      </c>
      <c r="AG13">
        <f t="shared" si="4"/>
        <v>-18.365783106849925</v>
      </c>
      <c r="AH13">
        <f t="shared" si="5"/>
        <v>-6214.5673276961988</v>
      </c>
      <c r="AI13">
        <f t="shared" si="6"/>
        <v>3319.386350616438</v>
      </c>
      <c r="AJ13">
        <f t="shared" si="7"/>
        <v>539.80307312448713</v>
      </c>
      <c r="AK13">
        <f t="shared" si="24"/>
        <v>1856.8821289689181</v>
      </c>
      <c r="AL13">
        <f t="shared" si="8"/>
        <v>5716.0715527098437</v>
      </c>
      <c r="AN13">
        <f t="shared" si="9"/>
        <v>4423.8348133107929</v>
      </c>
      <c r="AO13">
        <f t="shared" si="9"/>
        <v>-221.19174066553967</v>
      </c>
      <c r="AP13">
        <f t="shared" si="9"/>
        <v>-8.0802187845001452</v>
      </c>
      <c r="AQ13">
        <f t="shared" si="9"/>
        <v>-2734.1640357313636</v>
      </c>
      <c r="AR13">
        <f t="shared" si="9"/>
        <v>1460.3988181293889</v>
      </c>
      <c r="AS13">
        <f t="shared" si="9"/>
        <v>237.49202013414737</v>
      </c>
      <c r="AT13">
        <f t="shared" si="9"/>
        <v>816.95475612478469</v>
      </c>
      <c r="AU13">
        <f t="shared" si="9"/>
        <v>2514.8455943883209</v>
      </c>
      <c r="AW13">
        <v>10</v>
      </c>
      <c r="AX13">
        <f>(R13*SUMPRODUCT(K14:$K$23, X14:$X$23)-$AZ$3*SUMPRODUCT(K13:$K$22, W14:$W$23))/Z13</f>
        <v>15800.474786008022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3.5947104000000001E-2</v>
      </c>
      <c r="O14">
        <f t="shared" si="21"/>
        <v>13687.237101168599</v>
      </c>
      <c r="P14">
        <f t="shared" si="22"/>
        <v>684.36185505843002</v>
      </c>
      <c r="Q14" s="4">
        <f t="shared" si="23"/>
        <v>25</v>
      </c>
      <c r="R14">
        <f t="shared" si="0"/>
        <v>250000</v>
      </c>
      <c r="S14">
        <f t="shared" si="1"/>
        <v>15505.646821902264</v>
      </c>
      <c r="U14">
        <f t="shared" si="13"/>
        <v>3.5947104000000001E-2</v>
      </c>
      <c r="V14">
        <f t="shared" si="14"/>
        <v>0.01</v>
      </c>
      <c r="W14">
        <f t="shared" si="15"/>
        <v>0.73463132427399702</v>
      </c>
      <c r="X14">
        <f t="shared" si="16"/>
        <v>2.6407868615335096E-2</v>
      </c>
      <c r="Y14">
        <f t="shared" si="17"/>
        <v>7.3463132427399706E-3</v>
      </c>
      <c r="Z14">
        <f t="shared" si="18"/>
        <v>0.70087714241592203</v>
      </c>
      <c r="AB14">
        <f t="shared" si="19"/>
        <v>11607.523716202973</v>
      </c>
      <c r="AC14">
        <f t="shared" si="2"/>
        <v>10867.553435845382</v>
      </c>
      <c r="AE14">
        <f t="shared" si="3"/>
        <v>9593.0716270362354</v>
      </c>
      <c r="AF14">
        <f t="shared" si="4"/>
        <v>-479.65358135181185</v>
      </c>
      <c r="AG14">
        <f t="shared" si="4"/>
        <v>-17.521928560398052</v>
      </c>
      <c r="AH14">
        <f t="shared" si="5"/>
        <v>-6601.9671538337743</v>
      </c>
      <c r="AI14">
        <f t="shared" si="6"/>
        <v>2493.9289632902519</v>
      </c>
      <c r="AJ14">
        <f t="shared" si="7"/>
        <v>739.97028035759104</v>
      </c>
      <c r="AK14">
        <f t="shared" si="24"/>
        <v>1773.1324284482284</v>
      </c>
      <c r="AL14">
        <f t="shared" si="8"/>
        <v>5007.0316720960709</v>
      </c>
      <c r="AN14">
        <f t="shared" si="9"/>
        <v>3887.8788464190143</v>
      </c>
      <c r="AO14">
        <f t="shared" si="9"/>
        <v>-194.39394232095074</v>
      </c>
      <c r="AP14">
        <f t="shared" si="9"/>
        <v>-7.1012849738810191</v>
      </c>
      <c r="AQ14">
        <f t="shared" si="9"/>
        <v>-2675.6444067199627</v>
      </c>
      <c r="AR14">
        <f t="shared" si="9"/>
        <v>1010.7392124042199</v>
      </c>
      <c r="AS14">
        <f t="shared" si="9"/>
        <v>299.89506091802673</v>
      </c>
      <c r="AT14">
        <f t="shared" si="9"/>
        <v>718.6148846251499</v>
      </c>
      <c r="AU14">
        <f t="shared" si="9"/>
        <v>2029.2491579473963</v>
      </c>
      <c r="AW14">
        <v>11</v>
      </c>
      <c r="AX14">
        <f>(R14*SUMPRODUCT(K15:$K$23, X15:$X$23)-$AZ$3*SUMPRODUCT(K14:$K$22, W15:$W$23))/Z14</f>
        <v>15505.646821902264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4.0034525000000001E-2</v>
      </c>
      <c r="O15">
        <f t="shared" si="21"/>
        <v>13687.237101168599</v>
      </c>
      <c r="P15">
        <f t="shared" si="22"/>
        <v>684.36185505843002</v>
      </c>
      <c r="Q15" s="4">
        <f t="shared" si="23"/>
        <v>25</v>
      </c>
      <c r="R15">
        <f t="shared" si="0"/>
        <v>250000</v>
      </c>
      <c r="S15">
        <f t="shared" si="1"/>
        <v>14944.002576655997</v>
      </c>
      <c r="U15">
        <f t="shared" si="13"/>
        <v>4.0034525000000001E-2</v>
      </c>
      <c r="V15">
        <f t="shared" si="14"/>
        <v>0.01</v>
      </c>
      <c r="W15">
        <f t="shared" si="15"/>
        <v>0.70087714241592203</v>
      </c>
      <c r="X15">
        <f t="shared" si="16"/>
        <v>2.805928347997879E-2</v>
      </c>
      <c r="Y15">
        <f t="shared" si="17"/>
        <v>7.0087714241592203E-3</v>
      </c>
      <c r="Z15">
        <f t="shared" si="18"/>
        <v>0.66580908751178403</v>
      </c>
      <c r="AB15">
        <f t="shared" si="19"/>
        <v>10867.553435845382</v>
      </c>
      <c r="AC15">
        <f t="shared" si="2"/>
        <v>9949.8527193370792</v>
      </c>
      <c r="AE15">
        <f t="shared" si="3"/>
        <v>9113.0868448865003</v>
      </c>
      <c r="AF15">
        <f t="shared" si="4"/>
        <v>-455.65434224432511</v>
      </c>
      <c r="AG15">
        <f t="shared" si="4"/>
        <v>-16.6452271877946</v>
      </c>
      <c r="AH15">
        <f t="shared" si="5"/>
        <v>-7014.8208699946972</v>
      </c>
      <c r="AI15">
        <f t="shared" si="6"/>
        <v>1625.9664054596833</v>
      </c>
      <c r="AJ15">
        <f t="shared" si="7"/>
        <v>917.70071650830323</v>
      </c>
      <c r="AK15">
        <f t="shared" si="24"/>
        <v>1670.7920967282573</v>
      </c>
      <c r="AL15">
        <f t="shared" si="8"/>
        <v>4214.4592186962436</v>
      </c>
      <c r="AN15">
        <f t="shared" si="9"/>
        <v>3402.2162280170191</v>
      </c>
      <c r="AO15">
        <f t="shared" si="9"/>
        <v>-170.11081140085099</v>
      </c>
      <c r="AP15">
        <f t="shared" si="9"/>
        <v>-6.2142129249126219</v>
      </c>
      <c r="AQ15">
        <f t="shared" si="9"/>
        <v>-2618.8642560692797</v>
      </c>
      <c r="AR15">
        <f t="shared" si="9"/>
        <v>607.02694762197586</v>
      </c>
      <c r="AS15">
        <f t="shared" si="9"/>
        <v>342.60797941581353</v>
      </c>
      <c r="AT15">
        <f t="shared" si="9"/>
        <v>623.76185829075735</v>
      </c>
      <c r="AU15">
        <f t="shared" si="9"/>
        <v>1573.3967853285465</v>
      </c>
      <c r="AW15">
        <v>12</v>
      </c>
      <c r="AX15">
        <f>(R15*SUMPRODUCT(K16:$K$23, X16:$X$23)-$AZ$3*SUMPRODUCT(K15:$K$22, W16:$W$23))/Z15</f>
        <v>14944.002576655997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4.4405750000000001E-2</v>
      </c>
      <c r="O16">
        <f t="shared" si="21"/>
        <v>13687.237101168599</v>
      </c>
      <c r="P16">
        <f t="shared" si="22"/>
        <v>684.36185505843002</v>
      </c>
      <c r="Q16" s="4">
        <f t="shared" si="23"/>
        <v>25</v>
      </c>
      <c r="R16">
        <f t="shared" si="0"/>
        <v>250000</v>
      </c>
      <c r="S16">
        <f t="shared" si="1"/>
        <v>14130.832366258441</v>
      </c>
      <c r="U16">
        <f t="shared" si="13"/>
        <v>4.4405750000000001E-2</v>
      </c>
      <c r="V16">
        <f t="shared" si="14"/>
        <v>0.01</v>
      </c>
      <c r="W16">
        <f t="shared" si="15"/>
        <v>0.66580908751178403</v>
      </c>
      <c r="X16">
        <f t="shared" si="16"/>
        <v>2.9565751887776406E-2</v>
      </c>
      <c r="Y16">
        <f t="shared" si="17"/>
        <v>6.6580908751178404E-3</v>
      </c>
      <c r="Z16">
        <f t="shared" si="18"/>
        <v>0.62958524474888977</v>
      </c>
      <c r="AB16">
        <f t="shared" si="19"/>
        <v>9949.8527193370792</v>
      </c>
      <c r="AC16">
        <f t="shared" si="2"/>
        <v>8896.5635538163533</v>
      </c>
      <c r="AE16">
        <f t="shared" si="3"/>
        <v>8617.2825202753174</v>
      </c>
      <c r="AF16">
        <f t="shared" si="4"/>
        <v>-430.86412601376588</v>
      </c>
      <c r="AG16">
        <f t="shared" si="4"/>
        <v>-15.739631118722244</v>
      </c>
      <c r="AH16">
        <f t="shared" si="5"/>
        <v>-7391.4379719441013</v>
      </c>
      <c r="AI16">
        <f t="shared" si="6"/>
        <v>779.2407911987284</v>
      </c>
      <c r="AJ16">
        <f t="shared" si="7"/>
        <v>1053.2891655207259</v>
      </c>
      <c r="AK16">
        <f t="shared" si="24"/>
        <v>1551.9569917328622</v>
      </c>
      <c r="AL16">
        <f t="shared" si="8"/>
        <v>3384.4869484523165</v>
      </c>
      <c r="AN16">
        <f t="shared" si="9"/>
        <v>2963.5216295829136</v>
      </c>
      <c r="AO16">
        <f t="shared" si="9"/>
        <v>-148.17608147914569</v>
      </c>
      <c r="AP16">
        <f t="shared" si="9"/>
        <v>-5.4129288615338806</v>
      </c>
      <c r="AQ16">
        <f t="shared" si="9"/>
        <v>-2541.9482594469891</v>
      </c>
      <c r="AR16">
        <f t="shared" si="9"/>
        <v>267.98435979524481</v>
      </c>
      <c r="AS16">
        <f t="shared" si="9"/>
        <v>362.23080964116753</v>
      </c>
      <c r="AT16">
        <f t="shared" si="9"/>
        <v>533.72488395980133</v>
      </c>
      <c r="AU16">
        <f t="shared" si="9"/>
        <v>1163.9400533962137</v>
      </c>
      <c r="AW16">
        <v>13</v>
      </c>
      <c r="AX16">
        <f>(R16*SUMPRODUCT(K17:$K$23, X17:$X$23)-$AZ$3*SUMPRODUCT(K16:$K$22, W17:$W$23))/Z16</f>
        <v>14130.832366258441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4.9048597999999999E-2</v>
      </c>
      <c r="O17">
        <f t="shared" si="21"/>
        <v>13687.237101168599</v>
      </c>
      <c r="P17">
        <f t="shared" si="22"/>
        <v>684.36185505843002</v>
      </c>
      <c r="Q17" s="4">
        <f t="shared" si="23"/>
        <v>25</v>
      </c>
      <c r="R17">
        <f t="shared" si="0"/>
        <v>250000</v>
      </c>
      <c r="S17">
        <f t="shared" si="1"/>
        <v>13078.099927865129</v>
      </c>
      <c r="U17">
        <f t="shared" si="13"/>
        <v>4.9048597999999999E-2</v>
      </c>
      <c r="V17">
        <f t="shared" si="14"/>
        <v>0.01</v>
      </c>
      <c r="W17">
        <f t="shared" si="15"/>
        <v>0.62958524474888977</v>
      </c>
      <c r="X17">
        <f t="shared" si="16"/>
        <v>3.0880273576419905E-2</v>
      </c>
      <c r="Y17">
        <f t="shared" si="17"/>
        <v>6.2958524474888977E-3</v>
      </c>
      <c r="Z17">
        <f t="shared" si="18"/>
        <v>0.59240911872498103</v>
      </c>
      <c r="AB17">
        <f t="shared" si="19"/>
        <v>8896.5635538163533</v>
      </c>
      <c r="AC17">
        <f t="shared" si="2"/>
        <v>7747.5856528638187</v>
      </c>
      <c r="AE17">
        <f t="shared" si="3"/>
        <v>8108.4440688831537</v>
      </c>
      <c r="AF17">
        <f t="shared" si="4"/>
        <v>-405.42220344415773</v>
      </c>
      <c r="AG17">
        <f t="shared" si="4"/>
        <v>-14.810227968124526</v>
      </c>
      <c r="AH17">
        <f t="shared" si="5"/>
        <v>-7720.0683941049765</v>
      </c>
      <c r="AI17">
        <f t="shared" si="6"/>
        <v>-31.856756634105295</v>
      </c>
      <c r="AJ17">
        <f t="shared" si="7"/>
        <v>1148.9779009525346</v>
      </c>
      <c r="AK17">
        <f t="shared" si="24"/>
        <v>1420.4597234965188</v>
      </c>
      <c r="AL17">
        <f t="shared" si="8"/>
        <v>2537.5808678149479</v>
      </c>
      <c r="AN17">
        <f t="shared" si="9"/>
        <v>2568.719377630749</v>
      </c>
      <c r="AO17">
        <f t="shared" si="9"/>
        <v>-128.43596888153746</v>
      </c>
      <c r="AP17">
        <f t="shared" si="9"/>
        <v>-4.6918150073754381</v>
      </c>
      <c r="AQ17">
        <f t="shared" si="9"/>
        <v>-2445.6836739707082</v>
      </c>
      <c r="AR17">
        <f t="shared" si="9"/>
        <v>-10.09208022887238</v>
      </c>
      <c r="AS17">
        <f t="shared" si="9"/>
        <v>363.99113980110377</v>
      </c>
      <c r="AT17">
        <f t="shared" si="9"/>
        <v>449.99538578455031</v>
      </c>
      <c r="AU17">
        <f t="shared" si="9"/>
        <v>803.8944453567816</v>
      </c>
      <c r="AW17">
        <v>14</v>
      </c>
      <c r="AX17">
        <f>(R17*SUMPRODUCT(K18:$K$23, X18:$X$23)-$AZ$3*SUMPRODUCT(K17:$K$22, W18:$W$23))/Z17</f>
        <v>13078.099927865129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5.4278005999999997E-2</v>
      </c>
      <c r="O18">
        <f t="shared" si="21"/>
        <v>13687.237101168599</v>
      </c>
      <c r="P18">
        <f t="shared" si="22"/>
        <v>684.36185505843002</v>
      </c>
      <c r="Q18" s="4">
        <f t="shared" si="23"/>
        <v>25</v>
      </c>
      <c r="R18">
        <f t="shared" si="0"/>
        <v>250000</v>
      </c>
      <c r="S18">
        <f t="shared" si="1"/>
        <v>11772.155165953936</v>
      </c>
      <c r="U18">
        <f t="shared" si="13"/>
        <v>5.4278005999999997E-2</v>
      </c>
      <c r="V18">
        <f t="shared" si="14"/>
        <v>0.01</v>
      </c>
      <c r="W18">
        <f t="shared" si="15"/>
        <v>0.59240911872498103</v>
      </c>
      <c r="X18">
        <f t="shared" si="16"/>
        <v>3.2154785700609229E-2</v>
      </c>
      <c r="Y18">
        <f t="shared" si="17"/>
        <v>5.9240911872498105E-3</v>
      </c>
      <c r="Z18">
        <f t="shared" si="18"/>
        <v>0.55433024183712198</v>
      </c>
      <c r="AB18">
        <f t="shared" si="19"/>
        <v>7747.5856528638187</v>
      </c>
      <c r="AC18">
        <f t="shared" si="2"/>
        <v>6525.6616200873705</v>
      </c>
      <c r="AE18">
        <f t="shared" si="3"/>
        <v>7587.2494523728183</v>
      </c>
      <c r="AF18">
        <f t="shared" si="4"/>
        <v>-379.36247261864094</v>
      </c>
      <c r="AG18">
        <f t="shared" si="4"/>
        <v>-13.85825604592805</v>
      </c>
      <c r="AH18">
        <f t="shared" si="5"/>
        <v>-8038.6964251523068</v>
      </c>
      <c r="AI18">
        <f t="shared" si="6"/>
        <v>-844.66770144405746</v>
      </c>
      <c r="AJ18">
        <f t="shared" si="7"/>
        <v>1221.9240327764483</v>
      </c>
      <c r="AK18">
        <f t="shared" si="24"/>
        <v>1279.7697041183874</v>
      </c>
      <c r="AL18">
        <f t="shared" si="8"/>
        <v>1657.0260354507782</v>
      </c>
      <c r="AN18">
        <f t="shared" si="9"/>
        <v>2214.1389222115931</v>
      </c>
      <c r="AO18">
        <f t="shared" si="9"/>
        <v>-110.70694611057966</v>
      </c>
      <c r="AP18">
        <f t="shared" si="9"/>
        <v>-4.0441670328457899</v>
      </c>
      <c r="AQ18">
        <f t="shared" si="9"/>
        <v>-2345.8818311564232</v>
      </c>
      <c r="AR18">
        <f t="shared" si="9"/>
        <v>-246.49402208825541</v>
      </c>
      <c r="AS18">
        <f t="shared" si="9"/>
        <v>356.58634633529471</v>
      </c>
      <c r="AT18">
        <f t="shared" si="9"/>
        <v>373.4670819963045</v>
      </c>
      <c r="AU18">
        <f t="shared" si="9"/>
        <v>483.5594062433438</v>
      </c>
      <c r="AW18">
        <v>15</v>
      </c>
      <c r="AX18">
        <f>(R18*SUMPRODUCT(K19:$K$23, X19:$X$23)-$AZ$3*SUMPRODUCT(K18:$K$22, W19:$W$23))/Z18</f>
        <v>11772.155165953936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6.0174738999999998E-2</v>
      </c>
      <c r="O19">
        <f t="shared" si="21"/>
        <v>13687.237101168599</v>
      </c>
      <c r="P19">
        <f t="shared" si="22"/>
        <v>684.36185505843002</v>
      </c>
      <c r="Q19" s="4">
        <f t="shared" si="23"/>
        <v>25</v>
      </c>
      <c r="R19">
        <f t="shared" si="0"/>
        <v>250000</v>
      </c>
      <c r="S19">
        <f t="shared" si="1"/>
        <v>10190.968738591237</v>
      </c>
      <c r="U19">
        <f t="shared" si="13"/>
        <v>6.0174738999999998E-2</v>
      </c>
      <c r="V19">
        <f t="shared" si="14"/>
        <v>0.01</v>
      </c>
      <c r="W19">
        <f t="shared" si="15"/>
        <v>0.55433024183712198</v>
      </c>
      <c r="X19">
        <f t="shared" si="16"/>
        <v>3.3356677622355696E-2</v>
      </c>
      <c r="Y19">
        <f t="shared" si="17"/>
        <v>5.5433024183712196E-3</v>
      </c>
      <c r="Z19">
        <f t="shared" si="18"/>
        <v>0.51543026179639506</v>
      </c>
      <c r="AB19">
        <f t="shared" si="19"/>
        <v>6525.6616200873705</v>
      </c>
      <c r="AC19">
        <f t="shared" si="2"/>
        <v>5252.733684890959</v>
      </c>
      <c r="AE19">
        <f t="shared" si="3"/>
        <v>7054.8162023246623</v>
      </c>
      <c r="AF19">
        <f t="shared" si="4"/>
        <v>-352.74081011623315</v>
      </c>
      <c r="AG19">
        <f t="shared" si="4"/>
        <v>-12.885756544909876</v>
      </c>
      <c r="AH19">
        <f t="shared" si="5"/>
        <v>-8339.1694055889238</v>
      </c>
      <c r="AI19">
        <f t="shared" si="6"/>
        <v>-1649.9797699254041</v>
      </c>
      <c r="AJ19">
        <f t="shared" si="7"/>
        <v>1272.9279351964115</v>
      </c>
      <c r="AK19">
        <f t="shared" si="24"/>
        <v>1131.9239116161764</v>
      </c>
      <c r="AL19">
        <f t="shared" si="8"/>
        <v>754.87207688718377</v>
      </c>
      <c r="AN19">
        <f t="shared" si="9"/>
        <v>1896.4769736467533</v>
      </c>
      <c r="AO19">
        <f t="shared" si="9"/>
        <v>-94.823848682337669</v>
      </c>
      <c r="AP19">
        <f t="shared" si="9"/>
        <v>-3.4639514162519229</v>
      </c>
      <c r="AQ19">
        <f t="shared" si="9"/>
        <v>-2241.7370351657914</v>
      </c>
      <c r="AR19">
        <f t="shared" si="9"/>
        <v>-443.54786161762763</v>
      </c>
      <c r="AS19">
        <f t="shared" si="9"/>
        <v>342.18871888061773</v>
      </c>
      <c r="AT19">
        <f t="shared" si="9"/>
        <v>304.28399163579678</v>
      </c>
      <c r="AU19">
        <f t="shared" si="9"/>
        <v>202.92484889878688</v>
      </c>
      <c r="AW19">
        <v>16</v>
      </c>
      <c r="AX19">
        <f>(R19*SUMPRODUCT(K20:$K$23, X20:$X$23)-$AZ$3*SUMPRODUCT(K19:$K$22, W20:$W$23))/Z19</f>
        <v>10190.968738591237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6.6923788999999997E-2</v>
      </c>
      <c r="O20">
        <f t="shared" si="21"/>
        <v>13687.237101168599</v>
      </c>
      <c r="P20">
        <f t="shared" si="22"/>
        <v>684.36185505843002</v>
      </c>
      <c r="Q20" s="4">
        <f t="shared" si="23"/>
        <v>25</v>
      </c>
      <c r="R20">
        <f t="shared" si="0"/>
        <v>250000</v>
      </c>
      <c r="S20">
        <f t="shared" si="1"/>
        <v>8295.9881772438457</v>
      </c>
      <c r="U20">
        <f t="shared" si="13"/>
        <v>6.6923788999999997E-2</v>
      </c>
      <c r="V20">
        <f t="shared" si="14"/>
        <v>0.01</v>
      </c>
      <c r="W20">
        <f t="shared" si="15"/>
        <v>0.51543026179639506</v>
      </c>
      <c r="X20">
        <f t="shared" si="16"/>
        <v>3.4494546084676704E-2</v>
      </c>
      <c r="Y20">
        <f t="shared" si="17"/>
        <v>5.1543026179639503E-3</v>
      </c>
      <c r="Z20">
        <f t="shared" si="18"/>
        <v>0.47578141309375438</v>
      </c>
      <c r="AB20">
        <f t="shared" si="19"/>
        <v>5252.733684890959</v>
      </c>
      <c r="AC20">
        <f t="shared" si="2"/>
        <v>3947.0769779781567</v>
      </c>
      <c r="AE20">
        <f t="shared" si="3"/>
        <v>6512.1330093432589</v>
      </c>
      <c r="AF20">
        <f t="shared" si="4"/>
        <v>-325.60665046716298</v>
      </c>
      <c r="AG20">
        <f t="shared" si="4"/>
        <v>-11.89453532734386</v>
      </c>
      <c r="AH20">
        <f t="shared" si="5"/>
        <v>-8623.6365211691755</v>
      </c>
      <c r="AI20">
        <f t="shared" si="6"/>
        <v>-2449.004697620423</v>
      </c>
      <c r="AJ20">
        <f t="shared" si="7"/>
        <v>1305.6567069128023</v>
      </c>
      <c r="AK20">
        <f t="shared" si="24"/>
        <v>978.88036046523439</v>
      </c>
      <c r="AL20">
        <f t="shared" si="8"/>
        <v>-164.46763024238635</v>
      </c>
      <c r="AN20">
        <f t="shared" si="9"/>
        <v>1612.5994213949809</v>
      </c>
      <c r="AO20">
        <f t="shared" si="9"/>
        <v>-80.629971069749047</v>
      </c>
      <c r="AP20">
        <f t="shared" si="9"/>
        <v>-2.9454436448267911</v>
      </c>
      <c r="AQ20">
        <f t="shared" si="9"/>
        <v>-2135.4710114805362</v>
      </c>
      <c r="AR20">
        <f t="shared" si="9"/>
        <v>-606.44700480013125</v>
      </c>
      <c r="AS20">
        <f t="shared" si="9"/>
        <v>323.31975515352667</v>
      </c>
      <c r="AT20">
        <f t="shared" si="9"/>
        <v>242.40013228174857</v>
      </c>
      <c r="AU20">
        <f t="shared" si="9"/>
        <v>-40.727117364856014</v>
      </c>
      <c r="AW20">
        <v>17</v>
      </c>
      <c r="AX20">
        <f>(R20*SUMPRODUCT(K21:$K$23, X21:$X$23)-$AZ$3*SUMPRODUCT(K20:$K$22, W21:$W$23))/Z20</f>
        <v>8295.9881772438457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7.4711050000000001E-2</v>
      </c>
      <c r="O21">
        <f t="shared" si="21"/>
        <v>13687.237101168599</v>
      </c>
      <c r="P21">
        <f t="shared" si="22"/>
        <v>684.36185505843002</v>
      </c>
      <c r="Q21" s="4">
        <f t="shared" si="23"/>
        <v>25</v>
      </c>
      <c r="R21">
        <f t="shared" si="0"/>
        <v>250000</v>
      </c>
      <c r="S21">
        <f t="shared" si="1"/>
        <v>6029.1772810426455</v>
      </c>
      <c r="U21">
        <f t="shared" si="13"/>
        <v>7.4711050000000001E-2</v>
      </c>
      <c r="V21">
        <f t="shared" si="14"/>
        <v>0.01</v>
      </c>
      <c r="W21">
        <f t="shared" si="15"/>
        <v>0.47578141309375438</v>
      </c>
      <c r="X21">
        <f t="shared" si="16"/>
        <v>3.5546128942718136E-2</v>
      </c>
      <c r="Y21">
        <f t="shared" si="17"/>
        <v>4.7578141309375438E-3</v>
      </c>
      <c r="Z21">
        <f t="shared" si="18"/>
        <v>0.43547747002009868</v>
      </c>
      <c r="AB21">
        <f t="shared" si="19"/>
        <v>3947.0769779781567</v>
      </c>
      <c r="AC21">
        <f t="shared" si="2"/>
        <v>2625.5708686511089</v>
      </c>
      <c r="AE21">
        <f t="shared" si="3"/>
        <v>5960.4833843821307</v>
      </c>
      <c r="AF21">
        <f t="shared" si="4"/>
        <v>-298.02416921910657</v>
      </c>
      <c r="AG21">
        <f t="shared" si="4"/>
        <v>-10.886936750502468</v>
      </c>
      <c r="AH21">
        <f t="shared" si="5"/>
        <v>-8886.5322356795332</v>
      </c>
      <c r="AI21">
        <f t="shared" si="6"/>
        <v>-3234.9599572670113</v>
      </c>
      <c r="AJ21">
        <f t="shared" si="7"/>
        <v>1321.5061093270479</v>
      </c>
      <c r="AK21">
        <f t="shared" si="24"/>
        <v>822.30723111947725</v>
      </c>
      <c r="AL21">
        <f t="shared" si="8"/>
        <v>-1091.1466168204861</v>
      </c>
      <c r="AN21">
        <f t="shared" si="9"/>
        <v>1359.6467403168278</v>
      </c>
      <c r="AO21">
        <f t="shared" si="9"/>
        <v>-67.982337015841395</v>
      </c>
      <c r="AP21">
        <f t="shared" si="9"/>
        <v>-2.48342074128449</v>
      </c>
      <c r="AQ21">
        <f t="shared" si="9"/>
        <v>-2027.1081735788744</v>
      </c>
      <c r="AR21">
        <f t="shared" si="9"/>
        <v>-737.92719101917248</v>
      </c>
      <c r="AS21">
        <f t="shared" si="9"/>
        <v>301.44895270797741</v>
      </c>
      <c r="AT21">
        <f t="shared" si="9"/>
        <v>187.5766232752365</v>
      </c>
      <c r="AU21">
        <f t="shared" si="9"/>
        <v>-248.90161503595857</v>
      </c>
      <c r="AW21">
        <v>18</v>
      </c>
      <c r="AX21">
        <f>(R21*SUMPRODUCT(K22:$K$23, X22:$X$23)-$AZ$3*SUMPRODUCT(K21:$K$22, W22:$W$23))/Z21</f>
        <v>6029.1772810426455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8.3689026999999999E-2</v>
      </c>
      <c r="O22">
        <f t="shared" si="21"/>
        <v>13687.237101168599</v>
      </c>
      <c r="P22">
        <f t="shared" si="22"/>
        <v>684.36185505843002</v>
      </c>
      <c r="Q22" s="4">
        <f t="shared" si="23"/>
        <v>25</v>
      </c>
      <c r="R22">
        <f t="shared" si="0"/>
        <v>250000</v>
      </c>
      <c r="S22">
        <f t="shared" si="1"/>
        <v>3308.9525425245583</v>
      </c>
      <c r="U22">
        <f t="shared" si="13"/>
        <v>8.3689026999999999E-2</v>
      </c>
      <c r="V22">
        <f t="shared" si="14"/>
        <v>0.01</v>
      </c>
      <c r="W22">
        <f t="shared" si="15"/>
        <v>0.43547747002009868</v>
      </c>
      <c r="X22">
        <f t="shared" si="16"/>
        <v>3.6444685746403728E-2</v>
      </c>
      <c r="Y22">
        <f t="shared" si="17"/>
        <v>4.3547747002009871E-3</v>
      </c>
      <c r="Z22">
        <f t="shared" si="18"/>
        <v>0.39467800957349392</v>
      </c>
      <c r="AB22">
        <f t="shared" si="19"/>
        <v>2625.5708686511089</v>
      </c>
      <c r="AC22">
        <f t="shared" si="2"/>
        <v>1305.9708032567446</v>
      </c>
      <c r="AE22">
        <f t="shared" si="3"/>
        <v>5402.0514956497018</v>
      </c>
      <c r="AF22">
        <f t="shared" si="4"/>
        <v>-270.10257478248508</v>
      </c>
      <c r="AG22">
        <f t="shared" si="4"/>
        <v>-9.8669502393373474</v>
      </c>
      <c r="AH22">
        <f t="shared" si="5"/>
        <v>-9111.1714366009328</v>
      </c>
      <c r="AI22">
        <f t="shared" si="6"/>
        <v>-3989.0894659730538</v>
      </c>
      <c r="AJ22">
        <f t="shared" si="7"/>
        <v>1319.6000653943643</v>
      </c>
      <c r="AK22">
        <f t="shared" si="24"/>
        <v>663.82648342866219</v>
      </c>
      <c r="AL22">
        <f t="shared" si="8"/>
        <v>-2005.6629171500274</v>
      </c>
      <c r="AN22">
        <f t="shared" si="9"/>
        <v>1135.1276194972074</v>
      </c>
      <c r="AO22">
        <f t="shared" si="9"/>
        <v>-56.756380974860377</v>
      </c>
      <c r="AP22">
        <f t="shared" si="9"/>
        <v>-2.0733322786530302</v>
      </c>
      <c r="AQ22">
        <f t="shared" si="9"/>
        <v>-1914.521242899759</v>
      </c>
      <c r="AR22">
        <f t="shared" si="9"/>
        <v>-838.22333665606504</v>
      </c>
      <c r="AS22">
        <f t="shared" si="9"/>
        <v>277.28622767216154</v>
      </c>
      <c r="AT22">
        <f t="shared" si="9"/>
        <v>139.48918785768691</v>
      </c>
      <c r="AU22">
        <f t="shared" si="9"/>
        <v>-421.44792112621656</v>
      </c>
      <c r="AW22">
        <v>19</v>
      </c>
      <c r="AX22">
        <f>(R22*SUMPRODUCT(K23:$K$23, X23:$X$23)-$AZ$3*SUMPRODUCT(K22:$K$22, W23:$W$23))/Z22</f>
        <v>3308.9525425245583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9.4384723000000004E-2</v>
      </c>
      <c r="O23">
        <f t="shared" si="21"/>
        <v>13687.237101168599</v>
      </c>
      <c r="P23">
        <f t="shared" si="22"/>
        <v>684.36185505843002</v>
      </c>
      <c r="Q23" s="4">
        <f t="shared" si="23"/>
        <v>25</v>
      </c>
      <c r="R23">
        <f t="shared" si="0"/>
        <v>250000</v>
      </c>
      <c r="S23">
        <f t="shared" si="1"/>
        <v>3694.6137783718914</v>
      </c>
      <c r="U23">
        <f t="shared" si="13"/>
        <v>9.4384723000000004E-2</v>
      </c>
      <c r="V23">
        <f t="shared" si="14"/>
        <v>0.01</v>
      </c>
      <c r="W23">
        <f t="shared" si="15"/>
        <v>0.39467800957349392</v>
      </c>
      <c r="X23">
        <f t="shared" si="16"/>
        <v>3.7251574607785574E-2</v>
      </c>
      <c r="Y23">
        <f t="shared" si="17"/>
        <v>3.9467800957349395E-3</v>
      </c>
      <c r="Z23">
        <f t="shared" si="18"/>
        <v>0.3534796548699734</v>
      </c>
      <c r="AB23">
        <f t="shared" si="19"/>
        <v>1305.9708032567446</v>
      </c>
      <c r="AC23">
        <f t="shared" si="2"/>
        <v>1305.9708032567446</v>
      </c>
      <c r="AE23">
        <f t="shared" si="3"/>
        <v>4838.1598466445721</v>
      </c>
      <c r="AF23">
        <f t="shared" si="4"/>
        <v>-241.90799233222862</v>
      </c>
      <c r="AG23">
        <f t="shared" si="4"/>
        <v>-8.8369913717493347</v>
      </c>
      <c r="AH23">
        <f t="shared" si="5"/>
        <v>-9312.8936519463932</v>
      </c>
      <c r="AI23">
        <f t="shared" si="6"/>
        <v>-4725.4787890057996</v>
      </c>
      <c r="AJ23">
        <f t="shared" si="7"/>
        <v>0</v>
      </c>
      <c r="AK23">
        <f t="shared" si="24"/>
        <v>505.0649972535021</v>
      </c>
      <c r="AL23">
        <f t="shared" si="8"/>
        <v>-4220.4137917522976</v>
      </c>
      <c r="AN23">
        <f t="shared" si="9"/>
        <v>936.49950198268027</v>
      </c>
      <c r="AO23">
        <f t="shared" si="9"/>
        <v>-46.824975099134015</v>
      </c>
      <c r="AP23">
        <f t="shared" si="9"/>
        <v>-1.71053422809254</v>
      </c>
      <c r="AQ23">
        <f t="shared" si="9"/>
        <v>-1802.6523603006074</v>
      </c>
      <c r="AR23">
        <f t="shared" si="9"/>
        <v>-914.68836764515368</v>
      </c>
      <c r="AS23">
        <f t="shared" si="9"/>
        <v>0</v>
      </c>
      <c r="AT23">
        <f t="shared" si="9"/>
        <v>97.763020112869</v>
      </c>
      <c r="AU23">
        <f t="shared" si="9"/>
        <v>-816.92534753228472</v>
      </c>
      <c r="AW23">
        <v>20</v>
      </c>
      <c r="AX23">
        <f>(R23*SUMPRODUCT(K$23:$K24, X$23:$X24)-$AZ$3*SUMPRODUCT(K$22:$K23, W$23:$W24))/Z23</f>
        <v>3694.6137783718914</v>
      </c>
    </row>
    <row r="25" spans="5:50" x14ac:dyDescent="0.25">
      <c r="AN25" s="8">
        <f t="shared" ref="AN25:AU25" si="25">SUM(AN3:AN23)</f>
        <v>102439.41851619259</v>
      </c>
      <c r="AO25" s="8">
        <f t="shared" si="25"/>
        <v>-15387.398751686076</v>
      </c>
      <c r="AP25" s="8">
        <f t="shared" si="25"/>
        <v>-1684.5401415762381</v>
      </c>
      <c r="AQ25" s="8">
        <f t="shared" si="25"/>
        <v>-49816.536557160136</v>
      </c>
      <c r="AR25" s="8">
        <f t="shared" si="25"/>
        <v>35550.943065770116</v>
      </c>
      <c r="AS25" s="8">
        <f t="shared" si="25"/>
        <v>-6645.0064287588229</v>
      </c>
      <c r="AT25" s="8">
        <f t="shared" si="25"/>
        <v>13607.182480303443</v>
      </c>
      <c r="AU25" s="9">
        <f t="shared" si="25"/>
        <v>42513.119117314753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4" priority="1" operator="lessThan">
      <formula>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1AD91-A339-46C1-964C-5229F1B13EB5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820.41653307644879</v>
      </c>
      <c r="K3">
        <v>1</v>
      </c>
      <c r="L3" s="2">
        <v>0</v>
      </c>
      <c r="O3">
        <f>$C$3</f>
        <v>820.41653307644879</v>
      </c>
      <c r="P3">
        <f>O3*B5</f>
        <v>656.33322646115903</v>
      </c>
      <c r="Q3" s="4">
        <f>B8</f>
        <v>1522.432587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820.41653307644879</v>
      </c>
      <c r="AF3">
        <f t="shared" ref="AF3:AG23" si="4">-$Z3*P3</f>
        <v>-656.33322646115903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-1358.3492803847103</v>
      </c>
      <c r="AJ3">
        <f t="shared" ref="AJ3:AJ23" si="7">AB3-AC3</f>
        <v>0</v>
      </c>
      <c r="AL3">
        <f t="shared" ref="AL3:AL23" si="8">SUM(AI3:AK3)</f>
        <v>-1358.3492803847103</v>
      </c>
      <c r="AN3">
        <f t="shared" ref="AN3:AU23" si="9">AE3*$K3</f>
        <v>820.41653307644879</v>
      </c>
      <c r="AO3">
        <f t="shared" si="9"/>
        <v>-656.33322646115903</v>
      </c>
      <c r="AP3">
        <f t="shared" si="9"/>
        <v>-1522.432587</v>
      </c>
      <c r="AQ3">
        <f t="shared" si="9"/>
        <v>0</v>
      </c>
      <c r="AR3">
        <f t="shared" si="9"/>
        <v>-1358.3492803847103</v>
      </c>
      <c r="AS3">
        <f t="shared" si="9"/>
        <v>0</v>
      </c>
      <c r="AT3">
        <f t="shared" si="9"/>
        <v>0</v>
      </c>
      <c r="AU3">
        <f t="shared" si="9"/>
        <v>-1358.3492803847103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847.59045285740751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Mortalities!B2:B21</f>
        <v>1.694311E-3</v>
      </c>
      <c r="R4">
        <f t="shared" si="0"/>
        <v>500000</v>
      </c>
      <c r="S4">
        <f t="shared" si="1"/>
        <v>68.008694581920793</v>
      </c>
      <c r="U4">
        <f t="shared" ref="U4:U23" si="13">M4</f>
        <v>1.694311E-3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1.694311E-3</v>
      </c>
      <c r="Y4">
        <f t="shared" ref="Y4:Y23" si="17">V4*W4</f>
        <v>0.01</v>
      </c>
      <c r="Z4">
        <f t="shared" ref="Z4:Z23" si="18">MAX(0, W4-X4-Y4)</f>
        <v>0.98830568900000004</v>
      </c>
      <c r="AB4">
        <f t="shared" ref="AB4:AB23" si="19">AC3</f>
        <v>0</v>
      </c>
      <c r="AC4">
        <f t="shared" si="2"/>
        <v>67.213379756775794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-847.15549999999996</v>
      </c>
      <c r="AI4">
        <f t="shared" si="6"/>
        <v>-847.15549999999996</v>
      </c>
      <c r="AJ4">
        <f t="shared" si="7"/>
        <v>-67.213379756775794</v>
      </c>
      <c r="AK4">
        <f>G4*MAX(0, SUM(AB4, AE4:AF4))</f>
        <v>0</v>
      </c>
      <c r="AL4">
        <f t="shared" si="8"/>
        <v>-914.36887975677575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-780.37707310063263</v>
      </c>
      <c r="AR4">
        <f t="shared" si="9"/>
        <v>-780.37707310063263</v>
      </c>
      <c r="AS4">
        <f t="shared" si="9"/>
        <v>-61.915174448839686</v>
      </c>
      <c r="AT4">
        <f t="shared" si="9"/>
        <v>0</v>
      </c>
      <c r="AU4">
        <f t="shared" si="9"/>
        <v>-842.29224754947234</v>
      </c>
      <c r="AW4">
        <v>1</v>
      </c>
      <c r="AX4">
        <f>(R4*SUMPRODUCT(K5:$K$23, X5:$X$23)-$AZ$3*SUMPRODUCT(K4:$K$22, W5:$W$23))/Z4</f>
        <v>68.008694581920793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1.701527E-3</v>
      </c>
      <c r="O5">
        <f t="shared" ref="O5:O23" si="21">$C$3</f>
        <v>820.41653307644879</v>
      </c>
      <c r="P5">
        <f t="shared" ref="P5:P23" si="22">O5*$C$5</f>
        <v>41.020826653822439</v>
      </c>
      <c r="Q5" s="4">
        <f t="shared" ref="Q5:Q23" si="23">$C$8</f>
        <v>25</v>
      </c>
      <c r="R5">
        <f t="shared" si="0"/>
        <v>500000</v>
      </c>
      <c r="S5">
        <f t="shared" si="1"/>
        <v>128.36432187451729</v>
      </c>
      <c r="U5">
        <f t="shared" si="13"/>
        <v>1.701527E-3</v>
      </c>
      <c r="V5">
        <f t="shared" si="14"/>
        <v>0.01</v>
      </c>
      <c r="W5">
        <f t="shared" si="15"/>
        <v>0.98830568900000004</v>
      </c>
      <c r="X5">
        <f t="shared" si="16"/>
        <v>1.681628814087103E-3</v>
      </c>
      <c r="Y5">
        <f t="shared" si="17"/>
        <v>9.8830568900000002E-3</v>
      </c>
      <c r="Z5">
        <f t="shared" si="18"/>
        <v>0.97674100329591296</v>
      </c>
      <c r="AB5">
        <f t="shared" si="19"/>
        <v>67.213379756775794</v>
      </c>
      <c r="AC5">
        <f t="shared" si="2"/>
        <v>125.37869653511552</v>
      </c>
      <c r="AE5">
        <f t="shared" si="3"/>
        <v>801.33446763764516</v>
      </c>
      <c r="AF5">
        <f t="shared" si="4"/>
        <v>-40.066723381882255</v>
      </c>
      <c r="AG5">
        <f t="shared" si="4"/>
        <v>-24.418525082397824</v>
      </c>
      <c r="AH5">
        <f t="shared" si="5"/>
        <v>-840.81440704355145</v>
      </c>
      <c r="AI5">
        <f t="shared" si="6"/>
        <v>-103.96518787018647</v>
      </c>
      <c r="AJ5">
        <f t="shared" si="7"/>
        <v>-58.165316778339729</v>
      </c>
      <c r="AK5">
        <f>G5*SUM(AB5, AE5:AF5)</f>
        <v>57.993678680877714</v>
      </c>
      <c r="AL5">
        <f t="shared" si="8"/>
        <v>-104.13682596764849</v>
      </c>
      <c r="AN5">
        <f t="shared" si="9"/>
        <v>679.98065448090802</v>
      </c>
      <c r="AO5">
        <f t="shared" si="9"/>
        <v>-33.999032724045399</v>
      </c>
      <c r="AP5">
        <f t="shared" si="9"/>
        <v>-20.720592134189275</v>
      </c>
      <c r="AQ5">
        <f t="shared" si="9"/>
        <v>-713.4817655902757</v>
      </c>
      <c r="AR5">
        <f t="shared" si="9"/>
        <v>-88.220735967602437</v>
      </c>
      <c r="AS5">
        <f t="shared" si="9"/>
        <v>-49.356781429386189</v>
      </c>
      <c r="AT5">
        <f t="shared" si="9"/>
        <v>49.211136145725611</v>
      </c>
      <c r="AU5">
        <f t="shared" si="9"/>
        <v>-88.366381251263022</v>
      </c>
      <c r="AW5">
        <v>2</v>
      </c>
      <c r="AX5">
        <f>(R5*SUMPRODUCT(K6:$K$23, X6:$X$23)-$AZ$3*SUMPRODUCT(K5:$K$22, W6:$W$23))/Z5</f>
        <v>128.36432187451729</v>
      </c>
    </row>
    <row r="6" spans="1:52" x14ac:dyDescent="0.25">
      <c r="A6" t="s">
        <v>16</v>
      </c>
      <c r="C6" s="2"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1.710095E-3</v>
      </c>
      <c r="O6">
        <f t="shared" si="21"/>
        <v>820.41653307644879</v>
      </c>
      <c r="P6">
        <f t="shared" si="22"/>
        <v>41.020826653822439</v>
      </c>
      <c r="Q6" s="4">
        <f t="shared" si="23"/>
        <v>25</v>
      </c>
      <c r="R6">
        <f t="shared" si="0"/>
        <v>500000</v>
      </c>
      <c r="S6">
        <f t="shared" si="1"/>
        <v>181.35365028092204</v>
      </c>
      <c r="U6">
        <f t="shared" si="13"/>
        <v>1.710095E-3</v>
      </c>
      <c r="V6">
        <f t="shared" si="14"/>
        <v>0.01</v>
      </c>
      <c r="W6">
        <f t="shared" si="15"/>
        <v>0.97674100329591296</v>
      </c>
      <c r="X6">
        <f t="shared" si="16"/>
        <v>1.6703199060313244E-3</v>
      </c>
      <c r="Y6">
        <f t="shared" si="17"/>
        <v>9.7674100329591292E-3</v>
      </c>
      <c r="Z6">
        <f t="shared" si="18"/>
        <v>0.96530327335692256</v>
      </c>
      <c r="AB6">
        <f t="shared" si="19"/>
        <v>125.37869653511552</v>
      </c>
      <c r="AC6">
        <f t="shared" si="2"/>
        <v>175.06127225140062</v>
      </c>
      <c r="AE6">
        <f t="shared" si="3"/>
        <v>791.95076489483392</v>
      </c>
      <c r="AF6">
        <f t="shared" si="4"/>
        <v>-39.597538244741699</v>
      </c>
      <c r="AG6">
        <f t="shared" si="4"/>
        <v>-24.132581833923066</v>
      </c>
      <c r="AH6">
        <f t="shared" si="5"/>
        <v>-835.15995301566215</v>
      </c>
      <c r="AI6">
        <f t="shared" si="6"/>
        <v>-106.93930819949298</v>
      </c>
      <c r="AJ6">
        <f t="shared" si="7"/>
        <v>-49.6825757162851</v>
      </c>
      <c r="AK6">
        <f>G6*SUM(AB6, AE6:AF6)</f>
        <v>61.441234622964551</v>
      </c>
      <c r="AL6">
        <f t="shared" si="8"/>
        <v>-95.180649292813541</v>
      </c>
      <c r="AN6">
        <f t="shared" si="9"/>
        <v>619.04508997908431</v>
      </c>
      <c r="AO6">
        <f t="shared" si="9"/>
        <v>-30.952254498954218</v>
      </c>
      <c r="AP6">
        <f t="shared" si="9"/>
        <v>-18.863743751535296</v>
      </c>
      <c r="AQ6">
        <f t="shared" si="9"/>
        <v>-652.82046710335965</v>
      </c>
      <c r="AR6">
        <f t="shared" si="9"/>
        <v>-83.591375374764795</v>
      </c>
      <c r="AS6">
        <f t="shared" si="9"/>
        <v>-38.835437653456339</v>
      </c>
      <c r="AT6">
        <f t="shared" si="9"/>
        <v>48.026842452320778</v>
      </c>
      <c r="AU6">
        <f t="shared" si="9"/>
        <v>-74.399970575900355</v>
      </c>
      <c r="AW6">
        <v>3</v>
      </c>
      <c r="AX6">
        <f>(R6*SUMPRODUCT(K7:$K$23, X7:$X$23)-$AZ$3*SUMPRODUCT(K6:$K$22, W7:$W$23))/Z6</f>
        <v>181.35365028092204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1.7195660000000001E-3</v>
      </c>
      <c r="O7">
        <f t="shared" si="21"/>
        <v>820.41653307644879</v>
      </c>
      <c r="P7">
        <f t="shared" si="22"/>
        <v>41.020826653822439</v>
      </c>
      <c r="Q7" s="4">
        <f t="shared" si="23"/>
        <v>25</v>
      </c>
      <c r="R7">
        <f t="shared" si="0"/>
        <v>500000</v>
      </c>
      <c r="S7">
        <f t="shared" si="1"/>
        <v>227.46572150928515</v>
      </c>
      <c r="U7">
        <f t="shared" si="13"/>
        <v>1.7195660000000001E-3</v>
      </c>
      <c r="V7">
        <f t="shared" si="14"/>
        <v>0.01</v>
      </c>
      <c r="W7">
        <f t="shared" si="15"/>
        <v>0.96530327335692256</v>
      </c>
      <c r="X7">
        <f t="shared" si="16"/>
        <v>1.6599026885532699E-3</v>
      </c>
      <c r="Y7">
        <f t="shared" si="17"/>
        <v>9.6530327335692251E-3</v>
      </c>
      <c r="Z7">
        <f t="shared" si="18"/>
        <v>0.95399033793480004</v>
      </c>
      <c r="AB7">
        <f t="shared" si="19"/>
        <v>175.06127225140062</v>
      </c>
      <c r="AC7">
        <f t="shared" si="2"/>
        <v>217.00010053122605</v>
      </c>
      <c r="AE7">
        <f t="shared" si="3"/>
        <v>782.66944563689844</v>
      </c>
      <c r="AF7">
        <f t="shared" si="4"/>
        <v>-39.133472281844924</v>
      </c>
      <c r="AG7">
        <f t="shared" si="4"/>
        <v>-23.84975844837</v>
      </c>
      <c r="AH7">
        <f t="shared" si="5"/>
        <v>-829.95134427663493</v>
      </c>
      <c r="AI7">
        <f t="shared" si="6"/>
        <v>-110.26512936995141</v>
      </c>
      <c r="AJ7">
        <f t="shared" si="7"/>
        <v>-41.938828279825429</v>
      </c>
      <c r="AK7">
        <f>G7*SUM(AB7, AE7:AF7)</f>
        <v>64.301807192451804</v>
      </c>
      <c r="AL7">
        <f t="shared" si="8"/>
        <v>-87.902150457325035</v>
      </c>
      <c r="AN7">
        <f t="shared" si="9"/>
        <v>563.56478445473772</v>
      </c>
      <c r="AO7">
        <f t="shared" si="9"/>
        <v>-28.178239222736888</v>
      </c>
      <c r="AP7">
        <f t="shared" si="9"/>
        <v>-17.173129798513674</v>
      </c>
      <c r="AQ7">
        <f t="shared" si="9"/>
        <v>-597.61033607816955</v>
      </c>
      <c r="AR7">
        <f t="shared" si="9"/>
        <v>-79.396920644682453</v>
      </c>
      <c r="AS7">
        <f t="shared" si="9"/>
        <v>-30.198248892379922</v>
      </c>
      <c r="AT7">
        <f t="shared" si="9"/>
        <v>46.300816152309721</v>
      </c>
      <c r="AU7">
        <f t="shared" si="9"/>
        <v>-63.294353384752654</v>
      </c>
      <c r="AW7">
        <v>4</v>
      </c>
      <c r="AX7">
        <f>(R7*SUMPRODUCT(K8:$K$23, X8:$X$23)-$AZ$3*SUMPRODUCT(K7:$K$22, W8:$W$23))/Z7</f>
        <v>227.46572150928515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1.7312919999999999E-3</v>
      </c>
      <c r="O8">
        <f t="shared" si="21"/>
        <v>820.41653307644879</v>
      </c>
      <c r="P8">
        <f t="shared" si="22"/>
        <v>41.020826653822439</v>
      </c>
      <c r="Q8" s="4">
        <f t="shared" si="23"/>
        <v>25</v>
      </c>
      <c r="R8">
        <f t="shared" si="0"/>
        <v>500000</v>
      </c>
      <c r="S8">
        <f t="shared" si="1"/>
        <v>266.72742706588292</v>
      </c>
      <c r="U8">
        <f t="shared" si="13"/>
        <v>1.7312919999999999E-3</v>
      </c>
      <c r="V8">
        <f t="shared" si="14"/>
        <v>0.01</v>
      </c>
      <c r="W8">
        <f t="shared" si="15"/>
        <v>0.95399033793480004</v>
      </c>
      <c r="X8">
        <f t="shared" si="16"/>
        <v>1.6516358401438157E-3</v>
      </c>
      <c r="Y8">
        <f t="shared" si="17"/>
        <v>9.5399033793479998E-3</v>
      </c>
      <c r="Z8">
        <f t="shared" si="18"/>
        <v>0.94279879871530825</v>
      </c>
      <c r="AB8">
        <f t="shared" si="19"/>
        <v>217.00010053122605</v>
      </c>
      <c r="AC8">
        <f t="shared" si="2"/>
        <v>251.4702978221394</v>
      </c>
      <c r="AE8">
        <f t="shared" si="3"/>
        <v>773.48772183065387</v>
      </c>
      <c r="AF8">
        <f t="shared" si="4"/>
        <v>-38.674386091532696</v>
      </c>
      <c r="AG8">
        <f t="shared" si="4"/>
        <v>-23.569969967882706</v>
      </c>
      <c r="AH8">
        <f t="shared" si="5"/>
        <v>-825.81792007190779</v>
      </c>
      <c r="AI8">
        <f t="shared" si="6"/>
        <v>-114.57455430066932</v>
      </c>
      <c r="AJ8">
        <f t="shared" si="7"/>
        <v>-34.470197290913347</v>
      </c>
      <c r="AK8">
        <f t="shared" ref="AK8:AK23" si="24">G8*SUM(AB8:AB8, AE8:AF8)</f>
        <v>66.626940538924316</v>
      </c>
      <c r="AL8">
        <f t="shared" si="8"/>
        <v>-82.417811052658351</v>
      </c>
      <c r="AN8">
        <f t="shared" si="9"/>
        <v>513.05066951559377</v>
      </c>
      <c r="AO8">
        <f t="shared" si="9"/>
        <v>-25.652533475779691</v>
      </c>
      <c r="AP8">
        <f t="shared" si="9"/>
        <v>-15.63384722366956</v>
      </c>
      <c r="AQ8">
        <f t="shared" si="9"/>
        <v>-547.76103722513733</v>
      </c>
      <c r="AR8">
        <f t="shared" si="9"/>
        <v>-75.99674840899273</v>
      </c>
      <c r="AS8">
        <f t="shared" si="9"/>
        <v>-22.863915352892462</v>
      </c>
      <c r="AT8">
        <f t="shared" si="9"/>
        <v>44.193327814393861</v>
      </c>
      <c r="AU8">
        <f t="shared" si="9"/>
        <v>-54.667335947491324</v>
      </c>
      <c r="AW8">
        <v>5</v>
      </c>
      <c r="AX8">
        <f>(R8*SUMPRODUCT(K9:$K$23, X9:$X$23)-$AZ$3*SUMPRODUCT(K8:$K$22, W9:$W$23))/Z8</f>
        <v>266.72742706588292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1.749783E-3</v>
      </c>
      <c r="O9">
        <f t="shared" si="21"/>
        <v>820.41653307644879</v>
      </c>
      <c r="P9">
        <f t="shared" si="22"/>
        <v>41.020826653822439</v>
      </c>
      <c r="Q9" s="4">
        <f t="shared" si="23"/>
        <v>25</v>
      </c>
      <c r="R9">
        <f t="shared" si="0"/>
        <v>500000</v>
      </c>
      <c r="S9">
        <f t="shared" si="1"/>
        <v>297.8625891619775</v>
      </c>
      <c r="U9">
        <f t="shared" si="13"/>
        <v>1.749783E-3</v>
      </c>
      <c r="V9">
        <f t="shared" si="14"/>
        <v>0.01</v>
      </c>
      <c r="W9">
        <f t="shared" si="15"/>
        <v>0.94279879871530825</v>
      </c>
      <c r="X9">
        <f t="shared" si="16"/>
        <v>1.6496933104124681E-3</v>
      </c>
      <c r="Y9">
        <f t="shared" si="17"/>
        <v>9.427987987153082E-3</v>
      </c>
      <c r="Z9">
        <f t="shared" si="18"/>
        <v>0.93172111741774277</v>
      </c>
      <c r="AB9">
        <f t="shared" si="19"/>
        <v>251.4702978221394</v>
      </c>
      <c r="AC9">
        <f t="shared" si="2"/>
        <v>277.5248644109397</v>
      </c>
      <c r="AE9">
        <f t="shared" si="3"/>
        <v>764.39940894597942</v>
      </c>
      <c r="AF9">
        <f t="shared" si="4"/>
        <v>-38.219970447298969</v>
      </c>
      <c r="AG9">
        <f t="shared" si="4"/>
        <v>-23.293027935443568</v>
      </c>
      <c r="AH9">
        <f t="shared" si="5"/>
        <v>-824.846655206234</v>
      </c>
      <c r="AI9">
        <f t="shared" si="6"/>
        <v>-121.96024464299705</v>
      </c>
      <c r="AJ9">
        <f t="shared" si="7"/>
        <v>-26.054566588800299</v>
      </c>
      <c r="AK9">
        <f t="shared" si="24"/>
        <v>68.435481542457396</v>
      </c>
      <c r="AL9">
        <f t="shared" si="8"/>
        <v>-79.579329689339957</v>
      </c>
      <c r="AN9">
        <f t="shared" si="9"/>
        <v>467.05555732902184</v>
      </c>
      <c r="AO9">
        <f t="shared" si="9"/>
        <v>-23.352777866451092</v>
      </c>
      <c r="AP9">
        <f t="shared" si="9"/>
        <v>-14.232269173611968</v>
      </c>
      <c r="AQ9">
        <f t="shared" si="9"/>
        <v>-503.98941933974334</v>
      </c>
      <c r="AR9">
        <f t="shared" si="9"/>
        <v>-74.518909050784472</v>
      </c>
      <c r="AS9">
        <f t="shared" si="9"/>
        <v>-15.919596452694565</v>
      </c>
      <c r="AT9">
        <f t="shared" si="9"/>
        <v>41.814752338657662</v>
      </c>
      <c r="AU9">
        <f t="shared" si="9"/>
        <v>-48.623753164821366</v>
      </c>
      <c r="AW9">
        <v>6</v>
      </c>
      <c r="AX9">
        <f>(R9*SUMPRODUCT(K10:$K$23, X10:$X$23)-$AZ$3*SUMPRODUCT(K9:$K$22, W10:$W$23))/Z9</f>
        <v>297.8625891619775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1.7714300000000001E-3</v>
      </c>
      <c r="O10">
        <f t="shared" si="21"/>
        <v>820.41653307644879</v>
      </c>
      <c r="P10">
        <f t="shared" si="22"/>
        <v>41.020826653822439</v>
      </c>
      <c r="Q10" s="4">
        <f t="shared" si="23"/>
        <v>25</v>
      </c>
      <c r="R10">
        <f t="shared" si="0"/>
        <v>500000</v>
      </c>
      <c r="S10">
        <f t="shared" si="1"/>
        <v>321.0062685583502</v>
      </c>
      <c r="U10">
        <f t="shared" si="13"/>
        <v>1.7714300000000001E-3</v>
      </c>
      <c r="V10">
        <f t="shared" si="14"/>
        <v>0.01</v>
      </c>
      <c r="W10">
        <f t="shared" si="15"/>
        <v>0.93172111741774277</v>
      </c>
      <c r="X10">
        <f t="shared" si="16"/>
        <v>1.6504787390273121E-3</v>
      </c>
      <c r="Y10">
        <f t="shared" si="17"/>
        <v>9.3172111741774283E-3</v>
      </c>
      <c r="Z10">
        <f t="shared" si="18"/>
        <v>0.92075342750453804</v>
      </c>
      <c r="AB10">
        <f t="shared" si="19"/>
        <v>277.5248644109397</v>
      </c>
      <c r="AC10">
        <f t="shared" si="2"/>
        <v>295.56762202554319</v>
      </c>
      <c r="AE10">
        <f t="shared" si="3"/>
        <v>755.40133481153043</v>
      </c>
      <c r="AF10">
        <f t="shared" si="4"/>
        <v>-37.770066740576524</v>
      </c>
      <c r="AG10">
        <f t="shared" si="4"/>
        <v>-23.01883568761345</v>
      </c>
      <c r="AH10">
        <f t="shared" si="5"/>
        <v>-825.23936951365613</v>
      </c>
      <c r="AI10">
        <f t="shared" si="6"/>
        <v>-130.6269371303157</v>
      </c>
      <c r="AJ10">
        <f t="shared" si="7"/>
        <v>-18.042757614603488</v>
      </c>
      <c r="AK10">
        <f t="shared" si="24"/>
        <v>69.660929273732563</v>
      </c>
      <c r="AL10">
        <f t="shared" si="8"/>
        <v>-79.008765471186621</v>
      </c>
      <c r="AN10">
        <f t="shared" si="9"/>
        <v>425.17460429138953</v>
      </c>
      <c r="AO10">
        <f t="shared" si="9"/>
        <v>-21.258730214569479</v>
      </c>
      <c r="AP10">
        <f t="shared" si="9"/>
        <v>-12.956059122097511</v>
      </c>
      <c r="AQ10">
        <f t="shared" si="9"/>
        <v>-464.48266134740862</v>
      </c>
      <c r="AR10">
        <f t="shared" si="9"/>
        <v>-73.522846392686105</v>
      </c>
      <c r="AS10">
        <f t="shared" si="9"/>
        <v>-10.155293584473817</v>
      </c>
      <c r="AT10">
        <f t="shared" si="9"/>
        <v>39.20837397768075</v>
      </c>
      <c r="AU10">
        <f t="shared" si="9"/>
        <v>-44.469765999479165</v>
      </c>
      <c r="AW10">
        <v>7</v>
      </c>
      <c r="AX10">
        <f>(R10*SUMPRODUCT(K11:$K$23, X11:$X$23)-$AZ$3*SUMPRODUCT(K10:$K$22, W11:$W$23))/Z10</f>
        <v>321.0062685583502</v>
      </c>
    </row>
    <row r="11" spans="1:52" x14ac:dyDescent="0.25">
      <c r="A11" t="s">
        <v>33</v>
      </c>
      <c r="C11" s="7">
        <f>AU25</f>
        <v>-3183.3682107153709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1.793078E-3</v>
      </c>
      <c r="O11">
        <f t="shared" si="21"/>
        <v>820.41653307644879</v>
      </c>
      <c r="P11">
        <f t="shared" si="22"/>
        <v>41.020826653822439</v>
      </c>
      <c r="Q11" s="4">
        <f t="shared" si="23"/>
        <v>25</v>
      </c>
      <c r="R11">
        <f t="shared" si="0"/>
        <v>500000</v>
      </c>
      <c r="S11">
        <f t="shared" si="1"/>
        <v>337.20949318127742</v>
      </c>
      <c r="U11">
        <f t="shared" si="13"/>
        <v>1.793078E-3</v>
      </c>
      <c r="V11">
        <f t="shared" si="14"/>
        <v>0.01</v>
      </c>
      <c r="W11">
        <f t="shared" si="15"/>
        <v>0.92075342750453804</v>
      </c>
      <c r="X11">
        <f t="shared" si="16"/>
        <v>1.650982714282982E-3</v>
      </c>
      <c r="Y11">
        <f t="shared" si="17"/>
        <v>9.2075342750453804E-3</v>
      </c>
      <c r="Z11">
        <f t="shared" si="18"/>
        <v>0.90989491051520965</v>
      </c>
      <c r="AB11">
        <f t="shared" si="19"/>
        <v>295.56762202554319</v>
      </c>
      <c r="AC11">
        <f t="shared" si="2"/>
        <v>306.82520162305764</v>
      </c>
      <c r="AE11">
        <f t="shared" si="3"/>
        <v>746.49282794879389</v>
      </c>
      <c r="AF11">
        <f t="shared" si="4"/>
        <v>-37.324641397439699</v>
      </c>
      <c r="AG11">
        <f t="shared" si="4"/>
        <v>-22.747372762880243</v>
      </c>
      <c r="AH11">
        <f t="shared" si="5"/>
        <v>-825.49135714149099</v>
      </c>
      <c r="AI11">
        <f t="shared" si="6"/>
        <v>-139.070543353017</v>
      </c>
      <c r="AJ11">
        <f t="shared" si="7"/>
        <v>-11.25757959751445</v>
      </c>
      <c r="AK11">
        <f t="shared" si="24"/>
        <v>70.331506600382838</v>
      </c>
      <c r="AL11">
        <f t="shared" si="8"/>
        <v>-79.996616350148614</v>
      </c>
      <c r="AN11">
        <f t="shared" si="9"/>
        <v>387.04064494972425</v>
      </c>
      <c r="AO11">
        <f t="shared" si="9"/>
        <v>-19.352032247486214</v>
      </c>
      <c r="AP11">
        <f t="shared" si="9"/>
        <v>-11.794028683770403</v>
      </c>
      <c r="AQ11">
        <f t="shared" si="9"/>
        <v>-427.999701144325</v>
      </c>
      <c r="AR11">
        <f t="shared" si="9"/>
        <v>-72.105117125857376</v>
      </c>
      <c r="AS11">
        <f t="shared" si="9"/>
        <v>-5.8368154453236496</v>
      </c>
      <c r="AT11">
        <f t="shared" si="9"/>
        <v>36.465389426039081</v>
      </c>
      <c r="AU11">
        <f t="shared" si="9"/>
        <v>-41.476543145141946</v>
      </c>
      <c r="AW11">
        <v>8</v>
      </c>
      <c r="AX11">
        <f>(R11*SUMPRODUCT(K12:$K$23, X12:$X$23)-$AZ$3*SUMPRODUCT(K11:$K$22, W12:$W$23))/Z11</f>
        <v>337.20949318127742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1.8201370000000001E-3</v>
      </c>
      <c r="O12">
        <f t="shared" si="21"/>
        <v>820.41653307644879</v>
      </c>
      <c r="P12">
        <f t="shared" si="22"/>
        <v>41.020826653822439</v>
      </c>
      <c r="Q12" s="4">
        <f t="shared" si="23"/>
        <v>25</v>
      </c>
      <c r="R12">
        <f t="shared" si="0"/>
        <v>500000</v>
      </c>
      <c r="S12">
        <f t="shared" si="1"/>
        <v>346.10136455550486</v>
      </c>
      <c r="U12">
        <f t="shared" si="13"/>
        <v>1.8201370000000001E-3</v>
      </c>
      <c r="V12">
        <f t="shared" si="14"/>
        <v>0.01</v>
      </c>
      <c r="W12">
        <f t="shared" si="15"/>
        <v>0.90989491051520965</v>
      </c>
      <c r="X12">
        <f t="shared" si="16"/>
        <v>1.6561333927404222E-3</v>
      </c>
      <c r="Y12">
        <f t="shared" si="17"/>
        <v>9.0989491051520974E-3</v>
      </c>
      <c r="Z12">
        <f t="shared" si="18"/>
        <v>0.89913982801731718</v>
      </c>
      <c r="AB12">
        <f t="shared" si="19"/>
        <v>306.82520162305764</v>
      </c>
      <c r="AC12">
        <f t="shared" si="2"/>
        <v>311.19352140299543</v>
      </c>
      <c r="AE12">
        <f t="shared" si="3"/>
        <v>737.66918045292175</v>
      </c>
      <c r="AF12">
        <f t="shared" si="4"/>
        <v>-36.883459022646086</v>
      </c>
      <c r="AG12">
        <f t="shared" si="4"/>
        <v>-22.47849570043293</v>
      </c>
      <c r="AH12">
        <f t="shared" si="5"/>
        <v>-828.06669637021105</v>
      </c>
      <c r="AI12">
        <f t="shared" si="6"/>
        <v>-149.75947064036836</v>
      </c>
      <c r="AJ12">
        <f t="shared" si="7"/>
        <v>-4.3683197799377922</v>
      </c>
      <c r="AK12">
        <f t="shared" si="24"/>
        <v>70.532764613733349</v>
      </c>
      <c r="AL12">
        <f t="shared" si="8"/>
        <v>-83.595025806572806</v>
      </c>
      <c r="AN12">
        <f t="shared" si="9"/>
        <v>352.31727743701032</v>
      </c>
      <c r="AO12">
        <f t="shared" si="9"/>
        <v>-17.615863871850518</v>
      </c>
      <c r="AP12">
        <f t="shared" si="9"/>
        <v>-10.735926911293133</v>
      </c>
      <c r="AQ12">
        <f t="shared" si="9"/>
        <v>-395.49192474367084</v>
      </c>
      <c r="AR12">
        <f t="shared" si="9"/>
        <v>-71.526438089804145</v>
      </c>
      <c r="AS12">
        <f t="shared" si="9"/>
        <v>-2.0863478814405272</v>
      </c>
      <c r="AT12">
        <f t="shared" si="9"/>
        <v>33.687067668407174</v>
      </c>
      <c r="AU12">
        <f t="shared" si="9"/>
        <v>-39.925718302837495</v>
      </c>
      <c r="AW12">
        <v>9</v>
      </c>
      <c r="AX12">
        <f>(R12*SUMPRODUCT(K13:$K$23, X13:$X$23)-$AZ$3*SUMPRODUCT(K12:$K$22, W13:$W$23))/Z12</f>
        <v>346.10136455550486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1.84855E-3</v>
      </c>
      <c r="O13">
        <f t="shared" si="21"/>
        <v>820.41653307644879</v>
      </c>
      <c r="P13">
        <f t="shared" si="22"/>
        <v>41.020826653822439</v>
      </c>
      <c r="Q13" s="4">
        <f t="shared" si="23"/>
        <v>25</v>
      </c>
      <c r="R13">
        <f t="shared" si="0"/>
        <v>500000</v>
      </c>
      <c r="S13">
        <f t="shared" si="1"/>
        <v>348.40158610766127</v>
      </c>
      <c r="U13">
        <f t="shared" si="13"/>
        <v>1.84855E-3</v>
      </c>
      <c r="V13">
        <f t="shared" si="14"/>
        <v>0.01</v>
      </c>
      <c r="W13">
        <f t="shared" si="15"/>
        <v>0.89913982801731718</v>
      </c>
      <c r="X13">
        <f t="shared" si="16"/>
        <v>1.6621049290814116E-3</v>
      </c>
      <c r="Y13">
        <f t="shared" si="17"/>
        <v>8.9913982801731723E-3</v>
      </c>
      <c r="Z13">
        <f t="shared" si="18"/>
        <v>0.88848632480806267</v>
      </c>
      <c r="AB13">
        <f t="shared" si="19"/>
        <v>311.19352140299543</v>
      </c>
      <c r="AC13">
        <f t="shared" si="2"/>
        <v>309.55004479809577</v>
      </c>
      <c r="AE13">
        <f t="shared" si="3"/>
        <v>728.92887028486632</v>
      </c>
      <c r="AF13">
        <f t="shared" si="4"/>
        <v>-36.44644351424332</v>
      </c>
      <c r="AG13">
        <f t="shared" si="4"/>
        <v>-22.212158120201568</v>
      </c>
      <c r="AH13">
        <f t="shared" si="5"/>
        <v>-831.05246454070584</v>
      </c>
      <c r="AI13">
        <f t="shared" si="6"/>
        <v>-160.78219589028447</v>
      </c>
      <c r="AJ13">
        <f t="shared" si="7"/>
        <v>1.6434766048996607</v>
      </c>
      <c r="AK13">
        <f t="shared" si="24"/>
        <v>70.257316372153284</v>
      </c>
      <c r="AL13">
        <f t="shared" si="8"/>
        <v>-88.881402913231526</v>
      </c>
      <c r="AN13">
        <f t="shared" si="9"/>
        <v>320.69989697545083</v>
      </c>
      <c r="AO13">
        <f t="shared" si="9"/>
        <v>-16.034994848772541</v>
      </c>
      <c r="AP13">
        <f t="shared" si="9"/>
        <v>-9.7724717885947072</v>
      </c>
      <c r="AQ13">
        <f t="shared" si="9"/>
        <v>-365.63024270837718</v>
      </c>
      <c r="AR13">
        <f t="shared" si="9"/>
        <v>-70.737812370293639</v>
      </c>
      <c r="AS13">
        <f t="shared" si="9"/>
        <v>0.72306475893444599</v>
      </c>
      <c r="AT13">
        <f t="shared" si="9"/>
        <v>30.910442761741443</v>
      </c>
      <c r="AU13">
        <f t="shared" si="9"/>
        <v>-39.104304849617748</v>
      </c>
      <c r="AW13">
        <v>10</v>
      </c>
      <c r="AX13">
        <f>(R13*SUMPRODUCT(K14:$K$23, X14:$X$23)-$AZ$3*SUMPRODUCT(K13:$K$22, W14:$W$23))/Z13</f>
        <v>348.40158610766127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1.8814719999999999E-3</v>
      </c>
      <c r="O14">
        <f t="shared" si="21"/>
        <v>820.41653307644879</v>
      </c>
      <c r="P14">
        <f t="shared" si="22"/>
        <v>41.020826653822439</v>
      </c>
      <c r="Q14" s="4">
        <f t="shared" si="23"/>
        <v>25</v>
      </c>
      <c r="R14">
        <f t="shared" si="0"/>
        <v>500000</v>
      </c>
      <c r="S14">
        <f t="shared" si="1"/>
        <v>344.13535856281675</v>
      </c>
      <c r="U14">
        <f t="shared" si="13"/>
        <v>1.8814719999999999E-3</v>
      </c>
      <c r="V14">
        <f t="shared" si="14"/>
        <v>0.01</v>
      </c>
      <c r="W14">
        <f t="shared" si="15"/>
        <v>0.88848632480806267</v>
      </c>
      <c r="X14">
        <f t="shared" si="16"/>
        <v>1.6716621425092752E-3</v>
      </c>
      <c r="Y14">
        <f t="shared" si="17"/>
        <v>8.884863248080627E-3</v>
      </c>
      <c r="Z14">
        <f t="shared" si="18"/>
        <v>0.87792979941747284</v>
      </c>
      <c r="AB14">
        <f t="shared" si="19"/>
        <v>309.55004479809577</v>
      </c>
      <c r="AC14">
        <f t="shared" si="2"/>
        <v>302.12668631551378</v>
      </c>
      <c r="AE14">
        <f t="shared" si="3"/>
        <v>720.26812232258521</v>
      </c>
      <c r="AF14">
        <f t="shared" si="4"/>
        <v>-36.013406116129261</v>
      </c>
      <c r="AG14">
        <f t="shared" si="4"/>
        <v>-21.948244985436823</v>
      </c>
      <c r="AH14">
        <f t="shared" si="5"/>
        <v>-835.83107125463755</v>
      </c>
      <c r="AI14">
        <f t="shared" si="6"/>
        <v>-173.52460003361853</v>
      </c>
      <c r="AJ14">
        <f t="shared" si="7"/>
        <v>7.4233584825819889</v>
      </c>
      <c r="AK14">
        <f t="shared" si="24"/>
        <v>69.566333270318623</v>
      </c>
      <c r="AL14">
        <f t="shared" si="8"/>
        <v>-96.534908280717914</v>
      </c>
      <c r="AN14">
        <f t="shared" si="9"/>
        <v>291.91017282053537</v>
      </c>
      <c r="AO14">
        <f t="shared" si="9"/>
        <v>-14.595508641026768</v>
      </c>
      <c r="AP14">
        <f t="shared" si="9"/>
        <v>-8.8951819305101196</v>
      </c>
      <c r="AQ14">
        <f t="shared" si="9"/>
        <v>-338.74551003583105</v>
      </c>
      <c r="AR14">
        <f t="shared" si="9"/>
        <v>-70.326027786832597</v>
      </c>
      <c r="AS14">
        <f t="shared" si="9"/>
        <v>3.0085377797530595</v>
      </c>
      <c r="AT14">
        <f t="shared" si="9"/>
        <v>28.193834681933563</v>
      </c>
      <c r="AU14">
        <f t="shared" si="9"/>
        <v>-39.123655325145968</v>
      </c>
      <c r="AW14">
        <v>11</v>
      </c>
      <c r="AX14">
        <f>(R14*SUMPRODUCT(K15:$K$23, X15:$X$23)-$AZ$3*SUMPRODUCT(K14:$K$22, W15:$W$23))/Z14</f>
        <v>344.13535856281675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1.927022E-3</v>
      </c>
      <c r="O15">
        <f t="shared" si="21"/>
        <v>820.41653307644879</v>
      </c>
      <c r="P15">
        <f t="shared" si="22"/>
        <v>41.020826653822439</v>
      </c>
      <c r="Q15" s="4">
        <f t="shared" si="23"/>
        <v>25</v>
      </c>
      <c r="R15">
        <f t="shared" si="0"/>
        <v>500000</v>
      </c>
      <c r="S15">
        <f t="shared" si="1"/>
        <v>331.89475444170978</v>
      </c>
      <c r="U15">
        <f t="shared" si="13"/>
        <v>1.927022E-3</v>
      </c>
      <c r="V15">
        <f t="shared" si="14"/>
        <v>0.01</v>
      </c>
      <c r="W15">
        <f t="shared" si="15"/>
        <v>0.87792979941747284</v>
      </c>
      <c r="X15">
        <f t="shared" si="16"/>
        <v>1.6917900379330574E-3</v>
      </c>
      <c r="Y15">
        <f t="shared" si="17"/>
        <v>8.7792979941747288E-3</v>
      </c>
      <c r="Z15">
        <f t="shared" si="18"/>
        <v>0.86745871138536501</v>
      </c>
      <c r="AB15">
        <f t="shared" si="19"/>
        <v>302.12668631551378</v>
      </c>
      <c r="AC15">
        <f t="shared" si="2"/>
        <v>287.9049960035677</v>
      </c>
      <c r="AE15">
        <f t="shared" si="3"/>
        <v>711.67746858174496</v>
      </c>
      <c r="AF15">
        <f t="shared" si="4"/>
        <v>-35.583873429087248</v>
      </c>
      <c r="AG15">
        <f t="shared" si="4"/>
        <v>-21.686467784634125</v>
      </c>
      <c r="AH15">
        <f t="shared" si="5"/>
        <v>-845.89501896652871</v>
      </c>
      <c r="AI15">
        <f t="shared" si="6"/>
        <v>-191.48789159850514</v>
      </c>
      <c r="AJ15">
        <f t="shared" si="7"/>
        <v>14.221690311946077</v>
      </c>
      <c r="AK15">
        <f t="shared" si="24"/>
        <v>68.475419702772015</v>
      </c>
      <c r="AL15">
        <f t="shared" si="8"/>
        <v>-108.79078158378705</v>
      </c>
      <c r="AN15">
        <f t="shared" si="9"/>
        <v>265.69269819715419</v>
      </c>
      <c r="AO15">
        <f t="shared" si="9"/>
        <v>-13.284634909857708</v>
      </c>
      <c r="AP15">
        <f t="shared" si="9"/>
        <v>-8.0962744985417103</v>
      </c>
      <c r="AQ15">
        <f t="shared" si="9"/>
        <v>-315.80054154115015</v>
      </c>
      <c r="AR15">
        <f t="shared" si="9"/>
        <v>-71.488752752395385</v>
      </c>
      <c r="AS15">
        <f t="shared" si="9"/>
        <v>5.3094265853820009</v>
      </c>
      <c r="AT15">
        <f t="shared" si="9"/>
        <v>25.564135193528795</v>
      </c>
      <c r="AU15">
        <f t="shared" si="9"/>
        <v>-40.615190973484587</v>
      </c>
      <c r="AW15">
        <v>12</v>
      </c>
      <c r="AX15">
        <f>(R15*SUMPRODUCT(K16:$K$23, X16:$X$23)-$AZ$3*SUMPRODUCT(K15:$K$22, W16:$W$23))/Z15</f>
        <v>331.89475444170978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1.979789E-3</v>
      </c>
      <c r="O16">
        <f t="shared" si="21"/>
        <v>820.41653307644879</v>
      </c>
      <c r="P16">
        <f t="shared" si="22"/>
        <v>41.020826653822439</v>
      </c>
      <c r="Q16" s="4">
        <f t="shared" si="23"/>
        <v>25</v>
      </c>
      <c r="R16">
        <f t="shared" si="0"/>
        <v>500000</v>
      </c>
      <c r="S16">
        <f t="shared" si="1"/>
        <v>311.63244501595869</v>
      </c>
      <c r="U16">
        <f t="shared" si="13"/>
        <v>1.979789E-3</v>
      </c>
      <c r="V16">
        <f t="shared" si="14"/>
        <v>0.01</v>
      </c>
      <c r="W16">
        <f t="shared" si="15"/>
        <v>0.86745871138536501</v>
      </c>
      <c r="X16">
        <f t="shared" si="16"/>
        <v>1.7173852147549205E-3</v>
      </c>
      <c r="Y16">
        <f t="shared" si="17"/>
        <v>8.6745871138536497E-3</v>
      </c>
      <c r="Z16">
        <f t="shared" si="18"/>
        <v>0.85706673905675645</v>
      </c>
      <c r="AB16">
        <f t="shared" si="19"/>
        <v>287.9049960035677</v>
      </c>
      <c r="AC16">
        <f t="shared" si="2"/>
        <v>267.08980343411167</v>
      </c>
      <c r="AE16">
        <f t="shared" si="3"/>
        <v>703.15172267208152</v>
      </c>
      <c r="AF16">
        <f t="shared" si="4"/>
        <v>-35.157586133604077</v>
      </c>
      <c r="AG16">
        <f t="shared" si="4"/>
        <v>-21.426668476418911</v>
      </c>
      <c r="AH16">
        <f t="shared" si="5"/>
        <v>-858.69260737746026</v>
      </c>
      <c r="AI16">
        <f t="shared" si="6"/>
        <v>-212.12513931540184</v>
      </c>
      <c r="AJ16">
        <f t="shared" si="7"/>
        <v>20.81519256945603</v>
      </c>
      <c r="AK16">
        <f t="shared" si="24"/>
        <v>66.912939277943167</v>
      </c>
      <c r="AL16">
        <f t="shared" si="8"/>
        <v>-124.39700746800264</v>
      </c>
      <c r="AN16">
        <f t="shared" si="9"/>
        <v>241.81699208703947</v>
      </c>
      <c r="AO16">
        <f t="shared" si="9"/>
        <v>-12.090849604351973</v>
      </c>
      <c r="AP16">
        <f t="shared" si="9"/>
        <v>-7.3687261999785374</v>
      </c>
      <c r="AQ16">
        <f t="shared" si="9"/>
        <v>-295.30819131652987</v>
      </c>
      <c r="AR16">
        <f t="shared" si="9"/>
        <v>-72.950775033820946</v>
      </c>
      <c r="AS16">
        <f t="shared" si="9"/>
        <v>7.1584369269983785</v>
      </c>
      <c r="AT16">
        <f t="shared" si="9"/>
        <v>23.011656213264917</v>
      </c>
      <c r="AU16">
        <f t="shared" si="9"/>
        <v>-42.780681893557642</v>
      </c>
      <c r="AW16">
        <v>13</v>
      </c>
      <c r="AX16">
        <f>(R16*SUMPRODUCT(K17:$K$23, X17:$X$23)-$AZ$3*SUMPRODUCT(K16:$K$22, W17:$W$23))/Z16</f>
        <v>311.63244501595869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2.0334569999999998E-3</v>
      </c>
      <c r="O17">
        <f t="shared" si="21"/>
        <v>820.41653307644879</v>
      </c>
      <c r="P17">
        <f t="shared" si="22"/>
        <v>41.020826653822439</v>
      </c>
      <c r="Q17" s="4">
        <f t="shared" si="23"/>
        <v>25</v>
      </c>
      <c r="R17">
        <f t="shared" si="0"/>
        <v>500000</v>
      </c>
      <c r="S17">
        <f t="shared" si="1"/>
        <v>284.45036555314374</v>
      </c>
      <c r="U17">
        <f t="shared" si="13"/>
        <v>2.0334569999999998E-3</v>
      </c>
      <c r="V17">
        <f t="shared" si="14"/>
        <v>0.01</v>
      </c>
      <c r="W17">
        <f t="shared" si="15"/>
        <v>0.85706673905675645</v>
      </c>
      <c r="X17">
        <f t="shared" si="16"/>
        <v>1.7428083600021346E-3</v>
      </c>
      <c r="Y17">
        <f t="shared" si="17"/>
        <v>8.570667390567565E-3</v>
      </c>
      <c r="Z17">
        <f t="shared" si="18"/>
        <v>0.84675326330618672</v>
      </c>
      <c r="AB17">
        <f t="shared" si="19"/>
        <v>267.08980343411167</v>
      </c>
      <c r="AC17">
        <f t="shared" si="2"/>
        <v>240.85927528076218</v>
      </c>
      <c r="AE17">
        <f t="shared" si="3"/>
        <v>694.69037665283111</v>
      </c>
      <c r="AF17">
        <f t="shared" si="4"/>
        <v>-34.734518832641555</v>
      </c>
      <c r="AG17">
        <f t="shared" si="4"/>
        <v>-21.168831582654668</v>
      </c>
      <c r="AH17">
        <f t="shared" si="5"/>
        <v>-871.40418000106729</v>
      </c>
      <c r="AI17">
        <f t="shared" si="6"/>
        <v>-232.61715376353243</v>
      </c>
      <c r="AJ17">
        <f t="shared" si="7"/>
        <v>26.230528153349496</v>
      </c>
      <c r="AK17">
        <f t="shared" si="24"/>
        <v>64.893196287801089</v>
      </c>
      <c r="AL17">
        <f t="shared" si="8"/>
        <v>-141.49342932238184</v>
      </c>
      <c r="AN17">
        <f t="shared" si="9"/>
        <v>220.07485243806099</v>
      </c>
      <c r="AO17">
        <f t="shared" si="9"/>
        <v>-11.003742621903049</v>
      </c>
      <c r="AP17">
        <f t="shared" si="9"/>
        <v>-6.7061926340273352</v>
      </c>
      <c r="AQ17">
        <f t="shared" si="9"/>
        <v>-276.05700722623197</v>
      </c>
      <c r="AR17">
        <f t="shared" si="9"/>
        <v>-73.692090044101391</v>
      </c>
      <c r="AS17">
        <f t="shared" si="9"/>
        <v>8.3097158197797665</v>
      </c>
      <c r="AT17">
        <f t="shared" si="9"/>
        <v>20.557878843928492</v>
      </c>
      <c r="AU17">
        <f t="shared" si="9"/>
        <v>-44.824495380393138</v>
      </c>
      <c r="AW17">
        <v>14</v>
      </c>
      <c r="AX17">
        <f>(R17*SUMPRODUCT(K18:$K$23, X18:$X$23)-$AZ$3*SUMPRODUCT(K17:$K$22, W18:$W$23))/Z17</f>
        <v>284.45036555314374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2.08983E-3</v>
      </c>
      <c r="O18">
        <f t="shared" si="21"/>
        <v>820.41653307644879</v>
      </c>
      <c r="P18">
        <f t="shared" si="22"/>
        <v>41.020826653822439</v>
      </c>
      <c r="Q18" s="4">
        <f t="shared" si="23"/>
        <v>25</v>
      </c>
      <c r="R18">
        <f t="shared" si="0"/>
        <v>500000</v>
      </c>
      <c r="S18">
        <f t="shared" si="1"/>
        <v>251.06773296295481</v>
      </c>
      <c r="U18">
        <f t="shared" si="13"/>
        <v>2.08983E-3</v>
      </c>
      <c r="V18">
        <f t="shared" si="14"/>
        <v>0.01</v>
      </c>
      <c r="W18">
        <f t="shared" si="15"/>
        <v>0.84675326330618672</v>
      </c>
      <c r="X18">
        <f t="shared" si="16"/>
        <v>1.7695703722551681E-3</v>
      </c>
      <c r="Y18">
        <f t="shared" si="17"/>
        <v>8.4675326330618667E-3</v>
      </c>
      <c r="Z18">
        <f t="shared" si="18"/>
        <v>0.83651616030086973</v>
      </c>
      <c r="AB18">
        <f t="shared" si="19"/>
        <v>240.85927528076218</v>
      </c>
      <c r="AC18">
        <f t="shared" si="2"/>
        <v>210.02221595361505</v>
      </c>
      <c r="AE18">
        <f t="shared" si="3"/>
        <v>686.29168809646239</v>
      </c>
      <c r="AF18">
        <f t="shared" si="4"/>
        <v>-34.314584404823123</v>
      </c>
      <c r="AG18">
        <f t="shared" si="4"/>
        <v>-20.912904007521742</v>
      </c>
      <c r="AH18">
        <f t="shared" si="5"/>
        <v>-884.7851861275841</v>
      </c>
      <c r="AI18">
        <f t="shared" si="6"/>
        <v>-253.72098644346659</v>
      </c>
      <c r="AJ18">
        <f t="shared" si="7"/>
        <v>30.837059327147131</v>
      </c>
      <c r="AK18">
        <f t="shared" si="24"/>
        <v>62.498546528068111</v>
      </c>
      <c r="AL18">
        <f t="shared" si="8"/>
        <v>-160.38538058825134</v>
      </c>
      <c r="AN18">
        <f t="shared" si="9"/>
        <v>200.27615384775009</v>
      </c>
      <c r="AO18">
        <f t="shared" si="9"/>
        <v>-10.013807692387505</v>
      </c>
      <c r="AP18">
        <f t="shared" si="9"/>
        <v>-6.1028802374551789</v>
      </c>
      <c r="AQ18">
        <f t="shared" si="9"/>
        <v>-258.20125339211671</v>
      </c>
      <c r="AR18">
        <f t="shared" si="9"/>
        <v>-74.041787474209329</v>
      </c>
      <c r="AS18">
        <f t="shared" si="9"/>
        <v>8.9989835883716136</v>
      </c>
      <c r="AT18">
        <f t="shared" si="9"/>
        <v>18.238554738195813</v>
      </c>
      <c r="AU18">
        <f t="shared" si="9"/>
        <v>-46.804249147641904</v>
      </c>
      <c r="AW18">
        <v>15</v>
      </c>
      <c r="AX18">
        <f>(R18*SUMPRODUCT(K19:$K$23, X19:$X$23)-$AZ$3*SUMPRODUCT(K18:$K$22, W19:$W$23))/Z18</f>
        <v>251.06773296295481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2.1556750000000001E-3</v>
      </c>
      <c r="O19">
        <f t="shared" si="21"/>
        <v>820.41653307644879</v>
      </c>
      <c r="P19">
        <f t="shared" si="22"/>
        <v>41.020826653822439</v>
      </c>
      <c r="Q19" s="4">
        <f t="shared" si="23"/>
        <v>25</v>
      </c>
      <c r="R19">
        <f t="shared" si="0"/>
        <v>500000</v>
      </c>
      <c r="S19">
        <f t="shared" si="1"/>
        <v>211.23795030885191</v>
      </c>
      <c r="U19">
        <f t="shared" si="13"/>
        <v>2.1556750000000001E-3</v>
      </c>
      <c r="V19">
        <f t="shared" si="14"/>
        <v>0.01</v>
      </c>
      <c r="W19">
        <f t="shared" si="15"/>
        <v>0.83651616030086973</v>
      </c>
      <c r="X19">
        <f t="shared" si="16"/>
        <v>1.8032569738565775E-3</v>
      </c>
      <c r="Y19">
        <f t="shared" si="17"/>
        <v>8.365161603008698E-3</v>
      </c>
      <c r="Z19">
        <f t="shared" si="18"/>
        <v>0.82634774172400449</v>
      </c>
      <c r="AB19">
        <f t="shared" si="19"/>
        <v>210.02221595361505</v>
      </c>
      <c r="AC19">
        <f t="shared" si="2"/>
        <v>174.55600320412725</v>
      </c>
      <c r="AE19">
        <f t="shared" si="3"/>
        <v>677.94934938076051</v>
      </c>
      <c r="AF19">
        <f t="shared" si="4"/>
        <v>-33.897467469038027</v>
      </c>
      <c r="AG19">
        <f t="shared" si="4"/>
        <v>-20.658693543100114</v>
      </c>
      <c r="AH19">
        <f t="shared" si="5"/>
        <v>-901.62848692828868</v>
      </c>
      <c r="AI19">
        <f t="shared" si="6"/>
        <v>-278.23529855966626</v>
      </c>
      <c r="AJ19">
        <f t="shared" si="7"/>
        <v>35.466212749487795</v>
      </c>
      <c r="AK19">
        <f t="shared" si="24"/>
        <v>59.785186850573631</v>
      </c>
      <c r="AL19">
        <f t="shared" si="8"/>
        <v>-182.98389895960483</v>
      </c>
      <c r="AN19">
        <f t="shared" si="9"/>
        <v>182.24646731062231</v>
      </c>
      <c r="AO19">
        <f t="shared" si="9"/>
        <v>-9.1123233655311147</v>
      </c>
      <c r="AP19">
        <f t="shared" si="9"/>
        <v>-5.5534737527540798</v>
      </c>
      <c r="AQ19">
        <f t="shared" si="9"/>
        <v>-242.3759337174539</v>
      </c>
      <c r="AR19">
        <f t="shared" si="9"/>
        <v>-74.795263525116781</v>
      </c>
      <c r="AS19">
        <f t="shared" si="9"/>
        <v>9.5340337569243978</v>
      </c>
      <c r="AT19">
        <f t="shared" si="9"/>
        <v>16.071464794493274</v>
      </c>
      <c r="AU19">
        <f t="shared" si="9"/>
        <v>-49.189764973699113</v>
      </c>
      <c r="AW19">
        <v>16</v>
      </c>
      <c r="AX19">
        <f>(R19*SUMPRODUCT(K20:$K$23, X20:$X$23)-$AZ$3*SUMPRODUCT(K19:$K$22, W20:$W$23))/Z19</f>
        <v>211.23795030885191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2.2206180000000002E-3</v>
      </c>
      <c r="O20">
        <f t="shared" si="21"/>
        <v>820.41653307644879</v>
      </c>
      <c r="P20">
        <f t="shared" si="22"/>
        <v>41.020826653822439</v>
      </c>
      <c r="Q20" s="4">
        <f t="shared" si="23"/>
        <v>25</v>
      </c>
      <c r="R20">
        <f t="shared" si="0"/>
        <v>500000</v>
      </c>
      <c r="S20">
        <f t="shared" si="1"/>
        <v>166.17229324265494</v>
      </c>
      <c r="U20">
        <f t="shared" si="13"/>
        <v>2.2206180000000002E-3</v>
      </c>
      <c r="V20">
        <f t="shared" si="14"/>
        <v>0.01</v>
      </c>
      <c r="W20">
        <f t="shared" si="15"/>
        <v>0.82634774172400449</v>
      </c>
      <c r="X20">
        <f t="shared" si="16"/>
        <v>1.8350026695316756E-3</v>
      </c>
      <c r="Y20">
        <f t="shared" si="17"/>
        <v>8.2634774172400446E-3</v>
      </c>
      <c r="Z20">
        <f t="shared" si="18"/>
        <v>0.81624926163723277</v>
      </c>
      <c r="AB20">
        <f t="shared" si="19"/>
        <v>174.55600320412725</v>
      </c>
      <c r="AC20">
        <f t="shared" si="2"/>
        <v>135.63801166388282</v>
      </c>
      <c r="AE20">
        <f t="shared" si="3"/>
        <v>669.66438935862971</v>
      </c>
      <c r="AF20">
        <f t="shared" si="4"/>
        <v>-33.483219467931484</v>
      </c>
      <c r="AG20">
        <f t="shared" si="4"/>
        <v>-20.406231540930818</v>
      </c>
      <c r="AH20">
        <f t="shared" si="5"/>
        <v>-917.50133476583778</v>
      </c>
      <c r="AI20">
        <f t="shared" si="6"/>
        <v>-301.72639641607032</v>
      </c>
      <c r="AJ20">
        <f t="shared" si="7"/>
        <v>38.917991540244429</v>
      </c>
      <c r="AK20">
        <f t="shared" si="24"/>
        <v>56.751602116637791</v>
      </c>
      <c r="AL20">
        <f t="shared" si="8"/>
        <v>-206.05680275918809</v>
      </c>
      <c r="AN20">
        <f t="shared" si="9"/>
        <v>165.82898495149996</v>
      </c>
      <c r="AO20">
        <f t="shared" si="9"/>
        <v>-8.291449247574997</v>
      </c>
      <c r="AP20">
        <f t="shared" si="9"/>
        <v>-5.0531948792421373</v>
      </c>
      <c r="AQ20">
        <f t="shared" si="9"/>
        <v>-227.20084486138663</v>
      </c>
      <c r="AR20">
        <f t="shared" si="9"/>
        <v>-74.716504036703796</v>
      </c>
      <c r="AS20">
        <f t="shared" si="9"/>
        <v>9.6372617926583342</v>
      </c>
      <c r="AT20">
        <f t="shared" si="9"/>
        <v>14.053398572360813</v>
      </c>
      <c r="AU20">
        <f t="shared" si="9"/>
        <v>-51.025843671684648</v>
      </c>
      <c r="AW20">
        <v>17</v>
      </c>
      <c r="AX20">
        <f>(R20*SUMPRODUCT(K21:$K$23, X21:$X$23)-$AZ$3*SUMPRODUCT(K20:$K$22, W21:$W$23))/Z20</f>
        <v>166.17229324265494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2.2950319999999998E-3</v>
      </c>
      <c r="O21">
        <f t="shared" si="21"/>
        <v>820.41653307644879</v>
      </c>
      <c r="P21">
        <f t="shared" si="22"/>
        <v>41.020826653822439</v>
      </c>
      <c r="Q21" s="4">
        <f t="shared" si="23"/>
        <v>25</v>
      </c>
      <c r="R21">
        <f t="shared" si="0"/>
        <v>500000</v>
      </c>
      <c r="S21">
        <f t="shared" si="1"/>
        <v>115.72389288313643</v>
      </c>
      <c r="U21">
        <f t="shared" si="13"/>
        <v>2.2950319999999998E-3</v>
      </c>
      <c r="V21">
        <f t="shared" si="14"/>
        <v>0.01</v>
      </c>
      <c r="W21">
        <f t="shared" si="15"/>
        <v>0.81624926163723277</v>
      </c>
      <c r="X21">
        <f t="shared" si="16"/>
        <v>1.8733181754338215E-3</v>
      </c>
      <c r="Y21">
        <f t="shared" si="17"/>
        <v>8.1624926163723285E-3</v>
      </c>
      <c r="Z21">
        <f t="shared" si="18"/>
        <v>0.80621345084542662</v>
      </c>
      <c r="AB21">
        <f t="shared" si="19"/>
        <v>135.63801166388282</v>
      </c>
      <c r="AC21">
        <f t="shared" si="2"/>
        <v>93.298159026579924</v>
      </c>
      <c r="AE21">
        <f t="shared" si="3"/>
        <v>661.43084426220491</v>
      </c>
      <c r="AF21">
        <f t="shared" si="4"/>
        <v>-33.071542213110241</v>
      </c>
      <c r="AG21">
        <f t="shared" si="4"/>
        <v>-20.155336271135667</v>
      </c>
      <c r="AH21">
        <f t="shared" si="5"/>
        <v>-936.65908771691068</v>
      </c>
      <c r="AI21">
        <f t="shared" si="6"/>
        <v>-328.45512193895161</v>
      </c>
      <c r="AJ21">
        <f t="shared" si="7"/>
        <v>42.339852637302897</v>
      </c>
      <c r="AK21">
        <f t="shared" si="24"/>
        <v>53.479811959908432</v>
      </c>
      <c r="AL21">
        <f t="shared" si="8"/>
        <v>-232.63545734174028</v>
      </c>
      <c r="AN21">
        <f t="shared" si="9"/>
        <v>150.87908703890093</v>
      </c>
      <c r="AO21">
        <f t="shared" si="9"/>
        <v>-7.5439543519450458</v>
      </c>
      <c r="AP21">
        <f t="shared" si="9"/>
        <v>-4.5976367173247095</v>
      </c>
      <c r="AQ21">
        <f t="shared" si="9"/>
        <v>-213.66144208024599</v>
      </c>
      <c r="AR21">
        <f t="shared" si="9"/>
        <v>-74.923946110614807</v>
      </c>
      <c r="AS21">
        <f t="shared" si="9"/>
        <v>9.6581500041831259</v>
      </c>
      <c r="AT21">
        <f t="shared" si="9"/>
        <v>12.19928776155526</v>
      </c>
      <c r="AU21">
        <f t="shared" si="9"/>
        <v>-53.066508344876425</v>
      </c>
      <c r="AW21">
        <v>18</v>
      </c>
      <c r="AX21">
        <f>(R21*SUMPRODUCT(K22:$K$23, X22:$X$23)-$AZ$3*SUMPRODUCT(K21:$K$22, W22:$W$23))/Z21</f>
        <v>115.72389288313643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2.375308E-3</v>
      </c>
      <c r="O22">
        <f t="shared" si="21"/>
        <v>820.41653307644879</v>
      </c>
      <c r="P22">
        <f t="shared" si="22"/>
        <v>41.020826653822439</v>
      </c>
      <c r="Q22" s="4">
        <f t="shared" si="23"/>
        <v>25</v>
      </c>
      <c r="R22">
        <f t="shared" si="0"/>
        <v>500000</v>
      </c>
      <c r="S22">
        <f t="shared" si="1"/>
        <v>60.252990555112696</v>
      </c>
      <c r="U22">
        <f t="shared" si="13"/>
        <v>2.375308E-3</v>
      </c>
      <c r="V22">
        <f t="shared" si="14"/>
        <v>0.01</v>
      </c>
      <c r="W22">
        <f t="shared" si="15"/>
        <v>0.80621345084542662</v>
      </c>
      <c r="X22">
        <f t="shared" si="16"/>
        <v>1.9150052595007486E-3</v>
      </c>
      <c r="Y22">
        <f t="shared" si="17"/>
        <v>8.0621345084542669E-3</v>
      </c>
      <c r="Z22">
        <f t="shared" si="18"/>
        <v>0.79623631107747161</v>
      </c>
      <c r="AB22">
        <f t="shared" si="19"/>
        <v>93.298159026579924</v>
      </c>
      <c r="AC22">
        <f t="shared" si="2"/>
        <v>47.975618930988674</v>
      </c>
      <c r="AE22">
        <f t="shared" si="3"/>
        <v>653.24543384376011</v>
      </c>
      <c r="AF22">
        <f t="shared" si="4"/>
        <v>-32.662271692188</v>
      </c>
      <c r="AG22">
        <f t="shared" si="4"/>
        <v>-19.90590777693679</v>
      </c>
      <c r="AH22">
        <f t="shared" si="5"/>
        <v>-957.50262975037424</v>
      </c>
      <c r="AI22">
        <f t="shared" si="6"/>
        <v>-356.82537537573899</v>
      </c>
      <c r="AJ22">
        <f t="shared" si="7"/>
        <v>45.322540095591251</v>
      </c>
      <c r="AK22">
        <f t="shared" si="24"/>
        <v>49.971692482470644</v>
      </c>
      <c r="AL22">
        <f t="shared" si="8"/>
        <v>-261.53114279767709</v>
      </c>
      <c r="AN22">
        <f t="shared" si="9"/>
        <v>137.26580260547962</v>
      </c>
      <c r="AO22">
        <f t="shared" si="9"/>
        <v>-6.8632901302739802</v>
      </c>
      <c r="AP22">
        <f t="shared" si="9"/>
        <v>-4.1828082769965578</v>
      </c>
      <c r="AQ22">
        <f t="shared" si="9"/>
        <v>-201.19905958803508</v>
      </c>
      <c r="AR22">
        <f t="shared" si="9"/>
        <v>-74.979355389825997</v>
      </c>
      <c r="AS22">
        <f t="shared" si="9"/>
        <v>9.523579530795967</v>
      </c>
      <c r="AT22">
        <f t="shared" si="9"/>
        <v>10.500501221721732</v>
      </c>
      <c r="AU22">
        <f t="shared" si="9"/>
        <v>-54.955274637308307</v>
      </c>
      <c r="AW22">
        <v>19</v>
      </c>
      <c r="AX22">
        <f>(R22*SUMPRODUCT(K23:$K$23, X23:$X$23)-$AZ$3*SUMPRODUCT(K22:$K$22, W23:$W$23))/Z22</f>
        <v>60.252990555112696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2.4628010000000001E-3</v>
      </c>
      <c r="O23">
        <f t="shared" si="21"/>
        <v>820.41653307644879</v>
      </c>
      <c r="P23">
        <f t="shared" si="22"/>
        <v>41.020826653822439</v>
      </c>
      <c r="Q23" s="4">
        <f t="shared" si="23"/>
        <v>25</v>
      </c>
      <c r="R23">
        <f t="shared" si="0"/>
        <v>500000</v>
      </c>
      <c r="S23">
        <f t="shared" si="1"/>
        <v>61.013388271475833</v>
      </c>
      <c r="U23">
        <f t="shared" si="13"/>
        <v>2.4628010000000001E-3</v>
      </c>
      <c r="V23">
        <f t="shared" si="14"/>
        <v>0.01</v>
      </c>
      <c r="W23">
        <f t="shared" si="15"/>
        <v>0.79623631107747161</v>
      </c>
      <c r="X23">
        <f t="shared" si="16"/>
        <v>1.9609715831579084E-3</v>
      </c>
      <c r="Y23">
        <f t="shared" si="17"/>
        <v>7.9623631107747159E-3</v>
      </c>
      <c r="Z23">
        <f t="shared" si="18"/>
        <v>0.78631297638353903</v>
      </c>
      <c r="AB23">
        <f t="shared" si="19"/>
        <v>47.975618930988674</v>
      </c>
      <c r="AC23">
        <f t="shared" si="2"/>
        <v>47.975618930988674</v>
      </c>
      <c r="AE23">
        <f t="shared" si="3"/>
        <v>645.10416599760663</v>
      </c>
      <c r="AF23">
        <f t="shared" si="4"/>
        <v>-32.25520829988033</v>
      </c>
      <c r="AG23">
        <f t="shared" si="4"/>
        <v>-19.657824409588475</v>
      </c>
      <c r="AH23">
        <f t="shared" si="5"/>
        <v>-980.48579157895415</v>
      </c>
      <c r="AI23">
        <f t="shared" si="6"/>
        <v>-387.2946582908163</v>
      </c>
      <c r="AJ23">
        <f t="shared" si="7"/>
        <v>0</v>
      </c>
      <c r="AK23">
        <f t="shared" si="24"/>
        <v>46.257720364010048</v>
      </c>
      <c r="AL23">
        <f t="shared" si="8"/>
        <v>-341.03693792680627</v>
      </c>
      <c r="AN23">
        <f t="shared" si="9"/>
        <v>124.86973339723414</v>
      </c>
      <c r="AO23">
        <f t="shared" si="9"/>
        <v>-6.2434866698617073</v>
      </c>
      <c r="AP23">
        <f t="shared" si="9"/>
        <v>-3.8050712157454298</v>
      </c>
      <c r="AQ23">
        <f t="shared" si="9"/>
        <v>-189.78795339959768</v>
      </c>
      <c r="AR23">
        <f t="shared" si="9"/>
        <v>-74.966777887970665</v>
      </c>
      <c r="AS23">
        <f t="shared" si="9"/>
        <v>0</v>
      </c>
      <c r="AT23">
        <f t="shared" si="9"/>
        <v>8.9538860758793692</v>
      </c>
      <c r="AU23">
        <f t="shared" si="9"/>
        <v>-66.012891812091297</v>
      </c>
      <c r="AW23">
        <v>20</v>
      </c>
      <c r="AX23">
        <f>(R23*SUMPRODUCT(K$23:$K24, X$23:$X24)-$AZ$3*SUMPRODUCT(K$22:$K23, W$23:$W24))/Z23</f>
        <v>61.013388271475833</v>
      </c>
    </row>
    <row r="25" spans="5:50" x14ac:dyDescent="0.25">
      <c r="AN25" s="8">
        <f t="shared" ref="AN25:AU25" si="25">SUM(AN3:AN23)</f>
        <v>7129.2066571836449</v>
      </c>
      <c r="AO25" s="8">
        <f t="shared" si="25"/>
        <v>-971.77273266651878</v>
      </c>
      <c r="AP25" s="8">
        <f t="shared" si="25"/>
        <v>-1714.676095929851</v>
      </c>
      <c r="AQ25" s="8">
        <f t="shared" si="25"/>
        <v>-8007.9823655396794</v>
      </c>
      <c r="AR25" s="8">
        <f t="shared" si="25"/>
        <v>-3565.224536952403</v>
      </c>
      <c r="AS25" s="8">
        <f t="shared" si="25"/>
        <v>-165.3064205971061</v>
      </c>
      <c r="AT25" s="8">
        <f t="shared" si="25"/>
        <v>547.16274683413815</v>
      </c>
      <c r="AU25" s="9">
        <f t="shared" si="25"/>
        <v>-3183.3682107153709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83" priority="1" operator="lessThan">
      <formula>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26CB88-A37B-4FC2-926B-9868C7F5A230}">
  <dimension ref="A1:AZ29"/>
  <sheetViews>
    <sheetView workbookViewId="0">
      <selection activeCell="B1" sqref="B1"/>
    </sheetView>
  </sheetViews>
  <sheetFormatPr defaultRowHeight="15" x14ac:dyDescent="0.25"/>
  <cols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1695.558933104563</v>
      </c>
      <c r="K3">
        <v>1</v>
      </c>
      <c r="L3" s="2">
        <v>0</v>
      </c>
      <c r="O3">
        <f>$C$3</f>
        <v>1695.558933104563</v>
      </c>
      <c r="P3">
        <f>O3*B5</f>
        <v>1356.4471464836506</v>
      </c>
      <c r="Q3" s="4">
        <f>B8</f>
        <v>1522.432587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1695.558933104563</v>
      </c>
      <c r="AF3">
        <f t="shared" ref="AF3:AG23" si="4">-$Z3*P3</f>
        <v>-1356.4471464836506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-1183.3208003790876</v>
      </c>
      <c r="AJ3">
        <f t="shared" ref="AJ3:AJ23" si="7">AB3-AC3</f>
        <v>0</v>
      </c>
      <c r="AL3">
        <f t="shared" ref="AL3:AL23" si="8">SUM(AI3:AK3)</f>
        <v>-1183.3208003790876</v>
      </c>
      <c r="AN3">
        <f t="shared" ref="AN3:AU23" si="9">AE3*$K3</f>
        <v>1695.558933104563</v>
      </c>
      <c r="AO3">
        <f t="shared" si="9"/>
        <v>-1356.4471464836506</v>
      </c>
      <c r="AP3">
        <f t="shared" si="9"/>
        <v>-1522.432587</v>
      </c>
      <c r="AQ3">
        <f t="shared" si="9"/>
        <v>0</v>
      </c>
      <c r="AR3">
        <f t="shared" si="9"/>
        <v>-1183.3208003790876</v>
      </c>
      <c r="AS3">
        <f t="shared" si="9"/>
        <v>0</v>
      </c>
      <c r="AT3">
        <f t="shared" si="9"/>
        <v>0</v>
      </c>
      <c r="AU3">
        <f t="shared" si="9"/>
        <v>-1183.3208003790876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1209.4199989721187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Mortalities!B11:B30</f>
        <v>1.84855E-3</v>
      </c>
      <c r="R4">
        <f t="shared" si="0"/>
        <v>500000</v>
      </c>
      <c r="S4">
        <f t="shared" si="1"/>
        <v>362.29516985005989</v>
      </c>
      <c r="U4">
        <f t="shared" ref="U4:U23" si="13">M4</f>
        <v>1.84855E-3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1.84855E-3</v>
      </c>
      <c r="Y4">
        <f t="shared" ref="Y4:Y23" si="17">V4*W4</f>
        <v>0.01</v>
      </c>
      <c r="Z4">
        <f t="shared" ref="Z4:Z23" si="18">MAX(0, W4-X4-Y4)</f>
        <v>0.98815145000000004</v>
      </c>
      <c r="AB4">
        <f t="shared" ref="AB4:AB23" si="19">AC3</f>
        <v>0</v>
      </c>
      <c r="AC4">
        <f t="shared" si="2"/>
        <v>358.00249741533298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-924.27499999999998</v>
      </c>
      <c r="AI4">
        <f t="shared" si="6"/>
        <v>-924.27499999999998</v>
      </c>
      <c r="AJ4">
        <f t="shared" si="7"/>
        <v>-358.00249741533298</v>
      </c>
      <c r="AK4">
        <f>G4*MAX(0, SUM(AB4, AE4:AF4))</f>
        <v>0</v>
      </c>
      <c r="AL4">
        <f t="shared" si="8"/>
        <v>-1282.2774974153331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-851.41750155678301</v>
      </c>
      <c r="AR4">
        <f t="shared" si="9"/>
        <v>-851.41750155678301</v>
      </c>
      <c r="AS4">
        <f t="shared" si="9"/>
        <v>-329.78236120251165</v>
      </c>
      <c r="AT4">
        <f t="shared" si="9"/>
        <v>0</v>
      </c>
      <c r="AU4">
        <f t="shared" si="9"/>
        <v>-1181.1998627592948</v>
      </c>
      <c r="AW4">
        <v>1</v>
      </c>
      <c r="AX4">
        <f>(R4*SUMPRODUCT(K5:$K$23, X5:$X$23)-$AZ$3*SUMPRODUCT(K4:$K$22, W5:$W$23))/Z4</f>
        <v>362.29516985005989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1.8814719999999999E-3</v>
      </c>
      <c r="O5">
        <f t="shared" ref="O5:O23" si="21">$C$3</f>
        <v>1695.558933104563</v>
      </c>
      <c r="P5">
        <f t="shared" ref="P5:P23" si="22">O5*$C$5</f>
        <v>84.777946655228163</v>
      </c>
      <c r="Q5" s="4">
        <f t="shared" ref="Q5:Q23" si="23">$C$8</f>
        <v>25</v>
      </c>
      <c r="R5">
        <f t="shared" si="0"/>
        <v>500000</v>
      </c>
      <c r="S5">
        <f t="shared" si="1"/>
        <v>686.26319611843201</v>
      </c>
      <c r="U5">
        <f t="shared" si="13"/>
        <v>1.8814719999999999E-3</v>
      </c>
      <c r="V5">
        <f t="shared" si="14"/>
        <v>0.01</v>
      </c>
      <c r="W5">
        <f t="shared" si="15"/>
        <v>0.98815145000000004</v>
      </c>
      <c r="X5">
        <f t="shared" si="16"/>
        <v>1.8591792849343999E-3</v>
      </c>
      <c r="Y5">
        <f t="shared" si="17"/>
        <v>9.8815145000000007E-3</v>
      </c>
      <c r="Z5">
        <f t="shared" si="18"/>
        <v>0.97641075621506568</v>
      </c>
      <c r="AB5">
        <f t="shared" si="19"/>
        <v>358.00249741533298</v>
      </c>
      <c r="AC5">
        <f t="shared" si="2"/>
        <v>670.07476628456607</v>
      </c>
      <c r="AE5">
        <f t="shared" si="3"/>
        <v>1655.5619800798363</v>
      </c>
      <c r="AF5">
        <f t="shared" si="4"/>
        <v>-82.778099003991827</v>
      </c>
      <c r="AG5">
        <f t="shared" si="4"/>
        <v>-24.410268905376643</v>
      </c>
      <c r="AH5">
        <f t="shared" si="5"/>
        <v>-929.58964246719995</v>
      </c>
      <c r="AI5">
        <f t="shared" si="6"/>
        <v>618.78396970326787</v>
      </c>
      <c r="AJ5">
        <f t="shared" si="7"/>
        <v>-312.07226886923308</v>
      </c>
      <c r="AK5">
        <f>G5*SUM(AB5, AE5:AF5)</f>
        <v>135.15504649438242</v>
      </c>
      <c r="AL5">
        <f t="shared" si="8"/>
        <v>441.8667473284172</v>
      </c>
      <c r="AN5">
        <f t="shared" si="9"/>
        <v>1404.844249451962</v>
      </c>
      <c r="AO5">
        <f t="shared" si="9"/>
        <v>-70.242212472598112</v>
      </c>
      <c r="AP5">
        <f t="shared" si="9"/>
        <v>-20.713586269745527</v>
      </c>
      <c r="AQ5">
        <f t="shared" si="9"/>
        <v>-788.81291022832943</v>
      </c>
      <c r="AR5">
        <f t="shared" si="9"/>
        <v>525.07554048128895</v>
      </c>
      <c r="AS5">
        <f t="shared" si="9"/>
        <v>-264.81215297854749</v>
      </c>
      <c r="AT5">
        <f t="shared" si="9"/>
        <v>114.68721324639836</v>
      </c>
      <c r="AU5">
        <f t="shared" si="9"/>
        <v>374.95060074913977</v>
      </c>
      <c r="AW5">
        <v>2</v>
      </c>
      <c r="AX5">
        <f>(R5*SUMPRODUCT(K6:$K$23, X6:$X$23)-$AZ$3*SUMPRODUCT(K5:$K$22, W6:$W$23))/Z5</f>
        <v>686.26319611843201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1.927022E-3</v>
      </c>
      <c r="O6">
        <f t="shared" si="21"/>
        <v>1695.558933104563</v>
      </c>
      <c r="P6">
        <f t="shared" si="22"/>
        <v>84.777946655228163</v>
      </c>
      <c r="Q6" s="4">
        <f t="shared" si="23"/>
        <v>25</v>
      </c>
      <c r="R6">
        <f t="shared" si="0"/>
        <v>500000</v>
      </c>
      <c r="S6">
        <f t="shared" si="1"/>
        <v>970.96094184434571</v>
      </c>
      <c r="U6">
        <f t="shared" si="13"/>
        <v>1.927022E-3</v>
      </c>
      <c r="V6">
        <f t="shared" si="14"/>
        <v>0.01</v>
      </c>
      <c r="W6">
        <f t="shared" si="15"/>
        <v>0.97641075621506568</v>
      </c>
      <c r="X6">
        <f t="shared" si="16"/>
        <v>1.8815650082630684E-3</v>
      </c>
      <c r="Y6">
        <f t="shared" si="17"/>
        <v>9.7641075621506569E-3</v>
      </c>
      <c r="Z6">
        <f t="shared" si="18"/>
        <v>0.96476508364465197</v>
      </c>
      <c r="AB6">
        <f t="shared" si="19"/>
        <v>670.07476628456607</v>
      </c>
      <c r="AC6">
        <f t="shared" si="2"/>
        <v>936.74921427415029</v>
      </c>
      <c r="AE6">
        <f t="shared" si="3"/>
        <v>1635.8160559210605</v>
      </c>
      <c r="AF6">
        <f t="shared" si="4"/>
        <v>-81.790802796053043</v>
      </c>
      <c r="AG6">
        <f t="shared" si="4"/>
        <v>-24.119127091116297</v>
      </c>
      <c r="AH6">
        <f t="shared" si="5"/>
        <v>-940.78250413153421</v>
      </c>
      <c r="AI6">
        <f t="shared" si="6"/>
        <v>589.12362190235706</v>
      </c>
      <c r="AJ6">
        <f t="shared" si="7"/>
        <v>-266.67444798958422</v>
      </c>
      <c r="AK6">
        <f>G6*SUM(AB6, AE6:AF6)</f>
        <v>155.68700135867016</v>
      </c>
      <c r="AL6">
        <f t="shared" si="8"/>
        <v>478.13617527144299</v>
      </c>
      <c r="AN6">
        <f t="shared" si="9"/>
        <v>1278.6702689293525</v>
      </c>
      <c r="AO6">
        <f t="shared" si="9"/>
        <v>-63.933513446467643</v>
      </c>
      <c r="AP6">
        <f t="shared" si="9"/>
        <v>-18.85322656683055</v>
      </c>
      <c r="AQ6">
        <f t="shared" si="9"/>
        <v>-735.38257141299835</v>
      </c>
      <c r="AR6">
        <f t="shared" si="9"/>
        <v>460.5009575030561</v>
      </c>
      <c r="AS6">
        <f t="shared" si="9"/>
        <v>-208.45173080015505</v>
      </c>
      <c r="AT6">
        <f t="shared" si="9"/>
        <v>121.69604227536807</v>
      </c>
      <c r="AU6">
        <f t="shared" si="9"/>
        <v>373.74526897826911</v>
      </c>
      <c r="AW6">
        <v>3</v>
      </c>
      <c r="AX6">
        <f>(R6*SUMPRODUCT(K7:$K$23, X7:$X$23)-$AZ$3*SUMPRODUCT(K6:$K$22, W7:$W$23))/Z6</f>
        <v>970.96094184434571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1.979789E-3</v>
      </c>
      <c r="O7">
        <f t="shared" si="21"/>
        <v>1695.558933104563</v>
      </c>
      <c r="P7">
        <f t="shared" si="22"/>
        <v>84.777946655228163</v>
      </c>
      <c r="Q7" s="4">
        <f t="shared" si="23"/>
        <v>25</v>
      </c>
      <c r="R7">
        <f t="shared" si="0"/>
        <v>500000</v>
      </c>
      <c r="S7">
        <f t="shared" si="1"/>
        <v>1218.1446659974185</v>
      </c>
      <c r="U7">
        <f t="shared" si="13"/>
        <v>1.979789E-3</v>
      </c>
      <c r="V7">
        <f t="shared" si="14"/>
        <v>0.01</v>
      </c>
      <c r="W7">
        <f t="shared" si="15"/>
        <v>0.96476508364465197</v>
      </c>
      <c r="X7">
        <f t="shared" si="16"/>
        <v>1.9100313001837619E-3</v>
      </c>
      <c r="Y7">
        <f t="shared" si="17"/>
        <v>9.6476508364465204E-3</v>
      </c>
      <c r="Z7">
        <f t="shared" si="18"/>
        <v>0.95320740150802175</v>
      </c>
      <c r="AB7">
        <f t="shared" si="19"/>
        <v>936.74921427415029</v>
      </c>
      <c r="AC7">
        <f t="shared" si="2"/>
        <v>1161.1445117362564</v>
      </c>
      <c r="AE7">
        <f t="shared" si="3"/>
        <v>1616.2193247283142</v>
      </c>
      <c r="AF7">
        <f t="shared" si="4"/>
        <v>-80.810966236415723</v>
      </c>
      <c r="AG7">
        <f t="shared" si="4"/>
        <v>-23.830185037700545</v>
      </c>
      <c r="AH7">
        <f t="shared" si="5"/>
        <v>-955.01565009188096</v>
      </c>
      <c r="AI7">
        <f t="shared" si="6"/>
        <v>556.56252336231694</v>
      </c>
      <c r="AJ7">
        <f t="shared" si="7"/>
        <v>-224.3952974621061</v>
      </c>
      <c r="AK7">
        <f>G7*SUM(AB7, AE7:AF7)</f>
        <v>173.05103009362341</v>
      </c>
      <c r="AL7">
        <f t="shared" si="8"/>
        <v>505.21825599383425</v>
      </c>
      <c r="AN7">
        <f t="shared" si="9"/>
        <v>1163.7662623087238</v>
      </c>
      <c r="AO7">
        <f t="shared" si="9"/>
        <v>-58.188313115436195</v>
      </c>
      <c r="AP7">
        <f t="shared" si="9"/>
        <v>-17.15903587287691</v>
      </c>
      <c r="AQ7">
        <f t="shared" si="9"/>
        <v>-687.66347274098621</v>
      </c>
      <c r="AR7">
        <f t="shared" si="9"/>
        <v>400.75544057942437</v>
      </c>
      <c r="AS7">
        <f t="shared" si="9"/>
        <v>-161.57688044661117</v>
      </c>
      <c r="AT7">
        <f t="shared" si="9"/>
        <v>124.60620127443676</v>
      </c>
      <c r="AU7">
        <f t="shared" si="9"/>
        <v>363.78476140724996</v>
      </c>
      <c r="AW7">
        <v>4</v>
      </c>
      <c r="AX7">
        <f>(R7*SUMPRODUCT(K8:$K$23, X8:$X$23)-$AZ$3*SUMPRODUCT(K7:$K$22, W8:$W$23))/Z7</f>
        <v>1218.1446659974185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2.0334569999999998E-3</v>
      </c>
      <c r="O8">
        <f t="shared" si="21"/>
        <v>1695.558933104563</v>
      </c>
      <c r="P8">
        <f t="shared" si="22"/>
        <v>84.777946655228163</v>
      </c>
      <c r="Q8" s="4">
        <f t="shared" si="23"/>
        <v>25</v>
      </c>
      <c r="R8">
        <f t="shared" si="0"/>
        <v>500000</v>
      </c>
      <c r="S8">
        <f t="shared" si="1"/>
        <v>1431.8319622731919</v>
      </c>
      <c r="U8">
        <f t="shared" si="13"/>
        <v>2.0334569999999998E-3</v>
      </c>
      <c r="V8">
        <f t="shared" si="14"/>
        <v>0.01</v>
      </c>
      <c r="W8">
        <f t="shared" si="15"/>
        <v>0.95320740150802175</v>
      </c>
      <c r="X8">
        <f t="shared" si="16"/>
        <v>1.9383062630482972E-3</v>
      </c>
      <c r="Y8">
        <f t="shared" si="17"/>
        <v>9.5320740150802181E-3</v>
      </c>
      <c r="Z8">
        <f t="shared" si="18"/>
        <v>0.94173702122989322</v>
      </c>
      <c r="AB8">
        <f t="shared" si="19"/>
        <v>1161.1445117362564</v>
      </c>
      <c r="AC8">
        <f t="shared" si="2"/>
        <v>1348.4091670529087</v>
      </c>
      <c r="AE8">
        <f t="shared" si="3"/>
        <v>1596.770618981627</v>
      </c>
      <c r="AF8">
        <f t="shared" si="4"/>
        <v>-79.83853094908136</v>
      </c>
      <c r="AG8">
        <f t="shared" si="4"/>
        <v>-23.543425530747331</v>
      </c>
      <c r="AH8">
        <f t="shared" si="5"/>
        <v>-969.15313152414865</v>
      </c>
      <c r="AI8">
        <f t="shared" si="6"/>
        <v>524.23553097764966</v>
      </c>
      <c r="AJ8">
        <f t="shared" si="7"/>
        <v>-187.26465531665235</v>
      </c>
      <c r="AK8">
        <f t="shared" ref="AK8:AK23" si="24">G8*SUM(AB8:AB8, AE8:AF8)</f>
        <v>187.46536198381617</v>
      </c>
      <c r="AL8">
        <f t="shared" si="8"/>
        <v>524.43623764481345</v>
      </c>
      <c r="AN8">
        <f t="shared" si="9"/>
        <v>1059.1302382828417</v>
      </c>
      <c r="AO8">
        <f t="shared" si="9"/>
        <v>-52.956511914142098</v>
      </c>
      <c r="AP8">
        <f t="shared" si="9"/>
        <v>-15.616240426742019</v>
      </c>
      <c r="AQ8">
        <f t="shared" si="9"/>
        <v>-642.83459059284246</v>
      </c>
      <c r="AR8">
        <f t="shared" si="9"/>
        <v>347.72289534911516</v>
      </c>
      <c r="AS8">
        <f t="shared" si="9"/>
        <v>-124.21174127939186</v>
      </c>
      <c r="AT8">
        <f t="shared" si="9"/>
        <v>124.34486904219709</v>
      </c>
      <c r="AU8">
        <f t="shared" si="9"/>
        <v>347.85602311192042</v>
      </c>
      <c r="AW8">
        <v>5</v>
      </c>
      <c r="AX8">
        <f>(R8*SUMPRODUCT(K9:$K$23, X9:$X$23)-$AZ$3*SUMPRODUCT(K8:$K$22, W9:$W$23))/Z8</f>
        <v>1431.8319622731919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2.08983E-3</v>
      </c>
      <c r="O9">
        <f t="shared" si="21"/>
        <v>1695.558933104563</v>
      </c>
      <c r="P9">
        <f t="shared" si="22"/>
        <v>84.777946655228163</v>
      </c>
      <c r="Q9" s="4">
        <f t="shared" si="23"/>
        <v>25</v>
      </c>
      <c r="R9">
        <f t="shared" si="0"/>
        <v>500000</v>
      </c>
      <c r="S9">
        <f t="shared" si="1"/>
        <v>1615.107437217586</v>
      </c>
      <c r="U9">
        <f t="shared" si="13"/>
        <v>2.08983E-3</v>
      </c>
      <c r="V9">
        <f t="shared" si="14"/>
        <v>0.01</v>
      </c>
      <c r="W9">
        <f t="shared" si="15"/>
        <v>0.94173702122989322</v>
      </c>
      <c r="X9">
        <f t="shared" si="16"/>
        <v>1.9680702790768677E-3</v>
      </c>
      <c r="Y9">
        <f t="shared" si="17"/>
        <v>9.4173702122989332E-3</v>
      </c>
      <c r="Z9">
        <f t="shared" si="18"/>
        <v>0.93035158073851743</v>
      </c>
      <c r="AB9">
        <f t="shared" si="19"/>
        <v>1348.4091670529087</v>
      </c>
      <c r="AC9">
        <f t="shared" si="2"/>
        <v>1502.617757277917</v>
      </c>
      <c r="AE9">
        <f t="shared" si="3"/>
        <v>1577.4659336491443</v>
      </c>
      <c r="AF9">
        <f t="shared" si="4"/>
        <v>-78.873296682457223</v>
      </c>
      <c r="AG9">
        <f t="shared" si="4"/>
        <v>-23.258789518462937</v>
      </c>
      <c r="AH9">
        <f t="shared" si="5"/>
        <v>-984.03513953843378</v>
      </c>
      <c r="AI9">
        <f t="shared" si="6"/>
        <v>491.29870790979032</v>
      </c>
      <c r="AJ9">
        <f t="shared" si="7"/>
        <v>-154.20859022500827</v>
      </c>
      <c r="AK9">
        <f t="shared" si="24"/>
        <v>199.2901262813717</v>
      </c>
      <c r="AL9">
        <f t="shared" si="8"/>
        <v>536.38024396615378</v>
      </c>
      <c r="AN9">
        <f t="shared" si="9"/>
        <v>963.84720106463931</v>
      </c>
      <c r="AO9">
        <f t="shared" si="9"/>
        <v>-48.192360053231972</v>
      </c>
      <c r="AP9">
        <f t="shared" si="9"/>
        <v>-14.211349164075328</v>
      </c>
      <c r="AQ9">
        <f t="shared" si="9"/>
        <v>-601.25514900933831</v>
      </c>
      <c r="AR9">
        <f t="shared" si="9"/>
        <v>300.18834283799373</v>
      </c>
      <c r="AS9">
        <f t="shared" si="9"/>
        <v>-94.222965388967182</v>
      </c>
      <c r="AT9">
        <f t="shared" si="9"/>
        <v>121.76822733139397</v>
      </c>
      <c r="AU9">
        <f t="shared" si="9"/>
        <v>327.73360478042054</v>
      </c>
      <c r="AW9">
        <v>6</v>
      </c>
      <c r="AX9">
        <f>(R9*SUMPRODUCT(K10:$K$23, X10:$X$23)-$AZ$3*SUMPRODUCT(K9:$K$22, W10:$W$23))/Z9</f>
        <v>1615.107437217586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2.1556750000000001E-3</v>
      </c>
      <c r="O10">
        <f t="shared" si="21"/>
        <v>1695.558933104563</v>
      </c>
      <c r="P10">
        <f t="shared" si="22"/>
        <v>84.777946655228163</v>
      </c>
      <c r="Q10" s="4">
        <f t="shared" si="23"/>
        <v>25</v>
      </c>
      <c r="R10">
        <f t="shared" si="0"/>
        <v>500000</v>
      </c>
      <c r="S10">
        <f t="shared" si="1"/>
        <v>1768.9208758956086</v>
      </c>
      <c r="U10">
        <f t="shared" si="13"/>
        <v>2.1556750000000001E-3</v>
      </c>
      <c r="V10">
        <f t="shared" si="14"/>
        <v>0.01</v>
      </c>
      <c r="W10">
        <f t="shared" si="15"/>
        <v>0.93035158073851743</v>
      </c>
      <c r="X10">
        <f t="shared" si="16"/>
        <v>2.0055356438085036E-3</v>
      </c>
      <c r="Y10">
        <f t="shared" si="17"/>
        <v>9.3035158073851744E-3</v>
      </c>
      <c r="Z10">
        <f t="shared" si="18"/>
        <v>0.91904252928732377</v>
      </c>
      <c r="AB10">
        <f t="shared" si="19"/>
        <v>1502.617757277917</v>
      </c>
      <c r="AC10">
        <f t="shared" si="2"/>
        <v>1625.7135158922483</v>
      </c>
      <c r="AE10">
        <f t="shared" si="3"/>
        <v>1558.2907704361339</v>
      </c>
      <c r="AF10">
        <f t="shared" si="4"/>
        <v>-77.914538521806705</v>
      </c>
      <c r="AG10">
        <f t="shared" si="4"/>
        <v>-22.976063232183094</v>
      </c>
      <c r="AH10">
        <f t="shared" si="5"/>
        <v>-1002.7678219042518</v>
      </c>
      <c r="AI10">
        <f t="shared" si="6"/>
        <v>454.63234677789228</v>
      </c>
      <c r="AJ10">
        <f t="shared" si="7"/>
        <v>-123.09575861433132</v>
      </c>
      <c r="AK10">
        <f t="shared" si="24"/>
        <v>208.80957924345714</v>
      </c>
      <c r="AL10">
        <f t="shared" si="8"/>
        <v>540.34616740701813</v>
      </c>
      <c r="AN10">
        <f t="shared" si="9"/>
        <v>877.07769520477518</v>
      </c>
      <c r="AO10">
        <f t="shared" si="9"/>
        <v>-43.853884760238763</v>
      </c>
      <c r="AP10">
        <f t="shared" si="9"/>
        <v>-12.931984817520448</v>
      </c>
      <c r="AQ10">
        <f t="shared" si="9"/>
        <v>-564.40383704200337</v>
      </c>
      <c r="AR10">
        <f t="shared" si="9"/>
        <v>255.88798858501255</v>
      </c>
      <c r="AS10">
        <f t="shared" si="9"/>
        <v>-69.283952843232186</v>
      </c>
      <c r="AT10">
        <f t="shared" si="9"/>
        <v>117.52763218142687</v>
      </c>
      <c r="AU10">
        <f t="shared" si="9"/>
        <v>304.13166792320726</v>
      </c>
      <c r="AW10">
        <v>7</v>
      </c>
      <c r="AX10">
        <f>(R10*SUMPRODUCT(K11:$K$23, X11:$X$23)-$AZ$3*SUMPRODUCT(K10:$K$22, W11:$W$23))/Z10</f>
        <v>1768.9208758956086</v>
      </c>
    </row>
    <row r="11" spans="1:52" x14ac:dyDescent="0.25">
      <c r="A11" t="s">
        <v>33</v>
      </c>
      <c r="C11" s="7">
        <f>AU25</f>
        <v>165.6064467586483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2.2206180000000002E-3</v>
      </c>
      <c r="O11">
        <f t="shared" si="21"/>
        <v>1695.558933104563</v>
      </c>
      <c r="P11">
        <f t="shared" si="22"/>
        <v>84.777946655228163</v>
      </c>
      <c r="Q11" s="4">
        <f t="shared" si="23"/>
        <v>25</v>
      </c>
      <c r="R11">
        <f t="shared" si="0"/>
        <v>500000</v>
      </c>
      <c r="S11">
        <f t="shared" si="1"/>
        <v>1897.1508278584784</v>
      </c>
      <c r="U11">
        <f t="shared" si="13"/>
        <v>2.2206180000000002E-3</v>
      </c>
      <c r="V11">
        <f t="shared" si="14"/>
        <v>0.01</v>
      </c>
      <c r="W11">
        <f t="shared" si="15"/>
        <v>0.91904252928732377</v>
      </c>
      <c r="X11">
        <f t="shared" si="16"/>
        <v>2.0408423833009584E-3</v>
      </c>
      <c r="Y11">
        <f t="shared" si="17"/>
        <v>9.1904252928732381E-3</v>
      </c>
      <c r="Z11">
        <f t="shared" si="18"/>
        <v>0.90781126161114956</v>
      </c>
      <c r="AB11">
        <f t="shared" si="19"/>
        <v>1625.7135158922483</v>
      </c>
      <c r="AC11">
        <f t="shared" si="2"/>
        <v>1722.254886504842</v>
      </c>
      <c r="AE11">
        <f t="shared" si="3"/>
        <v>1539.2474941977082</v>
      </c>
      <c r="AF11">
        <f t="shared" si="4"/>
        <v>-76.96237470988541</v>
      </c>
      <c r="AG11">
        <f t="shared" si="4"/>
        <v>-22.695281540278739</v>
      </c>
      <c r="AH11">
        <f t="shared" si="5"/>
        <v>-1020.4211916504792</v>
      </c>
      <c r="AI11">
        <f t="shared" si="6"/>
        <v>419.16864629706492</v>
      </c>
      <c r="AJ11">
        <f t="shared" si="7"/>
        <v>-96.54137061259371</v>
      </c>
      <c r="AK11">
        <f t="shared" si="24"/>
        <v>216.15990447660499</v>
      </c>
      <c r="AL11">
        <f t="shared" si="8"/>
        <v>538.78718016107621</v>
      </c>
      <c r="AN11">
        <f t="shared" si="9"/>
        <v>798.06706854575941</v>
      </c>
      <c r="AO11">
        <f t="shared" si="9"/>
        <v>-39.903353427287975</v>
      </c>
      <c r="AP11">
        <f t="shared" si="9"/>
        <v>-11.767020493420732</v>
      </c>
      <c r="AQ11">
        <f t="shared" si="9"/>
        <v>-529.06667197592833</v>
      </c>
      <c r="AR11">
        <f t="shared" si="9"/>
        <v>217.33002264912247</v>
      </c>
      <c r="AS11">
        <f t="shared" si="9"/>
        <v>-50.054646136254277</v>
      </c>
      <c r="AT11">
        <f t="shared" si="9"/>
        <v>112.0743103062135</v>
      </c>
      <c r="AU11">
        <f t="shared" si="9"/>
        <v>279.34968681908168</v>
      </c>
      <c r="AW11">
        <v>8</v>
      </c>
      <c r="AX11">
        <f>(R11*SUMPRODUCT(K12:$K$23, X12:$X$23)-$AZ$3*SUMPRODUCT(K11:$K$22, W12:$W$23))/Z11</f>
        <v>1897.1508278584784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2.2950319999999998E-3</v>
      </c>
      <c r="O12">
        <f t="shared" si="21"/>
        <v>1695.558933104563</v>
      </c>
      <c r="P12">
        <f t="shared" si="22"/>
        <v>84.777946655228163</v>
      </c>
      <c r="Q12" s="4">
        <f t="shared" si="23"/>
        <v>25</v>
      </c>
      <c r="R12">
        <f t="shared" si="0"/>
        <v>500000</v>
      </c>
      <c r="S12">
        <f t="shared" si="1"/>
        <v>2000.744864448664</v>
      </c>
      <c r="U12">
        <f t="shared" si="13"/>
        <v>2.2950319999999998E-3</v>
      </c>
      <c r="V12">
        <f t="shared" si="14"/>
        <v>0.01</v>
      </c>
      <c r="W12">
        <f t="shared" si="15"/>
        <v>0.90781126161114956</v>
      </c>
      <c r="X12">
        <f t="shared" si="16"/>
        <v>2.0834558953579598E-3</v>
      </c>
      <c r="Y12">
        <f t="shared" si="17"/>
        <v>9.0781126161114962E-3</v>
      </c>
      <c r="Z12">
        <f t="shared" si="18"/>
        <v>0.89664969309968012</v>
      </c>
      <c r="AB12">
        <f t="shared" si="19"/>
        <v>1722.254886504842</v>
      </c>
      <c r="AC12">
        <f t="shared" si="2"/>
        <v>1793.9672686786557</v>
      </c>
      <c r="AE12">
        <f t="shared" si="3"/>
        <v>1520.3223970006275</v>
      </c>
      <c r="AF12">
        <f t="shared" si="4"/>
        <v>-76.016119850031387</v>
      </c>
      <c r="AG12">
        <f t="shared" si="4"/>
        <v>-22.416242327492004</v>
      </c>
      <c r="AH12">
        <f t="shared" si="5"/>
        <v>-1041.7279476789799</v>
      </c>
      <c r="AI12">
        <f t="shared" si="6"/>
        <v>380.16208714412414</v>
      </c>
      <c r="AJ12">
        <f t="shared" si="7"/>
        <v>-71.712382173813694</v>
      </c>
      <c r="AK12">
        <f t="shared" si="24"/>
        <v>221.65928145588069</v>
      </c>
      <c r="AL12">
        <f t="shared" si="8"/>
        <v>530.10898642619111</v>
      </c>
      <c r="AN12">
        <f t="shared" si="9"/>
        <v>726.11932547987897</v>
      </c>
      <c r="AO12">
        <f t="shared" si="9"/>
        <v>-36.305966273993953</v>
      </c>
      <c r="AP12">
        <f t="shared" si="9"/>
        <v>-10.706194153782034</v>
      </c>
      <c r="AQ12">
        <f t="shared" si="9"/>
        <v>-497.53841434849778</v>
      </c>
      <c r="AR12">
        <f t="shared" si="9"/>
        <v>181.56875070360516</v>
      </c>
      <c r="AS12">
        <f t="shared" si="9"/>
        <v>-34.250463372331289</v>
      </c>
      <c r="AT12">
        <f t="shared" si="9"/>
        <v>105.86641902706397</v>
      </c>
      <c r="AU12">
        <f t="shared" si="9"/>
        <v>253.18470635833785</v>
      </c>
      <c r="AW12">
        <v>9</v>
      </c>
      <c r="AX12">
        <f>(R12*SUMPRODUCT(K13:$K$23, X13:$X$23)-$AZ$3*SUMPRODUCT(K12:$K$22, W13:$W$23))/Z12</f>
        <v>2000.744864448664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2.375308E-3</v>
      </c>
      <c r="O13">
        <f t="shared" si="21"/>
        <v>1695.558933104563</v>
      </c>
      <c r="P13">
        <f t="shared" si="22"/>
        <v>84.777946655228163</v>
      </c>
      <c r="Q13" s="4">
        <f t="shared" si="23"/>
        <v>25</v>
      </c>
      <c r="R13">
        <f t="shared" si="0"/>
        <v>500000</v>
      </c>
      <c r="S13">
        <f t="shared" si="1"/>
        <v>2081.614266479427</v>
      </c>
      <c r="U13">
        <f t="shared" si="13"/>
        <v>2.375308E-3</v>
      </c>
      <c r="V13">
        <f t="shared" si="14"/>
        <v>0.01</v>
      </c>
      <c r="W13">
        <f t="shared" si="15"/>
        <v>0.89664969309968012</v>
      </c>
      <c r="X13">
        <f t="shared" si="16"/>
        <v>2.1298191892172151E-3</v>
      </c>
      <c r="Y13">
        <f t="shared" si="17"/>
        <v>8.9664969309968014E-3</v>
      </c>
      <c r="Z13">
        <f t="shared" si="18"/>
        <v>0.88555337697946612</v>
      </c>
      <c r="AB13">
        <f t="shared" si="19"/>
        <v>1793.9672686786557</v>
      </c>
      <c r="AC13">
        <f t="shared" si="2"/>
        <v>1843.3805432494908</v>
      </c>
      <c r="AE13">
        <f t="shared" si="3"/>
        <v>1501.5079390784465</v>
      </c>
      <c r="AF13">
        <f t="shared" si="4"/>
        <v>-75.075396953922336</v>
      </c>
      <c r="AG13">
        <f t="shared" si="4"/>
        <v>-22.138834424486653</v>
      </c>
      <c r="AH13">
        <f t="shared" si="5"/>
        <v>-1064.9095946086074</v>
      </c>
      <c r="AI13">
        <f t="shared" si="6"/>
        <v>339.38411309142998</v>
      </c>
      <c r="AJ13">
        <f t="shared" si="7"/>
        <v>-49.413274570835028</v>
      </c>
      <c r="AK13">
        <f t="shared" si="24"/>
        <v>225.42798675622259</v>
      </c>
      <c r="AL13">
        <f t="shared" si="8"/>
        <v>515.39882527681755</v>
      </c>
      <c r="AN13">
        <f t="shared" si="9"/>
        <v>660.60415631787964</v>
      </c>
      <c r="AO13">
        <f t="shared" si="9"/>
        <v>-33.030207815893988</v>
      </c>
      <c r="AP13">
        <f t="shared" si="9"/>
        <v>-9.7402122600999128</v>
      </c>
      <c r="AQ13">
        <f t="shared" si="9"/>
        <v>-468.51813832765941</v>
      </c>
      <c r="AR13">
        <f t="shared" si="9"/>
        <v>149.31559791422634</v>
      </c>
      <c r="AS13">
        <f t="shared" si="9"/>
        <v>-21.739888087974201</v>
      </c>
      <c r="AT13">
        <f t="shared" si="9"/>
        <v>99.179405666633841</v>
      </c>
      <c r="AU13">
        <f t="shared" si="9"/>
        <v>226.75511549288598</v>
      </c>
      <c r="AW13">
        <v>10</v>
      </c>
      <c r="AX13">
        <f>(R13*SUMPRODUCT(K14:$K$23, X14:$X$23)-$AZ$3*SUMPRODUCT(K13:$K$22, W14:$W$23))/Z13</f>
        <v>2081.614266479427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2.4628010000000001E-3</v>
      </c>
      <c r="O14">
        <f t="shared" si="21"/>
        <v>1695.558933104563</v>
      </c>
      <c r="P14">
        <f t="shared" si="22"/>
        <v>84.777946655228163</v>
      </c>
      <c r="Q14" s="4">
        <f t="shared" si="23"/>
        <v>25</v>
      </c>
      <c r="R14">
        <f t="shared" si="0"/>
        <v>500000</v>
      </c>
      <c r="S14">
        <f t="shared" si="1"/>
        <v>2141.3364847158905</v>
      </c>
      <c r="U14">
        <f t="shared" si="13"/>
        <v>2.4628010000000001E-3</v>
      </c>
      <c r="V14">
        <f t="shared" si="14"/>
        <v>0.01</v>
      </c>
      <c r="W14">
        <f t="shared" si="15"/>
        <v>0.88555337697946612</v>
      </c>
      <c r="X14">
        <f t="shared" si="16"/>
        <v>2.1809417423784062E-3</v>
      </c>
      <c r="Y14">
        <f t="shared" si="17"/>
        <v>8.8555337697946608E-3</v>
      </c>
      <c r="Z14">
        <f t="shared" si="18"/>
        <v>0.87451690146729311</v>
      </c>
      <c r="AB14">
        <f t="shared" si="19"/>
        <v>1843.3805432494908</v>
      </c>
      <c r="AC14">
        <f t="shared" si="2"/>
        <v>1872.6349476126061</v>
      </c>
      <c r="AE14">
        <f t="shared" si="3"/>
        <v>1482.7949444337917</v>
      </c>
      <c r="AF14">
        <f t="shared" si="4"/>
        <v>-74.139747221689603</v>
      </c>
      <c r="AG14">
        <f t="shared" si="4"/>
        <v>-21.862922536682326</v>
      </c>
      <c r="AH14">
        <f t="shared" si="5"/>
        <v>-1090.4708711892031</v>
      </c>
      <c r="AI14">
        <f t="shared" si="6"/>
        <v>296.3214034862167</v>
      </c>
      <c r="AJ14">
        <f t="shared" si="7"/>
        <v>-29.254404363115327</v>
      </c>
      <c r="AK14">
        <f t="shared" si="24"/>
        <v>227.64250183231152</v>
      </c>
      <c r="AL14">
        <f t="shared" si="8"/>
        <v>494.70950095541286</v>
      </c>
      <c r="AN14">
        <f t="shared" si="9"/>
        <v>600.94694610575539</v>
      </c>
      <c r="AO14">
        <f t="shared" si="9"/>
        <v>-30.047347305287779</v>
      </c>
      <c r="AP14">
        <f t="shared" si="9"/>
        <v>-8.8606024593527906</v>
      </c>
      <c r="AQ14">
        <f t="shared" si="9"/>
        <v>-441.94589570081632</v>
      </c>
      <c r="AR14">
        <f t="shared" si="9"/>
        <v>120.09310064029857</v>
      </c>
      <c r="AS14">
        <f t="shared" si="9"/>
        <v>-11.8562212719643</v>
      </c>
      <c r="AT14">
        <f t="shared" si="9"/>
        <v>92.258924130766587</v>
      </c>
      <c r="AU14">
        <f t="shared" si="9"/>
        <v>200.49580349910084</v>
      </c>
      <c r="AW14">
        <v>11</v>
      </c>
      <c r="AX14">
        <f>(R14*SUMPRODUCT(K15:$K$23, X15:$X$23)-$AZ$3*SUMPRODUCT(K14:$K$22, W15:$W$23))/Z14</f>
        <v>2141.3364847158905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2.5557050000000001E-3</v>
      </c>
      <c r="O15">
        <f t="shared" si="21"/>
        <v>1695.558933104563</v>
      </c>
      <c r="P15">
        <f t="shared" si="22"/>
        <v>84.777946655228163</v>
      </c>
      <c r="Q15" s="4">
        <f t="shared" si="23"/>
        <v>25</v>
      </c>
      <c r="R15">
        <f t="shared" si="0"/>
        <v>500000</v>
      </c>
      <c r="S15">
        <f t="shared" si="1"/>
        <v>2181.8198216130245</v>
      </c>
      <c r="U15">
        <f t="shared" si="13"/>
        <v>2.5557050000000001E-3</v>
      </c>
      <c r="V15">
        <f t="shared" si="14"/>
        <v>0.01</v>
      </c>
      <c r="W15">
        <f t="shared" si="15"/>
        <v>0.87451690146729311</v>
      </c>
      <c r="X15">
        <f t="shared" si="16"/>
        <v>2.2350072176644683E-3</v>
      </c>
      <c r="Y15">
        <f t="shared" si="17"/>
        <v>8.7451690146729318E-3</v>
      </c>
      <c r="Z15">
        <f t="shared" si="18"/>
        <v>0.86353672523495573</v>
      </c>
      <c r="AB15">
        <f t="shared" si="19"/>
        <v>1872.6349476126061</v>
      </c>
      <c r="AC15">
        <f t="shared" si="2"/>
        <v>1884.0815438084264</v>
      </c>
      <c r="AE15">
        <f t="shared" si="3"/>
        <v>1464.1774085359898</v>
      </c>
      <c r="AF15">
        <f t="shared" si="4"/>
        <v>-73.208870426799493</v>
      </c>
      <c r="AG15">
        <f t="shared" si="4"/>
        <v>-21.588418130873894</v>
      </c>
      <c r="AH15">
        <f t="shared" si="5"/>
        <v>-1117.5036088322342</v>
      </c>
      <c r="AI15">
        <f t="shared" si="6"/>
        <v>251.87651114608229</v>
      </c>
      <c r="AJ15">
        <f t="shared" si="7"/>
        <v>-11.446596195820348</v>
      </c>
      <c r="AK15">
        <f t="shared" si="24"/>
        <v>228.45224400052578</v>
      </c>
      <c r="AL15">
        <f t="shared" si="8"/>
        <v>468.8821589507877</v>
      </c>
      <c r="AN15">
        <f t="shared" si="9"/>
        <v>546.62577289189551</v>
      </c>
      <c r="AO15">
        <f t="shared" si="9"/>
        <v>-27.331288644594778</v>
      </c>
      <c r="AP15">
        <f t="shared" si="9"/>
        <v>-8.059669325250546</v>
      </c>
      <c r="AQ15">
        <f t="shared" si="9"/>
        <v>-417.20099649549235</v>
      </c>
      <c r="AR15">
        <f t="shared" si="9"/>
        <v>94.033818426557914</v>
      </c>
      <c r="AS15">
        <f t="shared" si="9"/>
        <v>-4.2733923198405437</v>
      </c>
      <c r="AT15">
        <f t="shared" si="9"/>
        <v>85.288766045460932</v>
      </c>
      <c r="AU15">
        <f t="shared" si="9"/>
        <v>175.04919215217831</v>
      </c>
      <c r="AW15">
        <v>12</v>
      </c>
      <c r="AX15">
        <f>(R15*SUMPRODUCT(K16:$K$23, X16:$X$23)-$AZ$3*SUMPRODUCT(K15:$K$22, W16:$W$23))/Z15</f>
        <v>2181.8198216130245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2.6648449999999999E-3</v>
      </c>
      <c r="O16">
        <f t="shared" si="21"/>
        <v>1695.558933104563</v>
      </c>
      <c r="P16">
        <f t="shared" si="22"/>
        <v>84.777946655228163</v>
      </c>
      <c r="Q16" s="4">
        <f t="shared" si="23"/>
        <v>25</v>
      </c>
      <c r="R16">
        <f t="shared" si="0"/>
        <v>500000</v>
      </c>
      <c r="S16">
        <f t="shared" si="1"/>
        <v>2203.0110350563232</v>
      </c>
      <c r="U16">
        <f t="shared" si="13"/>
        <v>2.6648449999999999E-3</v>
      </c>
      <c r="V16">
        <f t="shared" si="14"/>
        <v>0.01</v>
      </c>
      <c r="W16">
        <f t="shared" si="15"/>
        <v>0.86353672523495573</v>
      </c>
      <c r="X16">
        <f t="shared" si="16"/>
        <v>2.3011915245587456E-3</v>
      </c>
      <c r="Y16">
        <f t="shared" si="17"/>
        <v>8.6353672523495576E-3</v>
      </c>
      <c r="Z16">
        <f t="shared" si="18"/>
        <v>0.85260016645804737</v>
      </c>
      <c r="AB16">
        <f t="shared" si="19"/>
        <v>1884.0815438084264</v>
      </c>
      <c r="AC16">
        <f t="shared" si="2"/>
        <v>1878.2875751979363</v>
      </c>
      <c r="AE16">
        <f t="shared" si="3"/>
        <v>1445.6338286043797</v>
      </c>
      <c r="AF16">
        <f t="shared" si="4"/>
        <v>-72.281691430218999</v>
      </c>
      <c r="AG16">
        <f t="shared" si="4"/>
        <v>-21.315004161451185</v>
      </c>
      <c r="AH16">
        <f t="shared" si="5"/>
        <v>-1150.5957622793728</v>
      </c>
      <c r="AI16">
        <f t="shared" si="6"/>
        <v>201.4413707333365</v>
      </c>
      <c r="AJ16">
        <f t="shared" si="7"/>
        <v>5.7939686104900829</v>
      </c>
      <c r="AK16">
        <f t="shared" si="24"/>
        <v>228.02035766878112</v>
      </c>
      <c r="AL16">
        <f t="shared" si="8"/>
        <v>435.2556970126077</v>
      </c>
      <c r="AN16">
        <f t="shared" si="9"/>
        <v>497.15987719397191</v>
      </c>
      <c r="AO16">
        <f t="shared" si="9"/>
        <v>-24.857993859698603</v>
      </c>
      <c r="AP16">
        <f t="shared" si="9"/>
        <v>-7.3303243474361839</v>
      </c>
      <c r="AQ16">
        <f t="shared" si="9"/>
        <v>-395.69497929289429</v>
      </c>
      <c r="AR16">
        <f t="shared" si="9"/>
        <v>69.276579693942793</v>
      </c>
      <c r="AS16">
        <f t="shared" si="9"/>
        <v>1.9925714699398331</v>
      </c>
      <c r="AT16">
        <f t="shared" si="9"/>
        <v>78.417211034537999</v>
      </c>
      <c r="AU16">
        <f t="shared" si="9"/>
        <v>149.68636219842062</v>
      </c>
      <c r="AW16">
        <v>13</v>
      </c>
      <c r="AX16">
        <f>(R16*SUMPRODUCT(K17:$K$23, X17:$X$23)-$AZ$3*SUMPRODUCT(K16:$K$22, W17:$W$23))/Z16</f>
        <v>2203.0110350563232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2.7902209999999998E-3</v>
      </c>
      <c r="O17">
        <f t="shared" si="21"/>
        <v>1695.558933104563</v>
      </c>
      <c r="P17">
        <f t="shared" si="22"/>
        <v>84.777946655228163</v>
      </c>
      <c r="Q17" s="4">
        <f t="shared" si="23"/>
        <v>25</v>
      </c>
      <c r="R17">
        <f t="shared" si="0"/>
        <v>500000</v>
      </c>
      <c r="S17">
        <f t="shared" si="1"/>
        <v>2205.1757517228698</v>
      </c>
      <c r="U17">
        <f t="shared" si="13"/>
        <v>2.7902209999999998E-3</v>
      </c>
      <c r="V17">
        <f t="shared" si="14"/>
        <v>0.01</v>
      </c>
      <c r="W17">
        <f t="shared" si="15"/>
        <v>0.85260016645804737</v>
      </c>
      <c r="X17">
        <f t="shared" si="16"/>
        <v>2.3789428890547393E-3</v>
      </c>
      <c r="Y17">
        <f t="shared" si="17"/>
        <v>8.5260016645804741E-3</v>
      </c>
      <c r="Z17">
        <f t="shared" si="18"/>
        <v>0.84169522190441215</v>
      </c>
      <c r="AB17">
        <f t="shared" si="19"/>
        <v>1878.2875751979363</v>
      </c>
      <c r="AC17">
        <f t="shared" si="2"/>
        <v>1856.0858936846098</v>
      </c>
      <c r="AE17">
        <f t="shared" si="3"/>
        <v>1427.1438524514535</v>
      </c>
      <c r="AF17">
        <f t="shared" si="4"/>
        <v>-71.357192622572683</v>
      </c>
      <c r="AG17">
        <f t="shared" si="4"/>
        <v>-21.042380547610303</v>
      </c>
      <c r="AH17">
        <f t="shared" si="5"/>
        <v>-1189.4714445273696</v>
      </c>
      <c r="AI17">
        <f t="shared" si="6"/>
        <v>145.27283475390095</v>
      </c>
      <c r="AJ17">
        <f t="shared" si="7"/>
        <v>22.201681513326548</v>
      </c>
      <c r="AK17">
        <f t="shared" si="24"/>
        <v>226.38519645187722</v>
      </c>
      <c r="AL17">
        <f t="shared" si="8"/>
        <v>393.85971271910472</v>
      </c>
      <c r="AN17">
        <f t="shared" si="9"/>
        <v>452.1128884056775</v>
      </c>
      <c r="AO17">
        <f t="shared" si="9"/>
        <v>-22.605644420283877</v>
      </c>
      <c r="AP17">
        <f t="shared" si="9"/>
        <v>-6.6661335029190081</v>
      </c>
      <c r="AQ17">
        <f t="shared" si="9"/>
        <v>-376.81931610298966</v>
      </c>
      <c r="AR17">
        <f t="shared" si="9"/>
        <v>46.021794379484987</v>
      </c>
      <c r="AS17">
        <f t="shared" si="9"/>
        <v>7.0333949441823673</v>
      </c>
      <c r="AT17">
        <f t="shared" si="9"/>
        <v>71.717833408546738</v>
      </c>
      <c r="AU17">
        <f t="shared" si="9"/>
        <v>124.77302273221409</v>
      </c>
      <c r="AW17">
        <v>14</v>
      </c>
      <c r="AX17">
        <f>(R17*SUMPRODUCT(K18:$K$23, X18:$X$23)-$AZ$3*SUMPRODUCT(K17:$K$22, W18:$W$23))/Z17</f>
        <v>2205.1757517228698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3.5816260000000001E-3</v>
      </c>
      <c r="O18">
        <f t="shared" si="21"/>
        <v>1695.558933104563</v>
      </c>
      <c r="P18">
        <f t="shared" si="22"/>
        <v>84.777946655228163</v>
      </c>
      <c r="Q18" s="4">
        <f t="shared" si="23"/>
        <v>25</v>
      </c>
      <c r="R18">
        <f t="shared" si="0"/>
        <v>500000</v>
      </c>
      <c r="S18">
        <f t="shared" si="1"/>
        <v>2094.1551052510076</v>
      </c>
      <c r="U18">
        <f t="shared" si="13"/>
        <v>3.5816260000000001E-3</v>
      </c>
      <c r="V18">
        <f t="shared" si="14"/>
        <v>0.01</v>
      </c>
      <c r="W18">
        <f t="shared" si="15"/>
        <v>0.84169522190441215</v>
      </c>
      <c r="X18">
        <f t="shared" si="16"/>
        <v>3.0146374908486123E-3</v>
      </c>
      <c r="Y18">
        <f t="shared" si="17"/>
        <v>8.4169522190441215E-3</v>
      </c>
      <c r="Z18">
        <f t="shared" si="18"/>
        <v>0.83026363219451937</v>
      </c>
      <c r="AB18">
        <f t="shared" si="19"/>
        <v>1856.0858936846098</v>
      </c>
      <c r="AC18">
        <f t="shared" si="2"/>
        <v>1738.7008240643977</v>
      </c>
      <c r="AE18">
        <f t="shared" si="3"/>
        <v>1407.7609183992586</v>
      </c>
      <c r="AF18">
        <f t="shared" si="4"/>
        <v>-70.388045919962934</v>
      </c>
      <c r="AG18">
        <f t="shared" si="4"/>
        <v>-20.756590804862984</v>
      </c>
      <c r="AH18">
        <f t="shared" si="5"/>
        <v>-1507.3187454243061</v>
      </c>
      <c r="AI18">
        <f t="shared" si="6"/>
        <v>-190.70246374987346</v>
      </c>
      <c r="AJ18">
        <f t="shared" si="7"/>
        <v>117.38506962021211</v>
      </c>
      <c r="AK18">
        <f t="shared" si="24"/>
        <v>223.5421136314734</v>
      </c>
      <c r="AL18">
        <f t="shared" si="8"/>
        <v>150.22471950181205</v>
      </c>
      <c r="AN18">
        <f t="shared" si="9"/>
        <v>410.81794689396179</v>
      </c>
      <c r="AO18">
        <f t="shared" si="9"/>
        <v>-20.540897344698092</v>
      </c>
      <c r="AP18">
        <f t="shared" si="9"/>
        <v>-6.0572643461845859</v>
      </c>
      <c r="AQ18">
        <f t="shared" si="9"/>
        <v>-439.87127659014419</v>
      </c>
      <c r="AR18">
        <f t="shared" si="9"/>
        <v>-55.651491387065093</v>
      </c>
      <c r="AS18">
        <f t="shared" si="9"/>
        <v>34.255740919569561</v>
      </c>
      <c r="AT18">
        <f t="shared" si="9"/>
        <v>65.234878285186937</v>
      </c>
      <c r="AU18">
        <f t="shared" si="9"/>
        <v>43.839127817691399</v>
      </c>
      <c r="AW18">
        <v>15</v>
      </c>
      <c r="AX18">
        <f>(R18*SUMPRODUCT(K19:$K$23, X19:$X$23)-$AZ$3*SUMPRODUCT(K18:$K$22, W19:$W$23))/Z18</f>
        <v>2094.1551052510076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4.4506370000000003E-3</v>
      </c>
      <c r="O19">
        <f t="shared" si="21"/>
        <v>1695.558933104563</v>
      </c>
      <c r="P19">
        <f t="shared" si="22"/>
        <v>84.777946655228163</v>
      </c>
      <c r="Q19" s="4">
        <f t="shared" si="23"/>
        <v>25</v>
      </c>
      <c r="R19">
        <f t="shared" si="0"/>
        <v>500000</v>
      </c>
      <c r="S19">
        <f t="shared" si="1"/>
        <v>1875.9912232317402</v>
      </c>
      <c r="U19">
        <f t="shared" si="13"/>
        <v>4.4506370000000003E-3</v>
      </c>
      <c r="V19">
        <f t="shared" si="14"/>
        <v>0.01</v>
      </c>
      <c r="W19">
        <f t="shared" si="15"/>
        <v>0.83026363219451937</v>
      </c>
      <c r="X19">
        <f t="shared" si="16"/>
        <v>3.6952020411993194E-3</v>
      </c>
      <c r="Y19">
        <f t="shared" si="17"/>
        <v>8.3026363219451931E-3</v>
      </c>
      <c r="Z19">
        <f t="shared" si="18"/>
        <v>0.81826579383137488</v>
      </c>
      <c r="AB19">
        <f t="shared" si="19"/>
        <v>1738.7008240643977</v>
      </c>
      <c r="AC19">
        <f t="shared" si="2"/>
        <v>1535.0594474984118</v>
      </c>
      <c r="AE19">
        <f t="shared" si="3"/>
        <v>1387.4178763846844</v>
      </c>
      <c r="AF19">
        <f t="shared" si="4"/>
        <v>-69.370893819234226</v>
      </c>
      <c r="AG19">
        <f t="shared" si="4"/>
        <v>-20.456644845784371</v>
      </c>
      <c r="AH19">
        <f t="shared" si="5"/>
        <v>-1847.6010205996597</v>
      </c>
      <c r="AI19">
        <f t="shared" si="6"/>
        <v>-550.01068287999396</v>
      </c>
      <c r="AJ19">
        <f t="shared" si="7"/>
        <v>203.64137656598587</v>
      </c>
      <c r="AK19">
        <f t="shared" si="24"/>
        <v>213.97234646408936</v>
      </c>
      <c r="AL19">
        <f t="shared" si="8"/>
        <v>-132.39695984991874</v>
      </c>
      <c r="AN19">
        <f t="shared" si="9"/>
        <v>372.96592567817879</v>
      </c>
      <c r="AO19">
        <f t="shared" si="9"/>
        <v>-18.648296283908941</v>
      </c>
      <c r="AP19">
        <f t="shared" si="9"/>
        <v>-5.4991589852214595</v>
      </c>
      <c r="AQ19">
        <f t="shared" si="9"/>
        <v>-496.67244213944224</v>
      </c>
      <c r="AR19">
        <f t="shared" si="9"/>
        <v>-147.85397173039385</v>
      </c>
      <c r="AS19">
        <f t="shared" si="9"/>
        <v>54.742911858123385</v>
      </c>
      <c r="AT19">
        <f t="shared" si="9"/>
        <v>57.520085063675502</v>
      </c>
      <c r="AU19">
        <f t="shared" si="9"/>
        <v>-35.590974808594957</v>
      </c>
      <c r="AW19">
        <v>16</v>
      </c>
      <c r="AX19">
        <f>(R19*SUMPRODUCT(K20:$K$23, X20:$X$23)-$AZ$3*SUMPRODUCT(K19:$K$22, W20:$W$23))/Z19</f>
        <v>1875.9912232317402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5.383718E-3</v>
      </c>
      <c r="O20">
        <f t="shared" si="21"/>
        <v>1695.558933104563</v>
      </c>
      <c r="P20">
        <f t="shared" si="22"/>
        <v>84.777946655228163</v>
      </c>
      <c r="Q20" s="4">
        <f t="shared" si="23"/>
        <v>25</v>
      </c>
      <c r="R20">
        <f t="shared" si="0"/>
        <v>500000</v>
      </c>
      <c r="S20">
        <f t="shared" si="1"/>
        <v>1558.4982112652476</v>
      </c>
      <c r="U20">
        <f t="shared" si="13"/>
        <v>5.383718E-3</v>
      </c>
      <c r="V20">
        <f t="shared" si="14"/>
        <v>0.01</v>
      </c>
      <c r="W20">
        <f t="shared" si="15"/>
        <v>0.81826579383137488</v>
      </c>
      <c r="X20">
        <f t="shared" si="16"/>
        <v>4.4053122830342616E-3</v>
      </c>
      <c r="Y20">
        <f t="shared" si="17"/>
        <v>8.182657938313749E-3</v>
      </c>
      <c r="Z20">
        <f t="shared" si="18"/>
        <v>0.80567782361002682</v>
      </c>
      <c r="AB20">
        <f t="shared" si="19"/>
        <v>1535.0594474984118</v>
      </c>
      <c r="AC20">
        <f t="shared" si="2"/>
        <v>1255.6474469523046</v>
      </c>
      <c r="AE20">
        <f t="shared" si="3"/>
        <v>1366.0742310262235</v>
      </c>
      <c r="AF20">
        <f t="shared" si="4"/>
        <v>-68.303711551311181</v>
      </c>
      <c r="AG20">
        <f t="shared" si="4"/>
        <v>-20.141945590250671</v>
      </c>
      <c r="AH20">
        <f t="shared" si="5"/>
        <v>-2202.6561415171309</v>
      </c>
      <c r="AI20">
        <f t="shared" si="6"/>
        <v>-925.0275676324693</v>
      </c>
      <c r="AJ20">
        <f t="shared" si="7"/>
        <v>279.41200054610727</v>
      </c>
      <c r="AK20">
        <f t="shared" si="24"/>
        <v>198.29809768813271</v>
      </c>
      <c r="AL20">
        <f t="shared" si="8"/>
        <v>-447.31746939822932</v>
      </c>
      <c r="AN20">
        <f t="shared" si="9"/>
        <v>338.2809459473317</v>
      </c>
      <c r="AO20">
        <f t="shared" si="9"/>
        <v>-16.914047297366587</v>
      </c>
      <c r="AP20">
        <f t="shared" si="9"/>
        <v>-4.9877497523477459</v>
      </c>
      <c r="AQ20">
        <f t="shared" si="9"/>
        <v>-545.4437147162696</v>
      </c>
      <c r="AR20">
        <f t="shared" si="9"/>
        <v>-229.0645658186522</v>
      </c>
      <c r="AS20">
        <f t="shared" si="9"/>
        <v>69.190790446847316</v>
      </c>
      <c r="AT20">
        <f t="shared" si="9"/>
        <v>49.104555625140279</v>
      </c>
      <c r="AU20">
        <f t="shared" si="9"/>
        <v>-110.7692197466646</v>
      </c>
      <c r="AW20">
        <v>17</v>
      </c>
      <c r="AX20">
        <f>(R20*SUMPRODUCT(K21:$K$23, X21:$X$23)-$AZ$3*SUMPRODUCT(K20:$K$22, W21:$W$23))/Z20</f>
        <v>1558.4982112652476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6.4575739999999998E-3</v>
      </c>
      <c r="O21">
        <f t="shared" si="21"/>
        <v>1695.558933104563</v>
      </c>
      <c r="P21">
        <f t="shared" si="22"/>
        <v>84.777946655228163</v>
      </c>
      <c r="Q21" s="4">
        <f t="shared" si="23"/>
        <v>25</v>
      </c>
      <c r="R21">
        <f t="shared" si="0"/>
        <v>500000</v>
      </c>
      <c r="S21">
        <f t="shared" si="1"/>
        <v>1140.2332681071055</v>
      </c>
      <c r="U21">
        <f t="shared" si="13"/>
        <v>6.4575739999999998E-3</v>
      </c>
      <c r="V21">
        <f t="shared" si="14"/>
        <v>0.01</v>
      </c>
      <c r="W21">
        <f t="shared" si="15"/>
        <v>0.80567782361002682</v>
      </c>
      <c r="X21">
        <f t="shared" si="16"/>
        <v>5.202724166120695E-3</v>
      </c>
      <c r="Y21">
        <f t="shared" si="17"/>
        <v>8.0567782361002684E-3</v>
      </c>
      <c r="Z21">
        <f t="shared" si="18"/>
        <v>0.79241832120780586</v>
      </c>
      <c r="AB21">
        <f t="shared" si="19"/>
        <v>1255.6474469523046</v>
      </c>
      <c r="AC21">
        <f t="shared" si="2"/>
        <v>903.54173209872249</v>
      </c>
      <c r="AE21">
        <f t="shared" si="3"/>
        <v>1343.5919632796163</v>
      </c>
      <c r="AF21">
        <f t="shared" si="4"/>
        <v>-67.179598163980828</v>
      </c>
      <c r="AG21">
        <f t="shared" si="4"/>
        <v>-19.810458030195147</v>
      </c>
      <c r="AH21">
        <f t="shared" si="5"/>
        <v>-2601.3620830603477</v>
      </c>
      <c r="AI21">
        <f t="shared" si="6"/>
        <v>-1344.7601759749075</v>
      </c>
      <c r="AJ21">
        <f t="shared" si="7"/>
        <v>352.10571485358207</v>
      </c>
      <c r="AK21">
        <f t="shared" si="24"/>
        <v>177.24418684475583</v>
      </c>
      <c r="AL21">
        <f t="shared" si="8"/>
        <v>-815.41027427656957</v>
      </c>
      <c r="AN21">
        <f t="shared" si="9"/>
        <v>306.48696009717776</v>
      </c>
      <c r="AO21">
        <f t="shared" si="9"/>
        <v>-15.324348004858892</v>
      </c>
      <c r="AP21">
        <f t="shared" si="9"/>
        <v>-4.5189664911263376</v>
      </c>
      <c r="AQ21">
        <f t="shared" si="9"/>
        <v>-593.39708686788606</v>
      </c>
      <c r="AR21">
        <f t="shared" si="9"/>
        <v>-306.75344126669353</v>
      </c>
      <c r="AS21">
        <f t="shared" si="9"/>
        <v>80.318886334287782</v>
      </c>
      <c r="AT21">
        <f t="shared" si="9"/>
        <v>40.431197495664229</v>
      </c>
      <c r="AU21">
        <f t="shared" si="9"/>
        <v>-186.00335743674154</v>
      </c>
      <c r="AW21">
        <v>18</v>
      </c>
      <c r="AX21">
        <f>(R21*SUMPRODUCT(K22:$K$23, X22:$X$23)-$AZ$3*SUMPRODUCT(K21:$K$22, W22:$W$23))/Z21</f>
        <v>1140.2332681071055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7.6803260000000003E-3</v>
      </c>
      <c r="O22">
        <f t="shared" si="21"/>
        <v>1695.558933104563</v>
      </c>
      <c r="P22">
        <f t="shared" si="22"/>
        <v>84.777946655228163</v>
      </c>
      <c r="Q22" s="4">
        <f t="shared" si="23"/>
        <v>25</v>
      </c>
      <c r="R22">
        <f t="shared" si="0"/>
        <v>500000</v>
      </c>
      <c r="S22">
        <f t="shared" si="1"/>
        <v>620.14911125326773</v>
      </c>
      <c r="U22">
        <f t="shared" si="13"/>
        <v>7.6803260000000003E-3</v>
      </c>
      <c r="V22">
        <f t="shared" si="14"/>
        <v>0.01</v>
      </c>
      <c r="W22">
        <f t="shared" si="15"/>
        <v>0.79241832120780586</v>
      </c>
      <c r="X22">
        <f t="shared" si="16"/>
        <v>6.0860310352486629E-3</v>
      </c>
      <c r="Y22">
        <f t="shared" si="17"/>
        <v>7.9241832120780595E-3</v>
      </c>
      <c r="Z22">
        <f t="shared" si="18"/>
        <v>0.77840810696047913</v>
      </c>
      <c r="AB22">
        <f t="shared" si="19"/>
        <v>903.54173209872249</v>
      </c>
      <c r="AC22">
        <f t="shared" si="2"/>
        <v>482.72909572387971</v>
      </c>
      <c r="AE22">
        <f t="shared" si="3"/>
        <v>1319.8368193578526</v>
      </c>
      <c r="AF22">
        <f t="shared" si="4"/>
        <v>-65.991840967892642</v>
      </c>
      <c r="AG22">
        <f t="shared" si="4"/>
        <v>-19.460202674011978</v>
      </c>
      <c r="AH22">
        <f t="shared" si="5"/>
        <v>-3043.0155176243316</v>
      </c>
      <c r="AI22">
        <f t="shared" si="6"/>
        <v>-1808.6307419083835</v>
      </c>
      <c r="AJ22">
        <f t="shared" si="7"/>
        <v>420.81263637484278</v>
      </c>
      <c r="AK22">
        <f t="shared" si="24"/>
        <v>151.01706973420781</v>
      </c>
      <c r="AL22">
        <f t="shared" si="8"/>
        <v>-1236.801035799333</v>
      </c>
      <c r="AN22">
        <f t="shared" si="9"/>
        <v>277.33597654315946</v>
      </c>
      <c r="AO22">
        <f t="shared" si="9"/>
        <v>-13.866798827157975</v>
      </c>
      <c r="AP22">
        <f t="shared" si="9"/>
        <v>-4.0891527143111173</v>
      </c>
      <c r="AQ22">
        <f t="shared" si="9"/>
        <v>-639.42577433696499</v>
      </c>
      <c r="AR22">
        <f t="shared" si="9"/>
        <v>-380.04574933527459</v>
      </c>
      <c r="AS22">
        <f t="shared" si="9"/>
        <v>88.424933854702076</v>
      </c>
      <c r="AT22">
        <f t="shared" si="9"/>
        <v>31.733064190314252</v>
      </c>
      <c r="AU22">
        <f t="shared" si="9"/>
        <v>-259.88775129025828</v>
      </c>
      <c r="AW22">
        <v>19</v>
      </c>
      <c r="AX22">
        <f>(R22*SUMPRODUCT(K23:$K$23, X23:$X$23)-$AZ$3*SUMPRODUCT(K22:$K$22, W23:$W$23))/Z22</f>
        <v>620.14911125326773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9.0334749999999991E-3</v>
      </c>
      <c r="O23">
        <f t="shared" si="21"/>
        <v>1695.558933104563</v>
      </c>
      <c r="P23">
        <f t="shared" si="22"/>
        <v>84.777946655228163</v>
      </c>
      <c r="Q23" s="4">
        <f t="shared" si="23"/>
        <v>25</v>
      </c>
      <c r="R23">
        <f t="shared" si="0"/>
        <v>500000</v>
      </c>
      <c r="S23">
        <f t="shared" si="1"/>
        <v>632.18172633695906</v>
      </c>
      <c r="U23">
        <f t="shared" si="13"/>
        <v>9.0334749999999991E-3</v>
      </c>
      <c r="V23">
        <f t="shared" si="14"/>
        <v>0.01</v>
      </c>
      <c r="W23">
        <f t="shared" si="15"/>
        <v>0.77840810696047913</v>
      </c>
      <c r="X23">
        <f t="shared" si="16"/>
        <v>7.0317301740248136E-3</v>
      </c>
      <c r="Y23">
        <f t="shared" si="17"/>
        <v>7.7840810696047915E-3</v>
      </c>
      <c r="Z23">
        <f t="shared" si="18"/>
        <v>0.7635922957168495</v>
      </c>
      <c r="AB23">
        <f t="shared" si="19"/>
        <v>482.72909572387971</v>
      </c>
      <c r="AC23">
        <f t="shared" si="2"/>
        <v>482.72909572387965</v>
      </c>
      <c r="AE23">
        <f t="shared" si="3"/>
        <v>1294.7157382525254</v>
      </c>
      <c r="AF23">
        <f t="shared" si="4"/>
        <v>-64.735786912626281</v>
      </c>
      <c r="AG23">
        <f t="shared" si="4"/>
        <v>-19.089807392921237</v>
      </c>
      <c r="AH23">
        <f t="shared" si="5"/>
        <v>-3515.865087012407</v>
      </c>
      <c r="AI23">
        <f t="shared" si="6"/>
        <v>-2304.9749430654292</v>
      </c>
      <c r="AJ23">
        <f t="shared" si="7"/>
        <v>0</v>
      </c>
      <c r="AK23">
        <f t="shared" si="24"/>
        <v>119.88963329446453</v>
      </c>
      <c r="AL23">
        <f t="shared" si="8"/>
        <v>-2185.0853097709646</v>
      </c>
      <c r="AN23">
        <f t="shared" si="9"/>
        <v>250.61194390332901</v>
      </c>
      <c r="AO23">
        <f t="shared" si="9"/>
        <v>-12.530597195166452</v>
      </c>
      <c r="AP23">
        <f t="shared" si="9"/>
        <v>-3.6951228737956532</v>
      </c>
      <c r="AQ23">
        <f t="shared" si="9"/>
        <v>-680.54921858543923</v>
      </c>
      <c r="AR23">
        <f t="shared" si="9"/>
        <v>-446.1629947510724</v>
      </c>
      <c r="AS23">
        <f t="shared" si="9"/>
        <v>0</v>
      </c>
      <c r="AT23">
        <f t="shared" si="9"/>
        <v>23.206463910244683</v>
      </c>
      <c r="AU23">
        <f t="shared" si="9"/>
        <v>-422.95653084082767</v>
      </c>
      <c r="AW23">
        <v>20</v>
      </c>
      <c r="AX23">
        <f>(R23*SUMPRODUCT(K$23:$K24, X$23:$X24)-$AZ$3*SUMPRODUCT(K$22:$K23, W$23:$W24))/Z23</f>
        <v>632.18172633695906</v>
      </c>
    </row>
    <row r="25" spans="5:50" x14ac:dyDescent="0.25">
      <c r="AN25" s="8">
        <f t="shared" ref="AN25:AU25" si="25">SUM(AN3:AN23)</f>
        <v>14681.030582350812</v>
      </c>
      <c r="AO25" s="8">
        <f t="shared" si="25"/>
        <v>-2005.7207289459632</v>
      </c>
      <c r="AP25" s="8">
        <f t="shared" si="25"/>
        <v>-1713.8955818230386</v>
      </c>
      <c r="AQ25" s="8">
        <f t="shared" si="25"/>
        <v>-11393.913958063707</v>
      </c>
      <c r="AR25" s="8">
        <f t="shared" si="25"/>
        <v>-432.49968648189321</v>
      </c>
      <c r="AS25" s="8">
        <f t="shared" si="25"/>
        <v>-1038.557166300129</v>
      </c>
      <c r="AT25" s="8">
        <f t="shared" si="25"/>
        <v>1636.663299540671</v>
      </c>
      <c r="AU25" s="9">
        <f t="shared" si="25"/>
        <v>165.6064467586483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82" priority="1" operator="lessThan">
      <formula>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B66F89-9229-43F5-A9E3-DE9368BBBDC3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7349.6543994525182</v>
      </c>
      <c r="K3">
        <v>1</v>
      </c>
      <c r="L3" s="2">
        <v>0</v>
      </c>
      <c r="O3">
        <f>$C$3</f>
        <v>7349.6543994525182</v>
      </c>
      <c r="P3">
        <f>O3*B5</f>
        <v>5879.7235195620151</v>
      </c>
      <c r="Q3" s="4">
        <f>B8</f>
        <v>1522.432587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7349.6543994525182</v>
      </c>
      <c r="AF3">
        <f t="shared" ref="AF3:AG23" si="4">-$Z3*P3</f>
        <v>-5879.7235195620151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-52.50170710949692</v>
      </c>
      <c r="AJ3">
        <f t="shared" ref="AJ3:AJ23" si="7">AB3-AC3</f>
        <v>0</v>
      </c>
      <c r="AL3">
        <f t="shared" ref="AL3:AL23" si="8">SUM(AI3:AK3)</f>
        <v>-52.50170710949692</v>
      </c>
      <c r="AN3">
        <f t="shared" ref="AN3:AU23" si="9">AE3*$K3</f>
        <v>7349.6543994525182</v>
      </c>
      <c r="AO3">
        <f t="shared" si="9"/>
        <v>-5879.7235195620151</v>
      </c>
      <c r="AP3">
        <f t="shared" si="9"/>
        <v>-1522.432587</v>
      </c>
      <c r="AQ3">
        <f t="shared" si="9"/>
        <v>0</v>
      </c>
      <c r="AR3">
        <f t="shared" si="9"/>
        <v>-52.50170710949692</v>
      </c>
      <c r="AS3">
        <f t="shared" si="9"/>
        <v>0</v>
      </c>
      <c r="AT3">
        <f t="shared" si="9"/>
        <v>0</v>
      </c>
      <c r="AU3">
        <f t="shared" si="9"/>
        <v>-52.50170710949692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3632.24449464391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Mortalities!B21:B40</f>
        <v>2.4628010000000001E-3</v>
      </c>
      <c r="R4">
        <f t="shared" si="0"/>
        <v>500000</v>
      </c>
      <c r="S4">
        <f t="shared" si="1"/>
        <v>2529.4350114131762</v>
      </c>
      <c r="U4">
        <f t="shared" ref="U4:U23" si="13">M4</f>
        <v>2.4628010000000001E-3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2.4628010000000001E-3</v>
      </c>
      <c r="Y4">
        <f t="shared" ref="Y4:Y23" si="17">V4*W4</f>
        <v>0.01</v>
      </c>
      <c r="Z4">
        <f t="shared" ref="Z4:Z23" si="18">MAX(0, W4-X4-Y4)</f>
        <v>0.98753719900000003</v>
      </c>
      <c r="AB4">
        <f t="shared" ref="AB4:AB23" si="19">AC3</f>
        <v>0</v>
      </c>
      <c r="AC4">
        <f t="shared" si="2"/>
        <v>2497.9111662235009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-1231.4005</v>
      </c>
      <c r="AI4">
        <f t="shared" si="6"/>
        <v>-1231.4005</v>
      </c>
      <c r="AJ4">
        <f t="shared" si="7"/>
        <v>-2497.9111662235009</v>
      </c>
      <c r="AK4">
        <f>H4*SUM(AB4, AE4:AF4)</f>
        <v>0</v>
      </c>
      <c r="AL4">
        <f t="shared" si="8"/>
        <v>-3729.3116662235007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-1134.3333284204089</v>
      </c>
      <c r="AR4">
        <f t="shared" si="9"/>
        <v>-1134.3333284204089</v>
      </c>
      <c r="AS4">
        <f t="shared" si="9"/>
        <v>-2301.009206412381</v>
      </c>
      <c r="AT4">
        <f t="shared" si="9"/>
        <v>0</v>
      </c>
      <c r="AU4">
        <f t="shared" si="9"/>
        <v>-3435.3425348327896</v>
      </c>
      <c r="AW4">
        <v>1</v>
      </c>
      <c r="AX4">
        <f>(R4*SUMPRODUCT(K5:$K$23, X5:$X$23)-$AZ$3*SUMPRODUCT(K4:$K$22, W5:$W$23))/Z4</f>
        <v>2529.4350114131762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2.5557050000000001E-3</v>
      </c>
      <c r="O5">
        <f t="shared" ref="O5:O23" si="21">$C$3</f>
        <v>7349.6543994525182</v>
      </c>
      <c r="P5">
        <f t="shared" ref="P5:P23" si="22">O5*$C$5</f>
        <v>367.48271997262594</v>
      </c>
      <c r="Q5" s="4">
        <f t="shared" ref="Q5:Q23" si="23">$C$8</f>
        <v>25</v>
      </c>
      <c r="R5">
        <f t="shared" si="0"/>
        <v>500000</v>
      </c>
      <c r="S5">
        <f t="shared" si="1"/>
        <v>4851.9465015029436</v>
      </c>
      <c r="U5">
        <f t="shared" si="13"/>
        <v>2.5557050000000001E-3</v>
      </c>
      <c r="V5">
        <f t="shared" si="14"/>
        <v>0.01</v>
      </c>
      <c r="W5">
        <f t="shared" si="15"/>
        <v>0.98753719900000003</v>
      </c>
      <c r="X5">
        <f t="shared" si="16"/>
        <v>2.5238537571702952E-3</v>
      </c>
      <c r="Y5">
        <f t="shared" si="17"/>
        <v>9.8753719900000012E-3</v>
      </c>
      <c r="Z5">
        <f t="shared" si="18"/>
        <v>0.97513797325282969</v>
      </c>
      <c r="AB5">
        <f t="shared" si="19"/>
        <v>2497.9111662235009</v>
      </c>
      <c r="AC5">
        <f t="shared" si="2"/>
        <v>4731.3172778067383</v>
      </c>
      <c r="AE5">
        <f t="shared" si="3"/>
        <v>7166.927095190872</v>
      </c>
      <c r="AF5">
        <f t="shared" si="4"/>
        <v>-358.3463547595436</v>
      </c>
      <c r="AG5">
        <f t="shared" si="4"/>
        <v>-24.378449331320741</v>
      </c>
      <c r="AH5">
        <f t="shared" si="5"/>
        <v>-1261.9268785851475</v>
      </c>
      <c r="AI5">
        <f t="shared" si="6"/>
        <v>5522.2754125148604</v>
      </c>
      <c r="AJ5">
        <f t="shared" si="7"/>
        <v>-2233.4061115832374</v>
      </c>
      <c r="AK5">
        <f>H5*SUM(AB5, AE5:AF5)</f>
        <v>796.37512543626724</v>
      </c>
      <c r="AL5">
        <f t="shared" si="8"/>
        <v>4085.2444263678904</v>
      </c>
      <c r="AN5">
        <f t="shared" si="9"/>
        <v>6081.5701478206338</v>
      </c>
      <c r="AO5">
        <f t="shared" si="9"/>
        <v>-304.07850739103168</v>
      </c>
      <c r="AP5">
        <f t="shared" si="9"/>
        <v>-20.686585440921053</v>
      </c>
      <c r="AQ5">
        <f t="shared" si="9"/>
        <v>-1070.8211108615326</v>
      </c>
      <c r="AR5">
        <f t="shared" si="9"/>
        <v>4685.9839441271488</v>
      </c>
      <c r="AS5">
        <f t="shared" si="9"/>
        <v>-1895.1798665956762</v>
      </c>
      <c r="AT5">
        <f t="shared" si="9"/>
        <v>675.77235333815395</v>
      </c>
      <c r="AU5">
        <f t="shared" si="9"/>
        <v>3466.5764308696262</v>
      </c>
      <c r="AW5">
        <v>2</v>
      </c>
      <c r="AX5">
        <f>(R5*SUMPRODUCT(K6:$K$23, X6:$X$23)-$AZ$3*SUMPRODUCT(K5:$K$22, W6:$W$23))/Z5</f>
        <v>4851.9465015029436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2.6648449999999999E-3</v>
      </c>
      <c r="O6">
        <f t="shared" si="21"/>
        <v>7349.6543994525182</v>
      </c>
      <c r="P6">
        <f t="shared" si="22"/>
        <v>367.48271997262594</v>
      </c>
      <c r="Q6" s="4">
        <f t="shared" si="23"/>
        <v>25</v>
      </c>
      <c r="R6">
        <f t="shared" si="0"/>
        <v>500000</v>
      </c>
      <c r="S6">
        <f t="shared" si="1"/>
        <v>6981.0224504241951</v>
      </c>
      <c r="U6">
        <f t="shared" si="13"/>
        <v>2.6648449999999999E-3</v>
      </c>
      <c r="V6">
        <f t="shared" si="14"/>
        <v>0.01</v>
      </c>
      <c r="W6">
        <f t="shared" si="15"/>
        <v>0.97513797325282969</v>
      </c>
      <c r="X6">
        <f t="shared" si="16"/>
        <v>2.5985915523329367E-3</v>
      </c>
      <c r="Y6">
        <f t="shared" si="17"/>
        <v>9.7513797325282977E-3</v>
      </c>
      <c r="Z6">
        <f t="shared" si="18"/>
        <v>0.96278800196796854</v>
      </c>
      <c r="AB6">
        <f t="shared" si="19"/>
        <v>4731.3172778067383</v>
      </c>
      <c r="AC6">
        <f t="shared" si="2"/>
        <v>6721.2446567374427</v>
      </c>
      <c r="AE6">
        <f t="shared" si="3"/>
        <v>7076.1590744039795</v>
      </c>
      <c r="AF6">
        <f t="shared" si="4"/>
        <v>-353.80795372019901</v>
      </c>
      <c r="AG6">
        <f t="shared" si="4"/>
        <v>-24.069700049199213</v>
      </c>
      <c r="AH6">
        <f t="shared" si="5"/>
        <v>-1299.2957761664684</v>
      </c>
      <c r="AI6">
        <f t="shared" si="6"/>
        <v>5398.9856444681127</v>
      </c>
      <c r="AJ6">
        <f t="shared" si="7"/>
        <v>-1989.9273789307044</v>
      </c>
      <c r="AK6">
        <f>H6*SUM(AB6, AE6:AF6)</f>
        <v>980.11331219563067</v>
      </c>
      <c r="AL6">
        <f t="shared" si="8"/>
        <v>4389.1715777330392</v>
      </c>
      <c r="AN6">
        <f t="shared" si="9"/>
        <v>5531.2296232233875</v>
      </c>
      <c r="AO6">
        <f t="shared" si="9"/>
        <v>-276.56148116116941</v>
      </c>
      <c r="AP6">
        <f t="shared" si="9"/>
        <v>-18.814590872583796</v>
      </c>
      <c r="AQ6">
        <f t="shared" si="9"/>
        <v>-1015.62206429995</v>
      </c>
      <c r="AR6">
        <f t="shared" si="9"/>
        <v>4220.2314868896838</v>
      </c>
      <c r="AS6">
        <f t="shared" si="9"/>
        <v>-1555.4688851213925</v>
      </c>
      <c r="AT6">
        <f t="shared" si="9"/>
        <v>766.12633061654162</v>
      </c>
      <c r="AU6">
        <f t="shared" si="9"/>
        <v>3430.888932384833</v>
      </c>
      <c r="AW6">
        <v>3</v>
      </c>
      <c r="AX6">
        <f>(R6*SUMPRODUCT(K7:$K$23, X7:$X$23)-$AZ$3*SUMPRODUCT(K6:$K$22, W7:$W$23))/Z6</f>
        <v>6981.0224504241951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2.7902209999999998E-3</v>
      </c>
      <c r="O7">
        <f t="shared" si="21"/>
        <v>7349.6543994525182</v>
      </c>
      <c r="P7">
        <f t="shared" si="22"/>
        <v>367.48271997262594</v>
      </c>
      <c r="Q7" s="4">
        <f t="shared" si="23"/>
        <v>25</v>
      </c>
      <c r="R7">
        <f t="shared" si="0"/>
        <v>500000</v>
      </c>
      <c r="S7">
        <f t="shared" si="1"/>
        <v>8929.9029053496033</v>
      </c>
      <c r="U7">
        <f t="shared" si="13"/>
        <v>2.7902209999999998E-3</v>
      </c>
      <c r="V7">
        <f t="shared" si="14"/>
        <v>0.01</v>
      </c>
      <c r="W7">
        <f t="shared" si="15"/>
        <v>0.96278800196796854</v>
      </c>
      <c r="X7">
        <f t="shared" si="16"/>
        <v>2.6863913016390668E-3</v>
      </c>
      <c r="Y7">
        <f t="shared" si="17"/>
        <v>9.6278800196796851E-3</v>
      </c>
      <c r="Z7">
        <f t="shared" si="18"/>
        <v>0.95047373064664975</v>
      </c>
      <c r="AB7">
        <f t="shared" si="19"/>
        <v>6721.2446567374427</v>
      </c>
      <c r="AC7">
        <f t="shared" si="2"/>
        <v>8487.6381287599943</v>
      </c>
      <c r="AE7">
        <f t="shared" si="3"/>
        <v>6985.6534360111973</v>
      </c>
      <c r="AF7">
        <f t="shared" si="4"/>
        <v>-349.28267180055991</v>
      </c>
      <c r="AG7">
        <f t="shared" si="4"/>
        <v>-23.761843266166245</v>
      </c>
      <c r="AH7">
        <f t="shared" si="5"/>
        <v>-1343.1956508195335</v>
      </c>
      <c r="AI7">
        <f t="shared" si="6"/>
        <v>5269.4132701249373</v>
      </c>
      <c r="AJ7">
        <f t="shared" si="7"/>
        <v>-1766.3934720225516</v>
      </c>
      <c r="AK7">
        <f>H7*SUM(AB7, AE7:AF7)</f>
        <v>1143.0378668013693</v>
      </c>
      <c r="AL7">
        <f t="shared" si="8"/>
        <v>4646.0576649037548</v>
      </c>
      <c r="AN7">
        <f t="shared" si="9"/>
        <v>5030.0523354882162</v>
      </c>
      <c r="AO7">
        <f t="shared" si="9"/>
        <v>-251.50261677441082</v>
      </c>
      <c r="AP7">
        <f t="shared" si="9"/>
        <v>-17.109826061559129</v>
      </c>
      <c r="AQ7">
        <f t="shared" si="9"/>
        <v>-967.17429261424627</v>
      </c>
      <c r="AR7">
        <f t="shared" si="9"/>
        <v>3794.2656000379993</v>
      </c>
      <c r="AS7">
        <f t="shared" si="9"/>
        <v>-1271.8998574328834</v>
      </c>
      <c r="AT7">
        <f t="shared" si="9"/>
        <v>823.04974675907761</v>
      </c>
      <c r="AU7">
        <f t="shared" si="9"/>
        <v>3345.4154893641935</v>
      </c>
      <c r="AW7">
        <v>4</v>
      </c>
      <c r="AX7">
        <f>(R7*SUMPRODUCT(K8:$K$23, X8:$X$23)-$AZ$3*SUMPRODUCT(K7:$K$22, W8:$W$23))/Z7</f>
        <v>8929.9029053496033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3.5816260000000001E-3</v>
      </c>
      <c r="O8">
        <f t="shared" si="21"/>
        <v>7349.6543994525182</v>
      </c>
      <c r="P8">
        <f t="shared" si="22"/>
        <v>367.48271997262594</v>
      </c>
      <c r="Q8" s="4">
        <f t="shared" si="23"/>
        <v>25</v>
      </c>
      <c r="R8">
        <f t="shared" si="0"/>
        <v>500000</v>
      </c>
      <c r="S8">
        <f t="shared" si="1"/>
        <v>10500.088151321019</v>
      </c>
      <c r="U8">
        <f t="shared" si="13"/>
        <v>3.5816260000000001E-3</v>
      </c>
      <c r="V8">
        <f t="shared" si="14"/>
        <v>0.01</v>
      </c>
      <c r="W8">
        <f t="shared" si="15"/>
        <v>0.95047373064664975</v>
      </c>
      <c r="X8">
        <f t="shared" si="16"/>
        <v>3.4042414260010375E-3</v>
      </c>
      <c r="Y8">
        <f t="shared" si="17"/>
        <v>9.5047373064664972E-3</v>
      </c>
      <c r="Z8">
        <f t="shared" si="18"/>
        <v>0.9375647519141822</v>
      </c>
      <c r="AB8">
        <f t="shared" si="19"/>
        <v>8487.6381287599943</v>
      </c>
      <c r="AC8">
        <f t="shared" si="2"/>
        <v>9844.5125426703344</v>
      </c>
      <c r="AE8">
        <f t="shared" si="3"/>
        <v>6890.7769036776781</v>
      </c>
      <c r="AF8">
        <f t="shared" si="4"/>
        <v>-344.53884518388395</v>
      </c>
      <c r="AG8">
        <f t="shared" si="4"/>
        <v>-23.439118797854555</v>
      </c>
      <c r="AH8">
        <f t="shared" si="5"/>
        <v>-1702.1207130005187</v>
      </c>
      <c r="AI8">
        <f t="shared" si="6"/>
        <v>4820.6782266954215</v>
      </c>
      <c r="AJ8">
        <f t="shared" si="7"/>
        <v>-1356.8744139103401</v>
      </c>
      <c r="AK8">
        <f t="shared" ref="AK8:AK23" si="24">H8*SUM(AB8:AB8, AE8:AF8)</f>
        <v>1286.4788530956812</v>
      </c>
      <c r="AL8">
        <f t="shared" si="8"/>
        <v>4750.2826658807626</v>
      </c>
      <c r="AN8">
        <f t="shared" si="9"/>
        <v>4570.6190339352788</v>
      </c>
      <c r="AO8">
        <f t="shared" si="9"/>
        <v>-228.53095169676399</v>
      </c>
      <c r="AP8">
        <f t="shared" si="9"/>
        <v>-15.547054274673609</v>
      </c>
      <c r="AQ8">
        <f t="shared" si="9"/>
        <v>-1129.0084467461904</v>
      </c>
      <c r="AR8">
        <f t="shared" si="9"/>
        <v>3197.5325812176516</v>
      </c>
      <c r="AS8">
        <f t="shared" si="9"/>
        <v>-900.00824429077602</v>
      </c>
      <c r="AT8">
        <f t="shared" si="9"/>
        <v>853.31520885201348</v>
      </c>
      <c r="AU8">
        <f t="shared" si="9"/>
        <v>3150.8395457788888</v>
      </c>
      <c r="AW8">
        <v>5</v>
      </c>
      <c r="AX8">
        <f>(R8*SUMPRODUCT(K9:$K$23, X9:$X$23)-$AZ$3*SUMPRODUCT(K8:$K$22, W9:$W$23))/Z8</f>
        <v>10500.088151321019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4.4506370000000003E-3</v>
      </c>
      <c r="O9">
        <f t="shared" si="21"/>
        <v>7349.6543994525182</v>
      </c>
      <c r="P9">
        <f t="shared" si="22"/>
        <v>367.48271997262594</v>
      </c>
      <c r="Q9" s="4">
        <f t="shared" si="23"/>
        <v>25</v>
      </c>
      <c r="R9">
        <f t="shared" si="0"/>
        <v>500000</v>
      </c>
      <c r="S9">
        <f t="shared" si="1"/>
        <v>11718.993813223931</v>
      </c>
      <c r="U9">
        <f t="shared" si="13"/>
        <v>4.4506370000000003E-3</v>
      </c>
      <c r="V9">
        <f t="shared" si="14"/>
        <v>0.01</v>
      </c>
      <c r="W9">
        <f t="shared" si="15"/>
        <v>0.9375647519141822</v>
      </c>
      <c r="X9">
        <f t="shared" si="16"/>
        <v>4.1727603747650803E-3</v>
      </c>
      <c r="Y9">
        <f t="shared" si="17"/>
        <v>9.3756475191418224E-3</v>
      </c>
      <c r="Z9">
        <f t="shared" si="18"/>
        <v>0.92401634402027533</v>
      </c>
      <c r="AB9">
        <f t="shared" si="19"/>
        <v>9844.5125426703344</v>
      </c>
      <c r="AC9">
        <f t="shared" si="2"/>
        <v>10828.541818891403</v>
      </c>
      <c r="AE9">
        <f t="shared" si="3"/>
        <v>6791.2007879946477</v>
      </c>
      <c r="AF9">
        <f t="shared" si="4"/>
        <v>-339.56003939973243</v>
      </c>
      <c r="AG9">
        <f t="shared" si="4"/>
        <v>-23.100408600506881</v>
      </c>
      <c r="AH9">
        <f t="shared" si="5"/>
        <v>-2086.38018738254</v>
      </c>
      <c r="AI9">
        <f t="shared" si="6"/>
        <v>4342.1601526118684</v>
      </c>
      <c r="AJ9">
        <f t="shared" si="7"/>
        <v>-984.02927622106836</v>
      </c>
      <c r="AK9">
        <f t="shared" si="24"/>
        <v>1394.49442944015</v>
      </c>
      <c r="AL9">
        <f t="shared" si="8"/>
        <v>4752.6253058309503</v>
      </c>
      <c r="AN9">
        <f t="shared" si="9"/>
        <v>4149.4904782092663</v>
      </c>
      <c r="AO9">
        <f t="shared" si="9"/>
        <v>-207.47452391046335</v>
      </c>
      <c r="AP9">
        <f t="shared" si="9"/>
        <v>-14.114576865404601</v>
      </c>
      <c r="AQ9">
        <f t="shared" si="9"/>
        <v>-1274.7988156634572</v>
      </c>
      <c r="AR9">
        <f t="shared" si="9"/>
        <v>2653.1025617699411</v>
      </c>
      <c r="AS9">
        <f t="shared" si="9"/>
        <v>-601.25156646475773</v>
      </c>
      <c r="AT9">
        <f t="shared" si="9"/>
        <v>852.04981232581497</v>
      </c>
      <c r="AU9">
        <f t="shared" si="9"/>
        <v>2903.9008076309983</v>
      </c>
      <c r="AW9">
        <v>6</v>
      </c>
      <c r="AX9">
        <f>(R9*SUMPRODUCT(K10:$K$23, X10:$X$23)-$AZ$3*SUMPRODUCT(K9:$K$22, W10:$W$23))/Z9</f>
        <v>11718.993813223931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5.383718E-3</v>
      </c>
      <c r="O10">
        <f t="shared" si="21"/>
        <v>7349.6543994525182</v>
      </c>
      <c r="P10">
        <f t="shared" si="22"/>
        <v>367.48271997262594</v>
      </c>
      <c r="Q10" s="4">
        <f t="shared" si="23"/>
        <v>25</v>
      </c>
      <c r="R10">
        <f t="shared" si="0"/>
        <v>500000</v>
      </c>
      <c r="S10">
        <f t="shared" si="1"/>
        <v>12617.330361771377</v>
      </c>
      <c r="U10">
        <f t="shared" si="13"/>
        <v>5.383718E-3</v>
      </c>
      <c r="V10">
        <f t="shared" si="14"/>
        <v>0.01</v>
      </c>
      <c r="W10">
        <f t="shared" si="15"/>
        <v>0.92401634402027533</v>
      </c>
      <c r="X10">
        <f t="shared" si="16"/>
        <v>4.9746434235961486E-3</v>
      </c>
      <c r="Y10">
        <f t="shared" si="17"/>
        <v>9.2401634402027536E-3</v>
      </c>
      <c r="Z10">
        <f t="shared" si="18"/>
        <v>0.90980153715647649</v>
      </c>
      <c r="AB10">
        <f t="shared" si="19"/>
        <v>10828.541818891403</v>
      </c>
      <c r="AC10">
        <f t="shared" si="2"/>
        <v>11479.266557950681</v>
      </c>
      <c r="AE10">
        <f t="shared" si="3"/>
        <v>6686.7268701907615</v>
      </c>
      <c r="AF10">
        <f t="shared" si="4"/>
        <v>-334.3363435095381</v>
      </c>
      <c r="AG10">
        <f t="shared" si="4"/>
        <v>-22.745038428911911</v>
      </c>
      <c r="AH10">
        <f t="shared" si="5"/>
        <v>-2487.3217117980744</v>
      </c>
      <c r="AI10">
        <f t="shared" si="6"/>
        <v>3842.3237764542368</v>
      </c>
      <c r="AJ10">
        <f t="shared" si="7"/>
        <v>-650.72473905927836</v>
      </c>
      <c r="AK10">
        <f t="shared" si="24"/>
        <v>1470.2067426753408</v>
      </c>
      <c r="AL10">
        <f t="shared" si="8"/>
        <v>4661.8057800702991</v>
      </c>
      <c r="AN10">
        <f t="shared" si="9"/>
        <v>3763.597335643155</v>
      </c>
      <c r="AO10">
        <f t="shared" si="9"/>
        <v>-188.17986678215775</v>
      </c>
      <c r="AP10">
        <f t="shared" si="9"/>
        <v>-12.801953435808858</v>
      </c>
      <c r="AQ10">
        <f t="shared" si="9"/>
        <v>-1399.9790254844881</v>
      </c>
      <c r="AR10">
        <f t="shared" si="9"/>
        <v>2162.6364899406999</v>
      </c>
      <c r="AS10">
        <f t="shared" si="9"/>
        <v>-366.25780321287738</v>
      </c>
      <c r="AT10">
        <f t="shared" si="9"/>
        <v>827.49995431167645</v>
      </c>
      <c r="AU10">
        <f t="shared" si="9"/>
        <v>2623.8786410394987</v>
      </c>
      <c r="AW10">
        <v>7</v>
      </c>
      <c r="AX10">
        <f>(R10*SUMPRODUCT(K11:$K$23, X11:$X$23)-$AZ$3*SUMPRODUCT(K10:$K$22, W11:$W$23))/Z10</f>
        <v>12617.330361771377</v>
      </c>
    </row>
    <row r="11" spans="1:52" x14ac:dyDescent="0.25">
      <c r="A11" t="s">
        <v>33</v>
      </c>
      <c r="C11" s="7">
        <f>AU25</f>
        <v>22253.694443396747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6.4575739999999998E-3</v>
      </c>
      <c r="O11">
        <f t="shared" si="21"/>
        <v>7349.6543994525182</v>
      </c>
      <c r="P11">
        <f t="shared" si="22"/>
        <v>367.48271997262594</v>
      </c>
      <c r="Q11" s="4">
        <f t="shared" si="23"/>
        <v>25</v>
      </c>
      <c r="R11">
        <f t="shared" si="0"/>
        <v>500000</v>
      </c>
      <c r="S11">
        <f t="shared" si="1"/>
        <v>13204.989314662536</v>
      </c>
      <c r="U11">
        <f t="shared" si="13"/>
        <v>6.4575739999999998E-3</v>
      </c>
      <c r="V11">
        <f t="shared" si="14"/>
        <v>0.01</v>
      </c>
      <c r="W11">
        <f t="shared" si="15"/>
        <v>0.90980153715647649</v>
      </c>
      <c r="X11">
        <f t="shared" si="16"/>
        <v>5.8751107515016962E-3</v>
      </c>
      <c r="Y11">
        <f t="shared" si="17"/>
        <v>9.0980153715647643E-3</v>
      </c>
      <c r="Z11">
        <f t="shared" si="18"/>
        <v>0.89482841103341004</v>
      </c>
      <c r="AB11">
        <f t="shared" si="19"/>
        <v>11479.266557950681</v>
      </c>
      <c r="AC11">
        <f t="shared" si="2"/>
        <v>11816.199606152635</v>
      </c>
      <c r="AE11">
        <f t="shared" si="3"/>
        <v>6576.6795679068082</v>
      </c>
      <c r="AF11">
        <f t="shared" si="4"/>
        <v>-328.83397839534047</v>
      </c>
      <c r="AG11">
        <f t="shared" si="4"/>
        <v>-22.370710275835251</v>
      </c>
      <c r="AH11">
        <f t="shared" si="5"/>
        <v>-2937.5553757508483</v>
      </c>
      <c r="AI11">
        <f t="shared" si="6"/>
        <v>3287.9195034847839</v>
      </c>
      <c r="AJ11">
        <f t="shared" si="7"/>
        <v>-336.93304820195408</v>
      </c>
      <c r="AK11">
        <f t="shared" si="24"/>
        <v>1516.944440682631</v>
      </c>
      <c r="AL11">
        <f t="shared" si="8"/>
        <v>4467.9308959654609</v>
      </c>
      <c r="AN11">
        <f t="shared" si="9"/>
        <v>3409.8683956343798</v>
      </c>
      <c r="AO11">
        <f t="shared" si="9"/>
        <v>-170.49341978171901</v>
      </c>
      <c r="AP11">
        <f t="shared" si="9"/>
        <v>-11.598737200106932</v>
      </c>
      <c r="AQ11">
        <f t="shared" si="9"/>
        <v>-1523.0599473142263</v>
      </c>
      <c r="AR11">
        <f t="shared" si="9"/>
        <v>1704.7162913383272</v>
      </c>
      <c r="AS11">
        <f t="shared" si="9"/>
        <v>-174.69261511767152</v>
      </c>
      <c r="AT11">
        <f t="shared" si="9"/>
        <v>786.5034099362814</v>
      </c>
      <c r="AU11">
        <f t="shared" si="9"/>
        <v>2316.527086156937</v>
      </c>
      <c r="AW11">
        <v>8</v>
      </c>
      <c r="AX11">
        <f>(R11*SUMPRODUCT(K12:$K$23, X12:$X$23)-$AZ$3*SUMPRODUCT(K11:$K$22, W12:$W$23))/Z11</f>
        <v>13204.989314662536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7.6803260000000003E-3</v>
      </c>
      <c r="O12">
        <f t="shared" si="21"/>
        <v>7349.6543994525182</v>
      </c>
      <c r="P12">
        <f t="shared" si="22"/>
        <v>367.48271997262594</v>
      </c>
      <c r="Q12" s="4">
        <f t="shared" si="23"/>
        <v>25</v>
      </c>
      <c r="R12">
        <f t="shared" si="0"/>
        <v>500000</v>
      </c>
      <c r="S12">
        <f t="shared" si="1"/>
        <v>13492.690384810412</v>
      </c>
      <c r="U12">
        <f t="shared" si="13"/>
        <v>7.6803260000000003E-3</v>
      </c>
      <c r="V12">
        <f t="shared" si="14"/>
        <v>0.01</v>
      </c>
      <c r="W12">
        <f t="shared" si="15"/>
        <v>0.89482841103341004</v>
      </c>
      <c r="X12">
        <f t="shared" si="16"/>
        <v>6.8725739107985866E-3</v>
      </c>
      <c r="Y12">
        <f t="shared" si="17"/>
        <v>8.9482841103341003E-3</v>
      </c>
      <c r="Z12">
        <f t="shared" si="18"/>
        <v>0.8790075530122774</v>
      </c>
      <c r="AB12">
        <f t="shared" si="19"/>
        <v>11816.199606152635</v>
      </c>
      <c r="AC12">
        <f t="shared" si="2"/>
        <v>11860.176758704483</v>
      </c>
      <c r="AE12">
        <f t="shared" si="3"/>
        <v>6460.4017291486771</v>
      </c>
      <c r="AF12">
        <f t="shared" si="4"/>
        <v>-323.02008645743388</v>
      </c>
      <c r="AG12">
        <f t="shared" si="4"/>
        <v>-21.975188825306937</v>
      </c>
      <c r="AH12">
        <f t="shared" si="5"/>
        <v>-3436.2869553992932</v>
      </c>
      <c r="AI12">
        <f t="shared" si="6"/>
        <v>2679.1194984666436</v>
      </c>
      <c r="AJ12">
        <f t="shared" si="7"/>
        <v>-43.977152551848121</v>
      </c>
      <c r="AK12">
        <f t="shared" si="24"/>
        <v>1536.3238546260686</v>
      </c>
      <c r="AL12">
        <f t="shared" si="8"/>
        <v>4171.4662005408645</v>
      </c>
      <c r="AN12">
        <f t="shared" si="9"/>
        <v>3085.5445891958038</v>
      </c>
      <c r="AO12">
        <f t="shared" si="9"/>
        <v>-154.27722945979022</v>
      </c>
      <c r="AP12">
        <f t="shared" si="9"/>
        <v>-10.495543128618568</v>
      </c>
      <c r="AQ12">
        <f t="shared" si="9"/>
        <v>-1641.2008210445458</v>
      </c>
      <c r="AR12">
        <f t="shared" si="9"/>
        <v>1279.5709955628497</v>
      </c>
      <c r="AS12">
        <f t="shared" si="9"/>
        <v>-21.003874185154505</v>
      </c>
      <c r="AT12">
        <f t="shared" si="9"/>
        <v>733.76176213713188</v>
      </c>
      <c r="AU12">
        <f t="shared" si="9"/>
        <v>1992.3288835148271</v>
      </c>
      <c r="AW12">
        <v>9</v>
      </c>
      <c r="AX12">
        <f>(R12*SUMPRODUCT(K13:$K$23, X13:$X$23)-$AZ$3*SUMPRODUCT(K12:$K$22, W13:$W$23))/Z12</f>
        <v>13492.690384810412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9.0334749999999991E-3</v>
      </c>
      <c r="O13">
        <f t="shared" si="21"/>
        <v>7349.6543994525182</v>
      </c>
      <c r="P13">
        <f t="shared" si="22"/>
        <v>367.48271997262594</v>
      </c>
      <c r="Q13" s="4">
        <f t="shared" si="23"/>
        <v>25</v>
      </c>
      <c r="R13">
        <f t="shared" si="0"/>
        <v>500000</v>
      </c>
      <c r="S13">
        <f t="shared" si="1"/>
        <v>13497.194759453279</v>
      </c>
      <c r="U13">
        <f t="shared" si="13"/>
        <v>9.0334749999999991E-3</v>
      </c>
      <c r="V13">
        <f t="shared" si="14"/>
        <v>0.01</v>
      </c>
      <c r="W13">
        <f t="shared" si="15"/>
        <v>0.8790075530122774</v>
      </c>
      <c r="X13">
        <f t="shared" si="16"/>
        <v>7.9404927549475823E-3</v>
      </c>
      <c r="Y13">
        <f t="shared" si="17"/>
        <v>8.7900755301227734E-3</v>
      </c>
      <c r="Z13">
        <f t="shared" si="18"/>
        <v>0.86227698472720704</v>
      </c>
      <c r="AB13">
        <f t="shared" si="19"/>
        <v>11860.176758704483</v>
      </c>
      <c r="AC13">
        <f t="shared" si="2"/>
        <v>11638.320399457234</v>
      </c>
      <c r="AE13">
        <f t="shared" si="3"/>
        <v>6337.4378343469689</v>
      </c>
      <c r="AF13">
        <f t="shared" si="4"/>
        <v>-316.87189171734849</v>
      </c>
      <c r="AG13">
        <f t="shared" si="4"/>
        <v>-21.556924618180176</v>
      </c>
      <c r="AH13">
        <f t="shared" si="5"/>
        <v>-3970.2463774737912</v>
      </c>
      <c r="AI13">
        <f t="shared" si="6"/>
        <v>2028.7626405376491</v>
      </c>
      <c r="AJ13">
        <f t="shared" si="7"/>
        <v>221.8563592472492</v>
      </c>
      <c r="AK13">
        <f t="shared" si="24"/>
        <v>1530.0909144385621</v>
      </c>
      <c r="AL13">
        <f t="shared" si="8"/>
        <v>3780.7099142234601</v>
      </c>
      <c r="AN13">
        <f t="shared" si="9"/>
        <v>2788.2222030376247</v>
      </c>
      <c r="AO13">
        <f t="shared" si="9"/>
        <v>-139.41111015188127</v>
      </c>
      <c r="AP13">
        <f t="shared" si="9"/>
        <v>-9.4841949413475888</v>
      </c>
      <c r="AQ13">
        <f t="shared" si="9"/>
        <v>-1746.7515091361533</v>
      </c>
      <c r="AR13">
        <f t="shared" si="9"/>
        <v>892.57538880824268</v>
      </c>
      <c r="AS13">
        <f t="shared" si="9"/>
        <v>97.60803070694152</v>
      </c>
      <c r="AT13">
        <f t="shared" si="9"/>
        <v>673.17953592886784</v>
      </c>
      <c r="AU13">
        <f t="shared" si="9"/>
        <v>1663.362955444052</v>
      </c>
      <c r="AW13">
        <v>10</v>
      </c>
      <c r="AX13">
        <f>(R13*SUMPRODUCT(K14:$K$23, X14:$X$23)-$AZ$3*SUMPRODUCT(K13:$K$22, W14:$W$23))/Z13</f>
        <v>13497.194759453279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1.0570714E-2</v>
      </c>
      <c r="O14">
        <f t="shared" si="21"/>
        <v>7349.6543994525182</v>
      </c>
      <c r="P14">
        <f t="shared" si="22"/>
        <v>367.48271997262594</v>
      </c>
      <c r="Q14" s="4">
        <f t="shared" si="23"/>
        <v>25</v>
      </c>
      <c r="R14">
        <f t="shared" si="0"/>
        <v>500000</v>
      </c>
      <c r="S14">
        <f t="shared" si="1"/>
        <v>13225.242670554404</v>
      </c>
      <c r="U14">
        <f t="shared" si="13"/>
        <v>1.0570714E-2</v>
      </c>
      <c r="V14">
        <f t="shared" si="14"/>
        <v>0.01</v>
      </c>
      <c r="W14">
        <f t="shared" si="15"/>
        <v>0.86227698472720704</v>
      </c>
      <c r="X14">
        <f t="shared" si="16"/>
        <v>9.1148833943336741E-3</v>
      </c>
      <c r="Y14">
        <f t="shared" si="17"/>
        <v>8.6227698472720708E-3</v>
      </c>
      <c r="Z14">
        <f t="shared" si="18"/>
        <v>0.84453933148560134</v>
      </c>
      <c r="AB14">
        <f t="shared" si="19"/>
        <v>11638.320399457234</v>
      </c>
      <c r="AC14">
        <f t="shared" si="2"/>
        <v>11169.237603724865</v>
      </c>
      <c r="AE14">
        <f t="shared" si="3"/>
        <v>6207.0722131638386</v>
      </c>
      <c r="AF14">
        <f t="shared" si="4"/>
        <v>-310.35361065819194</v>
      </c>
      <c r="AG14">
        <f t="shared" si="4"/>
        <v>-21.113483287140035</v>
      </c>
      <c r="AH14">
        <f t="shared" si="5"/>
        <v>-4557.441697166837</v>
      </c>
      <c r="AI14">
        <f t="shared" si="6"/>
        <v>1318.1634220516689</v>
      </c>
      <c r="AJ14">
        <f t="shared" si="7"/>
        <v>469.08279573236905</v>
      </c>
      <c r="AK14">
        <f t="shared" si="24"/>
        <v>1500.5083574759676</v>
      </c>
      <c r="AL14">
        <f t="shared" si="8"/>
        <v>3287.7545752600054</v>
      </c>
      <c r="AN14">
        <f t="shared" si="9"/>
        <v>2515.6014354925223</v>
      </c>
      <c r="AO14">
        <f t="shared" si="9"/>
        <v>-125.78007177462612</v>
      </c>
      <c r="AP14">
        <f t="shared" si="9"/>
        <v>-8.5568698158103587</v>
      </c>
      <c r="AQ14">
        <f t="shared" si="9"/>
        <v>-1847.0393902059404</v>
      </c>
      <c r="AR14">
        <f t="shared" si="9"/>
        <v>534.22510369614531</v>
      </c>
      <c r="AS14">
        <f t="shared" si="9"/>
        <v>190.10981567229368</v>
      </c>
      <c r="AT14">
        <f t="shared" si="9"/>
        <v>608.12583588600774</v>
      </c>
      <c r="AU14">
        <f t="shared" si="9"/>
        <v>1332.4607552544467</v>
      </c>
      <c r="AW14">
        <v>11</v>
      </c>
      <c r="AX14">
        <f>(R14*SUMPRODUCT(K15:$K$23, X15:$X$23)-$AZ$3*SUMPRODUCT(K14:$K$22, W15:$W$23))/Z14</f>
        <v>13225.242670554404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1.2312346E-2</v>
      </c>
      <c r="O15">
        <f t="shared" si="21"/>
        <v>7349.6543994525182</v>
      </c>
      <c r="P15">
        <f t="shared" si="22"/>
        <v>367.48271997262594</v>
      </c>
      <c r="Q15" s="4">
        <f t="shared" si="23"/>
        <v>25</v>
      </c>
      <c r="R15">
        <f t="shared" si="0"/>
        <v>500000</v>
      </c>
      <c r="S15">
        <f t="shared" si="1"/>
        <v>12681.980335496541</v>
      </c>
      <c r="U15">
        <f t="shared" si="13"/>
        <v>1.2312346E-2</v>
      </c>
      <c r="V15">
        <f t="shared" si="14"/>
        <v>0.01</v>
      </c>
      <c r="W15">
        <f t="shared" si="15"/>
        <v>0.84453933148560134</v>
      </c>
      <c r="X15">
        <f t="shared" si="16"/>
        <v>1.0398260459859417E-2</v>
      </c>
      <c r="Y15">
        <f t="shared" si="17"/>
        <v>8.4453933148560135E-3</v>
      </c>
      <c r="Z15">
        <f t="shared" si="18"/>
        <v>0.82569567771088592</v>
      </c>
      <c r="AB15">
        <f t="shared" si="19"/>
        <v>11169.237603724865</v>
      </c>
      <c r="AC15">
        <f t="shared" si="2"/>
        <v>10471.456347833944</v>
      </c>
      <c r="AE15">
        <f t="shared" si="3"/>
        <v>6068.5778702967409</v>
      </c>
      <c r="AF15">
        <f t="shared" si="4"/>
        <v>-303.42889351483711</v>
      </c>
      <c r="AG15">
        <f t="shared" si="4"/>
        <v>-20.642391942772147</v>
      </c>
      <c r="AH15">
        <f t="shared" si="5"/>
        <v>-5199.1302299297085</v>
      </c>
      <c r="AI15">
        <f t="shared" si="6"/>
        <v>545.37635490942284</v>
      </c>
      <c r="AJ15">
        <f t="shared" si="7"/>
        <v>697.78125589092087</v>
      </c>
      <c r="AK15">
        <f t="shared" si="24"/>
        <v>1449.1093284671254</v>
      </c>
      <c r="AL15">
        <f t="shared" si="8"/>
        <v>2692.2669392674688</v>
      </c>
      <c r="AN15">
        <f t="shared" si="9"/>
        <v>2265.6004998891981</v>
      </c>
      <c r="AO15">
        <f t="shared" si="9"/>
        <v>-113.28002499445994</v>
      </c>
      <c r="AP15">
        <f t="shared" si="9"/>
        <v>-7.7064865119983219</v>
      </c>
      <c r="AQ15">
        <f t="shared" si="9"/>
        <v>-1941.0069870853965</v>
      </c>
      <c r="AR15">
        <f t="shared" si="9"/>
        <v>203.60700129734326</v>
      </c>
      <c r="AS15">
        <f t="shared" si="9"/>
        <v>260.50478315481854</v>
      </c>
      <c r="AT15">
        <f t="shared" si="9"/>
        <v>541.00036106295897</v>
      </c>
      <c r="AU15">
        <f t="shared" si="9"/>
        <v>1005.1121455151207</v>
      </c>
      <c r="AW15">
        <v>12</v>
      </c>
      <c r="AX15">
        <f>(R15*SUMPRODUCT(K16:$K$23, X16:$X$23)-$AZ$3*SUMPRODUCT(K15:$K$22, W16:$W$23))/Z15</f>
        <v>12681.980335496541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1.4128425999999999E-2</v>
      </c>
      <c r="O16">
        <f t="shared" si="21"/>
        <v>7349.6543994525182</v>
      </c>
      <c r="P16">
        <f t="shared" si="22"/>
        <v>367.48271997262594</v>
      </c>
      <c r="Q16" s="4">
        <f t="shared" si="23"/>
        <v>25</v>
      </c>
      <c r="R16">
        <f t="shared" si="0"/>
        <v>500000</v>
      </c>
      <c r="S16">
        <f t="shared" si="1"/>
        <v>11895.625722791938</v>
      </c>
      <c r="U16">
        <f t="shared" si="13"/>
        <v>1.4128425999999999E-2</v>
      </c>
      <c r="V16">
        <f t="shared" si="14"/>
        <v>0.01</v>
      </c>
      <c r="W16">
        <f t="shared" si="15"/>
        <v>0.82569567771088592</v>
      </c>
      <c r="X16">
        <f t="shared" si="16"/>
        <v>1.1665780281058101E-2</v>
      </c>
      <c r="Y16">
        <f t="shared" si="17"/>
        <v>8.2569567771088592E-3</v>
      </c>
      <c r="Z16">
        <f t="shared" si="18"/>
        <v>0.80577294065271898</v>
      </c>
      <c r="AB16">
        <f t="shared" si="19"/>
        <v>10471.456347833944</v>
      </c>
      <c r="AC16">
        <f t="shared" si="2"/>
        <v>9585.1733195581855</v>
      </c>
      <c r="AE16">
        <f t="shared" si="3"/>
        <v>5922.152638228049</v>
      </c>
      <c r="AF16">
        <f t="shared" si="4"/>
        <v>-296.10763191140245</v>
      </c>
      <c r="AG16">
        <f t="shared" si="4"/>
        <v>-20.144323516317975</v>
      </c>
      <c r="AH16">
        <f t="shared" si="5"/>
        <v>-5832.8901405290508</v>
      </c>
      <c r="AI16">
        <f t="shared" si="6"/>
        <v>-226.9894577287223</v>
      </c>
      <c r="AJ16">
        <f t="shared" si="7"/>
        <v>886.28302827575862</v>
      </c>
      <c r="AK16">
        <f t="shared" si="24"/>
        <v>1377.4953858773747</v>
      </c>
      <c r="AL16">
        <f t="shared" si="8"/>
        <v>2036.788956424411</v>
      </c>
      <c r="AN16">
        <f t="shared" si="9"/>
        <v>2036.6545248791044</v>
      </c>
      <c r="AO16">
        <f t="shared" si="9"/>
        <v>-101.83272624395522</v>
      </c>
      <c r="AP16">
        <f t="shared" si="9"/>
        <v>-6.9277220879624508</v>
      </c>
      <c r="AQ16">
        <f t="shared" si="9"/>
        <v>-2005.9567565258947</v>
      </c>
      <c r="AR16">
        <f t="shared" si="9"/>
        <v>-78.062679978707834</v>
      </c>
      <c r="AS16">
        <f t="shared" si="9"/>
        <v>304.79665927716849</v>
      </c>
      <c r="AT16">
        <f t="shared" si="9"/>
        <v>473.72676491612077</v>
      </c>
      <c r="AU16">
        <f t="shared" si="9"/>
        <v>700.46074421458138</v>
      </c>
      <c r="AW16">
        <v>13</v>
      </c>
      <c r="AX16">
        <f>(R16*SUMPRODUCT(K17:$K$23, X17:$X$23)-$AZ$3*SUMPRODUCT(K16:$K$22, W17:$W$23))/Z16</f>
        <v>11895.625722791938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1.6072195000000001E-2</v>
      </c>
      <c r="O17">
        <f t="shared" si="21"/>
        <v>7349.6543994525182</v>
      </c>
      <c r="P17">
        <f t="shared" si="22"/>
        <v>367.48271997262594</v>
      </c>
      <c r="Q17" s="4">
        <f t="shared" si="23"/>
        <v>25</v>
      </c>
      <c r="R17">
        <f t="shared" si="0"/>
        <v>500000</v>
      </c>
      <c r="S17">
        <f t="shared" si="1"/>
        <v>10882.706434914222</v>
      </c>
      <c r="U17">
        <f t="shared" si="13"/>
        <v>1.6072195000000001E-2</v>
      </c>
      <c r="V17">
        <f t="shared" si="14"/>
        <v>0.01</v>
      </c>
      <c r="W17">
        <f t="shared" si="15"/>
        <v>0.80577294065271898</v>
      </c>
      <c r="X17">
        <f t="shared" si="16"/>
        <v>1.2950539827893928E-2</v>
      </c>
      <c r="Y17">
        <f t="shared" si="17"/>
        <v>8.05772940652719E-3</v>
      </c>
      <c r="Z17">
        <f t="shared" si="18"/>
        <v>0.78476467141829787</v>
      </c>
      <c r="AB17">
        <f t="shared" si="19"/>
        <v>9585.1733195581855</v>
      </c>
      <c r="AC17">
        <f t="shared" si="2"/>
        <v>8540.3635395372548</v>
      </c>
      <c r="AE17">
        <f t="shared" si="3"/>
        <v>5767.7491198244024</v>
      </c>
      <c r="AF17">
        <f t="shared" si="4"/>
        <v>-288.38745599122018</v>
      </c>
      <c r="AG17">
        <f t="shared" si="4"/>
        <v>-19.619116785457447</v>
      </c>
      <c r="AH17">
        <f t="shared" si="5"/>
        <v>-6475.2699139469642</v>
      </c>
      <c r="AI17">
        <f t="shared" si="6"/>
        <v>-1015.5273668992395</v>
      </c>
      <c r="AJ17">
        <f t="shared" si="7"/>
        <v>1044.8097800209307</v>
      </c>
      <c r="AK17">
        <f t="shared" si="24"/>
        <v>1289.1023875987662</v>
      </c>
      <c r="AL17">
        <f t="shared" si="8"/>
        <v>1318.3848007204574</v>
      </c>
      <c r="AN17">
        <f t="shared" si="9"/>
        <v>1827.1975244007988</v>
      </c>
      <c r="AO17">
        <f t="shared" si="9"/>
        <v>-91.359876220039965</v>
      </c>
      <c r="AP17">
        <f t="shared" si="9"/>
        <v>-6.2152498100349742</v>
      </c>
      <c r="AQ17">
        <f t="shared" si="9"/>
        <v>-2051.3369965979164</v>
      </c>
      <c r="AR17">
        <f t="shared" si="9"/>
        <v>-321.71459822719271</v>
      </c>
      <c r="AS17">
        <f t="shared" si="9"/>
        <v>330.99113776677393</v>
      </c>
      <c r="AT17">
        <f t="shared" si="9"/>
        <v>408.38196016946995</v>
      </c>
      <c r="AU17">
        <f t="shared" si="9"/>
        <v>417.65849970905117</v>
      </c>
      <c r="AW17">
        <v>14</v>
      </c>
      <c r="AX17">
        <f>(R17*SUMPRODUCT(K18:$K$23, X18:$X$23)-$AZ$3*SUMPRODUCT(K17:$K$22, W18:$W$23))/Z17</f>
        <v>10882.706434914222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1.8213139E-2</v>
      </c>
      <c r="O18">
        <f t="shared" si="21"/>
        <v>7349.6543994525182</v>
      </c>
      <c r="P18">
        <f t="shared" si="22"/>
        <v>367.48271997262594</v>
      </c>
      <c r="Q18" s="4">
        <f t="shared" si="23"/>
        <v>25</v>
      </c>
      <c r="R18">
        <f t="shared" si="0"/>
        <v>500000</v>
      </c>
      <c r="S18">
        <f t="shared" si="1"/>
        <v>9648.0755304480244</v>
      </c>
      <c r="U18">
        <f t="shared" si="13"/>
        <v>1.8213139E-2</v>
      </c>
      <c r="V18">
        <f t="shared" si="14"/>
        <v>0.01</v>
      </c>
      <c r="W18">
        <f t="shared" si="15"/>
        <v>0.78476467141829787</v>
      </c>
      <c r="X18">
        <f t="shared" si="16"/>
        <v>1.4293028042830785E-2</v>
      </c>
      <c r="Y18">
        <f t="shared" si="17"/>
        <v>7.8476467141829782E-3</v>
      </c>
      <c r="Z18">
        <f t="shared" si="18"/>
        <v>0.762623996661284</v>
      </c>
      <c r="AB18">
        <f t="shared" si="19"/>
        <v>8540.3635395372548</v>
      </c>
      <c r="AC18">
        <f t="shared" si="2"/>
        <v>7357.8539211202096</v>
      </c>
      <c r="AE18">
        <f t="shared" si="3"/>
        <v>5605.0228121896689</v>
      </c>
      <c r="AF18">
        <f t="shared" si="4"/>
        <v>-280.25114060948346</v>
      </c>
      <c r="AG18">
        <f t="shared" si="4"/>
        <v>-19.065599916532101</v>
      </c>
      <c r="AH18">
        <f t="shared" si="5"/>
        <v>-7146.5140214153926</v>
      </c>
      <c r="AI18">
        <f t="shared" si="6"/>
        <v>-1840.8079497517392</v>
      </c>
      <c r="AJ18">
        <f t="shared" si="7"/>
        <v>1182.5096184170452</v>
      </c>
      <c r="AK18">
        <f t="shared" si="24"/>
        <v>1186.4673502857418</v>
      </c>
      <c r="AL18">
        <f t="shared" si="8"/>
        <v>528.16901895104775</v>
      </c>
      <c r="AN18">
        <f t="shared" si="9"/>
        <v>1635.6782845029379</v>
      </c>
      <c r="AO18">
        <f t="shared" si="9"/>
        <v>-81.783914225146901</v>
      </c>
      <c r="AP18">
        <f t="shared" si="9"/>
        <v>-5.5637931921832298</v>
      </c>
      <c r="AQ18">
        <f t="shared" si="9"/>
        <v>-2085.5218946304913</v>
      </c>
      <c r="AR18">
        <f t="shared" si="9"/>
        <v>-537.1913175448833</v>
      </c>
      <c r="AS18">
        <f t="shared" si="9"/>
        <v>345.08428758829547</v>
      </c>
      <c r="AT18">
        <f t="shared" si="9"/>
        <v>346.23924739674328</v>
      </c>
      <c r="AU18">
        <f t="shared" si="9"/>
        <v>154.13221744015542</v>
      </c>
      <c r="AW18">
        <v>15</v>
      </c>
      <c r="AX18">
        <f>(R18*SUMPRODUCT(K19:$K$23, X19:$X$23)-$AZ$3*SUMPRODUCT(K18:$K$22, W19:$W$23))/Z18</f>
        <v>9648.0755304480244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2.0774602E-2</v>
      </c>
      <c r="O19">
        <f t="shared" si="21"/>
        <v>7349.6543994525182</v>
      </c>
      <c r="P19">
        <f t="shared" si="22"/>
        <v>367.48271997262594</v>
      </c>
      <c r="Q19" s="4">
        <f t="shared" si="23"/>
        <v>25</v>
      </c>
      <c r="R19">
        <f t="shared" si="0"/>
        <v>500000</v>
      </c>
      <c r="S19">
        <f t="shared" si="1"/>
        <v>8167.0726903049217</v>
      </c>
      <c r="U19">
        <f t="shared" si="13"/>
        <v>2.0774602E-2</v>
      </c>
      <c r="V19">
        <f t="shared" si="14"/>
        <v>0.01</v>
      </c>
      <c r="W19">
        <f t="shared" si="15"/>
        <v>0.762623996661284</v>
      </c>
      <c r="X19">
        <f t="shared" si="16"/>
        <v>1.5843210006287505E-2</v>
      </c>
      <c r="Y19">
        <f t="shared" si="17"/>
        <v>7.6262399666128401E-3</v>
      </c>
      <c r="Z19">
        <f t="shared" si="18"/>
        <v>0.73915454668838365</v>
      </c>
      <c r="AB19">
        <f t="shared" si="19"/>
        <v>7357.8539211202096</v>
      </c>
      <c r="AC19">
        <f t="shared" si="2"/>
        <v>6036.728912173412</v>
      </c>
      <c r="AE19">
        <f t="shared" si="3"/>
        <v>5432.5304659436106</v>
      </c>
      <c r="AF19">
        <f t="shared" si="4"/>
        <v>-271.62652329718054</v>
      </c>
      <c r="AG19">
        <f t="shared" si="4"/>
        <v>-18.478863667209591</v>
      </c>
      <c r="AH19">
        <f t="shared" si="5"/>
        <v>-7921.6050031437526</v>
      </c>
      <c r="AI19">
        <f t="shared" si="6"/>
        <v>-2779.1799241645322</v>
      </c>
      <c r="AJ19">
        <f t="shared" si="7"/>
        <v>1321.1250089467976</v>
      </c>
      <c r="AK19">
        <f t="shared" si="24"/>
        <v>1071.2551479182389</v>
      </c>
      <c r="AL19">
        <f t="shared" si="8"/>
        <v>-386.79976729949567</v>
      </c>
      <c r="AN19">
        <f t="shared" si="9"/>
        <v>1460.3738271596146</v>
      </c>
      <c r="AO19">
        <f t="shared" si="9"/>
        <v>-73.018691357980728</v>
      </c>
      <c r="AP19">
        <f t="shared" si="9"/>
        <v>-4.9674914893562852</v>
      </c>
      <c r="AQ19">
        <f t="shared" si="9"/>
        <v>-2129.4872966125899</v>
      </c>
      <c r="AR19">
        <f t="shared" si="9"/>
        <v>-747.09965230031241</v>
      </c>
      <c r="AS19">
        <f t="shared" si="9"/>
        <v>355.14506500550226</v>
      </c>
      <c r="AT19">
        <f t="shared" si="9"/>
        <v>287.97500355261445</v>
      </c>
      <c r="AU19">
        <f t="shared" si="9"/>
        <v>-103.97958374219566</v>
      </c>
      <c r="AW19">
        <v>16</v>
      </c>
      <c r="AX19">
        <f>(R19*SUMPRODUCT(K20:$K$23, X20:$X$23)-$AZ$3*SUMPRODUCT(K19:$K$22, W20:$W$23))/Z19</f>
        <v>8167.0726903049217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2.3506165999999998E-2</v>
      </c>
      <c r="O20">
        <f t="shared" si="21"/>
        <v>7349.6543994525182</v>
      </c>
      <c r="P20">
        <f t="shared" si="22"/>
        <v>367.48271997262594</v>
      </c>
      <c r="Q20" s="4">
        <f t="shared" si="23"/>
        <v>25</v>
      </c>
      <c r="R20">
        <f t="shared" si="0"/>
        <v>500000</v>
      </c>
      <c r="S20">
        <f t="shared" si="1"/>
        <v>6449.1642776748331</v>
      </c>
      <c r="U20">
        <f t="shared" si="13"/>
        <v>2.3506165999999998E-2</v>
      </c>
      <c r="V20">
        <f t="shared" si="14"/>
        <v>0.01</v>
      </c>
      <c r="W20">
        <f t="shared" si="15"/>
        <v>0.73915454668838365</v>
      </c>
      <c r="X20">
        <f t="shared" si="16"/>
        <v>1.7374689474111894E-2</v>
      </c>
      <c r="Y20">
        <f t="shared" si="17"/>
        <v>7.3915454668838365E-3</v>
      </c>
      <c r="Z20">
        <f t="shared" si="18"/>
        <v>0.71438831174738793</v>
      </c>
      <c r="AB20">
        <f t="shared" si="19"/>
        <v>6036.728912173412</v>
      </c>
      <c r="AC20">
        <f t="shared" si="2"/>
        <v>4607.2075805096865</v>
      </c>
      <c r="AE20">
        <f t="shared" si="3"/>
        <v>5250.5071983516464</v>
      </c>
      <c r="AF20">
        <f t="shared" si="4"/>
        <v>-262.52535991758236</v>
      </c>
      <c r="AG20">
        <f t="shared" si="4"/>
        <v>-17.859707793684699</v>
      </c>
      <c r="AH20">
        <f t="shared" si="5"/>
        <v>-8687.3447370559479</v>
      </c>
      <c r="AI20">
        <f t="shared" si="6"/>
        <v>-3717.2226064155684</v>
      </c>
      <c r="AJ20">
        <f t="shared" si="7"/>
        <v>1429.5213316637255</v>
      </c>
      <c r="AK20">
        <f t="shared" si="24"/>
        <v>943.40654835098303</v>
      </c>
      <c r="AL20">
        <f t="shared" si="8"/>
        <v>-1344.2947264008599</v>
      </c>
      <c r="AN20">
        <f t="shared" si="9"/>
        <v>1300.1830364865245</v>
      </c>
      <c r="AO20">
        <f t="shared" si="9"/>
        <v>-65.009151824326239</v>
      </c>
      <c r="AP20">
        <f t="shared" si="9"/>
        <v>-4.4225992333169311</v>
      </c>
      <c r="AQ20">
        <f t="shared" si="9"/>
        <v>-2151.2470762399194</v>
      </c>
      <c r="AR20">
        <f t="shared" si="9"/>
        <v>-920.49579081103809</v>
      </c>
      <c r="AS20">
        <f t="shared" si="9"/>
        <v>353.99235074057367</v>
      </c>
      <c r="AT20">
        <f t="shared" si="9"/>
        <v>233.61575260030759</v>
      </c>
      <c r="AU20">
        <f t="shared" si="9"/>
        <v>-332.88768747015683</v>
      </c>
      <c r="AW20">
        <v>17</v>
      </c>
      <c r="AX20">
        <f>(R20*SUMPRODUCT(K21:$K$23, X21:$X$23)-$AZ$3*SUMPRODUCT(K20:$K$22, W21:$W$23))/Z20</f>
        <v>6449.1642776748331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2.6226451000000001E-2</v>
      </c>
      <c r="O21">
        <f t="shared" si="21"/>
        <v>7349.6543994525182</v>
      </c>
      <c r="P21">
        <f t="shared" si="22"/>
        <v>367.48271997262594</v>
      </c>
      <c r="Q21" s="4">
        <f t="shared" si="23"/>
        <v>25</v>
      </c>
      <c r="R21">
        <f t="shared" si="0"/>
        <v>500000</v>
      </c>
      <c r="S21">
        <f t="shared" si="1"/>
        <v>4521.1420766176943</v>
      </c>
      <c r="U21">
        <f t="shared" si="13"/>
        <v>2.6226451000000001E-2</v>
      </c>
      <c r="V21">
        <f t="shared" si="14"/>
        <v>0.01</v>
      </c>
      <c r="W21">
        <f t="shared" si="15"/>
        <v>0.71438831174738793</v>
      </c>
      <c r="X21">
        <f t="shared" si="16"/>
        <v>1.8735870053015594E-2</v>
      </c>
      <c r="Y21">
        <f t="shared" si="17"/>
        <v>7.1438831174738798E-3</v>
      </c>
      <c r="Z21">
        <f t="shared" si="18"/>
        <v>0.68850855857689852</v>
      </c>
      <c r="AB21">
        <f t="shared" si="19"/>
        <v>4607.2075805096865</v>
      </c>
      <c r="AC21">
        <f t="shared" si="2"/>
        <v>3112.8450142934144</v>
      </c>
      <c r="AE21">
        <f t="shared" si="3"/>
        <v>5060.2999566054141</v>
      </c>
      <c r="AF21">
        <f t="shared" si="4"/>
        <v>-253.01499783027072</v>
      </c>
      <c r="AG21">
        <f t="shared" si="4"/>
        <v>-17.212713964422463</v>
      </c>
      <c r="AH21">
        <f t="shared" si="5"/>
        <v>-9367.9350265077974</v>
      </c>
      <c r="AI21">
        <f t="shared" si="6"/>
        <v>-4577.8627816970766</v>
      </c>
      <c r="AJ21">
        <f t="shared" si="7"/>
        <v>1494.3625662162722</v>
      </c>
      <c r="AK21">
        <f t="shared" si="24"/>
        <v>805.6169555716815</v>
      </c>
      <c r="AL21">
        <f t="shared" si="8"/>
        <v>-2277.8832599091229</v>
      </c>
      <c r="AN21">
        <f t="shared" si="9"/>
        <v>1154.3057663832656</v>
      </c>
      <c r="AO21">
        <f t="shared" si="9"/>
        <v>-57.715288319163285</v>
      </c>
      <c r="AP21">
        <f t="shared" si="9"/>
        <v>-3.9263947107133732</v>
      </c>
      <c r="AQ21">
        <f t="shared" si="9"/>
        <v>-2136.9210349055443</v>
      </c>
      <c r="AR21">
        <f t="shared" si="9"/>
        <v>-1044.256951552155</v>
      </c>
      <c r="AS21">
        <f t="shared" si="9"/>
        <v>340.87926447899378</v>
      </c>
      <c r="AT21">
        <f t="shared" si="9"/>
        <v>183.7694020684782</v>
      </c>
      <c r="AU21">
        <f t="shared" si="9"/>
        <v>-519.60828500468313</v>
      </c>
      <c r="AW21">
        <v>18</v>
      </c>
      <c r="AX21">
        <f>(R21*SUMPRODUCT(K22:$K$23, X22:$X$23)-$AZ$3*SUMPRODUCT(K21:$K$22, W22:$W$23))/Z21</f>
        <v>4521.1420766176943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2.9219711999999998E-2</v>
      </c>
      <c r="O22">
        <f t="shared" si="21"/>
        <v>7349.6543994525182</v>
      </c>
      <c r="P22">
        <f t="shared" si="22"/>
        <v>367.48271997262594</v>
      </c>
      <c r="Q22" s="4">
        <f t="shared" si="23"/>
        <v>25</v>
      </c>
      <c r="R22">
        <f t="shared" si="0"/>
        <v>500000</v>
      </c>
      <c r="S22">
        <f t="shared" si="1"/>
        <v>2372.8001698787184</v>
      </c>
      <c r="U22">
        <f t="shared" si="13"/>
        <v>2.9219711999999998E-2</v>
      </c>
      <c r="V22">
        <f t="shared" si="14"/>
        <v>0.01</v>
      </c>
      <c r="W22">
        <f t="shared" si="15"/>
        <v>0.68850855857689852</v>
      </c>
      <c r="X22">
        <f t="shared" si="16"/>
        <v>2.0118021791152102E-2</v>
      </c>
      <c r="Y22">
        <f t="shared" si="17"/>
        <v>6.8850855857689854E-3</v>
      </c>
      <c r="Z22">
        <f t="shared" si="18"/>
        <v>0.6615054511999775</v>
      </c>
      <c r="AB22">
        <f t="shared" si="19"/>
        <v>3112.8450142934144</v>
      </c>
      <c r="AC22">
        <f t="shared" si="2"/>
        <v>1569.6202469830048</v>
      </c>
      <c r="AE22">
        <f t="shared" si="3"/>
        <v>4861.8364496737377</v>
      </c>
      <c r="AF22">
        <f t="shared" si="4"/>
        <v>-243.09182248368691</v>
      </c>
      <c r="AG22">
        <f t="shared" si="4"/>
        <v>-16.537636279999436</v>
      </c>
      <c r="AH22">
        <f t="shared" si="5"/>
        <v>-10059.010895576052</v>
      </c>
      <c r="AI22">
        <f t="shared" si="6"/>
        <v>-5456.8039046660006</v>
      </c>
      <c r="AJ22">
        <f t="shared" si="7"/>
        <v>1543.2247673104096</v>
      </c>
      <c r="AK22">
        <f t="shared" si="24"/>
        <v>661.6075888010231</v>
      </c>
      <c r="AL22">
        <f t="shared" si="8"/>
        <v>-3251.971548554568</v>
      </c>
      <c r="AN22">
        <f t="shared" si="9"/>
        <v>1021.6127780246495</v>
      </c>
      <c r="AO22">
        <f t="shared" si="9"/>
        <v>-51.080638901232483</v>
      </c>
      <c r="AP22">
        <f t="shared" si="9"/>
        <v>-3.4750367925488792</v>
      </c>
      <c r="AQ22">
        <f t="shared" si="9"/>
        <v>-2113.6897901819148</v>
      </c>
      <c r="AR22">
        <f t="shared" si="9"/>
        <v>-1146.6326878510467</v>
      </c>
      <c r="AS22">
        <f t="shared" si="9"/>
        <v>324.27626020908826</v>
      </c>
      <c r="AT22">
        <f t="shared" si="9"/>
        <v>139.02293377280537</v>
      </c>
      <c r="AU22">
        <f t="shared" si="9"/>
        <v>-683.33349386915302</v>
      </c>
      <c r="AW22">
        <v>19</v>
      </c>
      <c r="AX22">
        <f>(R22*SUMPRODUCT(K23:$K$23, X23:$X$23)-$AZ$3*SUMPRODUCT(K22:$K$22, W23:$W$23))/Z22</f>
        <v>2372.8001698787184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3.2402927999999998E-2</v>
      </c>
      <c r="O23">
        <f t="shared" si="21"/>
        <v>7349.6543994525182</v>
      </c>
      <c r="P23">
        <f t="shared" si="22"/>
        <v>367.48271997262594</v>
      </c>
      <c r="Q23" s="4">
        <f t="shared" si="23"/>
        <v>25</v>
      </c>
      <c r="R23">
        <f t="shared" si="0"/>
        <v>500000</v>
      </c>
      <c r="S23">
        <f t="shared" si="1"/>
        <v>2477.8690738088617</v>
      </c>
      <c r="U23">
        <f t="shared" si="13"/>
        <v>3.2402927999999998E-2</v>
      </c>
      <c r="V23">
        <f t="shared" si="14"/>
        <v>0.01</v>
      </c>
      <c r="W23">
        <f t="shared" si="15"/>
        <v>0.6615054511999775</v>
      </c>
      <c r="X23">
        <f t="shared" si="16"/>
        <v>2.1434713506840383E-2</v>
      </c>
      <c r="Y23">
        <f t="shared" si="17"/>
        <v>6.6150545119997755E-3</v>
      </c>
      <c r="Z23">
        <f t="shared" si="18"/>
        <v>0.63345568318113743</v>
      </c>
      <c r="AB23">
        <f t="shared" si="19"/>
        <v>1569.6202469830048</v>
      </c>
      <c r="AC23">
        <f t="shared" si="2"/>
        <v>1569.6202469830048</v>
      </c>
      <c r="AE23">
        <f t="shared" si="3"/>
        <v>4655.6803487504476</v>
      </c>
      <c r="AF23">
        <f t="shared" si="4"/>
        <v>-232.78401743752238</v>
      </c>
      <c r="AG23">
        <f t="shared" si="4"/>
        <v>-15.836392079528435</v>
      </c>
      <c r="AH23">
        <f t="shared" si="5"/>
        <v>-10717.356753420192</v>
      </c>
      <c r="AI23">
        <f t="shared" si="6"/>
        <v>-6310.296814186795</v>
      </c>
      <c r="AJ23">
        <f t="shared" si="7"/>
        <v>0</v>
      </c>
      <c r="AK23">
        <f t="shared" si="24"/>
        <v>512.79162863793943</v>
      </c>
      <c r="AL23">
        <f t="shared" si="8"/>
        <v>-5797.5051855488555</v>
      </c>
      <c r="AN23">
        <f t="shared" si="9"/>
        <v>901.17781681380018</v>
      </c>
      <c r="AO23">
        <f t="shared" si="9"/>
        <v>-45.058890840690005</v>
      </c>
      <c r="AP23">
        <f t="shared" si="9"/>
        <v>-3.0653748048375227</v>
      </c>
      <c r="AQ23">
        <f t="shared" si="9"/>
        <v>-2074.5075773198328</v>
      </c>
      <c r="AR23">
        <f t="shared" si="9"/>
        <v>-1221.4540261515601</v>
      </c>
      <c r="AS23">
        <f t="shared" si="9"/>
        <v>0</v>
      </c>
      <c r="AT23">
        <f t="shared" si="9"/>
        <v>99.258627259571213</v>
      </c>
      <c r="AU23">
        <f t="shared" si="9"/>
        <v>-1122.195398891989</v>
      </c>
      <c r="AW23">
        <v>20</v>
      </c>
      <c r="AX23">
        <f>(R23*SUMPRODUCT(K$23:$K24, X$23:$X24)-$AZ$3*SUMPRODUCT(K$22:$K23, W$23:$W24))/Z23</f>
        <v>2477.8690738088617</v>
      </c>
    </row>
    <row r="25" spans="5:50" x14ac:dyDescent="0.25">
      <c r="AN25" s="8">
        <f t="shared" ref="AN25:AU25" si="25">SUM(AN3:AN23)</f>
        <v>61878.234035672664</v>
      </c>
      <c r="AO25" s="8">
        <f t="shared" si="25"/>
        <v>-8606.1525013730225</v>
      </c>
      <c r="AP25" s="8">
        <f t="shared" si="25"/>
        <v>-1707.9126676697863</v>
      </c>
      <c r="AQ25" s="8">
        <f t="shared" si="25"/>
        <v>-33439.464161890639</v>
      </c>
      <c r="AR25" s="8">
        <f t="shared" si="25"/>
        <v>18124.704704739233</v>
      </c>
      <c r="AS25" s="8">
        <f t="shared" si="25"/>
        <v>-6183.3842642331219</v>
      </c>
      <c r="AT25" s="8">
        <f t="shared" si="25"/>
        <v>10312.374002890636</v>
      </c>
      <c r="AU25" s="9">
        <f t="shared" si="25"/>
        <v>22253.694443396747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1" priority="1" operator="lessThan">
      <formula>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BF14FA-81FC-4442-87B0-B160FD03AAE2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27317.225707296322</v>
      </c>
      <c r="K3">
        <v>1</v>
      </c>
      <c r="L3" s="2">
        <v>0</v>
      </c>
      <c r="O3">
        <f>$C$3</f>
        <v>27317.225707296322</v>
      </c>
      <c r="P3">
        <f>O3*B5</f>
        <v>21853.78056583706</v>
      </c>
      <c r="Q3" s="4">
        <f>B8</f>
        <v>1522.432587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27317.225707296322</v>
      </c>
      <c r="AF3">
        <f t="shared" ref="AF3:AG23" si="4">-$Z3*P3</f>
        <v>-21853.78056583706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3941.012554459262</v>
      </c>
      <c r="AJ3">
        <f t="shared" ref="AJ3:AJ23" si="7">AB3-AC3</f>
        <v>0</v>
      </c>
      <c r="AL3">
        <f t="shared" ref="AL3:AL23" si="8">SUM(AI3:AK3)</f>
        <v>3941.012554459262</v>
      </c>
      <c r="AN3">
        <f t="shared" ref="AN3:AU23" si="9">AE3*$K3</f>
        <v>27317.225707296322</v>
      </c>
      <c r="AO3">
        <f t="shared" si="9"/>
        <v>-21853.78056583706</v>
      </c>
      <c r="AP3">
        <f t="shared" si="9"/>
        <v>-1522.432587</v>
      </c>
      <c r="AQ3">
        <f t="shared" si="9"/>
        <v>0</v>
      </c>
      <c r="AR3">
        <f t="shared" si="9"/>
        <v>3941.012554459262</v>
      </c>
      <c r="AS3">
        <f t="shared" si="9"/>
        <v>0</v>
      </c>
      <c r="AT3">
        <f t="shared" si="9"/>
        <v>0</v>
      </c>
      <c r="AU3">
        <f t="shared" si="9"/>
        <v>3941.012554459262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11977.857147107627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Mortalities!B31:B50</f>
        <v>1.0570714E-2</v>
      </c>
      <c r="R4">
        <f t="shared" si="0"/>
        <v>500000</v>
      </c>
      <c r="S4">
        <f t="shared" si="1"/>
        <v>7258.4383734060357</v>
      </c>
      <c r="U4">
        <f t="shared" ref="U4:U23" si="13">M4</f>
        <v>1.0570714E-2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1.0570714E-2</v>
      </c>
      <c r="Y4">
        <f t="shared" ref="Y4:Y23" si="17">V4*W4</f>
        <v>0.01</v>
      </c>
      <c r="Z4">
        <f t="shared" ref="Z4:Z23" si="18">MAX(0, W4-X4-Y4)</f>
        <v>0.97942928600000001</v>
      </c>
      <c r="AB4">
        <f t="shared" ref="AB4:AB23" si="19">AC3</f>
        <v>0</v>
      </c>
      <c r="AC4">
        <f t="shared" si="2"/>
        <v>7109.1271135400748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-5285.357</v>
      </c>
      <c r="AI4">
        <f t="shared" si="6"/>
        <v>-5285.357</v>
      </c>
      <c r="AJ4">
        <f t="shared" si="7"/>
        <v>-7109.1271135400748</v>
      </c>
      <c r="AK4">
        <f>H4*SUM(AB4, AE4:AF4)</f>
        <v>0</v>
      </c>
      <c r="AL4">
        <f t="shared" si="8"/>
        <v>-12394.484113540075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-4868.7300335675573</v>
      </c>
      <c r="AR4">
        <f t="shared" si="9"/>
        <v>-4868.7300335675573</v>
      </c>
      <c r="AS4">
        <f t="shared" si="9"/>
        <v>-6548.7384655647675</v>
      </c>
      <c r="AT4">
        <f t="shared" si="9"/>
        <v>0</v>
      </c>
      <c r="AU4">
        <f t="shared" si="9"/>
        <v>-11417.468499132325</v>
      </c>
      <c r="AW4">
        <v>1</v>
      </c>
      <c r="AX4">
        <f>(R4*SUMPRODUCT(K5:$K$23, X5:$X$23)-$AZ$3*SUMPRODUCT(K4:$K$22, W5:$W$23))/Z4</f>
        <v>7258.4383734060357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1.2312346E-2</v>
      </c>
      <c r="O5">
        <f t="shared" ref="O5:O23" si="21">$C$3</f>
        <v>27317.225707296322</v>
      </c>
      <c r="P5">
        <f t="shared" ref="P5:P23" si="22">O5*$C$5</f>
        <v>1365.8612853648162</v>
      </c>
      <c r="Q5" s="4">
        <f t="shared" ref="Q5:Q23" si="23">$C$8</f>
        <v>25</v>
      </c>
      <c r="R5">
        <f t="shared" si="0"/>
        <v>500000</v>
      </c>
      <c r="S5">
        <f t="shared" si="1"/>
        <v>13366.474310853791</v>
      </c>
      <c r="U5">
        <f t="shared" si="13"/>
        <v>1.2312346E-2</v>
      </c>
      <c r="V5">
        <f t="shared" si="14"/>
        <v>0.01</v>
      </c>
      <c r="W5">
        <f t="shared" si="15"/>
        <v>0.97942928600000001</v>
      </c>
      <c r="X5">
        <f t="shared" si="16"/>
        <v>1.2059072251764957E-2</v>
      </c>
      <c r="Y5">
        <f t="shared" si="17"/>
        <v>9.7942928599999996E-3</v>
      </c>
      <c r="Z5">
        <f t="shared" si="18"/>
        <v>0.95757592088823507</v>
      </c>
      <c r="AB5">
        <f t="shared" si="19"/>
        <v>7109.1271135400748</v>
      </c>
      <c r="AC5">
        <f t="shared" si="2"/>
        <v>12799.413947244757</v>
      </c>
      <c r="AE5">
        <f t="shared" si="3"/>
        <v>26158.317562776043</v>
      </c>
      <c r="AF5">
        <f t="shared" si="4"/>
        <v>-1307.9158781388023</v>
      </c>
      <c r="AG5">
        <f t="shared" si="4"/>
        <v>-23.939398022205875</v>
      </c>
      <c r="AH5">
        <f t="shared" si="5"/>
        <v>-6029.5361258824787</v>
      </c>
      <c r="AI5">
        <f t="shared" si="6"/>
        <v>18796.926160732557</v>
      </c>
      <c r="AJ5">
        <f t="shared" si="7"/>
        <v>-5690.2868337046821</v>
      </c>
      <c r="AK5">
        <f>H5*SUM(AB5, AE5:AF5)</f>
        <v>2734.8407983176294</v>
      </c>
      <c r="AL5">
        <f t="shared" si="8"/>
        <v>15841.480125345504</v>
      </c>
      <c r="AN5">
        <f t="shared" si="9"/>
        <v>22196.911046261201</v>
      </c>
      <c r="AO5">
        <f t="shared" si="9"/>
        <v>-1109.8455523130601</v>
      </c>
      <c r="AP5">
        <f t="shared" si="9"/>
        <v>-20.314023909401325</v>
      </c>
      <c r="AQ5">
        <f t="shared" si="9"/>
        <v>-5116.4252714358572</v>
      </c>
      <c r="AR5">
        <f t="shared" si="9"/>
        <v>15950.326198602883</v>
      </c>
      <c r="AS5">
        <f t="shared" si="9"/>
        <v>-4828.5517741092008</v>
      </c>
      <c r="AT5">
        <f t="shared" si="9"/>
        <v>2320.6774587187974</v>
      </c>
      <c r="AU5">
        <f t="shared" si="9"/>
        <v>13442.45188321248</v>
      </c>
      <c r="AW5">
        <v>2</v>
      </c>
      <c r="AX5">
        <f>(R5*SUMPRODUCT(K6:$K$23, X6:$X$23)-$AZ$3*SUMPRODUCT(K5:$K$22, W6:$W$23))/Z5</f>
        <v>13366.474310853791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1.4128425999999999E-2</v>
      </c>
      <c r="O6">
        <f t="shared" si="21"/>
        <v>27317.225707296322</v>
      </c>
      <c r="P6">
        <f t="shared" si="22"/>
        <v>1365.8612853648162</v>
      </c>
      <c r="Q6" s="4">
        <f t="shared" si="23"/>
        <v>25</v>
      </c>
      <c r="R6">
        <f t="shared" si="0"/>
        <v>500000</v>
      </c>
      <c r="S6">
        <f t="shared" si="1"/>
        <v>18453.777827888469</v>
      </c>
      <c r="U6">
        <f t="shared" si="13"/>
        <v>1.4128425999999999E-2</v>
      </c>
      <c r="V6">
        <f t="shared" si="14"/>
        <v>0.01</v>
      </c>
      <c r="W6">
        <f t="shared" si="15"/>
        <v>0.95757592088823507</v>
      </c>
      <c r="X6">
        <f t="shared" si="16"/>
        <v>1.3529040537651284E-2</v>
      </c>
      <c r="Y6">
        <f t="shared" si="17"/>
        <v>9.5757592088823503E-3</v>
      </c>
      <c r="Z6">
        <f t="shared" si="18"/>
        <v>0.9344711211417015</v>
      </c>
      <c r="AB6">
        <f t="shared" si="19"/>
        <v>12799.413947244757</v>
      </c>
      <c r="AC6">
        <f t="shared" si="2"/>
        <v>17244.522456126811</v>
      </c>
      <c r="AE6">
        <f t="shared" si="3"/>
        <v>25527.158533178103</v>
      </c>
      <c r="AF6">
        <f t="shared" si="4"/>
        <v>-1276.3579266589054</v>
      </c>
      <c r="AG6">
        <f t="shared" si="4"/>
        <v>-23.361778028542538</v>
      </c>
      <c r="AH6">
        <f t="shared" si="5"/>
        <v>-6764.5202688256422</v>
      </c>
      <c r="AI6">
        <f t="shared" si="6"/>
        <v>17462.918559665013</v>
      </c>
      <c r="AJ6">
        <f t="shared" si="7"/>
        <v>-4445.1085088820546</v>
      </c>
      <c r="AK6">
        <f>H6*SUM(AB6, AE6:AF6)</f>
        <v>3170.4609597946892</v>
      </c>
      <c r="AL6">
        <f t="shared" si="8"/>
        <v>16188.271010577648</v>
      </c>
      <c r="AN6">
        <f t="shared" si="9"/>
        <v>19953.844167547533</v>
      </c>
      <c r="AO6">
        <f t="shared" si="9"/>
        <v>-997.6922083773768</v>
      </c>
      <c r="AP6">
        <f t="shared" si="9"/>
        <v>-18.261228630382057</v>
      </c>
      <c r="AQ6">
        <f t="shared" si="9"/>
        <v>-5287.630549907467</v>
      </c>
      <c r="AR6">
        <f t="shared" si="9"/>
        <v>13650.260180632307</v>
      </c>
      <c r="AS6">
        <f t="shared" si="9"/>
        <v>-3474.6132194380748</v>
      </c>
      <c r="AT6">
        <f t="shared" si="9"/>
        <v>2478.2579639176256</v>
      </c>
      <c r="AU6">
        <f t="shared" si="9"/>
        <v>12653.904925111858</v>
      </c>
      <c r="AW6">
        <v>3</v>
      </c>
      <c r="AX6">
        <f>(R6*SUMPRODUCT(K7:$K$23, X7:$X$23)-$AZ$3*SUMPRODUCT(K6:$K$22, W7:$W$23))/Z6</f>
        <v>18453.777827888469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1.6072195000000001E-2</v>
      </c>
      <c r="O7">
        <f t="shared" si="21"/>
        <v>27317.225707296322</v>
      </c>
      <c r="P7">
        <f t="shared" si="22"/>
        <v>1365.8612853648162</v>
      </c>
      <c r="Q7" s="4">
        <f t="shared" si="23"/>
        <v>25</v>
      </c>
      <c r="R7">
        <f t="shared" si="0"/>
        <v>500000</v>
      </c>
      <c r="S7">
        <f t="shared" si="1"/>
        <v>22619.843050479485</v>
      </c>
      <c r="U7">
        <f t="shared" si="13"/>
        <v>1.6072195000000001E-2</v>
      </c>
      <c r="V7">
        <f t="shared" si="14"/>
        <v>0.01</v>
      </c>
      <c r="W7">
        <f t="shared" si="15"/>
        <v>0.9344711211417015</v>
      </c>
      <c r="X7">
        <f t="shared" si="16"/>
        <v>1.5019002080858049E-2</v>
      </c>
      <c r="Y7">
        <f t="shared" si="17"/>
        <v>9.3447112114170144E-3</v>
      </c>
      <c r="Z7">
        <f t="shared" si="18"/>
        <v>0.91010740784942645</v>
      </c>
      <c r="AB7">
        <f t="shared" si="19"/>
        <v>17244.522456126811</v>
      </c>
      <c r="AC7">
        <f t="shared" si="2"/>
        <v>20586.486724632749</v>
      </c>
      <c r="AE7">
        <f t="shared" si="3"/>
        <v>24861.609478105172</v>
      </c>
      <c r="AF7">
        <f t="shared" si="4"/>
        <v>-1243.0804739052587</v>
      </c>
      <c r="AG7">
        <f t="shared" si="4"/>
        <v>-22.75268519623566</v>
      </c>
      <c r="AH7">
        <f t="shared" si="5"/>
        <v>-7509.5010404290251</v>
      </c>
      <c r="AI7">
        <f t="shared" si="6"/>
        <v>16086.275278574652</v>
      </c>
      <c r="AJ7">
        <f t="shared" si="7"/>
        <v>-3341.9642685059371</v>
      </c>
      <c r="AK7">
        <f>H7*SUM(AB7, AE7:AF7)</f>
        <v>3496.7330395630788</v>
      </c>
      <c r="AL7">
        <f t="shared" si="8"/>
        <v>16241.044049631793</v>
      </c>
      <c r="AN7">
        <f t="shared" si="9"/>
        <v>17901.71785142913</v>
      </c>
      <c r="AO7">
        <f t="shared" si="9"/>
        <v>-895.0858925714565</v>
      </c>
      <c r="AP7">
        <f t="shared" si="9"/>
        <v>-16.383177086910084</v>
      </c>
      <c r="AQ7">
        <f t="shared" si="9"/>
        <v>-5407.2512461095785</v>
      </c>
      <c r="AR7">
        <f t="shared" si="9"/>
        <v>11582.997535661185</v>
      </c>
      <c r="AS7">
        <f t="shared" si="9"/>
        <v>-2406.3969574069079</v>
      </c>
      <c r="AT7">
        <f t="shared" si="9"/>
        <v>2517.8389327994255</v>
      </c>
      <c r="AU7">
        <f t="shared" si="9"/>
        <v>11694.439511053701</v>
      </c>
      <c r="AW7">
        <v>4</v>
      </c>
      <c r="AX7">
        <f>(R7*SUMPRODUCT(K8:$K$23, X8:$X$23)-$AZ$3*SUMPRODUCT(K7:$K$22, W8:$W$23))/Z7</f>
        <v>22619.843050479485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1.8213139E-2</v>
      </c>
      <c r="O8">
        <f t="shared" si="21"/>
        <v>27317.225707296322</v>
      </c>
      <c r="P8">
        <f t="shared" si="22"/>
        <v>1365.8612853648162</v>
      </c>
      <c r="Q8" s="4">
        <f t="shared" si="23"/>
        <v>25</v>
      </c>
      <c r="R8">
        <f t="shared" si="0"/>
        <v>500000</v>
      </c>
      <c r="S8">
        <f t="shared" si="1"/>
        <v>25935.945835596529</v>
      </c>
      <c r="U8">
        <f t="shared" si="13"/>
        <v>1.8213139E-2</v>
      </c>
      <c r="V8">
        <f t="shared" si="14"/>
        <v>0.01</v>
      </c>
      <c r="W8">
        <f t="shared" si="15"/>
        <v>0.91010740784942645</v>
      </c>
      <c r="X8">
        <f t="shared" si="16"/>
        <v>1.6575912724091296E-2</v>
      </c>
      <c r="Y8">
        <f t="shared" si="17"/>
        <v>9.1010740784942656E-3</v>
      </c>
      <c r="Z8">
        <f t="shared" si="18"/>
        <v>0.88443042104684089</v>
      </c>
      <c r="AB8">
        <f t="shared" si="19"/>
        <v>20586.486724632749</v>
      </c>
      <c r="AC8">
        <f t="shared" si="2"/>
        <v>22938.539495624696</v>
      </c>
      <c r="AE8">
        <f t="shared" si="3"/>
        <v>24160.18543413567</v>
      </c>
      <c r="AF8">
        <f t="shared" si="4"/>
        <v>-1208.0092717067837</v>
      </c>
      <c r="AG8">
        <f t="shared" si="4"/>
        <v>-22.110760526171021</v>
      </c>
      <c r="AH8">
        <f t="shared" si="5"/>
        <v>-8287.9563620456483</v>
      </c>
      <c r="AI8">
        <f t="shared" si="6"/>
        <v>14642.109039857065</v>
      </c>
      <c r="AJ8">
        <f t="shared" si="7"/>
        <v>-2352.0527709919479</v>
      </c>
      <c r="AK8">
        <f t="shared" ref="AK8:AK23" si="24">H8*SUM(AB8:AB8, AE8:AF8)</f>
        <v>3725.6904605716386</v>
      </c>
      <c r="AL8">
        <f t="shared" si="8"/>
        <v>16015.746729436756</v>
      </c>
      <c r="AN8">
        <f t="shared" si="9"/>
        <v>16025.334291367111</v>
      </c>
      <c r="AO8">
        <f t="shared" si="9"/>
        <v>-801.26671456835572</v>
      </c>
      <c r="AP8">
        <f t="shared" si="9"/>
        <v>-14.665960649773092</v>
      </c>
      <c r="AQ8">
        <f t="shared" si="9"/>
        <v>-5497.361419519083</v>
      </c>
      <c r="AR8">
        <f t="shared" si="9"/>
        <v>9712.0401966298978</v>
      </c>
      <c r="AS8">
        <f t="shared" si="9"/>
        <v>-1560.105241279608</v>
      </c>
      <c r="AT8">
        <f t="shared" si="9"/>
        <v>2471.2324853459459</v>
      </c>
      <c r="AU8">
        <f t="shared" si="9"/>
        <v>10623.167440696236</v>
      </c>
      <c r="AW8">
        <v>5</v>
      </c>
      <c r="AX8">
        <f>(R8*SUMPRODUCT(K9:$K$23, X9:$X$23)-$AZ$3*SUMPRODUCT(K8:$K$22, W9:$W$23))/Z8</f>
        <v>25935.945835596529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2.0774602E-2</v>
      </c>
      <c r="O9">
        <f t="shared" si="21"/>
        <v>27317.225707296322</v>
      </c>
      <c r="P9">
        <f t="shared" si="22"/>
        <v>1365.8612853648162</v>
      </c>
      <c r="Q9" s="4">
        <f t="shared" si="23"/>
        <v>25</v>
      </c>
      <c r="R9">
        <f t="shared" si="0"/>
        <v>500000</v>
      </c>
      <c r="S9">
        <f t="shared" si="1"/>
        <v>28408.312039911514</v>
      </c>
      <c r="U9">
        <f t="shared" si="13"/>
        <v>2.0774602E-2</v>
      </c>
      <c r="V9">
        <f t="shared" si="14"/>
        <v>0.01</v>
      </c>
      <c r="W9">
        <f t="shared" si="15"/>
        <v>0.88443042104684089</v>
      </c>
      <c r="X9">
        <f t="shared" si="16"/>
        <v>1.8373689993940543E-2</v>
      </c>
      <c r="Y9">
        <f t="shared" si="17"/>
        <v>8.8443042104684091E-3</v>
      </c>
      <c r="Z9">
        <f t="shared" si="18"/>
        <v>0.85721242684243193</v>
      </c>
      <c r="AB9">
        <f t="shared" si="19"/>
        <v>22938.539495624696</v>
      </c>
      <c r="AC9">
        <f t="shared" si="2"/>
        <v>24351.958106229627</v>
      </c>
      <c r="AE9">
        <f t="shared" si="3"/>
        <v>23416.665343153949</v>
      </c>
      <c r="AF9">
        <f t="shared" si="4"/>
        <v>-1170.8332671576975</v>
      </c>
      <c r="AG9">
        <f t="shared" si="4"/>
        <v>-21.430310671060798</v>
      </c>
      <c r="AH9">
        <f t="shared" si="5"/>
        <v>-9186.8449969702724</v>
      </c>
      <c r="AI9">
        <f t="shared" si="6"/>
        <v>13037.556768354918</v>
      </c>
      <c r="AJ9">
        <f t="shared" si="7"/>
        <v>-1413.418610604931</v>
      </c>
      <c r="AK9">
        <f t="shared" si="24"/>
        <v>3866.5170441267483</v>
      </c>
      <c r="AL9">
        <f t="shared" si="8"/>
        <v>15490.655201876736</v>
      </c>
      <c r="AN9">
        <f t="shared" si="9"/>
        <v>14307.812845793127</v>
      </c>
      <c r="AO9">
        <f t="shared" si="9"/>
        <v>-715.3906422896564</v>
      </c>
      <c r="AP9">
        <f t="shared" si="9"/>
        <v>-13.094130603800268</v>
      </c>
      <c r="AQ9">
        <f t="shared" si="9"/>
        <v>-5613.2526529184142</v>
      </c>
      <c r="AR9">
        <f t="shared" si="9"/>
        <v>7966.0754199812563</v>
      </c>
      <c r="AS9">
        <f t="shared" si="9"/>
        <v>-863.6126731515443</v>
      </c>
      <c r="AT9">
        <f t="shared" si="9"/>
        <v>2362.4799441654241</v>
      </c>
      <c r="AU9">
        <f t="shared" si="9"/>
        <v>9464.9426909951362</v>
      </c>
      <c r="AW9">
        <v>6</v>
      </c>
      <c r="AX9">
        <f>(R9*SUMPRODUCT(K10:$K$23, X10:$X$23)-$AZ$3*SUMPRODUCT(K9:$K$22, W10:$W$23))/Z9</f>
        <v>28408.312039911514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2.3506165999999998E-2</v>
      </c>
      <c r="O10">
        <f t="shared" si="21"/>
        <v>27317.225707296322</v>
      </c>
      <c r="P10">
        <f t="shared" si="22"/>
        <v>1365.8612853648162</v>
      </c>
      <c r="Q10" s="4">
        <f t="shared" si="23"/>
        <v>25</v>
      </c>
      <c r="R10">
        <f t="shared" si="0"/>
        <v>500000</v>
      </c>
      <c r="S10">
        <f t="shared" si="1"/>
        <v>30120.963041505383</v>
      </c>
      <c r="U10">
        <f t="shared" si="13"/>
        <v>2.3506165999999998E-2</v>
      </c>
      <c r="V10">
        <f t="shared" si="14"/>
        <v>0.01</v>
      </c>
      <c r="W10">
        <f t="shared" si="15"/>
        <v>0.85721242684243193</v>
      </c>
      <c r="X10">
        <f t="shared" si="16"/>
        <v>2.0149777602621058E-2</v>
      </c>
      <c r="Y10">
        <f t="shared" si="17"/>
        <v>8.5721242684243196E-3</v>
      </c>
      <c r="Z10">
        <f t="shared" si="18"/>
        <v>0.82849052497138653</v>
      </c>
      <c r="AB10">
        <f t="shared" si="19"/>
        <v>24351.958106229627</v>
      </c>
      <c r="AC10">
        <f t="shared" si="2"/>
        <v>24954.932482900527</v>
      </c>
      <c r="AE10">
        <f t="shared" si="3"/>
        <v>22632.062666999787</v>
      </c>
      <c r="AF10">
        <f t="shared" si="4"/>
        <v>-1131.6031333499893</v>
      </c>
      <c r="AG10">
        <f t="shared" si="4"/>
        <v>-20.712263124284664</v>
      </c>
      <c r="AH10">
        <f t="shared" si="5"/>
        <v>-10074.88880131053</v>
      </c>
      <c r="AI10">
        <f t="shared" si="6"/>
        <v>11404.858469214983</v>
      </c>
      <c r="AJ10">
        <f t="shared" si="7"/>
        <v>-602.9743766708998</v>
      </c>
      <c r="AK10">
        <f t="shared" si="24"/>
        <v>3923.6830822797624</v>
      </c>
      <c r="AL10">
        <f t="shared" si="8"/>
        <v>14725.567174823846</v>
      </c>
      <c r="AN10">
        <f t="shared" si="9"/>
        <v>12738.36548242314</v>
      </c>
      <c r="AO10">
        <f t="shared" si="9"/>
        <v>-636.91827412115697</v>
      </c>
      <c r="AP10">
        <f t="shared" si="9"/>
        <v>-11.657814028147058</v>
      </c>
      <c r="AQ10">
        <f t="shared" si="9"/>
        <v>-5670.6106568446748</v>
      </c>
      <c r="AR10">
        <f t="shared" si="9"/>
        <v>6419.1787374291616</v>
      </c>
      <c r="AS10">
        <f t="shared" si="9"/>
        <v>-339.38170371761419</v>
      </c>
      <c r="AT10">
        <f t="shared" si="9"/>
        <v>2208.429248128532</v>
      </c>
      <c r="AU10">
        <f t="shared" si="9"/>
        <v>8288.2262818400795</v>
      </c>
      <c r="AW10">
        <v>7</v>
      </c>
      <c r="AX10">
        <f>(R10*SUMPRODUCT(K11:$K$23, X11:$X$23)-$AZ$3*SUMPRODUCT(K10:$K$22, W11:$W$23))/Z10</f>
        <v>30120.963041505383</v>
      </c>
    </row>
    <row r="11" spans="1:52" x14ac:dyDescent="0.25">
      <c r="A11" t="s">
        <v>33</v>
      </c>
      <c r="C11" s="7">
        <f>AU25</f>
        <v>86316.495508111999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2.6226451000000001E-2</v>
      </c>
      <c r="O11">
        <f t="shared" si="21"/>
        <v>27317.225707296322</v>
      </c>
      <c r="P11">
        <f t="shared" si="22"/>
        <v>1365.8612853648162</v>
      </c>
      <c r="Q11" s="4">
        <f t="shared" si="23"/>
        <v>25</v>
      </c>
      <c r="R11">
        <f t="shared" si="0"/>
        <v>500000</v>
      </c>
      <c r="S11">
        <f t="shared" si="1"/>
        <v>31193.762743444266</v>
      </c>
      <c r="U11">
        <f t="shared" si="13"/>
        <v>2.6226451000000001E-2</v>
      </c>
      <c r="V11">
        <f t="shared" si="14"/>
        <v>0.01</v>
      </c>
      <c r="W11">
        <f t="shared" si="15"/>
        <v>0.82849052497138653</v>
      </c>
      <c r="X11">
        <f t="shared" si="16"/>
        <v>2.1728366157126346E-2</v>
      </c>
      <c r="Y11">
        <f t="shared" si="17"/>
        <v>8.2849052497138663E-3</v>
      </c>
      <c r="Z11">
        <f t="shared" si="18"/>
        <v>0.79847725356454635</v>
      </c>
      <c r="AB11">
        <f t="shared" si="19"/>
        <v>24954.932482900527</v>
      </c>
      <c r="AC11">
        <f t="shared" si="2"/>
        <v>24907.510003729447</v>
      </c>
      <c r="AE11">
        <f t="shared" si="3"/>
        <v>21812.183357764789</v>
      </c>
      <c r="AF11">
        <f t="shared" si="4"/>
        <v>-1090.6091678882397</v>
      </c>
      <c r="AG11">
        <f t="shared" si="4"/>
        <v>-19.961931339113658</v>
      </c>
      <c r="AH11">
        <f t="shared" si="5"/>
        <v>-10864.183078563174</v>
      </c>
      <c r="AI11">
        <f t="shared" si="6"/>
        <v>9837.4291799742623</v>
      </c>
      <c r="AJ11">
        <f t="shared" si="7"/>
        <v>47.42247917108034</v>
      </c>
      <c r="AK11">
        <f t="shared" si="24"/>
        <v>3908.6300290028803</v>
      </c>
      <c r="AL11">
        <f t="shared" si="8"/>
        <v>13793.481688148222</v>
      </c>
      <c r="AN11">
        <f t="shared" si="9"/>
        <v>11309.152879269221</v>
      </c>
      <c r="AO11">
        <f t="shared" si="9"/>
        <v>-565.45764396346112</v>
      </c>
      <c r="AP11">
        <f t="shared" si="9"/>
        <v>-10.349836583376575</v>
      </c>
      <c r="AQ11">
        <f t="shared" si="9"/>
        <v>-5632.8477222388101</v>
      </c>
      <c r="AR11">
        <f t="shared" si="9"/>
        <v>5100.4976764835737</v>
      </c>
      <c r="AS11">
        <f t="shared" si="9"/>
        <v>24.587546237951038</v>
      </c>
      <c r="AT11">
        <f t="shared" si="9"/>
        <v>2026.5414892893057</v>
      </c>
      <c r="AU11">
        <f t="shared" si="9"/>
        <v>7151.6267120108296</v>
      </c>
      <c r="AW11">
        <v>8</v>
      </c>
      <c r="AX11">
        <f>(R11*SUMPRODUCT(K12:$K$23, X12:$X$23)-$AZ$3*SUMPRODUCT(K11:$K$22, W12:$W$23))/Z11</f>
        <v>31193.762743444266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2.9219711999999998E-2</v>
      </c>
      <c r="O12">
        <f t="shared" si="21"/>
        <v>27317.225707296322</v>
      </c>
      <c r="P12">
        <f t="shared" si="22"/>
        <v>1365.8612853648162</v>
      </c>
      <c r="Q12" s="4">
        <f t="shared" si="23"/>
        <v>25</v>
      </c>
      <c r="R12">
        <f t="shared" si="0"/>
        <v>500000</v>
      </c>
      <c r="S12">
        <f t="shared" si="1"/>
        <v>31668.250949094112</v>
      </c>
      <c r="U12">
        <f t="shared" si="13"/>
        <v>2.9219711999999998E-2</v>
      </c>
      <c r="V12">
        <f t="shared" si="14"/>
        <v>0.01</v>
      </c>
      <c r="W12">
        <f t="shared" si="15"/>
        <v>0.79847725356454635</v>
      </c>
      <c r="X12">
        <f t="shared" si="16"/>
        <v>2.3331275387707018E-2</v>
      </c>
      <c r="Y12">
        <f t="shared" si="17"/>
        <v>7.9847725356454631E-3</v>
      </c>
      <c r="Z12">
        <f t="shared" si="18"/>
        <v>0.76716120564119383</v>
      </c>
      <c r="AB12">
        <f t="shared" si="19"/>
        <v>24907.510003729447</v>
      </c>
      <c r="AC12">
        <f t="shared" si="2"/>
        <v>24294.653578654921</v>
      </c>
      <c r="AE12">
        <f t="shared" si="3"/>
        <v>20956.715808382061</v>
      </c>
      <c r="AF12">
        <f t="shared" si="4"/>
        <v>-1047.8357904191032</v>
      </c>
      <c r="AG12">
        <f t="shared" si="4"/>
        <v>-19.179030141029845</v>
      </c>
      <c r="AH12">
        <f t="shared" si="5"/>
        <v>-11665.637693853509</v>
      </c>
      <c r="AI12">
        <f t="shared" si="6"/>
        <v>8224.0632939684201</v>
      </c>
      <c r="AJ12">
        <f t="shared" si="7"/>
        <v>612.85642507452576</v>
      </c>
      <c r="AK12">
        <f t="shared" si="24"/>
        <v>3835.0281269362631</v>
      </c>
      <c r="AL12">
        <f t="shared" si="8"/>
        <v>12671.947845979208</v>
      </c>
      <c r="AN12">
        <f t="shared" si="9"/>
        <v>10009.111473380221</v>
      </c>
      <c r="AO12">
        <f t="shared" si="9"/>
        <v>-500.45557366901107</v>
      </c>
      <c r="AP12">
        <f t="shared" si="9"/>
        <v>-9.160073190289987</v>
      </c>
      <c r="AQ12">
        <f t="shared" si="9"/>
        <v>-5571.6109887382418</v>
      </c>
      <c r="AR12">
        <f t="shared" si="9"/>
        <v>3927.8848377826771</v>
      </c>
      <c r="AS12">
        <f t="shared" si="9"/>
        <v>292.7056095924508</v>
      </c>
      <c r="AT12">
        <f t="shared" si="9"/>
        <v>1831.6431055814892</v>
      </c>
      <c r="AU12">
        <f t="shared" si="9"/>
        <v>6052.2335529566171</v>
      </c>
      <c r="AW12">
        <v>9</v>
      </c>
      <c r="AX12">
        <f>(R12*SUMPRODUCT(K13:$K$23, X13:$X$23)-$AZ$3*SUMPRODUCT(K12:$K$22, W13:$W$23))/Z12</f>
        <v>31668.250949094112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3.2402927999999998E-2</v>
      </c>
      <c r="O13">
        <f t="shared" si="21"/>
        <v>27317.225707296322</v>
      </c>
      <c r="P13">
        <f t="shared" si="22"/>
        <v>1365.8612853648162</v>
      </c>
      <c r="Q13" s="4">
        <f t="shared" si="23"/>
        <v>25</v>
      </c>
      <c r="R13">
        <f t="shared" si="0"/>
        <v>500000</v>
      </c>
      <c r="S13">
        <f t="shared" si="1"/>
        <v>31600.949572016045</v>
      </c>
      <c r="U13">
        <f t="shared" si="13"/>
        <v>3.2402927999999998E-2</v>
      </c>
      <c r="V13">
        <f t="shared" si="14"/>
        <v>0.01</v>
      </c>
      <c r="W13">
        <f t="shared" si="15"/>
        <v>0.76716120564119383</v>
      </c>
      <c r="X13">
        <f t="shared" si="16"/>
        <v>2.4858269310784796E-2</v>
      </c>
      <c r="Y13">
        <f t="shared" si="17"/>
        <v>7.6716120564119389E-3</v>
      </c>
      <c r="Z13">
        <f t="shared" si="18"/>
        <v>0.73463132427399702</v>
      </c>
      <c r="AB13">
        <f t="shared" si="19"/>
        <v>24294.653578654921</v>
      </c>
      <c r="AC13">
        <f t="shared" si="2"/>
        <v>23215.047432405947</v>
      </c>
      <c r="AE13">
        <f t="shared" si="3"/>
        <v>20068.089696842773</v>
      </c>
      <c r="AF13">
        <f t="shared" si="4"/>
        <v>-1003.4044848421387</v>
      </c>
      <c r="AG13">
        <f t="shared" si="4"/>
        <v>-18.365783106849925</v>
      </c>
      <c r="AH13">
        <f t="shared" si="5"/>
        <v>-12429.134655392398</v>
      </c>
      <c r="AI13">
        <f t="shared" si="6"/>
        <v>6617.1847735013871</v>
      </c>
      <c r="AJ13">
        <f t="shared" si="7"/>
        <v>1079.6061462489743</v>
      </c>
      <c r="AK13">
        <f t="shared" si="24"/>
        <v>3710.3453389939773</v>
      </c>
      <c r="AL13">
        <f t="shared" si="8"/>
        <v>11407.136258744338</v>
      </c>
      <c r="AN13">
        <f t="shared" si="9"/>
        <v>8829.1664120210407</v>
      </c>
      <c r="AO13">
        <f t="shared" si="9"/>
        <v>-441.45832060105204</v>
      </c>
      <c r="AP13">
        <f t="shared" si="9"/>
        <v>-8.0802187845001452</v>
      </c>
      <c r="AQ13">
        <f t="shared" si="9"/>
        <v>-5468.3280714627272</v>
      </c>
      <c r="AR13">
        <f t="shared" si="9"/>
        <v>2911.2998011727614</v>
      </c>
      <c r="AS13">
        <f t="shared" si="9"/>
        <v>474.98404026829473</v>
      </c>
      <c r="AT13">
        <f t="shared" si="9"/>
        <v>1632.4053230237614</v>
      </c>
      <c r="AU13">
        <f t="shared" si="9"/>
        <v>5018.6891644648167</v>
      </c>
      <c r="AW13">
        <v>10</v>
      </c>
      <c r="AX13">
        <f>(R13*SUMPRODUCT(K14:$K$23, X14:$X$23)-$AZ$3*SUMPRODUCT(K13:$K$22, W14:$W$23))/Z13</f>
        <v>31600.949572016045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3.5947104000000001E-2</v>
      </c>
      <c r="O14">
        <f t="shared" si="21"/>
        <v>27317.225707296322</v>
      </c>
      <c r="P14">
        <f t="shared" si="22"/>
        <v>1365.8612853648162</v>
      </c>
      <c r="Q14" s="4">
        <f t="shared" si="23"/>
        <v>25</v>
      </c>
      <c r="R14">
        <f t="shared" si="0"/>
        <v>500000</v>
      </c>
      <c r="S14">
        <f t="shared" si="1"/>
        <v>31011.293643804529</v>
      </c>
      <c r="U14">
        <f t="shared" si="13"/>
        <v>3.5947104000000001E-2</v>
      </c>
      <c r="V14">
        <f t="shared" si="14"/>
        <v>0.01</v>
      </c>
      <c r="W14">
        <f t="shared" si="15"/>
        <v>0.73463132427399702</v>
      </c>
      <c r="X14">
        <f t="shared" si="16"/>
        <v>2.6407868615335096E-2</v>
      </c>
      <c r="Y14">
        <f t="shared" si="17"/>
        <v>7.3463132427399706E-3</v>
      </c>
      <c r="Z14">
        <f t="shared" si="18"/>
        <v>0.70087714241592203</v>
      </c>
      <c r="AB14">
        <f t="shared" si="19"/>
        <v>23215.047432405947</v>
      </c>
      <c r="AC14">
        <f t="shared" si="2"/>
        <v>21735.106871690765</v>
      </c>
      <c r="AE14">
        <f t="shared" si="3"/>
        <v>19146.01909246061</v>
      </c>
      <c r="AF14">
        <f t="shared" si="4"/>
        <v>-957.30095462303063</v>
      </c>
      <c r="AG14">
        <f t="shared" si="4"/>
        <v>-17.521928560398052</v>
      </c>
      <c r="AH14">
        <f t="shared" si="5"/>
        <v>-13203.934307667549</v>
      </c>
      <c r="AI14">
        <f t="shared" si="6"/>
        <v>4967.2619016096305</v>
      </c>
      <c r="AJ14">
        <f t="shared" si="7"/>
        <v>1479.9405607151821</v>
      </c>
      <c r="AK14">
        <f t="shared" si="24"/>
        <v>3543.0030273768798</v>
      </c>
      <c r="AL14">
        <f t="shared" si="8"/>
        <v>9990.2054897016933</v>
      </c>
      <c r="AN14">
        <f t="shared" si="9"/>
        <v>7759.4961777335857</v>
      </c>
      <c r="AO14">
        <f t="shared" si="9"/>
        <v>-387.97480888667934</v>
      </c>
      <c r="AP14">
        <f t="shared" si="9"/>
        <v>-7.1012849738810191</v>
      </c>
      <c r="AQ14">
        <f t="shared" si="9"/>
        <v>-5351.2888134399254</v>
      </c>
      <c r="AR14">
        <f t="shared" si="9"/>
        <v>2013.1312704330985</v>
      </c>
      <c r="AS14">
        <f t="shared" si="9"/>
        <v>599.79012183605346</v>
      </c>
      <c r="AT14">
        <f t="shared" si="9"/>
        <v>1435.9078153983085</v>
      </c>
      <c r="AU14">
        <f t="shared" si="9"/>
        <v>4048.8292076674611</v>
      </c>
      <c r="AW14">
        <v>11</v>
      </c>
      <c r="AX14">
        <f>(R14*SUMPRODUCT(K15:$K$23, X15:$X$23)-$AZ$3*SUMPRODUCT(K14:$K$22, W15:$W$23))/Z14</f>
        <v>31011.293643804529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4.0034525000000001E-2</v>
      </c>
      <c r="O15">
        <f t="shared" si="21"/>
        <v>27317.225707296322</v>
      </c>
      <c r="P15">
        <f t="shared" si="22"/>
        <v>1365.8612853648162</v>
      </c>
      <c r="Q15" s="4">
        <f t="shared" si="23"/>
        <v>25</v>
      </c>
      <c r="R15">
        <f t="shared" si="0"/>
        <v>500000</v>
      </c>
      <c r="S15">
        <f t="shared" si="1"/>
        <v>29888.005153311995</v>
      </c>
      <c r="U15">
        <f t="shared" si="13"/>
        <v>4.0034525000000001E-2</v>
      </c>
      <c r="V15">
        <f t="shared" si="14"/>
        <v>0.01</v>
      </c>
      <c r="W15">
        <f t="shared" si="15"/>
        <v>0.70087714241592203</v>
      </c>
      <c r="X15">
        <f t="shared" si="16"/>
        <v>2.805928347997879E-2</v>
      </c>
      <c r="Y15">
        <f t="shared" si="17"/>
        <v>7.0087714241592203E-3</v>
      </c>
      <c r="Z15">
        <f t="shared" si="18"/>
        <v>0.66580908751178403</v>
      </c>
      <c r="AB15">
        <f t="shared" si="19"/>
        <v>21735.106871690765</v>
      </c>
      <c r="AC15">
        <f t="shared" si="2"/>
        <v>19899.705438674158</v>
      </c>
      <c r="AE15">
        <f t="shared" si="3"/>
        <v>18188.057121528414</v>
      </c>
      <c r="AF15">
        <f t="shared" si="4"/>
        <v>-909.40285607642079</v>
      </c>
      <c r="AG15">
        <f t="shared" si="4"/>
        <v>-16.6452271877946</v>
      </c>
      <c r="AH15">
        <f t="shared" si="5"/>
        <v>-14029.641739989394</v>
      </c>
      <c r="AI15">
        <f t="shared" si="6"/>
        <v>3232.3672982748067</v>
      </c>
      <c r="AJ15">
        <f t="shared" si="7"/>
        <v>1835.4014330166065</v>
      </c>
      <c r="AK15">
        <f t="shared" si="24"/>
        <v>3338.48556802758</v>
      </c>
      <c r="AL15">
        <f t="shared" si="8"/>
        <v>8406.2542993189927</v>
      </c>
      <c r="AN15">
        <f t="shared" si="9"/>
        <v>6790.2022825214463</v>
      </c>
      <c r="AO15">
        <f t="shared" si="9"/>
        <v>-339.51011412607232</v>
      </c>
      <c r="AP15">
        <f t="shared" si="9"/>
        <v>-6.2142129249126219</v>
      </c>
      <c r="AQ15">
        <f t="shared" si="9"/>
        <v>-5237.7285121385594</v>
      </c>
      <c r="AR15">
        <f t="shared" si="9"/>
        <v>1206.7494433319032</v>
      </c>
      <c r="AS15">
        <f t="shared" si="9"/>
        <v>685.21595883162706</v>
      </c>
      <c r="AT15">
        <f t="shared" si="9"/>
        <v>1246.366897394086</v>
      </c>
      <c r="AU15">
        <f t="shared" si="9"/>
        <v>3138.3322995576164</v>
      </c>
      <c r="AW15">
        <v>12</v>
      </c>
      <c r="AX15">
        <f>(R15*SUMPRODUCT(K16:$K$23, X16:$X$23)-$AZ$3*SUMPRODUCT(K15:$K$22, W16:$W$23))/Z15</f>
        <v>29888.005153311995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4.4405750000000001E-2</v>
      </c>
      <c r="O16">
        <f t="shared" si="21"/>
        <v>27317.225707296322</v>
      </c>
      <c r="P16">
        <f t="shared" si="22"/>
        <v>1365.8612853648162</v>
      </c>
      <c r="Q16" s="4">
        <f t="shared" si="23"/>
        <v>25</v>
      </c>
      <c r="R16">
        <f t="shared" si="0"/>
        <v>500000</v>
      </c>
      <c r="S16">
        <f t="shared" si="1"/>
        <v>28261.664732516881</v>
      </c>
      <c r="U16">
        <f t="shared" si="13"/>
        <v>4.4405750000000001E-2</v>
      </c>
      <c r="V16">
        <f t="shared" si="14"/>
        <v>0.01</v>
      </c>
      <c r="W16">
        <f t="shared" si="15"/>
        <v>0.66580908751178403</v>
      </c>
      <c r="X16">
        <f t="shared" si="16"/>
        <v>2.9565751887776406E-2</v>
      </c>
      <c r="Y16">
        <f t="shared" si="17"/>
        <v>6.6580908751178404E-3</v>
      </c>
      <c r="Z16">
        <f t="shared" si="18"/>
        <v>0.62958524474888977</v>
      </c>
      <c r="AB16">
        <f t="shared" si="19"/>
        <v>19899.705438674158</v>
      </c>
      <c r="AC16">
        <f t="shared" si="2"/>
        <v>17793.127107632707</v>
      </c>
      <c r="AE16">
        <f t="shared" si="3"/>
        <v>17198.522232788819</v>
      </c>
      <c r="AF16">
        <f t="shared" si="4"/>
        <v>-859.92611163944105</v>
      </c>
      <c r="AG16">
        <f t="shared" si="4"/>
        <v>-15.739631118722244</v>
      </c>
      <c r="AH16">
        <f t="shared" si="5"/>
        <v>-14782.875943888203</v>
      </c>
      <c r="AI16">
        <f t="shared" si="6"/>
        <v>1539.980546142453</v>
      </c>
      <c r="AJ16">
        <f t="shared" si="7"/>
        <v>2106.5783310414517</v>
      </c>
      <c r="AK16">
        <f t="shared" si="24"/>
        <v>3100.9839410772202</v>
      </c>
      <c r="AL16">
        <f t="shared" si="8"/>
        <v>6747.5428182611249</v>
      </c>
      <c r="AN16">
        <f t="shared" si="9"/>
        <v>5914.6479779223819</v>
      </c>
      <c r="AO16">
        <f t="shared" si="9"/>
        <v>-295.73239889611909</v>
      </c>
      <c r="AP16">
        <f t="shared" si="9"/>
        <v>-5.4129288615338806</v>
      </c>
      <c r="AQ16">
        <f t="shared" si="9"/>
        <v>-5083.8965188939783</v>
      </c>
      <c r="AR16">
        <f t="shared" si="9"/>
        <v>529.60613127074987</v>
      </c>
      <c r="AS16">
        <f t="shared" si="9"/>
        <v>724.46161928233505</v>
      </c>
      <c r="AT16">
        <f t="shared" si="9"/>
        <v>1066.4421133633668</v>
      </c>
      <c r="AU16">
        <f t="shared" si="9"/>
        <v>2320.5098639164516</v>
      </c>
      <c r="AW16">
        <v>13</v>
      </c>
      <c r="AX16">
        <f>(R16*SUMPRODUCT(K17:$K$23, X17:$X$23)-$AZ$3*SUMPRODUCT(K16:$K$22, W17:$W$23))/Z16</f>
        <v>28261.664732516881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4.9048597999999999E-2</v>
      </c>
      <c r="O17">
        <f t="shared" si="21"/>
        <v>27317.225707296322</v>
      </c>
      <c r="P17">
        <f t="shared" si="22"/>
        <v>1365.8612853648162</v>
      </c>
      <c r="Q17" s="4">
        <f t="shared" si="23"/>
        <v>25</v>
      </c>
      <c r="R17">
        <f t="shared" si="0"/>
        <v>500000</v>
      </c>
      <c r="S17">
        <f t="shared" si="1"/>
        <v>26156.199855730258</v>
      </c>
      <c r="U17">
        <f t="shared" si="13"/>
        <v>4.9048597999999999E-2</v>
      </c>
      <c r="V17">
        <f t="shared" si="14"/>
        <v>0.01</v>
      </c>
      <c r="W17">
        <f t="shared" si="15"/>
        <v>0.62958524474888977</v>
      </c>
      <c r="X17">
        <f t="shared" si="16"/>
        <v>3.0880273576419905E-2</v>
      </c>
      <c r="Y17">
        <f t="shared" si="17"/>
        <v>6.2958524474888977E-3</v>
      </c>
      <c r="Z17">
        <f t="shared" si="18"/>
        <v>0.59240911872498103</v>
      </c>
      <c r="AB17">
        <f t="shared" si="19"/>
        <v>17793.127107632707</v>
      </c>
      <c r="AC17">
        <f t="shared" si="2"/>
        <v>15495.171305727637</v>
      </c>
      <c r="AE17">
        <f t="shared" si="3"/>
        <v>16182.973607270811</v>
      </c>
      <c r="AF17">
        <f t="shared" si="4"/>
        <v>-809.14868036354062</v>
      </c>
      <c r="AG17">
        <f t="shared" si="4"/>
        <v>-14.810227968124526</v>
      </c>
      <c r="AH17">
        <f t="shared" si="5"/>
        <v>-15440.136788209953</v>
      </c>
      <c r="AI17">
        <f t="shared" si="6"/>
        <v>-81.1220892708061</v>
      </c>
      <c r="AJ17">
        <f t="shared" si="7"/>
        <v>2297.9558019050692</v>
      </c>
      <c r="AK17">
        <f t="shared" si="24"/>
        <v>2838.1624194996548</v>
      </c>
      <c r="AL17">
        <f t="shared" si="8"/>
        <v>5054.9961321339179</v>
      </c>
      <c r="AN17">
        <f t="shared" si="9"/>
        <v>5126.6947813342003</v>
      </c>
      <c r="AO17">
        <f t="shared" si="9"/>
        <v>-256.33473906671003</v>
      </c>
      <c r="AP17">
        <f t="shared" si="9"/>
        <v>-4.6918150073754381</v>
      </c>
      <c r="AQ17">
        <f t="shared" si="9"/>
        <v>-4891.3673479414165</v>
      </c>
      <c r="AR17">
        <f t="shared" si="9"/>
        <v>-25.699120681301444</v>
      </c>
      <c r="AS17">
        <f t="shared" si="9"/>
        <v>727.98227960220754</v>
      </c>
      <c r="AT17">
        <f t="shared" si="9"/>
        <v>899.11735739903918</v>
      </c>
      <c r="AU17">
        <f t="shared" si="9"/>
        <v>1601.4005163199454</v>
      </c>
      <c r="AW17">
        <v>14</v>
      </c>
      <c r="AX17">
        <f>(R17*SUMPRODUCT(K18:$K$23, X18:$X$23)-$AZ$3*SUMPRODUCT(K17:$K$22, W18:$W$23))/Z17</f>
        <v>26156.199855730258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5.4278005999999997E-2</v>
      </c>
      <c r="O18">
        <f t="shared" si="21"/>
        <v>27317.225707296322</v>
      </c>
      <c r="P18">
        <f t="shared" si="22"/>
        <v>1365.8612853648162</v>
      </c>
      <c r="Q18" s="4">
        <f t="shared" si="23"/>
        <v>25</v>
      </c>
      <c r="R18">
        <f t="shared" si="0"/>
        <v>500000</v>
      </c>
      <c r="S18">
        <f t="shared" si="1"/>
        <v>23544.310331907873</v>
      </c>
      <c r="U18">
        <f t="shared" si="13"/>
        <v>5.4278005999999997E-2</v>
      </c>
      <c r="V18">
        <f t="shared" si="14"/>
        <v>0.01</v>
      </c>
      <c r="W18">
        <f t="shared" si="15"/>
        <v>0.59240911872498103</v>
      </c>
      <c r="X18">
        <f t="shared" si="16"/>
        <v>3.2154785700609229E-2</v>
      </c>
      <c r="Y18">
        <f t="shared" si="17"/>
        <v>5.9240911872498105E-3</v>
      </c>
      <c r="Z18">
        <f t="shared" si="18"/>
        <v>0.55433024183712198</v>
      </c>
      <c r="AB18">
        <f t="shared" si="19"/>
        <v>15495.171305727637</v>
      </c>
      <c r="AC18">
        <f t="shared" si="2"/>
        <v>13051.323240174741</v>
      </c>
      <c r="AE18">
        <f t="shared" si="3"/>
        <v>15142.764332644816</v>
      </c>
      <c r="AF18">
        <f t="shared" si="4"/>
        <v>-757.13821663224087</v>
      </c>
      <c r="AG18">
        <f t="shared" si="4"/>
        <v>-13.85825604592805</v>
      </c>
      <c r="AH18">
        <f t="shared" si="5"/>
        <v>-16077.392850304614</v>
      </c>
      <c r="AI18">
        <f t="shared" si="6"/>
        <v>-1705.6249903379648</v>
      </c>
      <c r="AJ18">
        <f t="shared" si="7"/>
        <v>2443.8480655528965</v>
      </c>
      <c r="AK18">
        <f t="shared" si="24"/>
        <v>2556.9595969731536</v>
      </c>
      <c r="AL18">
        <f t="shared" si="8"/>
        <v>3295.1826721880852</v>
      </c>
      <c r="AN18">
        <f t="shared" si="9"/>
        <v>4419.0169453702129</v>
      </c>
      <c r="AO18">
        <f t="shared" si="9"/>
        <v>-220.95084726851064</v>
      </c>
      <c r="AP18">
        <f t="shared" si="9"/>
        <v>-4.0441670328457899</v>
      </c>
      <c r="AQ18">
        <f t="shared" si="9"/>
        <v>-4691.7636623128465</v>
      </c>
      <c r="AR18">
        <f t="shared" si="9"/>
        <v>-497.74173124398988</v>
      </c>
      <c r="AS18">
        <f t="shared" si="9"/>
        <v>713.17269267058941</v>
      </c>
      <c r="AT18">
        <f t="shared" si="9"/>
        <v>746.18131402153585</v>
      </c>
      <c r="AU18">
        <f t="shared" si="9"/>
        <v>961.61227544813539</v>
      </c>
      <c r="AW18">
        <v>15</v>
      </c>
      <c r="AX18">
        <f>(R18*SUMPRODUCT(K19:$K$23, X19:$X$23)-$AZ$3*SUMPRODUCT(K18:$K$22, W19:$W$23))/Z18</f>
        <v>23544.310331907873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6.0174738999999998E-2</v>
      </c>
      <c r="O19">
        <f t="shared" si="21"/>
        <v>27317.225707296322</v>
      </c>
      <c r="P19">
        <f t="shared" si="22"/>
        <v>1365.8612853648162</v>
      </c>
      <c r="Q19" s="4">
        <f t="shared" si="23"/>
        <v>25</v>
      </c>
      <c r="R19">
        <f t="shared" si="0"/>
        <v>500000</v>
      </c>
      <c r="S19">
        <f t="shared" si="1"/>
        <v>20381.937477182473</v>
      </c>
      <c r="U19">
        <f t="shared" si="13"/>
        <v>6.0174738999999998E-2</v>
      </c>
      <c r="V19">
        <f t="shared" si="14"/>
        <v>0.01</v>
      </c>
      <c r="W19">
        <f t="shared" si="15"/>
        <v>0.55433024183712198</v>
      </c>
      <c r="X19">
        <f t="shared" si="16"/>
        <v>3.3356677622355696E-2</v>
      </c>
      <c r="Y19">
        <f t="shared" si="17"/>
        <v>5.5433024183712196E-3</v>
      </c>
      <c r="Z19">
        <f t="shared" si="18"/>
        <v>0.51543026179639506</v>
      </c>
      <c r="AB19">
        <f t="shared" si="19"/>
        <v>13051.323240174741</v>
      </c>
      <c r="AC19">
        <f t="shared" si="2"/>
        <v>10505.467369781918</v>
      </c>
      <c r="AE19">
        <f t="shared" si="3"/>
        <v>14080.124797862956</v>
      </c>
      <c r="AF19">
        <f t="shared" si="4"/>
        <v>-704.00623989314795</v>
      </c>
      <c r="AG19">
        <f t="shared" si="4"/>
        <v>-12.885756544909876</v>
      </c>
      <c r="AH19">
        <f t="shared" si="5"/>
        <v>-16678.338811177848</v>
      </c>
      <c r="AI19">
        <f t="shared" si="6"/>
        <v>-3315.1060097529498</v>
      </c>
      <c r="AJ19">
        <f t="shared" si="7"/>
        <v>2545.8558703928229</v>
      </c>
      <c r="AK19">
        <f t="shared" si="24"/>
        <v>2261.4490495508257</v>
      </c>
      <c r="AL19">
        <f t="shared" si="8"/>
        <v>1492.1989101906988</v>
      </c>
      <c r="AN19">
        <f t="shared" si="9"/>
        <v>3785.0217070745011</v>
      </c>
      <c r="AO19">
        <f t="shared" si="9"/>
        <v>-189.2510853537251</v>
      </c>
      <c r="AP19">
        <f t="shared" si="9"/>
        <v>-3.4639514162519229</v>
      </c>
      <c r="AQ19">
        <f t="shared" si="9"/>
        <v>-4483.4740703315829</v>
      </c>
      <c r="AR19">
        <f t="shared" si="9"/>
        <v>-891.16740002705887</v>
      </c>
      <c r="AS19">
        <f t="shared" si="9"/>
        <v>684.37743776123546</v>
      </c>
      <c r="AT19">
        <f t="shared" si="9"/>
        <v>607.92314449457388</v>
      </c>
      <c r="AU19">
        <f t="shared" si="9"/>
        <v>401.13318222875046</v>
      </c>
      <c r="AW19">
        <v>16</v>
      </c>
      <c r="AX19">
        <f>(R19*SUMPRODUCT(K20:$K$23, X20:$X$23)-$AZ$3*SUMPRODUCT(K19:$K$22, W20:$W$23))/Z19</f>
        <v>20381.937477182473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6.6923788999999997E-2</v>
      </c>
      <c r="O20">
        <f t="shared" si="21"/>
        <v>27317.225707296322</v>
      </c>
      <c r="P20">
        <f t="shared" si="22"/>
        <v>1365.8612853648162</v>
      </c>
      <c r="Q20" s="4">
        <f t="shared" si="23"/>
        <v>25</v>
      </c>
      <c r="R20">
        <f t="shared" si="0"/>
        <v>500000</v>
      </c>
      <c r="S20">
        <f t="shared" si="1"/>
        <v>16591.976354487691</v>
      </c>
      <c r="U20">
        <f t="shared" si="13"/>
        <v>6.6923788999999997E-2</v>
      </c>
      <c r="V20">
        <f t="shared" si="14"/>
        <v>0.01</v>
      </c>
      <c r="W20">
        <f t="shared" si="15"/>
        <v>0.51543026179639506</v>
      </c>
      <c r="X20">
        <f t="shared" si="16"/>
        <v>3.4494546084676704E-2</v>
      </c>
      <c r="Y20">
        <f t="shared" si="17"/>
        <v>5.1543026179639503E-3</v>
      </c>
      <c r="Z20">
        <f t="shared" si="18"/>
        <v>0.47578141309375438</v>
      </c>
      <c r="AB20">
        <f t="shared" si="19"/>
        <v>10505.467369781918</v>
      </c>
      <c r="AC20">
        <f t="shared" si="2"/>
        <v>7894.1539559563134</v>
      </c>
      <c r="AE20">
        <f t="shared" si="3"/>
        <v>12997.028248818478</v>
      </c>
      <c r="AF20">
        <f t="shared" si="4"/>
        <v>-649.85141244092392</v>
      </c>
      <c r="AG20">
        <f t="shared" si="4"/>
        <v>-11.89453532734386</v>
      </c>
      <c r="AH20">
        <f t="shared" si="5"/>
        <v>-17247.273042338351</v>
      </c>
      <c r="AI20">
        <f t="shared" si="6"/>
        <v>-4911.9907412881385</v>
      </c>
      <c r="AJ20">
        <f t="shared" si="7"/>
        <v>2611.3134138256046</v>
      </c>
      <c r="AK20">
        <f t="shared" si="24"/>
        <v>1955.5464700094788</v>
      </c>
      <c r="AL20">
        <f t="shared" si="8"/>
        <v>-345.13085745305511</v>
      </c>
      <c r="AN20">
        <f t="shared" si="9"/>
        <v>3218.4539541541999</v>
      </c>
      <c r="AO20">
        <f t="shared" si="9"/>
        <v>-160.92269770771</v>
      </c>
      <c r="AP20">
        <f t="shared" si="9"/>
        <v>-2.9454436448267911</v>
      </c>
      <c r="AQ20">
        <f t="shared" si="9"/>
        <v>-4270.9420229610723</v>
      </c>
      <c r="AR20">
        <f t="shared" si="9"/>
        <v>-1216.3562101594093</v>
      </c>
      <c r="AS20">
        <f t="shared" si="9"/>
        <v>646.63951030705334</v>
      </c>
      <c r="AT20">
        <f t="shared" si="9"/>
        <v>484.25194963367477</v>
      </c>
      <c r="AU20">
        <f t="shared" si="9"/>
        <v>-85.464750218681189</v>
      </c>
      <c r="AW20">
        <v>17</v>
      </c>
      <c r="AX20">
        <f>(R20*SUMPRODUCT(K21:$K$23, X21:$X$23)-$AZ$3*SUMPRODUCT(K20:$K$22, W21:$W$23))/Z20</f>
        <v>16591.976354487691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7.4711050000000001E-2</v>
      </c>
      <c r="O21">
        <f t="shared" si="21"/>
        <v>27317.225707296322</v>
      </c>
      <c r="P21">
        <f t="shared" si="22"/>
        <v>1365.8612853648162</v>
      </c>
      <c r="Q21" s="4">
        <f t="shared" si="23"/>
        <v>25</v>
      </c>
      <c r="R21">
        <f t="shared" si="0"/>
        <v>500000</v>
      </c>
      <c r="S21">
        <f t="shared" si="1"/>
        <v>12058.354562085291</v>
      </c>
      <c r="U21">
        <f t="shared" si="13"/>
        <v>7.4711050000000001E-2</v>
      </c>
      <c r="V21">
        <f t="shared" si="14"/>
        <v>0.01</v>
      </c>
      <c r="W21">
        <f t="shared" si="15"/>
        <v>0.47578141309375438</v>
      </c>
      <c r="X21">
        <f t="shared" si="16"/>
        <v>3.5546128942718136E-2</v>
      </c>
      <c r="Y21">
        <f t="shared" si="17"/>
        <v>4.7578141309375438E-3</v>
      </c>
      <c r="Z21">
        <f t="shared" si="18"/>
        <v>0.43547747002009868</v>
      </c>
      <c r="AB21">
        <f t="shared" si="19"/>
        <v>7894.1539559563134</v>
      </c>
      <c r="AC21">
        <f t="shared" si="2"/>
        <v>5251.1417373022177</v>
      </c>
      <c r="AE21">
        <f t="shared" si="3"/>
        <v>11896.036338981403</v>
      </c>
      <c r="AF21">
        <f t="shared" si="4"/>
        <v>-594.80181694907026</v>
      </c>
      <c r="AG21">
        <f t="shared" si="4"/>
        <v>-10.886936750502468</v>
      </c>
      <c r="AH21">
        <f t="shared" si="5"/>
        <v>-17773.064471359066</v>
      </c>
      <c r="AI21">
        <f t="shared" si="6"/>
        <v>-6482.7168860772363</v>
      </c>
      <c r="AJ21">
        <f t="shared" si="7"/>
        <v>2643.0122186540957</v>
      </c>
      <c r="AK21">
        <f t="shared" si="24"/>
        <v>1642.5877828384446</v>
      </c>
      <c r="AL21">
        <f t="shared" si="8"/>
        <v>-2197.116884584696</v>
      </c>
      <c r="AN21">
        <f t="shared" si="9"/>
        <v>2713.6065966339825</v>
      </c>
      <c r="AO21">
        <f t="shared" si="9"/>
        <v>-135.68032983169914</v>
      </c>
      <c r="AP21">
        <f t="shared" si="9"/>
        <v>-2.48342074128449</v>
      </c>
      <c r="AQ21">
        <f t="shared" si="9"/>
        <v>-4054.2163471577487</v>
      </c>
      <c r="AR21">
        <f t="shared" si="9"/>
        <v>-1478.7735010967504</v>
      </c>
      <c r="AS21">
        <f t="shared" si="9"/>
        <v>602.89790541595482</v>
      </c>
      <c r="AT21">
        <f t="shared" si="9"/>
        <v>374.69094041473392</v>
      </c>
      <c r="AU21">
        <f t="shared" si="9"/>
        <v>-501.1846552660615</v>
      </c>
      <c r="AW21">
        <v>18</v>
      </c>
      <c r="AX21">
        <f>(R21*SUMPRODUCT(K22:$K$23, X22:$X$23)-$AZ$3*SUMPRODUCT(K21:$K$22, W22:$W$23))/Z21</f>
        <v>12058.354562085291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8.3689026999999999E-2</v>
      </c>
      <c r="O22">
        <f t="shared" si="21"/>
        <v>27317.225707296322</v>
      </c>
      <c r="P22">
        <f t="shared" si="22"/>
        <v>1365.8612853648162</v>
      </c>
      <c r="Q22" s="4">
        <f t="shared" si="23"/>
        <v>25</v>
      </c>
      <c r="R22">
        <f t="shared" si="0"/>
        <v>500000</v>
      </c>
      <c r="S22">
        <f t="shared" si="1"/>
        <v>6617.9050850491167</v>
      </c>
      <c r="U22">
        <f t="shared" si="13"/>
        <v>8.3689026999999999E-2</v>
      </c>
      <c r="V22">
        <f t="shared" si="14"/>
        <v>0.01</v>
      </c>
      <c r="W22">
        <f t="shared" si="15"/>
        <v>0.43547747002009868</v>
      </c>
      <c r="X22">
        <f t="shared" si="16"/>
        <v>3.6444685746403728E-2</v>
      </c>
      <c r="Y22">
        <f t="shared" si="17"/>
        <v>4.3547747002009871E-3</v>
      </c>
      <c r="Z22">
        <f t="shared" si="18"/>
        <v>0.39467800957349392</v>
      </c>
      <c r="AB22">
        <f t="shared" si="19"/>
        <v>5251.1417373022177</v>
      </c>
      <c r="AC22">
        <f t="shared" si="2"/>
        <v>2611.9416065134892</v>
      </c>
      <c r="AE22">
        <f t="shared" si="3"/>
        <v>10781.508269225591</v>
      </c>
      <c r="AF22">
        <f t="shared" si="4"/>
        <v>-539.0754134612796</v>
      </c>
      <c r="AG22">
        <f t="shared" si="4"/>
        <v>-9.8669502393373474</v>
      </c>
      <c r="AH22">
        <f t="shared" si="5"/>
        <v>-18222.342873201866</v>
      </c>
      <c r="AI22">
        <f t="shared" si="6"/>
        <v>-7989.7769676768912</v>
      </c>
      <c r="AJ22">
        <f t="shared" si="7"/>
        <v>2639.2001307887285</v>
      </c>
      <c r="AK22">
        <f t="shared" si="24"/>
        <v>1325.8161650778891</v>
      </c>
      <c r="AL22">
        <f t="shared" si="8"/>
        <v>-4024.7606718102734</v>
      </c>
      <c r="AN22">
        <f t="shared" si="9"/>
        <v>2265.5074328875126</v>
      </c>
      <c r="AO22">
        <f t="shared" si="9"/>
        <v>-113.27537164437564</v>
      </c>
      <c r="AP22">
        <f t="shared" si="9"/>
        <v>-2.0733322786530302</v>
      </c>
      <c r="AQ22">
        <f t="shared" si="9"/>
        <v>-3829.0424857995181</v>
      </c>
      <c r="AR22">
        <f t="shared" si="9"/>
        <v>-1678.8837568350343</v>
      </c>
      <c r="AS22">
        <f t="shared" si="9"/>
        <v>554.57245534432309</v>
      </c>
      <c r="AT22">
        <f t="shared" si="9"/>
        <v>278.59241041440293</v>
      </c>
      <c r="AU22">
        <f t="shared" si="9"/>
        <v>-845.71889107630807</v>
      </c>
      <c r="AW22">
        <v>19</v>
      </c>
      <c r="AX22">
        <f>(R22*SUMPRODUCT(K23:$K$23, X23:$X$23)-$AZ$3*SUMPRODUCT(K22:$K$22, W23:$W$23))/Z22</f>
        <v>6617.9050850491167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9.4384723000000004E-2</v>
      </c>
      <c r="O23">
        <f t="shared" si="21"/>
        <v>27317.225707296322</v>
      </c>
      <c r="P23">
        <f t="shared" si="22"/>
        <v>1365.8612853648162</v>
      </c>
      <c r="Q23" s="4">
        <f t="shared" si="23"/>
        <v>25</v>
      </c>
      <c r="R23">
        <f t="shared" si="0"/>
        <v>500000</v>
      </c>
      <c r="S23">
        <f t="shared" si="1"/>
        <v>7389.2275567437828</v>
      </c>
      <c r="U23">
        <f t="shared" si="13"/>
        <v>9.4384723000000004E-2</v>
      </c>
      <c r="V23">
        <f t="shared" si="14"/>
        <v>0.01</v>
      </c>
      <c r="W23">
        <f t="shared" si="15"/>
        <v>0.39467800957349392</v>
      </c>
      <c r="X23">
        <f t="shared" si="16"/>
        <v>3.7251574607785574E-2</v>
      </c>
      <c r="Y23">
        <f t="shared" si="17"/>
        <v>3.9467800957349395E-3</v>
      </c>
      <c r="Z23">
        <f t="shared" si="18"/>
        <v>0.3534796548699734</v>
      </c>
      <c r="AB23">
        <f t="shared" si="19"/>
        <v>2611.9416065134892</v>
      </c>
      <c r="AC23">
        <f t="shared" si="2"/>
        <v>2611.9416065134892</v>
      </c>
      <c r="AE23">
        <f t="shared" si="3"/>
        <v>9656.0835150202693</v>
      </c>
      <c r="AF23">
        <f t="shared" si="4"/>
        <v>-482.80417575101347</v>
      </c>
      <c r="AG23">
        <f t="shared" si="4"/>
        <v>-8.8369913717493347</v>
      </c>
      <c r="AH23">
        <f t="shared" si="5"/>
        <v>-18625.787303892786</v>
      </c>
      <c r="AI23">
        <f t="shared" si="6"/>
        <v>-9461.3449559952787</v>
      </c>
      <c r="AJ23">
        <f t="shared" si="7"/>
        <v>0</v>
      </c>
      <c r="AK23">
        <f t="shared" si="24"/>
        <v>1008.4849267725212</v>
      </c>
      <c r="AL23">
        <f t="shared" si="8"/>
        <v>-8452.8600292227566</v>
      </c>
      <c r="AN23">
        <f t="shared" si="9"/>
        <v>1869.0819835543923</v>
      </c>
      <c r="AO23">
        <f t="shared" si="9"/>
        <v>-93.454099177719613</v>
      </c>
      <c r="AP23">
        <f t="shared" si="9"/>
        <v>-1.71053422809254</v>
      </c>
      <c r="AQ23">
        <f t="shared" si="9"/>
        <v>-3605.3047206012147</v>
      </c>
      <c r="AR23">
        <f t="shared" si="9"/>
        <v>-1831.3873704526343</v>
      </c>
      <c r="AS23">
        <f t="shared" si="9"/>
        <v>0</v>
      </c>
      <c r="AT23">
        <f t="shared" si="9"/>
        <v>195.20761231866101</v>
      </c>
      <c r="AU23">
        <f t="shared" si="9"/>
        <v>-1636.1797581339731</v>
      </c>
      <c r="AW23">
        <v>20</v>
      </c>
      <c r="AX23">
        <f>(R23*SUMPRODUCT(K$23:$K24, X$23:$X24)-$AZ$3*SUMPRODUCT(K$22:$K23, W$23:$W24))/Z23</f>
        <v>7389.2275567437828</v>
      </c>
    </row>
    <row r="25" spans="5:50" x14ac:dyDescent="0.25">
      <c r="AN25" s="8">
        <f t="shared" ref="AN25:AU25" si="25">SUM(AN3:AN23)</f>
        <v>204450.37199597442</v>
      </c>
      <c r="AO25" s="8">
        <f t="shared" si="25"/>
        <v>-30710.437880270969</v>
      </c>
      <c r="AP25" s="8">
        <f t="shared" si="25"/>
        <v>-1684.5401415762381</v>
      </c>
      <c r="AQ25" s="8">
        <f t="shared" si="25"/>
        <v>-99633.073114320272</v>
      </c>
      <c r="AR25" s="8">
        <f t="shared" si="25"/>
        <v>72422.320859806976</v>
      </c>
      <c r="AS25" s="8">
        <f t="shared" si="25"/>
        <v>-13290.012857517646</v>
      </c>
      <c r="AT25" s="8">
        <f t="shared" si="25"/>
        <v>27184.187505822687</v>
      </c>
      <c r="AU25" s="9">
        <f t="shared" si="25"/>
        <v>86316.495508111999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0" priority="1" operator="lessThan">
      <formula>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E581A5-3EB6-4E79-AECC-0DAA492D18FB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1591.997554307042</v>
      </c>
      <c r="K3">
        <v>1</v>
      </c>
      <c r="L3" s="2">
        <v>0</v>
      </c>
      <c r="O3">
        <f>$C$3</f>
        <v>1591.997554307042</v>
      </c>
      <c r="P3">
        <f>O3*B5</f>
        <v>1273.5980434456337</v>
      </c>
      <c r="Q3" s="4">
        <f>B8</f>
        <v>1522.432587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1591.997554307042</v>
      </c>
      <c r="AF3">
        <f t="shared" ref="AF3:AG23" si="4">-$Z3*P3</f>
        <v>-1273.5980434456337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-1204.0330761385917</v>
      </c>
      <c r="AJ3">
        <f t="shared" ref="AJ3:AJ23" si="7">AB3-AC3</f>
        <v>0</v>
      </c>
      <c r="AL3">
        <f t="shared" ref="AL3:AL23" si="8">SUM(AI3:AK3)</f>
        <v>-1204.0330761385917</v>
      </c>
      <c r="AN3">
        <f t="shared" ref="AN3:AU23" si="9">AE3*$K3</f>
        <v>1591.997554307042</v>
      </c>
      <c r="AO3">
        <f t="shared" si="9"/>
        <v>-1273.5980434456337</v>
      </c>
      <c r="AP3">
        <f t="shared" si="9"/>
        <v>-1522.432587</v>
      </c>
      <c r="AQ3">
        <f t="shared" si="9"/>
        <v>0</v>
      </c>
      <c r="AR3">
        <f t="shared" si="9"/>
        <v>-1204.0330761385917</v>
      </c>
      <c r="AS3">
        <f t="shared" si="9"/>
        <v>0</v>
      </c>
      <c r="AT3">
        <f t="shared" si="9"/>
        <v>0</v>
      </c>
      <c r="AU3">
        <f t="shared" si="9"/>
        <v>-1204.0330761385917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1695.180905714815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Mortalities!B2:B21</f>
        <v>1.694311E-3</v>
      </c>
      <c r="R4">
        <f t="shared" si="0"/>
        <v>1000000</v>
      </c>
      <c r="S4">
        <f t="shared" si="1"/>
        <v>136.01738916384159</v>
      </c>
      <c r="U4">
        <f t="shared" ref="U4:U23" si="13">M4</f>
        <v>1.694311E-3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1.694311E-3</v>
      </c>
      <c r="Y4">
        <f t="shared" ref="Y4:Y23" si="17">V4*W4</f>
        <v>0.01</v>
      </c>
      <c r="Z4">
        <f t="shared" ref="Z4:Z23" si="18">MAX(0, W4-X4-Y4)</f>
        <v>0.98830568900000004</v>
      </c>
      <c r="AB4">
        <f t="shared" ref="AB4:AB23" si="19">AC3</f>
        <v>0</v>
      </c>
      <c r="AC4">
        <f t="shared" si="2"/>
        <v>134.42675951355159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-1694.3109999999999</v>
      </c>
      <c r="AI4">
        <f t="shared" si="6"/>
        <v>-1694.3109999999999</v>
      </c>
      <c r="AJ4">
        <f t="shared" si="7"/>
        <v>-134.42675951355159</v>
      </c>
      <c r="AK4">
        <f>G4*MAX(0, SUM(AB4, AE4:AF4))</f>
        <v>0</v>
      </c>
      <c r="AL4">
        <f t="shared" si="8"/>
        <v>-1828.7377595135515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-1560.7541462012653</v>
      </c>
      <c r="AR4">
        <f t="shared" si="9"/>
        <v>-1560.7541462012653</v>
      </c>
      <c r="AS4">
        <f t="shared" si="9"/>
        <v>-123.83034889767937</v>
      </c>
      <c r="AT4">
        <f t="shared" si="9"/>
        <v>0</v>
      </c>
      <c r="AU4">
        <f t="shared" si="9"/>
        <v>-1684.5844950989447</v>
      </c>
      <c r="AW4">
        <v>1</v>
      </c>
      <c r="AX4">
        <f>(R4*SUMPRODUCT(K5:$K$23, X5:$X$23)-$AZ$3*SUMPRODUCT(K4:$K$22, W5:$W$23))/Z4</f>
        <v>136.01738916384159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1.701527E-3</v>
      </c>
      <c r="O5">
        <f t="shared" ref="O5:O23" si="21">$C$3</f>
        <v>1591.997554307042</v>
      </c>
      <c r="P5">
        <f t="shared" ref="P5:P23" si="22">O5*$C$5</f>
        <v>79.599877715352108</v>
      </c>
      <c r="Q5" s="4">
        <f t="shared" ref="Q5:Q23" si="23">$C$8</f>
        <v>25</v>
      </c>
      <c r="R5">
        <f t="shared" si="0"/>
        <v>1000000</v>
      </c>
      <c r="S5">
        <f t="shared" si="1"/>
        <v>256.72864374903457</v>
      </c>
      <c r="U5">
        <f t="shared" si="13"/>
        <v>1.701527E-3</v>
      </c>
      <c r="V5">
        <f t="shared" si="14"/>
        <v>0.01</v>
      </c>
      <c r="W5">
        <f t="shared" si="15"/>
        <v>0.98830568900000004</v>
      </c>
      <c r="X5">
        <f t="shared" si="16"/>
        <v>1.681628814087103E-3</v>
      </c>
      <c r="Y5">
        <f t="shared" si="17"/>
        <v>9.8830568900000002E-3</v>
      </c>
      <c r="Z5">
        <f t="shared" si="18"/>
        <v>0.97674100329591296</v>
      </c>
      <c r="AB5">
        <f t="shared" si="19"/>
        <v>134.42675951355159</v>
      </c>
      <c r="AC5">
        <f t="shared" si="2"/>
        <v>250.75739307023105</v>
      </c>
      <c r="AE5">
        <f t="shared" si="3"/>
        <v>1554.9692884384999</v>
      </c>
      <c r="AF5">
        <f t="shared" si="4"/>
        <v>-77.748464421925007</v>
      </c>
      <c r="AG5">
        <f t="shared" si="4"/>
        <v>-24.418525082397824</v>
      </c>
      <c r="AH5">
        <f t="shared" si="5"/>
        <v>-1681.6288140871029</v>
      </c>
      <c r="AI5">
        <f t="shared" si="6"/>
        <v>-228.82651515292582</v>
      </c>
      <c r="AJ5">
        <f t="shared" si="7"/>
        <v>-116.33063355667946</v>
      </c>
      <c r="AK5">
        <f>G5*SUM(AB5, AE5:AF5)</f>
        <v>112.81533084710887</v>
      </c>
      <c r="AL5">
        <f t="shared" si="8"/>
        <v>-232.34181786249641</v>
      </c>
      <c r="AN5">
        <f t="shared" si="9"/>
        <v>1319.4852800569224</v>
      </c>
      <c r="AO5">
        <f t="shared" si="9"/>
        <v>-65.974264002846127</v>
      </c>
      <c r="AP5">
        <f t="shared" si="9"/>
        <v>-20.720592134189275</v>
      </c>
      <c r="AQ5">
        <f t="shared" si="9"/>
        <v>-1426.9635311805514</v>
      </c>
      <c r="AR5">
        <f t="shared" si="9"/>
        <v>-194.17310726066447</v>
      </c>
      <c r="AS5">
        <f t="shared" si="9"/>
        <v>-98.713562858772377</v>
      </c>
      <c r="AT5">
        <f t="shared" si="9"/>
        <v>95.730616369275793</v>
      </c>
      <c r="AU5">
        <f t="shared" si="9"/>
        <v>-197.15605375016102</v>
      </c>
      <c r="AW5">
        <v>2</v>
      </c>
      <c r="AX5">
        <f>(R5*SUMPRODUCT(K6:$K$23, X6:$X$23)-$AZ$3*SUMPRODUCT(K5:$K$22, W6:$W$23))/Z5</f>
        <v>256.72864374903457</v>
      </c>
    </row>
    <row r="6" spans="1:52" x14ac:dyDescent="0.25">
      <c r="A6" t="s">
        <v>16</v>
      </c>
      <c r="C6" s="2"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1.710095E-3</v>
      </c>
      <c r="O6">
        <f t="shared" si="21"/>
        <v>1591.997554307042</v>
      </c>
      <c r="P6">
        <f t="shared" si="22"/>
        <v>79.599877715352108</v>
      </c>
      <c r="Q6" s="4">
        <f t="shared" si="23"/>
        <v>25</v>
      </c>
      <c r="R6">
        <f t="shared" si="0"/>
        <v>1000000</v>
      </c>
      <c r="S6">
        <f t="shared" si="1"/>
        <v>362.70730056184408</v>
      </c>
      <c r="U6">
        <f t="shared" si="13"/>
        <v>1.710095E-3</v>
      </c>
      <c r="V6">
        <f t="shared" si="14"/>
        <v>0.01</v>
      </c>
      <c r="W6">
        <f t="shared" si="15"/>
        <v>0.97674100329591296</v>
      </c>
      <c r="X6">
        <f t="shared" si="16"/>
        <v>1.6703199060313244E-3</v>
      </c>
      <c r="Y6">
        <f t="shared" si="17"/>
        <v>9.7674100329591292E-3</v>
      </c>
      <c r="Z6">
        <f t="shared" si="18"/>
        <v>0.96530327335692256</v>
      </c>
      <c r="AB6">
        <f t="shared" si="19"/>
        <v>250.75739307023105</v>
      </c>
      <c r="AC6">
        <f t="shared" si="2"/>
        <v>350.12254450280125</v>
      </c>
      <c r="AE6">
        <f t="shared" si="3"/>
        <v>1536.7604503488028</v>
      </c>
      <c r="AF6">
        <f t="shared" si="4"/>
        <v>-76.838022517440137</v>
      </c>
      <c r="AG6">
        <f t="shared" si="4"/>
        <v>-24.132581833923066</v>
      </c>
      <c r="AH6">
        <f t="shared" si="5"/>
        <v>-1670.3199060313243</v>
      </c>
      <c r="AI6">
        <f t="shared" si="6"/>
        <v>-234.53006003388464</v>
      </c>
      <c r="AJ6">
        <f t="shared" si="7"/>
        <v>-99.365151432570201</v>
      </c>
      <c r="AK6">
        <f>G6*SUM(AB6, AE6:AF6)</f>
        <v>119.74758746311157</v>
      </c>
      <c r="AL6">
        <f t="shared" si="8"/>
        <v>-214.14762400334325</v>
      </c>
      <c r="AN6">
        <f t="shared" si="9"/>
        <v>1201.2413567007573</v>
      </c>
      <c r="AO6">
        <f t="shared" si="9"/>
        <v>-60.062067835037865</v>
      </c>
      <c r="AP6">
        <f t="shared" si="9"/>
        <v>-18.863743751535296</v>
      </c>
      <c r="AQ6">
        <f t="shared" si="9"/>
        <v>-1305.6409342067193</v>
      </c>
      <c r="AR6">
        <f t="shared" si="9"/>
        <v>-183.32538909253503</v>
      </c>
      <c r="AS6">
        <f t="shared" si="9"/>
        <v>-77.670875306912677</v>
      </c>
      <c r="AT6">
        <f t="shared" si="9"/>
        <v>93.6032381580237</v>
      </c>
      <c r="AU6">
        <f t="shared" si="9"/>
        <v>-167.393026241424</v>
      </c>
      <c r="AW6">
        <v>3</v>
      </c>
      <c r="AX6">
        <f>(R6*SUMPRODUCT(K7:$K$23, X7:$X$23)-$AZ$3*SUMPRODUCT(K6:$K$22, W7:$W$23))/Z6</f>
        <v>362.70730056184408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1.7195660000000001E-3</v>
      </c>
      <c r="O7">
        <f t="shared" si="21"/>
        <v>1591.997554307042</v>
      </c>
      <c r="P7">
        <f t="shared" si="22"/>
        <v>79.599877715352108</v>
      </c>
      <c r="Q7" s="4">
        <f t="shared" si="23"/>
        <v>25</v>
      </c>
      <c r="R7">
        <f t="shared" si="0"/>
        <v>1000000</v>
      </c>
      <c r="S7">
        <f t="shared" si="1"/>
        <v>454.93144301857029</v>
      </c>
      <c r="U7">
        <f t="shared" si="13"/>
        <v>1.7195660000000001E-3</v>
      </c>
      <c r="V7">
        <f t="shared" si="14"/>
        <v>0.01</v>
      </c>
      <c r="W7">
        <f t="shared" si="15"/>
        <v>0.96530327335692256</v>
      </c>
      <c r="X7">
        <f t="shared" si="16"/>
        <v>1.6599026885532699E-3</v>
      </c>
      <c r="Y7">
        <f t="shared" si="17"/>
        <v>9.6530327335692251E-3</v>
      </c>
      <c r="Z7">
        <f t="shared" si="18"/>
        <v>0.95399033793480004</v>
      </c>
      <c r="AB7">
        <f t="shared" si="19"/>
        <v>350.12254450280125</v>
      </c>
      <c r="AC7">
        <f t="shared" si="2"/>
        <v>434.00020106245211</v>
      </c>
      <c r="AE7">
        <f t="shared" si="3"/>
        <v>1518.7502848247502</v>
      </c>
      <c r="AF7">
        <f t="shared" si="4"/>
        <v>-75.937514241237523</v>
      </c>
      <c r="AG7">
        <f t="shared" si="4"/>
        <v>-23.84975844837</v>
      </c>
      <c r="AH7">
        <f t="shared" si="5"/>
        <v>-1659.9026885532699</v>
      </c>
      <c r="AI7">
        <f t="shared" si="6"/>
        <v>-240.93967641812719</v>
      </c>
      <c r="AJ7">
        <f t="shared" si="7"/>
        <v>-83.877656559650859</v>
      </c>
      <c r="AK7">
        <f>G7*SUM(AB7, AE7:AF7)</f>
        <v>125.505472056042</v>
      </c>
      <c r="AL7">
        <f t="shared" si="8"/>
        <v>-199.31186092173607</v>
      </c>
      <c r="AN7">
        <f t="shared" si="9"/>
        <v>1093.5832255612463</v>
      </c>
      <c r="AO7">
        <f t="shared" si="9"/>
        <v>-54.679161278062324</v>
      </c>
      <c r="AP7">
        <f t="shared" si="9"/>
        <v>-17.173129798513674</v>
      </c>
      <c r="AQ7">
        <f t="shared" si="9"/>
        <v>-1195.2206721563391</v>
      </c>
      <c r="AR7">
        <f t="shared" si="9"/>
        <v>-173.48973767166899</v>
      </c>
      <c r="AS7">
        <f t="shared" si="9"/>
        <v>-60.396497784759845</v>
      </c>
      <c r="AT7">
        <f t="shared" si="9"/>
        <v>90.370800471962198</v>
      </c>
      <c r="AU7">
        <f t="shared" si="9"/>
        <v>-143.51543498446665</v>
      </c>
      <c r="AW7">
        <v>4</v>
      </c>
      <c r="AX7">
        <f>(R7*SUMPRODUCT(K8:$K$23, X8:$X$23)-$AZ$3*SUMPRODUCT(K7:$K$22, W8:$W$23))/Z7</f>
        <v>454.93144301857029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1.7312919999999999E-3</v>
      </c>
      <c r="O8">
        <f t="shared" si="21"/>
        <v>1591.997554307042</v>
      </c>
      <c r="P8">
        <f t="shared" si="22"/>
        <v>79.599877715352108</v>
      </c>
      <c r="Q8" s="4">
        <f t="shared" si="23"/>
        <v>25</v>
      </c>
      <c r="R8">
        <f t="shared" si="0"/>
        <v>1000000</v>
      </c>
      <c r="S8">
        <f t="shared" si="1"/>
        <v>533.45485413176584</v>
      </c>
      <c r="U8">
        <f t="shared" si="13"/>
        <v>1.7312919999999999E-3</v>
      </c>
      <c r="V8">
        <f t="shared" si="14"/>
        <v>0.01</v>
      </c>
      <c r="W8">
        <f t="shared" si="15"/>
        <v>0.95399033793480004</v>
      </c>
      <c r="X8">
        <f t="shared" si="16"/>
        <v>1.6516358401438157E-3</v>
      </c>
      <c r="Y8">
        <f t="shared" si="17"/>
        <v>9.5399033793479998E-3</v>
      </c>
      <c r="Z8">
        <f t="shared" si="18"/>
        <v>0.94279879871530825</v>
      </c>
      <c r="AB8">
        <f t="shared" si="19"/>
        <v>434.00020106245211</v>
      </c>
      <c r="AC8">
        <f t="shared" si="2"/>
        <v>502.9405956442788</v>
      </c>
      <c r="AE8">
        <f t="shared" si="3"/>
        <v>1500.9333817583879</v>
      </c>
      <c r="AF8">
        <f t="shared" si="4"/>
        <v>-75.046669087919398</v>
      </c>
      <c r="AG8">
        <f t="shared" si="4"/>
        <v>-23.569969967882706</v>
      </c>
      <c r="AH8">
        <f t="shared" si="5"/>
        <v>-1651.6358401438156</v>
      </c>
      <c r="AI8">
        <f t="shared" si="6"/>
        <v>-249.31909744122981</v>
      </c>
      <c r="AJ8">
        <f t="shared" si="7"/>
        <v>-68.940394581826695</v>
      </c>
      <c r="AK8">
        <f t="shared" ref="AK8:AK23" si="24">G8*SUM(AB8:AB8, AE8:AF8)</f>
        <v>130.19208396130446</v>
      </c>
      <c r="AL8">
        <f t="shared" si="8"/>
        <v>-188.06740806175205</v>
      </c>
      <c r="AN8">
        <f t="shared" si="9"/>
        <v>995.56186177967516</v>
      </c>
      <c r="AO8">
        <f t="shared" si="9"/>
        <v>-49.778093088983759</v>
      </c>
      <c r="AP8">
        <f t="shared" si="9"/>
        <v>-15.63384722366956</v>
      </c>
      <c r="AQ8">
        <f t="shared" si="9"/>
        <v>-1095.5220744502747</v>
      </c>
      <c r="AR8">
        <f t="shared" si="9"/>
        <v>-165.37215298325273</v>
      </c>
      <c r="AS8">
        <f t="shared" si="9"/>
        <v>-45.727830705784925</v>
      </c>
      <c r="AT8">
        <f t="shared" si="9"/>
        <v>86.355780391562149</v>
      </c>
      <c r="AU8">
        <f t="shared" si="9"/>
        <v>-124.74420329747551</v>
      </c>
      <c r="AW8">
        <v>5</v>
      </c>
      <c r="AX8">
        <f>(R8*SUMPRODUCT(K9:$K$23, X9:$X$23)-$AZ$3*SUMPRODUCT(K8:$K$22, W9:$W$23))/Z8</f>
        <v>533.45485413176584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1.749783E-3</v>
      </c>
      <c r="O9">
        <f t="shared" si="21"/>
        <v>1591.997554307042</v>
      </c>
      <c r="P9">
        <f t="shared" si="22"/>
        <v>79.599877715352108</v>
      </c>
      <c r="Q9" s="4">
        <f t="shared" si="23"/>
        <v>25</v>
      </c>
      <c r="R9">
        <f t="shared" si="0"/>
        <v>1000000</v>
      </c>
      <c r="S9">
        <f t="shared" si="1"/>
        <v>595.72517832395499</v>
      </c>
      <c r="U9">
        <f t="shared" si="13"/>
        <v>1.749783E-3</v>
      </c>
      <c r="V9">
        <f t="shared" si="14"/>
        <v>0.01</v>
      </c>
      <c r="W9">
        <f t="shared" si="15"/>
        <v>0.94279879871530825</v>
      </c>
      <c r="X9">
        <f t="shared" si="16"/>
        <v>1.6496933104124681E-3</v>
      </c>
      <c r="Y9">
        <f t="shared" si="17"/>
        <v>9.427987987153082E-3</v>
      </c>
      <c r="Z9">
        <f t="shared" si="18"/>
        <v>0.93172111741774277</v>
      </c>
      <c r="AB9">
        <f t="shared" si="19"/>
        <v>502.9405956442788</v>
      </c>
      <c r="AC9">
        <f t="shared" si="2"/>
        <v>555.0497288218794</v>
      </c>
      <c r="AE9">
        <f t="shared" si="3"/>
        <v>1483.2977402252709</v>
      </c>
      <c r="AF9">
        <f t="shared" si="4"/>
        <v>-74.164887011263545</v>
      </c>
      <c r="AG9">
        <f t="shared" si="4"/>
        <v>-23.293027935443568</v>
      </c>
      <c r="AH9">
        <f t="shared" si="5"/>
        <v>-1649.693310412468</v>
      </c>
      <c r="AI9">
        <f t="shared" si="6"/>
        <v>-263.85348513390431</v>
      </c>
      <c r="AJ9">
        <f t="shared" si="7"/>
        <v>-52.109133177600597</v>
      </c>
      <c r="AK9">
        <f t="shared" si="24"/>
        <v>133.84514142008004</v>
      </c>
      <c r="AL9">
        <f t="shared" si="8"/>
        <v>-182.11747689142487</v>
      </c>
      <c r="AN9">
        <f t="shared" si="9"/>
        <v>906.30950866519049</v>
      </c>
      <c r="AO9">
        <f t="shared" si="9"/>
        <v>-45.315475433259522</v>
      </c>
      <c r="AP9">
        <f t="shared" si="9"/>
        <v>-14.232269173611968</v>
      </c>
      <c r="AQ9">
        <f t="shared" si="9"/>
        <v>-1007.9788386794867</v>
      </c>
      <c r="AR9">
        <f t="shared" si="9"/>
        <v>-161.21707462116771</v>
      </c>
      <c r="AS9">
        <f t="shared" si="9"/>
        <v>-31.83919290538913</v>
      </c>
      <c r="AT9">
        <f t="shared" si="9"/>
        <v>81.780697878790576</v>
      </c>
      <c r="AU9">
        <f t="shared" si="9"/>
        <v>-111.27556964776628</v>
      </c>
      <c r="AW9">
        <v>6</v>
      </c>
      <c r="AX9">
        <f>(R9*SUMPRODUCT(K10:$K$23, X10:$X$23)-$AZ$3*SUMPRODUCT(K9:$K$22, W10:$W$23))/Z9</f>
        <v>595.72517832395499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1.7714300000000001E-3</v>
      </c>
      <c r="O10">
        <f t="shared" si="21"/>
        <v>1591.997554307042</v>
      </c>
      <c r="P10">
        <f t="shared" si="22"/>
        <v>79.599877715352108</v>
      </c>
      <c r="Q10" s="4">
        <f t="shared" si="23"/>
        <v>25</v>
      </c>
      <c r="R10">
        <f t="shared" si="0"/>
        <v>1000000</v>
      </c>
      <c r="S10">
        <f t="shared" si="1"/>
        <v>642.0125371167004</v>
      </c>
      <c r="U10">
        <f t="shared" si="13"/>
        <v>1.7714300000000001E-3</v>
      </c>
      <c r="V10">
        <f t="shared" si="14"/>
        <v>0.01</v>
      </c>
      <c r="W10">
        <f t="shared" si="15"/>
        <v>0.93172111741774277</v>
      </c>
      <c r="X10">
        <f t="shared" si="16"/>
        <v>1.6504787390273121E-3</v>
      </c>
      <c r="Y10">
        <f t="shared" si="17"/>
        <v>9.3172111741774283E-3</v>
      </c>
      <c r="Z10">
        <f t="shared" si="18"/>
        <v>0.92075342750453804</v>
      </c>
      <c r="AB10">
        <f t="shared" si="19"/>
        <v>555.0497288218794</v>
      </c>
      <c r="AC10">
        <f t="shared" si="2"/>
        <v>591.13524405108637</v>
      </c>
      <c r="AE10">
        <f t="shared" si="3"/>
        <v>1465.8372047070509</v>
      </c>
      <c r="AF10">
        <f t="shared" si="4"/>
        <v>-73.291860235352544</v>
      </c>
      <c r="AG10">
        <f t="shared" si="4"/>
        <v>-23.01883568761345</v>
      </c>
      <c r="AH10">
        <f t="shared" si="5"/>
        <v>-1650.4787390273123</v>
      </c>
      <c r="AI10">
        <f t="shared" si="6"/>
        <v>-280.9522302432274</v>
      </c>
      <c r="AJ10">
        <f t="shared" si="7"/>
        <v>-36.085515229206976</v>
      </c>
      <c r="AK10">
        <f t="shared" si="24"/>
        <v>136.33165513055044</v>
      </c>
      <c r="AL10">
        <f t="shared" si="8"/>
        <v>-180.70609034188394</v>
      </c>
      <c r="AN10">
        <f t="shared" si="9"/>
        <v>825.04057743346721</v>
      </c>
      <c r="AO10">
        <f t="shared" si="9"/>
        <v>-41.25202887167336</v>
      </c>
      <c r="AP10">
        <f t="shared" si="9"/>
        <v>-12.956059122097511</v>
      </c>
      <c r="AQ10">
        <f t="shared" si="9"/>
        <v>-928.96532269481725</v>
      </c>
      <c r="AR10">
        <f t="shared" si="9"/>
        <v>-158.132833255121</v>
      </c>
      <c r="AS10">
        <f t="shared" si="9"/>
        <v>-20.310587168947634</v>
      </c>
      <c r="AT10">
        <f t="shared" si="9"/>
        <v>76.733723983932251</v>
      </c>
      <c r="AU10">
        <f t="shared" si="9"/>
        <v>-101.70969644013638</v>
      </c>
      <c r="AW10">
        <v>7</v>
      </c>
      <c r="AX10">
        <f>(R10*SUMPRODUCT(K11:$K$23, X11:$X$23)-$AZ$3*SUMPRODUCT(K10:$K$22, W11:$W$23))/Z10</f>
        <v>642.0125371167004</v>
      </c>
    </row>
    <row r="11" spans="1:52" x14ac:dyDescent="0.25">
      <c r="A11" t="s">
        <v>33</v>
      </c>
      <c r="C11" s="7">
        <f>AU25</f>
        <v>-5043.5561188794009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1.793078E-3</v>
      </c>
      <c r="O11">
        <f t="shared" si="21"/>
        <v>1591.997554307042</v>
      </c>
      <c r="P11">
        <f t="shared" si="22"/>
        <v>79.599877715352108</v>
      </c>
      <c r="Q11" s="4">
        <f t="shared" si="23"/>
        <v>25</v>
      </c>
      <c r="R11">
        <f t="shared" si="0"/>
        <v>1000000</v>
      </c>
      <c r="S11">
        <f t="shared" si="1"/>
        <v>674.41898636255485</v>
      </c>
      <c r="U11">
        <f t="shared" si="13"/>
        <v>1.793078E-3</v>
      </c>
      <c r="V11">
        <f t="shared" si="14"/>
        <v>0.01</v>
      </c>
      <c r="W11">
        <f t="shared" si="15"/>
        <v>0.92075342750453804</v>
      </c>
      <c r="X11">
        <f t="shared" si="16"/>
        <v>1.650982714282982E-3</v>
      </c>
      <c r="Y11">
        <f t="shared" si="17"/>
        <v>9.2075342750453804E-3</v>
      </c>
      <c r="Z11">
        <f t="shared" si="18"/>
        <v>0.90989491051520965</v>
      </c>
      <c r="AB11">
        <f t="shared" si="19"/>
        <v>591.13524405108637</v>
      </c>
      <c r="AC11">
        <f t="shared" si="2"/>
        <v>613.65040324611527</v>
      </c>
      <c r="AE11">
        <f t="shared" si="3"/>
        <v>1448.5504722166386</v>
      </c>
      <c r="AF11">
        <f t="shared" si="4"/>
        <v>-72.42752361083194</v>
      </c>
      <c r="AG11">
        <f t="shared" si="4"/>
        <v>-22.747372762880243</v>
      </c>
      <c r="AH11">
        <f t="shared" si="5"/>
        <v>-1650.982714282982</v>
      </c>
      <c r="AI11">
        <f t="shared" si="6"/>
        <v>-297.60713844005568</v>
      </c>
      <c r="AJ11">
        <f t="shared" si="7"/>
        <v>-22.5151591950289</v>
      </c>
      <c r="AK11">
        <f t="shared" si="24"/>
        <v>137.70807348598254</v>
      </c>
      <c r="AL11">
        <f t="shared" si="8"/>
        <v>-182.41422414910204</v>
      </c>
      <c r="AN11">
        <f t="shared" si="9"/>
        <v>751.0425927995833</v>
      </c>
      <c r="AO11">
        <f t="shared" si="9"/>
        <v>-37.552129639979171</v>
      </c>
      <c r="AP11">
        <f t="shared" si="9"/>
        <v>-11.794028683770403</v>
      </c>
      <c r="AQ11">
        <f t="shared" si="9"/>
        <v>-855.99940228865</v>
      </c>
      <c r="AR11">
        <f t="shared" si="9"/>
        <v>-154.30296781281638</v>
      </c>
      <c r="AS11">
        <f t="shared" si="9"/>
        <v>-11.673630890647299</v>
      </c>
      <c r="AT11">
        <f t="shared" si="9"/>
        <v>71.398705494937118</v>
      </c>
      <c r="AU11">
        <f t="shared" si="9"/>
        <v>-94.577893208526561</v>
      </c>
      <c r="AW11">
        <v>8</v>
      </c>
      <c r="AX11">
        <f>(R11*SUMPRODUCT(K12:$K$23, X12:$X$23)-$AZ$3*SUMPRODUCT(K11:$K$22, W12:$W$23))/Z11</f>
        <v>674.41898636255485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1.8201370000000001E-3</v>
      </c>
      <c r="O12">
        <f t="shared" si="21"/>
        <v>1591.997554307042</v>
      </c>
      <c r="P12">
        <f t="shared" si="22"/>
        <v>79.599877715352108</v>
      </c>
      <c r="Q12" s="4">
        <f t="shared" si="23"/>
        <v>25</v>
      </c>
      <c r="R12">
        <f t="shared" si="0"/>
        <v>1000000</v>
      </c>
      <c r="S12">
        <f t="shared" si="1"/>
        <v>692.20272911100972</v>
      </c>
      <c r="U12">
        <f t="shared" si="13"/>
        <v>1.8201370000000001E-3</v>
      </c>
      <c r="V12">
        <f t="shared" si="14"/>
        <v>0.01</v>
      </c>
      <c r="W12">
        <f t="shared" si="15"/>
        <v>0.90989491051520965</v>
      </c>
      <c r="X12">
        <f t="shared" si="16"/>
        <v>1.6561333927404222E-3</v>
      </c>
      <c r="Y12">
        <f t="shared" si="17"/>
        <v>9.0989491051520974E-3</v>
      </c>
      <c r="Z12">
        <f t="shared" si="18"/>
        <v>0.89913982801731718</v>
      </c>
      <c r="AB12">
        <f t="shared" si="19"/>
        <v>613.65040324611527</v>
      </c>
      <c r="AC12">
        <f t="shared" si="2"/>
        <v>622.38704280599086</v>
      </c>
      <c r="AE12">
        <f t="shared" si="3"/>
        <v>1431.4284071836234</v>
      </c>
      <c r="AF12">
        <f t="shared" si="4"/>
        <v>-71.571420359181175</v>
      </c>
      <c r="AG12">
        <f t="shared" si="4"/>
        <v>-22.47849570043293</v>
      </c>
      <c r="AH12">
        <f t="shared" si="5"/>
        <v>-1656.1333927404221</v>
      </c>
      <c r="AI12">
        <f t="shared" si="6"/>
        <v>-318.75490161641278</v>
      </c>
      <c r="AJ12">
        <f t="shared" si="7"/>
        <v>-8.7366395598755844</v>
      </c>
      <c r="AK12">
        <f t="shared" si="24"/>
        <v>138.14551730493903</v>
      </c>
      <c r="AL12">
        <f t="shared" si="8"/>
        <v>-189.34602387134933</v>
      </c>
      <c r="AN12">
        <f t="shared" si="9"/>
        <v>683.66277543991293</v>
      </c>
      <c r="AO12">
        <f t="shared" si="9"/>
        <v>-34.183138771995651</v>
      </c>
      <c r="AP12">
        <f t="shared" si="9"/>
        <v>-10.735926911293133</v>
      </c>
      <c r="AQ12">
        <f t="shared" si="9"/>
        <v>-790.98384948734167</v>
      </c>
      <c r="AR12">
        <f t="shared" si="9"/>
        <v>-152.24013973071746</v>
      </c>
      <c r="AS12">
        <f t="shared" si="9"/>
        <v>-4.1726957628810544</v>
      </c>
      <c r="AT12">
        <f t="shared" si="9"/>
        <v>65.979512004446164</v>
      </c>
      <c r="AU12">
        <f t="shared" si="9"/>
        <v>-90.433323489152343</v>
      </c>
      <c r="AW12">
        <v>9</v>
      </c>
      <c r="AX12">
        <f>(R12*SUMPRODUCT(K13:$K$23, X13:$X$23)-$AZ$3*SUMPRODUCT(K12:$K$22, W13:$W$23))/Z12</f>
        <v>692.20272911100972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1.84855E-3</v>
      </c>
      <c r="O13">
        <f t="shared" si="21"/>
        <v>1591.997554307042</v>
      </c>
      <c r="P13">
        <f t="shared" si="22"/>
        <v>79.599877715352108</v>
      </c>
      <c r="Q13" s="4">
        <f t="shared" si="23"/>
        <v>25</v>
      </c>
      <c r="R13">
        <f t="shared" si="0"/>
        <v>1000000</v>
      </c>
      <c r="S13">
        <f t="shared" si="1"/>
        <v>696.80317221532255</v>
      </c>
      <c r="U13">
        <f t="shared" si="13"/>
        <v>1.84855E-3</v>
      </c>
      <c r="V13">
        <f t="shared" si="14"/>
        <v>0.01</v>
      </c>
      <c r="W13">
        <f t="shared" si="15"/>
        <v>0.89913982801731718</v>
      </c>
      <c r="X13">
        <f t="shared" si="16"/>
        <v>1.6621049290814116E-3</v>
      </c>
      <c r="Y13">
        <f t="shared" si="17"/>
        <v>8.9913982801731723E-3</v>
      </c>
      <c r="Z13">
        <f t="shared" si="18"/>
        <v>0.88848632480806267</v>
      </c>
      <c r="AB13">
        <f t="shared" si="19"/>
        <v>622.38704280599086</v>
      </c>
      <c r="AC13">
        <f t="shared" si="2"/>
        <v>619.10008959619154</v>
      </c>
      <c r="AE13">
        <f t="shared" si="3"/>
        <v>1414.468056129688</v>
      </c>
      <c r="AF13">
        <f t="shared" si="4"/>
        <v>-70.723402806484401</v>
      </c>
      <c r="AG13">
        <f t="shared" si="4"/>
        <v>-22.212158120201568</v>
      </c>
      <c r="AH13">
        <f t="shared" si="5"/>
        <v>-1662.1049290814117</v>
      </c>
      <c r="AI13">
        <f t="shared" si="6"/>
        <v>-340.57243387840981</v>
      </c>
      <c r="AJ13">
        <f t="shared" si="7"/>
        <v>3.2869532097993215</v>
      </c>
      <c r="AK13">
        <f t="shared" si="24"/>
        <v>137.62921872904363</v>
      </c>
      <c r="AL13">
        <f t="shared" si="8"/>
        <v>-199.65626193956686</v>
      </c>
      <c r="AN13">
        <f t="shared" si="9"/>
        <v>622.31004747909344</v>
      </c>
      <c r="AO13">
        <f t="shared" si="9"/>
        <v>-31.115502373954673</v>
      </c>
      <c r="AP13">
        <f t="shared" si="9"/>
        <v>-9.7724717885947072</v>
      </c>
      <c r="AQ13">
        <f t="shared" si="9"/>
        <v>-731.26048541675436</v>
      </c>
      <c r="AR13">
        <f t="shared" si="9"/>
        <v>-149.83841210021035</v>
      </c>
      <c r="AS13">
        <f t="shared" si="9"/>
        <v>1.446129517868892</v>
      </c>
      <c r="AT13">
        <f t="shared" si="9"/>
        <v>60.551417383107655</v>
      </c>
      <c r="AU13">
        <f t="shared" si="9"/>
        <v>-87.840865199233789</v>
      </c>
      <c r="AW13">
        <v>10</v>
      </c>
      <c r="AX13">
        <f>(R13*SUMPRODUCT(K14:$K$23, X14:$X$23)-$AZ$3*SUMPRODUCT(K13:$K$22, W14:$W$23))/Z13</f>
        <v>696.80317221532255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1.8814719999999999E-3</v>
      </c>
      <c r="O14">
        <f t="shared" si="21"/>
        <v>1591.997554307042</v>
      </c>
      <c r="P14">
        <f t="shared" si="22"/>
        <v>79.599877715352108</v>
      </c>
      <c r="Q14" s="4">
        <f t="shared" si="23"/>
        <v>25</v>
      </c>
      <c r="R14">
        <f t="shared" si="0"/>
        <v>1000000</v>
      </c>
      <c r="S14">
        <f t="shared" si="1"/>
        <v>688.2707171256335</v>
      </c>
      <c r="U14">
        <f t="shared" si="13"/>
        <v>1.8814719999999999E-3</v>
      </c>
      <c r="V14">
        <f t="shared" si="14"/>
        <v>0.01</v>
      </c>
      <c r="W14">
        <f t="shared" si="15"/>
        <v>0.88848632480806267</v>
      </c>
      <c r="X14">
        <f t="shared" si="16"/>
        <v>1.6716621425092752E-3</v>
      </c>
      <c r="Y14">
        <f t="shared" si="17"/>
        <v>8.884863248080627E-3</v>
      </c>
      <c r="Z14">
        <f t="shared" si="18"/>
        <v>0.87792979941747284</v>
      </c>
      <c r="AB14">
        <f t="shared" si="19"/>
        <v>619.10008959619154</v>
      </c>
      <c r="AC14">
        <f t="shared" si="2"/>
        <v>604.25337263102756</v>
      </c>
      <c r="AE14">
        <f t="shared" si="3"/>
        <v>1397.6620935258888</v>
      </c>
      <c r="AF14">
        <f t="shared" si="4"/>
        <v>-69.883104676294437</v>
      </c>
      <c r="AG14">
        <f t="shared" si="4"/>
        <v>-21.948244985436823</v>
      </c>
      <c r="AH14">
        <f t="shared" si="5"/>
        <v>-1671.6621425092751</v>
      </c>
      <c r="AI14">
        <f t="shared" si="6"/>
        <v>-365.83139864511736</v>
      </c>
      <c r="AJ14">
        <f t="shared" si="7"/>
        <v>14.846716965163978</v>
      </c>
      <c r="AK14">
        <f t="shared" si="24"/>
        <v>136.28153549120503</v>
      </c>
      <c r="AL14">
        <f t="shared" si="8"/>
        <v>-214.70314618874835</v>
      </c>
      <c r="AN14">
        <f t="shared" si="9"/>
        <v>566.44431513953202</v>
      </c>
      <c r="AO14">
        <f t="shared" si="9"/>
        <v>-28.3222157569766</v>
      </c>
      <c r="AP14">
        <f t="shared" si="9"/>
        <v>-8.8951819305101196</v>
      </c>
      <c r="AQ14">
        <f t="shared" si="9"/>
        <v>-677.49102007166209</v>
      </c>
      <c r="AR14">
        <f t="shared" si="9"/>
        <v>-148.26410261961666</v>
      </c>
      <c r="AS14">
        <f t="shared" si="9"/>
        <v>6.0170755595061189</v>
      </c>
      <c r="AT14">
        <f t="shared" si="9"/>
        <v>55.232163335514812</v>
      </c>
      <c r="AU14">
        <f t="shared" si="9"/>
        <v>-87.014863724595727</v>
      </c>
      <c r="AW14">
        <v>11</v>
      </c>
      <c r="AX14">
        <f>(R14*SUMPRODUCT(K15:$K$23, X15:$X$23)-$AZ$3*SUMPRODUCT(K14:$K$22, W15:$W$23))/Z14</f>
        <v>688.2707171256335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1.927022E-3</v>
      </c>
      <c r="O15">
        <f t="shared" si="21"/>
        <v>1591.997554307042</v>
      </c>
      <c r="P15">
        <f t="shared" si="22"/>
        <v>79.599877715352108</v>
      </c>
      <c r="Q15" s="4">
        <f t="shared" si="23"/>
        <v>25</v>
      </c>
      <c r="R15">
        <f t="shared" si="0"/>
        <v>1000000</v>
      </c>
      <c r="S15">
        <f t="shared" si="1"/>
        <v>663.78950888341956</v>
      </c>
      <c r="U15">
        <f t="shared" si="13"/>
        <v>1.927022E-3</v>
      </c>
      <c r="V15">
        <f t="shared" si="14"/>
        <v>0.01</v>
      </c>
      <c r="W15">
        <f t="shared" si="15"/>
        <v>0.87792979941747284</v>
      </c>
      <c r="X15">
        <f t="shared" si="16"/>
        <v>1.6917900379330574E-3</v>
      </c>
      <c r="Y15">
        <f t="shared" si="17"/>
        <v>8.7792979941747288E-3</v>
      </c>
      <c r="Z15">
        <f t="shared" si="18"/>
        <v>0.86745871138536501</v>
      </c>
      <c r="AB15">
        <f t="shared" si="19"/>
        <v>604.25337263102756</v>
      </c>
      <c r="AC15">
        <f t="shared" si="2"/>
        <v>575.80999200713541</v>
      </c>
      <c r="AE15">
        <f t="shared" si="3"/>
        <v>1380.9921469878393</v>
      </c>
      <c r="AF15">
        <f t="shared" si="4"/>
        <v>-69.049607349391977</v>
      </c>
      <c r="AG15">
        <f t="shared" si="4"/>
        <v>-21.686467784634125</v>
      </c>
      <c r="AH15">
        <f t="shared" si="5"/>
        <v>-1691.7900379330574</v>
      </c>
      <c r="AI15">
        <f t="shared" si="6"/>
        <v>-401.53396607924424</v>
      </c>
      <c r="AJ15">
        <f t="shared" si="7"/>
        <v>28.443380623892153</v>
      </c>
      <c r="AK15">
        <f t="shared" si="24"/>
        <v>134.13371385886325</v>
      </c>
      <c r="AL15">
        <f t="shared" si="8"/>
        <v>-238.95687159648884</v>
      </c>
      <c r="AN15">
        <f t="shared" si="9"/>
        <v>515.56996802707511</v>
      </c>
      <c r="AO15">
        <f t="shared" si="9"/>
        <v>-25.778498401353758</v>
      </c>
      <c r="AP15">
        <f t="shared" si="9"/>
        <v>-8.0962744985417103</v>
      </c>
      <c r="AQ15">
        <f t="shared" si="9"/>
        <v>-631.60108308230031</v>
      </c>
      <c r="AR15">
        <f t="shared" si="9"/>
        <v>-149.90588795512068</v>
      </c>
      <c r="AS15">
        <f t="shared" si="9"/>
        <v>10.618853170764002</v>
      </c>
      <c r="AT15">
        <f t="shared" si="9"/>
        <v>50.076544400636571</v>
      </c>
      <c r="AU15">
        <f t="shared" si="9"/>
        <v>-89.210490383720114</v>
      </c>
      <c r="AW15">
        <v>12</v>
      </c>
      <c r="AX15">
        <f>(R15*SUMPRODUCT(K16:$K$23, X16:$X$23)-$AZ$3*SUMPRODUCT(K15:$K$22, W16:$W$23))/Z15</f>
        <v>663.78950888341956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1.979789E-3</v>
      </c>
      <c r="O16">
        <f t="shared" si="21"/>
        <v>1591.997554307042</v>
      </c>
      <c r="P16">
        <f t="shared" si="22"/>
        <v>79.599877715352108</v>
      </c>
      <c r="Q16" s="4">
        <f t="shared" si="23"/>
        <v>25</v>
      </c>
      <c r="R16">
        <f t="shared" si="0"/>
        <v>1000000</v>
      </c>
      <c r="S16">
        <f t="shared" si="1"/>
        <v>623.26489003191739</v>
      </c>
      <c r="U16">
        <f t="shared" si="13"/>
        <v>1.979789E-3</v>
      </c>
      <c r="V16">
        <f t="shared" si="14"/>
        <v>0.01</v>
      </c>
      <c r="W16">
        <f t="shared" si="15"/>
        <v>0.86745871138536501</v>
      </c>
      <c r="X16">
        <f t="shared" si="16"/>
        <v>1.7173852147549205E-3</v>
      </c>
      <c r="Y16">
        <f t="shared" si="17"/>
        <v>8.6745871138536497E-3</v>
      </c>
      <c r="Z16">
        <f t="shared" si="18"/>
        <v>0.85706673905675645</v>
      </c>
      <c r="AB16">
        <f t="shared" si="19"/>
        <v>575.80999200713541</v>
      </c>
      <c r="AC16">
        <f t="shared" si="2"/>
        <v>534.17960686822335</v>
      </c>
      <c r="AE16">
        <f t="shared" si="3"/>
        <v>1364.448152456268</v>
      </c>
      <c r="AF16">
        <f t="shared" si="4"/>
        <v>-68.222407622813407</v>
      </c>
      <c r="AG16">
        <f t="shared" si="4"/>
        <v>-21.426668476418911</v>
      </c>
      <c r="AH16">
        <f t="shared" si="5"/>
        <v>-1717.3852147549205</v>
      </c>
      <c r="AI16">
        <f t="shared" si="6"/>
        <v>-442.58613839788472</v>
      </c>
      <c r="AJ16">
        <f t="shared" si="7"/>
        <v>41.630385138912061</v>
      </c>
      <c r="AK16">
        <f t="shared" si="24"/>
        <v>131.04250157884132</v>
      </c>
      <c r="AL16">
        <f t="shared" si="8"/>
        <v>-269.91325168013134</v>
      </c>
      <c r="AN16">
        <f t="shared" si="9"/>
        <v>469.23976354896217</v>
      </c>
      <c r="AO16">
        <f t="shared" si="9"/>
        <v>-23.461988177448113</v>
      </c>
      <c r="AP16">
        <f t="shared" si="9"/>
        <v>-7.3687261999785374</v>
      </c>
      <c r="AQ16">
        <f t="shared" si="9"/>
        <v>-590.61638263305974</v>
      </c>
      <c r="AR16">
        <f t="shared" si="9"/>
        <v>-152.20733346152412</v>
      </c>
      <c r="AS16">
        <f t="shared" si="9"/>
        <v>14.316873853996757</v>
      </c>
      <c r="AT16">
        <f t="shared" si="9"/>
        <v>45.066096754959574</v>
      </c>
      <c r="AU16">
        <f t="shared" si="9"/>
        <v>-92.824362852567788</v>
      </c>
      <c r="AW16">
        <v>13</v>
      </c>
      <c r="AX16">
        <f>(R16*SUMPRODUCT(K17:$K$23, X17:$X$23)-$AZ$3*SUMPRODUCT(K16:$K$22, W17:$W$23))/Z16</f>
        <v>623.26489003191739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2.0334569999999998E-3</v>
      </c>
      <c r="O17">
        <f t="shared" si="21"/>
        <v>1591.997554307042</v>
      </c>
      <c r="P17">
        <f t="shared" si="22"/>
        <v>79.599877715352108</v>
      </c>
      <c r="Q17" s="4">
        <f t="shared" si="23"/>
        <v>25</v>
      </c>
      <c r="R17">
        <f t="shared" si="0"/>
        <v>1000000</v>
      </c>
      <c r="S17">
        <f t="shared" si="1"/>
        <v>568.90073110628748</v>
      </c>
      <c r="U17">
        <f t="shared" si="13"/>
        <v>2.0334569999999998E-3</v>
      </c>
      <c r="V17">
        <f t="shared" si="14"/>
        <v>0.01</v>
      </c>
      <c r="W17">
        <f t="shared" si="15"/>
        <v>0.85706673905675645</v>
      </c>
      <c r="X17">
        <f t="shared" si="16"/>
        <v>1.7428083600021346E-3</v>
      </c>
      <c r="Y17">
        <f t="shared" si="17"/>
        <v>8.570667390567565E-3</v>
      </c>
      <c r="Z17">
        <f t="shared" si="18"/>
        <v>0.84675326330618672</v>
      </c>
      <c r="AB17">
        <f t="shared" si="19"/>
        <v>534.17960686822335</v>
      </c>
      <c r="AC17">
        <f t="shared" si="2"/>
        <v>481.71855056152435</v>
      </c>
      <c r="AE17">
        <f t="shared" si="3"/>
        <v>1348.029124284956</v>
      </c>
      <c r="AF17">
        <f t="shared" si="4"/>
        <v>-67.401456214247801</v>
      </c>
      <c r="AG17">
        <f t="shared" si="4"/>
        <v>-21.168831582654668</v>
      </c>
      <c r="AH17">
        <f t="shared" si="5"/>
        <v>-1742.8083600021346</v>
      </c>
      <c r="AI17">
        <f t="shared" si="6"/>
        <v>-483.34952351408128</v>
      </c>
      <c r="AJ17">
        <f t="shared" si="7"/>
        <v>52.461056306698993</v>
      </c>
      <c r="AK17">
        <f t="shared" si="24"/>
        <v>127.03650924572521</v>
      </c>
      <c r="AL17">
        <f t="shared" si="8"/>
        <v>-303.85195796165709</v>
      </c>
      <c r="AN17">
        <f t="shared" si="9"/>
        <v>427.04969088333667</v>
      </c>
      <c r="AO17">
        <f t="shared" si="9"/>
        <v>-21.352484544166835</v>
      </c>
      <c r="AP17">
        <f t="shared" si="9"/>
        <v>-6.7061926340273352</v>
      </c>
      <c r="AQ17">
        <f t="shared" si="9"/>
        <v>-552.11401445246395</v>
      </c>
      <c r="AR17">
        <f t="shared" si="9"/>
        <v>-153.12300074732153</v>
      </c>
      <c r="AS17">
        <f t="shared" si="9"/>
        <v>16.619431639559533</v>
      </c>
      <c r="AT17">
        <f t="shared" si="9"/>
        <v>40.244606757336761</v>
      </c>
      <c r="AU17">
        <f t="shared" si="9"/>
        <v>-96.258962350425236</v>
      </c>
      <c r="AW17">
        <v>14</v>
      </c>
      <c r="AX17">
        <f>(R17*SUMPRODUCT(K18:$K$23, X18:$X$23)-$AZ$3*SUMPRODUCT(K17:$K$22, W18:$W$23))/Z17</f>
        <v>568.90073110628748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2.08983E-3</v>
      </c>
      <c r="O18">
        <f t="shared" si="21"/>
        <v>1591.997554307042</v>
      </c>
      <c r="P18">
        <f t="shared" si="22"/>
        <v>79.599877715352108</v>
      </c>
      <c r="Q18" s="4">
        <f t="shared" si="23"/>
        <v>25</v>
      </c>
      <c r="R18">
        <f t="shared" si="0"/>
        <v>1000000</v>
      </c>
      <c r="S18">
        <f t="shared" si="1"/>
        <v>502.13546592590961</v>
      </c>
      <c r="U18">
        <f t="shared" si="13"/>
        <v>2.08983E-3</v>
      </c>
      <c r="V18">
        <f t="shared" si="14"/>
        <v>0.01</v>
      </c>
      <c r="W18">
        <f t="shared" si="15"/>
        <v>0.84675326330618672</v>
      </c>
      <c r="X18">
        <f t="shared" si="16"/>
        <v>1.7695703722551681E-3</v>
      </c>
      <c r="Y18">
        <f t="shared" si="17"/>
        <v>8.4675326330618667E-3</v>
      </c>
      <c r="Z18">
        <f t="shared" si="18"/>
        <v>0.83651616030086973</v>
      </c>
      <c r="AB18">
        <f t="shared" si="19"/>
        <v>481.71855056152435</v>
      </c>
      <c r="AC18">
        <f t="shared" si="2"/>
        <v>420.04443190723009</v>
      </c>
      <c r="AE18">
        <f t="shared" si="3"/>
        <v>1331.7316813373022</v>
      </c>
      <c r="AF18">
        <f t="shared" si="4"/>
        <v>-66.586584066865115</v>
      </c>
      <c r="AG18">
        <f t="shared" si="4"/>
        <v>-20.912904007521742</v>
      </c>
      <c r="AH18">
        <f t="shared" si="5"/>
        <v>-1769.5703722551682</v>
      </c>
      <c r="AI18">
        <f t="shared" si="6"/>
        <v>-525.33817899225278</v>
      </c>
      <c r="AJ18">
        <f t="shared" si="7"/>
        <v>61.674118654294261</v>
      </c>
      <c r="AK18">
        <f t="shared" si="24"/>
        <v>122.28045534823733</v>
      </c>
      <c r="AL18">
        <f t="shared" si="8"/>
        <v>-341.38360498972122</v>
      </c>
      <c r="AN18">
        <f t="shared" si="9"/>
        <v>388.63081649029704</v>
      </c>
      <c r="AO18">
        <f t="shared" si="9"/>
        <v>-19.431540824514851</v>
      </c>
      <c r="AP18">
        <f t="shared" si="9"/>
        <v>-6.1028802374551789</v>
      </c>
      <c r="AQ18">
        <f t="shared" si="9"/>
        <v>-516.40250678423342</v>
      </c>
      <c r="AR18">
        <f t="shared" si="9"/>
        <v>-153.30611135590647</v>
      </c>
      <c r="AS18">
        <f t="shared" si="9"/>
        <v>17.997967176743227</v>
      </c>
      <c r="AT18">
        <f t="shared" si="9"/>
        <v>35.684330311245617</v>
      </c>
      <c r="AU18">
        <f t="shared" si="9"/>
        <v>-99.623813867917633</v>
      </c>
      <c r="AW18">
        <v>15</v>
      </c>
      <c r="AX18">
        <f>(R18*SUMPRODUCT(K19:$K$23, X19:$X$23)-$AZ$3*SUMPRODUCT(K18:$K$22, W19:$W$23))/Z18</f>
        <v>502.13546592590961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2.1556750000000001E-3</v>
      </c>
      <c r="O19">
        <f t="shared" si="21"/>
        <v>1591.997554307042</v>
      </c>
      <c r="P19">
        <f t="shared" si="22"/>
        <v>79.599877715352108</v>
      </c>
      <c r="Q19" s="4">
        <f t="shared" si="23"/>
        <v>25</v>
      </c>
      <c r="R19">
        <f t="shared" si="0"/>
        <v>1000000</v>
      </c>
      <c r="S19">
        <f t="shared" si="1"/>
        <v>422.47590061770381</v>
      </c>
      <c r="U19">
        <f t="shared" si="13"/>
        <v>2.1556750000000001E-3</v>
      </c>
      <c r="V19">
        <f t="shared" si="14"/>
        <v>0.01</v>
      </c>
      <c r="W19">
        <f t="shared" si="15"/>
        <v>0.83651616030086973</v>
      </c>
      <c r="X19">
        <f t="shared" si="16"/>
        <v>1.8032569738565775E-3</v>
      </c>
      <c r="Y19">
        <f t="shared" si="17"/>
        <v>8.365161603008698E-3</v>
      </c>
      <c r="Z19">
        <f t="shared" si="18"/>
        <v>0.82634774172400449</v>
      </c>
      <c r="AB19">
        <f t="shared" si="19"/>
        <v>420.04443190723009</v>
      </c>
      <c r="AC19">
        <f t="shared" si="2"/>
        <v>349.1120064082545</v>
      </c>
      <c r="AE19">
        <f t="shared" si="3"/>
        <v>1315.5435838317624</v>
      </c>
      <c r="AF19">
        <f t="shared" si="4"/>
        <v>-65.777179191588118</v>
      </c>
      <c r="AG19">
        <f t="shared" si="4"/>
        <v>-20.658693543100114</v>
      </c>
      <c r="AH19">
        <f t="shared" si="5"/>
        <v>-1803.2569738565774</v>
      </c>
      <c r="AI19">
        <f t="shared" si="6"/>
        <v>-574.14926275950324</v>
      </c>
      <c r="AJ19">
        <f t="shared" si="7"/>
        <v>70.93242549897559</v>
      </c>
      <c r="AK19">
        <f t="shared" si="24"/>
        <v>116.88675855831831</v>
      </c>
      <c r="AL19">
        <f t="shared" si="8"/>
        <v>-386.33007870220933</v>
      </c>
      <c r="AN19">
        <f t="shared" si="9"/>
        <v>353.64466529171381</v>
      </c>
      <c r="AO19">
        <f t="shared" si="9"/>
        <v>-17.68223326458569</v>
      </c>
      <c r="AP19">
        <f t="shared" si="9"/>
        <v>-5.5534737527540798</v>
      </c>
      <c r="AQ19">
        <f t="shared" si="9"/>
        <v>-484.75186743490781</v>
      </c>
      <c r="AR19">
        <f t="shared" si="9"/>
        <v>-154.34290916053379</v>
      </c>
      <c r="AS19">
        <f t="shared" si="9"/>
        <v>19.068067513848796</v>
      </c>
      <c r="AT19">
        <f t="shared" si="9"/>
        <v>31.42151967857275</v>
      </c>
      <c r="AU19">
        <f t="shared" si="9"/>
        <v>-103.85332196811224</v>
      </c>
      <c r="AW19">
        <v>16</v>
      </c>
      <c r="AX19">
        <f>(R19*SUMPRODUCT(K20:$K$23, X20:$X$23)-$AZ$3*SUMPRODUCT(K19:$K$22, W20:$W$23))/Z19</f>
        <v>422.47590061770381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2.2206180000000002E-3</v>
      </c>
      <c r="O20">
        <f t="shared" si="21"/>
        <v>1591.997554307042</v>
      </c>
      <c r="P20">
        <f t="shared" si="22"/>
        <v>79.599877715352108</v>
      </c>
      <c r="Q20" s="4">
        <f t="shared" si="23"/>
        <v>25</v>
      </c>
      <c r="R20">
        <f t="shared" si="0"/>
        <v>1000000</v>
      </c>
      <c r="S20">
        <f t="shared" si="1"/>
        <v>332.34458648530989</v>
      </c>
      <c r="U20">
        <f t="shared" si="13"/>
        <v>2.2206180000000002E-3</v>
      </c>
      <c r="V20">
        <f t="shared" si="14"/>
        <v>0.01</v>
      </c>
      <c r="W20">
        <f t="shared" si="15"/>
        <v>0.82634774172400449</v>
      </c>
      <c r="X20">
        <f t="shared" si="16"/>
        <v>1.8350026695316756E-3</v>
      </c>
      <c r="Y20">
        <f t="shared" si="17"/>
        <v>8.2634774172400446E-3</v>
      </c>
      <c r="Z20">
        <f t="shared" si="18"/>
        <v>0.81624926163723277</v>
      </c>
      <c r="AB20">
        <f t="shared" si="19"/>
        <v>349.1120064082545</v>
      </c>
      <c r="AC20">
        <f t="shared" si="2"/>
        <v>271.27602332776564</v>
      </c>
      <c r="AE20">
        <f t="shared" si="3"/>
        <v>1299.4668282314035</v>
      </c>
      <c r="AF20">
        <f t="shared" si="4"/>
        <v>-64.973341411570175</v>
      </c>
      <c r="AG20">
        <f t="shared" si="4"/>
        <v>-20.406231540930818</v>
      </c>
      <c r="AH20">
        <f t="shared" si="5"/>
        <v>-1835.0026695316756</v>
      </c>
      <c r="AI20">
        <f t="shared" si="6"/>
        <v>-620.91541425277296</v>
      </c>
      <c r="AJ20">
        <f t="shared" si="7"/>
        <v>77.835983080488859</v>
      </c>
      <c r="AK20">
        <f t="shared" si="24"/>
        <v>110.85238452596616</v>
      </c>
      <c r="AL20">
        <f t="shared" si="8"/>
        <v>-432.22704664631794</v>
      </c>
      <c r="AN20">
        <f t="shared" si="9"/>
        <v>321.78695556761409</v>
      </c>
      <c r="AO20">
        <f t="shared" si="9"/>
        <v>-16.089347778380706</v>
      </c>
      <c r="AP20">
        <f t="shared" si="9"/>
        <v>-5.0531948792421373</v>
      </c>
      <c r="AQ20">
        <f t="shared" si="9"/>
        <v>-454.40168972277326</v>
      </c>
      <c r="AR20">
        <f t="shared" si="9"/>
        <v>-153.75727681278201</v>
      </c>
      <c r="AS20">
        <f t="shared" si="9"/>
        <v>19.274523585316668</v>
      </c>
      <c r="AT20">
        <f t="shared" si="9"/>
        <v>27.450374691418464</v>
      </c>
      <c r="AU20">
        <f t="shared" si="9"/>
        <v>-107.03237853604686</v>
      </c>
      <c r="AW20">
        <v>17</v>
      </c>
      <c r="AX20">
        <f>(R20*SUMPRODUCT(K21:$K$23, X21:$X$23)-$AZ$3*SUMPRODUCT(K20:$K$22, W21:$W$23))/Z20</f>
        <v>332.34458648530989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2.2950319999999998E-3</v>
      </c>
      <c r="O21">
        <f t="shared" si="21"/>
        <v>1591.997554307042</v>
      </c>
      <c r="P21">
        <f t="shared" si="22"/>
        <v>79.599877715352108</v>
      </c>
      <c r="Q21" s="4">
        <f t="shared" si="23"/>
        <v>25</v>
      </c>
      <c r="R21">
        <f t="shared" si="0"/>
        <v>1000000</v>
      </c>
      <c r="S21">
        <f t="shared" si="1"/>
        <v>231.44778576627286</v>
      </c>
      <c r="U21">
        <f t="shared" si="13"/>
        <v>2.2950319999999998E-3</v>
      </c>
      <c r="V21">
        <f t="shared" si="14"/>
        <v>0.01</v>
      </c>
      <c r="W21">
        <f t="shared" si="15"/>
        <v>0.81624926163723277</v>
      </c>
      <c r="X21">
        <f t="shared" si="16"/>
        <v>1.8733181754338215E-3</v>
      </c>
      <c r="Y21">
        <f t="shared" si="17"/>
        <v>8.1624926163723285E-3</v>
      </c>
      <c r="Z21">
        <f t="shared" si="18"/>
        <v>0.80621345084542662</v>
      </c>
      <c r="AB21">
        <f t="shared" si="19"/>
        <v>271.27602332776564</v>
      </c>
      <c r="AC21">
        <f t="shared" si="2"/>
        <v>186.59631805315985</v>
      </c>
      <c r="AE21">
        <f t="shared" si="3"/>
        <v>1283.4898419953597</v>
      </c>
      <c r="AF21">
        <f t="shared" si="4"/>
        <v>-64.174492099768003</v>
      </c>
      <c r="AG21">
        <f t="shared" si="4"/>
        <v>-20.155336271135667</v>
      </c>
      <c r="AH21">
        <f t="shared" si="5"/>
        <v>-1873.3181754338214</v>
      </c>
      <c r="AI21">
        <f t="shared" si="6"/>
        <v>-674.15816180936531</v>
      </c>
      <c r="AJ21">
        <f t="shared" si="7"/>
        <v>84.679705274605794</v>
      </c>
      <c r="AK21">
        <f t="shared" si="24"/>
        <v>104.34139612563503</v>
      </c>
      <c r="AL21">
        <f t="shared" si="8"/>
        <v>-485.1370604091245</v>
      </c>
      <c r="AN21">
        <f t="shared" si="9"/>
        <v>292.77705638292775</v>
      </c>
      <c r="AO21">
        <f t="shared" si="9"/>
        <v>-14.638852819146392</v>
      </c>
      <c r="AP21">
        <f t="shared" si="9"/>
        <v>-4.5976367173247095</v>
      </c>
      <c r="AQ21">
        <f t="shared" si="9"/>
        <v>-427.32288416049198</v>
      </c>
      <c r="AR21">
        <f t="shared" si="9"/>
        <v>-153.78231731403534</v>
      </c>
      <c r="AS21">
        <f t="shared" si="9"/>
        <v>19.316300008366252</v>
      </c>
      <c r="AT21">
        <f t="shared" si="9"/>
        <v>23.801331196401392</v>
      </c>
      <c r="AU21">
        <f t="shared" si="9"/>
        <v>-110.66468610926769</v>
      </c>
      <c r="AW21">
        <v>18</v>
      </c>
      <c r="AX21">
        <f>(R21*SUMPRODUCT(K22:$K$23, X22:$X$23)-$AZ$3*SUMPRODUCT(K21:$K$22, W22:$W$23))/Z21</f>
        <v>231.44778576627286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2.375308E-3</v>
      </c>
      <c r="O22">
        <f t="shared" si="21"/>
        <v>1591.997554307042</v>
      </c>
      <c r="P22">
        <f t="shared" si="22"/>
        <v>79.599877715352108</v>
      </c>
      <c r="Q22" s="4">
        <f t="shared" si="23"/>
        <v>25</v>
      </c>
      <c r="R22">
        <f t="shared" si="0"/>
        <v>1000000</v>
      </c>
      <c r="S22">
        <f t="shared" si="1"/>
        <v>120.50598111022539</v>
      </c>
      <c r="U22">
        <f t="shared" si="13"/>
        <v>2.375308E-3</v>
      </c>
      <c r="V22">
        <f t="shared" si="14"/>
        <v>0.01</v>
      </c>
      <c r="W22">
        <f t="shared" si="15"/>
        <v>0.80621345084542662</v>
      </c>
      <c r="X22">
        <f t="shared" si="16"/>
        <v>1.9150052595007486E-3</v>
      </c>
      <c r="Y22">
        <f t="shared" si="17"/>
        <v>8.0621345084542669E-3</v>
      </c>
      <c r="Z22">
        <f t="shared" si="18"/>
        <v>0.79623631107747161</v>
      </c>
      <c r="AB22">
        <f t="shared" si="19"/>
        <v>186.59631805315985</v>
      </c>
      <c r="AC22">
        <f t="shared" si="2"/>
        <v>95.951237861977347</v>
      </c>
      <c r="AE22">
        <f t="shared" si="3"/>
        <v>1267.6062598857959</v>
      </c>
      <c r="AF22">
        <f t="shared" si="4"/>
        <v>-63.380312994289802</v>
      </c>
      <c r="AG22">
        <f t="shared" si="4"/>
        <v>-19.90590777693679</v>
      </c>
      <c r="AH22">
        <f t="shared" si="5"/>
        <v>-1915.0052595007485</v>
      </c>
      <c r="AI22">
        <f t="shared" si="6"/>
        <v>-730.68522038617925</v>
      </c>
      <c r="AJ22">
        <f t="shared" si="7"/>
        <v>90.645080191182501</v>
      </c>
      <c r="AK22">
        <f t="shared" si="24"/>
        <v>97.357558546126626</v>
      </c>
      <c r="AL22">
        <f t="shared" si="8"/>
        <v>-542.68258164887015</v>
      </c>
      <c r="AN22">
        <f t="shared" si="9"/>
        <v>266.36082188455094</v>
      </c>
      <c r="AO22">
        <f t="shared" si="9"/>
        <v>-13.318041094227548</v>
      </c>
      <c r="AP22">
        <f t="shared" si="9"/>
        <v>-4.1828082769965578</v>
      </c>
      <c r="AQ22">
        <f t="shared" si="9"/>
        <v>-402.39811917607017</v>
      </c>
      <c r="AR22">
        <f t="shared" si="9"/>
        <v>-153.53814666274337</v>
      </c>
      <c r="AS22">
        <f t="shared" si="9"/>
        <v>19.047159061591934</v>
      </c>
      <c r="AT22">
        <f t="shared" si="9"/>
        <v>20.457645352237311</v>
      </c>
      <c r="AU22">
        <f t="shared" si="9"/>
        <v>-114.03334224891414</v>
      </c>
      <c r="AW22">
        <v>19</v>
      </c>
      <c r="AX22">
        <f>(R22*SUMPRODUCT(K23:$K$23, X23:$X$23)-$AZ$3*SUMPRODUCT(K22:$K$22, W23:$W$23))/Z22</f>
        <v>120.50598111022539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2.4628010000000001E-3</v>
      </c>
      <c r="O23">
        <f t="shared" si="21"/>
        <v>1591.997554307042</v>
      </c>
      <c r="P23">
        <f t="shared" si="22"/>
        <v>79.599877715352108</v>
      </c>
      <c r="Q23" s="4">
        <f t="shared" si="23"/>
        <v>25</v>
      </c>
      <c r="R23">
        <f t="shared" si="0"/>
        <v>1000000</v>
      </c>
      <c r="S23">
        <f t="shared" si="1"/>
        <v>122.02677654295167</v>
      </c>
      <c r="U23">
        <f t="shared" si="13"/>
        <v>2.4628010000000001E-3</v>
      </c>
      <c r="V23">
        <f t="shared" si="14"/>
        <v>0.01</v>
      </c>
      <c r="W23">
        <f t="shared" si="15"/>
        <v>0.79623631107747161</v>
      </c>
      <c r="X23">
        <f t="shared" si="16"/>
        <v>1.9609715831579084E-3</v>
      </c>
      <c r="Y23">
        <f t="shared" si="17"/>
        <v>7.9623631107747159E-3</v>
      </c>
      <c r="Z23">
        <f t="shared" si="18"/>
        <v>0.78631297638353903</v>
      </c>
      <c r="AB23">
        <f t="shared" si="19"/>
        <v>95.951237861977347</v>
      </c>
      <c r="AC23">
        <f t="shared" si="2"/>
        <v>95.951237861977347</v>
      </c>
      <c r="AE23">
        <f t="shared" si="3"/>
        <v>1251.8083353224849</v>
      </c>
      <c r="AF23">
        <f t="shared" si="4"/>
        <v>-62.590416766124257</v>
      </c>
      <c r="AG23">
        <f t="shared" si="4"/>
        <v>-19.657824409588475</v>
      </c>
      <c r="AH23">
        <f t="shared" si="5"/>
        <v>-1960.9715831579083</v>
      </c>
      <c r="AI23">
        <f t="shared" si="6"/>
        <v>-791.41148901113615</v>
      </c>
      <c r="AJ23">
        <f t="shared" si="7"/>
        <v>0</v>
      </c>
      <c r="AK23">
        <f t="shared" si="24"/>
        <v>89.961840949283669</v>
      </c>
      <c r="AL23">
        <f t="shared" si="8"/>
        <v>-701.44964806185249</v>
      </c>
      <c r="AN23">
        <f t="shared" si="9"/>
        <v>242.30656277723386</v>
      </c>
      <c r="AO23">
        <f t="shared" si="9"/>
        <v>-12.115328138861695</v>
      </c>
      <c r="AP23">
        <f t="shared" si="9"/>
        <v>-3.8050712157454298</v>
      </c>
      <c r="AQ23">
        <f t="shared" si="9"/>
        <v>-379.57590679919537</v>
      </c>
      <c r="AR23">
        <f t="shared" si="9"/>
        <v>-153.1897433765686</v>
      </c>
      <c r="AS23">
        <f t="shared" si="9"/>
        <v>0</v>
      </c>
      <c r="AT23">
        <f t="shared" si="9"/>
        <v>17.413484034612651</v>
      </c>
      <c r="AU23">
        <f t="shared" si="9"/>
        <v>-135.77625934195595</v>
      </c>
      <c r="AW23">
        <v>20</v>
      </c>
      <c r="AX23">
        <f>(R23*SUMPRODUCT(K$23:$K24, X$23:$X24)-$AZ$3*SUMPRODUCT(K$22:$K23, W$23:$W24))/Z23</f>
        <v>122.02677654295167</v>
      </c>
    </row>
    <row r="25" spans="5:50" x14ac:dyDescent="0.25">
      <c r="AN25" s="8">
        <f t="shared" ref="AN25:AU25" si="25">SUM(AN3:AN23)</f>
        <v>13834.045396216132</v>
      </c>
      <c r="AO25" s="8">
        <f t="shared" si="25"/>
        <v>-1885.7004355410884</v>
      </c>
      <c r="AP25" s="8">
        <f t="shared" si="25"/>
        <v>-1714.676095929851</v>
      </c>
      <c r="AQ25" s="8">
        <f t="shared" si="25"/>
        <v>-16015.964731079359</v>
      </c>
      <c r="AR25" s="8">
        <f t="shared" si="25"/>
        <v>-5782.2958663341633</v>
      </c>
      <c r="AS25" s="8">
        <f t="shared" si="25"/>
        <v>-330.61284119421219</v>
      </c>
      <c r="AT25" s="8">
        <f t="shared" si="25"/>
        <v>1069.3525886489733</v>
      </c>
      <c r="AU25" s="9">
        <f t="shared" si="25"/>
        <v>-5043.5561188794009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79" priority="1" operator="lessThan">
      <formula>0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5F8C6C-1EF0-4823-BD27-E2B116055A9D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3342.1076240459179</v>
      </c>
      <c r="K3">
        <v>1</v>
      </c>
      <c r="L3" s="2">
        <v>0</v>
      </c>
      <c r="O3">
        <f>$C$3</f>
        <v>3342.1076240459179</v>
      </c>
      <c r="P3">
        <f>O3*B5</f>
        <v>2673.6860992367347</v>
      </c>
      <c r="Q3" s="4">
        <f>B8</f>
        <v>1522.432587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3342.1076240459179</v>
      </c>
      <c r="AF3">
        <f t="shared" ref="AF3:AG23" si="4">-$Z3*P3</f>
        <v>-2673.6860992367347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-854.0110621908168</v>
      </c>
      <c r="AJ3">
        <f t="shared" ref="AJ3:AJ23" si="7">AB3-AC3</f>
        <v>0</v>
      </c>
      <c r="AL3">
        <f t="shared" ref="AL3:AL23" si="8">SUM(AI3:AK3)</f>
        <v>-854.0110621908168</v>
      </c>
      <c r="AN3">
        <f t="shared" ref="AN3:AU23" si="9">AE3*$K3</f>
        <v>3342.1076240459179</v>
      </c>
      <c r="AO3">
        <f t="shared" si="9"/>
        <v>-2673.6860992367347</v>
      </c>
      <c r="AP3">
        <f t="shared" si="9"/>
        <v>-1522.432587</v>
      </c>
      <c r="AQ3">
        <f t="shared" si="9"/>
        <v>0</v>
      </c>
      <c r="AR3">
        <f t="shared" si="9"/>
        <v>-854.0110621908168</v>
      </c>
      <c r="AS3">
        <f t="shared" si="9"/>
        <v>0</v>
      </c>
      <c r="AT3">
        <f t="shared" si="9"/>
        <v>0</v>
      </c>
      <c r="AU3">
        <f t="shared" si="9"/>
        <v>-854.0110621908168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2418.8399979442374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Mortalities!B11:B30</f>
        <v>1.84855E-3</v>
      </c>
      <c r="R4">
        <f t="shared" si="0"/>
        <v>1000000</v>
      </c>
      <c r="S4">
        <f t="shared" si="1"/>
        <v>724.59033970011978</v>
      </c>
      <c r="U4">
        <f t="shared" ref="U4:U23" si="13">M4</f>
        <v>1.84855E-3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1.84855E-3</v>
      </c>
      <c r="Y4">
        <f t="shared" ref="Y4:Y23" si="17">V4*W4</f>
        <v>0.01</v>
      </c>
      <c r="Z4">
        <f t="shared" ref="Z4:Z23" si="18">MAX(0, W4-X4-Y4)</f>
        <v>0.98815145000000004</v>
      </c>
      <c r="AB4">
        <f t="shared" ref="AB4:AB23" si="19">AC3</f>
        <v>0</v>
      </c>
      <c r="AC4">
        <f t="shared" si="2"/>
        <v>716.00499483066596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-1848.55</v>
      </c>
      <c r="AI4">
        <f t="shared" si="6"/>
        <v>-1848.55</v>
      </c>
      <c r="AJ4">
        <f t="shared" si="7"/>
        <v>-716.00499483066596</v>
      </c>
      <c r="AK4">
        <f>G4*MAX(0, SUM(AB4, AE4:AF4))</f>
        <v>0</v>
      </c>
      <c r="AL4">
        <f t="shared" si="8"/>
        <v>-2564.5549948306661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-1702.835003113566</v>
      </c>
      <c r="AR4">
        <f t="shared" si="9"/>
        <v>-1702.835003113566</v>
      </c>
      <c r="AS4">
        <f t="shared" si="9"/>
        <v>-659.5647224050233</v>
      </c>
      <c r="AT4">
        <f t="shared" si="9"/>
        <v>0</v>
      </c>
      <c r="AU4">
        <f t="shared" si="9"/>
        <v>-2362.3997255185895</v>
      </c>
      <c r="AW4">
        <v>1</v>
      </c>
      <c r="AX4">
        <f>(R4*SUMPRODUCT(K5:$K$23, X5:$X$23)-$AZ$3*SUMPRODUCT(K4:$K$22, W5:$W$23))/Z4</f>
        <v>724.59033970011978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1.8814719999999999E-3</v>
      </c>
      <c r="O5">
        <f t="shared" ref="O5:O23" si="21">$C$3</f>
        <v>3342.1076240459179</v>
      </c>
      <c r="P5">
        <f t="shared" ref="P5:P23" si="22">O5*$C$5</f>
        <v>167.10538120229592</v>
      </c>
      <c r="Q5" s="4">
        <f t="shared" ref="Q5:Q23" si="23">$C$8</f>
        <v>25</v>
      </c>
      <c r="R5">
        <f t="shared" si="0"/>
        <v>1000000</v>
      </c>
      <c r="S5">
        <f t="shared" si="1"/>
        <v>1372.526392236864</v>
      </c>
      <c r="U5">
        <f t="shared" si="13"/>
        <v>1.8814719999999999E-3</v>
      </c>
      <c r="V5">
        <f t="shared" si="14"/>
        <v>0.01</v>
      </c>
      <c r="W5">
        <f t="shared" si="15"/>
        <v>0.98815145000000004</v>
      </c>
      <c r="X5">
        <f t="shared" si="16"/>
        <v>1.8591792849343999E-3</v>
      </c>
      <c r="Y5">
        <f t="shared" si="17"/>
        <v>9.8815145000000007E-3</v>
      </c>
      <c r="Z5">
        <f t="shared" si="18"/>
        <v>0.97641075621506568</v>
      </c>
      <c r="AB5">
        <f t="shared" si="19"/>
        <v>716.00499483066596</v>
      </c>
      <c r="AC5">
        <f t="shared" si="2"/>
        <v>1340.1495325691321</v>
      </c>
      <c r="AE5">
        <f t="shared" si="3"/>
        <v>3263.2698325468109</v>
      </c>
      <c r="AF5">
        <f t="shared" si="4"/>
        <v>-163.16349162734059</v>
      </c>
      <c r="AG5">
        <f t="shared" si="4"/>
        <v>-24.410268905376643</v>
      </c>
      <c r="AH5">
        <f t="shared" si="5"/>
        <v>-1859.1792849343999</v>
      </c>
      <c r="AI5">
        <f t="shared" si="6"/>
        <v>1216.5167870796938</v>
      </c>
      <c r="AJ5">
        <f t="shared" si="7"/>
        <v>-624.14453773846617</v>
      </c>
      <c r="AK5">
        <f>G5*SUM(AB5, AE5:AF5)</f>
        <v>267.12779350250958</v>
      </c>
      <c r="AL5">
        <f t="shared" si="8"/>
        <v>859.50004284373722</v>
      </c>
      <c r="AN5">
        <f t="shared" si="9"/>
        <v>2769.0813837379746</v>
      </c>
      <c r="AO5">
        <f t="shared" si="9"/>
        <v>-138.45406918689878</v>
      </c>
      <c r="AP5">
        <f t="shared" si="9"/>
        <v>-20.713586269745527</v>
      </c>
      <c r="AQ5">
        <f t="shared" si="9"/>
        <v>-1577.6258204566589</v>
      </c>
      <c r="AR5">
        <f t="shared" si="9"/>
        <v>1032.2879078246715</v>
      </c>
      <c r="AS5">
        <f t="shared" si="9"/>
        <v>-529.62430595709498</v>
      </c>
      <c r="AT5">
        <f t="shared" si="9"/>
        <v>226.67405333426112</v>
      </c>
      <c r="AU5">
        <f t="shared" si="9"/>
        <v>729.33765520183761</v>
      </c>
      <c r="AW5">
        <v>2</v>
      </c>
      <c r="AX5">
        <f>(R5*SUMPRODUCT(K6:$K$23, X6:$X$23)-$AZ$3*SUMPRODUCT(K5:$K$22, W6:$W$23))/Z5</f>
        <v>1372.526392236864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1.927022E-3</v>
      </c>
      <c r="O6">
        <f t="shared" si="21"/>
        <v>3342.1076240459179</v>
      </c>
      <c r="P6">
        <f t="shared" si="22"/>
        <v>167.10538120229592</v>
      </c>
      <c r="Q6" s="4">
        <f t="shared" si="23"/>
        <v>25</v>
      </c>
      <c r="R6">
        <f t="shared" si="0"/>
        <v>1000000</v>
      </c>
      <c r="S6">
        <f t="shared" si="1"/>
        <v>1941.9218836886914</v>
      </c>
      <c r="U6">
        <f t="shared" si="13"/>
        <v>1.927022E-3</v>
      </c>
      <c r="V6">
        <f t="shared" si="14"/>
        <v>0.01</v>
      </c>
      <c r="W6">
        <f t="shared" si="15"/>
        <v>0.97641075621506568</v>
      </c>
      <c r="X6">
        <f t="shared" si="16"/>
        <v>1.8815650082630684E-3</v>
      </c>
      <c r="Y6">
        <f t="shared" si="17"/>
        <v>9.7641075621506569E-3</v>
      </c>
      <c r="Z6">
        <f t="shared" si="18"/>
        <v>0.96476508364465197</v>
      </c>
      <c r="AB6">
        <f t="shared" si="19"/>
        <v>1340.1495325691321</v>
      </c>
      <c r="AC6">
        <f t="shared" si="2"/>
        <v>1873.4984285483006</v>
      </c>
      <c r="AE6">
        <f t="shared" si="3"/>
        <v>3224.348741462089</v>
      </c>
      <c r="AF6">
        <f t="shared" si="4"/>
        <v>-161.21743707310446</v>
      </c>
      <c r="AG6">
        <f t="shared" si="4"/>
        <v>-24.119127091116297</v>
      </c>
      <c r="AH6">
        <f t="shared" si="5"/>
        <v>-1881.5650082630684</v>
      </c>
      <c r="AI6">
        <f t="shared" si="6"/>
        <v>1157.4471690347998</v>
      </c>
      <c r="AJ6">
        <f t="shared" si="7"/>
        <v>-533.34889597916845</v>
      </c>
      <c r="AK6">
        <f>G6*SUM(AB6, AE6:AF6)</f>
        <v>308.22965858706817</v>
      </c>
      <c r="AL6">
        <f t="shared" si="8"/>
        <v>932.32793164269947</v>
      </c>
      <c r="AN6">
        <f t="shared" si="9"/>
        <v>2520.3804898747776</v>
      </c>
      <c r="AO6">
        <f t="shared" si="9"/>
        <v>-126.01902449373888</v>
      </c>
      <c r="AP6">
        <f t="shared" si="9"/>
        <v>-18.85322656683055</v>
      </c>
      <c r="AQ6">
        <f t="shared" si="9"/>
        <v>-1470.7651428259967</v>
      </c>
      <c r="AR6">
        <f t="shared" si="9"/>
        <v>904.74309598821128</v>
      </c>
      <c r="AS6">
        <f t="shared" si="9"/>
        <v>-416.9034616003101</v>
      </c>
      <c r="AT6">
        <f t="shared" si="9"/>
        <v>240.93424135980496</v>
      </c>
      <c r="AU6">
        <f t="shared" si="9"/>
        <v>728.77387574770603</v>
      </c>
      <c r="AW6">
        <v>3</v>
      </c>
      <c r="AX6">
        <f>(R6*SUMPRODUCT(K7:$K$23, X7:$X$23)-$AZ$3*SUMPRODUCT(K6:$K$22, W7:$W$23))/Z6</f>
        <v>1941.9218836886914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1.979789E-3</v>
      </c>
      <c r="O7">
        <f t="shared" si="21"/>
        <v>3342.1076240459179</v>
      </c>
      <c r="P7">
        <f t="shared" si="22"/>
        <v>167.10538120229592</v>
      </c>
      <c r="Q7" s="4">
        <f t="shared" si="23"/>
        <v>25</v>
      </c>
      <c r="R7">
        <f t="shared" si="0"/>
        <v>1000000</v>
      </c>
      <c r="S7">
        <f t="shared" si="1"/>
        <v>2436.2893319948371</v>
      </c>
      <c r="U7">
        <f t="shared" si="13"/>
        <v>1.979789E-3</v>
      </c>
      <c r="V7">
        <f t="shared" si="14"/>
        <v>0.01</v>
      </c>
      <c r="W7">
        <f t="shared" si="15"/>
        <v>0.96476508364465197</v>
      </c>
      <c r="X7">
        <f t="shared" si="16"/>
        <v>1.9100313001837619E-3</v>
      </c>
      <c r="Y7">
        <f t="shared" si="17"/>
        <v>9.6476508364465204E-3</v>
      </c>
      <c r="Z7">
        <f t="shared" si="18"/>
        <v>0.95320740150802175</v>
      </c>
      <c r="AB7">
        <f t="shared" si="19"/>
        <v>1873.4984285483006</v>
      </c>
      <c r="AC7">
        <f t="shared" si="2"/>
        <v>2322.2890234725128</v>
      </c>
      <c r="AE7">
        <f t="shared" si="3"/>
        <v>3185.7217238769576</v>
      </c>
      <c r="AF7">
        <f t="shared" si="4"/>
        <v>-159.28608619384792</v>
      </c>
      <c r="AG7">
        <f t="shared" si="4"/>
        <v>-23.830185037700545</v>
      </c>
      <c r="AH7">
        <f t="shared" si="5"/>
        <v>-1910.0313001837619</v>
      </c>
      <c r="AI7">
        <f t="shared" si="6"/>
        <v>1092.5741524616471</v>
      </c>
      <c r="AJ7">
        <f t="shared" si="7"/>
        <v>-448.7905949242122</v>
      </c>
      <c r="AK7">
        <f>G7*SUM(AB7, AE7:AF7)</f>
        <v>342.99538463619871</v>
      </c>
      <c r="AL7">
        <f t="shared" si="8"/>
        <v>986.7789421736336</v>
      </c>
      <c r="AN7">
        <f t="shared" si="9"/>
        <v>2293.8937844807724</v>
      </c>
      <c r="AO7">
        <f t="shared" si="9"/>
        <v>-114.69468922403864</v>
      </c>
      <c r="AP7">
        <f t="shared" si="9"/>
        <v>-17.15903587287691</v>
      </c>
      <c r="AQ7">
        <f t="shared" si="9"/>
        <v>-1375.3269454819724</v>
      </c>
      <c r="AR7">
        <f t="shared" si="9"/>
        <v>786.7131139018843</v>
      </c>
      <c r="AS7">
        <f t="shared" si="9"/>
        <v>-323.15376089322234</v>
      </c>
      <c r="AT7">
        <f t="shared" si="9"/>
        <v>246.97542632978463</v>
      </c>
      <c r="AU7">
        <f t="shared" si="9"/>
        <v>710.53477933844658</v>
      </c>
      <c r="AW7">
        <v>4</v>
      </c>
      <c r="AX7">
        <f>(R7*SUMPRODUCT(K8:$K$23, X8:$X$23)-$AZ$3*SUMPRODUCT(K7:$K$22, W8:$W$23))/Z7</f>
        <v>2436.2893319948371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2.0334569999999998E-3</v>
      </c>
      <c r="O8">
        <f t="shared" si="21"/>
        <v>3342.1076240459179</v>
      </c>
      <c r="P8">
        <f t="shared" si="22"/>
        <v>167.10538120229592</v>
      </c>
      <c r="Q8" s="4">
        <f t="shared" si="23"/>
        <v>25</v>
      </c>
      <c r="R8">
        <f t="shared" si="0"/>
        <v>1000000</v>
      </c>
      <c r="S8">
        <f t="shared" si="1"/>
        <v>2863.6639245463839</v>
      </c>
      <c r="U8">
        <f t="shared" si="13"/>
        <v>2.0334569999999998E-3</v>
      </c>
      <c r="V8">
        <f t="shared" si="14"/>
        <v>0.01</v>
      </c>
      <c r="W8">
        <f t="shared" si="15"/>
        <v>0.95320740150802175</v>
      </c>
      <c r="X8">
        <f t="shared" si="16"/>
        <v>1.9383062630482972E-3</v>
      </c>
      <c r="Y8">
        <f t="shared" si="17"/>
        <v>9.5320740150802181E-3</v>
      </c>
      <c r="Z8">
        <f t="shared" si="18"/>
        <v>0.94173702122989322</v>
      </c>
      <c r="AB8">
        <f t="shared" si="19"/>
        <v>2322.2890234725128</v>
      </c>
      <c r="AC8">
        <f t="shared" si="2"/>
        <v>2696.8183341058175</v>
      </c>
      <c r="AE8">
        <f t="shared" si="3"/>
        <v>3147.3864784987186</v>
      </c>
      <c r="AF8">
        <f t="shared" si="4"/>
        <v>-157.36932392493594</v>
      </c>
      <c r="AG8">
        <f t="shared" si="4"/>
        <v>-23.543425530747331</v>
      </c>
      <c r="AH8">
        <f t="shared" si="5"/>
        <v>-1938.3062630482973</v>
      </c>
      <c r="AI8">
        <f t="shared" si="6"/>
        <v>1028.167465994738</v>
      </c>
      <c r="AJ8">
        <f t="shared" si="7"/>
        <v>-374.5293106333047</v>
      </c>
      <c r="AK8">
        <f t="shared" ref="AK8:AK23" si="24">G8*SUM(AB8:AB8, AE8:AF8)</f>
        <v>371.8614324632407</v>
      </c>
      <c r="AL8">
        <f t="shared" si="8"/>
        <v>1025.4995878246741</v>
      </c>
      <c r="AN8">
        <f t="shared" si="9"/>
        <v>2087.6462475659432</v>
      </c>
      <c r="AO8">
        <f t="shared" si="9"/>
        <v>-104.38231237829717</v>
      </c>
      <c r="AP8">
        <f t="shared" si="9"/>
        <v>-15.616240426742019</v>
      </c>
      <c r="AQ8">
        <f t="shared" si="9"/>
        <v>-1285.6691811856849</v>
      </c>
      <c r="AR8">
        <f t="shared" si="9"/>
        <v>681.97851357521904</v>
      </c>
      <c r="AS8">
        <f t="shared" si="9"/>
        <v>-248.42348255878372</v>
      </c>
      <c r="AT8">
        <f t="shared" si="9"/>
        <v>246.65389185591144</v>
      </c>
      <c r="AU8">
        <f t="shared" si="9"/>
        <v>680.20892287234688</v>
      </c>
      <c r="AW8">
        <v>5</v>
      </c>
      <c r="AX8">
        <f>(R8*SUMPRODUCT(K9:$K$23, X9:$X$23)-$AZ$3*SUMPRODUCT(K8:$K$22, W9:$W$23))/Z8</f>
        <v>2863.6639245463839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2.08983E-3</v>
      </c>
      <c r="O9">
        <f t="shared" si="21"/>
        <v>3342.1076240459179</v>
      </c>
      <c r="P9">
        <f t="shared" si="22"/>
        <v>167.10538120229592</v>
      </c>
      <c r="Q9" s="4">
        <f t="shared" si="23"/>
        <v>25</v>
      </c>
      <c r="R9">
        <f t="shared" si="0"/>
        <v>1000000</v>
      </c>
      <c r="S9">
        <f t="shared" si="1"/>
        <v>3230.2148744351721</v>
      </c>
      <c r="U9">
        <f t="shared" si="13"/>
        <v>2.08983E-3</v>
      </c>
      <c r="V9">
        <f t="shared" si="14"/>
        <v>0.01</v>
      </c>
      <c r="W9">
        <f t="shared" si="15"/>
        <v>0.94173702122989322</v>
      </c>
      <c r="X9">
        <f t="shared" si="16"/>
        <v>1.9680702790768677E-3</v>
      </c>
      <c r="Y9">
        <f t="shared" si="17"/>
        <v>9.4173702122989332E-3</v>
      </c>
      <c r="Z9">
        <f t="shared" si="18"/>
        <v>0.93035158073851743</v>
      </c>
      <c r="AB9">
        <f t="shared" si="19"/>
        <v>2696.8183341058175</v>
      </c>
      <c r="AC9">
        <f t="shared" si="2"/>
        <v>3005.235514555834</v>
      </c>
      <c r="AE9">
        <f t="shared" si="3"/>
        <v>3109.3351110293702</v>
      </c>
      <c r="AF9">
        <f t="shared" si="4"/>
        <v>-155.46675555146854</v>
      </c>
      <c r="AG9">
        <f t="shared" si="4"/>
        <v>-23.258789518462937</v>
      </c>
      <c r="AH9">
        <f t="shared" si="5"/>
        <v>-1968.0702790768676</v>
      </c>
      <c r="AI9">
        <f t="shared" si="6"/>
        <v>962.53928688257133</v>
      </c>
      <c r="AJ9">
        <f t="shared" si="7"/>
        <v>-308.41718045001653</v>
      </c>
      <c r="AK9">
        <f t="shared" si="24"/>
        <v>395.54806827086031</v>
      </c>
      <c r="AL9">
        <f t="shared" si="8"/>
        <v>1049.6701747034151</v>
      </c>
      <c r="AN9">
        <f t="shared" si="9"/>
        <v>1899.8343355693892</v>
      </c>
      <c r="AO9">
        <f t="shared" si="9"/>
        <v>-94.991716778469467</v>
      </c>
      <c r="AP9">
        <f t="shared" si="9"/>
        <v>-14.211349164075328</v>
      </c>
      <c r="AQ9">
        <f t="shared" si="9"/>
        <v>-1202.5102980186766</v>
      </c>
      <c r="AR9">
        <f t="shared" si="9"/>
        <v>588.12097160816779</v>
      </c>
      <c r="AS9">
        <f t="shared" si="9"/>
        <v>-188.44593077793436</v>
      </c>
      <c r="AT9">
        <f t="shared" si="9"/>
        <v>241.68376023655526</v>
      </c>
      <c r="AU9">
        <f t="shared" si="9"/>
        <v>641.35880106678871</v>
      </c>
      <c r="AW9">
        <v>6</v>
      </c>
      <c r="AX9">
        <f>(R9*SUMPRODUCT(K10:$K$23, X10:$X$23)-$AZ$3*SUMPRODUCT(K9:$K$22, W10:$W$23))/Z9</f>
        <v>3230.2148744351721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2.1556750000000001E-3</v>
      </c>
      <c r="O10">
        <f t="shared" si="21"/>
        <v>3342.1076240459179</v>
      </c>
      <c r="P10">
        <f t="shared" si="22"/>
        <v>167.10538120229592</v>
      </c>
      <c r="Q10" s="4">
        <f t="shared" si="23"/>
        <v>25</v>
      </c>
      <c r="R10">
        <f t="shared" si="0"/>
        <v>1000000</v>
      </c>
      <c r="S10">
        <f t="shared" si="1"/>
        <v>3537.8417517912171</v>
      </c>
      <c r="U10">
        <f t="shared" si="13"/>
        <v>2.1556750000000001E-3</v>
      </c>
      <c r="V10">
        <f t="shared" si="14"/>
        <v>0.01</v>
      </c>
      <c r="W10">
        <f t="shared" si="15"/>
        <v>0.93035158073851743</v>
      </c>
      <c r="X10">
        <f t="shared" si="16"/>
        <v>2.0055356438085036E-3</v>
      </c>
      <c r="Y10">
        <f t="shared" si="17"/>
        <v>9.3035158073851744E-3</v>
      </c>
      <c r="Z10">
        <f t="shared" si="18"/>
        <v>0.91904252928732377</v>
      </c>
      <c r="AB10">
        <f t="shared" si="19"/>
        <v>3005.235514555834</v>
      </c>
      <c r="AC10">
        <f t="shared" si="2"/>
        <v>3251.4270317844966</v>
      </c>
      <c r="AE10">
        <f t="shared" si="3"/>
        <v>3071.5390439536086</v>
      </c>
      <c r="AF10">
        <f t="shared" si="4"/>
        <v>-153.57695219768044</v>
      </c>
      <c r="AG10">
        <f t="shared" si="4"/>
        <v>-22.976063232183094</v>
      </c>
      <c r="AH10">
        <f t="shared" si="5"/>
        <v>-2005.5356438085037</v>
      </c>
      <c r="AI10">
        <f t="shared" si="6"/>
        <v>889.4503847152414</v>
      </c>
      <c r="AJ10">
        <f t="shared" si="7"/>
        <v>-246.19151722866263</v>
      </c>
      <c r="AK10">
        <f t="shared" si="24"/>
        <v>414.62383244182337</v>
      </c>
      <c r="AL10">
        <f t="shared" si="8"/>
        <v>1057.8826999284022</v>
      </c>
      <c r="AN10">
        <f t="shared" si="9"/>
        <v>1728.8034021072458</v>
      </c>
      <c r="AO10">
        <f t="shared" si="9"/>
        <v>-86.440170105362299</v>
      </c>
      <c r="AP10">
        <f t="shared" si="9"/>
        <v>-12.931984817520448</v>
      </c>
      <c r="AQ10">
        <f t="shared" si="9"/>
        <v>-1128.8076740840067</v>
      </c>
      <c r="AR10">
        <f t="shared" si="9"/>
        <v>500.62357310035634</v>
      </c>
      <c r="AS10">
        <f t="shared" si="9"/>
        <v>-138.56790568646437</v>
      </c>
      <c r="AT10">
        <f t="shared" si="9"/>
        <v>233.36935714075045</v>
      </c>
      <c r="AU10">
        <f t="shared" si="9"/>
        <v>595.42502455464239</v>
      </c>
      <c r="AW10">
        <v>7</v>
      </c>
      <c r="AX10">
        <f>(R10*SUMPRODUCT(K11:$K$23, X11:$X$23)-$AZ$3*SUMPRODUCT(K10:$K$22, W11:$W$23))/Z10</f>
        <v>3537.8417517912171</v>
      </c>
    </row>
    <row r="11" spans="1:52" x14ac:dyDescent="0.25">
      <c r="A11" t="s">
        <v>33</v>
      </c>
      <c r="C11" s="7">
        <f>AU25</f>
        <v>1653.7673097354486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2.2206180000000002E-3</v>
      </c>
      <c r="O11">
        <f t="shared" si="21"/>
        <v>3342.1076240459179</v>
      </c>
      <c r="P11">
        <f t="shared" si="22"/>
        <v>167.10538120229592</v>
      </c>
      <c r="Q11" s="4">
        <f t="shared" si="23"/>
        <v>25</v>
      </c>
      <c r="R11">
        <f t="shared" si="0"/>
        <v>1000000</v>
      </c>
      <c r="S11">
        <f t="shared" si="1"/>
        <v>3794.3016557169567</v>
      </c>
      <c r="U11">
        <f t="shared" si="13"/>
        <v>2.2206180000000002E-3</v>
      </c>
      <c r="V11">
        <f t="shared" si="14"/>
        <v>0.01</v>
      </c>
      <c r="W11">
        <f t="shared" si="15"/>
        <v>0.91904252928732377</v>
      </c>
      <c r="X11">
        <f t="shared" si="16"/>
        <v>2.0408423833009584E-3</v>
      </c>
      <c r="Y11">
        <f t="shared" si="17"/>
        <v>9.1904252928732381E-3</v>
      </c>
      <c r="Z11">
        <f t="shared" si="18"/>
        <v>0.90781126161114956</v>
      </c>
      <c r="AB11">
        <f t="shared" si="19"/>
        <v>3251.4270317844966</v>
      </c>
      <c r="AC11">
        <f t="shared" si="2"/>
        <v>3444.5097730096841</v>
      </c>
      <c r="AE11">
        <f t="shared" si="3"/>
        <v>3034.0029386253664</v>
      </c>
      <c r="AF11">
        <f t="shared" si="4"/>
        <v>-151.70014693126834</v>
      </c>
      <c r="AG11">
        <f t="shared" si="4"/>
        <v>-22.695281540278739</v>
      </c>
      <c r="AH11">
        <f t="shared" si="5"/>
        <v>-2040.8423833009583</v>
      </c>
      <c r="AI11">
        <f t="shared" si="6"/>
        <v>818.76512685286116</v>
      </c>
      <c r="AJ11">
        <f t="shared" si="7"/>
        <v>-193.08274122518742</v>
      </c>
      <c r="AK11">
        <f t="shared" si="24"/>
        <v>429.36108764350166</v>
      </c>
      <c r="AL11">
        <f t="shared" si="8"/>
        <v>1055.0434732711753</v>
      </c>
      <c r="AN11">
        <f t="shared" si="9"/>
        <v>1573.0659561346395</v>
      </c>
      <c r="AO11">
        <f t="shared" si="9"/>
        <v>-78.653297806731985</v>
      </c>
      <c r="AP11">
        <f t="shared" si="9"/>
        <v>-11.767020493420732</v>
      </c>
      <c r="AQ11">
        <f t="shared" si="9"/>
        <v>-1058.1333439518567</v>
      </c>
      <c r="AR11">
        <f t="shared" si="9"/>
        <v>424.51229388263027</v>
      </c>
      <c r="AS11">
        <f t="shared" si="9"/>
        <v>-100.10929227250855</v>
      </c>
      <c r="AT11">
        <f t="shared" si="9"/>
        <v>222.61458657879456</v>
      </c>
      <c r="AU11">
        <f t="shared" si="9"/>
        <v>547.01758818891631</v>
      </c>
      <c r="AW11">
        <v>8</v>
      </c>
      <c r="AX11">
        <f>(R11*SUMPRODUCT(K12:$K$23, X12:$X$23)-$AZ$3*SUMPRODUCT(K11:$K$22, W12:$W$23))/Z11</f>
        <v>3794.3016557169567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2.2950319999999998E-3</v>
      </c>
      <c r="O12">
        <f t="shared" si="21"/>
        <v>3342.1076240459179</v>
      </c>
      <c r="P12">
        <f t="shared" si="22"/>
        <v>167.10538120229592</v>
      </c>
      <c r="Q12" s="4">
        <f t="shared" si="23"/>
        <v>25</v>
      </c>
      <c r="R12">
        <f t="shared" si="0"/>
        <v>1000000</v>
      </c>
      <c r="S12">
        <f t="shared" si="1"/>
        <v>4001.489728897328</v>
      </c>
      <c r="U12">
        <f t="shared" si="13"/>
        <v>2.2950319999999998E-3</v>
      </c>
      <c r="V12">
        <f t="shared" si="14"/>
        <v>0.01</v>
      </c>
      <c r="W12">
        <f t="shared" si="15"/>
        <v>0.90781126161114956</v>
      </c>
      <c r="X12">
        <f t="shared" si="16"/>
        <v>2.0834558953579598E-3</v>
      </c>
      <c r="Y12">
        <f t="shared" si="17"/>
        <v>9.0781126161114962E-3</v>
      </c>
      <c r="Z12">
        <f t="shared" si="18"/>
        <v>0.89664969309968012</v>
      </c>
      <c r="AB12">
        <f t="shared" si="19"/>
        <v>3444.5097730096841</v>
      </c>
      <c r="AC12">
        <f t="shared" si="2"/>
        <v>3587.9345373573115</v>
      </c>
      <c r="AE12">
        <f t="shared" si="3"/>
        <v>2996.6997754068734</v>
      </c>
      <c r="AF12">
        <f t="shared" si="4"/>
        <v>-149.8349887703437</v>
      </c>
      <c r="AG12">
        <f t="shared" si="4"/>
        <v>-22.416242327492004</v>
      </c>
      <c r="AH12">
        <f t="shared" si="5"/>
        <v>-2083.4558953579599</v>
      </c>
      <c r="AI12">
        <f t="shared" si="6"/>
        <v>740.99264895107763</v>
      </c>
      <c r="AJ12">
        <f t="shared" si="7"/>
        <v>-143.42476434762739</v>
      </c>
      <c r="AK12">
        <f t="shared" si="24"/>
        <v>440.39621917523505</v>
      </c>
      <c r="AL12">
        <f t="shared" si="8"/>
        <v>1037.9641037786853</v>
      </c>
      <c r="AN12">
        <f t="shared" si="9"/>
        <v>1431.2501242348308</v>
      </c>
      <c r="AO12">
        <f t="shared" si="9"/>
        <v>-71.56250621174155</v>
      </c>
      <c r="AP12">
        <f t="shared" si="9"/>
        <v>-10.706194153782034</v>
      </c>
      <c r="AQ12">
        <f t="shared" si="9"/>
        <v>-995.07682869699556</v>
      </c>
      <c r="AR12">
        <f t="shared" si="9"/>
        <v>353.90459517231142</v>
      </c>
      <c r="AS12">
        <f t="shared" si="9"/>
        <v>-68.500926744662578</v>
      </c>
      <c r="AT12">
        <f t="shared" si="9"/>
        <v>210.33710102692029</v>
      </c>
      <c r="AU12">
        <f t="shared" si="9"/>
        <v>495.74076945456915</v>
      </c>
      <c r="AW12">
        <v>9</v>
      </c>
      <c r="AX12">
        <f>(R12*SUMPRODUCT(K13:$K$23, X13:$X$23)-$AZ$3*SUMPRODUCT(K12:$K$22, W13:$W$23))/Z12</f>
        <v>4001.489728897328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2.375308E-3</v>
      </c>
      <c r="O13">
        <f t="shared" si="21"/>
        <v>3342.1076240459179</v>
      </c>
      <c r="P13">
        <f t="shared" si="22"/>
        <v>167.10538120229592</v>
      </c>
      <c r="Q13" s="4">
        <f t="shared" si="23"/>
        <v>25</v>
      </c>
      <c r="R13">
        <f t="shared" si="0"/>
        <v>1000000</v>
      </c>
      <c r="S13">
        <f t="shared" si="1"/>
        <v>4163.228532958854</v>
      </c>
      <c r="U13">
        <f t="shared" si="13"/>
        <v>2.375308E-3</v>
      </c>
      <c r="V13">
        <f t="shared" si="14"/>
        <v>0.01</v>
      </c>
      <c r="W13">
        <f t="shared" si="15"/>
        <v>0.89664969309968012</v>
      </c>
      <c r="X13">
        <f t="shared" si="16"/>
        <v>2.1298191892172151E-3</v>
      </c>
      <c r="Y13">
        <f t="shared" si="17"/>
        <v>8.9664969309968014E-3</v>
      </c>
      <c r="Z13">
        <f t="shared" si="18"/>
        <v>0.88555337697946612</v>
      </c>
      <c r="AB13">
        <f t="shared" si="19"/>
        <v>3587.9345373573115</v>
      </c>
      <c r="AC13">
        <f t="shared" si="2"/>
        <v>3686.7610864989815</v>
      </c>
      <c r="AE13">
        <f t="shared" si="3"/>
        <v>2959.6146927026825</v>
      </c>
      <c r="AF13">
        <f t="shared" si="4"/>
        <v>-147.98073463513416</v>
      </c>
      <c r="AG13">
        <f t="shared" si="4"/>
        <v>-22.138834424486653</v>
      </c>
      <c r="AH13">
        <f t="shared" si="5"/>
        <v>-2129.8191892172149</v>
      </c>
      <c r="AI13">
        <f t="shared" si="6"/>
        <v>659.67593442584712</v>
      </c>
      <c r="AJ13">
        <f t="shared" si="7"/>
        <v>-98.826549141670057</v>
      </c>
      <c r="AK13">
        <f t="shared" si="24"/>
        <v>447.96979467974023</v>
      </c>
      <c r="AL13">
        <f t="shared" si="8"/>
        <v>1008.8191799639173</v>
      </c>
      <c r="AN13">
        <f t="shared" si="9"/>
        <v>1302.1135061722175</v>
      </c>
      <c r="AO13">
        <f t="shared" si="9"/>
        <v>-65.105675308610884</v>
      </c>
      <c r="AP13">
        <f t="shared" si="9"/>
        <v>-9.7402122600999128</v>
      </c>
      <c r="AQ13">
        <f t="shared" si="9"/>
        <v>-937.03627665531883</v>
      </c>
      <c r="AR13">
        <f t="shared" si="9"/>
        <v>290.231341948188</v>
      </c>
      <c r="AS13">
        <f t="shared" si="9"/>
        <v>-43.479776175948402</v>
      </c>
      <c r="AT13">
        <f t="shared" si="9"/>
        <v>197.08900670344218</v>
      </c>
      <c r="AU13">
        <f t="shared" si="9"/>
        <v>443.84057247568182</v>
      </c>
      <c r="AW13">
        <v>10</v>
      </c>
      <c r="AX13">
        <f>(R13*SUMPRODUCT(K14:$K$23, X14:$X$23)-$AZ$3*SUMPRODUCT(K13:$K$22, W14:$W$23))/Z13</f>
        <v>4163.228532958854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2.4628010000000001E-3</v>
      </c>
      <c r="O14">
        <f t="shared" si="21"/>
        <v>3342.1076240459179</v>
      </c>
      <c r="P14">
        <f t="shared" si="22"/>
        <v>167.10538120229592</v>
      </c>
      <c r="Q14" s="4">
        <f t="shared" si="23"/>
        <v>25</v>
      </c>
      <c r="R14">
        <f t="shared" si="0"/>
        <v>1000000</v>
      </c>
      <c r="S14">
        <f t="shared" si="1"/>
        <v>4282.672969431781</v>
      </c>
      <c r="U14">
        <f t="shared" si="13"/>
        <v>2.4628010000000001E-3</v>
      </c>
      <c r="V14">
        <f t="shared" si="14"/>
        <v>0.01</v>
      </c>
      <c r="W14">
        <f t="shared" si="15"/>
        <v>0.88555337697946612</v>
      </c>
      <c r="X14">
        <f t="shared" si="16"/>
        <v>2.1809417423784062E-3</v>
      </c>
      <c r="Y14">
        <f t="shared" si="17"/>
        <v>8.8555337697946608E-3</v>
      </c>
      <c r="Z14">
        <f t="shared" si="18"/>
        <v>0.87451690146729311</v>
      </c>
      <c r="AB14">
        <f t="shared" si="19"/>
        <v>3686.7610864989815</v>
      </c>
      <c r="AC14">
        <f t="shared" si="2"/>
        <v>3745.2698952252122</v>
      </c>
      <c r="AE14">
        <f t="shared" si="3"/>
        <v>2922.7296037508531</v>
      </c>
      <c r="AF14">
        <f t="shared" si="4"/>
        <v>-146.13648018754267</v>
      </c>
      <c r="AG14">
        <f t="shared" si="4"/>
        <v>-21.862922536682326</v>
      </c>
      <c r="AH14">
        <f t="shared" si="5"/>
        <v>-2180.9417423784062</v>
      </c>
      <c r="AI14">
        <f t="shared" si="6"/>
        <v>573.78845864822233</v>
      </c>
      <c r="AJ14">
        <f t="shared" si="7"/>
        <v>-58.508808726230654</v>
      </c>
      <c r="AK14">
        <f t="shared" si="24"/>
        <v>452.43479470436051</v>
      </c>
      <c r="AL14">
        <f t="shared" si="8"/>
        <v>967.71444462635213</v>
      </c>
      <c r="AN14">
        <f t="shared" si="9"/>
        <v>1184.5234813217191</v>
      </c>
      <c r="AO14">
        <f t="shared" si="9"/>
        <v>-59.22617406608596</v>
      </c>
      <c r="AP14">
        <f t="shared" si="9"/>
        <v>-8.8606024593527906</v>
      </c>
      <c r="AQ14">
        <f t="shared" si="9"/>
        <v>-883.89179140163264</v>
      </c>
      <c r="AR14">
        <f t="shared" si="9"/>
        <v>232.54491339464784</v>
      </c>
      <c r="AS14">
        <f t="shared" si="9"/>
        <v>-23.712442543928599</v>
      </c>
      <c r="AT14">
        <f t="shared" si="9"/>
        <v>183.36271593736203</v>
      </c>
      <c r="AU14">
        <f t="shared" si="9"/>
        <v>392.19518678808123</v>
      </c>
      <c r="AW14">
        <v>11</v>
      </c>
      <c r="AX14">
        <f>(R14*SUMPRODUCT(K15:$K$23, X15:$X$23)-$AZ$3*SUMPRODUCT(K14:$K$22, W15:$W$23))/Z14</f>
        <v>4282.672969431781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2.5557050000000001E-3</v>
      </c>
      <c r="O15">
        <f t="shared" si="21"/>
        <v>3342.1076240459179</v>
      </c>
      <c r="P15">
        <f t="shared" si="22"/>
        <v>167.10538120229592</v>
      </c>
      <c r="Q15" s="4">
        <f t="shared" si="23"/>
        <v>25</v>
      </c>
      <c r="R15">
        <f t="shared" si="0"/>
        <v>1000000</v>
      </c>
      <c r="S15">
        <f t="shared" si="1"/>
        <v>4363.639643226049</v>
      </c>
      <c r="U15">
        <f t="shared" si="13"/>
        <v>2.5557050000000001E-3</v>
      </c>
      <c r="V15">
        <f t="shared" si="14"/>
        <v>0.01</v>
      </c>
      <c r="W15">
        <f t="shared" si="15"/>
        <v>0.87451690146729311</v>
      </c>
      <c r="X15">
        <f t="shared" si="16"/>
        <v>2.2350072176644683E-3</v>
      </c>
      <c r="Y15">
        <f t="shared" si="17"/>
        <v>8.7451690146729318E-3</v>
      </c>
      <c r="Z15">
        <f t="shared" si="18"/>
        <v>0.86353672523495573</v>
      </c>
      <c r="AB15">
        <f t="shared" si="19"/>
        <v>3745.2698952252122</v>
      </c>
      <c r="AC15">
        <f t="shared" si="2"/>
        <v>3768.1630876168529</v>
      </c>
      <c r="AE15">
        <f t="shared" si="3"/>
        <v>2886.0326730513907</v>
      </c>
      <c r="AF15">
        <f t="shared" si="4"/>
        <v>-144.30163365256954</v>
      </c>
      <c r="AG15">
        <f t="shared" si="4"/>
        <v>-21.588418130873894</v>
      </c>
      <c r="AH15">
        <f t="shared" si="5"/>
        <v>-2235.0072176644685</v>
      </c>
      <c r="AI15">
        <f t="shared" si="6"/>
        <v>485.13540360347861</v>
      </c>
      <c r="AJ15">
        <f t="shared" si="7"/>
        <v>-22.893192391640696</v>
      </c>
      <c r="AK15">
        <f t="shared" si="24"/>
        <v>454.09006542368235</v>
      </c>
      <c r="AL15">
        <f t="shared" si="8"/>
        <v>916.3322766355202</v>
      </c>
      <c r="AN15">
        <f t="shared" si="9"/>
        <v>1077.4512919683548</v>
      </c>
      <c r="AO15">
        <f t="shared" si="9"/>
        <v>-53.872564598417732</v>
      </c>
      <c r="AP15">
        <f t="shared" si="9"/>
        <v>-8.059669325250546</v>
      </c>
      <c r="AQ15">
        <f t="shared" si="9"/>
        <v>-834.4019929909847</v>
      </c>
      <c r="AR15">
        <f t="shared" si="9"/>
        <v>181.11706505370165</v>
      </c>
      <c r="AS15">
        <f t="shared" si="9"/>
        <v>-8.5467846396810874</v>
      </c>
      <c r="AT15">
        <f t="shared" si="9"/>
        <v>169.52681521219532</v>
      </c>
      <c r="AU15">
        <f t="shared" si="9"/>
        <v>342.09709562621589</v>
      </c>
      <c r="AW15">
        <v>12</v>
      </c>
      <c r="AX15">
        <f>(R15*SUMPRODUCT(K16:$K$23, X16:$X$23)-$AZ$3*SUMPRODUCT(K15:$K$22, W16:$W$23))/Z15</f>
        <v>4363.639643226049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2.6648449999999999E-3</v>
      </c>
      <c r="O16">
        <f t="shared" si="21"/>
        <v>3342.1076240459179</v>
      </c>
      <c r="P16">
        <f t="shared" si="22"/>
        <v>167.10538120229592</v>
      </c>
      <c r="Q16" s="4">
        <f t="shared" si="23"/>
        <v>25</v>
      </c>
      <c r="R16">
        <f t="shared" si="0"/>
        <v>1000000</v>
      </c>
      <c r="S16">
        <f t="shared" si="1"/>
        <v>4406.0220701126464</v>
      </c>
      <c r="U16">
        <f t="shared" si="13"/>
        <v>2.6648449999999999E-3</v>
      </c>
      <c r="V16">
        <f t="shared" si="14"/>
        <v>0.01</v>
      </c>
      <c r="W16">
        <f t="shared" si="15"/>
        <v>0.86353672523495573</v>
      </c>
      <c r="X16">
        <f t="shared" si="16"/>
        <v>2.3011915245587456E-3</v>
      </c>
      <c r="Y16">
        <f t="shared" si="17"/>
        <v>8.6353672523495576E-3</v>
      </c>
      <c r="Z16">
        <f t="shared" si="18"/>
        <v>0.85260016645804737</v>
      </c>
      <c r="AB16">
        <f t="shared" si="19"/>
        <v>3768.1630876168529</v>
      </c>
      <c r="AC16">
        <f t="shared" si="2"/>
        <v>3756.5751503958727</v>
      </c>
      <c r="AE16">
        <f t="shared" si="3"/>
        <v>2849.4815165822588</v>
      </c>
      <c r="AF16">
        <f t="shared" si="4"/>
        <v>-142.47407582911296</v>
      </c>
      <c r="AG16">
        <f t="shared" si="4"/>
        <v>-21.315004161451185</v>
      </c>
      <c r="AH16">
        <f t="shared" si="5"/>
        <v>-2301.1915245587456</v>
      </c>
      <c r="AI16">
        <f t="shared" si="6"/>
        <v>384.50091203294869</v>
      </c>
      <c r="AJ16">
        <f t="shared" si="7"/>
        <v>11.587937220980166</v>
      </c>
      <c r="AK16">
        <f t="shared" si="24"/>
        <v>453.26193698589992</v>
      </c>
      <c r="AL16">
        <f t="shared" si="8"/>
        <v>849.35078623982872</v>
      </c>
      <c r="AN16">
        <f t="shared" si="9"/>
        <v>979.94931553183551</v>
      </c>
      <c r="AO16">
        <f t="shared" si="9"/>
        <v>-48.997465776591781</v>
      </c>
      <c r="AP16">
        <f t="shared" si="9"/>
        <v>-7.3303243474361839</v>
      </c>
      <c r="AQ16">
        <f t="shared" si="9"/>
        <v>-791.38995858578858</v>
      </c>
      <c r="AR16">
        <f t="shared" si="9"/>
        <v>132.23156682201883</v>
      </c>
      <c r="AS16">
        <f t="shared" si="9"/>
        <v>3.9851429398796663</v>
      </c>
      <c r="AT16">
        <f t="shared" si="9"/>
        <v>155.87878788514479</v>
      </c>
      <c r="AU16">
        <f t="shared" si="9"/>
        <v>292.09549764704326</v>
      </c>
      <c r="AW16">
        <v>13</v>
      </c>
      <c r="AX16">
        <f>(R16*SUMPRODUCT(K17:$K$23, X17:$X$23)-$AZ$3*SUMPRODUCT(K16:$K$22, W17:$W$23))/Z16</f>
        <v>4406.0220701126464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2.7902209999999998E-3</v>
      </c>
      <c r="O17">
        <f t="shared" si="21"/>
        <v>3342.1076240459179</v>
      </c>
      <c r="P17">
        <f t="shared" si="22"/>
        <v>167.10538120229592</v>
      </c>
      <c r="Q17" s="4">
        <f t="shared" si="23"/>
        <v>25</v>
      </c>
      <c r="R17">
        <f t="shared" si="0"/>
        <v>1000000</v>
      </c>
      <c r="S17">
        <f t="shared" si="1"/>
        <v>4410.3515034457396</v>
      </c>
      <c r="U17">
        <f t="shared" si="13"/>
        <v>2.7902209999999998E-3</v>
      </c>
      <c r="V17">
        <f t="shared" si="14"/>
        <v>0.01</v>
      </c>
      <c r="W17">
        <f t="shared" si="15"/>
        <v>0.85260016645804737</v>
      </c>
      <c r="X17">
        <f t="shared" si="16"/>
        <v>2.3789428890547393E-3</v>
      </c>
      <c r="Y17">
        <f t="shared" si="17"/>
        <v>8.5260016645804741E-3</v>
      </c>
      <c r="Z17">
        <f t="shared" si="18"/>
        <v>0.84169522190441215</v>
      </c>
      <c r="AB17">
        <f t="shared" si="19"/>
        <v>3756.5751503958727</v>
      </c>
      <c r="AC17">
        <f t="shared" si="2"/>
        <v>3712.1717873692196</v>
      </c>
      <c r="AE17">
        <f t="shared" si="3"/>
        <v>2813.0360182497566</v>
      </c>
      <c r="AF17">
        <f t="shared" si="4"/>
        <v>-140.65180091248786</v>
      </c>
      <c r="AG17">
        <f t="shared" si="4"/>
        <v>-21.042380547610303</v>
      </c>
      <c r="AH17">
        <f t="shared" si="5"/>
        <v>-2378.9428890547392</v>
      </c>
      <c r="AI17">
        <f t="shared" si="6"/>
        <v>272.39894773491915</v>
      </c>
      <c r="AJ17">
        <f t="shared" si="7"/>
        <v>44.403363026653096</v>
      </c>
      <c r="AK17">
        <f t="shared" si="24"/>
        <v>450.02715574131997</v>
      </c>
      <c r="AL17">
        <f t="shared" si="8"/>
        <v>766.82946650289227</v>
      </c>
      <c r="AN17">
        <f t="shared" si="9"/>
        <v>891.15742412054158</v>
      </c>
      <c r="AO17">
        <f t="shared" si="9"/>
        <v>-44.557871206027087</v>
      </c>
      <c r="AP17">
        <f t="shared" si="9"/>
        <v>-6.6661335029190081</v>
      </c>
      <c r="AQ17">
        <f t="shared" si="9"/>
        <v>-753.63863220597932</v>
      </c>
      <c r="AR17">
        <f t="shared" si="9"/>
        <v>86.294787205616188</v>
      </c>
      <c r="AS17">
        <f t="shared" si="9"/>
        <v>14.066789888364735</v>
      </c>
      <c r="AT17">
        <f t="shared" si="9"/>
        <v>142.56662136315438</v>
      </c>
      <c r="AU17">
        <f t="shared" si="9"/>
        <v>242.92819845713532</v>
      </c>
      <c r="AW17">
        <v>14</v>
      </c>
      <c r="AX17">
        <f>(R17*SUMPRODUCT(K18:$K$23, X18:$X$23)-$AZ$3*SUMPRODUCT(K17:$K$22, W18:$W$23))/Z17</f>
        <v>4410.3515034457396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3.5816260000000001E-3</v>
      </c>
      <c r="O18">
        <f t="shared" si="21"/>
        <v>3342.1076240459179</v>
      </c>
      <c r="P18">
        <f t="shared" si="22"/>
        <v>167.10538120229592</v>
      </c>
      <c r="Q18" s="4">
        <f t="shared" si="23"/>
        <v>25</v>
      </c>
      <c r="R18">
        <f t="shared" si="0"/>
        <v>1000000</v>
      </c>
      <c r="S18">
        <f t="shared" si="1"/>
        <v>4188.3102105020153</v>
      </c>
      <c r="U18">
        <f t="shared" si="13"/>
        <v>3.5816260000000001E-3</v>
      </c>
      <c r="V18">
        <f t="shared" si="14"/>
        <v>0.01</v>
      </c>
      <c r="W18">
        <f t="shared" si="15"/>
        <v>0.84169522190441215</v>
      </c>
      <c r="X18">
        <f t="shared" si="16"/>
        <v>3.0146374908486123E-3</v>
      </c>
      <c r="Y18">
        <f t="shared" si="17"/>
        <v>8.4169522190441215E-3</v>
      </c>
      <c r="Z18">
        <f t="shared" si="18"/>
        <v>0.83026363219451937</v>
      </c>
      <c r="AB18">
        <f t="shared" si="19"/>
        <v>3712.1717873692196</v>
      </c>
      <c r="AC18">
        <f t="shared" si="2"/>
        <v>3477.4016481287954</v>
      </c>
      <c r="AE18">
        <f t="shared" si="3"/>
        <v>2774.8304151253592</v>
      </c>
      <c r="AF18">
        <f t="shared" si="4"/>
        <v>-138.74152075626796</v>
      </c>
      <c r="AG18">
        <f t="shared" si="4"/>
        <v>-20.756590804862984</v>
      </c>
      <c r="AH18">
        <f t="shared" si="5"/>
        <v>-3014.6374908486123</v>
      </c>
      <c r="AI18">
        <f t="shared" si="6"/>
        <v>-399.30518728438437</v>
      </c>
      <c r="AJ18">
        <f t="shared" si="7"/>
        <v>234.77013924042421</v>
      </c>
      <c r="AK18">
        <f t="shared" si="24"/>
        <v>444.37824772168182</v>
      </c>
      <c r="AL18">
        <f t="shared" si="8"/>
        <v>279.84319967772166</v>
      </c>
      <c r="AN18">
        <f t="shared" si="9"/>
        <v>809.76117408980065</v>
      </c>
      <c r="AO18">
        <f t="shared" si="9"/>
        <v>-40.488058704490037</v>
      </c>
      <c r="AP18">
        <f t="shared" si="9"/>
        <v>-6.0572643461845859</v>
      </c>
      <c r="AQ18">
        <f t="shared" si="9"/>
        <v>-879.74255318028838</v>
      </c>
      <c r="AR18">
        <f t="shared" si="9"/>
        <v>-116.52670214116243</v>
      </c>
      <c r="AS18">
        <f t="shared" si="9"/>
        <v>68.511481839139122</v>
      </c>
      <c r="AT18">
        <f t="shared" si="9"/>
        <v>129.6800877104487</v>
      </c>
      <c r="AU18">
        <f t="shared" si="9"/>
        <v>81.66486740842538</v>
      </c>
      <c r="AW18">
        <v>15</v>
      </c>
      <c r="AX18">
        <f>(R18*SUMPRODUCT(K19:$K$23, X19:$X$23)-$AZ$3*SUMPRODUCT(K18:$K$22, W19:$W$23))/Z18</f>
        <v>4188.3102105020153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4.4506370000000003E-3</v>
      </c>
      <c r="O19">
        <f t="shared" si="21"/>
        <v>3342.1076240459179</v>
      </c>
      <c r="P19">
        <f t="shared" si="22"/>
        <v>167.10538120229592</v>
      </c>
      <c r="Q19" s="4">
        <f t="shared" si="23"/>
        <v>25</v>
      </c>
      <c r="R19">
        <f t="shared" si="0"/>
        <v>1000000</v>
      </c>
      <c r="S19">
        <f t="shared" si="1"/>
        <v>3751.9824464634803</v>
      </c>
      <c r="U19">
        <f t="shared" si="13"/>
        <v>4.4506370000000003E-3</v>
      </c>
      <c r="V19">
        <f t="shared" si="14"/>
        <v>0.01</v>
      </c>
      <c r="W19">
        <f t="shared" si="15"/>
        <v>0.83026363219451937</v>
      </c>
      <c r="X19">
        <f t="shared" si="16"/>
        <v>3.6952020411993194E-3</v>
      </c>
      <c r="Y19">
        <f t="shared" si="17"/>
        <v>8.3026363219451931E-3</v>
      </c>
      <c r="Z19">
        <f t="shared" si="18"/>
        <v>0.81826579383137488</v>
      </c>
      <c r="AB19">
        <f t="shared" si="19"/>
        <v>3477.4016481287954</v>
      </c>
      <c r="AC19">
        <f t="shared" si="2"/>
        <v>3070.1188949968237</v>
      </c>
      <c r="AE19">
        <f t="shared" si="3"/>
        <v>2734.7323480598234</v>
      </c>
      <c r="AF19">
        <f t="shared" si="4"/>
        <v>-136.73661740299119</v>
      </c>
      <c r="AG19">
        <f t="shared" si="4"/>
        <v>-20.456644845784371</v>
      </c>
      <c r="AH19">
        <f t="shared" si="5"/>
        <v>-3695.2020411993194</v>
      </c>
      <c r="AI19">
        <f t="shared" si="6"/>
        <v>-1117.6629553882717</v>
      </c>
      <c r="AJ19">
        <f t="shared" si="7"/>
        <v>407.28275313197173</v>
      </c>
      <c r="AK19">
        <f t="shared" si="24"/>
        <v>425.27781651499396</v>
      </c>
      <c r="AL19">
        <f t="shared" si="8"/>
        <v>-285.10238574130602</v>
      </c>
      <c r="AN19">
        <f t="shared" si="9"/>
        <v>735.15124681397015</v>
      </c>
      <c r="AO19">
        <f t="shared" si="9"/>
        <v>-36.757562340698513</v>
      </c>
      <c r="AP19">
        <f t="shared" si="9"/>
        <v>-5.4991589852214595</v>
      </c>
      <c r="AQ19">
        <f t="shared" si="9"/>
        <v>-993.34488427888448</v>
      </c>
      <c r="AR19">
        <f t="shared" si="9"/>
        <v>-300.45035879083429</v>
      </c>
      <c r="AS19">
        <f t="shared" si="9"/>
        <v>109.48582371624677</v>
      </c>
      <c r="AT19">
        <f t="shared" si="9"/>
        <v>114.32325992528226</v>
      </c>
      <c r="AU19">
        <f t="shared" si="9"/>
        <v>-76.641275149305272</v>
      </c>
      <c r="AW19">
        <v>16</v>
      </c>
      <c r="AX19">
        <f>(R19*SUMPRODUCT(K20:$K$23, X20:$X$23)-$AZ$3*SUMPRODUCT(K19:$K$22, W20:$W$23))/Z19</f>
        <v>3751.9824464634803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5.383718E-3</v>
      </c>
      <c r="O20">
        <f t="shared" si="21"/>
        <v>3342.1076240459179</v>
      </c>
      <c r="P20">
        <f t="shared" si="22"/>
        <v>167.10538120229592</v>
      </c>
      <c r="Q20" s="4">
        <f t="shared" si="23"/>
        <v>25</v>
      </c>
      <c r="R20">
        <f t="shared" si="0"/>
        <v>1000000</v>
      </c>
      <c r="S20">
        <f t="shared" si="1"/>
        <v>3116.9964225304952</v>
      </c>
      <c r="U20">
        <f t="shared" si="13"/>
        <v>5.383718E-3</v>
      </c>
      <c r="V20">
        <f t="shared" si="14"/>
        <v>0.01</v>
      </c>
      <c r="W20">
        <f t="shared" si="15"/>
        <v>0.81826579383137488</v>
      </c>
      <c r="X20">
        <f t="shared" si="16"/>
        <v>4.4053122830342616E-3</v>
      </c>
      <c r="Y20">
        <f t="shared" si="17"/>
        <v>8.182657938313749E-3</v>
      </c>
      <c r="Z20">
        <f t="shared" si="18"/>
        <v>0.80567782361002682</v>
      </c>
      <c r="AB20">
        <f t="shared" si="19"/>
        <v>3070.1188949968237</v>
      </c>
      <c r="AC20">
        <f t="shared" si="2"/>
        <v>2511.2948939046091</v>
      </c>
      <c r="AE20">
        <f t="shared" si="3"/>
        <v>2692.661996811793</v>
      </c>
      <c r="AF20">
        <f t="shared" si="4"/>
        <v>-134.63309984058967</v>
      </c>
      <c r="AG20">
        <f t="shared" si="4"/>
        <v>-20.141945590250671</v>
      </c>
      <c r="AH20">
        <f t="shared" si="5"/>
        <v>-4405.3122830342618</v>
      </c>
      <c r="AI20">
        <f t="shared" si="6"/>
        <v>-1867.4253316533091</v>
      </c>
      <c r="AJ20">
        <f t="shared" si="7"/>
        <v>558.82400109221453</v>
      </c>
      <c r="AK20">
        <f t="shared" si="24"/>
        <v>393.97034543776198</v>
      </c>
      <c r="AL20">
        <f t="shared" si="8"/>
        <v>-914.63098512333249</v>
      </c>
      <c r="AN20">
        <f t="shared" si="9"/>
        <v>666.78385896618158</v>
      </c>
      <c r="AO20">
        <f t="shared" si="9"/>
        <v>-33.339192948309083</v>
      </c>
      <c r="AP20">
        <f t="shared" si="9"/>
        <v>-4.9877497523477459</v>
      </c>
      <c r="AQ20">
        <f t="shared" si="9"/>
        <v>-1090.8874294325392</v>
      </c>
      <c r="AR20">
        <f t="shared" si="9"/>
        <v>-462.43051316701434</v>
      </c>
      <c r="AS20">
        <f t="shared" si="9"/>
        <v>138.38158089369463</v>
      </c>
      <c r="AT20">
        <f t="shared" si="9"/>
        <v>97.55887206053653</v>
      </c>
      <c r="AU20">
        <f t="shared" si="9"/>
        <v>-226.49006021278313</v>
      </c>
      <c r="AW20">
        <v>17</v>
      </c>
      <c r="AX20">
        <f>(R20*SUMPRODUCT(K21:$K$23, X21:$X$23)-$AZ$3*SUMPRODUCT(K20:$K$22, W21:$W$23))/Z20</f>
        <v>3116.9964225304952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6.4575739999999998E-3</v>
      </c>
      <c r="O21">
        <f t="shared" si="21"/>
        <v>3342.1076240459179</v>
      </c>
      <c r="P21">
        <f t="shared" si="22"/>
        <v>167.10538120229592</v>
      </c>
      <c r="Q21" s="4">
        <f t="shared" si="23"/>
        <v>25</v>
      </c>
      <c r="R21">
        <f t="shared" si="0"/>
        <v>1000000</v>
      </c>
      <c r="S21">
        <f t="shared" si="1"/>
        <v>2280.4665362142109</v>
      </c>
      <c r="U21">
        <f t="shared" si="13"/>
        <v>6.4575739999999998E-3</v>
      </c>
      <c r="V21">
        <f t="shared" si="14"/>
        <v>0.01</v>
      </c>
      <c r="W21">
        <f t="shared" si="15"/>
        <v>0.80567782361002682</v>
      </c>
      <c r="X21">
        <f t="shared" si="16"/>
        <v>5.202724166120695E-3</v>
      </c>
      <c r="Y21">
        <f t="shared" si="17"/>
        <v>8.0567782361002684E-3</v>
      </c>
      <c r="Z21">
        <f t="shared" si="18"/>
        <v>0.79241832120780586</v>
      </c>
      <c r="AB21">
        <f t="shared" si="19"/>
        <v>2511.2948939046091</v>
      </c>
      <c r="AC21">
        <f t="shared" si="2"/>
        <v>1807.083464197445</v>
      </c>
      <c r="AE21">
        <f t="shared" si="3"/>
        <v>2648.3473127422749</v>
      </c>
      <c r="AF21">
        <f t="shared" si="4"/>
        <v>-132.41736563711376</v>
      </c>
      <c r="AG21">
        <f t="shared" si="4"/>
        <v>-19.810458030195147</v>
      </c>
      <c r="AH21">
        <f t="shared" si="5"/>
        <v>-5202.7241661206954</v>
      </c>
      <c r="AI21">
        <f t="shared" si="6"/>
        <v>-2706.6046770457292</v>
      </c>
      <c r="AJ21">
        <f t="shared" si="7"/>
        <v>704.21142970716414</v>
      </c>
      <c r="AK21">
        <f t="shared" si="24"/>
        <v>351.90573887068393</v>
      </c>
      <c r="AL21">
        <f t="shared" si="8"/>
        <v>-1650.4875084678811</v>
      </c>
      <c r="AN21">
        <f t="shared" si="9"/>
        <v>604.11489451205455</v>
      </c>
      <c r="AO21">
        <f t="shared" si="9"/>
        <v>-30.205744725602731</v>
      </c>
      <c r="AP21">
        <f t="shared" si="9"/>
        <v>-4.5189664911263376</v>
      </c>
      <c r="AQ21">
        <f t="shared" si="9"/>
        <v>-1186.7941737357721</v>
      </c>
      <c r="AR21">
        <f t="shared" si="9"/>
        <v>-617.40399044044671</v>
      </c>
      <c r="AS21">
        <f t="shared" si="9"/>
        <v>160.63777266857556</v>
      </c>
      <c r="AT21">
        <f t="shared" si="9"/>
        <v>80.273269783455419</v>
      </c>
      <c r="AU21">
        <f t="shared" si="9"/>
        <v>-376.49294798841566</v>
      </c>
      <c r="AW21">
        <v>18</v>
      </c>
      <c r="AX21">
        <f>(R21*SUMPRODUCT(K22:$K$23, X22:$X$23)-$AZ$3*SUMPRODUCT(K21:$K$22, W22:$W$23))/Z21</f>
        <v>2280.4665362142109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7.6803260000000003E-3</v>
      </c>
      <c r="O22">
        <f t="shared" si="21"/>
        <v>3342.1076240459179</v>
      </c>
      <c r="P22">
        <f t="shared" si="22"/>
        <v>167.10538120229592</v>
      </c>
      <c r="Q22" s="4">
        <f t="shared" si="23"/>
        <v>25</v>
      </c>
      <c r="R22">
        <f t="shared" si="0"/>
        <v>1000000</v>
      </c>
      <c r="S22">
        <f t="shared" si="1"/>
        <v>1240.2982225065355</v>
      </c>
      <c r="U22">
        <f t="shared" si="13"/>
        <v>7.6803260000000003E-3</v>
      </c>
      <c r="V22">
        <f t="shared" si="14"/>
        <v>0.01</v>
      </c>
      <c r="W22">
        <f t="shared" si="15"/>
        <v>0.79241832120780586</v>
      </c>
      <c r="X22">
        <f t="shared" si="16"/>
        <v>6.0860310352486629E-3</v>
      </c>
      <c r="Y22">
        <f t="shared" si="17"/>
        <v>7.9241832120780595E-3</v>
      </c>
      <c r="Z22">
        <f t="shared" si="18"/>
        <v>0.77840810696047913</v>
      </c>
      <c r="AB22">
        <f t="shared" si="19"/>
        <v>1807.083464197445</v>
      </c>
      <c r="AC22">
        <f t="shared" si="2"/>
        <v>965.45819144775942</v>
      </c>
      <c r="AE22">
        <f t="shared" si="3"/>
        <v>2601.5236688917676</v>
      </c>
      <c r="AF22">
        <f t="shared" si="4"/>
        <v>-130.07618344458839</v>
      </c>
      <c r="AG22">
        <f t="shared" si="4"/>
        <v>-19.460202674011978</v>
      </c>
      <c r="AH22">
        <f t="shared" si="5"/>
        <v>-6086.0310352486631</v>
      </c>
      <c r="AI22">
        <f t="shared" si="6"/>
        <v>-3634.0437524754961</v>
      </c>
      <c r="AJ22">
        <f t="shared" si="7"/>
        <v>841.62527274968556</v>
      </c>
      <c r="AK22">
        <f t="shared" si="24"/>
        <v>299.49716647512372</v>
      </c>
      <c r="AL22">
        <f t="shared" si="8"/>
        <v>-2492.9213132506866</v>
      </c>
      <c r="AN22">
        <f t="shared" si="9"/>
        <v>546.65553849548974</v>
      </c>
      <c r="AO22">
        <f t="shared" si="9"/>
        <v>-27.332776924774492</v>
      </c>
      <c r="AP22">
        <f t="shared" si="9"/>
        <v>-4.0891527143111173</v>
      </c>
      <c r="AQ22">
        <f t="shared" si="9"/>
        <v>-1278.85154867393</v>
      </c>
      <c r="AR22">
        <f t="shared" si="9"/>
        <v>-763.61793981752578</v>
      </c>
      <c r="AS22">
        <f t="shared" si="9"/>
        <v>176.84986770940415</v>
      </c>
      <c r="AT22">
        <f t="shared" si="9"/>
        <v>62.933036810338358</v>
      </c>
      <c r="AU22">
        <f t="shared" si="9"/>
        <v>-523.83503529778329</v>
      </c>
      <c r="AW22">
        <v>19</v>
      </c>
      <c r="AX22">
        <f>(R22*SUMPRODUCT(K23:$K$23, X23:$X$23)-$AZ$3*SUMPRODUCT(K22:$K$22, W23:$W$23))/Z22</f>
        <v>1240.2982225065355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9.0334749999999991E-3</v>
      </c>
      <c r="O23">
        <f t="shared" si="21"/>
        <v>3342.1076240459179</v>
      </c>
      <c r="P23">
        <f t="shared" si="22"/>
        <v>167.10538120229592</v>
      </c>
      <c r="Q23" s="4">
        <f t="shared" si="23"/>
        <v>25</v>
      </c>
      <c r="R23">
        <f t="shared" si="0"/>
        <v>1000000</v>
      </c>
      <c r="S23">
        <f t="shared" si="1"/>
        <v>1264.3634526739181</v>
      </c>
      <c r="U23">
        <f t="shared" si="13"/>
        <v>9.0334749999999991E-3</v>
      </c>
      <c r="V23">
        <f t="shared" si="14"/>
        <v>0.01</v>
      </c>
      <c r="W23">
        <f t="shared" si="15"/>
        <v>0.77840810696047913</v>
      </c>
      <c r="X23">
        <f t="shared" si="16"/>
        <v>7.0317301740248136E-3</v>
      </c>
      <c r="Y23">
        <f t="shared" si="17"/>
        <v>7.7840810696047915E-3</v>
      </c>
      <c r="Z23">
        <f t="shared" si="18"/>
        <v>0.7635922957168495</v>
      </c>
      <c r="AB23">
        <f t="shared" si="19"/>
        <v>965.45819144775942</v>
      </c>
      <c r="AC23">
        <f t="shared" si="2"/>
        <v>965.4581914477593</v>
      </c>
      <c r="AE23">
        <f t="shared" si="3"/>
        <v>2552.0076331780078</v>
      </c>
      <c r="AF23">
        <f t="shared" si="4"/>
        <v>-127.6003816589004</v>
      </c>
      <c r="AG23">
        <f t="shared" si="4"/>
        <v>-19.089807392921237</v>
      </c>
      <c r="AH23">
        <f t="shared" si="5"/>
        <v>-7031.730174024814</v>
      </c>
      <c r="AI23">
        <f t="shared" si="6"/>
        <v>-4626.4127298986277</v>
      </c>
      <c r="AJ23">
        <f t="shared" si="7"/>
        <v>0</v>
      </c>
      <c r="AK23">
        <f t="shared" si="24"/>
        <v>237.29058100768069</v>
      </c>
      <c r="AL23">
        <f t="shared" si="8"/>
        <v>-4389.1221488909468</v>
      </c>
      <c r="AN23">
        <f t="shared" si="9"/>
        <v>493.97993313195661</v>
      </c>
      <c r="AO23">
        <f t="shared" si="9"/>
        <v>-24.698996656597831</v>
      </c>
      <c r="AP23">
        <f t="shared" si="9"/>
        <v>-3.6951228737956532</v>
      </c>
      <c r="AQ23">
        <f t="shared" si="9"/>
        <v>-1361.0984371708785</v>
      </c>
      <c r="AR23">
        <f t="shared" si="9"/>
        <v>-895.51262356931545</v>
      </c>
      <c r="AS23">
        <f t="shared" si="9"/>
        <v>0</v>
      </c>
      <c r="AT23">
        <f t="shared" si="9"/>
        <v>45.931204834621717</v>
      </c>
      <c r="AU23">
        <f t="shared" si="9"/>
        <v>-849.58141873469367</v>
      </c>
      <c r="AW23">
        <v>20</v>
      </c>
      <c r="AX23">
        <f>(R23*SUMPRODUCT(K$23:$K24, X$23:$X24)-$AZ$3*SUMPRODUCT(K$22:$K23, W$23:$W24))/Z23</f>
        <v>1264.3634526739181</v>
      </c>
    </row>
    <row r="25" spans="5:50" x14ac:dyDescent="0.25">
      <c r="AN25" s="8">
        <f t="shared" ref="AN25:AU25" si="25">SUM(AN3:AN23)</f>
        <v>28937.705012875605</v>
      </c>
      <c r="AO25" s="8">
        <f t="shared" si="25"/>
        <v>-3953.4659686782193</v>
      </c>
      <c r="AP25" s="8">
        <f t="shared" si="25"/>
        <v>-1713.8955818230386</v>
      </c>
      <c r="AQ25" s="8">
        <f t="shared" si="25"/>
        <v>-22787.827916127415</v>
      </c>
      <c r="AR25" s="8">
        <f t="shared" si="25"/>
        <v>482.51554624694211</v>
      </c>
      <c r="AS25" s="8">
        <f t="shared" si="25"/>
        <v>-2077.114332600258</v>
      </c>
      <c r="AT25" s="8">
        <f t="shared" si="25"/>
        <v>3248.3660960887646</v>
      </c>
      <c r="AU25" s="9">
        <f t="shared" si="25"/>
        <v>1653.7673097354486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78" priority="1" operator="lessThan">
      <formula>0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6A696A-24A3-4D73-9BF2-BF2EEAADB71D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14649.450828608631</v>
      </c>
      <c r="K3">
        <v>1</v>
      </c>
      <c r="L3" s="2">
        <v>0</v>
      </c>
      <c r="O3">
        <f>$C$3</f>
        <v>14649.450828608631</v>
      </c>
      <c r="P3">
        <f>O3*B5</f>
        <v>11719.560662886906</v>
      </c>
      <c r="Q3" s="4">
        <f>B8</f>
        <v>1522.432587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14649.450828608631</v>
      </c>
      <c r="AF3">
        <f t="shared" ref="AF3:AG23" si="4">-$Z3*P3</f>
        <v>-11719.560662886906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1407.4575787217248</v>
      </c>
      <c r="AJ3">
        <f t="shared" ref="AJ3:AJ23" si="7">AB3-AC3</f>
        <v>0</v>
      </c>
      <c r="AL3">
        <f t="shared" ref="AL3:AL23" si="8">SUM(AI3:AK3)</f>
        <v>1407.4575787217248</v>
      </c>
      <c r="AN3">
        <f t="shared" ref="AN3:AU23" si="9">AE3*$K3</f>
        <v>14649.450828608631</v>
      </c>
      <c r="AO3">
        <f t="shared" si="9"/>
        <v>-11719.560662886906</v>
      </c>
      <c r="AP3">
        <f t="shared" si="9"/>
        <v>-1522.432587</v>
      </c>
      <c r="AQ3">
        <f t="shared" si="9"/>
        <v>0</v>
      </c>
      <c r="AR3">
        <f t="shared" si="9"/>
        <v>1407.4575787217248</v>
      </c>
      <c r="AS3">
        <f t="shared" si="9"/>
        <v>0</v>
      </c>
      <c r="AT3">
        <f t="shared" si="9"/>
        <v>0</v>
      </c>
      <c r="AU3">
        <f t="shared" si="9"/>
        <v>1407.4575787217248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7264.48898928782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Mortalities!B21:B40</f>
        <v>2.4628010000000001E-3</v>
      </c>
      <c r="R4">
        <f t="shared" si="0"/>
        <v>1000000</v>
      </c>
      <c r="S4">
        <f t="shared" si="1"/>
        <v>5058.8700228263524</v>
      </c>
      <c r="U4">
        <f t="shared" ref="U4:U23" si="13">M4</f>
        <v>2.4628010000000001E-3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2.4628010000000001E-3</v>
      </c>
      <c r="Y4">
        <f t="shared" ref="Y4:Y23" si="17">V4*W4</f>
        <v>0.01</v>
      </c>
      <c r="Z4">
        <f t="shared" ref="Z4:Z23" si="18">MAX(0, W4-X4-Y4)</f>
        <v>0.98753719900000003</v>
      </c>
      <c r="AB4">
        <f t="shared" ref="AB4:AB23" si="19">AC3</f>
        <v>0</v>
      </c>
      <c r="AC4">
        <f t="shared" si="2"/>
        <v>4995.8223324470018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-2462.8009999999999</v>
      </c>
      <c r="AI4">
        <f t="shared" si="6"/>
        <v>-2462.8009999999999</v>
      </c>
      <c r="AJ4">
        <f t="shared" si="7"/>
        <v>-4995.8223324470018</v>
      </c>
      <c r="AK4">
        <f>H4*SUM(AB4, AE4:AF4)</f>
        <v>0</v>
      </c>
      <c r="AL4">
        <f t="shared" si="8"/>
        <v>-7458.6233324470013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-2268.6666568408177</v>
      </c>
      <c r="AR4">
        <f t="shared" si="9"/>
        <v>-2268.6666568408177</v>
      </c>
      <c r="AS4">
        <f t="shared" si="9"/>
        <v>-4602.018412824762</v>
      </c>
      <c r="AT4">
        <f t="shared" si="9"/>
        <v>0</v>
      </c>
      <c r="AU4">
        <f t="shared" si="9"/>
        <v>-6870.6850696655792</v>
      </c>
      <c r="AW4">
        <v>1</v>
      </c>
      <c r="AX4">
        <f>(R4*SUMPRODUCT(K5:$K$23, X5:$X$23)-$AZ$3*SUMPRODUCT(K4:$K$22, W5:$W$23))/Z4</f>
        <v>5058.8700228263524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2.5557050000000001E-3</v>
      </c>
      <c r="O5">
        <f t="shared" ref="O5:O23" si="21">$C$3</f>
        <v>14649.450828608631</v>
      </c>
      <c r="P5">
        <f t="shared" ref="P5:P23" si="22">O5*$C$5</f>
        <v>732.47254143043165</v>
      </c>
      <c r="Q5" s="4">
        <f t="shared" ref="Q5:Q23" si="23">$C$8</f>
        <v>25</v>
      </c>
      <c r="R5">
        <f t="shared" si="0"/>
        <v>1000000</v>
      </c>
      <c r="S5">
        <f t="shared" si="1"/>
        <v>9703.8930030058873</v>
      </c>
      <c r="U5">
        <f t="shared" si="13"/>
        <v>2.5557050000000001E-3</v>
      </c>
      <c r="V5">
        <f t="shared" si="14"/>
        <v>0.01</v>
      </c>
      <c r="W5">
        <f t="shared" si="15"/>
        <v>0.98753719900000003</v>
      </c>
      <c r="X5">
        <f t="shared" si="16"/>
        <v>2.5238537571702952E-3</v>
      </c>
      <c r="Y5">
        <f t="shared" si="17"/>
        <v>9.8753719900000012E-3</v>
      </c>
      <c r="Z5">
        <f t="shared" si="18"/>
        <v>0.97513797325282969</v>
      </c>
      <c r="AB5">
        <f t="shared" si="19"/>
        <v>4995.8223324470018</v>
      </c>
      <c r="AC5">
        <f t="shared" si="2"/>
        <v>9462.6345556134766</v>
      </c>
      <c r="AE5">
        <f t="shared" si="3"/>
        <v>14285.235790276407</v>
      </c>
      <c r="AF5">
        <f t="shared" si="4"/>
        <v>-714.26178951382042</v>
      </c>
      <c r="AG5">
        <f t="shared" si="4"/>
        <v>-24.378449331320741</v>
      </c>
      <c r="AH5">
        <f t="shared" si="5"/>
        <v>-2523.853757170295</v>
      </c>
      <c r="AI5">
        <f t="shared" si="6"/>
        <v>11022.74179426097</v>
      </c>
      <c r="AJ5">
        <f t="shared" si="7"/>
        <v>-4466.8122231664747</v>
      </c>
      <c r="AK5">
        <f>H5*SUM(AB5, AE5:AF5)</f>
        <v>1588.7978958254109</v>
      </c>
      <c r="AL5">
        <f t="shared" si="8"/>
        <v>8144.727466919906</v>
      </c>
      <c r="AN5">
        <f t="shared" si="9"/>
        <v>12121.884649143367</v>
      </c>
      <c r="AO5">
        <f t="shared" si="9"/>
        <v>-606.09423245716835</v>
      </c>
      <c r="AP5">
        <f t="shared" si="9"/>
        <v>-20.686585440921053</v>
      </c>
      <c r="AQ5">
        <f t="shared" si="9"/>
        <v>-2141.6422217230652</v>
      </c>
      <c r="AR5">
        <f t="shared" si="9"/>
        <v>9353.4616095222118</v>
      </c>
      <c r="AS5">
        <f t="shared" si="9"/>
        <v>-3790.3597331913525</v>
      </c>
      <c r="AT5">
        <f t="shared" si="9"/>
        <v>1348.1908949032952</v>
      </c>
      <c r="AU5">
        <f t="shared" si="9"/>
        <v>6911.2927712341534</v>
      </c>
      <c r="AW5">
        <v>2</v>
      </c>
      <c r="AX5">
        <f>(R5*SUMPRODUCT(K6:$K$23, X6:$X$23)-$AZ$3*SUMPRODUCT(K5:$K$22, W6:$W$23))/Z5</f>
        <v>9703.8930030058873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2.6648449999999999E-3</v>
      </c>
      <c r="O6">
        <f t="shared" si="21"/>
        <v>14649.450828608631</v>
      </c>
      <c r="P6">
        <f t="shared" si="22"/>
        <v>732.47254143043165</v>
      </c>
      <c r="Q6" s="4">
        <f t="shared" si="23"/>
        <v>25</v>
      </c>
      <c r="R6">
        <f t="shared" si="0"/>
        <v>1000000</v>
      </c>
      <c r="S6">
        <f t="shared" si="1"/>
        <v>13962.04490084839</v>
      </c>
      <c r="U6">
        <f t="shared" si="13"/>
        <v>2.6648449999999999E-3</v>
      </c>
      <c r="V6">
        <f t="shared" si="14"/>
        <v>0.01</v>
      </c>
      <c r="W6">
        <f t="shared" si="15"/>
        <v>0.97513797325282969</v>
      </c>
      <c r="X6">
        <f t="shared" si="16"/>
        <v>2.5985915523329367E-3</v>
      </c>
      <c r="Y6">
        <f t="shared" si="17"/>
        <v>9.7513797325282977E-3</v>
      </c>
      <c r="Z6">
        <f t="shared" si="18"/>
        <v>0.96278800196796854</v>
      </c>
      <c r="AB6">
        <f t="shared" si="19"/>
        <v>9462.6345556134766</v>
      </c>
      <c r="AC6">
        <f t="shared" si="2"/>
        <v>13442.489313474885</v>
      </c>
      <c r="AE6">
        <f t="shared" si="3"/>
        <v>14104.315493204105</v>
      </c>
      <c r="AF6">
        <f t="shared" si="4"/>
        <v>-705.2157746602054</v>
      </c>
      <c r="AG6">
        <f t="shared" si="4"/>
        <v>-24.069700049199213</v>
      </c>
      <c r="AH6">
        <f t="shared" si="5"/>
        <v>-2598.5915523329368</v>
      </c>
      <c r="AI6">
        <f t="shared" si="6"/>
        <v>10776.438466161762</v>
      </c>
      <c r="AJ6">
        <f t="shared" si="7"/>
        <v>-3979.8547578614089</v>
      </c>
      <c r="AK6">
        <f>H6*SUM(AB6, AE6:AF6)</f>
        <v>1956.3243253081953</v>
      </c>
      <c r="AL6">
        <f t="shared" si="8"/>
        <v>8752.9080336085481</v>
      </c>
      <c r="AN6">
        <f t="shared" si="9"/>
        <v>11024.936953932203</v>
      </c>
      <c r="AO6">
        <f t="shared" si="9"/>
        <v>-551.2468476966103</v>
      </c>
      <c r="AP6">
        <f t="shared" si="9"/>
        <v>-18.814590872583796</v>
      </c>
      <c r="AQ6">
        <f t="shared" si="9"/>
        <v>-2031.2441285999</v>
      </c>
      <c r="AR6">
        <f t="shared" si="9"/>
        <v>8423.631386763107</v>
      </c>
      <c r="AS6">
        <f t="shared" si="9"/>
        <v>-3110.9377702427851</v>
      </c>
      <c r="AT6">
        <f t="shared" si="9"/>
        <v>1529.2023464987794</v>
      </c>
      <c r="AU6">
        <f t="shared" si="9"/>
        <v>6841.8959630191011</v>
      </c>
      <c r="AW6">
        <v>3</v>
      </c>
      <c r="AX6">
        <f>(R6*SUMPRODUCT(K7:$K$23, X7:$X$23)-$AZ$3*SUMPRODUCT(K6:$K$22, W7:$W$23))/Z6</f>
        <v>13962.04490084839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2.7902209999999998E-3</v>
      </c>
      <c r="O7">
        <f t="shared" si="21"/>
        <v>14649.450828608631</v>
      </c>
      <c r="P7">
        <f t="shared" si="22"/>
        <v>732.47254143043165</v>
      </c>
      <c r="Q7" s="4">
        <f t="shared" si="23"/>
        <v>25</v>
      </c>
      <c r="R7">
        <f t="shared" si="0"/>
        <v>1000000</v>
      </c>
      <c r="S7">
        <f t="shared" si="1"/>
        <v>17859.805810699207</v>
      </c>
      <c r="U7">
        <f t="shared" si="13"/>
        <v>2.7902209999999998E-3</v>
      </c>
      <c r="V7">
        <f t="shared" si="14"/>
        <v>0.01</v>
      </c>
      <c r="W7">
        <f t="shared" si="15"/>
        <v>0.96278800196796854</v>
      </c>
      <c r="X7">
        <f t="shared" si="16"/>
        <v>2.6863913016390668E-3</v>
      </c>
      <c r="Y7">
        <f t="shared" si="17"/>
        <v>9.6278800196796851E-3</v>
      </c>
      <c r="Z7">
        <f t="shared" si="18"/>
        <v>0.95047373064664975</v>
      </c>
      <c r="AB7">
        <f t="shared" si="19"/>
        <v>13442.489313474885</v>
      </c>
      <c r="AC7">
        <f t="shared" si="2"/>
        <v>16975.276257519989</v>
      </c>
      <c r="AE7">
        <f t="shared" si="3"/>
        <v>13923.918180992299</v>
      </c>
      <c r="AF7">
        <f t="shared" si="4"/>
        <v>-696.19590904961512</v>
      </c>
      <c r="AG7">
        <f t="shared" si="4"/>
        <v>-23.761843266166245</v>
      </c>
      <c r="AH7">
        <f t="shared" si="5"/>
        <v>-2686.391301639067</v>
      </c>
      <c r="AI7">
        <f t="shared" si="6"/>
        <v>10517.569127037452</v>
      </c>
      <c r="AJ7">
        <f t="shared" si="7"/>
        <v>-3532.7869440451032</v>
      </c>
      <c r="AK7">
        <f>H7*SUM(AB7, AE7:AF7)</f>
        <v>2282.2233457873522</v>
      </c>
      <c r="AL7">
        <f t="shared" si="8"/>
        <v>9267.0055287797004</v>
      </c>
      <c r="AN7">
        <f t="shared" si="9"/>
        <v>10025.982222994277</v>
      </c>
      <c r="AO7">
        <f t="shared" si="9"/>
        <v>-501.29911114971389</v>
      </c>
      <c r="AP7">
        <f t="shared" si="9"/>
        <v>-17.109826061559129</v>
      </c>
      <c r="AQ7">
        <f t="shared" si="9"/>
        <v>-1934.3485852284925</v>
      </c>
      <c r="AR7">
        <f t="shared" si="9"/>
        <v>7573.2247005545114</v>
      </c>
      <c r="AS7">
        <f t="shared" si="9"/>
        <v>-2543.7997148657669</v>
      </c>
      <c r="AT7">
        <f t="shared" si="9"/>
        <v>1643.3255637053621</v>
      </c>
      <c r="AU7">
        <f t="shared" si="9"/>
        <v>6672.7505493941062</v>
      </c>
      <c r="AW7">
        <v>4</v>
      </c>
      <c r="AX7">
        <f>(R7*SUMPRODUCT(K8:$K$23, X8:$X$23)-$AZ$3*SUMPRODUCT(K7:$K$22, W8:$W$23))/Z7</f>
        <v>17859.805810699207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3.5816260000000001E-3</v>
      </c>
      <c r="O8">
        <f t="shared" si="21"/>
        <v>14649.450828608631</v>
      </c>
      <c r="P8">
        <f t="shared" si="22"/>
        <v>732.47254143043165</v>
      </c>
      <c r="Q8" s="4">
        <f t="shared" si="23"/>
        <v>25</v>
      </c>
      <c r="R8">
        <f t="shared" si="0"/>
        <v>1000000</v>
      </c>
      <c r="S8">
        <f t="shared" si="1"/>
        <v>21000.176302642038</v>
      </c>
      <c r="U8">
        <f t="shared" si="13"/>
        <v>3.5816260000000001E-3</v>
      </c>
      <c r="V8">
        <f t="shared" si="14"/>
        <v>0.01</v>
      </c>
      <c r="W8">
        <f t="shared" si="15"/>
        <v>0.95047373064664975</v>
      </c>
      <c r="X8">
        <f t="shared" si="16"/>
        <v>3.4042414260010375E-3</v>
      </c>
      <c r="Y8">
        <f t="shared" si="17"/>
        <v>9.5047373064664972E-3</v>
      </c>
      <c r="Z8">
        <f t="shared" si="18"/>
        <v>0.9375647519141822</v>
      </c>
      <c r="AB8">
        <f t="shared" si="19"/>
        <v>16975.276257519989</v>
      </c>
      <c r="AC8">
        <f t="shared" si="2"/>
        <v>19689.025085340669</v>
      </c>
      <c r="AE8">
        <f t="shared" si="3"/>
        <v>13734.808731803461</v>
      </c>
      <c r="AF8">
        <f t="shared" si="4"/>
        <v>-686.7404365901732</v>
      </c>
      <c r="AG8">
        <f t="shared" si="4"/>
        <v>-23.439118797854555</v>
      </c>
      <c r="AH8">
        <f t="shared" si="5"/>
        <v>-3404.2414260010373</v>
      </c>
      <c r="AI8">
        <f t="shared" si="6"/>
        <v>9620.3877504143966</v>
      </c>
      <c r="AJ8">
        <f t="shared" si="7"/>
        <v>-2713.7488278206802</v>
      </c>
      <c r="AK8">
        <f t="shared" ref="AK8:AK23" si="24">H8*SUM(AB8:AB8, AE8:AF8)</f>
        <v>2569.1576400664921</v>
      </c>
      <c r="AL8">
        <f t="shared" si="8"/>
        <v>9475.796562660209</v>
      </c>
      <c r="AN8">
        <f t="shared" si="9"/>
        <v>9110.2322850616274</v>
      </c>
      <c r="AO8">
        <f t="shared" si="9"/>
        <v>-455.5116142530814</v>
      </c>
      <c r="AP8">
        <f t="shared" si="9"/>
        <v>-15.547054274673609</v>
      </c>
      <c r="AQ8">
        <f t="shared" si="9"/>
        <v>-2258.0168934923809</v>
      </c>
      <c r="AR8">
        <f t="shared" si="9"/>
        <v>6381.1567230414912</v>
      </c>
      <c r="AS8">
        <f t="shared" si="9"/>
        <v>-1800.016488581552</v>
      </c>
      <c r="AT8">
        <f t="shared" si="9"/>
        <v>1704.1098521998274</v>
      </c>
      <c r="AU8">
        <f t="shared" si="9"/>
        <v>6285.2500866597666</v>
      </c>
      <c r="AW8">
        <v>5</v>
      </c>
      <c r="AX8">
        <f>(R8*SUMPRODUCT(K9:$K$23, X9:$X$23)-$AZ$3*SUMPRODUCT(K8:$K$22, W9:$W$23))/Z8</f>
        <v>21000.176302642038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4.4506370000000003E-3</v>
      </c>
      <c r="O9">
        <f t="shared" si="21"/>
        <v>14649.450828608631</v>
      </c>
      <c r="P9">
        <f t="shared" si="22"/>
        <v>732.47254143043165</v>
      </c>
      <c r="Q9" s="4">
        <f t="shared" si="23"/>
        <v>25</v>
      </c>
      <c r="R9">
        <f t="shared" si="0"/>
        <v>1000000</v>
      </c>
      <c r="S9">
        <f t="shared" si="1"/>
        <v>23437.987626447863</v>
      </c>
      <c r="U9">
        <f t="shared" si="13"/>
        <v>4.4506370000000003E-3</v>
      </c>
      <c r="V9">
        <f t="shared" si="14"/>
        <v>0.01</v>
      </c>
      <c r="W9">
        <f t="shared" si="15"/>
        <v>0.9375647519141822</v>
      </c>
      <c r="X9">
        <f t="shared" si="16"/>
        <v>4.1727603747650803E-3</v>
      </c>
      <c r="Y9">
        <f t="shared" si="17"/>
        <v>9.3756475191418224E-3</v>
      </c>
      <c r="Z9">
        <f t="shared" si="18"/>
        <v>0.92401634402027533</v>
      </c>
      <c r="AB9">
        <f t="shared" si="19"/>
        <v>19689.025085340669</v>
      </c>
      <c r="AC9">
        <f t="shared" si="2"/>
        <v>21657.083637782805</v>
      </c>
      <c r="AE9">
        <f t="shared" si="3"/>
        <v>13536.33199655574</v>
      </c>
      <c r="AF9">
        <f t="shared" si="4"/>
        <v>-676.81659982778706</v>
      </c>
      <c r="AG9">
        <f t="shared" si="4"/>
        <v>-23.100408600506881</v>
      </c>
      <c r="AH9">
        <f t="shared" si="5"/>
        <v>-4172.7603747650801</v>
      </c>
      <c r="AI9">
        <f t="shared" si="6"/>
        <v>8663.6546133623669</v>
      </c>
      <c r="AJ9">
        <f t="shared" si="7"/>
        <v>-1968.0585524421367</v>
      </c>
      <c r="AK9">
        <f t="shared" si="24"/>
        <v>2785.2437061315763</v>
      </c>
      <c r="AL9">
        <f t="shared" si="8"/>
        <v>9480.8397670518061</v>
      </c>
      <c r="AN9">
        <f t="shared" si="9"/>
        <v>8270.8319902544663</v>
      </c>
      <c r="AO9">
        <f t="shared" si="9"/>
        <v>-413.54159951272334</v>
      </c>
      <c r="AP9">
        <f t="shared" si="9"/>
        <v>-14.114576865404601</v>
      </c>
      <c r="AQ9">
        <f t="shared" si="9"/>
        <v>-2549.5976313269143</v>
      </c>
      <c r="AR9">
        <f t="shared" si="9"/>
        <v>5293.5781825494241</v>
      </c>
      <c r="AS9">
        <f t="shared" si="9"/>
        <v>-1202.5031329295155</v>
      </c>
      <c r="AT9">
        <f t="shared" si="9"/>
        <v>1701.8112994856681</v>
      </c>
      <c r="AU9">
        <f t="shared" si="9"/>
        <v>5792.8863491055763</v>
      </c>
      <c r="AW9">
        <v>6</v>
      </c>
      <c r="AX9">
        <f>(R9*SUMPRODUCT(K10:$K$23, X10:$X$23)-$AZ$3*SUMPRODUCT(K9:$K$22, W10:$W$23))/Z9</f>
        <v>23437.987626447863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5.383718E-3</v>
      </c>
      <c r="O10">
        <f t="shared" si="21"/>
        <v>14649.450828608631</v>
      </c>
      <c r="P10">
        <f t="shared" si="22"/>
        <v>732.47254143043165</v>
      </c>
      <c r="Q10" s="4">
        <f t="shared" si="23"/>
        <v>25</v>
      </c>
      <c r="R10">
        <f t="shared" si="0"/>
        <v>1000000</v>
      </c>
      <c r="S10">
        <f t="shared" si="1"/>
        <v>25234.660723542755</v>
      </c>
      <c r="U10">
        <f t="shared" si="13"/>
        <v>5.383718E-3</v>
      </c>
      <c r="V10">
        <f t="shared" si="14"/>
        <v>0.01</v>
      </c>
      <c r="W10">
        <f t="shared" si="15"/>
        <v>0.92401634402027533</v>
      </c>
      <c r="X10">
        <f t="shared" si="16"/>
        <v>4.9746434235961486E-3</v>
      </c>
      <c r="Y10">
        <f t="shared" si="17"/>
        <v>9.2401634402027536E-3</v>
      </c>
      <c r="Z10">
        <f t="shared" si="18"/>
        <v>0.90980153715647649</v>
      </c>
      <c r="AB10">
        <f t="shared" si="19"/>
        <v>21657.083637782805</v>
      </c>
      <c r="AC10">
        <f t="shared" si="2"/>
        <v>22958.533115901362</v>
      </c>
      <c r="AE10">
        <f t="shared" si="3"/>
        <v>13328.092882366351</v>
      </c>
      <c r="AF10">
        <f t="shared" si="4"/>
        <v>-666.40464411831761</v>
      </c>
      <c r="AG10">
        <f t="shared" si="4"/>
        <v>-22.745038428911911</v>
      </c>
      <c r="AH10">
        <f t="shared" si="5"/>
        <v>-4974.6434235961488</v>
      </c>
      <c r="AI10">
        <f t="shared" si="6"/>
        <v>7664.2997762229725</v>
      </c>
      <c r="AJ10">
        <f t="shared" si="7"/>
        <v>-1301.4494781185567</v>
      </c>
      <c r="AK10">
        <f t="shared" si="24"/>
        <v>2936.7259469757114</v>
      </c>
      <c r="AL10">
        <f t="shared" si="8"/>
        <v>9299.5762450801267</v>
      </c>
      <c r="AN10">
        <f t="shared" si="9"/>
        <v>7501.6634947207685</v>
      </c>
      <c r="AO10">
        <f t="shared" si="9"/>
        <v>-375.08317473603847</v>
      </c>
      <c r="AP10">
        <f t="shared" si="9"/>
        <v>-12.801953435808858</v>
      </c>
      <c r="AQ10">
        <f t="shared" si="9"/>
        <v>-2799.9580509689763</v>
      </c>
      <c r="AR10">
        <f t="shared" si="9"/>
        <v>4313.8203155799447</v>
      </c>
      <c r="AS10">
        <f t="shared" si="9"/>
        <v>-732.51560642575475</v>
      </c>
      <c r="AT10">
        <f t="shared" si="9"/>
        <v>1652.9243924743398</v>
      </c>
      <c r="AU10">
        <f t="shared" si="9"/>
        <v>5234.2291016285299</v>
      </c>
      <c r="AW10">
        <v>7</v>
      </c>
      <c r="AX10">
        <f>(R10*SUMPRODUCT(K11:$K$23, X11:$X$23)-$AZ$3*SUMPRODUCT(K10:$K$22, W11:$W$23))/Z10</f>
        <v>25234.660723542755</v>
      </c>
    </row>
    <row r="11" spans="1:52" x14ac:dyDescent="0.25">
      <c r="A11" t="s">
        <v>33</v>
      </c>
      <c r="C11" s="7">
        <f>AU25</f>
        <v>45823.847916920517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6.4575739999999998E-3</v>
      </c>
      <c r="O11">
        <f t="shared" si="21"/>
        <v>14649.450828608631</v>
      </c>
      <c r="P11">
        <f t="shared" si="22"/>
        <v>732.47254143043165</v>
      </c>
      <c r="Q11" s="4">
        <f t="shared" si="23"/>
        <v>25</v>
      </c>
      <c r="R11">
        <f t="shared" si="0"/>
        <v>1000000</v>
      </c>
      <c r="S11">
        <f t="shared" si="1"/>
        <v>26409.978629325073</v>
      </c>
      <c r="U11">
        <f t="shared" si="13"/>
        <v>6.4575739999999998E-3</v>
      </c>
      <c r="V11">
        <f t="shared" si="14"/>
        <v>0.01</v>
      </c>
      <c r="W11">
        <f t="shared" si="15"/>
        <v>0.90980153715647649</v>
      </c>
      <c r="X11">
        <f t="shared" si="16"/>
        <v>5.8751107515016962E-3</v>
      </c>
      <c r="Y11">
        <f t="shared" si="17"/>
        <v>9.0980153715647643E-3</v>
      </c>
      <c r="Z11">
        <f t="shared" si="18"/>
        <v>0.89482841103341004</v>
      </c>
      <c r="AB11">
        <f t="shared" si="19"/>
        <v>22958.533115901362</v>
      </c>
      <c r="AC11">
        <f t="shared" si="2"/>
        <v>23632.39921230527</v>
      </c>
      <c r="AE11">
        <f t="shared" si="3"/>
        <v>13108.744807475934</v>
      </c>
      <c r="AF11">
        <f t="shared" si="4"/>
        <v>-655.43724037379673</v>
      </c>
      <c r="AG11">
        <f t="shared" si="4"/>
        <v>-22.370710275835251</v>
      </c>
      <c r="AH11">
        <f t="shared" si="5"/>
        <v>-5875.1107515016965</v>
      </c>
      <c r="AI11">
        <f t="shared" si="6"/>
        <v>6555.8261053246069</v>
      </c>
      <c r="AJ11">
        <f t="shared" si="7"/>
        <v>-673.86609640390816</v>
      </c>
      <c r="AK11">
        <f t="shared" si="24"/>
        <v>3030.262030925976</v>
      </c>
      <c r="AL11">
        <f t="shared" si="8"/>
        <v>8912.2220398466743</v>
      </c>
      <c r="AN11">
        <f t="shared" si="9"/>
        <v>6796.6052114768099</v>
      </c>
      <c r="AO11">
        <f t="shared" si="9"/>
        <v>-339.83026057384052</v>
      </c>
      <c r="AP11">
        <f t="shared" si="9"/>
        <v>-11.598737200106932</v>
      </c>
      <c r="AQ11">
        <f t="shared" si="9"/>
        <v>-3046.1198946284526</v>
      </c>
      <c r="AR11">
        <f t="shared" si="9"/>
        <v>3399.0563190744106</v>
      </c>
      <c r="AS11">
        <f t="shared" si="9"/>
        <v>-349.38523023534304</v>
      </c>
      <c r="AT11">
        <f t="shared" si="9"/>
        <v>1571.1263751039041</v>
      </c>
      <c r="AU11">
        <f t="shared" si="9"/>
        <v>4620.7974639429713</v>
      </c>
      <c r="AW11">
        <v>8</v>
      </c>
      <c r="AX11">
        <f>(R11*SUMPRODUCT(K12:$K$23, X12:$X$23)-$AZ$3*SUMPRODUCT(K11:$K$22, W12:$W$23))/Z11</f>
        <v>26409.978629325073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7.6803260000000003E-3</v>
      </c>
      <c r="O12">
        <f t="shared" si="21"/>
        <v>14649.450828608631</v>
      </c>
      <c r="P12">
        <f t="shared" si="22"/>
        <v>732.47254143043165</v>
      </c>
      <c r="Q12" s="4">
        <f t="shared" si="23"/>
        <v>25</v>
      </c>
      <c r="R12">
        <f t="shared" si="0"/>
        <v>1000000</v>
      </c>
      <c r="S12">
        <f t="shared" si="1"/>
        <v>26985.380769620824</v>
      </c>
      <c r="U12">
        <f t="shared" si="13"/>
        <v>7.6803260000000003E-3</v>
      </c>
      <c r="V12">
        <f t="shared" si="14"/>
        <v>0.01</v>
      </c>
      <c r="W12">
        <f t="shared" si="15"/>
        <v>0.89482841103341004</v>
      </c>
      <c r="X12">
        <f t="shared" si="16"/>
        <v>6.8725739107985866E-3</v>
      </c>
      <c r="Y12">
        <f t="shared" si="17"/>
        <v>8.9482841103341003E-3</v>
      </c>
      <c r="Z12">
        <f t="shared" si="18"/>
        <v>0.8790075530122774</v>
      </c>
      <c r="AB12">
        <f t="shared" si="19"/>
        <v>23632.39921230527</v>
      </c>
      <c r="AC12">
        <f t="shared" si="2"/>
        <v>23720.353517408967</v>
      </c>
      <c r="AE12">
        <f t="shared" si="3"/>
        <v>12876.977925828953</v>
      </c>
      <c r="AF12">
        <f t="shared" si="4"/>
        <v>-643.84889629144766</v>
      </c>
      <c r="AG12">
        <f t="shared" si="4"/>
        <v>-21.975188825306937</v>
      </c>
      <c r="AH12">
        <f t="shared" si="5"/>
        <v>-6872.5739107985864</v>
      </c>
      <c r="AI12">
        <f t="shared" si="6"/>
        <v>5338.5799299136124</v>
      </c>
      <c r="AJ12">
        <f t="shared" si="7"/>
        <v>-87.954305103696242</v>
      </c>
      <c r="AK12">
        <f t="shared" si="24"/>
        <v>3069.0849827109701</v>
      </c>
      <c r="AL12">
        <f t="shared" si="8"/>
        <v>8319.7106075208867</v>
      </c>
      <c r="AN12">
        <f t="shared" si="9"/>
        <v>6150.1577192895556</v>
      </c>
      <c r="AO12">
        <f t="shared" si="9"/>
        <v>-307.50788596447779</v>
      </c>
      <c r="AP12">
        <f t="shared" si="9"/>
        <v>-10.495543128618568</v>
      </c>
      <c r="AQ12">
        <f t="shared" si="9"/>
        <v>-3282.4016420890916</v>
      </c>
      <c r="AR12">
        <f t="shared" si="9"/>
        <v>2549.7526481073683</v>
      </c>
      <c r="AS12">
        <f t="shared" si="9"/>
        <v>-42.00774837030901</v>
      </c>
      <c r="AT12">
        <f t="shared" si="9"/>
        <v>1465.8219347968968</v>
      </c>
      <c r="AU12">
        <f t="shared" si="9"/>
        <v>3973.5668345339564</v>
      </c>
      <c r="AW12">
        <v>9</v>
      </c>
      <c r="AX12">
        <f>(R12*SUMPRODUCT(K13:$K$23, X13:$X$23)-$AZ$3*SUMPRODUCT(K12:$K$22, W13:$W$23))/Z12</f>
        <v>26985.380769620824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9.0334749999999991E-3</v>
      </c>
      <c r="O13">
        <f t="shared" si="21"/>
        <v>14649.450828608631</v>
      </c>
      <c r="P13">
        <f t="shared" si="22"/>
        <v>732.47254143043165</v>
      </c>
      <c r="Q13" s="4">
        <f t="shared" si="23"/>
        <v>25</v>
      </c>
      <c r="R13">
        <f t="shared" si="0"/>
        <v>1000000</v>
      </c>
      <c r="S13">
        <f t="shared" si="1"/>
        <v>26994.389518906559</v>
      </c>
      <c r="U13">
        <f t="shared" si="13"/>
        <v>9.0334749999999991E-3</v>
      </c>
      <c r="V13">
        <f t="shared" si="14"/>
        <v>0.01</v>
      </c>
      <c r="W13">
        <f t="shared" si="15"/>
        <v>0.8790075530122774</v>
      </c>
      <c r="X13">
        <f t="shared" si="16"/>
        <v>7.9404927549475823E-3</v>
      </c>
      <c r="Y13">
        <f t="shared" si="17"/>
        <v>8.7900755301227734E-3</v>
      </c>
      <c r="Z13">
        <f t="shared" si="18"/>
        <v>0.86227698472720704</v>
      </c>
      <c r="AB13">
        <f t="shared" si="19"/>
        <v>23720.353517408967</v>
      </c>
      <c r="AC13">
        <f t="shared" si="2"/>
        <v>23276.640798914468</v>
      </c>
      <c r="AE13">
        <f t="shared" si="3"/>
        <v>12631.884288402136</v>
      </c>
      <c r="AF13">
        <f t="shared" si="4"/>
        <v>-631.59421442010682</v>
      </c>
      <c r="AG13">
        <f t="shared" si="4"/>
        <v>-21.556924618180176</v>
      </c>
      <c r="AH13">
        <f t="shared" si="5"/>
        <v>-7940.4927549475824</v>
      </c>
      <c r="AI13">
        <f t="shared" si="6"/>
        <v>4038.2403944162661</v>
      </c>
      <c r="AJ13">
        <f t="shared" si="7"/>
        <v>443.7127184944984</v>
      </c>
      <c r="AK13">
        <f t="shared" si="24"/>
        <v>3056.6869134025114</v>
      </c>
      <c r="AL13">
        <f t="shared" si="8"/>
        <v>7538.6400263132764</v>
      </c>
      <c r="AN13">
        <f t="shared" si="9"/>
        <v>5557.5298976884096</v>
      </c>
      <c r="AO13">
        <f t="shared" si="9"/>
        <v>-277.87649488442048</v>
      </c>
      <c r="AP13">
        <f t="shared" si="9"/>
        <v>-9.4841949413475888</v>
      </c>
      <c r="AQ13">
        <f t="shared" si="9"/>
        <v>-3493.5030182723067</v>
      </c>
      <c r="AR13">
        <f t="shared" si="9"/>
        <v>1776.6661895903342</v>
      </c>
      <c r="AS13">
        <f t="shared" si="9"/>
        <v>195.21606141388304</v>
      </c>
      <c r="AT13">
        <f t="shared" si="9"/>
        <v>1344.8214471616413</v>
      </c>
      <c r="AU13">
        <f t="shared" si="9"/>
        <v>3316.7036981658589</v>
      </c>
      <c r="AW13">
        <v>10</v>
      </c>
      <c r="AX13">
        <f>(R13*SUMPRODUCT(K14:$K$23, X14:$X$23)-$AZ$3*SUMPRODUCT(K13:$K$22, W14:$W$23))/Z13</f>
        <v>26994.389518906559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1.0570714E-2</v>
      </c>
      <c r="O14">
        <f t="shared" si="21"/>
        <v>14649.450828608631</v>
      </c>
      <c r="P14">
        <f t="shared" si="22"/>
        <v>732.47254143043165</v>
      </c>
      <c r="Q14" s="4">
        <f t="shared" si="23"/>
        <v>25</v>
      </c>
      <c r="R14">
        <f t="shared" si="0"/>
        <v>1000000</v>
      </c>
      <c r="S14">
        <f t="shared" si="1"/>
        <v>26450.485341108808</v>
      </c>
      <c r="U14">
        <f t="shared" si="13"/>
        <v>1.0570714E-2</v>
      </c>
      <c r="V14">
        <f t="shared" si="14"/>
        <v>0.01</v>
      </c>
      <c r="W14">
        <f t="shared" si="15"/>
        <v>0.86227698472720704</v>
      </c>
      <c r="X14">
        <f t="shared" si="16"/>
        <v>9.1148833943336741E-3</v>
      </c>
      <c r="Y14">
        <f t="shared" si="17"/>
        <v>8.6227698472720708E-3</v>
      </c>
      <c r="Z14">
        <f t="shared" si="18"/>
        <v>0.84453933148560134</v>
      </c>
      <c r="AB14">
        <f t="shared" si="19"/>
        <v>23276.640798914468</v>
      </c>
      <c r="AC14">
        <f t="shared" si="2"/>
        <v>22338.47520744973</v>
      </c>
      <c r="AE14">
        <f t="shared" si="3"/>
        <v>12372.037409424322</v>
      </c>
      <c r="AF14">
        <f t="shared" si="4"/>
        <v>-618.60187047121622</v>
      </c>
      <c r="AG14">
        <f t="shared" si="4"/>
        <v>-21.113483287140035</v>
      </c>
      <c r="AH14">
        <f t="shared" si="5"/>
        <v>-9114.883394333674</v>
      </c>
      <c r="AI14">
        <f t="shared" si="6"/>
        <v>2617.4386613322913</v>
      </c>
      <c r="AJ14">
        <f t="shared" si="7"/>
        <v>938.1655914647381</v>
      </c>
      <c r="AK14">
        <f t="shared" si="24"/>
        <v>2997.593692384004</v>
      </c>
      <c r="AL14">
        <f t="shared" si="8"/>
        <v>6553.197945181033</v>
      </c>
      <c r="AN14">
        <f t="shared" si="9"/>
        <v>5014.1377445407697</v>
      </c>
      <c r="AO14">
        <f t="shared" si="9"/>
        <v>-250.70688722703852</v>
      </c>
      <c r="AP14">
        <f t="shared" si="9"/>
        <v>-8.5568698158103587</v>
      </c>
      <c r="AQ14">
        <f t="shared" si="9"/>
        <v>-3694.0787804118809</v>
      </c>
      <c r="AR14">
        <f t="shared" si="9"/>
        <v>1060.7952070860399</v>
      </c>
      <c r="AS14">
        <f t="shared" si="9"/>
        <v>380.21963134458736</v>
      </c>
      <c r="AT14">
        <f t="shared" si="9"/>
        <v>1214.8643896219305</v>
      </c>
      <c r="AU14">
        <f t="shared" si="9"/>
        <v>2655.8792280525577</v>
      </c>
      <c r="AW14">
        <v>11</v>
      </c>
      <c r="AX14">
        <f>(R14*SUMPRODUCT(K15:$K$23, X15:$X$23)-$AZ$3*SUMPRODUCT(K14:$K$22, W15:$W$23))/Z14</f>
        <v>26450.485341108808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1.2312346E-2</v>
      </c>
      <c r="O15">
        <f t="shared" si="21"/>
        <v>14649.450828608631</v>
      </c>
      <c r="P15">
        <f t="shared" si="22"/>
        <v>732.47254143043165</v>
      </c>
      <c r="Q15" s="4">
        <f t="shared" si="23"/>
        <v>25</v>
      </c>
      <c r="R15">
        <f t="shared" si="0"/>
        <v>1000000</v>
      </c>
      <c r="S15">
        <f t="shared" si="1"/>
        <v>25363.960670993081</v>
      </c>
      <c r="U15">
        <f t="shared" si="13"/>
        <v>1.2312346E-2</v>
      </c>
      <c r="V15">
        <f t="shared" si="14"/>
        <v>0.01</v>
      </c>
      <c r="W15">
        <f t="shared" si="15"/>
        <v>0.84453933148560134</v>
      </c>
      <c r="X15">
        <f t="shared" si="16"/>
        <v>1.0398260459859417E-2</v>
      </c>
      <c r="Y15">
        <f t="shared" si="17"/>
        <v>8.4453933148560135E-3</v>
      </c>
      <c r="Z15">
        <f t="shared" si="18"/>
        <v>0.82569567771088592</v>
      </c>
      <c r="AB15">
        <f t="shared" si="19"/>
        <v>22338.47520744973</v>
      </c>
      <c r="AC15">
        <f t="shared" si="2"/>
        <v>20942.912695667888</v>
      </c>
      <c r="AE15">
        <f t="shared" si="3"/>
        <v>12095.988230020303</v>
      </c>
      <c r="AF15">
        <f t="shared" si="4"/>
        <v>-604.79941150101524</v>
      </c>
      <c r="AG15">
        <f t="shared" si="4"/>
        <v>-20.642391942772147</v>
      </c>
      <c r="AH15">
        <f t="shared" si="5"/>
        <v>-10398.260459859417</v>
      </c>
      <c r="AI15">
        <f t="shared" si="6"/>
        <v>1072.2859667170978</v>
      </c>
      <c r="AJ15">
        <f t="shared" si="7"/>
        <v>1395.5625117818417</v>
      </c>
      <c r="AK15">
        <f t="shared" si="24"/>
        <v>2894.8720100302212</v>
      </c>
      <c r="AL15">
        <f t="shared" si="8"/>
        <v>5362.7204885291612</v>
      </c>
      <c r="AN15">
        <f t="shared" si="9"/>
        <v>4515.831808754202</v>
      </c>
      <c r="AO15">
        <f t="shared" si="9"/>
        <v>-225.79159043771017</v>
      </c>
      <c r="AP15">
        <f t="shared" si="9"/>
        <v>-7.7064865119983219</v>
      </c>
      <c r="AQ15">
        <f t="shared" si="9"/>
        <v>-3882.0139741707931</v>
      </c>
      <c r="AR15">
        <f t="shared" si="9"/>
        <v>400.31975763370042</v>
      </c>
      <c r="AS15">
        <f t="shared" si="9"/>
        <v>521.00956630963708</v>
      </c>
      <c r="AT15">
        <f t="shared" si="9"/>
        <v>1080.7513083323117</v>
      </c>
      <c r="AU15">
        <f t="shared" si="9"/>
        <v>2002.0806322756494</v>
      </c>
      <c r="AW15">
        <v>12</v>
      </c>
      <c r="AX15">
        <f>(R15*SUMPRODUCT(K16:$K$23, X16:$X$23)-$AZ$3*SUMPRODUCT(K15:$K$22, W16:$W$23))/Z15</f>
        <v>25363.960670993081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1.4128425999999999E-2</v>
      </c>
      <c r="O16">
        <f t="shared" si="21"/>
        <v>14649.450828608631</v>
      </c>
      <c r="P16">
        <f t="shared" si="22"/>
        <v>732.47254143043165</v>
      </c>
      <c r="Q16" s="4">
        <f t="shared" si="23"/>
        <v>25</v>
      </c>
      <c r="R16">
        <f t="shared" si="0"/>
        <v>1000000</v>
      </c>
      <c r="S16">
        <f t="shared" si="1"/>
        <v>23791.251445583875</v>
      </c>
      <c r="U16">
        <f t="shared" si="13"/>
        <v>1.4128425999999999E-2</v>
      </c>
      <c r="V16">
        <f t="shared" si="14"/>
        <v>0.01</v>
      </c>
      <c r="W16">
        <f t="shared" si="15"/>
        <v>0.82569567771088592</v>
      </c>
      <c r="X16">
        <f t="shared" si="16"/>
        <v>1.1665780281058101E-2</v>
      </c>
      <c r="Y16">
        <f t="shared" si="17"/>
        <v>8.2569567771088592E-3</v>
      </c>
      <c r="Z16">
        <f t="shared" si="18"/>
        <v>0.80577294065271898</v>
      </c>
      <c r="AB16">
        <f t="shared" si="19"/>
        <v>20942.912695667888</v>
      </c>
      <c r="AC16">
        <f t="shared" si="2"/>
        <v>19170.346639116371</v>
      </c>
      <c r="AE16">
        <f t="shared" si="3"/>
        <v>11804.131073115388</v>
      </c>
      <c r="AF16">
        <f t="shared" si="4"/>
        <v>-590.20655365576943</v>
      </c>
      <c r="AG16">
        <f t="shared" si="4"/>
        <v>-20.144323516317975</v>
      </c>
      <c r="AH16">
        <f t="shared" si="5"/>
        <v>-11665.780281058102</v>
      </c>
      <c r="AI16">
        <f t="shared" si="6"/>
        <v>-472.00008511480155</v>
      </c>
      <c r="AJ16">
        <f t="shared" si="7"/>
        <v>1772.5660565515172</v>
      </c>
      <c r="AK16">
        <f t="shared" si="24"/>
        <v>2751.7248741728908</v>
      </c>
      <c r="AL16">
        <f t="shared" si="8"/>
        <v>4052.2908456096065</v>
      </c>
      <c r="AN16">
        <f t="shared" si="9"/>
        <v>4059.492963274874</v>
      </c>
      <c r="AO16">
        <f t="shared" si="9"/>
        <v>-202.97464816374369</v>
      </c>
      <c r="AP16">
        <f t="shared" si="9"/>
        <v>-6.9277220879624508</v>
      </c>
      <c r="AQ16">
        <f t="shared" si="9"/>
        <v>-4011.9135130517893</v>
      </c>
      <c r="AR16">
        <f t="shared" si="9"/>
        <v>-162.32292002862178</v>
      </c>
      <c r="AS16">
        <f t="shared" si="9"/>
        <v>609.59331855433697</v>
      </c>
      <c r="AT16">
        <f t="shared" si="9"/>
        <v>946.33037318731681</v>
      </c>
      <c r="AU16">
        <f t="shared" si="9"/>
        <v>1393.6007717130321</v>
      </c>
      <c r="AW16">
        <v>13</v>
      </c>
      <c r="AX16">
        <f>(R16*SUMPRODUCT(K17:$K$23, X17:$X$23)-$AZ$3*SUMPRODUCT(K16:$K$22, W17:$W$23))/Z16</f>
        <v>23791.251445583875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1.6072195000000001E-2</v>
      </c>
      <c r="O17">
        <f t="shared" si="21"/>
        <v>14649.450828608631</v>
      </c>
      <c r="P17">
        <f t="shared" si="22"/>
        <v>732.47254143043165</v>
      </c>
      <c r="Q17" s="4">
        <f t="shared" si="23"/>
        <v>25</v>
      </c>
      <c r="R17">
        <f t="shared" si="0"/>
        <v>1000000</v>
      </c>
      <c r="S17">
        <f t="shared" si="1"/>
        <v>21765.412869828444</v>
      </c>
      <c r="U17">
        <f t="shared" si="13"/>
        <v>1.6072195000000001E-2</v>
      </c>
      <c r="V17">
        <f t="shared" si="14"/>
        <v>0.01</v>
      </c>
      <c r="W17">
        <f t="shared" si="15"/>
        <v>0.80577294065271898</v>
      </c>
      <c r="X17">
        <f t="shared" si="16"/>
        <v>1.2950539827893928E-2</v>
      </c>
      <c r="Y17">
        <f t="shared" si="17"/>
        <v>8.05772940652719E-3</v>
      </c>
      <c r="Z17">
        <f t="shared" si="18"/>
        <v>0.78476467141829787</v>
      </c>
      <c r="AB17">
        <f t="shared" si="19"/>
        <v>19170.346639116371</v>
      </c>
      <c r="AC17">
        <f t="shared" si="2"/>
        <v>17080.72707907451</v>
      </c>
      <c r="AE17">
        <f t="shared" si="3"/>
        <v>11496.371465971564</v>
      </c>
      <c r="AF17">
        <f t="shared" si="4"/>
        <v>-574.81857329857826</v>
      </c>
      <c r="AG17">
        <f t="shared" si="4"/>
        <v>-19.619116785457447</v>
      </c>
      <c r="AH17">
        <f t="shared" si="5"/>
        <v>-12950.539827893928</v>
      </c>
      <c r="AI17">
        <f t="shared" si="6"/>
        <v>-2048.6060520064002</v>
      </c>
      <c r="AJ17">
        <f t="shared" si="7"/>
        <v>2089.6195600418614</v>
      </c>
      <c r="AK17">
        <f t="shared" si="24"/>
        <v>2575.0240267342792</v>
      </c>
      <c r="AL17">
        <f t="shared" si="8"/>
        <v>2616.0375347697404</v>
      </c>
      <c r="AN17">
        <f t="shared" si="9"/>
        <v>3641.9998591850594</v>
      </c>
      <c r="AO17">
        <f t="shared" si="9"/>
        <v>-182.099992959253</v>
      </c>
      <c r="AP17">
        <f t="shared" si="9"/>
        <v>-6.2152498100349742</v>
      </c>
      <c r="AQ17">
        <f t="shared" si="9"/>
        <v>-4102.6739931958327</v>
      </c>
      <c r="AR17">
        <f t="shared" si="9"/>
        <v>-648.98937678006178</v>
      </c>
      <c r="AS17">
        <f t="shared" si="9"/>
        <v>661.98227553354786</v>
      </c>
      <c r="AT17">
        <f t="shared" si="9"/>
        <v>815.75627323136689</v>
      </c>
      <c r="AU17">
        <f t="shared" si="9"/>
        <v>828.74917198485298</v>
      </c>
      <c r="AW17">
        <v>14</v>
      </c>
      <c r="AX17">
        <f>(R17*SUMPRODUCT(K18:$K$23, X18:$X$23)-$AZ$3*SUMPRODUCT(K17:$K$22, W18:$W$23))/Z17</f>
        <v>21765.412869828444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1.8213139E-2</v>
      </c>
      <c r="O18">
        <f t="shared" si="21"/>
        <v>14649.450828608631</v>
      </c>
      <c r="P18">
        <f t="shared" si="22"/>
        <v>732.47254143043165</v>
      </c>
      <c r="Q18" s="4">
        <f t="shared" si="23"/>
        <v>25</v>
      </c>
      <c r="R18">
        <f t="shared" si="0"/>
        <v>1000000</v>
      </c>
      <c r="S18">
        <f t="shared" si="1"/>
        <v>19296.151060896049</v>
      </c>
      <c r="U18">
        <f t="shared" si="13"/>
        <v>1.8213139E-2</v>
      </c>
      <c r="V18">
        <f t="shared" si="14"/>
        <v>0.01</v>
      </c>
      <c r="W18">
        <f t="shared" si="15"/>
        <v>0.78476467141829787</v>
      </c>
      <c r="X18">
        <f t="shared" si="16"/>
        <v>1.4293028042830785E-2</v>
      </c>
      <c r="Y18">
        <f t="shared" si="17"/>
        <v>7.8476467141829782E-3</v>
      </c>
      <c r="Z18">
        <f t="shared" si="18"/>
        <v>0.762623996661284</v>
      </c>
      <c r="AB18">
        <f t="shared" si="19"/>
        <v>17080.72707907451</v>
      </c>
      <c r="AC18">
        <f t="shared" si="2"/>
        <v>14715.707842240419</v>
      </c>
      <c r="AE18">
        <f t="shared" si="3"/>
        <v>11172.022739806473</v>
      </c>
      <c r="AF18">
        <f t="shared" si="4"/>
        <v>-558.60113699032377</v>
      </c>
      <c r="AG18">
        <f t="shared" si="4"/>
        <v>-19.065599916532101</v>
      </c>
      <c r="AH18">
        <f t="shared" si="5"/>
        <v>-14293.028042830785</v>
      </c>
      <c r="AI18">
        <f t="shared" si="6"/>
        <v>-3698.6720399311689</v>
      </c>
      <c r="AJ18">
        <f t="shared" si="7"/>
        <v>2365.0192368340904</v>
      </c>
      <c r="AK18">
        <f t="shared" si="24"/>
        <v>2369.8436910067476</v>
      </c>
      <c r="AL18">
        <f t="shared" si="8"/>
        <v>1036.1908879096691</v>
      </c>
      <c r="AN18">
        <f t="shared" si="9"/>
        <v>3260.260591577427</v>
      </c>
      <c r="AO18">
        <f t="shared" si="9"/>
        <v>-163.0130295788714</v>
      </c>
      <c r="AP18">
        <f t="shared" si="9"/>
        <v>-5.5637931921832298</v>
      </c>
      <c r="AQ18">
        <f t="shared" si="9"/>
        <v>-4171.0437892609825</v>
      </c>
      <c r="AR18">
        <f t="shared" si="9"/>
        <v>-1079.3600204546099</v>
      </c>
      <c r="AS18">
        <f t="shared" si="9"/>
        <v>690.16857517659093</v>
      </c>
      <c r="AT18">
        <f t="shared" si="9"/>
        <v>691.57646506200467</v>
      </c>
      <c r="AU18">
        <f t="shared" si="9"/>
        <v>302.38501978398557</v>
      </c>
      <c r="AW18">
        <v>15</v>
      </c>
      <c r="AX18">
        <f>(R18*SUMPRODUCT(K19:$K$23, X19:$X$23)-$AZ$3*SUMPRODUCT(K18:$K$22, W19:$W$23))/Z18</f>
        <v>19296.151060896049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2.0774602E-2</v>
      </c>
      <c r="O19">
        <f t="shared" si="21"/>
        <v>14649.450828608631</v>
      </c>
      <c r="P19">
        <f t="shared" si="22"/>
        <v>732.47254143043165</v>
      </c>
      <c r="Q19" s="4">
        <f t="shared" si="23"/>
        <v>25</v>
      </c>
      <c r="R19">
        <f t="shared" si="0"/>
        <v>1000000</v>
      </c>
      <c r="S19">
        <f t="shared" si="1"/>
        <v>16334.145380609843</v>
      </c>
      <c r="U19">
        <f t="shared" si="13"/>
        <v>2.0774602E-2</v>
      </c>
      <c r="V19">
        <f t="shared" si="14"/>
        <v>0.01</v>
      </c>
      <c r="W19">
        <f t="shared" si="15"/>
        <v>0.762623996661284</v>
      </c>
      <c r="X19">
        <f t="shared" si="16"/>
        <v>1.5843210006287505E-2</v>
      </c>
      <c r="Y19">
        <f t="shared" si="17"/>
        <v>7.6262399666128401E-3</v>
      </c>
      <c r="Z19">
        <f t="shared" si="18"/>
        <v>0.73915454668838365</v>
      </c>
      <c r="AB19">
        <f t="shared" si="19"/>
        <v>14715.707842240419</v>
      </c>
      <c r="AC19">
        <f t="shared" si="2"/>
        <v>12073.457824346824</v>
      </c>
      <c r="AE19">
        <f t="shared" si="3"/>
        <v>10828.20818645398</v>
      </c>
      <c r="AF19">
        <f t="shared" si="4"/>
        <v>-541.41040932269902</v>
      </c>
      <c r="AG19">
        <f t="shared" si="4"/>
        <v>-18.478863667209591</v>
      </c>
      <c r="AH19">
        <f t="shared" si="5"/>
        <v>-15843.210006287505</v>
      </c>
      <c r="AI19">
        <f t="shared" si="6"/>
        <v>-5574.8910928234345</v>
      </c>
      <c r="AJ19">
        <f t="shared" si="7"/>
        <v>2642.2500178935952</v>
      </c>
      <c r="AK19">
        <f t="shared" si="24"/>
        <v>2139.5144108608752</v>
      </c>
      <c r="AL19">
        <f t="shared" si="8"/>
        <v>-793.12666406896415</v>
      </c>
      <c r="AN19">
        <f t="shared" si="9"/>
        <v>2910.8408925942704</v>
      </c>
      <c r="AO19">
        <f t="shared" si="9"/>
        <v>-145.54204462971353</v>
      </c>
      <c r="AP19">
        <f t="shared" si="9"/>
        <v>-4.9674914893562852</v>
      </c>
      <c r="AQ19">
        <f t="shared" si="9"/>
        <v>-4258.9745932251799</v>
      </c>
      <c r="AR19">
        <f t="shared" si="9"/>
        <v>-1498.6432367499792</v>
      </c>
      <c r="AS19">
        <f t="shared" si="9"/>
        <v>710.29013001100452</v>
      </c>
      <c r="AT19">
        <f t="shared" si="9"/>
        <v>575.14465276161718</v>
      </c>
      <c r="AU19">
        <f t="shared" si="9"/>
        <v>-213.20845397735758</v>
      </c>
      <c r="AW19">
        <v>16</v>
      </c>
      <c r="AX19">
        <f>(R19*SUMPRODUCT(K20:$K$23, X20:$X$23)-$AZ$3*SUMPRODUCT(K19:$K$22, W20:$W$23))/Z19</f>
        <v>16334.145380609843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2.3506165999999998E-2</v>
      </c>
      <c r="O20">
        <f t="shared" si="21"/>
        <v>14649.450828608631</v>
      </c>
      <c r="P20">
        <f t="shared" si="22"/>
        <v>732.47254143043165</v>
      </c>
      <c r="Q20" s="4">
        <f t="shared" si="23"/>
        <v>25</v>
      </c>
      <c r="R20">
        <f t="shared" si="0"/>
        <v>1000000</v>
      </c>
      <c r="S20">
        <f t="shared" si="1"/>
        <v>12898.328555349666</v>
      </c>
      <c r="U20">
        <f t="shared" si="13"/>
        <v>2.3506165999999998E-2</v>
      </c>
      <c r="V20">
        <f t="shared" si="14"/>
        <v>0.01</v>
      </c>
      <c r="W20">
        <f t="shared" si="15"/>
        <v>0.73915454668838365</v>
      </c>
      <c r="X20">
        <f t="shared" si="16"/>
        <v>1.7374689474111894E-2</v>
      </c>
      <c r="Y20">
        <f t="shared" si="17"/>
        <v>7.3915454668838365E-3</v>
      </c>
      <c r="Z20">
        <f t="shared" si="18"/>
        <v>0.71438831174738793</v>
      </c>
      <c r="AB20">
        <f t="shared" si="19"/>
        <v>12073.457824346824</v>
      </c>
      <c r="AC20">
        <f t="shared" si="2"/>
        <v>9214.415161019373</v>
      </c>
      <c r="AE20">
        <f t="shared" si="3"/>
        <v>10465.396445476094</v>
      </c>
      <c r="AF20">
        <f t="shared" si="4"/>
        <v>-523.26982227380472</v>
      </c>
      <c r="AG20">
        <f t="shared" si="4"/>
        <v>-17.859707793684699</v>
      </c>
      <c r="AH20">
        <f t="shared" si="5"/>
        <v>-17374.689474111896</v>
      </c>
      <c r="AI20">
        <f t="shared" si="6"/>
        <v>-7450.4225587032925</v>
      </c>
      <c r="AJ20">
        <f t="shared" si="7"/>
        <v>2859.042663327451</v>
      </c>
      <c r="AK20">
        <f t="shared" si="24"/>
        <v>1883.917592345673</v>
      </c>
      <c r="AL20">
        <f t="shared" si="8"/>
        <v>-2707.4623030301682</v>
      </c>
      <c r="AN20">
        <f t="shared" si="9"/>
        <v>2591.5460001247443</v>
      </c>
      <c r="AO20">
        <f t="shared" si="9"/>
        <v>-129.57730000623724</v>
      </c>
      <c r="AP20">
        <f t="shared" si="9"/>
        <v>-4.4225992333169311</v>
      </c>
      <c r="AQ20">
        <f t="shared" si="9"/>
        <v>-4302.4941524798387</v>
      </c>
      <c r="AR20">
        <f t="shared" si="9"/>
        <v>-1844.9480515946489</v>
      </c>
      <c r="AS20">
        <f t="shared" si="9"/>
        <v>707.98470148114734</v>
      </c>
      <c r="AT20">
        <f t="shared" si="9"/>
        <v>466.51449149052883</v>
      </c>
      <c r="AU20">
        <f t="shared" si="9"/>
        <v>-670.44885862297258</v>
      </c>
      <c r="AW20">
        <v>17</v>
      </c>
      <c r="AX20">
        <f>(R20*SUMPRODUCT(K21:$K$23, X21:$X$23)-$AZ$3*SUMPRODUCT(K20:$K$22, W21:$W$23))/Z20</f>
        <v>12898.328555349666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2.6226451000000001E-2</v>
      </c>
      <c r="O21">
        <f t="shared" si="21"/>
        <v>14649.450828608631</v>
      </c>
      <c r="P21">
        <f t="shared" si="22"/>
        <v>732.47254143043165</v>
      </c>
      <c r="Q21" s="4">
        <f t="shared" si="23"/>
        <v>25</v>
      </c>
      <c r="R21">
        <f t="shared" si="0"/>
        <v>1000000</v>
      </c>
      <c r="S21">
        <f t="shared" si="1"/>
        <v>9042.2841532353887</v>
      </c>
      <c r="U21">
        <f t="shared" si="13"/>
        <v>2.6226451000000001E-2</v>
      </c>
      <c r="V21">
        <f t="shared" si="14"/>
        <v>0.01</v>
      </c>
      <c r="W21">
        <f t="shared" si="15"/>
        <v>0.71438831174738793</v>
      </c>
      <c r="X21">
        <f t="shared" si="16"/>
        <v>1.8735870053015594E-2</v>
      </c>
      <c r="Y21">
        <f t="shared" si="17"/>
        <v>7.1438831174738798E-3</v>
      </c>
      <c r="Z21">
        <f t="shared" si="18"/>
        <v>0.68850855857689852</v>
      </c>
      <c r="AB21">
        <f t="shared" si="19"/>
        <v>9214.415161019373</v>
      </c>
      <c r="AC21">
        <f t="shared" si="2"/>
        <v>6225.6900285868287</v>
      </c>
      <c r="AE21">
        <f t="shared" si="3"/>
        <v>10086.27227394848</v>
      </c>
      <c r="AF21">
        <f t="shared" si="4"/>
        <v>-504.3136136974241</v>
      </c>
      <c r="AG21">
        <f t="shared" si="4"/>
        <v>-17.212713964422463</v>
      </c>
      <c r="AH21">
        <f t="shared" si="5"/>
        <v>-18735.870053015595</v>
      </c>
      <c r="AI21">
        <f t="shared" si="6"/>
        <v>-9171.1241067289611</v>
      </c>
      <c r="AJ21">
        <f t="shared" si="7"/>
        <v>2988.7251324325443</v>
      </c>
      <c r="AK21">
        <f t="shared" si="24"/>
        <v>1608.4433006337533</v>
      </c>
      <c r="AL21">
        <f t="shared" si="8"/>
        <v>-4573.9556736626637</v>
      </c>
      <c r="AN21">
        <f t="shared" si="9"/>
        <v>2300.7810499321827</v>
      </c>
      <c r="AO21">
        <f t="shared" si="9"/>
        <v>-115.03905249660916</v>
      </c>
      <c r="AP21">
        <f t="shared" si="9"/>
        <v>-3.9263947107133732</v>
      </c>
      <c r="AQ21">
        <f t="shared" si="9"/>
        <v>-4273.8420698110885</v>
      </c>
      <c r="AR21">
        <f t="shared" si="9"/>
        <v>-2092.026467086228</v>
      </c>
      <c r="AS21">
        <f t="shared" si="9"/>
        <v>681.75852895798755</v>
      </c>
      <c r="AT21">
        <f t="shared" si="9"/>
        <v>366.90223756371057</v>
      </c>
      <c r="AU21">
        <f t="shared" si="9"/>
        <v>-1043.3657005645298</v>
      </c>
      <c r="AW21">
        <v>18</v>
      </c>
      <c r="AX21">
        <f>(R21*SUMPRODUCT(K22:$K$23, X22:$X$23)-$AZ$3*SUMPRODUCT(K21:$K$22, W22:$W$23))/Z21</f>
        <v>9042.2841532353887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2.9219711999999998E-2</v>
      </c>
      <c r="O22">
        <f t="shared" si="21"/>
        <v>14649.450828608631</v>
      </c>
      <c r="P22">
        <f t="shared" si="22"/>
        <v>732.47254143043165</v>
      </c>
      <c r="Q22" s="4">
        <f t="shared" si="23"/>
        <v>25</v>
      </c>
      <c r="R22">
        <f t="shared" si="0"/>
        <v>1000000</v>
      </c>
      <c r="S22">
        <f t="shared" si="1"/>
        <v>4745.6003397574368</v>
      </c>
      <c r="U22">
        <f t="shared" si="13"/>
        <v>2.9219711999999998E-2</v>
      </c>
      <c r="V22">
        <f t="shared" si="14"/>
        <v>0.01</v>
      </c>
      <c r="W22">
        <f t="shared" si="15"/>
        <v>0.68850855857689852</v>
      </c>
      <c r="X22">
        <f t="shared" si="16"/>
        <v>2.0118021791152102E-2</v>
      </c>
      <c r="Y22">
        <f t="shared" si="17"/>
        <v>6.8850855857689854E-3</v>
      </c>
      <c r="Z22">
        <f t="shared" si="18"/>
        <v>0.6615054511999775</v>
      </c>
      <c r="AB22">
        <f t="shared" si="19"/>
        <v>6225.6900285868287</v>
      </c>
      <c r="AC22">
        <f t="shared" si="2"/>
        <v>3139.2404939660096</v>
      </c>
      <c r="AE22">
        <f t="shared" si="3"/>
        <v>9690.6915802106359</v>
      </c>
      <c r="AF22">
        <f t="shared" si="4"/>
        <v>-484.5345790105319</v>
      </c>
      <c r="AG22">
        <f t="shared" si="4"/>
        <v>-16.537636279999436</v>
      </c>
      <c r="AH22">
        <f t="shared" si="5"/>
        <v>-20118.021791152103</v>
      </c>
      <c r="AI22">
        <f t="shared" si="6"/>
        <v>-10928.402426231998</v>
      </c>
      <c r="AJ22">
        <f t="shared" si="7"/>
        <v>3086.4495346208191</v>
      </c>
      <c r="AK22">
        <f t="shared" si="24"/>
        <v>1320.5340140329276</v>
      </c>
      <c r="AL22">
        <f t="shared" si="8"/>
        <v>-6521.4188775782513</v>
      </c>
      <c r="AN22">
        <f t="shared" si="9"/>
        <v>2036.2952248020263</v>
      </c>
      <c r="AO22">
        <f t="shared" si="9"/>
        <v>-101.81476124010133</v>
      </c>
      <c r="AP22">
        <f t="shared" si="9"/>
        <v>-3.4750367925488792</v>
      </c>
      <c r="AQ22">
        <f t="shared" si="9"/>
        <v>-4227.3795803638295</v>
      </c>
      <c r="AR22">
        <f t="shared" si="9"/>
        <v>-2296.3741535944532</v>
      </c>
      <c r="AS22">
        <f t="shared" si="9"/>
        <v>648.55252041817653</v>
      </c>
      <c r="AT22">
        <f t="shared" si="9"/>
        <v>277.48247735539371</v>
      </c>
      <c r="AU22">
        <f t="shared" si="9"/>
        <v>-1370.3391558208832</v>
      </c>
      <c r="AW22">
        <v>19</v>
      </c>
      <c r="AX22">
        <f>(R22*SUMPRODUCT(K23:$K$23, X23:$X$23)-$AZ$3*SUMPRODUCT(K22:$K$22, W23:$W$23))/Z22</f>
        <v>4745.6003397574368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3.2402927999999998E-2</v>
      </c>
      <c r="O23">
        <f t="shared" si="21"/>
        <v>14649.450828608631</v>
      </c>
      <c r="P23">
        <f t="shared" si="22"/>
        <v>732.47254143043165</v>
      </c>
      <c r="Q23" s="4">
        <f t="shared" si="23"/>
        <v>25</v>
      </c>
      <c r="R23">
        <f t="shared" si="0"/>
        <v>1000000</v>
      </c>
      <c r="S23">
        <f t="shared" si="1"/>
        <v>4955.7381476177234</v>
      </c>
      <c r="U23">
        <f t="shared" si="13"/>
        <v>3.2402927999999998E-2</v>
      </c>
      <c r="V23">
        <f t="shared" si="14"/>
        <v>0.01</v>
      </c>
      <c r="W23">
        <f t="shared" si="15"/>
        <v>0.6615054511999775</v>
      </c>
      <c r="X23">
        <f t="shared" si="16"/>
        <v>2.1434713506840383E-2</v>
      </c>
      <c r="Y23">
        <f t="shared" si="17"/>
        <v>6.6150545119997755E-3</v>
      </c>
      <c r="Z23">
        <f t="shared" si="18"/>
        <v>0.63345568318113743</v>
      </c>
      <c r="AB23">
        <f t="shared" si="19"/>
        <v>3139.2404939660096</v>
      </c>
      <c r="AC23">
        <f t="shared" si="2"/>
        <v>3139.2404939660096</v>
      </c>
      <c r="AE23">
        <f t="shared" si="3"/>
        <v>9279.7778828647606</v>
      </c>
      <c r="AF23">
        <f t="shared" si="4"/>
        <v>-463.98889414323804</v>
      </c>
      <c r="AG23">
        <f t="shared" si="4"/>
        <v>-15.836392079528435</v>
      </c>
      <c r="AH23">
        <f t="shared" si="5"/>
        <v>-21434.713506840384</v>
      </c>
      <c r="AI23">
        <f t="shared" si="6"/>
        <v>-12634.760910198391</v>
      </c>
      <c r="AJ23">
        <f t="shared" si="7"/>
        <v>0</v>
      </c>
      <c r="AK23">
        <f t="shared" si="24"/>
        <v>1023.0157828925377</v>
      </c>
      <c r="AL23">
        <f t="shared" si="8"/>
        <v>-11611.745127305852</v>
      </c>
      <c r="AN23">
        <f t="shared" si="9"/>
        <v>1796.2422989889228</v>
      </c>
      <c r="AO23">
        <f t="shared" si="9"/>
        <v>-89.812114949446141</v>
      </c>
      <c r="AP23">
        <f t="shared" si="9"/>
        <v>-3.0653748048375227</v>
      </c>
      <c r="AQ23">
        <f t="shared" si="9"/>
        <v>-4149.0151546396655</v>
      </c>
      <c r="AR23">
        <f t="shared" si="9"/>
        <v>-2445.6503454050271</v>
      </c>
      <c r="AS23">
        <f t="shared" si="9"/>
        <v>0</v>
      </c>
      <c r="AT23">
        <f t="shared" si="9"/>
        <v>198.02028076102656</v>
      </c>
      <c r="AU23">
        <f t="shared" si="9"/>
        <v>-2247.6300646440004</v>
      </c>
      <c r="AW23">
        <v>20</v>
      </c>
      <c r="AX23">
        <f>(R23*SUMPRODUCT(K$23:$K24, X$23:$X24)-$AZ$3*SUMPRODUCT(K$22:$K23, W$23:$W24))/Z23</f>
        <v>4955.7381476177234</v>
      </c>
    </row>
    <row r="25" spans="5:50" x14ac:dyDescent="0.25">
      <c r="AN25" s="8">
        <f t="shared" ref="AN25:AU25" si="25">SUM(AN3:AN23)</f>
        <v>123336.70368694457</v>
      </c>
      <c r="AO25" s="8">
        <f t="shared" si="25"/>
        <v>-17153.923305803706</v>
      </c>
      <c r="AP25" s="8">
        <f t="shared" si="25"/>
        <v>-1707.9126676697863</v>
      </c>
      <c r="AQ25" s="8">
        <f t="shared" si="25"/>
        <v>-66878.928323781278</v>
      </c>
      <c r="AR25" s="8">
        <f t="shared" si="25"/>
        <v>37595.939389689818</v>
      </c>
      <c r="AS25" s="8">
        <f t="shared" si="25"/>
        <v>-12366.768528466244</v>
      </c>
      <c r="AT25" s="8">
        <f t="shared" si="25"/>
        <v>20594.67705569692</v>
      </c>
      <c r="AU25" s="9">
        <f t="shared" si="25"/>
        <v>45823.847916920517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77" priority="1" operator="lessThan">
      <formula>0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05B346-078B-4B1A-8F02-9867F77F928E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54577.202919551761</v>
      </c>
      <c r="K3">
        <v>1</v>
      </c>
      <c r="L3" s="2">
        <v>0</v>
      </c>
      <c r="O3">
        <f>$C$3</f>
        <v>54577.202919551761</v>
      </c>
      <c r="P3">
        <f>O3*B5</f>
        <v>43661.762335641411</v>
      </c>
      <c r="Q3" s="4">
        <f>B8</f>
        <v>1522.432587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54577.202919551761</v>
      </c>
      <c r="AF3">
        <f t="shared" ref="AF3:AG23" si="4">-$Z3*P3</f>
        <v>-43661.762335641411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9393.0079969103499</v>
      </c>
      <c r="AJ3">
        <f t="shared" ref="AJ3:AJ23" si="7">AB3-AC3</f>
        <v>0</v>
      </c>
      <c r="AL3">
        <f t="shared" ref="AL3:AL23" si="8">SUM(AI3:AK3)</f>
        <v>9393.0079969103499</v>
      </c>
      <c r="AN3">
        <f t="shared" ref="AN3:AU23" si="9">AE3*$K3</f>
        <v>54577.202919551761</v>
      </c>
      <c r="AO3">
        <f t="shared" si="9"/>
        <v>-43661.762335641411</v>
      </c>
      <c r="AP3">
        <f t="shared" si="9"/>
        <v>-1522.432587</v>
      </c>
      <c r="AQ3">
        <f t="shared" si="9"/>
        <v>0</v>
      </c>
      <c r="AR3">
        <f t="shared" si="9"/>
        <v>9393.0079969103499</v>
      </c>
      <c r="AS3">
        <f t="shared" si="9"/>
        <v>0</v>
      </c>
      <c r="AT3">
        <f t="shared" si="9"/>
        <v>0</v>
      </c>
      <c r="AU3">
        <f t="shared" si="9"/>
        <v>9393.0079969103499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23955.714294215253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Mortalities!B31:B50</f>
        <v>1.0570714E-2</v>
      </c>
      <c r="R4">
        <f t="shared" si="0"/>
        <v>1000000</v>
      </c>
      <c r="S4">
        <f t="shared" si="1"/>
        <v>14516.876746812071</v>
      </c>
      <c r="U4">
        <f t="shared" ref="U4:U23" si="13">M4</f>
        <v>1.0570714E-2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1.0570714E-2</v>
      </c>
      <c r="Y4">
        <f t="shared" ref="Y4:Y23" si="17">V4*W4</f>
        <v>0.01</v>
      </c>
      <c r="Z4">
        <f t="shared" ref="Z4:Z23" si="18">MAX(0, W4-X4-Y4)</f>
        <v>0.97942928600000001</v>
      </c>
      <c r="AB4">
        <f t="shared" ref="AB4:AB23" si="19">AC3</f>
        <v>0</v>
      </c>
      <c r="AC4">
        <f t="shared" si="2"/>
        <v>14218.25422708015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-10570.714</v>
      </c>
      <c r="AI4">
        <f t="shared" si="6"/>
        <v>-10570.714</v>
      </c>
      <c r="AJ4">
        <f t="shared" si="7"/>
        <v>-14218.25422708015</v>
      </c>
      <c r="AK4">
        <f>H4*SUM(AB4, AE4:AF4)</f>
        <v>0</v>
      </c>
      <c r="AL4">
        <f t="shared" si="8"/>
        <v>-24788.96822708015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-9737.4600671351145</v>
      </c>
      <c r="AR4">
        <f t="shared" si="9"/>
        <v>-9737.4600671351145</v>
      </c>
      <c r="AS4">
        <f t="shared" si="9"/>
        <v>-13097.476931129535</v>
      </c>
      <c r="AT4">
        <f t="shared" si="9"/>
        <v>0</v>
      </c>
      <c r="AU4">
        <f t="shared" si="9"/>
        <v>-22834.936998264649</v>
      </c>
      <c r="AW4">
        <v>1</v>
      </c>
      <c r="AX4">
        <f>(R4*SUMPRODUCT(K5:$K$23, X5:$X$23)-$AZ$3*SUMPRODUCT(K4:$K$22, W5:$W$23))/Z4</f>
        <v>14516.876746812071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1.2312346E-2</v>
      </c>
      <c r="O5">
        <f t="shared" ref="O5:O23" si="21">$C$3</f>
        <v>54577.202919551761</v>
      </c>
      <c r="P5">
        <f t="shared" ref="P5:P23" si="22">O5*$C$5</f>
        <v>2728.8601459775882</v>
      </c>
      <c r="Q5" s="4">
        <f t="shared" ref="Q5:Q23" si="23">$C$8</f>
        <v>25</v>
      </c>
      <c r="R5">
        <f t="shared" si="0"/>
        <v>1000000</v>
      </c>
      <c r="S5">
        <f t="shared" si="1"/>
        <v>26732.948621707583</v>
      </c>
      <c r="U5">
        <f t="shared" si="13"/>
        <v>1.2312346E-2</v>
      </c>
      <c r="V5">
        <f t="shared" si="14"/>
        <v>0.01</v>
      </c>
      <c r="W5">
        <f t="shared" si="15"/>
        <v>0.97942928600000001</v>
      </c>
      <c r="X5">
        <f t="shared" si="16"/>
        <v>1.2059072251764957E-2</v>
      </c>
      <c r="Y5">
        <f t="shared" si="17"/>
        <v>9.7942928599999996E-3</v>
      </c>
      <c r="Z5">
        <f t="shared" si="18"/>
        <v>0.95757592088823507</v>
      </c>
      <c r="AB5">
        <f t="shared" si="19"/>
        <v>14218.25422708015</v>
      </c>
      <c r="AC5">
        <f t="shared" si="2"/>
        <v>25598.827894489514</v>
      </c>
      <c r="AE5">
        <f t="shared" si="3"/>
        <v>52261.815345193849</v>
      </c>
      <c r="AF5">
        <f t="shared" si="4"/>
        <v>-2613.0907672596927</v>
      </c>
      <c r="AG5">
        <f t="shared" si="4"/>
        <v>-23.939398022205875</v>
      </c>
      <c r="AH5">
        <f t="shared" si="5"/>
        <v>-12059.072251764957</v>
      </c>
      <c r="AI5">
        <f t="shared" si="6"/>
        <v>37565.71292814699</v>
      </c>
      <c r="AJ5">
        <f t="shared" si="7"/>
        <v>-11380.573667409364</v>
      </c>
      <c r="AK5">
        <f>H5*SUM(AB5, AE5:AF5)</f>
        <v>5465.2251103026838</v>
      </c>
      <c r="AL5">
        <f t="shared" si="8"/>
        <v>31650.364371040308</v>
      </c>
      <c r="AN5">
        <f t="shared" si="9"/>
        <v>44347.304200640894</v>
      </c>
      <c r="AO5">
        <f t="shared" si="9"/>
        <v>-2217.3652100320451</v>
      </c>
      <c r="AP5">
        <f t="shared" si="9"/>
        <v>-20.314023909401325</v>
      </c>
      <c r="AQ5">
        <f t="shared" si="9"/>
        <v>-10232.850542871714</v>
      </c>
      <c r="AR5">
        <f t="shared" si="9"/>
        <v>31876.77442382773</v>
      </c>
      <c r="AS5">
        <f t="shared" si="9"/>
        <v>-9657.1035482184016</v>
      </c>
      <c r="AT5">
        <f t="shared" si="9"/>
        <v>4637.5733198457137</v>
      </c>
      <c r="AU5">
        <f t="shared" si="9"/>
        <v>26857.244195455041</v>
      </c>
      <c r="AW5">
        <v>2</v>
      </c>
      <c r="AX5">
        <f>(R5*SUMPRODUCT(K6:$K$23, X6:$X$23)-$AZ$3*SUMPRODUCT(K5:$K$22, W6:$W$23))/Z5</f>
        <v>26732.948621707583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1.4128425999999999E-2</v>
      </c>
      <c r="O6">
        <f t="shared" si="21"/>
        <v>54577.202919551761</v>
      </c>
      <c r="P6">
        <f t="shared" si="22"/>
        <v>2728.8601459775882</v>
      </c>
      <c r="Q6" s="4">
        <f t="shared" si="23"/>
        <v>25</v>
      </c>
      <c r="R6">
        <f t="shared" si="0"/>
        <v>1000000</v>
      </c>
      <c r="S6">
        <f t="shared" si="1"/>
        <v>36907.555655776938</v>
      </c>
      <c r="U6">
        <f t="shared" si="13"/>
        <v>1.4128425999999999E-2</v>
      </c>
      <c r="V6">
        <f t="shared" si="14"/>
        <v>0.01</v>
      </c>
      <c r="W6">
        <f t="shared" si="15"/>
        <v>0.95757592088823507</v>
      </c>
      <c r="X6">
        <f t="shared" si="16"/>
        <v>1.3529040537651284E-2</v>
      </c>
      <c r="Y6">
        <f t="shared" si="17"/>
        <v>9.5757592088823503E-3</v>
      </c>
      <c r="Z6">
        <f t="shared" si="18"/>
        <v>0.9344711211417015</v>
      </c>
      <c r="AB6">
        <f t="shared" si="19"/>
        <v>25598.827894489514</v>
      </c>
      <c r="AC6">
        <f t="shared" si="2"/>
        <v>34489.044912253623</v>
      </c>
      <c r="AE6">
        <f t="shared" si="3"/>
        <v>51000.820001011678</v>
      </c>
      <c r="AF6">
        <f t="shared" si="4"/>
        <v>-2550.041000050584</v>
      </c>
      <c r="AG6">
        <f t="shared" si="4"/>
        <v>-23.361778028542538</v>
      </c>
      <c r="AH6">
        <f t="shared" si="5"/>
        <v>-13529.040537651284</v>
      </c>
      <c r="AI6">
        <f t="shared" si="6"/>
        <v>34898.376685281262</v>
      </c>
      <c r="AJ6">
        <f t="shared" si="7"/>
        <v>-8890.2170177641092</v>
      </c>
      <c r="AK6">
        <f>H6*SUM(AB6, AE6:AF6)</f>
        <v>6336.5729612575014</v>
      </c>
      <c r="AL6">
        <f t="shared" si="8"/>
        <v>32344.732628774655</v>
      </c>
      <c r="AN6">
        <f t="shared" si="9"/>
        <v>39865.87122082759</v>
      </c>
      <c r="AO6">
        <f t="shared" si="9"/>
        <v>-1993.2935610413797</v>
      </c>
      <c r="AP6">
        <f t="shared" si="9"/>
        <v>-18.261228630382057</v>
      </c>
      <c r="AQ6">
        <f t="shared" si="9"/>
        <v>-10575.261099814934</v>
      </c>
      <c r="AR6">
        <f t="shared" si="9"/>
        <v>27279.055331340893</v>
      </c>
      <c r="AS6">
        <f t="shared" si="9"/>
        <v>-6949.2264388761496</v>
      </c>
      <c r="AT6">
        <f t="shared" si="9"/>
        <v>4953.1164724382616</v>
      </c>
      <c r="AU6">
        <f t="shared" si="9"/>
        <v>25282.945364903004</v>
      </c>
      <c r="AW6">
        <v>3</v>
      </c>
      <c r="AX6">
        <f>(R6*SUMPRODUCT(K7:$K$23, X7:$X$23)-$AZ$3*SUMPRODUCT(K6:$K$22, W7:$W$23))/Z6</f>
        <v>36907.555655776938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1.6072195000000001E-2</v>
      </c>
      <c r="O7">
        <f t="shared" si="21"/>
        <v>54577.202919551761</v>
      </c>
      <c r="P7">
        <f t="shared" si="22"/>
        <v>2728.8601459775882</v>
      </c>
      <c r="Q7" s="4">
        <f t="shared" si="23"/>
        <v>25</v>
      </c>
      <c r="R7">
        <f t="shared" si="0"/>
        <v>1000000</v>
      </c>
      <c r="S7">
        <f t="shared" si="1"/>
        <v>45239.68610095897</v>
      </c>
      <c r="U7">
        <f t="shared" si="13"/>
        <v>1.6072195000000001E-2</v>
      </c>
      <c r="V7">
        <f t="shared" si="14"/>
        <v>0.01</v>
      </c>
      <c r="W7">
        <f t="shared" si="15"/>
        <v>0.9344711211417015</v>
      </c>
      <c r="X7">
        <f t="shared" si="16"/>
        <v>1.5019002080858049E-2</v>
      </c>
      <c r="Y7">
        <f t="shared" si="17"/>
        <v>9.3447112114170144E-3</v>
      </c>
      <c r="Z7">
        <f t="shared" si="18"/>
        <v>0.91010740784942645</v>
      </c>
      <c r="AB7">
        <f t="shared" si="19"/>
        <v>34489.044912253623</v>
      </c>
      <c r="AC7">
        <f t="shared" si="2"/>
        <v>41172.973449265497</v>
      </c>
      <c r="AE7">
        <f t="shared" si="3"/>
        <v>49671.116676785401</v>
      </c>
      <c r="AF7">
        <f t="shared" si="4"/>
        <v>-2483.5558338392702</v>
      </c>
      <c r="AG7">
        <f t="shared" si="4"/>
        <v>-22.75268519623566</v>
      </c>
      <c r="AH7">
        <f t="shared" si="5"/>
        <v>-15019.00208085805</v>
      </c>
      <c r="AI7">
        <f t="shared" si="6"/>
        <v>32145.806076891844</v>
      </c>
      <c r="AJ7">
        <f t="shared" si="7"/>
        <v>-6683.9285370118741</v>
      </c>
      <c r="AK7">
        <f>H7*SUM(AB7, AE7:AF7)</f>
        <v>6989.2305076839539</v>
      </c>
      <c r="AL7">
        <f t="shared" si="8"/>
        <v>32451.108047563925</v>
      </c>
      <c r="AN7">
        <f t="shared" si="9"/>
        <v>35765.919213569701</v>
      </c>
      <c r="AO7">
        <f t="shared" si="9"/>
        <v>-1788.2959606784852</v>
      </c>
      <c r="AP7">
        <f t="shared" si="9"/>
        <v>-16.383177086910084</v>
      </c>
      <c r="AQ7">
        <f t="shared" si="9"/>
        <v>-10814.502492219157</v>
      </c>
      <c r="AR7">
        <f t="shared" si="9"/>
        <v>23146.737583585149</v>
      </c>
      <c r="AS7">
        <f t="shared" si="9"/>
        <v>-4812.7939148138157</v>
      </c>
      <c r="AT7">
        <f t="shared" si="9"/>
        <v>5032.6280226285207</v>
      </c>
      <c r="AU7">
        <f t="shared" si="9"/>
        <v>23366.571691399855</v>
      </c>
      <c r="AW7">
        <v>4</v>
      </c>
      <c r="AX7">
        <f>(R7*SUMPRODUCT(K8:$K$23, X8:$X$23)-$AZ$3*SUMPRODUCT(K7:$K$22, W8:$W$23))/Z7</f>
        <v>45239.68610095897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1.8213139E-2</v>
      </c>
      <c r="O8">
        <f t="shared" si="21"/>
        <v>54577.202919551761</v>
      </c>
      <c r="P8">
        <f t="shared" si="22"/>
        <v>2728.8601459775882</v>
      </c>
      <c r="Q8" s="4">
        <f t="shared" si="23"/>
        <v>25</v>
      </c>
      <c r="R8">
        <f t="shared" si="0"/>
        <v>1000000</v>
      </c>
      <c r="S8">
        <f t="shared" si="1"/>
        <v>51871.891671193058</v>
      </c>
      <c r="U8">
        <f t="shared" si="13"/>
        <v>1.8213139E-2</v>
      </c>
      <c r="V8">
        <f t="shared" si="14"/>
        <v>0.01</v>
      </c>
      <c r="W8">
        <f t="shared" si="15"/>
        <v>0.91010740784942645</v>
      </c>
      <c r="X8">
        <f t="shared" si="16"/>
        <v>1.6575912724091296E-2</v>
      </c>
      <c r="Y8">
        <f t="shared" si="17"/>
        <v>9.1010740784942656E-3</v>
      </c>
      <c r="Z8">
        <f t="shared" si="18"/>
        <v>0.88443042104684089</v>
      </c>
      <c r="AB8">
        <f t="shared" si="19"/>
        <v>41172.973449265497</v>
      </c>
      <c r="AC8">
        <f t="shared" si="2"/>
        <v>45877.078991249393</v>
      </c>
      <c r="AE8">
        <f t="shared" si="3"/>
        <v>48269.738557698038</v>
      </c>
      <c r="AF8">
        <f t="shared" si="4"/>
        <v>-2413.4869278849019</v>
      </c>
      <c r="AG8">
        <f t="shared" si="4"/>
        <v>-22.110760526171021</v>
      </c>
      <c r="AH8">
        <f t="shared" si="5"/>
        <v>-16575.912724091297</v>
      </c>
      <c r="AI8">
        <f t="shared" si="6"/>
        <v>29258.22814519567</v>
      </c>
      <c r="AJ8">
        <f t="shared" si="7"/>
        <v>-4704.1055419838958</v>
      </c>
      <c r="AK8">
        <f t="shared" ref="AK8:AK23" si="24">H8*SUM(AB8:AB8, AE8:AF8)</f>
        <v>7447.2648484669162</v>
      </c>
      <c r="AL8">
        <f t="shared" si="8"/>
        <v>32001.387451678689</v>
      </c>
      <c r="AN8">
        <f t="shared" si="9"/>
        <v>32017.084415713092</v>
      </c>
      <c r="AO8">
        <f t="shared" si="9"/>
        <v>-1600.8542207856547</v>
      </c>
      <c r="AP8">
        <f t="shared" si="9"/>
        <v>-14.665960649773092</v>
      </c>
      <c r="AQ8">
        <f t="shared" si="9"/>
        <v>-10994.722839038166</v>
      </c>
      <c r="AR8">
        <f t="shared" si="9"/>
        <v>19406.841395239499</v>
      </c>
      <c r="AS8">
        <f t="shared" si="9"/>
        <v>-3120.210482559216</v>
      </c>
      <c r="AT8">
        <f t="shared" si="9"/>
        <v>4939.734799568575</v>
      </c>
      <c r="AU8">
        <f t="shared" si="9"/>
        <v>21226.365712248858</v>
      </c>
      <c r="AW8">
        <v>5</v>
      </c>
      <c r="AX8">
        <f>(R8*SUMPRODUCT(K9:$K$23, X9:$X$23)-$AZ$3*SUMPRODUCT(K8:$K$22, W9:$W$23))/Z8</f>
        <v>51871.891671193058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2.0774602E-2</v>
      </c>
      <c r="O9">
        <f t="shared" si="21"/>
        <v>54577.202919551761</v>
      </c>
      <c r="P9">
        <f t="shared" si="22"/>
        <v>2728.8601459775882</v>
      </c>
      <c r="Q9" s="4">
        <f t="shared" si="23"/>
        <v>25</v>
      </c>
      <c r="R9">
        <f t="shared" si="0"/>
        <v>1000000</v>
      </c>
      <c r="S9">
        <f t="shared" si="1"/>
        <v>56816.624079823028</v>
      </c>
      <c r="U9">
        <f t="shared" si="13"/>
        <v>2.0774602E-2</v>
      </c>
      <c r="V9">
        <f t="shared" si="14"/>
        <v>0.01</v>
      </c>
      <c r="W9">
        <f t="shared" si="15"/>
        <v>0.88443042104684089</v>
      </c>
      <c r="X9">
        <f t="shared" si="16"/>
        <v>1.8373689993940543E-2</v>
      </c>
      <c r="Y9">
        <f t="shared" si="17"/>
        <v>8.8443042104684091E-3</v>
      </c>
      <c r="Z9">
        <f t="shared" si="18"/>
        <v>0.85721242684243193</v>
      </c>
      <c r="AB9">
        <f t="shared" si="19"/>
        <v>45877.078991249393</v>
      </c>
      <c r="AC9">
        <f t="shared" si="2"/>
        <v>48703.916212459255</v>
      </c>
      <c r="AE9">
        <f t="shared" si="3"/>
        <v>46784.256564940828</v>
      </c>
      <c r="AF9">
        <f t="shared" si="4"/>
        <v>-2339.2128282470417</v>
      </c>
      <c r="AG9">
        <f t="shared" si="4"/>
        <v>-21.430310671060798</v>
      </c>
      <c r="AH9">
        <f t="shared" si="5"/>
        <v>-18373.689993940545</v>
      </c>
      <c r="AI9">
        <f t="shared" si="6"/>
        <v>26049.923432082182</v>
      </c>
      <c r="AJ9">
        <f t="shared" si="7"/>
        <v>-2826.837221209862</v>
      </c>
      <c r="AK9">
        <f t="shared" si="24"/>
        <v>7729.0446860755555</v>
      </c>
      <c r="AL9">
        <f t="shared" si="8"/>
        <v>30952.130896947874</v>
      </c>
      <c r="AN9">
        <f t="shared" si="9"/>
        <v>28585.640920748803</v>
      </c>
      <c r="AO9">
        <f t="shared" si="9"/>
        <v>-1429.2820460374403</v>
      </c>
      <c r="AP9">
        <f t="shared" si="9"/>
        <v>-13.094130603800268</v>
      </c>
      <c r="AQ9">
        <f t="shared" si="9"/>
        <v>-11226.505305836828</v>
      </c>
      <c r="AR9">
        <f t="shared" si="9"/>
        <v>15916.759438270736</v>
      </c>
      <c r="AS9">
        <f t="shared" si="9"/>
        <v>-1727.2253463030886</v>
      </c>
      <c r="AT9">
        <f t="shared" si="9"/>
        <v>4722.5223243612509</v>
      </c>
      <c r="AU9">
        <f t="shared" si="9"/>
        <v>18912.056416328898</v>
      </c>
      <c r="AW9">
        <v>6</v>
      </c>
      <c r="AX9">
        <f>(R9*SUMPRODUCT(K10:$K$23, X10:$X$23)-$AZ$3*SUMPRODUCT(K9:$K$22, W10:$W$23))/Z9</f>
        <v>56816.624079823028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2.3506165999999998E-2</v>
      </c>
      <c r="O10">
        <f t="shared" si="21"/>
        <v>54577.202919551761</v>
      </c>
      <c r="P10">
        <f t="shared" si="22"/>
        <v>2728.8601459775882</v>
      </c>
      <c r="Q10" s="4">
        <f t="shared" si="23"/>
        <v>25</v>
      </c>
      <c r="R10">
        <f t="shared" si="0"/>
        <v>1000000</v>
      </c>
      <c r="S10">
        <f t="shared" si="1"/>
        <v>60241.926083010767</v>
      </c>
      <c r="U10">
        <f t="shared" si="13"/>
        <v>2.3506165999999998E-2</v>
      </c>
      <c r="V10">
        <f t="shared" si="14"/>
        <v>0.01</v>
      </c>
      <c r="W10">
        <f t="shared" si="15"/>
        <v>0.85721242684243193</v>
      </c>
      <c r="X10">
        <f t="shared" si="16"/>
        <v>2.0149777602621058E-2</v>
      </c>
      <c r="Y10">
        <f t="shared" si="17"/>
        <v>8.5721242684243196E-3</v>
      </c>
      <c r="Z10">
        <f t="shared" si="18"/>
        <v>0.82849052497138653</v>
      </c>
      <c r="AB10">
        <f t="shared" si="19"/>
        <v>48703.916212459255</v>
      </c>
      <c r="AC10">
        <f t="shared" si="2"/>
        <v>49909.864965801054</v>
      </c>
      <c r="AE10">
        <f t="shared" si="3"/>
        <v>45216.695498289329</v>
      </c>
      <c r="AF10">
        <f t="shared" si="4"/>
        <v>-2260.8347749144664</v>
      </c>
      <c r="AG10">
        <f t="shared" si="4"/>
        <v>-20.712263124284664</v>
      </c>
      <c r="AH10">
        <f t="shared" si="5"/>
        <v>-20149.777602621059</v>
      </c>
      <c r="AI10">
        <f t="shared" si="6"/>
        <v>22785.370857629521</v>
      </c>
      <c r="AJ10">
        <f t="shared" si="7"/>
        <v>-1205.9487533417996</v>
      </c>
      <c r="AK10">
        <f t="shared" si="24"/>
        <v>7843.5104319531983</v>
      </c>
      <c r="AL10">
        <f t="shared" si="8"/>
        <v>29422.932536240922</v>
      </c>
      <c r="AN10">
        <f t="shared" si="9"/>
        <v>25450.035272503163</v>
      </c>
      <c r="AO10">
        <f t="shared" si="9"/>
        <v>-1272.501763625158</v>
      </c>
      <c r="AP10">
        <f t="shared" si="9"/>
        <v>-11.657814028147058</v>
      </c>
      <c r="AQ10">
        <f t="shared" si="9"/>
        <v>-11341.22131368935</v>
      </c>
      <c r="AR10">
        <f t="shared" si="9"/>
        <v>12824.65438116051</v>
      </c>
      <c r="AS10">
        <f t="shared" si="9"/>
        <v>-678.76340743522837</v>
      </c>
      <c r="AT10">
        <f t="shared" si="9"/>
        <v>4414.6883126611383</v>
      </c>
      <c r="AU10">
        <f t="shared" si="9"/>
        <v>16560.579286386423</v>
      </c>
      <c r="AW10">
        <v>7</v>
      </c>
      <c r="AX10">
        <f>(R10*SUMPRODUCT(K11:$K$23, X11:$X$23)-$AZ$3*SUMPRODUCT(K10:$K$22, W11:$W$23))/Z10</f>
        <v>60241.926083010767</v>
      </c>
    </row>
    <row r="11" spans="1:52" x14ac:dyDescent="0.25">
      <c r="A11" t="s">
        <v>33</v>
      </c>
      <c r="C11" s="7">
        <f>AU25</f>
        <v>173923.24828970648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2.6226451000000001E-2</v>
      </c>
      <c r="O11">
        <f t="shared" si="21"/>
        <v>54577.202919551761</v>
      </c>
      <c r="P11">
        <f t="shared" si="22"/>
        <v>2728.8601459775882</v>
      </c>
      <c r="Q11" s="4">
        <f t="shared" si="23"/>
        <v>25</v>
      </c>
      <c r="R11">
        <f t="shared" si="0"/>
        <v>1000000</v>
      </c>
      <c r="S11">
        <f t="shared" si="1"/>
        <v>62387.525486888531</v>
      </c>
      <c r="U11">
        <f t="shared" si="13"/>
        <v>2.6226451000000001E-2</v>
      </c>
      <c r="V11">
        <f t="shared" si="14"/>
        <v>0.01</v>
      </c>
      <c r="W11">
        <f t="shared" si="15"/>
        <v>0.82849052497138653</v>
      </c>
      <c r="X11">
        <f t="shared" si="16"/>
        <v>2.1728366157126346E-2</v>
      </c>
      <c r="Y11">
        <f t="shared" si="17"/>
        <v>8.2849052497138663E-3</v>
      </c>
      <c r="Z11">
        <f t="shared" si="18"/>
        <v>0.79847725356454635</v>
      </c>
      <c r="AB11">
        <f t="shared" si="19"/>
        <v>49909.864965801054</v>
      </c>
      <c r="AC11">
        <f t="shared" si="2"/>
        <v>49815.020007458894</v>
      </c>
      <c r="AE11">
        <f t="shared" si="3"/>
        <v>43578.655094438633</v>
      </c>
      <c r="AF11">
        <f t="shared" si="4"/>
        <v>-2178.9327547219318</v>
      </c>
      <c r="AG11">
        <f t="shared" si="4"/>
        <v>-19.961931339113658</v>
      </c>
      <c r="AH11">
        <f t="shared" si="5"/>
        <v>-21728.366157126347</v>
      </c>
      <c r="AI11">
        <f t="shared" si="6"/>
        <v>19651.39425125124</v>
      </c>
      <c r="AJ11">
        <f t="shared" si="7"/>
        <v>94.84495834216068</v>
      </c>
      <c r="AK11">
        <f t="shared" si="24"/>
        <v>7813.5440049077661</v>
      </c>
      <c r="AL11">
        <f t="shared" si="8"/>
        <v>27559.783214501167</v>
      </c>
      <c r="AN11">
        <f t="shared" si="9"/>
        <v>22594.605255805749</v>
      </c>
      <c r="AO11">
        <f t="shared" si="9"/>
        <v>-1129.7302627902875</v>
      </c>
      <c r="AP11">
        <f t="shared" si="9"/>
        <v>-10.349836583376575</v>
      </c>
      <c r="AQ11">
        <f t="shared" si="9"/>
        <v>-11265.69544447762</v>
      </c>
      <c r="AR11">
        <f t="shared" si="9"/>
        <v>10188.829711954464</v>
      </c>
      <c r="AS11">
        <f t="shared" si="9"/>
        <v>49.175092475902076</v>
      </c>
      <c r="AT11">
        <f t="shared" si="9"/>
        <v>4051.1562841297614</v>
      </c>
      <c r="AU11">
        <f t="shared" si="9"/>
        <v>14289.161088560128</v>
      </c>
      <c r="AW11">
        <v>8</v>
      </c>
      <c r="AX11">
        <f>(R11*SUMPRODUCT(K12:$K$23, X12:$X$23)-$AZ$3*SUMPRODUCT(K11:$K$22, W12:$W$23))/Z11</f>
        <v>62387.525486888531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2.9219711999999998E-2</v>
      </c>
      <c r="O12">
        <f t="shared" si="21"/>
        <v>54577.202919551761</v>
      </c>
      <c r="P12">
        <f t="shared" si="22"/>
        <v>2728.8601459775882</v>
      </c>
      <c r="Q12" s="4">
        <f t="shared" si="23"/>
        <v>25</v>
      </c>
      <c r="R12">
        <f t="shared" si="0"/>
        <v>1000000</v>
      </c>
      <c r="S12">
        <f t="shared" si="1"/>
        <v>63336.501898188224</v>
      </c>
      <c r="U12">
        <f t="shared" si="13"/>
        <v>2.9219711999999998E-2</v>
      </c>
      <c r="V12">
        <f t="shared" si="14"/>
        <v>0.01</v>
      </c>
      <c r="W12">
        <f t="shared" si="15"/>
        <v>0.79847725356454635</v>
      </c>
      <c r="X12">
        <f t="shared" si="16"/>
        <v>2.3331275387707018E-2</v>
      </c>
      <c r="Y12">
        <f t="shared" si="17"/>
        <v>7.9847725356454631E-3</v>
      </c>
      <c r="Z12">
        <f t="shared" si="18"/>
        <v>0.76716120564119383</v>
      </c>
      <c r="AB12">
        <f t="shared" si="19"/>
        <v>49815.020007458894</v>
      </c>
      <c r="AC12">
        <f t="shared" si="2"/>
        <v>48589.307157309842</v>
      </c>
      <c r="AE12">
        <f t="shared" si="3"/>
        <v>41869.512792287416</v>
      </c>
      <c r="AF12">
        <f t="shared" si="4"/>
        <v>-2093.4756396143707</v>
      </c>
      <c r="AG12">
        <f t="shared" si="4"/>
        <v>-19.179030141029845</v>
      </c>
      <c r="AH12">
        <f t="shared" si="5"/>
        <v>-23331.275387707017</v>
      </c>
      <c r="AI12">
        <f t="shared" si="6"/>
        <v>16425.582734824999</v>
      </c>
      <c r="AJ12">
        <f t="shared" si="7"/>
        <v>1225.7128501490515</v>
      </c>
      <c r="AK12">
        <f t="shared" si="24"/>
        <v>7666.4859433068123</v>
      </c>
      <c r="AL12">
        <f t="shared" si="8"/>
        <v>25317.781528280862</v>
      </c>
      <c r="AN12">
        <f t="shared" si="9"/>
        <v>19997.246930576104</v>
      </c>
      <c r="AO12">
        <f t="shared" si="9"/>
        <v>-999.86234652880512</v>
      </c>
      <c r="AP12">
        <f t="shared" si="9"/>
        <v>-9.160073190289987</v>
      </c>
      <c r="AQ12">
        <f t="shared" si="9"/>
        <v>-11143.221977476484</v>
      </c>
      <c r="AR12">
        <f t="shared" si="9"/>
        <v>7845.0025333805243</v>
      </c>
      <c r="AS12">
        <f t="shared" si="9"/>
        <v>585.4112191849016</v>
      </c>
      <c r="AT12">
        <f t="shared" si="9"/>
        <v>3661.5809994888987</v>
      </c>
      <c r="AU12">
        <f t="shared" si="9"/>
        <v>12091.994752054325</v>
      </c>
      <c r="AW12">
        <v>9</v>
      </c>
      <c r="AX12">
        <f>(R12*SUMPRODUCT(K13:$K$23, X13:$X$23)-$AZ$3*SUMPRODUCT(K12:$K$22, W13:$W$23))/Z12</f>
        <v>63336.501898188224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3.2402927999999998E-2</v>
      </c>
      <c r="O13">
        <f t="shared" si="21"/>
        <v>54577.202919551761</v>
      </c>
      <c r="P13">
        <f t="shared" si="22"/>
        <v>2728.8601459775882</v>
      </c>
      <c r="Q13" s="4">
        <f t="shared" si="23"/>
        <v>25</v>
      </c>
      <c r="R13">
        <f t="shared" si="0"/>
        <v>1000000</v>
      </c>
      <c r="S13">
        <f t="shared" si="1"/>
        <v>63201.89914403209</v>
      </c>
      <c r="U13">
        <f t="shared" si="13"/>
        <v>3.2402927999999998E-2</v>
      </c>
      <c r="V13">
        <f t="shared" si="14"/>
        <v>0.01</v>
      </c>
      <c r="W13">
        <f t="shared" si="15"/>
        <v>0.76716120564119383</v>
      </c>
      <c r="X13">
        <f t="shared" si="16"/>
        <v>2.4858269310784796E-2</v>
      </c>
      <c r="Y13">
        <f t="shared" si="17"/>
        <v>7.6716120564119389E-3</v>
      </c>
      <c r="Z13">
        <f t="shared" si="18"/>
        <v>0.73463132427399702</v>
      </c>
      <c r="AB13">
        <f t="shared" si="19"/>
        <v>48589.307157309842</v>
      </c>
      <c r="AC13">
        <f t="shared" si="2"/>
        <v>46430.094864811894</v>
      </c>
      <c r="AE13">
        <f t="shared" si="3"/>
        <v>40094.122855960966</v>
      </c>
      <c r="AF13">
        <f t="shared" si="4"/>
        <v>-2004.7061427980484</v>
      </c>
      <c r="AG13">
        <f t="shared" si="4"/>
        <v>-18.365783106849925</v>
      </c>
      <c r="AH13">
        <f t="shared" si="5"/>
        <v>-24858.269310784795</v>
      </c>
      <c r="AI13">
        <f t="shared" si="6"/>
        <v>13212.781619271271</v>
      </c>
      <c r="AJ13">
        <f t="shared" si="7"/>
        <v>2159.2122924979485</v>
      </c>
      <c r="AK13">
        <f t="shared" si="24"/>
        <v>7417.2717590440961</v>
      </c>
      <c r="AL13">
        <f t="shared" si="8"/>
        <v>22789.265670813315</v>
      </c>
      <c r="AN13">
        <f t="shared" si="9"/>
        <v>17639.829609441531</v>
      </c>
      <c r="AO13">
        <f t="shared" si="9"/>
        <v>-881.99148047207655</v>
      </c>
      <c r="AP13">
        <f t="shared" si="9"/>
        <v>-8.0802187845001452</v>
      </c>
      <c r="AQ13">
        <f t="shared" si="9"/>
        <v>-10936.656142925454</v>
      </c>
      <c r="AR13">
        <f t="shared" si="9"/>
        <v>5813.1017672594999</v>
      </c>
      <c r="AS13">
        <f t="shared" si="9"/>
        <v>949.96808053658947</v>
      </c>
      <c r="AT13">
        <f t="shared" si="9"/>
        <v>3263.3064568217151</v>
      </c>
      <c r="AU13">
        <f t="shared" si="9"/>
        <v>10026.376304617803</v>
      </c>
      <c r="AW13">
        <v>10</v>
      </c>
      <c r="AX13">
        <f>(R13*SUMPRODUCT(K14:$K$23, X14:$X$23)-$AZ$3*SUMPRODUCT(K13:$K$22, W14:$W$23))/Z13</f>
        <v>63201.89914403209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3.5947104000000001E-2</v>
      </c>
      <c r="O14">
        <f t="shared" si="21"/>
        <v>54577.202919551761</v>
      </c>
      <c r="P14">
        <f t="shared" si="22"/>
        <v>2728.8601459775882</v>
      </c>
      <c r="Q14" s="4">
        <f t="shared" si="23"/>
        <v>25</v>
      </c>
      <c r="R14">
        <f t="shared" si="0"/>
        <v>1000000</v>
      </c>
      <c r="S14">
        <f t="shared" si="1"/>
        <v>62022.587287609058</v>
      </c>
      <c r="U14">
        <f t="shared" si="13"/>
        <v>3.5947104000000001E-2</v>
      </c>
      <c r="V14">
        <f t="shared" si="14"/>
        <v>0.01</v>
      </c>
      <c r="W14">
        <f t="shared" si="15"/>
        <v>0.73463132427399702</v>
      </c>
      <c r="X14">
        <f t="shared" si="16"/>
        <v>2.6407868615335096E-2</v>
      </c>
      <c r="Y14">
        <f t="shared" si="17"/>
        <v>7.3463132427399706E-3</v>
      </c>
      <c r="Z14">
        <f t="shared" si="18"/>
        <v>0.70087714241592203</v>
      </c>
      <c r="AB14">
        <f t="shared" si="19"/>
        <v>46430.094864811894</v>
      </c>
      <c r="AC14">
        <f t="shared" si="2"/>
        <v>43470.21374338153</v>
      </c>
      <c r="AE14">
        <f t="shared" si="3"/>
        <v>38251.914023309357</v>
      </c>
      <c r="AF14">
        <f t="shared" si="4"/>
        <v>-1912.595701165468</v>
      </c>
      <c r="AG14">
        <f t="shared" si="4"/>
        <v>-17.521928560398052</v>
      </c>
      <c r="AH14">
        <f t="shared" si="5"/>
        <v>-26407.868615335097</v>
      </c>
      <c r="AI14">
        <f t="shared" si="6"/>
        <v>9913.927778248395</v>
      </c>
      <c r="AJ14">
        <f t="shared" si="7"/>
        <v>2959.8811214303641</v>
      </c>
      <c r="AK14">
        <f t="shared" si="24"/>
        <v>7082.7442252341816</v>
      </c>
      <c r="AL14">
        <f t="shared" si="8"/>
        <v>19956.553124912942</v>
      </c>
      <c r="AN14">
        <f t="shared" si="9"/>
        <v>15502.730840362727</v>
      </c>
      <c r="AO14">
        <f t="shared" si="9"/>
        <v>-775.13654201813642</v>
      </c>
      <c r="AP14">
        <f t="shared" si="9"/>
        <v>-7.1012849738810191</v>
      </c>
      <c r="AQ14">
        <f t="shared" si="9"/>
        <v>-10702.577626879851</v>
      </c>
      <c r="AR14">
        <f t="shared" si="9"/>
        <v>4017.915386490859</v>
      </c>
      <c r="AS14">
        <f t="shared" si="9"/>
        <v>1199.5802436721069</v>
      </c>
      <c r="AT14">
        <f t="shared" si="9"/>
        <v>2870.4936769446253</v>
      </c>
      <c r="AU14">
        <f t="shared" si="9"/>
        <v>8087.9893071075921</v>
      </c>
      <c r="AW14">
        <v>11</v>
      </c>
      <c r="AX14">
        <f>(R14*SUMPRODUCT(K15:$K$23, X15:$X$23)-$AZ$3*SUMPRODUCT(K14:$K$22, W15:$W$23))/Z14</f>
        <v>62022.587287609058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4.0034525000000001E-2</v>
      </c>
      <c r="O15">
        <f t="shared" si="21"/>
        <v>54577.202919551761</v>
      </c>
      <c r="P15">
        <f t="shared" si="22"/>
        <v>2728.8601459775882</v>
      </c>
      <c r="Q15" s="4">
        <f t="shared" si="23"/>
        <v>25</v>
      </c>
      <c r="R15">
        <f t="shared" si="0"/>
        <v>1000000</v>
      </c>
      <c r="S15">
        <f t="shared" si="1"/>
        <v>59776.01030662399</v>
      </c>
      <c r="U15">
        <f t="shared" si="13"/>
        <v>4.0034525000000001E-2</v>
      </c>
      <c r="V15">
        <f t="shared" si="14"/>
        <v>0.01</v>
      </c>
      <c r="W15">
        <f t="shared" si="15"/>
        <v>0.70087714241592203</v>
      </c>
      <c r="X15">
        <f t="shared" si="16"/>
        <v>2.805928347997879E-2</v>
      </c>
      <c r="Y15">
        <f t="shared" si="17"/>
        <v>7.0087714241592203E-3</v>
      </c>
      <c r="Z15">
        <f t="shared" si="18"/>
        <v>0.66580908751178403</v>
      </c>
      <c r="AB15">
        <f t="shared" si="19"/>
        <v>43470.21374338153</v>
      </c>
      <c r="AC15">
        <f t="shared" si="2"/>
        <v>39799.410877348317</v>
      </c>
      <c r="AE15">
        <f t="shared" si="3"/>
        <v>36337.997674812235</v>
      </c>
      <c r="AF15">
        <f t="shared" si="4"/>
        <v>-1816.8998837406118</v>
      </c>
      <c r="AG15">
        <f t="shared" si="4"/>
        <v>-16.6452271877946</v>
      </c>
      <c r="AH15">
        <f t="shared" si="5"/>
        <v>-28059.283479978789</v>
      </c>
      <c r="AI15">
        <f t="shared" si="6"/>
        <v>6445.1690839050425</v>
      </c>
      <c r="AJ15">
        <f t="shared" si="7"/>
        <v>3670.8028660332129</v>
      </c>
      <c r="AK15">
        <f t="shared" si="24"/>
        <v>6673.8725106262264</v>
      </c>
      <c r="AL15">
        <f t="shared" si="8"/>
        <v>16789.844460564484</v>
      </c>
      <c r="AN15">
        <f t="shared" si="9"/>
        <v>13566.1743915303</v>
      </c>
      <c r="AO15">
        <f t="shared" si="9"/>
        <v>-678.30871957651493</v>
      </c>
      <c r="AP15">
        <f t="shared" si="9"/>
        <v>-6.2142129249126219</v>
      </c>
      <c r="AQ15">
        <f t="shared" si="9"/>
        <v>-10475.457024277119</v>
      </c>
      <c r="AR15">
        <f t="shared" si="9"/>
        <v>2406.1944347517542</v>
      </c>
      <c r="AS15">
        <f t="shared" si="9"/>
        <v>1370.4319176632541</v>
      </c>
      <c r="AT15">
        <f t="shared" si="9"/>
        <v>2491.5769756007439</v>
      </c>
      <c r="AU15">
        <f t="shared" si="9"/>
        <v>6268.203328015753</v>
      </c>
      <c r="AW15">
        <v>12</v>
      </c>
      <c r="AX15">
        <f>(R15*SUMPRODUCT(K16:$K$23, X16:$X$23)-$AZ$3*SUMPRODUCT(K15:$K$22, W16:$W$23))/Z15</f>
        <v>59776.01030662399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4.4405750000000001E-2</v>
      </c>
      <c r="O16">
        <f t="shared" si="21"/>
        <v>54577.202919551761</v>
      </c>
      <c r="P16">
        <f t="shared" si="22"/>
        <v>2728.8601459775882</v>
      </c>
      <c r="Q16" s="4">
        <f t="shared" si="23"/>
        <v>25</v>
      </c>
      <c r="R16">
        <f t="shared" si="0"/>
        <v>1000000</v>
      </c>
      <c r="S16">
        <f t="shared" si="1"/>
        <v>56523.329465033763</v>
      </c>
      <c r="U16">
        <f t="shared" si="13"/>
        <v>4.4405750000000001E-2</v>
      </c>
      <c r="V16">
        <f t="shared" si="14"/>
        <v>0.01</v>
      </c>
      <c r="W16">
        <f t="shared" si="15"/>
        <v>0.66580908751178403</v>
      </c>
      <c r="X16">
        <f t="shared" si="16"/>
        <v>2.9565751887776406E-2</v>
      </c>
      <c r="Y16">
        <f t="shared" si="17"/>
        <v>6.6580908751178404E-3</v>
      </c>
      <c r="Z16">
        <f t="shared" si="18"/>
        <v>0.62958524474888977</v>
      </c>
      <c r="AB16">
        <f t="shared" si="19"/>
        <v>39799.410877348317</v>
      </c>
      <c r="AC16">
        <f t="shared" si="2"/>
        <v>35586.254215265413</v>
      </c>
      <c r="AE16">
        <f t="shared" si="3"/>
        <v>34361.001657815817</v>
      </c>
      <c r="AF16">
        <f t="shared" si="4"/>
        <v>-1718.0500828907909</v>
      </c>
      <c r="AG16">
        <f t="shared" si="4"/>
        <v>-15.739631118722244</v>
      </c>
      <c r="AH16">
        <f t="shared" si="5"/>
        <v>-29565.751887776405</v>
      </c>
      <c r="AI16">
        <f t="shared" si="6"/>
        <v>3061.4600560299004</v>
      </c>
      <c r="AJ16">
        <f t="shared" si="7"/>
        <v>4213.1566620829035</v>
      </c>
      <c r="AK16">
        <f t="shared" si="24"/>
        <v>6199.0378397659342</v>
      </c>
      <c r="AL16">
        <f t="shared" si="8"/>
        <v>13473.654557878737</v>
      </c>
      <c r="AN16">
        <f t="shared" si="9"/>
        <v>11816.900674601316</v>
      </c>
      <c r="AO16">
        <f t="shared" si="9"/>
        <v>-590.84503373006578</v>
      </c>
      <c r="AP16">
        <f t="shared" si="9"/>
        <v>-5.4129288615338806</v>
      </c>
      <c r="AQ16">
        <f t="shared" si="9"/>
        <v>-10167.793037787957</v>
      </c>
      <c r="AR16">
        <f t="shared" si="9"/>
        <v>1052.8496742217592</v>
      </c>
      <c r="AS16">
        <f t="shared" si="9"/>
        <v>1448.9232385646701</v>
      </c>
      <c r="AT16">
        <f t="shared" si="9"/>
        <v>2131.8765721704972</v>
      </c>
      <c r="AU16">
        <f t="shared" si="9"/>
        <v>4633.6494849569262</v>
      </c>
      <c r="AW16">
        <v>13</v>
      </c>
      <c r="AX16">
        <f>(R16*SUMPRODUCT(K17:$K$23, X17:$X$23)-$AZ$3*SUMPRODUCT(K16:$K$22, W17:$W$23))/Z16</f>
        <v>56523.329465033763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4.9048597999999999E-2</v>
      </c>
      <c r="O17">
        <f t="shared" si="21"/>
        <v>54577.202919551761</v>
      </c>
      <c r="P17">
        <f t="shared" si="22"/>
        <v>2728.8601459775882</v>
      </c>
      <c r="Q17" s="4">
        <f t="shared" si="23"/>
        <v>25</v>
      </c>
      <c r="R17">
        <f t="shared" si="0"/>
        <v>1000000</v>
      </c>
      <c r="S17">
        <f t="shared" si="1"/>
        <v>52312.399711460515</v>
      </c>
      <c r="U17">
        <f t="shared" si="13"/>
        <v>4.9048597999999999E-2</v>
      </c>
      <c r="V17">
        <f t="shared" si="14"/>
        <v>0.01</v>
      </c>
      <c r="W17">
        <f t="shared" si="15"/>
        <v>0.62958524474888977</v>
      </c>
      <c r="X17">
        <f t="shared" si="16"/>
        <v>3.0880273576419905E-2</v>
      </c>
      <c r="Y17">
        <f t="shared" si="17"/>
        <v>6.2958524474888977E-3</v>
      </c>
      <c r="Z17">
        <f t="shared" si="18"/>
        <v>0.59240911872498103</v>
      </c>
      <c r="AB17">
        <f t="shared" si="19"/>
        <v>35586.254215265413</v>
      </c>
      <c r="AC17">
        <f t="shared" si="2"/>
        <v>30990.342611455275</v>
      </c>
      <c r="AE17">
        <f t="shared" si="3"/>
        <v>32332.03268404612</v>
      </c>
      <c r="AF17">
        <f t="shared" si="4"/>
        <v>-1616.6016342023061</v>
      </c>
      <c r="AG17">
        <f t="shared" si="4"/>
        <v>-14.810227968124526</v>
      </c>
      <c r="AH17">
        <f t="shared" si="5"/>
        <v>-30880.273576419906</v>
      </c>
      <c r="AI17">
        <f t="shared" si="6"/>
        <v>-179.65275454421862</v>
      </c>
      <c r="AJ17">
        <f t="shared" si="7"/>
        <v>4595.9116038101383</v>
      </c>
      <c r="AK17">
        <f t="shared" si="24"/>
        <v>5673.5678115059263</v>
      </c>
      <c r="AL17">
        <f t="shared" si="8"/>
        <v>10089.826660771847</v>
      </c>
      <c r="AN17">
        <f t="shared" si="9"/>
        <v>10242.645588741101</v>
      </c>
      <c r="AO17">
        <f t="shared" si="9"/>
        <v>-512.1322794370551</v>
      </c>
      <c r="AP17">
        <f t="shared" si="9"/>
        <v>-4.6918150073754381</v>
      </c>
      <c r="AQ17">
        <f t="shared" si="9"/>
        <v>-9782.734695882833</v>
      </c>
      <c r="AR17">
        <f t="shared" si="9"/>
        <v>-56.913201586163034</v>
      </c>
      <c r="AS17">
        <f t="shared" si="9"/>
        <v>1455.9645592044151</v>
      </c>
      <c r="AT17">
        <f t="shared" si="9"/>
        <v>1797.3613006280168</v>
      </c>
      <c r="AU17">
        <f t="shared" si="9"/>
        <v>3196.4126582462691</v>
      </c>
      <c r="AW17">
        <v>14</v>
      </c>
      <c r="AX17">
        <f>(R17*SUMPRODUCT(K18:$K$23, X18:$X$23)-$AZ$3*SUMPRODUCT(K17:$K$22, W18:$W$23))/Z17</f>
        <v>52312.399711460515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5.4278005999999997E-2</v>
      </c>
      <c r="O18">
        <f t="shared" si="21"/>
        <v>54577.202919551761</v>
      </c>
      <c r="P18">
        <f t="shared" si="22"/>
        <v>2728.8601459775882</v>
      </c>
      <c r="Q18" s="4">
        <f t="shared" si="23"/>
        <v>25</v>
      </c>
      <c r="R18">
        <f t="shared" si="0"/>
        <v>1000000</v>
      </c>
      <c r="S18">
        <f t="shared" si="1"/>
        <v>47088.620663815746</v>
      </c>
      <c r="U18">
        <f t="shared" si="13"/>
        <v>5.4278005999999997E-2</v>
      </c>
      <c r="V18">
        <f t="shared" si="14"/>
        <v>0.01</v>
      </c>
      <c r="W18">
        <f t="shared" si="15"/>
        <v>0.59240911872498103</v>
      </c>
      <c r="X18">
        <f t="shared" si="16"/>
        <v>3.2154785700609229E-2</v>
      </c>
      <c r="Y18">
        <f t="shared" si="17"/>
        <v>5.9240911872498105E-3</v>
      </c>
      <c r="Z18">
        <f t="shared" si="18"/>
        <v>0.55433024183712198</v>
      </c>
      <c r="AB18">
        <f t="shared" si="19"/>
        <v>30990.342611455275</v>
      </c>
      <c r="AC18">
        <f t="shared" si="2"/>
        <v>26102.646480349482</v>
      </c>
      <c r="AE18">
        <f t="shared" si="3"/>
        <v>30253.794093188808</v>
      </c>
      <c r="AF18">
        <f t="shared" si="4"/>
        <v>-1512.6897046594404</v>
      </c>
      <c r="AG18">
        <f t="shared" si="4"/>
        <v>-13.85825604592805</v>
      </c>
      <c r="AH18">
        <f t="shared" si="5"/>
        <v>-32154.785700609227</v>
      </c>
      <c r="AI18">
        <f t="shared" si="6"/>
        <v>-3427.5395681257869</v>
      </c>
      <c r="AJ18">
        <f t="shared" si="7"/>
        <v>4887.696131105793</v>
      </c>
      <c r="AK18">
        <f t="shared" si="24"/>
        <v>5111.3393826826868</v>
      </c>
      <c r="AL18">
        <f t="shared" si="8"/>
        <v>6571.495945662693</v>
      </c>
      <c r="AN18">
        <f t="shared" si="9"/>
        <v>8828.7729916874505</v>
      </c>
      <c r="AO18">
        <f t="shared" si="9"/>
        <v>-441.43864958437251</v>
      </c>
      <c r="AP18">
        <f t="shared" si="9"/>
        <v>-4.0441670328457899</v>
      </c>
      <c r="AQ18">
        <f t="shared" si="9"/>
        <v>-9383.5273246256929</v>
      </c>
      <c r="AR18">
        <f t="shared" si="9"/>
        <v>-1000.2371495554609</v>
      </c>
      <c r="AS18">
        <f t="shared" si="9"/>
        <v>1426.3453853411788</v>
      </c>
      <c r="AT18">
        <f t="shared" si="9"/>
        <v>1491.6097780719988</v>
      </c>
      <c r="AU18">
        <f t="shared" si="9"/>
        <v>1917.7180138577166</v>
      </c>
      <c r="AW18">
        <v>15</v>
      </c>
      <c r="AX18">
        <f>(R18*SUMPRODUCT(K19:$K$23, X19:$X$23)-$AZ$3*SUMPRODUCT(K18:$K$22, W19:$W$23))/Z18</f>
        <v>47088.620663815746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6.0174738999999998E-2</v>
      </c>
      <c r="O19">
        <f t="shared" si="21"/>
        <v>54577.202919551761</v>
      </c>
      <c r="P19">
        <f t="shared" si="22"/>
        <v>2728.8601459775882</v>
      </c>
      <c r="Q19" s="4">
        <f t="shared" si="23"/>
        <v>25</v>
      </c>
      <c r="R19">
        <f t="shared" si="0"/>
        <v>1000000</v>
      </c>
      <c r="S19">
        <f t="shared" si="1"/>
        <v>40763.874954364946</v>
      </c>
      <c r="U19">
        <f t="shared" si="13"/>
        <v>6.0174738999999998E-2</v>
      </c>
      <c r="V19">
        <f t="shared" si="14"/>
        <v>0.01</v>
      </c>
      <c r="W19">
        <f t="shared" si="15"/>
        <v>0.55433024183712198</v>
      </c>
      <c r="X19">
        <f t="shared" si="16"/>
        <v>3.3356677622355696E-2</v>
      </c>
      <c r="Y19">
        <f t="shared" si="17"/>
        <v>5.5433024183712196E-3</v>
      </c>
      <c r="Z19">
        <f t="shared" si="18"/>
        <v>0.51543026179639506</v>
      </c>
      <c r="AB19">
        <f t="shared" si="19"/>
        <v>26102.646480349482</v>
      </c>
      <c r="AC19">
        <f t="shared" si="2"/>
        <v>21010.934739563836</v>
      </c>
      <c r="AE19">
        <f t="shared" si="3"/>
        <v>28130.741988939542</v>
      </c>
      <c r="AF19">
        <f t="shared" si="4"/>
        <v>-1406.5370994469772</v>
      </c>
      <c r="AG19">
        <f t="shared" si="4"/>
        <v>-12.885756544909876</v>
      </c>
      <c r="AH19">
        <f t="shared" si="5"/>
        <v>-33356.677622355695</v>
      </c>
      <c r="AI19">
        <f t="shared" si="6"/>
        <v>-6645.3584894080414</v>
      </c>
      <c r="AJ19">
        <f t="shared" si="7"/>
        <v>5091.7117407856458</v>
      </c>
      <c r="AK19">
        <f t="shared" si="24"/>
        <v>4520.4993254201245</v>
      </c>
      <c r="AL19">
        <f t="shared" si="8"/>
        <v>2966.8525767977289</v>
      </c>
      <c r="AN19">
        <f t="shared" si="9"/>
        <v>7562.1111739299968</v>
      </c>
      <c r="AO19">
        <f t="shared" si="9"/>
        <v>-378.10555869649988</v>
      </c>
      <c r="AP19">
        <f t="shared" si="9"/>
        <v>-3.4639514162519229</v>
      </c>
      <c r="AQ19">
        <f t="shared" si="9"/>
        <v>-8966.9481406631658</v>
      </c>
      <c r="AR19">
        <f t="shared" si="9"/>
        <v>-1786.4064768459214</v>
      </c>
      <c r="AS19">
        <f t="shared" si="9"/>
        <v>1368.7548755224709</v>
      </c>
      <c r="AT19">
        <f t="shared" si="9"/>
        <v>1215.2014502121281</v>
      </c>
      <c r="AU19">
        <f t="shared" si="9"/>
        <v>797.54984888867762</v>
      </c>
      <c r="AW19">
        <v>16</v>
      </c>
      <c r="AX19">
        <f>(R19*SUMPRODUCT(K20:$K$23, X20:$X$23)-$AZ$3*SUMPRODUCT(K19:$K$22, W20:$W$23))/Z19</f>
        <v>40763.874954364946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6.6923788999999997E-2</v>
      </c>
      <c r="O20">
        <f t="shared" si="21"/>
        <v>54577.202919551761</v>
      </c>
      <c r="P20">
        <f t="shared" si="22"/>
        <v>2728.8601459775882</v>
      </c>
      <c r="Q20" s="4">
        <f t="shared" si="23"/>
        <v>25</v>
      </c>
      <c r="R20">
        <f t="shared" si="0"/>
        <v>1000000</v>
      </c>
      <c r="S20">
        <f t="shared" si="1"/>
        <v>33183.952708975383</v>
      </c>
      <c r="U20">
        <f t="shared" si="13"/>
        <v>6.6923788999999997E-2</v>
      </c>
      <c r="V20">
        <f t="shared" si="14"/>
        <v>0.01</v>
      </c>
      <c r="W20">
        <f t="shared" si="15"/>
        <v>0.51543026179639506</v>
      </c>
      <c r="X20">
        <f t="shared" si="16"/>
        <v>3.4494546084676704E-2</v>
      </c>
      <c r="Y20">
        <f t="shared" si="17"/>
        <v>5.1543026179639503E-3</v>
      </c>
      <c r="Z20">
        <f t="shared" si="18"/>
        <v>0.47578141309375438</v>
      </c>
      <c r="AB20">
        <f t="shared" si="19"/>
        <v>21010.934739563836</v>
      </c>
      <c r="AC20">
        <f t="shared" si="2"/>
        <v>15788.307911912627</v>
      </c>
      <c r="AE20">
        <f t="shared" si="3"/>
        <v>25966.818727768914</v>
      </c>
      <c r="AF20">
        <f t="shared" si="4"/>
        <v>-1298.3409363884457</v>
      </c>
      <c r="AG20">
        <f t="shared" si="4"/>
        <v>-11.89453532734386</v>
      </c>
      <c r="AH20">
        <f t="shared" si="5"/>
        <v>-34494.546084676702</v>
      </c>
      <c r="AI20">
        <f t="shared" si="6"/>
        <v>-9837.9628286235784</v>
      </c>
      <c r="AJ20">
        <f t="shared" si="7"/>
        <v>5222.6268276512092</v>
      </c>
      <c r="AK20">
        <f t="shared" si="24"/>
        <v>3908.8786890979663</v>
      </c>
      <c r="AL20">
        <f t="shared" si="8"/>
        <v>-706.45731187440288</v>
      </c>
      <c r="AN20">
        <f t="shared" si="9"/>
        <v>6430.1630196726364</v>
      </c>
      <c r="AO20">
        <f t="shared" si="9"/>
        <v>-321.50815098363182</v>
      </c>
      <c r="AP20">
        <f t="shared" si="9"/>
        <v>-2.9454436448267911</v>
      </c>
      <c r="AQ20">
        <f t="shared" si="9"/>
        <v>-8541.8840459221447</v>
      </c>
      <c r="AR20">
        <f t="shared" si="9"/>
        <v>-2436.1746208779678</v>
      </c>
      <c r="AS20">
        <f t="shared" si="9"/>
        <v>1293.2790206141067</v>
      </c>
      <c r="AT20">
        <f t="shared" si="9"/>
        <v>967.95558433752694</v>
      </c>
      <c r="AU20">
        <f t="shared" si="9"/>
        <v>-174.9400159263341</v>
      </c>
      <c r="AW20">
        <v>17</v>
      </c>
      <c r="AX20">
        <f>(R20*SUMPRODUCT(K21:$K$23, X21:$X$23)-$AZ$3*SUMPRODUCT(K20:$K$22, W21:$W$23))/Z20</f>
        <v>33183.952708975383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7.4711050000000001E-2</v>
      </c>
      <c r="O21">
        <f t="shared" si="21"/>
        <v>54577.202919551761</v>
      </c>
      <c r="P21">
        <f t="shared" si="22"/>
        <v>2728.8601459775882</v>
      </c>
      <c r="Q21" s="4">
        <f t="shared" si="23"/>
        <v>25</v>
      </c>
      <c r="R21">
        <f t="shared" si="0"/>
        <v>1000000</v>
      </c>
      <c r="S21">
        <f t="shared" si="1"/>
        <v>24116.709124170582</v>
      </c>
      <c r="U21">
        <f t="shared" si="13"/>
        <v>7.4711050000000001E-2</v>
      </c>
      <c r="V21">
        <f t="shared" si="14"/>
        <v>0.01</v>
      </c>
      <c r="W21">
        <f t="shared" si="15"/>
        <v>0.47578141309375438</v>
      </c>
      <c r="X21">
        <f t="shared" si="16"/>
        <v>3.5546128942718136E-2</v>
      </c>
      <c r="Y21">
        <f t="shared" si="17"/>
        <v>4.7578141309375438E-3</v>
      </c>
      <c r="Z21">
        <f t="shared" si="18"/>
        <v>0.43547747002009868</v>
      </c>
      <c r="AB21">
        <f t="shared" si="19"/>
        <v>15788.307911912627</v>
      </c>
      <c r="AC21">
        <f t="shared" si="2"/>
        <v>10502.283474604435</v>
      </c>
      <c r="AE21">
        <f t="shared" si="3"/>
        <v>23767.142248179945</v>
      </c>
      <c r="AF21">
        <f t="shared" si="4"/>
        <v>-1188.3571124089972</v>
      </c>
      <c r="AG21">
        <f t="shared" si="4"/>
        <v>-10.886936750502468</v>
      </c>
      <c r="AH21">
        <f t="shared" si="5"/>
        <v>-35546.128942718133</v>
      </c>
      <c r="AI21">
        <f t="shared" si="6"/>
        <v>-12978.230743697688</v>
      </c>
      <c r="AJ21">
        <f t="shared" si="7"/>
        <v>5286.0244373081914</v>
      </c>
      <c r="AK21">
        <f t="shared" si="24"/>
        <v>3283.1488862763795</v>
      </c>
      <c r="AL21">
        <f t="shared" si="8"/>
        <v>-4409.0574201131167</v>
      </c>
      <c r="AN21">
        <f t="shared" si="9"/>
        <v>5421.5263092682908</v>
      </c>
      <c r="AO21">
        <f t="shared" si="9"/>
        <v>-271.07631546341452</v>
      </c>
      <c r="AP21">
        <f t="shared" si="9"/>
        <v>-2.48342074128449</v>
      </c>
      <c r="AQ21">
        <f t="shared" si="9"/>
        <v>-8108.4326943154974</v>
      </c>
      <c r="AR21">
        <f t="shared" si="9"/>
        <v>-2960.4661212519063</v>
      </c>
      <c r="AS21">
        <f t="shared" si="9"/>
        <v>1205.7958108319096</v>
      </c>
      <c r="AT21">
        <f t="shared" si="9"/>
        <v>748.9195746937288</v>
      </c>
      <c r="AU21">
        <f t="shared" si="9"/>
        <v>-1005.7507357262676</v>
      </c>
      <c r="AW21">
        <v>18</v>
      </c>
      <c r="AX21">
        <f>(R21*SUMPRODUCT(K22:$K$23, X22:$X$23)-$AZ$3*SUMPRODUCT(K21:$K$22, W22:$W$23))/Z21</f>
        <v>24116.709124170582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8.3689026999999999E-2</v>
      </c>
      <c r="O22">
        <f t="shared" si="21"/>
        <v>54577.202919551761</v>
      </c>
      <c r="P22">
        <f t="shared" si="22"/>
        <v>2728.8601459775882</v>
      </c>
      <c r="Q22" s="4">
        <f t="shared" si="23"/>
        <v>25</v>
      </c>
      <c r="R22">
        <f t="shared" si="0"/>
        <v>1000000</v>
      </c>
      <c r="S22">
        <f t="shared" si="1"/>
        <v>13235.810170098233</v>
      </c>
      <c r="U22">
        <f t="shared" si="13"/>
        <v>8.3689026999999999E-2</v>
      </c>
      <c r="V22">
        <f t="shared" si="14"/>
        <v>0.01</v>
      </c>
      <c r="W22">
        <f t="shared" si="15"/>
        <v>0.43547747002009868</v>
      </c>
      <c r="X22">
        <f t="shared" si="16"/>
        <v>3.6444685746403728E-2</v>
      </c>
      <c r="Y22">
        <f t="shared" si="17"/>
        <v>4.3547747002009871E-3</v>
      </c>
      <c r="Z22">
        <f t="shared" si="18"/>
        <v>0.39467800957349392</v>
      </c>
      <c r="AB22">
        <f t="shared" si="19"/>
        <v>10502.283474604435</v>
      </c>
      <c r="AC22">
        <f t="shared" si="2"/>
        <v>5223.8832130269784</v>
      </c>
      <c r="AE22">
        <f t="shared" si="3"/>
        <v>21540.421816377369</v>
      </c>
      <c r="AF22">
        <f t="shared" si="4"/>
        <v>-1077.0210908188685</v>
      </c>
      <c r="AG22">
        <f t="shared" si="4"/>
        <v>-9.8669502393373474</v>
      </c>
      <c r="AH22">
        <f t="shared" si="5"/>
        <v>-36444.685746403731</v>
      </c>
      <c r="AI22">
        <f t="shared" si="6"/>
        <v>-15991.151971084568</v>
      </c>
      <c r="AJ22">
        <f t="shared" si="7"/>
        <v>5278.4002615774571</v>
      </c>
      <c r="AK22">
        <f t="shared" si="24"/>
        <v>2649.7955283763431</v>
      </c>
      <c r="AL22">
        <f t="shared" si="8"/>
        <v>-8062.9561811307676</v>
      </c>
      <c r="AN22">
        <f t="shared" si="9"/>
        <v>4526.2670596681228</v>
      </c>
      <c r="AO22">
        <f t="shared" si="9"/>
        <v>-226.31335298340613</v>
      </c>
      <c r="AP22">
        <f t="shared" si="9"/>
        <v>-2.0733322786530302</v>
      </c>
      <c r="AQ22">
        <f t="shared" si="9"/>
        <v>-7658.0849715990362</v>
      </c>
      <c r="AR22">
        <f t="shared" si="9"/>
        <v>-3360.2045971929729</v>
      </c>
      <c r="AS22">
        <f t="shared" si="9"/>
        <v>1109.1449106886462</v>
      </c>
      <c r="AT22">
        <f t="shared" si="9"/>
        <v>556.79885552783503</v>
      </c>
      <c r="AU22">
        <f t="shared" si="9"/>
        <v>-1694.2608309764917</v>
      </c>
      <c r="AW22">
        <v>19</v>
      </c>
      <c r="AX22">
        <f>(R22*SUMPRODUCT(K23:$K$23, X23:$X$23)-$AZ$3*SUMPRODUCT(K22:$K$22, W23:$W$23))/Z22</f>
        <v>13235.810170098233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9.4384723000000004E-2</v>
      </c>
      <c r="O23">
        <f t="shared" si="21"/>
        <v>54577.202919551761</v>
      </c>
      <c r="P23">
        <f t="shared" si="22"/>
        <v>2728.8601459775882</v>
      </c>
      <c r="Q23" s="4">
        <f t="shared" si="23"/>
        <v>25</v>
      </c>
      <c r="R23">
        <f t="shared" si="0"/>
        <v>1000000</v>
      </c>
      <c r="S23">
        <f t="shared" si="1"/>
        <v>14778.455113487566</v>
      </c>
      <c r="U23">
        <f t="shared" si="13"/>
        <v>9.4384723000000004E-2</v>
      </c>
      <c r="V23">
        <f t="shared" si="14"/>
        <v>0.01</v>
      </c>
      <c r="W23">
        <f t="shared" si="15"/>
        <v>0.39467800957349392</v>
      </c>
      <c r="X23">
        <f t="shared" si="16"/>
        <v>3.7251574607785574E-2</v>
      </c>
      <c r="Y23">
        <f t="shared" si="17"/>
        <v>3.9467800957349395E-3</v>
      </c>
      <c r="Z23">
        <f t="shared" si="18"/>
        <v>0.3534796548699734</v>
      </c>
      <c r="AB23">
        <f t="shared" si="19"/>
        <v>5223.8832130269784</v>
      </c>
      <c r="AC23">
        <f t="shared" si="2"/>
        <v>5223.8832130269784</v>
      </c>
      <c r="AE23">
        <f t="shared" si="3"/>
        <v>19291.93085177166</v>
      </c>
      <c r="AF23">
        <f t="shared" si="4"/>
        <v>-964.59654258858313</v>
      </c>
      <c r="AG23">
        <f t="shared" si="4"/>
        <v>-8.8369913717493347</v>
      </c>
      <c r="AH23">
        <f t="shared" si="5"/>
        <v>-37251.574607785573</v>
      </c>
      <c r="AI23">
        <f t="shared" si="6"/>
        <v>-18933.077289974248</v>
      </c>
      <c r="AJ23">
        <f t="shared" si="7"/>
        <v>0</v>
      </c>
      <c r="AK23">
        <f t="shared" si="24"/>
        <v>2015.3247858105588</v>
      </c>
      <c r="AL23">
        <f t="shared" si="8"/>
        <v>-16917.752504163691</v>
      </c>
      <c r="AN23">
        <f t="shared" si="9"/>
        <v>3734.2469466978155</v>
      </c>
      <c r="AO23">
        <f t="shared" si="9"/>
        <v>-186.71234733489081</v>
      </c>
      <c r="AP23">
        <f t="shared" si="9"/>
        <v>-1.71053422809254</v>
      </c>
      <c r="AQ23">
        <f t="shared" si="9"/>
        <v>-7210.6094412024295</v>
      </c>
      <c r="AR23">
        <f t="shared" si="9"/>
        <v>-3664.7853760675976</v>
      </c>
      <c r="AS23">
        <f t="shared" si="9"/>
        <v>0</v>
      </c>
      <c r="AT23">
        <f t="shared" si="9"/>
        <v>390.09679673024482</v>
      </c>
      <c r="AU23">
        <f t="shared" si="9"/>
        <v>-3274.6885793373531</v>
      </c>
      <c r="AW23">
        <v>20</v>
      </c>
      <c r="AX23">
        <f>(R23*SUMPRODUCT(K$23:$K24, X$23:$X24)-$AZ$3*SUMPRODUCT(K$22:$K23, W$23:$W24))/Z23</f>
        <v>14778.455113487566</v>
      </c>
    </row>
    <row r="25" spans="5:50" x14ac:dyDescent="0.25">
      <c r="AN25" s="8">
        <f t="shared" ref="AN25:AU25" si="25">SUM(AN3:AN23)</f>
        <v>408472.27895553818</v>
      </c>
      <c r="AO25" s="8">
        <f t="shared" si="25"/>
        <v>-61356.51613744074</v>
      </c>
      <c r="AP25" s="8">
        <f t="shared" si="25"/>
        <v>-1684.5401415762381</v>
      </c>
      <c r="AQ25" s="8">
        <f t="shared" si="25"/>
        <v>-199266.14622864054</v>
      </c>
      <c r="AR25" s="8">
        <f t="shared" si="25"/>
        <v>146165.07644788062</v>
      </c>
      <c r="AS25" s="8">
        <f t="shared" si="25"/>
        <v>-26580.025715035292</v>
      </c>
      <c r="AT25" s="8">
        <f t="shared" si="25"/>
        <v>54338.197556861182</v>
      </c>
      <c r="AU25" s="9">
        <f t="shared" si="25"/>
        <v>173923.24828970648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76" priority="1" operator="lessThan">
      <formula>0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6251B7-800E-454F-B189-7A56B8EE9564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3135.1595967682288</v>
      </c>
      <c r="K3">
        <v>1</v>
      </c>
      <c r="L3" s="2">
        <v>0</v>
      </c>
      <c r="O3">
        <f>$C$3</f>
        <v>3135.1595967682288</v>
      </c>
      <c r="P3">
        <f>O3*B5</f>
        <v>2508.1276774145831</v>
      </c>
      <c r="Q3" s="4">
        <f>B8</f>
        <v>1522.432587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3135.1595967682288</v>
      </c>
      <c r="AF3">
        <f t="shared" ref="AF3:AG23" si="4">-$Z3*P3</f>
        <v>-2508.1276774145831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-895.40066764635435</v>
      </c>
      <c r="AJ3">
        <f t="shared" ref="AJ3:AJ23" si="7">AB3-AC3</f>
        <v>0</v>
      </c>
      <c r="AL3">
        <f t="shared" ref="AL3:AL23" si="8">SUM(AI3:AK3)</f>
        <v>-895.40066764635435</v>
      </c>
      <c r="AN3">
        <f t="shared" ref="AN3:AU23" si="9">AE3*$K3</f>
        <v>3135.1595967682288</v>
      </c>
      <c r="AO3">
        <f t="shared" si="9"/>
        <v>-2508.1276774145831</v>
      </c>
      <c r="AP3">
        <f t="shared" si="9"/>
        <v>-1522.432587</v>
      </c>
      <c r="AQ3">
        <f t="shared" si="9"/>
        <v>0</v>
      </c>
      <c r="AR3">
        <f t="shared" si="9"/>
        <v>-895.40066764635435</v>
      </c>
      <c r="AS3">
        <f t="shared" si="9"/>
        <v>0</v>
      </c>
      <c r="AT3">
        <f t="shared" si="9"/>
        <v>0</v>
      </c>
      <c r="AU3">
        <f t="shared" si="9"/>
        <v>-895.40066764635435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3390.3618114296301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Mortalities!B2:B21</f>
        <v>1.694311E-3</v>
      </c>
      <c r="R4">
        <f t="shared" si="0"/>
        <v>2000000</v>
      </c>
      <c r="S4">
        <f t="shared" si="1"/>
        <v>272.03477832768317</v>
      </c>
      <c r="U4">
        <f t="shared" ref="U4:U23" si="13">M4</f>
        <v>1.694311E-3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1.694311E-3</v>
      </c>
      <c r="Y4">
        <f t="shared" ref="Y4:Y23" si="17">V4*W4</f>
        <v>0.01</v>
      </c>
      <c r="Z4">
        <f t="shared" ref="Z4:Z23" si="18">MAX(0, W4-X4-Y4)</f>
        <v>0.98830568900000004</v>
      </c>
      <c r="AB4">
        <f t="shared" ref="AB4:AB23" si="19">AC3</f>
        <v>0</v>
      </c>
      <c r="AC4">
        <f t="shared" si="2"/>
        <v>268.85351902710318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-3388.6219999999998</v>
      </c>
      <c r="AI4">
        <f t="shared" si="6"/>
        <v>-3388.6219999999998</v>
      </c>
      <c r="AJ4">
        <f t="shared" si="7"/>
        <v>-268.85351902710318</v>
      </c>
      <c r="AK4">
        <f>G4*MAX(0, SUM(AB4, AE4:AF4))</f>
        <v>0</v>
      </c>
      <c r="AL4">
        <f t="shared" si="8"/>
        <v>-3657.475519027103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-3121.5082924025305</v>
      </c>
      <c r="AR4">
        <f t="shared" si="9"/>
        <v>-3121.5082924025305</v>
      </c>
      <c r="AS4">
        <f t="shared" si="9"/>
        <v>-247.66069779535874</v>
      </c>
      <c r="AT4">
        <f t="shared" si="9"/>
        <v>0</v>
      </c>
      <c r="AU4">
        <f t="shared" si="9"/>
        <v>-3369.1689901978893</v>
      </c>
      <c r="AW4">
        <v>1</v>
      </c>
      <c r="AX4">
        <f>(R4*SUMPRODUCT(K5:$K$23, X5:$X$23)-$AZ$3*SUMPRODUCT(K4:$K$22, W5:$W$23))/Z4</f>
        <v>272.03477832768317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1.701527E-3</v>
      </c>
      <c r="O5">
        <f t="shared" ref="O5:O23" si="21">$C$3</f>
        <v>3135.1595967682288</v>
      </c>
      <c r="P5">
        <f t="shared" ref="P5:P23" si="22">O5*$C$5</f>
        <v>156.75797983841144</v>
      </c>
      <c r="Q5" s="4">
        <f t="shared" ref="Q5:Q23" si="23">$C$8</f>
        <v>25</v>
      </c>
      <c r="R5">
        <f t="shared" si="0"/>
        <v>2000000</v>
      </c>
      <c r="S5">
        <f t="shared" si="1"/>
        <v>513.45728749806915</v>
      </c>
      <c r="U5">
        <f t="shared" si="13"/>
        <v>1.701527E-3</v>
      </c>
      <c r="V5">
        <f t="shared" si="14"/>
        <v>0.01</v>
      </c>
      <c r="W5">
        <f t="shared" si="15"/>
        <v>0.98830568900000004</v>
      </c>
      <c r="X5">
        <f t="shared" si="16"/>
        <v>1.681628814087103E-3</v>
      </c>
      <c r="Y5">
        <f t="shared" si="17"/>
        <v>9.8830568900000002E-3</v>
      </c>
      <c r="Z5">
        <f t="shared" si="18"/>
        <v>0.97674100329591296</v>
      </c>
      <c r="AB5">
        <f t="shared" si="19"/>
        <v>268.85351902710318</v>
      </c>
      <c r="AC5">
        <f t="shared" si="2"/>
        <v>501.51478614046209</v>
      </c>
      <c r="AE5">
        <f t="shared" si="3"/>
        <v>3062.2389300402097</v>
      </c>
      <c r="AF5">
        <f t="shared" si="4"/>
        <v>-153.11194650201048</v>
      </c>
      <c r="AG5">
        <f t="shared" si="4"/>
        <v>-24.418525082397824</v>
      </c>
      <c r="AH5">
        <f t="shared" si="5"/>
        <v>-3363.2576281742058</v>
      </c>
      <c r="AI5">
        <f t="shared" si="6"/>
        <v>-478.54916971840476</v>
      </c>
      <c r="AJ5">
        <f t="shared" si="7"/>
        <v>-232.66126711335892</v>
      </c>
      <c r="AK5">
        <f>G5*SUM(AB5, AE5:AF5)</f>
        <v>222.45863517957119</v>
      </c>
      <c r="AL5">
        <f t="shared" si="8"/>
        <v>-488.75180165219251</v>
      </c>
      <c r="AN5">
        <f t="shared" si="9"/>
        <v>2598.4945312089512</v>
      </c>
      <c r="AO5">
        <f t="shared" si="9"/>
        <v>-129.92472656044757</v>
      </c>
      <c r="AP5">
        <f t="shared" si="9"/>
        <v>-20.720592134189275</v>
      </c>
      <c r="AQ5">
        <f t="shared" si="9"/>
        <v>-2853.9270623611028</v>
      </c>
      <c r="AR5">
        <f t="shared" si="9"/>
        <v>-406.07784984678869</v>
      </c>
      <c r="AS5">
        <f t="shared" si="9"/>
        <v>-197.42712571754475</v>
      </c>
      <c r="AT5">
        <f t="shared" si="9"/>
        <v>188.76957681637617</v>
      </c>
      <c r="AU5">
        <f t="shared" si="9"/>
        <v>-414.73539874795728</v>
      </c>
      <c r="AW5">
        <v>2</v>
      </c>
      <c r="AX5">
        <f>(R5*SUMPRODUCT(K6:$K$23, X6:$X$23)-$AZ$3*SUMPRODUCT(K5:$K$22, W6:$W$23))/Z5</f>
        <v>513.45728749806915</v>
      </c>
    </row>
    <row r="6" spans="1:52" x14ac:dyDescent="0.25">
      <c r="A6" t="s">
        <v>16</v>
      </c>
      <c r="C6" s="2"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1.710095E-3</v>
      </c>
      <c r="O6">
        <f t="shared" si="21"/>
        <v>3135.1595967682288</v>
      </c>
      <c r="P6">
        <f t="shared" si="22"/>
        <v>156.75797983841144</v>
      </c>
      <c r="Q6" s="4">
        <f t="shared" si="23"/>
        <v>25</v>
      </c>
      <c r="R6">
        <f t="shared" si="0"/>
        <v>2000000</v>
      </c>
      <c r="S6">
        <f t="shared" si="1"/>
        <v>725.41460112368816</v>
      </c>
      <c r="U6">
        <f t="shared" si="13"/>
        <v>1.710095E-3</v>
      </c>
      <c r="V6">
        <f t="shared" si="14"/>
        <v>0.01</v>
      </c>
      <c r="W6">
        <f t="shared" si="15"/>
        <v>0.97674100329591296</v>
      </c>
      <c r="X6">
        <f t="shared" si="16"/>
        <v>1.6703199060313244E-3</v>
      </c>
      <c r="Y6">
        <f t="shared" si="17"/>
        <v>9.7674100329591292E-3</v>
      </c>
      <c r="Z6">
        <f t="shared" si="18"/>
        <v>0.96530327335692256</v>
      </c>
      <c r="AB6">
        <f t="shared" si="19"/>
        <v>501.51478614046209</v>
      </c>
      <c r="AC6">
        <f t="shared" si="2"/>
        <v>700.24508900560249</v>
      </c>
      <c r="AE6">
        <f t="shared" si="3"/>
        <v>3026.3798212567408</v>
      </c>
      <c r="AF6">
        <f t="shared" si="4"/>
        <v>-151.31899106283703</v>
      </c>
      <c r="AG6">
        <f t="shared" si="4"/>
        <v>-24.132581833923066</v>
      </c>
      <c r="AH6">
        <f t="shared" si="5"/>
        <v>-3340.6398120626486</v>
      </c>
      <c r="AI6">
        <f t="shared" si="6"/>
        <v>-489.71156370266817</v>
      </c>
      <c r="AJ6">
        <f t="shared" si="7"/>
        <v>-198.7303028651404</v>
      </c>
      <c r="AK6">
        <f>G6*SUM(AB6, AE6:AF6)</f>
        <v>236.36029314340564</v>
      </c>
      <c r="AL6">
        <f t="shared" si="8"/>
        <v>-452.0815734244029</v>
      </c>
      <c r="AN6">
        <f t="shared" si="9"/>
        <v>2365.6338901441036</v>
      </c>
      <c r="AO6">
        <f t="shared" si="9"/>
        <v>-118.28169450720516</v>
      </c>
      <c r="AP6">
        <f t="shared" si="9"/>
        <v>-18.863743751535296</v>
      </c>
      <c r="AQ6">
        <f t="shared" si="9"/>
        <v>-2611.2818684134386</v>
      </c>
      <c r="AR6">
        <f t="shared" si="9"/>
        <v>-382.79341652807568</v>
      </c>
      <c r="AS6">
        <f t="shared" si="9"/>
        <v>-155.34175061382535</v>
      </c>
      <c r="AT6">
        <f t="shared" si="9"/>
        <v>184.75602956942956</v>
      </c>
      <c r="AU6">
        <f t="shared" si="9"/>
        <v>-353.37913757247145</v>
      </c>
      <c r="AW6">
        <v>3</v>
      </c>
      <c r="AX6">
        <f>(R6*SUMPRODUCT(K7:$K$23, X7:$X$23)-$AZ$3*SUMPRODUCT(K6:$K$22, W7:$W$23))/Z6</f>
        <v>725.41460112368816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1.7195660000000001E-3</v>
      </c>
      <c r="O7">
        <f t="shared" si="21"/>
        <v>3135.1595967682288</v>
      </c>
      <c r="P7">
        <f t="shared" si="22"/>
        <v>156.75797983841144</v>
      </c>
      <c r="Q7" s="4">
        <f t="shared" si="23"/>
        <v>25</v>
      </c>
      <c r="R7">
        <f t="shared" si="0"/>
        <v>2000000</v>
      </c>
      <c r="S7">
        <f t="shared" si="1"/>
        <v>909.86288603714058</v>
      </c>
      <c r="U7">
        <f t="shared" si="13"/>
        <v>1.7195660000000001E-3</v>
      </c>
      <c r="V7">
        <f t="shared" si="14"/>
        <v>0.01</v>
      </c>
      <c r="W7">
        <f t="shared" si="15"/>
        <v>0.96530327335692256</v>
      </c>
      <c r="X7">
        <f t="shared" si="16"/>
        <v>1.6599026885532699E-3</v>
      </c>
      <c r="Y7">
        <f t="shared" si="17"/>
        <v>9.6530327335692251E-3</v>
      </c>
      <c r="Z7">
        <f t="shared" si="18"/>
        <v>0.95399033793480004</v>
      </c>
      <c r="AB7">
        <f t="shared" si="19"/>
        <v>700.24508900560249</v>
      </c>
      <c r="AC7">
        <f t="shared" si="2"/>
        <v>868.00040212490421</v>
      </c>
      <c r="AE7">
        <f t="shared" si="3"/>
        <v>2990.911963200454</v>
      </c>
      <c r="AF7">
        <f t="shared" si="4"/>
        <v>-149.54559816002271</v>
      </c>
      <c r="AG7">
        <f t="shared" si="4"/>
        <v>-23.84975844837</v>
      </c>
      <c r="AH7">
        <f t="shared" si="5"/>
        <v>-3319.8053771065397</v>
      </c>
      <c r="AI7">
        <f t="shared" si="6"/>
        <v>-502.28877051447807</v>
      </c>
      <c r="AJ7">
        <f t="shared" si="7"/>
        <v>-167.75531311930172</v>
      </c>
      <c r="AK7">
        <f>G7*SUM(AB7, AE7:AF7)</f>
        <v>247.91280178322239</v>
      </c>
      <c r="AL7">
        <f t="shared" si="8"/>
        <v>-422.1312818505574</v>
      </c>
      <c r="AN7">
        <f t="shared" si="9"/>
        <v>2153.6201077742635</v>
      </c>
      <c r="AO7">
        <f t="shared" si="9"/>
        <v>-107.68100538871317</v>
      </c>
      <c r="AP7">
        <f t="shared" si="9"/>
        <v>-17.173129798513674</v>
      </c>
      <c r="AQ7">
        <f t="shared" si="9"/>
        <v>-2390.4413443126782</v>
      </c>
      <c r="AR7">
        <f t="shared" si="9"/>
        <v>-361.67537172564158</v>
      </c>
      <c r="AS7">
        <f t="shared" si="9"/>
        <v>-120.79299556951969</v>
      </c>
      <c r="AT7">
        <f t="shared" si="9"/>
        <v>178.51076911126717</v>
      </c>
      <c r="AU7">
        <f t="shared" si="9"/>
        <v>-303.95759818389411</v>
      </c>
      <c r="AW7">
        <v>4</v>
      </c>
      <c r="AX7">
        <f>(R7*SUMPRODUCT(K8:$K$23, X8:$X$23)-$AZ$3*SUMPRODUCT(K7:$K$22, W8:$W$23))/Z7</f>
        <v>909.86288603714058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1.7312919999999999E-3</v>
      </c>
      <c r="O8">
        <f t="shared" si="21"/>
        <v>3135.1595967682288</v>
      </c>
      <c r="P8">
        <f t="shared" si="22"/>
        <v>156.75797983841144</v>
      </c>
      <c r="Q8" s="4">
        <f t="shared" si="23"/>
        <v>25</v>
      </c>
      <c r="R8">
        <f t="shared" si="0"/>
        <v>2000000</v>
      </c>
      <c r="S8">
        <f t="shared" si="1"/>
        <v>1066.9097082635317</v>
      </c>
      <c r="U8">
        <f t="shared" si="13"/>
        <v>1.7312919999999999E-3</v>
      </c>
      <c r="V8">
        <f t="shared" si="14"/>
        <v>0.01</v>
      </c>
      <c r="W8">
        <f t="shared" si="15"/>
        <v>0.95399033793480004</v>
      </c>
      <c r="X8">
        <f t="shared" si="16"/>
        <v>1.6516358401438157E-3</v>
      </c>
      <c r="Y8">
        <f t="shared" si="17"/>
        <v>9.5399033793479998E-3</v>
      </c>
      <c r="Z8">
        <f t="shared" si="18"/>
        <v>0.94279879871530825</v>
      </c>
      <c r="AB8">
        <f t="shared" si="19"/>
        <v>868.00040212490421</v>
      </c>
      <c r="AC8">
        <f t="shared" si="2"/>
        <v>1005.8811912885576</v>
      </c>
      <c r="AE8">
        <f t="shared" si="3"/>
        <v>2955.8247016138562</v>
      </c>
      <c r="AF8">
        <f t="shared" si="4"/>
        <v>-147.79123508069281</v>
      </c>
      <c r="AG8">
        <f t="shared" si="4"/>
        <v>-23.569969967882706</v>
      </c>
      <c r="AH8">
        <f t="shared" si="5"/>
        <v>-3303.2716802876312</v>
      </c>
      <c r="AI8">
        <f t="shared" si="6"/>
        <v>-518.80818372235035</v>
      </c>
      <c r="AJ8">
        <f t="shared" si="7"/>
        <v>-137.88078916365339</v>
      </c>
      <c r="AK8">
        <f t="shared" ref="AK8:AK23" si="24">G8*SUM(AB8:AB8, AE8:AF8)</f>
        <v>257.32237080606478</v>
      </c>
      <c r="AL8">
        <f t="shared" si="8"/>
        <v>-399.36660207993896</v>
      </c>
      <c r="AN8">
        <f t="shared" si="9"/>
        <v>1960.5842463078379</v>
      </c>
      <c r="AO8">
        <f t="shared" si="9"/>
        <v>-98.029212315391902</v>
      </c>
      <c r="AP8">
        <f t="shared" si="9"/>
        <v>-15.63384722366956</v>
      </c>
      <c r="AQ8">
        <f t="shared" si="9"/>
        <v>-2191.0441489005493</v>
      </c>
      <c r="AR8">
        <f t="shared" si="9"/>
        <v>-344.12296213177245</v>
      </c>
      <c r="AS8">
        <f t="shared" si="9"/>
        <v>-91.455661411569849</v>
      </c>
      <c r="AT8">
        <f t="shared" si="9"/>
        <v>170.68068554589874</v>
      </c>
      <c r="AU8">
        <f t="shared" si="9"/>
        <v>-264.89793799744353</v>
      </c>
      <c r="AW8">
        <v>5</v>
      </c>
      <c r="AX8">
        <f>(R8*SUMPRODUCT(K9:$K$23, X9:$X$23)-$AZ$3*SUMPRODUCT(K8:$K$22, W9:$W$23))/Z8</f>
        <v>1066.9097082635317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1.749783E-3</v>
      </c>
      <c r="O9">
        <f t="shared" si="21"/>
        <v>3135.1595967682288</v>
      </c>
      <c r="P9">
        <f t="shared" si="22"/>
        <v>156.75797983841144</v>
      </c>
      <c r="Q9" s="4">
        <f t="shared" si="23"/>
        <v>25</v>
      </c>
      <c r="R9">
        <f t="shared" si="0"/>
        <v>2000000</v>
      </c>
      <c r="S9">
        <f t="shared" si="1"/>
        <v>1191.45035664791</v>
      </c>
      <c r="U9">
        <f t="shared" si="13"/>
        <v>1.749783E-3</v>
      </c>
      <c r="V9">
        <f t="shared" si="14"/>
        <v>0.01</v>
      </c>
      <c r="W9">
        <f t="shared" si="15"/>
        <v>0.94279879871530825</v>
      </c>
      <c r="X9">
        <f t="shared" si="16"/>
        <v>1.6496933104124681E-3</v>
      </c>
      <c r="Y9">
        <f t="shared" si="17"/>
        <v>9.427987987153082E-3</v>
      </c>
      <c r="Z9">
        <f t="shared" si="18"/>
        <v>0.93172111741774277</v>
      </c>
      <c r="AB9">
        <f t="shared" si="19"/>
        <v>1005.8811912885576</v>
      </c>
      <c r="AC9">
        <f t="shared" si="2"/>
        <v>1110.0994576437588</v>
      </c>
      <c r="AE9">
        <f t="shared" si="3"/>
        <v>2921.0944027838541</v>
      </c>
      <c r="AF9">
        <f t="shared" si="4"/>
        <v>-146.05472013919271</v>
      </c>
      <c r="AG9">
        <f t="shared" si="4"/>
        <v>-23.293027935443568</v>
      </c>
      <c r="AH9">
        <f t="shared" si="5"/>
        <v>-3299.386620824936</v>
      </c>
      <c r="AI9">
        <f t="shared" si="6"/>
        <v>-547.63996611571838</v>
      </c>
      <c r="AJ9">
        <f t="shared" si="7"/>
        <v>-104.21826635520119</v>
      </c>
      <c r="AK9">
        <f t="shared" si="24"/>
        <v>264.66446117532536</v>
      </c>
      <c r="AL9">
        <f t="shared" si="8"/>
        <v>-387.19377129559422</v>
      </c>
      <c r="AN9">
        <f t="shared" si="9"/>
        <v>1784.8174113375278</v>
      </c>
      <c r="AO9">
        <f t="shared" si="9"/>
        <v>-89.240870566876396</v>
      </c>
      <c r="AP9">
        <f t="shared" si="9"/>
        <v>-14.232269173611968</v>
      </c>
      <c r="AQ9">
        <f t="shared" si="9"/>
        <v>-2015.9576773589733</v>
      </c>
      <c r="AR9">
        <f t="shared" si="9"/>
        <v>-334.61340576193396</v>
      </c>
      <c r="AS9">
        <f t="shared" si="9"/>
        <v>-63.678385810778259</v>
      </c>
      <c r="AT9">
        <f t="shared" si="9"/>
        <v>161.71258895905643</v>
      </c>
      <c r="AU9">
        <f t="shared" si="9"/>
        <v>-236.57920261365578</v>
      </c>
      <c r="AW9">
        <v>6</v>
      </c>
      <c r="AX9">
        <f>(R9*SUMPRODUCT(K10:$K$23, X10:$X$23)-$AZ$3*SUMPRODUCT(K9:$K$22, W10:$W$23))/Z9</f>
        <v>1191.45035664791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1.7714300000000001E-3</v>
      </c>
      <c r="O10">
        <f t="shared" si="21"/>
        <v>3135.1595967682288</v>
      </c>
      <c r="P10">
        <f t="shared" si="22"/>
        <v>156.75797983841144</v>
      </c>
      <c r="Q10" s="4">
        <f t="shared" si="23"/>
        <v>25</v>
      </c>
      <c r="R10">
        <f t="shared" si="0"/>
        <v>2000000</v>
      </c>
      <c r="S10">
        <f t="shared" si="1"/>
        <v>1284.0250742334008</v>
      </c>
      <c r="U10">
        <f t="shared" si="13"/>
        <v>1.7714300000000001E-3</v>
      </c>
      <c r="V10">
        <f t="shared" si="14"/>
        <v>0.01</v>
      </c>
      <c r="W10">
        <f t="shared" si="15"/>
        <v>0.93172111741774277</v>
      </c>
      <c r="X10">
        <f t="shared" si="16"/>
        <v>1.6504787390273121E-3</v>
      </c>
      <c r="Y10">
        <f t="shared" si="17"/>
        <v>9.3172111741774283E-3</v>
      </c>
      <c r="Z10">
        <f t="shared" si="18"/>
        <v>0.92075342750453804</v>
      </c>
      <c r="AB10">
        <f t="shared" si="19"/>
        <v>1110.0994576437588</v>
      </c>
      <c r="AC10">
        <f t="shared" si="2"/>
        <v>1182.2704881021727</v>
      </c>
      <c r="AE10">
        <f t="shared" si="3"/>
        <v>2886.708944498092</v>
      </c>
      <c r="AF10">
        <f t="shared" si="4"/>
        <v>-144.33544722490461</v>
      </c>
      <c r="AG10">
        <f t="shared" si="4"/>
        <v>-23.01883568761345</v>
      </c>
      <c r="AH10">
        <f t="shared" si="5"/>
        <v>-3300.9574780546245</v>
      </c>
      <c r="AI10">
        <f t="shared" si="6"/>
        <v>-581.60281646905059</v>
      </c>
      <c r="AJ10">
        <f t="shared" si="7"/>
        <v>-72.171030458413952</v>
      </c>
      <c r="AK10">
        <f t="shared" si="24"/>
        <v>269.67310684418624</v>
      </c>
      <c r="AL10">
        <f t="shared" si="8"/>
        <v>-384.10074008327831</v>
      </c>
      <c r="AN10">
        <f t="shared" si="9"/>
        <v>1624.7725237176226</v>
      </c>
      <c r="AO10">
        <f t="shared" si="9"/>
        <v>-81.238626185881131</v>
      </c>
      <c r="AP10">
        <f t="shared" si="9"/>
        <v>-12.956059122097511</v>
      </c>
      <c r="AQ10">
        <f t="shared" si="9"/>
        <v>-1857.9306453896345</v>
      </c>
      <c r="AR10">
        <f t="shared" si="9"/>
        <v>-327.3528069799907</v>
      </c>
      <c r="AS10">
        <f t="shared" si="9"/>
        <v>-40.621174337895269</v>
      </c>
      <c r="AT10">
        <f t="shared" si="9"/>
        <v>151.78442399643527</v>
      </c>
      <c r="AU10">
        <f t="shared" si="9"/>
        <v>-216.18955732145068</v>
      </c>
      <c r="AW10">
        <v>7</v>
      </c>
      <c r="AX10">
        <f>(R10*SUMPRODUCT(K11:$K$23, X11:$X$23)-$AZ$3*SUMPRODUCT(K10:$K$22, W11:$W$23))/Z10</f>
        <v>1284.0250742334008</v>
      </c>
    </row>
    <row r="11" spans="1:52" x14ac:dyDescent="0.25">
      <c r="A11" t="s">
        <v>33</v>
      </c>
      <c r="C11" s="7">
        <f>AU25</f>
        <v>-8763.9319352074654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1.793078E-3</v>
      </c>
      <c r="O11">
        <f t="shared" si="21"/>
        <v>3135.1595967682288</v>
      </c>
      <c r="P11">
        <f t="shared" si="22"/>
        <v>156.75797983841144</v>
      </c>
      <c r="Q11" s="4">
        <f t="shared" si="23"/>
        <v>25</v>
      </c>
      <c r="R11">
        <f t="shared" si="0"/>
        <v>2000000</v>
      </c>
      <c r="S11">
        <f t="shared" si="1"/>
        <v>1348.8379727251097</v>
      </c>
      <c r="U11">
        <f t="shared" si="13"/>
        <v>1.793078E-3</v>
      </c>
      <c r="V11">
        <f t="shared" si="14"/>
        <v>0.01</v>
      </c>
      <c r="W11">
        <f t="shared" si="15"/>
        <v>0.92075342750453804</v>
      </c>
      <c r="X11">
        <f t="shared" si="16"/>
        <v>1.650982714282982E-3</v>
      </c>
      <c r="Y11">
        <f t="shared" si="17"/>
        <v>9.2075342750453804E-3</v>
      </c>
      <c r="Z11">
        <f t="shared" si="18"/>
        <v>0.90989491051520965</v>
      </c>
      <c r="AB11">
        <f t="shared" si="19"/>
        <v>1182.2704881021727</v>
      </c>
      <c r="AC11">
        <f t="shared" si="2"/>
        <v>1227.3008064922305</v>
      </c>
      <c r="AE11">
        <f t="shared" si="3"/>
        <v>2852.6657607523284</v>
      </c>
      <c r="AF11">
        <f t="shared" si="4"/>
        <v>-142.63328803761641</v>
      </c>
      <c r="AG11">
        <f t="shared" si="4"/>
        <v>-22.747372762880243</v>
      </c>
      <c r="AH11">
        <f t="shared" si="5"/>
        <v>-3301.965428565964</v>
      </c>
      <c r="AI11">
        <f t="shared" si="6"/>
        <v>-614.68032861413212</v>
      </c>
      <c r="AJ11">
        <f t="shared" si="7"/>
        <v>-45.030318390057801</v>
      </c>
      <c r="AK11">
        <f t="shared" si="24"/>
        <v>272.46120725718197</v>
      </c>
      <c r="AL11">
        <f t="shared" si="8"/>
        <v>-387.24943974700795</v>
      </c>
      <c r="AN11">
        <f t="shared" si="9"/>
        <v>1479.0464884993016</v>
      </c>
      <c r="AO11">
        <f t="shared" si="9"/>
        <v>-73.95232442496507</v>
      </c>
      <c r="AP11">
        <f t="shared" si="9"/>
        <v>-11.794028683770403</v>
      </c>
      <c r="AQ11">
        <f t="shared" si="9"/>
        <v>-1711.9988045773</v>
      </c>
      <c r="AR11">
        <f t="shared" si="9"/>
        <v>-318.69866918673392</v>
      </c>
      <c r="AS11">
        <f t="shared" si="9"/>
        <v>-23.347261781294598</v>
      </c>
      <c r="AT11">
        <f t="shared" si="9"/>
        <v>141.26533763273321</v>
      </c>
      <c r="AU11">
        <f t="shared" si="9"/>
        <v>-200.78059333529529</v>
      </c>
      <c r="AW11">
        <v>8</v>
      </c>
      <c r="AX11">
        <f>(R11*SUMPRODUCT(K12:$K$23, X12:$X$23)-$AZ$3*SUMPRODUCT(K11:$K$22, W12:$W$23))/Z11</f>
        <v>1348.8379727251097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1.8201370000000001E-3</v>
      </c>
      <c r="O12">
        <f t="shared" si="21"/>
        <v>3135.1595967682288</v>
      </c>
      <c r="P12">
        <f t="shared" si="22"/>
        <v>156.75797983841144</v>
      </c>
      <c r="Q12" s="4">
        <f t="shared" si="23"/>
        <v>25</v>
      </c>
      <c r="R12">
        <f t="shared" si="0"/>
        <v>2000000</v>
      </c>
      <c r="S12">
        <f t="shared" si="1"/>
        <v>1384.4054582220194</v>
      </c>
      <c r="U12">
        <f t="shared" si="13"/>
        <v>1.8201370000000001E-3</v>
      </c>
      <c r="V12">
        <f t="shared" si="14"/>
        <v>0.01</v>
      </c>
      <c r="W12">
        <f t="shared" si="15"/>
        <v>0.90989491051520965</v>
      </c>
      <c r="X12">
        <f t="shared" si="16"/>
        <v>1.6561333927404222E-3</v>
      </c>
      <c r="Y12">
        <f t="shared" si="17"/>
        <v>9.0989491051520974E-3</v>
      </c>
      <c r="Z12">
        <f t="shared" si="18"/>
        <v>0.89913982801731718</v>
      </c>
      <c r="AB12">
        <f t="shared" si="19"/>
        <v>1227.3008064922305</v>
      </c>
      <c r="AC12">
        <f t="shared" si="2"/>
        <v>1244.7740856119817</v>
      </c>
      <c r="AE12">
        <f t="shared" si="3"/>
        <v>2818.9468606450268</v>
      </c>
      <c r="AF12">
        <f t="shared" si="4"/>
        <v>-140.94734303225133</v>
      </c>
      <c r="AG12">
        <f t="shared" si="4"/>
        <v>-22.47849570043293</v>
      </c>
      <c r="AH12">
        <f t="shared" si="5"/>
        <v>-3312.2667854808442</v>
      </c>
      <c r="AI12">
        <f t="shared" si="6"/>
        <v>-656.74576356850184</v>
      </c>
      <c r="AJ12">
        <f t="shared" si="7"/>
        <v>-17.473279119751169</v>
      </c>
      <c r="AK12">
        <f t="shared" si="24"/>
        <v>273.37102268735043</v>
      </c>
      <c r="AL12">
        <f t="shared" si="8"/>
        <v>-400.84802000090258</v>
      </c>
      <c r="AN12">
        <f t="shared" si="9"/>
        <v>1346.3537714457182</v>
      </c>
      <c r="AO12">
        <f t="shared" si="9"/>
        <v>-67.317688572285903</v>
      </c>
      <c r="AP12">
        <f t="shared" si="9"/>
        <v>-10.735926911293133</v>
      </c>
      <c r="AQ12">
        <f t="shared" si="9"/>
        <v>-1581.9676989746833</v>
      </c>
      <c r="AR12">
        <f t="shared" si="9"/>
        <v>-313.66754301254423</v>
      </c>
      <c r="AS12">
        <f t="shared" si="9"/>
        <v>-8.3453915257621087</v>
      </c>
      <c r="AT12">
        <f t="shared" si="9"/>
        <v>130.56440067652417</v>
      </c>
      <c r="AU12">
        <f t="shared" si="9"/>
        <v>-191.44853386178212</v>
      </c>
      <c r="AW12">
        <v>9</v>
      </c>
      <c r="AX12">
        <f>(R12*SUMPRODUCT(K13:$K$23, X13:$X$23)-$AZ$3*SUMPRODUCT(K12:$K$22, W13:$W$23))/Z12</f>
        <v>1384.4054582220194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1.84855E-3</v>
      </c>
      <c r="O13">
        <f t="shared" si="21"/>
        <v>3135.1595967682288</v>
      </c>
      <c r="P13">
        <f t="shared" si="22"/>
        <v>156.75797983841144</v>
      </c>
      <c r="Q13" s="4">
        <f t="shared" si="23"/>
        <v>25</v>
      </c>
      <c r="R13">
        <f t="shared" si="0"/>
        <v>2000000</v>
      </c>
      <c r="S13">
        <f t="shared" si="1"/>
        <v>1393.6063444306451</v>
      </c>
      <c r="U13">
        <f t="shared" si="13"/>
        <v>1.84855E-3</v>
      </c>
      <c r="V13">
        <f t="shared" si="14"/>
        <v>0.01</v>
      </c>
      <c r="W13">
        <f t="shared" si="15"/>
        <v>0.89913982801731718</v>
      </c>
      <c r="X13">
        <f t="shared" si="16"/>
        <v>1.6621049290814116E-3</v>
      </c>
      <c r="Y13">
        <f t="shared" si="17"/>
        <v>8.9913982801731723E-3</v>
      </c>
      <c r="Z13">
        <f t="shared" si="18"/>
        <v>0.88848632480806267</v>
      </c>
      <c r="AB13">
        <f t="shared" si="19"/>
        <v>1244.7740856119817</v>
      </c>
      <c r="AC13">
        <f t="shared" si="2"/>
        <v>1238.2001791923831</v>
      </c>
      <c r="AE13">
        <f t="shared" si="3"/>
        <v>2785.5464278193313</v>
      </c>
      <c r="AF13">
        <f t="shared" si="4"/>
        <v>-139.27732139096656</v>
      </c>
      <c r="AG13">
        <f t="shared" si="4"/>
        <v>-22.212158120201568</v>
      </c>
      <c r="AH13">
        <f t="shared" si="5"/>
        <v>-3324.2098581628234</v>
      </c>
      <c r="AI13">
        <f t="shared" si="6"/>
        <v>-700.15290985466027</v>
      </c>
      <c r="AJ13">
        <f t="shared" si="7"/>
        <v>6.573906419598643</v>
      </c>
      <c r="AK13">
        <f t="shared" si="24"/>
        <v>272.37302344282426</v>
      </c>
      <c r="AL13">
        <f t="shared" si="8"/>
        <v>-421.20597999223736</v>
      </c>
      <c r="AN13">
        <f t="shared" si="9"/>
        <v>1225.5303484863787</v>
      </c>
      <c r="AO13">
        <f t="shared" si="9"/>
        <v>-61.276517424318939</v>
      </c>
      <c r="AP13">
        <f t="shared" si="9"/>
        <v>-9.7724717885947072</v>
      </c>
      <c r="AQ13">
        <f t="shared" si="9"/>
        <v>-1462.5209708335087</v>
      </c>
      <c r="AR13">
        <f t="shared" si="9"/>
        <v>-308.03961156004362</v>
      </c>
      <c r="AS13">
        <f t="shared" si="9"/>
        <v>2.892259035737784</v>
      </c>
      <c r="AT13">
        <f t="shared" si="9"/>
        <v>119.83336662584006</v>
      </c>
      <c r="AU13">
        <f t="shared" si="9"/>
        <v>-185.3139858984658</v>
      </c>
      <c r="AW13">
        <v>10</v>
      </c>
      <c r="AX13">
        <f>(R13*SUMPRODUCT(K14:$K$23, X14:$X$23)-$AZ$3*SUMPRODUCT(K13:$K$22, W14:$W$23))/Z13</f>
        <v>1393.6063444306451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1.8814719999999999E-3</v>
      </c>
      <c r="O14">
        <f t="shared" si="21"/>
        <v>3135.1595967682288</v>
      </c>
      <c r="P14">
        <f t="shared" si="22"/>
        <v>156.75797983841144</v>
      </c>
      <c r="Q14" s="4">
        <f t="shared" si="23"/>
        <v>25</v>
      </c>
      <c r="R14">
        <f t="shared" si="0"/>
        <v>2000000</v>
      </c>
      <c r="S14">
        <f t="shared" si="1"/>
        <v>1376.541434251267</v>
      </c>
      <c r="U14">
        <f t="shared" si="13"/>
        <v>1.8814719999999999E-3</v>
      </c>
      <c r="V14">
        <f t="shared" si="14"/>
        <v>0.01</v>
      </c>
      <c r="W14">
        <f t="shared" si="15"/>
        <v>0.88848632480806267</v>
      </c>
      <c r="X14">
        <f t="shared" si="16"/>
        <v>1.6716621425092752E-3</v>
      </c>
      <c r="Y14">
        <f t="shared" si="17"/>
        <v>8.884863248080627E-3</v>
      </c>
      <c r="Z14">
        <f t="shared" si="18"/>
        <v>0.87792979941747284</v>
      </c>
      <c r="AB14">
        <f t="shared" si="19"/>
        <v>1238.2001791923831</v>
      </c>
      <c r="AC14">
        <f t="shared" si="2"/>
        <v>1208.5067452620551</v>
      </c>
      <c r="AE14">
        <f t="shared" si="3"/>
        <v>2752.4500359324961</v>
      </c>
      <c r="AF14">
        <f t="shared" si="4"/>
        <v>-137.62250179662482</v>
      </c>
      <c r="AG14">
        <f t="shared" si="4"/>
        <v>-21.948244985436823</v>
      </c>
      <c r="AH14">
        <f t="shared" si="5"/>
        <v>-3343.3242850185502</v>
      </c>
      <c r="AI14">
        <f t="shared" si="6"/>
        <v>-750.44499586811571</v>
      </c>
      <c r="AJ14">
        <f t="shared" si="7"/>
        <v>29.693433930327956</v>
      </c>
      <c r="AK14">
        <f t="shared" si="24"/>
        <v>269.71193993297783</v>
      </c>
      <c r="AL14">
        <f t="shared" si="8"/>
        <v>-451.03962200480993</v>
      </c>
      <c r="AN14">
        <f t="shared" si="9"/>
        <v>1115.5125997775256</v>
      </c>
      <c r="AO14">
        <f t="shared" si="9"/>
        <v>-55.775629988876275</v>
      </c>
      <c r="AP14">
        <f t="shared" si="9"/>
        <v>-8.8951819305101196</v>
      </c>
      <c r="AQ14">
        <f t="shared" si="9"/>
        <v>-1354.9820401433242</v>
      </c>
      <c r="AR14">
        <f t="shared" si="9"/>
        <v>-304.14025228518506</v>
      </c>
      <c r="AS14">
        <f t="shared" si="9"/>
        <v>12.034151119012238</v>
      </c>
      <c r="AT14">
        <f t="shared" si="9"/>
        <v>109.30882064267729</v>
      </c>
      <c r="AU14">
        <f t="shared" si="9"/>
        <v>-182.79728052349554</v>
      </c>
      <c r="AW14">
        <v>11</v>
      </c>
      <c r="AX14">
        <f>(R14*SUMPRODUCT(K15:$K$23, X15:$X$23)-$AZ$3*SUMPRODUCT(K14:$K$22, W15:$W$23))/Z14</f>
        <v>1376.541434251267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1.927022E-3</v>
      </c>
      <c r="O15">
        <f t="shared" si="21"/>
        <v>3135.1595967682288</v>
      </c>
      <c r="P15">
        <f t="shared" si="22"/>
        <v>156.75797983841144</v>
      </c>
      <c r="Q15" s="4">
        <f t="shared" si="23"/>
        <v>25</v>
      </c>
      <c r="R15">
        <f t="shared" si="0"/>
        <v>2000000</v>
      </c>
      <c r="S15">
        <f t="shared" si="1"/>
        <v>1327.5790177668391</v>
      </c>
      <c r="U15">
        <f t="shared" si="13"/>
        <v>1.927022E-3</v>
      </c>
      <c r="V15">
        <f t="shared" si="14"/>
        <v>0.01</v>
      </c>
      <c r="W15">
        <f t="shared" si="15"/>
        <v>0.87792979941747284</v>
      </c>
      <c r="X15">
        <f t="shared" si="16"/>
        <v>1.6917900379330574E-3</v>
      </c>
      <c r="Y15">
        <f t="shared" si="17"/>
        <v>8.7792979941747288E-3</v>
      </c>
      <c r="Z15">
        <f t="shared" si="18"/>
        <v>0.86745871138536501</v>
      </c>
      <c r="AB15">
        <f t="shared" si="19"/>
        <v>1208.5067452620551</v>
      </c>
      <c r="AC15">
        <f t="shared" si="2"/>
        <v>1151.6199840142708</v>
      </c>
      <c r="AE15">
        <f t="shared" si="3"/>
        <v>2719.6215038000282</v>
      </c>
      <c r="AF15">
        <f t="shared" si="4"/>
        <v>-135.98107519000143</v>
      </c>
      <c r="AG15">
        <f t="shared" si="4"/>
        <v>-21.686467784634125</v>
      </c>
      <c r="AH15">
        <f t="shared" si="5"/>
        <v>-3383.5800758661148</v>
      </c>
      <c r="AI15">
        <f t="shared" si="6"/>
        <v>-821.6261150407222</v>
      </c>
      <c r="AJ15">
        <f t="shared" si="7"/>
        <v>56.886761247784307</v>
      </c>
      <c r="AK15">
        <f t="shared" si="24"/>
        <v>265.45030217104579</v>
      </c>
      <c r="AL15">
        <f t="shared" si="8"/>
        <v>-499.2890516218921</v>
      </c>
      <c r="AN15">
        <f t="shared" si="9"/>
        <v>1015.3245076869169</v>
      </c>
      <c r="AO15">
        <f t="shared" si="9"/>
        <v>-50.766225384345852</v>
      </c>
      <c r="AP15">
        <f t="shared" si="9"/>
        <v>-8.0962744985417103</v>
      </c>
      <c r="AQ15">
        <f t="shared" si="9"/>
        <v>-1263.2021661646006</v>
      </c>
      <c r="AR15">
        <f t="shared" si="9"/>
        <v>-306.74015836057117</v>
      </c>
      <c r="AS15">
        <f t="shared" si="9"/>
        <v>21.237706341528003</v>
      </c>
      <c r="AT15">
        <f t="shared" si="9"/>
        <v>99.101362814852152</v>
      </c>
      <c r="AU15">
        <f t="shared" si="9"/>
        <v>-186.40108920419104</v>
      </c>
      <c r="AW15">
        <v>12</v>
      </c>
      <c r="AX15">
        <f>(R15*SUMPRODUCT(K16:$K$23, X16:$X$23)-$AZ$3*SUMPRODUCT(K15:$K$22, W16:$W$23))/Z15</f>
        <v>1327.5790177668391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1.979789E-3</v>
      </c>
      <c r="O16">
        <f t="shared" si="21"/>
        <v>3135.1595967682288</v>
      </c>
      <c r="P16">
        <f t="shared" si="22"/>
        <v>156.75797983841144</v>
      </c>
      <c r="Q16" s="4">
        <f t="shared" si="23"/>
        <v>25</v>
      </c>
      <c r="R16">
        <f t="shared" si="0"/>
        <v>2000000</v>
      </c>
      <c r="S16">
        <f t="shared" si="1"/>
        <v>1246.5297800638348</v>
      </c>
      <c r="U16">
        <f t="shared" si="13"/>
        <v>1.979789E-3</v>
      </c>
      <c r="V16">
        <f t="shared" si="14"/>
        <v>0.01</v>
      </c>
      <c r="W16">
        <f t="shared" si="15"/>
        <v>0.86745871138536501</v>
      </c>
      <c r="X16">
        <f t="shared" si="16"/>
        <v>1.7173852147549205E-3</v>
      </c>
      <c r="Y16">
        <f t="shared" si="17"/>
        <v>8.6745871138536497E-3</v>
      </c>
      <c r="Z16">
        <f t="shared" si="18"/>
        <v>0.85706673905675645</v>
      </c>
      <c r="AB16">
        <f t="shared" si="19"/>
        <v>1151.6199840142708</v>
      </c>
      <c r="AC16">
        <f t="shared" si="2"/>
        <v>1068.3592137364467</v>
      </c>
      <c r="AE16">
        <f t="shared" si="3"/>
        <v>2687.0410120246415</v>
      </c>
      <c r="AF16">
        <f t="shared" si="4"/>
        <v>-134.35205060123207</v>
      </c>
      <c r="AG16">
        <f t="shared" si="4"/>
        <v>-21.426668476418911</v>
      </c>
      <c r="AH16">
        <f t="shared" si="5"/>
        <v>-3434.7704295098411</v>
      </c>
      <c r="AI16">
        <f t="shared" si="6"/>
        <v>-903.50813656285027</v>
      </c>
      <c r="AJ16">
        <f t="shared" si="7"/>
        <v>83.260770277824122</v>
      </c>
      <c r="AK16">
        <f t="shared" si="24"/>
        <v>259.30162618063764</v>
      </c>
      <c r="AL16">
        <f t="shared" si="8"/>
        <v>-560.94574010438851</v>
      </c>
      <c r="AN16">
        <f t="shared" si="9"/>
        <v>924.08530647280793</v>
      </c>
      <c r="AO16">
        <f t="shared" si="9"/>
        <v>-46.204265323640392</v>
      </c>
      <c r="AP16">
        <f t="shared" si="9"/>
        <v>-7.3687261999785374</v>
      </c>
      <c r="AQ16">
        <f t="shared" si="9"/>
        <v>-1181.2327652661195</v>
      </c>
      <c r="AR16">
        <f t="shared" si="9"/>
        <v>-310.7204503169304</v>
      </c>
      <c r="AS16">
        <f t="shared" si="9"/>
        <v>28.633747707993514</v>
      </c>
      <c r="AT16">
        <f t="shared" si="9"/>
        <v>89.174977838348894</v>
      </c>
      <c r="AU16">
        <f t="shared" si="9"/>
        <v>-192.91172477058799</v>
      </c>
      <c r="AW16">
        <v>13</v>
      </c>
      <c r="AX16">
        <f>(R16*SUMPRODUCT(K17:$K$23, X17:$X$23)-$AZ$3*SUMPRODUCT(K16:$K$22, W17:$W$23))/Z16</f>
        <v>1246.5297800638348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2.0334569999999998E-3</v>
      </c>
      <c r="O17">
        <f t="shared" si="21"/>
        <v>3135.1595967682288</v>
      </c>
      <c r="P17">
        <f t="shared" si="22"/>
        <v>156.75797983841144</v>
      </c>
      <c r="Q17" s="4">
        <f t="shared" si="23"/>
        <v>25</v>
      </c>
      <c r="R17">
        <f t="shared" si="0"/>
        <v>2000000</v>
      </c>
      <c r="S17">
        <f t="shared" si="1"/>
        <v>1137.801462212575</v>
      </c>
      <c r="U17">
        <f t="shared" si="13"/>
        <v>2.0334569999999998E-3</v>
      </c>
      <c r="V17">
        <f t="shared" si="14"/>
        <v>0.01</v>
      </c>
      <c r="W17">
        <f t="shared" si="15"/>
        <v>0.85706673905675645</v>
      </c>
      <c r="X17">
        <f t="shared" si="16"/>
        <v>1.7428083600021346E-3</v>
      </c>
      <c r="Y17">
        <f t="shared" si="17"/>
        <v>8.570667390567565E-3</v>
      </c>
      <c r="Z17">
        <f t="shared" si="18"/>
        <v>0.84675326330618672</v>
      </c>
      <c r="AB17">
        <f t="shared" si="19"/>
        <v>1068.3592137364467</v>
      </c>
      <c r="AC17">
        <f t="shared" si="2"/>
        <v>963.43710112304871</v>
      </c>
      <c r="AE17">
        <f t="shared" si="3"/>
        <v>2654.7066195492062</v>
      </c>
      <c r="AF17">
        <f t="shared" si="4"/>
        <v>-132.73533097746031</v>
      </c>
      <c r="AG17">
        <f t="shared" si="4"/>
        <v>-21.168831582654668</v>
      </c>
      <c r="AH17">
        <f t="shared" si="5"/>
        <v>-3485.6167200042692</v>
      </c>
      <c r="AI17">
        <f t="shared" si="6"/>
        <v>-984.81426301517786</v>
      </c>
      <c r="AJ17">
        <f t="shared" si="7"/>
        <v>104.92211261339799</v>
      </c>
      <c r="AK17">
        <f t="shared" si="24"/>
        <v>251.3231351615735</v>
      </c>
      <c r="AL17">
        <f t="shared" si="8"/>
        <v>-628.56901524020634</v>
      </c>
      <c r="AN17">
        <f t="shared" si="9"/>
        <v>840.99936777388825</v>
      </c>
      <c r="AO17">
        <f t="shared" si="9"/>
        <v>-42.04996838869441</v>
      </c>
      <c r="AP17">
        <f t="shared" si="9"/>
        <v>-6.7061926340273352</v>
      </c>
      <c r="AQ17">
        <f t="shared" si="9"/>
        <v>-1104.2280289049279</v>
      </c>
      <c r="AR17">
        <f t="shared" si="9"/>
        <v>-311.9848221537614</v>
      </c>
      <c r="AS17">
        <f t="shared" si="9"/>
        <v>33.238863279119066</v>
      </c>
      <c r="AT17">
        <f t="shared" si="9"/>
        <v>79.618062584153307</v>
      </c>
      <c r="AU17">
        <f t="shared" si="9"/>
        <v>-199.12789629048902</v>
      </c>
      <c r="AW17">
        <v>14</v>
      </c>
      <c r="AX17">
        <f>(R17*SUMPRODUCT(K18:$K$23, X18:$X$23)-$AZ$3*SUMPRODUCT(K17:$K$22, W18:$W$23))/Z17</f>
        <v>1137.801462212575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2.08983E-3</v>
      </c>
      <c r="O18">
        <f t="shared" si="21"/>
        <v>3135.1595967682288</v>
      </c>
      <c r="P18">
        <f t="shared" si="22"/>
        <v>156.75797983841144</v>
      </c>
      <c r="Q18" s="4">
        <f t="shared" si="23"/>
        <v>25</v>
      </c>
      <c r="R18">
        <f t="shared" si="0"/>
        <v>2000000</v>
      </c>
      <c r="S18">
        <f t="shared" si="1"/>
        <v>1004.2709318518192</v>
      </c>
      <c r="U18">
        <f t="shared" si="13"/>
        <v>2.08983E-3</v>
      </c>
      <c r="V18">
        <f t="shared" si="14"/>
        <v>0.01</v>
      </c>
      <c r="W18">
        <f t="shared" si="15"/>
        <v>0.84675326330618672</v>
      </c>
      <c r="X18">
        <f t="shared" si="16"/>
        <v>1.7695703722551681E-3</v>
      </c>
      <c r="Y18">
        <f t="shared" si="17"/>
        <v>8.4675326330618667E-3</v>
      </c>
      <c r="Z18">
        <f t="shared" si="18"/>
        <v>0.83651616030086973</v>
      </c>
      <c r="AB18">
        <f t="shared" si="19"/>
        <v>963.43710112304871</v>
      </c>
      <c r="AC18">
        <f t="shared" si="2"/>
        <v>840.08886381446018</v>
      </c>
      <c r="AE18">
        <f t="shared" si="3"/>
        <v>2622.6116678189819</v>
      </c>
      <c r="AF18">
        <f t="shared" si="4"/>
        <v>-131.13058339094908</v>
      </c>
      <c r="AG18">
        <f t="shared" si="4"/>
        <v>-20.912904007521742</v>
      </c>
      <c r="AH18">
        <f t="shared" si="5"/>
        <v>-3539.1407445103364</v>
      </c>
      <c r="AI18">
        <f t="shared" si="6"/>
        <v>-1068.5725640898254</v>
      </c>
      <c r="AJ18">
        <f t="shared" si="7"/>
        <v>123.34823730858852</v>
      </c>
      <c r="AK18">
        <f t="shared" si="24"/>
        <v>241.84427298857574</v>
      </c>
      <c r="AL18">
        <f t="shared" si="8"/>
        <v>-703.3800537926611</v>
      </c>
      <c r="AN18">
        <f t="shared" si="9"/>
        <v>765.34014177539086</v>
      </c>
      <c r="AO18">
        <f t="shared" si="9"/>
        <v>-38.267007088769539</v>
      </c>
      <c r="AP18">
        <f t="shared" si="9"/>
        <v>-6.1028802374551789</v>
      </c>
      <c r="AQ18">
        <f t="shared" si="9"/>
        <v>-1032.8050135684668</v>
      </c>
      <c r="AR18">
        <f t="shared" si="9"/>
        <v>-311.83475911930077</v>
      </c>
      <c r="AS18">
        <f t="shared" si="9"/>
        <v>35.995934353486454</v>
      </c>
      <c r="AT18">
        <f t="shared" si="9"/>
        <v>70.575881457345218</v>
      </c>
      <c r="AU18">
        <f t="shared" si="9"/>
        <v>-205.26294330846912</v>
      </c>
      <c r="AW18">
        <v>15</v>
      </c>
      <c r="AX18">
        <f>(R18*SUMPRODUCT(K19:$K$23, X19:$X$23)-$AZ$3*SUMPRODUCT(K18:$K$22, W19:$W$23))/Z18</f>
        <v>1004.2709318518192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2.1556750000000001E-3</v>
      </c>
      <c r="O19">
        <f t="shared" si="21"/>
        <v>3135.1595967682288</v>
      </c>
      <c r="P19">
        <f t="shared" si="22"/>
        <v>156.75797983841144</v>
      </c>
      <c r="Q19" s="4">
        <f t="shared" si="23"/>
        <v>25</v>
      </c>
      <c r="R19">
        <f t="shared" si="0"/>
        <v>2000000</v>
      </c>
      <c r="S19">
        <f t="shared" si="1"/>
        <v>844.95180123540763</v>
      </c>
      <c r="U19">
        <f t="shared" si="13"/>
        <v>2.1556750000000001E-3</v>
      </c>
      <c r="V19">
        <f t="shared" si="14"/>
        <v>0.01</v>
      </c>
      <c r="W19">
        <f t="shared" si="15"/>
        <v>0.83651616030086973</v>
      </c>
      <c r="X19">
        <f t="shared" si="16"/>
        <v>1.8032569738565775E-3</v>
      </c>
      <c r="Y19">
        <f t="shared" si="17"/>
        <v>8.365161603008698E-3</v>
      </c>
      <c r="Z19">
        <f t="shared" si="18"/>
        <v>0.82634774172400449</v>
      </c>
      <c r="AB19">
        <f t="shared" si="19"/>
        <v>840.08886381446018</v>
      </c>
      <c r="AC19">
        <f t="shared" si="2"/>
        <v>698.224012816509</v>
      </c>
      <c r="AE19">
        <f t="shared" si="3"/>
        <v>2590.7320527337665</v>
      </c>
      <c r="AF19">
        <f t="shared" si="4"/>
        <v>-129.53660263668831</v>
      </c>
      <c r="AG19">
        <f t="shared" si="4"/>
        <v>-20.658693543100114</v>
      </c>
      <c r="AH19">
        <f t="shared" si="5"/>
        <v>-3606.5139477131547</v>
      </c>
      <c r="AI19">
        <f t="shared" si="6"/>
        <v>-1165.9771911591765</v>
      </c>
      <c r="AJ19">
        <f t="shared" si="7"/>
        <v>141.86485099795118</v>
      </c>
      <c r="AK19">
        <f t="shared" si="24"/>
        <v>231.08990197380771</v>
      </c>
      <c r="AL19">
        <f t="shared" si="8"/>
        <v>-793.02243818741761</v>
      </c>
      <c r="AN19">
        <f t="shared" si="9"/>
        <v>696.44106125389692</v>
      </c>
      <c r="AO19">
        <f t="shared" si="9"/>
        <v>-34.822053062694842</v>
      </c>
      <c r="AP19">
        <f t="shared" si="9"/>
        <v>-5.5534737527540798</v>
      </c>
      <c r="AQ19">
        <f t="shared" si="9"/>
        <v>-969.50373486981562</v>
      </c>
      <c r="AR19">
        <f t="shared" si="9"/>
        <v>-313.43820043136759</v>
      </c>
      <c r="AS19">
        <f t="shared" si="9"/>
        <v>38.136135027697591</v>
      </c>
      <c r="AT19">
        <f t="shared" si="9"/>
        <v>62.12162944673171</v>
      </c>
      <c r="AU19">
        <f t="shared" si="9"/>
        <v>-213.18043595693828</v>
      </c>
      <c r="AW19">
        <v>16</v>
      </c>
      <c r="AX19">
        <f>(R19*SUMPRODUCT(K20:$K$23, X20:$X$23)-$AZ$3*SUMPRODUCT(K19:$K$22, W20:$W$23))/Z19</f>
        <v>844.95180123540763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2.2206180000000002E-3</v>
      </c>
      <c r="O20">
        <f t="shared" si="21"/>
        <v>3135.1595967682288</v>
      </c>
      <c r="P20">
        <f t="shared" si="22"/>
        <v>156.75797983841144</v>
      </c>
      <c r="Q20" s="4">
        <f t="shared" si="23"/>
        <v>25</v>
      </c>
      <c r="R20">
        <f t="shared" si="0"/>
        <v>2000000</v>
      </c>
      <c r="S20">
        <f t="shared" si="1"/>
        <v>664.68917297061978</v>
      </c>
      <c r="U20">
        <f t="shared" si="13"/>
        <v>2.2206180000000002E-3</v>
      </c>
      <c r="V20">
        <f t="shared" si="14"/>
        <v>0.01</v>
      </c>
      <c r="W20">
        <f t="shared" si="15"/>
        <v>0.82634774172400449</v>
      </c>
      <c r="X20">
        <f t="shared" si="16"/>
        <v>1.8350026695316756E-3</v>
      </c>
      <c r="Y20">
        <f t="shared" si="17"/>
        <v>8.2634774172400446E-3</v>
      </c>
      <c r="Z20">
        <f t="shared" si="18"/>
        <v>0.81624926163723277</v>
      </c>
      <c r="AB20">
        <f t="shared" si="19"/>
        <v>698.224012816509</v>
      </c>
      <c r="AC20">
        <f t="shared" si="2"/>
        <v>542.55204665553129</v>
      </c>
      <c r="AE20">
        <f t="shared" si="3"/>
        <v>2559.0717059769513</v>
      </c>
      <c r="AF20">
        <f t="shared" si="4"/>
        <v>-127.95358529884756</v>
      </c>
      <c r="AG20">
        <f t="shared" si="4"/>
        <v>-20.406231540930818</v>
      </c>
      <c r="AH20">
        <f t="shared" si="5"/>
        <v>-3670.0053390633511</v>
      </c>
      <c r="AI20">
        <f t="shared" si="6"/>
        <v>-1259.2934499261783</v>
      </c>
      <c r="AJ20">
        <f t="shared" si="7"/>
        <v>155.67196616097772</v>
      </c>
      <c r="AK20">
        <f t="shared" si="24"/>
        <v>219.05394934462294</v>
      </c>
      <c r="AL20">
        <f t="shared" si="8"/>
        <v>-884.56753442057766</v>
      </c>
      <c r="AN20">
        <f t="shared" si="9"/>
        <v>633.70289679984239</v>
      </c>
      <c r="AO20">
        <f t="shared" si="9"/>
        <v>-31.685144839992116</v>
      </c>
      <c r="AP20">
        <f t="shared" si="9"/>
        <v>-5.0531948792421373</v>
      </c>
      <c r="AQ20">
        <f t="shared" si="9"/>
        <v>-908.80337944554651</v>
      </c>
      <c r="AR20">
        <f t="shared" si="9"/>
        <v>-311.83882236493844</v>
      </c>
      <c r="AS20">
        <f t="shared" si="9"/>
        <v>38.549047170633337</v>
      </c>
      <c r="AT20">
        <f t="shared" si="9"/>
        <v>54.244326929533777</v>
      </c>
      <c r="AU20">
        <f t="shared" si="9"/>
        <v>-219.04544826477132</v>
      </c>
      <c r="AW20">
        <v>17</v>
      </c>
      <c r="AX20">
        <f>(R20*SUMPRODUCT(K21:$K$23, X21:$X$23)-$AZ$3*SUMPRODUCT(K20:$K$22, W21:$W$23))/Z20</f>
        <v>664.68917297061978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2.2950319999999998E-3</v>
      </c>
      <c r="O21">
        <f t="shared" si="21"/>
        <v>3135.1595967682288</v>
      </c>
      <c r="P21">
        <f t="shared" si="22"/>
        <v>156.75797983841144</v>
      </c>
      <c r="Q21" s="4">
        <f t="shared" si="23"/>
        <v>25</v>
      </c>
      <c r="R21">
        <f t="shared" si="0"/>
        <v>2000000</v>
      </c>
      <c r="S21">
        <f t="shared" si="1"/>
        <v>462.89557153254572</v>
      </c>
      <c r="U21">
        <f t="shared" si="13"/>
        <v>2.2950319999999998E-3</v>
      </c>
      <c r="V21">
        <f t="shared" si="14"/>
        <v>0.01</v>
      </c>
      <c r="W21">
        <f t="shared" si="15"/>
        <v>0.81624926163723277</v>
      </c>
      <c r="X21">
        <f t="shared" si="16"/>
        <v>1.8733181754338215E-3</v>
      </c>
      <c r="Y21">
        <f t="shared" si="17"/>
        <v>8.1624926163723285E-3</v>
      </c>
      <c r="Z21">
        <f t="shared" si="18"/>
        <v>0.80621345084542662</v>
      </c>
      <c r="AB21">
        <f t="shared" si="19"/>
        <v>542.55204665553129</v>
      </c>
      <c r="AC21">
        <f t="shared" si="2"/>
        <v>373.1926361063197</v>
      </c>
      <c r="AE21">
        <f t="shared" si="3"/>
        <v>2527.60783746167</v>
      </c>
      <c r="AF21">
        <f t="shared" si="4"/>
        <v>-126.3803918730835</v>
      </c>
      <c r="AG21">
        <f t="shared" si="4"/>
        <v>-20.155336271135667</v>
      </c>
      <c r="AH21">
        <f t="shared" si="5"/>
        <v>-3746.6363508676427</v>
      </c>
      <c r="AI21">
        <f t="shared" si="6"/>
        <v>-1365.564241550192</v>
      </c>
      <c r="AJ21">
        <f t="shared" si="7"/>
        <v>169.35941054921159</v>
      </c>
      <c r="AK21">
        <f t="shared" si="24"/>
        <v>206.06456445708824</v>
      </c>
      <c r="AL21">
        <f t="shared" si="8"/>
        <v>-990.14026654389227</v>
      </c>
      <c r="AN21">
        <f t="shared" si="9"/>
        <v>576.57299507098162</v>
      </c>
      <c r="AO21">
        <f t="shared" si="9"/>
        <v>-28.82864975354908</v>
      </c>
      <c r="AP21">
        <f t="shared" si="9"/>
        <v>-4.5976367173247095</v>
      </c>
      <c r="AQ21">
        <f t="shared" si="9"/>
        <v>-854.64576832098396</v>
      </c>
      <c r="AR21">
        <f t="shared" si="9"/>
        <v>-311.49905972087623</v>
      </c>
      <c r="AS21">
        <f t="shared" si="9"/>
        <v>38.632600016732503</v>
      </c>
      <c r="AT21">
        <f t="shared" si="9"/>
        <v>47.005418066093661</v>
      </c>
      <c r="AU21">
        <f t="shared" si="9"/>
        <v>-225.8610416380501</v>
      </c>
      <c r="AW21">
        <v>18</v>
      </c>
      <c r="AX21">
        <f>(R21*SUMPRODUCT(K22:$K$23, X22:$X$23)-$AZ$3*SUMPRODUCT(K21:$K$22, W22:$W$23))/Z21</f>
        <v>462.89557153254572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2.375308E-3</v>
      </c>
      <c r="O22">
        <f t="shared" si="21"/>
        <v>3135.1595967682288</v>
      </c>
      <c r="P22">
        <f t="shared" si="22"/>
        <v>156.75797983841144</v>
      </c>
      <c r="Q22" s="4">
        <f t="shared" si="23"/>
        <v>25</v>
      </c>
      <c r="R22">
        <f t="shared" si="0"/>
        <v>2000000</v>
      </c>
      <c r="S22">
        <f t="shared" si="1"/>
        <v>241.01196222045078</v>
      </c>
      <c r="U22">
        <f t="shared" si="13"/>
        <v>2.375308E-3</v>
      </c>
      <c r="V22">
        <f t="shared" si="14"/>
        <v>0.01</v>
      </c>
      <c r="W22">
        <f t="shared" si="15"/>
        <v>0.80621345084542662</v>
      </c>
      <c r="X22">
        <f t="shared" si="16"/>
        <v>1.9150052595007486E-3</v>
      </c>
      <c r="Y22">
        <f t="shared" si="17"/>
        <v>8.0621345084542669E-3</v>
      </c>
      <c r="Z22">
        <f t="shared" si="18"/>
        <v>0.79623631107747161</v>
      </c>
      <c r="AB22">
        <f t="shared" si="19"/>
        <v>373.1926361063197</v>
      </c>
      <c r="AC22">
        <f t="shared" si="2"/>
        <v>191.90247572395469</v>
      </c>
      <c r="AE22">
        <f t="shared" si="3"/>
        <v>2496.3279119698677</v>
      </c>
      <c r="AF22">
        <f t="shared" si="4"/>
        <v>-124.8163955984934</v>
      </c>
      <c r="AG22">
        <f t="shared" si="4"/>
        <v>-19.90590777693679</v>
      </c>
      <c r="AH22">
        <f t="shared" si="5"/>
        <v>-3830.010519001497</v>
      </c>
      <c r="AI22">
        <f t="shared" si="6"/>
        <v>-1478.4049104070591</v>
      </c>
      <c r="AJ22">
        <f t="shared" si="7"/>
        <v>181.290160382365</v>
      </c>
      <c r="AK22">
        <f t="shared" si="24"/>
        <v>192.12929067343862</v>
      </c>
      <c r="AL22">
        <f t="shared" si="8"/>
        <v>-1104.9854593512555</v>
      </c>
      <c r="AN22">
        <f t="shared" si="9"/>
        <v>524.55086044269353</v>
      </c>
      <c r="AO22">
        <f t="shared" si="9"/>
        <v>-26.227543022134679</v>
      </c>
      <c r="AP22">
        <f t="shared" si="9"/>
        <v>-4.1828082769965578</v>
      </c>
      <c r="AQ22">
        <f t="shared" si="9"/>
        <v>-804.79623835214034</v>
      </c>
      <c r="AR22">
        <f t="shared" si="9"/>
        <v>-310.65572920857795</v>
      </c>
      <c r="AS22">
        <f t="shared" si="9"/>
        <v>38.094318123183868</v>
      </c>
      <c r="AT22">
        <f t="shared" si="9"/>
        <v>40.371933613268475</v>
      </c>
      <c r="AU22">
        <f t="shared" si="9"/>
        <v>-232.18947747212565</v>
      </c>
      <c r="AW22">
        <v>19</v>
      </c>
      <c r="AX22">
        <f>(R22*SUMPRODUCT(K23:$K$23, X23:$X$23)-$AZ$3*SUMPRODUCT(K22:$K$22, W23:$W$23))/Z22</f>
        <v>241.01196222045078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2.4628010000000001E-3</v>
      </c>
      <c r="O23">
        <f t="shared" si="21"/>
        <v>3135.1595967682288</v>
      </c>
      <c r="P23">
        <f t="shared" si="22"/>
        <v>156.75797983841144</v>
      </c>
      <c r="Q23" s="4">
        <f t="shared" si="23"/>
        <v>25</v>
      </c>
      <c r="R23">
        <f t="shared" si="0"/>
        <v>2000000</v>
      </c>
      <c r="S23">
        <f t="shared" si="1"/>
        <v>244.05355308590333</v>
      </c>
      <c r="U23">
        <f t="shared" si="13"/>
        <v>2.4628010000000001E-3</v>
      </c>
      <c r="V23">
        <f t="shared" si="14"/>
        <v>0.01</v>
      </c>
      <c r="W23">
        <f t="shared" si="15"/>
        <v>0.79623631107747161</v>
      </c>
      <c r="X23">
        <f t="shared" si="16"/>
        <v>1.9609715831579084E-3</v>
      </c>
      <c r="Y23">
        <f t="shared" si="17"/>
        <v>7.9623631107747159E-3</v>
      </c>
      <c r="Z23">
        <f t="shared" si="18"/>
        <v>0.78631297638353903</v>
      </c>
      <c r="AB23">
        <f t="shared" si="19"/>
        <v>191.90247572395469</v>
      </c>
      <c r="AC23">
        <f t="shared" si="2"/>
        <v>191.90247572395469</v>
      </c>
      <c r="AE23">
        <f t="shared" si="3"/>
        <v>2465.216673972242</v>
      </c>
      <c r="AF23">
        <f t="shared" si="4"/>
        <v>-123.2608336986121</v>
      </c>
      <c r="AG23">
        <f t="shared" si="4"/>
        <v>-19.657824409588475</v>
      </c>
      <c r="AH23">
        <f t="shared" si="5"/>
        <v>-3921.9431663158166</v>
      </c>
      <c r="AI23">
        <f t="shared" si="6"/>
        <v>-1599.6451504517754</v>
      </c>
      <c r="AJ23">
        <f t="shared" si="7"/>
        <v>0</v>
      </c>
      <c r="AK23">
        <f t="shared" si="24"/>
        <v>177.37008211983093</v>
      </c>
      <c r="AL23">
        <f t="shared" si="8"/>
        <v>-1422.2750683319446</v>
      </c>
      <c r="AN23">
        <f t="shared" si="9"/>
        <v>477.18022153723342</v>
      </c>
      <c r="AO23">
        <f t="shared" si="9"/>
        <v>-23.859011076861673</v>
      </c>
      <c r="AP23">
        <f t="shared" si="9"/>
        <v>-3.8050712157454298</v>
      </c>
      <c r="AQ23">
        <f t="shared" si="9"/>
        <v>-759.15181359839073</v>
      </c>
      <c r="AR23">
        <f t="shared" si="9"/>
        <v>-309.63567435376439</v>
      </c>
      <c r="AS23">
        <f t="shared" si="9"/>
        <v>0</v>
      </c>
      <c r="AT23">
        <f t="shared" si="9"/>
        <v>34.332679952079218</v>
      </c>
      <c r="AU23">
        <f t="shared" si="9"/>
        <v>-275.30299440168517</v>
      </c>
      <c r="AW23">
        <v>20</v>
      </c>
      <c r="AX23">
        <f>(R23*SUMPRODUCT(K$23:$K24, X$23:$X24)-$AZ$3*SUMPRODUCT(K$22:$K23, W$23:$W24))/Z23</f>
        <v>244.05355308590333</v>
      </c>
    </row>
    <row r="25" spans="5:50" x14ac:dyDescent="0.25">
      <c r="AN25" s="8">
        <f t="shared" ref="AN25:AU25" si="25">SUM(AN3:AN23)</f>
        <v>27243.722874281117</v>
      </c>
      <c r="AO25" s="8">
        <f t="shared" si="25"/>
        <v>-3713.5558412902269</v>
      </c>
      <c r="AP25" s="8">
        <f t="shared" si="25"/>
        <v>-1714.676095929851</v>
      </c>
      <c r="AQ25" s="8">
        <f t="shared" si="25"/>
        <v>-32031.929462158718</v>
      </c>
      <c r="AR25" s="8">
        <f t="shared" si="25"/>
        <v>-10216.438525097685</v>
      </c>
      <c r="AS25" s="8">
        <f t="shared" si="25"/>
        <v>-661.22568238842439</v>
      </c>
      <c r="AT25" s="8">
        <f t="shared" si="25"/>
        <v>2113.7322722786444</v>
      </c>
      <c r="AU25" s="9">
        <f t="shared" si="25"/>
        <v>-8763.9319352074654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75" priority="1" operator="lessThan">
      <formula>0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11E78F-C594-401B-8DD3-B43B2AB9CEBF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6635.2050059286266</v>
      </c>
      <c r="K3">
        <v>1</v>
      </c>
      <c r="L3" s="2">
        <v>0</v>
      </c>
      <c r="O3">
        <f>$C$3</f>
        <v>6635.2050059286266</v>
      </c>
      <c r="P3">
        <f>O3*B5</f>
        <v>5308.1640047429019</v>
      </c>
      <c r="Q3" s="4">
        <f>B8</f>
        <v>1522.432587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6635.2050059286266</v>
      </c>
      <c r="AF3">
        <f t="shared" ref="AF3:AG23" si="4">-$Z3*P3</f>
        <v>-5308.1640047429019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-195.39158581427523</v>
      </c>
      <c r="AJ3">
        <f t="shared" ref="AJ3:AJ23" si="7">AB3-AC3</f>
        <v>0</v>
      </c>
      <c r="AL3">
        <f t="shared" ref="AL3:AL23" si="8">SUM(AI3:AK3)</f>
        <v>-195.39158581427523</v>
      </c>
      <c r="AN3">
        <f t="shared" ref="AN3:AU23" si="9">AE3*$K3</f>
        <v>6635.2050059286266</v>
      </c>
      <c r="AO3">
        <f t="shared" si="9"/>
        <v>-5308.1640047429019</v>
      </c>
      <c r="AP3">
        <f t="shared" si="9"/>
        <v>-1522.432587</v>
      </c>
      <c r="AQ3">
        <f t="shared" si="9"/>
        <v>0</v>
      </c>
      <c r="AR3">
        <f t="shared" si="9"/>
        <v>-195.39158581427523</v>
      </c>
      <c r="AS3">
        <f t="shared" si="9"/>
        <v>0</v>
      </c>
      <c r="AT3">
        <f t="shared" si="9"/>
        <v>0</v>
      </c>
      <c r="AU3">
        <f t="shared" si="9"/>
        <v>-195.39158581427523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4837.6799958884749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Mortalities!B11:B30</f>
        <v>1.84855E-3</v>
      </c>
      <c r="R4">
        <f t="shared" si="0"/>
        <v>2000000</v>
      </c>
      <c r="S4">
        <f t="shared" si="1"/>
        <v>1449.1806794002396</v>
      </c>
      <c r="U4">
        <f t="shared" ref="U4:U23" si="13">M4</f>
        <v>1.84855E-3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1.84855E-3</v>
      </c>
      <c r="Y4">
        <f t="shared" ref="Y4:Y23" si="17">V4*W4</f>
        <v>0.01</v>
      </c>
      <c r="Z4">
        <f t="shared" ref="Z4:Z23" si="18">MAX(0, W4-X4-Y4)</f>
        <v>0.98815145000000004</v>
      </c>
      <c r="AB4">
        <f t="shared" ref="AB4:AB23" si="19">AC3</f>
        <v>0</v>
      </c>
      <c r="AC4">
        <f t="shared" si="2"/>
        <v>1432.0099896613319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-3697.1</v>
      </c>
      <c r="AI4">
        <f t="shared" si="6"/>
        <v>-3697.1</v>
      </c>
      <c r="AJ4">
        <f t="shared" si="7"/>
        <v>-1432.0099896613319</v>
      </c>
      <c r="AK4">
        <f>G4*MAX(0, SUM(AB4, AE4:AF4))</f>
        <v>0</v>
      </c>
      <c r="AL4">
        <f t="shared" si="8"/>
        <v>-5129.1099896613323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-3405.670006227132</v>
      </c>
      <c r="AR4">
        <f t="shared" si="9"/>
        <v>-3405.670006227132</v>
      </c>
      <c r="AS4">
        <f t="shared" si="9"/>
        <v>-1319.1294448100466</v>
      </c>
      <c r="AT4">
        <f t="shared" si="9"/>
        <v>0</v>
      </c>
      <c r="AU4">
        <f t="shared" si="9"/>
        <v>-4724.7994510371791</v>
      </c>
      <c r="AW4">
        <v>1</v>
      </c>
      <c r="AX4">
        <f>(R4*SUMPRODUCT(K5:$K$23, X5:$X$23)-$AZ$3*SUMPRODUCT(K4:$K$22, W5:$W$23))/Z4</f>
        <v>1449.1806794002396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1.8814719999999999E-3</v>
      </c>
      <c r="O5">
        <f t="shared" ref="O5:O23" si="21">$C$3</f>
        <v>6635.2050059286266</v>
      </c>
      <c r="P5">
        <f t="shared" ref="P5:P23" si="22">O5*$C$5</f>
        <v>331.76025029643137</v>
      </c>
      <c r="Q5" s="4">
        <f t="shared" ref="Q5:Q23" si="23">$C$8</f>
        <v>25</v>
      </c>
      <c r="R5">
        <f t="shared" si="0"/>
        <v>2000000</v>
      </c>
      <c r="S5">
        <f t="shared" si="1"/>
        <v>2745.052784473728</v>
      </c>
      <c r="U5">
        <f t="shared" si="13"/>
        <v>1.8814719999999999E-3</v>
      </c>
      <c r="V5">
        <f t="shared" si="14"/>
        <v>0.01</v>
      </c>
      <c r="W5">
        <f t="shared" si="15"/>
        <v>0.98815145000000004</v>
      </c>
      <c r="X5">
        <f t="shared" si="16"/>
        <v>1.8591792849343999E-3</v>
      </c>
      <c r="Y5">
        <f t="shared" si="17"/>
        <v>9.8815145000000007E-3</v>
      </c>
      <c r="Z5">
        <f t="shared" si="18"/>
        <v>0.97641075621506568</v>
      </c>
      <c r="AB5">
        <f t="shared" si="19"/>
        <v>1432.0099896613319</v>
      </c>
      <c r="AC5">
        <f t="shared" si="2"/>
        <v>2680.2990651382643</v>
      </c>
      <c r="AE5">
        <f t="shared" si="3"/>
        <v>6478.6855374807601</v>
      </c>
      <c r="AF5">
        <f t="shared" si="4"/>
        <v>-323.93427687403801</v>
      </c>
      <c r="AG5">
        <f t="shared" si="4"/>
        <v>-24.410268905376643</v>
      </c>
      <c r="AH5">
        <f t="shared" si="5"/>
        <v>-3718.3585698687998</v>
      </c>
      <c r="AI5">
        <f t="shared" si="6"/>
        <v>2411.9824218325452</v>
      </c>
      <c r="AJ5">
        <f t="shared" si="7"/>
        <v>-1248.2890754769323</v>
      </c>
      <c r="AK5">
        <f>G5*SUM(AB5, AE5:AF5)</f>
        <v>531.07328751876378</v>
      </c>
      <c r="AL5">
        <f t="shared" si="8"/>
        <v>1694.7666338743766</v>
      </c>
      <c r="AN5">
        <f t="shared" si="9"/>
        <v>5497.5556523099995</v>
      </c>
      <c r="AO5">
        <f t="shared" si="9"/>
        <v>-274.8777826155</v>
      </c>
      <c r="AP5">
        <f t="shared" si="9"/>
        <v>-20.713586269745527</v>
      </c>
      <c r="AQ5">
        <f t="shared" si="9"/>
        <v>-3155.2516409133177</v>
      </c>
      <c r="AR5">
        <f t="shared" si="9"/>
        <v>2046.7126425114363</v>
      </c>
      <c r="AS5">
        <f t="shared" si="9"/>
        <v>-1059.24861191419</v>
      </c>
      <c r="AT5">
        <f t="shared" si="9"/>
        <v>450.64773350998655</v>
      </c>
      <c r="AU5">
        <f t="shared" si="9"/>
        <v>1438.1117641072326</v>
      </c>
      <c r="AW5">
        <v>2</v>
      </c>
      <c r="AX5">
        <f>(R5*SUMPRODUCT(K6:$K$23, X6:$X$23)-$AZ$3*SUMPRODUCT(K5:$K$22, W6:$W$23))/Z5</f>
        <v>2745.052784473728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1.927022E-3</v>
      </c>
      <c r="O6">
        <f t="shared" si="21"/>
        <v>6635.2050059286266</v>
      </c>
      <c r="P6">
        <f t="shared" si="22"/>
        <v>331.76025029643137</v>
      </c>
      <c r="Q6" s="4">
        <f t="shared" si="23"/>
        <v>25</v>
      </c>
      <c r="R6">
        <f t="shared" si="0"/>
        <v>2000000</v>
      </c>
      <c r="S6">
        <f t="shared" si="1"/>
        <v>3883.8437673773828</v>
      </c>
      <c r="U6">
        <f t="shared" si="13"/>
        <v>1.927022E-3</v>
      </c>
      <c r="V6">
        <f t="shared" si="14"/>
        <v>0.01</v>
      </c>
      <c r="W6">
        <f t="shared" si="15"/>
        <v>0.97641075621506568</v>
      </c>
      <c r="X6">
        <f t="shared" si="16"/>
        <v>1.8815650082630684E-3</v>
      </c>
      <c r="Y6">
        <f t="shared" si="17"/>
        <v>9.7641075621506569E-3</v>
      </c>
      <c r="Z6">
        <f t="shared" si="18"/>
        <v>0.96476508364465197</v>
      </c>
      <c r="AB6">
        <f t="shared" si="19"/>
        <v>2680.2990651382643</v>
      </c>
      <c r="AC6">
        <f t="shared" si="2"/>
        <v>3746.9968570966012</v>
      </c>
      <c r="AE6">
        <f t="shared" si="3"/>
        <v>6401.4141125441447</v>
      </c>
      <c r="AF6">
        <f t="shared" si="4"/>
        <v>-320.0707056272073</v>
      </c>
      <c r="AG6">
        <f t="shared" si="4"/>
        <v>-24.119127091116297</v>
      </c>
      <c r="AH6">
        <f t="shared" si="5"/>
        <v>-3763.1300165261368</v>
      </c>
      <c r="AI6">
        <f t="shared" si="6"/>
        <v>2294.0942632996844</v>
      </c>
      <c r="AJ6">
        <f t="shared" si="7"/>
        <v>-1066.6977919583369</v>
      </c>
      <c r="AK6">
        <f>G6*SUM(AB6, AE6:AF6)</f>
        <v>613.31497304386426</v>
      </c>
      <c r="AL6">
        <f t="shared" si="8"/>
        <v>1840.7114443852117</v>
      </c>
      <c r="AN6">
        <f t="shared" si="9"/>
        <v>5003.800931765626</v>
      </c>
      <c r="AO6">
        <f t="shared" si="9"/>
        <v>-250.19004658828138</v>
      </c>
      <c r="AP6">
        <f t="shared" si="9"/>
        <v>-18.85322656683055</v>
      </c>
      <c r="AQ6">
        <f t="shared" si="9"/>
        <v>-2941.5302856519934</v>
      </c>
      <c r="AR6">
        <f t="shared" si="9"/>
        <v>1793.2273729585211</v>
      </c>
      <c r="AS6">
        <f t="shared" si="9"/>
        <v>-833.80692320062019</v>
      </c>
      <c r="AT6">
        <f t="shared" si="9"/>
        <v>479.41063952867876</v>
      </c>
      <c r="AU6">
        <f t="shared" si="9"/>
        <v>1438.8310892865795</v>
      </c>
      <c r="AW6">
        <v>3</v>
      </c>
      <c r="AX6">
        <f>(R6*SUMPRODUCT(K7:$K$23, X7:$X$23)-$AZ$3*SUMPRODUCT(K6:$K$22, W7:$W$23))/Z6</f>
        <v>3883.8437673773828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1.979789E-3</v>
      </c>
      <c r="O7">
        <f t="shared" si="21"/>
        <v>6635.2050059286266</v>
      </c>
      <c r="P7">
        <f t="shared" si="22"/>
        <v>331.76025029643137</v>
      </c>
      <c r="Q7" s="4">
        <f t="shared" si="23"/>
        <v>25</v>
      </c>
      <c r="R7">
        <f t="shared" si="0"/>
        <v>2000000</v>
      </c>
      <c r="S7">
        <f t="shared" si="1"/>
        <v>4872.5786639896742</v>
      </c>
      <c r="U7">
        <f t="shared" si="13"/>
        <v>1.979789E-3</v>
      </c>
      <c r="V7">
        <f t="shared" si="14"/>
        <v>0.01</v>
      </c>
      <c r="W7">
        <f t="shared" si="15"/>
        <v>0.96476508364465197</v>
      </c>
      <c r="X7">
        <f t="shared" si="16"/>
        <v>1.9100313001837619E-3</v>
      </c>
      <c r="Y7">
        <f t="shared" si="17"/>
        <v>9.6476508364465204E-3</v>
      </c>
      <c r="Z7">
        <f t="shared" si="18"/>
        <v>0.95320740150802175</v>
      </c>
      <c r="AB7">
        <f t="shared" si="19"/>
        <v>3746.9968570966012</v>
      </c>
      <c r="AC7">
        <f t="shared" si="2"/>
        <v>4644.5780469450256</v>
      </c>
      <c r="AE7">
        <f t="shared" si="3"/>
        <v>6324.7265221742446</v>
      </c>
      <c r="AF7">
        <f t="shared" si="4"/>
        <v>-316.23632610871226</v>
      </c>
      <c r="AG7">
        <f t="shared" si="4"/>
        <v>-23.830185037700545</v>
      </c>
      <c r="AH7">
        <f t="shared" si="5"/>
        <v>-3820.0626003675238</v>
      </c>
      <c r="AI7">
        <f t="shared" si="6"/>
        <v>2164.5974106603085</v>
      </c>
      <c r="AJ7">
        <f t="shared" si="7"/>
        <v>-897.5811898484244</v>
      </c>
      <c r="AK7">
        <f>G7*SUM(AB7, AE7:AF7)</f>
        <v>682.88409372134947</v>
      </c>
      <c r="AL7">
        <f t="shared" si="8"/>
        <v>1949.9003145332335</v>
      </c>
      <c r="AN7">
        <f t="shared" si="9"/>
        <v>4554.1488288248693</v>
      </c>
      <c r="AO7">
        <f t="shared" si="9"/>
        <v>-227.7074414412435</v>
      </c>
      <c r="AP7">
        <f t="shared" si="9"/>
        <v>-17.15903587287691</v>
      </c>
      <c r="AQ7">
        <f t="shared" si="9"/>
        <v>-2750.6538909639448</v>
      </c>
      <c r="AR7">
        <f t="shared" si="9"/>
        <v>1558.6284605468047</v>
      </c>
      <c r="AS7">
        <f t="shared" si="9"/>
        <v>-646.30752178644468</v>
      </c>
      <c r="AT7">
        <f t="shared" si="9"/>
        <v>491.71387644048048</v>
      </c>
      <c r="AU7">
        <f t="shared" si="9"/>
        <v>1404.0348152008405</v>
      </c>
      <c r="AW7">
        <v>4</v>
      </c>
      <c r="AX7">
        <f>(R7*SUMPRODUCT(K8:$K$23, X8:$X$23)-$AZ$3*SUMPRODUCT(K7:$K$22, W8:$W$23))/Z7</f>
        <v>4872.5786639896742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2.0334569999999998E-3</v>
      </c>
      <c r="O8">
        <f t="shared" si="21"/>
        <v>6635.2050059286266</v>
      </c>
      <c r="P8">
        <f t="shared" si="22"/>
        <v>331.76025029643137</v>
      </c>
      <c r="Q8" s="4">
        <f t="shared" si="23"/>
        <v>25</v>
      </c>
      <c r="R8">
        <f t="shared" si="0"/>
        <v>2000000</v>
      </c>
      <c r="S8">
        <f t="shared" si="1"/>
        <v>5727.3278490927678</v>
      </c>
      <c r="U8">
        <f t="shared" si="13"/>
        <v>2.0334569999999998E-3</v>
      </c>
      <c r="V8">
        <f t="shared" si="14"/>
        <v>0.01</v>
      </c>
      <c r="W8">
        <f t="shared" si="15"/>
        <v>0.95320740150802175</v>
      </c>
      <c r="X8">
        <f t="shared" si="16"/>
        <v>1.9383062630482972E-3</v>
      </c>
      <c r="Y8">
        <f t="shared" si="17"/>
        <v>9.5320740150802181E-3</v>
      </c>
      <c r="Z8">
        <f t="shared" si="18"/>
        <v>0.94173702122989322</v>
      </c>
      <c r="AB8">
        <f t="shared" si="19"/>
        <v>4644.5780469450256</v>
      </c>
      <c r="AC8">
        <f t="shared" si="2"/>
        <v>5393.636668211635</v>
      </c>
      <c r="AE8">
        <f t="shared" si="3"/>
        <v>6248.6181975329009</v>
      </c>
      <c r="AF8">
        <f t="shared" si="4"/>
        <v>-312.4309098766451</v>
      </c>
      <c r="AG8">
        <f t="shared" si="4"/>
        <v>-23.543425530747331</v>
      </c>
      <c r="AH8">
        <f t="shared" si="5"/>
        <v>-3876.6125260965946</v>
      </c>
      <c r="AI8">
        <f t="shared" si="6"/>
        <v>2036.0313360289138</v>
      </c>
      <c r="AJ8">
        <f t="shared" si="7"/>
        <v>-749.05862126660941</v>
      </c>
      <c r="AK8">
        <f t="shared" ref="AK8:AK23" si="24">G8*SUM(AB8:AB8, AE8:AF8)</f>
        <v>740.65357342208983</v>
      </c>
      <c r="AL8">
        <f t="shared" si="8"/>
        <v>2027.6262881843941</v>
      </c>
      <c r="AN8">
        <f t="shared" si="9"/>
        <v>4144.6782661321458</v>
      </c>
      <c r="AO8">
        <f t="shared" si="9"/>
        <v>-207.23391330660732</v>
      </c>
      <c r="AP8">
        <f t="shared" si="9"/>
        <v>-15.616240426742019</v>
      </c>
      <c r="AQ8">
        <f t="shared" si="9"/>
        <v>-2571.3383623713698</v>
      </c>
      <c r="AR8">
        <f t="shared" si="9"/>
        <v>1350.4897500274262</v>
      </c>
      <c r="AS8">
        <f t="shared" si="9"/>
        <v>-496.84696511756744</v>
      </c>
      <c r="AT8">
        <f t="shared" si="9"/>
        <v>491.2719374833402</v>
      </c>
      <c r="AU8">
        <f t="shared" si="9"/>
        <v>1344.9147223931989</v>
      </c>
      <c r="AW8">
        <v>5</v>
      </c>
      <c r="AX8">
        <f>(R8*SUMPRODUCT(K9:$K$23, X9:$X$23)-$AZ$3*SUMPRODUCT(K8:$K$22, W9:$W$23))/Z8</f>
        <v>5727.3278490927678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2.08983E-3</v>
      </c>
      <c r="O9">
        <f t="shared" si="21"/>
        <v>6635.2050059286266</v>
      </c>
      <c r="P9">
        <f t="shared" si="22"/>
        <v>331.76025029643137</v>
      </c>
      <c r="Q9" s="4">
        <f t="shared" si="23"/>
        <v>25</v>
      </c>
      <c r="R9">
        <f t="shared" si="0"/>
        <v>2000000</v>
      </c>
      <c r="S9">
        <f t="shared" si="1"/>
        <v>6460.4297488703442</v>
      </c>
      <c r="U9">
        <f t="shared" si="13"/>
        <v>2.08983E-3</v>
      </c>
      <c r="V9">
        <f t="shared" si="14"/>
        <v>0.01</v>
      </c>
      <c r="W9">
        <f t="shared" si="15"/>
        <v>0.94173702122989322</v>
      </c>
      <c r="X9">
        <f t="shared" si="16"/>
        <v>1.9680702790768677E-3</v>
      </c>
      <c r="Y9">
        <f t="shared" si="17"/>
        <v>9.4173702122989332E-3</v>
      </c>
      <c r="Z9">
        <f t="shared" si="18"/>
        <v>0.93035158073851743</v>
      </c>
      <c r="AB9">
        <f t="shared" si="19"/>
        <v>5393.636668211635</v>
      </c>
      <c r="AC9">
        <f t="shared" si="2"/>
        <v>6010.471029111668</v>
      </c>
      <c r="AE9">
        <f t="shared" si="3"/>
        <v>6173.073465789822</v>
      </c>
      <c r="AF9">
        <f t="shared" si="4"/>
        <v>-308.65367328949111</v>
      </c>
      <c r="AG9">
        <f t="shared" si="4"/>
        <v>-23.258789518462937</v>
      </c>
      <c r="AH9">
        <f t="shared" si="5"/>
        <v>-3936.1405581537351</v>
      </c>
      <c r="AI9">
        <f t="shared" si="6"/>
        <v>1905.0204448281324</v>
      </c>
      <c r="AJ9">
        <f t="shared" si="7"/>
        <v>-616.83436090003306</v>
      </c>
      <c r="AK9">
        <f t="shared" si="24"/>
        <v>788.0639522498376</v>
      </c>
      <c r="AL9">
        <f t="shared" si="8"/>
        <v>2076.2500361779371</v>
      </c>
      <c r="AN9">
        <f t="shared" si="9"/>
        <v>3771.8086045788887</v>
      </c>
      <c r="AO9">
        <f t="shared" si="9"/>
        <v>-188.59043022894443</v>
      </c>
      <c r="AP9">
        <f t="shared" si="9"/>
        <v>-14.211349164075328</v>
      </c>
      <c r="AQ9">
        <f t="shared" si="9"/>
        <v>-2405.0205960373532</v>
      </c>
      <c r="AR9">
        <f t="shared" si="9"/>
        <v>1163.9862291485153</v>
      </c>
      <c r="AS9">
        <f t="shared" si="9"/>
        <v>-376.89186155586873</v>
      </c>
      <c r="AT9">
        <f t="shared" si="9"/>
        <v>481.51482604687789</v>
      </c>
      <c r="AU9">
        <f t="shared" si="9"/>
        <v>1268.6091936395246</v>
      </c>
      <c r="AW9">
        <v>6</v>
      </c>
      <c r="AX9">
        <f>(R9*SUMPRODUCT(K10:$K$23, X10:$X$23)-$AZ$3*SUMPRODUCT(K9:$K$22, W10:$W$23))/Z9</f>
        <v>6460.4297488703442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2.1556750000000001E-3</v>
      </c>
      <c r="O10">
        <f t="shared" si="21"/>
        <v>6635.2050059286266</v>
      </c>
      <c r="P10">
        <f t="shared" si="22"/>
        <v>331.76025029643137</v>
      </c>
      <c r="Q10" s="4">
        <f t="shared" si="23"/>
        <v>25</v>
      </c>
      <c r="R10">
        <f t="shared" si="0"/>
        <v>2000000</v>
      </c>
      <c r="S10">
        <f t="shared" si="1"/>
        <v>7075.6835035824342</v>
      </c>
      <c r="U10">
        <f t="shared" si="13"/>
        <v>2.1556750000000001E-3</v>
      </c>
      <c r="V10">
        <f t="shared" si="14"/>
        <v>0.01</v>
      </c>
      <c r="W10">
        <f t="shared" si="15"/>
        <v>0.93035158073851743</v>
      </c>
      <c r="X10">
        <f t="shared" si="16"/>
        <v>2.0055356438085036E-3</v>
      </c>
      <c r="Y10">
        <f t="shared" si="17"/>
        <v>9.3035158073851744E-3</v>
      </c>
      <c r="Z10">
        <f t="shared" si="18"/>
        <v>0.91904252928732377</v>
      </c>
      <c r="AB10">
        <f t="shared" si="19"/>
        <v>6010.471029111668</v>
      </c>
      <c r="AC10">
        <f t="shared" si="2"/>
        <v>6502.8540635689933</v>
      </c>
      <c r="AE10">
        <f t="shared" si="3"/>
        <v>6098.0355909885575</v>
      </c>
      <c r="AF10">
        <f t="shared" si="4"/>
        <v>-304.90177954942789</v>
      </c>
      <c r="AG10">
        <f t="shared" si="4"/>
        <v>-22.976063232183094</v>
      </c>
      <c r="AH10">
        <f t="shared" si="5"/>
        <v>-4011.0712876170073</v>
      </c>
      <c r="AI10">
        <f t="shared" si="6"/>
        <v>1759.0864605899387</v>
      </c>
      <c r="AJ10">
        <f t="shared" si="7"/>
        <v>-492.38303445732527</v>
      </c>
      <c r="AK10">
        <f t="shared" si="24"/>
        <v>826.25233883855606</v>
      </c>
      <c r="AL10">
        <f t="shared" si="8"/>
        <v>2092.9557649711696</v>
      </c>
      <c r="AN10">
        <f t="shared" si="9"/>
        <v>3432.254815912187</v>
      </c>
      <c r="AO10">
        <f t="shared" si="9"/>
        <v>-171.61274079560934</v>
      </c>
      <c r="AP10">
        <f t="shared" si="9"/>
        <v>-12.931984817520448</v>
      </c>
      <c r="AQ10">
        <f t="shared" si="9"/>
        <v>-2257.6153481680135</v>
      </c>
      <c r="AR10">
        <f t="shared" si="9"/>
        <v>990.0947421310434</v>
      </c>
      <c r="AS10">
        <f t="shared" si="9"/>
        <v>-277.13581137292874</v>
      </c>
      <c r="AT10">
        <f t="shared" si="9"/>
        <v>465.05280705939776</v>
      </c>
      <c r="AU10">
        <f t="shared" si="9"/>
        <v>1178.0117378175125</v>
      </c>
      <c r="AW10">
        <v>7</v>
      </c>
      <c r="AX10">
        <f>(R10*SUMPRODUCT(K11:$K$23, X11:$X$23)-$AZ$3*SUMPRODUCT(K10:$K$22, W11:$W$23))/Z10</f>
        <v>7075.6835035824342</v>
      </c>
    </row>
    <row r="11" spans="1:52" x14ac:dyDescent="0.25">
      <c r="A11" t="s">
        <v>33</v>
      </c>
      <c r="C11" s="7">
        <f>AU25</f>
        <v>4630.0890356890468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2.2206180000000002E-3</v>
      </c>
      <c r="O11">
        <f t="shared" si="21"/>
        <v>6635.2050059286266</v>
      </c>
      <c r="P11">
        <f t="shared" si="22"/>
        <v>331.76025029643137</v>
      </c>
      <c r="Q11" s="4">
        <f t="shared" si="23"/>
        <v>25</v>
      </c>
      <c r="R11">
        <f t="shared" si="0"/>
        <v>2000000</v>
      </c>
      <c r="S11">
        <f t="shared" si="1"/>
        <v>7588.6033114339134</v>
      </c>
      <c r="U11">
        <f t="shared" si="13"/>
        <v>2.2206180000000002E-3</v>
      </c>
      <c r="V11">
        <f t="shared" si="14"/>
        <v>0.01</v>
      </c>
      <c r="W11">
        <f t="shared" si="15"/>
        <v>0.91904252928732377</v>
      </c>
      <c r="X11">
        <f t="shared" si="16"/>
        <v>2.0408423833009584E-3</v>
      </c>
      <c r="Y11">
        <f t="shared" si="17"/>
        <v>9.1904252928732381E-3</v>
      </c>
      <c r="Z11">
        <f t="shared" si="18"/>
        <v>0.90781126161114956</v>
      </c>
      <c r="AB11">
        <f t="shared" si="19"/>
        <v>6502.8540635689933</v>
      </c>
      <c r="AC11">
        <f t="shared" si="2"/>
        <v>6889.0195460193681</v>
      </c>
      <c r="AE11">
        <f t="shared" si="3"/>
        <v>6023.5138274806814</v>
      </c>
      <c r="AF11">
        <f t="shared" si="4"/>
        <v>-301.1756913740341</v>
      </c>
      <c r="AG11">
        <f t="shared" si="4"/>
        <v>-22.695281540278739</v>
      </c>
      <c r="AH11">
        <f t="shared" si="5"/>
        <v>-4081.6847666019166</v>
      </c>
      <c r="AI11">
        <f t="shared" si="6"/>
        <v>1617.9580879644527</v>
      </c>
      <c r="AJ11">
        <f t="shared" si="7"/>
        <v>-386.16548245037484</v>
      </c>
      <c r="AK11">
        <f t="shared" si="24"/>
        <v>855.76345397729494</v>
      </c>
      <c r="AL11">
        <f t="shared" si="8"/>
        <v>2087.5560594913727</v>
      </c>
      <c r="AN11">
        <f t="shared" si="9"/>
        <v>3123.0637313123989</v>
      </c>
      <c r="AO11">
        <f t="shared" si="9"/>
        <v>-156.15318656561996</v>
      </c>
      <c r="AP11">
        <f t="shared" si="9"/>
        <v>-11.767020493420732</v>
      </c>
      <c r="AQ11">
        <f t="shared" si="9"/>
        <v>-2116.2666879037133</v>
      </c>
      <c r="AR11">
        <f t="shared" si="9"/>
        <v>838.87683634964549</v>
      </c>
      <c r="AS11">
        <f t="shared" si="9"/>
        <v>-200.21858454501711</v>
      </c>
      <c r="AT11">
        <f t="shared" si="9"/>
        <v>443.69513912395661</v>
      </c>
      <c r="AU11">
        <f t="shared" si="9"/>
        <v>1082.353390928585</v>
      </c>
      <c r="AW11">
        <v>8</v>
      </c>
      <c r="AX11">
        <f>(R11*SUMPRODUCT(K12:$K$23, X12:$X$23)-$AZ$3*SUMPRODUCT(K11:$K$22, W12:$W$23))/Z11</f>
        <v>7588.6033114339134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2.2950319999999998E-3</v>
      </c>
      <c r="O12">
        <f t="shared" si="21"/>
        <v>6635.2050059286266</v>
      </c>
      <c r="P12">
        <f t="shared" si="22"/>
        <v>331.76025029643137</v>
      </c>
      <c r="Q12" s="4">
        <f t="shared" si="23"/>
        <v>25</v>
      </c>
      <c r="R12">
        <f t="shared" si="0"/>
        <v>2000000</v>
      </c>
      <c r="S12">
        <f t="shared" si="1"/>
        <v>8002.9794577946559</v>
      </c>
      <c r="U12">
        <f t="shared" si="13"/>
        <v>2.2950319999999998E-3</v>
      </c>
      <c r="V12">
        <f t="shared" si="14"/>
        <v>0.01</v>
      </c>
      <c r="W12">
        <f t="shared" si="15"/>
        <v>0.90781126161114956</v>
      </c>
      <c r="X12">
        <f t="shared" si="16"/>
        <v>2.0834558953579598E-3</v>
      </c>
      <c r="Y12">
        <f t="shared" si="17"/>
        <v>9.0781126161114962E-3</v>
      </c>
      <c r="Z12">
        <f t="shared" si="18"/>
        <v>0.89664969309968012</v>
      </c>
      <c r="AB12">
        <f t="shared" si="19"/>
        <v>6889.0195460193681</v>
      </c>
      <c r="AC12">
        <f t="shared" si="2"/>
        <v>7175.8690747146229</v>
      </c>
      <c r="AE12">
        <f t="shared" si="3"/>
        <v>5949.4545322193644</v>
      </c>
      <c r="AF12">
        <f t="shared" si="4"/>
        <v>-297.47272661096827</v>
      </c>
      <c r="AG12">
        <f t="shared" si="4"/>
        <v>-22.416242327492004</v>
      </c>
      <c r="AH12">
        <f t="shared" si="5"/>
        <v>-4166.9117907159198</v>
      </c>
      <c r="AI12">
        <f t="shared" si="6"/>
        <v>1462.6537725649841</v>
      </c>
      <c r="AJ12">
        <f t="shared" si="7"/>
        <v>-286.84952869525478</v>
      </c>
      <c r="AK12">
        <f t="shared" si="24"/>
        <v>877.87009461394359</v>
      </c>
      <c r="AL12">
        <f t="shared" si="8"/>
        <v>2053.6743384836727</v>
      </c>
      <c r="AN12">
        <f t="shared" si="9"/>
        <v>2841.5117217447337</v>
      </c>
      <c r="AO12">
        <f t="shared" si="9"/>
        <v>-142.0755860872367</v>
      </c>
      <c r="AP12">
        <f t="shared" si="9"/>
        <v>-10.706194153782034</v>
      </c>
      <c r="AQ12">
        <f t="shared" si="9"/>
        <v>-1990.1536573939911</v>
      </c>
      <c r="AR12">
        <f t="shared" si="9"/>
        <v>698.5762841097237</v>
      </c>
      <c r="AS12">
        <f t="shared" si="9"/>
        <v>-137.00185348932516</v>
      </c>
      <c r="AT12">
        <f t="shared" si="9"/>
        <v>419.27846502663289</v>
      </c>
      <c r="AU12">
        <f t="shared" si="9"/>
        <v>980.85289564703135</v>
      </c>
      <c r="AW12">
        <v>9</v>
      </c>
      <c r="AX12">
        <f>(R12*SUMPRODUCT(K13:$K$23, X13:$X$23)-$AZ$3*SUMPRODUCT(K12:$K$22, W13:$W$23))/Z12</f>
        <v>8002.9794577946559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2.375308E-3</v>
      </c>
      <c r="O13">
        <f t="shared" si="21"/>
        <v>6635.2050059286266</v>
      </c>
      <c r="P13">
        <f t="shared" si="22"/>
        <v>331.76025029643137</v>
      </c>
      <c r="Q13" s="4">
        <f t="shared" si="23"/>
        <v>25</v>
      </c>
      <c r="R13">
        <f t="shared" si="0"/>
        <v>2000000</v>
      </c>
      <c r="S13">
        <f t="shared" si="1"/>
        <v>8326.457065917708</v>
      </c>
      <c r="U13">
        <f t="shared" si="13"/>
        <v>2.375308E-3</v>
      </c>
      <c r="V13">
        <f t="shared" si="14"/>
        <v>0.01</v>
      </c>
      <c r="W13">
        <f t="shared" si="15"/>
        <v>0.89664969309968012</v>
      </c>
      <c r="X13">
        <f t="shared" si="16"/>
        <v>2.1298191892172151E-3</v>
      </c>
      <c r="Y13">
        <f t="shared" si="17"/>
        <v>8.9664969309968014E-3</v>
      </c>
      <c r="Z13">
        <f t="shared" si="18"/>
        <v>0.88555337697946612</v>
      </c>
      <c r="AB13">
        <f t="shared" si="19"/>
        <v>7175.8690747146229</v>
      </c>
      <c r="AC13">
        <f t="shared" si="2"/>
        <v>7373.522172997963</v>
      </c>
      <c r="AE13">
        <f t="shared" si="3"/>
        <v>5875.8281999511537</v>
      </c>
      <c r="AF13">
        <f t="shared" si="4"/>
        <v>-293.79140999755771</v>
      </c>
      <c r="AG13">
        <f t="shared" si="4"/>
        <v>-22.138834424486653</v>
      </c>
      <c r="AH13">
        <f t="shared" si="5"/>
        <v>-4259.6383784344298</v>
      </c>
      <c r="AI13">
        <f t="shared" si="6"/>
        <v>1300.2595770946791</v>
      </c>
      <c r="AJ13">
        <f t="shared" si="7"/>
        <v>-197.65309828334011</v>
      </c>
      <c r="AK13">
        <f t="shared" si="24"/>
        <v>893.05341052677556</v>
      </c>
      <c r="AL13">
        <f t="shared" si="8"/>
        <v>1995.6598893381147</v>
      </c>
      <c r="AN13">
        <f t="shared" si="9"/>
        <v>2585.1322058808928</v>
      </c>
      <c r="AO13">
        <f t="shared" si="9"/>
        <v>-129.25661029404466</v>
      </c>
      <c r="AP13">
        <f t="shared" si="9"/>
        <v>-9.7402122600999128</v>
      </c>
      <c r="AQ13">
        <f t="shared" si="9"/>
        <v>-1874.0725533106377</v>
      </c>
      <c r="AR13">
        <f t="shared" si="9"/>
        <v>572.06283001611041</v>
      </c>
      <c r="AS13">
        <f t="shared" si="9"/>
        <v>-86.959552351896804</v>
      </c>
      <c r="AT13">
        <f t="shared" si="9"/>
        <v>392.90820877705886</v>
      </c>
      <c r="AU13">
        <f t="shared" si="9"/>
        <v>878.0114864412725</v>
      </c>
      <c r="AW13">
        <v>10</v>
      </c>
      <c r="AX13">
        <f>(R13*SUMPRODUCT(K14:$K$23, X14:$X$23)-$AZ$3*SUMPRODUCT(K13:$K$22, W14:$W$23))/Z13</f>
        <v>8326.457065917708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2.4628010000000001E-3</v>
      </c>
      <c r="O14">
        <f t="shared" si="21"/>
        <v>6635.2050059286266</v>
      </c>
      <c r="P14">
        <f t="shared" si="22"/>
        <v>331.76025029643137</v>
      </c>
      <c r="Q14" s="4">
        <f t="shared" si="23"/>
        <v>25</v>
      </c>
      <c r="R14">
        <f t="shared" si="0"/>
        <v>2000000</v>
      </c>
      <c r="S14">
        <f t="shared" si="1"/>
        <v>8565.345938863562</v>
      </c>
      <c r="U14">
        <f t="shared" si="13"/>
        <v>2.4628010000000001E-3</v>
      </c>
      <c r="V14">
        <f t="shared" si="14"/>
        <v>0.01</v>
      </c>
      <c r="W14">
        <f t="shared" si="15"/>
        <v>0.88555337697946612</v>
      </c>
      <c r="X14">
        <f t="shared" si="16"/>
        <v>2.1809417423784062E-3</v>
      </c>
      <c r="Y14">
        <f t="shared" si="17"/>
        <v>8.8555337697946608E-3</v>
      </c>
      <c r="Z14">
        <f t="shared" si="18"/>
        <v>0.87451690146729311</v>
      </c>
      <c r="AB14">
        <f t="shared" si="19"/>
        <v>7373.522172997963</v>
      </c>
      <c r="AC14">
        <f t="shared" si="2"/>
        <v>7490.5397904504243</v>
      </c>
      <c r="AE14">
        <f t="shared" si="3"/>
        <v>5802.5989223849747</v>
      </c>
      <c r="AF14">
        <f t="shared" si="4"/>
        <v>-290.12994611924876</v>
      </c>
      <c r="AG14">
        <f t="shared" si="4"/>
        <v>-21.862922536682326</v>
      </c>
      <c r="AH14">
        <f t="shared" si="5"/>
        <v>-4361.8834847568123</v>
      </c>
      <c r="AI14">
        <f t="shared" si="6"/>
        <v>1128.7225689722318</v>
      </c>
      <c r="AJ14">
        <f t="shared" si="7"/>
        <v>-117.01761745246131</v>
      </c>
      <c r="AK14">
        <f t="shared" si="24"/>
        <v>902.01938044845838</v>
      </c>
      <c r="AL14">
        <f t="shared" si="8"/>
        <v>1913.7243319682289</v>
      </c>
      <c r="AN14">
        <f t="shared" si="9"/>
        <v>2351.676551753646</v>
      </c>
      <c r="AO14">
        <f t="shared" si="9"/>
        <v>-117.58382758768229</v>
      </c>
      <c r="AP14">
        <f t="shared" si="9"/>
        <v>-8.8606024593527906</v>
      </c>
      <c r="AQ14">
        <f t="shared" si="9"/>
        <v>-1767.7835828032653</v>
      </c>
      <c r="AR14">
        <f t="shared" si="9"/>
        <v>457.44853890334565</v>
      </c>
      <c r="AS14">
        <f t="shared" si="9"/>
        <v>-47.424885087857199</v>
      </c>
      <c r="AT14">
        <f t="shared" si="9"/>
        <v>365.57029955055287</v>
      </c>
      <c r="AU14">
        <f t="shared" si="9"/>
        <v>775.59395336604132</v>
      </c>
      <c r="AW14">
        <v>11</v>
      </c>
      <c r="AX14">
        <f>(R14*SUMPRODUCT(K15:$K$23, X15:$X$23)-$AZ$3*SUMPRODUCT(K14:$K$22, W15:$W$23))/Z14</f>
        <v>8565.345938863562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2.5557050000000001E-3</v>
      </c>
      <c r="O15">
        <f t="shared" si="21"/>
        <v>6635.2050059286266</v>
      </c>
      <c r="P15">
        <f t="shared" si="22"/>
        <v>331.76025029643137</v>
      </c>
      <c r="Q15" s="4">
        <f t="shared" si="23"/>
        <v>25</v>
      </c>
      <c r="R15">
        <f t="shared" si="0"/>
        <v>2000000</v>
      </c>
      <c r="S15">
        <f t="shared" si="1"/>
        <v>8727.2792864520979</v>
      </c>
      <c r="U15">
        <f t="shared" si="13"/>
        <v>2.5557050000000001E-3</v>
      </c>
      <c r="V15">
        <f t="shared" si="14"/>
        <v>0.01</v>
      </c>
      <c r="W15">
        <f t="shared" si="15"/>
        <v>0.87451690146729311</v>
      </c>
      <c r="X15">
        <f t="shared" si="16"/>
        <v>2.2350072176644683E-3</v>
      </c>
      <c r="Y15">
        <f t="shared" si="17"/>
        <v>8.7451690146729318E-3</v>
      </c>
      <c r="Z15">
        <f t="shared" si="18"/>
        <v>0.86353672523495573</v>
      </c>
      <c r="AB15">
        <f t="shared" si="19"/>
        <v>7490.5397904504243</v>
      </c>
      <c r="AC15">
        <f t="shared" si="2"/>
        <v>7536.3261752337057</v>
      </c>
      <c r="AE15">
        <f t="shared" si="3"/>
        <v>5729.7432020821916</v>
      </c>
      <c r="AF15">
        <f t="shared" si="4"/>
        <v>-286.48716010410959</v>
      </c>
      <c r="AG15">
        <f t="shared" si="4"/>
        <v>-21.588418130873894</v>
      </c>
      <c r="AH15">
        <f t="shared" si="5"/>
        <v>-4470.014435328937</v>
      </c>
      <c r="AI15">
        <f t="shared" si="6"/>
        <v>951.65318851827124</v>
      </c>
      <c r="AJ15">
        <f t="shared" si="7"/>
        <v>-45.786384783281392</v>
      </c>
      <c r="AK15">
        <f t="shared" si="24"/>
        <v>905.36570826999537</v>
      </c>
      <c r="AL15">
        <f t="shared" si="8"/>
        <v>1811.2325120049852</v>
      </c>
      <c r="AN15">
        <f t="shared" si="9"/>
        <v>2139.1023301212726</v>
      </c>
      <c r="AO15">
        <f t="shared" si="9"/>
        <v>-106.95511650606363</v>
      </c>
      <c r="AP15">
        <f t="shared" si="9"/>
        <v>-8.059669325250546</v>
      </c>
      <c r="AQ15">
        <f t="shared" si="9"/>
        <v>-1668.8039859819694</v>
      </c>
      <c r="AR15">
        <f t="shared" si="9"/>
        <v>355.28355830798915</v>
      </c>
      <c r="AS15">
        <f t="shared" si="9"/>
        <v>-17.093569279362175</v>
      </c>
      <c r="AT15">
        <f t="shared" si="9"/>
        <v>338.00291354566406</v>
      </c>
      <c r="AU15">
        <f t="shared" si="9"/>
        <v>676.192902574291</v>
      </c>
      <c r="AW15">
        <v>12</v>
      </c>
      <c r="AX15">
        <f>(R15*SUMPRODUCT(K16:$K$23, X16:$X$23)-$AZ$3*SUMPRODUCT(K15:$K$22, W16:$W$23))/Z15</f>
        <v>8727.2792864520979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2.6648449999999999E-3</v>
      </c>
      <c r="O16">
        <f t="shared" si="21"/>
        <v>6635.2050059286266</v>
      </c>
      <c r="P16">
        <f t="shared" si="22"/>
        <v>331.76025029643137</v>
      </c>
      <c r="Q16" s="4">
        <f t="shared" si="23"/>
        <v>25</v>
      </c>
      <c r="R16">
        <f t="shared" si="0"/>
        <v>2000000</v>
      </c>
      <c r="S16">
        <f t="shared" si="1"/>
        <v>8812.0441402252927</v>
      </c>
      <c r="U16">
        <f t="shared" si="13"/>
        <v>2.6648449999999999E-3</v>
      </c>
      <c r="V16">
        <f t="shared" si="14"/>
        <v>0.01</v>
      </c>
      <c r="W16">
        <f t="shared" si="15"/>
        <v>0.86353672523495573</v>
      </c>
      <c r="X16">
        <f t="shared" si="16"/>
        <v>2.3011915245587456E-3</v>
      </c>
      <c r="Y16">
        <f t="shared" si="17"/>
        <v>8.6353672523495576E-3</v>
      </c>
      <c r="Z16">
        <f t="shared" si="18"/>
        <v>0.85260016645804737</v>
      </c>
      <c r="AB16">
        <f t="shared" si="19"/>
        <v>7536.3261752337057</v>
      </c>
      <c r="AC16">
        <f t="shared" si="2"/>
        <v>7513.1503007917454</v>
      </c>
      <c r="AE16">
        <f t="shared" si="3"/>
        <v>5657.1768925380165</v>
      </c>
      <c r="AF16">
        <f t="shared" si="4"/>
        <v>-282.85884462690086</v>
      </c>
      <c r="AG16">
        <f t="shared" si="4"/>
        <v>-21.315004161451185</v>
      </c>
      <c r="AH16">
        <f t="shared" si="5"/>
        <v>-4602.3830491174913</v>
      </c>
      <c r="AI16">
        <f t="shared" si="6"/>
        <v>750.61999463217398</v>
      </c>
      <c r="AJ16">
        <f t="shared" si="7"/>
        <v>23.175874441960332</v>
      </c>
      <c r="AK16">
        <f t="shared" si="24"/>
        <v>903.74509562013759</v>
      </c>
      <c r="AL16">
        <f t="shared" si="8"/>
        <v>1677.5409646942719</v>
      </c>
      <c r="AN16">
        <f t="shared" si="9"/>
        <v>1945.5281922075624</v>
      </c>
      <c r="AO16">
        <f t="shared" si="9"/>
        <v>-97.276409610378138</v>
      </c>
      <c r="AP16">
        <f t="shared" si="9"/>
        <v>-7.3303243474361839</v>
      </c>
      <c r="AQ16">
        <f t="shared" si="9"/>
        <v>-1582.7799171715772</v>
      </c>
      <c r="AR16">
        <f t="shared" si="9"/>
        <v>258.14154107817126</v>
      </c>
      <c r="AS16">
        <f t="shared" si="9"/>
        <v>7.9702858797593326</v>
      </c>
      <c r="AT16">
        <f t="shared" si="9"/>
        <v>310.80194158635834</v>
      </c>
      <c r="AU16">
        <f t="shared" si="9"/>
        <v>576.91376854428893</v>
      </c>
      <c r="AW16">
        <v>13</v>
      </c>
      <c r="AX16">
        <f>(R16*SUMPRODUCT(K17:$K$23, X17:$X$23)-$AZ$3*SUMPRODUCT(K16:$K$22, W17:$W$23))/Z16</f>
        <v>8812.0441402252927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2.7902209999999998E-3</v>
      </c>
      <c r="O17">
        <f t="shared" si="21"/>
        <v>6635.2050059286266</v>
      </c>
      <c r="P17">
        <f t="shared" si="22"/>
        <v>331.76025029643137</v>
      </c>
      <c r="Q17" s="4">
        <f t="shared" si="23"/>
        <v>25</v>
      </c>
      <c r="R17">
        <f t="shared" si="0"/>
        <v>2000000</v>
      </c>
      <c r="S17">
        <f t="shared" si="1"/>
        <v>8820.7030068914792</v>
      </c>
      <c r="U17">
        <f t="shared" si="13"/>
        <v>2.7902209999999998E-3</v>
      </c>
      <c r="V17">
        <f t="shared" si="14"/>
        <v>0.01</v>
      </c>
      <c r="W17">
        <f t="shared" si="15"/>
        <v>0.85260016645804737</v>
      </c>
      <c r="X17">
        <f t="shared" si="16"/>
        <v>2.3789428890547393E-3</v>
      </c>
      <c r="Y17">
        <f t="shared" si="17"/>
        <v>8.5260016645804741E-3</v>
      </c>
      <c r="Z17">
        <f t="shared" si="18"/>
        <v>0.84169522190441215</v>
      </c>
      <c r="AB17">
        <f t="shared" si="19"/>
        <v>7513.1503007917454</v>
      </c>
      <c r="AC17">
        <f t="shared" si="2"/>
        <v>7424.3435747384392</v>
      </c>
      <c r="AE17">
        <f t="shared" si="3"/>
        <v>5584.8203498463618</v>
      </c>
      <c r="AF17">
        <f t="shared" si="4"/>
        <v>-279.24101749231812</v>
      </c>
      <c r="AG17">
        <f t="shared" si="4"/>
        <v>-21.042380547610303</v>
      </c>
      <c r="AH17">
        <f t="shared" si="5"/>
        <v>-4757.8857781094785</v>
      </c>
      <c r="AI17">
        <f t="shared" si="6"/>
        <v>526.65117369695508</v>
      </c>
      <c r="AJ17">
        <f t="shared" si="7"/>
        <v>88.806726053306193</v>
      </c>
      <c r="AK17">
        <f t="shared" si="24"/>
        <v>897.31107432020531</v>
      </c>
      <c r="AL17">
        <f t="shared" si="8"/>
        <v>1512.7689740704666</v>
      </c>
      <c r="AN17">
        <f t="shared" si="9"/>
        <v>1769.2464955502694</v>
      </c>
      <c r="AO17">
        <f t="shared" si="9"/>
        <v>-88.462324777513487</v>
      </c>
      <c r="AP17">
        <f t="shared" si="9"/>
        <v>-6.6661335029190081</v>
      </c>
      <c r="AQ17">
        <f t="shared" si="9"/>
        <v>-1507.2772644119586</v>
      </c>
      <c r="AR17">
        <f t="shared" si="9"/>
        <v>166.84077285787845</v>
      </c>
      <c r="AS17">
        <f t="shared" si="9"/>
        <v>28.133579776729469</v>
      </c>
      <c r="AT17">
        <f t="shared" si="9"/>
        <v>284.26419727236964</v>
      </c>
      <c r="AU17">
        <f t="shared" si="9"/>
        <v>479.23854990697754</v>
      </c>
      <c r="AW17">
        <v>14</v>
      </c>
      <c r="AX17">
        <f>(R17*SUMPRODUCT(K18:$K$23, X18:$X$23)-$AZ$3*SUMPRODUCT(K17:$K$22, W18:$W$23))/Z17</f>
        <v>8820.7030068914792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3.5816260000000001E-3</v>
      </c>
      <c r="O18">
        <f t="shared" si="21"/>
        <v>6635.2050059286266</v>
      </c>
      <c r="P18">
        <f t="shared" si="22"/>
        <v>331.76025029643137</v>
      </c>
      <c r="Q18" s="4">
        <f t="shared" si="23"/>
        <v>25</v>
      </c>
      <c r="R18">
        <f t="shared" si="0"/>
        <v>2000000</v>
      </c>
      <c r="S18">
        <f t="shared" si="1"/>
        <v>8376.6204210040305</v>
      </c>
      <c r="U18">
        <f t="shared" si="13"/>
        <v>3.5816260000000001E-3</v>
      </c>
      <c r="V18">
        <f t="shared" si="14"/>
        <v>0.01</v>
      </c>
      <c r="W18">
        <f t="shared" si="15"/>
        <v>0.84169522190441215</v>
      </c>
      <c r="X18">
        <f t="shared" si="16"/>
        <v>3.0146374908486123E-3</v>
      </c>
      <c r="Y18">
        <f t="shared" si="17"/>
        <v>8.4169522190441215E-3</v>
      </c>
      <c r="Z18">
        <f t="shared" si="18"/>
        <v>0.83026363219451937</v>
      </c>
      <c r="AB18">
        <f t="shared" si="19"/>
        <v>7424.3435747384392</v>
      </c>
      <c r="AC18">
        <f t="shared" si="2"/>
        <v>6954.8032962575908</v>
      </c>
      <c r="AE18">
        <f t="shared" si="3"/>
        <v>5508.9694085775591</v>
      </c>
      <c r="AF18">
        <f t="shared" si="4"/>
        <v>-275.44847042887795</v>
      </c>
      <c r="AG18">
        <f t="shared" si="4"/>
        <v>-20.756590804862984</v>
      </c>
      <c r="AH18">
        <f t="shared" si="5"/>
        <v>-6029.2749816972246</v>
      </c>
      <c r="AI18">
        <f t="shared" si="6"/>
        <v>-816.5106343534062</v>
      </c>
      <c r="AJ18">
        <f t="shared" si="7"/>
        <v>469.54027848084843</v>
      </c>
      <c r="AK18">
        <f t="shared" si="24"/>
        <v>886.0505159020986</v>
      </c>
      <c r="AL18">
        <f t="shared" si="8"/>
        <v>539.08016002954082</v>
      </c>
      <c r="AN18">
        <f t="shared" si="9"/>
        <v>1607.647628481478</v>
      </c>
      <c r="AO18">
        <f t="shared" si="9"/>
        <v>-80.382381424073913</v>
      </c>
      <c r="AP18">
        <f t="shared" si="9"/>
        <v>-6.0572643461845859</v>
      </c>
      <c r="AQ18">
        <f t="shared" si="9"/>
        <v>-1759.4851063605768</v>
      </c>
      <c r="AR18">
        <f t="shared" si="9"/>
        <v>-238.27712364935712</v>
      </c>
      <c r="AS18">
        <f t="shared" si="9"/>
        <v>137.02296367827824</v>
      </c>
      <c r="AT18">
        <f t="shared" si="9"/>
        <v>258.57050656097221</v>
      </c>
      <c r="AU18">
        <f t="shared" si="9"/>
        <v>157.31634658989333</v>
      </c>
      <c r="AW18">
        <v>15</v>
      </c>
      <c r="AX18">
        <f>(R18*SUMPRODUCT(K19:$K$23, X19:$X$23)-$AZ$3*SUMPRODUCT(K18:$K$22, W19:$W$23))/Z18</f>
        <v>8376.6204210040305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4.4506370000000003E-3</v>
      </c>
      <c r="O19">
        <f t="shared" si="21"/>
        <v>6635.2050059286266</v>
      </c>
      <c r="P19">
        <f t="shared" si="22"/>
        <v>331.76025029643137</v>
      </c>
      <c r="Q19" s="4">
        <f t="shared" si="23"/>
        <v>25</v>
      </c>
      <c r="R19">
        <f t="shared" si="0"/>
        <v>2000000</v>
      </c>
      <c r="S19">
        <f t="shared" si="1"/>
        <v>7503.9648929269606</v>
      </c>
      <c r="U19">
        <f t="shared" si="13"/>
        <v>4.4506370000000003E-3</v>
      </c>
      <c r="V19">
        <f t="shared" si="14"/>
        <v>0.01</v>
      </c>
      <c r="W19">
        <f t="shared" si="15"/>
        <v>0.83026363219451937</v>
      </c>
      <c r="X19">
        <f t="shared" si="16"/>
        <v>3.6952020411993194E-3</v>
      </c>
      <c r="Y19">
        <f t="shared" si="17"/>
        <v>8.3026363219451931E-3</v>
      </c>
      <c r="Z19">
        <f t="shared" si="18"/>
        <v>0.81826579383137488</v>
      </c>
      <c r="AB19">
        <f t="shared" si="19"/>
        <v>6954.8032962575908</v>
      </c>
      <c r="AC19">
        <f t="shared" si="2"/>
        <v>6140.2377899936473</v>
      </c>
      <c r="AE19">
        <f t="shared" si="3"/>
        <v>5429.3612914101004</v>
      </c>
      <c r="AF19">
        <f t="shared" si="4"/>
        <v>-271.46806457050502</v>
      </c>
      <c r="AG19">
        <f t="shared" si="4"/>
        <v>-20.456644845784371</v>
      </c>
      <c r="AH19">
        <f t="shared" si="5"/>
        <v>-7390.4040823986388</v>
      </c>
      <c r="AI19">
        <f t="shared" si="6"/>
        <v>-2252.9675004048277</v>
      </c>
      <c r="AJ19">
        <f t="shared" si="7"/>
        <v>814.56550626394346</v>
      </c>
      <c r="AK19">
        <f t="shared" si="24"/>
        <v>847.88875661680322</v>
      </c>
      <c r="AL19">
        <f t="shared" si="8"/>
        <v>-590.51323752408098</v>
      </c>
      <c r="AN19">
        <f t="shared" si="9"/>
        <v>1459.5218890855526</v>
      </c>
      <c r="AO19">
        <f t="shared" si="9"/>
        <v>-72.976094454277629</v>
      </c>
      <c r="AP19">
        <f t="shared" si="9"/>
        <v>-5.4991589852214595</v>
      </c>
      <c r="AQ19">
        <f t="shared" si="9"/>
        <v>-1986.689768557769</v>
      </c>
      <c r="AR19">
        <f t="shared" si="9"/>
        <v>-605.64313291171527</v>
      </c>
      <c r="AS19">
        <f t="shared" si="9"/>
        <v>218.97164743249354</v>
      </c>
      <c r="AT19">
        <f t="shared" si="9"/>
        <v>227.92960964849576</v>
      </c>
      <c r="AU19">
        <f t="shared" si="9"/>
        <v>-158.741875830726</v>
      </c>
      <c r="AW19">
        <v>16</v>
      </c>
      <c r="AX19">
        <f>(R19*SUMPRODUCT(K20:$K$23, X20:$X$23)-$AZ$3*SUMPRODUCT(K19:$K$22, W20:$W$23))/Z19</f>
        <v>7503.9648929269606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5.383718E-3</v>
      </c>
      <c r="O20">
        <f t="shared" si="21"/>
        <v>6635.2050059286266</v>
      </c>
      <c r="P20">
        <f t="shared" si="22"/>
        <v>331.76025029643137</v>
      </c>
      <c r="Q20" s="4">
        <f t="shared" si="23"/>
        <v>25</v>
      </c>
      <c r="R20">
        <f t="shared" si="0"/>
        <v>2000000</v>
      </c>
      <c r="S20">
        <f t="shared" si="1"/>
        <v>6233.9928450609905</v>
      </c>
      <c r="U20">
        <f t="shared" si="13"/>
        <v>5.383718E-3</v>
      </c>
      <c r="V20">
        <f t="shared" si="14"/>
        <v>0.01</v>
      </c>
      <c r="W20">
        <f t="shared" si="15"/>
        <v>0.81826579383137488</v>
      </c>
      <c r="X20">
        <f t="shared" si="16"/>
        <v>4.4053122830342616E-3</v>
      </c>
      <c r="Y20">
        <f t="shared" si="17"/>
        <v>8.182657938313749E-3</v>
      </c>
      <c r="Z20">
        <f t="shared" si="18"/>
        <v>0.80567782361002682</v>
      </c>
      <c r="AB20">
        <f t="shared" si="19"/>
        <v>6140.2377899936473</v>
      </c>
      <c r="AC20">
        <f t="shared" si="2"/>
        <v>5022.5897878092183</v>
      </c>
      <c r="AE20">
        <f t="shared" si="3"/>
        <v>5345.8375283829309</v>
      </c>
      <c r="AF20">
        <f t="shared" si="4"/>
        <v>-267.2918764191466</v>
      </c>
      <c r="AG20">
        <f t="shared" si="4"/>
        <v>-20.141945590250671</v>
      </c>
      <c r="AH20">
        <f t="shared" si="5"/>
        <v>-8810.6245660685236</v>
      </c>
      <c r="AI20">
        <f t="shared" si="6"/>
        <v>-3752.2208596949895</v>
      </c>
      <c r="AJ20">
        <f t="shared" si="7"/>
        <v>1117.6480021844291</v>
      </c>
      <c r="AK20">
        <f t="shared" si="24"/>
        <v>785.31484093702022</v>
      </c>
      <c r="AL20">
        <f t="shared" si="8"/>
        <v>-1849.2580165735403</v>
      </c>
      <c r="AN20">
        <f t="shared" si="9"/>
        <v>1323.789685003881</v>
      </c>
      <c r="AO20">
        <f t="shared" si="9"/>
        <v>-66.18948425019407</v>
      </c>
      <c r="AP20">
        <f t="shared" si="9"/>
        <v>-4.9877497523477459</v>
      </c>
      <c r="AQ20">
        <f t="shared" si="9"/>
        <v>-2181.7748588650784</v>
      </c>
      <c r="AR20">
        <f t="shared" si="9"/>
        <v>-929.16240786373874</v>
      </c>
      <c r="AS20">
        <f t="shared" si="9"/>
        <v>276.76316178738927</v>
      </c>
      <c r="AT20">
        <f t="shared" si="9"/>
        <v>194.46750493132896</v>
      </c>
      <c r="AU20">
        <f t="shared" si="9"/>
        <v>-457.93174114502057</v>
      </c>
      <c r="AW20">
        <v>17</v>
      </c>
      <c r="AX20">
        <f>(R20*SUMPRODUCT(K21:$K$23, X21:$X$23)-$AZ$3*SUMPRODUCT(K20:$K$22, W21:$W$23))/Z20</f>
        <v>6233.9928450609905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6.4575739999999998E-3</v>
      </c>
      <c r="O21">
        <f t="shared" si="21"/>
        <v>6635.2050059286266</v>
      </c>
      <c r="P21">
        <f t="shared" si="22"/>
        <v>331.76025029643137</v>
      </c>
      <c r="Q21" s="4">
        <f t="shared" si="23"/>
        <v>25</v>
      </c>
      <c r="R21">
        <f t="shared" si="0"/>
        <v>2000000</v>
      </c>
      <c r="S21">
        <f t="shared" si="1"/>
        <v>4560.9330724284218</v>
      </c>
      <c r="U21">
        <f t="shared" si="13"/>
        <v>6.4575739999999998E-3</v>
      </c>
      <c r="V21">
        <f t="shared" si="14"/>
        <v>0.01</v>
      </c>
      <c r="W21">
        <f t="shared" si="15"/>
        <v>0.80567782361002682</v>
      </c>
      <c r="X21">
        <f t="shared" si="16"/>
        <v>5.202724166120695E-3</v>
      </c>
      <c r="Y21">
        <f t="shared" si="17"/>
        <v>8.0567782361002684E-3</v>
      </c>
      <c r="Z21">
        <f t="shared" si="18"/>
        <v>0.79241832120780586</v>
      </c>
      <c r="AB21">
        <f t="shared" si="19"/>
        <v>5022.5897878092183</v>
      </c>
      <c r="AC21">
        <f t="shared" si="2"/>
        <v>3614.16692839489</v>
      </c>
      <c r="AE21">
        <f t="shared" si="3"/>
        <v>5257.8580116675921</v>
      </c>
      <c r="AF21">
        <f t="shared" si="4"/>
        <v>-262.89290058337963</v>
      </c>
      <c r="AG21">
        <f t="shared" si="4"/>
        <v>-19.810458030195147</v>
      </c>
      <c r="AH21">
        <f t="shared" si="5"/>
        <v>-10405.448332241391</v>
      </c>
      <c r="AI21">
        <f t="shared" si="6"/>
        <v>-5430.2936791873735</v>
      </c>
      <c r="AJ21">
        <f t="shared" si="7"/>
        <v>1408.4228594143283</v>
      </c>
      <c r="AK21">
        <f t="shared" si="24"/>
        <v>701.22884292254014</v>
      </c>
      <c r="AL21">
        <f t="shared" si="8"/>
        <v>-3320.6419768505052</v>
      </c>
      <c r="AN21">
        <f t="shared" si="9"/>
        <v>1199.370763341808</v>
      </c>
      <c r="AO21">
        <f t="shared" si="9"/>
        <v>-59.968538167090401</v>
      </c>
      <c r="AP21">
        <f t="shared" si="9"/>
        <v>-4.5189664911263376</v>
      </c>
      <c r="AQ21">
        <f t="shared" si="9"/>
        <v>-2373.5883474715442</v>
      </c>
      <c r="AR21">
        <f t="shared" si="9"/>
        <v>-1238.7050887879532</v>
      </c>
      <c r="AS21">
        <f t="shared" si="9"/>
        <v>321.27554533715113</v>
      </c>
      <c r="AT21">
        <f t="shared" si="9"/>
        <v>159.95741435903781</v>
      </c>
      <c r="AU21">
        <f t="shared" si="9"/>
        <v>-757.47212909176415</v>
      </c>
      <c r="AW21">
        <v>18</v>
      </c>
      <c r="AX21">
        <f>(R21*SUMPRODUCT(K22:$K$23, X22:$X$23)-$AZ$3*SUMPRODUCT(K21:$K$22, W22:$W$23))/Z21</f>
        <v>4560.9330724284218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7.6803260000000003E-3</v>
      </c>
      <c r="O22">
        <f t="shared" si="21"/>
        <v>6635.2050059286266</v>
      </c>
      <c r="P22">
        <f t="shared" si="22"/>
        <v>331.76025029643137</v>
      </c>
      <c r="Q22" s="4">
        <f t="shared" si="23"/>
        <v>25</v>
      </c>
      <c r="R22">
        <f t="shared" si="0"/>
        <v>2000000</v>
      </c>
      <c r="S22">
        <f t="shared" si="1"/>
        <v>2480.5964450130709</v>
      </c>
      <c r="U22">
        <f t="shared" si="13"/>
        <v>7.6803260000000003E-3</v>
      </c>
      <c r="V22">
        <f t="shared" si="14"/>
        <v>0.01</v>
      </c>
      <c r="W22">
        <f t="shared" si="15"/>
        <v>0.79241832120780586</v>
      </c>
      <c r="X22">
        <f t="shared" si="16"/>
        <v>6.0860310352486629E-3</v>
      </c>
      <c r="Y22">
        <f t="shared" si="17"/>
        <v>7.9241832120780595E-3</v>
      </c>
      <c r="Z22">
        <f t="shared" si="18"/>
        <v>0.77840810696047913</v>
      </c>
      <c r="AB22">
        <f t="shared" si="19"/>
        <v>3614.16692839489</v>
      </c>
      <c r="AC22">
        <f t="shared" si="2"/>
        <v>1930.9163828955188</v>
      </c>
      <c r="AE22">
        <f t="shared" si="3"/>
        <v>5164.8973679595965</v>
      </c>
      <c r="AF22">
        <f t="shared" si="4"/>
        <v>-258.24486839797987</v>
      </c>
      <c r="AG22">
        <f t="shared" si="4"/>
        <v>-19.460202674011978</v>
      </c>
      <c r="AH22">
        <f t="shared" si="5"/>
        <v>-12172.062070497326</v>
      </c>
      <c r="AI22">
        <f t="shared" si="6"/>
        <v>-7284.869773609722</v>
      </c>
      <c r="AJ22">
        <f t="shared" si="7"/>
        <v>1683.2505454993711</v>
      </c>
      <c r="AK22">
        <f t="shared" si="24"/>
        <v>596.45735995695554</v>
      </c>
      <c r="AL22">
        <f t="shared" si="8"/>
        <v>-5005.1618681533946</v>
      </c>
      <c r="AN22">
        <f t="shared" si="9"/>
        <v>1085.2946624001502</v>
      </c>
      <c r="AO22">
        <f t="shared" si="9"/>
        <v>-54.26473312000752</v>
      </c>
      <c r="AP22">
        <f t="shared" si="9"/>
        <v>-4.0891527143111173</v>
      </c>
      <c r="AQ22">
        <f t="shared" si="9"/>
        <v>-2557.70309734786</v>
      </c>
      <c r="AR22">
        <f t="shared" si="9"/>
        <v>-1530.7623207820284</v>
      </c>
      <c r="AS22">
        <f t="shared" si="9"/>
        <v>353.6997354188083</v>
      </c>
      <c r="AT22">
        <f t="shared" si="9"/>
        <v>125.33298205038656</v>
      </c>
      <c r="AU22">
        <f t="shared" si="9"/>
        <v>-1051.7296033128334</v>
      </c>
      <c r="AW22">
        <v>19</v>
      </c>
      <c r="AX22">
        <f>(R22*SUMPRODUCT(K23:$K$23, X23:$X$23)-$AZ$3*SUMPRODUCT(K22:$K$22, W23:$W$23))/Z22</f>
        <v>2480.5964450130709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9.0334749999999991E-3</v>
      </c>
      <c r="O23">
        <f t="shared" si="21"/>
        <v>6635.2050059286266</v>
      </c>
      <c r="P23">
        <f t="shared" si="22"/>
        <v>331.76025029643137</v>
      </c>
      <c r="Q23" s="4">
        <f t="shared" si="23"/>
        <v>25</v>
      </c>
      <c r="R23">
        <f t="shared" si="0"/>
        <v>2000000</v>
      </c>
      <c r="S23">
        <f t="shared" si="1"/>
        <v>2528.7269053478362</v>
      </c>
      <c r="U23">
        <f t="shared" si="13"/>
        <v>9.0334749999999991E-3</v>
      </c>
      <c r="V23">
        <f t="shared" si="14"/>
        <v>0.01</v>
      </c>
      <c r="W23">
        <f t="shared" si="15"/>
        <v>0.77840810696047913</v>
      </c>
      <c r="X23">
        <f t="shared" si="16"/>
        <v>7.0317301740248136E-3</v>
      </c>
      <c r="Y23">
        <f t="shared" si="17"/>
        <v>7.7840810696047915E-3</v>
      </c>
      <c r="Z23">
        <f t="shared" si="18"/>
        <v>0.7635922957168495</v>
      </c>
      <c r="AB23">
        <f t="shared" si="19"/>
        <v>1930.9163828955188</v>
      </c>
      <c r="AC23">
        <f t="shared" si="2"/>
        <v>1930.9163828955186</v>
      </c>
      <c r="AE23">
        <f t="shared" si="3"/>
        <v>5066.5914230289718</v>
      </c>
      <c r="AF23">
        <f t="shared" si="4"/>
        <v>-253.32957115144862</v>
      </c>
      <c r="AG23">
        <f t="shared" si="4"/>
        <v>-19.089807392921237</v>
      </c>
      <c r="AH23">
        <f t="shared" si="5"/>
        <v>-14063.460348049628</v>
      </c>
      <c r="AI23">
        <f t="shared" si="6"/>
        <v>-9269.2883035650266</v>
      </c>
      <c r="AJ23">
        <f t="shared" si="7"/>
        <v>0</v>
      </c>
      <c r="AK23">
        <f t="shared" si="24"/>
        <v>472.092476434113</v>
      </c>
      <c r="AL23">
        <f t="shared" si="8"/>
        <v>-8797.195827130914</v>
      </c>
      <c r="AN23">
        <f t="shared" si="9"/>
        <v>980.7159115892116</v>
      </c>
      <c r="AO23">
        <f t="shared" si="9"/>
        <v>-49.035795579460583</v>
      </c>
      <c r="AP23">
        <f t="shared" si="9"/>
        <v>-3.6951228737956532</v>
      </c>
      <c r="AQ23">
        <f t="shared" si="9"/>
        <v>-2722.1968743417569</v>
      </c>
      <c r="AR23">
        <f t="shared" si="9"/>
        <v>-1794.2118812058018</v>
      </c>
      <c r="AS23">
        <f t="shared" si="9"/>
        <v>0</v>
      </c>
      <c r="AT23">
        <f t="shared" si="9"/>
        <v>91.380686683375785</v>
      </c>
      <c r="AU23">
        <f t="shared" si="9"/>
        <v>-1702.8311945224261</v>
      </c>
      <c r="AW23">
        <v>20</v>
      </c>
      <c r="AX23">
        <f>(R23*SUMPRODUCT(K$23:$K24, X$23:$X24)-$AZ$3*SUMPRODUCT(K$22:$K23, W$23:$W24))/Z23</f>
        <v>2528.7269053478362</v>
      </c>
    </row>
    <row r="25" spans="5:50" x14ac:dyDescent="0.25">
      <c r="AN25" s="8">
        <f t="shared" ref="AN25:AU25" si="25">SUM(AN3:AN23)</f>
        <v>57451.053873925201</v>
      </c>
      <c r="AO25" s="8">
        <f t="shared" si="25"/>
        <v>-7848.9564481427324</v>
      </c>
      <c r="AP25" s="8">
        <f t="shared" si="25"/>
        <v>-1713.8955818230386</v>
      </c>
      <c r="AQ25" s="8">
        <f t="shared" si="25"/>
        <v>-45575.65583225483</v>
      </c>
      <c r="AR25" s="8">
        <f t="shared" si="25"/>
        <v>2312.5460117046114</v>
      </c>
      <c r="AS25" s="8">
        <f t="shared" si="25"/>
        <v>-4154.2286652005159</v>
      </c>
      <c r="AT25" s="8">
        <f t="shared" si="25"/>
        <v>6471.7716891849523</v>
      </c>
      <c r="AU25" s="9">
        <f t="shared" si="25"/>
        <v>4630.0890356890468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74" priority="1" operator="lessThan">
      <formula>0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E3FC98-517D-45BF-B9F0-8CD8683C7A07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29249.043686920857</v>
      </c>
      <c r="K3">
        <v>1</v>
      </c>
      <c r="L3" s="2">
        <v>0</v>
      </c>
      <c r="O3">
        <f>$C$3</f>
        <v>29249.043686920857</v>
      </c>
      <c r="P3">
        <f>O3*B5</f>
        <v>23399.234949536687</v>
      </c>
      <c r="Q3" s="4">
        <f>B8</f>
        <v>1522.432587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29249.043686920857</v>
      </c>
      <c r="AF3">
        <f t="shared" ref="AF3:AG23" si="4">-$Z3*P3</f>
        <v>-23399.234949536687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4327.3761503841697</v>
      </c>
      <c r="AJ3">
        <f t="shared" ref="AJ3:AJ23" si="7">AB3-AC3</f>
        <v>0</v>
      </c>
      <c r="AL3">
        <f t="shared" ref="AL3:AL23" si="8">SUM(AI3:AK3)</f>
        <v>4327.3761503841697</v>
      </c>
      <c r="AN3">
        <f t="shared" ref="AN3:AU23" si="9">AE3*$K3</f>
        <v>29249.043686920857</v>
      </c>
      <c r="AO3">
        <f t="shared" si="9"/>
        <v>-23399.234949536687</v>
      </c>
      <c r="AP3">
        <f t="shared" si="9"/>
        <v>-1522.432587</v>
      </c>
      <c r="AQ3">
        <f t="shared" si="9"/>
        <v>0</v>
      </c>
      <c r="AR3">
        <f t="shared" si="9"/>
        <v>4327.3761503841697</v>
      </c>
      <c r="AS3">
        <f t="shared" si="9"/>
        <v>0</v>
      </c>
      <c r="AT3">
        <f t="shared" si="9"/>
        <v>0</v>
      </c>
      <c r="AU3">
        <f t="shared" si="9"/>
        <v>4327.3761503841697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14528.97797857564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Mortalities!B21:B40</f>
        <v>2.4628010000000001E-3</v>
      </c>
      <c r="R4">
        <f t="shared" si="0"/>
        <v>2000000</v>
      </c>
      <c r="S4">
        <f t="shared" si="1"/>
        <v>10117.740045652705</v>
      </c>
      <c r="U4">
        <f t="shared" ref="U4:U23" si="13">M4</f>
        <v>2.4628010000000001E-3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2.4628010000000001E-3</v>
      </c>
      <c r="Y4">
        <f t="shared" ref="Y4:Y23" si="17">V4*W4</f>
        <v>0.01</v>
      </c>
      <c r="Z4">
        <f t="shared" ref="Z4:Z23" si="18">MAX(0, W4-X4-Y4)</f>
        <v>0.98753719900000003</v>
      </c>
      <c r="AB4">
        <f t="shared" ref="AB4:AB23" si="19">AC3</f>
        <v>0</v>
      </c>
      <c r="AC4">
        <f t="shared" si="2"/>
        <v>9991.6446648940037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-4925.6019999999999</v>
      </c>
      <c r="AI4">
        <f t="shared" si="6"/>
        <v>-4925.6019999999999</v>
      </c>
      <c r="AJ4">
        <f t="shared" si="7"/>
        <v>-9991.6446648940037</v>
      </c>
      <c r="AK4">
        <f>H4*SUM(AB4, AE4:AF4)</f>
        <v>0</v>
      </c>
      <c r="AL4">
        <f t="shared" si="8"/>
        <v>-14917.246664894003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-4537.3333136816354</v>
      </c>
      <c r="AR4">
        <f t="shared" si="9"/>
        <v>-4537.3333136816354</v>
      </c>
      <c r="AS4">
        <f t="shared" si="9"/>
        <v>-9204.036825649524</v>
      </c>
      <c r="AT4">
        <f t="shared" si="9"/>
        <v>0</v>
      </c>
      <c r="AU4">
        <f t="shared" si="9"/>
        <v>-13741.370139331158</v>
      </c>
      <c r="AW4">
        <v>1</v>
      </c>
      <c r="AX4">
        <f>(R4*SUMPRODUCT(K5:$K$23, X5:$X$23)-$AZ$3*SUMPRODUCT(K4:$K$22, W5:$W$23))/Z4</f>
        <v>10117.740045652705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2.5557050000000001E-3</v>
      </c>
      <c r="O5">
        <f t="shared" ref="O5:O23" si="21">$C$3</f>
        <v>29249.043686920857</v>
      </c>
      <c r="P5">
        <f t="shared" ref="P5:P23" si="22">O5*$C$5</f>
        <v>1462.4521843460429</v>
      </c>
      <c r="Q5" s="4">
        <f t="shared" ref="Q5:Q23" si="23">$C$8</f>
        <v>25</v>
      </c>
      <c r="R5">
        <f t="shared" si="0"/>
        <v>2000000</v>
      </c>
      <c r="S5">
        <f t="shared" si="1"/>
        <v>19407.786006011775</v>
      </c>
      <c r="U5">
        <f t="shared" si="13"/>
        <v>2.5557050000000001E-3</v>
      </c>
      <c r="V5">
        <f t="shared" si="14"/>
        <v>0.01</v>
      </c>
      <c r="W5">
        <f t="shared" si="15"/>
        <v>0.98753719900000003</v>
      </c>
      <c r="X5">
        <f t="shared" si="16"/>
        <v>2.5238537571702952E-3</v>
      </c>
      <c r="Y5">
        <f t="shared" si="17"/>
        <v>9.8753719900000012E-3</v>
      </c>
      <c r="Z5">
        <f t="shared" si="18"/>
        <v>0.97513797325282969</v>
      </c>
      <c r="AB5">
        <f t="shared" si="19"/>
        <v>9991.6446648940037</v>
      </c>
      <c r="AC5">
        <f t="shared" si="2"/>
        <v>18925.269111226953</v>
      </c>
      <c r="AE5">
        <f t="shared" si="3"/>
        <v>28521.853180447477</v>
      </c>
      <c r="AF5">
        <f t="shared" si="4"/>
        <v>-1426.0926590223739</v>
      </c>
      <c r="AG5">
        <f t="shared" si="4"/>
        <v>-24.378449331320741</v>
      </c>
      <c r="AH5">
        <f t="shared" si="5"/>
        <v>-5047.70751434059</v>
      </c>
      <c r="AI5">
        <f t="shared" si="6"/>
        <v>22023.674557753191</v>
      </c>
      <c r="AJ5">
        <f t="shared" si="7"/>
        <v>-8933.6244463329494</v>
      </c>
      <c r="AK5">
        <f>H5*SUM(AB5, AE5:AF5)</f>
        <v>3173.6434366036988</v>
      </c>
      <c r="AL5">
        <f t="shared" si="8"/>
        <v>16263.693548023941</v>
      </c>
      <c r="AN5">
        <f t="shared" si="9"/>
        <v>24202.513651788835</v>
      </c>
      <c r="AO5">
        <f t="shared" si="9"/>
        <v>-1210.1256825894418</v>
      </c>
      <c r="AP5">
        <f t="shared" si="9"/>
        <v>-20.686585440921053</v>
      </c>
      <c r="AQ5">
        <f t="shared" si="9"/>
        <v>-4283.2844434461304</v>
      </c>
      <c r="AR5">
        <f t="shared" si="9"/>
        <v>18688.416940312338</v>
      </c>
      <c r="AS5">
        <f t="shared" si="9"/>
        <v>-7580.7194663827049</v>
      </c>
      <c r="AT5">
        <f t="shared" si="9"/>
        <v>2693.0279780335782</v>
      </c>
      <c r="AU5">
        <f t="shared" si="9"/>
        <v>13800.725451963212</v>
      </c>
      <c r="AW5">
        <v>2</v>
      </c>
      <c r="AX5">
        <f>(R5*SUMPRODUCT(K6:$K$23, X6:$X$23)-$AZ$3*SUMPRODUCT(K5:$K$22, W6:$W$23))/Z5</f>
        <v>19407.786006011775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2.6648449999999999E-3</v>
      </c>
      <c r="O6">
        <f t="shared" si="21"/>
        <v>29249.043686920857</v>
      </c>
      <c r="P6">
        <f t="shared" si="22"/>
        <v>1462.4521843460429</v>
      </c>
      <c r="Q6" s="4">
        <f t="shared" si="23"/>
        <v>25</v>
      </c>
      <c r="R6">
        <f t="shared" si="0"/>
        <v>2000000</v>
      </c>
      <c r="S6">
        <f t="shared" si="1"/>
        <v>27924.08980169678</v>
      </c>
      <c r="U6">
        <f t="shared" si="13"/>
        <v>2.6648449999999999E-3</v>
      </c>
      <c r="V6">
        <f t="shared" si="14"/>
        <v>0.01</v>
      </c>
      <c r="W6">
        <f t="shared" si="15"/>
        <v>0.97513797325282969</v>
      </c>
      <c r="X6">
        <f t="shared" si="16"/>
        <v>2.5985915523329367E-3</v>
      </c>
      <c r="Y6">
        <f t="shared" si="17"/>
        <v>9.7513797325282977E-3</v>
      </c>
      <c r="Z6">
        <f t="shared" si="18"/>
        <v>0.96278800196796854</v>
      </c>
      <c r="AB6">
        <f t="shared" si="19"/>
        <v>18925.269111226953</v>
      </c>
      <c r="AC6">
        <f t="shared" si="2"/>
        <v>26884.978626949771</v>
      </c>
      <c r="AE6">
        <f t="shared" si="3"/>
        <v>28160.628330804357</v>
      </c>
      <c r="AF6">
        <f t="shared" si="4"/>
        <v>-1408.0314165402178</v>
      </c>
      <c r="AG6">
        <f t="shared" si="4"/>
        <v>-24.069700049199213</v>
      </c>
      <c r="AH6">
        <f t="shared" si="5"/>
        <v>-5197.1831046658735</v>
      </c>
      <c r="AI6">
        <f t="shared" si="6"/>
        <v>21531.344109549067</v>
      </c>
      <c r="AJ6">
        <f t="shared" si="7"/>
        <v>-7959.7095157228177</v>
      </c>
      <c r="AK6">
        <f>H6*SUM(AB6, AE6:AF6)</f>
        <v>3908.7463515333243</v>
      </c>
      <c r="AL6">
        <f t="shared" si="8"/>
        <v>17480.380945359575</v>
      </c>
      <c r="AN6">
        <f t="shared" si="9"/>
        <v>22012.351615349835</v>
      </c>
      <c r="AO6">
        <f t="shared" si="9"/>
        <v>-1100.6175807674917</v>
      </c>
      <c r="AP6">
        <f t="shared" si="9"/>
        <v>-18.814590872583796</v>
      </c>
      <c r="AQ6">
        <f t="shared" si="9"/>
        <v>-4062.4882571998</v>
      </c>
      <c r="AR6">
        <f t="shared" si="9"/>
        <v>16830.431186509959</v>
      </c>
      <c r="AS6">
        <f t="shared" si="9"/>
        <v>-6221.8755404855701</v>
      </c>
      <c r="AT6">
        <f t="shared" si="9"/>
        <v>3055.3543782632546</v>
      </c>
      <c r="AU6">
        <f t="shared" si="9"/>
        <v>13663.910024287645</v>
      </c>
      <c r="AW6">
        <v>3</v>
      </c>
      <c r="AX6">
        <f>(R6*SUMPRODUCT(K7:$K$23, X7:$X$23)-$AZ$3*SUMPRODUCT(K6:$K$22, W7:$W$23))/Z6</f>
        <v>27924.08980169678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2.7902209999999998E-3</v>
      </c>
      <c r="O7">
        <f t="shared" si="21"/>
        <v>29249.043686920857</v>
      </c>
      <c r="P7">
        <f t="shared" si="22"/>
        <v>1462.4521843460429</v>
      </c>
      <c r="Q7" s="4">
        <f t="shared" si="23"/>
        <v>25</v>
      </c>
      <c r="R7">
        <f t="shared" si="0"/>
        <v>2000000</v>
      </c>
      <c r="S7">
        <f t="shared" si="1"/>
        <v>35719.611621398413</v>
      </c>
      <c r="U7">
        <f t="shared" si="13"/>
        <v>2.7902209999999998E-3</v>
      </c>
      <c r="V7">
        <f t="shared" si="14"/>
        <v>0.01</v>
      </c>
      <c r="W7">
        <f t="shared" si="15"/>
        <v>0.96278800196796854</v>
      </c>
      <c r="X7">
        <f t="shared" si="16"/>
        <v>2.6863913016390668E-3</v>
      </c>
      <c r="Y7">
        <f t="shared" si="17"/>
        <v>9.6278800196796851E-3</v>
      </c>
      <c r="Z7">
        <f t="shared" si="18"/>
        <v>0.95047373064664975</v>
      </c>
      <c r="AB7">
        <f t="shared" si="19"/>
        <v>26884.978626949771</v>
      </c>
      <c r="AC7">
        <f t="shared" si="2"/>
        <v>33950.552515039977</v>
      </c>
      <c r="AE7">
        <f t="shared" si="3"/>
        <v>27800.447670954505</v>
      </c>
      <c r="AF7">
        <f t="shared" si="4"/>
        <v>-1390.0223835477254</v>
      </c>
      <c r="AG7">
        <f t="shared" si="4"/>
        <v>-23.761843266166245</v>
      </c>
      <c r="AH7">
        <f t="shared" si="5"/>
        <v>-5372.782603278134</v>
      </c>
      <c r="AI7">
        <f t="shared" si="6"/>
        <v>21013.880840862479</v>
      </c>
      <c r="AJ7">
        <f t="shared" si="7"/>
        <v>-7065.5738880902063</v>
      </c>
      <c r="AK7">
        <f>H7*SUM(AB7, AE7:AF7)</f>
        <v>4560.5943037593197</v>
      </c>
      <c r="AL7">
        <f t="shared" si="8"/>
        <v>18508.901256531593</v>
      </c>
      <c r="AN7">
        <f t="shared" si="9"/>
        <v>20017.841998006399</v>
      </c>
      <c r="AO7">
        <f t="shared" si="9"/>
        <v>-1000.89209990032</v>
      </c>
      <c r="AP7">
        <f t="shared" si="9"/>
        <v>-17.109826061559129</v>
      </c>
      <c r="AQ7">
        <f t="shared" si="9"/>
        <v>-3868.6971704569851</v>
      </c>
      <c r="AR7">
        <f t="shared" si="9"/>
        <v>15131.142901587533</v>
      </c>
      <c r="AS7">
        <f t="shared" si="9"/>
        <v>-5087.5994297315337</v>
      </c>
      <c r="AT7">
        <f t="shared" si="9"/>
        <v>3283.8771975979325</v>
      </c>
      <c r="AU7">
        <f t="shared" si="9"/>
        <v>13327.420669453933</v>
      </c>
      <c r="AW7">
        <v>4</v>
      </c>
      <c r="AX7">
        <f>(R7*SUMPRODUCT(K8:$K$23, X8:$X$23)-$AZ$3*SUMPRODUCT(K7:$K$22, W8:$W$23))/Z7</f>
        <v>35719.611621398413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3.5816260000000001E-3</v>
      </c>
      <c r="O8">
        <f t="shared" si="21"/>
        <v>29249.043686920857</v>
      </c>
      <c r="P8">
        <f t="shared" si="22"/>
        <v>1462.4521843460429</v>
      </c>
      <c r="Q8" s="4">
        <f t="shared" si="23"/>
        <v>25</v>
      </c>
      <c r="R8">
        <f t="shared" si="0"/>
        <v>2000000</v>
      </c>
      <c r="S8">
        <f t="shared" si="1"/>
        <v>42000.352605284075</v>
      </c>
      <c r="U8">
        <f t="shared" si="13"/>
        <v>3.5816260000000001E-3</v>
      </c>
      <c r="V8">
        <f t="shared" si="14"/>
        <v>0.01</v>
      </c>
      <c r="W8">
        <f t="shared" si="15"/>
        <v>0.95047373064664975</v>
      </c>
      <c r="X8">
        <f t="shared" si="16"/>
        <v>3.4042414260010375E-3</v>
      </c>
      <c r="Y8">
        <f t="shared" si="17"/>
        <v>9.5047373064664972E-3</v>
      </c>
      <c r="Z8">
        <f t="shared" si="18"/>
        <v>0.9375647519141822</v>
      </c>
      <c r="AB8">
        <f t="shared" si="19"/>
        <v>33950.552515039977</v>
      </c>
      <c r="AC8">
        <f t="shared" si="2"/>
        <v>39378.050170681337</v>
      </c>
      <c r="AE8">
        <f t="shared" si="3"/>
        <v>27422.872388055031</v>
      </c>
      <c r="AF8">
        <f t="shared" si="4"/>
        <v>-1371.1436194027517</v>
      </c>
      <c r="AG8">
        <f t="shared" si="4"/>
        <v>-23.439118797854555</v>
      </c>
      <c r="AH8">
        <f t="shared" si="5"/>
        <v>-6808.4828520020747</v>
      </c>
      <c r="AI8">
        <f t="shared" si="6"/>
        <v>19219.80679785235</v>
      </c>
      <c r="AJ8">
        <f t="shared" si="7"/>
        <v>-5427.4976556413603</v>
      </c>
      <c r="AK8">
        <f t="shared" ref="AK8:AK23" si="24">H8*SUM(AB8:AB8, AE8:AF8)</f>
        <v>5134.5152140081145</v>
      </c>
      <c r="AL8">
        <f t="shared" si="8"/>
        <v>18926.824356219106</v>
      </c>
      <c r="AN8">
        <f t="shared" si="9"/>
        <v>18189.458787314325</v>
      </c>
      <c r="AO8">
        <f t="shared" si="9"/>
        <v>-909.47293936571634</v>
      </c>
      <c r="AP8">
        <f t="shared" si="9"/>
        <v>-15.547054274673609</v>
      </c>
      <c r="AQ8">
        <f t="shared" si="9"/>
        <v>-4516.0337869847617</v>
      </c>
      <c r="AR8">
        <f t="shared" si="9"/>
        <v>12748.405006689172</v>
      </c>
      <c r="AS8">
        <f t="shared" si="9"/>
        <v>-3600.0329771631041</v>
      </c>
      <c r="AT8">
        <f t="shared" si="9"/>
        <v>3405.6991388954557</v>
      </c>
      <c r="AU8">
        <f t="shared" si="9"/>
        <v>12554.071168421524</v>
      </c>
      <c r="AW8">
        <v>5</v>
      </c>
      <c r="AX8">
        <f>(R8*SUMPRODUCT(K9:$K$23, X9:$X$23)-$AZ$3*SUMPRODUCT(K8:$K$22, W9:$W$23))/Z8</f>
        <v>42000.352605284075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4.4506370000000003E-3</v>
      </c>
      <c r="O9">
        <f t="shared" si="21"/>
        <v>29249.043686920857</v>
      </c>
      <c r="P9">
        <f t="shared" si="22"/>
        <v>1462.4521843460429</v>
      </c>
      <c r="Q9" s="4">
        <f t="shared" si="23"/>
        <v>25</v>
      </c>
      <c r="R9">
        <f t="shared" si="0"/>
        <v>2000000</v>
      </c>
      <c r="S9">
        <f t="shared" si="1"/>
        <v>46875.975252895725</v>
      </c>
      <c r="U9">
        <f t="shared" si="13"/>
        <v>4.4506370000000003E-3</v>
      </c>
      <c r="V9">
        <f t="shared" si="14"/>
        <v>0.01</v>
      </c>
      <c r="W9">
        <f t="shared" si="15"/>
        <v>0.9375647519141822</v>
      </c>
      <c r="X9">
        <f t="shared" si="16"/>
        <v>4.1727603747650803E-3</v>
      </c>
      <c r="Y9">
        <f t="shared" si="17"/>
        <v>9.3756475191418224E-3</v>
      </c>
      <c r="Z9">
        <f t="shared" si="18"/>
        <v>0.92401634402027533</v>
      </c>
      <c r="AB9">
        <f t="shared" si="19"/>
        <v>39378.050170681337</v>
      </c>
      <c r="AC9">
        <f t="shared" si="2"/>
        <v>43314.167275565611</v>
      </c>
      <c r="AE9">
        <f t="shared" si="3"/>
        <v>27026.594413677925</v>
      </c>
      <c r="AF9">
        <f t="shared" si="4"/>
        <v>-1351.3297206838963</v>
      </c>
      <c r="AG9">
        <f t="shared" si="4"/>
        <v>-23.100408600506881</v>
      </c>
      <c r="AH9">
        <f t="shared" si="5"/>
        <v>-8345.5207495301602</v>
      </c>
      <c r="AI9">
        <f t="shared" si="6"/>
        <v>17306.64353486336</v>
      </c>
      <c r="AJ9">
        <f t="shared" si="7"/>
        <v>-3936.1171048842734</v>
      </c>
      <c r="AK9">
        <f t="shared" si="24"/>
        <v>5566.742259514429</v>
      </c>
      <c r="AL9">
        <f t="shared" si="8"/>
        <v>18937.268689493518</v>
      </c>
      <c r="AN9">
        <f t="shared" si="9"/>
        <v>16513.515014344866</v>
      </c>
      <c r="AO9">
        <f t="shared" si="9"/>
        <v>-825.67575071724332</v>
      </c>
      <c r="AP9">
        <f t="shared" si="9"/>
        <v>-14.114576865404601</v>
      </c>
      <c r="AQ9">
        <f t="shared" si="9"/>
        <v>-5099.1952626538286</v>
      </c>
      <c r="AR9">
        <f t="shared" si="9"/>
        <v>10574.529424108388</v>
      </c>
      <c r="AS9">
        <f t="shared" si="9"/>
        <v>-2405.0062658590309</v>
      </c>
      <c r="AT9">
        <f t="shared" si="9"/>
        <v>3401.3342738053739</v>
      </c>
      <c r="AU9">
        <f t="shared" si="9"/>
        <v>11570.857432054732</v>
      </c>
      <c r="AW9">
        <v>6</v>
      </c>
      <c r="AX9">
        <f>(R9*SUMPRODUCT(K10:$K$23, X10:$X$23)-$AZ$3*SUMPRODUCT(K9:$K$22, W10:$W$23))/Z9</f>
        <v>46875.975252895725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5.383718E-3</v>
      </c>
      <c r="O10">
        <f t="shared" si="21"/>
        <v>29249.043686920857</v>
      </c>
      <c r="P10">
        <f t="shared" si="22"/>
        <v>1462.4521843460429</v>
      </c>
      <c r="Q10" s="4">
        <f t="shared" si="23"/>
        <v>25</v>
      </c>
      <c r="R10">
        <f t="shared" si="0"/>
        <v>2000000</v>
      </c>
      <c r="S10">
        <f t="shared" si="1"/>
        <v>50469.321447085509</v>
      </c>
      <c r="U10">
        <f t="shared" si="13"/>
        <v>5.383718E-3</v>
      </c>
      <c r="V10">
        <f t="shared" si="14"/>
        <v>0.01</v>
      </c>
      <c r="W10">
        <f t="shared" si="15"/>
        <v>0.92401634402027533</v>
      </c>
      <c r="X10">
        <f t="shared" si="16"/>
        <v>4.9746434235961486E-3</v>
      </c>
      <c r="Y10">
        <f t="shared" si="17"/>
        <v>9.2401634402027536E-3</v>
      </c>
      <c r="Z10">
        <f t="shared" si="18"/>
        <v>0.90980153715647649</v>
      </c>
      <c r="AB10">
        <f t="shared" si="19"/>
        <v>43314.167275565611</v>
      </c>
      <c r="AC10">
        <f t="shared" si="2"/>
        <v>45917.066231802724</v>
      </c>
      <c r="AE10">
        <f t="shared" si="3"/>
        <v>26610.824906717531</v>
      </c>
      <c r="AF10">
        <f t="shared" si="4"/>
        <v>-1330.5412453358765</v>
      </c>
      <c r="AG10">
        <f t="shared" si="4"/>
        <v>-22.745038428911911</v>
      </c>
      <c r="AH10">
        <f t="shared" si="5"/>
        <v>-9949.2868471922975</v>
      </c>
      <c r="AI10">
        <f t="shared" si="6"/>
        <v>15308.251775760446</v>
      </c>
      <c r="AJ10">
        <f t="shared" si="7"/>
        <v>-2602.8989562371135</v>
      </c>
      <c r="AK10">
        <f t="shared" si="24"/>
        <v>5869.7643555764516</v>
      </c>
      <c r="AL10">
        <f t="shared" si="8"/>
        <v>18575.117175099782</v>
      </c>
      <c r="AN10">
        <f t="shared" si="9"/>
        <v>14977.795812875996</v>
      </c>
      <c r="AO10">
        <f t="shared" si="9"/>
        <v>-748.88979064379976</v>
      </c>
      <c r="AP10">
        <f t="shared" si="9"/>
        <v>-12.801953435808858</v>
      </c>
      <c r="AQ10">
        <f t="shared" si="9"/>
        <v>-5599.9161019379526</v>
      </c>
      <c r="AR10">
        <f t="shared" si="9"/>
        <v>8616.1879668584352</v>
      </c>
      <c r="AS10">
        <f t="shared" si="9"/>
        <v>-1465.0312128515095</v>
      </c>
      <c r="AT10">
        <f t="shared" si="9"/>
        <v>3303.7732687996663</v>
      </c>
      <c r="AU10">
        <f t="shared" si="9"/>
        <v>10454.930022806591</v>
      </c>
      <c r="AW10">
        <v>7</v>
      </c>
      <c r="AX10">
        <f>(R10*SUMPRODUCT(K11:$K$23, X11:$X$23)-$AZ$3*SUMPRODUCT(K10:$K$22, W11:$W$23))/Z10</f>
        <v>50469.321447085509</v>
      </c>
    </row>
    <row r="11" spans="1:52" x14ac:dyDescent="0.25">
      <c r="A11" t="s">
        <v>33</v>
      </c>
      <c r="C11" s="7">
        <f>AU25</f>
        <v>92964.154863968026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6.4575739999999998E-3</v>
      </c>
      <c r="O11">
        <f t="shared" si="21"/>
        <v>29249.043686920857</v>
      </c>
      <c r="P11">
        <f t="shared" si="22"/>
        <v>1462.4521843460429</v>
      </c>
      <c r="Q11" s="4">
        <f t="shared" si="23"/>
        <v>25</v>
      </c>
      <c r="R11">
        <f t="shared" si="0"/>
        <v>2000000</v>
      </c>
      <c r="S11">
        <f t="shared" si="1"/>
        <v>52819.957258650145</v>
      </c>
      <c r="U11">
        <f t="shared" si="13"/>
        <v>6.4575739999999998E-3</v>
      </c>
      <c r="V11">
        <f t="shared" si="14"/>
        <v>0.01</v>
      </c>
      <c r="W11">
        <f t="shared" si="15"/>
        <v>0.90980153715647649</v>
      </c>
      <c r="X11">
        <f t="shared" si="16"/>
        <v>5.8751107515016962E-3</v>
      </c>
      <c r="Y11">
        <f t="shared" si="17"/>
        <v>9.0980153715647643E-3</v>
      </c>
      <c r="Z11">
        <f t="shared" si="18"/>
        <v>0.89482841103341004</v>
      </c>
      <c r="AB11">
        <f t="shared" si="19"/>
        <v>45917.066231802724</v>
      </c>
      <c r="AC11">
        <f t="shared" si="2"/>
        <v>47264.798424610541</v>
      </c>
      <c r="AE11">
        <f t="shared" si="3"/>
        <v>26172.875286614184</v>
      </c>
      <c r="AF11">
        <f t="shared" si="4"/>
        <v>-1308.6437643307092</v>
      </c>
      <c r="AG11">
        <f t="shared" si="4"/>
        <v>-22.370710275835251</v>
      </c>
      <c r="AH11">
        <f t="shared" si="5"/>
        <v>-11750.221503003393</v>
      </c>
      <c r="AI11">
        <f t="shared" si="6"/>
        <v>13091.639309004246</v>
      </c>
      <c r="AJ11">
        <f t="shared" si="7"/>
        <v>-1347.7321928078163</v>
      </c>
      <c r="AK11">
        <f t="shared" si="24"/>
        <v>6056.8972114126645</v>
      </c>
      <c r="AL11">
        <f t="shared" si="8"/>
        <v>17800.804327609094</v>
      </c>
      <c r="AN11">
        <f t="shared" si="9"/>
        <v>13570.078843161669</v>
      </c>
      <c r="AO11">
        <f t="shared" si="9"/>
        <v>-678.50394215808353</v>
      </c>
      <c r="AP11">
        <f t="shared" si="9"/>
        <v>-11.598737200106932</v>
      </c>
      <c r="AQ11">
        <f t="shared" si="9"/>
        <v>-6092.2397892569052</v>
      </c>
      <c r="AR11">
        <f t="shared" si="9"/>
        <v>6787.7363745465736</v>
      </c>
      <c r="AS11">
        <f t="shared" si="9"/>
        <v>-698.77046047068609</v>
      </c>
      <c r="AT11">
        <f t="shared" si="9"/>
        <v>3140.3723054391489</v>
      </c>
      <c r="AU11">
        <f t="shared" si="9"/>
        <v>9229.3382195150371</v>
      </c>
      <c r="AW11">
        <v>8</v>
      </c>
      <c r="AX11">
        <f>(R11*SUMPRODUCT(K12:$K$23, X12:$X$23)-$AZ$3*SUMPRODUCT(K11:$K$22, W12:$W$23))/Z11</f>
        <v>52819.957258650145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7.6803260000000003E-3</v>
      </c>
      <c r="O12">
        <f t="shared" si="21"/>
        <v>29249.043686920857</v>
      </c>
      <c r="P12">
        <f t="shared" si="22"/>
        <v>1462.4521843460429</v>
      </c>
      <c r="Q12" s="4">
        <f t="shared" si="23"/>
        <v>25</v>
      </c>
      <c r="R12">
        <f t="shared" si="0"/>
        <v>2000000</v>
      </c>
      <c r="S12">
        <f t="shared" si="1"/>
        <v>53970.761539241648</v>
      </c>
      <c r="U12">
        <f t="shared" si="13"/>
        <v>7.6803260000000003E-3</v>
      </c>
      <c r="V12">
        <f t="shared" si="14"/>
        <v>0.01</v>
      </c>
      <c r="W12">
        <f t="shared" si="15"/>
        <v>0.89482841103341004</v>
      </c>
      <c r="X12">
        <f t="shared" si="16"/>
        <v>6.8725739107985866E-3</v>
      </c>
      <c r="Y12">
        <f t="shared" si="17"/>
        <v>8.9482841103341003E-3</v>
      </c>
      <c r="Z12">
        <f t="shared" si="18"/>
        <v>0.8790075530122774</v>
      </c>
      <c r="AB12">
        <f t="shared" si="19"/>
        <v>47264.798424610541</v>
      </c>
      <c r="AC12">
        <f t="shared" si="2"/>
        <v>47440.707034817933</v>
      </c>
      <c r="AE12">
        <f t="shared" si="3"/>
        <v>25710.130319189502</v>
      </c>
      <c r="AF12">
        <f t="shared" si="4"/>
        <v>-1285.5065159594751</v>
      </c>
      <c r="AG12">
        <f t="shared" si="4"/>
        <v>-21.975188825306937</v>
      </c>
      <c r="AH12">
        <f t="shared" si="5"/>
        <v>-13745.147821597173</v>
      </c>
      <c r="AI12">
        <f t="shared" si="6"/>
        <v>10657.500792807547</v>
      </c>
      <c r="AJ12">
        <f t="shared" si="7"/>
        <v>-175.90861020739248</v>
      </c>
      <c r="AK12">
        <f t="shared" si="24"/>
        <v>6134.6072388807734</v>
      </c>
      <c r="AL12">
        <f t="shared" si="8"/>
        <v>16616.199421480927</v>
      </c>
      <c r="AN12">
        <f t="shared" si="9"/>
        <v>12279.383979477059</v>
      </c>
      <c r="AO12">
        <f t="shared" si="9"/>
        <v>-613.96919897385294</v>
      </c>
      <c r="AP12">
        <f t="shared" si="9"/>
        <v>-10.495543128618568</v>
      </c>
      <c r="AQ12">
        <f t="shared" si="9"/>
        <v>-6564.8032841781833</v>
      </c>
      <c r="AR12">
        <f t="shared" si="9"/>
        <v>5090.115953196404</v>
      </c>
      <c r="AS12">
        <f t="shared" si="9"/>
        <v>-84.015496740618019</v>
      </c>
      <c r="AT12">
        <f t="shared" si="9"/>
        <v>2929.9422801164269</v>
      </c>
      <c r="AU12">
        <f t="shared" si="9"/>
        <v>7936.0427365722126</v>
      </c>
      <c r="AW12">
        <v>9</v>
      </c>
      <c r="AX12">
        <f>(R12*SUMPRODUCT(K13:$K$23, X13:$X$23)-$AZ$3*SUMPRODUCT(K12:$K$22, W13:$W$23))/Z12</f>
        <v>53970.761539241648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9.0334749999999991E-3</v>
      </c>
      <c r="O13">
        <f t="shared" si="21"/>
        <v>29249.043686920857</v>
      </c>
      <c r="P13">
        <f t="shared" si="22"/>
        <v>1462.4521843460429</v>
      </c>
      <c r="Q13" s="4">
        <f t="shared" si="23"/>
        <v>25</v>
      </c>
      <c r="R13">
        <f t="shared" si="0"/>
        <v>2000000</v>
      </c>
      <c r="S13">
        <f t="shared" si="1"/>
        <v>53988.779037813118</v>
      </c>
      <c r="U13">
        <f t="shared" si="13"/>
        <v>9.0334749999999991E-3</v>
      </c>
      <c r="V13">
        <f t="shared" si="14"/>
        <v>0.01</v>
      </c>
      <c r="W13">
        <f t="shared" si="15"/>
        <v>0.8790075530122774</v>
      </c>
      <c r="X13">
        <f t="shared" si="16"/>
        <v>7.9404927549475823E-3</v>
      </c>
      <c r="Y13">
        <f t="shared" si="17"/>
        <v>8.7900755301227734E-3</v>
      </c>
      <c r="Z13">
        <f t="shared" si="18"/>
        <v>0.86227698472720704</v>
      </c>
      <c r="AB13">
        <f t="shared" si="19"/>
        <v>47440.707034817933</v>
      </c>
      <c r="AC13">
        <f t="shared" si="2"/>
        <v>46553.281597828936</v>
      </c>
      <c r="AE13">
        <f t="shared" si="3"/>
        <v>25220.777196512467</v>
      </c>
      <c r="AF13">
        <f t="shared" si="4"/>
        <v>-1261.0388598256234</v>
      </c>
      <c r="AG13">
        <f t="shared" si="4"/>
        <v>-21.556924618180176</v>
      </c>
      <c r="AH13">
        <f t="shared" si="5"/>
        <v>-15880.985509895165</v>
      </c>
      <c r="AI13">
        <f t="shared" si="6"/>
        <v>8057.1959021734965</v>
      </c>
      <c r="AJ13">
        <f t="shared" si="7"/>
        <v>887.42543698899681</v>
      </c>
      <c r="AK13">
        <f t="shared" si="24"/>
        <v>6109.8789113304065</v>
      </c>
      <c r="AL13">
        <f t="shared" si="8"/>
        <v>15054.5002504929</v>
      </c>
      <c r="AN13">
        <f t="shared" si="9"/>
        <v>11096.145286989977</v>
      </c>
      <c r="AO13">
        <f t="shared" si="9"/>
        <v>-554.80726434949884</v>
      </c>
      <c r="AP13">
        <f t="shared" si="9"/>
        <v>-9.4841949413475888</v>
      </c>
      <c r="AQ13">
        <f t="shared" si="9"/>
        <v>-6987.0060365446134</v>
      </c>
      <c r="AR13">
        <f t="shared" si="9"/>
        <v>3544.8477911545156</v>
      </c>
      <c r="AS13">
        <f t="shared" si="9"/>
        <v>390.43212282776608</v>
      </c>
      <c r="AT13">
        <f t="shared" si="9"/>
        <v>2688.1052696271863</v>
      </c>
      <c r="AU13">
        <f t="shared" si="9"/>
        <v>6623.3851836094682</v>
      </c>
      <c r="AW13">
        <v>10</v>
      </c>
      <c r="AX13">
        <f>(R13*SUMPRODUCT(K14:$K$23, X14:$X$23)-$AZ$3*SUMPRODUCT(K13:$K$22, W14:$W$23))/Z13</f>
        <v>53988.779037813118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1.0570714E-2</v>
      </c>
      <c r="O14">
        <f t="shared" si="21"/>
        <v>29249.043686920857</v>
      </c>
      <c r="P14">
        <f t="shared" si="22"/>
        <v>1462.4521843460429</v>
      </c>
      <c r="Q14" s="4">
        <f t="shared" si="23"/>
        <v>25</v>
      </c>
      <c r="R14">
        <f t="shared" si="0"/>
        <v>2000000</v>
      </c>
      <c r="S14">
        <f t="shared" si="1"/>
        <v>52900.970682217616</v>
      </c>
      <c r="U14">
        <f t="shared" si="13"/>
        <v>1.0570714E-2</v>
      </c>
      <c r="V14">
        <f t="shared" si="14"/>
        <v>0.01</v>
      </c>
      <c r="W14">
        <f t="shared" si="15"/>
        <v>0.86227698472720704</v>
      </c>
      <c r="X14">
        <f t="shared" si="16"/>
        <v>9.1148833943336741E-3</v>
      </c>
      <c r="Y14">
        <f t="shared" si="17"/>
        <v>8.6227698472720708E-3</v>
      </c>
      <c r="Z14">
        <f t="shared" si="18"/>
        <v>0.84453933148560134</v>
      </c>
      <c r="AB14">
        <f t="shared" si="19"/>
        <v>46553.281597828936</v>
      </c>
      <c r="AC14">
        <f t="shared" si="2"/>
        <v>44676.95041489946</v>
      </c>
      <c r="AE14">
        <f t="shared" si="3"/>
        <v>24701.967801945288</v>
      </c>
      <c r="AF14">
        <f t="shared" si="4"/>
        <v>-1235.0983900972644</v>
      </c>
      <c r="AG14">
        <f t="shared" si="4"/>
        <v>-21.113483287140035</v>
      </c>
      <c r="AH14">
        <f t="shared" si="5"/>
        <v>-18229.766788667348</v>
      </c>
      <c r="AI14">
        <f t="shared" si="6"/>
        <v>5215.989139893536</v>
      </c>
      <c r="AJ14">
        <f t="shared" si="7"/>
        <v>1876.3311829294762</v>
      </c>
      <c r="AK14">
        <f t="shared" si="24"/>
        <v>5991.7643622000778</v>
      </c>
      <c r="AL14">
        <f t="shared" si="8"/>
        <v>13084.08468502309</v>
      </c>
      <c r="AN14">
        <f t="shared" si="9"/>
        <v>10011.210362637265</v>
      </c>
      <c r="AO14">
        <f t="shared" si="9"/>
        <v>-500.5605181318632</v>
      </c>
      <c r="AP14">
        <f t="shared" si="9"/>
        <v>-8.5568698158103587</v>
      </c>
      <c r="AQ14">
        <f t="shared" si="9"/>
        <v>-7388.1575608237617</v>
      </c>
      <c r="AR14">
        <f t="shared" si="9"/>
        <v>2113.9354138658291</v>
      </c>
      <c r="AS14">
        <f t="shared" si="9"/>
        <v>760.43926268917471</v>
      </c>
      <c r="AT14">
        <f t="shared" si="9"/>
        <v>2428.3414970937761</v>
      </c>
      <c r="AU14">
        <f t="shared" si="9"/>
        <v>5302.7161736487797</v>
      </c>
      <c r="AW14">
        <v>11</v>
      </c>
      <c r="AX14">
        <f>(R14*SUMPRODUCT(K15:$K$23, X15:$X$23)-$AZ$3*SUMPRODUCT(K14:$K$22, W15:$W$23))/Z14</f>
        <v>52900.970682217616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1.2312346E-2</v>
      </c>
      <c r="O15">
        <f t="shared" si="21"/>
        <v>29249.043686920857</v>
      </c>
      <c r="P15">
        <f t="shared" si="22"/>
        <v>1462.4521843460429</v>
      </c>
      <c r="Q15" s="4">
        <f t="shared" si="23"/>
        <v>25</v>
      </c>
      <c r="R15">
        <f t="shared" si="0"/>
        <v>2000000</v>
      </c>
      <c r="S15">
        <f t="shared" si="1"/>
        <v>50727.921341986163</v>
      </c>
      <c r="U15">
        <f t="shared" si="13"/>
        <v>1.2312346E-2</v>
      </c>
      <c r="V15">
        <f t="shared" si="14"/>
        <v>0.01</v>
      </c>
      <c r="W15">
        <f t="shared" si="15"/>
        <v>0.84453933148560134</v>
      </c>
      <c r="X15">
        <f t="shared" si="16"/>
        <v>1.0398260459859417E-2</v>
      </c>
      <c r="Y15">
        <f t="shared" si="17"/>
        <v>8.4453933148560135E-3</v>
      </c>
      <c r="Z15">
        <f t="shared" si="18"/>
        <v>0.82569567771088592</v>
      </c>
      <c r="AB15">
        <f t="shared" si="19"/>
        <v>44676.95041489946</v>
      </c>
      <c r="AC15">
        <f t="shared" si="2"/>
        <v>41885.825391335777</v>
      </c>
      <c r="AE15">
        <f t="shared" si="3"/>
        <v>24150.808949467428</v>
      </c>
      <c r="AF15">
        <f t="shared" si="4"/>
        <v>-1207.5404474733714</v>
      </c>
      <c r="AG15">
        <f t="shared" si="4"/>
        <v>-20.642391942772147</v>
      </c>
      <c r="AH15">
        <f t="shared" si="5"/>
        <v>-20796.520919718834</v>
      </c>
      <c r="AI15">
        <f t="shared" si="6"/>
        <v>2126.1051903324478</v>
      </c>
      <c r="AJ15">
        <f t="shared" si="7"/>
        <v>2791.1250235636835</v>
      </c>
      <c r="AK15">
        <f t="shared" si="24"/>
        <v>5786.3973731564129</v>
      </c>
      <c r="AL15">
        <f t="shared" si="8"/>
        <v>10703.627587052544</v>
      </c>
      <c r="AN15">
        <f t="shared" si="9"/>
        <v>9016.2944264842117</v>
      </c>
      <c r="AO15">
        <f t="shared" si="9"/>
        <v>-450.81472132421055</v>
      </c>
      <c r="AP15">
        <f t="shared" si="9"/>
        <v>-7.7064865119983219</v>
      </c>
      <c r="AQ15">
        <f t="shared" si="9"/>
        <v>-7764.0279483415861</v>
      </c>
      <c r="AR15">
        <f t="shared" si="9"/>
        <v>793.74527030641468</v>
      </c>
      <c r="AS15">
        <f t="shared" si="9"/>
        <v>1042.0191326192742</v>
      </c>
      <c r="AT15">
        <f t="shared" si="9"/>
        <v>2160.2532028710175</v>
      </c>
      <c r="AU15">
        <f t="shared" si="9"/>
        <v>3996.0176057967064</v>
      </c>
      <c r="AW15">
        <v>12</v>
      </c>
      <c r="AX15">
        <f>(R15*SUMPRODUCT(K16:$K$23, X16:$X$23)-$AZ$3*SUMPRODUCT(K15:$K$22, W16:$W$23))/Z15</f>
        <v>50727.921341986163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1.4128425999999999E-2</v>
      </c>
      <c r="O16">
        <f t="shared" si="21"/>
        <v>29249.043686920857</v>
      </c>
      <c r="P16">
        <f t="shared" si="22"/>
        <v>1462.4521843460429</v>
      </c>
      <c r="Q16" s="4">
        <f t="shared" si="23"/>
        <v>25</v>
      </c>
      <c r="R16">
        <f t="shared" si="0"/>
        <v>2000000</v>
      </c>
      <c r="S16">
        <f t="shared" si="1"/>
        <v>47582.502891167751</v>
      </c>
      <c r="U16">
        <f t="shared" si="13"/>
        <v>1.4128425999999999E-2</v>
      </c>
      <c r="V16">
        <f t="shared" si="14"/>
        <v>0.01</v>
      </c>
      <c r="W16">
        <f t="shared" si="15"/>
        <v>0.82569567771088592</v>
      </c>
      <c r="X16">
        <f t="shared" si="16"/>
        <v>1.1665780281058101E-2</v>
      </c>
      <c r="Y16">
        <f t="shared" si="17"/>
        <v>8.2569567771088592E-3</v>
      </c>
      <c r="Z16">
        <f t="shared" si="18"/>
        <v>0.80577294065271898</v>
      </c>
      <c r="AB16">
        <f t="shared" si="19"/>
        <v>41885.825391335777</v>
      </c>
      <c r="AC16">
        <f t="shared" si="2"/>
        <v>38340.693278232742</v>
      </c>
      <c r="AE16">
        <f t="shared" si="3"/>
        <v>23568.087942890066</v>
      </c>
      <c r="AF16">
        <f t="shared" si="4"/>
        <v>-1178.4043971445033</v>
      </c>
      <c r="AG16">
        <f t="shared" si="4"/>
        <v>-20.144323516317975</v>
      </c>
      <c r="AH16">
        <f t="shared" si="5"/>
        <v>-23331.560562116203</v>
      </c>
      <c r="AI16">
        <f t="shared" si="6"/>
        <v>-962.02133988695641</v>
      </c>
      <c r="AJ16">
        <f t="shared" si="7"/>
        <v>3545.1321131030345</v>
      </c>
      <c r="AK16">
        <f t="shared" si="24"/>
        <v>5500.183850763925</v>
      </c>
      <c r="AL16">
        <f t="shared" si="8"/>
        <v>8083.2946239800031</v>
      </c>
      <c r="AN16">
        <f t="shared" si="9"/>
        <v>8105.1698400664127</v>
      </c>
      <c r="AO16">
        <f t="shared" si="9"/>
        <v>-405.25849200332061</v>
      </c>
      <c r="AP16">
        <f t="shared" si="9"/>
        <v>-6.9277220879624508</v>
      </c>
      <c r="AQ16">
        <f t="shared" si="9"/>
        <v>-8023.8270261035786</v>
      </c>
      <c r="AR16">
        <f t="shared" si="9"/>
        <v>-330.84340012844837</v>
      </c>
      <c r="AS16">
        <f t="shared" si="9"/>
        <v>1219.1866371086739</v>
      </c>
      <c r="AT16">
        <f t="shared" si="9"/>
        <v>1891.5375897297097</v>
      </c>
      <c r="AU16">
        <f t="shared" si="9"/>
        <v>2779.8808267099353</v>
      </c>
      <c r="AW16">
        <v>13</v>
      </c>
      <c r="AX16">
        <f>(R16*SUMPRODUCT(K17:$K$23, X17:$X$23)-$AZ$3*SUMPRODUCT(K16:$K$22, W17:$W$23))/Z16</f>
        <v>47582.502891167751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1.6072195000000001E-2</v>
      </c>
      <c r="O17">
        <f t="shared" si="21"/>
        <v>29249.043686920857</v>
      </c>
      <c r="P17">
        <f t="shared" si="22"/>
        <v>1462.4521843460429</v>
      </c>
      <c r="Q17" s="4">
        <f t="shared" si="23"/>
        <v>25</v>
      </c>
      <c r="R17">
        <f t="shared" si="0"/>
        <v>2000000</v>
      </c>
      <c r="S17">
        <f t="shared" si="1"/>
        <v>43530.825739656888</v>
      </c>
      <c r="U17">
        <f t="shared" si="13"/>
        <v>1.6072195000000001E-2</v>
      </c>
      <c r="V17">
        <f t="shared" si="14"/>
        <v>0.01</v>
      </c>
      <c r="W17">
        <f t="shared" si="15"/>
        <v>0.80577294065271898</v>
      </c>
      <c r="X17">
        <f t="shared" si="16"/>
        <v>1.2950539827893928E-2</v>
      </c>
      <c r="Y17">
        <f t="shared" si="17"/>
        <v>8.05772940652719E-3</v>
      </c>
      <c r="Z17">
        <f t="shared" si="18"/>
        <v>0.78476467141829787</v>
      </c>
      <c r="AB17">
        <f t="shared" si="19"/>
        <v>38340.693278232742</v>
      </c>
      <c r="AC17">
        <f t="shared" si="2"/>
        <v>34161.454158149019</v>
      </c>
      <c r="AE17">
        <f t="shared" si="3"/>
        <v>22953.616158265886</v>
      </c>
      <c r="AF17">
        <f t="shared" si="4"/>
        <v>-1147.6808079132943</v>
      </c>
      <c r="AG17">
        <f t="shared" si="4"/>
        <v>-19.619116785457447</v>
      </c>
      <c r="AH17">
        <f t="shared" si="5"/>
        <v>-25901.079655787857</v>
      </c>
      <c r="AI17">
        <f t="shared" si="6"/>
        <v>-4114.7634222207198</v>
      </c>
      <c r="AJ17">
        <f t="shared" si="7"/>
        <v>4179.2391200837228</v>
      </c>
      <c r="AK17">
        <f t="shared" si="24"/>
        <v>5146.8673050053048</v>
      </c>
      <c r="AL17">
        <f t="shared" si="8"/>
        <v>5211.3430028683078</v>
      </c>
      <c r="AN17">
        <f t="shared" si="9"/>
        <v>7271.6045287535799</v>
      </c>
      <c r="AO17">
        <f t="shared" si="9"/>
        <v>-363.58022643767902</v>
      </c>
      <c r="AP17">
        <f t="shared" si="9"/>
        <v>-6.2152498100349742</v>
      </c>
      <c r="AQ17">
        <f t="shared" si="9"/>
        <v>-8205.3479863916655</v>
      </c>
      <c r="AR17">
        <f t="shared" si="9"/>
        <v>-1303.5389338857992</v>
      </c>
      <c r="AS17">
        <f t="shared" si="9"/>
        <v>1323.9645510670957</v>
      </c>
      <c r="AT17">
        <f t="shared" si="9"/>
        <v>1630.5048993551607</v>
      </c>
      <c r="AU17">
        <f t="shared" si="9"/>
        <v>1650.9305165364572</v>
      </c>
      <c r="AW17">
        <v>14</v>
      </c>
      <c r="AX17">
        <f>(R17*SUMPRODUCT(K18:$K$23, X18:$X$23)-$AZ$3*SUMPRODUCT(K17:$K$22, W18:$W$23))/Z17</f>
        <v>43530.825739656888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1.8213139E-2</v>
      </c>
      <c r="O18">
        <f t="shared" si="21"/>
        <v>29249.043686920857</v>
      </c>
      <c r="P18">
        <f t="shared" si="22"/>
        <v>1462.4521843460429</v>
      </c>
      <c r="Q18" s="4">
        <f t="shared" si="23"/>
        <v>25</v>
      </c>
      <c r="R18">
        <f t="shared" si="0"/>
        <v>2000000</v>
      </c>
      <c r="S18">
        <f t="shared" si="1"/>
        <v>38592.302121792098</v>
      </c>
      <c r="U18">
        <f t="shared" si="13"/>
        <v>1.8213139E-2</v>
      </c>
      <c r="V18">
        <f t="shared" si="14"/>
        <v>0.01</v>
      </c>
      <c r="W18">
        <f t="shared" si="15"/>
        <v>0.78476467141829787</v>
      </c>
      <c r="X18">
        <f t="shared" si="16"/>
        <v>1.4293028042830785E-2</v>
      </c>
      <c r="Y18">
        <f t="shared" si="17"/>
        <v>7.8476467141829782E-3</v>
      </c>
      <c r="Z18">
        <f t="shared" si="18"/>
        <v>0.762623996661284</v>
      </c>
      <c r="AB18">
        <f t="shared" si="19"/>
        <v>34161.454158149019</v>
      </c>
      <c r="AC18">
        <f t="shared" si="2"/>
        <v>29431.415684480839</v>
      </c>
      <c r="AE18">
        <f t="shared" si="3"/>
        <v>22306.022595040082</v>
      </c>
      <c r="AF18">
        <f t="shared" si="4"/>
        <v>-1115.301129752004</v>
      </c>
      <c r="AG18">
        <f t="shared" si="4"/>
        <v>-19.065599916532101</v>
      </c>
      <c r="AH18">
        <f t="shared" si="5"/>
        <v>-28586.05608566157</v>
      </c>
      <c r="AI18">
        <f t="shared" si="6"/>
        <v>-7414.4002202900228</v>
      </c>
      <c r="AJ18">
        <f t="shared" si="7"/>
        <v>4730.0384736681808</v>
      </c>
      <c r="AK18">
        <f t="shared" si="24"/>
        <v>4736.5963724487592</v>
      </c>
      <c r="AL18">
        <f t="shared" si="8"/>
        <v>2052.2346258269172</v>
      </c>
      <c r="AN18">
        <f t="shared" si="9"/>
        <v>6509.4252057264057</v>
      </c>
      <c r="AO18">
        <f t="shared" si="9"/>
        <v>-325.47126028632027</v>
      </c>
      <c r="AP18">
        <f t="shared" si="9"/>
        <v>-5.5637931921832298</v>
      </c>
      <c r="AQ18">
        <f t="shared" si="9"/>
        <v>-8342.087578521965</v>
      </c>
      <c r="AR18">
        <f t="shared" si="9"/>
        <v>-2163.6974262740619</v>
      </c>
      <c r="AS18">
        <f t="shared" si="9"/>
        <v>1380.3371503531819</v>
      </c>
      <c r="AT18">
        <f t="shared" si="9"/>
        <v>1382.2509003925272</v>
      </c>
      <c r="AU18">
        <f t="shared" si="9"/>
        <v>598.89062447164747</v>
      </c>
      <c r="AW18">
        <v>15</v>
      </c>
      <c r="AX18">
        <f>(R18*SUMPRODUCT(K19:$K$23, X19:$X$23)-$AZ$3*SUMPRODUCT(K18:$K$22, W19:$W$23))/Z18</f>
        <v>38592.302121792098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2.0774602E-2</v>
      </c>
      <c r="O19">
        <f t="shared" si="21"/>
        <v>29249.043686920857</v>
      </c>
      <c r="P19">
        <f t="shared" si="22"/>
        <v>1462.4521843460429</v>
      </c>
      <c r="Q19" s="4">
        <f t="shared" si="23"/>
        <v>25</v>
      </c>
      <c r="R19">
        <f t="shared" si="0"/>
        <v>2000000</v>
      </c>
      <c r="S19">
        <f t="shared" si="1"/>
        <v>32668.290761219687</v>
      </c>
      <c r="U19">
        <f t="shared" si="13"/>
        <v>2.0774602E-2</v>
      </c>
      <c r="V19">
        <f t="shared" si="14"/>
        <v>0.01</v>
      </c>
      <c r="W19">
        <f t="shared" si="15"/>
        <v>0.762623996661284</v>
      </c>
      <c r="X19">
        <f t="shared" si="16"/>
        <v>1.5843210006287505E-2</v>
      </c>
      <c r="Y19">
        <f t="shared" si="17"/>
        <v>7.6262399666128401E-3</v>
      </c>
      <c r="Z19">
        <f t="shared" si="18"/>
        <v>0.73915454668838365</v>
      </c>
      <c r="AB19">
        <f t="shared" si="19"/>
        <v>29431.415684480839</v>
      </c>
      <c r="AC19">
        <f t="shared" si="2"/>
        <v>24146.915648693648</v>
      </c>
      <c r="AE19">
        <f t="shared" si="3"/>
        <v>21619.563627474716</v>
      </c>
      <c r="AF19">
        <f t="shared" si="4"/>
        <v>-1080.9781813737359</v>
      </c>
      <c r="AG19">
        <f t="shared" si="4"/>
        <v>-18.478863667209591</v>
      </c>
      <c r="AH19">
        <f t="shared" si="5"/>
        <v>-31686.42001257501</v>
      </c>
      <c r="AI19">
        <f t="shared" si="6"/>
        <v>-11166.313430141239</v>
      </c>
      <c r="AJ19">
        <f t="shared" si="7"/>
        <v>5284.5000357871904</v>
      </c>
      <c r="AK19">
        <f t="shared" si="24"/>
        <v>4276.0329367461482</v>
      </c>
      <c r="AL19">
        <f t="shared" si="8"/>
        <v>-1605.7804576079006</v>
      </c>
      <c r="AN19">
        <f t="shared" si="9"/>
        <v>5811.7750234635823</v>
      </c>
      <c r="AO19">
        <f t="shared" si="9"/>
        <v>-290.58875117317911</v>
      </c>
      <c r="AP19">
        <f t="shared" si="9"/>
        <v>-4.9674914893562852</v>
      </c>
      <c r="AQ19">
        <f t="shared" si="9"/>
        <v>-8517.9491864503598</v>
      </c>
      <c r="AR19">
        <f t="shared" si="9"/>
        <v>-3001.7304056493131</v>
      </c>
      <c r="AS19">
        <f t="shared" si="9"/>
        <v>1420.580260022009</v>
      </c>
      <c r="AT19">
        <f t="shared" si="9"/>
        <v>1149.4839511796229</v>
      </c>
      <c r="AU19">
        <f t="shared" si="9"/>
        <v>-431.66619444768128</v>
      </c>
      <c r="AW19">
        <v>16</v>
      </c>
      <c r="AX19">
        <f>(R19*SUMPRODUCT(K20:$K$23, X20:$X$23)-$AZ$3*SUMPRODUCT(K19:$K$22, W20:$W$23))/Z19</f>
        <v>32668.290761219687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2.3506165999999998E-2</v>
      </c>
      <c r="O20">
        <f t="shared" si="21"/>
        <v>29249.043686920857</v>
      </c>
      <c r="P20">
        <f t="shared" si="22"/>
        <v>1462.4521843460429</v>
      </c>
      <c r="Q20" s="4">
        <f t="shared" si="23"/>
        <v>25</v>
      </c>
      <c r="R20">
        <f t="shared" si="0"/>
        <v>2000000</v>
      </c>
      <c r="S20">
        <f t="shared" si="1"/>
        <v>25796.657110699332</v>
      </c>
      <c r="U20">
        <f t="shared" si="13"/>
        <v>2.3506165999999998E-2</v>
      </c>
      <c r="V20">
        <f t="shared" si="14"/>
        <v>0.01</v>
      </c>
      <c r="W20">
        <f t="shared" si="15"/>
        <v>0.73915454668838365</v>
      </c>
      <c r="X20">
        <f t="shared" si="16"/>
        <v>1.7374689474111894E-2</v>
      </c>
      <c r="Y20">
        <f t="shared" si="17"/>
        <v>7.3915454668838365E-3</v>
      </c>
      <c r="Z20">
        <f t="shared" si="18"/>
        <v>0.71438831174738793</v>
      </c>
      <c r="AB20">
        <f t="shared" si="19"/>
        <v>24146.915648693648</v>
      </c>
      <c r="AC20">
        <f t="shared" si="2"/>
        <v>18428.830322038746</v>
      </c>
      <c r="AE20">
        <f t="shared" si="3"/>
        <v>20895.174939724988</v>
      </c>
      <c r="AF20">
        <f t="shared" si="4"/>
        <v>-1044.7587469862494</v>
      </c>
      <c r="AG20">
        <f t="shared" si="4"/>
        <v>-17.859707793684699</v>
      </c>
      <c r="AH20">
        <f t="shared" si="5"/>
        <v>-34749.378948223792</v>
      </c>
      <c r="AI20">
        <f t="shared" si="6"/>
        <v>-14916.822463278735</v>
      </c>
      <c r="AJ20">
        <f t="shared" si="7"/>
        <v>5718.085326654902</v>
      </c>
      <c r="AK20">
        <f t="shared" si="24"/>
        <v>3764.9396803350528</v>
      </c>
      <c r="AL20">
        <f t="shared" si="8"/>
        <v>-5433.7974562887803</v>
      </c>
      <c r="AN20">
        <f t="shared" si="9"/>
        <v>5174.2719274011843</v>
      </c>
      <c r="AO20">
        <f t="shared" si="9"/>
        <v>-258.71359637005924</v>
      </c>
      <c r="AP20">
        <f t="shared" si="9"/>
        <v>-4.4225992333169311</v>
      </c>
      <c r="AQ20">
        <f t="shared" si="9"/>
        <v>-8604.9883049596774</v>
      </c>
      <c r="AR20">
        <f t="shared" si="9"/>
        <v>-3693.8525731618688</v>
      </c>
      <c r="AS20">
        <f t="shared" si="9"/>
        <v>1415.9694029622947</v>
      </c>
      <c r="AT20">
        <f t="shared" si="9"/>
        <v>932.3119692709713</v>
      </c>
      <c r="AU20">
        <f t="shared" si="9"/>
        <v>-1345.571200928603</v>
      </c>
      <c r="AW20">
        <v>17</v>
      </c>
      <c r="AX20">
        <f>(R20*SUMPRODUCT(K21:$K$23, X21:$X$23)-$AZ$3*SUMPRODUCT(K20:$K$22, W21:$W$23))/Z20</f>
        <v>25796.657110699332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2.6226451000000001E-2</v>
      </c>
      <c r="O21">
        <f t="shared" si="21"/>
        <v>29249.043686920857</v>
      </c>
      <c r="P21">
        <f t="shared" si="22"/>
        <v>1462.4521843460429</v>
      </c>
      <c r="Q21" s="4">
        <f t="shared" si="23"/>
        <v>25</v>
      </c>
      <c r="R21">
        <f t="shared" si="0"/>
        <v>2000000</v>
      </c>
      <c r="S21">
        <f t="shared" si="1"/>
        <v>18084.568306470777</v>
      </c>
      <c r="U21">
        <f t="shared" si="13"/>
        <v>2.6226451000000001E-2</v>
      </c>
      <c r="V21">
        <f t="shared" si="14"/>
        <v>0.01</v>
      </c>
      <c r="W21">
        <f t="shared" si="15"/>
        <v>0.71438831174738793</v>
      </c>
      <c r="X21">
        <f t="shared" si="16"/>
        <v>1.8735870053015594E-2</v>
      </c>
      <c r="Y21">
        <f t="shared" si="17"/>
        <v>7.1438831174738798E-3</v>
      </c>
      <c r="Z21">
        <f t="shared" si="18"/>
        <v>0.68850855857689852</v>
      </c>
      <c r="AB21">
        <f t="shared" si="19"/>
        <v>18428.830322038746</v>
      </c>
      <c r="AC21">
        <f t="shared" si="2"/>
        <v>12451.380057173657</v>
      </c>
      <c r="AE21">
        <f t="shared" si="3"/>
        <v>20138.216908634611</v>
      </c>
      <c r="AF21">
        <f t="shared" si="4"/>
        <v>-1006.9108454317306</v>
      </c>
      <c r="AG21">
        <f t="shared" si="4"/>
        <v>-17.212713964422463</v>
      </c>
      <c r="AH21">
        <f t="shared" si="5"/>
        <v>-37471.740106031189</v>
      </c>
      <c r="AI21">
        <f t="shared" si="6"/>
        <v>-18357.646756792732</v>
      </c>
      <c r="AJ21">
        <f t="shared" si="7"/>
        <v>5977.4502648650887</v>
      </c>
      <c r="AK21">
        <f t="shared" si="24"/>
        <v>3214.0959907578967</v>
      </c>
      <c r="AL21">
        <f t="shared" si="8"/>
        <v>-9166.1005011697471</v>
      </c>
      <c r="AN21">
        <f t="shared" si="9"/>
        <v>4593.7316170300173</v>
      </c>
      <c r="AO21">
        <f t="shared" si="9"/>
        <v>-229.68658085150088</v>
      </c>
      <c r="AP21">
        <f t="shared" si="9"/>
        <v>-3.9263947107133732</v>
      </c>
      <c r="AQ21">
        <f t="shared" si="9"/>
        <v>-8547.6841396221771</v>
      </c>
      <c r="AR21">
        <f t="shared" si="9"/>
        <v>-4187.5654981543739</v>
      </c>
      <c r="AS21">
        <f t="shared" si="9"/>
        <v>1363.5170579159751</v>
      </c>
      <c r="AT21">
        <f t="shared" si="9"/>
        <v>733.16790855417526</v>
      </c>
      <c r="AU21">
        <f t="shared" si="9"/>
        <v>-2090.8805316842231</v>
      </c>
      <c r="AW21">
        <v>18</v>
      </c>
      <c r="AX21">
        <f>(R21*SUMPRODUCT(K22:$K$23, X22:$X$23)-$AZ$3*SUMPRODUCT(K21:$K$22, W22:$W$23))/Z21</f>
        <v>18084.568306470777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2.9219711999999998E-2</v>
      </c>
      <c r="O22">
        <f t="shared" si="21"/>
        <v>29249.043686920857</v>
      </c>
      <c r="P22">
        <f t="shared" si="22"/>
        <v>1462.4521843460429</v>
      </c>
      <c r="Q22" s="4">
        <f t="shared" si="23"/>
        <v>25</v>
      </c>
      <c r="R22">
        <f t="shared" si="0"/>
        <v>2000000</v>
      </c>
      <c r="S22">
        <f t="shared" si="1"/>
        <v>9491.2006795148736</v>
      </c>
      <c r="U22">
        <f t="shared" si="13"/>
        <v>2.9219711999999998E-2</v>
      </c>
      <c r="V22">
        <f t="shared" si="14"/>
        <v>0.01</v>
      </c>
      <c r="W22">
        <f t="shared" si="15"/>
        <v>0.68850855857689852</v>
      </c>
      <c r="X22">
        <f t="shared" si="16"/>
        <v>2.0118021791152102E-2</v>
      </c>
      <c r="Y22">
        <f t="shared" si="17"/>
        <v>6.8850855857689854E-3</v>
      </c>
      <c r="Z22">
        <f t="shared" si="18"/>
        <v>0.6615054511999775</v>
      </c>
      <c r="AB22">
        <f t="shared" si="19"/>
        <v>12451.380057173657</v>
      </c>
      <c r="AC22">
        <f t="shared" si="2"/>
        <v>6278.4809879320192</v>
      </c>
      <c r="AE22">
        <f t="shared" si="3"/>
        <v>19348.401841284434</v>
      </c>
      <c r="AF22">
        <f t="shared" si="4"/>
        <v>-967.42009206422176</v>
      </c>
      <c r="AG22">
        <f t="shared" si="4"/>
        <v>-16.537636279999436</v>
      </c>
      <c r="AH22">
        <f t="shared" si="5"/>
        <v>-40236.043582304206</v>
      </c>
      <c r="AI22">
        <f t="shared" si="6"/>
        <v>-21871.599469363991</v>
      </c>
      <c r="AJ22">
        <f t="shared" si="7"/>
        <v>6172.8990692416382</v>
      </c>
      <c r="AK22">
        <f t="shared" si="24"/>
        <v>2638.3868644967365</v>
      </c>
      <c r="AL22">
        <f t="shared" si="8"/>
        <v>-13060.313535625617</v>
      </c>
      <c r="AN22">
        <f t="shared" si="9"/>
        <v>4065.66011835678</v>
      </c>
      <c r="AO22">
        <f t="shared" si="9"/>
        <v>-203.28300591783901</v>
      </c>
      <c r="AP22">
        <f t="shared" si="9"/>
        <v>-3.4750367925488792</v>
      </c>
      <c r="AQ22">
        <f t="shared" si="9"/>
        <v>-8454.759160727659</v>
      </c>
      <c r="AR22">
        <f t="shared" si="9"/>
        <v>-4595.8570850812666</v>
      </c>
      <c r="AS22">
        <f t="shared" si="9"/>
        <v>1297.1050408363531</v>
      </c>
      <c r="AT22">
        <f t="shared" si="9"/>
        <v>554.40156452057045</v>
      </c>
      <c r="AU22">
        <f t="shared" si="9"/>
        <v>-2744.3504797243431</v>
      </c>
      <c r="AW22">
        <v>19</v>
      </c>
      <c r="AX22">
        <f>(R22*SUMPRODUCT(K23:$K$23, X23:$X$23)-$AZ$3*SUMPRODUCT(K22:$K$22, W23:$W$23))/Z22</f>
        <v>9491.2006795148736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3.2402927999999998E-2</v>
      </c>
      <c r="O23">
        <f t="shared" si="21"/>
        <v>29249.043686920857</v>
      </c>
      <c r="P23">
        <f t="shared" si="22"/>
        <v>1462.4521843460429</v>
      </c>
      <c r="Q23" s="4">
        <f t="shared" si="23"/>
        <v>25</v>
      </c>
      <c r="R23">
        <f t="shared" si="0"/>
        <v>2000000</v>
      </c>
      <c r="S23">
        <f t="shared" si="1"/>
        <v>9911.4762952354467</v>
      </c>
      <c r="U23">
        <f t="shared" si="13"/>
        <v>3.2402927999999998E-2</v>
      </c>
      <c r="V23">
        <f t="shared" si="14"/>
        <v>0.01</v>
      </c>
      <c r="W23">
        <f t="shared" si="15"/>
        <v>0.6615054511999775</v>
      </c>
      <c r="X23">
        <f t="shared" si="16"/>
        <v>2.1434713506840383E-2</v>
      </c>
      <c r="Y23">
        <f t="shared" si="17"/>
        <v>6.6150545119997755E-3</v>
      </c>
      <c r="Z23">
        <f t="shared" si="18"/>
        <v>0.63345568318113743</v>
      </c>
      <c r="AB23">
        <f t="shared" si="19"/>
        <v>6278.4809879320192</v>
      </c>
      <c r="AC23">
        <f t="shared" si="2"/>
        <v>6278.4809879320192</v>
      </c>
      <c r="AE23">
        <f t="shared" si="3"/>
        <v>18527.972951093387</v>
      </c>
      <c r="AF23">
        <f t="shared" si="4"/>
        <v>-926.39864755466942</v>
      </c>
      <c r="AG23">
        <f t="shared" si="4"/>
        <v>-15.836392079528435</v>
      </c>
      <c r="AH23">
        <f t="shared" si="5"/>
        <v>-42869.427013680768</v>
      </c>
      <c r="AI23">
        <f t="shared" si="6"/>
        <v>-25283.689102221579</v>
      </c>
      <c r="AJ23">
        <f t="shared" si="7"/>
        <v>0</v>
      </c>
      <c r="AK23">
        <f t="shared" si="24"/>
        <v>2043.4640914017341</v>
      </c>
      <c r="AL23">
        <f t="shared" si="8"/>
        <v>-23240.225010819846</v>
      </c>
      <c r="AN23">
        <f t="shared" si="9"/>
        <v>3586.3712633391679</v>
      </c>
      <c r="AO23">
        <f t="shared" si="9"/>
        <v>-179.3185631669584</v>
      </c>
      <c r="AP23">
        <f t="shared" si="9"/>
        <v>-3.0653748048375227</v>
      </c>
      <c r="AQ23">
        <f t="shared" si="9"/>
        <v>-8298.030309279331</v>
      </c>
      <c r="AR23">
        <f t="shared" si="9"/>
        <v>-4894.0429839119597</v>
      </c>
      <c r="AS23">
        <f t="shared" si="9"/>
        <v>0</v>
      </c>
      <c r="AT23">
        <f t="shared" si="9"/>
        <v>395.54358776393724</v>
      </c>
      <c r="AU23">
        <f t="shared" si="9"/>
        <v>-4498.4993961480222</v>
      </c>
      <c r="AW23">
        <v>20</v>
      </c>
      <c r="AX23">
        <f>(R23*SUMPRODUCT(K$23:$K24, X$23:$X24)-$AZ$3*SUMPRODUCT(K$22:$K23, W$23:$W24))/Z23</f>
        <v>9911.4762952354467</v>
      </c>
    </row>
    <row r="25" spans="5:50" x14ac:dyDescent="0.25">
      <c r="AN25" s="8">
        <f t="shared" ref="AN25:AU25" si="25">SUM(AN3:AN23)</f>
        <v>246253.64298948843</v>
      </c>
      <c r="AO25" s="8">
        <f t="shared" si="25"/>
        <v>-34249.464914665063</v>
      </c>
      <c r="AP25" s="8">
        <f t="shared" si="25"/>
        <v>-1707.9126676697863</v>
      </c>
      <c r="AQ25" s="8">
        <f t="shared" si="25"/>
        <v>-133757.85664756256</v>
      </c>
      <c r="AR25" s="8">
        <f t="shared" si="25"/>
        <v>76538.408759590995</v>
      </c>
      <c r="AS25" s="8">
        <f t="shared" si="25"/>
        <v>-24733.537056932488</v>
      </c>
      <c r="AT25" s="8">
        <f t="shared" si="25"/>
        <v>41159.283161309504</v>
      </c>
      <c r="AU25" s="9">
        <f t="shared" si="25"/>
        <v>92964.154863968026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73" priority="1" operator="lessThan">
      <formula>0</formula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666763-1ADE-4CDF-93C4-D1C8A1730284}"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109097.15734406265</v>
      </c>
      <c r="K3">
        <v>1</v>
      </c>
      <c r="L3" s="2">
        <v>0</v>
      </c>
      <c r="O3">
        <f>$C$3</f>
        <v>109097.15734406265</v>
      </c>
      <c r="P3">
        <f>O3*B5</f>
        <v>87277.725875250122</v>
      </c>
      <c r="Q3" s="4">
        <f>B8</f>
        <v>1522.432587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109097.15734406265</v>
      </c>
      <c r="AF3">
        <f t="shared" ref="AF3:AG23" si="4">-$Z3*P3</f>
        <v>-87277.725875250122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20296.998881812531</v>
      </c>
      <c r="AJ3">
        <f t="shared" ref="AJ3:AJ23" si="7">AB3-AC3</f>
        <v>0</v>
      </c>
      <c r="AL3">
        <f t="shared" ref="AL3:AL23" si="8">SUM(AI3:AK3)</f>
        <v>20296.998881812531</v>
      </c>
      <c r="AN3">
        <f t="shared" ref="AN3:AU23" si="9">AE3*$K3</f>
        <v>109097.15734406265</v>
      </c>
      <c r="AO3">
        <f t="shared" si="9"/>
        <v>-87277.725875250122</v>
      </c>
      <c r="AP3">
        <f t="shared" si="9"/>
        <v>-1522.432587</v>
      </c>
      <c r="AQ3">
        <f t="shared" si="9"/>
        <v>0</v>
      </c>
      <c r="AR3">
        <f t="shared" si="9"/>
        <v>20296.998881812531</v>
      </c>
      <c r="AS3">
        <f t="shared" si="9"/>
        <v>0</v>
      </c>
      <c r="AT3">
        <f t="shared" si="9"/>
        <v>0</v>
      </c>
      <c r="AU3">
        <f t="shared" si="9"/>
        <v>20296.998881812531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47911.428588430506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Mortalities!B31:B50</f>
        <v>1.0570714E-2</v>
      </c>
      <c r="R4">
        <f t="shared" si="0"/>
        <v>2000000</v>
      </c>
      <c r="S4">
        <f t="shared" si="1"/>
        <v>29033.753493624143</v>
      </c>
      <c r="U4">
        <f t="shared" ref="U4:U23" si="13">M4</f>
        <v>1.0570714E-2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1.0570714E-2</v>
      </c>
      <c r="Y4">
        <f t="shared" ref="Y4:Y23" si="17">V4*W4</f>
        <v>0.01</v>
      </c>
      <c r="Z4">
        <f t="shared" ref="Z4:Z23" si="18">MAX(0, W4-X4-Y4)</f>
        <v>0.97942928600000001</v>
      </c>
      <c r="AB4">
        <f t="shared" ref="AB4:AB23" si="19">AC3</f>
        <v>0</v>
      </c>
      <c r="AC4">
        <f t="shared" si="2"/>
        <v>28436.508454160299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-21141.428</v>
      </c>
      <c r="AI4">
        <f t="shared" si="6"/>
        <v>-21141.428</v>
      </c>
      <c r="AJ4">
        <f t="shared" si="7"/>
        <v>-28436.508454160299</v>
      </c>
      <c r="AK4">
        <f>H4*SUM(AB4, AE4:AF4)</f>
        <v>0</v>
      </c>
      <c r="AL4">
        <f t="shared" si="8"/>
        <v>-49577.936454160299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-19474.920134270229</v>
      </c>
      <c r="AR4">
        <f t="shared" si="9"/>
        <v>-19474.920134270229</v>
      </c>
      <c r="AS4">
        <f t="shared" si="9"/>
        <v>-26194.95386225907</v>
      </c>
      <c r="AT4">
        <f t="shared" si="9"/>
        <v>0</v>
      </c>
      <c r="AU4">
        <f t="shared" si="9"/>
        <v>-45669.873996529299</v>
      </c>
      <c r="AW4">
        <v>1</v>
      </c>
      <c r="AX4">
        <f>(R4*SUMPRODUCT(K5:$K$23, X5:$X$23)-$AZ$3*SUMPRODUCT(K4:$K$22, W5:$W$23))/Z4</f>
        <v>29033.753493624143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1.2312346E-2</v>
      </c>
      <c r="O5">
        <f t="shared" ref="O5:O23" si="21">$C$3</f>
        <v>109097.15734406265</v>
      </c>
      <c r="P5">
        <f t="shared" ref="P5:P23" si="22">O5*$C$5</f>
        <v>5454.8578672031326</v>
      </c>
      <c r="Q5" s="4">
        <f t="shared" ref="Q5:Q23" si="23">$C$8</f>
        <v>25</v>
      </c>
      <c r="R5">
        <f t="shared" si="0"/>
        <v>2000000</v>
      </c>
      <c r="S5">
        <f t="shared" si="1"/>
        <v>53465.897243415166</v>
      </c>
      <c r="U5">
        <f t="shared" si="13"/>
        <v>1.2312346E-2</v>
      </c>
      <c r="V5">
        <f t="shared" si="14"/>
        <v>0.01</v>
      </c>
      <c r="W5">
        <f t="shared" si="15"/>
        <v>0.97942928600000001</v>
      </c>
      <c r="X5">
        <f t="shared" si="16"/>
        <v>1.2059072251764957E-2</v>
      </c>
      <c r="Y5">
        <f t="shared" si="17"/>
        <v>9.7942928599999996E-3</v>
      </c>
      <c r="Z5">
        <f t="shared" si="18"/>
        <v>0.95757592088823507</v>
      </c>
      <c r="AB5">
        <f t="shared" si="19"/>
        <v>28436.508454160299</v>
      </c>
      <c r="AC5">
        <f t="shared" si="2"/>
        <v>51197.655788979027</v>
      </c>
      <c r="AE5">
        <f t="shared" si="3"/>
        <v>104468.81091002947</v>
      </c>
      <c r="AF5">
        <f t="shared" si="4"/>
        <v>-5223.4405455014739</v>
      </c>
      <c r="AG5">
        <f t="shared" si="4"/>
        <v>-23.939398022205875</v>
      </c>
      <c r="AH5">
        <f t="shared" si="5"/>
        <v>-24118.144503529915</v>
      </c>
      <c r="AI5">
        <f t="shared" si="6"/>
        <v>75103.28646297587</v>
      </c>
      <c r="AJ5">
        <f t="shared" si="7"/>
        <v>-22761.147334818728</v>
      </c>
      <c r="AK5">
        <f>H5*SUM(AB5, AE5:AF5)</f>
        <v>10925.993734272794</v>
      </c>
      <c r="AL5">
        <f t="shared" si="8"/>
        <v>63268.132862429935</v>
      </c>
      <c r="AN5">
        <f t="shared" si="9"/>
        <v>88648.090509400281</v>
      </c>
      <c r="AO5">
        <f t="shared" si="9"/>
        <v>-4432.404525470015</v>
      </c>
      <c r="AP5">
        <f t="shared" si="9"/>
        <v>-20.314023909401325</v>
      </c>
      <c r="AQ5">
        <f t="shared" si="9"/>
        <v>-20465.701085743429</v>
      </c>
      <c r="AR5">
        <f t="shared" si="9"/>
        <v>63729.670874277443</v>
      </c>
      <c r="AS5">
        <f t="shared" si="9"/>
        <v>-19314.207096436803</v>
      </c>
      <c r="AT5">
        <f t="shared" si="9"/>
        <v>9271.3650420995473</v>
      </c>
      <c r="AU5">
        <f t="shared" si="9"/>
        <v>53686.828819940187</v>
      </c>
      <c r="AW5">
        <v>2</v>
      </c>
      <c r="AX5">
        <f>(R5*SUMPRODUCT(K6:$K$23, X6:$X$23)-$AZ$3*SUMPRODUCT(K5:$K$22, W6:$W$23))/Z5</f>
        <v>53465.897243415166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1.4128425999999999E-2</v>
      </c>
      <c r="O6">
        <f t="shared" si="21"/>
        <v>109097.15734406265</v>
      </c>
      <c r="P6">
        <f t="shared" si="22"/>
        <v>5454.8578672031326</v>
      </c>
      <c r="Q6" s="4">
        <f t="shared" si="23"/>
        <v>25</v>
      </c>
      <c r="R6">
        <f t="shared" si="0"/>
        <v>2000000</v>
      </c>
      <c r="S6">
        <f t="shared" si="1"/>
        <v>73815.111311553876</v>
      </c>
      <c r="U6">
        <f t="shared" si="13"/>
        <v>1.4128425999999999E-2</v>
      </c>
      <c r="V6">
        <f t="shared" si="14"/>
        <v>0.01</v>
      </c>
      <c r="W6">
        <f t="shared" si="15"/>
        <v>0.95757592088823507</v>
      </c>
      <c r="X6">
        <f t="shared" si="16"/>
        <v>1.3529040537651284E-2</v>
      </c>
      <c r="Y6">
        <f t="shared" si="17"/>
        <v>9.5757592088823503E-3</v>
      </c>
      <c r="Z6">
        <f t="shared" si="18"/>
        <v>0.9344711211417015</v>
      </c>
      <c r="AB6">
        <f t="shared" si="19"/>
        <v>51197.655788979027</v>
      </c>
      <c r="AC6">
        <f t="shared" si="2"/>
        <v>68978.089824507246</v>
      </c>
      <c r="AE6">
        <f t="shared" si="3"/>
        <v>101948.14293667884</v>
      </c>
      <c r="AF6">
        <f t="shared" si="4"/>
        <v>-5097.4071468339416</v>
      </c>
      <c r="AG6">
        <f t="shared" si="4"/>
        <v>-23.361778028542538</v>
      </c>
      <c r="AH6">
        <f t="shared" si="5"/>
        <v>-27058.081075302569</v>
      </c>
      <c r="AI6">
        <f t="shared" si="6"/>
        <v>69769.292936513782</v>
      </c>
      <c r="AJ6">
        <f t="shared" si="7"/>
        <v>-17780.434035528218</v>
      </c>
      <c r="AK6">
        <f>H6*SUM(AB6, AE6:AF6)</f>
        <v>12668.796964183121</v>
      </c>
      <c r="AL6">
        <f t="shared" si="8"/>
        <v>64657.655865168686</v>
      </c>
      <c r="AN6">
        <f t="shared" si="9"/>
        <v>79689.925327387711</v>
      </c>
      <c r="AO6">
        <f t="shared" si="9"/>
        <v>-3984.4962663693859</v>
      </c>
      <c r="AP6">
        <f t="shared" si="9"/>
        <v>-18.261228630382057</v>
      </c>
      <c r="AQ6">
        <f t="shared" si="9"/>
        <v>-21150.522199629868</v>
      </c>
      <c r="AR6">
        <f t="shared" si="9"/>
        <v>54536.645632758082</v>
      </c>
      <c r="AS6">
        <f t="shared" si="9"/>
        <v>-13898.452877752299</v>
      </c>
      <c r="AT6">
        <f t="shared" si="9"/>
        <v>9902.8334894795298</v>
      </c>
      <c r="AU6">
        <f t="shared" si="9"/>
        <v>50541.026244485314</v>
      </c>
      <c r="AW6">
        <v>3</v>
      </c>
      <c r="AX6">
        <f>(R6*SUMPRODUCT(K7:$K$23, X7:$X$23)-$AZ$3*SUMPRODUCT(K6:$K$22, W7:$W$23))/Z6</f>
        <v>73815.111311553876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1.6072195000000001E-2</v>
      </c>
      <c r="O7">
        <f t="shared" si="21"/>
        <v>109097.15734406265</v>
      </c>
      <c r="P7">
        <f t="shared" si="22"/>
        <v>5454.8578672031326</v>
      </c>
      <c r="Q7" s="4">
        <f t="shared" si="23"/>
        <v>25</v>
      </c>
      <c r="R7">
        <f t="shared" si="0"/>
        <v>2000000</v>
      </c>
      <c r="S7">
        <f t="shared" si="1"/>
        <v>90479.37220191794</v>
      </c>
      <c r="U7">
        <f t="shared" si="13"/>
        <v>1.6072195000000001E-2</v>
      </c>
      <c r="V7">
        <f t="shared" si="14"/>
        <v>0.01</v>
      </c>
      <c r="W7">
        <f t="shared" si="15"/>
        <v>0.9344711211417015</v>
      </c>
      <c r="X7">
        <f t="shared" si="16"/>
        <v>1.5019002080858049E-2</v>
      </c>
      <c r="Y7">
        <f t="shared" si="17"/>
        <v>9.3447112114170144E-3</v>
      </c>
      <c r="Z7">
        <f t="shared" si="18"/>
        <v>0.91010740784942645</v>
      </c>
      <c r="AB7">
        <f t="shared" si="19"/>
        <v>68978.089824507246</v>
      </c>
      <c r="AC7">
        <f t="shared" si="2"/>
        <v>82345.946898530994</v>
      </c>
      <c r="AE7">
        <f t="shared" si="3"/>
        <v>99290.131074145873</v>
      </c>
      <c r="AF7">
        <f t="shared" si="4"/>
        <v>-4964.5065537072942</v>
      </c>
      <c r="AG7">
        <f t="shared" si="4"/>
        <v>-22.75268519623566</v>
      </c>
      <c r="AH7">
        <f t="shared" si="5"/>
        <v>-30038.0041617161</v>
      </c>
      <c r="AI7">
        <f t="shared" si="6"/>
        <v>64264.867673526242</v>
      </c>
      <c r="AJ7">
        <f t="shared" si="7"/>
        <v>-13367.857074023748</v>
      </c>
      <c r="AK7">
        <f>H7*SUM(AB7, AE7:AF7)</f>
        <v>13974.225443925705</v>
      </c>
      <c r="AL7">
        <f t="shared" si="8"/>
        <v>64871.236043428202</v>
      </c>
      <c r="AN7">
        <f t="shared" si="9"/>
        <v>71494.321937850851</v>
      </c>
      <c r="AO7">
        <f t="shared" si="9"/>
        <v>-3574.7160968925432</v>
      </c>
      <c r="AP7">
        <f t="shared" si="9"/>
        <v>-16.383177086910084</v>
      </c>
      <c r="AQ7">
        <f t="shared" si="9"/>
        <v>-21629.004984438314</v>
      </c>
      <c r="AR7">
        <f t="shared" si="9"/>
        <v>46274.217679433088</v>
      </c>
      <c r="AS7">
        <f t="shared" si="9"/>
        <v>-9625.5878296276314</v>
      </c>
      <c r="AT7">
        <f t="shared" si="9"/>
        <v>10062.20620228671</v>
      </c>
      <c r="AU7">
        <f t="shared" si="9"/>
        <v>46710.836052092171</v>
      </c>
      <c r="AW7">
        <v>4</v>
      </c>
      <c r="AX7">
        <f>(R7*SUMPRODUCT(K8:$K$23, X8:$X$23)-$AZ$3*SUMPRODUCT(K7:$K$22, W8:$W$23))/Z7</f>
        <v>90479.37220191794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1.8213139E-2</v>
      </c>
      <c r="O8">
        <f t="shared" si="21"/>
        <v>109097.15734406265</v>
      </c>
      <c r="P8">
        <f t="shared" si="22"/>
        <v>5454.8578672031326</v>
      </c>
      <c r="Q8" s="4">
        <f t="shared" si="23"/>
        <v>25</v>
      </c>
      <c r="R8">
        <f t="shared" si="0"/>
        <v>2000000</v>
      </c>
      <c r="S8">
        <f t="shared" si="1"/>
        <v>103743.78334238612</v>
      </c>
      <c r="U8">
        <f t="shared" si="13"/>
        <v>1.8213139E-2</v>
      </c>
      <c r="V8">
        <f t="shared" si="14"/>
        <v>0.01</v>
      </c>
      <c r="W8">
        <f t="shared" si="15"/>
        <v>0.91010740784942645</v>
      </c>
      <c r="X8">
        <f t="shared" si="16"/>
        <v>1.6575912724091296E-2</v>
      </c>
      <c r="Y8">
        <f t="shared" si="17"/>
        <v>9.1010740784942656E-3</v>
      </c>
      <c r="Z8">
        <f t="shared" si="18"/>
        <v>0.88443042104684089</v>
      </c>
      <c r="AB8">
        <f t="shared" si="19"/>
        <v>82345.946898530994</v>
      </c>
      <c r="AC8">
        <f t="shared" si="2"/>
        <v>91754.157982498786</v>
      </c>
      <c r="AE8">
        <f t="shared" si="3"/>
        <v>96488.844804822787</v>
      </c>
      <c r="AF8">
        <f t="shared" si="4"/>
        <v>-4824.4422402411392</v>
      </c>
      <c r="AG8">
        <f t="shared" si="4"/>
        <v>-22.110760526171021</v>
      </c>
      <c r="AH8">
        <f t="shared" si="5"/>
        <v>-33151.825448182593</v>
      </c>
      <c r="AI8">
        <f t="shared" si="6"/>
        <v>58490.466355872886</v>
      </c>
      <c r="AJ8">
        <f t="shared" si="7"/>
        <v>-9408.2110839677916</v>
      </c>
      <c r="AK8">
        <f t="shared" ref="AK8:AK23" si="24">H8*SUM(AB8:AB8, AE8:AF8)</f>
        <v>14890.413624257477</v>
      </c>
      <c r="AL8">
        <f t="shared" si="8"/>
        <v>63972.66889616257</v>
      </c>
      <c r="AN8">
        <f t="shared" si="9"/>
        <v>64000.584664405062</v>
      </c>
      <c r="AO8">
        <f t="shared" si="9"/>
        <v>-3200.029233220253</v>
      </c>
      <c r="AP8">
        <f t="shared" si="9"/>
        <v>-14.665960649773092</v>
      </c>
      <c r="AQ8">
        <f t="shared" si="9"/>
        <v>-21989.445678076332</v>
      </c>
      <c r="AR8">
        <f t="shared" si="9"/>
        <v>38796.443792458704</v>
      </c>
      <c r="AS8">
        <f t="shared" si="9"/>
        <v>-6240.4209651184319</v>
      </c>
      <c r="AT8">
        <f t="shared" si="9"/>
        <v>9876.7394280138378</v>
      </c>
      <c r="AU8">
        <f t="shared" si="9"/>
        <v>42432.762255354108</v>
      </c>
      <c r="AW8">
        <v>5</v>
      </c>
      <c r="AX8">
        <f>(R8*SUMPRODUCT(K9:$K$23, X9:$X$23)-$AZ$3*SUMPRODUCT(K8:$K$22, W9:$W$23))/Z8</f>
        <v>103743.78334238612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2.0774602E-2</v>
      </c>
      <c r="O9">
        <f t="shared" si="21"/>
        <v>109097.15734406265</v>
      </c>
      <c r="P9">
        <f t="shared" si="22"/>
        <v>5454.8578672031326</v>
      </c>
      <c r="Q9" s="4">
        <f t="shared" si="23"/>
        <v>25</v>
      </c>
      <c r="R9">
        <f t="shared" si="0"/>
        <v>2000000</v>
      </c>
      <c r="S9">
        <f t="shared" si="1"/>
        <v>113633.24815964606</v>
      </c>
      <c r="U9">
        <f t="shared" si="13"/>
        <v>2.0774602E-2</v>
      </c>
      <c r="V9">
        <f t="shared" si="14"/>
        <v>0.01</v>
      </c>
      <c r="W9">
        <f t="shared" si="15"/>
        <v>0.88443042104684089</v>
      </c>
      <c r="X9">
        <f t="shared" si="16"/>
        <v>1.8373689993940543E-2</v>
      </c>
      <c r="Y9">
        <f t="shared" si="17"/>
        <v>8.8443042104684091E-3</v>
      </c>
      <c r="Z9">
        <f t="shared" si="18"/>
        <v>0.85721242684243193</v>
      </c>
      <c r="AB9">
        <f t="shared" si="19"/>
        <v>91754.157982498786</v>
      </c>
      <c r="AC9">
        <f t="shared" si="2"/>
        <v>97407.83242491851</v>
      </c>
      <c r="AE9">
        <f t="shared" si="3"/>
        <v>93519.439008514586</v>
      </c>
      <c r="AF9">
        <f t="shared" si="4"/>
        <v>-4675.97195042573</v>
      </c>
      <c r="AG9">
        <f t="shared" si="4"/>
        <v>-21.430310671060798</v>
      </c>
      <c r="AH9">
        <f t="shared" si="5"/>
        <v>-36747.37998788109</v>
      </c>
      <c r="AI9">
        <f t="shared" si="6"/>
        <v>52074.656759536716</v>
      </c>
      <c r="AJ9">
        <f t="shared" si="7"/>
        <v>-5653.6744424197241</v>
      </c>
      <c r="AK9">
        <f t="shared" si="24"/>
        <v>15454.099969973167</v>
      </c>
      <c r="AL9">
        <f t="shared" si="8"/>
        <v>61875.082287090161</v>
      </c>
      <c r="AN9">
        <f t="shared" si="9"/>
        <v>57141.297070660155</v>
      </c>
      <c r="AO9">
        <f t="shared" si="9"/>
        <v>-2857.0648535330083</v>
      </c>
      <c r="AP9">
        <f t="shared" si="9"/>
        <v>-13.094130603800268</v>
      </c>
      <c r="AQ9">
        <f t="shared" si="9"/>
        <v>-22453.010611673657</v>
      </c>
      <c r="AR9">
        <f t="shared" si="9"/>
        <v>31818.127474849694</v>
      </c>
      <c r="AS9">
        <f t="shared" si="9"/>
        <v>-3454.4506926061772</v>
      </c>
      <c r="AT9">
        <f t="shared" si="9"/>
        <v>9442.6070847529045</v>
      </c>
      <c r="AU9">
        <f t="shared" si="9"/>
        <v>37806.283866996426</v>
      </c>
      <c r="AW9">
        <v>6</v>
      </c>
      <c r="AX9">
        <f>(R9*SUMPRODUCT(K10:$K$23, X10:$X$23)-$AZ$3*SUMPRODUCT(K9:$K$22, W10:$W$23))/Z9</f>
        <v>113633.24815964606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2.3506165999999998E-2</v>
      </c>
      <c r="O10">
        <f t="shared" si="21"/>
        <v>109097.15734406265</v>
      </c>
      <c r="P10">
        <f t="shared" si="22"/>
        <v>5454.8578672031326</v>
      </c>
      <c r="Q10" s="4">
        <f t="shared" si="23"/>
        <v>25</v>
      </c>
      <c r="R10">
        <f t="shared" si="0"/>
        <v>2000000</v>
      </c>
      <c r="S10">
        <f t="shared" si="1"/>
        <v>120483.85216602153</v>
      </c>
      <c r="U10">
        <f t="shared" si="13"/>
        <v>2.3506165999999998E-2</v>
      </c>
      <c r="V10">
        <f t="shared" si="14"/>
        <v>0.01</v>
      </c>
      <c r="W10">
        <f t="shared" si="15"/>
        <v>0.85721242684243193</v>
      </c>
      <c r="X10">
        <f t="shared" si="16"/>
        <v>2.0149777602621058E-2</v>
      </c>
      <c r="Y10">
        <f t="shared" si="17"/>
        <v>8.5721242684243196E-3</v>
      </c>
      <c r="Z10">
        <f t="shared" si="18"/>
        <v>0.82849052497138653</v>
      </c>
      <c r="AB10">
        <f t="shared" si="19"/>
        <v>97407.83242491851</v>
      </c>
      <c r="AC10">
        <f t="shared" si="2"/>
        <v>99819.729931602109</v>
      </c>
      <c r="AE10">
        <f t="shared" si="3"/>
        <v>90385.961160868421</v>
      </c>
      <c r="AF10">
        <f t="shared" si="4"/>
        <v>-4519.2980580434214</v>
      </c>
      <c r="AG10">
        <f t="shared" si="4"/>
        <v>-20.712263124284664</v>
      </c>
      <c r="AH10">
        <f t="shared" si="5"/>
        <v>-40299.555205242119</v>
      </c>
      <c r="AI10">
        <f t="shared" si="6"/>
        <v>45546.395634458597</v>
      </c>
      <c r="AJ10">
        <f t="shared" si="7"/>
        <v>-2411.8975066835992</v>
      </c>
      <c r="AK10">
        <f t="shared" si="24"/>
        <v>15683.165131300071</v>
      </c>
      <c r="AL10">
        <f t="shared" si="8"/>
        <v>58817.663259075067</v>
      </c>
      <c r="AN10">
        <f t="shared" si="9"/>
        <v>50873.374852663212</v>
      </c>
      <c r="AO10">
        <f t="shared" si="9"/>
        <v>-2543.6687426331609</v>
      </c>
      <c r="AP10">
        <f t="shared" si="9"/>
        <v>-11.657814028147058</v>
      </c>
      <c r="AQ10">
        <f t="shared" si="9"/>
        <v>-22682.442627378699</v>
      </c>
      <c r="AR10">
        <f t="shared" si="9"/>
        <v>25635.605668623208</v>
      </c>
      <c r="AS10">
        <f t="shared" si="9"/>
        <v>-1357.5268148704567</v>
      </c>
      <c r="AT10">
        <f t="shared" si="9"/>
        <v>8827.2064417263518</v>
      </c>
      <c r="AU10">
        <f t="shared" si="9"/>
        <v>33105.285295479101</v>
      </c>
      <c r="AW10">
        <v>7</v>
      </c>
      <c r="AX10">
        <f>(R10*SUMPRODUCT(K11:$K$23, X11:$X$23)-$AZ$3*SUMPRODUCT(K10:$K$22, W11:$W$23))/Z10</f>
        <v>120483.85216602153</v>
      </c>
    </row>
    <row r="11" spans="1:52" x14ac:dyDescent="0.25">
      <c r="A11" t="s">
        <v>33</v>
      </c>
      <c r="C11" s="7">
        <f>AU25</f>
        <v>349136.75385289558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2.6226451000000001E-2</v>
      </c>
      <c r="O11">
        <f t="shared" si="21"/>
        <v>109097.15734406265</v>
      </c>
      <c r="P11">
        <f t="shared" si="22"/>
        <v>5454.8578672031326</v>
      </c>
      <c r="Q11" s="4">
        <f t="shared" si="23"/>
        <v>25</v>
      </c>
      <c r="R11">
        <f t="shared" si="0"/>
        <v>2000000</v>
      </c>
      <c r="S11">
        <f t="shared" si="1"/>
        <v>124775.05097377706</v>
      </c>
      <c r="U11">
        <f t="shared" si="13"/>
        <v>2.6226451000000001E-2</v>
      </c>
      <c r="V11">
        <f t="shared" si="14"/>
        <v>0.01</v>
      </c>
      <c r="W11">
        <f t="shared" si="15"/>
        <v>0.82849052497138653</v>
      </c>
      <c r="X11">
        <f t="shared" si="16"/>
        <v>2.1728366157126346E-2</v>
      </c>
      <c r="Y11">
        <f t="shared" si="17"/>
        <v>8.2849052497138663E-3</v>
      </c>
      <c r="Z11">
        <f t="shared" si="18"/>
        <v>0.79847725356454635</v>
      </c>
      <c r="AB11">
        <f t="shared" si="19"/>
        <v>99819.729931602109</v>
      </c>
      <c r="AC11">
        <f t="shared" si="2"/>
        <v>99630.040014917788</v>
      </c>
      <c r="AE11">
        <f t="shared" si="3"/>
        <v>87111.598567786321</v>
      </c>
      <c r="AF11">
        <f t="shared" si="4"/>
        <v>-4355.5799283893166</v>
      </c>
      <c r="AG11">
        <f t="shared" si="4"/>
        <v>-19.961931339113658</v>
      </c>
      <c r="AH11">
        <f t="shared" si="5"/>
        <v>-43456.732314252695</v>
      </c>
      <c r="AI11">
        <f t="shared" si="6"/>
        <v>39279.324393805196</v>
      </c>
      <c r="AJ11">
        <f t="shared" si="7"/>
        <v>189.68991668432136</v>
      </c>
      <c r="AK11">
        <f t="shared" si="24"/>
        <v>15623.371956717538</v>
      </c>
      <c r="AL11">
        <f t="shared" si="8"/>
        <v>55092.386267207054</v>
      </c>
      <c r="AN11">
        <f t="shared" si="9"/>
        <v>45165.510008878802</v>
      </c>
      <c r="AO11">
        <f t="shared" si="9"/>
        <v>-2258.2755004439405</v>
      </c>
      <c r="AP11">
        <f t="shared" si="9"/>
        <v>-10.349836583376575</v>
      </c>
      <c r="AQ11">
        <f t="shared" si="9"/>
        <v>-22531.39088895524</v>
      </c>
      <c r="AR11">
        <f t="shared" si="9"/>
        <v>20365.493782896247</v>
      </c>
      <c r="AS11">
        <f t="shared" si="9"/>
        <v>98.350184951804152</v>
      </c>
      <c r="AT11">
        <f t="shared" si="9"/>
        <v>8100.3858738106728</v>
      </c>
      <c r="AU11">
        <f t="shared" si="9"/>
        <v>28564.229841658722</v>
      </c>
      <c r="AW11">
        <v>8</v>
      </c>
      <c r="AX11">
        <f>(R11*SUMPRODUCT(K12:$K$23, X12:$X$23)-$AZ$3*SUMPRODUCT(K11:$K$22, W12:$W$23))/Z11</f>
        <v>124775.05097377706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2.9219711999999998E-2</v>
      </c>
      <c r="O12">
        <f t="shared" si="21"/>
        <v>109097.15734406265</v>
      </c>
      <c r="P12">
        <f t="shared" si="22"/>
        <v>5454.8578672031326</v>
      </c>
      <c r="Q12" s="4">
        <f t="shared" si="23"/>
        <v>25</v>
      </c>
      <c r="R12">
        <f t="shared" si="0"/>
        <v>2000000</v>
      </c>
      <c r="S12">
        <f t="shared" si="1"/>
        <v>126673.00379637645</v>
      </c>
      <c r="U12">
        <f t="shared" si="13"/>
        <v>2.9219711999999998E-2</v>
      </c>
      <c r="V12">
        <f t="shared" si="14"/>
        <v>0.01</v>
      </c>
      <c r="W12">
        <f t="shared" si="15"/>
        <v>0.79847725356454635</v>
      </c>
      <c r="X12">
        <f t="shared" si="16"/>
        <v>2.3331275387707018E-2</v>
      </c>
      <c r="Y12">
        <f t="shared" si="17"/>
        <v>7.9847725356454631E-3</v>
      </c>
      <c r="Z12">
        <f t="shared" si="18"/>
        <v>0.76716120564119383</v>
      </c>
      <c r="AB12">
        <f t="shared" si="19"/>
        <v>99630.040014917788</v>
      </c>
      <c r="AC12">
        <f t="shared" si="2"/>
        <v>97178.614314619685</v>
      </c>
      <c r="AE12">
        <f t="shared" si="3"/>
        <v>83695.106760098133</v>
      </c>
      <c r="AF12">
        <f t="shared" si="4"/>
        <v>-4184.7553380049067</v>
      </c>
      <c r="AG12">
        <f t="shared" si="4"/>
        <v>-19.179030141029845</v>
      </c>
      <c r="AH12">
        <f t="shared" si="5"/>
        <v>-46662.550775414034</v>
      </c>
      <c r="AI12">
        <f t="shared" si="6"/>
        <v>32828.621616538156</v>
      </c>
      <c r="AJ12">
        <f t="shared" si="7"/>
        <v>2451.425700298103</v>
      </c>
      <c r="AK12">
        <f t="shared" si="24"/>
        <v>15329.401576047909</v>
      </c>
      <c r="AL12">
        <f t="shared" si="8"/>
        <v>50609.448892884167</v>
      </c>
      <c r="AN12">
        <f t="shared" si="9"/>
        <v>39973.517844967871</v>
      </c>
      <c r="AO12">
        <f t="shared" si="9"/>
        <v>-1998.6758922483937</v>
      </c>
      <c r="AP12">
        <f t="shared" si="9"/>
        <v>-9.160073190289987</v>
      </c>
      <c r="AQ12">
        <f t="shared" si="9"/>
        <v>-22286.443954952967</v>
      </c>
      <c r="AR12">
        <f t="shared" si="9"/>
        <v>15679.237924576219</v>
      </c>
      <c r="AS12">
        <f t="shared" si="9"/>
        <v>1170.8224383698032</v>
      </c>
      <c r="AT12">
        <f t="shared" si="9"/>
        <v>7321.4567873037176</v>
      </c>
      <c r="AU12">
        <f t="shared" si="9"/>
        <v>24171.51715024974</v>
      </c>
      <c r="AW12">
        <v>9</v>
      </c>
      <c r="AX12">
        <f>(R12*SUMPRODUCT(K13:$K$23, X13:$X$23)-$AZ$3*SUMPRODUCT(K12:$K$22, W13:$W$23))/Z12</f>
        <v>126673.00379637645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3.2402927999999998E-2</v>
      </c>
      <c r="O13">
        <f t="shared" si="21"/>
        <v>109097.15734406265</v>
      </c>
      <c r="P13">
        <f t="shared" si="22"/>
        <v>5454.8578672031326</v>
      </c>
      <c r="Q13" s="4">
        <f t="shared" si="23"/>
        <v>25</v>
      </c>
      <c r="R13">
        <f t="shared" si="0"/>
        <v>2000000</v>
      </c>
      <c r="S13">
        <f t="shared" si="1"/>
        <v>126403.79828806418</v>
      </c>
      <c r="U13">
        <f t="shared" si="13"/>
        <v>3.2402927999999998E-2</v>
      </c>
      <c r="V13">
        <f t="shared" si="14"/>
        <v>0.01</v>
      </c>
      <c r="W13">
        <f t="shared" si="15"/>
        <v>0.76716120564119383</v>
      </c>
      <c r="X13">
        <f t="shared" si="16"/>
        <v>2.4858269310784796E-2</v>
      </c>
      <c r="Y13">
        <f t="shared" si="17"/>
        <v>7.6716120564119389E-3</v>
      </c>
      <c r="Z13">
        <f t="shared" si="18"/>
        <v>0.73463132427399702</v>
      </c>
      <c r="AB13">
        <f t="shared" si="19"/>
        <v>97178.614314619685</v>
      </c>
      <c r="AC13">
        <f t="shared" si="2"/>
        <v>92860.189729623788</v>
      </c>
      <c r="AE13">
        <f t="shared" si="3"/>
        <v>80146.189174197367</v>
      </c>
      <c r="AF13">
        <f t="shared" si="4"/>
        <v>-4007.3094587098685</v>
      </c>
      <c r="AG13">
        <f t="shared" si="4"/>
        <v>-18.365783106849925</v>
      </c>
      <c r="AH13">
        <f t="shared" si="5"/>
        <v>-49716.538621569591</v>
      </c>
      <c r="AI13">
        <f t="shared" si="6"/>
        <v>26403.975310811045</v>
      </c>
      <c r="AJ13">
        <f t="shared" si="7"/>
        <v>4318.424584995897</v>
      </c>
      <c r="AK13">
        <f t="shared" si="24"/>
        <v>14831.124599144334</v>
      </c>
      <c r="AL13">
        <f t="shared" si="8"/>
        <v>45553.524494951278</v>
      </c>
      <c r="AN13">
        <f t="shared" si="9"/>
        <v>35261.156004282522</v>
      </c>
      <c r="AO13">
        <f t="shared" si="9"/>
        <v>-1763.057800214126</v>
      </c>
      <c r="AP13">
        <f t="shared" si="9"/>
        <v>-8.0802187845001452</v>
      </c>
      <c r="AQ13">
        <f t="shared" si="9"/>
        <v>-21873.312285850909</v>
      </c>
      <c r="AR13">
        <f t="shared" si="9"/>
        <v>11616.70569943298</v>
      </c>
      <c r="AS13">
        <f t="shared" si="9"/>
        <v>1899.9361610731789</v>
      </c>
      <c r="AT13">
        <f t="shared" si="9"/>
        <v>6525.1087244176215</v>
      </c>
      <c r="AU13">
        <f t="shared" si="9"/>
        <v>20041.750584923782</v>
      </c>
      <c r="AW13">
        <v>10</v>
      </c>
      <c r="AX13">
        <f>(R13*SUMPRODUCT(K14:$K$23, X14:$X$23)-$AZ$3*SUMPRODUCT(K13:$K$22, W14:$W$23))/Z13</f>
        <v>126403.79828806418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3.5947104000000001E-2</v>
      </c>
      <c r="O14">
        <f t="shared" si="21"/>
        <v>109097.15734406265</v>
      </c>
      <c r="P14">
        <f t="shared" si="22"/>
        <v>5454.8578672031326</v>
      </c>
      <c r="Q14" s="4">
        <f t="shared" si="23"/>
        <v>25</v>
      </c>
      <c r="R14">
        <f t="shared" si="0"/>
        <v>2000000</v>
      </c>
      <c r="S14">
        <f t="shared" si="1"/>
        <v>124045.17457521812</v>
      </c>
      <c r="U14">
        <f t="shared" si="13"/>
        <v>3.5947104000000001E-2</v>
      </c>
      <c r="V14">
        <f t="shared" si="14"/>
        <v>0.01</v>
      </c>
      <c r="W14">
        <f t="shared" si="15"/>
        <v>0.73463132427399702</v>
      </c>
      <c r="X14">
        <f t="shared" si="16"/>
        <v>2.6407868615335096E-2</v>
      </c>
      <c r="Y14">
        <f t="shared" si="17"/>
        <v>7.3463132427399706E-3</v>
      </c>
      <c r="Z14">
        <f t="shared" si="18"/>
        <v>0.70087714241592203</v>
      </c>
      <c r="AB14">
        <f t="shared" si="19"/>
        <v>92860.189729623788</v>
      </c>
      <c r="AC14">
        <f t="shared" si="2"/>
        <v>86940.427486763059</v>
      </c>
      <c r="AE14">
        <f t="shared" si="3"/>
        <v>76463.703885006849</v>
      </c>
      <c r="AF14">
        <f t="shared" si="4"/>
        <v>-3823.1851942503426</v>
      </c>
      <c r="AG14">
        <f t="shared" si="4"/>
        <v>-17.521928560398052</v>
      </c>
      <c r="AH14">
        <f t="shared" si="5"/>
        <v>-52815.737230670195</v>
      </c>
      <c r="AI14">
        <f t="shared" si="6"/>
        <v>19807.259531525917</v>
      </c>
      <c r="AJ14">
        <f t="shared" si="7"/>
        <v>5919.7622428607283</v>
      </c>
      <c r="AK14">
        <f t="shared" si="24"/>
        <v>14162.226620948783</v>
      </c>
      <c r="AL14">
        <f t="shared" si="8"/>
        <v>39889.248395335424</v>
      </c>
      <c r="AN14">
        <f t="shared" si="9"/>
        <v>30989.200165621009</v>
      </c>
      <c r="AO14">
        <f t="shared" si="9"/>
        <v>-1549.4600082810507</v>
      </c>
      <c r="AP14">
        <f t="shared" si="9"/>
        <v>-7.1012849738810191</v>
      </c>
      <c r="AQ14">
        <f t="shared" si="9"/>
        <v>-21405.155253759702</v>
      </c>
      <c r="AR14">
        <f t="shared" si="9"/>
        <v>8027.4836186063767</v>
      </c>
      <c r="AS14">
        <f t="shared" si="9"/>
        <v>2399.1604873442138</v>
      </c>
      <c r="AT14">
        <f t="shared" si="9"/>
        <v>5739.6654000372582</v>
      </c>
      <c r="AU14">
        <f t="shared" si="9"/>
        <v>16166.309505987847</v>
      </c>
      <c r="AW14">
        <v>11</v>
      </c>
      <c r="AX14">
        <f>(R14*SUMPRODUCT(K15:$K$23, X15:$X$23)-$AZ$3*SUMPRODUCT(K14:$K$22, W15:$W$23))/Z14</f>
        <v>124045.17457521812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4.0034525000000001E-2</v>
      </c>
      <c r="O15">
        <f t="shared" si="21"/>
        <v>109097.15734406265</v>
      </c>
      <c r="P15">
        <f t="shared" si="22"/>
        <v>5454.8578672031326</v>
      </c>
      <c r="Q15" s="4">
        <f t="shared" si="23"/>
        <v>25</v>
      </c>
      <c r="R15">
        <f t="shared" si="0"/>
        <v>2000000</v>
      </c>
      <c r="S15">
        <f t="shared" si="1"/>
        <v>119552.02061324798</v>
      </c>
      <c r="U15">
        <f t="shared" si="13"/>
        <v>4.0034525000000001E-2</v>
      </c>
      <c r="V15">
        <f t="shared" si="14"/>
        <v>0.01</v>
      </c>
      <c r="W15">
        <f t="shared" si="15"/>
        <v>0.70087714241592203</v>
      </c>
      <c r="X15">
        <f t="shared" si="16"/>
        <v>2.805928347997879E-2</v>
      </c>
      <c r="Y15">
        <f t="shared" si="17"/>
        <v>7.0087714241592203E-3</v>
      </c>
      <c r="Z15">
        <f t="shared" si="18"/>
        <v>0.66580908751178403</v>
      </c>
      <c r="AB15">
        <f t="shared" si="19"/>
        <v>86940.427486763059</v>
      </c>
      <c r="AC15">
        <f t="shared" si="2"/>
        <v>79598.821754696633</v>
      </c>
      <c r="AE15">
        <f t="shared" si="3"/>
        <v>72637.878781379884</v>
      </c>
      <c r="AF15">
        <f t="shared" si="4"/>
        <v>-3631.8939390689943</v>
      </c>
      <c r="AG15">
        <f t="shared" si="4"/>
        <v>-16.6452271877946</v>
      </c>
      <c r="AH15">
        <f t="shared" si="5"/>
        <v>-56118.566959957578</v>
      </c>
      <c r="AI15">
        <f t="shared" si="6"/>
        <v>12870.772655165521</v>
      </c>
      <c r="AJ15">
        <f t="shared" si="7"/>
        <v>7341.6057320664258</v>
      </c>
      <c r="AK15">
        <f t="shared" si="24"/>
        <v>13344.646395823516</v>
      </c>
      <c r="AL15">
        <f t="shared" si="8"/>
        <v>33557.024783055465</v>
      </c>
      <c r="AN15">
        <f t="shared" si="9"/>
        <v>27118.118609548004</v>
      </c>
      <c r="AO15">
        <f t="shared" si="9"/>
        <v>-1355.9059304774003</v>
      </c>
      <c r="AP15">
        <f t="shared" si="9"/>
        <v>-6.2142129249126219</v>
      </c>
      <c r="AQ15">
        <f t="shared" si="9"/>
        <v>-20950.914048554238</v>
      </c>
      <c r="AR15">
        <f t="shared" si="9"/>
        <v>4805.084417591459</v>
      </c>
      <c r="AS15">
        <f t="shared" si="9"/>
        <v>2740.8638353265083</v>
      </c>
      <c r="AT15">
        <f t="shared" si="9"/>
        <v>4981.9971320140585</v>
      </c>
      <c r="AU15">
        <f t="shared" si="9"/>
        <v>12527.945384932025</v>
      </c>
      <c r="AW15">
        <v>12</v>
      </c>
      <c r="AX15">
        <f>(R15*SUMPRODUCT(K16:$K$23, X16:$X$23)-$AZ$3*SUMPRODUCT(K15:$K$22, W16:$W$23))/Z15</f>
        <v>119552.02061324798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4.4405750000000001E-2</v>
      </c>
      <c r="O16">
        <f t="shared" si="21"/>
        <v>109097.15734406265</v>
      </c>
      <c r="P16">
        <f t="shared" si="22"/>
        <v>5454.8578672031326</v>
      </c>
      <c r="Q16" s="4">
        <f t="shared" si="23"/>
        <v>25</v>
      </c>
      <c r="R16">
        <f t="shared" si="0"/>
        <v>2000000</v>
      </c>
      <c r="S16">
        <f t="shared" si="1"/>
        <v>113046.65893006753</v>
      </c>
      <c r="U16">
        <f t="shared" si="13"/>
        <v>4.4405750000000001E-2</v>
      </c>
      <c r="V16">
        <f t="shared" si="14"/>
        <v>0.01</v>
      </c>
      <c r="W16">
        <f t="shared" si="15"/>
        <v>0.66580908751178403</v>
      </c>
      <c r="X16">
        <f t="shared" si="16"/>
        <v>2.9565751887776406E-2</v>
      </c>
      <c r="Y16">
        <f t="shared" si="17"/>
        <v>6.6580908751178404E-3</v>
      </c>
      <c r="Z16">
        <f t="shared" si="18"/>
        <v>0.62958524474888977</v>
      </c>
      <c r="AB16">
        <f t="shared" si="19"/>
        <v>79598.821754696633</v>
      </c>
      <c r="AC16">
        <f t="shared" si="2"/>
        <v>71172.508430530826</v>
      </c>
      <c r="AE16">
        <f t="shared" si="3"/>
        <v>68685.960507869822</v>
      </c>
      <c r="AF16">
        <f t="shared" si="4"/>
        <v>-3434.2980253934911</v>
      </c>
      <c r="AG16">
        <f t="shared" si="4"/>
        <v>-15.739631118722244</v>
      </c>
      <c r="AH16">
        <f t="shared" si="5"/>
        <v>-59131.50377555281</v>
      </c>
      <c r="AI16">
        <f t="shared" si="6"/>
        <v>6104.4190758047916</v>
      </c>
      <c r="AJ16">
        <f t="shared" si="7"/>
        <v>8426.313324165807</v>
      </c>
      <c r="AK16">
        <f t="shared" si="24"/>
        <v>12395.145637143365</v>
      </c>
      <c r="AL16">
        <f t="shared" si="8"/>
        <v>26925.878037113966</v>
      </c>
      <c r="AN16">
        <f t="shared" si="9"/>
        <v>23621.406067959186</v>
      </c>
      <c r="AO16">
        <f t="shared" si="9"/>
        <v>-1181.0703033979594</v>
      </c>
      <c r="AP16">
        <f t="shared" si="9"/>
        <v>-5.4129288615338806</v>
      </c>
      <c r="AQ16">
        <f t="shared" si="9"/>
        <v>-20335.586075575913</v>
      </c>
      <c r="AR16">
        <f t="shared" si="9"/>
        <v>2099.3367601237769</v>
      </c>
      <c r="AS16">
        <f t="shared" si="9"/>
        <v>2897.8464771293402</v>
      </c>
      <c r="AT16">
        <f t="shared" si="9"/>
        <v>4262.7454897847583</v>
      </c>
      <c r="AU16">
        <f t="shared" si="9"/>
        <v>9259.9287270378754</v>
      </c>
      <c r="AW16">
        <v>13</v>
      </c>
      <c r="AX16">
        <f>(R16*SUMPRODUCT(K17:$K$23, X17:$X$23)-$AZ$3*SUMPRODUCT(K16:$K$22, W17:$W$23))/Z16</f>
        <v>113046.65893006753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4.9048597999999999E-2</v>
      </c>
      <c r="O17">
        <f t="shared" si="21"/>
        <v>109097.15734406265</v>
      </c>
      <c r="P17">
        <f t="shared" si="22"/>
        <v>5454.8578672031326</v>
      </c>
      <c r="Q17" s="4">
        <f t="shared" si="23"/>
        <v>25</v>
      </c>
      <c r="R17">
        <f t="shared" si="0"/>
        <v>2000000</v>
      </c>
      <c r="S17">
        <f t="shared" si="1"/>
        <v>104624.79942292103</v>
      </c>
      <c r="U17">
        <f t="shared" si="13"/>
        <v>4.9048597999999999E-2</v>
      </c>
      <c r="V17">
        <f t="shared" si="14"/>
        <v>0.01</v>
      </c>
      <c r="W17">
        <f t="shared" si="15"/>
        <v>0.62958524474888977</v>
      </c>
      <c r="X17">
        <f t="shared" si="16"/>
        <v>3.0880273576419905E-2</v>
      </c>
      <c r="Y17">
        <f t="shared" si="17"/>
        <v>6.2958524474888977E-3</v>
      </c>
      <c r="Z17">
        <f t="shared" si="18"/>
        <v>0.59240911872498103</v>
      </c>
      <c r="AB17">
        <f t="shared" si="19"/>
        <v>71172.508430530826</v>
      </c>
      <c r="AC17">
        <f t="shared" si="2"/>
        <v>61980.68522291055</v>
      </c>
      <c r="AE17">
        <f t="shared" si="3"/>
        <v>64630.150837596746</v>
      </c>
      <c r="AF17">
        <f t="shared" si="4"/>
        <v>-3231.5075418798374</v>
      </c>
      <c r="AG17">
        <f t="shared" si="4"/>
        <v>-14.810227968124526</v>
      </c>
      <c r="AH17">
        <f t="shared" si="5"/>
        <v>-61760.547152839812</v>
      </c>
      <c r="AI17">
        <f t="shared" si="6"/>
        <v>-376.71408509102912</v>
      </c>
      <c r="AJ17">
        <f t="shared" si="7"/>
        <v>9191.8232076202767</v>
      </c>
      <c r="AK17">
        <f t="shared" si="24"/>
        <v>11344.378595518474</v>
      </c>
      <c r="AL17">
        <f t="shared" si="8"/>
        <v>20159.48771804772</v>
      </c>
      <c r="AN17">
        <f t="shared" si="9"/>
        <v>20474.547203554906</v>
      </c>
      <c r="AO17">
        <f t="shared" si="9"/>
        <v>-1023.7273601777454</v>
      </c>
      <c r="AP17">
        <f t="shared" si="9"/>
        <v>-4.6918150073754381</v>
      </c>
      <c r="AQ17">
        <f t="shared" si="9"/>
        <v>-19565.469391765666</v>
      </c>
      <c r="AR17">
        <f t="shared" si="9"/>
        <v>-119.3413633958816</v>
      </c>
      <c r="AS17">
        <f t="shared" si="9"/>
        <v>2911.9291184088302</v>
      </c>
      <c r="AT17">
        <f t="shared" si="9"/>
        <v>3593.8491870859734</v>
      </c>
      <c r="AU17">
        <f t="shared" si="9"/>
        <v>6386.4369420989215</v>
      </c>
      <c r="AW17">
        <v>14</v>
      </c>
      <c r="AX17">
        <f>(R17*SUMPRODUCT(K18:$K$23, X18:$X$23)-$AZ$3*SUMPRODUCT(K17:$K$22, W18:$W$23))/Z17</f>
        <v>104624.79942292103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5.4278005999999997E-2</v>
      </c>
      <c r="O18">
        <f t="shared" si="21"/>
        <v>109097.15734406265</v>
      </c>
      <c r="P18">
        <f t="shared" si="22"/>
        <v>5454.8578672031326</v>
      </c>
      <c r="Q18" s="4">
        <f t="shared" si="23"/>
        <v>25</v>
      </c>
      <c r="R18">
        <f t="shared" si="0"/>
        <v>2000000</v>
      </c>
      <c r="S18">
        <f t="shared" si="1"/>
        <v>94177.241327631491</v>
      </c>
      <c r="U18">
        <f t="shared" si="13"/>
        <v>5.4278005999999997E-2</v>
      </c>
      <c r="V18">
        <f t="shared" si="14"/>
        <v>0.01</v>
      </c>
      <c r="W18">
        <f t="shared" si="15"/>
        <v>0.59240911872498103</v>
      </c>
      <c r="X18">
        <f t="shared" si="16"/>
        <v>3.2154785700609229E-2</v>
      </c>
      <c r="Y18">
        <f t="shared" si="17"/>
        <v>5.9240911872498105E-3</v>
      </c>
      <c r="Z18">
        <f t="shared" si="18"/>
        <v>0.55433024183712198</v>
      </c>
      <c r="AB18">
        <f t="shared" si="19"/>
        <v>61980.68522291055</v>
      </c>
      <c r="AC18">
        <f t="shared" si="2"/>
        <v>52205.292960698964</v>
      </c>
      <c r="AE18">
        <f t="shared" si="3"/>
        <v>60475.853614276799</v>
      </c>
      <c r="AF18">
        <f t="shared" si="4"/>
        <v>-3023.7926807138401</v>
      </c>
      <c r="AG18">
        <f t="shared" si="4"/>
        <v>-13.85825604592805</v>
      </c>
      <c r="AH18">
        <f t="shared" si="5"/>
        <v>-64309.571401218454</v>
      </c>
      <c r="AI18">
        <f t="shared" si="6"/>
        <v>-6871.3687237014237</v>
      </c>
      <c r="AJ18">
        <f t="shared" si="7"/>
        <v>9775.3922622115861</v>
      </c>
      <c r="AK18">
        <f t="shared" si="24"/>
        <v>10220.098954101752</v>
      </c>
      <c r="AL18">
        <f t="shared" si="8"/>
        <v>13124.122492611914</v>
      </c>
      <c r="AN18">
        <f t="shared" si="9"/>
        <v>17648.285084321928</v>
      </c>
      <c r="AO18">
        <f t="shared" si="9"/>
        <v>-882.41425421609642</v>
      </c>
      <c r="AP18">
        <f t="shared" si="9"/>
        <v>-4.0441670328457899</v>
      </c>
      <c r="AQ18">
        <f t="shared" si="9"/>
        <v>-18767.054649251386</v>
      </c>
      <c r="AR18">
        <f t="shared" si="9"/>
        <v>-2005.2279861784009</v>
      </c>
      <c r="AS18">
        <f t="shared" si="9"/>
        <v>2852.6907706823577</v>
      </c>
      <c r="AT18">
        <f t="shared" si="9"/>
        <v>2982.4667061729242</v>
      </c>
      <c r="AU18">
        <f t="shared" si="9"/>
        <v>3829.929490676881</v>
      </c>
      <c r="AW18">
        <v>15</v>
      </c>
      <c r="AX18">
        <f>(R18*SUMPRODUCT(K19:$K$23, X19:$X$23)-$AZ$3*SUMPRODUCT(K18:$K$22, W19:$W$23))/Z18</f>
        <v>94177.241327631491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6.0174738999999998E-2</v>
      </c>
      <c r="O19">
        <f t="shared" si="21"/>
        <v>109097.15734406265</v>
      </c>
      <c r="P19">
        <f t="shared" si="22"/>
        <v>5454.8578672031326</v>
      </c>
      <c r="Q19" s="4">
        <f t="shared" si="23"/>
        <v>25</v>
      </c>
      <c r="R19">
        <f t="shared" si="0"/>
        <v>2000000</v>
      </c>
      <c r="S19">
        <f t="shared" si="1"/>
        <v>81527.749908729893</v>
      </c>
      <c r="U19">
        <f t="shared" si="13"/>
        <v>6.0174738999999998E-2</v>
      </c>
      <c r="V19">
        <f t="shared" si="14"/>
        <v>0.01</v>
      </c>
      <c r="W19">
        <f t="shared" si="15"/>
        <v>0.55433024183712198</v>
      </c>
      <c r="X19">
        <f t="shared" si="16"/>
        <v>3.3356677622355696E-2</v>
      </c>
      <c r="Y19">
        <f t="shared" si="17"/>
        <v>5.5433024183712196E-3</v>
      </c>
      <c r="Z19">
        <f t="shared" si="18"/>
        <v>0.51543026179639506</v>
      </c>
      <c r="AB19">
        <f t="shared" si="19"/>
        <v>52205.292960698964</v>
      </c>
      <c r="AC19">
        <f t="shared" si="2"/>
        <v>42021.869479127672</v>
      </c>
      <c r="AE19">
        <f t="shared" si="3"/>
        <v>56231.976371092715</v>
      </c>
      <c r="AF19">
        <f t="shared" si="4"/>
        <v>-2811.5988185546357</v>
      </c>
      <c r="AG19">
        <f t="shared" si="4"/>
        <v>-12.885756544909876</v>
      </c>
      <c r="AH19">
        <f t="shared" si="5"/>
        <v>-66713.355244711391</v>
      </c>
      <c r="AI19">
        <f t="shared" si="6"/>
        <v>-13305.863448718221</v>
      </c>
      <c r="AJ19">
        <f t="shared" si="7"/>
        <v>10183.423481571292</v>
      </c>
      <c r="AK19">
        <f t="shared" si="24"/>
        <v>9038.5998771587201</v>
      </c>
      <c r="AL19">
        <f t="shared" si="8"/>
        <v>5916.159910011791</v>
      </c>
      <c r="AN19">
        <f t="shared" si="9"/>
        <v>15116.290107640987</v>
      </c>
      <c r="AO19">
        <f t="shared" si="9"/>
        <v>-755.81450538204933</v>
      </c>
      <c r="AP19">
        <f t="shared" si="9"/>
        <v>-3.4639514162519229</v>
      </c>
      <c r="AQ19">
        <f t="shared" si="9"/>
        <v>-17933.896281326332</v>
      </c>
      <c r="AR19">
        <f t="shared" si="9"/>
        <v>-3576.8846304836452</v>
      </c>
      <c r="AS19">
        <f t="shared" si="9"/>
        <v>2737.5097510449418</v>
      </c>
      <c r="AT19">
        <f t="shared" si="9"/>
        <v>2429.758061647236</v>
      </c>
      <c r="AU19">
        <f t="shared" si="9"/>
        <v>1590.3831822085324</v>
      </c>
      <c r="AW19">
        <v>16</v>
      </c>
      <c r="AX19">
        <f>(R19*SUMPRODUCT(K20:$K$23, X20:$X$23)-$AZ$3*SUMPRODUCT(K19:$K$22, W20:$W$23))/Z19</f>
        <v>81527.749908729893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6.6923788999999997E-2</v>
      </c>
      <c r="O20">
        <f t="shared" si="21"/>
        <v>109097.15734406265</v>
      </c>
      <c r="P20">
        <f t="shared" si="22"/>
        <v>5454.8578672031326</v>
      </c>
      <c r="Q20" s="4">
        <f t="shared" si="23"/>
        <v>25</v>
      </c>
      <c r="R20">
        <f t="shared" si="0"/>
        <v>2000000</v>
      </c>
      <c r="S20">
        <f t="shared" si="1"/>
        <v>66367.905417950766</v>
      </c>
      <c r="U20">
        <f t="shared" si="13"/>
        <v>6.6923788999999997E-2</v>
      </c>
      <c r="V20">
        <f t="shared" si="14"/>
        <v>0.01</v>
      </c>
      <c r="W20">
        <f t="shared" si="15"/>
        <v>0.51543026179639506</v>
      </c>
      <c r="X20">
        <f t="shared" si="16"/>
        <v>3.4494546084676704E-2</v>
      </c>
      <c r="Y20">
        <f t="shared" si="17"/>
        <v>5.1543026179639503E-3</v>
      </c>
      <c r="Z20">
        <f t="shared" si="18"/>
        <v>0.47578141309375438</v>
      </c>
      <c r="AB20">
        <f t="shared" si="19"/>
        <v>42021.869479127672</v>
      </c>
      <c r="AC20">
        <f t="shared" si="2"/>
        <v>31576.615823825254</v>
      </c>
      <c r="AE20">
        <f t="shared" si="3"/>
        <v>51906.399685669792</v>
      </c>
      <c r="AF20">
        <f t="shared" si="4"/>
        <v>-2595.3199842834897</v>
      </c>
      <c r="AG20">
        <f t="shared" si="4"/>
        <v>-11.89453532734386</v>
      </c>
      <c r="AH20">
        <f t="shared" si="5"/>
        <v>-68989.092169353404</v>
      </c>
      <c r="AI20">
        <f t="shared" si="6"/>
        <v>-19689.907003294444</v>
      </c>
      <c r="AJ20">
        <f t="shared" si="7"/>
        <v>10445.253655302418</v>
      </c>
      <c r="AK20">
        <f t="shared" si="24"/>
        <v>7815.5431272749438</v>
      </c>
      <c r="AL20">
        <f t="shared" si="8"/>
        <v>-1429.1102207170816</v>
      </c>
      <c r="AN20">
        <f t="shared" si="9"/>
        <v>12853.581150709511</v>
      </c>
      <c r="AO20">
        <f t="shared" si="9"/>
        <v>-642.67905753547564</v>
      </c>
      <c r="AP20">
        <f t="shared" si="9"/>
        <v>-2.9454436448267911</v>
      </c>
      <c r="AQ20">
        <f t="shared" si="9"/>
        <v>-17083.768091844289</v>
      </c>
      <c r="AR20">
        <f t="shared" si="9"/>
        <v>-4875.811442315081</v>
      </c>
      <c r="AS20">
        <f t="shared" si="9"/>
        <v>2586.5580412282134</v>
      </c>
      <c r="AT20">
        <f t="shared" si="9"/>
        <v>1935.3628537452319</v>
      </c>
      <c r="AU20">
        <f t="shared" si="9"/>
        <v>-353.89054734163568</v>
      </c>
      <c r="AW20">
        <v>17</v>
      </c>
      <c r="AX20">
        <f>(R20*SUMPRODUCT(K21:$K$23, X21:$X$23)-$AZ$3*SUMPRODUCT(K20:$K$22, W21:$W$23))/Z20</f>
        <v>66367.905417950766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7.4711050000000001E-2</v>
      </c>
      <c r="O21">
        <f t="shared" si="21"/>
        <v>109097.15734406265</v>
      </c>
      <c r="P21">
        <f t="shared" si="22"/>
        <v>5454.8578672031326</v>
      </c>
      <c r="Q21" s="4">
        <f t="shared" si="23"/>
        <v>25</v>
      </c>
      <c r="R21">
        <f t="shared" si="0"/>
        <v>2000000</v>
      </c>
      <c r="S21">
        <f t="shared" si="1"/>
        <v>48233.418248341164</v>
      </c>
      <c r="U21">
        <f t="shared" si="13"/>
        <v>7.4711050000000001E-2</v>
      </c>
      <c r="V21">
        <f t="shared" si="14"/>
        <v>0.01</v>
      </c>
      <c r="W21">
        <f t="shared" si="15"/>
        <v>0.47578141309375438</v>
      </c>
      <c r="X21">
        <f t="shared" si="16"/>
        <v>3.5546128942718136E-2</v>
      </c>
      <c r="Y21">
        <f t="shared" si="17"/>
        <v>4.7578141309375438E-3</v>
      </c>
      <c r="Z21">
        <f t="shared" si="18"/>
        <v>0.43547747002009868</v>
      </c>
      <c r="AB21">
        <f t="shared" si="19"/>
        <v>31576.615823825254</v>
      </c>
      <c r="AC21">
        <f t="shared" si="2"/>
        <v>21004.566949208871</v>
      </c>
      <c r="AE21">
        <f t="shared" si="3"/>
        <v>47509.354066577034</v>
      </c>
      <c r="AF21">
        <f t="shared" si="4"/>
        <v>-2375.4677033288517</v>
      </c>
      <c r="AG21">
        <f t="shared" si="4"/>
        <v>-10.886936750502468</v>
      </c>
      <c r="AH21">
        <f t="shared" si="5"/>
        <v>-71092.257885436265</v>
      </c>
      <c r="AI21">
        <f t="shared" si="6"/>
        <v>-25969.258458938588</v>
      </c>
      <c r="AJ21">
        <f t="shared" si="7"/>
        <v>10572.048874616383</v>
      </c>
      <c r="AK21">
        <f t="shared" si="24"/>
        <v>6564.2710931522488</v>
      </c>
      <c r="AL21">
        <f t="shared" si="8"/>
        <v>-8832.9384911699563</v>
      </c>
      <c r="AN21">
        <f t="shared" si="9"/>
        <v>10837.365734536908</v>
      </c>
      <c r="AO21">
        <f t="shared" si="9"/>
        <v>-541.86828672684544</v>
      </c>
      <c r="AP21">
        <f t="shared" si="9"/>
        <v>-2.48342074128449</v>
      </c>
      <c r="AQ21">
        <f t="shared" si="9"/>
        <v>-16216.865388630995</v>
      </c>
      <c r="AR21">
        <f t="shared" si="9"/>
        <v>-5923.8513615622169</v>
      </c>
      <c r="AS21">
        <f t="shared" si="9"/>
        <v>2411.5916216638193</v>
      </c>
      <c r="AT21">
        <f t="shared" si="9"/>
        <v>1497.3768432517186</v>
      </c>
      <c r="AU21">
        <f t="shared" si="9"/>
        <v>-2014.8828966466795</v>
      </c>
      <c r="AW21">
        <v>18</v>
      </c>
      <c r="AX21">
        <f>(R21*SUMPRODUCT(K22:$K$23, X22:$X$23)-$AZ$3*SUMPRODUCT(K21:$K$22, W22:$W$23))/Z21</f>
        <v>48233.418248341164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8.3689026999999999E-2</v>
      </c>
      <c r="O22">
        <f t="shared" si="21"/>
        <v>109097.15734406265</v>
      </c>
      <c r="P22">
        <f t="shared" si="22"/>
        <v>5454.8578672031326</v>
      </c>
      <c r="Q22" s="4">
        <f t="shared" si="23"/>
        <v>25</v>
      </c>
      <c r="R22">
        <f t="shared" si="0"/>
        <v>2000000</v>
      </c>
      <c r="S22">
        <f t="shared" si="1"/>
        <v>26471.620340196467</v>
      </c>
      <c r="U22">
        <f t="shared" si="13"/>
        <v>8.3689026999999999E-2</v>
      </c>
      <c r="V22">
        <f t="shared" si="14"/>
        <v>0.01</v>
      </c>
      <c r="W22">
        <f t="shared" si="15"/>
        <v>0.43547747002009868</v>
      </c>
      <c r="X22">
        <f t="shared" si="16"/>
        <v>3.6444685746403728E-2</v>
      </c>
      <c r="Y22">
        <f t="shared" si="17"/>
        <v>4.3547747002009871E-3</v>
      </c>
      <c r="Z22">
        <f t="shared" si="18"/>
        <v>0.39467800957349392</v>
      </c>
      <c r="AB22">
        <f t="shared" si="19"/>
        <v>21004.566949208871</v>
      </c>
      <c r="AC22">
        <f t="shared" si="2"/>
        <v>10447.766426053957</v>
      </c>
      <c r="AE22">
        <f t="shared" si="3"/>
        <v>43058.24891068093</v>
      </c>
      <c r="AF22">
        <f t="shared" si="4"/>
        <v>-2152.9124455340466</v>
      </c>
      <c r="AG22">
        <f t="shared" si="4"/>
        <v>-9.8669502393373474</v>
      </c>
      <c r="AH22">
        <f t="shared" si="5"/>
        <v>-72889.371492807462</v>
      </c>
      <c r="AI22">
        <f t="shared" si="6"/>
        <v>-31993.901977899921</v>
      </c>
      <c r="AJ22">
        <f t="shared" si="7"/>
        <v>10556.800523154914</v>
      </c>
      <c r="AK22">
        <f t="shared" si="24"/>
        <v>5297.7542549732507</v>
      </c>
      <c r="AL22">
        <f t="shared" si="8"/>
        <v>-16139.347199771757</v>
      </c>
      <c r="AN22">
        <f t="shared" si="9"/>
        <v>9047.7863132293423</v>
      </c>
      <c r="AO22">
        <f t="shared" si="9"/>
        <v>-452.38931566146715</v>
      </c>
      <c r="AP22">
        <f t="shared" si="9"/>
        <v>-2.0733322786530302</v>
      </c>
      <c r="AQ22">
        <f t="shared" si="9"/>
        <v>-15316.169943198072</v>
      </c>
      <c r="AR22">
        <f t="shared" si="9"/>
        <v>-6722.8462779088504</v>
      </c>
      <c r="AS22">
        <f t="shared" si="9"/>
        <v>2218.2898213772924</v>
      </c>
      <c r="AT22">
        <f t="shared" si="9"/>
        <v>1113.2117457546992</v>
      </c>
      <c r="AU22">
        <f t="shared" si="9"/>
        <v>-3391.3447107768588</v>
      </c>
      <c r="AW22">
        <v>19</v>
      </c>
      <c r="AX22">
        <f>(R22*SUMPRODUCT(K23:$K$23, X23:$X$23)-$AZ$3*SUMPRODUCT(K22:$K$22, W23:$W$23))/Z22</f>
        <v>26471.620340196467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9.4384723000000004E-2</v>
      </c>
      <c r="O23">
        <f t="shared" si="21"/>
        <v>109097.15734406265</v>
      </c>
      <c r="P23">
        <f t="shared" si="22"/>
        <v>5454.8578672031326</v>
      </c>
      <c r="Q23" s="4">
        <f t="shared" si="23"/>
        <v>25</v>
      </c>
      <c r="R23">
        <f t="shared" si="0"/>
        <v>2000000</v>
      </c>
      <c r="S23">
        <f t="shared" si="1"/>
        <v>29556.910226975131</v>
      </c>
      <c r="U23">
        <f t="shared" si="13"/>
        <v>9.4384723000000004E-2</v>
      </c>
      <c r="V23">
        <f t="shared" si="14"/>
        <v>0.01</v>
      </c>
      <c r="W23">
        <f t="shared" si="15"/>
        <v>0.39467800957349392</v>
      </c>
      <c r="X23">
        <f t="shared" si="16"/>
        <v>3.7251574607785574E-2</v>
      </c>
      <c r="Y23">
        <f t="shared" si="17"/>
        <v>3.9467800957349395E-3</v>
      </c>
      <c r="Z23">
        <f t="shared" si="18"/>
        <v>0.3534796548699734</v>
      </c>
      <c r="AB23">
        <f t="shared" si="19"/>
        <v>10447.766426053957</v>
      </c>
      <c r="AC23">
        <f t="shared" si="2"/>
        <v>10447.766426053957</v>
      </c>
      <c r="AE23">
        <f t="shared" si="3"/>
        <v>38563.625525274452</v>
      </c>
      <c r="AF23">
        <f t="shared" si="4"/>
        <v>-1928.1812762637226</v>
      </c>
      <c r="AG23">
        <f t="shared" si="4"/>
        <v>-8.8369913717493347</v>
      </c>
      <c r="AH23">
        <f t="shared" si="5"/>
        <v>-74503.149215571146</v>
      </c>
      <c r="AI23">
        <f t="shared" si="6"/>
        <v>-37876.541957932161</v>
      </c>
      <c r="AJ23">
        <f t="shared" si="7"/>
        <v>0</v>
      </c>
      <c r="AK23">
        <f t="shared" si="24"/>
        <v>4029.0045038866356</v>
      </c>
      <c r="AL23">
        <f t="shared" si="8"/>
        <v>-33847.537454045523</v>
      </c>
      <c r="AN23">
        <f t="shared" si="9"/>
        <v>7464.5768729846641</v>
      </c>
      <c r="AO23">
        <f t="shared" si="9"/>
        <v>-373.22884364923323</v>
      </c>
      <c r="AP23">
        <f t="shared" si="9"/>
        <v>-1.71053422809254</v>
      </c>
      <c r="AQ23">
        <f t="shared" si="9"/>
        <v>-14421.218882404859</v>
      </c>
      <c r="AR23">
        <f t="shared" si="9"/>
        <v>-7331.5813872975186</v>
      </c>
      <c r="AS23">
        <f t="shared" si="9"/>
        <v>0</v>
      </c>
      <c r="AT23">
        <f t="shared" si="9"/>
        <v>779.8751655534129</v>
      </c>
      <c r="AU23">
        <f t="shared" si="9"/>
        <v>-6551.7062217441062</v>
      </c>
      <c r="AW23">
        <v>20</v>
      </c>
      <c r="AX23">
        <f>(R23*SUMPRODUCT(K$23:$K24, X$23:$X24)-$AZ$3*SUMPRODUCT(K$22:$K23, W$23:$W24))/Z23</f>
        <v>29556.910226975131</v>
      </c>
    </row>
    <row r="25" spans="5:50" x14ac:dyDescent="0.25">
      <c r="AN25" s="8">
        <f t="shared" ref="AN25:AU25" si="25">SUM(AN3:AN23)</f>
        <v>816516.09287466563</v>
      </c>
      <c r="AO25" s="8">
        <f t="shared" si="25"/>
        <v>-122648.6726517803</v>
      </c>
      <c r="AP25" s="8">
        <f t="shared" si="25"/>
        <v>-1684.5401415762381</v>
      </c>
      <c r="AQ25" s="8">
        <f t="shared" si="25"/>
        <v>-398532.29245728109</v>
      </c>
      <c r="AR25" s="8">
        <f t="shared" si="25"/>
        <v>293650.58762402809</v>
      </c>
      <c r="AS25" s="8">
        <f t="shared" si="25"/>
        <v>-53160.051430070584</v>
      </c>
      <c r="AT25" s="8">
        <f t="shared" si="25"/>
        <v>108646.21765893817</v>
      </c>
      <c r="AU25" s="9">
        <f t="shared" si="25"/>
        <v>349136.75385289558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72" priority="1" operator="lessThan">
      <formula>0</formula>
    </cfRule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0086B6-8707-4BC2-86D6-3A8036F0824E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1535.5979757793855</v>
      </c>
      <c r="K3">
        <v>1</v>
      </c>
      <c r="L3" s="2">
        <v>0</v>
      </c>
      <c r="O3">
        <f>$C$3</f>
        <v>1535.5979757793855</v>
      </c>
      <c r="P3">
        <f>O3*C5</f>
        <v>153.55979757793855</v>
      </c>
      <c r="Q3" s="4">
        <f>B8</f>
        <v>1522.432587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1535.5979757793855</v>
      </c>
      <c r="AF3">
        <f t="shared" ref="AF3:AG34" si="3">-$Z3*P3</f>
        <v>-153.55979757793855</v>
      </c>
      <c r="AG3">
        <f t="shared" si="3"/>
        <v>-1522.432587</v>
      </c>
      <c r="AH3">
        <f t="shared" ref="AH3:AH66" si="4">-X3*R3</f>
        <v>0</v>
      </c>
      <c r="AI3">
        <f t="shared" ref="AI3:AI34" si="5">SUM(AE3:AH3)</f>
        <v>-140.39440879855306</v>
      </c>
      <c r="AJ3">
        <f t="shared" ref="AJ3:AJ66" si="6">AB3-AC3</f>
        <v>0</v>
      </c>
      <c r="AL3">
        <f t="shared" ref="AL3:AL23" si="7">SUM(AI3:AK3)</f>
        <v>-140.39440879855306</v>
      </c>
      <c r="AN3">
        <f t="shared" ref="AN3:AU34" si="8">AE3*$K3</f>
        <v>1535.5979757793855</v>
      </c>
      <c r="AO3">
        <f t="shared" si="8"/>
        <v>-153.55979757793855</v>
      </c>
      <c r="AP3">
        <f t="shared" si="8"/>
        <v>-1522.432587</v>
      </c>
      <c r="AQ3">
        <f t="shared" si="8"/>
        <v>0</v>
      </c>
      <c r="AR3">
        <f t="shared" si="8"/>
        <v>-140.39440879855306</v>
      </c>
      <c r="AS3">
        <f t="shared" si="8"/>
        <v>0</v>
      </c>
      <c r="AT3">
        <f t="shared" si="8"/>
        <v>0</v>
      </c>
      <c r="AU3">
        <f t="shared" si="8"/>
        <v>-140.39440879855306</v>
      </c>
      <c r="AW3">
        <v>0</v>
      </c>
      <c r="AX3">
        <f>IF(Z3&gt;0, (R3*SUMPRODUCT(K3:$K$98, X3:$X$98)-K3*$AZ$3)/Z3, 0)</f>
        <v>0</v>
      </c>
      <c r="AZ3">
        <f>C6*SUMPRODUCT(X4:X98, K4:K98)/1</f>
        <v>936.38211543912962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9">G4+$C$9</f>
        <v>0.12000000000000001</v>
      </c>
      <c r="I4" s="5">
        <f t="shared" ref="I4:I67" si="10">1+H4</f>
        <v>1.1200000000000001</v>
      </c>
      <c r="J4">
        <f t="shared" ref="J4:J67" si="11">1/I4</f>
        <v>0.89285714285714279</v>
      </c>
      <c r="K4">
        <f>J4</f>
        <v>0.89285714285714279</v>
      </c>
      <c r="L4" s="2">
        <v>1</v>
      </c>
      <c r="M4" s="6">
        <f t="array" ref="M4:M98">Mortalities!B2:B96</f>
        <v>1.694311E-3</v>
      </c>
      <c r="R4">
        <f t="shared" si="0"/>
        <v>50000</v>
      </c>
      <c r="S4">
        <f t="shared" si="1"/>
        <v>101.51378904550759</v>
      </c>
      <c r="U4">
        <f t="shared" ref="U4:U67" si="12">M4</f>
        <v>1.694311E-3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1.694311E-3</v>
      </c>
      <c r="Y4">
        <f t="shared" ref="Y4:Y67" si="16">V4*W4</f>
        <v>0.01</v>
      </c>
      <c r="Z4">
        <f t="shared" ref="Z4:Z67" si="17">MAX(0, W4-X4-Y4)</f>
        <v>0.98830568900000004</v>
      </c>
      <c r="AB4">
        <f t="shared" ref="AB4:AB67" si="18">AC3</f>
        <v>0</v>
      </c>
      <c r="AC4">
        <f t="shared" ref="AC4:AC67" si="19">S4*Z4</f>
        <v>100.32665522562104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-84.715549999999993</v>
      </c>
      <c r="AI4">
        <f t="shared" si="5"/>
        <v>-84.715549999999993</v>
      </c>
      <c r="AJ4">
        <f t="shared" si="6"/>
        <v>-100.32665522562104</v>
      </c>
      <c r="AK4">
        <f t="shared" ref="AK4:AK67" si="20">G4*SUM(AB4:AB4, AE4:AF4)</f>
        <v>0</v>
      </c>
      <c r="AL4">
        <f t="shared" si="7"/>
        <v>-185.04220522562105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-75.638883928571417</v>
      </c>
      <c r="AR4">
        <f t="shared" si="8"/>
        <v>-75.638883928571417</v>
      </c>
      <c r="AS4">
        <f t="shared" si="8"/>
        <v>-89.57737073716163</v>
      </c>
      <c r="AT4">
        <f t="shared" si="8"/>
        <v>0</v>
      </c>
      <c r="AU4">
        <f t="shared" si="8"/>
        <v>-165.21625466573306</v>
      </c>
      <c r="AW4">
        <v>1</v>
      </c>
      <c r="AX4">
        <f>IF(Z4&gt;0, (R4*SUMPRODUCT(K4:$K$98, X4:$X$98)-K4*$AZ$3)/Z4, 0)</f>
        <v>101.51378904550759</v>
      </c>
    </row>
    <row r="5" spans="1:52" x14ac:dyDescent="0.25">
      <c r="C5" s="2"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0.12000000000000001</v>
      </c>
      <c r="I5" s="5">
        <f t="shared" si="10"/>
        <v>1.1200000000000001</v>
      </c>
      <c r="J5">
        <f t="shared" si="11"/>
        <v>0.89285714285714279</v>
      </c>
      <c r="K5">
        <f t="shared" ref="K5:K68" si="21">K4*J5</f>
        <v>0.79719387755102034</v>
      </c>
      <c r="L5" s="2">
        <v>2</v>
      </c>
      <c r="M5" s="6">
        <v>1.701527E-3</v>
      </c>
      <c r="Q5" s="4">
        <f t="shared" ref="Q5:Q68" si="22">$C$8</f>
        <v>25</v>
      </c>
      <c r="R5">
        <f t="shared" si="0"/>
        <v>50000</v>
      </c>
      <c r="S5">
        <f t="shared" si="1"/>
        <v>116.9861218569052</v>
      </c>
      <c r="U5">
        <f t="shared" si="12"/>
        <v>1.701527E-3</v>
      </c>
      <c r="V5">
        <f t="shared" si="13"/>
        <v>0.01</v>
      </c>
      <c r="W5">
        <f t="shared" si="14"/>
        <v>0.98830568900000004</v>
      </c>
      <c r="X5">
        <f t="shared" si="15"/>
        <v>1.681628814087103E-3</v>
      </c>
      <c r="Y5">
        <f t="shared" si="16"/>
        <v>9.8830568900000002E-3</v>
      </c>
      <c r="Z5">
        <f t="shared" si="17"/>
        <v>0.97674100329591296</v>
      </c>
      <c r="AB5">
        <f t="shared" si="18"/>
        <v>100.32665522562104</v>
      </c>
      <c r="AC5">
        <f t="shared" si="19"/>
        <v>114.26514203421152</v>
      </c>
      <c r="AE5">
        <f t="shared" si="2"/>
        <v>0</v>
      </c>
      <c r="AF5">
        <f t="shared" si="3"/>
        <v>0</v>
      </c>
      <c r="AG5">
        <f t="shared" si="3"/>
        <v>-24.418525082397824</v>
      </c>
      <c r="AH5">
        <f t="shared" si="4"/>
        <v>-84.081440704355145</v>
      </c>
      <c r="AI5">
        <f t="shared" si="5"/>
        <v>-108.49996578675297</v>
      </c>
      <c r="AJ5">
        <f t="shared" si="6"/>
        <v>-13.938486808590483</v>
      </c>
      <c r="AK5">
        <f t="shared" si="20"/>
        <v>7.0228658657934737</v>
      </c>
      <c r="AL5">
        <f t="shared" si="7"/>
        <v>-115.41558672954997</v>
      </c>
      <c r="AN5">
        <f t="shared" si="8"/>
        <v>0</v>
      </c>
      <c r="AO5">
        <f t="shared" si="8"/>
        <v>0</v>
      </c>
      <c r="AP5">
        <f t="shared" si="8"/>
        <v>-19.466298694513569</v>
      </c>
      <c r="AQ5">
        <f t="shared" si="8"/>
        <v>-67.029209745181078</v>
      </c>
      <c r="AR5">
        <f t="shared" si="8"/>
        <v>-86.495508439694646</v>
      </c>
      <c r="AS5">
        <f t="shared" si="8"/>
        <v>-11.111676346133994</v>
      </c>
      <c r="AT5">
        <f t="shared" si="8"/>
        <v>5.5985856710726027</v>
      </c>
      <c r="AU5">
        <f t="shared" si="8"/>
        <v>-92.008599114756024</v>
      </c>
      <c r="AW5">
        <v>2</v>
      </c>
      <c r="AX5">
        <f>IF(Z5&gt;0, (R5*SUMPRODUCT(K5:$K$98, X5:$X$98)-K5*$AZ$3)/Z5, 0)</f>
        <v>116.9861218569052</v>
      </c>
    </row>
    <row r="6" spans="1:52" x14ac:dyDescent="0.25">
      <c r="A6" t="s">
        <v>16</v>
      </c>
      <c r="C6" s="2"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0.12000000000000001</v>
      </c>
      <c r="I6" s="5">
        <f t="shared" si="10"/>
        <v>1.1200000000000001</v>
      </c>
      <c r="J6">
        <f t="shared" si="11"/>
        <v>0.89285714285714279</v>
      </c>
      <c r="K6">
        <f t="shared" si="21"/>
        <v>0.71178024781341098</v>
      </c>
      <c r="L6" s="2">
        <v>3</v>
      </c>
      <c r="M6" s="6">
        <v>1.710095E-3</v>
      </c>
      <c r="Q6" s="4">
        <f t="shared" si="22"/>
        <v>25</v>
      </c>
      <c r="R6">
        <f t="shared" si="0"/>
        <v>50000</v>
      </c>
      <c r="S6">
        <f t="shared" si="1"/>
        <v>131.78835201466219</v>
      </c>
      <c r="U6">
        <f t="shared" si="12"/>
        <v>1.710095E-3</v>
      </c>
      <c r="V6">
        <f t="shared" si="13"/>
        <v>0.01</v>
      </c>
      <c r="W6">
        <f t="shared" si="14"/>
        <v>0.97674100329591296</v>
      </c>
      <c r="X6">
        <f t="shared" si="15"/>
        <v>1.6703199060313244E-3</v>
      </c>
      <c r="Y6">
        <f t="shared" si="16"/>
        <v>9.7674100329591292E-3</v>
      </c>
      <c r="Z6">
        <f t="shared" si="17"/>
        <v>0.96530327335692256</v>
      </c>
      <c r="AB6">
        <f t="shared" si="18"/>
        <v>114.26514203421152</v>
      </c>
      <c r="AC6">
        <f t="shared" si="19"/>
        <v>127.2157275900678</v>
      </c>
      <c r="AE6">
        <f t="shared" si="2"/>
        <v>0</v>
      </c>
      <c r="AF6">
        <f t="shared" si="3"/>
        <v>0</v>
      </c>
      <c r="AG6">
        <f t="shared" si="3"/>
        <v>-24.132581833923066</v>
      </c>
      <c r="AH6">
        <f t="shared" si="4"/>
        <v>-83.515995301566221</v>
      </c>
      <c r="AI6">
        <f t="shared" si="5"/>
        <v>-107.64857713548929</v>
      </c>
      <c r="AJ6">
        <f t="shared" si="6"/>
        <v>-12.950585555856279</v>
      </c>
      <c r="AK6">
        <f t="shared" si="20"/>
        <v>7.9985599423948068</v>
      </c>
      <c r="AL6">
        <f t="shared" si="7"/>
        <v>-112.60060274895076</v>
      </c>
      <c r="AN6">
        <f t="shared" si="8"/>
        <v>0</v>
      </c>
      <c r="AO6">
        <f t="shared" si="8"/>
        <v>0</v>
      </c>
      <c r="AP6">
        <f t="shared" si="8"/>
        <v>-17.177095078127181</v>
      </c>
      <c r="AQ6">
        <f t="shared" si="8"/>
        <v>-59.445035832132469</v>
      </c>
      <c r="AR6">
        <f t="shared" si="8"/>
        <v>-76.622130910259656</v>
      </c>
      <c r="AS6">
        <f t="shared" si="8"/>
        <v>-9.2179709962761631</v>
      </c>
      <c r="AT6">
        <f t="shared" si="8"/>
        <v>5.6932169779481976</v>
      </c>
      <c r="AU6">
        <f t="shared" si="8"/>
        <v>-80.146884928587625</v>
      </c>
      <c r="AW6">
        <v>3</v>
      </c>
      <c r="AX6">
        <f>IF(Z6&gt;0, (R6*SUMPRODUCT(K6:$K$98, X6:$X$98)-K6*$AZ$3)/Z6, 0)</f>
        <v>131.78835201466219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0.12000000000000001</v>
      </c>
      <c r="I7" s="5">
        <f t="shared" si="10"/>
        <v>1.1200000000000001</v>
      </c>
      <c r="J7">
        <f t="shared" si="11"/>
        <v>0.89285714285714279</v>
      </c>
      <c r="K7">
        <f t="shared" si="21"/>
        <v>0.63551807840483121</v>
      </c>
      <c r="L7" s="2">
        <v>4</v>
      </c>
      <c r="M7" s="6">
        <v>1.7195660000000001E-3</v>
      </c>
      <c r="Q7" s="4">
        <f t="shared" si="22"/>
        <v>25</v>
      </c>
      <c r="R7">
        <f t="shared" si="0"/>
        <v>50000</v>
      </c>
      <c r="S7">
        <f t="shared" si="1"/>
        <v>145.89374519035323</v>
      </c>
      <c r="U7">
        <f t="shared" si="12"/>
        <v>1.7195660000000001E-3</v>
      </c>
      <c r="V7">
        <f t="shared" si="13"/>
        <v>0.01</v>
      </c>
      <c r="W7">
        <f t="shared" si="14"/>
        <v>0.96530327335692256</v>
      </c>
      <c r="X7">
        <f t="shared" si="15"/>
        <v>1.6599026885532699E-3</v>
      </c>
      <c r="Y7">
        <f t="shared" si="16"/>
        <v>9.6530327335692251E-3</v>
      </c>
      <c r="Z7">
        <f t="shared" si="17"/>
        <v>0.95399033793480004</v>
      </c>
      <c r="AB7">
        <f t="shared" si="18"/>
        <v>127.2157275900678</v>
      </c>
      <c r="AC7">
        <f t="shared" si="19"/>
        <v>139.1812232767187</v>
      </c>
      <c r="AE7">
        <f t="shared" si="2"/>
        <v>0</v>
      </c>
      <c r="AF7">
        <f t="shared" si="3"/>
        <v>0</v>
      </c>
      <c r="AG7">
        <f t="shared" si="3"/>
        <v>-23.84975844837</v>
      </c>
      <c r="AH7">
        <f t="shared" si="4"/>
        <v>-82.995134427663501</v>
      </c>
      <c r="AI7">
        <f t="shared" si="5"/>
        <v>-106.8448928760335</v>
      </c>
      <c r="AJ7">
        <f t="shared" si="6"/>
        <v>-11.965495686650897</v>
      </c>
      <c r="AK7">
        <f t="shared" si="20"/>
        <v>8.9051009313047462</v>
      </c>
      <c r="AL7">
        <f t="shared" si="7"/>
        <v>-109.90528763137965</v>
      </c>
      <c r="AN7">
        <f t="shared" si="8"/>
        <v>0</v>
      </c>
      <c r="AO7">
        <f t="shared" si="8"/>
        <v>0</v>
      </c>
      <c r="AP7">
        <f t="shared" si="8"/>
        <v>-15.156952659527491</v>
      </c>
      <c r="AQ7">
        <f t="shared" si="8"/>
        <v>-52.744908348419358</v>
      </c>
      <c r="AR7">
        <f t="shared" si="8"/>
        <v>-67.901861007946849</v>
      </c>
      <c r="AS7">
        <f t="shared" si="8"/>
        <v>-7.6042888259416745</v>
      </c>
      <c r="AT7">
        <f t="shared" si="8"/>
        <v>5.6593526318638654</v>
      </c>
      <c r="AU7">
        <f t="shared" si="8"/>
        <v>-69.846797202024661</v>
      </c>
      <c r="AW7">
        <v>4</v>
      </c>
      <c r="AX7">
        <f>IF(Z7&gt;0, (R7*SUMPRODUCT(K7:$K$98, X7:$X$98)-K7*$AZ$3)/Z7, 0)</f>
        <v>145.89374519035323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0.12000000000000001</v>
      </c>
      <c r="I8" s="5">
        <f t="shared" si="10"/>
        <v>1.1200000000000001</v>
      </c>
      <c r="J8">
        <f t="shared" si="11"/>
        <v>0.89285714285714279</v>
      </c>
      <c r="K8">
        <f t="shared" si="21"/>
        <v>0.5674268557185993</v>
      </c>
      <c r="L8" s="2">
        <v>5</v>
      </c>
      <c r="M8" s="6">
        <v>1.7312919999999999E-3</v>
      </c>
      <c r="Q8" s="4">
        <f t="shared" si="22"/>
        <v>25</v>
      </c>
      <c r="R8">
        <f t="shared" si="0"/>
        <v>50000</v>
      </c>
      <c r="S8">
        <f t="shared" si="1"/>
        <v>159.30834688666593</v>
      </c>
      <c r="U8">
        <f t="shared" si="12"/>
        <v>1.7312919999999999E-3</v>
      </c>
      <c r="V8">
        <f t="shared" si="13"/>
        <v>0.01</v>
      </c>
      <c r="W8">
        <f t="shared" si="14"/>
        <v>0.95399033793480004</v>
      </c>
      <c r="X8">
        <f t="shared" si="15"/>
        <v>1.6516358401438157E-3</v>
      </c>
      <c r="Y8">
        <f t="shared" si="16"/>
        <v>9.5399033793479998E-3</v>
      </c>
      <c r="Z8">
        <f t="shared" si="17"/>
        <v>0.94279879871530825</v>
      </c>
      <c r="AB8">
        <f t="shared" si="18"/>
        <v>139.1812232767187</v>
      </c>
      <c r="AC8">
        <f t="shared" si="19"/>
        <v>150.19571807007026</v>
      </c>
      <c r="AE8">
        <f t="shared" si="2"/>
        <v>0</v>
      </c>
      <c r="AF8">
        <f t="shared" si="3"/>
        <v>0</v>
      </c>
      <c r="AG8">
        <f t="shared" si="3"/>
        <v>-23.569969967882706</v>
      </c>
      <c r="AH8">
        <f t="shared" si="4"/>
        <v>-82.581792007190785</v>
      </c>
      <c r="AI8">
        <f t="shared" si="5"/>
        <v>-106.1517619750735</v>
      </c>
      <c r="AJ8">
        <f t="shared" si="6"/>
        <v>-11.01449479335156</v>
      </c>
      <c r="AK8">
        <f t="shared" si="20"/>
        <v>9.7426856293703104</v>
      </c>
      <c r="AL8">
        <f t="shared" si="7"/>
        <v>-107.42357113905474</v>
      </c>
      <c r="AN8">
        <f t="shared" si="8"/>
        <v>0</v>
      </c>
      <c r="AO8">
        <f t="shared" si="8"/>
        <v>0</v>
      </c>
      <c r="AP8">
        <f t="shared" si="8"/>
        <v>-13.374233948257499</v>
      </c>
      <c r="AQ8">
        <f t="shared" si="8"/>
        <v>-46.859126578247626</v>
      </c>
      <c r="AR8">
        <f t="shared" si="8"/>
        <v>-60.233360526505123</v>
      </c>
      <c r="AS8">
        <f t="shared" si="8"/>
        <v>-6.249920147920359</v>
      </c>
      <c r="AT8">
        <f t="shared" si="8"/>
        <v>5.5282614729283779</v>
      </c>
      <c r="AU8">
        <f t="shared" si="8"/>
        <v>-60.955019201497102</v>
      </c>
      <c r="AW8">
        <v>5</v>
      </c>
      <c r="AX8">
        <f>IF(Z8&gt;0, (R8*SUMPRODUCT(K8:$K$98, X8:$X$98)-K8*$AZ$3)/Z8, 0)</f>
        <v>159.30834688666593</v>
      </c>
    </row>
    <row r="9" spans="1:52" x14ac:dyDescent="0.25">
      <c r="A9" t="s">
        <v>39</v>
      </c>
      <c r="C9" s="2">
        <f>0.05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0.12000000000000001</v>
      </c>
      <c r="I9" s="5">
        <f t="shared" si="10"/>
        <v>1.1200000000000001</v>
      </c>
      <c r="J9">
        <f t="shared" si="11"/>
        <v>0.89285714285714279</v>
      </c>
      <c r="K9">
        <f t="shared" si="21"/>
        <v>0.50663112117732079</v>
      </c>
      <c r="L9" s="2">
        <v>6</v>
      </c>
      <c r="M9" s="6">
        <v>1.749783E-3</v>
      </c>
      <c r="Q9" s="4">
        <f t="shared" si="22"/>
        <v>25</v>
      </c>
      <c r="R9">
        <f t="shared" si="0"/>
        <v>50000</v>
      </c>
      <c r="S9">
        <f t="shared" si="1"/>
        <v>172.00922788509158</v>
      </c>
      <c r="U9">
        <f t="shared" si="12"/>
        <v>1.749783E-3</v>
      </c>
      <c r="V9">
        <f t="shared" si="13"/>
        <v>0.01</v>
      </c>
      <c r="W9">
        <f t="shared" si="14"/>
        <v>0.94279879871530825</v>
      </c>
      <c r="X9">
        <f t="shared" si="15"/>
        <v>1.6496933104124681E-3</v>
      </c>
      <c r="Y9">
        <f t="shared" si="16"/>
        <v>9.427987987153082E-3</v>
      </c>
      <c r="Z9">
        <f t="shared" si="17"/>
        <v>0.93172111741774277</v>
      </c>
      <c r="AB9">
        <f t="shared" si="18"/>
        <v>150.19571807007026</v>
      </c>
      <c r="AC9">
        <f t="shared" si="19"/>
        <v>160.26463001126069</v>
      </c>
      <c r="AE9">
        <f t="shared" si="2"/>
        <v>0</v>
      </c>
      <c r="AF9">
        <f t="shared" si="3"/>
        <v>0</v>
      </c>
      <c r="AG9">
        <f t="shared" si="3"/>
        <v>-23.293027935443568</v>
      </c>
      <c r="AH9">
        <f t="shared" si="4"/>
        <v>-82.484665520623409</v>
      </c>
      <c r="AI9">
        <f t="shared" si="5"/>
        <v>-105.77769345606697</v>
      </c>
      <c r="AJ9">
        <f t="shared" si="6"/>
        <v>-10.068911941190436</v>
      </c>
      <c r="AK9">
        <f t="shared" si="20"/>
        <v>10.513700264904919</v>
      </c>
      <c r="AL9">
        <f t="shared" si="7"/>
        <v>-105.33290513235249</v>
      </c>
      <c r="AN9">
        <f t="shared" si="8"/>
        <v>0</v>
      </c>
      <c r="AO9">
        <f t="shared" si="8"/>
        <v>0</v>
      </c>
      <c r="AP9">
        <f t="shared" si="8"/>
        <v>-11.800972858548429</v>
      </c>
      <c r="AQ9">
        <f t="shared" si="8"/>
        <v>-41.789298572649734</v>
      </c>
      <c r="AR9">
        <f t="shared" si="8"/>
        <v>-53.590271431198154</v>
      </c>
      <c r="AS9">
        <f t="shared" si="8"/>
        <v>-5.1012241458010239</v>
      </c>
      <c r="AT9">
        <f t="shared" si="8"/>
        <v>5.3265677529310738</v>
      </c>
      <c r="AU9">
        <f t="shared" si="8"/>
        <v>-53.364927824068111</v>
      </c>
      <c r="AW9">
        <v>6</v>
      </c>
      <c r="AX9">
        <f>IF(Z9&gt;0, (R9*SUMPRODUCT(K9:$K$98, X9:$X$98)-K9*$AZ$3)/Z9, 0)</f>
        <v>172.00922788509158</v>
      </c>
    </row>
    <row r="10" spans="1:52" x14ac:dyDescent="0.25">
      <c r="A10" t="s">
        <v>19</v>
      </c>
      <c r="C10" s="2"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0.12000000000000001</v>
      </c>
      <c r="I10" s="5">
        <f t="shared" si="10"/>
        <v>1.1200000000000001</v>
      </c>
      <c r="J10">
        <f t="shared" si="11"/>
        <v>0.89285714285714279</v>
      </c>
      <c r="K10">
        <f t="shared" si="21"/>
        <v>0.45234921533689354</v>
      </c>
      <c r="L10" s="2">
        <v>7</v>
      </c>
      <c r="M10" s="6">
        <v>1.7714300000000001E-3</v>
      </c>
      <c r="Q10" s="4">
        <f t="shared" si="22"/>
        <v>25</v>
      </c>
      <c r="R10">
        <f t="shared" si="0"/>
        <v>50000</v>
      </c>
      <c r="S10">
        <f t="shared" si="1"/>
        <v>183.8754352708651</v>
      </c>
      <c r="U10">
        <f t="shared" si="12"/>
        <v>1.7714300000000001E-3</v>
      </c>
      <c r="V10">
        <f t="shared" si="13"/>
        <v>0.01</v>
      </c>
      <c r="W10">
        <f t="shared" si="14"/>
        <v>0.93172111741774277</v>
      </c>
      <c r="X10">
        <f t="shared" si="15"/>
        <v>1.6504787390273121E-3</v>
      </c>
      <c r="Y10">
        <f t="shared" si="16"/>
        <v>9.3172111741774283E-3</v>
      </c>
      <c r="Z10">
        <f t="shared" si="17"/>
        <v>0.92075342750453804</v>
      </c>
      <c r="AB10">
        <f t="shared" si="18"/>
        <v>160.26463001126069</v>
      </c>
      <c r="AC10">
        <f t="shared" si="19"/>
        <v>169.30393725953786</v>
      </c>
      <c r="AE10">
        <f t="shared" si="2"/>
        <v>0</v>
      </c>
      <c r="AF10">
        <f t="shared" si="3"/>
        <v>0</v>
      </c>
      <c r="AG10">
        <f t="shared" si="3"/>
        <v>-23.01883568761345</v>
      </c>
      <c r="AH10">
        <f t="shared" si="4"/>
        <v>-82.523936951365613</v>
      </c>
      <c r="AI10">
        <f t="shared" si="5"/>
        <v>-105.54277263897906</v>
      </c>
      <c r="AJ10">
        <f t="shared" si="6"/>
        <v>-9.0393072482771686</v>
      </c>
      <c r="AK10">
        <f t="shared" si="20"/>
        <v>11.218524100788249</v>
      </c>
      <c r="AL10">
        <f t="shared" si="7"/>
        <v>-103.36355578646798</v>
      </c>
      <c r="AN10">
        <f t="shared" si="8"/>
        <v>0</v>
      </c>
      <c r="AO10">
        <f t="shared" si="8"/>
        <v>0</v>
      </c>
      <c r="AP10">
        <f t="shared" si="8"/>
        <v>-10.412552261260826</v>
      </c>
      <c r="AQ10">
        <f t="shared" si="8"/>
        <v>-37.329638126461511</v>
      </c>
      <c r="AR10">
        <f t="shared" si="8"/>
        <v>-47.742190387722331</v>
      </c>
      <c r="AS10">
        <f t="shared" si="8"/>
        <v>-4.0889235409472713</v>
      </c>
      <c r="AT10">
        <f t="shared" si="8"/>
        <v>5.074690574229594</v>
      </c>
      <c r="AU10">
        <f t="shared" si="8"/>
        <v>-46.756423354440017</v>
      </c>
      <c r="AW10">
        <v>7</v>
      </c>
      <c r="AX10">
        <f>IF(Z10&gt;0, (R10*SUMPRODUCT(K10:$K$98, X10:$X$98)-K10*$AZ$3)/Z10, 0)</f>
        <v>183.8754352708651</v>
      </c>
    </row>
    <row r="11" spans="1:52" x14ac:dyDescent="0.25">
      <c r="A11" t="s">
        <v>33</v>
      </c>
      <c r="C11" s="12">
        <f>AU100</f>
        <v>-1300.6388422263506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0.12000000000000001</v>
      </c>
      <c r="I11" s="5">
        <f t="shared" si="10"/>
        <v>1.1200000000000001</v>
      </c>
      <c r="J11">
        <f t="shared" si="11"/>
        <v>0.89285714285714279</v>
      </c>
      <c r="K11">
        <f t="shared" si="21"/>
        <v>0.40388322797936921</v>
      </c>
      <c r="L11" s="2">
        <v>8</v>
      </c>
      <c r="M11" s="6">
        <v>1.793078E-3</v>
      </c>
      <c r="Q11" s="4">
        <f t="shared" si="22"/>
        <v>25</v>
      </c>
      <c r="R11">
        <f t="shared" si="0"/>
        <v>50000</v>
      </c>
      <c r="S11">
        <f t="shared" si="1"/>
        <v>194.92029337908511</v>
      </c>
      <c r="U11">
        <f t="shared" si="12"/>
        <v>1.793078E-3</v>
      </c>
      <c r="V11">
        <f t="shared" si="13"/>
        <v>0.01</v>
      </c>
      <c r="W11">
        <f t="shared" si="14"/>
        <v>0.92075342750453804</v>
      </c>
      <c r="X11">
        <f t="shared" si="15"/>
        <v>1.650982714282982E-3</v>
      </c>
      <c r="Y11">
        <f t="shared" si="16"/>
        <v>9.2075342750453804E-3</v>
      </c>
      <c r="Z11">
        <f t="shared" si="17"/>
        <v>0.90989491051520965</v>
      </c>
      <c r="AB11">
        <f t="shared" si="18"/>
        <v>169.30393725953786</v>
      </c>
      <c r="AC11">
        <f t="shared" si="19"/>
        <v>177.35698290176106</v>
      </c>
      <c r="AE11">
        <f t="shared" si="2"/>
        <v>0</v>
      </c>
      <c r="AF11">
        <f t="shared" si="3"/>
        <v>0</v>
      </c>
      <c r="AG11">
        <f t="shared" si="3"/>
        <v>-22.747372762880243</v>
      </c>
      <c r="AH11">
        <f t="shared" si="4"/>
        <v>-82.549135714149102</v>
      </c>
      <c r="AI11">
        <f t="shared" si="5"/>
        <v>-105.29650847702935</v>
      </c>
      <c r="AJ11">
        <f t="shared" si="6"/>
        <v>-8.0530456422231964</v>
      </c>
      <c r="AK11">
        <f t="shared" si="20"/>
        <v>11.851275608167651</v>
      </c>
      <c r="AL11">
        <f t="shared" si="7"/>
        <v>-101.49827851108489</v>
      </c>
      <c r="AN11">
        <f t="shared" si="8"/>
        <v>0</v>
      </c>
      <c r="AO11">
        <f t="shared" si="8"/>
        <v>0</v>
      </c>
      <c r="AP11">
        <f t="shared" si="8"/>
        <v>-9.1872823395220546</v>
      </c>
      <c r="AQ11">
        <f t="shared" si="8"/>
        <v>-33.340211399137573</v>
      </c>
      <c r="AR11">
        <f t="shared" si="8"/>
        <v>-42.527493738659629</v>
      </c>
      <c r="AS11">
        <f t="shared" si="8"/>
        <v>-3.252490069046297</v>
      </c>
      <c r="AT11">
        <f t="shared" si="8"/>
        <v>4.7865314482999128</v>
      </c>
      <c r="AU11">
        <f t="shared" si="8"/>
        <v>-40.993452359406007</v>
      </c>
      <c r="AW11">
        <v>8</v>
      </c>
      <c r="AX11">
        <f>IF(Z11&gt;0, (R11*SUMPRODUCT(K11:$K$98, X11:$X$98)-K11*$AZ$3)/Z11, 0)</f>
        <v>194.92029337908511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0.12000000000000001</v>
      </c>
      <c r="I12" s="5">
        <f t="shared" si="10"/>
        <v>1.1200000000000001</v>
      </c>
      <c r="J12">
        <f t="shared" si="11"/>
        <v>0.89285714285714279</v>
      </c>
      <c r="K12">
        <f t="shared" si="21"/>
        <v>0.36061002498157962</v>
      </c>
      <c r="L12" s="2">
        <v>9</v>
      </c>
      <c r="M12" s="6">
        <v>1.8201370000000001E-3</v>
      </c>
      <c r="Q12" s="4">
        <f t="shared" si="22"/>
        <v>25</v>
      </c>
      <c r="R12">
        <f t="shared" si="0"/>
        <v>50000</v>
      </c>
      <c r="S12">
        <f t="shared" si="1"/>
        <v>205.23729359697151</v>
      </c>
      <c r="U12">
        <f t="shared" si="12"/>
        <v>1.8201370000000001E-3</v>
      </c>
      <c r="V12">
        <f t="shared" si="13"/>
        <v>0.01</v>
      </c>
      <c r="W12">
        <f t="shared" si="14"/>
        <v>0.90989491051520965</v>
      </c>
      <c r="X12">
        <f t="shared" si="15"/>
        <v>1.6561333927404222E-3</v>
      </c>
      <c r="Y12">
        <f t="shared" si="16"/>
        <v>9.0989491051520974E-3</v>
      </c>
      <c r="Z12">
        <f t="shared" si="17"/>
        <v>0.89913982801731718</v>
      </c>
      <c r="AB12">
        <f t="shared" si="18"/>
        <v>177.35698290176106</v>
      </c>
      <c r="AC12">
        <f t="shared" si="19"/>
        <v>184.53702486752059</v>
      </c>
      <c r="AE12">
        <f t="shared" si="2"/>
        <v>0</v>
      </c>
      <c r="AF12">
        <f t="shared" si="3"/>
        <v>0</v>
      </c>
      <c r="AG12">
        <f t="shared" si="3"/>
        <v>-22.47849570043293</v>
      </c>
      <c r="AH12">
        <f t="shared" si="4"/>
        <v>-82.806669637021102</v>
      </c>
      <c r="AI12">
        <f t="shared" si="5"/>
        <v>-105.28516533745403</v>
      </c>
      <c r="AJ12">
        <f t="shared" si="6"/>
        <v>-7.1800419657595285</v>
      </c>
      <c r="AK12">
        <f t="shared" si="20"/>
        <v>12.414988803123276</v>
      </c>
      <c r="AL12">
        <f t="shared" si="7"/>
        <v>-100.05021850009028</v>
      </c>
      <c r="AN12">
        <f t="shared" si="8"/>
        <v>0</v>
      </c>
      <c r="AO12">
        <f t="shared" si="8"/>
        <v>0</v>
      </c>
      <c r="AP12">
        <f t="shared" si="8"/>
        <v>-8.1059708960814483</v>
      </c>
      <c r="AQ12">
        <f t="shared" si="8"/>
        <v>-29.86091520644759</v>
      </c>
      <c r="AR12">
        <f t="shared" si="8"/>
        <v>-37.966886102529038</v>
      </c>
      <c r="AS12">
        <f t="shared" si="8"/>
        <v>-2.5891951126413337</v>
      </c>
      <c r="AT12">
        <f t="shared" si="8"/>
        <v>4.476969422440316</v>
      </c>
      <c r="AU12">
        <f t="shared" si="8"/>
        <v>-36.079111792730053</v>
      </c>
      <c r="AW12">
        <v>9</v>
      </c>
      <c r="AX12">
        <f>IF(Z12&gt;0, (R12*SUMPRODUCT(K12:$K$98, X12:$X$98)-K12*$AZ$3)/Z12, 0)</f>
        <v>205.23729359697151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0.12000000000000001</v>
      </c>
      <c r="I13" s="5">
        <f t="shared" si="10"/>
        <v>1.1200000000000001</v>
      </c>
      <c r="J13">
        <f t="shared" si="11"/>
        <v>0.89285714285714279</v>
      </c>
      <c r="K13">
        <f t="shared" si="21"/>
        <v>0.32197323659069604</v>
      </c>
      <c r="L13" s="2">
        <v>10</v>
      </c>
      <c r="M13" s="6">
        <v>1.84855E-3</v>
      </c>
      <c r="Q13" s="4">
        <f t="shared" si="22"/>
        <v>25</v>
      </c>
      <c r="R13">
        <f t="shared" si="0"/>
        <v>50000</v>
      </c>
      <c r="S13">
        <f t="shared" si="1"/>
        <v>214.80905443258513</v>
      </c>
      <c r="U13">
        <f t="shared" si="12"/>
        <v>1.84855E-3</v>
      </c>
      <c r="V13">
        <f t="shared" si="13"/>
        <v>0.01</v>
      </c>
      <c r="W13">
        <f t="shared" si="14"/>
        <v>0.89913982801731718</v>
      </c>
      <c r="X13">
        <f t="shared" si="15"/>
        <v>1.6621049290814116E-3</v>
      </c>
      <c r="Y13">
        <f t="shared" si="16"/>
        <v>8.9913982801731723E-3</v>
      </c>
      <c r="Z13">
        <f t="shared" si="17"/>
        <v>0.88848632480806267</v>
      </c>
      <c r="AB13">
        <f t="shared" si="18"/>
        <v>184.53702486752059</v>
      </c>
      <c r="AC13">
        <f t="shared" si="19"/>
        <v>190.85490730830264</v>
      </c>
      <c r="AE13">
        <f t="shared" si="2"/>
        <v>0</v>
      </c>
      <c r="AF13">
        <f t="shared" si="3"/>
        <v>0</v>
      </c>
      <c r="AG13">
        <f t="shared" si="3"/>
        <v>-22.212158120201568</v>
      </c>
      <c r="AH13">
        <f t="shared" si="4"/>
        <v>-83.105246454070581</v>
      </c>
      <c r="AI13">
        <f t="shared" si="5"/>
        <v>-105.31740457427215</v>
      </c>
      <c r="AJ13">
        <f t="shared" si="6"/>
        <v>-6.3178824407820571</v>
      </c>
      <c r="AK13">
        <f t="shared" si="20"/>
        <v>12.917591740726442</v>
      </c>
      <c r="AL13">
        <f t="shared" si="7"/>
        <v>-98.717695274327767</v>
      </c>
      <c r="AN13">
        <f t="shared" si="8"/>
        <v>0</v>
      </c>
      <c r="AO13">
        <f t="shared" si="8"/>
        <v>0</v>
      </c>
      <c r="AP13">
        <f t="shared" si="8"/>
        <v>-7.1517204416256099</v>
      </c>
      <c r="AQ13">
        <f t="shared" si="8"/>
        <v>-26.757665178484572</v>
      </c>
      <c r="AR13">
        <f t="shared" si="8"/>
        <v>-33.909385620110179</v>
      </c>
      <c r="AS13">
        <f t="shared" si="8"/>
        <v>-2.0341890578581254</v>
      </c>
      <c r="AT13">
        <f t="shared" si="8"/>
        <v>4.1591188217189359</v>
      </c>
      <c r="AU13">
        <f t="shared" si="8"/>
        <v>-31.78445585624937</v>
      </c>
      <c r="AW13">
        <v>10</v>
      </c>
      <c r="AX13">
        <f>IF(Z13&gt;0, (R13*SUMPRODUCT(K13:$K$98, X13:$X$98)-K13*$AZ$3)/Z13, 0)</f>
        <v>214.80905443258513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1"/>
        <v>0.28747610409883573</v>
      </c>
      <c r="L14" s="2">
        <v>11</v>
      </c>
      <c r="M14" s="6">
        <v>1.8814719999999999E-3</v>
      </c>
      <c r="Q14" s="4">
        <f t="shared" si="22"/>
        <v>25</v>
      </c>
      <c r="R14">
        <f t="shared" si="0"/>
        <v>50000</v>
      </c>
      <c r="S14">
        <f t="shared" si="1"/>
        <v>223.70779549736895</v>
      </c>
      <c r="U14">
        <f t="shared" si="12"/>
        <v>1.8814719999999999E-3</v>
      </c>
      <c r="V14">
        <f t="shared" si="13"/>
        <v>0.01</v>
      </c>
      <c r="W14">
        <f t="shared" si="14"/>
        <v>0.88848632480806267</v>
      </c>
      <c r="X14">
        <f t="shared" si="15"/>
        <v>1.6716621425092752E-3</v>
      </c>
      <c r="Y14">
        <f t="shared" si="16"/>
        <v>8.884863248080627E-3</v>
      </c>
      <c r="Z14">
        <f t="shared" si="17"/>
        <v>0.87792979941747284</v>
      </c>
      <c r="AB14">
        <f t="shared" si="18"/>
        <v>190.85490730830264</v>
      </c>
      <c r="AC14">
        <f t="shared" si="19"/>
        <v>196.39974002913016</v>
      </c>
      <c r="AE14">
        <f t="shared" si="2"/>
        <v>0</v>
      </c>
      <c r="AF14">
        <f t="shared" si="3"/>
        <v>0</v>
      </c>
      <c r="AG14">
        <f t="shared" si="3"/>
        <v>-21.948244985436823</v>
      </c>
      <c r="AH14">
        <f t="shared" si="4"/>
        <v>-83.583107125463755</v>
      </c>
      <c r="AI14">
        <f t="shared" si="5"/>
        <v>-105.53135211090057</v>
      </c>
      <c r="AJ14">
        <f t="shared" si="6"/>
        <v>-5.5448327208275145</v>
      </c>
      <c r="AK14">
        <f t="shared" si="20"/>
        <v>13.359843511581186</v>
      </c>
      <c r="AL14">
        <f t="shared" si="7"/>
        <v>-97.716341320146896</v>
      </c>
      <c r="AN14">
        <f t="shared" si="8"/>
        <v>0</v>
      </c>
      <c r="AO14">
        <f t="shared" si="8"/>
        <v>0</v>
      </c>
      <c r="AP14">
        <f t="shared" si="8"/>
        <v>-6.309595960220185</v>
      </c>
      <c r="AQ14">
        <f t="shared" si="8"/>
        <v>-24.028146004903956</v>
      </c>
      <c r="AR14">
        <f t="shared" si="8"/>
        <v>-30.337741965124138</v>
      </c>
      <c r="AS14">
        <f t="shared" si="8"/>
        <v>-1.5940069084632411</v>
      </c>
      <c r="AT14">
        <f t="shared" si="8"/>
        <v>3.8406357640794679</v>
      </c>
      <c r="AU14">
        <f t="shared" si="8"/>
        <v>-28.091113109507912</v>
      </c>
      <c r="AW14">
        <v>11</v>
      </c>
      <c r="AX14">
        <f>IF(Z14&gt;0, (R14*SUMPRODUCT(K14:$K$98, X14:$X$98)-K14*$AZ$3)/Z14, 0)</f>
        <v>223.70779549736895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1"/>
        <v>0.25667509294538904</v>
      </c>
      <c r="L15" s="2">
        <v>12</v>
      </c>
      <c r="M15" s="6">
        <v>1.927022E-3</v>
      </c>
      <c r="Q15" s="4">
        <f t="shared" si="22"/>
        <v>25</v>
      </c>
      <c r="R15">
        <f t="shared" si="0"/>
        <v>50000</v>
      </c>
      <c r="S15">
        <f t="shared" si="1"/>
        <v>231.95698811348566</v>
      </c>
      <c r="U15">
        <f t="shared" si="12"/>
        <v>1.927022E-3</v>
      </c>
      <c r="V15">
        <f t="shared" si="13"/>
        <v>0.01</v>
      </c>
      <c r="W15">
        <f t="shared" si="14"/>
        <v>0.87792979941747284</v>
      </c>
      <c r="X15">
        <f t="shared" si="15"/>
        <v>1.6917900379330574E-3</v>
      </c>
      <c r="Y15">
        <f t="shared" si="16"/>
        <v>8.7792979941747288E-3</v>
      </c>
      <c r="Z15">
        <f t="shared" si="17"/>
        <v>0.86745871138536501</v>
      </c>
      <c r="AB15">
        <f t="shared" si="18"/>
        <v>196.39974002913016</v>
      </c>
      <c r="AC15">
        <f t="shared" si="19"/>
        <v>201.21311000575471</v>
      </c>
      <c r="AE15">
        <f t="shared" si="2"/>
        <v>0</v>
      </c>
      <c r="AF15">
        <f t="shared" si="3"/>
        <v>0</v>
      </c>
      <c r="AG15">
        <f t="shared" si="3"/>
        <v>-21.686467784634125</v>
      </c>
      <c r="AH15">
        <f t="shared" si="4"/>
        <v>-84.589501896652877</v>
      </c>
      <c r="AI15">
        <f t="shared" si="5"/>
        <v>-106.27596968128699</v>
      </c>
      <c r="AJ15">
        <f t="shared" si="6"/>
        <v>-4.813369976624557</v>
      </c>
      <c r="AK15">
        <f t="shared" si="20"/>
        <v>13.747981802039112</v>
      </c>
      <c r="AL15">
        <f t="shared" si="7"/>
        <v>-97.341357855872445</v>
      </c>
      <c r="AN15">
        <f t="shared" si="8"/>
        <v>0</v>
      </c>
      <c r="AO15">
        <f t="shared" si="8"/>
        <v>0</v>
      </c>
      <c r="AP15">
        <f t="shared" si="8"/>
        <v>-5.5663761342781495</v>
      </c>
      <c r="AQ15">
        <f t="shared" si="8"/>
        <v>-21.71201826152754</v>
      </c>
      <c r="AR15">
        <f t="shared" si="8"/>
        <v>-27.278394395805687</v>
      </c>
      <c r="AS15">
        <f t="shared" si="8"/>
        <v>-1.2354721861306532</v>
      </c>
      <c r="AT15">
        <f t="shared" si="8"/>
        <v>3.5287645068499063</v>
      </c>
      <c r="AU15">
        <f t="shared" si="8"/>
        <v>-24.985102075086434</v>
      </c>
      <c r="AW15">
        <v>12</v>
      </c>
      <c r="AX15">
        <f>IF(Z15&gt;0, (R15*SUMPRODUCT(K15:$K$98, X15:$X$98)-K15*$AZ$3)/Z15, 0)</f>
        <v>231.95698811348566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1"/>
        <v>0.22917419012981163</v>
      </c>
      <c r="L16" s="2">
        <v>13</v>
      </c>
      <c r="M16" s="6">
        <v>1.979789E-3</v>
      </c>
      <c r="Q16" s="4">
        <f t="shared" si="22"/>
        <v>25</v>
      </c>
      <c r="R16">
        <f t="shared" si="0"/>
        <v>50000</v>
      </c>
      <c r="S16">
        <f t="shared" si="1"/>
        <v>239.48245328602255</v>
      </c>
      <c r="U16">
        <f t="shared" si="12"/>
        <v>1.979789E-3</v>
      </c>
      <c r="V16">
        <f t="shared" si="13"/>
        <v>0.01</v>
      </c>
      <c r="W16">
        <f t="shared" si="14"/>
        <v>0.86745871138536501</v>
      </c>
      <c r="X16">
        <f t="shared" si="15"/>
        <v>1.7173852147549205E-3</v>
      </c>
      <c r="Y16">
        <f t="shared" si="16"/>
        <v>8.6745871138536497E-3</v>
      </c>
      <c r="Z16">
        <f t="shared" si="17"/>
        <v>0.85706673905675645</v>
      </c>
      <c r="AB16">
        <f t="shared" si="18"/>
        <v>201.21311000575471</v>
      </c>
      <c r="AC16">
        <f t="shared" si="19"/>
        <v>205.25244529916336</v>
      </c>
      <c r="AE16">
        <f t="shared" si="2"/>
        <v>0</v>
      </c>
      <c r="AF16">
        <f t="shared" si="3"/>
        <v>0</v>
      </c>
      <c r="AG16">
        <f t="shared" si="3"/>
        <v>-21.426668476418911</v>
      </c>
      <c r="AH16">
        <f t="shared" si="4"/>
        <v>-85.869260737746032</v>
      </c>
      <c r="AI16">
        <f t="shared" si="5"/>
        <v>-107.29592921416494</v>
      </c>
      <c r="AJ16">
        <f t="shared" si="6"/>
        <v>-4.0393352934086408</v>
      </c>
      <c r="AK16">
        <f t="shared" si="20"/>
        <v>14.084917700402832</v>
      </c>
      <c r="AL16">
        <f t="shared" si="7"/>
        <v>-97.250346807170757</v>
      </c>
      <c r="AN16">
        <f t="shared" si="8"/>
        <v>0</v>
      </c>
      <c r="AO16">
        <f t="shared" si="8"/>
        <v>0</v>
      </c>
      <c r="AP16">
        <f t="shared" si="8"/>
        <v>-4.9104393952632686</v>
      </c>
      <c r="AQ16">
        <f t="shared" si="8"/>
        <v>-19.679018286618579</v>
      </c>
      <c r="AR16">
        <f t="shared" si="8"/>
        <v>-24.589457681881846</v>
      </c>
      <c r="AS16">
        <f t="shared" si="8"/>
        <v>-0.92571139452969031</v>
      </c>
      <c r="AT16">
        <f t="shared" si="8"/>
        <v>3.227899607034868</v>
      </c>
      <c r="AU16">
        <f t="shared" si="8"/>
        <v>-22.287269469376671</v>
      </c>
      <c r="AW16">
        <v>13</v>
      </c>
      <c r="AX16">
        <f>IF(Z16&gt;0, (R16*SUMPRODUCT(K16:$K$98, X16:$X$98)-K16*$AZ$3)/Z16, 0)</f>
        <v>239.48245328602255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1"/>
        <v>0.20461981261590323</v>
      </c>
      <c r="L17" s="2">
        <v>14</v>
      </c>
      <c r="M17" s="6">
        <v>2.0334569999999998E-3</v>
      </c>
      <c r="Q17" s="4">
        <f t="shared" si="22"/>
        <v>25</v>
      </c>
      <c r="R17">
        <f t="shared" si="0"/>
        <v>50000</v>
      </c>
      <c r="S17">
        <f t="shared" si="1"/>
        <v>246.31225648656505</v>
      </c>
      <c r="U17">
        <f t="shared" si="12"/>
        <v>2.0334569999999998E-3</v>
      </c>
      <c r="V17">
        <f t="shared" si="13"/>
        <v>0.01</v>
      </c>
      <c r="W17">
        <f t="shared" si="14"/>
        <v>0.85706673905675645</v>
      </c>
      <c r="X17">
        <f t="shared" si="15"/>
        <v>1.7428083600021346E-3</v>
      </c>
      <c r="Y17">
        <f t="shared" si="16"/>
        <v>8.570667390567565E-3</v>
      </c>
      <c r="Z17">
        <f t="shared" si="17"/>
        <v>0.84675326330618672</v>
      </c>
      <c r="AB17">
        <f t="shared" si="18"/>
        <v>205.25244529916336</v>
      </c>
      <c r="AC17">
        <f t="shared" si="19"/>
        <v>208.56570697230941</v>
      </c>
      <c r="AE17">
        <f t="shared" si="2"/>
        <v>0</v>
      </c>
      <c r="AF17">
        <f t="shared" si="3"/>
        <v>0</v>
      </c>
      <c r="AG17">
        <f t="shared" si="3"/>
        <v>-21.168831582654668</v>
      </c>
      <c r="AH17">
        <f t="shared" si="4"/>
        <v>-87.140418000106735</v>
      </c>
      <c r="AI17">
        <f t="shared" si="5"/>
        <v>-108.3092495827614</v>
      </c>
      <c r="AJ17">
        <f t="shared" si="6"/>
        <v>-3.3132616731460587</v>
      </c>
      <c r="AK17">
        <f t="shared" si="20"/>
        <v>14.367671170941437</v>
      </c>
      <c r="AL17">
        <f t="shared" si="7"/>
        <v>-97.25484008496602</v>
      </c>
      <c r="AN17">
        <f t="shared" si="8"/>
        <v>0</v>
      </c>
      <c r="AO17">
        <f t="shared" si="8"/>
        <v>0</v>
      </c>
      <c r="AP17">
        <f t="shared" si="8"/>
        <v>-4.3315623517404127</v>
      </c>
      <c r="AQ17">
        <f t="shared" si="8"/>
        <v>-17.83065600245332</v>
      </c>
      <c r="AR17">
        <f t="shared" si="8"/>
        <v>-22.162218354193733</v>
      </c>
      <c r="AS17">
        <f t="shared" si="8"/>
        <v>-0.67795898270660049</v>
      </c>
      <c r="AT17">
        <f t="shared" si="8"/>
        <v>2.9399101827249519</v>
      </c>
      <c r="AU17">
        <f t="shared" si="8"/>
        <v>-19.900267154175381</v>
      </c>
      <c r="AW17">
        <v>14</v>
      </c>
      <c r="AX17">
        <f>IF(Z17&gt;0, (R17*SUMPRODUCT(K17:$K$98, X17:$X$98)-K17*$AZ$3)/Z17, 0)</f>
        <v>246.31225648656505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1"/>
        <v>0.1826962612641993</v>
      </c>
      <c r="L18" s="2">
        <v>15</v>
      </c>
      <c r="M18" s="6">
        <v>2.08983E-3</v>
      </c>
      <c r="Q18" s="4">
        <f t="shared" si="22"/>
        <v>25</v>
      </c>
      <c r="R18">
        <f t="shared" si="0"/>
        <v>50000</v>
      </c>
      <c r="S18">
        <f t="shared" si="1"/>
        <v>252.55205145889568</v>
      </c>
      <c r="U18">
        <f t="shared" si="12"/>
        <v>2.08983E-3</v>
      </c>
      <c r="V18">
        <f t="shared" si="13"/>
        <v>0.01</v>
      </c>
      <c r="W18">
        <f t="shared" si="14"/>
        <v>0.84675326330618672</v>
      </c>
      <c r="X18">
        <f t="shared" si="15"/>
        <v>1.7695703722551681E-3</v>
      </c>
      <c r="Y18">
        <f t="shared" si="16"/>
        <v>8.4675326330618667E-3</v>
      </c>
      <c r="Z18">
        <f t="shared" si="17"/>
        <v>0.83651616030086973</v>
      </c>
      <c r="AB18">
        <f t="shared" si="18"/>
        <v>208.56570697230941</v>
      </c>
      <c r="AC18">
        <f t="shared" si="19"/>
        <v>211.26387236250307</v>
      </c>
      <c r="AE18">
        <f t="shared" si="2"/>
        <v>0</v>
      </c>
      <c r="AF18">
        <f t="shared" si="3"/>
        <v>0</v>
      </c>
      <c r="AG18">
        <f t="shared" si="3"/>
        <v>-20.912904007521742</v>
      </c>
      <c r="AH18">
        <f t="shared" si="4"/>
        <v>-88.478518612758407</v>
      </c>
      <c r="AI18">
        <f t="shared" si="5"/>
        <v>-109.39142262028015</v>
      </c>
      <c r="AJ18">
        <f t="shared" si="6"/>
        <v>-2.6981653901936511</v>
      </c>
      <c r="AK18">
        <f t="shared" si="20"/>
        <v>14.59959948806166</v>
      </c>
      <c r="AL18">
        <f t="shared" si="7"/>
        <v>-97.489988522412148</v>
      </c>
      <c r="AN18">
        <f t="shared" si="8"/>
        <v>0</v>
      </c>
      <c r="AO18">
        <f t="shared" si="8"/>
        <v>0</v>
      </c>
      <c r="AP18">
        <f t="shared" si="8"/>
        <v>-3.820709374351313</v>
      </c>
      <c r="AQ18">
        <f t="shared" si="8"/>
        <v>-16.164694552745832</v>
      </c>
      <c r="AR18">
        <f t="shared" si="8"/>
        <v>-19.985403927097146</v>
      </c>
      <c r="AS18">
        <f t="shared" si="8"/>
        <v>-0.49294472906083953</v>
      </c>
      <c r="AT18">
        <f t="shared" si="8"/>
        <v>2.6672922424235832</v>
      </c>
      <c r="AU18">
        <f t="shared" si="8"/>
        <v>-17.811056413734402</v>
      </c>
      <c r="AW18">
        <v>15</v>
      </c>
      <c r="AX18">
        <f>IF(Z18&gt;0, (R18*SUMPRODUCT(K18:$K$98, X18:$X$98)-K18*$AZ$3)/Z18, 0)</f>
        <v>252.55205145889568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1"/>
        <v>0.16312166184303509</v>
      </c>
      <c r="L19" s="2">
        <v>16</v>
      </c>
      <c r="M19" s="6">
        <v>2.1556750000000001E-3</v>
      </c>
      <c r="Q19" s="4">
        <f t="shared" si="22"/>
        <v>25</v>
      </c>
      <c r="R19">
        <f t="shared" si="0"/>
        <v>50000</v>
      </c>
      <c r="S19">
        <f t="shared" si="1"/>
        <v>258.27925926117479</v>
      </c>
      <c r="U19">
        <f t="shared" si="12"/>
        <v>2.1556750000000001E-3</v>
      </c>
      <c r="V19">
        <f t="shared" si="13"/>
        <v>0.01</v>
      </c>
      <c r="W19">
        <f t="shared" si="14"/>
        <v>0.83651616030086973</v>
      </c>
      <c r="X19">
        <f t="shared" si="15"/>
        <v>1.8032569738565775E-3</v>
      </c>
      <c r="Y19">
        <f t="shared" si="16"/>
        <v>8.365161603008698E-3</v>
      </c>
      <c r="Z19">
        <f t="shared" si="17"/>
        <v>0.82634774172400449</v>
      </c>
      <c r="AB19">
        <f t="shared" si="18"/>
        <v>211.26387236250307</v>
      </c>
      <c r="AC19">
        <f t="shared" si="19"/>
        <v>213.42848262462047</v>
      </c>
      <c r="AE19">
        <f t="shared" si="2"/>
        <v>0</v>
      </c>
      <c r="AF19">
        <f t="shared" si="3"/>
        <v>0</v>
      </c>
      <c r="AG19">
        <f t="shared" si="3"/>
        <v>-20.658693543100114</v>
      </c>
      <c r="AH19">
        <f t="shared" si="4"/>
        <v>-90.162848692828874</v>
      </c>
      <c r="AI19">
        <f t="shared" si="5"/>
        <v>-110.82154223592899</v>
      </c>
      <c r="AJ19">
        <f t="shared" si="6"/>
        <v>-2.1646102621174066</v>
      </c>
      <c r="AK19">
        <f t="shared" si="20"/>
        <v>14.788471065375216</v>
      </c>
      <c r="AL19">
        <f t="shared" si="7"/>
        <v>-98.197681432671175</v>
      </c>
      <c r="AN19">
        <f t="shared" si="8"/>
        <v>0</v>
      </c>
      <c r="AO19">
        <f t="shared" si="8"/>
        <v>0</v>
      </c>
      <c r="AP19">
        <f t="shared" si="8"/>
        <v>-3.3698804222564691</v>
      </c>
      <c r="AQ19">
        <f t="shared" si="8"/>
        <v>-14.70751371527637</v>
      </c>
      <c r="AR19">
        <f t="shared" si="8"/>
        <v>-18.077394137532838</v>
      </c>
      <c r="AS19">
        <f t="shared" si="8"/>
        <v>-0.35309482319907914</v>
      </c>
      <c r="AT19">
        <f t="shared" si="8"/>
        <v>2.412319976301645</v>
      </c>
      <c r="AU19">
        <f t="shared" si="8"/>
        <v>-16.018168984430272</v>
      </c>
      <c r="AW19">
        <v>16</v>
      </c>
      <c r="AX19">
        <f>IF(Z19&gt;0, (R19*SUMPRODUCT(K19:$K$98, X19:$X$98)-K19*$AZ$3)/Z19, 0)</f>
        <v>258.27925926117479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1"/>
        <v>0.14564434093128131</v>
      </c>
      <c r="L20" s="2">
        <v>17</v>
      </c>
      <c r="M20" s="6">
        <v>2.2206180000000002E-3</v>
      </c>
      <c r="Q20" s="4">
        <f t="shared" si="22"/>
        <v>25</v>
      </c>
      <c r="R20">
        <f t="shared" si="0"/>
        <v>50000</v>
      </c>
      <c r="S20">
        <f t="shared" si="1"/>
        <v>263.50580606404509</v>
      </c>
      <c r="U20">
        <f t="shared" si="12"/>
        <v>2.2206180000000002E-3</v>
      </c>
      <c r="V20">
        <f t="shared" si="13"/>
        <v>0.01</v>
      </c>
      <c r="W20">
        <f t="shared" si="14"/>
        <v>0.82634774172400449</v>
      </c>
      <c r="X20">
        <f t="shared" si="15"/>
        <v>1.8350026695316756E-3</v>
      </c>
      <c r="Y20">
        <f t="shared" si="16"/>
        <v>8.2634774172400446E-3</v>
      </c>
      <c r="Z20">
        <f t="shared" si="17"/>
        <v>0.81624926163723277</v>
      </c>
      <c r="AB20">
        <f t="shared" si="18"/>
        <v>213.42848262462047</v>
      </c>
      <c r="AC20">
        <f t="shared" si="19"/>
        <v>215.08641963690064</v>
      </c>
      <c r="AE20">
        <f t="shared" si="2"/>
        <v>0</v>
      </c>
      <c r="AF20">
        <f t="shared" si="3"/>
        <v>0</v>
      </c>
      <c r="AG20">
        <f t="shared" si="3"/>
        <v>-20.406231540930818</v>
      </c>
      <c r="AH20">
        <f t="shared" si="4"/>
        <v>-91.750133476583784</v>
      </c>
      <c r="AI20">
        <f t="shared" si="5"/>
        <v>-112.1563650175146</v>
      </c>
      <c r="AJ20">
        <f t="shared" si="6"/>
        <v>-1.657937012280172</v>
      </c>
      <c r="AK20">
        <f t="shared" si="20"/>
        <v>14.939993783723434</v>
      </c>
      <c r="AL20">
        <f t="shared" si="7"/>
        <v>-98.874308246071337</v>
      </c>
      <c r="AN20">
        <f t="shared" si="8"/>
        <v>0</v>
      </c>
      <c r="AO20">
        <f t="shared" si="8"/>
        <v>0</v>
      </c>
      <c r="AP20">
        <f t="shared" si="8"/>
        <v>-2.9720521436699943</v>
      </c>
      <c r="AQ20">
        <f t="shared" si="8"/>
        <v>-13.362887720554136</v>
      </c>
      <c r="AR20">
        <f t="shared" si="8"/>
        <v>-16.334939864224129</v>
      </c>
      <c r="AS20">
        <f t="shared" si="8"/>
        <v>-0.24146914345912329</v>
      </c>
      <c r="AT20">
        <f t="shared" si="8"/>
        <v>2.1759255481478395</v>
      </c>
      <c r="AU20">
        <f t="shared" si="8"/>
        <v>-14.400483459535414</v>
      </c>
      <c r="AW20">
        <v>17</v>
      </c>
      <c r="AX20">
        <f>IF(Z20&gt;0, (R20*SUMPRODUCT(K20:$K$98, X20:$X$98)-K20*$AZ$3)/Z20, 0)</f>
        <v>263.50580606404509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1"/>
        <v>0.13003959011721544</v>
      </c>
      <c r="L21" s="2">
        <v>18</v>
      </c>
      <c r="M21" s="6">
        <v>2.2950319999999998E-3</v>
      </c>
      <c r="Q21" s="4">
        <f t="shared" si="22"/>
        <v>25</v>
      </c>
      <c r="R21">
        <f t="shared" si="0"/>
        <v>50000</v>
      </c>
      <c r="S21">
        <f t="shared" si="1"/>
        <v>268.33531649424128</v>
      </c>
      <c r="U21">
        <f t="shared" si="12"/>
        <v>2.2950319999999998E-3</v>
      </c>
      <c r="V21">
        <f t="shared" si="13"/>
        <v>0.01</v>
      </c>
      <c r="W21">
        <f t="shared" si="14"/>
        <v>0.81624926163723277</v>
      </c>
      <c r="X21">
        <f t="shared" si="15"/>
        <v>1.8733181754338215E-3</v>
      </c>
      <c r="Y21">
        <f t="shared" si="16"/>
        <v>8.1624926163723285E-3</v>
      </c>
      <c r="Z21">
        <f t="shared" si="17"/>
        <v>0.80621345084542662</v>
      </c>
      <c r="AB21">
        <f t="shared" si="18"/>
        <v>215.08641963690064</v>
      </c>
      <c r="AC21">
        <f t="shared" si="19"/>
        <v>216.33554149452198</v>
      </c>
      <c r="AE21">
        <f t="shared" si="2"/>
        <v>0</v>
      </c>
      <c r="AF21">
        <f t="shared" si="3"/>
        <v>0</v>
      </c>
      <c r="AG21">
        <f t="shared" si="3"/>
        <v>-20.155336271135667</v>
      </c>
      <c r="AH21">
        <f t="shared" si="4"/>
        <v>-93.665908771691079</v>
      </c>
      <c r="AI21">
        <f t="shared" si="5"/>
        <v>-113.82124504282675</v>
      </c>
      <c r="AJ21">
        <f t="shared" si="6"/>
        <v>-1.2491218576213328</v>
      </c>
      <c r="AK21">
        <f t="shared" si="20"/>
        <v>15.056049374583047</v>
      </c>
      <c r="AL21">
        <f t="shared" si="7"/>
        <v>-100.01431752586504</v>
      </c>
      <c r="AN21">
        <f t="shared" si="8"/>
        <v>0</v>
      </c>
      <c r="AO21">
        <f t="shared" si="8"/>
        <v>0</v>
      </c>
      <c r="AP21">
        <f t="shared" si="8"/>
        <v>-2.6209916673731275</v>
      </c>
      <c r="AQ21">
        <f t="shared" si="8"/>
        <v>-12.180276384627202</v>
      </c>
      <c r="AR21">
        <f t="shared" si="8"/>
        <v>-14.80126805200033</v>
      </c>
      <c r="AS21">
        <f t="shared" si="8"/>
        <v>-0.16243529437153287</v>
      </c>
      <c r="AT21">
        <f t="shared" si="8"/>
        <v>1.9578824894553373</v>
      </c>
      <c r="AU21">
        <f t="shared" si="8"/>
        <v>-13.005820856916527</v>
      </c>
      <c r="AW21">
        <v>18</v>
      </c>
      <c r="AX21">
        <f>IF(Z21&gt;0, (R21*SUMPRODUCT(K21:$K$98, X21:$X$98)-K21*$AZ$3)/Z21, 0)</f>
        <v>268.33531649424128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1"/>
        <v>0.11610677689037092</v>
      </c>
      <c r="L22" s="2">
        <v>19</v>
      </c>
      <c r="M22" s="6">
        <v>2.375308E-3</v>
      </c>
      <c r="Q22" s="4">
        <f t="shared" si="22"/>
        <v>25</v>
      </c>
      <c r="R22">
        <f t="shared" si="0"/>
        <v>50000</v>
      </c>
      <c r="S22">
        <f t="shared" si="1"/>
        <v>272.7854773909358</v>
      </c>
      <c r="U22">
        <f t="shared" si="12"/>
        <v>2.375308E-3</v>
      </c>
      <c r="V22">
        <f t="shared" si="13"/>
        <v>0.01</v>
      </c>
      <c r="W22">
        <f t="shared" si="14"/>
        <v>0.80621345084542662</v>
      </c>
      <c r="X22">
        <f t="shared" si="15"/>
        <v>1.9150052595007486E-3</v>
      </c>
      <c r="Y22">
        <f t="shared" si="16"/>
        <v>8.0621345084542669E-3</v>
      </c>
      <c r="Z22">
        <f t="shared" si="17"/>
        <v>0.79623631107747161</v>
      </c>
      <c r="AB22">
        <f t="shared" si="18"/>
        <v>216.33554149452198</v>
      </c>
      <c r="AC22">
        <f t="shared" si="19"/>
        <v>217.20170223326576</v>
      </c>
      <c r="AE22">
        <f t="shared" si="2"/>
        <v>0</v>
      </c>
      <c r="AF22">
        <f t="shared" si="3"/>
        <v>0</v>
      </c>
      <c r="AG22">
        <f t="shared" si="3"/>
        <v>-19.90590777693679</v>
      </c>
      <c r="AH22">
        <f t="shared" si="4"/>
        <v>-95.75026297503743</v>
      </c>
      <c r="AI22">
        <f t="shared" si="5"/>
        <v>-115.65617075197422</v>
      </c>
      <c r="AJ22">
        <f t="shared" si="6"/>
        <v>-0.86616073874378685</v>
      </c>
      <c r="AK22">
        <f t="shared" si="20"/>
        <v>15.14348790461654</v>
      </c>
      <c r="AL22">
        <f t="shared" si="7"/>
        <v>-101.37884358610147</v>
      </c>
      <c r="AN22">
        <f t="shared" si="8"/>
        <v>0</v>
      </c>
      <c r="AO22">
        <f t="shared" si="8"/>
        <v>0</v>
      </c>
      <c r="AP22">
        <f t="shared" si="8"/>
        <v>-2.3112107930570991</v>
      </c>
      <c r="AQ22">
        <f t="shared" si="8"/>
        <v>-11.117254420437014</v>
      </c>
      <c r="AR22">
        <f t="shared" si="8"/>
        <v>-13.428465213494114</v>
      </c>
      <c r="AS22">
        <f t="shared" si="8"/>
        <v>-0.10056713164452372</v>
      </c>
      <c r="AT22">
        <f t="shared" si="8"/>
        <v>1.7582615714833434</v>
      </c>
      <c r="AU22">
        <f t="shared" si="8"/>
        <v>-11.770770773655295</v>
      </c>
      <c r="AW22">
        <v>19</v>
      </c>
      <c r="AX22">
        <f>IF(Z22&gt;0, (R22*SUMPRODUCT(K22:$K$98, X22:$X$98)-K22*$AZ$3)/Z22, 0)</f>
        <v>272.7854773909358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0.10366676508068833</v>
      </c>
      <c r="L23" s="2">
        <v>20</v>
      </c>
      <c r="M23" s="6">
        <v>2.4628010000000001E-3</v>
      </c>
      <c r="Q23" s="4">
        <f t="shared" si="22"/>
        <v>25</v>
      </c>
      <c r="R23">
        <f t="shared" si="0"/>
        <v>50000</v>
      </c>
      <c r="S23">
        <f t="shared" si="1"/>
        <v>276.90380157361619</v>
      </c>
      <c r="U23">
        <f t="shared" si="12"/>
        <v>2.4628010000000001E-3</v>
      </c>
      <c r="V23">
        <f t="shared" si="13"/>
        <v>0.01</v>
      </c>
      <c r="W23">
        <f t="shared" si="14"/>
        <v>0.79623631107747161</v>
      </c>
      <c r="X23">
        <f t="shared" si="15"/>
        <v>1.9609715831579084E-3</v>
      </c>
      <c r="Y23">
        <f t="shared" si="16"/>
        <v>7.9623631107747159E-3</v>
      </c>
      <c r="Z23">
        <f t="shared" si="17"/>
        <v>0.78631297638353903</v>
      </c>
      <c r="AB23">
        <f t="shared" si="18"/>
        <v>217.20170223326576</v>
      </c>
      <c r="AC23">
        <f t="shared" si="19"/>
        <v>217.73305238726704</v>
      </c>
      <c r="AE23">
        <f t="shared" si="2"/>
        <v>0</v>
      </c>
      <c r="AF23">
        <f t="shared" si="3"/>
        <v>0</v>
      </c>
      <c r="AG23">
        <f t="shared" si="3"/>
        <v>-19.657824409588475</v>
      </c>
      <c r="AH23">
        <f t="shared" si="4"/>
        <v>-98.048579157895418</v>
      </c>
      <c r="AI23">
        <f t="shared" si="5"/>
        <v>-117.70640356748389</v>
      </c>
      <c r="AJ23">
        <f t="shared" si="6"/>
        <v>-0.53135015400127372</v>
      </c>
      <c r="AK23">
        <f t="shared" si="20"/>
        <v>15.204119156328606</v>
      </c>
      <c r="AL23">
        <f t="shared" si="7"/>
        <v>-103.03363456515656</v>
      </c>
      <c r="AN23">
        <f t="shared" si="8"/>
        <v>0</v>
      </c>
      <c r="AO23">
        <f t="shared" si="8"/>
        <v>0</v>
      </c>
      <c r="AP23">
        <f t="shared" si="8"/>
        <v>-2.0378630650662291</v>
      </c>
      <c r="AQ23">
        <f t="shared" si="8"/>
        <v>-10.164379022056817</v>
      </c>
      <c r="AR23">
        <f t="shared" si="8"/>
        <v>-12.202242087123047</v>
      </c>
      <c r="AS23">
        <f t="shared" si="8"/>
        <v>-5.5083351590437604E-2</v>
      </c>
      <c r="AT23">
        <f t="shared" si="8"/>
        <v>1.5761618488379108</v>
      </c>
      <c r="AU23">
        <f t="shared" si="8"/>
        <v>-10.681163589875574</v>
      </c>
      <c r="AW23">
        <v>20</v>
      </c>
      <c r="AX23">
        <f>IF(Z23&gt;0, (R23*SUMPRODUCT(K23:$K$98, X23:$X$98)-K23*$AZ$3)/Z23, 0)</f>
        <v>276.90380157361619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9.2559611679185999E-2</v>
      </c>
      <c r="L24" s="2">
        <v>21</v>
      </c>
      <c r="M24" s="6">
        <v>2.5557050000000001E-3</v>
      </c>
      <c r="Q24" s="4">
        <f t="shared" si="22"/>
        <v>25</v>
      </c>
      <c r="R24">
        <f t="shared" si="0"/>
        <v>50000</v>
      </c>
      <c r="S24">
        <f t="shared" si="1"/>
        <v>280.72889011432716</v>
      </c>
      <c r="U24">
        <f t="shared" si="12"/>
        <v>2.5557050000000001E-3</v>
      </c>
      <c r="V24">
        <f t="shared" si="13"/>
        <v>0.01</v>
      </c>
      <c r="W24">
        <f t="shared" si="14"/>
        <v>0.78631297638353903</v>
      </c>
      <c r="X24">
        <f t="shared" si="15"/>
        <v>2.0095840053082929E-3</v>
      </c>
      <c r="Y24">
        <f t="shared" si="16"/>
        <v>7.8631297638353907E-3</v>
      </c>
      <c r="Z24">
        <f t="shared" si="17"/>
        <v>0.77644026261439536</v>
      </c>
      <c r="AB24">
        <f t="shared" si="18"/>
        <v>217.73305238726704</v>
      </c>
      <c r="AC24">
        <f t="shared" si="19"/>
        <v>217.96921316381591</v>
      </c>
      <c r="AE24">
        <f t="shared" si="2"/>
        <v>0</v>
      </c>
      <c r="AF24">
        <f t="shared" si="3"/>
        <v>0</v>
      </c>
      <c r="AG24">
        <f t="shared" si="3"/>
        <v>-19.411006565359884</v>
      </c>
      <c r="AH24">
        <f t="shared" si="4"/>
        <v>-100.47920026541465</v>
      </c>
      <c r="AI24">
        <f t="shared" si="5"/>
        <v>-119.89020683077453</v>
      </c>
      <c r="AJ24">
        <f t="shared" si="6"/>
        <v>-0.23616077654887135</v>
      </c>
      <c r="AK24">
        <f t="shared" si="20"/>
        <v>15.241313667108694</v>
      </c>
      <c r="AL24">
        <f t="shared" ref="AL24:AL87" si="23">SUM(AI24:AK24)</f>
        <v>-104.8850539402147</v>
      </c>
      <c r="AN24">
        <f t="shared" si="8"/>
        <v>0</v>
      </c>
      <c r="AO24">
        <f t="shared" si="8"/>
        <v>0</v>
      </c>
      <c r="AP24">
        <f t="shared" si="8"/>
        <v>-1.7966752299918407</v>
      </c>
      <c r="AQ24">
        <f t="shared" si="8"/>
        <v>-9.3003157584019434</v>
      </c>
      <c r="AR24">
        <f t="shared" si="8"/>
        <v>-11.096990988393783</v>
      </c>
      <c r="AS24">
        <f t="shared" si="8"/>
        <v>-2.1858949771218546E-2</v>
      </c>
      <c r="AT24">
        <f t="shared" si="8"/>
        <v>1.4107300745082509</v>
      </c>
      <c r="AU24">
        <f t="shared" si="8"/>
        <v>-9.7081198636567496</v>
      </c>
      <c r="AW24">
        <v>21</v>
      </c>
      <c r="AX24">
        <f>IF(Z24&gt;0, (R24*SUMPRODUCT(K24:$K$98, X24:$X$98)-K24*$AZ$3)/Z24, 0)</f>
        <v>280.72889011432716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8.2642510427844637E-2</v>
      </c>
      <c r="L25" s="2">
        <v>22</v>
      </c>
      <c r="M25" s="6">
        <v>2.6648449999999999E-3</v>
      </c>
      <c r="Q25" s="4">
        <f t="shared" si="22"/>
        <v>25</v>
      </c>
      <c r="R25">
        <f t="shared" si="0"/>
        <v>50000</v>
      </c>
      <c r="S25">
        <f t="shared" si="1"/>
        <v>284.31146583363795</v>
      </c>
      <c r="U25">
        <f t="shared" si="12"/>
        <v>2.6648449999999999E-3</v>
      </c>
      <c r="V25">
        <f t="shared" si="13"/>
        <v>0.01</v>
      </c>
      <c r="W25">
        <f t="shared" si="14"/>
        <v>0.77644026261439536</v>
      </c>
      <c r="X25">
        <f t="shared" si="15"/>
        <v>2.0690929516266584E-3</v>
      </c>
      <c r="Y25">
        <f t="shared" si="16"/>
        <v>7.7644026261439536E-3</v>
      </c>
      <c r="Z25">
        <f t="shared" si="17"/>
        <v>0.76660676703662478</v>
      </c>
      <c r="AB25">
        <f t="shared" si="18"/>
        <v>217.96921316381591</v>
      </c>
      <c r="AC25">
        <f t="shared" si="19"/>
        <v>217.95509365416899</v>
      </c>
      <c r="AE25">
        <f t="shared" si="2"/>
        <v>0</v>
      </c>
      <c r="AF25">
        <f t="shared" si="3"/>
        <v>0</v>
      </c>
      <c r="AG25">
        <f t="shared" si="3"/>
        <v>-19.165169175915619</v>
      </c>
      <c r="AH25">
        <f t="shared" si="4"/>
        <v>-103.45464758133292</v>
      </c>
      <c r="AI25">
        <f t="shared" si="5"/>
        <v>-122.61981675724854</v>
      </c>
      <c r="AJ25">
        <f t="shared" si="6"/>
        <v>1.411950964691755E-2</v>
      </c>
      <c r="AK25">
        <f t="shared" si="20"/>
        <v>15.257844921467115</v>
      </c>
      <c r="AL25">
        <f t="shared" si="23"/>
        <v>-107.34785232613451</v>
      </c>
      <c r="AN25">
        <f t="shared" si="8"/>
        <v>0</v>
      </c>
      <c r="AO25">
        <f t="shared" si="8"/>
        <v>0</v>
      </c>
      <c r="AP25">
        <f t="shared" si="8"/>
        <v>-1.5838576934720132</v>
      </c>
      <c r="AQ25">
        <f t="shared" si="8"/>
        <v>-8.5497517915492978</v>
      </c>
      <c r="AR25">
        <f t="shared" si="8"/>
        <v>-10.133609485021312</v>
      </c>
      <c r="AS25">
        <f t="shared" si="8"/>
        <v>1.1668717232314366E-3</v>
      </c>
      <c r="AT25">
        <f t="shared" si="8"/>
        <v>1.2609466080287823</v>
      </c>
      <c r="AU25">
        <f t="shared" si="8"/>
        <v>-8.8714960052692984</v>
      </c>
      <c r="AW25">
        <v>22</v>
      </c>
      <c r="AX25">
        <f>IF(Z25&gt;0, (R25*SUMPRODUCT(K25:$K$98, X25:$X$98)-K25*$AZ$3)/Z25, 0)</f>
        <v>284.31146583363795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7.3787955739146996E-2</v>
      </c>
      <c r="L26" s="2">
        <v>23</v>
      </c>
      <c r="M26" s="6">
        <v>2.7902209999999998E-3</v>
      </c>
      <c r="Q26" s="4">
        <f t="shared" si="22"/>
        <v>25</v>
      </c>
      <c r="R26">
        <f t="shared" si="0"/>
        <v>50000</v>
      </c>
      <c r="S26">
        <f t="shared" si="1"/>
        <v>287.65340954867219</v>
      </c>
      <c r="U26">
        <f t="shared" si="12"/>
        <v>2.7902209999999998E-3</v>
      </c>
      <c r="V26">
        <f t="shared" si="13"/>
        <v>0.01</v>
      </c>
      <c r="W26">
        <f t="shared" si="14"/>
        <v>0.76660676703662478</v>
      </c>
      <c r="X26">
        <f t="shared" si="15"/>
        <v>2.139002300127698E-3</v>
      </c>
      <c r="Y26">
        <f t="shared" si="16"/>
        <v>7.6660676703662481E-3</v>
      </c>
      <c r="Z26">
        <f t="shared" si="17"/>
        <v>0.75680169706613087</v>
      </c>
      <c r="AB26">
        <f t="shared" si="18"/>
        <v>217.95509365416899</v>
      </c>
      <c r="AC26">
        <f t="shared" si="19"/>
        <v>217.69658851329388</v>
      </c>
      <c r="AE26">
        <f t="shared" si="2"/>
        <v>0</v>
      </c>
      <c r="AF26">
        <f t="shared" si="3"/>
        <v>0</v>
      </c>
      <c r="AG26">
        <f t="shared" si="3"/>
        <v>-18.920042426653271</v>
      </c>
      <c r="AH26">
        <f t="shared" si="4"/>
        <v>-106.95011500638489</v>
      </c>
      <c r="AI26">
        <f t="shared" si="5"/>
        <v>-125.87015743303816</v>
      </c>
      <c r="AJ26">
        <f t="shared" si="6"/>
        <v>0.25850514087511556</v>
      </c>
      <c r="AK26">
        <f t="shared" si="20"/>
        <v>15.256856555791831</v>
      </c>
      <c r="AL26">
        <f t="shared" si="23"/>
        <v>-110.35479573637122</v>
      </c>
      <c r="AN26">
        <f t="shared" si="8"/>
        <v>0</v>
      </c>
      <c r="AO26">
        <f t="shared" si="8"/>
        <v>0</v>
      </c>
      <c r="AP26">
        <f t="shared" si="8"/>
        <v>-1.3960712531606749</v>
      </c>
      <c r="AQ26">
        <f t="shared" si="8"/>
        <v>-7.8916303523878089</v>
      </c>
      <c r="AR26">
        <f t="shared" si="8"/>
        <v>-9.2877016055484845</v>
      </c>
      <c r="AS26">
        <f t="shared" si="8"/>
        <v>1.9074565893234984E-2</v>
      </c>
      <c r="AT26">
        <f t="shared" si="8"/>
        <v>1.1257722562572823</v>
      </c>
      <c r="AU26">
        <f t="shared" si="8"/>
        <v>-8.1428547833979668</v>
      </c>
      <c r="AW26">
        <v>23</v>
      </c>
      <c r="AX26">
        <f>IF(Z26&gt;0, (R26*SUMPRODUCT(K26:$K$98, X26:$X$98)-K26*$AZ$3)/Z26, 0)</f>
        <v>287.65340954867219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6.5882103338524095E-2</v>
      </c>
      <c r="L27" s="2">
        <v>24</v>
      </c>
      <c r="M27" s="6">
        <v>3.5816260000000001E-3</v>
      </c>
      <c r="Q27" s="4">
        <f t="shared" si="22"/>
        <v>25</v>
      </c>
      <c r="R27">
        <f t="shared" si="0"/>
        <v>50000</v>
      </c>
      <c r="S27">
        <f t="shared" si="1"/>
        <v>290.95932478599605</v>
      </c>
      <c r="U27">
        <f t="shared" si="12"/>
        <v>3.5816260000000001E-3</v>
      </c>
      <c r="V27">
        <f t="shared" si="13"/>
        <v>0.01</v>
      </c>
      <c r="W27">
        <f t="shared" si="14"/>
        <v>0.75680169706613087</v>
      </c>
      <c r="X27">
        <f t="shared" si="15"/>
        <v>2.710580635056178E-3</v>
      </c>
      <c r="Y27">
        <f t="shared" si="16"/>
        <v>7.5680169706613086E-3</v>
      </c>
      <c r="Z27">
        <f t="shared" si="17"/>
        <v>0.7465230994604134</v>
      </c>
      <c r="AB27">
        <f t="shared" si="18"/>
        <v>217.69658851329388</v>
      </c>
      <c r="AC27">
        <f t="shared" si="19"/>
        <v>217.20785695615086</v>
      </c>
      <c r="AE27">
        <f t="shared" si="2"/>
        <v>0</v>
      </c>
      <c r="AF27">
        <f t="shared" si="3"/>
        <v>0</v>
      </c>
      <c r="AG27">
        <f t="shared" si="3"/>
        <v>-18.663077486510335</v>
      </c>
      <c r="AH27">
        <f t="shared" si="4"/>
        <v>-135.52903175280889</v>
      </c>
      <c r="AI27">
        <f t="shared" si="5"/>
        <v>-154.19210923931922</v>
      </c>
      <c r="AJ27">
        <f t="shared" si="6"/>
        <v>0.4887315571430122</v>
      </c>
      <c r="AK27">
        <f t="shared" si="20"/>
        <v>15.238761195930573</v>
      </c>
      <c r="AL27">
        <f t="shared" si="23"/>
        <v>-138.46461648624563</v>
      </c>
      <c r="AN27">
        <f t="shared" si="8"/>
        <v>0</v>
      </c>
      <c r="AO27">
        <f t="shared" si="8"/>
        <v>0</v>
      </c>
      <c r="AP27">
        <f t="shared" si="8"/>
        <v>-1.2295627995811564</v>
      </c>
      <c r="AQ27">
        <f t="shared" si="8"/>
        <v>-8.9289376753086689</v>
      </c>
      <c r="AR27">
        <f t="shared" si="8"/>
        <v>-10.158500474889825</v>
      </c>
      <c r="AS27">
        <f t="shared" si="8"/>
        <v>3.2198662952493726E-2</v>
      </c>
      <c r="AT27">
        <f t="shared" si="8"/>
        <v>1.0039616398613891</v>
      </c>
      <c r="AU27">
        <f t="shared" si="8"/>
        <v>-9.1223401720759423</v>
      </c>
      <c r="AW27">
        <v>24</v>
      </c>
      <c r="AX27">
        <f>IF(Z27&gt;0, (R27*SUMPRODUCT(K27:$K$98, X27:$X$98)-K27*$AZ$3)/Z27, 0)</f>
        <v>290.95932478599605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5.8823306552253651E-2</v>
      </c>
      <c r="L28" s="2">
        <v>25</v>
      </c>
      <c r="M28" s="6">
        <v>4.4506370000000003E-3</v>
      </c>
      <c r="Q28" s="4">
        <f t="shared" si="22"/>
        <v>25</v>
      </c>
      <c r="R28">
        <f t="shared" si="0"/>
        <v>50000</v>
      </c>
      <c r="S28">
        <f t="shared" si="1"/>
        <v>292.07329228726155</v>
      </c>
      <c r="U28">
        <f t="shared" si="12"/>
        <v>4.4506370000000003E-3</v>
      </c>
      <c r="V28">
        <f t="shared" si="13"/>
        <v>0.01</v>
      </c>
      <c r="W28">
        <f t="shared" si="14"/>
        <v>0.7465230994604134</v>
      </c>
      <c r="X28">
        <f t="shared" si="15"/>
        <v>3.3225033278131959E-3</v>
      </c>
      <c r="Y28">
        <f t="shared" si="16"/>
        <v>7.4652309946041341E-3</v>
      </c>
      <c r="Z28">
        <f t="shared" si="17"/>
        <v>0.73573536513799609</v>
      </c>
      <c r="AB28">
        <f t="shared" si="18"/>
        <v>217.20785695615086</v>
      </c>
      <c r="AC28">
        <f t="shared" si="19"/>
        <v>214.88865034802504</v>
      </c>
      <c r="AE28">
        <f t="shared" si="2"/>
        <v>0</v>
      </c>
      <c r="AF28">
        <f t="shared" si="3"/>
        <v>0</v>
      </c>
      <c r="AG28">
        <f t="shared" si="3"/>
        <v>-18.393384128449902</v>
      </c>
      <c r="AH28">
        <f t="shared" si="4"/>
        <v>-166.12516639065979</v>
      </c>
      <c r="AI28">
        <f t="shared" si="5"/>
        <v>-184.51855051910968</v>
      </c>
      <c r="AJ28">
        <f t="shared" si="6"/>
        <v>2.3192066081258247</v>
      </c>
      <c r="AK28">
        <f t="shared" si="20"/>
        <v>15.204549986930562</v>
      </c>
      <c r="AL28">
        <f t="shared" si="23"/>
        <v>-166.99479392405328</v>
      </c>
      <c r="AN28">
        <f t="shared" si="8"/>
        <v>0</v>
      </c>
      <c r="AO28">
        <f t="shared" si="8"/>
        <v>0</v>
      </c>
      <c r="AP28">
        <f t="shared" si="8"/>
        <v>-1.0819596731211654</v>
      </c>
      <c r="AQ28">
        <f t="shared" si="8"/>
        <v>-9.7720315886419264</v>
      </c>
      <c r="AR28">
        <f t="shared" si="8"/>
        <v>-10.85399126176309</v>
      </c>
      <c r="AS28">
        <f t="shared" si="8"/>
        <v>0.13642340126779778</v>
      </c>
      <c r="AT28">
        <f t="shared" si="8"/>
        <v>0.89438190487028069</v>
      </c>
      <c r="AU28">
        <f t="shared" si="8"/>
        <v>-9.8231859556250125</v>
      </c>
      <c r="AW28">
        <v>25</v>
      </c>
      <c r="AX28">
        <f>IF(Z28&gt;0, (R28*SUMPRODUCT(K28:$K$98, X28:$X$98)-K28*$AZ$3)/Z28, 0)</f>
        <v>292.07329228726155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5.2520809421655039E-2</v>
      </c>
      <c r="L29" s="2">
        <v>26</v>
      </c>
      <c r="M29" s="6">
        <v>5.383718E-3</v>
      </c>
      <c r="Q29" s="4">
        <f t="shared" si="22"/>
        <v>25</v>
      </c>
      <c r="R29">
        <f t="shared" si="0"/>
        <v>50000</v>
      </c>
      <c r="S29">
        <f t="shared" si="1"/>
        <v>291.29376947210613</v>
      </c>
      <c r="U29">
        <f t="shared" si="12"/>
        <v>5.383718E-3</v>
      </c>
      <c r="V29">
        <f t="shared" si="13"/>
        <v>0.01</v>
      </c>
      <c r="W29">
        <f t="shared" si="14"/>
        <v>0.73573536513799609</v>
      </c>
      <c r="X29">
        <f t="shared" si="15"/>
        <v>3.9609917285300025E-3</v>
      </c>
      <c r="Y29">
        <f t="shared" si="16"/>
        <v>7.3573536513799609E-3</v>
      </c>
      <c r="Z29">
        <f t="shared" si="17"/>
        <v>0.72441701975808614</v>
      </c>
      <c r="AB29">
        <f t="shared" si="18"/>
        <v>214.88865034802504</v>
      </c>
      <c r="AC29">
        <f t="shared" si="19"/>
        <v>211.01816435508209</v>
      </c>
      <c r="AE29">
        <f t="shared" si="2"/>
        <v>0</v>
      </c>
      <c r="AF29">
        <f t="shared" si="3"/>
        <v>0</v>
      </c>
      <c r="AG29">
        <f t="shared" si="3"/>
        <v>-18.110425493952153</v>
      </c>
      <c r="AH29">
        <f t="shared" si="4"/>
        <v>-198.04958642650013</v>
      </c>
      <c r="AI29">
        <f t="shared" si="5"/>
        <v>-216.16001192045229</v>
      </c>
      <c r="AJ29">
        <f t="shared" si="6"/>
        <v>3.870485992942946</v>
      </c>
      <c r="AK29">
        <f t="shared" si="20"/>
        <v>15.042205524361755</v>
      </c>
      <c r="AL29">
        <f t="shared" si="23"/>
        <v>-197.2473204031476</v>
      </c>
      <c r="AN29">
        <f t="shared" si="8"/>
        <v>0</v>
      </c>
      <c r="AO29">
        <f t="shared" si="8"/>
        <v>0</v>
      </c>
      <c r="AP29">
        <f t="shared" si="8"/>
        <v>-0.95117420591294388</v>
      </c>
      <c r="AQ29">
        <f t="shared" si="8"/>
        <v>-10.401724584743812</v>
      </c>
      <c r="AR29">
        <f t="shared" si="8"/>
        <v>-11.352898790656756</v>
      </c>
      <c r="AS29">
        <f t="shared" si="8"/>
        <v>0.20328105720454173</v>
      </c>
      <c r="AT29">
        <f t="shared" si="8"/>
        <v>0.79002880962637034</v>
      </c>
      <c r="AU29">
        <f t="shared" si="8"/>
        <v>-10.359588923825845</v>
      </c>
      <c r="AW29">
        <v>26</v>
      </c>
      <c r="AX29">
        <f>IF(Z29&gt;0, (R29*SUMPRODUCT(K29:$K$98, X29:$X$98)-K29*$AZ$3)/Z29, 0)</f>
        <v>291.29376947210613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4.6893579840763422E-2</v>
      </c>
      <c r="L30" s="2">
        <v>27</v>
      </c>
      <c r="M30" s="6">
        <v>6.4575739999999998E-3</v>
      </c>
      <c r="Q30" s="4">
        <f t="shared" si="22"/>
        <v>25</v>
      </c>
      <c r="R30">
        <f t="shared" si="0"/>
        <v>50000</v>
      </c>
      <c r="S30">
        <f t="shared" si="1"/>
        <v>288.96443286452075</v>
      </c>
      <c r="U30">
        <f t="shared" si="12"/>
        <v>6.4575739999999998E-3</v>
      </c>
      <c r="V30">
        <f t="shared" si="13"/>
        <v>0.01</v>
      </c>
      <c r="W30">
        <f t="shared" si="14"/>
        <v>0.72441701975808614</v>
      </c>
      <c r="X30">
        <f t="shared" si="15"/>
        <v>4.6779765119473035E-3</v>
      </c>
      <c r="Y30">
        <f t="shared" si="16"/>
        <v>7.2441701975808617E-3</v>
      </c>
      <c r="Z30">
        <f t="shared" si="17"/>
        <v>0.71249487304855796</v>
      </c>
      <c r="AB30">
        <f t="shared" si="18"/>
        <v>211.01816435508209</v>
      </c>
      <c r="AC30">
        <f t="shared" si="19"/>
        <v>205.88567690935525</v>
      </c>
      <c r="AE30">
        <f t="shared" si="2"/>
        <v>0</v>
      </c>
      <c r="AF30">
        <f t="shared" si="3"/>
        <v>0</v>
      </c>
      <c r="AG30">
        <f t="shared" si="3"/>
        <v>-17.812371826213948</v>
      </c>
      <c r="AH30">
        <f t="shared" si="4"/>
        <v>-233.89882559736517</v>
      </c>
      <c r="AI30">
        <f t="shared" si="5"/>
        <v>-251.71119742357911</v>
      </c>
      <c r="AJ30">
        <f t="shared" si="6"/>
        <v>5.1324874457268379</v>
      </c>
      <c r="AK30">
        <f t="shared" si="20"/>
        <v>14.771271504855747</v>
      </c>
      <c r="AL30">
        <f t="shared" si="23"/>
        <v>-231.80743847299652</v>
      </c>
      <c r="AN30">
        <f t="shared" si="8"/>
        <v>0</v>
      </c>
      <c r="AO30">
        <f t="shared" si="8"/>
        <v>0</v>
      </c>
      <c r="AP30">
        <f t="shared" si="8"/>
        <v>-0.83528588038592866</v>
      </c>
      <c r="AQ30">
        <f t="shared" si="8"/>
        <v>-10.968353252810843</v>
      </c>
      <c r="AR30">
        <f t="shared" si="8"/>
        <v>-11.803639133196771</v>
      </c>
      <c r="AS30">
        <f t="shared" si="8"/>
        <v>0.2406807098179074</v>
      </c>
      <c r="AT30">
        <f t="shared" si="8"/>
        <v>0.69267779966254661</v>
      </c>
      <c r="AU30">
        <f t="shared" si="8"/>
        <v>-10.870280623716317</v>
      </c>
      <c r="AW30">
        <v>27</v>
      </c>
      <c r="AX30">
        <f>IF(Z30&gt;0, (R30*SUMPRODUCT(K30:$K$98, X30:$X$98)-K30*$AZ$3)/Z30, 0)</f>
        <v>288.96443286452075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4.1869267714967337E-2</v>
      </c>
      <c r="L31" s="2">
        <v>28</v>
      </c>
      <c r="M31" s="6">
        <v>7.6803260000000003E-3</v>
      </c>
      <c r="Q31" s="4">
        <f t="shared" si="22"/>
        <v>25</v>
      </c>
      <c r="R31">
        <f t="shared" si="0"/>
        <v>50000</v>
      </c>
      <c r="S31">
        <f t="shared" si="1"/>
        <v>285.21595472040451</v>
      </c>
      <c r="U31">
        <f t="shared" si="12"/>
        <v>7.6803260000000003E-3</v>
      </c>
      <c r="V31">
        <f t="shared" si="13"/>
        <v>0.01</v>
      </c>
      <c r="W31">
        <f t="shared" si="14"/>
        <v>0.71249487304855796</v>
      </c>
      <c r="X31">
        <f t="shared" si="15"/>
        <v>5.472192898341539E-3</v>
      </c>
      <c r="Y31">
        <f t="shared" si="16"/>
        <v>7.1249487304855799E-3</v>
      </c>
      <c r="Z31">
        <f t="shared" si="17"/>
        <v>0.69989773141973088</v>
      </c>
      <c r="AB31">
        <f t="shared" si="18"/>
        <v>205.88567690935525</v>
      </c>
      <c r="AC31">
        <f t="shared" si="19"/>
        <v>199.62199967352379</v>
      </c>
      <c r="AE31">
        <f t="shared" si="2"/>
        <v>0</v>
      </c>
      <c r="AF31">
        <f t="shared" si="3"/>
        <v>0</v>
      </c>
      <c r="AG31">
        <f t="shared" si="3"/>
        <v>-17.497443285493272</v>
      </c>
      <c r="AH31">
        <f t="shared" si="4"/>
        <v>-273.60964491707693</v>
      </c>
      <c r="AI31">
        <f t="shared" si="5"/>
        <v>-291.1070882025702</v>
      </c>
      <c r="AJ31">
        <f t="shared" si="6"/>
        <v>6.2636772358314659</v>
      </c>
      <c r="AK31">
        <f t="shared" si="20"/>
        <v>14.411997383654869</v>
      </c>
      <c r="AL31">
        <f t="shared" si="23"/>
        <v>-270.43141358308384</v>
      </c>
      <c r="AN31">
        <f t="shared" si="8"/>
        <v>0</v>
      </c>
      <c r="AO31">
        <f t="shared" si="8"/>
        <v>0</v>
      </c>
      <c r="AP31">
        <f t="shared" si="8"/>
        <v>-0.73260513724777543</v>
      </c>
      <c r="AQ31">
        <f t="shared" si="8"/>
        <v>-11.455835472430246</v>
      </c>
      <c r="AR31">
        <f t="shared" si="8"/>
        <v>-12.188440609678022</v>
      </c>
      <c r="AS31">
        <f t="shared" si="8"/>
        <v>0.26225557906717423</v>
      </c>
      <c r="AT31">
        <f t="shared" si="8"/>
        <v>0.60341977676365455</v>
      </c>
      <c r="AU31">
        <f t="shared" si="8"/>
        <v>-11.322765253847191</v>
      </c>
      <c r="AW31">
        <v>28</v>
      </c>
      <c r="AX31">
        <f>IF(Z31&gt;0, (R31*SUMPRODUCT(K31:$K$98, X31:$X$98)-K31*$AZ$3)/Z31, 0)</f>
        <v>285.21595472040451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3.7383274745506546E-2</v>
      </c>
      <c r="L32" s="2">
        <v>29</v>
      </c>
      <c r="M32" s="6">
        <v>9.0334749999999991E-3</v>
      </c>
      <c r="Q32" s="4">
        <f t="shared" si="22"/>
        <v>25</v>
      </c>
      <c r="R32">
        <f t="shared" si="0"/>
        <v>50000</v>
      </c>
      <c r="S32">
        <f t="shared" si="1"/>
        <v>280.18267317516307</v>
      </c>
      <c r="U32">
        <f t="shared" si="12"/>
        <v>9.0334749999999991E-3</v>
      </c>
      <c r="V32">
        <f t="shared" si="13"/>
        <v>0.01</v>
      </c>
      <c r="W32">
        <f t="shared" si="14"/>
        <v>0.69989773141973088</v>
      </c>
      <c r="X32">
        <f t="shared" si="15"/>
        <v>6.3225086593368526E-3</v>
      </c>
      <c r="Y32">
        <f t="shared" si="16"/>
        <v>6.9989773141973088E-3</v>
      </c>
      <c r="Z32">
        <f t="shared" si="17"/>
        <v>0.68657624544619678</v>
      </c>
      <c r="AB32">
        <f t="shared" si="18"/>
        <v>199.62199967352379</v>
      </c>
      <c r="AC32">
        <f t="shared" si="19"/>
        <v>192.36676778768231</v>
      </c>
      <c r="AE32">
        <f t="shared" si="2"/>
        <v>0</v>
      </c>
      <c r="AF32">
        <f t="shared" si="3"/>
        <v>0</v>
      </c>
      <c r="AG32">
        <f t="shared" si="3"/>
        <v>-17.16440613615492</v>
      </c>
      <c r="AH32">
        <f t="shared" si="4"/>
        <v>-316.12543296684265</v>
      </c>
      <c r="AI32">
        <f t="shared" si="5"/>
        <v>-333.28983910299758</v>
      </c>
      <c r="AJ32">
        <f t="shared" si="6"/>
        <v>7.2552318858414822</v>
      </c>
      <c r="AK32">
        <f t="shared" si="20"/>
        <v>13.973539977146666</v>
      </c>
      <c r="AL32">
        <f t="shared" si="23"/>
        <v>-312.06106724000944</v>
      </c>
      <c r="AN32">
        <f t="shared" si="8"/>
        <v>0</v>
      </c>
      <c r="AO32">
        <f t="shared" si="8"/>
        <v>0</v>
      </c>
      <c r="AP32">
        <f t="shared" si="8"/>
        <v>-0.6416617104313378</v>
      </c>
      <c r="AQ32">
        <f t="shared" si="8"/>
        <v>-11.817803914641692</v>
      </c>
      <c r="AR32">
        <f t="shared" si="8"/>
        <v>-12.45946562507303</v>
      </c>
      <c r="AS32">
        <f t="shared" si="8"/>
        <v>0.2712243269307717</v>
      </c>
      <c r="AT32">
        <f t="shared" si="8"/>
        <v>0.5223766841329931</v>
      </c>
      <c r="AU32">
        <f t="shared" si="8"/>
        <v>-11.665864614009266</v>
      </c>
      <c r="AW32">
        <v>29</v>
      </c>
      <c r="AX32">
        <f>IF(Z32&gt;0, (R32*SUMPRODUCT(K32:$K$98, X32:$X$98)-K32*$AZ$3)/Z32, 0)</f>
        <v>280.18267317516307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3.337792387991656E-2</v>
      </c>
      <c r="L33" s="2">
        <v>30</v>
      </c>
      <c r="M33" s="6">
        <v>1.0570714E-2</v>
      </c>
      <c r="Q33" s="4">
        <f t="shared" si="22"/>
        <v>25</v>
      </c>
      <c r="R33">
        <f t="shared" si="0"/>
        <v>50000</v>
      </c>
      <c r="S33">
        <f t="shared" si="1"/>
        <v>274.07050777942675</v>
      </c>
      <c r="U33">
        <f t="shared" si="12"/>
        <v>1.0570714E-2</v>
      </c>
      <c r="V33">
        <f t="shared" si="13"/>
        <v>0.01</v>
      </c>
      <c r="W33">
        <f t="shared" si="14"/>
        <v>0.68657624544619678</v>
      </c>
      <c r="X33">
        <f t="shared" si="15"/>
        <v>7.2576011298055489E-3</v>
      </c>
      <c r="Y33">
        <f t="shared" si="16"/>
        <v>6.8657624544619681E-3</v>
      </c>
      <c r="Z33">
        <f t="shared" si="17"/>
        <v>0.6724528818619292</v>
      </c>
      <c r="AB33">
        <f t="shared" si="18"/>
        <v>192.36676778768231</v>
      </c>
      <c r="AC33">
        <f t="shared" si="19"/>
        <v>184.29950278963781</v>
      </c>
      <c r="AE33">
        <f t="shared" si="2"/>
        <v>0</v>
      </c>
      <c r="AF33">
        <f t="shared" si="3"/>
        <v>0</v>
      </c>
      <c r="AG33">
        <f t="shared" si="3"/>
        <v>-16.811322046548231</v>
      </c>
      <c r="AH33">
        <f t="shared" si="4"/>
        <v>-362.88005649027747</v>
      </c>
      <c r="AI33">
        <f t="shared" si="5"/>
        <v>-379.69137853682571</v>
      </c>
      <c r="AJ33">
        <f t="shared" si="6"/>
        <v>8.067264998044493</v>
      </c>
      <c r="AK33">
        <f t="shared" si="20"/>
        <v>13.465673745137762</v>
      </c>
      <c r="AL33">
        <f t="shared" si="23"/>
        <v>-358.15843979364348</v>
      </c>
      <c r="AN33">
        <f t="shared" si="8"/>
        <v>0</v>
      </c>
      <c r="AO33">
        <f t="shared" si="8"/>
        <v>0</v>
      </c>
      <c r="AP33">
        <f t="shared" si="8"/>
        <v>-0.56112702759044997</v>
      </c>
      <c r="AQ33">
        <f t="shared" si="8"/>
        <v>-12.112182903072302</v>
      </c>
      <c r="AR33">
        <f t="shared" si="8"/>
        <v>-12.673309930662754</v>
      </c>
      <c r="AS33">
        <f t="shared" si="8"/>
        <v>0.26926855702384428</v>
      </c>
      <c r="AT33">
        <f t="shared" si="8"/>
        <v>0.44945623325699918</v>
      </c>
      <c r="AU33">
        <f t="shared" si="8"/>
        <v>-11.95458514038191</v>
      </c>
      <c r="AW33">
        <v>30</v>
      </c>
      <c r="AX33">
        <f>IF(Z33&gt;0, (R33*SUMPRODUCT(K33:$K$98, X33:$X$98)-K33*$AZ$3)/Z33, 0)</f>
        <v>274.07050777942675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2.9801717749925499E-2</v>
      </c>
      <c r="L34" s="2">
        <v>31</v>
      </c>
      <c r="M34" s="6">
        <v>1.2312346E-2</v>
      </c>
      <c r="Q34" s="4">
        <f t="shared" si="22"/>
        <v>25</v>
      </c>
      <c r="R34">
        <f t="shared" si="0"/>
        <v>50000</v>
      </c>
      <c r="S34">
        <f t="shared" si="1"/>
        <v>266.99568674624498</v>
      </c>
      <c r="U34">
        <f t="shared" si="12"/>
        <v>1.2312346E-2</v>
      </c>
      <c r="V34">
        <f t="shared" si="13"/>
        <v>0.01</v>
      </c>
      <c r="W34">
        <f t="shared" si="14"/>
        <v>0.6724528818619292</v>
      </c>
      <c r="X34">
        <f t="shared" si="15"/>
        <v>8.279472550181197E-3</v>
      </c>
      <c r="Y34">
        <f t="shared" si="16"/>
        <v>6.7245288186192917E-3</v>
      </c>
      <c r="Z34">
        <f t="shared" si="17"/>
        <v>0.65744888049312866</v>
      </c>
      <c r="AB34">
        <f t="shared" si="18"/>
        <v>184.29950278963781</v>
      </c>
      <c r="AC34">
        <f t="shared" si="19"/>
        <v>175.53601534781285</v>
      </c>
      <c r="AE34">
        <f t="shared" si="2"/>
        <v>0</v>
      </c>
      <c r="AF34">
        <f t="shared" si="3"/>
        <v>0</v>
      </c>
      <c r="AG34">
        <f t="shared" si="3"/>
        <v>-16.436222012328216</v>
      </c>
      <c r="AH34">
        <f t="shared" si="4"/>
        <v>-413.97362750905984</v>
      </c>
      <c r="AI34">
        <f t="shared" si="5"/>
        <v>-430.40984952138808</v>
      </c>
      <c r="AJ34">
        <f t="shared" si="6"/>
        <v>8.7634874418249638</v>
      </c>
      <c r="AK34">
        <f t="shared" si="20"/>
        <v>12.900965195274647</v>
      </c>
      <c r="AL34">
        <f t="shared" si="23"/>
        <v>-408.74539688428848</v>
      </c>
      <c r="AN34">
        <f t="shared" si="8"/>
        <v>0</v>
      </c>
      <c r="AO34">
        <f t="shared" si="8"/>
        <v>0</v>
      </c>
      <c r="AP34">
        <f t="shared" si="8"/>
        <v>-0.48982764928651801</v>
      </c>
      <c r="AQ34">
        <f t="shared" si="8"/>
        <v>-12.337125202937795</v>
      </c>
      <c r="AR34">
        <f t="shared" si="8"/>
        <v>-12.826952852224315</v>
      </c>
      <c r="AS34">
        <f t="shared" si="8"/>
        <v>0.26116697924628424</v>
      </c>
      <c r="AT34">
        <f t="shared" si="8"/>
        <v>0.38447092345118755</v>
      </c>
      <c r="AU34">
        <f t="shared" ref="AU34:AU97" si="24">AL34*$K34</f>
        <v>-12.181314949526843</v>
      </c>
      <c r="AW34">
        <v>31</v>
      </c>
      <c r="AX34">
        <f>IF(Z34&gt;0, (R34*SUMPRODUCT(K34:$K$98, X34:$X$98)-K34*$AZ$3)/Z34, 0)</f>
        <v>266.99568674624498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2.660867656243348E-2</v>
      </c>
      <c r="L35" s="2">
        <v>32</v>
      </c>
      <c r="M35" s="6">
        <v>1.4128425999999999E-2</v>
      </c>
      <c r="Q35" s="4">
        <f t="shared" si="22"/>
        <v>25</v>
      </c>
      <c r="R35">
        <f t="shared" si="0"/>
        <v>50000</v>
      </c>
      <c r="S35">
        <f t="shared" si="1"/>
        <v>259.02822270683015</v>
      </c>
      <c r="U35">
        <f t="shared" si="12"/>
        <v>1.4128425999999999E-2</v>
      </c>
      <c r="V35">
        <f t="shared" si="13"/>
        <v>0.01</v>
      </c>
      <c r="W35">
        <f t="shared" si="14"/>
        <v>0.65744888049312866</v>
      </c>
      <c r="X35">
        <f t="shared" si="15"/>
        <v>9.2887178568300116E-3</v>
      </c>
      <c r="Y35">
        <f t="shared" si="16"/>
        <v>6.5744888049312864E-3</v>
      </c>
      <c r="Z35">
        <f t="shared" si="17"/>
        <v>0.64158567383136733</v>
      </c>
      <c r="AB35">
        <f t="shared" si="18"/>
        <v>175.53601534781285</v>
      </c>
      <c r="AC35">
        <f t="shared" si="19"/>
        <v>166.1887968067031</v>
      </c>
      <c r="AE35">
        <f t="shared" si="2"/>
        <v>0</v>
      </c>
      <c r="AF35">
        <f t="shared" ref="AF35:AG66" si="25">-$Z35*P35</f>
        <v>0</v>
      </c>
      <c r="AG35">
        <f t="shared" si="25"/>
        <v>-16.039641845784182</v>
      </c>
      <c r="AH35">
        <f t="shared" si="4"/>
        <v>-464.43589284150056</v>
      </c>
      <c r="AI35">
        <f t="shared" ref="AI35:AI66" si="26">SUM(AE35:AH35)</f>
        <v>-480.47553468728472</v>
      </c>
      <c r="AJ35">
        <f t="shared" si="6"/>
        <v>9.3472185411097541</v>
      </c>
      <c r="AK35">
        <f t="shared" si="20"/>
        <v>12.2875210743469</v>
      </c>
      <c r="AL35">
        <f t="shared" si="23"/>
        <v>-458.84079507182804</v>
      </c>
      <c r="AN35">
        <f t="shared" ref="AN35:AT66" si="27">AE35*$K35</f>
        <v>0</v>
      </c>
      <c r="AO35">
        <f t="shared" si="27"/>
        <v>0</v>
      </c>
      <c r="AP35">
        <f t="shared" si="27"/>
        <v>-0.42679364205174486</v>
      </c>
      <c r="AQ35">
        <f t="shared" si="27"/>
        <v>-12.358024456604502</v>
      </c>
      <c r="AR35">
        <f t="shared" si="27"/>
        <v>-12.784818098656247</v>
      </c>
      <c r="AS35">
        <f t="shared" si="27"/>
        <v>0.24871711491877077</v>
      </c>
      <c r="AT35">
        <f t="shared" si="27"/>
        <v>0.32695467402138179</v>
      </c>
      <c r="AU35">
        <f t="shared" si="24"/>
        <v>-12.209146309716093</v>
      </c>
      <c r="AW35">
        <v>32</v>
      </c>
      <c r="AX35">
        <f>IF(Z35&gt;0, (R35*SUMPRODUCT(K35:$K$98, X35:$X$98)-K35*$AZ$3)/Z35, 0)</f>
        <v>259.02822270683015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2.3757746930744176E-2</v>
      </c>
      <c r="L36" s="2">
        <v>33</v>
      </c>
      <c r="M36" s="6">
        <v>1.6072195000000001E-2</v>
      </c>
      <c r="Q36" s="4">
        <f t="shared" si="22"/>
        <v>25</v>
      </c>
      <c r="R36">
        <f t="shared" si="0"/>
        <v>50000</v>
      </c>
      <c r="S36">
        <f t="shared" si="1"/>
        <v>250.45738400240884</v>
      </c>
      <c r="U36">
        <f t="shared" si="12"/>
        <v>1.6072195000000001E-2</v>
      </c>
      <c r="V36">
        <f t="shared" si="13"/>
        <v>0.01</v>
      </c>
      <c r="W36">
        <f t="shared" si="14"/>
        <v>0.64158567383136733</v>
      </c>
      <c r="X36">
        <f t="shared" si="15"/>
        <v>1.0311690059024133E-2</v>
      </c>
      <c r="Y36">
        <f t="shared" si="16"/>
        <v>6.4158567383136734E-3</v>
      </c>
      <c r="Z36">
        <f t="shared" si="17"/>
        <v>0.62485812703402954</v>
      </c>
      <c r="AB36">
        <f t="shared" si="18"/>
        <v>166.1887968067031</v>
      </c>
      <c r="AC36">
        <f t="shared" si="19"/>
        <v>156.50033186958791</v>
      </c>
      <c r="AE36">
        <f t="shared" si="2"/>
        <v>0</v>
      </c>
      <c r="AF36">
        <f t="shared" si="25"/>
        <v>0</v>
      </c>
      <c r="AG36">
        <f t="shared" si="25"/>
        <v>-15.621453175850739</v>
      </c>
      <c r="AH36">
        <f t="shared" si="4"/>
        <v>-515.58450295120667</v>
      </c>
      <c r="AI36">
        <f t="shared" si="26"/>
        <v>-531.20595612705745</v>
      </c>
      <c r="AJ36">
        <f t="shared" si="6"/>
        <v>9.6884649371151852</v>
      </c>
      <c r="AK36">
        <f t="shared" si="20"/>
        <v>11.633215776469218</v>
      </c>
      <c r="AL36">
        <f t="shared" si="23"/>
        <v>-509.88427541347301</v>
      </c>
      <c r="AN36">
        <f t="shared" si="27"/>
        <v>0</v>
      </c>
      <c r="AO36">
        <f t="shared" si="27"/>
        <v>0</v>
      </c>
      <c r="AP36">
        <f t="shared" si="27"/>
        <v>-0.37113053124233175</v>
      </c>
      <c r="AQ36">
        <f t="shared" si="27"/>
        <v>-12.249126142528292</v>
      </c>
      <c r="AR36">
        <f t="shared" si="27"/>
        <v>-12.620256673770625</v>
      </c>
      <c r="AS36">
        <f t="shared" si="27"/>
        <v>0.23017609812337086</v>
      </c>
      <c r="AT36">
        <f t="shared" si="27"/>
        <v>0.27637899640809627</v>
      </c>
      <c r="AU36">
        <f t="shared" si="24"/>
        <v>-12.113701579239157</v>
      </c>
      <c r="AW36">
        <v>33</v>
      </c>
      <c r="AX36">
        <f>IF(Z36&gt;0, (R36*SUMPRODUCT(K36:$K$98, X36:$X$98)-K36*$AZ$3)/Z36, 0)</f>
        <v>250.45738400240884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2.1212274045307299E-2</v>
      </c>
      <c r="L37" s="2">
        <v>34</v>
      </c>
      <c r="M37" s="6">
        <v>1.8213139E-2</v>
      </c>
      <c r="Q37" s="4">
        <f t="shared" si="22"/>
        <v>25</v>
      </c>
      <c r="R37">
        <f t="shared" si="0"/>
        <v>50000</v>
      </c>
      <c r="S37">
        <f t="shared" si="1"/>
        <v>241.48181468982119</v>
      </c>
      <c r="U37">
        <f t="shared" si="12"/>
        <v>1.8213139E-2</v>
      </c>
      <c r="V37">
        <f t="shared" si="13"/>
        <v>0.01</v>
      </c>
      <c r="W37">
        <f t="shared" si="14"/>
        <v>0.62485812703402954</v>
      </c>
      <c r="X37">
        <f t="shared" si="15"/>
        <v>1.1380627922950437E-2</v>
      </c>
      <c r="Y37">
        <f t="shared" si="16"/>
        <v>6.2485812703402957E-3</v>
      </c>
      <c r="Z37">
        <f t="shared" si="17"/>
        <v>0.60722891784073874</v>
      </c>
      <c r="AB37">
        <f t="shared" si="18"/>
        <v>156.50033186958791</v>
      </c>
      <c r="AC37">
        <f t="shared" si="19"/>
        <v>146.63474101231793</v>
      </c>
      <c r="AE37">
        <f t="shared" si="2"/>
        <v>0</v>
      </c>
      <c r="AF37">
        <f t="shared" si="25"/>
        <v>0</v>
      </c>
      <c r="AG37">
        <f t="shared" si="25"/>
        <v>-15.180722946018468</v>
      </c>
      <c r="AH37">
        <f t="shared" si="4"/>
        <v>-569.03139614752183</v>
      </c>
      <c r="AI37">
        <f t="shared" si="26"/>
        <v>-584.21211909354031</v>
      </c>
      <c r="AJ37">
        <f t="shared" si="6"/>
        <v>9.8655908572699786</v>
      </c>
      <c r="AK37">
        <f t="shared" si="20"/>
        <v>10.955023230871154</v>
      </c>
      <c r="AL37">
        <f t="shared" si="23"/>
        <v>-563.39150500539927</v>
      </c>
      <c r="AN37">
        <f t="shared" si="27"/>
        <v>0</v>
      </c>
      <c r="AO37">
        <f t="shared" si="27"/>
        <v>0</v>
      </c>
      <c r="AP37">
        <f t="shared" si="27"/>
        <v>-0.32201765533682852</v>
      </c>
      <c r="AQ37">
        <f t="shared" si="27"/>
        <v>-12.070449915465053</v>
      </c>
      <c r="AR37">
        <f t="shared" si="27"/>
        <v>-12.392467570801882</v>
      </c>
      <c r="AS37">
        <f t="shared" si="27"/>
        <v>0.20927161688328896</v>
      </c>
      <c r="AT37">
        <f t="shared" si="27"/>
        <v>0.23238095494594668</v>
      </c>
      <c r="AU37">
        <f t="shared" si="24"/>
        <v>-11.950814998972648</v>
      </c>
      <c r="AW37">
        <v>34</v>
      </c>
      <c r="AX37">
        <f>IF(Z37&gt;0, (R37*SUMPRODUCT(K37:$K$98, X37:$X$98)-K37*$AZ$3)/Z37, 0)</f>
        <v>241.48181468982119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1.8939530397595803E-2</v>
      </c>
      <c r="L38" s="2">
        <v>35</v>
      </c>
      <c r="M38" s="6">
        <v>2.0774602E-2</v>
      </c>
      <c r="Q38" s="4">
        <f t="shared" si="22"/>
        <v>25</v>
      </c>
      <c r="R38">
        <f t="shared" si="0"/>
        <v>50000</v>
      </c>
      <c r="S38">
        <f t="shared" si="1"/>
        <v>232.25618511598765</v>
      </c>
      <c r="U38">
        <f t="shared" si="12"/>
        <v>2.0774602E-2</v>
      </c>
      <c r="V38">
        <f t="shared" si="13"/>
        <v>0.01</v>
      </c>
      <c r="W38">
        <f t="shared" si="14"/>
        <v>0.60722891784073874</v>
      </c>
      <c r="X38">
        <f t="shared" si="15"/>
        <v>1.2614939091032047E-2</v>
      </c>
      <c r="Y38">
        <f t="shared" si="16"/>
        <v>6.0722891784073876E-3</v>
      </c>
      <c r="Z38">
        <f t="shared" si="17"/>
        <v>0.58854168957129926</v>
      </c>
      <c r="AB38">
        <f t="shared" si="18"/>
        <v>146.63474101231793</v>
      </c>
      <c r="AC38">
        <f t="shared" si="19"/>
        <v>136.69244760154783</v>
      </c>
      <c r="AE38">
        <f t="shared" si="2"/>
        <v>0</v>
      </c>
      <c r="AF38">
        <f t="shared" si="25"/>
        <v>0</v>
      </c>
      <c r="AG38">
        <f t="shared" si="25"/>
        <v>-14.713542239282482</v>
      </c>
      <c r="AH38">
        <f t="shared" si="4"/>
        <v>-630.74695455160236</v>
      </c>
      <c r="AI38">
        <f t="shared" si="26"/>
        <v>-645.4604967908848</v>
      </c>
      <c r="AJ38">
        <f t="shared" si="6"/>
        <v>9.9422934107701053</v>
      </c>
      <c r="AK38">
        <f t="shared" si="20"/>
        <v>10.264431870862257</v>
      </c>
      <c r="AL38">
        <f t="shared" si="23"/>
        <v>-625.25377150925249</v>
      </c>
      <c r="AN38">
        <f t="shared" si="27"/>
        <v>0</v>
      </c>
      <c r="AO38">
        <f t="shared" si="27"/>
        <v>0</v>
      </c>
      <c r="AP38">
        <f t="shared" si="27"/>
        <v>-0.27866758049720042</v>
      </c>
      <c r="AQ38">
        <f t="shared" si="27"/>
        <v>-11.946051118921051</v>
      </c>
      <c r="AR38">
        <f t="shared" si="27"/>
        <v>-12.224718699418251</v>
      </c>
      <c r="AS38">
        <f t="shared" si="27"/>
        <v>0.18830236827509686</v>
      </c>
      <c r="AT38">
        <f t="shared" si="27"/>
        <v>0.19440351943224687</v>
      </c>
      <c r="AU38">
        <f t="shared" si="24"/>
        <v>-11.842012811710909</v>
      </c>
      <c r="AW38">
        <v>35</v>
      </c>
      <c r="AX38">
        <f>IF(Z38&gt;0, (R38*SUMPRODUCT(K38:$K$98, X38:$X$98)-K38*$AZ$3)/Z38, 0)</f>
        <v>232.25618511598765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1.6910294997853393E-2</v>
      </c>
      <c r="L39" s="2">
        <v>36</v>
      </c>
      <c r="M39" s="6">
        <v>2.3506165999999998E-2</v>
      </c>
      <c r="Q39" s="4">
        <f t="shared" si="22"/>
        <v>25</v>
      </c>
      <c r="R39">
        <f t="shared" si="0"/>
        <v>50000</v>
      </c>
      <c r="S39">
        <f t="shared" si="1"/>
        <v>222.64707652231743</v>
      </c>
      <c r="U39">
        <f t="shared" si="12"/>
        <v>2.3506165999999998E-2</v>
      </c>
      <c r="V39">
        <f t="shared" si="13"/>
        <v>0.01</v>
      </c>
      <c r="W39">
        <f t="shared" si="14"/>
        <v>0.58854168957129926</v>
      </c>
      <c r="X39">
        <f t="shared" si="15"/>
        <v>1.3834358652983429E-2</v>
      </c>
      <c r="Y39">
        <f t="shared" si="16"/>
        <v>5.8854168957129926E-3</v>
      </c>
      <c r="Z39">
        <f t="shared" si="17"/>
        <v>0.56882191402260285</v>
      </c>
      <c r="AB39">
        <f t="shared" si="18"/>
        <v>136.69244760154783</v>
      </c>
      <c r="AC39">
        <f t="shared" si="19"/>
        <v>126.64653621896153</v>
      </c>
      <c r="AE39">
        <f t="shared" si="2"/>
        <v>0</v>
      </c>
      <c r="AF39">
        <f t="shared" si="25"/>
        <v>0</v>
      </c>
      <c r="AG39">
        <f t="shared" si="25"/>
        <v>-14.220547850565071</v>
      </c>
      <c r="AH39">
        <f t="shared" si="4"/>
        <v>-691.71793264917142</v>
      </c>
      <c r="AI39">
        <f t="shared" si="26"/>
        <v>-705.93848049973644</v>
      </c>
      <c r="AJ39">
        <f t="shared" si="6"/>
        <v>10.045911382586297</v>
      </c>
      <c r="AK39">
        <f t="shared" si="20"/>
        <v>9.5684713321083485</v>
      </c>
      <c r="AL39">
        <f t="shared" si="23"/>
        <v>-686.32409778504177</v>
      </c>
      <c r="AN39">
        <f t="shared" si="27"/>
        <v>0</v>
      </c>
      <c r="AO39">
        <f t="shared" si="27"/>
        <v>0</v>
      </c>
      <c r="AP39">
        <f t="shared" si="27"/>
        <v>-0.24047365918414534</v>
      </c>
      <c r="AQ39">
        <f t="shared" si="27"/>
        <v>-11.697154296402774</v>
      </c>
      <c r="AR39">
        <f t="shared" si="27"/>
        <v>-11.937627955586919</v>
      </c>
      <c r="AS39">
        <f t="shared" si="27"/>
        <v>0.16987932500182754</v>
      </c>
      <c r="AT39">
        <f t="shared" si="27"/>
        <v>0.16180567290445541</v>
      </c>
      <c r="AU39">
        <f t="shared" si="24"/>
        <v>-11.605942957680634</v>
      </c>
      <c r="AW39">
        <v>36</v>
      </c>
      <c r="AX39">
        <f>IF(Z39&gt;0, (R39*SUMPRODUCT(K39:$K$98, X39:$X$98)-K39*$AZ$3)/Z39, 0)</f>
        <v>222.64707652231743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1.5098477676654815E-2</v>
      </c>
      <c r="L40" s="2">
        <v>37</v>
      </c>
      <c r="M40" s="6">
        <v>2.6226451000000001E-2</v>
      </c>
      <c r="Q40" s="4">
        <f t="shared" si="22"/>
        <v>25</v>
      </c>
      <c r="R40">
        <f t="shared" si="0"/>
        <v>50000</v>
      </c>
      <c r="S40">
        <f t="shared" si="1"/>
        <v>212.77386740045173</v>
      </c>
      <c r="U40">
        <f t="shared" si="12"/>
        <v>2.6226451000000001E-2</v>
      </c>
      <c r="V40">
        <f t="shared" si="13"/>
        <v>0.01</v>
      </c>
      <c r="W40">
        <f t="shared" si="14"/>
        <v>0.56882191402260285</v>
      </c>
      <c r="X40">
        <f t="shared" si="15"/>
        <v>1.4918180055840008E-2</v>
      </c>
      <c r="Y40">
        <f t="shared" si="16"/>
        <v>5.6882191402260283E-3</v>
      </c>
      <c r="Z40">
        <f t="shared" si="17"/>
        <v>0.54821551482653685</v>
      </c>
      <c r="AB40">
        <f t="shared" si="18"/>
        <v>126.64653621896153</v>
      </c>
      <c r="AC40">
        <f t="shared" si="19"/>
        <v>116.64593525857194</v>
      </c>
      <c r="AE40">
        <f t="shared" si="2"/>
        <v>0</v>
      </c>
      <c r="AF40">
        <f t="shared" si="25"/>
        <v>0</v>
      </c>
      <c r="AG40">
        <f t="shared" si="25"/>
        <v>-13.705387870663422</v>
      </c>
      <c r="AH40">
        <f t="shared" si="4"/>
        <v>-745.90900279200036</v>
      </c>
      <c r="AI40">
        <f t="shared" si="26"/>
        <v>-759.61439066266382</v>
      </c>
      <c r="AJ40">
        <f t="shared" si="6"/>
        <v>10.00060096038959</v>
      </c>
      <c r="AK40">
        <f t="shared" si="20"/>
        <v>8.8652575353273075</v>
      </c>
      <c r="AL40">
        <f t="shared" si="23"/>
        <v>-740.74853216694703</v>
      </c>
      <c r="AN40">
        <f t="shared" si="27"/>
        <v>0</v>
      </c>
      <c r="AO40">
        <f t="shared" si="27"/>
        <v>0</v>
      </c>
      <c r="AP40">
        <f t="shared" si="27"/>
        <v>-0.20693049281510734</v>
      </c>
      <c r="AQ40">
        <f t="shared" si="27"/>
        <v>-11.262090427470872</v>
      </c>
      <c r="AR40">
        <f t="shared" si="27"/>
        <v>-11.469020920285979</v>
      </c>
      <c r="AS40">
        <f t="shared" si="27"/>
        <v>0.15099385035357493</v>
      </c>
      <c r="AT40">
        <f t="shared" si="27"/>
        <v>0.13385189299493525</v>
      </c>
      <c r="AU40">
        <f t="shared" si="24"/>
        <v>-11.184175176937471</v>
      </c>
      <c r="AW40">
        <v>37</v>
      </c>
      <c r="AX40">
        <f>IF(Z40&gt;0, (R40*SUMPRODUCT(K40:$K$98, X40:$X$98)-K40*$AZ$3)/Z40, 0)</f>
        <v>212.77386740045173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1.348078363987037E-2</v>
      </c>
      <c r="L41" s="2">
        <v>38</v>
      </c>
      <c r="M41" s="6">
        <v>2.9219711999999998E-2</v>
      </c>
      <c r="Q41" s="4">
        <f t="shared" si="22"/>
        <v>25</v>
      </c>
      <c r="R41">
        <f t="shared" si="0"/>
        <v>50000</v>
      </c>
      <c r="S41">
        <f t="shared" si="1"/>
        <v>202.95357746549871</v>
      </c>
      <c r="U41">
        <f t="shared" si="12"/>
        <v>2.9219711999999998E-2</v>
      </c>
      <c r="V41">
        <f t="shared" si="13"/>
        <v>0.01</v>
      </c>
      <c r="W41">
        <f t="shared" si="14"/>
        <v>0.54821551482653685</v>
      </c>
      <c r="X41">
        <f t="shared" si="15"/>
        <v>1.6018699457163135E-2</v>
      </c>
      <c r="Y41">
        <f t="shared" si="16"/>
        <v>5.4821551482653686E-3</v>
      </c>
      <c r="Z41">
        <f t="shared" si="17"/>
        <v>0.52671466022110836</v>
      </c>
      <c r="AB41">
        <f t="shared" si="18"/>
        <v>116.64593525857194</v>
      </c>
      <c r="AC41">
        <f t="shared" si="19"/>
        <v>106.89862459539854</v>
      </c>
      <c r="AE41">
        <f t="shared" si="2"/>
        <v>0</v>
      </c>
      <c r="AF41">
        <f t="shared" si="25"/>
        <v>0</v>
      </c>
      <c r="AG41">
        <f t="shared" si="25"/>
        <v>-13.167866505527709</v>
      </c>
      <c r="AH41">
        <f t="shared" si="4"/>
        <v>-800.9349728581567</v>
      </c>
      <c r="AI41">
        <f t="shared" si="26"/>
        <v>-814.10283936368444</v>
      </c>
      <c r="AJ41">
        <f t="shared" si="6"/>
        <v>9.7473106631733941</v>
      </c>
      <c r="AK41">
        <f t="shared" si="20"/>
        <v>8.1652154681000368</v>
      </c>
      <c r="AL41">
        <f t="shared" si="23"/>
        <v>-796.19031323241097</v>
      </c>
      <c r="AN41">
        <f t="shared" si="27"/>
        <v>0</v>
      </c>
      <c r="AO41">
        <f t="shared" si="27"/>
        <v>0</v>
      </c>
      <c r="AP41">
        <f t="shared" si="27"/>
        <v>-0.17751315935971496</v>
      </c>
      <c r="AQ41">
        <f t="shared" si="27"/>
        <v>-10.797231078706258</v>
      </c>
      <c r="AR41">
        <f t="shared" si="27"/>
        <v>-10.974744238065973</v>
      </c>
      <c r="AS41">
        <f t="shared" si="27"/>
        <v>0.1314013861208419</v>
      </c>
      <c r="AT41">
        <f t="shared" si="27"/>
        <v>0.11007350309837946</v>
      </c>
      <c r="AU41">
        <f t="shared" si="24"/>
        <v>-10.733269348846751</v>
      </c>
      <c r="AW41">
        <v>38</v>
      </c>
      <c r="AX41">
        <f>IF(Z41&gt;0, (R41*SUMPRODUCT(K41:$K$98, X41:$X$98)-K41*$AZ$3)/Z41, 0)</f>
        <v>202.95357746549871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1.2036413964169972E-2</v>
      </c>
      <c r="L42" s="2">
        <v>39</v>
      </c>
      <c r="M42" s="6">
        <v>3.2402927999999998E-2</v>
      </c>
      <c r="Q42" s="4">
        <f t="shared" si="22"/>
        <v>25</v>
      </c>
      <c r="R42">
        <f t="shared" si="0"/>
        <v>50000</v>
      </c>
      <c r="S42">
        <f t="shared" si="1"/>
        <v>193.21502635507164</v>
      </c>
      <c r="U42">
        <f t="shared" si="12"/>
        <v>3.2402927999999998E-2</v>
      </c>
      <c r="V42">
        <f t="shared" si="13"/>
        <v>0.01</v>
      </c>
      <c r="W42">
        <f t="shared" si="14"/>
        <v>0.52671466022110836</v>
      </c>
      <c r="X42">
        <f t="shared" si="15"/>
        <v>1.7067097211689038E-2</v>
      </c>
      <c r="Y42">
        <f t="shared" si="16"/>
        <v>5.2671466022110834E-3</v>
      </c>
      <c r="Z42">
        <f t="shared" si="17"/>
        <v>0.50438041640720821</v>
      </c>
      <c r="AB42">
        <f t="shared" si="18"/>
        <v>106.89862459539854</v>
      </c>
      <c r="AC42">
        <f t="shared" si="19"/>
        <v>97.45387544910075</v>
      </c>
      <c r="AE42">
        <f t="shared" si="2"/>
        <v>0</v>
      </c>
      <c r="AF42">
        <f t="shared" si="25"/>
        <v>0</v>
      </c>
      <c r="AG42">
        <f t="shared" si="25"/>
        <v>-12.609510410180205</v>
      </c>
      <c r="AH42">
        <f t="shared" si="4"/>
        <v>-853.3548605844519</v>
      </c>
      <c r="AI42">
        <f t="shared" si="26"/>
        <v>-865.96437099463208</v>
      </c>
      <c r="AJ42">
        <f t="shared" si="6"/>
        <v>9.4447491462977951</v>
      </c>
      <c r="AK42">
        <f t="shared" si="20"/>
        <v>7.4829037216778991</v>
      </c>
      <c r="AL42">
        <f t="shared" si="23"/>
        <v>-849.03671812665641</v>
      </c>
      <c r="AN42">
        <f t="shared" si="27"/>
        <v>0</v>
      </c>
      <c r="AO42">
        <f t="shared" si="27"/>
        <v>0</v>
      </c>
      <c r="AP42">
        <f t="shared" si="27"/>
        <v>-0.15177328718243965</v>
      </c>
      <c r="AQ42">
        <f t="shared" si="27"/>
        <v>-10.271332360331018</v>
      </c>
      <c r="AR42">
        <f t="shared" si="27"/>
        <v>-10.423105647513456</v>
      </c>
      <c r="AS42">
        <f t="shared" si="27"/>
        <v>0.11368091051258121</v>
      </c>
      <c r="AT42">
        <f t="shared" si="27"/>
        <v>9.0067326848143323E-2</v>
      </c>
      <c r="AU42">
        <f t="shared" si="24"/>
        <v>-10.219357410152732</v>
      </c>
      <c r="AW42">
        <v>39</v>
      </c>
      <c r="AX42">
        <f>IF(Z42&gt;0, (R42*SUMPRODUCT(K42:$K$98, X42:$X$98)-K42*$AZ$3)/Z42, 0)</f>
        <v>193.21502635507164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1.0746798182294617E-2</v>
      </c>
      <c r="L43" s="2">
        <v>40</v>
      </c>
      <c r="M43" s="6">
        <v>3.5947104000000001E-2</v>
      </c>
      <c r="Q43" s="4">
        <f t="shared" si="22"/>
        <v>25</v>
      </c>
      <c r="R43">
        <f t="shared" si="0"/>
        <v>50000</v>
      </c>
      <c r="S43">
        <f t="shared" si="1"/>
        <v>183.68472187625053</v>
      </c>
      <c r="U43">
        <f t="shared" si="12"/>
        <v>3.5947104000000001E-2</v>
      </c>
      <c r="V43">
        <f t="shared" si="13"/>
        <v>0.01</v>
      </c>
      <c r="W43">
        <f t="shared" si="14"/>
        <v>0.50438041640720821</v>
      </c>
      <c r="X43">
        <f t="shared" si="15"/>
        <v>1.8131015284153219E-2</v>
      </c>
      <c r="Y43">
        <f t="shared" si="16"/>
        <v>5.0438041640720821E-3</v>
      </c>
      <c r="Z43">
        <f t="shared" si="17"/>
        <v>0.48120559695898291</v>
      </c>
      <c r="AB43">
        <f t="shared" si="18"/>
        <v>97.45387544910075</v>
      </c>
      <c r="AC43">
        <f t="shared" si="19"/>
        <v>88.390116242705886</v>
      </c>
      <c r="AE43">
        <f t="shared" si="2"/>
        <v>0</v>
      </c>
      <c r="AF43">
        <f t="shared" si="25"/>
        <v>0</v>
      </c>
      <c r="AG43">
        <f t="shared" si="25"/>
        <v>-12.030139923974573</v>
      </c>
      <c r="AH43">
        <f t="shared" si="4"/>
        <v>-906.5507642076609</v>
      </c>
      <c r="AI43">
        <f t="shared" si="26"/>
        <v>-918.58090413163552</v>
      </c>
      <c r="AJ43">
        <f t="shared" si="6"/>
        <v>9.0637592063948631</v>
      </c>
      <c r="AK43">
        <f t="shared" si="20"/>
        <v>6.8217712814370532</v>
      </c>
      <c r="AL43">
        <f t="shared" si="23"/>
        <v>-902.69537364380369</v>
      </c>
      <c r="AN43">
        <f t="shared" si="27"/>
        <v>0</v>
      </c>
      <c r="AO43">
        <f t="shared" si="27"/>
        <v>0</v>
      </c>
      <c r="AP43">
        <f t="shared" si="27"/>
        <v>-0.12928548586771985</v>
      </c>
      <c r="AQ43">
        <f t="shared" si="27"/>
        <v>-9.7425181049446863</v>
      </c>
      <c r="AR43">
        <f t="shared" si="27"/>
        <v>-9.8718035908124069</v>
      </c>
      <c r="AS43">
        <f t="shared" si="27"/>
        <v>9.7406390964040412E-2</v>
      </c>
      <c r="AT43">
        <f t="shared" si="27"/>
        <v>7.3312199207377346E-2</v>
      </c>
      <c r="AU43">
        <f t="shared" si="24"/>
        <v>-9.7010850006409903</v>
      </c>
      <c r="AW43">
        <v>40</v>
      </c>
      <c r="AX43">
        <f>IF(Z43&gt;0, (R43*SUMPRODUCT(K43:$K$98, X43:$X$98)-K43*$AZ$3)/Z43, 0)</f>
        <v>183.68472187625053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9.5953555199059081E-3</v>
      </c>
      <c r="L44" s="2">
        <v>41</v>
      </c>
      <c r="M44" s="6">
        <v>4.0034525000000001E-2</v>
      </c>
      <c r="Q44" s="4">
        <f t="shared" si="22"/>
        <v>25</v>
      </c>
      <c r="R44">
        <f t="shared" si="0"/>
        <v>50000</v>
      </c>
      <c r="S44">
        <f t="shared" si="1"/>
        <v>174.40556203424569</v>
      </c>
      <c r="U44">
        <f t="shared" si="12"/>
        <v>4.0034525000000001E-2</v>
      </c>
      <c r="V44">
        <f t="shared" si="13"/>
        <v>0.01</v>
      </c>
      <c r="W44">
        <f t="shared" si="14"/>
        <v>0.48120559695898291</v>
      </c>
      <c r="X44">
        <f t="shared" si="15"/>
        <v>1.9264837501594325E-2</v>
      </c>
      <c r="Y44">
        <f t="shared" si="16"/>
        <v>4.8120559695898294E-3</v>
      </c>
      <c r="Z44">
        <f t="shared" si="17"/>
        <v>0.45712870348779877</v>
      </c>
      <c r="AB44">
        <f t="shared" si="18"/>
        <v>88.390116242705886</v>
      </c>
      <c r="AC44">
        <f t="shared" si="19"/>
        <v>79.725788453775593</v>
      </c>
      <c r="AE44">
        <f t="shared" si="2"/>
        <v>0</v>
      </c>
      <c r="AF44">
        <f t="shared" si="25"/>
        <v>0</v>
      </c>
      <c r="AG44">
        <f t="shared" si="25"/>
        <v>-11.42821758719497</v>
      </c>
      <c r="AH44">
        <f t="shared" si="4"/>
        <v>-963.24187507971624</v>
      </c>
      <c r="AI44">
        <f t="shared" si="26"/>
        <v>-974.67009266691116</v>
      </c>
      <c r="AJ44">
        <f t="shared" si="6"/>
        <v>8.6643277889302937</v>
      </c>
      <c r="AK44">
        <f t="shared" si="20"/>
        <v>6.1873081369894125</v>
      </c>
      <c r="AL44">
        <f t="shared" si="23"/>
        <v>-959.81845674099145</v>
      </c>
      <c r="AN44">
        <f t="shared" si="27"/>
        <v>0</v>
      </c>
      <c r="AO44">
        <f t="shared" si="27"/>
        <v>0</v>
      </c>
      <c r="AP44">
        <f t="shared" si="27"/>
        <v>-0.10965781070797703</v>
      </c>
      <c r="AQ44">
        <f t="shared" si="27"/>
        <v>-9.242648243050672</v>
      </c>
      <c r="AR44">
        <f t="shared" si="27"/>
        <v>-9.3523060537586495</v>
      </c>
      <c r="AS44">
        <f t="shared" si="27"/>
        <v>8.3137305475786447E-2</v>
      </c>
      <c r="AT44">
        <f t="shared" si="27"/>
        <v>5.9369421285620103E-2</v>
      </c>
      <c r="AU44">
        <f t="shared" si="24"/>
        <v>-9.209799326997242</v>
      </c>
      <c r="AW44">
        <v>41</v>
      </c>
      <c r="AX44">
        <f>IF(Z44&gt;0, (R44*SUMPRODUCT(K44:$K$98, X44:$X$98)-K44*$AZ$3)/Z44, 0)</f>
        <v>174.40556203424569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8.5672817142017025E-3</v>
      </c>
      <c r="L45" s="2">
        <v>42</v>
      </c>
      <c r="M45" s="6">
        <v>4.4405750000000001E-2</v>
      </c>
      <c r="Q45" s="4">
        <f t="shared" si="22"/>
        <v>25</v>
      </c>
      <c r="R45">
        <f t="shared" si="0"/>
        <v>50000</v>
      </c>
      <c r="S45">
        <f t="shared" si="1"/>
        <v>165.28500322876272</v>
      </c>
      <c r="U45">
        <f t="shared" si="12"/>
        <v>4.4405750000000001E-2</v>
      </c>
      <c r="V45">
        <f t="shared" si="13"/>
        <v>0.01</v>
      </c>
      <c r="W45">
        <f t="shared" si="14"/>
        <v>0.45712870348779877</v>
      </c>
      <c r="X45">
        <f t="shared" si="15"/>
        <v>2.029914292490332E-2</v>
      </c>
      <c r="Y45">
        <f t="shared" si="16"/>
        <v>4.5712870348779879E-3</v>
      </c>
      <c r="Z45">
        <f t="shared" si="17"/>
        <v>0.43225827352801749</v>
      </c>
      <c r="AB45">
        <f t="shared" si="18"/>
        <v>79.725788453775593</v>
      </c>
      <c r="AC45">
        <f t="shared" si="19"/>
        <v>71.445810135737773</v>
      </c>
      <c r="AE45">
        <f t="shared" si="2"/>
        <v>0</v>
      </c>
      <c r="AF45">
        <f t="shared" si="25"/>
        <v>0</v>
      </c>
      <c r="AG45">
        <f t="shared" si="25"/>
        <v>-10.806456838200438</v>
      </c>
      <c r="AH45">
        <f t="shared" si="4"/>
        <v>-1014.957146245166</v>
      </c>
      <c r="AI45">
        <f t="shared" si="26"/>
        <v>-1025.7636030833664</v>
      </c>
      <c r="AJ45">
        <f t="shared" si="6"/>
        <v>8.2799783180378199</v>
      </c>
      <c r="AK45">
        <f t="shared" si="20"/>
        <v>5.5808051917642922</v>
      </c>
      <c r="AL45">
        <f t="shared" si="23"/>
        <v>-1011.9028195735643</v>
      </c>
      <c r="AN45">
        <f t="shared" si="27"/>
        <v>0</v>
      </c>
      <c r="AO45">
        <f t="shared" si="27"/>
        <v>0</v>
      </c>
      <c r="AP45">
        <f t="shared" si="27"/>
        <v>-9.2581960065224553E-2</v>
      </c>
      <c r="AQ45">
        <f t="shared" si="27"/>
        <v>-8.6954237997245531</v>
      </c>
      <c r="AR45">
        <f t="shared" si="27"/>
        <v>-8.7880057597897778</v>
      </c>
      <c r="AS45">
        <f t="shared" si="27"/>
        <v>7.0936906838111977E-2</v>
      </c>
      <c r="AT45">
        <f t="shared" si="27"/>
        <v>4.7812330269924146E-2</v>
      </c>
      <c r="AU45">
        <f t="shared" si="24"/>
        <v>-8.6692565226817422</v>
      </c>
      <c r="AW45">
        <v>42</v>
      </c>
      <c r="AX45">
        <f>IF(Z45&gt;0, (R45*SUMPRODUCT(K45:$K$98, X45:$X$98)-K45*$AZ$3)/Z45, 0)</f>
        <v>165.28500322876272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7.6493586733943769E-3</v>
      </c>
      <c r="L46" s="2">
        <v>43</v>
      </c>
      <c r="M46" s="6">
        <v>4.9048597999999999E-2</v>
      </c>
      <c r="Q46" s="4">
        <f t="shared" si="22"/>
        <v>25</v>
      </c>
      <c r="R46">
        <f t="shared" si="0"/>
        <v>50000</v>
      </c>
      <c r="S46">
        <f t="shared" si="1"/>
        <v>156.39191362720453</v>
      </c>
      <c r="U46">
        <f t="shared" si="12"/>
        <v>4.9048597999999999E-2</v>
      </c>
      <c r="V46">
        <f t="shared" si="13"/>
        <v>0.01</v>
      </c>
      <c r="W46">
        <f t="shared" si="14"/>
        <v>0.43225827352801749</v>
      </c>
      <c r="X46">
        <f t="shared" si="15"/>
        <v>2.1201662290449771E-2</v>
      </c>
      <c r="Y46">
        <f t="shared" si="16"/>
        <v>4.3225827352801746E-3</v>
      </c>
      <c r="Z46">
        <f t="shared" si="17"/>
        <v>0.40673402850228751</v>
      </c>
      <c r="AB46">
        <f t="shared" si="18"/>
        <v>71.445810135737773</v>
      </c>
      <c r="AC46">
        <f t="shared" si="19"/>
        <v>63.609913054774694</v>
      </c>
      <c r="AE46">
        <f t="shared" si="2"/>
        <v>0</v>
      </c>
      <c r="AF46">
        <f t="shared" si="25"/>
        <v>0</v>
      </c>
      <c r="AG46">
        <f t="shared" si="25"/>
        <v>-10.168350712557189</v>
      </c>
      <c r="AH46">
        <f t="shared" si="4"/>
        <v>-1060.0831145224886</v>
      </c>
      <c r="AI46">
        <f t="shared" si="26"/>
        <v>-1070.2514652350458</v>
      </c>
      <c r="AJ46">
        <f t="shared" si="6"/>
        <v>7.835897080963079</v>
      </c>
      <c r="AK46">
        <f t="shared" si="20"/>
        <v>5.0012067095016448</v>
      </c>
      <c r="AL46">
        <f t="shared" si="23"/>
        <v>-1057.4143614445809</v>
      </c>
      <c r="AN46">
        <f t="shared" si="27"/>
        <v>0</v>
      </c>
      <c r="AO46">
        <f t="shared" si="27"/>
        <v>0</v>
      </c>
      <c r="AP46">
        <f t="shared" si="27"/>
        <v>-7.7781361717215225E-2</v>
      </c>
      <c r="AQ46">
        <f t="shared" si="27"/>
        <v>-8.1089559665915232</v>
      </c>
      <c r="AR46">
        <f t="shared" si="27"/>
        <v>-8.1867373283087375</v>
      </c>
      <c r="AS46">
        <f t="shared" si="27"/>
        <v>5.9939587300090608E-2</v>
      </c>
      <c r="AT46">
        <f t="shared" si="27"/>
        <v>3.8256023920764562E-2</v>
      </c>
      <c r="AU46">
        <f t="shared" si="24"/>
        <v>-8.0885417170878817</v>
      </c>
      <c r="AW46">
        <v>43</v>
      </c>
      <c r="AX46">
        <f>IF(Z46&gt;0, (R46*SUMPRODUCT(K46:$K$98, X46:$X$98)-K46*$AZ$3)/Z46, 0)</f>
        <v>156.39191362720453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6.8297845298164071E-3</v>
      </c>
      <c r="L47" s="2">
        <v>44</v>
      </c>
      <c r="M47" s="6">
        <v>5.4278005999999997E-2</v>
      </c>
      <c r="Q47" s="4">
        <f t="shared" si="22"/>
        <v>25</v>
      </c>
      <c r="R47">
        <f t="shared" si="0"/>
        <v>50000</v>
      </c>
      <c r="S47">
        <f t="shared" si="1"/>
        <v>147.84517507160271</v>
      </c>
      <c r="U47">
        <f t="shared" si="12"/>
        <v>5.4278005999999997E-2</v>
      </c>
      <c r="V47">
        <f t="shared" si="13"/>
        <v>0.01</v>
      </c>
      <c r="W47">
        <f t="shared" si="14"/>
        <v>0.40673402850228751</v>
      </c>
      <c r="X47">
        <f t="shared" si="15"/>
        <v>2.2076712039451333E-2</v>
      </c>
      <c r="Y47">
        <f t="shared" si="16"/>
        <v>4.0673402850228751E-3</v>
      </c>
      <c r="Z47">
        <f t="shared" si="17"/>
        <v>0.38058997617781332</v>
      </c>
      <c r="AB47">
        <f t="shared" si="18"/>
        <v>63.609913054774694</v>
      </c>
      <c r="AC47">
        <f t="shared" si="19"/>
        <v>56.268391658505912</v>
      </c>
      <c r="AE47">
        <f t="shared" si="2"/>
        <v>0</v>
      </c>
      <c r="AF47">
        <f t="shared" si="25"/>
        <v>0</v>
      </c>
      <c r="AG47">
        <f t="shared" si="25"/>
        <v>-9.5147494044453325</v>
      </c>
      <c r="AH47">
        <f t="shared" si="4"/>
        <v>-1103.8356019725666</v>
      </c>
      <c r="AI47">
        <f t="shared" si="26"/>
        <v>-1113.350351377012</v>
      </c>
      <c r="AJ47">
        <f t="shared" si="6"/>
        <v>7.3415213962687815</v>
      </c>
      <c r="AK47">
        <f t="shared" si="20"/>
        <v>4.4526939138342287</v>
      </c>
      <c r="AL47">
        <f t="shared" si="23"/>
        <v>-1101.5561360669089</v>
      </c>
      <c r="AN47">
        <f t="shared" si="27"/>
        <v>0</v>
      </c>
      <c r="AO47">
        <f t="shared" si="27"/>
        <v>0</v>
      </c>
      <c r="AP47">
        <f t="shared" si="27"/>
        <v>-6.4983688287560598E-2</v>
      </c>
      <c r="AQ47">
        <f t="shared" si="27"/>
        <v>-7.5389593178128163</v>
      </c>
      <c r="AR47">
        <f t="shared" si="27"/>
        <v>-7.6039430061003772</v>
      </c>
      <c r="AS47">
        <f t="shared" si="27"/>
        <v>5.0141009257552674E-2</v>
      </c>
      <c r="AT47">
        <f t="shared" si="27"/>
        <v>3.0410940008712684E-2</v>
      </c>
      <c r="AU47">
        <f t="shared" si="24"/>
        <v>-7.5233910568341118</v>
      </c>
      <c r="AW47">
        <v>44</v>
      </c>
      <c r="AX47">
        <f>IF(Z47&gt;0, (R47*SUMPRODUCT(K47:$K$98, X47:$X$98)-K47*$AZ$3)/Z47, 0)</f>
        <v>147.84517507160271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6.0980219016217915E-3</v>
      </c>
      <c r="L48" s="2">
        <v>45</v>
      </c>
      <c r="M48" s="6">
        <v>6.0174738999999998E-2</v>
      </c>
      <c r="Q48" s="4">
        <f t="shared" si="22"/>
        <v>25</v>
      </c>
      <c r="R48">
        <f t="shared" si="0"/>
        <v>50000</v>
      </c>
      <c r="S48">
        <f t="shared" si="1"/>
        <v>139.63586023342449</v>
      </c>
      <c r="U48">
        <f t="shared" si="12"/>
        <v>6.0174738999999998E-2</v>
      </c>
      <c r="V48">
        <f t="shared" si="13"/>
        <v>0.01</v>
      </c>
      <c r="W48">
        <f t="shared" si="14"/>
        <v>0.38058997617781332</v>
      </c>
      <c r="X48">
        <f t="shared" si="15"/>
        <v>2.2901902482516133E-2</v>
      </c>
      <c r="Y48">
        <f t="shared" si="16"/>
        <v>3.8058997617781334E-3</v>
      </c>
      <c r="Z48">
        <f t="shared" si="17"/>
        <v>0.35388217393351906</v>
      </c>
      <c r="AB48">
        <f t="shared" si="18"/>
        <v>56.268391658505912</v>
      </c>
      <c r="AC48">
        <f t="shared" si="19"/>
        <v>49.414641778481283</v>
      </c>
      <c r="AE48">
        <f t="shared" si="2"/>
        <v>0</v>
      </c>
      <c r="AF48">
        <f t="shared" si="25"/>
        <v>0</v>
      </c>
      <c r="AG48">
        <f t="shared" si="25"/>
        <v>-8.8470543483379771</v>
      </c>
      <c r="AH48">
        <f t="shared" si="4"/>
        <v>-1145.0951241258067</v>
      </c>
      <c r="AI48">
        <f t="shared" si="26"/>
        <v>-1153.9421784741446</v>
      </c>
      <c r="AJ48">
        <f t="shared" si="6"/>
        <v>6.8537498800246297</v>
      </c>
      <c r="AK48">
        <f t="shared" si="20"/>
        <v>3.9387874160954142</v>
      </c>
      <c r="AL48">
        <f t="shared" si="23"/>
        <v>-1143.1496411780245</v>
      </c>
      <c r="AN48">
        <f t="shared" si="27"/>
        <v>0</v>
      </c>
      <c r="AO48">
        <f t="shared" si="27"/>
        <v>0</v>
      </c>
      <c r="AP48">
        <f t="shared" si="27"/>
        <v>-5.3949531181003291E-2</v>
      </c>
      <c r="AQ48">
        <f t="shared" si="27"/>
        <v>-6.982815146359493</v>
      </c>
      <c r="AR48">
        <f t="shared" si="27"/>
        <v>-7.0367646775404964</v>
      </c>
      <c r="AS48">
        <f t="shared" si="27"/>
        <v>4.1794316876627914E-2</v>
      </c>
      <c r="AT48">
        <f t="shared" si="27"/>
        <v>2.4018811929182139E-2</v>
      </c>
      <c r="AU48">
        <f t="shared" si="24"/>
        <v>-6.9709515487346856</v>
      </c>
      <c r="AW48">
        <v>45</v>
      </c>
      <c r="AX48">
        <f>IF(Z48&gt;0, (R48*SUMPRODUCT(K48:$K$98, X48:$X$98)-K48*$AZ$3)/Z48, 0)</f>
        <v>139.63586023342449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5.4446624121623132E-3</v>
      </c>
      <c r="L49" s="2">
        <v>46</v>
      </c>
      <c r="M49" s="6">
        <v>6.6923788999999997E-2</v>
      </c>
      <c r="Q49" s="4">
        <f t="shared" si="22"/>
        <v>25</v>
      </c>
      <c r="R49">
        <f t="shared" si="0"/>
        <v>50000</v>
      </c>
      <c r="S49">
        <f t="shared" si="1"/>
        <v>131.76878796713842</v>
      </c>
      <c r="U49">
        <f t="shared" si="12"/>
        <v>6.6923788999999997E-2</v>
      </c>
      <c r="V49">
        <f t="shared" si="13"/>
        <v>0.01</v>
      </c>
      <c r="W49">
        <f t="shared" si="14"/>
        <v>0.35388217393351906</v>
      </c>
      <c r="X49">
        <f t="shared" si="15"/>
        <v>2.3683135939188128E-2</v>
      </c>
      <c r="Y49">
        <f t="shared" si="16"/>
        <v>3.5388217393351909E-3</v>
      </c>
      <c r="Z49">
        <f t="shared" si="17"/>
        <v>0.32666021625499575</v>
      </c>
      <c r="AB49">
        <f t="shared" si="18"/>
        <v>49.414641778481283</v>
      </c>
      <c r="AC49">
        <f t="shared" si="19"/>
        <v>43.043620773004122</v>
      </c>
      <c r="AE49">
        <f t="shared" si="2"/>
        <v>0</v>
      </c>
      <c r="AF49">
        <f t="shared" si="25"/>
        <v>0</v>
      </c>
      <c r="AG49">
        <f t="shared" si="25"/>
        <v>-8.1665054063748936</v>
      </c>
      <c r="AH49">
        <f t="shared" si="4"/>
        <v>-1184.1567969594064</v>
      </c>
      <c r="AI49">
        <f t="shared" si="26"/>
        <v>-1192.3233023657813</v>
      </c>
      <c r="AJ49">
        <f t="shared" si="6"/>
        <v>6.3710210054771608</v>
      </c>
      <c r="AK49">
        <f t="shared" si="20"/>
        <v>3.4590249244936899</v>
      </c>
      <c r="AL49">
        <f t="shared" si="23"/>
        <v>-1182.4932564358105</v>
      </c>
      <c r="AN49">
        <f t="shared" si="27"/>
        <v>0</v>
      </c>
      <c r="AO49">
        <f t="shared" si="27"/>
        <v>0</v>
      </c>
      <c r="AP49">
        <f t="shared" si="27"/>
        <v>-4.4463865024809701E-2</v>
      </c>
      <c r="AQ49">
        <f t="shared" si="27"/>
        <v>-6.4473340025114005</v>
      </c>
      <c r="AR49">
        <f t="shared" si="27"/>
        <v>-6.49179786753621</v>
      </c>
      <c r="AS49">
        <f t="shared" si="27"/>
        <v>3.4688058595618042E-2</v>
      </c>
      <c r="AT49">
        <f t="shared" si="27"/>
        <v>1.8833222989123377E-2</v>
      </c>
      <c r="AU49">
        <f t="shared" si="24"/>
        <v>-6.4382765859514688</v>
      </c>
      <c r="AW49">
        <v>46</v>
      </c>
      <c r="AX49">
        <f>IF(Z49&gt;0, (R49*SUMPRODUCT(K49:$K$98, X49:$X$98)-K49*$AZ$3)/Z49, 0)</f>
        <v>131.76878796713842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4.8613057251449222E-3</v>
      </c>
      <c r="L50" s="2">
        <v>47</v>
      </c>
      <c r="M50" s="6">
        <v>7.4711050000000001E-2</v>
      </c>
      <c r="Q50" s="4">
        <f t="shared" si="22"/>
        <v>25</v>
      </c>
      <c r="R50">
        <f t="shared" si="0"/>
        <v>50000</v>
      </c>
      <c r="S50">
        <f t="shared" si="1"/>
        <v>124.22729715602331</v>
      </c>
      <c r="U50">
        <f t="shared" si="12"/>
        <v>7.4711050000000001E-2</v>
      </c>
      <c r="V50">
        <f t="shared" si="13"/>
        <v>0.01</v>
      </c>
      <c r="W50">
        <f t="shared" si="14"/>
        <v>0.32666021625499575</v>
      </c>
      <c r="X50">
        <f t="shared" si="15"/>
        <v>2.4405127749637802E-2</v>
      </c>
      <c r="Y50">
        <f t="shared" si="16"/>
        <v>3.2666021625499574E-3</v>
      </c>
      <c r="Z50">
        <f t="shared" si="17"/>
        <v>0.29898848634280795</v>
      </c>
      <c r="AB50">
        <f t="shared" si="18"/>
        <v>43.043620773004122</v>
      </c>
      <c r="AC50">
        <f t="shared" si="19"/>
        <v>37.142531539137622</v>
      </c>
      <c r="AE50">
        <f t="shared" si="2"/>
        <v>0</v>
      </c>
      <c r="AF50">
        <f t="shared" si="25"/>
        <v>0</v>
      </c>
      <c r="AG50">
        <f t="shared" si="25"/>
        <v>-7.474712158570199</v>
      </c>
      <c r="AH50">
        <f t="shared" si="4"/>
        <v>-1220.25638748189</v>
      </c>
      <c r="AI50">
        <f t="shared" si="26"/>
        <v>-1227.7310996404601</v>
      </c>
      <c r="AJ50">
        <f t="shared" si="6"/>
        <v>5.9010892338665002</v>
      </c>
      <c r="AK50">
        <f t="shared" si="20"/>
        <v>3.0130534541102887</v>
      </c>
      <c r="AL50">
        <f t="shared" si="23"/>
        <v>-1218.8169569524832</v>
      </c>
      <c r="AN50">
        <f t="shared" si="27"/>
        <v>0</v>
      </c>
      <c r="AO50">
        <f t="shared" si="27"/>
        <v>0</v>
      </c>
      <c r="AP50">
        <f t="shared" si="27"/>
        <v>-3.6336861010267667E-2</v>
      </c>
      <c r="AQ50">
        <f t="shared" si="27"/>
        <v>-5.9320393626103725</v>
      </c>
      <c r="AR50">
        <f t="shared" si="27"/>
        <v>-5.9683762236206395</v>
      </c>
      <c r="AS50">
        <f t="shared" si="27"/>
        <v>2.868699887718628E-2</v>
      </c>
      <c r="AT50">
        <f t="shared" si="27"/>
        <v>1.464737400663403E-2</v>
      </c>
      <c r="AU50">
        <f t="shared" si="24"/>
        <v>-5.925041850736819</v>
      </c>
      <c r="AW50">
        <v>47</v>
      </c>
      <c r="AX50">
        <f>IF(Z50&gt;0, (R50*SUMPRODUCT(K50:$K$98, X50:$X$98)-K50*$AZ$3)/Z50, 0)</f>
        <v>124.22729715602331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4.3404515403079663E-3</v>
      </c>
      <c r="L51" s="2">
        <v>48</v>
      </c>
      <c r="M51" s="6">
        <v>8.3689026999999999E-2</v>
      </c>
      <c r="Q51" s="4">
        <f t="shared" si="22"/>
        <v>25</v>
      </c>
      <c r="R51">
        <f t="shared" si="0"/>
        <v>50000</v>
      </c>
      <c r="S51">
        <f t="shared" si="1"/>
        <v>116.97769120985603</v>
      </c>
      <c r="U51">
        <f t="shared" si="12"/>
        <v>8.3689026999999999E-2</v>
      </c>
      <c r="V51">
        <f t="shared" si="13"/>
        <v>0.01</v>
      </c>
      <c r="W51">
        <f t="shared" si="14"/>
        <v>0.29898848634280795</v>
      </c>
      <c r="X51">
        <f t="shared" si="15"/>
        <v>2.5022055506232384E-2</v>
      </c>
      <c r="Y51">
        <f t="shared" si="16"/>
        <v>2.9898848634280794E-3</v>
      </c>
      <c r="Z51">
        <f t="shared" si="17"/>
        <v>0.27097654597314746</v>
      </c>
      <c r="AB51">
        <f t="shared" si="18"/>
        <v>37.142531539137622</v>
      </c>
      <c r="AC51">
        <f t="shared" si="19"/>
        <v>31.698210719960201</v>
      </c>
      <c r="AE51">
        <f t="shared" si="2"/>
        <v>0</v>
      </c>
      <c r="AF51">
        <f t="shared" si="25"/>
        <v>0</v>
      </c>
      <c r="AG51">
        <f t="shared" si="25"/>
        <v>-6.7744136493286868</v>
      </c>
      <c r="AH51">
        <f t="shared" si="4"/>
        <v>-1251.1027753116191</v>
      </c>
      <c r="AI51">
        <f t="shared" si="26"/>
        <v>-1257.8771889609477</v>
      </c>
      <c r="AJ51">
        <f t="shared" si="6"/>
        <v>5.4443208191774204</v>
      </c>
      <c r="AK51">
        <f t="shared" si="20"/>
        <v>2.5999772077396339</v>
      </c>
      <c r="AL51">
        <f t="shared" si="23"/>
        <v>-1249.8328909340307</v>
      </c>
      <c r="AN51">
        <f t="shared" si="27"/>
        <v>0</v>
      </c>
      <c r="AO51">
        <f t="shared" si="27"/>
        <v>0</v>
      </c>
      <c r="AP51">
        <f t="shared" si="27"/>
        <v>-2.9404014158912011E-2</v>
      </c>
      <c r="AQ51">
        <f t="shared" si="27"/>
        <v>-5.4303509681848885</v>
      </c>
      <c r="AR51">
        <f t="shared" si="27"/>
        <v>-5.4597549823438003</v>
      </c>
      <c r="AS51">
        <f t="shared" si="27"/>
        <v>2.3630810685529365E-2</v>
      </c>
      <c r="AT51">
        <f t="shared" si="27"/>
        <v>1.12850750760991E-2</v>
      </c>
      <c r="AU51">
        <f t="shared" si="24"/>
        <v>-5.424839096582172</v>
      </c>
      <c r="AW51">
        <v>48</v>
      </c>
      <c r="AX51">
        <f>IF(Z51&gt;0, (R51*SUMPRODUCT(K51:$K$98, X51:$X$98)-K51*$AZ$3)/Z51, 0)</f>
        <v>116.97769120985603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3.8754031609892553E-3</v>
      </c>
      <c r="L52" s="2">
        <v>49</v>
      </c>
      <c r="M52" s="6">
        <v>9.4384723000000004E-2</v>
      </c>
      <c r="Q52" s="4">
        <f t="shared" si="22"/>
        <v>25</v>
      </c>
      <c r="R52">
        <f t="shared" si="0"/>
        <v>50000</v>
      </c>
      <c r="S52">
        <f t="shared" si="1"/>
        <v>110.03025235371351</v>
      </c>
      <c r="U52">
        <f t="shared" si="12"/>
        <v>9.4384723000000004E-2</v>
      </c>
      <c r="V52">
        <f t="shared" si="13"/>
        <v>0.01</v>
      </c>
      <c r="W52">
        <f t="shared" si="14"/>
        <v>0.27097654597314746</v>
      </c>
      <c r="X52">
        <f t="shared" si="15"/>
        <v>2.5576046231172291E-2</v>
      </c>
      <c r="Y52">
        <f t="shared" si="16"/>
        <v>2.7097654597314745E-3</v>
      </c>
      <c r="Z52">
        <f t="shared" si="17"/>
        <v>0.24269073428224369</v>
      </c>
      <c r="AB52">
        <f t="shared" si="18"/>
        <v>31.698210719960201</v>
      </c>
      <c r="AC52">
        <f t="shared" si="19"/>
        <v>26.703322736983303</v>
      </c>
      <c r="AE52">
        <f t="shared" si="2"/>
        <v>0</v>
      </c>
      <c r="AF52">
        <f t="shared" si="25"/>
        <v>0</v>
      </c>
      <c r="AG52">
        <f t="shared" si="25"/>
        <v>-6.0672683570560926</v>
      </c>
      <c r="AH52">
        <f t="shared" si="4"/>
        <v>-1278.8023115586145</v>
      </c>
      <c r="AI52">
        <f t="shared" si="26"/>
        <v>-1284.8695799156706</v>
      </c>
      <c r="AJ52">
        <f t="shared" si="6"/>
        <v>4.9948879829768984</v>
      </c>
      <c r="AK52">
        <f t="shared" si="20"/>
        <v>2.2188747503972142</v>
      </c>
      <c r="AL52">
        <f t="shared" si="23"/>
        <v>-1277.6558171822965</v>
      </c>
      <c r="AN52">
        <f t="shared" si="27"/>
        <v>0</v>
      </c>
      <c r="AO52">
        <f t="shared" si="27"/>
        <v>0</v>
      </c>
      <c r="AP52">
        <f t="shared" si="27"/>
        <v>-2.3513110969505268E-2</v>
      </c>
      <c r="AQ52">
        <f t="shared" si="27"/>
        <v>-4.9558745204946213</v>
      </c>
      <c r="AR52">
        <f t="shared" si="27"/>
        <v>-4.9793876314641263</v>
      </c>
      <c r="AS52">
        <f t="shared" si="27"/>
        <v>1.9357204678015917E-2</v>
      </c>
      <c r="AT52">
        <f t="shared" si="27"/>
        <v>8.5990342215286081E-3</v>
      </c>
      <c r="AU52">
        <f t="shared" si="24"/>
        <v>-4.9514313925645821</v>
      </c>
      <c r="AW52">
        <v>49</v>
      </c>
      <c r="AX52">
        <f>IF(Z52&gt;0, (R52*SUMPRODUCT(K52:$K$98, X52:$X$98)-K52*$AZ$3)/Z52, 0)</f>
        <v>110.03025235371351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3.4601813937404063E-3</v>
      </c>
      <c r="L53" s="2">
        <v>50</v>
      </c>
      <c r="M53" s="6">
        <v>0.106719178</v>
      </c>
      <c r="Q53" s="4">
        <f t="shared" si="22"/>
        <v>25</v>
      </c>
      <c r="R53">
        <f t="shared" si="0"/>
        <v>50000</v>
      </c>
      <c r="S53">
        <f t="shared" si="1"/>
        <v>103.26476037835755</v>
      </c>
      <c r="U53">
        <f t="shared" si="12"/>
        <v>0.106719178</v>
      </c>
      <c r="V53">
        <f t="shared" si="13"/>
        <v>0.01</v>
      </c>
      <c r="W53">
        <f t="shared" si="14"/>
        <v>0.24269073428224369</v>
      </c>
      <c r="X53">
        <f t="shared" si="15"/>
        <v>2.5899755670817468E-2</v>
      </c>
      <c r="Y53">
        <f t="shared" si="16"/>
        <v>2.426907342822437E-3</v>
      </c>
      <c r="Z53">
        <f t="shared" si="17"/>
        <v>0.21436407126860377</v>
      </c>
      <c r="AB53">
        <f t="shared" si="18"/>
        <v>26.703322736983303</v>
      </c>
      <c r="AC53">
        <f t="shared" si="19"/>
        <v>22.136254453281527</v>
      </c>
      <c r="AE53">
        <f t="shared" si="2"/>
        <v>0</v>
      </c>
      <c r="AF53">
        <f t="shared" si="25"/>
        <v>0</v>
      </c>
      <c r="AG53">
        <f t="shared" si="25"/>
        <v>-5.3591017817150943</v>
      </c>
      <c r="AH53">
        <f t="shared" si="4"/>
        <v>-1294.9877835408734</v>
      </c>
      <c r="AI53">
        <f t="shared" si="26"/>
        <v>-1300.3468853225884</v>
      </c>
      <c r="AJ53">
        <f t="shared" si="6"/>
        <v>4.5670682837017758</v>
      </c>
      <c r="AK53">
        <f t="shared" si="20"/>
        <v>1.8692325915888315</v>
      </c>
      <c r="AL53">
        <f t="shared" si="23"/>
        <v>-1293.9105844472979</v>
      </c>
      <c r="AN53">
        <f t="shared" si="27"/>
        <v>0</v>
      </c>
      <c r="AO53">
        <f t="shared" si="27"/>
        <v>0</v>
      </c>
      <c r="AP53">
        <f t="shared" si="27"/>
        <v>-1.854346427225163E-2</v>
      </c>
      <c r="AQ53">
        <f t="shared" si="27"/>
        <v>-4.4808926337292583</v>
      </c>
      <c r="AR53">
        <f t="shared" si="27"/>
        <v>-4.4994360980015102</v>
      </c>
      <c r="AS53">
        <f t="shared" si="27"/>
        <v>1.5802884699206817E-2</v>
      </c>
      <c r="AT53">
        <f t="shared" si="27"/>
        <v>6.4678838339888344E-3</v>
      </c>
      <c r="AU53">
        <f t="shared" si="24"/>
        <v>-4.4771653294683151</v>
      </c>
      <c r="AW53">
        <v>50</v>
      </c>
      <c r="AX53">
        <f>IF(Z53&gt;0, (R53*SUMPRODUCT(K53:$K$98, X53:$X$98)-K53*$AZ$3)/Z53, 0)</f>
        <v>103.26476037835755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3.0894476729825052E-3</v>
      </c>
      <c r="L54" s="2">
        <v>51</v>
      </c>
      <c r="M54" s="6">
        <v>0.12088460199999999</v>
      </c>
      <c r="Q54" s="4">
        <f t="shared" si="22"/>
        <v>25</v>
      </c>
      <c r="R54">
        <f t="shared" si="0"/>
        <v>50000</v>
      </c>
      <c r="S54">
        <f t="shared" si="1"/>
        <v>96.628141302628876</v>
      </c>
      <c r="U54">
        <f t="shared" si="12"/>
        <v>0.12088460199999999</v>
      </c>
      <c r="V54">
        <f t="shared" si="13"/>
        <v>0.01</v>
      </c>
      <c r="W54">
        <f t="shared" si="14"/>
        <v>0.21436407126860377</v>
      </c>
      <c r="X54">
        <f t="shared" si="15"/>
        <v>2.5913315438404801E-2</v>
      </c>
      <c r="Y54">
        <f t="shared" si="16"/>
        <v>2.1436407126860378E-3</v>
      </c>
      <c r="Z54">
        <f t="shared" si="17"/>
        <v>0.18630711511751291</v>
      </c>
      <c r="AB54">
        <f t="shared" si="18"/>
        <v>22.136254453281527</v>
      </c>
      <c r="AC54">
        <f t="shared" si="19"/>
        <v>18.002510245260183</v>
      </c>
      <c r="AE54">
        <f t="shared" si="2"/>
        <v>0</v>
      </c>
      <c r="AF54">
        <f t="shared" si="25"/>
        <v>0</v>
      </c>
      <c r="AG54">
        <f t="shared" si="25"/>
        <v>-4.6576778779378225</v>
      </c>
      <c r="AH54">
        <f t="shared" si="4"/>
        <v>-1295.6657719202401</v>
      </c>
      <c r="AI54">
        <f t="shared" si="26"/>
        <v>-1300.323449798178</v>
      </c>
      <c r="AJ54">
        <f t="shared" si="6"/>
        <v>4.1337442080213442</v>
      </c>
      <c r="AK54">
        <f t="shared" si="20"/>
        <v>1.5495378117297069</v>
      </c>
      <c r="AL54">
        <f t="shared" si="23"/>
        <v>-1294.6401677784268</v>
      </c>
      <c r="AN54">
        <f t="shared" si="27"/>
        <v>0</v>
      </c>
      <c r="AO54">
        <f t="shared" si="27"/>
        <v>0</v>
      </c>
      <c r="AP54">
        <f t="shared" si="27"/>
        <v>-1.4389652081497098E-2</v>
      </c>
      <c r="AQ54">
        <f t="shared" si="27"/>
        <v>-4.002891604022067</v>
      </c>
      <c r="AR54">
        <f t="shared" si="27"/>
        <v>-4.0172812561035647</v>
      </c>
      <c r="AS54">
        <f t="shared" si="27"/>
        <v>1.2770986424176451E-2</v>
      </c>
      <c r="AT54">
        <f t="shared" si="27"/>
        <v>4.7872159866467461E-3</v>
      </c>
      <c r="AU54">
        <f t="shared" si="24"/>
        <v>-3.9997230536927404</v>
      </c>
      <c r="AW54">
        <v>51</v>
      </c>
      <c r="AX54">
        <f>IF(Z54&gt;0, (R54*SUMPRODUCT(K54:$K$98, X54:$X$98)-K54*$AZ$3)/Z54, 0)</f>
        <v>96.628141302628876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2.758435422305808E-3</v>
      </c>
      <c r="L55" s="2">
        <v>52</v>
      </c>
      <c r="M55" s="6">
        <v>0.13724737000000001</v>
      </c>
      <c r="Q55" s="4">
        <f t="shared" si="22"/>
        <v>25</v>
      </c>
      <c r="R55">
        <f t="shared" si="0"/>
        <v>50000</v>
      </c>
      <c r="S55">
        <f t="shared" si="1"/>
        <v>90.068753757523012</v>
      </c>
      <c r="U55">
        <f t="shared" si="12"/>
        <v>0.13724737000000001</v>
      </c>
      <c r="V55">
        <f t="shared" si="13"/>
        <v>0.01</v>
      </c>
      <c r="W55">
        <f t="shared" si="14"/>
        <v>0.18630711511751291</v>
      </c>
      <c r="X55">
        <f t="shared" si="15"/>
        <v>2.5570161562165888E-2</v>
      </c>
      <c r="Y55">
        <f t="shared" si="16"/>
        <v>1.8630711511751291E-3</v>
      </c>
      <c r="Z55">
        <f t="shared" si="17"/>
        <v>0.15887388240417191</v>
      </c>
      <c r="AB55">
        <f t="shared" si="18"/>
        <v>18.002510245260183</v>
      </c>
      <c r="AC55">
        <f t="shared" si="19"/>
        <v>14.309572592763027</v>
      </c>
      <c r="AE55">
        <f t="shared" si="2"/>
        <v>0</v>
      </c>
      <c r="AF55">
        <f t="shared" si="25"/>
        <v>0</v>
      </c>
      <c r="AG55">
        <f t="shared" si="25"/>
        <v>-3.9718470601042979</v>
      </c>
      <c r="AH55">
        <f t="shared" si="4"/>
        <v>-1278.5080781082943</v>
      </c>
      <c r="AI55">
        <f t="shared" si="26"/>
        <v>-1282.4799251683985</v>
      </c>
      <c r="AJ55">
        <f t="shared" si="6"/>
        <v>3.6929376524971556</v>
      </c>
      <c r="AK55">
        <f t="shared" si="20"/>
        <v>1.2601757171682129</v>
      </c>
      <c r="AL55">
        <f t="shared" si="23"/>
        <v>-1277.526811798733</v>
      </c>
      <c r="AN55">
        <f t="shared" si="27"/>
        <v>0</v>
      </c>
      <c r="AO55">
        <f t="shared" si="27"/>
        <v>0</v>
      </c>
      <c r="AP55">
        <f t="shared" si="27"/>
        <v>-1.0956083622572881E-2</v>
      </c>
      <c r="AQ55">
        <f t="shared" si="27"/>
        <v>-3.5266819703580397</v>
      </c>
      <c r="AR55">
        <f t="shared" si="27"/>
        <v>-3.5376380539806123</v>
      </c>
      <c r="AS55">
        <f t="shared" si="27"/>
        <v>1.0186730033015011E-2</v>
      </c>
      <c r="AT55">
        <f t="shared" si="27"/>
        <v>3.4761133365664239E-3</v>
      </c>
      <c r="AU55">
        <f t="shared" si="24"/>
        <v>-3.5239752106110305</v>
      </c>
      <c r="AW55">
        <v>52</v>
      </c>
      <c r="AX55">
        <f>IF(Z55&gt;0, (R55*SUMPRODUCT(K55:$K$98, X55:$X$98)-K55*$AZ$3)/Z55, 0)</f>
        <v>90.068753757523012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2.4628887699159E-3</v>
      </c>
      <c r="L56" s="2">
        <v>53</v>
      </c>
      <c r="M56" s="6">
        <v>0.155543078</v>
      </c>
      <c r="Q56" s="4">
        <f t="shared" si="22"/>
        <v>25</v>
      </c>
      <c r="R56">
        <f t="shared" si="0"/>
        <v>50000</v>
      </c>
      <c r="S56">
        <f t="shared" si="1"/>
        <v>83.422725168915832</v>
      </c>
      <c r="U56">
        <f t="shared" si="12"/>
        <v>0.155543078</v>
      </c>
      <c r="V56">
        <f t="shared" si="13"/>
        <v>0.01</v>
      </c>
      <c r="W56">
        <f t="shared" si="14"/>
        <v>0.15887388240417191</v>
      </c>
      <c r="X56">
        <f t="shared" si="15"/>
        <v>2.4711732682954939E-2</v>
      </c>
      <c r="Y56">
        <f t="shared" si="16"/>
        <v>1.5887388240417191E-3</v>
      </c>
      <c r="Z56">
        <f t="shared" si="17"/>
        <v>0.13257341089717525</v>
      </c>
      <c r="AB56">
        <f t="shared" si="18"/>
        <v>14.309572592763027</v>
      </c>
      <c r="AC56">
        <f t="shared" si="19"/>
        <v>11.059635221980802</v>
      </c>
      <c r="AE56">
        <f t="shared" si="2"/>
        <v>0</v>
      </c>
      <c r="AF56">
        <f t="shared" si="25"/>
        <v>0</v>
      </c>
      <c r="AG56">
        <f t="shared" si="25"/>
        <v>-3.3143352724293815</v>
      </c>
      <c r="AH56">
        <f t="shared" si="4"/>
        <v>-1235.586634147747</v>
      </c>
      <c r="AI56">
        <f t="shared" si="26"/>
        <v>-1238.9009694201764</v>
      </c>
      <c r="AJ56">
        <f t="shared" si="6"/>
        <v>3.2499373707822254</v>
      </c>
      <c r="AK56">
        <f t="shared" si="20"/>
        <v>1.0016700814934121</v>
      </c>
      <c r="AL56">
        <f t="shared" si="23"/>
        <v>-1234.6493619679009</v>
      </c>
      <c r="AN56">
        <f t="shared" si="27"/>
        <v>0</v>
      </c>
      <c r="AO56">
        <f t="shared" si="27"/>
        <v>0</v>
      </c>
      <c r="AP56">
        <f t="shared" si="27"/>
        <v>-8.1628391222024789E-3</v>
      </c>
      <c r="AQ56">
        <f t="shared" si="27"/>
        <v>-3.0431124455006717</v>
      </c>
      <c r="AR56">
        <f t="shared" si="27"/>
        <v>-3.0512752846228741</v>
      </c>
      <c r="AS56">
        <f t="shared" si="27"/>
        <v>8.0042342534295489E-3</v>
      </c>
      <c r="AT56">
        <f t="shared" si="27"/>
        <v>2.4670019948708692E-3</v>
      </c>
      <c r="AU56">
        <f t="shared" si="24"/>
        <v>-3.0408040483745742</v>
      </c>
      <c r="AW56">
        <v>53</v>
      </c>
      <c r="AX56">
        <f>IF(Z56&gt;0, (R56*SUMPRODUCT(K56:$K$98, X56:$X$98)-K56*$AZ$3)/Z56, 0)</f>
        <v>83.422725168915832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2.1990078302820534E-3</v>
      </c>
      <c r="L57" s="2">
        <v>54</v>
      </c>
      <c r="M57" s="6">
        <v>0.175905283</v>
      </c>
      <c r="Q57" s="4">
        <f t="shared" si="22"/>
        <v>25</v>
      </c>
      <c r="R57">
        <f t="shared" si="0"/>
        <v>50000</v>
      </c>
      <c r="S57">
        <f t="shared" si="1"/>
        <v>76.566495603726935</v>
      </c>
      <c r="U57">
        <f t="shared" si="12"/>
        <v>0.175905283</v>
      </c>
      <c r="V57">
        <f t="shared" si="13"/>
        <v>0.01</v>
      </c>
      <c r="W57">
        <f t="shared" si="14"/>
        <v>0.13257341089717525</v>
      </c>
      <c r="X57">
        <f t="shared" si="15"/>
        <v>2.3320363362142896E-2</v>
      </c>
      <c r="Y57">
        <f t="shared" si="16"/>
        <v>1.3257341089717525E-3</v>
      </c>
      <c r="Z57">
        <f t="shared" si="17"/>
        <v>0.1079273134260606</v>
      </c>
      <c r="AB57">
        <f t="shared" si="18"/>
        <v>11.059635221980802</v>
      </c>
      <c r="AC57">
        <f t="shared" si="19"/>
        <v>8.2636161689585279</v>
      </c>
      <c r="AE57">
        <f t="shared" si="2"/>
        <v>0</v>
      </c>
      <c r="AF57">
        <f t="shared" si="25"/>
        <v>0</v>
      </c>
      <c r="AG57">
        <f t="shared" si="25"/>
        <v>-2.6981828356515152</v>
      </c>
      <c r="AH57">
        <f t="shared" si="4"/>
        <v>-1166.0181681071447</v>
      </c>
      <c r="AI57">
        <f t="shared" si="26"/>
        <v>-1168.7163509427962</v>
      </c>
      <c r="AJ57">
        <f t="shared" si="6"/>
        <v>2.7960190530222739</v>
      </c>
      <c r="AK57">
        <f t="shared" si="20"/>
        <v>0.77417446553865621</v>
      </c>
      <c r="AL57">
        <f t="shared" si="23"/>
        <v>-1165.1461574242353</v>
      </c>
      <c r="AN57">
        <f t="shared" si="27"/>
        <v>0</v>
      </c>
      <c r="AO57">
        <f t="shared" si="27"/>
        <v>0</v>
      </c>
      <c r="AP57">
        <f t="shared" si="27"/>
        <v>-5.933325183130317E-3</v>
      </c>
      <c r="AQ57">
        <f t="shared" si="27"/>
        <v>-2.564083081918747</v>
      </c>
      <c r="AR57">
        <f t="shared" si="27"/>
        <v>-2.5700164071018774</v>
      </c>
      <c r="AS57">
        <f t="shared" si="27"/>
        <v>6.1484677912137919E-3</v>
      </c>
      <c r="AT57">
        <f t="shared" si="27"/>
        <v>1.7024157117239288E-3</v>
      </c>
      <c r="AU57">
        <f t="shared" si="24"/>
        <v>-2.5621655235989396</v>
      </c>
      <c r="AW57">
        <v>54</v>
      </c>
      <c r="AX57">
        <f>IF(Z57&gt;0, (R57*SUMPRODUCT(K57:$K$98, X57:$X$98)-K57*$AZ$3)/Z57, 0)</f>
        <v>76.566495603726935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1.9633998484661188E-3</v>
      </c>
      <c r="L58" s="2">
        <v>55</v>
      </c>
      <c r="M58" s="6">
        <v>0.19813004200000001</v>
      </c>
      <c r="Q58" s="4">
        <f t="shared" si="22"/>
        <v>25</v>
      </c>
      <c r="R58">
        <f t="shared" si="0"/>
        <v>50000</v>
      </c>
      <c r="S58">
        <f t="shared" si="1"/>
        <v>69.270390769782964</v>
      </c>
      <c r="U58">
        <f t="shared" si="12"/>
        <v>0.19813004200000001</v>
      </c>
      <c r="V58">
        <f t="shared" si="13"/>
        <v>0.01</v>
      </c>
      <c r="W58">
        <f t="shared" si="14"/>
        <v>0.1079273134260606</v>
      </c>
      <c r="X58">
        <f t="shared" si="15"/>
        <v>2.1383643142052551E-2</v>
      </c>
      <c r="Y58">
        <f t="shared" si="16"/>
        <v>1.0792731342606061E-3</v>
      </c>
      <c r="Z58">
        <f t="shared" si="17"/>
        <v>8.5464397149747448E-2</v>
      </c>
      <c r="AB58">
        <f t="shared" si="18"/>
        <v>8.2636161689585279</v>
      </c>
      <c r="AC58">
        <f t="shared" si="19"/>
        <v>5.9201521874669307</v>
      </c>
      <c r="AE58">
        <f t="shared" si="2"/>
        <v>0</v>
      </c>
      <c r="AF58">
        <f t="shared" si="25"/>
        <v>0</v>
      </c>
      <c r="AG58">
        <f t="shared" si="25"/>
        <v>-2.1366099287436864</v>
      </c>
      <c r="AH58">
        <f t="shared" si="4"/>
        <v>-1069.1821571026276</v>
      </c>
      <c r="AI58">
        <f t="shared" si="26"/>
        <v>-1071.3187670313712</v>
      </c>
      <c r="AJ58">
        <f t="shared" si="6"/>
        <v>2.3434639814915972</v>
      </c>
      <c r="AK58">
        <f t="shared" si="20"/>
        <v>0.57845313182709701</v>
      </c>
      <c r="AL58">
        <f t="shared" si="23"/>
        <v>-1068.3968499180526</v>
      </c>
      <c r="AN58">
        <f t="shared" si="27"/>
        <v>0</v>
      </c>
      <c r="AO58">
        <f t="shared" si="27"/>
        <v>0</v>
      </c>
      <c r="AP58">
        <f t="shared" si="27"/>
        <v>-4.1950196103265587E-3</v>
      </c>
      <c r="AQ58">
        <f t="shared" si="27"/>
        <v>-2.0992320852379769</v>
      </c>
      <c r="AR58">
        <f t="shared" si="27"/>
        <v>-2.1034271048483033</v>
      </c>
      <c r="AS58">
        <f t="shared" si="27"/>
        <v>4.6011568261464094E-3</v>
      </c>
      <c r="AT58">
        <f t="shared" si="27"/>
        <v>1.1357347913740741E-3</v>
      </c>
      <c r="AU58">
        <f t="shared" si="24"/>
        <v>-2.0976902132307829</v>
      </c>
      <c r="AW58">
        <v>55</v>
      </c>
      <c r="AX58">
        <f>IF(Z58&gt;0, (R58*SUMPRODUCT(K58:$K$98, X58:$X$98)-K58*$AZ$3)/Z58, 0)</f>
        <v>69.270390769782964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1.7530355789876059E-3</v>
      </c>
      <c r="L59" s="2">
        <v>56</v>
      </c>
      <c r="M59" s="6">
        <v>0.22255936300000001</v>
      </c>
      <c r="Q59" s="4">
        <f t="shared" si="22"/>
        <v>25</v>
      </c>
      <c r="R59">
        <f t="shared" si="0"/>
        <v>50000</v>
      </c>
      <c r="S59">
        <f t="shared" si="1"/>
        <v>61.258908439186008</v>
      </c>
      <c r="U59">
        <f t="shared" si="12"/>
        <v>0.22255936300000001</v>
      </c>
      <c r="V59">
        <f t="shared" si="13"/>
        <v>0.01</v>
      </c>
      <c r="W59">
        <f t="shared" si="14"/>
        <v>8.5464397149747448E-2</v>
      </c>
      <c r="X59">
        <f t="shared" si="15"/>
        <v>1.9020901788826809E-2</v>
      </c>
      <c r="Y59">
        <f t="shared" si="16"/>
        <v>8.5464397149747446E-4</v>
      </c>
      <c r="Z59">
        <f t="shared" si="17"/>
        <v>6.5588851389423178E-2</v>
      </c>
      <c r="AB59">
        <f t="shared" si="18"/>
        <v>5.9201521874669307</v>
      </c>
      <c r="AC59">
        <f t="shared" si="19"/>
        <v>4.0179014418960524</v>
      </c>
      <c r="AE59">
        <f t="shared" si="2"/>
        <v>0</v>
      </c>
      <c r="AF59">
        <f t="shared" si="25"/>
        <v>0</v>
      </c>
      <c r="AG59">
        <f t="shared" si="25"/>
        <v>-1.6397212847355795</v>
      </c>
      <c r="AH59">
        <f t="shared" si="4"/>
        <v>-951.04508944134045</v>
      </c>
      <c r="AI59">
        <f t="shared" si="26"/>
        <v>-952.68481072607608</v>
      </c>
      <c r="AJ59">
        <f t="shared" si="6"/>
        <v>1.9022507455708784</v>
      </c>
      <c r="AK59">
        <f t="shared" si="20"/>
        <v>0.41441065312268521</v>
      </c>
      <c r="AL59">
        <f t="shared" si="23"/>
        <v>-950.36814932738253</v>
      </c>
      <c r="AN59">
        <f t="shared" si="27"/>
        <v>0</v>
      </c>
      <c r="AO59">
        <f t="shared" si="27"/>
        <v>0</v>
      </c>
      <c r="AP59">
        <f t="shared" si="27"/>
        <v>-2.8744897517647377E-3</v>
      </c>
      <c r="AQ59">
        <f t="shared" si="27"/>
        <v>-1.6672158790121197</v>
      </c>
      <c r="AR59">
        <f t="shared" si="27"/>
        <v>-1.6700903687638846</v>
      </c>
      <c r="AS59">
        <f t="shared" si="27"/>
        <v>3.3347132371414497E-3</v>
      </c>
      <c r="AT59">
        <f t="shared" si="27"/>
        <v>7.2647661923555843E-4</v>
      </c>
      <c r="AU59">
        <f t="shared" si="24"/>
        <v>-1.6660291789075075</v>
      </c>
      <c r="AW59">
        <v>56</v>
      </c>
      <c r="AX59">
        <f>IF(Z59&gt;0, (R59*SUMPRODUCT(K59:$K$98, X59:$X$98)-K59*$AZ$3)/Z59, 0)</f>
        <v>61.258908439186008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1.5652103383817909E-3</v>
      </c>
      <c r="L60" s="2">
        <v>57</v>
      </c>
      <c r="M60" s="6">
        <v>0.25004150400000003</v>
      </c>
      <c r="Q60" s="4">
        <f t="shared" si="22"/>
        <v>25</v>
      </c>
      <c r="R60">
        <f t="shared" si="0"/>
        <v>50000</v>
      </c>
      <c r="S60">
        <f t="shared" si="1"/>
        <v>52.058605697219171</v>
      </c>
      <c r="U60">
        <f t="shared" si="12"/>
        <v>0.25004150400000003</v>
      </c>
      <c r="V60">
        <f t="shared" si="13"/>
        <v>0.01</v>
      </c>
      <c r="W60">
        <f t="shared" si="14"/>
        <v>6.5588851389423178E-2</v>
      </c>
      <c r="X60">
        <f t="shared" si="15"/>
        <v>1.6399935047043863E-2</v>
      </c>
      <c r="Y60">
        <f t="shared" si="16"/>
        <v>6.5588851389423183E-4</v>
      </c>
      <c r="Z60">
        <f t="shared" si="17"/>
        <v>4.8533027828485086E-2</v>
      </c>
      <c r="AB60">
        <f t="shared" si="18"/>
        <v>4.0179014418960524</v>
      </c>
      <c r="AC60">
        <f t="shared" si="19"/>
        <v>2.5265617590152702</v>
      </c>
      <c r="AE60">
        <f t="shared" si="2"/>
        <v>0</v>
      </c>
      <c r="AF60">
        <f t="shared" si="25"/>
        <v>0</v>
      </c>
      <c r="AG60">
        <f t="shared" si="25"/>
        <v>-1.2133256957121272</v>
      </c>
      <c r="AH60">
        <f t="shared" si="4"/>
        <v>-819.99675235219308</v>
      </c>
      <c r="AI60">
        <f t="shared" si="26"/>
        <v>-821.2100780479052</v>
      </c>
      <c r="AJ60">
        <f t="shared" si="6"/>
        <v>1.4913396828807821</v>
      </c>
      <c r="AK60">
        <f t="shared" si="20"/>
        <v>0.28125310093272371</v>
      </c>
      <c r="AL60">
        <f t="shared" si="23"/>
        <v>-819.43748526409161</v>
      </c>
      <c r="AN60">
        <f t="shared" si="27"/>
        <v>0</v>
      </c>
      <c r="AO60">
        <f t="shared" si="27"/>
        <v>0</v>
      </c>
      <c r="AP60">
        <f t="shared" si="27"/>
        <v>-1.8991099227529005E-3</v>
      </c>
      <c r="AQ60">
        <f t="shared" si="27"/>
        <v>-1.2834673942211459</v>
      </c>
      <c r="AR60">
        <f t="shared" si="27"/>
        <v>-1.2853665041438986</v>
      </c>
      <c r="AS60">
        <f t="shared" si="27"/>
        <v>2.3342602896840219E-3</v>
      </c>
      <c r="AT60">
        <f t="shared" si="27"/>
        <v>4.4022026128183645E-4</v>
      </c>
      <c r="AU60">
        <f t="shared" si="24"/>
        <v>-1.2825920235929327</v>
      </c>
      <c r="AW60">
        <v>57</v>
      </c>
      <c r="AX60">
        <f>IF(Z60&gt;0, (R60*SUMPRODUCT(K60:$K$98, X60:$X$98)-K60*$AZ$3)/Z60, 0)</f>
        <v>52.058605697219171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1.3975092306980274E-3</v>
      </c>
      <c r="L61" s="2">
        <v>58</v>
      </c>
      <c r="M61" s="6">
        <v>0.28092614399999999</v>
      </c>
      <c r="Q61" s="4">
        <f t="shared" si="22"/>
        <v>25</v>
      </c>
      <c r="R61">
        <f t="shared" si="0"/>
        <v>50000</v>
      </c>
      <c r="S61">
        <f t="shared" si="1"/>
        <v>40.685389005125856</v>
      </c>
      <c r="U61">
        <f t="shared" si="12"/>
        <v>0.28092614399999999</v>
      </c>
      <c r="V61">
        <f t="shared" si="13"/>
        <v>0.01</v>
      </c>
      <c r="W61">
        <f t="shared" si="14"/>
        <v>4.8533027828485086E-2</v>
      </c>
      <c r="X61">
        <f t="shared" si="15"/>
        <v>1.3634196364501009E-2</v>
      </c>
      <c r="Y61">
        <f t="shared" si="16"/>
        <v>4.8533027828485086E-4</v>
      </c>
      <c r="Z61">
        <f t="shared" si="17"/>
        <v>3.4413501185699226E-2</v>
      </c>
      <c r="AB61">
        <f t="shared" si="18"/>
        <v>2.5265617590152702</v>
      </c>
      <c r="AC61">
        <f t="shared" si="19"/>
        <v>1.4001266827685328</v>
      </c>
      <c r="AE61">
        <f t="shared" si="2"/>
        <v>0</v>
      </c>
      <c r="AF61">
        <f t="shared" si="25"/>
        <v>0</v>
      </c>
      <c r="AG61">
        <f t="shared" si="25"/>
        <v>-0.86033752964248067</v>
      </c>
      <c r="AH61">
        <f t="shared" si="4"/>
        <v>-681.70981822505041</v>
      </c>
      <c r="AI61">
        <f t="shared" si="26"/>
        <v>-682.57015575469291</v>
      </c>
      <c r="AJ61">
        <f t="shared" si="6"/>
        <v>1.1264350762467374</v>
      </c>
      <c r="AK61">
        <f t="shared" si="20"/>
        <v>0.17685932313106895</v>
      </c>
      <c r="AL61">
        <f t="shared" si="23"/>
        <v>-681.26686135531509</v>
      </c>
      <c r="AN61">
        <f t="shared" si="27"/>
        <v>0</v>
      </c>
      <c r="AO61">
        <f t="shared" si="27"/>
        <v>0</v>
      </c>
      <c r="AP61">
        <f t="shared" si="27"/>
        <v>-1.2023296391913045E-3</v>
      </c>
      <c r="AQ61">
        <f t="shared" si="27"/>
        <v>-0.95269576362698227</v>
      </c>
      <c r="AR61">
        <f t="shared" si="27"/>
        <v>-0.95389809326617359</v>
      </c>
      <c r="AS61">
        <f t="shared" si="27"/>
        <v>1.5742034168368519E-3</v>
      </c>
      <c r="AT61">
        <f t="shared" si="27"/>
        <v>2.4716253661067402E-4</v>
      </c>
      <c r="AU61">
        <f t="shared" si="24"/>
        <v>-0.95207672731272608</v>
      </c>
      <c r="AW61">
        <v>58</v>
      </c>
      <c r="AX61">
        <f>IF(Z61&gt;0, (R61*SUMPRODUCT(K61:$K$98, X61:$X$98)-K61*$AZ$3)/Z61, 0)</f>
        <v>40.685389005125856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1.2477760988375245E-3</v>
      </c>
      <c r="L62" s="2">
        <v>59</v>
      </c>
      <c r="M62" s="6">
        <v>0.31575788199999999</v>
      </c>
      <c r="Q62" s="4">
        <f t="shared" si="22"/>
        <v>25</v>
      </c>
      <c r="R62">
        <f t="shared" si="0"/>
        <v>50000</v>
      </c>
      <c r="S62">
        <f t="shared" si="1"/>
        <v>25.325929290064099</v>
      </c>
      <c r="U62">
        <f t="shared" si="12"/>
        <v>0.31575788199999999</v>
      </c>
      <c r="V62">
        <f t="shared" si="13"/>
        <v>0.01</v>
      </c>
      <c r="W62">
        <f t="shared" si="14"/>
        <v>3.4413501185699226E-2</v>
      </c>
      <c r="X62">
        <f t="shared" si="15"/>
        <v>1.0866334246600875E-2</v>
      </c>
      <c r="Y62">
        <f t="shared" si="16"/>
        <v>3.4413501185699225E-4</v>
      </c>
      <c r="Z62">
        <f t="shared" si="17"/>
        <v>2.3203031927241356E-2</v>
      </c>
      <c r="AB62">
        <f t="shared" si="18"/>
        <v>1.4001266827685328</v>
      </c>
      <c r="AC62">
        <f t="shared" si="19"/>
        <v>0.58763834590441433</v>
      </c>
      <c r="AE62">
        <f t="shared" si="2"/>
        <v>0</v>
      </c>
      <c r="AF62">
        <f t="shared" si="25"/>
        <v>0</v>
      </c>
      <c r="AG62">
        <f t="shared" si="25"/>
        <v>-0.58007579818103394</v>
      </c>
      <c r="AH62">
        <f t="shared" si="4"/>
        <v>-543.31671233004374</v>
      </c>
      <c r="AI62">
        <f t="shared" si="26"/>
        <v>-543.89678812822478</v>
      </c>
      <c r="AJ62">
        <f t="shared" si="6"/>
        <v>0.81248833686411848</v>
      </c>
      <c r="AK62">
        <f t="shared" si="20"/>
        <v>9.8008867793797305E-2</v>
      </c>
      <c r="AL62">
        <f t="shared" si="23"/>
        <v>-542.9862909235668</v>
      </c>
      <c r="AN62">
        <f t="shared" si="27"/>
        <v>0</v>
      </c>
      <c r="AO62">
        <f t="shared" si="27"/>
        <v>0</v>
      </c>
      <c r="AP62">
        <f t="shared" si="27"/>
        <v>-7.2380471648439372E-4</v>
      </c>
      <c r="AQ62">
        <f t="shared" si="27"/>
        <v>-0.67793760774441147</v>
      </c>
      <c r="AR62">
        <f t="shared" si="27"/>
        <v>-0.67866141246089595</v>
      </c>
      <c r="AS62">
        <f t="shared" si="27"/>
        <v>1.0138035273232981E-3</v>
      </c>
      <c r="AT62">
        <f t="shared" si="27"/>
        <v>1.222931227072271E-4</v>
      </c>
      <c r="AU62">
        <f t="shared" si="24"/>
        <v>-0.67752531581086528</v>
      </c>
      <c r="AW62">
        <v>59</v>
      </c>
      <c r="AX62">
        <f>IF(Z62&gt;0, (R62*SUMPRODUCT(K62:$K$98, X62:$X$98)-K62*$AZ$3)/Z62, 0)</f>
        <v>25.325929290064099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1.114085802533504E-3</v>
      </c>
      <c r="L63" s="2">
        <v>60</v>
      </c>
      <c r="M63" s="6">
        <v>0.35338435200000001</v>
      </c>
      <c r="Q63" s="4">
        <f t="shared" si="22"/>
        <v>25</v>
      </c>
      <c r="R63">
        <f t="shared" si="0"/>
        <v>50000</v>
      </c>
      <c r="S63">
        <f t="shared" si="1"/>
        <v>2.3617199072632182</v>
      </c>
      <c r="U63">
        <f t="shared" si="12"/>
        <v>0.35338435200000001</v>
      </c>
      <c r="V63">
        <f t="shared" si="13"/>
        <v>0.01</v>
      </c>
      <c r="W63">
        <f t="shared" si="14"/>
        <v>2.3203031927241356E-2</v>
      </c>
      <c r="X63">
        <f t="shared" si="15"/>
        <v>8.1995884020434982E-3</v>
      </c>
      <c r="Y63">
        <f t="shared" si="16"/>
        <v>2.3203031927241356E-4</v>
      </c>
      <c r="Z63">
        <f t="shared" si="17"/>
        <v>1.4771413205925444E-2</v>
      </c>
      <c r="AB63">
        <f t="shared" si="18"/>
        <v>0.58763834590441433</v>
      </c>
      <c r="AC63">
        <f t="shared" si="19"/>
        <v>3.4885940626844913E-2</v>
      </c>
      <c r="AE63">
        <f t="shared" si="2"/>
        <v>0</v>
      </c>
      <c r="AF63">
        <f t="shared" si="25"/>
        <v>0</v>
      </c>
      <c r="AG63">
        <f t="shared" si="25"/>
        <v>-0.36928533014813608</v>
      </c>
      <c r="AH63">
        <f t="shared" si="4"/>
        <v>-409.97942010217491</v>
      </c>
      <c r="AI63">
        <f t="shared" si="26"/>
        <v>-410.34870543232307</v>
      </c>
      <c r="AJ63">
        <f t="shared" si="6"/>
        <v>0.55275240527756941</v>
      </c>
      <c r="AK63">
        <f t="shared" si="20"/>
        <v>4.1134684213309007E-2</v>
      </c>
      <c r="AL63">
        <f t="shared" si="23"/>
        <v>-409.75481834283221</v>
      </c>
      <c r="AN63">
        <f t="shared" si="27"/>
        <v>0</v>
      </c>
      <c r="AO63">
        <f t="shared" si="27"/>
        <v>0</v>
      </c>
      <c r="AP63">
        <f t="shared" si="27"/>
        <v>-4.1141554340193618E-4</v>
      </c>
      <c r="AQ63">
        <f t="shared" si="27"/>
        <v>-0.45675225126675212</v>
      </c>
      <c r="AR63">
        <f t="shared" si="27"/>
        <v>-0.45716366681015408</v>
      </c>
      <c r="AS63">
        <f t="shared" si="27"/>
        <v>6.158136070359856E-4</v>
      </c>
      <c r="AT63">
        <f t="shared" si="27"/>
        <v>4.5827567673746619E-5</v>
      </c>
      <c r="AU63">
        <f t="shared" si="24"/>
        <v>-0.45650202563544434</v>
      </c>
      <c r="AW63">
        <v>60</v>
      </c>
      <c r="AX63">
        <f>IF(Z63&gt;0, (R63*SUMPRODUCT(K63:$K$98, X63:$X$98)-K63*$AZ$3)/Z63, 0)</f>
        <v>2.3617199072632182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9.9471946654777136E-4</v>
      </c>
      <c r="L64" s="2">
        <v>61</v>
      </c>
      <c r="M64" s="6">
        <v>0.39269921299999999</v>
      </c>
      <c r="Q64" s="4">
        <f t="shared" si="22"/>
        <v>25</v>
      </c>
      <c r="R64">
        <f t="shared" si="0"/>
        <v>50000</v>
      </c>
      <c r="S64">
        <f t="shared" si="1"/>
        <v>-35.146166404076986</v>
      </c>
      <c r="U64">
        <f t="shared" si="12"/>
        <v>0.39269921299999999</v>
      </c>
      <c r="V64">
        <f t="shared" si="13"/>
        <v>0.01</v>
      </c>
      <c r="W64">
        <f t="shared" si="14"/>
        <v>1.4771413205925444E-2</v>
      </c>
      <c r="X64">
        <f t="shared" si="15"/>
        <v>5.8007223408647283E-3</v>
      </c>
      <c r="Y64">
        <f t="shared" si="16"/>
        <v>1.4771413205925444E-4</v>
      </c>
      <c r="Z64">
        <f t="shared" si="17"/>
        <v>8.8229767330014613E-3</v>
      </c>
      <c r="AB64">
        <f t="shared" si="18"/>
        <v>3.4885940626844913E-2</v>
      </c>
      <c r="AC64">
        <f t="shared" si="19"/>
        <v>-0.31009380843736889</v>
      </c>
      <c r="AE64">
        <f t="shared" si="2"/>
        <v>0</v>
      </c>
      <c r="AF64">
        <f t="shared" si="25"/>
        <v>0</v>
      </c>
      <c r="AG64">
        <f t="shared" si="25"/>
        <v>-0.22057441832503655</v>
      </c>
      <c r="AH64">
        <f t="shared" si="4"/>
        <v>-290.0361170432364</v>
      </c>
      <c r="AI64">
        <f t="shared" si="26"/>
        <v>-290.25669146156145</v>
      </c>
      <c r="AJ64">
        <f t="shared" si="6"/>
        <v>0.3449797490642138</v>
      </c>
      <c r="AK64">
        <f t="shared" si="20"/>
        <v>2.4420158438791442E-3</v>
      </c>
      <c r="AL64">
        <f t="shared" si="23"/>
        <v>-289.90926969665333</v>
      </c>
      <c r="AN64">
        <f t="shared" si="27"/>
        <v>0</v>
      </c>
      <c r="AO64">
        <f t="shared" si="27"/>
        <v>0</v>
      </c>
      <c r="AP64">
        <f t="shared" si="27"/>
        <v>-2.1940966773036533E-4</v>
      </c>
      <c r="AQ64">
        <f t="shared" si="27"/>
        <v>-0.28850457162483512</v>
      </c>
      <c r="AR64">
        <f t="shared" si="27"/>
        <v>-0.28872398129256549</v>
      </c>
      <c r="AS64">
        <f t="shared" si="27"/>
        <v>3.4315807195893879E-4</v>
      </c>
      <c r="AT64">
        <f t="shared" si="27"/>
        <v>2.4291206975246681E-6</v>
      </c>
      <c r="AU64">
        <f t="shared" si="24"/>
        <v>-0.28837839409990895</v>
      </c>
      <c r="AW64">
        <v>61</v>
      </c>
      <c r="AX64">
        <f>IF(Z64&gt;0, (R64*SUMPRODUCT(K64:$K$98, X64:$X$98)-K64*$AZ$3)/Z64, 0)</f>
        <v>-35.146166404076986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8.8814238084622432E-4</v>
      </c>
      <c r="L65" s="2">
        <v>62</v>
      </c>
      <c r="M65" s="6">
        <v>0.39967743300000003</v>
      </c>
      <c r="Q65" s="4">
        <f t="shared" si="22"/>
        <v>25</v>
      </c>
      <c r="R65">
        <f t="shared" si="0"/>
        <v>50000</v>
      </c>
      <c r="S65">
        <f t="shared" si="1"/>
        <v>-95.768620949902825</v>
      </c>
      <c r="U65">
        <f t="shared" si="12"/>
        <v>0.39967743300000003</v>
      </c>
      <c r="V65">
        <f t="shared" si="13"/>
        <v>0.01</v>
      </c>
      <c r="W65">
        <f t="shared" si="14"/>
        <v>8.8229767330014613E-3</v>
      </c>
      <c r="X65">
        <f t="shared" si="15"/>
        <v>3.5263446920647508E-3</v>
      </c>
      <c r="Y65">
        <f t="shared" si="16"/>
        <v>8.8229767330014617E-5</v>
      </c>
      <c r="Z65">
        <f t="shared" si="17"/>
        <v>5.2084022736066963E-3</v>
      </c>
      <c r="AB65">
        <f t="shared" si="18"/>
        <v>-0.31009380843736889</v>
      </c>
      <c r="AC65">
        <f t="shared" si="19"/>
        <v>-0.49880150309565174</v>
      </c>
      <c r="AE65">
        <f t="shared" si="2"/>
        <v>0</v>
      </c>
      <c r="AF65">
        <f t="shared" si="25"/>
        <v>0</v>
      </c>
      <c r="AG65">
        <f t="shared" si="25"/>
        <v>-0.1302100568401674</v>
      </c>
      <c r="AH65">
        <f t="shared" si="4"/>
        <v>-176.31723460323755</v>
      </c>
      <c r="AI65">
        <f t="shared" si="26"/>
        <v>-176.44744466007771</v>
      </c>
      <c r="AJ65">
        <f t="shared" si="6"/>
        <v>0.18870769465828285</v>
      </c>
      <c r="AK65">
        <f t="shared" si="20"/>
        <v>-2.1706566590615824E-2</v>
      </c>
      <c r="AL65">
        <f t="shared" si="23"/>
        <v>-176.28044353201003</v>
      </c>
      <c r="AN65">
        <f t="shared" si="27"/>
        <v>0</v>
      </c>
      <c r="AO65">
        <f t="shared" si="27"/>
        <v>0</v>
      </c>
      <c r="AP65">
        <f t="shared" si="27"/>
        <v>-1.1564506989214847E-4</v>
      </c>
      <c r="AQ65">
        <f t="shared" si="27"/>
        <v>-0.1565948085247417</v>
      </c>
      <c r="AR65">
        <f t="shared" si="27"/>
        <v>-0.15671045359463381</v>
      </c>
      <c r="AS65">
        <f t="shared" si="27"/>
        <v>1.6759930121780967E-4</v>
      </c>
      <c r="AT65">
        <f t="shared" si="27"/>
        <v>-1.9278521731786647E-5</v>
      </c>
      <c r="AU65">
        <f t="shared" si="24"/>
        <v>-0.15656213281514778</v>
      </c>
      <c r="AW65">
        <v>62</v>
      </c>
      <c r="AX65">
        <f>IF(Z65&gt;0, (R65*SUMPRODUCT(K65:$K$98, X65:$X$98)-K65*$AZ$3)/Z65, 0)</f>
        <v>-95.768620949902825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7.9298426861270028E-4</v>
      </c>
      <c r="L66" s="2">
        <v>63</v>
      </c>
      <c r="M66" s="6">
        <v>0.407215198</v>
      </c>
      <c r="Q66" s="4">
        <f t="shared" si="22"/>
        <v>25</v>
      </c>
      <c r="R66">
        <f t="shared" si="0"/>
        <v>50000</v>
      </c>
      <c r="S66">
        <f t="shared" si="1"/>
        <v>-186.56391903698577</v>
      </c>
      <c r="U66">
        <f t="shared" si="12"/>
        <v>0.407215198</v>
      </c>
      <c r="V66">
        <f t="shared" si="13"/>
        <v>0.01</v>
      </c>
      <c r="W66">
        <f t="shared" si="14"/>
        <v>5.2084022736066963E-3</v>
      </c>
      <c r="X66">
        <f t="shared" si="15"/>
        <v>2.1209405631104012E-3</v>
      </c>
      <c r="Y66">
        <f t="shared" si="16"/>
        <v>5.2084022736066967E-5</v>
      </c>
      <c r="Z66">
        <f t="shared" si="17"/>
        <v>3.0353776877602282E-3</v>
      </c>
      <c r="AB66">
        <f t="shared" si="18"/>
        <v>-0.49880150309565174</v>
      </c>
      <c r="AC66">
        <f t="shared" si="19"/>
        <v>-0.56629195718597225</v>
      </c>
      <c r="AE66">
        <f t="shared" si="2"/>
        <v>0</v>
      </c>
      <c r="AF66">
        <f t="shared" si="25"/>
        <v>0</v>
      </c>
      <c r="AG66">
        <f t="shared" si="25"/>
        <v>-7.5884442194005711E-2</v>
      </c>
      <c r="AH66">
        <f t="shared" si="4"/>
        <v>-106.04702815552005</v>
      </c>
      <c r="AI66">
        <f t="shared" si="26"/>
        <v>-106.12291259771406</v>
      </c>
      <c r="AJ66">
        <f t="shared" si="6"/>
        <v>6.7490454090320506E-2</v>
      </c>
      <c r="AK66">
        <f t="shared" si="20"/>
        <v>-3.4916105216695623E-2</v>
      </c>
      <c r="AL66">
        <f t="shared" si="23"/>
        <v>-106.09033824884044</v>
      </c>
      <c r="AN66">
        <f t="shared" si="27"/>
        <v>0</v>
      </c>
      <c r="AO66">
        <f t="shared" si="27"/>
        <v>0</v>
      </c>
      <c r="AP66">
        <f t="shared" si="27"/>
        <v>-6.0175168892296354E-5</v>
      </c>
      <c r="AQ66">
        <f t="shared" si="27"/>
        <v>-8.4093625060455507E-2</v>
      </c>
      <c r="AR66">
        <f t="shared" si="27"/>
        <v>-8.4153800229347805E-2</v>
      </c>
      <c r="AS66">
        <f t="shared" si="27"/>
        <v>5.3518868375151834E-5</v>
      </c>
      <c r="AT66">
        <f t="shared" si="27"/>
        <v>-2.7687922158065469E-5</v>
      </c>
      <c r="AU66">
        <f t="shared" si="24"/>
        <v>-8.412796928313071E-2</v>
      </c>
      <c r="AW66">
        <v>63</v>
      </c>
      <c r="AX66">
        <f>IF(Z66&gt;0, (R66*SUMPRODUCT(K66:$K$98, X66:$X$98)-K66*$AZ$3)/Z66, 0)</f>
        <v>-186.56391903698577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7.0802166840419666E-4</v>
      </c>
      <c r="L67" s="2">
        <v>64</v>
      </c>
      <c r="M67" s="6">
        <v>0.41552104400000001</v>
      </c>
      <c r="Q67" s="4">
        <f t="shared" si="22"/>
        <v>25</v>
      </c>
      <c r="R67">
        <f t="shared" ref="R67:R98" si="28">$C$6</f>
        <v>50000</v>
      </c>
      <c r="S67">
        <f t="shared" ref="S67:S98" si="29">AX67</f>
        <v>-327.35463873342968</v>
      </c>
      <c r="U67">
        <f t="shared" si="12"/>
        <v>0.41552104400000001</v>
      </c>
      <c r="V67">
        <f t="shared" si="13"/>
        <v>0.01</v>
      </c>
      <c r="W67">
        <f t="shared" si="14"/>
        <v>3.0353776877602282E-3</v>
      </c>
      <c r="X67">
        <f t="shared" si="15"/>
        <v>1.2612633057524361E-3</v>
      </c>
      <c r="Y67">
        <f t="shared" si="16"/>
        <v>3.0353776877602283E-5</v>
      </c>
      <c r="Z67">
        <f t="shared" si="17"/>
        <v>1.7437606051301899E-3</v>
      </c>
      <c r="AB67">
        <f t="shared" si="18"/>
        <v>-0.56629195718597225</v>
      </c>
      <c r="AC67">
        <f t="shared" si="19"/>
        <v>-0.57082812292998009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-4.3594015128254747E-2</v>
      </c>
      <c r="AH67">
        <f t="shared" ref="AH67:AH98" si="32">-X67*R67</f>
        <v>-63.0631652876218</v>
      </c>
      <c r="AI67">
        <f t="shared" ref="AI67:AI98" si="33">SUM(AE67:AH67)</f>
        <v>-63.106759302750056</v>
      </c>
      <c r="AJ67">
        <f t="shared" ref="AJ67:AJ98" si="34">AB67-AC67</f>
        <v>4.5361657440078362E-3</v>
      </c>
      <c r="AK67">
        <f t="shared" si="20"/>
        <v>-3.9640437003018059E-2</v>
      </c>
      <c r="AL67">
        <f t="shared" si="23"/>
        <v>-63.141863574009065</v>
      </c>
      <c r="AN67">
        <f t="shared" ref="AN67:AU98" si="35">AE67*$K67</f>
        <v>0</v>
      </c>
      <c r="AO67">
        <f t="shared" si="35"/>
        <v>0</v>
      </c>
      <c r="AP67">
        <f t="shared" si="35"/>
        <v>-3.0865507323544716E-5</v>
      </c>
      <c r="AQ67">
        <f t="shared" si="35"/>
        <v>-4.4650087501791606E-2</v>
      </c>
      <c r="AR67">
        <f t="shared" si="35"/>
        <v>-4.4680953009115155E-2</v>
      </c>
      <c r="AS67">
        <f t="shared" si="35"/>
        <v>3.2117036382303921E-6</v>
      </c>
      <c r="AT67">
        <f t="shared" si="35"/>
        <v>-2.80662883431483E-5</v>
      </c>
      <c r="AU67">
        <f t="shared" si="24"/>
        <v>-4.470580759382007E-2</v>
      </c>
      <c r="AW67">
        <v>64</v>
      </c>
      <c r="AX67">
        <f>IF(Z67&gt;0, (R67*SUMPRODUCT(K67:$K$98, X67:$X$98)-K67*$AZ$3)/Z67, 0)</f>
        <v>-327.35463873342968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6">G68+$C$9</f>
        <v>0.12000000000000001</v>
      </c>
      <c r="I68" s="5">
        <f t="shared" ref="I68:I98" si="37">1+H68</f>
        <v>1.1200000000000001</v>
      </c>
      <c r="J68">
        <f t="shared" ref="J68:J98" si="38">1/I68</f>
        <v>0.89285714285714279</v>
      </c>
      <c r="K68">
        <f t="shared" si="21"/>
        <v>6.3216220393231843E-4</v>
      </c>
      <c r="L68" s="2">
        <v>65</v>
      </c>
      <c r="M68" s="6">
        <v>0.424706421</v>
      </c>
      <c r="Q68" s="4">
        <f t="shared" si="22"/>
        <v>25</v>
      </c>
      <c r="R68">
        <f t="shared" si="28"/>
        <v>50000</v>
      </c>
      <c r="S68">
        <f t="shared" si="29"/>
        <v>-552.3227240185206</v>
      </c>
      <c r="U68">
        <f t="shared" ref="U68:U98" si="39">M68</f>
        <v>0.424706421</v>
      </c>
      <c r="V68">
        <f t="shared" ref="V68:V98" si="40">$C$10</f>
        <v>0.01</v>
      </c>
      <c r="W68">
        <f t="shared" ref="W68:W98" si="41">Z67</f>
        <v>1.7437606051301899E-3</v>
      </c>
      <c r="X68">
        <f t="shared" ref="X68:X98" si="42">U68*W68</f>
        <v>7.4058632568563721E-4</v>
      </c>
      <c r="Y68">
        <f t="shared" ref="Y68:Y98" si="43">V68*W68</f>
        <v>1.7437606051301899E-5</v>
      </c>
      <c r="Z68">
        <f t="shared" ref="Z68:Z98" si="44">MAX(0, W68-X68-Y68)</f>
        <v>9.8573667339325074E-4</v>
      </c>
      <c r="AB68">
        <f t="shared" ref="AB68:AB98" si="45">AC67</f>
        <v>-0.57082812292998009</v>
      </c>
      <c r="AC68">
        <f t="shared" ref="AC68:AC98" si="46">S68*Z68</f>
        <v>-0.54444476461351499</v>
      </c>
      <c r="AE68">
        <f t="shared" si="30"/>
        <v>0</v>
      </c>
      <c r="AF68">
        <f t="shared" si="31"/>
        <v>0</v>
      </c>
      <c r="AG68">
        <f t="shared" si="31"/>
        <v>-2.4643416834831268E-2</v>
      </c>
      <c r="AH68">
        <f t="shared" si="32"/>
        <v>-37.029316284281862</v>
      </c>
      <c r="AI68">
        <f t="shared" si="33"/>
        <v>-37.053959701116696</v>
      </c>
      <c r="AJ68">
        <f t="shared" si="34"/>
        <v>-2.63833583164651E-2</v>
      </c>
      <c r="AK68">
        <f t="shared" ref="AK68:AK98" si="47">G68*SUM(AB68:AB68, AE68:AF68)</f>
        <v>-3.9957968605098607E-2</v>
      </c>
      <c r="AL68">
        <f t="shared" si="23"/>
        <v>-37.120301028038263</v>
      </c>
      <c r="AN68">
        <f t="shared" si="35"/>
        <v>0</v>
      </c>
      <c r="AO68">
        <f t="shared" si="35"/>
        <v>0</v>
      </c>
      <c r="AP68">
        <f t="shared" si="35"/>
        <v>-1.5578636698729732E-5</v>
      </c>
      <c r="AQ68">
        <f t="shared" si="35"/>
        <v>-2.3408534192378511E-2</v>
      </c>
      <c r="AR68">
        <f t="shared" si="35"/>
        <v>-2.3424112829077241E-2</v>
      </c>
      <c r="AS68">
        <f t="shared" si="35"/>
        <v>-1.6678561940472641E-5</v>
      </c>
      <c r="AT68">
        <f t="shared" si="35"/>
        <v>-2.5259917498057523E-5</v>
      </c>
      <c r="AU68">
        <f t="shared" si="24"/>
        <v>-2.3466051308515774E-2</v>
      </c>
      <c r="AW68">
        <v>65</v>
      </c>
      <c r="AX68">
        <f>IF(Z68&gt;0, (R68*SUMPRODUCT(K68:$K$98, X68:$X$98)-K68*$AZ$3)/Z68, 0)</f>
        <v>-552.3227240185206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6"/>
        <v>0.12000000000000001</v>
      </c>
      <c r="I69" s="5">
        <f t="shared" si="37"/>
        <v>1.1200000000000001</v>
      </c>
      <c r="J69">
        <f t="shared" si="38"/>
        <v>0.89285714285714279</v>
      </c>
      <c r="K69">
        <f t="shared" ref="K69:K98" si="48">K68*J69</f>
        <v>5.6443053922528431E-4</v>
      </c>
      <c r="L69" s="2">
        <v>66</v>
      </c>
      <c r="M69" s="6">
        <v>0.43382917900000001</v>
      </c>
      <c r="Q69" s="4">
        <f t="shared" ref="Q69:Q98" si="49">$C$8</f>
        <v>25</v>
      </c>
      <c r="R69">
        <f t="shared" si="28"/>
        <v>50000</v>
      </c>
      <c r="S69">
        <f t="shared" si="29"/>
        <v>-920.09419702977516</v>
      </c>
      <c r="U69">
        <f t="shared" si="39"/>
        <v>0.43382917900000001</v>
      </c>
      <c r="V69">
        <f t="shared" si="40"/>
        <v>0.01</v>
      </c>
      <c r="W69">
        <f t="shared" si="41"/>
        <v>9.8573667339325074E-4</v>
      </c>
      <c r="X69">
        <f t="shared" si="42"/>
        <v>4.2764133172838514E-4</v>
      </c>
      <c r="Y69">
        <f t="shared" si="43"/>
        <v>9.8573667339325072E-6</v>
      </c>
      <c r="Z69">
        <f t="shared" si="44"/>
        <v>5.4823797493093311E-4</v>
      </c>
      <c r="AB69">
        <f t="shared" si="45"/>
        <v>-0.54444476461351499</v>
      </c>
      <c r="AC69">
        <f t="shared" si="46"/>
        <v>-0.50443057932530688</v>
      </c>
      <c r="AE69">
        <f t="shared" si="30"/>
        <v>0</v>
      </c>
      <c r="AF69">
        <f t="shared" si="31"/>
        <v>0</v>
      </c>
      <c r="AG69">
        <f t="shared" si="31"/>
        <v>-1.3705949373273327E-2</v>
      </c>
      <c r="AH69">
        <f t="shared" si="32"/>
        <v>-21.382066586419256</v>
      </c>
      <c r="AI69">
        <f t="shared" si="33"/>
        <v>-21.395772535792531</v>
      </c>
      <c r="AJ69">
        <f t="shared" si="34"/>
        <v>-4.0014185288208104E-2</v>
      </c>
      <c r="AK69">
        <f t="shared" si="47"/>
        <v>-3.8111133522946053E-2</v>
      </c>
      <c r="AL69">
        <f t="shared" si="23"/>
        <v>-21.473897854603685</v>
      </c>
      <c r="AN69">
        <f t="shared" si="35"/>
        <v>0</v>
      </c>
      <c r="AO69">
        <f t="shared" si="35"/>
        <v>0</v>
      </c>
      <c r="AP69">
        <f t="shared" si="35"/>
        <v>-7.7360563953511119E-6</v>
      </c>
      <c r="AQ69">
        <f t="shared" si="35"/>
        <v>-1.2068691373123556E-2</v>
      </c>
      <c r="AR69">
        <f t="shared" si="35"/>
        <v>-1.2076427429518907E-2</v>
      </c>
      <c r="AS69">
        <f t="shared" si="35"/>
        <v>-2.2585228178883738E-5</v>
      </c>
      <c r="AT69">
        <f t="shared" si="35"/>
        <v>-2.1511087644843251E-5</v>
      </c>
      <c r="AU69">
        <f t="shared" si="24"/>
        <v>-1.2120523745342634E-2</v>
      </c>
      <c r="AW69">
        <v>66</v>
      </c>
      <c r="AX69">
        <f>IF(Z69&gt;0, (R69*SUMPRODUCT(K69:$K$98, X69:$X$98)-K69*$AZ$3)/Z69, 0)</f>
        <v>-920.09419702977516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6"/>
        <v>0.12000000000000001</v>
      </c>
      <c r="I70" s="5">
        <f t="shared" si="37"/>
        <v>1.1200000000000001</v>
      </c>
      <c r="J70">
        <f t="shared" si="38"/>
        <v>0.89285714285714279</v>
      </c>
      <c r="K70">
        <f t="shared" si="48"/>
        <v>5.0395583859400386E-4</v>
      </c>
      <c r="L70" s="2">
        <v>67</v>
      </c>
      <c r="M70" s="6">
        <v>0.44368152799999999</v>
      </c>
      <c r="Q70" s="4">
        <f t="shared" si="49"/>
        <v>25</v>
      </c>
      <c r="R70">
        <f t="shared" si="28"/>
        <v>50000</v>
      </c>
      <c r="S70">
        <f t="shared" si="29"/>
        <v>-1535.4010009471513</v>
      </c>
      <c r="U70">
        <f t="shared" si="39"/>
        <v>0.44368152799999999</v>
      </c>
      <c r="V70">
        <f t="shared" si="40"/>
        <v>0.01</v>
      </c>
      <c r="W70">
        <f t="shared" si="41"/>
        <v>5.4823797493093311E-4</v>
      </c>
      <c r="X70">
        <f t="shared" si="42"/>
        <v>2.432430624249821E-4</v>
      </c>
      <c r="Y70">
        <f t="shared" si="43"/>
        <v>5.4823797493093309E-6</v>
      </c>
      <c r="Z70">
        <f t="shared" si="44"/>
        <v>2.9951253275664169E-4</v>
      </c>
      <c r="AB70">
        <f t="shared" si="45"/>
        <v>-0.50443057932530688</v>
      </c>
      <c r="AC70">
        <f t="shared" si="46"/>
        <v>-0.45987184259076408</v>
      </c>
      <c r="AE70">
        <f t="shared" si="30"/>
        <v>0</v>
      </c>
      <c r="AF70">
        <f t="shared" si="31"/>
        <v>0</v>
      </c>
      <c r="AG70">
        <f t="shared" si="31"/>
        <v>-7.4878133189160423E-3</v>
      </c>
      <c r="AH70">
        <f t="shared" si="32"/>
        <v>-12.162153121249105</v>
      </c>
      <c r="AI70">
        <f t="shared" si="33"/>
        <v>-12.169640934568021</v>
      </c>
      <c r="AJ70">
        <f t="shared" si="34"/>
        <v>-4.4558736734542803E-2</v>
      </c>
      <c r="AK70">
        <f t="shared" si="47"/>
        <v>-3.5310140552771485E-2</v>
      </c>
      <c r="AL70">
        <f t="shared" si="23"/>
        <v>-12.249509811855335</v>
      </c>
      <c r="AN70">
        <f t="shared" si="35"/>
        <v>0</v>
      </c>
      <c r="AO70">
        <f t="shared" si="35"/>
        <v>0</v>
      </c>
      <c r="AP70">
        <f t="shared" si="35"/>
        <v>-3.7735272403696855E-6</v>
      </c>
      <c r="AQ70">
        <f t="shared" si="35"/>
        <v>-6.1291880753277742E-3</v>
      </c>
      <c r="AR70">
        <f t="shared" si="35"/>
        <v>-6.132961602568144E-3</v>
      </c>
      <c r="AS70">
        <f t="shared" si="35"/>
        <v>-2.2455635537745963E-5</v>
      </c>
      <c r="AT70">
        <f t="shared" si="35"/>
        <v>-1.7794751493144097E-5</v>
      </c>
      <c r="AU70">
        <f t="shared" si="24"/>
        <v>-6.1732119895990334E-3</v>
      </c>
      <c r="AW70">
        <v>67</v>
      </c>
      <c r="AX70">
        <f>IF(Z70&gt;0, (R70*SUMPRODUCT(K70:$K$98, X70:$X$98)-K70*$AZ$3)/Z70, 0)</f>
        <v>-1535.4010009471513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6"/>
        <v>0.12000000000000001</v>
      </c>
      <c r="I71" s="5">
        <f t="shared" si="37"/>
        <v>1.1200000000000001</v>
      </c>
      <c r="J71">
        <f t="shared" si="38"/>
        <v>0.89285714285714279</v>
      </c>
      <c r="K71">
        <f t="shared" si="48"/>
        <v>4.4996057017321768E-4</v>
      </c>
      <c r="L71" s="2">
        <v>68</v>
      </c>
      <c r="M71" s="6">
        <v>0.45400495099999999</v>
      </c>
      <c r="Q71" s="4">
        <f t="shared" si="49"/>
        <v>25</v>
      </c>
      <c r="R71">
        <f t="shared" si="28"/>
        <v>50000</v>
      </c>
      <c r="S71">
        <f t="shared" si="29"/>
        <v>-2587.8160157043772</v>
      </c>
      <c r="U71">
        <f t="shared" si="39"/>
        <v>0.45400495099999999</v>
      </c>
      <c r="V71">
        <f t="shared" si="40"/>
        <v>0.01</v>
      </c>
      <c r="W71">
        <f t="shared" si="41"/>
        <v>2.9951253275664169E-4</v>
      </c>
      <c r="X71">
        <f t="shared" si="42"/>
        <v>1.35980172758065E-4</v>
      </c>
      <c r="Y71">
        <f t="shared" si="43"/>
        <v>2.9951253275664169E-6</v>
      </c>
      <c r="Z71">
        <f t="shared" si="44"/>
        <v>1.6053723467101028E-4</v>
      </c>
      <c r="AB71">
        <f t="shared" si="45"/>
        <v>-0.45987184259076408</v>
      </c>
      <c r="AC71">
        <f t="shared" si="46"/>
        <v>-0.41544082699853241</v>
      </c>
      <c r="AE71">
        <f t="shared" si="30"/>
        <v>0</v>
      </c>
      <c r="AF71">
        <f t="shared" si="31"/>
        <v>0</v>
      </c>
      <c r="AG71">
        <f t="shared" si="31"/>
        <v>-4.0134308667752567E-3</v>
      </c>
      <c r="AH71">
        <f t="shared" si="32"/>
        <v>-6.7990086379032499</v>
      </c>
      <c r="AI71">
        <f t="shared" si="33"/>
        <v>-6.8030220687700256</v>
      </c>
      <c r="AJ71">
        <f t="shared" si="34"/>
        <v>-4.4431015592231671E-2</v>
      </c>
      <c r="AK71">
        <f t="shared" si="47"/>
        <v>-3.2191028981353488E-2</v>
      </c>
      <c r="AL71">
        <f t="shared" si="23"/>
        <v>-6.8796441133436108</v>
      </c>
      <c r="AN71">
        <f t="shared" si="35"/>
        <v>0</v>
      </c>
      <c r="AO71">
        <f t="shared" si="35"/>
        <v>0</v>
      </c>
      <c r="AP71">
        <f t="shared" si="35"/>
        <v>-1.8058856411649858E-6</v>
      </c>
      <c r="AQ71">
        <f t="shared" si="35"/>
        <v>-3.0592858033235784E-3</v>
      </c>
      <c r="AR71">
        <f t="shared" si="35"/>
        <v>-3.0610916889647435E-3</v>
      </c>
      <c r="AS71">
        <f t="shared" si="35"/>
        <v>-1.9992205109255688E-5</v>
      </c>
      <c r="AT71">
        <f t="shared" si="35"/>
        <v>-1.448469375491239E-5</v>
      </c>
      <c r="AU71">
        <f t="shared" si="24"/>
        <v>-3.0955685878289118E-3</v>
      </c>
      <c r="AW71">
        <v>68</v>
      </c>
      <c r="AX71">
        <f>IF(Z71&gt;0, (R71*SUMPRODUCT(K71:$K$98, X71:$X$98)-K71*$AZ$3)/Z71, 0)</f>
        <v>-2587.8160157043772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6"/>
        <v>0.12000000000000001</v>
      </c>
      <c r="I72" s="5">
        <f t="shared" si="37"/>
        <v>1.1200000000000001</v>
      </c>
      <c r="J72">
        <f t="shared" si="38"/>
        <v>0.89285714285714279</v>
      </c>
      <c r="K72">
        <f t="shared" si="48"/>
        <v>4.0175050908323003E-4</v>
      </c>
      <c r="L72" s="2">
        <v>69</v>
      </c>
      <c r="M72" s="6">
        <v>0.46467133999999999</v>
      </c>
      <c r="Q72" s="4">
        <f t="shared" si="49"/>
        <v>25</v>
      </c>
      <c r="R72">
        <f t="shared" si="28"/>
        <v>50000</v>
      </c>
      <c r="S72">
        <f t="shared" si="29"/>
        <v>-4427.081440934151</v>
      </c>
      <c r="U72">
        <f t="shared" si="39"/>
        <v>0.46467133999999999</v>
      </c>
      <c r="V72">
        <f t="shared" si="40"/>
        <v>0.01</v>
      </c>
      <c r="W72">
        <f t="shared" si="41"/>
        <v>1.6053723467101028E-4</v>
      </c>
      <c r="X72">
        <f t="shared" si="42"/>
        <v>7.4597051954472806E-5</v>
      </c>
      <c r="Y72">
        <f t="shared" si="43"/>
        <v>1.6053723467101028E-6</v>
      </c>
      <c r="Z72">
        <f t="shared" si="44"/>
        <v>8.4334810369827377E-5</v>
      </c>
      <c r="AB72">
        <f t="shared" si="45"/>
        <v>-0.41544082699853241</v>
      </c>
      <c r="AC72">
        <f t="shared" si="46"/>
        <v>-0.37335707381296379</v>
      </c>
      <c r="AE72">
        <f t="shared" si="30"/>
        <v>0</v>
      </c>
      <c r="AF72">
        <f t="shared" si="31"/>
        <v>0</v>
      </c>
      <c r="AG72">
        <f t="shared" si="31"/>
        <v>-2.1083702592456844E-3</v>
      </c>
      <c r="AH72">
        <f t="shared" si="32"/>
        <v>-3.7298525977236401</v>
      </c>
      <c r="AI72">
        <f t="shared" si="33"/>
        <v>-3.7319609679828858</v>
      </c>
      <c r="AJ72">
        <f t="shared" si="34"/>
        <v>-4.2083753185568618E-2</v>
      </c>
      <c r="AK72">
        <f t="shared" si="47"/>
        <v>-2.9080857889897272E-2</v>
      </c>
      <c r="AL72">
        <f t="shared" si="23"/>
        <v>-3.8031255790583516</v>
      </c>
      <c r="AN72">
        <f t="shared" si="35"/>
        <v>0</v>
      </c>
      <c r="AO72">
        <f t="shared" si="35"/>
        <v>0</v>
      </c>
      <c r="AP72">
        <f t="shared" si="35"/>
        <v>-8.4703882498789539E-7</v>
      </c>
      <c r="AQ72">
        <f t="shared" si="35"/>
        <v>-1.4984701799408803E-3</v>
      </c>
      <c r="AR72">
        <f t="shared" si="35"/>
        <v>-1.4993172187658683E-3</v>
      </c>
      <c r="AS72">
        <f t="shared" si="35"/>
        <v>-1.6907169266435194E-5</v>
      </c>
      <c r="AT72">
        <f t="shared" si="35"/>
        <v>-1.1683249461843296E-5</v>
      </c>
      <c r="AU72">
        <f t="shared" si="24"/>
        <v>-1.5279076374941467E-3</v>
      </c>
      <c r="AW72">
        <v>69</v>
      </c>
      <c r="AX72">
        <f>IF(Z72&gt;0, (R72*SUMPRODUCT(K72:$K$98, X72:$X$98)-K72*$AZ$3)/Z72, 0)</f>
        <v>-4427.081440934151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6"/>
        <v>0.12000000000000001</v>
      </c>
      <c r="I73" s="5">
        <f t="shared" si="37"/>
        <v>1.1200000000000001</v>
      </c>
      <c r="J73">
        <f t="shared" si="38"/>
        <v>0.89285714285714279</v>
      </c>
      <c r="K73">
        <f t="shared" si="48"/>
        <v>3.5870581168145535E-4</v>
      </c>
      <c r="L73" s="2">
        <v>70</v>
      </c>
      <c r="M73" s="6">
        <v>0.47611615000000002</v>
      </c>
      <c r="Q73" s="4">
        <f t="shared" si="49"/>
        <v>25</v>
      </c>
      <c r="R73">
        <f t="shared" si="28"/>
        <v>50000</v>
      </c>
      <c r="S73">
        <f t="shared" si="29"/>
        <v>-7719.4832749935576</v>
      </c>
      <c r="U73">
        <f t="shared" si="39"/>
        <v>0.47611615000000002</v>
      </c>
      <c r="V73">
        <f t="shared" si="40"/>
        <v>0.01</v>
      </c>
      <c r="W73">
        <f t="shared" si="41"/>
        <v>8.4334810369827377E-5</v>
      </c>
      <c r="X73">
        <f t="shared" si="42"/>
        <v>4.0153165224262291E-5</v>
      </c>
      <c r="Y73">
        <f t="shared" si="43"/>
        <v>8.4334810369827378E-7</v>
      </c>
      <c r="Z73">
        <f t="shared" si="44"/>
        <v>4.3338297041866809E-5</v>
      </c>
      <c r="AB73">
        <f t="shared" si="45"/>
        <v>-0.37335707381296379</v>
      </c>
      <c r="AC73">
        <f t="shared" si="46"/>
        <v>-0.33454925918139361</v>
      </c>
      <c r="AE73">
        <f t="shared" si="30"/>
        <v>0</v>
      </c>
      <c r="AF73">
        <f t="shared" si="31"/>
        <v>0</v>
      </c>
      <c r="AG73">
        <f t="shared" si="31"/>
        <v>-1.0834574260466703E-3</v>
      </c>
      <c r="AH73">
        <f t="shared" si="32"/>
        <v>-2.0076582612131144</v>
      </c>
      <c r="AI73">
        <f t="shared" si="33"/>
        <v>-2.0087417186391612</v>
      </c>
      <c r="AJ73">
        <f t="shared" si="34"/>
        <v>-3.8807814631570181E-2</v>
      </c>
      <c r="AK73">
        <f t="shared" si="47"/>
        <v>-2.6134995166907468E-2</v>
      </c>
      <c r="AL73">
        <f t="shared" si="23"/>
        <v>-2.0736845284376386</v>
      </c>
      <c r="AN73">
        <f t="shared" si="35"/>
        <v>0</v>
      </c>
      <c r="AO73">
        <f t="shared" si="35"/>
        <v>0</v>
      </c>
      <c r="AP73">
        <f t="shared" si="35"/>
        <v>-3.8864247543237125E-7</v>
      </c>
      <c r="AQ73">
        <f t="shared" si="35"/>
        <v>-7.2015868616742956E-4</v>
      </c>
      <c r="AR73">
        <f t="shared" si="35"/>
        <v>-7.2054732864286193E-4</v>
      </c>
      <c r="AS73">
        <f t="shared" si="35"/>
        <v>-1.392058864700084E-5</v>
      </c>
      <c r="AT73">
        <f t="shared" si="35"/>
        <v>-9.3747746546364565E-6</v>
      </c>
      <c r="AU73">
        <f t="shared" si="24"/>
        <v>-7.4384269194449919E-4</v>
      </c>
      <c r="AW73">
        <v>70</v>
      </c>
      <c r="AX73">
        <f>IF(Z73&gt;0, (R73*SUMPRODUCT(K73:$K$98, X73:$X$98)-K73*$AZ$3)/Z73, 0)</f>
        <v>-7719.4832749935576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6"/>
        <v>0.12000000000000001</v>
      </c>
      <c r="I74" s="5">
        <f t="shared" si="37"/>
        <v>1.1200000000000001</v>
      </c>
      <c r="J74">
        <f t="shared" si="38"/>
        <v>0.89285714285714279</v>
      </c>
      <c r="K74">
        <f t="shared" si="48"/>
        <v>3.2027304614415652E-4</v>
      </c>
      <c r="L74" s="2">
        <v>71</v>
      </c>
      <c r="M74" s="6">
        <v>0.48788611599999998</v>
      </c>
      <c r="Q74" s="4">
        <f t="shared" si="49"/>
        <v>25</v>
      </c>
      <c r="R74">
        <f t="shared" si="28"/>
        <v>50000</v>
      </c>
      <c r="S74">
        <f t="shared" si="29"/>
        <v>-13753.27215510466</v>
      </c>
      <c r="U74">
        <f t="shared" si="39"/>
        <v>0.48788611599999998</v>
      </c>
      <c r="V74">
        <f t="shared" si="40"/>
        <v>0.01</v>
      </c>
      <c r="W74">
        <f t="shared" si="41"/>
        <v>4.3338297041866809E-5</v>
      </c>
      <c r="X74">
        <f t="shared" si="42"/>
        <v>2.1144153417810685E-5</v>
      </c>
      <c r="Y74">
        <f t="shared" si="43"/>
        <v>4.3338297041866812E-7</v>
      </c>
      <c r="Z74">
        <f t="shared" si="44"/>
        <v>2.1760760653637457E-5</v>
      </c>
      <c r="AB74">
        <f t="shared" si="45"/>
        <v>-0.33454925918139361</v>
      </c>
      <c r="AC74">
        <f t="shared" si="46"/>
        <v>-0.2992816635715691</v>
      </c>
      <c r="AE74">
        <f t="shared" si="30"/>
        <v>0</v>
      </c>
      <c r="AF74">
        <f t="shared" si="31"/>
        <v>0</v>
      </c>
      <c r="AG74">
        <f t="shared" si="31"/>
        <v>-5.4401901634093639E-4</v>
      </c>
      <c r="AH74">
        <f t="shared" si="32"/>
        <v>-1.0572076708905342</v>
      </c>
      <c r="AI74">
        <f t="shared" si="33"/>
        <v>-1.0577516899068753</v>
      </c>
      <c r="AJ74">
        <f t="shared" si="34"/>
        <v>-3.5267595609824509E-2</v>
      </c>
      <c r="AK74">
        <f t="shared" si="47"/>
        <v>-2.3418448142697557E-2</v>
      </c>
      <c r="AL74">
        <f t="shared" si="23"/>
        <v>-1.1164377336593974</v>
      </c>
      <c r="AN74">
        <f t="shared" si="35"/>
        <v>0</v>
      </c>
      <c r="AO74">
        <f t="shared" si="35"/>
        <v>0</v>
      </c>
      <c r="AP74">
        <f t="shared" si="35"/>
        <v>-1.7423462752385935E-7</v>
      </c>
      <c r="AQ74">
        <f t="shared" si="35"/>
        <v>-3.3859512116308029E-4</v>
      </c>
      <c r="AR74">
        <f t="shared" si="35"/>
        <v>-3.3876935579060422E-4</v>
      </c>
      <c r="AS74">
        <f t="shared" si="35"/>
        <v>-1.1295260276138777E-5</v>
      </c>
      <c r="AT74">
        <f t="shared" si="35"/>
        <v>-7.5002977226307109E-6</v>
      </c>
      <c r="AU74">
        <f t="shared" si="24"/>
        <v>-3.575649137893737E-4</v>
      </c>
      <c r="AW74">
        <v>71</v>
      </c>
      <c r="AX74">
        <f>IF(Z74&gt;0, (R74*SUMPRODUCT(K74:$K$98, X74:$X$98)-K74*$AZ$3)/Z74, 0)</f>
        <v>-13753.27215510466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6"/>
        <v>0.12000000000000001</v>
      </c>
      <c r="I75" s="5">
        <f t="shared" si="37"/>
        <v>1.1200000000000001</v>
      </c>
      <c r="J75">
        <f t="shared" si="38"/>
        <v>0.89285714285714279</v>
      </c>
      <c r="K75">
        <f t="shared" si="48"/>
        <v>2.8595807691442546E-4</v>
      </c>
      <c r="L75" s="2">
        <v>72</v>
      </c>
      <c r="M75" s="6">
        <v>0.500352354</v>
      </c>
      <c r="Q75" s="4">
        <f t="shared" si="49"/>
        <v>25</v>
      </c>
      <c r="R75">
        <f t="shared" si="28"/>
        <v>50000</v>
      </c>
      <c r="S75">
        <f t="shared" si="29"/>
        <v>-25104.241531143834</v>
      </c>
      <c r="U75">
        <f t="shared" si="39"/>
        <v>0.500352354</v>
      </c>
      <c r="V75">
        <f t="shared" si="40"/>
        <v>0.01</v>
      </c>
      <c r="W75">
        <f t="shared" si="41"/>
        <v>2.1760760653637457E-5</v>
      </c>
      <c r="X75">
        <f t="shared" si="42"/>
        <v>1.088804781787808E-5</v>
      </c>
      <c r="Y75">
        <f t="shared" si="43"/>
        <v>2.1760760653637459E-7</v>
      </c>
      <c r="Z75">
        <f t="shared" si="44"/>
        <v>1.0655105229223002E-5</v>
      </c>
      <c r="AB75">
        <f t="shared" si="45"/>
        <v>-0.2992816635715691</v>
      </c>
      <c r="AC75">
        <f t="shared" si="46"/>
        <v>-0.26748833521416793</v>
      </c>
      <c r="AE75">
        <f t="shared" si="30"/>
        <v>0</v>
      </c>
      <c r="AF75">
        <f t="shared" si="31"/>
        <v>0</v>
      </c>
      <c r="AG75">
        <f t="shared" si="31"/>
        <v>-2.6637763073057507E-4</v>
      </c>
      <c r="AH75">
        <f t="shared" si="32"/>
        <v>-0.54440239089390396</v>
      </c>
      <c r="AI75">
        <f t="shared" si="33"/>
        <v>-0.54466876852463453</v>
      </c>
      <c r="AJ75">
        <f t="shared" si="34"/>
        <v>-3.1793328357401174E-2</v>
      </c>
      <c r="AK75">
        <f t="shared" si="47"/>
        <v>-2.0949716450009839E-2</v>
      </c>
      <c r="AL75">
        <f t="shared" si="23"/>
        <v>-0.59741181333204563</v>
      </c>
      <c r="AN75">
        <f t="shared" si="35"/>
        <v>0</v>
      </c>
      <c r="AO75">
        <f t="shared" si="35"/>
        <v>0</v>
      </c>
      <c r="AP75">
        <f t="shared" si="35"/>
        <v>-7.6172835016736207E-8</v>
      </c>
      <c r="AQ75">
        <f t="shared" si="35"/>
        <v>-1.556762607676361E-4</v>
      </c>
      <c r="AR75">
        <f t="shared" si="35"/>
        <v>-1.5575243360265283E-4</v>
      </c>
      <c r="AS75">
        <f t="shared" si="35"/>
        <v>-9.0915590357913084E-6</v>
      </c>
      <c r="AT75">
        <f t="shared" si="35"/>
        <v>-5.9907406279473176E-6</v>
      </c>
      <c r="AU75">
        <f t="shared" si="24"/>
        <v>-1.7083473326639148E-4</v>
      </c>
      <c r="AW75">
        <v>72</v>
      </c>
      <c r="AX75">
        <f>IF(Z75&gt;0, (R75*SUMPRODUCT(K75:$K$98, X75:$X$98)-K75*$AZ$3)/Z75, 0)</f>
        <v>-25104.241531143834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6"/>
        <v>0.12000000000000001</v>
      </c>
      <c r="I76" s="5">
        <f t="shared" si="37"/>
        <v>1.1200000000000001</v>
      </c>
      <c r="J76">
        <f t="shared" si="38"/>
        <v>0.89285714285714279</v>
      </c>
      <c r="K76">
        <f t="shared" si="48"/>
        <v>2.55319711530737E-4</v>
      </c>
      <c r="L76" s="2">
        <v>73</v>
      </c>
      <c r="M76" s="6">
        <v>0.513549331</v>
      </c>
      <c r="Q76" s="4">
        <f t="shared" si="49"/>
        <v>25</v>
      </c>
      <c r="R76">
        <f t="shared" si="28"/>
        <v>50000</v>
      </c>
      <c r="S76">
        <f t="shared" si="29"/>
        <v>-47069.551897810823</v>
      </c>
      <c r="U76">
        <f t="shared" si="39"/>
        <v>0.513549331</v>
      </c>
      <c r="V76">
        <f t="shared" si="40"/>
        <v>0.01</v>
      </c>
      <c r="W76">
        <f t="shared" si="41"/>
        <v>1.0655105229223002E-5</v>
      </c>
      <c r="X76">
        <f t="shared" si="42"/>
        <v>5.4719221622020739E-6</v>
      </c>
      <c r="Y76">
        <f t="shared" si="43"/>
        <v>1.0655105229223002E-7</v>
      </c>
      <c r="Z76">
        <f t="shared" si="44"/>
        <v>5.0766320147286983E-6</v>
      </c>
      <c r="AB76">
        <f t="shared" si="45"/>
        <v>-0.26748833521416793</v>
      </c>
      <c r="AC76">
        <f t="shared" si="46"/>
        <v>-0.23895479408336037</v>
      </c>
      <c r="AE76">
        <f t="shared" si="30"/>
        <v>0</v>
      </c>
      <c r="AF76">
        <f t="shared" si="31"/>
        <v>0</v>
      </c>
      <c r="AG76">
        <f t="shared" si="31"/>
        <v>-1.2691580036821746E-4</v>
      </c>
      <c r="AH76">
        <f t="shared" si="32"/>
        <v>-0.27359610811010371</v>
      </c>
      <c r="AI76">
        <f t="shared" si="33"/>
        <v>-0.27372302391047193</v>
      </c>
      <c r="AJ76">
        <f t="shared" si="34"/>
        <v>-2.8533541130807555E-2</v>
      </c>
      <c r="AK76">
        <f t="shared" si="47"/>
        <v>-1.8724183464991755E-2</v>
      </c>
      <c r="AL76">
        <f t="shared" si="23"/>
        <v>-0.32098074850627129</v>
      </c>
      <c r="AN76">
        <f t="shared" si="35"/>
        <v>0</v>
      </c>
      <c r="AO76">
        <f t="shared" si="35"/>
        <v>0</v>
      </c>
      <c r="AP76">
        <f t="shared" si="35"/>
        <v>-3.2404105538705888E-8</v>
      </c>
      <c r="AQ76">
        <f t="shared" si="35"/>
        <v>-6.9854479398604011E-5</v>
      </c>
      <c r="AR76">
        <f t="shared" si="35"/>
        <v>-6.9886883504142718E-5</v>
      </c>
      <c r="AS76">
        <f t="shared" si="35"/>
        <v>-7.2851754904682042E-6</v>
      </c>
      <c r="AT76">
        <f t="shared" si="35"/>
        <v>-4.7806531209302904E-6</v>
      </c>
      <c r="AU76">
        <f t="shared" si="24"/>
        <v>-8.1952712115541222E-5</v>
      </c>
      <c r="AW76">
        <v>73</v>
      </c>
      <c r="AX76">
        <f>IF(Z76&gt;0, (R76*SUMPRODUCT(K76:$K$98, X76:$X$98)-K76*$AZ$3)/Z76, 0)</f>
        <v>-47069.551897810823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6"/>
        <v>0.12000000000000001</v>
      </c>
      <c r="I77" s="5">
        <f t="shared" si="37"/>
        <v>1.1200000000000001</v>
      </c>
      <c r="J77">
        <f t="shared" si="38"/>
        <v>0.89285714285714279</v>
      </c>
      <c r="K77">
        <f t="shared" si="48"/>
        <v>2.2796402815244374E-4</v>
      </c>
      <c r="L77" s="2">
        <v>74</v>
      </c>
      <c r="M77" s="6">
        <v>0.52698988800000002</v>
      </c>
      <c r="Q77" s="4">
        <f t="shared" si="49"/>
        <v>25</v>
      </c>
      <c r="R77">
        <f t="shared" si="28"/>
        <v>50000</v>
      </c>
      <c r="S77">
        <f t="shared" si="29"/>
        <v>-90791.9057175911</v>
      </c>
      <c r="U77">
        <f t="shared" si="39"/>
        <v>0.52698988800000002</v>
      </c>
      <c r="V77">
        <f t="shared" si="40"/>
        <v>0.01</v>
      </c>
      <c r="W77">
        <f t="shared" si="41"/>
        <v>5.0766320147286983E-6</v>
      </c>
      <c r="X77">
        <f t="shared" si="42"/>
        <v>2.6753337368590913E-6</v>
      </c>
      <c r="Y77">
        <f t="shared" si="43"/>
        <v>5.0766320147286981E-8</v>
      </c>
      <c r="Z77">
        <f t="shared" si="44"/>
        <v>2.35053195772232E-6</v>
      </c>
      <c r="AB77">
        <f t="shared" si="45"/>
        <v>-0.23895479408336037</v>
      </c>
      <c r="AC77">
        <f t="shared" si="46"/>
        <v>-0.21340927589170972</v>
      </c>
      <c r="AE77">
        <f t="shared" si="30"/>
        <v>0</v>
      </c>
      <c r="AF77">
        <f t="shared" si="31"/>
        <v>0</v>
      </c>
      <c r="AG77">
        <f t="shared" si="31"/>
        <v>-5.8763298943057998E-5</v>
      </c>
      <c r="AH77">
        <f t="shared" si="32"/>
        <v>-0.13376668684295456</v>
      </c>
      <c r="AI77">
        <f t="shared" si="33"/>
        <v>-0.13382545014189762</v>
      </c>
      <c r="AJ77">
        <f t="shared" si="34"/>
        <v>-2.5545518191650657E-2</v>
      </c>
      <c r="AK77">
        <f t="shared" si="47"/>
        <v>-1.6726835585835226E-2</v>
      </c>
      <c r="AL77">
        <f t="shared" si="23"/>
        <v>-0.17609780391938351</v>
      </c>
      <c r="AN77">
        <f t="shared" si="35"/>
        <v>0</v>
      </c>
      <c r="AO77">
        <f t="shared" si="35"/>
        <v>0</v>
      </c>
      <c r="AP77">
        <f t="shared" si="35"/>
        <v>-1.3395918334585742E-8</v>
      </c>
      <c r="AQ77">
        <f t="shared" si="35"/>
        <v>-3.0493992765326419E-5</v>
      </c>
      <c r="AR77">
        <f t="shared" si="35"/>
        <v>-3.0507388683661006E-5</v>
      </c>
      <c r="AS77">
        <f t="shared" si="35"/>
        <v>-5.8234592282102142E-6</v>
      </c>
      <c r="AT77">
        <f t="shared" si="35"/>
        <v>-3.8131168183906395E-6</v>
      </c>
      <c r="AU77">
        <f t="shared" si="24"/>
        <v>-4.0143964730261861E-5</v>
      </c>
      <c r="AW77">
        <v>74</v>
      </c>
      <c r="AX77">
        <f>IF(Z77&gt;0, (R77*SUMPRODUCT(K77:$K$98, X77:$X$98)-K77*$AZ$3)/Z77, 0)</f>
        <v>-90791.9057175911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6"/>
        <v>0.12000000000000001</v>
      </c>
      <c r="I78" s="5">
        <f t="shared" si="37"/>
        <v>1.1200000000000001</v>
      </c>
      <c r="J78">
        <f t="shared" si="38"/>
        <v>0.89285714285714279</v>
      </c>
      <c r="K78">
        <f t="shared" si="48"/>
        <v>2.0353931085039618E-4</v>
      </c>
      <c r="L78" s="2">
        <v>75</v>
      </c>
      <c r="M78" s="6">
        <v>0.54103594799999999</v>
      </c>
      <c r="Q78" s="4">
        <f t="shared" si="49"/>
        <v>25</v>
      </c>
      <c r="R78">
        <f t="shared" si="28"/>
        <v>50000</v>
      </c>
      <c r="S78">
        <f t="shared" si="29"/>
        <v>-180581.93453855393</v>
      </c>
      <c r="U78">
        <f t="shared" si="39"/>
        <v>0.54103594799999999</v>
      </c>
      <c r="V78">
        <f t="shared" si="40"/>
        <v>0.01</v>
      </c>
      <c r="W78">
        <f t="shared" si="41"/>
        <v>2.35053195772232E-6</v>
      </c>
      <c r="X78">
        <f t="shared" si="42"/>
        <v>1.2717222860505914E-6</v>
      </c>
      <c r="Y78">
        <f t="shared" si="43"/>
        <v>2.3505319577223202E-8</v>
      </c>
      <c r="Z78">
        <f t="shared" si="44"/>
        <v>1.0553043520945054E-6</v>
      </c>
      <c r="AB78">
        <f t="shared" si="45"/>
        <v>-0.21340927589170972</v>
      </c>
      <c r="AC78">
        <f t="shared" si="46"/>
        <v>-0.19056890142818103</v>
      </c>
      <c r="AE78">
        <f t="shared" si="30"/>
        <v>0</v>
      </c>
      <c r="AF78">
        <f t="shared" si="31"/>
        <v>0</v>
      </c>
      <c r="AG78">
        <f t="shared" si="31"/>
        <v>-2.6382608802362634E-5</v>
      </c>
      <c r="AH78">
        <f t="shared" si="32"/>
        <v>-6.358611430252957E-2</v>
      </c>
      <c r="AI78">
        <f t="shared" si="33"/>
        <v>-6.3612496911331931E-2</v>
      </c>
      <c r="AJ78">
        <f t="shared" si="34"/>
        <v>-2.2840374463528684E-2</v>
      </c>
      <c r="AK78">
        <f t="shared" si="47"/>
        <v>-1.4938649312419682E-2</v>
      </c>
      <c r="AL78">
        <f t="shared" si="23"/>
        <v>-0.1013915206872803</v>
      </c>
      <c r="AN78">
        <f t="shared" si="35"/>
        <v>0</v>
      </c>
      <c r="AO78">
        <f t="shared" si="35"/>
        <v>0</v>
      </c>
      <c r="AP78">
        <f t="shared" si="35"/>
        <v>-5.3698980140684869E-9</v>
      </c>
      <c r="AQ78">
        <f t="shared" si="35"/>
        <v>-1.2942273884791388E-5</v>
      </c>
      <c r="AR78">
        <f t="shared" si="35"/>
        <v>-1.2947643782805456E-5</v>
      </c>
      <c r="AS78">
        <f t="shared" si="35"/>
        <v>-4.6489140778716162E-6</v>
      </c>
      <c r="AT78">
        <f t="shared" si="35"/>
        <v>-3.040602386085647E-6</v>
      </c>
      <c r="AU78">
        <f t="shared" si="24"/>
        <v>-2.0637160246762721E-5</v>
      </c>
      <c r="AW78">
        <v>75</v>
      </c>
      <c r="AX78">
        <f>IF(Z78&gt;0, (R78*SUMPRODUCT(K78:$K$98, X78:$X$98)-K78*$AZ$3)/Z78, 0)</f>
        <v>-180581.93453855393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6"/>
        <v>0.12000000000000001</v>
      </c>
      <c r="I79" s="5">
        <f t="shared" si="37"/>
        <v>1.1200000000000001</v>
      </c>
      <c r="J79">
        <f t="shared" si="38"/>
        <v>0.89285714285714279</v>
      </c>
      <c r="K79">
        <f t="shared" si="48"/>
        <v>1.8173152754499659E-4</v>
      </c>
      <c r="L79" s="2">
        <v>76</v>
      </c>
      <c r="M79" s="6">
        <v>0.55517679799999997</v>
      </c>
      <c r="Q79" s="4">
        <f t="shared" si="49"/>
        <v>25</v>
      </c>
      <c r="R79">
        <f t="shared" si="28"/>
        <v>50000</v>
      </c>
      <c r="S79">
        <f t="shared" si="29"/>
        <v>-370826.42644083488</v>
      </c>
      <c r="U79">
        <f t="shared" si="39"/>
        <v>0.55517679799999997</v>
      </c>
      <c r="V79">
        <f t="shared" si="40"/>
        <v>0.01</v>
      </c>
      <c r="W79">
        <f t="shared" si="41"/>
        <v>1.0553043520945054E-6</v>
      </c>
      <c r="X79">
        <f t="shared" si="42"/>
        <v>5.8588049111129201E-7</v>
      </c>
      <c r="Y79">
        <f t="shared" si="43"/>
        <v>1.0553043520945054E-8</v>
      </c>
      <c r="Z79">
        <f t="shared" si="44"/>
        <v>4.5887081746226831E-7</v>
      </c>
      <c r="AB79">
        <f t="shared" si="45"/>
        <v>-0.19056890142818103</v>
      </c>
      <c r="AC79">
        <f t="shared" si="46"/>
        <v>-0.17016142543751761</v>
      </c>
      <c r="AE79">
        <f t="shared" si="30"/>
        <v>0</v>
      </c>
      <c r="AF79">
        <f t="shared" si="31"/>
        <v>0</v>
      </c>
      <c r="AG79">
        <f t="shared" si="31"/>
        <v>-1.1471770436556707E-5</v>
      </c>
      <c r="AH79">
        <f t="shared" si="32"/>
        <v>-2.92940245555646E-2</v>
      </c>
      <c r="AI79">
        <f t="shared" si="33"/>
        <v>-2.9305496326001157E-2</v>
      </c>
      <c r="AJ79">
        <f t="shared" si="34"/>
        <v>-2.0407475990663421E-2</v>
      </c>
      <c r="AK79">
        <f t="shared" si="47"/>
        <v>-1.3339823099972673E-2</v>
      </c>
      <c r="AL79">
        <f t="shared" si="23"/>
        <v>-6.3052795416637247E-2</v>
      </c>
      <c r="AN79">
        <f t="shared" si="35"/>
        <v>0</v>
      </c>
      <c r="AO79">
        <f t="shared" si="35"/>
        <v>0</v>
      </c>
      <c r="AP79">
        <f t="shared" si="35"/>
        <v>-2.0847823650809826E-9</v>
      </c>
      <c r="AQ79">
        <f t="shared" si="35"/>
        <v>-5.3236478304233947E-6</v>
      </c>
      <c r="AR79">
        <f t="shared" si="35"/>
        <v>-5.3257326127884757E-6</v>
      </c>
      <c r="AS79">
        <f t="shared" si="35"/>
        <v>-3.7086817851211059E-6</v>
      </c>
      <c r="AT79">
        <f t="shared" si="35"/>
        <v>-2.4242664291380658E-6</v>
      </c>
      <c r="AU79">
        <f t="shared" si="24"/>
        <v>-1.1458680827047647E-5</v>
      </c>
      <c r="AW79">
        <v>76</v>
      </c>
      <c r="AX79">
        <f>IF(Z79&gt;0, (R79*SUMPRODUCT(K79:$K$98, X79:$X$98)-K79*$AZ$3)/Z79, 0)</f>
        <v>-370826.42644083488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6"/>
        <v>0.12000000000000001</v>
      </c>
      <c r="I80" s="5">
        <f t="shared" si="37"/>
        <v>1.1200000000000001</v>
      </c>
      <c r="J80">
        <f t="shared" si="38"/>
        <v>0.89285714285714279</v>
      </c>
      <c r="K80">
        <f t="shared" si="48"/>
        <v>1.6226029245088979E-4</v>
      </c>
      <c r="L80" s="2">
        <v>77</v>
      </c>
      <c r="M80" s="6">
        <v>0.56908613200000002</v>
      </c>
      <c r="Q80" s="4">
        <f t="shared" si="49"/>
        <v>25</v>
      </c>
      <c r="R80">
        <f t="shared" si="28"/>
        <v>50000</v>
      </c>
      <c r="S80">
        <f t="shared" si="29"/>
        <v>-786632.64095738519</v>
      </c>
      <c r="U80">
        <f t="shared" si="39"/>
        <v>0.56908613200000002</v>
      </c>
      <c r="V80">
        <f t="shared" si="40"/>
        <v>0.01</v>
      </c>
      <c r="W80">
        <f t="shared" si="41"/>
        <v>4.5887081746226831E-7</v>
      </c>
      <c r="X80">
        <f t="shared" si="42"/>
        <v>2.6113701859728036E-7</v>
      </c>
      <c r="Y80">
        <f t="shared" si="43"/>
        <v>4.588708174622683E-9</v>
      </c>
      <c r="Z80">
        <f t="shared" si="44"/>
        <v>1.9314509069036527E-7</v>
      </c>
      <c r="AB80">
        <f t="shared" si="45"/>
        <v>-0.17016142543751761</v>
      </c>
      <c r="AC80">
        <f t="shared" si="46"/>
        <v>-0.1519342327777157</v>
      </c>
      <c r="AE80">
        <f t="shared" si="30"/>
        <v>0</v>
      </c>
      <c r="AF80">
        <f t="shared" si="31"/>
        <v>0</v>
      </c>
      <c r="AG80">
        <f t="shared" si="31"/>
        <v>-4.8286272672591317E-6</v>
      </c>
      <c r="AH80">
        <f t="shared" si="32"/>
        <v>-1.3056850929864017E-2</v>
      </c>
      <c r="AI80">
        <f t="shared" si="33"/>
        <v>-1.3061679557131277E-2</v>
      </c>
      <c r="AJ80">
        <f t="shared" si="34"/>
        <v>-1.8227192659801911E-2</v>
      </c>
      <c r="AK80">
        <f t="shared" si="47"/>
        <v>-1.1911299780626234E-2</v>
      </c>
      <c r="AL80">
        <f t="shared" si="23"/>
        <v>-4.320017199755942E-2</v>
      </c>
      <c r="AN80">
        <f t="shared" si="35"/>
        <v>0</v>
      </c>
      <c r="AO80">
        <f t="shared" si="35"/>
        <v>0</v>
      </c>
      <c r="AP80">
        <f t="shared" si="35"/>
        <v>-7.8349447252180745E-10</v>
      </c>
      <c r="AQ80">
        <f t="shared" si="35"/>
        <v>-2.1186084503674076E-6</v>
      </c>
      <c r="AR80">
        <f t="shared" si="35"/>
        <v>-2.1193919448399297E-6</v>
      </c>
      <c r="AS80">
        <f t="shared" si="35"/>
        <v>-2.9575496115381697E-6</v>
      </c>
      <c r="AT80">
        <f t="shared" si="35"/>
        <v>-1.932730985874632E-6</v>
      </c>
      <c r="AU80">
        <f t="shared" si="24"/>
        <v>-7.0096725422527315E-6</v>
      </c>
      <c r="AW80">
        <v>77</v>
      </c>
      <c r="AX80">
        <f>IF(Z80&gt;0, (R80*SUMPRODUCT(K80:$K$98, X80:$X$98)-K80*$AZ$3)/Z80, 0)</f>
        <v>-786632.64095738519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6"/>
        <v>0.12000000000000001</v>
      </c>
      <c r="I81" s="5">
        <f t="shared" si="37"/>
        <v>1.1200000000000001</v>
      </c>
      <c r="J81">
        <f t="shared" si="38"/>
        <v>0.89285714285714279</v>
      </c>
      <c r="K81">
        <f t="shared" si="48"/>
        <v>1.4487526111686588E-4</v>
      </c>
      <c r="L81" s="2">
        <v>78</v>
      </c>
      <c r="M81" s="6">
        <v>0.58332808999999997</v>
      </c>
      <c r="Q81" s="4">
        <f t="shared" si="49"/>
        <v>25</v>
      </c>
      <c r="R81">
        <f t="shared" si="28"/>
        <v>50000</v>
      </c>
      <c r="S81">
        <f t="shared" si="29"/>
        <v>-1727091.6338429751</v>
      </c>
      <c r="U81">
        <f t="shared" si="39"/>
        <v>0.58332808999999997</v>
      </c>
      <c r="V81">
        <f t="shared" si="40"/>
        <v>0.01</v>
      </c>
      <c r="W81">
        <f t="shared" si="41"/>
        <v>1.9314509069036527E-7</v>
      </c>
      <c r="X81">
        <f t="shared" si="42"/>
        <v>1.1266695684528754E-7</v>
      </c>
      <c r="Y81">
        <f t="shared" si="43"/>
        <v>1.9314509069036526E-9</v>
      </c>
      <c r="Z81">
        <f t="shared" si="44"/>
        <v>7.8546682938174069E-8</v>
      </c>
      <c r="AB81">
        <f t="shared" si="45"/>
        <v>-0.1519342327777157</v>
      </c>
      <c r="AC81">
        <f t="shared" si="46"/>
        <v>-0.1356573189686372</v>
      </c>
      <c r="AE81">
        <f t="shared" si="30"/>
        <v>0</v>
      </c>
      <c r="AF81">
        <f t="shared" si="31"/>
        <v>0</v>
      </c>
      <c r="AG81">
        <f t="shared" si="31"/>
        <v>-1.9636670734543517E-6</v>
      </c>
      <c r="AH81">
        <f t="shared" si="32"/>
        <v>-5.6333478422643767E-3</v>
      </c>
      <c r="AI81">
        <f t="shared" si="33"/>
        <v>-5.6353115093378311E-3</v>
      </c>
      <c r="AJ81">
        <f t="shared" si="34"/>
        <v>-1.6276913809078503E-2</v>
      </c>
      <c r="AK81">
        <f t="shared" si="47"/>
        <v>-1.0635396294440101E-2</v>
      </c>
      <c r="AL81">
        <f t="shared" si="23"/>
        <v>-3.2547621612856438E-2</v>
      </c>
      <c r="AN81">
        <f t="shared" si="35"/>
        <v>0</v>
      </c>
      <c r="AO81">
        <f t="shared" si="35"/>
        <v>0</v>
      </c>
      <c r="AP81">
        <f t="shared" si="35"/>
        <v>-2.8448678001329103E-10</v>
      </c>
      <c r="AQ81">
        <f t="shared" si="35"/>
        <v>-8.1613273961018451E-7</v>
      </c>
      <c r="AR81">
        <f t="shared" si="35"/>
        <v>-8.1641722639019785E-7</v>
      </c>
      <c r="AS81">
        <f t="shared" si="35"/>
        <v>-2.3581221382669682E-6</v>
      </c>
      <c r="AT81">
        <f t="shared" si="35"/>
        <v>-1.5408058152383574E-6</v>
      </c>
      <c r="AU81">
        <f t="shared" si="24"/>
        <v>-4.715345179895524E-6</v>
      </c>
      <c r="AW81">
        <v>78</v>
      </c>
      <c r="AX81">
        <f>IF(Z81&gt;0, (R81*SUMPRODUCT(K81:$K$98, X81:$X$98)-K81*$AZ$3)/Z81, 0)</f>
        <v>-1727091.6338429751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6"/>
        <v>0.12000000000000001</v>
      </c>
      <c r="I82" s="5">
        <f t="shared" si="37"/>
        <v>1.1200000000000001</v>
      </c>
      <c r="J82">
        <f t="shared" si="38"/>
        <v>0.89285714285714279</v>
      </c>
      <c r="K82">
        <f t="shared" si="48"/>
        <v>1.2935291171148737E-4</v>
      </c>
      <c r="L82" s="2">
        <v>79</v>
      </c>
      <c r="M82" s="6">
        <v>0.59781937299999999</v>
      </c>
      <c r="Q82" s="4">
        <f t="shared" si="49"/>
        <v>25</v>
      </c>
      <c r="R82">
        <f t="shared" si="28"/>
        <v>50000</v>
      </c>
      <c r="S82">
        <f t="shared" si="29"/>
        <v>-3932001.3119986369</v>
      </c>
      <c r="U82">
        <f t="shared" si="39"/>
        <v>0.59781937299999999</v>
      </c>
      <c r="V82">
        <f t="shared" si="40"/>
        <v>0.01</v>
      </c>
      <c r="W82">
        <f t="shared" si="41"/>
        <v>7.8546682938174069E-8</v>
      </c>
      <c r="X82">
        <f t="shared" si="42"/>
        <v>4.6956728745329021E-8</v>
      </c>
      <c r="Y82">
        <f t="shared" si="43"/>
        <v>7.8546682938174073E-10</v>
      </c>
      <c r="Z82">
        <f t="shared" si="44"/>
        <v>3.0804487363463309E-8</v>
      </c>
      <c r="AB82">
        <f t="shared" si="45"/>
        <v>-0.1356573189686372</v>
      </c>
      <c r="AC82">
        <f t="shared" si="46"/>
        <v>-0.12112328472858316</v>
      </c>
      <c r="AE82">
        <f t="shared" si="30"/>
        <v>0</v>
      </c>
      <c r="AF82">
        <f t="shared" si="31"/>
        <v>0</v>
      </c>
      <c r="AG82">
        <f t="shared" si="31"/>
        <v>-7.7011218408658274E-7</v>
      </c>
      <c r="AH82">
        <f t="shared" si="32"/>
        <v>-2.3478364372664512E-3</v>
      </c>
      <c r="AI82">
        <f t="shared" si="33"/>
        <v>-2.3486065494505376E-3</v>
      </c>
      <c r="AJ82">
        <f t="shared" si="34"/>
        <v>-1.4534034240054033E-2</v>
      </c>
      <c r="AK82">
        <f t="shared" si="47"/>
        <v>-9.4960123278046045E-3</v>
      </c>
      <c r="AL82">
        <f t="shared" si="23"/>
        <v>-2.6378653117309175E-2</v>
      </c>
      <c r="AN82">
        <f t="shared" si="35"/>
        <v>0</v>
      </c>
      <c r="AO82">
        <f t="shared" si="35"/>
        <v>0</v>
      </c>
      <c r="AP82">
        <f t="shared" si="35"/>
        <v>-9.9616253356092442E-11</v>
      </c>
      <c r="AQ82">
        <f t="shared" si="35"/>
        <v>-3.0369947938274032E-7</v>
      </c>
      <c r="AR82">
        <f t="shared" si="35"/>
        <v>-3.0379909563609639E-7</v>
      </c>
      <c r="AS82">
        <f t="shared" si="35"/>
        <v>-1.8800196478654439E-6</v>
      </c>
      <c r="AT82">
        <f t="shared" si="35"/>
        <v>-1.2283368442497047E-6</v>
      </c>
      <c r="AU82">
        <f t="shared" si="24"/>
        <v>-3.4121555877512446E-6</v>
      </c>
      <c r="AW82">
        <v>79</v>
      </c>
      <c r="AX82">
        <f>IF(Z82&gt;0, (R82*SUMPRODUCT(K82:$K$98, X82:$X$98)-K82*$AZ$3)/Z82, 0)</f>
        <v>-3932001.3119986369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6"/>
        <v>0.12000000000000001</v>
      </c>
      <c r="I83" s="5">
        <f t="shared" si="37"/>
        <v>1.1200000000000001</v>
      </c>
      <c r="J83">
        <f t="shared" si="38"/>
        <v>0.89285714285714279</v>
      </c>
      <c r="K83">
        <f t="shared" si="48"/>
        <v>1.1549367117097085E-4</v>
      </c>
      <c r="L83" s="2">
        <v>80</v>
      </c>
      <c r="M83" s="6">
        <v>0.61246634</v>
      </c>
      <c r="Q83" s="4">
        <f t="shared" si="49"/>
        <v>25</v>
      </c>
      <c r="R83">
        <f t="shared" si="28"/>
        <v>50000</v>
      </c>
      <c r="S83">
        <f t="shared" si="29"/>
        <v>-9299101.1370626632</v>
      </c>
      <c r="U83">
        <f t="shared" si="39"/>
        <v>0.61246634</v>
      </c>
      <c r="V83">
        <f t="shared" si="40"/>
        <v>0.01</v>
      </c>
      <c r="W83">
        <f t="shared" si="41"/>
        <v>3.0804487363463309E-8</v>
      </c>
      <c r="X83">
        <f t="shared" si="42"/>
        <v>1.8866711631076623E-8</v>
      </c>
      <c r="Y83">
        <f t="shared" si="43"/>
        <v>3.0804487363463309E-10</v>
      </c>
      <c r="Z83">
        <f t="shared" si="44"/>
        <v>1.1629730858752052E-8</v>
      </c>
      <c r="AB83">
        <f t="shared" si="45"/>
        <v>-0.12112328472858316</v>
      </c>
      <c r="AC83">
        <f t="shared" si="46"/>
        <v>-0.10814604345235396</v>
      </c>
      <c r="AE83">
        <f t="shared" si="30"/>
        <v>0</v>
      </c>
      <c r="AF83">
        <f t="shared" si="31"/>
        <v>0</v>
      </c>
      <c r="AG83">
        <f t="shared" si="31"/>
        <v>-2.9074327146880132E-7</v>
      </c>
      <c r="AH83">
        <f t="shared" si="32"/>
        <v>-9.4333558155383114E-4</v>
      </c>
      <c r="AI83">
        <f t="shared" si="33"/>
        <v>-9.4362632482529994E-4</v>
      </c>
      <c r="AJ83">
        <f t="shared" si="34"/>
        <v>-1.2977241276229207E-2</v>
      </c>
      <c r="AK83">
        <f t="shared" si="47"/>
        <v>-8.478629931000823E-3</v>
      </c>
      <c r="AL83">
        <f t="shared" si="23"/>
        <v>-2.2399497532055328E-2</v>
      </c>
      <c r="AN83">
        <f t="shared" si="35"/>
        <v>0</v>
      </c>
      <c r="AO83">
        <f t="shared" si="35"/>
        <v>0</v>
      </c>
      <c r="AP83">
        <f t="shared" si="35"/>
        <v>-3.3579007790190049E-11</v>
      </c>
      <c r="AQ83">
        <f t="shared" si="35"/>
        <v>-1.0894928945985472E-7</v>
      </c>
      <c r="AR83">
        <f t="shared" si="35"/>
        <v>-1.0898286846764492E-7</v>
      </c>
      <c r="AS83">
        <f t="shared" si="35"/>
        <v>-1.4987892366631661E-6</v>
      </c>
      <c r="AT83">
        <f t="shared" si="35"/>
        <v>-9.7922809723136032E-7</v>
      </c>
      <c r="AU83">
        <f t="shared" si="24"/>
        <v>-2.587000202362171E-6</v>
      </c>
      <c r="AW83">
        <v>80</v>
      </c>
      <c r="AX83">
        <f>IF(Z83&gt;0, (R83*SUMPRODUCT(K83:$K$98, X83:$X$98)-K83*$AZ$3)/Z83, 0)</f>
        <v>-9299101.1370626632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6"/>
        <v>0.12000000000000001</v>
      </c>
      <c r="I84" s="5">
        <f t="shared" si="37"/>
        <v>1.1200000000000001</v>
      </c>
      <c r="J84">
        <f t="shared" si="38"/>
        <v>0.89285714285714279</v>
      </c>
      <c r="K84">
        <f t="shared" si="48"/>
        <v>1.031193492597954E-4</v>
      </c>
      <c r="L84" s="2">
        <v>81</v>
      </c>
      <c r="M84" s="6">
        <v>0.62717650000000003</v>
      </c>
      <c r="Q84" s="4">
        <f t="shared" si="49"/>
        <v>25</v>
      </c>
      <c r="R84">
        <f t="shared" si="28"/>
        <v>50000</v>
      </c>
      <c r="S84">
        <f t="shared" si="29"/>
        <v>-22883789.841037281</v>
      </c>
      <c r="U84">
        <f t="shared" si="39"/>
        <v>0.62717650000000003</v>
      </c>
      <c r="V84">
        <f t="shared" si="40"/>
        <v>0.01</v>
      </c>
      <c r="W84">
        <f t="shared" si="41"/>
        <v>1.1629730858752052E-8</v>
      </c>
      <c r="X84">
        <f t="shared" si="42"/>
        <v>7.2938938959341069E-9</v>
      </c>
      <c r="Y84">
        <f t="shared" si="43"/>
        <v>1.1629730858752053E-10</v>
      </c>
      <c r="Z84">
        <f t="shared" si="44"/>
        <v>4.2195396542304246E-9</v>
      </c>
      <c r="AB84">
        <f t="shared" si="45"/>
        <v>-0.10814604345235396</v>
      </c>
      <c r="AC84">
        <f t="shared" si="46"/>
        <v>-9.6559058673332157E-2</v>
      </c>
      <c r="AE84">
        <f t="shared" si="30"/>
        <v>0</v>
      </c>
      <c r="AF84">
        <f t="shared" si="31"/>
        <v>0</v>
      </c>
      <c r="AG84">
        <f t="shared" si="31"/>
        <v>-1.0548849135576062E-7</v>
      </c>
      <c r="AH84">
        <f t="shared" si="32"/>
        <v>-3.6469469479670535E-4</v>
      </c>
      <c r="AI84">
        <f t="shared" si="33"/>
        <v>-3.6480018328806108E-4</v>
      </c>
      <c r="AJ84">
        <f t="shared" si="34"/>
        <v>-1.15869847790218E-2</v>
      </c>
      <c r="AK84">
        <f t="shared" si="47"/>
        <v>-7.5702230416647776E-3</v>
      </c>
      <c r="AL84">
        <f t="shared" si="23"/>
        <v>-1.9522008003974637E-2</v>
      </c>
      <c r="AN84">
        <f t="shared" si="35"/>
        <v>0</v>
      </c>
      <c r="AO84">
        <f t="shared" si="35"/>
        <v>0</v>
      </c>
      <c r="AP84">
        <f t="shared" si="35"/>
        <v>-1.0877904583003588E-11</v>
      </c>
      <c r="AQ84">
        <f t="shared" si="35"/>
        <v>-3.7607079605935947E-8</v>
      </c>
      <c r="AR84">
        <f t="shared" si="35"/>
        <v>-3.7617957510518949E-8</v>
      </c>
      <c r="AS84">
        <f t="shared" si="35"/>
        <v>-1.1948423302958822E-6</v>
      </c>
      <c r="AT84">
        <f t="shared" si="35"/>
        <v>-7.8063647380798086E-7</v>
      </c>
      <c r="AU84">
        <f t="shared" si="24"/>
        <v>-2.0130967616143821E-6</v>
      </c>
      <c r="AW84">
        <v>81</v>
      </c>
      <c r="AX84">
        <f>IF(Z84&gt;0, (R84*SUMPRODUCT(K84:$K$98, X84:$X$98)-K84*$AZ$3)/Z84, 0)</f>
        <v>-22883789.841037281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6"/>
        <v>0.12000000000000001</v>
      </c>
      <c r="I85" s="5">
        <f t="shared" si="37"/>
        <v>1.1200000000000001</v>
      </c>
      <c r="J85">
        <f t="shared" si="38"/>
        <v>0.89285714285714279</v>
      </c>
      <c r="K85">
        <f t="shared" si="48"/>
        <v>9.207084755338875E-5</v>
      </c>
      <c r="L85" s="2">
        <v>82</v>
      </c>
      <c r="M85" s="6">
        <v>0.64196478899999998</v>
      </c>
      <c r="Q85" s="4">
        <f t="shared" si="49"/>
        <v>25</v>
      </c>
      <c r="R85">
        <f t="shared" si="28"/>
        <v>50000</v>
      </c>
      <c r="S85">
        <f t="shared" si="29"/>
        <v>-58706596.536673114</v>
      </c>
      <c r="U85">
        <f t="shared" si="39"/>
        <v>0.64196478899999998</v>
      </c>
      <c r="V85">
        <f t="shared" si="40"/>
        <v>0.01</v>
      </c>
      <c r="W85">
        <f t="shared" si="41"/>
        <v>4.2195396542304246E-9</v>
      </c>
      <c r="X85">
        <f t="shared" si="42"/>
        <v>2.7087958838051676E-9</v>
      </c>
      <c r="Y85">
        <f t="shared" si="43"/>
        <v>4.2195396542304248E-11</v>
      </c>
      <c r="Z85">
        <f t="shared" si="44"/>
        <v>1.4685483738829527E-9</v>
      </c>
      <c r="AB85">
        <f t="shared" si="45"/>
        <v>-9.6559058673332157E-2</v>
      </c>
      <c r="AC85">
        <f t="shared" si="46"/>
        <v>-8.621347688013388E-2</v>
      </c>
      <c r="AE85">
        <f t="shared" si="30"/>
        <v>0</v>
      </c>
      <c r="AF85">
        <f t="shared" si="31"/>
        <v>0</v>
      </c>
      <c r="AG85">
        <f t="shared" si="31"/>
        <v>-3.6713709347073818E-8</v>
      </c>
      <c r="AH85">
        <f t="shared" si="32"/>
        <v>-1.3543979419025837E-4</v>
      </c>
      <c r="AI85">
        <f t="shared" si="33"/>
        <v>-1.3547650789960545E-4</v>
      </c>
      <c r="AJ85">
        <f t="shared" si="34"/>
        <v>-1.0345581793198277E-2</v>
      </c>
      <c r="AK85">
        <f t="shared" si="47"/>
        <v>-6.7591341071332519E-3</v>
      </c>
      <c r="AL85">
        <f t="shared" si="23"/>
        <v>-1.7240192408231134E-2</v>
      </c>
      <c r="AN85">
        <f t="shared" si="35"/>
        <v>0</v>
      </c>
      <c r="AO85">
        <f t="shared" si="35"/>
        <v>0</v>
      </c>
      <c r="AP85">
        <f t="shared" si="35"/>
        <v>-3.380262336413857E-12</v>
      </c>
      <c r="AQ85">
        <f t="shared" si="35"/>
        <v>-1.2470056643553627E-8</v>
      </c>
      <c r="AR85">
        <f t="shared" si="35"/>
        <v>-1.2473436905890039E-8</v>
      </c>
      <c r="AS85">
        <f t="shared" si="35"/>
        <v>-9.5252648413267281E-7</v>
      </c>
      <c r="AT85">
        <f t="shared" si="35"/>
        <v>-6.2231920597077605E-7</v>
      </c>
      <c r="AU85">
        <f t="shared" si="24"/>
        <v>-1.5873191270093388E-6</v>
      </c>
      <c r="AW85">
        <v>82</v>
      </c>
      <c r="AX85">
        <f>IF(Z85&gt;0, (R85*SUMPRODUCT(K85:$K$98, X85:$X$98)-K85*$AZ$3)/Z85, 0)</f>
        <v>-58706596.536673114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6"/>
        <v>0.12000000000000001</v>
      </c>
      <c r="I86" s="5">
        <f t="shared" si="37"/>
        <v>1.1200000000000001</v>
      </c>
      <c r="J86">
        <f t="shared" si="38"/>
        <v>0.89285714285714279</v>
      </c>
      <c r="K86">
        <f t="shared" si="48"/>
        <v>8.2206113886954235E-5</v>
      </c>
      <c r="L86" s="2">
        <v>83</v>
      </c>
      <c r="M86" s="6">
        <v>0.65685820900000003</v>
      </c>
      <c r="Q86" s="4">
        <f t="shared" si="49"/>
        <v>25</v>
      </c>
      <c r="R86">
        <f t="shared" si="28"/>
        <v>50000</v>
      </c>
      <c r="S86">
        <f t="shared" si="29"/>
        <v>-157340245.61287665</v>
      </c>
      <c r="U86">
        <f t="shared" si="39"/>
        <v>0.65685820900000003</v>
      </c>
      <c r="V86">
        <f t="shared" si="40"/>
        <v>0.01</v>
      </c>
      <c r="W86">
        <f t="shared" si="41"/>
        <v>1.4685483738829527E-9</v>
      </c>
      <c r="X86">
        <f t="shared" si="42"/>
        <v>9.6462805469861874E-10</v>
      </c>
      <c r="Y86">
        <f t="shared" si="43"/>
        <v>1.4685483738829529E-11</v>
      </c>
      <c r="Z86">
        <f t="shared" si="44"/>
        <v>4.8923483544550449E-10</v>
      </c>
      <c r="AB86">
        <f t="shared" si="45"/>
        <v>-8.621347688013388E-2</v>
      </c>
      <c r="AC86">
        <f t="shared" si="46"/>
        <v>-7.6976329171370969E-2</v>
      </c>
      <c r="AE86">
        <f t="shared" si="30"/>
        <v>0</v>
      </c>
      <c r="AF86">
        <f t="shared" si="31"/>
        <v>0</v>
      </c>
      <c r="AG86">
        <f t="shared" si="31"/>
        <v>-1.2230870886137612E-8</v>
      </c>
      <c r="AH86">
        <f t="shared" si="32"/>
        <v>-4.8231402734930934E-5</v>
      </c>
      <c r="AI86">
        <f t="shared" si="33"/>
        <v>-4.824363360581707E-5</v>
      </c>
      <c r="AJ86">
        <f t="shared" si="34"/>
        <v>-9.2371477087629106E-3</v>
      </c>
      <c r="AK86">
        <f t="shared" si="47"/>
        <v>-6.0349433816093718E-3</v>
      </c>
      <c r="AL86">
        <f t="shared" si="23"/>
        <v>-1.5320334723978099E-2</v>
      </c>
      <c r="AN86">
        <f t="shared" si="35"/>
        <v>0</v>
      </c>
      <c r="AO86">
        <f t="shared" si="35"/>
        <v>0</v>
      </c>
      <c r="AP86">
        <f t="shared" si="35"/>
        <v>-1.0054523650024613E-12</v>
      </c>
      <c r="AQ86">
        <f t="shared" si="35"/>
        <v>-3.9649161861552887E-9</v>
      </c>
      <c r="AR86">
        <f t="shared" si="35"/>
        <v>-3.9659216385202903E-9</v>
      </c>
      <c r="AS86">
        <f t="shared" si="35"/>
        <v>-7.5935001653718219E-7</v>
      </c>
      <c r="AT86">
        <f t="shared" si="35"/>
        <v>-4.9610924292990069E-7</v>
      </c>
      <c r="AU86">
        <f t="shared" si="24"/>
        <v>-1.2594251811056031E-6</v>
      </c>
      <c r="AW86">
        <v>83</v>
      </c>
      <c r="AX86">
        <f>IF(Z86&gt;0, (R86*SUMPRODUCT(K86:$K$98, X86:$X$98)-K86*$AZ$3)/Z86, 0)</f>
        <v>-157340245.61287665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6"/>
        <v>0.12000000000000001</v>
      </c>
      <c r="I87" s="5">
        <f t="shared" si="37"/>
        <v>1.1200000000000001</v>
      </c>
      <c r="J87">
        <f t="shared" si="38"/>
        <v>0.89285714285714279</v>
      </c>
      <c r="K87">
        <f t="shared" si="48"/>
        <v>7.3398315970494849E-5</v>
      </c>
      <c r="L87" s="2">
        <v>84</v>
      </c>
      <c r="M87" s="6">
        <v>0.67177231000000004</v>
      </c>
      <c r="Q87" s="4">
        <f t="shared" si="49"/>
        <v>25</v>
      </c>
      <c r="R87">
        <f t="shared" si="28"/>
        <v>50000</v>
      </c>
      <c r="S87">
        <f t="shared" si="29"/>
        <v>-441452373.36466485</v>
      </c>
      <c r="U87">
        <f t="shared" si="39"/>
        <v>0.67177231000000004</v>
      </c>
      <c r="V87">
        <f t="shared" si="40"/>
        <v>0.01</v>
      </c>
      <c r="W87">
        <f t="shared" si="41"/>
        <v>4.8923483544550449E-10</v>
      </c>
      <c r="X87">
        <f t="shared" si="42"/>
        <v>3.2865441553969644E-10</v>
      </c>
      <c r="Y87">
        <f t="shared" si="43"/>
        <v>4.892348354455045E-12</v>
      </c>
      <c r="Z87">
        <f t="shared" si="44"/>
        <v>1.5568807155135301E-10</v>
      </c>
      <c r="AB87">
        <f t="shared" si="45"/>
        <v>-7.6976329171370969E-2</v>
      </c>
      <c r="AC87">
        <f t="shared" si="46"/>
        <v>-6.8728868690912548E-2</v>
      </c>
      <c r="AE87">
        <f t="shared" si="30"/>
        <v>0</v>
      </c>
      <c r="AF87">
        <f t="shared" si="31"/>
        <v>0</v>
      </c>
      <c r="AG87">
        <f t="shared" si="31"/>
        <v>-3.8922017887838255E-9</v>
      </c>
      <c r="AH87">
        <f t="shared" si="32"/>
        <v>-1.6432720776984821E-5</v>
      </c>
      <c r="AI87">
        <f t="shared" si="33"/>
        <v>-1.6436612978773605E-5</v>
      </c>
      <c r="AJ87">
        <f t="shared" si="34"/>
        <v>-8.2474604804584212E-3</v>
      </c>
      <c r="AK87">
        <f t="shared" si="47"/>
        <v>-5.3883430419959686E-3</v>
      </c>
      <c r="AL87">
        <f t="shared" si="23"/>
        <v>-1.3652240135433164E-2</v>
      </c>
      <c r="AN87">
        <f t="shared" si="35"/>
        <v>0</v>
      </c>
      <c r="AO87">
        <f t="shared" si="35"/>
        <v>0</v>
      </c>
      <c r="AP87">
        <f t="shared" si="35"/>
        <v>-2.8568105671408049E-13</v>
      </c>
      <c r="AQ87">
        <f t="shared" si="35"/>
        <v>-1.2061340318440476E-9</v>
      </c>
      <c r="AR87">
        <f t="shared" si="35"/>
        <v>-1.2064197129007615E-9</v>
      </c>
      <c r="AS87">
        <f t="shared" si="35"/>
        <v>-6.0534971029885648E-7</v>
      </c>
      <c r="AT87">
        <f t="shared" si="35"/>
        <v>-3.9549530515383752E-7</v>
      </c>
      <c r="AU87">
        <f t="shared" si="24"/>
        <v>-1.0020514351655947E-6</v>
      </c>
      <c r="AW87">
        <v>84</v>
      </c>
      <c r="AX87">
        <f>IF(Z87&gt;0, (R87*SUMPRODUCT(K87:$K$98, X87:$X$98)-K87*$AZ$3)/Z87, 0)</f>
        <v>-441452373.36466485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6"/>
        <v>0.12000000000000001</v>
      </c>
      <c r="I88" s="5">
        <f t="shared" si="37"/>
        <v>1.1200000000000001</v>
      </c>
      <c r="J88">
        <f t="shared" si="38"/>
        <v>0.89285714285714279</v>
      </c>
      <c r="K88">
        <f t="shared" si="48"/>
        <v>6.5534210687941824E-5</v>
      </c>
      <c r="L88" s="2">
        <v>85</v>
      </c>
      <c r="M88" s="6">
        <v>0.68662034599999999</v>
      </c>
      <c r="Q88" s="4">
        <f t="shared" si="49"/>
        <v>25</v>
      </c>
      <c r="R88">
        <f t="shared" si="28"/>
        <v>50000</v>
      </c>
      <c r="S88">
        <f t="shared" si="29"/>
        <v>-1299210102.5201886</v>
      </c>
      <c r="U88">
        <f t="shared" si="39"/>
        <v>0.68662034599999999</v>
      </c>
      <c r="V88">
        <f t="shared" si="40"/>
        <v>0.01</v>
      </c>
      <c r="W88">
        <f t="shared" si="41"/>
        <v>1.5568807155135301E-10</v>
      </c>
      <c r="X88">
        <f t="shared" si="42"/>
        <v>1.0689859755666276E-10</v>
      </c>
      <c r="Y88">
        <f t="shared" si="43"/>
        <v>1.5568807155135302E-12</v>
      </c>
      <c r="Z88">
        <f t="shared" si="44"/>
        <v>4.7232593279176719E-11</v>
      </c>
      <c r="AB88">
        <f t="shared" si="45"/>
        <v>-6.8728868690912548E-2</v>
      </c>
      <c r="AC88">
        <f t="shared" si="46"/>
        <v>-6.1365062356533558E-2</v>
      </c>
      <c r="AE88">
        <f t="shared" si="30"/>
        <v>0</v>
      </c>
      <c r="AF88">
        <f t="shared" si="31"/>
        <v>0</v>
      </c>
      <c r="AG88">
        <f t="shared" si="31"/>
        <v>-1.180814831979418E-9</v>
      </c>
      <c r="AH88">
        <f t="shared" si="32"/>
        <v>-5.3449298778331383E-6</v>
      </c>
      <c r="AI88">
        <f t="shared" si="33"/>
        <v>-5.346110692665118E-6</v>
      </c>
      <c r="AJ88">
        <f t="shared" si="34"/>
        <v>-7.3638063343789903E-3</v>
      </c>
      <c r="AK88">
        <f t="shared" si="47"/>
        <v>-4.8110208083638785E-3</v>
      </c>
      <c r="AL88">
        <f t="shared" ref="AL88:AL98" si="50">SUM(AI88:AK88)</f>
        <v>-1.2180173253435534E-2</v>
      </c>
      <c r="AN88">
        <f t="shared" si="35"/>
        <v>0</v>
      </c>
      <c r="AO88">
        <f t="shared" si="35"/>
        <v>0</v>
      </c>
      <c r="AP88">
        <f t="shared" si="35"/>
        <v>-7.7383767982385806E-14</v>
      </c>
      <c r="AQ88">
        <f t="shared" si="35"/>
        <v>-3.5027576072619203E-10</v>
      </c>
      <c r="AR88">
        <f t="shared" si="35"/>
        <v>-3.5035314449417444E-10</v>
      </c>
      <c r="AS88">
        <f t="shared" si="35"/>
        <v>-4.8258123578239338E-7</v>
      </c>
      <c r="AT88">
        <f t="shared" si="35"/>
        <v>-3.1528645127939059E-7</v>
      </c>
      <c r="AU88">
        <f t="shared" si="24"/>
        <v>-7.9821804020627809E-7</v>
      </c>
      <c r="AW88">
        <v>85</v>
      </c>
      <c r="AX88">
        <f>IF(Z88&gt;0, (R88*SUMPRODUCT(K88:$K$98, X88:$X$98)-K88*$AZ$3)/Z88, 0)</f>
        <v>-1299210102.5201886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6"/>
        <v>0.12000000000000001</v>
      </c>
      <c r="I89" s="5">
        <f t="shared" si="37"/>
        <v>1.1200000000000001</v>
      </c>
      <c r="J89">
        <f t="shared" si="38"/>
        <v>0.89285714285714279</v>
      </c>
      <c r="K89">
        <f t="shared" si="48"/>
        <v>5.851268811423377E-5</v>
      </c>
      <c r="L89" s="2">
        <v>86</v>
      </c>
      <c r="M89" s="6">
        <v>0.70385879699999998</v>
      </c>
      <c r="Q89" s="4">
        <f t="shared" si="49"/>
        <v>25</v>
      </c>
      <c r="R89">
        <f t="shared" si="28"/>
        <v>50000</v>
      </c>
      <c r="S89">
        <f t="shared" si="29"/>
        <v>-4053974101.84234</v>
      </c>
      <c r="U89">
        <f t="shared" si="39"/>
        <v>0.70385879699999998</v>
      </c>
      <c r="V89">
        <f t="shared" si="40"/>
        <v>0.01</v>
      </c>
      <c r="W89">
        <f t="shared" si="41"/>
        <v>4.7232593279176719E-11</v>
      </c>
      <c r="X89">
        <f t="shared" si="42"/>
        <v>3.3245076284671612E-11</v>
      </c>
      <c r="Y89">
        <f t="shared" si="43"/>
        <v>4.7232593279176716E-13</v>
      </c>
      <c r="Z89">
        <f t="shared" si="44"/>
        <v>1.351519106171334E-11</v>
      </c>
      <c r="AB89">
        <f t="shared" si="45"/>
        <v>-6.1365062356533558E-2</v>
      </c>
      <c r="AC89">
        <f t="shared" si="46"/>
        <v>-5.4790234545636959E-2</v>
      </c>
      <c r="AE89">
        <f t="shared" si="30"/>
        <v>0</v>
      </c>
      <c r="AF89">
        <f t="shared" si="31"/>
        <v>0</v>
      </c>
      <c r="AG89">
        <f t="shared" si="31"/>
        <v>-3.378797765428335E-10</v>
      </c>
      <c r="AH89">
        <f t="shared" si="32"/>
        <v>-1.6622538142335807E-6</v>
      </c>
      <c r="AI89">
        <f t="shared" si="33"/>
        <v>-1.6625916940101234E-6</v>
      </c>
      <c r="AJ89">
        <f t="shared" si="34"/>
        <v>-6.5748278108965982E-3</v>
      </c>
      <c r="AK89">
        <f t="shared" si="47"/>
        <v>-4.2955543649573491E-3</v>
      </c>
      <c r="AL89">
        <f t="shared" si="50"/>
        <v>-1.0872044767547957E-2</v>
      </c>
      <c r="AN89">
        <f t="shared" si="35"/>
        <v>0</v>
      </c>
      <c r="AO89">
        <f t="shared" si="35"/>
        <v>0</v>
      </c>
      <c r="AP89">
        <f t="shared" si="35"/>
        <v>-1.9770253984957816E-14</v>
      </c>
      <c r="AQ89">
        <f t="shared" si="35"/>
        <v>-9.7262938998944988E-11</v>
      </c>
      <c r="AR89">
        <f t="shared" si="35"/>
        <v>-9.7282709252929942E-11</v>
      </c>
      <c r="AS89">
        <f t="shared" si="35"/>
        <v>-3.8471084910378305E-7</v>
      </c>
      <c r="AT89">
        <f t="shared" si="35"/>
        <v>-2.5134443283448485E-7</v>
      </c>
      <c r="AU89">
        <f t="shared" si="24"/>
        <v>-6.3615256464752082E-7</v>
      </c>
      <c r="AW89">
        <v>86</v>
      </c>
      <c r="AX89">
        <f>IF(Z89&gt;0, (R89*SUMPRODUCT(K89:$K$98, X89:$X$98)-K89*$AZ$3)/Z89, 0)</f>
        <v>-4053974101.84234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6"/>
        <v>0.12000000000000001</v>
      </c>
      <c r="I90" s="5">
        <f t="shared" si="37"/>
        <v>1.1200000000000001</v>
      </c>
      <c r="J90">
        <f t="shared" si="38"/>
        <v>0.89285714285714279</v>
      </c>
      <c r="K90">
        <f t="shared" si="48"/>
        <v>5.2243471530565862E-5</v>
      </c>
      <c r="L90" s="2">
        <v>87</v>
      </c>
      <c r="M90">
        <v>0.72100360699999999</v>
      </c>
      <c r="Q90" s="4">
        <f t="shared" si="49"/>
        <v>25</v>
      </c>
      <c r="R90">
        <f t="shared" si="28"/>
        <v>50000</v>
      </c>
      <c r="S90">
        <f t="shared" si="29"/>
        <v>-13456015895.155308</v>
      </c>
      <c r="U90">
        <f t="shared" si="39"/>
        <v>0.72100360699999999</v>
      </c>
      <c r="V90">
        <f t="shared" si="40"/>
        <v>0.01</v>
      </c>
      <c r="W90">
        <f t="shared" si="41"/>
        <v>1.351519106171334E-11</v>
      </c>
      <c r="X90">
        <f t="shared" si="42"/>
        <v>9.7445015047894767E-12</v>
      </c>
      <c r="Y90">
        <f t="shared" si="43"/>
        <v>1.3515191061713339E-13</v>
      </c>
      <c r="Z90">
        <f t="shared" si="44"/>
        <v>3.6355376463067294E-12</v>
      </c>
      <c r="AB90">
        <f t="shared" si="45"/>
        <v>-5.4790234545636959E-2</v>
      </c>
      <c r="AC90">
        <f t="shared" si="46"/>
        <v>-4.8919852356138868E-2</v>
      </c>
      <c r="AE90">
        <f t="shared" si="30"/>
        <v>0</v>
      </c>
      <c r="AF90">
        <f t="shared" si="31"/>
        <v>0</v>
      </c>
      <c r="AG90">
        <f t="shared" si="31"/>
        <v>-9.0888441157668232E-11</v>
      </c>
      <c r="AH90">
        <f t="shared" si="32"/>
        <v>-4.8722507523947387E-7</v>
      </c>
      <c r="AI90">
        <f t="shared" si="33"/>
        <v>-4.8731596368063149E-7</v>
      </c>
      <c r="AJ90">
        <f t="shared" si="34"/>
        <v>-5.8703821894980912E-3</v>
      </c>
      <c r="AK90">
        <f t="shared" si="47"/>
        <v>-3.8353164181945875E-3</v>
      </c>
      <c r="AL90">
        <f t="shared" si="50"/>
        <v>-9.7061859236563588E-3</v>
      </c>
      <c r="AN90">
        <f t="shared" si="35"/>
        <v>0</v>
      </c>
      <c r="AO90">
        <f t="shared" si="35"/>
        <v>0</v>
      </c>
      <c r="AP90">
        <f t="shared" si="35"/>
        <v>-4.748327688078151E-15</v>
      </c>
      <c r="AQ90">
        <f t="shared" si="35"/>
        <v>-2.5454329347251263E-11</v>
      </c>
      <c r="AR90">
        <f t="shared" si="35"/>
        <v>-2.5459077674939338E-11</v>
      </c>
      <c r="AS90">
        <f t="shared" si="35"/>
        <v>-3.0668914479058442E-7</v>
      </c>
      <c r="AT90">
        <f t="shared" si="35"/>
        <v>-2.0037024410466077E-7</v>
      </c>
      <c r="AU90">
        <f t="shared" si="24"/>
        <v>-5.0708484797292011E-7</v>
      </c>
      <c r="AW90">
        <v>87</v>
      </c>
      <c r="AX90">
        <f>IF(Z90&gt;0, (R90*SUMPRODUCT(K90:$K$98, X90:$X$98)-K90*$AZ$3)/Z90, 0)</f>
        <v>-13456015895.155308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6"/>
        <v>0.12000000000000001</v>
      </c>
      <c r="I91" s="5">
        <f t="shared" si="37"/>
        <v>1.1200000000000001</v>
      </c>
      <c r="J91">
        <f t="shared" si="38"/>
        <v>0.89285714285714279</v>
      </c>
      <c r="K91">
        <f t="shared" si="48"/>
        <v>4.6645956723719519E-5</v>
      </c>
      <c r="L91" s="2">
        <v>88</v>
      </c>
      <c r="M91">
        <v>0.73803352099999997</v>
      </c>
      <c r="Q91" s="4">
        <f t="shared" si="49"/>
        <v>25</v>
      </c>
      <c r="R91">
        <f t="shared" si="28"/>
        <v>50000</v>
      </c>
      <c r="S91">
        <f t="shared" si="29"/>
        <v>-47682135973.340523</v>
      </c>
      <c r="U91">
        <f t="shared" si="39"/>
        <v>0.73803352099999997</v>
      </c>
      <c r="V91">
        <f t="shared" si="40"/>
        <v>0.01</v>
      </c>
      <c r="W91">
        <f t="shared" si="41"/>
        <v>3.6355376463067294E-12</v>
      </c>
      <c r="X91">
        <f t="shared" si="42"/>
        <v>2.683148649831808E-12</v>
      </c>
      <c r="Y91">
        <f t="shared" si="43"/>
        <v>3.6355376463067292E-14</v>
      </c>
      <c r="Z91">
        <f t="shared" si="44"/>
        <v>9.1603362001185408E-13</v>
      </c>
      <c r="AB91">
        <f t="shared" si="45"/>
        <v>-4.8919852356138868E-2</v>
      </c>
      <c r="AC91">
        <f t="shared" si="46"/>
        <v>-4.3678439625556571E-2</v>
      </c>
      <c r="AE91">
        <f t="shared" si="30"/>
        <v>0</v>
      </c>
      <c r="AF91">
        <f t="shared" si="31"/>
        <v>0</v>
      </c>
      <c r="AG91">
        <f t="shared" si="31"/>
        <v>-2.2900840500296351E-11</v>
      </c>
      <c r="AH91">
        <f t="shared" si="32"/>
        <v>-1.341574324915904E-7</v>
      </c>
      <c r="AI91">
        <f t="shared" si="33"/>
        <v>-1.3418033333209069E-7</v>
      </c>
      <c r="AJ91">
        <f t="shared" si="34"/>
        <v>-5.2414127305822969E-3</v>
      </c>
      <c r="AK91">
        <f t="shared" si="47"/>
        <v>-3.424389664929721E-3</v>
      </c>
      <c r="AL91">
        <f t="shared" si="50"/>
        <v>-8.6659365758453497E-3</v>
      </c>
      <c r="AN91">
        <f t="shared" si="35"/>
        <v>0</v>
      </c>
      <c r="AO91">
        <f t="shared" si="35"/>
        <v>0</v>
      </c>
      <c r="AP91">
        <f t="shared" si="35"/>
        <v>-1.0682316149136267E-15</v>
      </c>
      <c r="AQ91">
        <f t="shared" si="35"/>
        <v>-6.2579017901680489E-12</v>
      </c>
      <c r="AR91">
        <f t="shared" si="35"/>
        <v>-6.2589700217829625E-12</v>
      </c>
      <c r="AS91">
        <f t="shared" si="35"/>
        <v>-2.444907114018944E-7</v>
      </c>
      <c r="AT91">
        <f t="shared" si="35"/>
        <v>-1.5973393211546415E-7</v>
      </c>
      <c r="AU91">
        <f t="shared" si="24"/>
        <v>-4.0423090248738027E-7</v>
      </c>
      <c r="AW91">
        <v>88</v>
      </c>
      <c r="AX91">
        <f>IF(Z91&gt;0, (R91*SUMPRODUCT(K91:$K$98, X91:$X$98)-K91*$AZ$3)/Z91, 0)</f>
        <v>-47682135973.340523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6"/>
        <v>0.12000000000000001</v>
      </c>
      <c r="I92" s="5">
        <f t="shared" si="37"/>
        <v>1.1200000000000001</v>
      </c>
      <c r="J92">
        <f t="shared" si="38"/>
        <v>0.89285714285714279</v>
      </c>
      <c r="K92">
        <f t="shared" si="48"/>
        <v>4.1648175646178136E-5</v>
      </c>
      <c r="L92" s="2">
        <v>89</v>
      </c>
      <c r="M92">
        <v>0.75492728399999998</v>
      </c>
      <c r="Q92" s="4">
        <f t="shared" si="49"/>
        <v>25</v>
      </c>
      <c r="R92">
        <f t="shared" si="28"/>
        <v>50000</v>
      </c>
      <c r="S92">
        <f t="shared" si="29"/>
        <v>-181107090694.30591</v>
      </c>
      <c r="U92">
        <f t="shared" si="39"/>
        <v>0.75492728399999998</v>
      </c>
      <c r="V92">
        <f t="shared" si="40"/>
        <v>0.01</v>
      </c>
      <c r="W92">
        <f t="shared" si="41"/>
        <v>9.1603362001185408E-13</v>
      </c>
      <c r="X92">
        <f t="shared" si="42"/>
        <v>6.9153877280823704E-13</v>
      </c>
      <c r="Y92">
        <f t="shared" si="43"/>
        <v>9.1603362001185405E-15</v>
      </c>
      <c r="Z92">
        <f t="shared" si="44"/>
        <v>2.1533451100349851E-13</v>
      </c>
      <c r="AB92">
        <f t="shared" si="45"/>
        <v>-4.3678439625556571E-2</v>
      </c>
      <c r="AC92">
        <f t="shared" si="46"/>
        <v>-3.899860681392462E-2</v>
      </c>
      <c r="AE92">
        <f t="shared" si="30"/>
        <v>0</v>
      </c>
      <c r="AF92">
        <f t="shared" si="31"/>
        <v>0</v>
      </c>
      <c r="AG92">
        <f t="shared" si="31"/>
        <v>-5.3833627750874624E-12</v>
      </c>
      <c r="AH92">
        <f t="shared" si="32"/>
        <v>-3.4576938640411852E-8</v>
      </c>
      <c r="AI92">
        <f t="shared" si="33"/>
        <v>-3.4582322003186937E-8</v>
      </c>
      <c r="AJ92">
        <f t="shared" si="34"/>
        <v>-4.679832811631951E-3</v>
      </c>
      <c r="AK92">
        <f t="shared" si="47"/>
        <v>-3.0574907737889604E-3</v>
      </c>
      <c r="AL92">
        <f t="shared" si="50"/>
        <v>-7.7373581677429148E-3</v>
      </c>
      <c r="AN92">
        <f t="shared" si="35"/>
        <v>0</v>
      </c>
      <c r="AO92">
        <f t="shared" si="35"/>
        <v>0</v>
      </c>
      <c r="AP92">
        <f t="shared" si="35"/>
        <v>-2.2420723842393958E-16</v>
      </c>
      <c r="AQ92">
        <f t="shared" si="35"/>
        <v>-1.4400664138029966E-12</v>
      </c>
      <c r="AR92">
        <f t="shared" si="35"/>
        <v>-1.4402906210414204E-12</v>
      </c>
      <c r="AS92">
        <f t="shared" si="35"/>
        <v>-1.9490649893359518E-7</v>
      </c>
      <c r="AT92">
        <f t="shared" si="35"/>
        <v>-1.2733891278333173E-7</v>
      </c>
      <c r="AU92">
        <f t="shared" si="24"/>
        <v>-3.2224685200754794E-7</v>
      </c>
      <c r="AW92">
        <v>89</v>
      </c>
      <c r="AX92">
        <f>IF(Z92&gt;0, (R92*SUMPRODUCT(K92:$K$98, X92:$X$98)-K92*$AZ$3)/Z92, 0)</f>
        <v>-181107090694.30591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6"/>
        <v>0.12000000000000001</v>
      </c>
      <c r="I93" s="5">
        <f t="shared" si="37"/>
        <v>1.1200000000000001</v>
      </c>
      <c r="J93">
        <f t="shared" si="38"/>
        <v>0.89285714285714279</v>
      </c>
      <c r="K93">
        <f t="shared" si="48"/>
        <v>3.7185871112659048E-5</v>
      </c>
      <c r="L93" s="2">
        <v>90</v>
      </c>
      <c r="M93">
        <v>0.77166421299999999</v>
      </c>
      <c r="Q93" s="4">
        <f t="shared" si="49"/>
        <v>25</v>
      </c>
      <c r="R93">
        <f t="shared" si="28"/>
        <v>50000</v>
      </c>
      <c r="S93">
        <f t="shared" si="29"/>
        <v>-740615003046.96899</v>
      </c>
      <c r="U93">
        <f t="shared" si="39"/>
        <v>0.77166421299999999</v>
      </c>
      <c r="V93">
        <f t="shared" si="40"/>
        <v>0.01</v>
      </c>
      <c r="W93">
        <f t="shared" si="41"/>
        <v>2.1533451100349851E-13</v>
      </c>
      <c r="X93">
        <f t="shared" si="42"/>
        <v>1.6616593596525451E-13</v>
      </c>
      <c r="Y93">
        <f t="shared" si="43"/>
        <v>2.1533451100349851E-15</v>
      </c>
      <c r="Z93">
        <f t="shared" si="44"/>
        <v>4.7015229928209011E-14</v>
      </c>
      <c r="AB93">
        <f t="shared" si="45"/>
        <v>-3.899860681392462E-2</v>
      </c>
      <c r="AC93">
        <f t="shared" si="46"/>
        <v>-3.4820184656534463E-2</v>
      </c>
      <c r="AE93">
        <f t="shared" si="30"/>
        <v>0</v>
      </c>
      <c r="AF93">
        <f t="shared" si="31"/>
        <v>0</v>
      </c>
      <c r="AG93">
        <f t="shared" si="31"/>
        <v>-1.1753807482052253E-12</v>
      </c>
      <c r="AH93">
        <f t="shared" si="32"/>
        <v>-8.3082967982627265E-9</v>
      </c>
      <c r="AI93">
        <f t="shared" si="33"/>
        <v>-8.3094721790109323E-9</v>
      </c>
      <c r="AJ93">
        <f t="shared" si="34"/>
        <v>-4.1784221573901575E-3</v>
      </c>
      <c r="AK93">
        <f t="shared" si="47"/>
        <v>-2.7299024769747238E-3</v>
      </c>
      <c r="AL93">
        <f t="shared" si="50"/>
        <v>-6.9083329438370603E-3</v>
      </c>
      <c r="AN93">
        <f t="shared" si="35"/>
        <v>0</v>
      </c>
      <c r="AO93">
        <f t="shared" si="35"/>
        <v>0</v>
      </c>
      <c r="AP93">
        <f t="shared" si="35"/>
        <v>-4.3707557011060265E-17</v>
      </c>
      <c r="AQ93">
        <f t="shared" si="35"/>
        <v>-3.0895125390591558E-13</v>
      </c>
      <c r="AR93">
        <f t="shared" si="35"/>
        <v>-3.0899496146292667E-13</v>
      </c>
      <c r="AS93">
        <f t="shared" si="35"/>
        <v>-1.5537826779898915E-7</v>
      </c>
      <c r="AT93">
        <f t="shared" si="35"/>
        <v>-1.0151380165891077E-7</v>
      </c>
      <c r="AU93">
        <f t="shared" si="24"/>
        <v>-2.5689237845286136E-7</v>
      </c>
      <c r="AW93">
        <v>90</v>
      </c>
      <c r="AX93">
        <f>IF(Z93&gt;0, (R93*SUMPRODUCT(K93:$K$98, X93:$X$98)-K93*$AZ$3)/Z93, 0)</f>
        <v>-740615003046.96899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6"/>
        <v>0.12000000000000001</v>
      </c>
      <c r="I94" s="5">
        <f t="shared" si="37"/>
        <v>1.1200000000000001</v>
      </c>
      <c r="J94">
        <f t="shared" si="38"/>
        <v>0.89285714285714279</v>
      </c>
      <c r="K94">
        <f t="shared" si="48"/>
        <v>3.3201670636302719E-5</v>
      </c>
      <c r="L94" s="2">
        <v>91</v>
      </c>
      <c r="M94">
        <v>0.78831611899999998</v>
      </c>
      <c r="Q94" s="4">
        <f t="shared" si="49"/>
        <v>25</v>
      </c>
      <c r="R94">
        <f t="shared" si="28"/>
        <v>50000</v>
      </c>
      <c r="S94">
        <f t="shared" si="29"/>
        <v>-3278712172260.0459</v>
      </c>
      <c r="U94">
        <f t="shared" si="39"/>
        <v>0.78831611899999998</v>
      </c>
      <c r="V94">
        <f t="shared" si="40"/>
        <v>0.01</v>
      </c>
      <c r="W94">
        <f t="shared" si="41"/>
        <v>4.7015229928209011E-14</v>
      </c>
      <c r="X94">
        <f t="shared" si="42"/>
        <v>3.7062863590898373E-14</v>
      </c>
      <c r="Y94">
        <f t="shared" si="43"/>
        <v>4.7015229928209017E-16</v>
      </c>
      <c r="Z94">
        <f t="shared" si="44"/>
        <v>9.4822140380285482E-15</v>
      </c>
      <c r="AB94">
        <f t="shared" si="45"/>
        <v>-3.4820184656534463E-2</v>
      </c>
      <c r="AC94">
        <f t="shared" si="46"/>
        <v>-3.1089450586459282E-2</v>
      </c>
      <c r="AE94">
        <f t="shared" si="30"/>
        <v>0</v>
      </c>
      <c r="AF94">
        <f t="shared" si="31"/>
        <v>0</v>
      </c>
      <c r="AG94">
        <f t="shared" si="31"/>
        <v>-2.370553509507137E-13</v>
      </c>
      <c r="AH94">
        <f t="shared" si="32"/>
        <v>-1.8531431795449187E-9</v>
      </c>
      <c r="AI94">
        <f t="shared" si="33"/>
        <v>-1.8533802348958695E-9</v>
      </c>
      <c r="AJ94">
        <f t="shared" si="34"/>
        <v>-3.7307340700751812E-3</v>
      </c>
      <c r="AK94">
        <f t="shared" si="47"/>
        <v>-2.4374129259574127E-3</v>
      </c>
      <c r="AL94">
        <f t="shared" si="50"/>
        <v>-6.1681488494128283E-3</v>
      </c>
      <c r="AN94">
        <f t="shared" si="35"/>
        <v>0</v>
      </c>
      <c r="AO94">
        <f t="shared" si="35"/>
        <v>0</v>
      </c>
      <c r="AP94">
        <f t="shared" si="35"/>
        <v>-7.8706336848387476E-18</v>
      </c>
      <c r="AQ94">
        <f t="shared" si="35"/>
        <v>-6.1527449489161189E-14</v>
      </c>
      <c r="AR94">
        <f t="shared" si="35"/>
        <v>-6.1535320122846032E-14</v>
      </c>
      <c r="AS94">
        <f t="shared" si="35"/>
        <v>-1.2386660382626928E-7</v>
      </c>
      <c r="AT94">
        <f t="shared" si="35"/>
        <v>-8.0926181172304925E-8</v>
      </c>
      <c r="AU94">
        <f t="shared" si="24"/>
        <v>-2.0479284653389431E-7</v>
      </c>
      <c r="AW94">
        <v>91</v>
      </c>
      <c r="AX94">
        <f>IF(Z94&gt;0, (R94*SUMPRODUCT(K94:$K$98, X94:$X$98)-K94*$AZ$3)/Z94, 0)</f>
        <v>-3278712172260.0459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6"/>
        <v>0.12000000000000001</v>
      </c>
      <c r="I95" s="5">
        <f t="shared" si="37"/>
        <v>1.1200000000000001</v>
      </c>
      <c r="J95">
        <f t="shared" si="38"/>
        <v>0.89285714285714279</v>
      </c>
      <c r="K95">
        <f t="shared" si="48"/>
        <v>2.9644348782413141E-5</v>
      </c>
      <c r="L95" s="2">
        <v>92</v>
      </c>
      <c r="M95">
        <v>0.80496745000000003</v>
      </c>
      <c r="Q95" s="4">
        <f t="shared" si="49"/>
        <v>25</v>
      </c>
      <c r="R95">
        <f t="shared" si="28"/>
        <v>50000</v>
      </c>
      <c r="S95">
        <f t="shared" si="29"/>
        <v>-15821116783942.514</v>
      </c>
      <c r="U95">
        <f t="shared" si="39"/>
        <v>0.80496745000000003</v>
      </c>
      <c r="V95">
        <f t="shared" si="40"/>
        <v>0.01</v>
      </c>
      <c r="W95">
        <f t="shared" si="41"/>
        <v>9.4822140380285482E-15</v>
      </c>
      <c r="X95">
        <f t="shared" si="42"/>
        <v>7.6328736545460443E-15</v>
      </c>
      <c r="Y95">
        <f t="shared" si="43"/>
        <v>9.4822140380285489E-17</v>
      </c>
      <c r="Z95">
        <f t="shared" si="44"/>
        <v>1.7545182431022185E-15</v>
      </c>
      <c r="AB95">
        <f t="shared" si="45"/>
        <v>-3.1089450586459282E-2</v>
      </c>
      <c r="AC95">
        <f t="shared" si="46"/>
        <v>-2.7758438023677841E-2</v>
      </c>
      <c r="AE95">
        <f t="shared" si="30"/>
        <v>0</v>
      </c>
      <c r="AF95">
        <f t="shared" si="31"/>
        <v>0</v>
      </c>
      <c r="AG95">
        <f t="shared" si="31"/>
        <v>-4.3862956077555459E-14</v>
      </c>
      <c r="AH95">
        <f t="shared" si="32"/>
        <v>-3.816436827273022E-10</v>
      </c>
      <c r="AI95">
        <f t="shared" si="33"/>
        <v>-3.8168754568337974E-10</v>
      </c>
      <c r="AJ95">
        <f t="shared" si="34"/>
        <v>-3.3310125627814408E-3</v>
      </c>
      <c r="AK95">
        <f t="shared" si="47"/>
        <v>-2.1762615410521498E-3</v>
      </c>
      <c r="AL95">
        <f t="shared" si="50"/>
        <v>-5.5072744855211367E-3</v>
      </c>
      <c r="AN95">
        <f t="shared" si="35"/>
        <v>0</v>
      </c>
      <c r="AO95">
        <f t="shared" si="35"/>
        <v>0</v>
      </c>
      <c r="AP95">
        <f t="shared" si="35"/>
        <v>-1.3002887685907221E-18</v>
      </c>
      <c r="AQ95">
        <f t="shared" si="35"/>
        <v>-1.1313578441372768E-14</v>
      </c>
      <c r="AR95">
        <f t="shared" si="35"/>
        <v>-1.1314878730141358E-14</v>
      </c>
      <c r="AS95">
        <f t="shared" si="35"/>
        <v>-9.8745698209692872E-8</v>
      </c>
      <c r="AT95">
        <f t="shared" si="35"/>
        <v>-6.4513856164701836E-8</v>
      </c>
      <c r="AU95">
        <f t="shared" si="24"/>
        <v>-1.6325956568927346E-7</v>
      </c>
      <c r="AW95">
        <v>92</v>
      </c>
      <c r="AX95">
        <f>IF(Z95&gt;0, (R95*SUMPRODUCT(K95:$K$98, X95:$X$98)-K95*$AZ$3)/Z95, 0)</f>
        <v>-15821116783942.514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6"/>
        <v>0.12000000000000001</v>
      </c>
      <c r="I96" s="5">
        <f t="shared" si="37"/>
        <v>1.1200000000000001</v>
      </c>
      <c r="J96">
        <f t="shared" si="38"/>
        <v>0.89285714285714279</v>
      </c>
      <c r="K96">
        <f t="shared" si="48"/>
        <v>2.6468168555726015E-5</v>
      </c>
      <c r="L96" s="2">
        <v>93</v>
      </c>
      <c r="M96">
        <v>0.82161935600000002</v>
      </c>
      <c r="Q96" s="4">
        <f t="shared" si="49"/>
        <v>25</v>
      </c>
      <c r="R96">
        <f t="shared" si="28"/>
        <v>50000</v>
      </c>
      <c r="S96">
        <f t="shared" si="29"/>
        <v>-83893236140168.953</v>
      </c>
      <c r="U96">
        <f t="shared" si="39"/>
        <v>0.82161935600000002</v>
      </c>
      <c r="V96">
        <f t="shared" si="40"/>
        <v>0.01</v>
      </c>
      <c r="W96">
        <f t="shared" si="41"/>
        <v>1.7545182431022185E-15</v>
      </c>
      <c r="X96">
        <f t="shared" si="42"/>
        <v>1.4415461489878962E-15</v>
      </c>
      <c r="Y96">
        <f t="shared" si="43"/>
        <v>1.7545182431022186E-17</v>
      </c>
      <c r="Z96">
        <f t="shared" si="44"/>
        <v>2.9542691168330006E-16</v>
      </c>
      <c r="AB96">
        <f t="shared" si="45"/>
        <v>-2.7758438023677841E-2</v>
      </c>
      <c r="AC96">
        <f t="shared" si="46"/>
        <v>-2.4784319664007931E-2</v>
      </c>
      <c r="AE96">
        <f t="shared" si="30"/>
        <v>0</v>
      </c>
      <c r="AF96">
        <f t="shared" si="31"/>
        <v>0</v>
      </c>
      <c r="AG96">
        <f t="shared" si="31"/>
        <v>-7.3856727920825015E-15</v>
      </c>
      <c r="AH96">
        <f t="shared" si="32"/>
        <v>-7.2077307449394807E-11</v>
      </c>
      <c r="AI96">
        <f t="shared" si="33"/>
        <v>-7.2084693122186893E-11</v>
      </c>
      <c r="AJ96">
        <f t="shared" si="34"/>
        <v>-2.9741183596699097E-3</v>
      </c>
      <c r="AK96">
        <f t="shared" si="47"/>
        <v>-1.9430906616574491E-3</v>
      </c>
      <c r="AL96">
        <f t="shared" si="50"/>
        <v>-4.917209093412052E-3</v>
      </c>
      <c r="AN96">
        <f t="shared" si="35"/>
        <v>0</v>
      </c>
      <c r="AO96">
        <f t="shared" si="35"/>
        <v>0</v>
      </c>
      <c r="AP96">
        <f t="shared" si="35"/>
        <v>-1.9548523235827924E-19</v>
      </c>
      <c r="AQ96">
        <f t="shared" si="35"/>
        <v>-1.9077543226134681E-15</v>
      </c>
      <c r="AR96">
        <f t="shared" si="35"/>
        <v>-1.9079498078458266E-15</v>
      </c>
      <c r="AS96">
        <f t="shared" si="35"/>
        <v>-7.8719466048422546E-8</v>
      </c>
      <c r="AT96">
        <f t="shared" si="35"/>
        <v>-5.1430051151806553E-8</v>
      </c>
      <c r="AU96">
        <f t="shared" si="24"/>
        <v>-1.3014951910817891E-7</v>
      </c>
      <c r="AW96">
        <v>93</v>
      </c>
      <c r="AX96">
        <f>IF(Z96&gt;0, (R96*SUMPRODUCT(K96:$K$98, X96:$X$98)-K96*$AZ$3)/Z96, 0)</f>
        <v>-83893236140168.953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6"/>
        <v>0.12000000000000001</v>
      </c>
      <c r="I97" s="5">
        <f t="shared" si="37"/>
        <v>1.1200000000000001</v>
      </c>
      <c r="J97">
        <f t="shared" si="38"/>
        <v>0.89285714285714279</v>
      </c>
      <c r="K97">
        <f t="shared" si="48"/>
        <v>2.3632293353326799E-5</v>
      </c>
      <c r="L97" s="2">
        <v>94</v>
      </c>
      <c r="M97">
        <v>0.83827126200000002</v>
      </c>
      <c r="Q97" s="4">
        <f t="shared" si="49"/>
        <v>25</v>
      </c>
      <c r="R97">
        <f t="shared" si="28"/>
        <v>50000</v>
      </c>
      <c r="S97">
        <f t="shared" si="29"/>
        <v>-493674936683099.13</v>
      </c>
      <c r="U97">
        <f t="shared" si="39"/>
        <v>0.83827126200000002</v>
      </c>
      <c r="V97">
        <f t="shared" si="40"/>
        <v>0.01</v>
      </c>
      <c r="W97">
        <f t="shared" si="41"/>
        <v>2.9542691168330006E-16</v>
      </c>
      <c r="X97">
        <f t="shared" si="42"/>
        <v>2.4764789008552251E-16</v>
      </c>
      <c r="Y97">
        <f t="shared" si="43"/>
        <v>2.9542691168330005E-18</v>
      </c>
      <c r="Z97">
        <f t="shared" si="44"/>
        <v>4.4824752480944548E-17</v>
      </c>
      <c r="AB97">
        <f t="shared" si="45"/>
        <v>-2.4784319664007931E-2</v>
      </c>
      <c r="AC97">
        <f t="shared" si="46"/>
        <v>-2.212885684286589E-2</v>
      </c>
      <c r="AE97">
        <f t="shared" si="30"/>
        <v>0</v>
      </c>
      <c r="AF97">
        <f t="shared" si="31"/>
        <v>0</v>
      </c>
      <c r="AG97">
        <f t="shared" si="31"/>
        <v>-1.1206188120236137E-15</v>
      </c>
      <c r="AH97">
        <f t="shared" si="32"/>
        <v>-1.2382394504276126E-11</v>
      </c>
      <c r="AI97">
        <f t="shared" si="33"/>
        <v>-1.2383515123088149E-11</v>
      </c>
      <c r="AJ97">
        <f t="shared" si="34"/>
        <v>-2.6554628211420406E-3</v>
      </c>
      <c r="AK97">
        <f t="shared" si="47"/>
        <v>-1.7349023764805553E-3</v>
      </c>
      <c r="AL97">
        <f t="shared" si="50"/>
        <v>-4.3903652100061108E-3</v>
      </c>
      <c r="AN97">
        <f t="shared" si="35"/>
        <v>0</v>
      </c>
      <c r="AO97">
        <f t="shared" si="35"/>
        <v>0</v>
      </c>
      <c r="AP97">
        <f t="shared" si="35"/>
        <v>-2.6482792502998617E-20</v>
      </c>
      <c r="AQ97">
        <f t="shared" si="35"/>
        <v>-2.9262437934167498E-16</v>
      </c>
      <c r="AR97">
        <f t="shared" si="35"/>
        <v>-2.9265086213417796E-16</v>
      </c>
      <c r="AS97">
        <f t="shared" si="35"/>
        <v>-6.2754676378081479E-8</v>
      </c>
      <c r="AT97">
        <f t="shared" si="35"/>
        <v>-4.0999721900372296E-8</v>
      </c>
      <c r="AU97">
        <f t="shared" si="24"/>
        <v>-1.0375439857110462E-7</v>
      </c>
      <c r="AW97">
        <v>94</v>
      </c>
      <c r="AX97">
        <f>IF(Z97&gt;0, (R97*SUMPRODUCT(K97:$K$98, X97:$X$98)-K97*$AZ$3)/Z97, 0)</f>
        <v>-493674936683099.13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6"/>
        <v>0.12000000000000001</v>
      </c>
      <c r="I98" s="5">
        <f t="shared" si="37"/>
        <v>1.1200000000000001</v>
      </c>
      <c r="J98">
        <f t="shared" si="38"/>
        <v>0.89285714285714279</v>
      </c>
      <c r="K98">
        <f t="shared" si="48"/>
        <v>2.1100261922613211E-5</v>
      </c>
      <c r="L98" s="2">
        <v>95</v>
      </c>
      <c r="M98">
        <v>1</v>
      </c>
      <c r="Q98" s="4">
        <f t="shared" si="49"/>
        <v>25</v>
      </c>
      <c r="R98">
        <f t="shared" si="28"/>
        <v>50000</v>
      </c>
      <c r="S98">
        <f t="shared" si="29"/>
        <v>0</v>
      </c>
      <c r="U98">
        <f t="shared" si="39"/>
        <v>1</v>
      </c>
      <c r="V98">
        <f t="shared" si="40"/>
        <v>0.01</v>
      </c>
      <c r="W98">
        <f t="shared" si="41"/>
        <v>4.4824752480944548E-17</v>
      </c>
      <c r="X98">
        <f t="shared" si="42"/>
        <v>4.4824752480944548E-17</v>
      </c>
      <c r="Y98">
        <f t="shared" si="43"/>
        <v>4.4824752480944548E-19</v>
      </c>
      <c r="Z98">
        <f t="shared" si="44"/>
        <v>0</v>
      </c>
      <c r="AB98">
        <f t="shared" si="45"/>
        <v>-2.212885684286589E-2</v>
      </c>
      <c r="AC98">
        <f t="shared" si="46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-2.2412376240472274E-12</v>
      </c>
      <c r="AI98">
        <f t="shared" si="33"/>
        <v>-2.2412376240472274E-12</v>
      </c>
      <c r="AJ98">
        <f t="shared" si="34"/>
        <v>-2.212885684286589E-2</v>
      </c>
      <c r="AK98">
        <f t="shared" si="47"/>
        <v>-1.5490199790006126E-3</v>
      </c>
      <c r="AL98">
        <f t="shared" si="50"/>
        <v>-2.3677876824107741E-2</v>
      </c>
      <c r="AN98">
        <f t="shared" si="35"/>
        <v>0</v>
      </c>
      <c r="AO98">
        <f t="shared" si="35"/>
        <v>0</v>
      </c>
      <c r="AP98">
        <f t="shared" si="35"/>
        <v>0</v>
      </c>
      <c r="AQ98">
        <f t="shared" si="35"/>
        <v>-4.7290700898211815E-17</v>
      </c>
      <c r="AR98">
        <f t="shared" si="35"/>
        <v>-4.7290700898211815E-17</v>
      </c>
      <c r="AS98">
        <f t="shared" si="35"/>
        <v>-4.6692467543248197E-7</v>
      </c>
      <c r="AT98">
        <f t="shared" si="35"/>
        <v>-3.2684727280273739E-8</v>
      </c>
      <c r="AU98">
        <f t="shared" si="35"/>
        <v>-4.9960940276004644E-7</v>
      </c>
      <c r="AW98">
        <v>95</v>
      </c>
    </row>
    <row r="100" spans="5:50" x14ac:dyDescent="0.25">
      <c r="AN100" s="8">
        <f t="shared" ref="AN100:AP100" si="51">SUM(AN3:AN98)</f>
        <v>1535.5979757793855</v>
      </c>
      <c r="AO100" s="8">
        <f t="shared" si="51"/>
        <v>-153.55979757793855</v>
      </c>
      <c r="AP100" s="8">
        <f t="shared" si="51"/>
        <v>-1686.7231615051287</v>
      </c>
      <c r="AQ100" s="8">
        <f>SUM(AQ3:AQ98)</f>
        <v>-936.38211543912996</v>
      </c>
      <c r="AR100" s="8">
        <f t="shared" ref="AR100:AU100" si="52">SUM(AR3:AR98)</f>
        <v>-1241.0670987428109</v>
      </c>
      <c r="AS100" s="8">
        <f t="shared" si="52"/>
        <v>-142.97218436049482</v>
      </c>
      <c r="AT100" s="8">
        <f t="shared" si="52"/>
        <v>83.400440876955329</v>
      </c>
      <c r="AU100" s="8">
        <f t="shared" si="52"/>
        <v>-1300.6388422263506</v>
      </c>
    </row>
  </sheetData>
  <conditionalFormatting sqref="AN100:AU100">
    <cfRule type="cellIs" dxfId="71" priority="1" operator="lessThan">
      <formula>0</formula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4EE16C-44BD-4F71-9888-C2E01A84462D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2739.4533201506956</v>
      </c>
      <c r="K3">
        <v>1</v>
      </c>
      <c r="L3" s="2">
        <v>0</v>
      </c>
      <c r="O3">
        <f>$C$3</f>
        <v>2739.4533201506956</v>
      </c>
      <c r="P3">
        <f>O3*C5</f>
        <v>273.9453320150696</v>
      </c>
      <c r="Q3" s="4">
        <f>B8</f>
        <v>1522.432587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2739.4533201506956</v>
      </c>
      <c r="AF3">
        <f t="shared" ref="AF3:AG34" si="3">-$Z3*P3</f>
        <v>-273.9453320150696</v>
      </c>
      <c r="AG3">
        <f t="shared" si="3"/>
        <v>-1522.432587</v>
      </c>
      <c r="AH3">
        <f t="shared" ref="AH3:AH66" si="4">-X3*R3</f>
        <v>0</v>
      </c>
      <c r="AI3">
        <f t="shared" ref="AI3:AI66" si="5">SUM(AE3:AH3)</f>
        <v>943.07540113562595</v>
      </c>
      <c r="AJ3">
        <f t="shared" ref="AJ3:AJ66" si="6">AB3-AC3</f>
        <v>0</v>
      </c>
      <c r="AL3">
        <f t="shared" ref="AL3:AL66" si="7">SUM(AI3:AK3)</f>
        <v>943.07540113562595</v>
      </c>
      <c r="AN3">
        <f t="shared" ref="AN3:AU34" si="8">AE3*$K3</f>
        <v>2739.4533201506956</v>
      </c>
      <c r="AO3">
        <f t="shared" si="8"/>
        <v>-273.9453320150696</v>
      </c>
      <c r="AP3">
        <f t="shared" si="8"/>
        <v>-1522.432587</v>
      </c>
      <c r="AQ3">
        <f t="shared" si="8"/>
        <v>0</v>
      </c>
      <c r="AR3">
        <f t="shared" si="8"/>
        <v>943.07540113562595</v>
      </c>
      <c r="AS3">
        <f t="shared" si="8"/>
        <v>0</v>
      </c>
      <c r="AT3">
        <f t="shared" si="8"/>
        <v>0</v>
      </c>
      <c r="AU3">
        <f t="shared" si="8"/>
        <v>943.07540113562595</v>
      </c>
      <c r="AW3">
        <v>0</v>
      </c>
      <c r="AX3">
        <f>IF(Z3&gt;0, (R3*SUMPRODUCT(K3:$K$98, X3:$X$98)-K3*$AZ$3)/Z3, 0)</f>
        <v>0</v>
      </c>
      <c r="AZ3">
        <f>C6*SUMPRODUCT(X4:X89, K4:K89)/1</f>
        <v>1518.4636547976295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9">G4+$C$9</f>
        <v>0.12000000000000001</v>
      </c>
      <c r="I4" s="5">
        <f t="shared" ref="I4:I67" si="10">1+H4</f>
        <v>1.1200000000000001</v>
      </c>
      <c r="J4">
        <f t="shared" ref="J4:J67" si="11">1/I4</f>
        <v>0.89285714285714279</v>
      </c>
      <c r="K4">
        <f>J4</f>
        <v>0.89285714285714279</v>
      </c>
      <c r="L4" s="2">
        <v>1</v>
      </c>
      <c r="M4" s="6">
        <f t="array" ref="M4:M89">Mortalities!B11:B96</f>
        <v>1.84855E-3</v>
      </c>
      <c r="R4">
        <f t="shared" si="0"/>
        <v>50000</v>
      </c>
      <c r="S4">
        <f t="shared" si="1"/>
        <v>164.6433190404197</v>
      </c>
      <c r="U4">
        <f t="shared" ref="U4:U67" si="12">M4</f>
        <v>1.84855E-3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1.84855E-3</v>
      </c>
      <c r="Y4">
        <f t="shared" ref="Y4:Y67" si="16">V4*W4</f>
        <v>0.01</v>
      </c>
      <c r="Z4">
        <f t="shared" ref="Z4:Z67" si="17">MAX(0, W4-X4-Y4)</f>
        <v>0.98815145000000004</v>
      </c>
      <c r="AB4">
        <f t="shared" ref="AB4:AB67" si="18">AC3</f>
        <v>0</v>
      </c>
      <c r="AC4">
        <f t="shared" ref="AC4:AC67" si="19">S4*Z4</f>
        <v>162.69253444260335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-92.427499999999995</v>
      </c>
      <c r="AI4">
        <f t="shared" si="5"/>
        <v>-92.427499999999995</v>
      </c>
      <c r="AJ4">
        <f t="shared" si="6"/>
        <v>-162.69253444260335</v>
      </c>
      <c r="AK4">
        <f t="shared" ref="AK4:AK67" si="20">G4*SUM(AB4:AB4, AE4:AF4)</f>
        <v>0</v>
      </c>
      <c r="AL4">
        <f t="shared" si="7"/>
        <v>-255.12003444260336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-82.524553571428555</v>
      </c>
      <c r="AR4">
        <f t="shared" si="8"/>
        <v>-82.524553571428555</v>
      </c>
      <c r="AS4">
        <f t="shared" si="8"/>
        <v>-145.26119146661011</v>
      </c>
      <c r="AT4">
        <f t="shared" si="8"/>
        <v>0</v>
      </c>
      <c r="AU4">
        <f t="shared" si="8"/>
        <v>-227.7857450380387</v>
      </c>
      <c r="AW4">
        <v>1</v>
      </c>
      <c r="AX4">
        <f>IF(Z4&gt;0, (R4*SUMPRODUCT(K4:$K$98, X4:$X$98)-K4*$AZ$3)/Z4, 0)</f>
        <v>164.6433190404197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0.12000000000000001</v>
      </c>
      <c r="I5" s="5">
        <f t="shared" si="10"/>
        <v>1.1200000000000001</v>
      </c>
      <c r="J5">
        <f t="shared" si="11"/>
        <v>0.89285714285714279</v>
      </c>
      <c r="K5">
        <f t="shared" ref="K5:K68" si="21">K4*J5</f>
        <v>0.79719387755102034</v>
      </c>
      <c r="L5" s="2">
        <v>2</v>
      </c>
      <c r="M5" s="6">
        <v>1.8814719999999999E-3</v>
      </c>
      <c r="Q5" s="4">
        <f t="shared" ref="Q5:Q68" si="22">$C$8</f>
        <v>25</v>
      </c>
      <c r="R5">
        <f t="shared" si="0"/>
        <v>50000</v>
      </c>
      <c r="S5">
        <f t="shared" si="1"/>
        <v>230.87534718649803</v>
      </c>
      <c r="U5">
        <f t="shared" si="12"/>
        <v>1.8814719999999999E-3</v>
      </c>
      <c r="V5">
        <f t="shared" si="13"/>
        <v>0.01</v>
      </c>
      <c r="W5">
        <f t="shared" si="14"/>
        <v>0.98815145000000004</v>
      </c>
      <c r="X5">
        <f t="shared" si="15"/>
        <v>1.8591792849343999E-3</v>
      </c>
      <c r="Y5">
        <f t="shared" si="16"/>
        <v>9.8815145000000007E-3</v>
      </c>
      <c r="Z5">
        <f t="shared" si="17"/>
        <v>0.97641075621506568</v>
      </c>
      <c r="AB5">
        <f t="shared" si="18"/>
        <v>162.69253444260335</v>
      </c>
      <c r="AC5">
        <f t="shared" si="19"/>
        <v>225.42917233778439</v>
      </c>
      <c r="AE5">
        <f t="shared" si="2"/>
        <v>0</v>
      </c>
      <c r="AF5">
        <f t="shared" si="3"/>
        <v>0</v>
      </c>
      <c r="AG5">
        <f t="shared" si="3"/>
        <v>-24.410268905376643</v>
      </c>
      <c r="AH5">
        <f t="shared" si="4"/>
        <v>-92.958964246720001</v>
      </c>
      <c r="AI5">
        <f t="shared" si="5"/>
        <v>-117.36923315209664</v>
      </c>
      <c r="AJ5">
        <f t="shared" si="6"/>
        <v>-62.736637895181047</v>
      </c>
      <c r="AK5">
        <f t="shared" si="20"/>
        <v>11.388477410982235</v>
      </c>
      <c r="AL5">
        <f t="shared" si="7"/>
        <v>-168.71739363629544</v>
      </c>
      <c r="AN5">
        <f t="shared" si="8"/>
        <v>0</v>
      </c>
      <c r="AO5">
        <f t="shared" si="8"/>
        <v>0</v>
      </c>
      <c r="AP5">
        <f t="shared" si="8"/>
        <v>-19.459716920740306</v>
      </c>
      <c r="AQ5">
        <f t="shared" si="8"/>
        <v>-74.106317160969382</v>
      </c>
      <c r="AR5">
        <f t="shared" si="8"/>
        <v>-93.566034081709688</v>
      </c>
      <c r="AS5">
        <f t="shared" si="8"/>
        <v>-50.013263628173661</v>
      </c>
      <c r="AT5">
        <f t="shared" si="8"/>
        <v>9.0788244666631321</v>
      </c>
      <c r="AU5">
        <f t="shared" si="8"/>
        <v>-134.5004732432202</v>
      </c>
      <c r="AW5">
        <v>2</v>
      </c>
      <c r="AX5">
        <f>IF(Z5&gt;0, (R5*SUMPRODUCT(K5:$K$98, X5:$X$98)-K5*$AZ$3)/Z5, 0)</f>
        <v>230.87534718649803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0.12000000000000001</v>
      </c>
      <c r="I6" s="5">
        <f t="shared" si="10"/>
        <v>1.1200000000000001</v>
      </c>
      <c r="J6">
        <f t="shared" si="11"/>
        <v>0.89285714285714279</v>
      </c>
      <c r="K6">
        <f t="shared" si="21"/>
        <v>0.71178024781341098</v>
      </c>
      <c r="L6" s="2">
        <v>3</v>
      </c>
      <c r="M6" s="6">
        <v>1.927022E-3</v>
      </c>
      <c r="Q6" s="4">
        <f t="shared" si="22"/>
        <v>25</v>
      </c>
      <c r="R6">
        <f t="shared" si="0"/>
        <v>50000</v>
      </c>
      <c r="S6">
        <f t="shared" si="1"/>
        <v>291.28370452223339</v>
      </c>
      <c r="U6">
        <f t="shared" si="12"/>
        <v>1.927022E-3</v>
      </c>
      <c r="V6">
        <f t="shared" si="13"/>
        <v>0.01</v>
      </c>
      <c r="W6">
        <f t="shared" si="14"/>
        <v>0.97641075621506568</v>
      </c>
      <c r="X6">
        <f t="shared" si="15"/>
        <v>1.8815650082630684E-3</v>
      </c>
      <c r="Y6">
        <f t="shared" si="16"/>
        <v>9.7641075621506569E-3</v>
      </c>
      <c r="Z6">
        <f t="shared" si="17"/>
        <v>0.96476508364465197</v>
      </c>
      <c r="AB6">
        <f t="shared" si="18"/>
        <v>225.42917233778439</v>
      </c>
      <c r="AC6">
        <f t="shared" si="19"/>
        <v>281.0203475577166</v>
      </c>
      <c r="AE6">
        <f t="shared" si="2"/>
        <v>0</v>
      </c>
      <c r="AF6">
        <f t="shared" si="3"/>
        <v>0</v>
      </c>
      <c r="AG6">
        <f t="shared" si="3"/>
        <v>-24.119127091116297</v>
      </c>
      <c r="AH6">
        <f t="shared" si="4"/>
        <v>-94.078250413153413</v>
      </c>
      <c r="AI6">
        <f t="shared" si="5"/>
        <v>-118.19737750426971</v>
      </c>
      <c r="AJ6">
        <f t="shared" si="6"/>
        <v>-55.591175219932211</v>
      </c>
      <c r="AK6">
        <f t="shared" si="20"/>
        <v>15.78004206364491</v>
      </c>
      <c r="AL6">
        <f t="shared" si="7"/>
        <v>-158.00851066055699</v>
      </c>
      <c r="AN6">
        <f t="shared" si="8"/>
        <v>0</v>
      </c>
      <c r="AO6">
        <f t="shared" si="8"/>
        <v>0</v>
      </c>
      <c r="AP6">
        <f t="shared" si="8"/>
        <v>-17.167518257957912</v>
      </c>
      <c r="AQ6">
        <f t="shared" si="8"/>
        <v>-66.963040392926473</v>
      </c>
      <c r="AR6">
        <f t="shared" si="8"/>
        <v>-84.130558650884382</v>
      </c>
      <c r="AS6">
        <f t="shared" si="8"/>
        <v>-39.568700474282103</v>
      </c>
      <c r="AT6">
        <f t="shared" si="8"/>
        <v>11.231922250567223</v>
      </c>
      <c r="AU6">
        <f t="shared" si="8"/>
        <v>-112.46733687459925</v>
      </c>
      <c r="AW6">
        <v>3</v>
      </c>
      <c r="AX6">
        <f>IF(Z6&gt;0, (R6*SUMPRODUCT(K6:$K$98, X6:$X$98)-K6*$AZ$3)/Z6, 0)</f>
        <v>291.28370452223339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0.12000000000000001</v>
      </c>
      <c r="I7" s="5">
        <f t="shared" si="10"/>
        <v>1.1200000000000001</v>
      </c>
      <c r="J7">
        <f t="shared" si="11"/>
        <v>0.89285714285714279</v>
      </c>
      <c r="K7">
        <f t="shared" si="21"/>
        <v>0.63551807840483121</v>
      </c>
      <c r="L7" s="2">
        <v>4</v>
      </c>
      <c r="M7" s="6">
        <v>1.979789E-3</v>
      </c>
      <c r="Q7" s="4">
        <f t="shared" si="22"/>
        <v>25</v>
      </c>
      <c r="R7">
        <f t="shared" si="0"/>
        <v>50000</v>
      </c>
      <c r="S7">
        <f t="shared" si="1"/>
        <v>346.05127816452699</v>
      </c>
      <c r="U7">
        <f t="shared" si="12"/>
        <v>1.979789E-3</v>
      </c>
      <c r="V7">
        <f t="shared" si="13"/>
        <v>0.01</v>
      </c>
      <c r="W7">
        <f t="shared" si="14"/>
        <v>0.96476508364465197</v>
      </c>
      <c r="X7">
        <f t="shared" si="15"/>
        <v>1.9100313001837619E-3</v>
      </c>
      <c r="Y7">
        <f t="shared" si="16"/>
        <v>9.6476508364465204E-3</v>
      </c>
      <c r="Z7">
        <f t="shared" si="17"/>
        <v>0.95320740150802175</v>
      </c>
      <c r="AB7">
        <f t="shared" si="18"/>
        <v>281.0203475577166</v>
      </c>
      <c r="AC7">
        <f t="shared" si="19"/>
        <v>329.85863964773841</v>
      </c>
      <c r="AE7">
        <f t="shared" si="2"/>
        <v>0</v>
      </c>
      <c r="AF7">
        <f t="shared" si="3"/>
        <v>0</v>
      </c>
      <c r="AG7">
        <f t="shared" si="3"/>
        <v>-23.830185037700545</v>
      </c>
      <c r="AH7">
        <f t="shared" si="4"/>
        <v>-95.501565009188099</v>
      </c>
      <c r="AI7">
        <f t="shared" si="5"/>
        <v>-119.33175004688864</v>
      </c>
      <c r="AJ7">
        <f t="shared" si="6"/>
        <v>-48.83829209002181</v>
      </c>
      <c r="AK7">
        <f t="shared" si="20"/>
        <v>19.671424329040164</v>
      </c>
      <c r="AL7">
        <f t="shared" si="7"/>
        <v>-148.49861780787029</v>
      </c>
      <c r="AN7">
        <f t="shared" si="8"/>
        <v>0</v>
      </c>
      <c r="AO7">
        <f t="shared" si="8"/>
        <v>0</v>
      </c>
      <c r="AP7">
        <f t="shared" si="8"/>
        <v>-15.144513403191011</v>
      </c>
      <c r="AQ7">
        <f t="shared" si="8"/>
        <v>-60.692971079293287</v>
      </c>
      <c r="AR7">
        <f t="shared" si="8"/>
        <v>-75.8374844824843</v>
      </c>
      <c r="AS7">
        <f t="shared" si="8"/>
        <v>-31.037617541624527</v>
      </c>
      <c r="AT7">
        <f t="shared" si="8"/>
        <v>12.501545789077651</v>
      </c>
      <c r="AU7">
        <f t="shared" si="8"/>
        <v>-94.373556235031174</v>
      </c>
      <c r="AW7">
        <v>4</v>
      </c>
      <c r="AX7">
        <f>IF(Z7&gt;0, (R7*SUMPRODUCT(K7:$K$98, X7:$X$98)-K7*$AZ$3)/Z7, 0)</f>
        <v>346.05127816452699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0.12000000000000001</v>
      </c>
      <c r="I8" s="5">
        <f t="shared" si="10"/>
        <v>1.1200000000000001</v>
      </c>
      <c r="J8">
        <f t="shared" si="11"/>
        <v>0.89285714285714279</v>
      </c>
      <c r="K8">
        <f t="shared" si="21"/>
        <v>0.5674268557185993</v>
      </c>
      <c r="L8" s="2">
        <v>5</v>
      </c>
      <c r="M8" s="6">
        <v>2.0334569999999998E-3</v>
      </c>
      <c r="Q8" s="4">
        <f t="shared" si="22"/>
        <v>25</v>
      </c>
      <c r="R8">
        <f t="shared" si="0"/>
        <v>50000</v>
      </c>
      <c r="S8">
        <f t="shared" si="1"/>
        <v>395.60907878683935</v>
      </c>
      <c r="U8">
        <f t="shared" si="12"/>
        <v>2.0334569999999998E-3</v>
      </c>
      <c r="V8">
        <f t="shared" si="13"/>
        <v>0.01</v>
      </c>
      <c r="W8">
        <f t="shared" si="14"/>
        <v>0.95320740150802175</v>
      </c>
      <c r="X8">
        <f t="shared" si="15"/>
        <v>1.9383062630482972E-3</v>
      </c>
      <c r="Y8">
        <f t="shared" si="16"/>
        <v>9.5320740150802181E-3</v>
      </c>
      <c r="Z8">
        <f t="shared" si="17"/>
        <v>0.94173702122989322</v>
      </c>
      <c r="AB8">
        <f t="shared" si="18"/>
        <v>329.85863964773841</v>
      </c>
      <c r="AC8">
        <f t="shared" si="19"/>
        <v>372.55971542822022</v>
      </c>
      <c r="AE8">
        <f t="shared" si="2"/>
        <v>0</v>
      </c>
      <c r="AF8">
        <f t="shared" si="3"/>
        <v>0</v>
      </c>
      <c r="AG8">
        <f t="shared" si="3"/>
        <v>-23.543425530747331</v>
      </c>
      <c r="AH8">
        <f t="shared" si="4"/>
        <v>-96.915313152414868</v>
      </c>
      <c r="AI8">
        <f t="shared" si="5"/>
        <v>-120.4587386831622</v>
      </c>
      <c r="AJ8">
        <f t="shared" si="6"/>
        <v>-42.701075780481801</v>
      </c>
      <c r="AK8">
        <f t="shared" si="20"/>
        <v>23.09010477534169</v>
      </c>
      <c r="AL8">
        <f t="shared" si="7"/>
        <v>-140.06970968830231</v>
      </c>
      <c r="AN8">
        <f t="shared" si="8"/>
        <v>0</v>
      </c>
      <c r="AO8">
        <f t="shared" si="8"/>
        <v>0</v>
      </c>
      <c r="AP8">
        <f t="shared" si="8"/>
        <v>-13.359171921756953</v>
      </c>
      <c r="AQ8">
        <f t="shared" si="8"/>
        <v>-54.992351413058181</v>
      </c>
      <c r="AR8">
        <f t="shared" si="8"/>
        <v>-68.351523334815127</v>
      </c>
      <c r="AS8">
        <f t="shared" si="8"/>
        <v>-24.229737165920422</v>
      </c>
      <c r="AT8">
        <f t="shared" si="8"/>
        <v>13.10194555088515</v>
      </c>
      <c r="AU8">
        <f t="shared" si="8"/>
        <v>-79.479314949850405</v>
      </c>
      <c r="AW8">
        <v>5</v>
      </c>
      <c r="AX8">
        <f>IF(Z8&gt;0, (R8*SUMPRODUCT(K8:$K$98, X8:$X$98)-K8*$AZ$3)/Z8, 0)</f>
        <v>395.60907878683935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0.12000000000000001</v>
      </c>
      <c r="I9" s="5">
        <f t="shared" si="10"/>
        <v>1.1200000000000001</v>
      </c>
      <c r="J9">
        <f t="shared" si="11"/>
        <v>0.89285714285714279</v>
      </c>
      <c r="K9">
        <f t="shared" si="21"/>
        <v>0.50663112117732079</v>
      </c>
      <c r="L9" s="2">
        <v>6</v>
      </c>
      <c r="M9" s="6">
        <v>2.08983E-3</v>
      </c>
      <c r="Q9" s="4">
        <f t="shared" si="22"/>
        <v>25</v>
      </c>
      <c r="R9">
        <f t="shared" si="0"/>
        <v>50000</v>
      </c>
      <c r="S9">
        <f t="shared" si="1"/>
        <v>440.56836766746937</v>
      </c>
      <c r="U9">
        <f t="shared" si="12"/>
        <v>2.08983E-3</v>
      </c>
      <c r="V9">
        <f t="shared" si="13"/>
        <v>0.01</v>
      </c>
      <c r="W9">
        <f t="shared" si="14"/>
        <v>0.94173702122989322</v>
      </c>
      <c r="X9">
        <f t="shared" si="15"/>
        <v>1.9680702790768677E-3</v>
      </c>
      <c r="Y9">
        <f t="shared" si="16"/>
        <v>9.4173702122989332E-3</v>
      </c>
      <c r="Z9">
        <f t="shared" si="17"/>
        <v>0.93035158073851743</v>
      </c>
      <c r="AB9">
        <f t="shared" si="18"/>
        <v>372.55971542822022</v>
      </c>
      <c r="AC9">
        <f t="shared" si="19"/>
        <v>409.88347728281849</v>
      </c>
      <c r="AE9">
        <f t="shared" si="2"/>
        <v>0</v>
      </c>
      <c r="AF9">
        <f t="shared" si="3"/>
        <v>0</v>
      </c>
      <c r="AG9">
        <f t="shared" si="3"/>
        <v>-23.258789518462937</v>
      </c>
      <c r="AH9">
        <f t="shared" si="4"/>
        <v>-98.403513953843387</v>
      </c>
      <c r="AI9">
        <f t="shared" si="5"/>
        <v>-121.66230347230632</v>
      </c>
      <c r="AJ9">
        <f t="shared" si="6"/>
        <v>-37.323761854598274</v>
      </c>
      <c r="AK9">
        <f t="shared" si="20"/>
        <v>26.079180079975419</v>
      </c>
      <c r="AL9">
        <f t="shared" si="7"/>
        <v>-132.90688524692916</v>
      </c>
      <c r="AN9">
        <f t="shared" si="8"/>
        <v>0</v>
      </c>
      <c r="AO9">
        <f t="shared" si="8"/>
        <v>0</v>
      </c>
      <c r="AP9">
        <f t="shared" si="8"/>
        <v>-11.783626610966195</v>
      </c>
      <c r="AQ9">
        <f t="shared" si="8"/>
        <v>-49.854282602223805</v>
      </c>
      <c r="AR9">
        <f t="shared" si="8"/>
        <v>-61.637909213189999</v>
      </c>
      <c r="AS9">
        <f t="shared" si="8"/>
        <v>-18.909379314950442</v>
      </c>
      <c r="AT9">
        <f t="shared" si="8"/>
        <v>13.212524243303196</v>
      </c>
      <c r="AU9">
        <f t="shared" si="8"/>
        <v>-67.334764284837235</v>
      </c>
      <c r="AW9">
        <v>6</v>
      </c>
      <c r="AX9">
        <f>IF(Z9&gt;0, (R9*SUMPRODUCT(K9:$K$98, X9:$X$98)-K9*$AZ$3)/Z9, 0)</f>
        <v>440.56836766746937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0.12000000000000001</v>
      </c>
      <c r="I10" s="5">
        <f t="shared" si="10"/>
        <v>1.1200000000000001</v>
      </c>
      <c r="J10">
        <f t="shared" si="11"/>
        <v>0.89285714285714279</v>
      </c>
      <c r="K10">
        <f t="shared" si="21"/>
        <v>0.45234921533689354</v>
      </c>
      <c r="L10" s="2">
        <v>7</v>
      </c>
      <c r="M10" s="6">
        <v>2.1556750000000001E-3</v>
      </c>
      <c r="Q10" s="4">
        <f t="shared" si="22"/>
        <v>25</v>
      </c>
      <c r="R10">
        <f t="shared" si="0"/>
        <v>50000</v>
      </c>
      <c r="S10">
        <f t="shared" si="1"/>
        <v>481.42962018910475</v>
      </c>
      <c r="U10">
        <f t="shared" si="12"/>
        <v>2.1556750000000001E-3</v>
      </c>
      <c r="V10">
        <f t="shared" si="13"/>
        <v>0.01</v>
      </c>
      <c r="W10">
        <f t="shared" si="14"/>
        <v>0.93035158073851743</v>
      </c>
      <c r="X10">
        <f t="shared" si="15"/>
        <v>2.0055356438085036E-3</v>
      </c>
      <c r="Y10">
        <f t="shared" si="16"/>
        <v>9.3035158073851744E-3</v>
      </c>
      <c r="Z10">
        <f t="shared" si="17"/>
        <v>0.91904252928732377</v>
      </c>
      <c r="AB10">
        <f t="shared" si="18"/>
        <v>409.88347728281849</v>
      </c>
      <c r="AC10">
        <f t="shared" si="19"/>
        <v>442.45429581243047</v>
      </c>
      <c r="AE10">
        <f t="shared" si="2"/>
        <v>0</v>
      </c>
      <c r="AF10">
        <f t="shared" si="3"/>
        <v>0</v>
      </c>
      <c r="AG10">
        <f t="shared" si="3"/>
        <v>-22.976063232183094</v>
      </c>
      <c r="AH10">
        <f t="shared" si="4"/>
        <v>-100.27678219042518</v>
      </c>
      <c r="AI10">
        <f t="shared" si="5"/>
        <v>-123.25284542260827</v>
      </c>
      <c r="AJ10">
        <f t="shared" si="6"/>
        <v>-32.570818529611984</v>
      </c>
      <c r="AK10">
        <f t="shared" si="20"/>
        <v>28.691843409797297</v>
      </c>
      <c r="AL10">
        <f t="shared" si="7"/>
        <v>-127.13182054242297</v>
      </c>
      <c r="AN10">
        <f t="shared" si="8"/>
        <v>0</v>
      </c>
      <c r="AO10">
        <f t="shared" si="8"/>
        <v>0</v>
      </c>
      <c r="AP10">
        <f t="shared" si="8"/>
        <v>-10.393204174608872</v>
      </c>
      <c r="AQ10">
        <f t="shared" si="8"/>
        <v>-45.360123740347412</v>
      </c>
      <c r="AR10">
        <f t="shared" si="8"/>
        <v>-55.75332791495628</v>
      </c>
      <c r="AS10">
        <f t="shared" si="8"/>
        <v>-14.733384204750333</v>
      </c>
      <c r="AT10">
        <f t="shared" si="8"/>
        <v>12.978732852990827</v>
      </c>
      <c r="AU10">
        <f t="shared" si="8"/>
        <v>-57.507979266715793</v>
      </c>
      <c r="AW10">
        <v>7</v>
      </c>
      <c r="AX10">
        <f>IF(Z10&gt;0, (R10*SUMPRODUCT(K10:$K$98, X10:$X$98)-K10*$AZ$3)/Z10, 0)</f>
        <v>481.42962018910475</v>
      </c>
    </row>
    <row r="11" spans="1:52" x14ac:dyDescent="0.25">
      <c r="A11" t="s">
        <v>33</v>
      </c>
      <c r="C11" s="12">
        <f>AU91</f>
        <v>-880.087758805514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0.12000000000000001</v>
      </c>
      <c r="I11" s="5">
        <f t="shared" si="10"/>
        <v>1.1200000000000001</v>
      </c>
      <c r="J11">
        <f t="shared" si="11"/>
        <v>0.89285714285714279</v>
      </c>
      <c r="K11">
        <f t="shared" si="21"/>
        <v>0.40388322797936921</v>
      </c>
      <c r="L11" s="2">
        <v>8</v>
      </c>
      <c r="M11" s="6">
        <v>2.2206180000000002E-3</v>
      </c>
      <c r="Q11" s="4">
        <f t="shared" si="22"/>
        <v>25</v>
      </c>
      <c r="R11">
        <f t="shared" si="0"/>
        <v>50000</v>
      </c>
      <c r="S11">
        <f t="shared" si="1"/>
        <v>518.48664174203543</v>
      </c>
      <c r="U11">
        <f t="shared" si="12"/>
        <v>2.2206180000000002E-3</v>
      </c>
      <c r="V11">
        <f t="shared" si="13"/>
        <v>0.01</v>
      </c>
      <c r="W11">
        <f t="shared" si="14"/>
        <v>0.91904252928732377</v>
      </c>
      <c r="X11">
        <f t="shared" si="15"/>
        <v>2.0408423833009584E-3</v>
      </c>
      <c r="Y11">
        <f t="shared" si="16"/>
        <v>9.1904252928732381E-3</v>
      </c>
      <c r="Z11">
        <f t="shared" si="17"/>
        <v>0.90781126161114956</v>
      </c>
      <c r="AB11">
        <f t="shared" si="18"/>
        <v>442.45429581243047</v>
      </c>
      <c r="AC11">
        <f t="shared" si="19"/>
        <v>470.68801236836532</v>
      </c>
      <c r="AE11">
        <f t="shared" si="2"/>
        <v>0</v>
      </c>
      <c r="AF11">
        <f t="shared" si="3"/>
        <v>0</v>
      </c>
      <c r="AG11">
        <f t="shared" si="3"/>
        <v>-22.695281540278739</v>
      </c>
      <c r="AH11">
        <f t="shared" si="4"/>
        <v>-102.04211916504792</v>
      </c>
      <c r="AI11">
        <f t="shared" si="5"/>
        <v>-124.73740070532666</v>
      </c>
      <c r="AJ11">
        <f t="shared" si="6"/>
        <v>-28.233716555934848</v>
      </c>
      <c r="AK11">
        <f t="shared" si="20"/>
        <v>30.971800706870138</v>
      </c>
      <c r="AL11">
        <f t="shared" si="7"/>
        <v>-121.99931655439136</v>
      </c>
      <c r="AN11">
        <f t="shared" si="8"/>
        <v>0</v>
      </c>
      <c r="AO11">
        <f t="shared" si="8"/>
        <v>0</v>
      </c>
      <c r="AP11">
        <f t="shared" si="8"/>
        <v>-9.1662435683883672</v>
      </c>
      <c r="AQ11">
        <f t="shared" si="8"/>
        <v>-41.213100478235006</v>
      </c>
      <c r="AR11">
        <f t="shared" si="8"/>
        <v>-50.37934404662338</v>
      </c>
      <c r="AS11">
        <f t="shared" si="8"/>
        <v>-11.403124580465525</v>
      </c>
      <c r="AT11">
        <f t="shared" si="8"/>
        <v>12.508990845824421</v>
      </c>
      <c r="AU11">
        <f t="shared" si="8"/>
        <v>-49.273477781264475</v>
      </c>
      <c r="AW11">
        <v>8</v>
      </c>
      <c r="AX11">
        <f>IF(Z11&gt;0, (R11*SUMPRODUCT(K11:$K$98, X11:$X$98)-K11*$AZ$3)/Z11, 0)</f>
        <v>518.48664174203543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0.12000000000000001</v>
      </c>
      <c r="I12" s="5">
        <f t="shared" si="10"/>
        <v>1.1200000000000001</v>
      </c>
      <c r="J12">
        <f t="shared" si="11"/>
        <v>0.89285714285714279</v>
      </c>
      <c r="K12">
        <f t="shared" si="21"/>
        <v>0.36061002498157962</v>
      </c>
      <c r="L12" s="2">
        <v>9</v>
      </c>
      <c r="M12" s="6">
        <v>2.2950319999999998E-3</v>
      </c>
      <c r="Q12" s="4">
        <f t="shared" si="22"/>
        <v>25</v>
      </c>
      <c r="R12">
        <f t="shared" si="0"/>
        <v>50000</v>
      </c>
      <c r="S12">
        <f t="shared" si="1"/>
        <v>552.25993125266598</v>
      </c>
      <c r="U12">
        <f t="shared" si="12"/>
        <v>2.2950319999999998E-3</v>
      </c>
      <c r="V12">
        <f t="shared" si="13"/>
        <v>0.01</v>
      </c>
      <c r="W12">
        <f t="shared" si="14"/>
        <v>0.90781126161114956</v>
      </c>
      <c r="X12">
        <f t="shared" si="15"/>
        <v>2.0834558953579598E-3</v>
      </c>
      <c r="Y12">
        <f t="shared" si="16"/>
        <v>9.0781126161114962E-3</v>
      </c>
      <c r="Z12">
        <f t="shared" si="17"/>
        <v>0.89664969309968012</v>
      </c>
      <c r="AB12">
        <f t="shared" si="18"/>
        <v>470.68801236836532</v>
      </c>
      <c r="AC12">
        <f t="shared" si="19"/>
        <v>495.1836978689534</v>
      </c>
      <c r="AE12">
        <f t="shared" si="2"/>
        <v>0</v>
      </c>
      <c r="AF12">
        <f t="shared" si="3"/>
        <v>0</v>
      </c>
      <c r="AG12">
        <f t="shared" si="3"/>
        <v>-22.416242327492004</v>
      </c>
      <c r="AH12">
        <f t="shared" si="4"/>
        <v>-104.17279476789798</v>
      </c>
      <c r="AI12">
        <f t="shared" si="5"/>
        <v>-126.58903709538998</v>
      </c>
      <c r="AJ12">
        <f t="shared" si="6"/>
        <v>-24.495685500588081</v>
      </c>
      <c r="AK12">
        <f t="shared" si="20"/>
        <v>32.948160865785574</v>
      </c>
      <c r="AL12">
        <f t="shared" si="7"/>
        <v>-118.13656173019248</v>
      </c>
      <c r="AN12">
        <f t="shared" si="8"/>
        <v>0</v>
      </c>
      <c r="AO12">
        <f t="shared" si="8"/>
        <v>0</v>
      </c>
      <c r="AP12">
        <f t="shared" si="8"/>
        <v>-8.0835217057100337</v>
      </c>
      <c r="AQ12">
        <f t="shared" si="8"/>
        <v>-37.56575412365266</v>
      </c>
      <c r="AR12">
        <f t="shared" si="8"/>
        <v>-45.649275829362693</v>
      </c>
      <c r="AS12">
        <f t="shared" si="8"/>
        <v>-8.8333897603079858</v>
      </c>
      <c r="AT12">
        <f t="shared" si="8"/>
        <v>11.88143711290804</v>
      </c>
      <c r="AU12">
        <f t="shared" si="8"/>
        <v>-42.601228476762635</v>
      </c>
      <c r="AW12">
        <v>9</v>
      </c>
      <c r="AX12">
        <f>IF(Z12&gt;0, (R12*SUMPRODUCT(K12:$K$98, X12:$X$98)-K12*$AZ$3)/Z12, 0)</f>
        <v>552.25993125266598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0.12000000000000001</v>
      </c>
      <c r="I13" s="5">
        <f t="shared" si="10"/>
        <v>1.1200000000000001</v>
      </c>
      <c r="J13">
        <f t="shared" si="11"/>
        <v>0.89285714285714279</v>
      </c>
      <c r="K13">
        <f t="shared" si="21"/>
        <v>0.32197323659069604</v>
      </c>
      <c r="L13" s="2">
        <v>10</v>
      </c>
      <c r="M13" s="6">
        <v>2.375308E-3</v>
      </c>
      <c r="Q13" s="4">
        <f t="shared" si="22"/>
        <v>25</v>
      </c>
      <c r="R13">
        <f t="shared" si="0"/>
        <v>50000</v>
      </c>
      <c r="S13">
        <f t="shared" si="1"/>
        <v>583.01003200503408</v>
      </c>
      <c r="U13">
        <f t="shared" si="12"/>
        <v>2.375308E-3</v>
      </c>
      <c r="V13">
        <f t="shared" si="13"/>
        <v>0.01</v>
      </c>
      <c r="W13">
        <f t="shared" si="14"/>
        <v>0.89664969309968012</v>
      </c>
      <c r="X13">
        <f t="shared" si="15"/>
        <v>2.1298191892172151E-3</v>
      </c>
      <c r="Y13">
        <f t="shared" si="16"/>
        <v>8.9664969309968014E-3</v>
      </c>
      <c r="Z13">
        <f t="shared" si="17"/>
        <v>0.88555337697946612</v>
      </c>
      <c r="AB13">
        <f t="shared" si="18"/>
        <v>495.1836978689534</v>
      </c>
      <c r="AC13">
        <f t="shared" si="19"/>
        <v>516.28650265496458</v>
      </c>
      <c r="AE13">
        <f t="shared" si="2"/>
        <v>0</v>
      </c>
      <c r="AF13">
        <f t="shared" si="3"/>
        <v>0</v>
      </c>
      <c r="AG13">
        <f t="shared" si="3"/>
        <v>-22.138834424486653</v>
      </c>
      <c r="AH13">
        <f t="shared" si="4"/>
        <v>-106.49095946086075</v>
      </c>
      <c r="AI13">
        <f t="shared" si="5"/>
        <v>-128.6297938853474</v>
      </c>
      <c r="AJ13">
        <f t="shared" si="6"/>
        <v>-21.102804786011177</v>
      </c>
      <c r="AK13">
        <f t="shared" si="20"/>
        <v>34.662858850826744</v>
      </c>
      <c r="AL13">
        <f t="shared" si="7"/>
        <v>-115.06973982053182</v>
      </c>
      <c r="AN13">
        <f t="shared" si="8"/>
        <v>0</v>
      </c>
      <c r="AO13">
        <f t="shared" si="8"/>
        <v>0</v>
      </c>
      <c r="AP13">
        <f t="shared" si="8"/>
        <v>-7.1281121739974873</v>
      </c>
      <c r="AQ13">
        <f t="shared" si="8"/>
        <v>-34.287238885261942</v>
      </c>
      <c r="AR13">
        <f t="shared" si="8"/>
        <v>-41.415351059259422</v>
      </c>
      <c r="AS13">
        <f t="shared" si="8"/>
        <v>-6.7945383580936491</v>
      </c>
      <c r="AT13">
        <f t="shared" si="8"/>
        <v>11.160512853687141</v>
      </c>
      <c r="AU13">
        <f t="shared" si="8"/>
        <v>-37.04937656366593</v>
      </c>
      <c r="AW13">
        <v>10</v>
      </c>
      <c r="AX13">
        <f>IF(Z13&gt;0, (R13*SUMPRODUCT(K13:$K$98, X13:$X$98)-K13*$AZ$3)/Z13, 0)</f>
        <v>583.01003200503408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1"/>
        <v>0.28747610409883573</v>
      </c>
      <c r="L14" s="2">
        <v>11</v>
      </c>
      <c r="M14" s="6">
        <v>2.4628010000000001E-3</v>
      </c>
      <c r="Q14" s="4">
        <f t="shared" si="22"/>
        <v>25</v>
      </c>
      <c r="R14">
        <f t="shared" si="0"/>
        <v>50000</v>
      </c>
      <c r="S14">
        <f t="shared" si="1"/>
        <v>611.05955157267658</v>
      </c>
      <c r="U14">
        <f t="shared" si="12"/>
        <v>2.4628010000000001E-3</v>
      </c>
      <c r="V14">
        <f t="shared" si="13"/>
        <v>0.01</v>
      </c>
      <c r="W14">
        <f t="shared" si="14"/>
        <v>0.88555337697946612</v>
      </c>
      <c r="X14">
        <f t="shared" si="15"/>
        <v>2.1809417423784062E-3</v>
      </c>
      <c r="Y14">
        <f t="shared" si="16"/>
        <v>8.8555337697946608E-3</v>
      </c>
      <c r="Z14">
        <f t="shared" si="17"/>
        <v>0.87451690146729311</v>
      </c>
      <c r="AB14">
        <f t="shared" si="18"/>
        <v>516.28650265496458</v>
      </c>
      <c r="AC14">
        <f t="shared" si="19"/>
        <v>534.3819056533307</v>
      </c>
      <c r="AE14">
        <f t="shared" si="2"/>
        <v>0</v>
      </c>
      <c r="AF14">
        <f t="shared" si="3"/>
        <v>0</v>
      </c>
      <c r="AG14">
        <f t="shared" si="3"/>
        <v>-21.862922536682326</v>
      </c>
      <c r="AH14">
        <f t="shared" si="4"/>
        <v>-109.0470871189203</v>
      </c>
      <c r="AI14">
        <f t="shared" si="5"/>
        <v>-130.91000965560264</v>
      </c>
      <c r="AJ14">
        <f t="shared" si="6"/>
        <v>-18.095402998366126</v>
      </c>
      <c r="AK14">
        <f t="shared" si="20"/>
        <v>36.140055185847523</v>
      </c>
      <c r="AL14">
        <f t="shared" si="7"/>
        <v>-112.86535746812123</v>
      </c>
      <c r="AN14">
        <f t="shared" si="8"/>
        <v>0</v>
      </c>
      <c r="AO14">
        <f t="shared" si="8"/>
        <v>0</v>
      </c>
      <c r="AP14">
        <f t="shared" si="8"/>
        <v>-6.28506779506007</v>
      </c>
      <c r="AQ14">
        <f t="shared" si="8"/>
        <v>-31.348431768273542</v>
      </c>
      <c r="AR14">
        <f t="shared" si="8"/>
        <v>-37.633499563333615</v>
      </c>
      <c r="AS14">
        <f t="shared" si="8"/>
        <v>-5.2019959560686848</v>
      </c>
      <c r="AT14">
        <f t="shared" si="8"/>
        <v>10.389402266744371</v>
      </c>
      <c r="AU14">
        <f t="shared" si="8"/>
        <v>-32.446093252657924</v>
      </c>
      <c r="AW14">
        <v>11</v>
      </c>
      <c r="AX14">
        <f>IF(Z14&gt;0, (R14*SUMPRODUCT(K14:$K$98, X14:$X$98)-K14*$AZ$3)/Z14, 0)</f>
        <v>611.05955157267658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1"/>
        <v>0.25667509294538904</v>
      </c>
      <c r="L15" s="2">
        <v>12</v>
      </c>
      <c r="M15" s="6">
        <v>2.5557050000000001E-3</v>
      </c>
      <c r="Q15" s="4">
        <f t="shared" si="22"/>
        <v>25</v>
      </c>
      <c r="R15">
        <f t="shared" si="0"/>
        <v>50000</v>
      </c>
      <c r="S15">
        <f t="shared" si="1"/>
        <v>636.68825399752245</v>
      </c>
      <c r="U15">
        <f t="shared" si="12"/>
        <v>2.5557050000000001E-3</v>
      </c>
      <c r="V15">
        <f t="shared" si="13"/>
        <v>0.01</v>
      </c>
      <c r="W15">
        <f t="shared" si="14"/>
        <v>0.87451690146729311</v>
      </c>
      <c r="X15">
        <f t="shared" si="15"/>
        <v>2.2350072176644683E-3</v>
      </c>
      <c r="Y15">
        <f t="shared" si="16"/>
        <v>8.7451690146729318E-3</v>
      </c>
      <c r="Z15">
        <f t="shared" si="17"/>
        <v>0.86353672523495573</v>
      </c>
      <c r="AB15">
        <f t="shared" si="18"/>
        <v>534.3819056533307</v>
      </c>
      <c r="AC15">
        <f t="shared" si="19"/>
        <v>549.80368985258224</v>
      </c>
      <c r="AE15">
        <f t="shared" si="2"/>
        <v>0</v>
      </c>
      <c r="AF15">
        <f t="shared" si="3"/>
        <v>0</v>
      </c>
      <c r="AG15">
        <f t="shared" si="3"/>
        <v>-21.588418130873894</v>
      </c>
      <c r="AH15">
        <f t="shared" si="4"/>
        <v>-111.75036088322341</v>
      </c>
      <c r="AI15">
        <f t="shared" si="5"/>
        <v>-133.3387790140973</v>
      </c>
      <c r="AJ15">
        <f t="shared" si="6"/>
        <v>-15.421784199251533</v>
      </c>
      <c r="AK15">
        <f t="shared" si="20"/>
        <v>37.406733395733156</v>
      </c>
      <c r="AL15">
        <f t="shared" si="7"/>
        <v>-111.35382981761568</v>
      </c>
      <c r="AN15">
        <f t="shared" si="8"/>
        <v>0</v>
      </c>
      <c r="AO15">
        <f t="shared" si="8"/>
        <v>0</v>
      </c>
      <c r="AP15">
        <f t="shared" si="8"/>
        <v>-5.541209230285979</v>
      </c>
      <c r="AQ15">
        <f t="shared" si="8"/>
        <v>-28.683534266382136</v>
      </c>
      <c r="AR15">
        <f t="shared" si="8"/>
        <v>-34.224743496668111</v>
      </c>
      <c r="AS15">
        <f t="shared" si="8"/>
        <v>-3.9583878927266194</v>
      </c>
      <c r="AT15">
        <f t="shared" si="8"/>
        <v>9.6013767711331965</v>
      </c>
      <c r="AU15">
        <f t="shared" si="8"/>
        <v>-28.581754618261538</v>
      </c>
      <c r="AW15">
        <v>12</v>
      </c>
      <c r="AX15">
        <f>IF(Z15&gt;0, (R15*SUMPRODUCT(K15:$K$98, X15:$X$98)-K15*$AZ$3)/Z15, 0)</f>
        <v>636.68825399752245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1"/>
        <v>0.22917419012981163</v>
      </c>
      <c r="L16" s="2">
        <v>13</v>
      </c>
      <c r="M16" s="6">
        <v>2.6648449999999999E-3</v>
      </c>
      <c r="Q16" s="4">
        <f t="shared" si="22"/>
        <v>25</v>
      </c>
      <c r="R16">
        <f t="shared" si="0"/>
        <v>50000</v>
      </c>
      <c r="S16">
        <f t="shared" si="1"/>
        <v>660.19137589914283</v>
      </c>
      <c r="U16">
        <f t="shared" si="12"/>
        <v>2.6648449999999999E-3</v>
      </c>
      <c r="V16">
        <f t="shared" si="13"/>
        <v>0.01</v>
      </c>
      <c r="W16">
        <f t="shared" si="14"/>
        <v>0.86353672523495573</v>
      </c>
      <c r="X16">
        <f t="shared" si="15"/>
        <v>2.3011915245587456E-3</v>
      </c>
      <c r="Y16">
        <f t="shared" si="16"/>
        <v>8.6353672523495576E-3</v>
      </c>
      <c r="Z16">
        <f t="shared" si="17"/>
        <v>0.85260016645804737</v>
      </c>
      <c r="AB16">
        <f t="shared" si="18"/>
        <v>549.80368985258224</v>
      </c>
      <c r="AC16">
        <f t="shared" si="19"/>
        <v>562.87927698577653</v>
      </c>
      <c r="AE16">
        <f t="shared" si="2"/>
        <v>0</v>
      </c>
      <c r="AF16">
        <f t="shared" si="3"/>
        <v>0</v>
      </c>
      <c r="AG16">
        <f t="shared" si="3"/>
        <v>-21.315004161451185</v>
      </c>
      <c r="AH16">
        <f t="shared" si="4"/>
        <v>-115.05957622793728</v>
      </c>
      <c r="AI16">
        <f t="shared" si="5"/>
        <v>-136.37458038938848</v>
      </c>
      <c r="AJ16">
        <f t="shared" si="6"/>
        <v>-13.07558713319429</v>
      </c>
      <c r="AK16">
        <f t="shared" si="20"/>
        <v>38.486258289680762</v>
      </c>
      <c r="AL16">
        <f t="shared" si="7"/>
        <v>-110.96390923290201</v>
      </c>
      <c r="AN16">
        <f t="shared" si="8"/>
        <v>0</v>
      </c>
      <c r="AO16">
        <f t="shared" si="8"/>
        <v>0</v>
      </c>
      <c r="AP16">
        <f t="shared" si="8"/>
        <v>-4.8848488163141397</v>
      </c>
      <c r="AQ16">
        <f t="shared" si="8"/>
        <v>-26.368685198716854</v>
      </c>
      <c r="AR16">
        <f t="shared" si="8"/>
        <v>-31.253534015030997</v>
      </c>
      <c r="AS16">
        <f t="shared" si="8"/>
        <v>-2.9965870917215867</v>
      </c>
      <c r="AT16">
        <f t="shared" si="8"/>
        <v>8.820057074664339</v>
      </c>
      <c r="AU16">
        <f t="shared" si="8"/>
        <v>-25.430064032088247</v>
      </c>
      <c r="AW16">
        <v>13</v>
      </c>
      <c r="AX16">
        <f>IF(Z16&gt;0, (R16*SUMPRODUCT(K16:$K$98, X16:$X$98)-K16*$AZ$3)/Z16, 0)</f>
        <v>660.19137589914283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1"/>
        <v>0.20461981261590323</v>
      </c>
      <c r="L17" s="2">
        <v>14</v>
      </c>
      <c r="M17" s="6">
        <v>2.7902209999999998E-3</v>
      </c>
      <c r="Q17" s="4">
        <f t="shared" si="22"/>
        <v>25</v>
      </c>
      <c r="R17">
        <f t="shared" si="0"/>
        <v>50000</v>
      </c>
      <c r="S17">
        <f t="shared" si="1"/>
        <v>681.71412487033592</v>
      </c>
      <c r="U17">
        <f t="shared" si="12"/>
        <v>2.7902209999999998E-3</v>
      </c>
      <c r="V17">
        <f t="shared" si="13"/>
        <v>0.01</v>
      </c>
      <c r="W17">
        <f t="shared" si="14"/>
        <v>0.85260016645804737</v>
      </c>
      <c r="X17">
        <f t="shared" si="15"/>
        <v>2.3789428890547393E-3</v>
      </c>
      <c r="Y17">
        <f t="shared" si="16"/>
        <v>8.5260016645804741E-3</v>
      </c>
      <c r="Z17">
        <f t="shared" si="17"/>
        <v>0.84169522190441215</v>
      </c>
      <c r="AB17">
        <f t="shared" si="18"/>
        <v>562.87927698577653</v>
      </c>
      <c r="AC17">
        <f t="shared" si="19"/>
        <v>573.79552160810954</v>
      </c>
      <c r="AE17">
        <f t="shared" si="2"/>
        <v>0</v>
      </c>
      <c r="AF17">
        <f t="shared" si="3"/>
        <v>0</v>
      </c>
      <c r="AG17">
        <f t="shared" si="3"/>
        <v>-21.042380547610303</v>
      </c>
      <c r="AH17">
        <f t="shared" si="4"/>
        <v>-118.94714445273696</v>
      </c>
      <c r="AI17">
        <f t="shared" si="5"/>
        <v>-139.98952500034727</v>
      </c>
      <c r="AJ17">
        <f t="shared" si="6"/>
        <v>-10.916244622333011</v>
      </c>
      <c r="AK17">
        <f t="shared" si="20"/>
        <v>39.401549389004359</v>
      </c>
      <c r="AL17">
        <f t="shared" si="7"/>
        <v>-111.50422023367592</v>
      </c>
      <c r="AN17">
        <f t="shared" si="8"/>
        <v>0</v>
      </c>
      <c r="AO17">
        <f t="shared" si="8"/>
        <v>0</v>
      </c>
      <c r="AP17">
        <f t="shared" si="8"/>
        <v>-4.3056879646445472</v>
      </c>
      <c r="AQ17">
        <f t="shared" si="8"/>
        <v>-24.338942409115813</v>
      </c>
      <c r="AR17">
        <f t="shared" si="8"/>
        <v>-28.644630373760361</v>
      </c>
      <c r="AS17">
        <f t="shared" si="8"/>
        <v>-2.2336799290911418</v>
      </c>
      <c r="AT17">
        <f t="shared" si="8"/>
        <v>8.0623376527543282</v>
      </c>
      <c r="AU17">
        <f t="shared" si="8"/>
        <v>-22.815972650097173</v>
      </c>
      <c r="AW17">
        <v>14</v>
      </c>
      <c r="AX17">
        <f>IF(Z17&gt;0, (R17*SUMPRODUCT(K17:$K$98, X17:$X$98)-K17*$AZ$3)/Z17, 0)</f>
        <v>681.71412487033592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1"/>
        <v>0.1826962612641993</v>
      </c>
      <c r="L18" s="2">
        <v>15</v>
      </c>
      <c r="M18" s="6">
        <v>3.5816260000000001E-3</v>
      </c>
      <c r="Q18" s="4">
        <f t="shared" si="22"/>
        <v>25</v>
      </c>
      <c r="R18">
        <f t="shared" si="0"/>
        <v>50000</v>
      </c>
      <c r="S18">
        <f t="shared" si="1"/>
        <v>701.88151391185625</v>
      </c>
      <c r="U18">
        <f t="shared" si="12"/>
        <v>3.5816260000000001E-3</v>
      </c>
      <c r="V18">
        <f t="shared" si="13"/>
        <v>0.01</v>
      </c>
      <c r="W18">
        <f t="shared" si="14"/>
        <v>0.84169522190441215</v>
      </c>
      <c r="X18">
        <f t="shared" si="15"/>
        <v>3.0146374908486123E-3</v>
      </c>
      <c r="Y18">
        <f t="shared" si="16"/>
        <v>8.4169522190441215E-3</v>
      </c>
      <c r="Z18">
        <f t="shared" si="17"/>
        <v>0.83026363219451937</v>
      </c>
      <c r="AB18">
        <f t="shared" si="18"/>
        <v>573.79552160810954</v>
      </c>
      <c r="AC18">
        <f t="shared" si="19"/>
        <v>582.74669511064587</v>
      </c>
      <c r="AE18">
        <f t="shared" si="2"/>
        <v>0</v>
      </c>
      <c r="AF18">
        <f t="shared" si="3"/>
        <v>0</v>
      </c>
      <c r="AG18">
        <f t="shared" si="3"/>
        <v>-20.756590804862984</v>
      </c>
      <c r="AH18">
        <f t="shared" si="4"/>
        <v>-150.7318745424306</v>
      </c>
      <c r="AI18">
        <f t="shared" si="5"/>
        <v>-171.48846534729358</v>
      </c>
      <c r="AJ18">
        <f t="shared" si="6"/>
        <v>-8.951173502536335</v>
      </c>
      <c r="AK18">
        <f t="shared" si="20"/>
        <v>40.165686512567675</v>
      </c>
      <c r="AL18">
        <f t="shared" si="7"/>
        <v>-140.27395233726224</v>
      </c>
      <c r="AN18">
        <f t="shared" si="8"/>
        <v>0</v>
      </c>
      <c r="AO18">
        <f t="shared" si="8"/>
        <v>0</v>
      </c>
      <c r="AP18">
        <f t="shared" si="8"/>
        <v>-3.7921515366393246</v>
      </c>
      <c r="AQ18">
        <f t="shared" si="8"/>
        <v>-27.538149932246412</v>
      </c>
      <c r="AR18">
        <f t="shared" si="8"/>
        <v>-31.330301468885736</v>
      </c>
      <c r="AS18">
        <f t="shared" si="8"/>
        <v>-1.6353459328405562</v>
      </c>
      <c r="AT18">
        <f t="shared" si="8"/>
        <v>7.3381207569559903</v>
      </c>
      <c r="AU18">
        <f t="shared" si="8"/>
        <v>-25.627526644770303</v>
      </c>
      <c r="AW18">
        <v>15</v>
      </c>
      <c r="AX18">
        <f>IF(Z18&gt;0, (R18*SUMPRODUCT(K18:$K$98, X18:$X$98)-K18*$AZ$3)/Z18, 0)</f>
        <v>701.88151391185625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1"/>
        <v>0.16312166184303509</v>
      </c>
      <c r="L19" s="2">
        <v>16</v>
      </c>
      <c r="M19" s="6">
        <v>4.4506370000000003E-3</v>
      </c>
      <c r="Q19" s="4">
        <f t="shared" si="22"/>
        <v>25</v>
      </c>
      <c r="R19">
        <f t="shared" si="0"/>
        <v>50000</v>
      </c>
      <c r="S19">
        <f t="shared" si="1"/>
        <v>714.84335208224593</v>
      </c>
      <c r="U19">
        <f t="shared" si="12"/>
        <v>4.4506370000000003E-3</v>
      </c>
      <c r="V19">
        <f t="shared" si="13"/>
        <v>0.01</v>
      </c>
      <c r="W19">
        <f t="shared" si="14"/>
        <v>0.83026363219451937</v>
      </c>
      <c r="X19">
        <f t="shared" si="15"/>
        <v>3.6952020411993194E-3</v>
      </c>
      <c r="Y19">
        <f t="shared" si="16"/>
        <v>8.3026363219451931E-3</v>
      </c>
      <c r="Z19">
        <f t="shared" si="17"/>
        <v>0.81826579383137488</v>
      </c>
      <c r="AB19">
        <f t="shared" si="18"/>
        <v>582.74669511064587</v>
      </c>
      <c r="AC19">
        <f t="shared" si="19"/>
        <v>584.93186295665998</v>
      </c>
      <c r="AE19">
        <f t="shared" si="2"/>
        <v>0</v>
      </c>
      <c r="AF19">
        <f t="shared" si="3"/>
        <v>0</v>
      </c>
      <c r="AG19">
        <f t="shared" si="3"/>
        <v>-20.456644845784371</v>
      </c>
      <c r="AH19">
        <f t="shared" si="4"/>
        <v>-184.76010205996596</v>
      </c>
      <c r="AI19">
        <f t="shared" si="5"/>
        <v>-205.21674690575034</v>
      </c>
      <c r="AJ19">
        <f t="shared" si="6"/>
        <v>-2.1851678460141102</v>
      </c>
      <c r="AK19">
        <f t="shared" si="20"/>
        <v>40.792268657745218</v>
      </c>
      <c r="AL19">
        <f t="shared" si="7"/>
        <v>-166.60964609401924</v>
      </c>
      <c r="AN19">
        <f t="shared" si="8"/>
        <v>0</v>
      </c>
      <c r="AO19">
        <f t="shared" si="8"/>
        <v>0</v>
      </c>
      <c r="AP19">
        <f t="shared" si="8"/>
        <v>-3.3369219029771049</v>
      </c>
      <c r="AQ19">
        <f t="shared" si="8"/>
        <v>-30.138374890310416</v>
      </c>
      <c r="AR19">
        <f t="shared" si="8"/>
        <v>-33.475296793287526</v>
      </c>
      <c r="AS19">
        <f t="shared" si="8"/>
        <v>-0.35644821044778707</v>
      </c>
      <c r="AT19">
        <f t="shared" si="8"/>
        <v>6.6541026537989545</v>
      </c>
      <c r="AU19">
        <f t="shared" si="8"/>
        <v>-27.17764234993636</v>
      </c>
      <c r="AW19">
        <v>16</v>
      </c>
      <c r="AX19">
        <f>IF(Z19&gt;0, (R19*SUMPRODUCT(K19:$K$98, X19:$X$98)-K19*$AZ$3)/Z19, 0)</f>
        <v>714.84335208224593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1"/>
        <v>0.14564434093128131</v>
      </c>
      <c r="L20" s="2">
        <v>17</v>
      </c>
      <c r="M20" s="6">
        <v>5.383718E-3</v>
      </c>
      <c r="Q20" s="4">
        <f t="shared" si="22"/>
        <v>25</v>
      </c>
      <c r="R20">
        <f t="shared" si="0"/>
        <v>50000</v>
      </c>
      <c r="S20">
        <f t="shared" si="1"/>
        <v>721.54420491467442</v>
      </c>
      <c r="U20">
        <f t="shared" si="12"/>
        <v>5.383718E-3</v>
      </c>
      <c r="V20">
        <f t="shared" si="13"/>
        <v>0.01</v>
      </c>
      <c r="W20">
        <f t="shared" si="14"/>
        <v>0.81826579383137488</v>
      </c>
      <c r="X20">
        <f t="shared" si="15"/>
        <v>4.4053122830342616E-3</v>
      </c>
      <c r="Y20">
        <f t="shared" si="16"/>
        <v>8.182657938313749E-3</v>
      </c>
      <c r="Z20">
        <f t="shared" si="17"/>
        <v>0.80567782361002682</v>
      </c>
      <c r="AB20">
        <f t="shared" si="18"/>
        <v>584.93186295665998</v>
      </c>
      <c r="AC20">
        <f t="shared" si="19"/>
        <v>581.33216465408213</v>
      </c>
      <c r="AE20">
        <f t="shared" si="2"/>
        <v>0</v>
      </c>
      <c r="AF20">
        <f t="shared" si="3"/>
        <v>0</v>
      </c>
      <c r="AG20">
        <f t="shared" si="3"/>
        <v>-20.141945590250671</v>
      </c>
      <c r="AH20">
        <f t="shared" si="4"/>
        <v>-220.26561415171307</v>
      </c>
      <c r="AI20">
        <f t="shared" si="5"/>
        <v>-240.40755974196372</v>
      </c>
      <c r="AJ20">
        <f t="shared" si="6"/>
        <v>3.5996983025778491</v>
      </c>
      <c r="AK20">
        <f t="shared" si="20"/>
        <v>40.945230406966203</v>
      </c>
      <c r="AL20">
        <f t="shared" si="7"/>
        <v>-195.86263103241967</v>
      </c>
      <c r="AN20">
        <f t="shared" si="8"/>
        <v>0</v>
      </c>
      <c r="AO20">
        <f t="shared" si="8"/>
        <v>0</v>
      </c>
      <c r="AP20">
        <f t="shared" si="8"/>
        <v>-2.9335603905657868</v>
      </c>
      <c r="AQ20">
        <f t="shared" si="8"/>
        <v>-32.080440202950157</v>
      </c>
      <c r="AR20">
        <f t="shared" si="8"/>
        <v>-35.014000593515945</v>
      </c>
      <c r="AS20">
        <f t="shared" si="8"/>
        <v>0.52427568683040293</v>
      </c>
      <c r="AT20">
        <f t="shared" si="8"/>
        <v>5.9634410969020522</v>
      </c>
      <c r="AU20">
        <f t="shared" si="8"/>
        <v>-28.526283809783489</v>
      </c>
      <c r="AW20">
        <v>17</v>
      </c>
      <c r="AX20">
        <f>IF(Z20&gt;0, (R20*SUMPRODUCT(K20:$K$98, X20:$X$98)-K20*$AZ$3)/Z20, 0)</f>
        <v>721.54420491467442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1"/>
        <v>0.13003959011721544</v>
      </c>
      <c r="L21" s="2">
        <v>18</v>
      </c>
      <c r="M21" s="6">
        <v>6.4575739999999998E-3</v>
      </c>
      <c r="Q21" s="4">
        <f t="shared" si="22"/>
        <v>25</v>
      </c>
      <c r="R21">
        <f t="shared" si="0"/>
        <v>50000</v>
      </c>
      <c r="S21">
        <f t="shared" si="1"/>
        <v>723.03599761698672</v>
      </c>
      <c r="U21">
        <f t="shared" si="12"/>
        <v>6.4575739999999998E-3</v>
      </c>
      <c r="V21">
        <f t="shared" si="13"/>
        <v>0.01</v>
      </c>
      <c r="W21">
        <f t="shared" si="14"/>
        <v>0.80567782361002682</v>
      </c>
      <c r="X21">
        <f t="shared" si="15"/>
        <v>5.202724166120695E-3</v>
      </c>
      <c r="Y21">
        <f t="shared" si="16"/>
        <v>8.0567782361002684E-3</v>
      </c>
      <c r="Z21">
        <f t="shared" si="17"/>
        <v>0.79241832120780586</v>
      </c>
      <c r="AB21">
        <f t="shared" si="18"/>
        <v>581.33216465408213</v>
      </c>
      <c r="AC21">
        <f t="shared" si="19"/>
        <v>572.94697140446374</v>
      </c>
      <c r="AE21">
        <f t="shared" si="2"/>
        <v>0</v>
      </c>
      <c r="AF21">
        <f t="shared" si="3"/>
        <v>0</v>
      </c>
      <c r="AG21">
        <f t="shared" si="3"/>
        <v>-19.810458030195147</v>
      </c>
      <c r="AH21">
        <f t="shared" si="4"/>
        <v>-260.13620830603475</v>
      </c>
      <c r="AI21">
        <f t="shared" si="5"/>
        <v>-279.9466663362299</v>
      </c>
      <c r="AJ21">
        <f t="shared" si="6"/>
        <v>8.3851932496183963</v>
      </c>
      <c r="AK21">
        <f t="shared" si="20"/>
        <v>40.693251525785755</v>
      </c>
      <c r="AL21">
        <f t="shared" si="7"/>
        <v>-230.86822156082576</v>
      </c>
      <c r="AN21">
        <f t="shared" si="8"/>
        <v>0</v>
      </c>
      <c r="AO21">
        <f t="shared" si="8"/>
        <v>0</v>
      </c>
      <c r="AP21">
        <f t="shared" si="8"/>
        <v>-2.5761438422808762</v>
      </c>
      <c r="AQ21">
        <f t="shared" si="8"/>
        <v>-33.828005902763337</v>
      </c>
      <c r="AR21">
        <f t="shared" si="8"/>
        <v>-36.404149745044208</v>
      </c>
      <c r="AS21">
        <f t="shared" si="8"/>
        <v>1.090407093234018</v>
      </c>
      <c r="AT21">
        <f t="shared" si="8"/>
        <v>5.2917337489499312</v>
      </c>
      <c r="AU21">
        <f t="shared" si="8"/>
        <v>-30.022008902860261</v>
      </c>
      <c r="AW21">
        <v>18</v>
      </c>
      <c r="AX21">
        <f>IF(Z21&gt;0, (R21*SUMPRODUCT(K21:$K$98, X21:$X$98)-K21*$AZ$3)/Z21, 0)</f>
        <v>723.03599761698672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1"/>
        <v>0.11610677689037092</v>
      </c>
      <c r="L22" s="2">
        <v>19</v>
      </c>
      <c r="M22" s="6">
        <v>7.6803260000000003E-3</v>
      </c>
      <c r="Q22" s="4">
        <f t="shared" si="22"/>
        <v>25</v>
      </c>
      <c r="R22">
        <f t="shared" si="0"/>
        <v>50000</v>
      </c>
      <c r="S22">
        <f t="shared" si="1"/>
        <v>719.7708130038701</v>
      </c>
      <c r="U22">
        <f t="shared" si="12"/>
        <v>7.6803260000000003E-3</v>
      </c>
      <c r="V22">
        <f t="shared" si="13"/>
        <v>0.01</v>
      </c>
      <c r="W22">
        <f t="shared" si="14"/>
        <v>0.79241832120780586</v>
      </c>
      <c r="X22">
        <f t="shared" si="15"/>
        <v>6.0860310352486629E-3</v>
      </c>
      <c r="Y22">
        <f t="shared" si="16"/>
        <v>7.9241832120780595E-3</v>
      </c>
      <c r="Z22">
        <f t="shared" si="17"/>
        <v>0.77840810696047913</v>
      </c>
      <c r="AB22">
        <f t="shared" si="18"/>
        <v>572.94697140446374</v>
      </c>
      <c r="AC22">
        <f t="shared" si="19"/>
        <v>560.27543599574756</v>
      </c>
      <c r="AE22">
        <f t="shared" si="2"/>
        <v>0</v>
      </c>
      <c r="AF22">
        <f t="shared" si="3"/>
        <v>0</v>
      </c>
      <c r="AG22">
        <f t="shared" si="3"/>
        <v>-19.460202674011978</v>
      </c>
      <c r="AH22">
        <f t="shared" si="4"/>
        <v>-304.30155176243312</v>
      </c>
      <c r="AI22">
        <f t="shared" si="5"/>
        <v>-323.76175443644507</v>
      </c>
      <c r="AJ22">
        <f t="shared" si="6"/>
        <v>12.671535408716181</v>
      </c>
      <c r="AK22">
        <f t="shared" si="20"/>
        <v>40.106287998312467</v>
      </c>
      <c r="AL22">
        <f t="shared" si="7"/>
        <v>-270.98393102941645</v>
      </c>
      <c r="AN22">
        <f t="shared" si="8"/>
        <v>0</v>
      </c>
      <c r="AO22">
        <f t="shared" si="8"/>
        <v>0</v>
      </c>
      <c r="AP22">
        <f t="shared" si="8"/>
        <v>-2.2594614101129085</v>
      </c>
      <c r="AQ22">
        <f t="shared" si="8"/>
        <v>-35.331472377874483</v>
      </c>
      <c r="AR22">
        <f t="shared" si="8"/>
        <v>-37.590933787987389</v>
      </c>
      <c r="AS22">
        <f t="shared" si="8"/>
        <v>1.4712511345582449</v>
      </c>
      <c r="AT22">
        <f t="shared" si="8"/>
        <v>4.6566118325210271</v>
      </c>
      <c r="AU22">
        <f t="shared" si="8"/>
        <v>-31.463070820908118</v>
      </c>
      <c r="AW22">
        <v>19</v>
      </c>
      <c r="AX22">
        <f>IF(Z22&gt;0, (R22*SUMPRODUCT(K22:$K$98, X22:$X$98)-K22*$AZ$3)/Z22, 0)</f>
        <v>719.7708130038701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0.10366676508068833</v>
      </c>
      <c r="L23" s="2">
        <v>20</v>
      </c>
      <c r="M23" s="6">
        <v>9.0334749999999991E-3</v>
      </c>
      <c r="Q23" s="4">
        <f t="shared" si="22"/>
        <v>25</v>
      </c>
      <c r="R23">
        <f t="shared" si="0"/>
        <v>50000</v>
      </c>
      <c r="S23">
        <f t="shared" si="1"/>
        <v>712.20423839607497</v>
      </c>
      <c r="U23">
        <f t="shared" si="12"/>
        <v>9.0334749999999991E-3</v>
      </c>
      <c r="V23">
        <f t="shared" si="13"/>
        <v>0.01</v>
      </c>
      <c r="W23">
        <f t="shared" si="14"/>
        <v>0.77840810696047913</v>
      </c>
      <c r="X23">
        <f t="shared" si="15"/>
        <v>7.0317301740248136E-3</v>
      </c>
      <c r="Y23">
        <f t="shared" si="16"/>
        <v>7.7840810696047915E-3</v>
      </c>
      <c r="Z23">
        <f t="shared" si="17"/>
        <v>0.7635922957168495</v>
      </c>
      <c r="AB23">
        <f t="shared" si="18"/>
        <v>560.27543599574756</v>
      </c>
      <c r="AC23">
        <f t="shared" si="19"/>
        <v>543.83366941612928</v>
      </c>
      <c r="AE23">
        <f t="shared" si="2"/>
        <v>0</v>
      </c>
      <c r="AF23">
        <f t="shared" si="3"/>
        <v>0</v>
      </c>
      <c r="AG23">
        <f t="shared" si="3"/>
        <v>-19.089807392921237</v>
      </c>
      <c r="AH23">
        <f t="shared" si="4"/>
        <v>-351.58650870124069</v>
      </c>
      <c r="AI23">
        <f t="shared" si="5"/>
        <v>-370.6763160941619</v>
      </c>
      <c r="AJ23">
        <f t="shared" si="6"/>
        <v>16.441766579618275</v>
      </c>
      <c r="AK23">
        <f t="shared" si="20"/>
        <v>39.21928051970233</v>
      </c>
      <c r="AL23">
        <f t="shared" si="7"/>
        <v>-315.01526899484128</v>
      </c>
      <c r="AN23">
        <f t="shared" si="8"/>
        <v>0</v>
      </c>
      <c r="AO23">
        <f t="shared" si="8"/>
        <v>0</v>
      </c>
      <c r="AP23">
        <f t="shared" si="8"/>
        <v>-1.9789785784375531</v>
      </c>
      <c r="AQ23">
        <f t="shared" si="8"/>
        <v>-36.447836003070897</v>
      </c>
      <c r="AR23">
        <f t="shared" si="8"/>
        <v>-38.426814581508452</v>
      </c>
      <c r="AS23">
        <f t="shared" si="8"/>
        <v>1.7044647535208</v>
      </c>
      <c r="AT23">
        <f t="shared" si="8"/>
        <v>4.0657359402695974</v>
      </c>
      <c r="AU23">
        <f t="shared" si="8"/>
        <v>-32.656613887718052</v>
      </c>
      <c r="AW23">
        <v>20</v>
      </c>
      <c r="AX23">
        <f>IF(Z23&gt;0, (R23*SUMPRODUCT(K23:$K$98, X23:$X$98)-K23*$AZ$3)/Z23, 0)</f>
        <v>712.20423839607497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9.2559611679185999E-2</v>
      </c>
      <c r="L24" s="2">
        <v>21</v>
      </c>
      <c r="M24" s="6">
        <v>1.0570714E-2</v>
      </c>
      <c r="Q24" s="4">
        <f t="shared" si="22"/>
        <v>25</v>
      </c>
      <c r="R24">
        <f t="shared" si="0"/>
        <v>50000</v>
      </c>
      <c r="S24">
        <f t="shared" si="1"/>
        <v>700.97927168624085</v>
      </c>
      <c r="U24">
        <f t="shared" si="12"/>
        <v>1.0570714E-2</v>
      </c>
      <c r="V24">
        <f t="shared" si="13"/>
        <v>0.01</v>
      </c>
      <c r="W24">
        <f t="shared" si="14"/>
        <v>0.7635922957168495</v>
      </c>
      <c r="X24">
        <f t="shared" si="15"/>
        <v>8.0717157706262418E-3</v>
      </c>
      <c r="Y24">
        <f t="shared" si="16"/>
        <v>7.6359229571684954E-3</v>
      </c>
      <c r="Z24">
        <f t="shared" si="17"/>
        <v>0.74788465698905471</v>
      </c>
      <c r="AB24">
        <f t="shared" si="18"/>
        <v>543.83366941612928</v>
      </c>
      <c r="AC24">
        <f t="shared" si="19"/>
        <v>524.25164216150165</v>
      </c>
      <c r="AE24">
        <f t="shared" si="2"/>
        <v>0</v>
      </c>
      <c r="AF24">
        <f t="shared" si="3"/>
        <v>0</v>
      </c>
      <c r="AG24">
        <f t="shared" si="3"/>
        <v>-18.697116424726367</v>
      </c>
      <c r="AH24">
        <f t="shared" si="4"/>
        <v>-403.58578853131206</v>
      </c>
      <c r="AI24">
        <f t="shared" si="5"/>
        <v>-422.28290495603841</v>
      </c>
      <c r="AJ24">
        <f t="shared" si="6"/>
        <v>19.582027254627633</v>
      </c>
      <c r="AK24">
        <f t="shared" si="20"/>
        <v>38.068356859129054</v>
      </c>
      <c r="AL24">
        <f t="shared" si="7"/>
        <v>-364.63252084228174</v>
      </c>
      <c r="AN24">
        <f t="shared" si="8"/>
        <v>0</v>
      </c>
      <c r="AO24">
        <f t="shared" si="8"/>
        <v>0</v>
      </c>
      <c r="AP24">
        <f t="shared" si="8"/>
        <v>-1.730597835793203</v>
      </c>
      <c r="AQ24">
        <f t="shared" si="8"/>
        <v>-37.355743865696326</v>
      </c>
      <c r="AR24">
        <f t="shared" si="8"/>
        <v>-39.086341701489523</v>
      </c>
      <c r="AS24">
        <f t="shared" si="8"/>
        <v>1.8125048385795703</v>
      </c>
      <c r="AT24">
        <f t="shared" si="8"/>
        <v>3.523592328145662</v>
      </c>
      <c r="AU24">
        <f t="shared" si="8"/>
        <v>-33.750244534764292</v>
      </c>
      <c r="AW24">
        <v>21</v>
      </c>
      <c r="AX24">
        <f>IF(Z24&gt;0, (R24*SUMPRODUCT(K24:$K$98, X24:$X$98)-K24*$AZ$3)/Z24, 0)</f>
        <v>700.97927168624085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8.2642510427844637E-2</v>
      </c>
      <c r="L25" s="2">
        <v>22</v>
      </c>
      <c r="M25" s="6">
        <v>1.2312346E-2</v>
      </c>
      <c r="Q25" s="4">
        <f t="shared" si="22"/>
        <v>25</v>
      </c>
      <c r="R25">
        <f t="shared" si="0"/>
        <v>50000</v>
      </c>
      <c r="S25">
        <f t="shared" si="1"/>
        <v>686.48291381367801</v>
      </c>
      <c r="U25">
        <f t="shared" si="12"/>
        <v>1.2312346E-2</v>
      </c>
      <c r="V25">
        <f t="shared" si="13"/>
        <v>0.01</v>
      </c>
      <c r="W25">
        <f t="shared" si="14"/>
        <v>0.74788465698905471</v>
      </c>
      <c r="X25">
        <f t="shared" si="15"/>
        <v>9.2082146649405602E-3</v>
      </c>
      <c r="Y25">
        <f t="shared" si="16"/>
        <v>7.478846569890547E-3</v>
      </c>
      <c r="Z25">
        <f t="shared" si="17"/>
        <v>0.73119759575422361</v>
      </c>
      <c r="AB25">
        <f t="shared" si="18"/>
        <v>524.25164216150165</v>
      </c>
      <c r="AC25">
        <f t="shared" si="19"/>
        <v>501.95465610691525</v>
      </c>
      <c r="AE25">
        <f t="shared" si="2"/>
        <v>0</v>
      </c>
      <c r="AF25">
        <f t="shared" si="3"/>
        <v>0</v>
      </c>
      <c r="AG25">
        <f t="shared" si="3"/>
        <v>-18.279939893855591</v>
      </c>
      <c r="AH25">
        <f t="shared" si="4"/>
        <v>-460.41073324702802</v>
      </c>
      <c r="AI25">
        <f t="shared" si="5"/>
        <v>-478.69067314088363</v>
      </c>
      <c r="AJ25">
        <f t="shared" si="6"/>
        <v>22.296986054586398</v>
      </c>
      <c r="AK25">
        <f t="shared" si="20"/>
        <v>36.69761495130512</v>
      </c>
      <c r="AL25">
        <f t="shared" si="7"/>
        <v>-419.69607213499211</v>
      </c>
      <c r="AN25">
        <f t="shared" si="8"/>
        <v>0</v>
      </c>
      <c r="AO25">
        <f t="shared" si="8"/>
        <v>0</v>
      </c>
      <c r="AP25">
        <f t="shared" si="8"/>
        <v>-1.5107001232983339</v>
      </c>
      <c r="AQ25">
        <f t="shared" si="8"/>
        <v>-38.04949882345911</v>
      </c>
      <c r="AR25">
        <f t="shared" si="8"/>
        <v>-39.560198946757446</v>
      </c>
      <c r="AS25">
        <f t="shared" si="8"/>
        <v>1.8426789025256629</v>
      </c>
      <c r="AT25">
        <f t="shared" si="8"/>
        <v>3.0327830262902604</v>
      </c>
      <c r="AU25">
        <f t="shared" si="8"/>
        <v>-34.684737017941522</v>
      </c>
      <c r="AW25">
        <v>22</v>
      </c>
      <c r="AX25">
        <f>IF(Z25&gt;0, (R25*SUMPRODUCT(K25:$K$98, X25:$X$98)-K25*$AZ$3)/Z25, 0)</f>
        <v>686.48291381367801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7.3787955739146996E-2</v>
      </c>
      <c r="L26" s="2">
        <v>23</v>
      </c>
      <c r="M26" s="6">
        <v>1.4128425999999999E-2</v>
      </c>
      <c r="Q26" s="4">
        <f t="shared" si="22"/>
        <v>25</v>
      </c>
      <c r="R26">
        <f t="shared" si="0"/>
        <v>50000</v>
      </c>
      <c r="S26">
        <f t="shared" si="1"/>
        <v>668.97507703496376</v>
      </c>
      <c r="U26">
        <f t="shared" si="12"/>
        <v>1.4128425999999999E-2</v>
      </c>
      <c r="V26">
        <f t="shared" si="13"/>
        <v>0.01</v>
      </c>
      <c r="W26">
        <f t="shared" si="14"/>
        <v>0.73119759575422361</v>
      </c>
      <c r="X26">
        <f t="shared" si="15"/>
        <v>1.0330671122991462E-2</v>
      </c>
      <c r="Y26">
        <f t="shared" si="16"/>
        <v>7.3119759575422365E-3</v>
      </c>
      <c r="Z26">
        <f t="shared" si="17"/>
        <v>0.71355494867368996</v>
      </c>
      <c r="AB26">
        <f t="shared" si="18"/>
        <v>501.95465610691525</v>
      </c>
      <c r="AC26">
        <f t="shared" si="19"/>
        <v>477.35047675766134</v>
      </c>
      <c r="AE26">
        <f t="shared" si="2"/>
        <v>0</v>
      </c>
      <c r="AF26">
        <f t="shared" si="3"/>
        <v>0</v>
      </c>
      <c r="AG26">
        <f t="shared" si="3"/>
        <v>-17.838873716842247</v>
      </c>
      <c r="AH26">
        <f t="shared" si="4"/>
        <v>-516.53355614957309</v>
      </c>
      <c r="AI26">
        <f t="shared" si="5"/>
        <v>-534.37242986641536</v>
      </c>
      <c r="AJ26">
        <f t="shared" si="6"/>
        <v>24.604179349253911</v>
      </c>
      <c r="AK26">
        <f t="shared" si="20"/>
        <v>35.136825927484068</v>
      </c>
      <c r="AL26">
        <f t="shared" si="7"/>
        <v>-474.63142458967741</v>
      </c>
      <c r="AN26">
        <f t="shared" si="8"/>
        <v>0</v>
      </c>
      <c r="AO26">
        <f t="shared" si="8"/>
        <v>0</v>
      </c>
      <c r="AP26">
        <f t="shared" si="8"/>
        <v>-1.3162940242545884</v>
      </c>
      <c r="AQ26">
        <f t="shared" si="8"/>
        <v>-38.113955178948899</v>
      </c>
      <c r="AR26">
        <f t="shared" si="8"/>
        <v>-39.430249203203488</v>
      </c>
      <c r="AS26">
        <f t="shared" si="8"/>
        <v>1.8154920968207822</v>
      </c>
      <c r="AT26">
        <f t="shared" si="8"/>
        <v>2.5926745563513069</v>
      </c>
      <c r="AU26">
        <f t="shared" si="8"/>
        <v>-35.022082550031399</v>
      </c>
      <c r="AW26">
        <v>23</v>
      </c>
      <c r="AX26">
        <f>IF(Z26&gt;0, (R26*SUMPRODUCT(K26:$K$98, X26:$X$98)-K26*$AZ$3)/Z26, 0)</f>
        <v>668.97507703496376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6.5882103338524095E-2</v>
      </c>
      <c r="L27" s="2">
        <v>24</v>
      </c>
      <c r="M27" s="6">
        <v>1.6072195000000001E-2</v>
      </c>
      <c r="Q27" s="4">
        <f t="shared" si="22"/>
        <v>25</v>
      </c>
      <c r="R27">
        <f t="shared" si="0"/>
        <v>50000</v>
      </c>
      <c r="S27">
        <f t="shared" si="1"/>
        <v>649.31379035643658</v>
      </c>
      <c r="U27">
        <f t="shared" si="12"/>
        <v>1.6072195000000001E-2</v>
      </c>
      <c r="V27">
        <f t="shared" si="13"/>
        <v>0.01</v>
      </c>
      <c r="W27">
        <f t="shared" si="14"/>
        <v>0.71355494867368996</v>
      </c>
      <c r="X27">
        <f t="shared" si="15"/>
        <v>1.1468394278298537E-2</v>
      </c>
      <c r="Y27">
        <f t="shared" si="16"/>
        <v>7.1355494867368996E-3</v>
      </c>
      <c r="Z27">
        <f t="shared" si="17"/>
        <v>0.69495100490865458</v>
      </c>
      <c r="AB27">
        <f t="shared" si="18"/>
        <v>477.35047675766134</v>
      </c>
      <c r="AC27">
        <f t="shared" si="19"/>
        <v>451.24127110925309</v>
      </c>
      <c r="AE27">
        <f t="shared" si="2"/>
        <v>0</v>
      </c>
      <c r="AF27">
        <f t="shared" si="3"/>
        <v>0</v>
      </c>
      <c r="AG27">
        <f t="shared" si="3"/>
        <v>-17.373775122716363</v>
      </c>
      <c r="AH27">
        <f t="shared" si="4"/>
        <v>-573.41971391492689</v>
      </c>
      <c r="AI27">
        <f t="shared" si="5"/>
        <v>-590.79348903764321</v>
      </c>
      <c r="AJ27">
        <f t="shared" si="6"/>
        <v>26.109205648408249</v>
      </c>
      <c r="AK27">
        <f t="shared" si="20"/>
        <v>33.414533373036299</v>
      </c>
      <c r="AL27">
        <f t="shared" si="7"/>
        <v>-531.2697500161986</v>
      </c>
      <c r="AN27">
        <f t="shared" si="8"/>
        <v>0</v>
      </c>
      <c r="AO27">
        <f t="shared" si="8"/>
        <v>0</v>
      </c>
      <c r="AP27">
        <f t="shared" si="8"/>
        <v>-1.1446208480150786</v>
      </c>
      <c r="AQ27">
        <f t="shared" si="8"/>
        <v>-37.778096848490136</v>
      </c>
      <c r="AR27">
        <f t="shared" si="8"/>
        <v>-38.92271769650521</v>
      </c>
      <c r="AS27">
        <f t="shared" si="8"/>
        <v>1.7201293846152093</v>
      </c>
      <c r="AT27">
        <f t="shared" si="8"/>
        <v>2.2014197406909397</v>
      </c>
      <c r="AU27">
        <f t="shared" si="8"/>
        <v>-35.001168571199059</v>
      </c>
      <c r="AW27">
        <v>24</v>
      </c>
      <c r="AX27">
        <f>IF(Z27&gt;0, (R27*SUMPRODUCT(K27:$K$98, X27:$X$98)-K27*$AZ$3)/Z27, 0)</f>
        <v>649.31379035643658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5.8823306552253651E-2</v>
      </c>
      <c r="L28" s="2">
        <v>25</v>
      </c>
      <c r="M28" s="6">
        <v>1.8213139E-2</v>
      </c>
      <c r="Q28" s="4">
        <f t="shared" si="22"/>
        <v>25</v>
      </c>
      <c r="R28">
        <f t="shared" si="0"/>
        <v>50000</v>
      </c>
      <c r="S28">
        <f t="shared" si="1"/>
        <v>628.09699957367684</v>
      </c>
      <c r="U28">
        <f t="shared" si="12"/>
        <v>1.8213139E-2</v>
      </c>
      <c r="V28">
        <f t="shared" si="13"/>
        <v>0.01</v>
      </c>
      <c r="W28">
        <f t="shared" si="14"/>
        <v>0.69495100490865458</v>
      </c>
      <c r="X28">
        <f t="shared" si="15"/>
        <v>1.2657239250591009E-2</v>
      </c>
      <c r="Y28">
        <f t="shared" si="16"/>
        <v>6.9495100490865463E-3</v>
      </c>
      <c r="Z28">
        <f t="shared" si="17"/>
        <v>0.67534425560897704</v>
      </c>
      <c r="AB28">
        <f t="shared" si="18"/>
        <v>451.24127110925309</v>
      </c>
      <c r="AC28">
        <f t="shared" si="19"/>
        <v>424.18170062731673</v>
      </c>
      <c r="AE28">
        <f t="shared" si="2"/>
        <v>0</v>
      </c>
      <c r="AF28">
        <f t="shared" si="3"/>
        <v>0</v>
      </c>
      <c r="AG28">
        <f t="shared" si="3"/>
        <v>-16.883606390224426</v>
      </c>
      <c r="AH28">
        <f t="shared" si="4"/>
        <v>-632.8619625295504</v>
      </c>
      <c r="AI28">
        <f t="shared" si="5"/>
        <v>-649.74556891977477</v>
      </c>
      <c r="AJ28">
        <f t="shared" si="6"/>
        <v>27.059570481936362</v>
      </c>
      <c r="AK28">
        <f t="shared" si="20"/>
        <v>31.586888977647721</v>
      </c>
      <c r="AL28">
        <f t="shared" si="7"/>
        <v>-591.09910946019068</v>
      </c>
      <c r="AN28">
        <f t="shared" si="8"/>
        <v>0</v>
      </c>
      <c r="AO28">
        <f t="shared" si="8"/>
        <v>0</v>
      </c>
      <c r="AP28">
        <f t="shared" si="8"/>
        <v>-0.99314955439976005</v>
      </c>
      <c r="AQ28">
        <f t="shared" si="8"/>
        <v>-37.227033227136609</v>
      </c>
      <c r="AR28">
        <f t="shared" si="8"/>
        <v>-38.220182781536366</v>
      </c>
      <c r="AS28">
        <f t="shared" si="8"/>
        <v>1.5917334096312568</v>
      </c>
      <c r="AT28">
        <f t="shared" si="8"/>
        <v>1.8580452533641738</v>
      </c>
      <c r="AU28">
        <f t="shared" si="8"/>
        <v>-34.770404118540931</v>
      </c>
      <c r="AW28">
        <v>25</v>
      </c>
      <c r="AX28">
        <f>IF(Z28&gt;0, (R28*SUMPRODUCT(K28:$K$98, X28:$X$98)-K28*$AZ$3)/Z28, 0)</f>
        <v>628.09699957367684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5.2520809421655039E-2</v>
      </c>
      <c r="L29" s="2">
        <v>26</v>
      </c>
      <c r="M29" s="6">
        <v>2.0774602E-2</v>
      </c>
      <c r="Q29" s="4">
        <f t="shared" si="22"/>
        <v>25</v>
      </c>
      <c r="R29">
        <f t="shared" si="0"/>
        <v>50000</v>
      </c>
      <c r="S29">
        <f t="shared" si="1"/>
        <v>605.78754065497867</v>
      </c>
      <c r="U29">
        <f t="shared" si="12"/>
        <v>2.0774602E-2</v>
      </c>
      <c r="V29">
        <f t="shared" si="13"/>
        <v>0.01</v>
      </c>
      <c r="W29">
        <f t="shared" si="14"/>
        <v>0.67534425560897704</v>
      </c>
      <c r="X29">
        <f t="shared" si="15"/>
        <v>1.4030008123262765E-2</v>
      </c>
      <c r="Y29">
        <f t="shared" si="16"/>
        <v>6.7534425560897707E-3</v>
      </c>
      <c r="Z29">
        <f t="shared" si="17"/>
        <v>0.65456080492962454</v>
      </c>
      <c r="AB29">
        <f t="shared" si="18"/>
        <v>424.18170062731673</v>
      </c>
      <c r="AC29">
        <f t="shared" si="19"/>
        <v>396.5247802274605</v>
      </c>
      <c r="AE29">
        <f t="shared" si="2"/>
        <v>0</v>
      </c>
      <c r="AF29">
        <f t="shared" si="3"/>
        <v>0</v>
      </c>
      <c r="AG29">
        <f t="shared" si="3"/>
        <v>-16.364020123240614</v>
      </c>
      <c r="AH29">
        <f t="shared" si="4"/>
        <v>-701.50040616313822</v>
      </c>
      <c r="AI29">
        <f t="shared" si="5"/>
        <v>-717.86442628637883</v>
      </c>
      <c r="AJ29">
        <f t="shared" si="6"/>
        <v>27.656920399856233</v>
      </c>
      <c r="AK29">
        <f t="shared" si="20"/>
        <v>29.692719043912174</v>
      </c>
      <c r="AL29">
        <f t="shared" si="7"/>
        <v>-660.51478684261042</v>
      </c>
      <c r="AN29">
        <f t="shared" si="8"/>
        <v>0</v>
      </c>
      <c r="AO29">
        <f t="shared" si="8"/>
        <v>0</v>
      </c>
      <c r="AP29">
        <f t="shared" si="8"/>
        <v>-0.8594515822648483</v>
      </c>
      <c r="AQ29">
        <f t="shared" si="8"/>
        <v>-36.84336914130779</v>
      </c>
      <c r="AR29">
        <f t="shared" si="8"/>
        <v>-37.702820723572636</v>
      </c>
      <c r="AS29">
        <f t="shared" si="8"/>
        <v>1.4525638455107326</v>
      </c>
      <c r="AT29">
        <f t="shared" si="8"/>
        <v>1.5594856381160584</v>
      </c>
      <c r="AU29">
        <f t="shared" si="8"/>
        <v>-34.690771239945846</v>
      </c>
      <c r="AW29">
        <v>26</v>
      </c>
      <c r="AX29">
        <f>IF(Z29&gt;0, (R29*SUMPRODUCT(K29:$K$98, X29:$X$98)-K29*$AZ$3)/Z29, 0)</f>
        <v>605.78754065497867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4.6893579840763422E-2</v>
      </c>
      <c r="L30" s="2">
        <v>27</v>
      </c>
      <c r="M30" s="6">
        <v>2.3506165999999998E-2</v>
      </c>
      <c r="Q30" s="4">
        <f t="shared" si="22"/>
        <v>25</v>
      </c>
      <c r="R30">
        <f t="shared" si="0"/>
        <v>50000</v>
      </c>
      <c r="S30">
        <f t="shared" si="1"/>
        <v>582.0570432155331</v>
      </c>
      <c r="U30">
        <f t="shared" si="12"/>
        <v>2.3506165999999998E-2</v>
      </c>
      <c r="V30">
        <f t="shared" si="13"/>
        <v>0.01</v>
      </c>
      <c r="W30">
        <f t="shared" si="14"/>
        <v>0.65456080492962454</v>
      </c>
      <c r="X30">
        <f t="shared" si="15"/>
        <v>1.5386214937769371E-2</v>
      </c>
      <c r="Y30">
        <f t="shared" si="16"/>
        <v>6.5456080492962455E-3</v>
      </c>
      <c r="Z30">
        <f t="shared" si="17"/>
        <v>0.6326289819425589</v>
      </c>
      <c r="AB30">
        <f t="shared" si="18"/>
        <v>396.5247802274605</v>
      </c>
      <c r="AC30">
        <f t="shared" si="19"/>
        <v>368.22615468193874</v>
      </c>
      <c r="AE30">
        <f t="shared" si="2"/>
        <v>0</v>
      </c>
      <c r="AF30">
        <f t="shared" si="3"/>
        <v>0</v>
      </c>
      <c r="AG30">
        <f t="shared" si="3"/>
        <v>-15.815724548563972</v>
      </c>
      <c r="AH30">
        <f t="shared" si="4"/>
        <v>-769.31074688846854</v>
      </c>
      <c r="AI30">
        <f t="shared" si="5"/>
        <v>-785.12647143703248</v>
      </c>
      <c r="AJ30">
        <f t="shared" si="6"/>
        <v>28.298625545521759</v>
      </c>
      <c r="AK30">
        <f t="shared" si="20"/>
        <v>27.756734615922237</v>
      </c>
      <c r="AL30">
        <f t="shared" si="7"/>
        <v>-729.07111127558846</v>
      </c>
      <c r="AN30">
        <f t="shared" si="8"/>
        <v>0</v>
      </c>
      <c r="AO30">
        <f t="shared" si="8"/>
        <v>0</v>
      </c>
      <c r="AP30">
        <f t="shared" si="8"/>
        <v>-0.74165594185760664</v>
      </c>
      <c r="AQ30">
        <f t="shared" si="8"/>
        <v>-36.075734931571738</v>
      </c>
      <c r="AR30">
        <f t="shared" si="8"/>
        <v>-36.817390873429346</v>
      </c>
      <c r="AS30">
        <f t="shared" si="8"/>
        <v>1.3270238564027919</v>
      </c>
      <c r="AT30">
        <f t="shared" si="8"/>
        <v>1.3016126508306314</v>
      </c>
      <c r="AU30">
        <f t="shared" si="8"/>
        <v>-34.188754366195923</v>
      </c>
      <c r="AW30">
        <v>27</v>
      </c>
      <c r="AX30">
        <f>IF(Z30&gt;0, (R30*SUMPRODUCT(K30:$K$98, X30:$X$98)-K30*$AZ$3)/Z30, 0)</f>
        <v>582.0570432155331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4.1869267714967337E-2</v>
      </c>
      <c r="L31" s="2">
        <v>28</v>
      </c>
      <c r="M31" s="6">
        <v>2.6226451000000001E-2</v>
      </c>
      <c r="Q31" s="4">
        <f t="shared" si="22"/>
        <v>25</v>
      </c>
      <c r="R31">
        <f t="shared" si="0"/>
        <v>50000</v>
      </c>
      <c r="S31">
        <f t="shared" si="1"/>
        <v>557.27977846528916</v>
      </c>
      <c r="U31">
        <f t="shared" si="12"/>
        <v>2.6226451000000001E-2</v>
      </c>
      <c r="V31">
        <f t="shared" si="13"/>
        <v>0.01</v>
      </c>
      <c r="W31">
        <f t="shared" si="14"/>
        <v>0.6326289819425589</v>
      </c>
      <c r="X31">
        <f t="shared" si="15"/>
        <v>1.6591612996096405E-2</v>
      </c>
      <c r="Y31">
        <f t="shared" si="16"/>
        <v>6.3262898194255887E-3</v>
      </c>
      <c r="Z31">
        <f t="shared" si="17"/>
        <v>0.60971107912703681</v>
      </c>
      <c r="AB31">
        <f t="shared" si="18"/>
        <v>368.22615468193874</v>
      </c>
      <c r="AC31">
        <f t="shared" si="19"/>
        <v>339.77965510374747</v>
      </c>
      <c r="AE31">
        <f t="shared" si="2"/>
        <v>0</v>
      </c>
      <c r="AF31">
        <f t="shared" si="3"/>
        <v>0</v>
      </c>
      <c r="AG31">
        <f t="shared" si="3"/>
        <v>-15.24277697817592</v>
      </c>
      <c r="AH31">
        <f t="shared" si="4"/>
        <v>-829.58064980482027</v>
      </c>
      <c r="AI31">
        <f t="shared" si="5"/>
        <v>-844.82342678299619</v>
      </c>
      <c r="AJ31">
        <f t="shared" si="6"/>
        <v>28.446499578191265</v>
      </c>
      <c r="AK31">
        <f t="shared" si="20"/>
        <v>25.775830827735714</v>
      </c>
      <c r="AL31">
        <f t="shared" si="7"/>
        <v>-790.60109637706921</v>
      </c>
      <c r="AN31">
        <f t="shared" si="8"/>
        <v>0</v>
      </c>
      <c r="AO31">
        <f t="shared" si="8"/>
        <v>0</v>
      </c>
      <c r="AP31">
        <f t="shared" si="8"/>
        <v>-0.6382039100187884</v>
      </c>
      <c r="AQ31">
        <f t="shared" si="8"/>
        <v>-34.733934317834589</v>
      </c>
      <c r="AR31">
        <f t="shared" si="8"/>
        <v>-35.372138227853377</v>
      </c>
      <c r="AS31">
        <f t="shared" si="8"/>
        <v>1.1910341063929955</v>
      </c>
      <c r="AT31">
        <f t="shared" si="8"/>
        <v>1.0792151615021748</v>
      </c>
      <c r="AU31">
        <f t="shared" si="8"/>
        <v>-33.101888959958202</v>
      </c>
      <c r="AW31">
        <v>28</v>
      </c>
      <c r="AX31">
        <f>IF(Z31&gt;0, (R31*SUMPRODUCT(K31:$K$98, X31:$X$98)-K31*$AZ$3)/Z31, 0)</f>
        <v>557.27977846528916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3.7383274745506546E-2</v>
      </c>
      <c r="L32" s="2">
        <v>29</v>
      </c>
      <c r="M32" s="6">
        <v>2.9219711999999998E-2</v>
      </c>
      <c r="Q32" s="4">
        <f t="shared" si="22"/>
        <v>25</v>
      </c>
      <c r="R32">
        <f t="shared" si="0"/>
        <v>50000</v>
      </c>
      <c r="S32">
        <f t="shared" si="1"/>
        <v>532.36325912136726</v>
      </c>
      <c r="U32">
        <f t="shared" si="12"/>
        <v>2.9219711999999998E-2</v>
      </c>
      <c r="V32">
        <f t="shared" si="13"/>
        <v>0.01</v>
      </c>
      <c r="W32">
        <f t="shared" si="14"/>
        <v>0.60971107912703681</v>
      </c>
      <c r="X32">
        <f t="shared" si="15"/>
        <v>1.7815582135301225E-2</v>
      </c>
      <c r="Y32">
        <f t="shared" si="16"/>
        <v>6.097110791270368E-3</v>
      </c>
      <c r="Z32">
        <f t="shared" si="17"/>
        <v>0.5857983862004652</v>
      </c>
      <c r="AB32">
        <f t="shared" si="18"/>
        <v>339.77965510374747</v>
      </c>
      <c r="AC32">
        <f t="shared" si="19"/>
        <v>311.85753806571705</v>
      </c>
      <c r="AE32">
        <f t="shared" si="2"/>
        <v>0</v>
      </c>
      <c r="AF32">
        <f t="shared" si="3"/>
        <v>0</v>
      </c>
      <c r="AG32">
        <f t="shared" si="3"/>
        <v>-14.644959655011631</v>
      </c>
      <c r="AH32">
        <f t="shared" si="4"/>
        <v>-890.77910676506121</v>
      </c>
      <c r="AI32">
        <f t="shared" si="5"/>
        <v>-905.42406642007279</v>
      </c>
      <c r="AJ32">
        <f t="shared" si="6"/>
        <v>27.922117038030422</v>
      </c>
      <c r="AK32">
        <f t="shared" si="20"/>
        <v>23.784575857262325</v>
      </c>
      <c r="AL32">
        <f t="shared" si="7"/>
        <v>-853.71737352477999</v>
      </c>
      <c r="AN32">
        <f t="shared" si="8"/>
        <v>0</v>
      </c>
      <c r="AO32">
        <f t="shared" si="8"/>
        <v>0</v>
      </c>
      <c r="AP32">
        <f t="shared" si="8"/>
        <v>-0.54747655042015853</v>
      </c>
      <c r="AQ32">
        <f t="shared" si="8"/>
        <v>-33.300240085755192</v>
      </c>
      <c r="AR32">
        <f t="shared" si="8"/>
        <v>-33.847716636175349</v>
      </c>
      <c r="AS32">
        <f t="shared" si="8"/>
        <v>1.0438201727088807</v>
      </c>
      <c r="AT32">
        <f t="shared" si="8"/>
        <v>0.88914533397737938</v>
      </c>
      <c r="AU32">
        <f t="shared" si="8"/>
        <v>-31.914751129489087</v>
      </c>
      <c r="AW32">
        <v>29</v>
      </c>
      <c r="AX32">
        <f>IF(Z32&gt;0, (R32*SUMPRODUCT(K32:$K$98, X32:$X$98)-K32*$AZ$3)/Z32, 0)</f>
        <v>532.36325912136726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3.337792387991656E-2</v>
      </c>
      <c r="L33" s="2">
        <v>30</v>
      </c>
      <c r="M33" s="6">
        <v>3.2402927999999998E-2</v>
      </c>
      <c r="Q33" s="4">
        <f t="shared" si="22"/>
        <v>25</v>
      </c>
      <c r="R33">
        <f t="shared" si="0"/>
        <v>50000</v>
      </c>
      <c r="S33">
        <f t="shared" si="1"/>
        <v>507.41563880663819</v>
      </c>
      <c r="U33">
        <f t="shared" si="12"/>
        <v>3.2402927999999998E-2</v>
      </c>
      <c r="V33">
        <f t="shared" si="13"/>
        <v>0.01</v>
      </c>
      <c r="W33">
        <f t="shared" si="14"/>
        <v>0.5857983862004652</v>
      </c>
      <c r="X33">
        <f t="shared" si="15"/>
        <v>1.8981582930569865E-2</v>
      </c>
      <c r="Y33">
        <f t="shared" si="16"/>
        <v>5.8579838620046523E-3</v>
      </c>
      <c r="Z33">
        <f t="shared" si="17"/>
        <v>0.56095881940789072</v>
      </c>
      <c r="AB33">
        <f t="shared" si="18"/>
        <v>311.85753806571705</v>
      </c>
      <c r="AC33">
        <f t="shared" si="19"/>
        <v>284.63927769407246</v>
      </c>
      <c r="AE33">
        <f t="shared" si="2"/>
        <v>0</v>
      </c>
      <c r="AF33">
        <f t="shared" si="3"/>
        <v>0</v>
      </c>
      <c r="AG33">
        <f t="shared" si="3"/>
        <v>-14.023970485197268</v>
      </c>
      <c r="AH33">
        <f t="shared" si="4"/>
        <v>-949.0791465284932</v>
      </c>
      <c r="AI33">
        <f t="shared" si="5"/>
        <v>-963.10311701369051</v>
      </c>
      <c r="AJ33">
        <f t="shared" si="6"/>
        <v>27.21826037164459</v>
      </c>
      <c r="AK33">
        <f t="shared" si="20"/>
        <v>21.830027664600195</v>
      </c>
      <c r="AL33">
        <f t="shared" si="7"/>
        <v>-914.05482897744571</v>
      </c>
      <c r="AN33">
        <f t="shared" si="8"/>
        <v>0</v>
      </c>
      <c r="AO33">
        <f t="shared" si="8"/>
        <v>0</v>
      </c>
      <c r="AP33">
        <f t="shared" si="8"/>
        <v>-0.4680910193491109</v>
      </c>
      <c r="AQ33">
        <f t="shared" si="8"/>
        <v>-31.678291508844222</v>
      </c>
      <c r="AR33">
        <f t="shared" si="8"/>
        <v>-32.146382528193335</v>
      </c>
      <c r="AS33">
        <f t="shared" si="8"/>
        <v>0.90848902282850252</v>
      </c>
      <c r="AT33">
        <f t="shared" si="8"/>
        <v>0.72864100168549795</v>
      </c>
      <c r="AU33">
        <f t="shared" si="8"/>
        <v>-30.509252503679331</v>
      </c>
      <c r="AW33">
        <v>30</v>
      </c>
      <c r="AX33">
        <f>IF(Z33&gt;0, (R33*SUMPRODUCT(K33:$K$98, X33:$X$98)-K33*$AZ$3)/Z33, 0)</f>
        <v>507.41563880663819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2.9801717749925499E-2</v>
      </c>
      <c r="L34" s="2">
        <v>31</v>
      </c>
      <c r="M34" s="6">
        <v>3.5947104000000001E-2</v>
      </c>
      <c r="Q34" s="4">
        <f t="shared" si="22"/>
        <v>25</v>
      </c>
      <c r="R34">
        <f t="shared" si="0"/>
        <v>50000</v>
      </c>
      <c r="S34">
        <f t="shared" si="1"/>
        <v>482.80804126931287</v>
      </c>
      <c r="U34">
        <f t="shared" si="12"/>
        <v>3.5947104000000001E-2</v>
      </c>
      <c r="V34">
        <f t="shared" si="13"/>
        <v>0.01</v>
      </c>
      <c r="W34">
        <f t="shared" si="14"/>
        <v>0.56095881940789072</v>
      </c>
      <c r="X34">
        <f t="shared" si="15"/>
        <v>2.0164845020972665E-2</v>
      </c>
      <c r="Y34">
        <f t="shared" si="16"/>
        <v>5.609588194078907E-3</v>
      </c>
      <c r="Z34">
        <f t="shared" si="17"/>
        <v>0.53518438619283915</v>
      </c>
      <c r="AB34">
        <f t="shared" si="18"/>
        <v>284.63927769407246</v>
      </c>
      <c r="AC34">
        <f t="shared" si="19"/>
        <v>258.39132521568416</v>
      </c>
      <c r="AE34">
        <f t="shared" si="2"/>
        <v>0</v>
      </c>
      <c r="AF34">
        <f t="shared" si="3"/>
        <v>0</v>
      </c>
      <c r="AG34">
        <f t="shared" si="3"/>
        <v>-13.379609654820978</v>
      </c>
      <c r="AH34">
        <f t="shared" si="4"/>
        <v>-1008.2422510486333</v>
      </c>
      <c r="AI34">
        <f t="shared" si="5"/>
        <v>-1021.6218607034543</v>
      </c>
      <c r="AJ34">
        <f t="shared" si="6"/>
        <v>26.247952478388299</v>
      </c>
      <c r="AK34">
        <f t="shared" si="20"/>
        <v>19.924749438585074</v>
      </c>
      <c r="AL34">
        <f t="shared" si="7"/>
        <v>-975.44915878648101</v>
      </c>
      <c r="AN34">
        <f t="shared" si="8"/>
        <v>0</v>
      </c>
      <c r="AO34">
        <f t="shared" si="8"/>
        <v>0</v>
      </c>
      <c r="AP34">
        <f t="shared" si="8"/>
        <v>-0.39873535053715292</v>
      </c>
      <c r="AQ34">
        <f t="shared" si="8"/>
        <v>-30.047350989300895</v>
      </c>
      <c r="AR34">
        <f t="shared" si="8"/>
        <v>-30.44608633983805</v>
      </c>
      <c r="AS34">
        <f t="shared" si="8"/>
        <v>0.7822340712743856</v>
      </c>
      <c r="AT34">
        <f t="shared" si="8"/>
        <v>0.59379175900669889</v>
      </c>
      <c r="AU34">
        <f t="shared" ref="AU34:AU89" si="23">AL34*$K34</f>
        <v>-29.070060509556967</v>
      </c>
      <c r="AW34">
        <v>31</v>
      </c>
      <c r="AX34">
        <f>IF(Z34&gt;0, (R34*SUMPRODUCT(K34:$K$98, X34:$X$98)-K34*$AZ$3)/Z34, 0)</f>
        <v>482.80804126931287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2.660867656243348E-2</v>
      </c>
      <c r="L35" s="2">
        <v>32</v>
      </c>
      <c r="M35" s="6">
        <v>4.0034525000000001E-2</v>
      </c>
      <c r="Q35" s="4">
        <f t="shared" si="22"/>
        <v>25</v>
      </c>
      <c r="R35">
        <f t="shared" si="0"/>
        <v>50000</v>
      </c>
      <c r="S35">
        <f t="shared" si="1"/>
        <v>458.67313701545845</v>
      </c>
      <c r="U35">
        <f t="shared" si="12"/>
        <v>4.0034525000000001E-2</v>
      </c>
      <c r="V35">
        <f t="shared" si="13"/>
        <v>0.01</v>
      </c>
      <c r="W35">
        <f t="shared" si="14"/>
        <v>0.53518438619283915</v>
      </c>
      <c r="X35">
        <f t="shared" si="15"/>
        <v>2.1425852688646874E-2</v>
      </c>
      <c r="Y35">
        <f t="shared" si="16"/>
        <v>5.3518438619283917E-3</v>
      </c>
      <c r="Z35">
        <f t="shared" si="17"/>
        <v>0.50840668964226388</v>
      </c>
      <c r="AB35">
        <f t="shared" si="18"/>
        <v>258.39132521568416</v>
      </c>
      <c r="AC35">
        <f t="shared" si="19"/>
        <v>233.19249121786177</v>
      </c>
      <c r="AE35">
        <f t="shared" si="2"/>
        <v>0</v>
      </c>
      <c r="AF35">
        <f t="shared" ref="AF35:AG66" si="24">-$Z35*P35</f>
        <v>0</v>
      </c>
      <c r="AG35">
        <f t="shared" si="24"/>
        <v>-12.710167241056597</v>
      </c>
      <c r="AH35">
        <f t="shared" si="4"/>
        <v>-1071.2926344323437</v>
      </c>
      <c r="AI35">
        <f t="shared" si="5"/>
        <v>-1084.0028016734002</v>
      </c>
      <c r="AJ35">
        <f t="shared" si="6"/>
        <v>25.198833997822391</v>
      </c>
      <c r="AK35">
        <f t="shared" si="20"/>
        <v>18.087392765097892</v>
      </c>
      <c r="AL35">
        <f t="shared" si="7"/>
        <v>-1040.7165749104797</v>
      </c>
      <c r="AN35">
        <f t="shared" ref="AN35:AT66" si="25">AE35*$K35</f>
        <v>0</v>
      </c>
      <c r="AO35">
        <f t="shared" si="25"/>
        <v>0</v>
      </c>
      <c r="AP35">
        <f t="shared" si="25"/>
        <v>-0.33820072917171246</v>
      </c>
      <c r="AQ35">
        <f t="shared" si="25"/>
        <v>-28.505679213327522</v>
      </c>
      <c r="AR35">
        <f t="shared" si="25"/>
        <v>-28.843879942499232</v>
      </c>
      <c r="AS35">
        <f t="shared" si="25"/>
        <v>0.67050762359850857</v>
      </c>
      <c r="AT35">
        <f t="shared" si="25"/>
        <v>0.48128158394418918</v>
      </c>
      <c r="AU35">
        <f t="shared" si="23"/>
        <v>-27.69209073495653</v>
      </c>
      <c r="AW35">
        <v>32</v>
      </c>
      <c r="AX35">
        <f>IF(Z35&gt;0, (R35*SUMPRODUCT(K35:$K$98, X35:$X$98)-K35*$AZ$3)/Z35, 0)</f>
        <v>458.67313701545845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2.3757746930744176E-2</v>
      </c>
      <c r="L36" s="2">
        <v>33</v>
      </c>
      <c r="M36" s="6">
        <v>4.4405750000000001E-2</v>
      </c>
      <c r="Q36" s="4">
        <f t="shared" si="22"/>
        <v>25</v>
      </c>
      <c r="R36">
        <f t="shared" si="0"/>
        <v>50000</v>
      </c>
      <c r="S36">
        <f t="shared" si="1"/>
        <v>434.77356586295849</v>
      </c>
      <c r="U36">
        <f t="shared" si="12"/>
        <v>4.4405750000000001E-2</v>
      </c>
      <c r="V36">
        <f t="shared" si="13"/>
        <v>0.01</v>
      </c>
      <c r="W36">
        <f t="shared" si="14"/>
        <v>0.50840668964226388</v>
      </c>
      <c r="X36">
        <f t="shared" si="15"/>
        <v>2.2576180358581961E-2</v>
      </c>
      <c r="Y36">
        <f t="shared" si="16"/>
        <v>5.0840668964226392E-3</v>
      </c>
      <c r="Z36">
        <f t="shared" si="17"/>
        <v>0.48074644238725928</v>
      </c>
      <c r="AB36">
        <f t="shared" si="18"/>
        <v>233.19249121786177</v>
      </c>
      <c r="AC36">
        <f t="shared" si="19"/>
        <v>209.01584503264004</v>
      </c>
      <c r="AE36">
        <f t="shared" si="2"/>
        <v>0</v>
      </c>
      <c r="AF36">
        <f t="shared" si="24"/>
        <v>0</v>
      </c>
      <c r="AG36">
        <f t="shared" si="24"/>
        <v>-12.018661059681483</v>
      </c>
      <c r="AH36">
        <f t="shared" si="4"/>
        <v>-1128.809017929098</v>
      </c>
      <c r="AI36">
        <f t="shared" si="5"/>
        <v>-1140.8276789887796</v>
      </c>
      <c r="AJ36">
        <f t="shared" si="6"/>
        <v>24.176646185221728</v>
      </c>
      <c r="AK36">
        <f t="shared" si="20"/>
        <v>16.323474385250325</v>
      </c>
      <c r="AL36">
        <f t="shared" si="7"/>
        <v>-1100.3275584183075</v>
      </c>
      <c r="AN36">
        <f t="shared" si="25"/>
        <v>0</v>
      </c>
      <c r="AO36">
        <f t="shared" si="25"/>
        <v>0</v>
      </c>
      <c r="AP36">
        <f t="shared" si="25"/>
        <v>-0.28553630790230228</v>
      </c>
      <c r="AQ36">
        <f t="shared" si="25"/>
        <v>-26.817958981101373</v>
      </c>
      <c r="AR36">
        <f t="shared" si="25"/>
        <v>-27.103495289003678</v>
      </c>
      <c r="AS36">
        <f t="shared" si="25"/>
        <v>0.57438264170263942</v>
      </c>
      <c r="AT36">
        <f t="shared" si="25"/>
        <v>0.38780897347526211</v>
      </c>
      <c r="AU36">
        <f t="shared" si="23"/>
        <v>-26.141303673825778</v>
      </c>
      <c r="AW36">
        <v>33</v>
      </c>
      <c r="AX36">
        <f>IF(Z36&gt;0, (R36*SUMPRODUCT(K36:$K$98, X36:$X$98)-K36*$AZ$3)/Z36, 0)</f>
        <v>434.77356586295849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2.1212274045307299E-2</v>
      </c>
      <c r="L37" s="2">
        <v>34</v>
      </c>
      <c r="M37" s="6">
        <v>4.9048597999999999E-2</v>
      </c>
      <c r="Q37" s="4">
        <f t="shared" si="22"/>
        <v>25</v>
      </c>
      <c r="R37">
        <f t="shared" si="0"/>
        <v>50000</v>
      </c>
      <c r="S37">
        <f t="shared" si="1"/>
        <v>411.31729021193769</v>
      </c>
      <c r="U37">
        <f t="shared" si="12"/>
        <v>4.9048597999999999E-2</v>
      </c>
      <c r="V37">
        <f t="shared" si="13"/>
        <v>0.01</v>
      </c>
      <c r="W37">
        <f t="shared" si="14"/>
        <v>0.48074644238725928</v>
      </c>
      <c r="X37">
        <f t="shared" si="15"/>
        <v>2.3579938992582841E-2</v>
      </c>
      <c r="Y37">
        <f t="shared" si="16"/>
        <v>4.8074644238725933E-3</v>
      </c>
      <c r="Z37">
        <f t="shared" si="17"/>
        <v>0.45235903897080387</v>
      </c>
      <c r="AB37">
        <f t="shared" si="18"/>
        <v>209.01584503264004</v>
      </c>
      <c r="AC37">
        <f t="shared" si="19"/>
        <v>186.06309411234736</v>
      </c>
      <c r="AE37">
        <f t="shared" si="2"/>
        <v>0</v>
      </c>
      <c r="AF37">
        <f t="shared" si="24"/>
        <v>0</v>
      </c>
      <c r="AG37">
        <f t="shared" si="24"/>
        <v>-11.308975974270098</v>
      </c>
      <c r="AH37">
        <f t="shared" si="4"/>
        <v>-1178.9969496291421</v>
      </c>
      <c r="AI37">
        <f t="shared" si="5"/>
        <v>-1190.3059256034123</v>
      </c>
      <c r="AJ37">
        <f t="shared" si="6"/>
        <v>22.952750920292686</v>
      </c>
      <c r="AK37">
        <f t="shared" si="20"/>
        <v>14.631109152284804</v>
      </c>
      <c r="AL37">
        <f t="shared" si="7"/>
        <v>-1152.7220655308349</v>
      </c>
      <c r="AN37">
        <f t="shared" si="25"/>
        <v>0</v>
      </c>
      <c r="AO37">
        <f t="shared" si="25"/>
        <v>0</v>
      </c>
      <c r="AP37">
        <f t="shared" si="25"/>
        <v>-0.23988909753801343</v>
      </c>
      <c r="AQ37">
        <f t="shared" si="25"/>
        <v>-25.009206394114727</v>
      </c>
      <c r="AR37">
        <f t="shared" si="25"/>
        <v>-25.249095491652746</v>
      </c>
      <c r="AS37">
        <f t="shared" si="25"/>
        <v>0.48688004261492779</v>
      </c>
      <c r="AT37">
        <f t="shared" si="25"/>
        <v>0.31035909692506902</v>
      </c>
      <c r="AU37">
        <f t="shared" si="23"/>
        <v>-24.451856352112749</v>
      </c>
      <c r="AW37">
        <v>34</v>
      </c>
      <c r="AX37">
        <f>IF(Z37&gt;0, (R37*SUMPRODUCT(K37:$K$98, X37:$X$98)-K37*$AZ$3)/Z37, 0)</f>
        <v>411.31729021193769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1.8939530397595803E-2</v>
      </c>
      <c r="L38" s="2">
        <v>35</v>
      </c>
      <c r="M38" s="6">
        <v>5.4278005999999997E-2</v>
      </c>
      <c r="Q38" s="4">
        <f t="shared" si="22"/>
        <v>25</v>
      </c>
      <c r="R38">
        <f t="shared" si="0"/>
        <v>50000</v>
      </c>
      <c r="S38">
        <f t="shared" si="1"/>
        <v>388.64125805928319</v>
      </c>
      <c r="U38">
        <f t="shared" si="12"/>
        <v>5.4278005999999997E-2</v>
      </c>
      <c r="V38">
        <f t="shared" si="13"/>
        <v>0.01</v>
      </c>
      <c r="W38">
        <f t="shared" si="14"/>
        <v>0.45235903897080387</v>
      </c>
      <c r="X38">
        <f t="shared" si="15"/>
        <v>2.4553146631411525E-2</v>
      </c>
      <c r="Y38">
        <f t="shared" si="16"/>
        <v>4.5235903897080385E-3</v>
      </c>
      <c r="Z38">
        <f t="shared" si="17"/>
        <v>0.4232823019496843</v>
      </c>
      <c r="AB38">
        <f t="shared" si="18"/>
        <v>186.06309411234736</v>
      </c>
      <c r="AC38">
        <f t="shared" si="19"/>
        <v>164.50496634395469</v>
      </c>
      <c r="AE38">
        <f t="shared" si="2"/>
        <v>0</v>
      </c>
      <c r="AF38">
        <f t="shared" si="24"/>
        <v>0</v>
      </c>
      <c r="AG38">
        <f t="shared" si="24"/>
        <v>-10.582057548742107</v>
      </c>
      <c r="AH38">
        <f t="shared" si="4"/>
        <v>-1227.6573315705762</v>
      </c>
      <c r="AI38">
        <f t="shared" si="5"/>
        <v>-1238.2393891193183</v>
      </c>
      <c r="AJ38">
        <f t="shared" si="6"/>
        <v>21.558127768392666</v>
      </c>
      <c r="AK38">
        <f t="shared" si="20"/>
        <v>13.024416587864316</v>
      </c>
      <c r="AL38">
        <f t="shared" si="7"/>
        <v>-1203.6568447630611</v>
      </c>
      <c r="AN38">
        <f t="shared" si="25"/>
        <v>0</v>
      </c>
      <c r="AO38">
        <f t="shared" si="25"/>
        <v>0</v>
      </c>
      <c r="AP38">
        <f t="shared" si="25"/>
        <v>-0.20041920061350926</v>
      </c>
      <c r="AQ38">
        <f t="shared" si="25"/>
        <v>-23.251253349112275</v>
      </c>
      <c r="AR38">
        <f t="shared" si="25"/>
        <v>-23.451672549725785</v>
      </c>
      <c r="AS38">
        <f t="shared" si="25"/>
        <v>0.40830081618472708</v>
      </c>
      <c r="AT38">
        <f t="shared" si="25"/>
        <v>0.24667633387680721</v>
      </c>
      <c r="AU38">
        <f t="shared" si="23"/>
        <v>-22.796695399664248</v>
      </c>
      <c r="AW38">
        <v>35</v>
      </c>
      <c r="AX38">
        <f>IF(Z38&gt;0, (R38*SUMPRODUCT(K38:$K$98, X38:$X$98)-K38*$AZ$3)/Z38, 0)</f>
        <v>388.64125805928319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1.6910294997853393E-2</v>
      </c>
      <c r="L39" s="2">
        <v>36</v>
      </c>
      <c r="M39" s="6">
        <v>6.0174738999999998E-2</v>
      </c>
      <c r="Q39" s="4">
        <f t="shared" si="22"/>
        <v>25</v>
      </c>
      <c r="R39">
        <f t="shared" si="0"/>
        <v>50000</v>
      </c>
      <c r="S39">
        <f t="shared" si="1"/>
        <v>366.72482109666004</v>
      </c>
      <c r="U39">
        <f t="shared" si="12"/>
        <v>6.0174738999999998E-2</v>
      </c>
      <c r="V39">
        <f t="shared" si="13"/>
        <v>0.01</v>
      </c>
      <c r="W39">
        <f t="shared" si="14"/>
        <v>0.4232823019496843</v>
      </c>
      <c r="X39">
        <f t="shared" si="15"/>
        <v>2.5470902043141442E-2</v>
      </c>
      <c r="Y39">
        <f t="shared" si="16"/>
        <v>4.2328230194968435E-3</v>
      </c>
      <c r="Z39">
        <f t="shared" si="17"/>
        <v>0.39357857688704601</v>
      </c>
      <c r="AB39">
        <f t="shared" si="18"/>
        <v>164.50496634395469</v>
      </c>
      <c r="AC39">
        <f t="shared" si="19"/>
        <v>144.33503319638001</v>
      </c>
      <c r="AE39">
        <f t="shared" si="2"/>
        <v>0</v>
      </c>
      <c r="AF39">
        <f t="shared" si="24"/>
        <v>0</v>
      </c>
      <c r="AG39">
        <f t="shared" si="24"/>
        <v>-9.8394644221761496</v>
      </c>
      <c r="AH39">
        <f t="shared" si="4"/>
        <v>-1273.5451021570721</v>
      </c>
      <c r="AI39">
        <f t="shared" si="5"/>
        <v>-1283.3845665792483</v>
      </c>
      <c r="AJ39">
        <f t="shared" si="6"/>
        <v>20.169933147574682</v>
      </c>
      <c r="AK39">
        <f t="shared" si="20"/>
        <v>11.515347644076829</v>
      </c>
      <c r="AL39">
        <f t="shared" si="7"/>
        <v>-1251.6992857875966</v>
      </c>
      <c r="AN39">
        <f t="shared" si="25"/>
        <v>0</v>
      </c>
      <c r="AO39">
        <f t="shared" si="25"/>
        <v>0</v>
      </c>
      <c r="AP39">
        <f t="shared" si="25"/>
        <v>-0.16638824599988178</v>
      </c>
      <c r="AQ39">
        <f t="shared" si="25"/>
        <v>-21.536023370547422</v>
      </c>
      <c r="AR39">
        <f t="shared" si="25"/>
        <v>-21.702411616547305</v>
      </c>
      <c r="AS39">
        <f t="shared" si="25"/>
        <v>0.34107951961246946</v>
      </c>
      <c r="AT39">
        <f t="shared" si="25"/>
        <v>0.19472792566417527</v>
      </c>
      <c r="AU39">
        <f t="shared" si="23"/>
        <v>-21.166604171270659</v>
      </c>
      <c r="AW39">
        <v>36</v>
      </c>
      <c r="AX39">
        <f>IF(Z39&gt;0, (R39*SUMPRODUCT(K39:$K$98, X39:$X$98)-K39*$AZ$3)/Z39, 0)</f>
        <v>366.72482109666004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1.5098477676654815E-2</v>
      </c>
      <c r="L40" s="2">
        <v>37</v>
      </c>
      <c r="M40" s="6">
        <v>6.6923788999999997E-2</v>
      </c>
      <c r="Q40" s="4">
        <f t="shared" si="22"/>
        <v>25</v>
      </c>
      <c r="R40">
        <f t="shared" si="0"/>
        <v>50000</v>
      </c>
      <c r="S40">
        <f t="shared" si="1"/>
        <v>345.57980845983661</v>
      </c>
      <c r="U40">
        <f t="shared" si="12"/>
        <v>6.6923788999999997E-2</v>
      </c>
      <c r="V40">
        <f t="shared" si="13"/>
        <v>0.01</v>
      </c>
      <c r="W40">
        <f t="shared" si="14"/>
        <v>0.39357857688704601</v>
      </c>
      <c r="X40">
        <f t="shared" si="15"/>
        <v>2.6339769634508944E-2</v>
      </c>
      <c r="Y40">
        <f t="shared" si="16"/>
        <v>3.9357857688704602E-3</v>
      </c>
      <c r="Z40">
        <f t="shared" si="17"/>
        <v>0.36330302148366661</v>
      </c>
      <c r="AB40">
        <f t="shared" si="18"/>
        <v>144.33503319638001</v>
      </c>
      <c r="AC40">
        <f t="shared" si="19"/>
        <v>125.55018857720542</v>
      </c>
      <c r="AE40">
        <f t="shared" si="2"/>
        <v>0</v>
      </c>
      <c r="AF40">
        <f t="shared" si="24"/>
        <v>0</v>
      </c>
      <c r="AG40">
        <f t="shared" si="24"/>
        <v>-9.0825755370916657</v>
      </c>
      <c r="AH40">
        <f t="shared" si="4"/>
        <v>-1316.9884817254472</v>
      </c>
      <c r="AI40">
        <f t="shared" si="5"/>
        <v>-1326.0710572625389</v>
      </c>
      <c r="AJ40">
        <f t="shared" si="6"/>
        <v>18.784844619174592</v>
      </c>
      <c r="AK40">
        <f t="shared" si="20"/>
        <v>10.103452323746602</v>
      </c>
      <c r="AL40">
        <f t="shared" si="7"/>
        <v>-1297.1827603196177</v>
      </c>
      <c r="AN40">
        <f t="shared" si="25"/>
        <v>0</v>
      </c>
      <c r="AO40">
        <f t="shared" si="25"/>
        <v>0</v>
      </c>
      <c r="AP40">
        <f t="shared" si="25"/>
        <v>-0.13713306399330963</v>
      </c>
      <c r="AQ40">
        <f t="shared" si="25"/>
        <v>-19.884521191743183</v>
      </c>
      <c r="AR40">
        <f t="shared" si="25"/>
        <v>-20.021654255736493</v>
      </c>
      <c r="AS40">
        <f t="shared" si="25"/>
        <v>0.28362255714203688</v>
      </c>
      <c r="AT40">
        <f t="shared" si="25"/>
        <v>0.15254674936723428</v>
      </c>
      <c r="AU40">
        <f t="shared" si="23"/>
        <v>-19.585484949227222</v>
      </c>
      <c r="AW40">
        <v>37</v>
      </c>
      <c r="AX40">
        <f>IF(Z40&gt;0, (R40*SUMPRODUCT(K40:$K$98, X40:$X$98)-K40*$AZ$3)/Z40, 0)</f>
        <v>345.57980845983661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1.348078363987037E-2</v>
      </c>
      <c r="L41" s="2">
        <v>38</v>
      </c>
      <c r="M41" s="6">
        <v>7.4711050000000001E-2</v>
      </c>
      <c r="Q41" s="4">
        <f t="shared" si="22"/>
        <v>25</v>
      </c>
      <c r="R41">
        <f t="shared" si="0"/>
        <v>50000</v>
      </c>
      <c r="S41">
        <f t="shared" si="1"/>
        <v>325.15253979919243</v>
      </c>
      <c r="U41">
        <f t="shared" si="12"/>
        <v>7.4711050000000001E-2</v>
      </c>
      <c r="V41">
        <f t="shared" si="13"/>
        <v>0.01</v>
      </c>
      <c r="W41">
        <f t="shared" si="14"/>
        <v>0.36330302148366661</v>
      </c>
      <c r="X41">
        <f t="shared" si="15"/>
        <v>2.714275020321729E-2</v>
      </c>
      <c r="Y41">
        <f t="shared" si="16"/>
        <v>3.633030214836666E-3</v>
      </c>
      <c r="Z41">
        <f t="shared" si="17"/>
        <v>0.33252724106561266</v>
      </c>
      <c r="AB41">
        <f t="shared" si="18"/>
        <v>125.55018857720542</v>
      </c>
      <c r="AC41">
        <f t="shared" si="19"/>
        <v>108.12207698490228</v>
      </c>
      <c r="AE41">
        <f t="shared" si="2"/>
        <v>0</v>
      </c>
      <c r="AF41">
        <f t="shared" si="24"/>
        <v>0</v>
      </c>
      <c r="AG41">
        <f t="shared" si="24"/>
        <v>-8.3131810266403168</v>
      </c>
      <c r="AH41">
        <f t="shared" si="4"/>
        <v>-1357.1375101608646</v>
      </c>
      <c r="AI41">
        <f t="shared" si="5"/>
        <v>-1365.4506911875048</v>
      </c>
      <c r="AJ41">
        <f t="shared" si="6"/>
        <v>17.428111592303139</v>
      </c>
      <c r="AK41">
        <f t="shared" si="20"/>
        <v>8.7885132004043793</v>
      </c>
      <c r="AL41">
        <f t="shared" si="7"/>
        <v>-1339.2340663947973</v>
      </c>
      <c r="AN41">
        <f t="shared" si="25"/>
        <v>0</v>
      </c>
      <c r="AO41">
        <f t="shared" si="25"/>
        <v>0</v>
      </c>
      <c r="AP41">
        <f t="shared" si="25"/>
        <v>-0.11206819477921355</v>
      </c>
      <c r="AQ41">
        <f t="shared" si="25"/>
        <v>-18.29527714403099</v>
      </c>
      <c r="AR41">
        <f t="shared" si="25"/>
        <v>-18.407345338810202</v>
      </c>
      <c r="AS41">
        <f t="shared" si="25"/>
        <v>0.23494460162735531</v>
      </c>
      <c r="AT41">
        <f t="shared" si="25"/>
        <v>0.11847604497079614</v>
      </c>
      <c r="AU41">
        <f t="shared" si="23"/>
        <v>-18.053924692212053</v>
      </c>
      <c r="AW41">
        <v>38</v>
      </c>
      <c r="AX41">
        <f>IF(Z41&gt;0, (R41*SUMPRODUCT(K41:$K$98, X41:$X$98)-K41*$AZ$3)/Z41, 0)</f>
        <v>325.15253979919243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1.2036413964169972E-2</v>
      </c>
      <c r="L42" s="2">
        <v>39</v>
      </c>
      <c r="M42" s="6">
        <v>8.3689026999999999E-2</v>
      </c>
      <c r="Q42" s="4">
        <f t="shared" si="22"/>
        <v>25</v>
      </c>
      <c r="R42">
        <f t="shared" si="0"/>
        <v>50000</v>
      </c>
      <c r="S42">
        <f t="shared" si="1"/>
        <v>305.33589940507829</v>
      </c>
      <c r="U42">
        <f t="shared" si="12"/>
        <v>8.3689026999999999E-2</v>
      </c>
      <c r="V42">
        <f t="shared" si="13"/>
        <v>0.01</v>
      </c>
      <c r="W42">
        <f t="shared" si="14"/>
        <v>0.33252724106561266</v>
      </c>
      <c r="X42">
        <f t="shared" si="15"/>
        <v>2.7828881255775567E-2</v>
      </c>
      <c r="Y42">
        <f t="shared" si="16"/>
        <v>3.3252724106561265E-3</v>
      </c>
      <c r="Z42">
        <f t="shared" si="17"/>
        <v>0.30137308739918095</v>
      </c>
      <c r="AB42">
        <f t="shared" si="18"/>
        <v>108.12207698490228</v>
      </c>
      <c r="AC42">
        <f t="shared" si="19"/>
        <v>92.020022697514179</v>
      </c>
      <c r="AE42">
        <f t="shared" si="2"/>
        <v>0</v>
      </c>
      <c r="AF42">
        <f t="shared" si="24"/>
        <v>0</v>
      </c>
      <c r="AG42">
        <f t="shared" si="24"/>
        <v>-7.5343271849795235</v>
      </c>
      <c r="AH42">
        <f t="shared" si="4"/>
        <v>-1391.4440627887784</v>
      </c>
      <c r="AI42">
        <f t="shared" si="5"/>
        <v>-1398.9783899737579</v>
      </c>
      <c r="AJ42">
        <f t="shared" si="6"/>
        <v>16.1020542873881</v>
      </c>
      <c r="AK42">
        <f t="shared" si="20"/>
        <v>7.5685453889431606</v>
      </c>
      <c r="AL42">
        <f t="shared" si="7"/>
        <v>-1375.3077902974267</v>
      </c>
      <c r="AN42">
        <f t="shared" si="25"/>
        <v>0</v>
      </c>
      <c r="AO42">
        <f t="shared" si="25"/>
        <v>0</v>
      </c>
      <c r="AP42">
        <f t="shared" si="25"/>
        <v>-9.0686280939912975E-2</v>
      </c>
      <c r="AQ42">
        <f t="shared" si="25"/>
        <v>-16.747996747712254</v>
      </c>
      <c r="AR42">
        <f t="shared" si="25"/>
        <v>-16.838683028652163</v>
      </c>
      <c r="AS42">
        <f t="shared" si="25"/>
        <v>0.19381099107654109</v>
      </c>
      <c r="AT42">
        <f t="shared" si="25"/>
        <v>9.1098145407929709E-2</v>
      </c>
      <c r="AU42">
        <f t="shared" si="23"/>
        <v>-16.553773892167694</v>
      </c>
      <c r="AW42">
        <v>39</v>
      </c>
      <c r="AX42">
        <f>IF(Z42&gt;0, (R42*SUMPRODUCT(K42:$K$98, X42:$X$98)-K42*$AZ$3)/Z42, 0)</f>
        <v>305.33589940507829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1.0746798182294617E-2</v>
      </c>
      <c r="L43" s="2">
        <v>40</v>
      </c>
      <c r="M43" s="6">
        <v>9.4384723000000004E-2</v>
      </c>
      <c r="Q43" s="4">
        <f t="shared" si="22"/>
        <v>25</v>
      </c>
      <c r="R43">
        <f t="shared" si="0"/>
        <v>50000</v>
      </c>
      <c r="S43">
        <f t="shared" si="1"/>
        <v>286.12877816641804</v>
      </c>
      <c r="U43">
        <f t="shared" si="12"/>
        <v>9.4384723000000004E-2</v>
      </c>
      <c r="V43">
        <f t="shared" si="13"/>
        <v>0.01</v>
      </c>
      <c r="W43">
        <f t="shared" si="14"/>
        <v>0.30137308739918095</v>
      </c>
      <c r="X43">
        <f t="shared" si="15"/>
        <v>2.8445015373826484E-2</v>
      </c>
      <c r="Y43">
        <f t="shared" si="16"/>
        <v>3.0137308739918095E-3</v>
      </c>
      <c r="Z43">
        <f t="shared" si="17"/>
        <v>0.26991434115136265</v>
      </c>
      <c r="AB43">
        <f t="shared" si="18"/>
        <v>92.020022697514179</v>
      </c>
      <c r="AC43">
        <f t="shared" si="19"/>
        <v>77.230260643233123</v>
      </c>
      <c r="AE43">
        <f t="shared" si="2"/>
        <v>0</v>
      </c>
      <c r="AF43">
        <f t="shared" si="24"/>
        <v>0</v>
      </c>
      <c r="AG43">
        <f t="shared" si="24"/>
        <v>-6.7478585287840662</v>
      </c>
      <c r="AH43">
        <f t="shared" si="4"/>
        <v>-1422.2507686913243</v>
      </c>
      <c r="AI43">
        <f t="shared" si="5"/>
        <v>-1428.9986272201083</v>
      </c>
      <c r="AJ43">
        <f t="shared" si="6"/>
        <v>14.789762054281056</v>
      </c>
      <c r="AK43">
        <f t="shared" si="20"/>
        <v>6.4414015888259932</v>
      </c>
      <c r="AL43">
        <f t="shared" si="7"/>
        <v>-1407.7674635770013</v>
      </c>
      <c r="AN43">
        <f t="shared" si="25"/>
        <v>0</v>
      </c>
      <c r="AO43">
        <f t="shared" si="25"/>
        <v>0</v>
      </c>
      <c r="AP43">
        <f t="shared" si="25"/>
        <v>-7.2517873771517832E-2</v>
      </c>
      <c r="AQ43">
        <f t="shared" si="25"/>
        <v>-15.284641975739046</v>
      </c>
      <c r="AR43">
        <f t="shared" si="25"/>
        <v>-15.357159849510563</v>
      </c>
      <c r="AS43">
        <f t="shared" si="25"/>
        <v>0.15894258796151756</v>
      </c>
      <c r="AT43">
        <f t="shared" si="25"/>
        <v>6.9224442886224841E-2</v>
      </c>
      <c r="AU43">
        <f t="shared" si="23"/>
        <v>-15.128992818662821</v>
      </c>
      <c r="AW43">
        <v>40</v>
      </c>
      <c r="AX43">
        <f>IF(Z43&gt;0, (R43*SUMPRODUCT(K43:$K$98, X43:$X$98)-K43*$AZ$3)/Z43, 0)</f>
        <v>286.12877816641804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9.5953555199059081E-3</v>
      </c>
      <c r="L44" s="2">
        <v>41</v>
      </c>
      <c r="M44" s="6">
        <v>0.106719178</v>
      </c>
      <c r="Q44" s="4">
        <f t="shared" si="22"/>
        <v>25</v>
      </c>
      <c r="R44">
        <f t="shared" si="0"/>
        <v>50000</v>
      </c>
      <c r="S44">
        <f t="shared" si="1"/>
        <v>267.1616100640278</v>
      </c>
      <c r="U44">
        <f t="shared" si="12"/>
        <v>0.106719178</v>
      </c>
      <c r="V44">
        <f t="shared" si="13"/>
        <v>0.01</v>
      </c>
      <c r="W44">
        <f t="shared" si="14"/>
        <v>0.26991434115136265</v>
      </c>
      <c r="X44">
        <f t="shared" si="15"/>
        <v>2.8805036618084996E-2</v>
      </c>
      <c r="Y44">
        <f t="shared" si="16"/>
        <v>2.6991434115136263E-3</v>
      </c>
      <c r="Z44">
        <f t="shared" si="17"/>
        <v>0.23841016112176402</v>
      </c>
      <c r="AB44">
        <f t="shared" si="18"/>
        <v>77.230260643233123</v>
      </c>
      <c r="AC44">
        <f t="shared" si="19"/>
        <v>63.694042500914762</v>
      </c>
      <c r="AE44">
        <f t="shared" si="2"/>
        <v>0</v>
      </c>
      <c r="AF44">
        <f t="shared" si="24"/>
        <v>0</v>
      </c>
      <c r="AG44">
        <f t="shared" si="24"/>
        <v>-5.9602540280441003</v>
      </c>
      <c r="AH44">
        <f t="shared" si="4"/>
        <v>-1440.2518309042498</v>
      </c>
      <c r="AI44">
        <f t="shared" si="5"/>
        <v>-1446.2120849322939</v>
      </c>
      <c r="AJ44">
        <f t="shared" si="6"/>
        <v>13.536218142318361</v>
      </c>
      <c r="AK44">
        <f t="shared" si="20"/>
        <v>5.4061182450263194</v>
      </c>
      <c r="AL44">
        <f t="shared" si="7"/>
        <v>-1427.2697485449492</v>
      </c>
      <c r="AN44">
        <f t="shared" si="25"/>
        <v>0</v>
      </c>
      <c r="AO44">
        <f t="shared" si="25"/>
        <v>0</v>
      </c>
      <c r="AP44">
        <f t="shared" si="25"/>
        <v>-5.7190756388034378E-2</v>
      </c>
      <c r="AQ44">
        <f t="shared" si="25"/>
        <v>-13.819728355721685</v>
      </c>
      <c r="AR44">
        <f t="shared" si="25"/>
        <v>-13.876919112109718</v>
      </c>
      <c r="AS44">
        <f t="shared" si="25"/>
        <v>0.12988482547054497</v>
      </c>
      <c r="AT44">
        <f t="shared" si="25"/>
        <v>5.1873626543677338E-2</v>
      </c>
      <c r="AU44">
        <f t="shared" si="23"/>
        <v>-13.695160660095496</v>
      </c>
      <c r="AW44">
        <v>41</v>
      </c>
      <c r="AX44">
        <f>IF(Z44&gt;0, (R44*SUMPRODUCT(K44:$K$98, X44:$X$98)-K44*$AZ$3)/Z44, 0)</f>
        <v>267.1616100640278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8.5672817142017025E-3</v>
      </c>
      <c r="L45" s="2">
        <v>42</v>
      </c>
      <c r="M45" s="6">
        <v>0.12088460199999999</v>
      </c>
      <c r="Q45" s="4">
        <f t="shared" si="22"/>
        <v>25</v>
      </c>
      <c r="R45">
        <f t="shared" si="0"/>
        <v>50000</v>
      </c>
      <c r="S45">
        <f t="shared" si="1"/>
        <v>248.23326174730337</v>
      </c>
      <c r="U45">
        <f t="shared" si="12"/>
        <v>0.12088460199999999</v>
      </c>
      <c r="V45">
        <f t="shared" si="13"/>
        <v>0.01</v>
      </c>
      <c r="W45">
        <f t="shared" si="14"/>
        <v>0.23841016112176402</v>
      </c>
      <c r="X45">
        <f t="shared" si="15"/>
        <v>2.8820117439960317E-2</v>
      </c>
      <c r="Y45">
        <f t="shared" si="16"/>
        <v>2.3841016112176403E-3</v>
      </c>
      <c r="Z45">
        <f t="shared" si="17"/>
        <v>0.20720594207058607</v>
      </c>
      <c r="AB45">
        <f t="shared" si="18"/>
        <v>63.694042500914762</v>
      </c>
      <c r="AC45">
        <f t="shared" si="19"/>
        <v>51.43540685360437</v>
      </c>
      <c r="AE45">
        <f t="shared" si="2"/>
        <v>0</v>
      </c>
      <c r="AF45">
        <f t="shared" si="24"/>
        <v>0</v>
      </c>
      <c r="AG45">
        <f t="shared" si="24"/>
        <v>-5.1801485517646517</v>
      </c>
      <c r="AH45">
        <f t="shared" si="4"/>
        <v>-1441.0058719980159</v>
      </c>
      <c r="AI45">
        <f t="shared" si="5"/>
        <v>-1446.1860205497806</v>
      </c>
      <c r="AJ45">
        <f t="shared" si="6"/>
        <v>12.258635647310392</v>
      </c>
      <c r="AK45">
        <f t="shared" si="20"/>
        <v>4.4585829750640338</v>
      </c>
      <c r="AL45">
        <f t="shared" si="7"/>
        <v>-1429.468801927406</v>
      </c>
      <c r="AN45">
        <f t="shared" si="25"/>
        <v>0</v>
      </c>
      <c r="AO45">
        <f t="shared" si="25"/>
        <v>0</v>
      </c>
      <c r="AP45">
        <f t="shared" si="25"/>
        <v>-4.4379791964381729E-2</v>
      </c>
      <c r="AQ45">
        <f t="shared" si="25"/>
        <v>-12.34550325722588</v>
      </c>
      <c r="AR45">
        <f t="shared" si="25"/>
        <v>-12.389883049190262</v>
      </c>
      <c r="AS45">
        <f t="shared" si="25"/>
        <v>0.10502318502226347</v>
      </c>
      <c r="AT45">
        <f t="shared" si="25"/>
        <v>3.8197936393517123E-2</v>
      </c>
      <c r="AU45">
        <f t="shared" si="23"/>
        <v>-12.246661927774481</v>
      </c>
      <c r="AW45">
        <v>42</v>
      </c>
      <c r="AX45">
        <f>IF(Z45&gt;0, (R45*SUMPRODUCT(K45:$K$98, X45:$X$98)-K45*$AZ$3)/Z45, 0)</f>
        <v>248.23326174730337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7.6493586733943769E-3</v>
      </c>
      <c r="L46" s="2">
        <v>43</v>
      </c>
      <c r="M46" s="6">
        <v>0.13724737000000001</v>
      </c>
      <c r="Q46" s="4">
        <f t="shared" si="22"/>
        <v>25</v>
      </c>
      <c r="R46">
        <f t="shared" si="0"/>
        <v>50000</v>
      </c>
      <c r="S46">
        <f t="shared" si="1"/>
        <v>229.11594535209781</v>
      </c>
      <c r="U46">
        <f t="shared" si="12"/>
        <v>0.13724737000000001</v>
      </c>
      <c r="V46">
        <f t="shared" si="13"/>
        <v>0.01</v>
      </c>
      <c r="W46">
        <f t="shared" si="14"/>
        <v>0.20720594207058607</v>
      </c>
      <c r="X46">
        <f t="shared" si="15"/>
        <v>2.8438470597560293E-2</v>
      </c>
      <c r="Y46">
        <f t="shared" si="16"/>
        <v>2.0720594207058606E-3</v>
      </c>
      <c r="Z46">
        <f t="shared" si="17"/>
        <v>0.17669541205231989</v>
      </c>
      <c r="AB46">
        <f t="shared" si="18"/>
        <v>51.43540685360437</v>
      </c>
      <c r="AC46">
        <f t="shared" si="19"/>
        <v>40.483736371745728</v>
      </c>
      <c r="AE46">
        <f t="shared" si="2"/>
        <v>0</v>
      </c>
      <c r="AF46">
        <f t="shared" si="24"/>
        <v>0</v>
      </c>
      <c r="AG46">
        <f t="shared" si="24"/>
        <v>-4.4173853013079976</v>
      </c>
      <c r="AH46">
        <f t="shared" si="4"/>
        <v>-1421.9235298780147</v>
      </c>
      <c r="AI46">
        <f t="shared" si="5"/>
        <v>-1426.3409151793228</v>
      </c>
      <c r="AJ46">
        <f t="shared" si="6"/>
        <v>10.951670481858642</v>
      </c>
      <c r="AK46">
        <f t="shared" si="20"/>
        <v>3.6004784797523062</v>
      </c>
      <c r="AL46">
        <f t="shared" si="7"/>
        <v>-1411.7887662177118</v>
      </c>
      <c r="AN46">
        <f t="shared" si="25"/>
        <v>0</v>
      </c>
      <c r="AO46">
        <f t="shared" si="25"/>
        <v>0</v>
      </c>
      <c r="AP46">
        <f t="shared" si="25"/>
        <v>-3.3790164568285166E-2</v>
      </c>
      <c r="AQ46">
        <f t="shared" si="25"/>
        <v>-10.87680308617594</v>
      </c>
      <c r="AR46">
        <f t="shared" si="25"/>
        <v>-10.910593250744226</v>
      </c>
      <c r="AS46">
        <f t="shared" si="25"/>
        <v>8.3773255588562578E-2</v>
      </c>
      <c r="AT46">
        <f t="shared" si="25"/>
        <v>2.7541351287463104E-2</v>
      </c>
      <c r="AU46">
        <f t="shared" si="23"/>
        <v>-10.799278643868201</v>
      </c>
      <c r="AW46">
        <v>43</v>
      </c>
      <c r="AX46">
        <f>IF(Z46&gt;0, (R46*SUMPRODUCT(K46:$K$98, X46:$X$98)-K46*$AZ$3)/Z46, 0)</f>
        <v>229.11594535209781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6.8297845298164071E-3</v>
      </c>
      <c r="L47" s="2">
        <v>44</v>
      </c>
      <c r="M47" s="6">
        <v>0.155543078</v>
      </c>
      <c r="Q47" s="4">
        <f t="shared" si="22"/>
        <v>25</v>
      </c>
      <c r="R47">
        <f t="shared" si="0"/>
        <v>50000</v>
      </c>
      <c r="S47">
        <f t="shared" si="1"/>
        <v>209.24064962038437</v>
      </c>
      <c r="U47">
        <f t="shared" si="12"/>
        <v>0.155543078</v>
      </c>
      <c r="V47">
        <f t="shared" si="13"/>
        <v>0.01</v>
      </c>
      <c r="W47">
        <f t="shared" si="14"/>
        <v>0.17669541205231989</v>
      </c>
      <c r="X47">
        <f t="shared" si="15"/>
        <v>2.7483748259096132E-2</v>
      </c>
      <c r="Y47">
        <f t="shared" si="16"/>
        <v>1.7669541205231989E-3</v>
      </c>
      <c r="Z47">
        <f t="shared" si="17"/>
        <v>0.14744470967270057</v>
      </c>
      <c r="AB47">
        <f t="shared" si="18"/>
        <v>40.483736371745728</v>
      </c>
      <c r="AC47">
        <f t="shared" si="19"/>
        <v>30.85142683500484</v>
      </c>
      <c r="AE47">
        <f t="shared" si="2"/>
        <v>0</v>
      </c>
      <c r="AF47">
        <f t="shared" si="24"/>
        <v>0</v>
      </c>
      <c r="AG47">
        <f t="shared" si="24"/>
        <v>-3.6861177418175144</v>
      </c>
      <c r="AH47">
        <f t="shared" si="4"/>
        <v>-1374.1874129548066</v>
      </c>
      <c r="AI47">
        <f t="shared" si="5"/>
        <v>-1377.8735306966241</v>
      </c>
      <c r="AJ47">
        <f t="shared" si="6"/>
        <v>9.6323095367408875</v>
      </c>
      <c r="AK47">
        <f t="shared" si="20"/>
        <v>2.8338615460222014</v>
      </c>
      <c r="AL47">
        <f t="shared" si="7"/>
        <v>-1365.407359613861</v>
      </c>
      <c r="AN47">
        <f t="shared" si="25"/>
        <v>0</v>
      </c>
      <c r="AO47">
        <f t="shared" si="25"/>
        <v>0</v>
      </c>
      <c r="AP47">
        <f t="shared" si="25"/>
        <v>-2.5175389928147048E-2</v>
      </c>
      <c r="AQ47">
        <f t="shared" si="25"/>
        <v>-9.3854039340671687</v>
      </c>
      <c r="AR47">
        <f t="shared" si="25"/>
        <v>-9.4105793239953162</v>
      </c>
      <c r="AS47">
        <f t="shared" si="25"/>
        <v>6.5786598660435958E-2</v>
      </c>
      <c r="AT47">
        <f t="shared" si="25"/>
        <v>1.9354663746664037E-2</v>
      </c>
      <c r="AU47">
        <f t="shared" si="23"/>
        <v>-9.3254380615882155</v>
      </c>
      <c r="AW47">
        <v>44</v>
      </c>
      <c r="AX47">
        <f>IF(Z47&gt;0, (R47*SUMPRODUCT(K47:$K$98, X47:$X$98)-K47*$AZ$3)/Z47, 0)</f>
        <v>209.24064962038437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6.0980219016217915E-3</v>
      </c>
      <c r="L48" s="2">
        <v>45</v>
      </c>
      <c r="M48" s="6">
        <v>0.175905283</v>
      </c>
      <c r="Q48" s="4">
        <f t="shared" si="22"/>
        <v>25</v>
      </c>
      <c r="R48">
        <f t="shared" si="0"/>
        <v>50000</v>
      </c>
      <c r="S48">
        <f t="shared" si="1"/>
        <v>188.08992061383054</v>
      </c>
      <c r="U48">
        <f t="shared" si="12"/>
        <v>0.175905283</v>
      </c>
      <c r="V48">
        <f t="shared" si="13"/>
        <v>0.01</v>
      </c>
      <c r="W48">
        <f t="shared" si="14"/>
        <v>0.14744470967270057</v>
      </c>
      <c r="X48">
        <f t="shared" si="15"/>
        <v>2.5936303381829229E-2</v>
      </c>
      <c r="Y48">
        <f t="shared" si="16"/>
        <v>1.4744470967270058E-3</v>
      </c>
      <c r="Z48">
        <f t="shared" si="17"/>
        <v>0.12003395919414434</v>
      </c>
      <c r="AB48">
        <f t="shared" si="18"/>
        <v>30.85142683500484</v>
      </c>
      <c r="AC48">
        <f t="shared" si="19"/>
        <v>22.577177855790381</v>
      </c>
      <c r="AE48">
        <f t="shared" si="2"/>
        <v>0</v>
      </c>
      <c r="AF48">
        <f t="shared" si="24"/>
        <v>0</v>
      </c>
      <c r="AG48">
        <f t="shared" si="24"/>
        <v>-3.0008489798536084</v>
      </c>
      <c r="AH48">
        <f t="shared" si="4"/>
        <v>-1296.8151690914615</v>
      </c>
      <c r="AI48">
        <f t="shared" si="5"/>
        <v>-1299.8160180713151</v>
      </c>
      <c r="AJ48">
        <f t="shared" si="6"/>
        <v>8.2742489792144589</v>
      </c>
      <c r="AK48">
        <f t="shared" si="20"/>
        <v>2.1595998784503392</v>
      </c>
      <c r="AL48">
        <f t="shared" si="7"/>
        <v>-1289.3821692136503</v>
      </c>
      <c r="AN48">
        <f t="shared" si="25"/>
        <v>0</v>
      </c>
      <c r="AO48">
        <f t="shared" si="25"/>
        <v>0</v>
      </c>
      <c r="AP48">
        <f t="shared" si="25"/>
        <v>-1.8299242802606714E-2</v>
      </c>
      <c r="AQ48">
        <f t="shared" si="25"/>
        <v>-7.9080073034750988</v>
      </c>
      <c r="AR48">
        <f t="shared" si="25"/>
        <v>-7.9263065462777051</v>
      </c>
      <c r="AS48">
        <f t="shared" si="25"/>
        <v>5.0456551494721523E-2</v>
      </c>
      <c r="AT48">
        <f t="shared" si="25"/>
        <v>1.3169287357529928E-2</v>
      </c>
      <c r="AU48">
        <f t="shared" si="23"/>
        <v>-7.8626807074254543</v>
      </c>
      <c r="AW48">
        <v>45</v>
      </c>
      <c r="AX48">
        <f>IF(Z48&gt;0, (R48*SUMPRODUCT(K48:$K$98, X48:$X$98)-K48*$AZ$3)/Z48, 0)</f>
        <v>188.08992061383054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5.4446624121623132E-3</v>
      </c>
      <c r="L49" s="2">
        <v>46</v>
      </c>
      <c r="M49" s="6">
        <v>0.19813004200000001</v>
      </c>
      <c r="Q49" s="4">
        <f t="shared" si="22"/>
        <v>25</v>
      </c>
      <c r="R49">
        <f t="shared" si="0"/>
        <v>50000</v>
      </c>
      <c r="S49">
        <f t="shared" si="1"/>
        <v>164.76655721836926</v>
      </c>
      <c r="U49">
        <f t="shared" si="12"/>
        <v>0.19813004200000001</v>
      </c>
      <c r="V49">
        <f t="shared" si="13"/>
        <v>0.01</v>
      </c>
      <c r="W49">
        <f t="shared" si="14"/>
        <v>0.12003395919414434</v>
      </c>
      <c r="X49">
        <f t="shared" si="15"/>
        <v>2.3782333376562104E-2</v>
      </c>
      <c r="Y49">
        <f t="shared" si="16"/>
        <v>1.2003395919414435E-3</v>
      </c>
      <c r="Z49">
        <f t="shared" si="17"/>
        <v>9.5051286225640783E-2</v>
      </c>
      <c r="AB49">
        <f t="shared" si="18"/>
        <v>22.577177855790381</v>
      </c>
      <c r="AC49">
        <f t="shared" si="19"/>
        <v>15.661273190576635</v>
      </c>
      <c r="AE49">
        <f t="shared" si="2"/>
        <v>0</v>
      </c>
      <c r="AF49">
        <f t="shared" si="24"/>
        <v>0</v>
      </c>
      <c r="AG49">
        <f t="shared" si="24"/>
        <v>-2.3762821556410194</v>
      </c>
      <c r="AH49">
        <f t="shared" si="4"/>
        <v>-1189.1166688281053</v>
      </c>
      <c r="AI49">
        <f t="shared" si="5"/>
        <v>-1191.4929509837464</v>
      </c>
      <c r="AJ49">
        <f t="shared" si="6"/>
        <v>6.9159046652137466</v>
      </c>
      <c r="AK49">
        <f t="shared" si="20"/>
        <v>1.5804024499053269</v>
      </c>
      <c r="AL49">
        <f t="shared" si="7"/>
        <v>-1182.9966438686274</v>
      </c>
      <c r="AN49">
        <f t="shared" si="25"/>
        <v>0</v>
      </c>
      <c r="AO49">
        <f t="shared" si="25"/>
        <v>0</v>
      </c>
      <c r="AP49">
        <f t="shared" si="25"/>
        <v>-1.2938054133510695E-2</v>
      </c>
      <c r="AQ49">
        <f t="shared" si="25"/>
        <v>-6.4743388304440463</v>
      </c>
      <c r="AR49">
        <f t="shared" si="25"/>
        <v>-6.4872768845775575</v>
      </c>
      <c r="AS49">
        <f t="shared" si="25"/>
        <v>3.7654766176787272E-2</v>
      </c>
      <c r="AT49">
        <f t="shared" si="25"/>
        <v>8.6047578150887667E-3</v>
      </c>
      <c r="AU49">
        <f t="shared" si="23"/>
        <v>-6.4410173605856818</v>
      </c>
      <c r="AW49">
        <v>46</v>
      </c>
      <c r="AX49">
        <f>IF(Z49&gt;0, (R49*SUMPRODUCT(K49:$K$98, X49:$X$98)-K49*$AZ$3)/Z49, 0)</f>
        <v>164.76655721836926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4.8613057251449222E-3</v>
      </c>
      <c r="L50" s="2">
        <v>47</v>
      </c>
      <c r="M50" s="6">
        <v>0.22255936300000001</v>
      </c>
      <c r="Q50" s="4">
        <f t="shared" si="22"/>
        <v>25</v>
      </c>
      <c r="R50">
        <f t="shared" si="0"/>
        <v>50000</v>
      </c>
      <c r="S50">
        <f t="shared" si="1"/>
        <v>138.08447285773229</v>
      </c>
      <c r="U50">
        <f t="shared" si="12"/>
        <v>0.22255936300000001</v>
      </c>
      <c r="V50">
        <f t="shared" si="13"/>
        <v>0.01</v>
      </c>
      <c r="W50">
        <f t="shared" si="14"/>
        <v>9.5051286225640783E-2</v>
      </c>
      <c r="X50">
        <f t="shared" si="15"/>
        <v>2.1154553714709288E-2</v>
      </c>
      <c r="Y50">
        <f t="shared" si="16"/>
        <v>9.505128622564078E-4</v>
      </c>
      <c r="Z50">
        <f t="shared" si="17"/>
        <v>7.2946219648675092E-2</v>
      </c>
      <c r="AB50">
        <f t="shared" si="18"/>
        <v>15.661273190576635</v>
      </c>
      <c r="AC50">
        <f t="shared" si="19"/>
        <v>10.072740287151653</v>
      </c>
      <c r="AE50">
        <f t="shared" si="2"/>
        <v>0</v>
      </c>
      <c r="AF50">
        <f t="shared" si="24"/>
        <v>0</v>
      </c>
      <c r="AG50">
        <f t="shared" si="24"/>
        <v>-1.8236554912168774</v>
      </c>
      <c r="AH50">
        <f t="shared" si="4"/>
        <v>-1057.7276857354643</v>
      </c>
      <c r="AI50">
        <f t="shared" si="5"/>
        <v>-1059.5513412266812</v>
      </c>
      <c r="AJ50">
        <f t="shared" si="6"/>
        <v>5.5885329034249818</v>
      </c>
      <c r="AK50">
        <f t="shared" si="20"/>
        <v>1.0962891233403647</v>
      </c>
      <c r="AL50">
        <f t="shared" si="7"/>
        <v>-1052.866519199916</v>
      </c>
      <c r="AN50">
        <f t="shared" si="25"/>
        <v>0</v>
      </c>
      <c r="AO50">
        <f t="shared" si="25"/>
        <v>0</v>
      </c>
      <c r="AP50">
        <f t="shared" si="25"/>
        <v>-8.8653468801445819E-3</v>
      </c>
      <c r="AQ50">
        <f t="shared" si="25"/>
        <v>-5.1419376543101016</v>
      </c>
      <c r="AR50">
        <f t="shared" si="25"/>
        <v>-5.1508030011902459</v>
      </c>
      <c r="AS50">
        <f t="shared" si="25"/>
        <v>2.7167566998580639E-2</v>
      </c>
      <c r="AT50">
        <f t="shared" si="25"/>
        <v>5.3293965917086223E-3</v>
      </c>
      <c r="AU50">
        <f t="shared" si="23"/>
        <v>-5.1183060375999574</v>
      </c>
      <c r="AW50">
        <v>47</v>
      </c>
      <c r="AX50">
        <f>IF(Z50&gt;0, (R50*SUMPRODUCT(K50:$K$98, X50:$X$98)-K50*$AZ$3)/Z50, 0)</f>
        <v>138.08447285773229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4.3404515403079663E-3</v>
      </c>
      <c r="L51" s="2">
        <v>48</v>
      </c>
      <c r="M51" s="6">
        <v>0.25004150400000003</v>
      </c>
      <c r="Q51" s="4">
        <f t="shared" si="22"/>
        <v>25</v>
      </c>
      <c r="R51">
        <f t="shared" si="0"/>
        <v>50000</v>
      </c>
      <c r="S51">
        <f t="shared" si="1"/>
        <v>106.00222749844006</v>
      </c>
      <c r="U51">
        <f t="shared" si="12"/>
        <v>0.25004150400000003</v>
      </c>
      <c r="V51">
        <f t="shared" si="13"/>
        <v>0.01</v>
      </c>
      <c r="W51">
        <f t="shared" si="14"/>
        <v>7.2946219648675092E-2</v>
      </c>
      <c r="X51">
        <f t="shared" si="15"/>
        <v>1.8239582472069072E-2</v>
      </c>
      <c r="Y51">
        <f t="shared" si="16"/>
        <v>7.2946219648675097E-4</v>
      </c>
      <c r="Z51">
        <f t="shared" si="17"/>
        <v>5.3977174980119273E-2</v>
      </c>
      <c r="AB51">
        <f t="shared" si="18"/>
        <v>10.072740287151653</v>
      </c>
      <c r="AC51">
        <f t="shared" si="19"/>
        <v>5.7217007819657102</v>
      </c>
      <c r="AE51">
        <f t="shared" si="2"/>
        <v>0</v>
      </c>
      <c r="AF51">
        <f t="shared" si="24"/>
        <v>0</v>
      </c>
      <c r="AG51">
        <f t="shared" si="24"/>
        <v>-1.3494293745029817</v>
      </c>
      <c r="AH51">
        <f t="shared" si="4"/>
        <v>-911.97912360345356</v>
      </c>
      <c r="AI51">
        <f t="shared" si="5"/>
        <v>-913.32855297795652</v>
      </c>
      <c r="AJ51">
        <f t="shared" si="6"/>
        <v>4.351039505185943</v>
      </c>
      <c r="AK51">
        <f t="shared" si="20"/>
        <v>0.70509182010061577</v>
      </c>
      <c r="AL51">
        <f t="shared" si="7"/>
        <v>-908.27242165267</v>
      </c>
      <c r="AN51">
        <f t="shared" si="25"/>
        <v>0</v>
      </c>
      <c r="AO51">
        <f t="shared" si="25"/>
        <v>0</v>
      </c>
      <c r="AP51">
        <f t="shared" si="25"/>
        <v>-5.8571328070982824E-3</v>
      </c>
      <c r="AQ51">
        <f t="shared" si="25"/>
        <v>-3.9584011917733193</v>
      </c>
      <c r="AR51">
        <f t="shared" si="25"/>
        <v>-3.9642583245804173</v>
      </c>
      <c r="AS51">
        <f t="shared" si="25"/>
        <v>1.8885476122225138E-2</v>
      </c>
      <c r="AT51">
        <f t="shared" si="25"/>
        <v>3.0604168766142654E-3</v>
      </c>
      <c r="AU51">
        <f t="shared" si="23"/>
        <v>-3.9423124315815783</v>
      </c>
      <c r="AW51">
        <v>48</v>
      </c>
      <c r="AX51">
        <f>IF(Z51&gt;0, (R51*SUMPRODUCT(K51:$K$98, X51:$X$98)-K51*$AZ$3)/Z51, 0)</f>
        <v>106.00222749844006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3.8754031609892553E-3</v>
      </c>
      <c r="L52" s="2">
        <v>49</v>
      </c>
      <c r="M52" s="6">
        <v>0.28092614399999999</v>
      </c>
      <c r="Q52" s="4">
        <f t="shared" si="22"/>
        <v>25</v>
      </c>
      <c r="R52">
        <f t="shared" si="0"/>
        <v>50000</v>
      </c>
      <c r="S52">
        <f t="shared" si="1"/>
        <v>64.520858124638792</v>
      </c>
      <c r="U52">
        <f t="shared" si="12"/>
        <v>0.28092614399999999</v>
      </c>
      <c r="V52">
        <f t="shared" si="13"/>
        <v>0.01</v>
      </c>
      <c r="W52">
        <f t="shared" si="14"/>
        <v>5.3977174980119273E-2</v>
      </c>
      <c r="X52">
        <f t="shared" si="15"/>
        <v>1.5163599631178184E-2</v>
      </c>
      <c r="Y52">
        <f t="shared" si="16"/>
        <v>5.3977174980119279E-4</v>
      </c>
      <c r="Z52">
        <f t="shared" si="17"/>
        <v>3.8273803599139893E-2</v>
      </c>
      <c r="AB52">
        <f t="shared" si="18"/>
        <v>5.7217007819657102</v>
      </c>
      <c r="AC52">
        <f t="shared" si="19"/>
        <v>2.4694586519103945</v>
      </c>
      <c r="AE52">
        <f t="shared" si="2"/>
        <v>0</v>
      </c>
      <c r="AF52">
        <f t="shared" si="24"/>
        <v>0</v>
      </c>
      <c r="AG52">
        <f t="shared" si="24"/>
        <v>-0.95684508997849727</v>
      </c>
      <c r="AH52">
        <f t="shared" si="4"/>
        <v>-758.17998155890916</v>
      </c>
      <c r="AI52">
        <f t="shared" si="5"/>
        <v>-759.13682664888768</v>
      </c>
      <c r="AJ52">
        <f t="shared" si="6"/>
        <v>3.2522421300553157</v>
      </c>
      <c r="AK52">
        <f t="shared" si="20"/>
        <v>0.40051905473759974</v>
      </c>
      <c r="AL52">
        <f t="shared" si="7"/>
        <v>-755.48406546409478</v>
      </c>
      <c r="AN52">
        <f t="shared" si="25"/>
        <v>0</v>
      </c>
      <c r="AO52">
        <f t="shared" si="25"/>
        <v>0</v>
      </c>
      <c r="AP52">
        <f t="shared" si="25"/>
        <v>-3.7081604862797169E-3</v>
      </c>
      <c r="AQ52">
        <f t="shared" si="25"/>
        <v>-2.9382530971321716</v>
      </c>
      <c r="AR52">
        <f t="shared" si="25"/>
        <v>-2.9419612576184515</v>
      </c>
      <c r="AS52">
        <f t="shared" si="25"/>
        <v>1.26037494311188E-2</v>
      </c>
      <c r="AT52">
        <f t="shared" si="25"/>
        <v>1.5521728107665226E-3</v>
      </c>
      <c r="AU52">
        <f t="shared" si="23"/>
        <v>-2.9278053353765663</v>
      </c>
      <c r="AW52">
        <v>49</v>
      </c>
      <c r="AX52">
        <f>IF(Z52&gt;0, (R52*SUMPRODUCT(K52:$K$98, X52:$X$98)-K52*$AZ$3)/Z52, 0)</f>
        <v>64.520858124638792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3.4601813937404063E-3</v>
      </c>
      <c r="L53" s="2">
        <v>50</v>
      </c>
      <c r="M53" s="6">
        <v>0.31575788199999999</v>
      </c>
      <c r="Q53" s="4">
        <f t="shared" si="22"/>
        <v>25</v>
      </c>
      <c r="R53">
        <f t="shared" si="0"/>
        <v>50000</v>
      </c>
      <c r="S53">
        <f t="shared" si="1"/>
        <v>6.2662134807496059</v>
      </c>
      <c r="U53">
        <f t="shared" si="12"/>
        <v>0.31575788199999999</v>
      </c>
      <c r="V53">
        <f t="shared" si="13"/>
        <v>0.01</v>
      </c>
      <c r="W53">
        <f t="shared" si="14"/>
        <v>3.8273803599139893E-2</v>
      </c>
      <c r="X53">
        <f t="shared" si="15"/>
        <v>1.2085255160548388E-2</v>
      </c>
      <c r="Y53">
        <f t="shared" si="16"/>
        <v>3.8273803599139891E-4</v>
      </c>
      <c r="Z53">
        <f t="shared" si="17"/>
        <v>2.5805810402600105E-2</v>
      </c>
      <c r="AB53">
        <f t="shared" si="18"/>
        <v>2.4694586519103945</v>
      </c>
      <c r="AC53">
        <f t="shared" si="19"/>
        <v>0.16170471702644118</v>
      </c>
      <c r="AE53">
        <f t="shared" si="2"/>
        <v>0</v>
      </c>
      <c r="AF53">
        <f t="shared" si="24"/>
        <v>0</v>
      </c>
      <c r="AG53">
        <f t="shared" si="24"/>
        <v>-0.64514526006500261</v>
      </c>
      <c r="AH53">
        <f t="shared" si="4"/>
        <v>-604.26275802741941</v>
      </c>
      <c r="AI53">
        <f t="shared" si="5"/>
        <v>-604.90790328748437</v>
      </c>
      <c r="AJ53">
        <f t="shared" si="6"/>
        <v>2.3077539348839533</v>
      </c>
      <c r="AK53">
        <f t="shared" si="20"/>
        <v>0.17286210563372764</v>
      </c>
      <c r="AL53">
        <f t="shared" si="7"/>
        <v>-602.42728724696667</v>
      </c>
      <c r="AN53">
        <f t="shared" si="25"/>
        <v>0</v>
      </c>
      <c r="AO53">
        <f t="shared" si="25"/>
        <v>0</v>
      </c>
      <c r="AP53">
        <f t="shared" si="25"/>
        <v>-2.2323196251367375E-3</v>
      </c>
      <c r="AQ53">
        <f t="shared" si="25"/>
        <v>-2.0908587522567381</v>
      </c>
      <c r="AR53">
        <f t="shared" si="25"/>
        <v>-2.0930910718818745</v>
      </c>
      <c r="AS53">
        <f t="shared" si="25"/>
        <v>7.9852472268166635E-3</v>
      </c>
      <c r="AT53">
        <f t="shared" si="25"/>
        <v>5.98134241596613E-4</v>
      </c>
      <c r="AU53">
        <f t="shared" si="23"/>
        <v>-2.0845076904134614</v>
      </c>
      <c r="AW53">
        <v>50</v>
      </c>
      <c r="AX53">
        <f>IF(Z53&gt;0, (R53*SUMPRODUCT(K53:$K$98, X53:$X$98)-K53*$AZ$3)/Z53, 0)</f>
        <v>6.2662134807496059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3.0894476729825052E-3</v>
      </c>
      <c r="L54" s="2">
        <v>51</v>
      </c>
      <c r="M54" s="6">
        <v>0.35338435200000001</v>
      </c>
      <c r="Q54" s="4">
        <f t="shared" si="22"/>
        <v>25</v>
      </c>
      <c r="R54">
        <f t="shared" si="0"/>
        <v>50000</v>
      </c>
      <c r="S54">
        <f t="shared" si="1"/>
        <v>-83.16146382963754</v>
      </c>
      <c r="U54">
        <f t="shared" si="12"/>
        <v>0.35338435200000001</v>
      </c>
      <c r="V54">
        <f t="shared" si="13"/>
        <v>0.01</v>
      </c>
      <c r="W54">
        <f t="shared" si="14"/>
        <v>2.5805810402600105E-2</v>
      </c>
      <c r="X54">
        <f t="shared" si="15"/>
        <v>9.1193695869576982E-3</v>
      </c>
      <c r="Y54">
        <f t="shared" si="16"/>
        <v>2.5805810402600106E-4</v>
      </c>
      <c r="Z54">
        <f t="shared" si="17"/>
        <v>1.6428382711616403E-2</v>
      </c>
      <c r="AB54">
        <f t="shared" si="18"/>
        <v>0.16170471702644118</v>
      </c>
      <c r="AC54">
        <f t="shared" si="19"/>
        <v>-1.3662083546515302</v>
      </c>
      <c r="AE54">
        <f t="shared" si="2"/>
        <v>0</v>
      </c>
      <c r="AF54">
        <f t="shared" si="24"/>
        <v>0</v>
      </c>
      <c r="AG54">
        <f t="shared" si="24"/>
        <v>-0.41070956779041007</v>
      </c>
      <c r="AH54">
        <f t="shared" si="4"/>
        <v>-455.96847934788491</v>
      </c>
      <c r="AI54">
        <f t="shared" si="5"/>
        <v>-456.37918891567534</v>
      </c>
      <c r="AJ54">
        <f t="shared" si="6"/>
        <v>1.5279130716779714</v>
      </c>
      <c r="AK54">
        <f t="shared" si="20"/>
        <v>1.1319330191850883E-2</v>
      </c>
      <c r="AL54">
        <f t="shared" si="7"/>
        <v>-454.83995651380553</v>
      </c>
      <c r="AN54">
        <f t="shared" si="25"/>
        <v>0</v>
      </c>
      <c r="AO54">
        <f t="shared" si="25"/>
        <v>0</v>
      </c>
      <c r="AP54">
        <f t="shared" si="25"/>
        <v>-1.2688657184817328E-3</v>
      </c>
      <c r="AQ54">
        <f t="shared" si="25"/>
        <v>-1.4086907574746945</v>
      </c>
      <c r="AR54">
        <f t="shared" si="25"/>
        <v>-1.4099596231931764</v>
      </c>
      <c r="AS54">
        <f t="shared" si="25"/>
        <v>4.7204074838150603E-3</v>
      </c>
      <c r="AT54">
        <f t="shared" si="25"/>
        <v>3.4970478320934326E-5</v>
      </c>
      <c r="AU54">
        <f t="shared" si="23"/>
        <v>-1.4052042452310403</v>
      </c>
      <c r="AW54">
        <v>51</v>
      </c>
      <c r="AX54">
        <f>IF(Z54&gt;0, (R54*SUMPRODUCT(K54:$K$98, X54:$X$98)-K54*$AZ$3)/Z54, 0)</f>
        <v>-83.16146382963754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2.758435422305808E-3</v>
      </c>
      <c r="L55" s="2">
        <v>52</v>
      </c>
      <c r="M55" s="6">
        <v>0.39269921299999999</v>
      </c>
      <c r="Q55" s="4">
        <f t="shared" si="22"/>
        <v>25</v>
      </c>
      <c r="R55">
        <f t="shared" si="0"/>
        <v>50000</v>
      </c>
      <c r="S55">
        <f t="shared" si="1"/>
        <v>-231.56443180399222</v>
      </c>
      <c r="U55">
        <f t="shared" si="12"/>
        <v>0.39269921299999999</v>
      </c>
      <c r="V55">
        <f t="shared" si="13"/>
        <v>0.01</v>
      </c>
      <c r="W55">
        <f t="shared" si="14"/>
        <v>1.6428382711616403E-2</v>
      </c>
      <c r="X55">
        <f t="shared" si="15"/>
        <v>6.4514129617145675E-3</v>
      </c>
      <c r="Y55">
        <f t="shared" si="16"/>
        <v>1.6428382711616404E-4</v>
      </c>
      <c r="Z55">
        <f t="shared" si="17"/>
        <v>9.8126859227856723E-3</v>
      </c>
      <c r="AB55">
        <f t="shared" si="18"/>
        <v>-1.3662083546515302</v>
      </c>
      <c r="AC55">
        <f t="shared" si="19"/>
        <v>-2.2722690401808974</v>
      </c>
      <c r="AE55">
        <f t="shared" si="2"/>
        <v>0</v>
      </c>
      <c r="AF55">
        <f t="shared" si="24"/>
        <v>0</v>
      </c>
      <c r="AG55">
        <f t="shared" si="24"/>
        <v>-0.2453171480696418</v>
      </c>
      <c r="AH55">
        <f t="shared" si="4"/>
        <v>-322.57064808572835</v>
      </c>
      <c r="AI55">
        <f t="shared" si="5"/>
        <v>-322.81596523379801</v>
      </c>
      <c r="AJ55">
        <f t="shared" si="6"/>
        <v>0.90606068552936714</v>
      </c>
      <c r="AK55">
        <f t="shared" si="20"/>
        <v>-9.5634584825607119E-2</v>
      </c>
      <c r="AL55">
        <f t="shared" si="7"/>
        <v>-322.00553913309426</v>
      </c>
      <c r="AN55">
        <f t="shared" si="25"/>
        <v>0</v>
      </c>
      <c r="AO55">
        <f t="shared" si="25"/>
        <v>0</v>
      </c>
      <c r="AP55">
        <f t="shared" si="25"/>
        <v>-6.7669151093433877E-4</v>
      </c>
      <c r="AQ55">
        <f t="shared" si="25"/>
        <v>-0.8897903018758142</v>
      </c>
      <c r="AR55">
        <f t="shared" si="25"/>
        <v>-0.89046699338674862</v>
      </c>
      <c r="AS55">
        <f t="shared" si="25"/>
        <v>2.4993098897228899E-3</v>
      </c>
      <c r="AT55">
        <f t="shared" si="25"/>
        <v>-2.638018263804642E-4</v>
      </c>
      <c r="AU55">
        <f t="shared" si="23"/>
        <v>-0.88823148532340623</v>
      </c>
      <c r="AW55">
        <v>52</v>
      </c>
      <c r="AX55">
        <f>IF(Z55&gt;0, (R55*SUMPRODUCT(K55:$K$98, X55:$X$98)-K55*$AZ$3)/Z55, 0)</f>
        <v>-231.56443180399222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2.4628887699159E-3</v>
      </c>
      <c r="L56" s="2">
        <v>53</v>
      </c>
      <c r="M56" s="6">
        <v>0.39967743300000003</v>
      </c>
      <c r="Q56" s="4">
        <f t="shared" si="22"/>
        <v>25</v>
      </c>
      <c r="R56">
        <f t="shared" si="0"/>
        <v>50000</v>
      </c>
      <c r="S56">
        <f t="shared" si="1"/>
        <v>-468.40090783248621</v>
      </c>
      <c r="U56">
        <f t="shared" si="12"/>
        <v>0.39967743300000003</v>
      </c>
      <c r="V56">
        <f t="shared" si="13"/>
        <v>0.01</v>
      </c>
      <c r="W56">
        <f t="shared" si="14"/>
        <v>9.8126859227856723E-3</v>
      </c>
      <c r="X56">
        <f t="shared" si="15"/>
        <v>3.9219091204542138E-3</v>
      </c>
      <c r="Y56">
        <f t="shared" si="16"/>
        <v>9.8126859227856727E-5</v>
      </c>
      <c r="Z56">
        <f t="shared" si="17"/>
        <v>5.7926499431036017E-3</v>
      </c>
      <c r="AB56">
        <f t="shared" si="18"/>
        <v>-2.2722690401808974</v>
      </c>
      <c r="AC56">
        <f t="shared" si="19"/>
        <v>-2.7132824921055265</v>
      </c>
      <c r="AE56">
        <f t="shared" si="2"/>
        <v>0</v>
      </c>
      <c r="AF56">
        <f t="shared" si="24"/>
        <v>0</v>
      </c>
      <c r="AG56">
        <f t="shared" si="24"/>
        <v>-0.14481624857759004</v>
      </c>
      <c r="AH56">
        <f t="shared" si="4"/>
        <v>-196.09545602271069</v>
      </c>
      <c r="AI56">
        <f t="shared" si="5"/>
        <v>-196.24027227128829</v>
      </c>
      <c r="AJ56">
        <f t="shared" si="6"/>
        <v>0.44101345192462915</v>
      </c>
      <c r="AK56">
        <f t="shared" si="20"/>
        <v>-0.15905883281266284</v>
      </c>
      <c r="AL56">
        <f t="shared" si="7"/>
        <v>-195.95831765217633</v>
      </c>
      <c r="AN56">
        <f t="shared" si="25"/>
        <v>0</v>
      </c>
      <c r="AO56">
        <f t="shared" si="25"/>
        <v>0</v>
      </c>
      <c r="AP56">
        <f t="shared" si="25"/>
        <v>-3.5666631232309594E-4</v>
      </c>
      <c r="AQ56">
        <f t="shared" si="25"/>
        <v>-0.4829612964698714</v>
      </c>
      <c r="AR56">
        <f t="shared" si="25"/>
        <v>-0.48331796278219452</v>
      </c>
      <c r="AS56">
        <f t="shared" si="25"/>
        <v>1.0861670781270147E-3</v>
      </c>
      <c r="AT56">
        <f t="shared" si="25"/>
        <v>-3.9174421309023797E-4</v>
      </c>
      <c r="AU56">
        <f t="shared" si="23"/>
        <v>-0.48262353991715778</v>
      </c>
      <c r="AW56">
        <v>53</v>
      </c>
      <c r="AX56">
        <f>IF(Z56&gt;0, (R56*SUMPRODUCT(K56:$K$98, X56:$X$98)-K56*$AZ$3)/Z56, 0)</f>
        <v>-468.40090783248621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2.1990078302820534E-3</v>
      </c>
      <c r="L57" s="2">
        <v>54</v>
      </c>
      <c r="M57" s="6">
        <v>0.407215198</v>
      </c>
      <c r="Q57" s="4">
        <f t="shared" si="22"/>
        <v>25</v>
      </c>
      <c r="R57">
        <f t="shared" si="0"/>
        <v>50000</v>
      </c>
      <c r="S57">
        <f t="shared" si="1"/>
        <v>-828.09810175976509</v>
      </c>
      <c r="U57">
        <f t="shared" si="12"/>
        <v>0.407215198</v>
      </c>
      <c r="V57">
        <f t="shared" si="13"/>
        <v>0.01</v>
      </c>
      <c r="W57">
        <f t="shared" si="14"/>
        <v>5.7926499431036017E-3</v>
      </c>
      <c r="X57">
        <f t="shared" si="15"/>
        <v>2.3588550935256217E-3</v>
      </c>
      <c r="Y57">
        <f t="shared" si="16"/>
        <v>5.7926499431036018E-5</v>
      </c>
      <c r="Z57">
        <f t="shared" si="17"/>
        <v>3.3758683501469442E-3</v>
      </c>
      <c r="AB57">
        <f t="shared" si="18"/>
        <v>-2.7132824921055265</v>
      </c>
      <c r="AC57">
        <f t="shared" si="19"/>
        <v>-2.7955501725475544</v>
      </c>
      <c r="AE57">
        <f t="shared" si="2"/>
        <v>0</v>
      </c>
      <c r="AF57">
        <f t="shared" si="24"/>
        <v>0</v>
      </c>
      <c r="AG57">
        <f t="shared" si="24"/>
        <v>-8.439670875367361E-2</v>
      </c>
      <c r="AH57">
        <f t="shared" si="4"/>
        <v>-117.94275467628108</v>
      </c>
      <c r="AI57">
        <f t="shared" si="5"/>
        <v>-118.02715138503476</v>
      </c>
      <c r="AJ57">
        <f t="shared" si="6"/>
        <v>8.2267680442027924E-2</v>
      </c>
      <c r="AK57">
        <f t="shared" si="20"/>
        <v>-0.18992977444738687</v>
      </c>
      <c r="AL57">
        <f t="shared" si="7"/>
        <v>-118.13481347904012</v>
      </c>
      <c r="AN57">
        <f t="shared" si="25"/>
        <v>0</v>
      </c>
      <c r="AO57">
        <f t="shared" si="25"/>
        <v>0</v>
      </c>
      <c r="AP57">
        <f t="shared" si="25"/>
        <v>-1.855890233993622E-4</v>
      </c>
      <c r="AQ57">
        <f t="shared" si="25"/>
        <v>-0.25935704105817736</v>
      </c>
      <c r="AR57">
        <f t="shared" si="25"/>
        <v>-0.25954263008157674</v>
      </c>
      <c r="AS57">
        <f t="shared" si="25"/>
        <v>1.8090727347116114E-4</v>
      </c>
      <c r="AT57">
        <f t="shared" si="25"/>
        <v>-4.1765706121350799E-4</v>
      </c>
      <c r="AU57">
        <f t="shared" si="23"/>
        <v>-0.25977937986931909</v>
      </c>
      <c r="AW57">
        <v>54</v>
      </c>
      <c r="AX57">
        <f>IF(Z57&gt;0, (R57*SUMPRODUCT(K57:$K$98, X57:$X$98)-K57*$AZ$3)/Z57, 0)</f>
        <v>-828.09810175976509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1.9633998484661188E-3</v>
      </c>
      <c r="L58" s="2">
        <v>55</v>
      </c>
      <c r="M58" s="6">
        <v>0.41552104400000001</v>
      </c>
      <c r="Q58" s="4">
        <f t="shared" si="22"/>
        <v>25</v>
      </c>
      <c r="R58">
        <f t="shared" si="0"/>
        <v>50000</v>
      </c>
      <c r="S58">
        <f t="shared" si="1"/>
        <v>-1390.7359387800682</v>
      </c>
      <c r="U58">
        <f t="shared" si="12"/>
        <v>0.41552104400000001</v>
      </c>
      <c r="V58">
        <f t="shared" si="13"/>
        <v>0.01</v>
      </c>
      <c r="W58">
        <f t="shared" si="14"/>
        <v>3.3758683501469442E-3</v>
      </c>
      <c r="X58">
        <f t="shared" si="15"/>
        <v>1.4027443412596159E-3</v>
      </c>
      <c r="Y58">
        <f t="shared" si="16"/>
        <v>3.3758683501469444E-5</v>
      </c>
      <c r="Z58">
        <f t="shared" si="17"/>
        <v>1.9393653253858586E-3</v>
      </c>
      <c r="AB58">
        <f t="shared" si="18"/>
        <v>-2.7955501725475544</v>
      </c>
      <c r="AC58">
        <f t="shared" si="19"/>
        <v>-2.6971450564380146</v>
      </c>
      <c r="AE58">
        <f t="shared" si="2"/>
        <v>0</v>
      </c>
      <c r="AF58">
        <f t="shared" si="24"/>
        <v>0</v>
      </c>
      <c r="AG58">
        <f t="shared" si="24"/>
        <v>-4.8484133134646466E-2</v>
      </c>
      <c r="AH58">
        <f t="shared" si="4"/>
        <v>-70.137217062980795</v>
      </c>
      <c r="AI58">
        <f t="shared" si="5"/>
        <v>-70.185701196115446</v>
      </c>
      <c r="AJ58">
        <f t="shared" si="6"/>
        <v>-9.8405116109539836E-2</v>
      </c>
      <c r="AK58">
        <f t="shared" si="20"/>
        <v>-0.19568851207832882</v>
      </c>
      <c r="AL58">
        <f t="shared" si="7"/>
        <v>-70.479794824303326</v>
      </c>
      <c r="AN58">
        <f t="shared" si="25"/>
        <v>0</v>
      </c>
      <c r="AO58">
        <f t="shared" si="25"/>
        <v>0</v>
      </c>
      <c r="AP58">
        <f t="shared" si="25"/>
        <v>-9.5193739649575997E-5</v>
      </c>
      <c r="AQ58">
        <f t="shared" si="25"/>
        <v>-0.13770740135329176</v>
      </c>
      <c r="AR58">
        <f t="shared" si="25"/>
        <v>-0.13780259509294135</v>
      </c>
      <c r="AS58">
        <f t="shared" si="25"/>
        <v>-1.9320859005776133E-4</v>
      </c>
      <c r="AT58">
        <f t="shared" si="25"/>
        <v>-3.8421479496115107E-4</v>
      </c>
      <c r="AU58">
        <f t="shared" si="23"/>
        <v>-0.1383800184779603</v>
      </c>
      <c r="AW58">
        <v>55</v>
      </c>
      <c r="AX58">
        <f>IF(Z58&gt;0, (R58*SUMPRODUCT(K58:$K$98, X58:$X$98)-K58*$AZ$3)/Z58, 0)</f>
        <v>-1390.7359387800682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1.7530355789876059E-3</v>
      </c>
      <c r="L59" s="2">
        <v>56</v>
      </c>
      <c r="M59" s="6">
        <v>0.424706421</v>
      </c>
      <c r="Q59" s="4">
        <f t="shared" si="22"/>
        <v>25</v>
      </c>
      <c r="R59">
        <f t="shared" si="0"/>
        <v>50000</v>
      </c>
      <c r="S59">
        <f t="shared" si="1"/>
        <v>-2294.4424508500902</v>
      </c>
      <c r="U59">
        <f t="shared" si="12"/>
        <v>0.424706421</v>
      </c>
      <c r="V59">
        <f t="shared" si="13"/>
        <v>0.01</v>
      </c>
      <c r="W59">
        <f t="shared" si="14"/>
        <v>1.9393653253858586E-3</v>
      </c>
      <c r="X59">
        <f t="shared" si="15"/>
        <v>8.2366090635612843E-4</v>
      </c>
      <c r="Y59">
        <f t="shared" si="16"/>
        <v>1.9393653253858588E-5</v>
      </c>
      <c r="Z59">
        <f t="shared" si="17"/>
        <v>1.0963107657758716E-3</v>
      </c>
      <c r="AB59">
        <f t="shared" si="18"/>
        <v>-2.6971450564380146</v>
      </c>
      <c r="AC59">
        <f t="shared" si="19"/>
        <v>-2.51542196032013</v>
      </c>
      <c r="AE59">
        <f t="shared" si="2"/>
        <v>0</v>
      </c>
      <c r="AF59">
        <f t="shared" si="24"/>
        <v>0</v>
      </c>
      <c r="AG59">
        <f t="shared" si="24"/>
        <v>-2.7407769144396792E-2</v>
      </c>
      <c r="AH59">
        <f t="shared" si="4"/>
        <v>-41.183045317806425</v>
      </c>
      <c r="AI59">
        <f t="shared" si="5"/>
        <v>-41.210453086950821</v>
      </c>
      <c r="AJ59">
        <f t="shared" si="6"/>
        <v>-0.18172309611788462</v>
      </c>
      <c r="AK59">
        <f t="shared" si="20"/>
        <v>-0.18880015395066105</v>
      </c>
      <c r="AL59">
        <f t="shared" si="7"/>
        <v>-41.580976337019365</v>
      </c>
      <c r="AN59">
        <f t="shared" si="25"/>
        <v>0</v>
      </c>
      <c r="AO59">
        <f t="shared" si="25"/>
        <v>0</v>
      </c>
      <c r="AP59">
        <f t="shared" si="25"/>
        <v>-4.8046794450806268E-5</v>
      </c>
      <c r="AQ59">
        <f t="shared" si="25"/>
        <v>-7.2195343693173597E-2</v>
      </c>
      <c r="AR59">
        <f t="shared" si="25"/>
        <v>-7.2243390487624404E-2</v>
      </c>
      <c r="AS59">
        <f t="shared" si="25"/>
        <v>-3.1856705301843623E-4</v>
      </c>
      <c r="AT59">
        <f t="shared" si="25"/>
        <v>-3.3097338719384624E-4</v>
      </c>
      <c r="AU59">
        <f t="shared" si="23"/>
        <v>-7.2892930927836677E-2</v>
      </c>
      <c r="AW59">
        <v>56</v>
      </c>
      <c r="AX59">
        <f>IF(Z59&gt;0, (R59*SUMPRODUCT(K59:$K$98, X59:$X$98)-K59*$AZ$3)/Z59, 0)</f>
        <v>-2294.4424508500902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1.5652103383817909E-3</v>
      </c>
      <c r="L60" s="2">
        <v>57</v>
      </c>
      <c r="M60" s="6">
        <v>0.43382917900000001</v>
      </c>
      <c r="Q60" s="4">
        <f t="shared" si="22"/>
        <v>25</v>
      </c>
      <c r="R60">
        <f t="shared" si="0"/>
        <v>50000</v>
      </c>
      <c r="S60">
        <f t="shared" si="1"/>
        <v>-3776.0789606436006</v>
      </c>
      <c r="U60">
        <f t="shared" si="12"/>
        <v>0.43382917900000001</v>
      </c>
      <c r="V60">
        <f t="shared" si="13"/>
        <v>0.01</v>
      </c>
      <c r="W60">
        <f t="shared" si="14"/>
        <v>1.0963107657758716E-3</v>
      </c>
      <c r="X60">
        <f t="shared" si="15"/>
        <v>4.7561159944540767E-4</v>
      </c>
      <c r="Y60">
        <f t="shared" si="16"/>
        <v>1.0963107657758716E-5</v>
      </c>
      <c r="Z60">
        <f t="shared" si="17"/>
        <v>6.0973605867270519E-4</v>
      </c>
      <c r="AB60">
        <f t="shared" si="18"/>
        <v>-2.51542196032013</v>
      </c>
      <c r="AC60">
        <f t="shared" si="19"/>
        <v>-2.302411502699754</v>
      </c>
      <c r="AE60">
        <f t="shared" si="2"/>
        <v>0</v>
      </c>
      <c r="AF60">
        <f t="shared" si="24"/>
        <v>0</v>
      </c>
      <c r="AG60">
        <f t="shared" si="24"/>
        <v>-1.524340146681763E-2</v>
      </c>
      <c r="AH60">
        <f t="shared" si="4"/>
        <v>-23.780579972270385</v>
      </c>
      <c r="AI60">
        <f t="shared" si="5"/>
        <v>-23.795823373737203</v>
      </c>
      <c r="AJ60">
        <f t="shared" si="6"/>
        <v>-0.21301045762037596</v>
      </c>
      <c r="AK60">
        <f t="shared" si="20"/>
        <v>-0.17607953722240913</v>
      </c>
      <c r="AL60">
        <f t="shared" si="7"/>
        <v>-24.184913368579988</v>
      </c>
      <c r="AN60">
        <f t="shared" si="25"/>
        <v>0</v>
      </c>
      <c r="AO60">
        <f t="shared" si="25"/>
        <v>0</v>
      </c>
      <c r="AP60">
        <f t="shared" si="25"/>
        <v>-2.385912956796711E-5</v>
      </c>
      <c r="AQ60">
        <f t="shared" si="25"/>
        <v>-3.7221609625312568E-2</v>
      </c>
      <c r="AR60">
        <f t="shared" si="25"/>
        <v>-3.7245468754880537E-2</v>
      </c>
      <c r="AS60">
        <f t="shared" si="25"/>
        <v>-3.3340617045084881E-4</v>
      </c>
      <c r="AT60">
        <f t="shared" si="25"/>
        <v>-2.7560151203799614E-4</v>
      </c>
      <c r="AU60">
        <f t="shared" si="23"/>
        <v>-3.7854476437369382E-2</v>
      </c>
      <c r="AW60">
        <v>57</v>
      </c>
      <c r="AX60">
        <f>IF(Z60&gt;0, (R60*SUMPRODUCT(K60:$K$98, X60:$X$98)-K60*$AZ$3)/Z60, 0)</f>
        <v>-3776.0789606436006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1.3975092306980274E-3</v>
      </c>
      <c r="L61" s="2">
        <v>58</v>
      </c>
      <c r="M61" s="6">
        <v>0.44368152799999999</v>
      </c>
      <c r="Q61" s="4">
        <f t="shared" si="22"/>
        <v>25</v>
      </c>
      <c r="R61">
        <f t="shared" si="0"/>
        <v>50000</v>
      </c>
      <c r="S61">
        <f t="shared" si="1"/>
        <v>-6259.1475050934978</v>
      </c>
      <c r="U61">
        <f t="shared" si="12"/>
        <v>0.44368152799999999</v>
      </c>
      <c r="V61">
        <f t="shared" si="13"/>
        <v>0.01</v>
      </c>
      <c r="W61">
        <f t="shared" si="14"/>
        <v>6.0973605867270519E-4</v>
      </c>
      <c r="X61">
        <f t="shared" si="15"/>
        <v>2.7052862618860349E-4</v>
      </c>
      <c r="Y61">
        <f t="shared" si="16"/>
        <v>6.0973605867270518E-6</v>
      </c>
      <c r="Z61">
        <f t="shared" si="17"/>
        <v>3.3311007189737468E-4</v>
      </c>
      <c r="AB61">
        <f t="shared" si="18"/>
        <v>-2.302411502699754</v>
      </c>
      <c r="AC61">
        <f t="shared" si="19"/>
        <v>-2.0849850754379684</v>
      </c>
      <c r="AE61">
        <f t="shared" si="2"/>
        <v>0</v>
      </c>
      <c r="AF61">
        <f t="shared" si="24"/>
        <v>0</v>
      </c>
      <c r="AG61">
        <f t="shared" si="24"/>
        <v>-8.3277517974343664E-3</v>
      </c>
      <c r="AH61">
        <f t="shared" si="4"/>
        <v>-13.526431309430174</v>
      </c>
      <c r="AI61">
        <f t="shared" si="5"/>
        <v>-13.534759061227609</v>
      </c>
      <c r="AJ61">
        <f t="shared" si="6"/>
        <v>-0.21742642726178563</v>
      </c>
      <c r="AK61">
        <f t="shared" si="20"/>
        <v>-0.1611688051889828</v>
      </c>
      <c r="AL61">
        <f t="shared" si="7"/>
        <v>-13.913354293678378</v>
      </c>
      <c r="AN61">
        <f t="shared" si="25"/>
        <v>0</v>
      </c>
      <c r="AO61">
        <f t="shared" si="25"/>
        <v>0</v>
      </c>
      <c r="AP61">
        <f t="shared" si="25"/>
        <v>-1.1638110007876617E-5</v>
      </c>
      <c r="AQ61">
        <f t="shared" si="25"/>
        <v>-1.8903312613331474E-2</v>
      </c>
      <c r="AR61">
        <f t="shared" si="25"/>
        <v>-1.891495072333935E-2</v>
      </c>
      <c r="AS61">
        <f t="shared" si="25"/>
        <v>-3.0385543909603867E-4</v>
      </c>
      <c r="AT61">
        <f t="shared" si="25"/>
        <v>-2.252348929521756E-4</v>
      </c>
      <c r="AU61">
        <f t="shared" si="23"/>
        <v>-1.9444041055387565E-2</v>
      </c>
      <c r="AW61">
        <v>58</v>
      </c>
      <c r="AX61">
        <f>IF(Z61&gt;0, (R61*SUMPRODUCT(K61:$K$98, X61:$X$98)-K61*$AZ$3)/Z61, 0)</f>
        <v>-6259.1475050934978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1.2477760988375245E-3</v>
      </c>
      <c r="L62" s="2">
        <v>59</v>
      </c>
      <c r="M62" s="6">
        <v>0.45400495099999999</v>
      </c>
      <c r="Q62" s="4">
        <f t="shared" si="22"/>
        <v>25</v>
      </c>
      <c r="R62">
        <f t="shared" si="0"/>
        <v>50000</v>
      </c>
      <c r="S62">
        <f t="shared" si="1"/>
        <v>-10510.069719901867</v>
      </c>
      <c r="U62">
        <f t="shared" si="12"/>
        <v>0.45400495099999999</v>
      </c>
      <c r="V62">
        <f t="shared" si="13"/>
        <v>0.01</v>
      </c>
      <c r="W62">
        <f t="shared" si="14"/>
        <v>3.3311007189737468E-4</v>
      </c>
      <c r="X62">
        <f t="shared" si="15"/>
        <v>1.5123362186937408E-4</v>
      </c>
      <c r="Y62">
        <f t="shared" si="16"/>
        <v>3.331100718973747E-6</v>
      </c>
      <c r="Z62">
        <f t="shared" si="17"/>
        <v>1.7854534930902686E-4</v>
      </c>
      <c r="AB62">
        <f t="shared" si="18"/>
        <v>-2.0849850754379684</v>
      </c>
      <c r="AC62">
        <f t="shared" si="19"/>
        <v>-1.8765240694021048</v>
      </c>
      <c r="AE62">
        <f t="shared" si="2"/>
        <v>0</v>
      </c>
      <c r="AF62">
        <f t="shared" si="24"/>
        <v>0</v>
      </c>
      <c r="AG62">
        <f t="shared" si="24"/>
        <v>-4.4636337327256716E-3</v>
      </c>
      <c r="AH62">
        <f t="shared" si="4"/>
        <v>-7.561681093468704</v>
      </c>
      <c r="AI62">
        <f t="shared" si="5"/>
        <v>-7.5661447272014293</v>
      </c>
      <c r="AJ62">
        <f t="shared" si="6"/>
        <v>-0.20846100603586359</v>
      </c>
      <c r="AK62">
        <f t="shared" si="20"/>
        <v>-0.14594895528065779</v>
      </c>
      <c r="AL62">
        <f t="shared" si="7"/>
        <v>-7.9205546885179503</v>
      </c>
      <c r="AN62">
        <f t="shared" si="25"/>
        <v>0</v>
      </c>
      <c r="AO62">
        <f t="shared" si="25"/>
        <v>0</v>
      </c>
      <c r="AP62">
        <f t="shared" si="25"/>
        <v>-5.5696154856600159E-6</v>
      </c>
      <c r="AQ62">
        <f t="shared" si="25"/>
        <v>-9.4352849354618455E-3</v>
      </c>
      <c r="AR62">
        <f t="shared" si="25"/>
        <v>-9.4408545509475049E-3</v>
      </c>
      <c r="AS62">
        <f t="shared" si="25"/>
        <v>-2.601126608711755E-4</v>
      </c>
      <c r="AT62">
        <f t="shared" si="25"/>
        <v>-1.8211161804951149E-4</v>
      </c>
      <c r="AU62">
        <f t="shared" si="23"/>
        <v>-9.8830788298681915E-3</v>
      </c>
      <c r="AW62">
        <v>59</v>
      </c>
      <c r="AX62">
        <f>IF(Z62&gt;0, (R62*SUMPRODUCT(K62:$K$98, X62:$X$98)-K62*$AZ$3)/Z62, 0)</f>
        <v>-10510.069719901867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1.114085802533504E-3</v>
      </c>
      <c r="L63" s="2">
        <v>60</v>
      </c>
      <c r="M63" s="6">
        <v>0.46467133999999999</v>
      </c>
      <c r="Q63" s="4">
        <f t="shared" si="22"/>
        <v>25</v>
      </c>
      <c r="R63">
        <f t="shared" si="0"/>
        <v>50000</v>
      </c>
      <c r="S63">
        <f t="shared" si="1"/>
        <v>-17942.914802998905</v>
      </c>
      <c r="U63">
        <f t="shared" si="12"/>
        <v>0.46467133999999999</v>
      </c>
      <c r="V63">
        <f t="shared" si="13"/>
        <v>0.01</v>
      </c>
      <c r="W63">
        <f t="shared" si="14"/>
        <v>1.7854534930902686E-4</v>
      </c>
      <c r="X63">
        <f t="shared" si="15"/>
        <v>8.2964906714193582E-5</v>
      </c>
      <c r="Y63">
        <f t="shared" si="16"/>
        <v>1.7854534930902686E-6</v>
      </c>
      <c r="Z63">
        <f t="shared" si="17"/>
        <v>9.3794989101743005E-5</v>
      </c>
      <c r="AB63">
        <f t="shared" si="18"/>
        <v>-1.8765240694021048</v>
      </c>
      <c r="AC63">
        <f t="shared" si="19"/>
        <v>-1.6829554984007855</v>
      </c>
      <c r="AE63">
        <f t="shared" si="2"/>
        <v>0</v>
      </c>
      <c r="AF63">
        <f t="shared" si="24"/>
        <v>0</v>
      </c>
      <c r="AG63">
        <f t="shared" si="24"/>
        <v>-2.3448747275435751E-3</v>
      </c>
      <c r="AH63">
        <f t="shared" si="4"/>
        <v>-4.1482453357096789</v>
      </c>
      <c r="AI63">
        <f t="shared" si="5"/>
        <v>-4.1505902104372225</v>
      </c>
      <c r="AJ63">
        <f t="shared" si="6"/>
        <v>-0.1935685710013193</v>
      </c>
      <c r="AK63">
        <f t="shared" si="20"/>
        <v>-0.13135668485814736</v>
      </c>
      <c r="AL63">
        <f t="shared" si="7"/>
        <v>-4.4755154662966889</v>
      </c>
      <c r="AN63">
        <f t="shared" si="25"/>
        <v>0</v>
      </c>
      <c r="AO63">
        <f t="shared" si="25"/>
        <v>0</v>
      </c>
      <c r="AP63">
        <f t="shared" si="25"/>
        <v>-2.6123916426759155E-6</v>
      </c>
      <c r="AQ63">
        <f t="shared" si="25"/>
        <v>-4.6215012339399821E-3</v>
      </c>
      <c r="AR63">
        <f t="shared" si="25"/>
        <v>-4.6241136255826586E-3</v>
      </c>
      <c r="AS63">
        <f t="shared" si="25"/>
        <v>-2.1565199676926836E-4</v>
      </c>
      <c r="AT63">
        <f t="shared" si="25"/>
        <v>-1.4634261766832967E-4</v>
      </c>
      <c r="AU63">
        <f t="shared" si="23"/>
        <v>-4.9861082400202558E-3</v>
      </c>
      <c r="AW63">
        <v>60</v>
      </c>
      <c r="AX63">
        <f>IF(Z63&gt;0, (R63*SUMPRODUCT(K63:$K$98, X63:$X$98)-K63*$AZ$3)/Z63, 0)</f>
        <v>-17942.914802998905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9.9471946654777136E-4</v>
      </c>
      <c r="L64" s="2">
        <v>61</v>
      </c>
      <c r="M64" s="6">
        <v>0.47611615000000002</v>
      </c>
      <c r="Q64" s="4">
        <f t="shared" si="22"/>
        <v>25</v>
      </c>
      <c r="R64">
        <f t="shared" si="0"/>
        <v>50000</v>
      </c>
      <c r="S64">
        <f t="shared" si="1"/>
        <v>-31251.701065267353</v>
      </c>
      <c r="U64">
        <f t="shared" si="12"/>
        <v>0.47611615000000002</v>
      </c>
      <c r="V64">
        <f t="shared" si="13"/>
        <v>0.01</v>
      </c>
      <c r="W64">
        <f t="shared" si="14"/>
        <v>9.3794989101743005E-5</v>
      </c>
      <c r="X64">
        <f t="shared" si="15"/>
        <v>4.465730910041384E-5</v>
      </c>
      <c r="Y64">
        <f t="shared" si="16"/>
        <v>9.3794989101743012E-7</v>
      </c>
      <c r="Z64">
        <f t="shared" si="17"/>
        <v>4.8199730110311737E-5</v>
      </c>
      <c r="AB64">
        <f t="shared" si="18"/>
        <v>-1.6829554984007855</v>
      </c>
      <c r="AC64">
        <f t="shared" si="19"/>
        <v>-1.5063235568340283</v>
      </c>
      <c r="AE64">
        <f t="shared" si="2"/>
        <v>0</v>
      </c>
      <c r="AF64">
        <f t="shared" si="24"/>
        <v>0</v>
      </c>
      <c r="AG64">
        <f t="shared" si="24"/>
        <v>-1.2049932527577933E-3</v>
      </c>
      <c r="AH64">
        <f t="shared" si="4"/>
        <v>-2.2328654550206921</v>
      </c>
      <c r="AI64">
        <f t="shared" si="5"/>
        <v>-2.2340704482734499</v>
      </c>
      <c r="AJ64">
        <f t="shared" si="6"/>
        <v>-0.17663194156675721</v>
      </c>
      <c r="AK64">
        <f t="shared" si="20"/>
        <v>-0.11780688488805499</v>
      </c>
      <c r="AL64">
        <f t="shared" si="7"/>
        <v>-2.528509274728262</v>
      </c>
      <c r="AN64">
        <f t="shared" si="25"/>
        <v>0</v>
      </c>
      <c r="AO64">
        <f t="shared" si="25"/>
        <v>0</v>
      </c>
      <c r="AP64">
        <f t="shared" si="25"/>
        <v>-1.1986302455768961E-6</v>
      </c>
      <c r="AQ64">
        <f t="shared" si="25"/>
        <v>-2.2210747342911296E-3</v>
      </c>
      <c r="AR64">
        <f t="shared" si="25"/>
        <v>-2.2222733645367067E-3</v>
      </c>
      <c r="AS64">
        <f t="shared" si="25"/>
        <v>-1.7569923069058184E-4</v>
      </c>
      <c r="AT64">
        <f t="shared" si="25"/>
        <v>-1.1718480169150076E-4</v>
      </c>
      <c r="AU64">
        <f t="shared" si="23"/>
        <v>-2.5151573969187891E-3</v>
      </c>
      <c r="AW64">
        <v>61</v>
      </c>
      <c r="AX64">
        <f>IF(Z64&gt;0, (R64*SUMPRODUCT(K64:$K$98, X64:$X$98)-K64*$AZ$3)/Z64, 0)</f>
        <v>-31251.701065267353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8.8814238084622432E-4</v>
      </c>
      <c r="L65" s="2">
        <v>62</v>
      </c>
      <c r="M65" s="6">
        <v>0.48788611599999998</v>
      </c>
      <c r="Q65" s="4">
        <f t="shared" si="22"/>
        <v>25</v>
      </c>
      <c r="R65">
        <f t="shared" si="0"/>
        <v>50000</v>
      </c>
      <c r="S65">
        <f t="shared" si="1"/>
        <v>-55645.190739267775</v>
      </c>
      <c r="U65">
        <f t="shared" si="12"/>
        <v>0.48788611599999998</v>
      </c>
      <c r="V65">
        <f t="shared" si="13"/>
        <v>0.01</v>
      </c>
      <c r="W65">
        <f t="shared" si="14"/>
        <v>4.8199730110311737E-5</v>
      </c>
      <c r="X65">
        <f t="shared" si="15"/>
        <v>2.3515979115768244E-5</v>
      </c>
      <c r="Y65">
        <f t="shared" si="16"/>
        <v>4.8199730110311743E-7</v>
      </c>
      <c r="Z65">
        <f t="shared" si="17"/>
        <v>2.4201753693440376E-5</v>
      </c>
      <c r="AB65">
        <f t="shared" si="18"/>
        <v>-1.5063235568340283</v>
      </c>
      <c r="AC65">
        <f t="shared" si="19"/>
        <v>-1.346711200496268</v>
      </c>
      <c r="AE65">
        <f t="shared" si="2"/>
        <v>0</v>
      </c>
      <c r="AF65">
        <f t="shared" si="24"/>
        <v>0</v>
      </c>
      <c r="AG65">
        <f t="shared" si="24"/>
        <v>-6.0504384233600942E-4</v>
      </c>
      <c r="AH65">
        <f t="shared" si="4"/>
        <v>-1.1757989557884121</v>
      </c>
      <c r="AI65">
        <f t="shared" si="5"/>
        <v>-1.176403999630748</v>
      </c>
      <c r="AJ65">
        <f t="shared" si="6"/>
        <v>-0.15961235633776027</v>
      </c>
      <c r="AK65">
        <f t="shared" si="20"/>
        <v>-0.10544264897838199</v>
      </c>
      <c r="AL65">
        <f t="shared" si="7"/>
        <v>-1.4414590049468903</v>
      </c>
      <c r="AN65">
        <f t="shared" si="25"/>
        <v>0</v>
      </c>
      <c r="AO65">
        <f t="shared" si="25"/>
        <v>0</v>
      </c>
      <c r="AP65">
        <f t="shared" si="25"/>
        <v>-5.3736507864865094E-7</v>
      </c>
      <c r="AQ65">
        <f t="shared" si="25"/>
        <v>-1.0442768839904247E-3</v>
      </c>
      <c r="AR65">
        <f t="shared" si="25"/>
        <v>-1.0448142490690733E-3</v>
      </c>
      <c r="AS65">
        <f t="shared" si="25"/>
        <v>-1.4175849817029434E-4</v>
      </c>
      <c r="AT65">
        <f t="shared" si="25"/>
        <v>-9.3648085306392886E-5</v>
      </c>
      <c r="AU65">
        <f t="shared" si="23"/>
        <v>-1.2802208325457605E-3</v>
      </c>
      <c r="AW65">
        <v>62</v>
      </c>
      <c r="AX65">
        <f>IF(Z65&gt;0, (R65*SUMPRODUCT(K65:$K$98, X65:$X$98)-K65*$AZ$3)/Z65, 0)</f>
        <v>-55645.190739267775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7.9298426861270028E-4</v>
      </c>
      <c r="L66" s="2">
        <v>63</v>
      </c>
      <c r="M66" s="6">
        <v>0.500352354</v>
      </c>
      <c r="Q66" s="4">
        <f t="shared" si="22"/>
        <v>25</v>
      </c>
      <c r="R66">
        <f t="shared" si="0"/>
        <v>50000</v>
      </c>
      <c r="S66">
        <f t="shared" si="1"/>
        <v>-101538.19913323231</v>
      </c>
      <c r="U66">
        <f t="shared" si="12"/>
        <v>0.500352354</v>
      </c>
      <c r="V66">
        <f t="shared" si="13"/>
        <v>0.01</v>
      </c>
      <c r="W66">
        <f t="shared" si="14"/>
        <v>2.4201753693440376E-5</v>
      </c>
      <c r="X66">
        <f t="shared" si="15"/>
        <v>1.2109404431441086E-5</v>
      </c>
      <c r="Y66">
        <f t="shared" si="16"/>
        <v>2.4201753693440376E-7</v>
      </c>
      <c r="Z66">
        <f t="shared" si="17"/>
        <v>1.1850331725064886E-5</v>
      </c>
      <c r="AB66">
        <f t="shared" si="18"/>
        <v>-1.346711200496268</v>
      </c>
      <c r="AC66">
        <f t="shared" si="19"/>
        <v>-1.2032613424944987</v>
      </c>
      <c r="AE66">
        <f t="shared" si="2"/>
        <v>0</v>
      </c>
      <c r="AF66">
        <f t="shared" si="24"/>
        <v>0</v>
      </c>
      <c r="AG66">
        <f t="shared" si="24"/>
        <v>-2.9625829312662213E-4</v>
      </c>
      <c r="AH66">
        <f t="shared" si="4"/>
        <v>-0.60547022157205432</v>
      </c>
      <c r="AI66">
        <f t="shared" si="5"/>
        <v>-0.60576647986518095</v>
      </c>
      <c r="AJ66">
        <f t="shared" si="6"/>
        <v>-0.14344985800176935</v>
      </c>
      <c r="AK66">
        <f t="shared" si="20"/>
        <v>-9.4269784034738777E-2</v>
      </c>
      <c r="AL66">
        <f t="shared" si="7"/>
        <v>-0.84348612190168903</v>
      </c>
      <c r="AN66">
        <f t="shared" si="25"/>
        <v>0</v>
      </c>
      <c r="AO66">
        <f t="shared" si="25"/>
        <v>0</v>
      </c>
      <c r="AP66">
        <f t="shared" si="25"/>
        <v>-2.3492816589546141E-7</v>
      </c>
      <c r="AQ66">
        <f t="shared" si="25"/>
        <v>-4.801283608200851E-4</v>
      </c>
      <c r="AR66">
        <f t="shared" si="25"/>
        <v>-4.8036328898598053E-4</v>
      </c>
      <c r="AS66">
        <f t="shared" si="25"/>
        <v>-1.1375348073012878E-4</v>
      </c>
      <c r="AT66">
        <f t="shared" si="25"/>
        <v>-7.475445574506454E-5</v>
      </c>
      <c r="AU66">
        <f t="shared" si="23"/>
        <v>-6.6887122546117385E-4</v>
      </c>
      <c r="AW66">
        <v>63</v>
      </c>
      <c r="AX66">
        <f>IF(Z66&gt;0, (R66*SUMPRODUCT(K66:$K$98, X66:$X$98)-K66*$AZ$3)/Z66, 0)</f>
        <v>-101538.19913323231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7.0802166840419666E-4</v>
      </c>
      <c r="L67" s="2">
        <v>64</v>
      </c>
      <c r="M67" s="6">
        <v>0.513549331</v>
      </c>
      <c r="Q67" s="4">
        <f t="shared" si="22"/>
        <v>25</v>
      </c>
      <c r="R67">
        <f t="shared" ref="R67:R89" si="26">$C$6</f>
        <v>50000</v>
      </c>
      <c r="S67">
        <f t="shared" ref="S67:S89" si="27">AX67</f>
        <v>-190348.93821922463</v>
      </c>
      <c r="U67">
        <f t="shared" si="12"/>
        <v>0.513549331</v>
      </c>
      <c r="V67">
        <f t="shared" si="13"/>
        <v>0.01</v>
      </c>
      <c r="W67">
        <f t="shared" si="14"/>
        <v>1.1850331725064886E-5</v>
      </c>
      <c r="X67">
        <f t="shared" si="15"/>
        <v>6.0857299295351483E-6</v>
      </c>
      <c r="Y67">
        <f t="shared" si="16"/>
        <v>1.1850331725064887E-7</v>
      </c>
      <c r="Z67">
        <f t="shared" si="17"/>
        <v>5.6460984782790887E-6</v>
      </c>
      <c r="AB67">
        <f t="shared" si="18"/>
        <v>-1.2032613424944987</v>
      </c>
      <c r="AC67">
        <f t="shared" si="19"/>
        <v>-1.0747288504216044</v>
      </c>
      <c r="AE67">
        <f t="shared" ref="AE67:AE89" si="28">$Z67*O67</f>
        <v>0</v>
      </c>
      <c r="AF67">
        <f t="shared" ref="AF67:AG89" si="29">-$Z67*P67</f>
        <v>0</v>
      </c>
      <c r="AG67">
        <f t="shared" si="29"/>
        <v>-1.4115246195697722E-4</v>
      </c>
      <c r="AH67">
        <f t="shared" ref="AH67:AH89" si="30">-X67*R67</f>
        <v>-0.30428649647675743</v>
      </c>
      <c r="AI67">
        <f t="shared" ref="AI67:AI89" si="31">SUM(AE67:AH67)</f>
        <v>-0.30442764893871438</v>
      </c>
      <c r="AJ67">
        <f t="shared" ref="AJ67:AJ89" si="32">AB67-AC67</f>
        <v>-0.1285324920728943</v>
      </c>
      <c r="AK67">
        <f t="shared" si="20"/>
        <v>-8.4228293974614912E-2</v>
      </c>
      <c r="AL67">
        <f t="shared" ref="AL67:AL89" si="33">SUM(AI67:AK67)</f>
        <v>-0.51718843498622358</v>
      </c>
      <c r="AN67">
        <f t="shared" ref="AN67:AT89" si="34">AE67*$K67</f>
        <v>0</v>
      </c>
      <c r="AO67">
        <f t="shared" si="34"/>
        <v>0</v>
      </c>
      <c r="AP67">
        <f t="shared" si="34"/>
        <v>-9.9939001614138905E-8</v>
      </c>
      <c r="AQ67">
        <f t="shared" si="34"/>
        <v>-2.154414329083415E-4</v>
      </c>
      <c r="AR67">
        <f t="shared" si="34"/>
        <v>-2.1554137190995563E-4</v>
      </c>
      <c r="AS67">
        <f t="shared" si="34"/>
        <v>-9.1003789481599801E-5</v>
      </c>
      <c r="AT67">
        <f t="shared" si="34"/>
        <v>-5.9635457226745994E-5</v>
      </c>
      <c r="AU67">
        <f t="shared" si="23"/>
        <v>-3.6618061861830141E-4</v>
      </c>
      <c r="AW67">
        <v>64</v>
      </c>
      <c r="AX67">
        <f>IF(Z67&gt;0, (R67*SUMPRODUCT(K67:$K$98, X67:$X$98)-K67*$AZ$3)/Z67, 0)</f>
        <v>-190348.93821922463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5">G68+$C$9</f>
        <v>0.12000000000000001</v>
      </c>
      <c r="I68" s="5">
        <f t="shared" ref="I68:I89" si="36">1+H68</f>
        <v>1.1200000000000001</v>
      </c>
      <c r="J68">
        <f t="shared" ref="J68:J89" si="37">1/I68</f>
        <v>0.89285714285714279</v>
      </c>
      <c r="K68">
        <f t="shared" si="21"/>
        <v>6.3216220393231843E-4</v>
      </c>
      <c r="L68" s="2">
        <v>65</v>
      </c>
      <c r="M68" s="6">
        <v>0.52698988800000002</v>
      </c>
      <c r="Q68" s="4">
        <f t="shared" si="22"/>
        <v>25</v>
      </c>
      <c r="R68">
        <f t="shared" si="26"/>
        <v>50000</v>
      </c>
      <c r="S68">
        <f t="shared" si="27"/>
        <v>-367131.12971651921</v>
      </c>
      <c r="U68">
        <f t="shared" ref="U68:U89" si="38">M68</f>
        <v>0.52698988800000002</v>
      </c>
      <c r="V68">
        <f t="shared" ref="V68:V89" si="39">$C$10</f>
        <v>0.01</v>
      </c>
      <c r="W68">
        <f t="shared" ref="W68:W89" si="40">Z67</f>
        <v>5.6460984782790887E-6</v>
      </c>
      <c r="X68">
        <f t="shared" ref="X68:X89" si="41">U68*W68</f>
        <v>2.9754368047052676E-6</v>
      </c>
      <c r="Y68">
        <f t="shared" ref="Y68:Y89" si="42">V68*W68</f>
        <v>5.6460984782790885E-8</v>
      </c>
      <c r="Z68">
        <f t="shared" ref="Z68:Z89" si="43">MAX(0, W68-X68-Y68)</f>
        <v>2.6142006887910304E-6</v>
      </c>
      <c r="AB68">
        <f t="shared" ref="AB68:AB89" si="44">AC67</f>
        <v>-1.0747288504216044</v>
      </c>
      <c r="AC68">
        <f t="shared" ref="AC68:AC89" si="45">S68*Z68</f>
        <v>-0.95975445218155364</v>
      </c>
      <c r="AE68">
        <f t="shared" si="28"/>
        <v>0</v>
      </c>
      <c r="AF68">
        <f t="shared" si="29"/>
        <v>0</v>
      </c>
      <c r="AG68">
        <f t="shared" si="29"/>
        <v>-6.5355017219775763E-5</v>
      </c>
      <c r="AH68">
        <f t="shared" si="30"/>
        <v>-0.14877184023526338</v>
      </c>
      <c r="AI68">
        <f t="shared" si="31"/>
        <v>-0.14883719525248315</v>
      </c>
      <c r="AJ68">
        <f t="shared" si="32"/>
        <v>-0.11497439824005073</v>
      </c>
      <c r="AK68">
        <f t="shared" ref="AK68:AK89" si="46">G68*SUM(AB68:AB68, AE68:AF68)</f>
        <v>-7.5231019529512319E-2</v>
      </c>
      <c r="AL68">
        <f t="shared" si="33"/>
        <v>-0.33904261302204625</v>
      </c>
      <c r="AN68">
        <f t="shared" si="34"/>
        <v>0</v>
      </c>
      <c r="AO68">
        <f t="shared" si="34"/>
        <v>0</v>
      </c>
      <c r="AP68">
        <f t="shared" si="34"/>
        <v>-4.1314971723688066E-8</v>
      </c>
      <c r="AQ68">
        <f t="shared" si="34"/>
        <v>-9.4047934406190866E-5</v>
      </c>
      <c r="AR68">
        <f t="shared" si="34"/>
        <v>-9.4089249377914545E-5</v>
      </c>
      <c r="AS68">
        <f t="shared" si="34"/>
        <v>-7.2682468987222545E-5</v>
      </c>
      <c r="AT68">
        <f t="shared" si="34"/>
        <v>-4.7558207109851798E-5</v>
      </c>
      <c r="AU68">
        <f t="shared" si="23"/>
        <v>-2.1432992547498891E-4</v>
      </c>
      <c r="AW68">
        <v>65</v>
      </c>
      <c r="AX68">
        <f>IF(Z68&gt;0, (R68*SUMPRODUCT(K68:$K$98, X68:$X$98)-K68*$AZ$3)/Z68, 0)</f>
        <v>-367131.12971651921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:K89" si="47">K68*J69</f>
        <v>5.6443053922528431E-4</v>
      </c>
      <c r="L69" s="2">
        <v>66</v>
      </c>
      <c r="M69" s="6">
        <v>0.54103594799999999</v>
      </c>
      <c r="Q69" s="4">
        <f t="shared" ref="Q69:Q89" si="48">$C$8</f>
        <v>25</v>
      </c>
      <c r="R69">
        <f t="shared" si="26"/>
        <v>50000</v>
      </c>
      <c r="S69">
        <f t="shared" si="27"/>
        <v>-730181.02957116324</v>
      </c>
      <c r="U69">
        <f t="shared" si="38"/>
        <v>0.54103594799999999</v>
      </c>
      <c r="V69">
        <f t="shared" si="39"/>
        <v>0.01</v>
      </c>
      <c r="W69">
        <f t="shared" si="40"/>
        <v>2.6142006887910304E-6</v>
      </c>
      <c r="X69">
        <f t="shared" si="41"/>
        <v>1.414376547922308E-6</v>
      </c>
      <c r="Y69">
        <f t="shared" si="42"/>
        <v>2.6142006887910303E-8</v>
      </c>
      <c r="Z69">
        <f t="shared" si="43"/>
        <v>1.173682133980812E-6</v>
      </c>
      <c r="AB69">
        <f t="shared" si="44"/>
        <v>-0.95975445218155364</v>
      </c>
      <c r="AC69">
        <f t="shared" si="45"/>
        <v>-0.85700042897938933</v>
      </c>
      <c r="AE69">
        <f t="shared" si="28"/>
        <v>0</v>
      </c>
      <c r="AF69">
        <f t="shared" si="29"/>
        <v>0</v>
      </c>
      <c r="AG69">
        <f t="shared" si="29"/>
        <v>-2.9342053349520302E-5</v>
      </c>
      <c r="AH69">
        <f t="shared" si="30"/>
        <v>-7.0718827396115402E-2</v>
      </c>
      <c r="AI69">
        <f t="shared" si="31"/>
        <v>-7.0748169449464923E-2</v>
      </c>
      <c r="AJ69">
        <f t="shared" si="32"/>
        <v>-0.10275402320216431</v>
      </c>
      <c r="AK69">
        <f t="shared" si="46"/>
        <v>-6.7182811652708757E-2</v>
      </c>
      <c r="AL69">
        <f t="shared" si="33"/>
        <v>-0.24068500430433801</v>
      </c>
      <c r="AN69">
        <f t="shared" si="34"/>
        <v>0</v>
      </c>
      <c r="AO69">
        <f t="shared" si="34"/>
        <v>0</v>
      </c>
      <c r="AP69">
        <f t="shared" si="34"/>
        <v>-1.6561550994046803E-8</v>
      </c>
      <c r="AQ69">
        <f t="shared" si="34"/>
        <v>-3.9915865880569224E-5</v>
      </c>
      <c r="AR69">
        <f t="shared" si="34"/>
        <v>-3.9932427431563271E-5</v>
      </c>
      <c r="AS69">
        <f t="shared" si="34"/>
        <v>-5.7997508723564976E-5</v>
      </c>
      <c r="AT69">
        <f t="shared" si="34"/>
        <v>-3.7920030607809116E-5</v>
      </c>
      <c r="AU69">
        <f t="shared" si="23"/>
        <v>-1.3584996676293737E-4</v>
      </c>
      <c r="AW69">
        <v>66</v>
      </c>
      <c r="AX69">
        <f>IF(Z69&gt;0, (R69*SUMPRODUCT(K69:$K$98, X69:$X$98)-K69*$AZ$3)/Z69, 0)</f>
        <v>-730181.02957116324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5"/>
        <v>0.12000000000000001</v>
      </c>
      <c r="I70" s="5">
        <f t="shared" si="36"/>
        <v>1.1200000000000001</v>
      </c>
      <c r="J70">
        <f t="shared" si="37"/>
        <v>0.89285714285714279</v>
      </c>
      <c r="K70">
        <f t="shared" si="47"/>
        <v>5.0395583859400386E-4</v>
      </c>
      <c r="L70" s="2">
        <v>67</v>
      </c>
      <c r="M70" s="6">
        <v>0.55517679799999997</v>
      </c>
      <c r="Q70" s="4">
        <f t="shared" si="48"/>
        <v>25</v>
      </c>
      <c r="R70">
        <f t="shared" si="26"/>
        <v>50000</v>
      </c>
      <c r="S70">
        <f t="shared" si="27"/>
        <v>-1499403.0978982653</v>
      </c>
      <c r="U70">
        <f t="shared" si="38"/>
        <v>0.55517679799999997</v>
      </c>
      <c r="V70">
        <f t="shared" si="39"/>
        <v>0.01</v>
      </c>
      <c r="W70">
        <f t="shared" si="40"/>
        <v>1.173682133980812E-6</v>
      </c>
      <c r="X70">
        <f t="shared" si="41"/>
        <v>6.5160108901327414E-7</v>
      </c>
      <c r="Y70">
        <f t="shared" si="42"/>
        <v>1.173682133980812E-8</v>
      </c>
      <c r="Z70">
        <f t="shared" si="43"/>
        <v>5.1034422362772979E-7</v>
      </c>
      <c r="AB70">
        <f t="shared" si="44"/>
        <v>-0.85700042897938933</v>
      </c>
      <c r="AC70">
        <f t="shared" si="45"/>
        <v>-0.76521170990190313</v>
      </c>
      <c r="AE70">
        <f t="shared" si="28"/>
        <v>0</v>
      </c>
      <c r="AF70">
        <f t="shared" si="29"/>
        <v>0</v>
      </c>
      <c r="AG70">
        <f t="shared" si="29"/>
        <v>-1.2758605590693244E-5</v>
      </c>
      <c r="AH70">
        <f t="shared" si="30"/>
        <v>-3.2580054450663705E-2</v>
      </c>
      <c r="AI70">
        <f t="shared" si="31"/>
        <v>-3.2592813056254395E-2</v>
      </c>
      <c r="AJ70">
        <f t="shared" si="32"/>
        <v>-9.1788719077486203E-2</v>
      </c>
      <c r="AK70">
        <f t="shared" si="46"/>
        <v>-5.999003002855726E-2</v>
      </c>
      <c r="AL70">
        <f t="shared" si="33"/>
        <v>-0.18437156216229786</v>
      </c>
      <c r="AN70">
        <f t="shared" si="34"/>
        <v>0</v>
      </c>
      <c r="AO70">
        <f t="shared" si="34"/>
        <v>0</v>
      </c>
      <c r="AP70">
        <f t="shared" si="34"/>
        <v>-6.4297737797479602E-9</v>
      </c>
      <c r="AQ70">
        <f t="shared" si="34"/>
        <v>-1.6418908662122536E-5</v>
      </c>
      <c r="AR70">
        <f t="shared" si="34"/>
        <v>-1.6425338435902281E-5</v>
      </c>
      <c r="AS70">
        <f t="shared" si="34"/>
        <v>-4.6257460896164002E-5</v>
      </c>
      <c r="AT70">
        <f t="shared" si="34"/>
        <v>-3.0232325890321047E-5</v>
      </c>
      <c r="AU70">
        <f t="shared" si="23"/>
        <v>-9.2915125222387324E-5</v>
      </c>
      <c r="AW70">
        <v>67</v>
      </c>
      <c r="AX70">
        <f>IF(Z70&gt;0, (R70*SUMPRODUCT(K70:$K$98, X70:$X$98)-K70*$AZ$3)/Z70, 0)</f>
        <v>-1499403.0978982653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5"/>
        <v>0.12000000000000001</v>
      </c>
      <c r="I71" s="5">
        <f t="shared" si="36"/>
        <v>1.1200000000000001</v>
      </c>
      <c r="J71">
        <f t="shared" si="37"/>
        <v>0.89285714285714279</v>
      </c>
      <c r="K71">
        <f t="shared" si="47"/>
        <v>4.4996057017321768E-4</v>
      </c>
      <c r="L71" s="2">
        <v>68</v>
      </c>
      <c r="M71" s="6">
        <v>0.56908613200000002</v>
      </c>
      <c r="Q71" s="4">
        <f t="shared" si="48"/>
        <v>25</v>
      </c>
      <c r="R71">
        <f t="shared" si="26"/>
        <v>50000</v>
      </c>
      <c r="S71">
        <f t="shared" si="27"/>
        <v>-3180649.0340801566</v>
      </c>
      <c r="U71">
        <f t="shared" si="38"/>
        <v>0.56908613200000002</v>
      </c>
      <c r="V71">
        <f t="shared" si="39"/>
        <v>0.01</v>
      </c>
      <c r="W71">
        <f t="shared" si="40"/>
        <v>5.1034422362772979E-7</v>
      </c>
      <c r="X71">
        <f t="shared" si="41"/>
        <v>2.9042982021284776E-7</v>
      </c>
      <c r="Y71">
        <f t="shared" si="42"/>
        <v>5.1034422362772976E-9</v>
      </c>
      <c r="Z71">
        <f t="shared" si="43"/>
        <v>2.1481096117860473E-7</v>
      </c>
      <c r="AB71">
        <f t="shared" si="44"/>
        <v>-0.76521170990190313</v>
      </c>
      <c r="AC71">
        <f t="shared" si="45"/>
        <v>-0.68323827618255917</v>
      </c>
      <c r="AE71">
        <f t="shared" si="28"/>
        <v>0</v>
      </c>
      <c r="AF71">
        <f t="shared" si="29"/>
        <v>0</v>
      </c>
      <c r="AG71">
        <f t="shared" si="29"/>
        <v>-5.3702740294651183E-6</v>
      </c>
      <c r="AH71">
        <f t="shared" si="30"/>
        <v>-1.4521491010642387E-2</v>
      </c>
      <c r="AI71">
        <f t="shared" si="31"/>
        <v>-1.4526861284671852E-2</v>
      </c>
      <c r="AJ71">
        <f t="shared" si="32"/>
        <v>-8.1973433719343958E-2</v>
      </c>
      <c r="AK71">
        <f t="shared" si="46"/>
        <v>-5.3564819693133224E-2</v>
      </c>
      <c r="AL71">
        <f t="shared" si="33"/>
        <v>-0.15006511469714903</v>
      </c>
      <c r="AN71">
        <f t="shared" si="34"/>
        <v>0</v>
      </c>
      <c r="AO71">
        <f t="shared" si="34"/>
        <v>0</v>
      </c>
      <c r="AP71">
        <f t="shared" si="34"/>
        <v>-2.4164115642845477E-9</v>
      </c>
      <c r="AQ71">
        <f t="shared" si="34"/>
        <v>-6.5340983749139037E-6</v>
      </c>
      <c r="AR71">
        <f t="shared" si="34"/>
        <v>-6.5365147864781883E-6</v>
      </c>
      <c r="AS71">
        <f t="shared" si="34"/>
        <v>-3.6884812975412475E-5</v>
      </c>
      <c r="AT71">
        <f t="shared" si="34"/>
        <v>-2.4102056810347825E-5</v>
      </c>
      <c r="AU71">
        <f t="shared" si="23"/>
        <v>-6.7523384572238486E-5</v>
      </c>
      <c r="AW71">
        <v>68</v>
      </c>
      <c r="AX71">
        <f>IF(Z71&gt;0, (R71*SUMPRODUCT(K71:$K$98, X71:$X$98)-K71*$AZ$3)/Z71, 0)</f>
        <v>-3180649.0340801566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5"/>
        <v>0.12000000000000001</v>
      </c>
      <c r="I72" s="5">
        <f t="shared" si="36"/>
        <v>1.1200000000000001</v>
      </c>
      <c r="J72">
        <f t="shared" si="37"/>
        <v>0.89285714285714279</v>
      </c>
      <c r="K72">
        <f t="shared" si="47"/>
        <v>4.0175050908323003E-4</v>
      </c>
      <c r="L72" s="2">
        <v>69</v>
      </c>
      <c r="M72" s="6">
        <v>0.58332808999999997</v>
      </c>
      <c r="Q72" s="4">
        <f t="shared" si="48"/>
        <v>25</v>
      </c>
      <c r="R72">
        <f t="shared" si="26"/>
        <v>50000</v>
      </c>
      <c r="S72">
        <f t="shared" si="27"/>
        <v>-6983246.991102539</v>
      </c>
      <c r="U72">
        <f t="shared" si="38"/>
        <v>0.58332808999999997</v>
      </c>
      <c r="V72">
        <f t="shared" si="39"/>
        <v>0.01</v>
      </c>
      <c r="W72">
        <f t="shared" si="40"/>
        <v>2.1481096117860473E-7</v>
      </c>
      <c r="X72">
        <f t="shared" si="41"/>
        <v>1.2530526769537962E-7</v>
      </c>
      <c r="Y72">
        <f t="shared" si="42"/>
        <v>2.1481096117860472E-9</v>
      </c>
      <c r="Z72">
        <f t="shared" si="43"/>
        <v>8.7357583871439053E-8</v>
      </c>
      <c r="AB72">
        <f t="shared" si="44"/>
        <v>-0.68323827618255917</v>
      </c>
      <c r="AC72">
        <f t="shared" si="45"/>
        <v>-0.61003958472021447</v>
      </c>
      <c r="AE72">
        <f t="shared" si="28"/>
        <v>0</v>
      </c>
      <c r="AF72">
        <f t="shared" si="29"/>
        <v>0</v>
      </c>
      <c r="AG72">
        <f t="shared" si="29"/>
        <v>-2.1839395967859763E-6</v>
      </c>
      <c r="AH72">
        <f t="shared" si="30"/>
        <v>-6.2652633847689815E-3</v>
      </c>
      <c r="AI72">
        <f t="shared" si="31"/>
        <v>-6.2674473243657675E-3</v>
      </c>
      <c r="AJ72">
        <f t="shared" si="32"/>
        <v>-7.31986914623447E-2</v>
      </c>
      <c r="AK72">
        <f t="shared" si="46"/>
        <v>-4.7826679332779148E-2</v>
      </c>
      <c r="AL72">
        <f t="shared" si="33"/>
        <v>-0.12729281811948961</v>
      </c>
      <c r="AN72">
        <f t="shared" si="34"/>
        <v>0</v>
      </c>
      <c r="AO72">
        <f t="shared" si="34"/>
        <v>0</v>
      </c>
      <c r="AP72">
        <f t="shared" si="34"/>
        <v>-8.773988448157901E-10</v>
      </c>
      <c r="AQ72">
        <f t="shared" si="34"/>
        <v>-2.5170727543714592E-6</v>
      </c>
      <c r="AR72">
        <f t="shared" si="34"/>
        <v>-2.5179501532162752E-6</v>
      </c>
      <c r="AS72">
        <f t="shared" si="34"/>
        <v>-2.9407611559223267E-5</v>
      </c>
      <c r="AT72">
        <f t="shared" si="34"/>
        <v>-1.9214392769704418E-5</v>
      </c>
      <c r="AU72">
        <f t="shared" si="23"/>
        <v>-5.1139954482143963E-5</v>
      </c>
      <c r="AW72">
        <v>69</v>
      </c>
      <c r="AX72">
        <f>IF(Z72&gt;0, (R72*SUMPRODUCT(K72:$K$98, X72:$X$98)-K72*$AZ$3)/Z72, 0)</f>
        <v>-6983246.991102539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5"/>
        <v>0.12000000000000001</v>
      </c>
      <c r="I73" s="5">
        <f t="shared" si="36"/>
        <v>1.1200000000000001</v>
      </c>
      <c r="J73">
        <f t="shared" si="37"/>
        <v>0.89285714285714279</v>
      </c>
      <c r="K73">
        <f t="shared" si="47"/>
        <v>3.5870581168145535E-4</v>
      </c>
      <c r="L73" s="2">
        <v>70</v>
      </c>
      <c r="M73" s="6">
        <v>0.59781937299999999</v>
      </c>
      <c r="Q73" s="4">
        <f t="shared" si="48"/>
        <v>25</v>
      </c>
      <c r="R73">
        <f t="shared" si="26"/>
        <v>50000</v>
      </c>
      <c r="S73">
        <f t="shared" si="27"/>
        <v>-15898454.644762209</v>
      </c>
      <c r="U73">
        <f t="shared" si="38"/>
        <v>0.59781937299999999</v>
      </c>
      <c r="V73">
        <f t="shared" si="39"/>
        <v>0.01</v>
      </c>
      <c r="W73">
        <f t="shared" si="40"/>
        <v>8.7357583871439053E-8</v>
      </c>
      <c r="X73">
        <f t="shared" si="41"/>
        <v>5.2224056016818603E-8</v>
      </c>
      <c r="Y73">
        <f t="shared" si="42"/>
        <v>8.7357583871439059E-10</v>
      </c>
      <c r="Z73">
        <f t="shared" si="43"/>
        <v>3.4259952015906063E-8</v>
      </c>
      <c r="AB73">
        <f t="shared" si="44"/>
        <v>-0.61003958472021447</v>
      </c>
      <c r="AC73">
        <f t="shared" si="45"/>
        <v>-0.54468029325661216</v>
      </c>
      <c r="AE73">
        <f t="shared" si="28"/>
        <v>0</v>
      </c>
      <c r="AF73">
        <f t="shared" si="29"/>
        <v>0</v>
      </c>
      <c r="AG73">
        <f t="shared" si="29"/>
        <v>-8.5649880039765154E-7</v>
      </c>
      <c r="AH73">
        <f t="shared" si="30"/>
        <v>-2.61120280084093E-3</v>
      </c>
      <c r="AI73">
        <f t="shared" si="31"/>
        <v>-2.6120592996413277E-3</v>
      </c>
      <c r="AJ73">
        <f t="shared" si="32"/>
        <v>-6.5359291463602309E-2</v>
      </c>
      <c r="AK73">
        <f t="shared" si="46"/>
        <v>-4.2702770930415017E-2</v>
      </c>
      <c r="AL73">
        <f t="shared" si="33"/>
        <v>-0.11067412169365864</v>
      </c>
      <c r="AN73">
        <f t="shared" si="34"/>
        <v>0</v>
      </c>
      <c r="AO73">
        <f t="shared" si="34"/>
        <v>0</v>
      </c>
      <c r="AP73">
        <f t="shared" si="34"/>
        <v>-3.0723109740083243E-10</v>
      </c>
      <c r="AQ73">
        <f t="shared" si="34"/>
        <v>-9.3665362014053543E-7</v>
      </c>
      <c r="AR73">
        <f t="shared" si="34"/>
        <v>-9.3696085123793628E-7</v>
      </c>
      <c r="AS73">
        <f t="shared" si="34"/>
        <v>-2.3444757695376281E-5</v>
      </c>
      <c r="AT73">
        <f t="shared" si="34"/>
        <v>-1.5317732107641775E-5</v>
      </c>
      <c r="AU73">
        <f t="shared" si="23"/>
        <v>-3.9699450654255992E-5</v>
      </c>
      <c r="AW73">
        <v>70</v>
      </c>
      <c r="AX73">
        <f>IF(Z73&gt;0, (R73*SUMPRODUCT(K73:$K$98, X73:$X$98)-K73*$AZ$3)/Z73, 0)</f>
        <v>-15898454.644762209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5"/>
        <v>0.12000000000000001</v>
      </c>
      <c r="I74" s="5">
        <f t="shared" si="36"/>
        <v>1.1200000000000001</v>
      </c>
      <c r="J74">
        <f t="shared" si="37"/>
        <v>0.89285714285714279</v>
      </c>
      <c r="K74">
        <f t="shared" si="47"/>
        <v>3.2027304614415652E-4</v>
      </c>
      <c r="L74" s="2">
        <v>71</v>
      </c>
      <c r="M74" s="6">
        <v>0.61246634</v>
      </c>
      <c r="Q74" s="4">
        <f t="shared" si="48"/>
        <v>25</v>
      </c>
      <c r="R74">
        <f t="shared" si="26"/>
        <v>50000</v>
      </c>
      <c r="S74">
        <f t="shared" si="27"/>
        <v>-37599486.127862722</v>
      </c>
      <c r="U74">
        <f t="shared" si="38"/>
        <v>0.61246634</v>
      </c>
      <c r="V74">
        <f t="shared" si="39"/>
        <v>0.01</v>
      </c>
      <c r="W74">
        <f t="shared" si="40"/>
        <v>3.4259952015906063E-8</v>
      </c>
      <c r="X74">
        <f t="shared" si="41"/>
        <v>2.0983067419757608E-8</v>
      </c>
      <c r="Y74">
        <f t="shared" si="42"/>
        <v>3.4259952015906065E-10</v>
      </c>
      <c r="Z74">
        <f t="shared" si="43"/>
        <v>1.2934285075989394E-8</v>
      </c>
      <c r="AB74">
        <f t="shared" si="44"/>
        <v>-0.54468029325661216</v>
      </c>
      <c r="AC74">
        <f t="shared" si="45"/>
        <v>-0.48632247228848502</v>
      </c>
      <c r="AE74">
        <f t="shared" si="28"/>
        <v>0</v>
      </c>
      <c r="AF74">
        <f t="shared" si="29"/>
        <v>0</v>
      </c>
      <c r="AG74">
        <f t="shared" si="29"/>
        <v>-3.2335712689973487E-7</v>
      </c>
      <c r="AH74">
        <f t="shared" si="30"/>
        <v>-1.0491533709878803E-3</v>
      </c>
      <c r="AI74">
        <f t="shared" si="31"/>
        <v>-1.04947672811478E-3</v>
      </c>
      <c r="AJ74">
        <f t="shared" si="32"/>
        <v>-5.8357820968127139E-2</v>
      </c>
      <c r="AK74">
        <f t="shared" si="46"/>
        <v>-3.8127620527962855E-2</v>
      </c>
      <c r="AL74">
        <f t="shared" si="33"/>
        <v>-9.7534918224204764E-2</v>
      </c>
      <c r="AN74">
        <f t="shared" si="34"/>
        <v>0</v>
      </c>
      <c r="AO74">
        <f t="shared" si="34"/>
        <v>0</v>
      </c>
      <c r="AP74">
        <f t="shared" si="34"/>
        <v>-1.0356257202460066E-10</v>
      </c>
      <c r="AQ74">
        <f t="shared" si="34"/>
        <v>-3.3601554599869875E-7</v>
      </c>
      <c r="AR74">
        <f t="shared" si="34"/>
        <v>-3.3611910857072335E-7</v>
      </c>
      <c r="AS74">
        <f t="shared" si="34"/>
        <v>-1.8690437087797409E-5</v>
      </c>
      <c r="AT74">
        <f t="shared" si="34"/>
        <v>-1.2211249168719137E-5</v>
      </c>
      <c r="AU74">
        <f t="shared" si="23"/>
        <v>-3.1237805365087268E-5</v>
      </c>
      <c r="AW74">
        <v>71</v>
      </c>
      <c r="AX74">
        <f>IF(Z74&gt;0, (R74*SUMPRODUCT(K74:$K$98, X74:$X$98)-K74*$AZ$3)/Z74, 0)</f>
        <v>-37599486.127862722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5"/>
        <v>0.12000000000000001</v>
      </c>
      <c r="I75" s="5">
        <f t="shared" si="36"/>
        <v>1.1200000000000001</v>
      </c>
      <c r="J75">
        <f t="shared" si="37"/>
        <v>0.89285714285714279</v>
      </c>
      <c r="K75">
        <f t="shared" si="47"/>
        <v>2.8595807691442546E-4</v>
      </c>
      <c r="L75" s="2">
        <v>72</v>
      </c>
      <c r="M75" s="6">
        <v>0.62717650000000003</v>
      </c>
      <c r="Q75" s="4">
        <f t="shared" si="48"/>
        <v>25</v>
      </c>
      <c r="R75">
        <f t="shared" si="26"/>
        <v>50000</v>
      </c>
      <c r="S75">
        <f t="shared" si="27"/>
        <v>-92527059.378721282</v>
      </c>
      <c r="U75">
        <f t="shared" si="38"/>
        <v>0.62717650000000003</v>
      </c>
      <c r="V75">
        <f t="shared" si="39"/>
        <v>0.01</v>
      </c>
      <c r="W75">
        <f t="shared" si="40"/>
        <v>1.2934285075989394E-8</v>
      </c>
      <c r="X75">
        <f t="shared" si="41"/>
        <v>8.1120796439612621E-9</v>
      </c>
      <c r="Y75">
        <f t="shared" si="42"/>
        <v>1.2934285075989394E-10</v>
      </c>
      <c r="Z75">
        <f t="shared" si="43"/>
        <v>4.6928625812682381E-9</v>
      </c>
      <c r="AB75">
        <f t="shared" si="44"/>
        <v>-0.48632247228848502</v>
      </c>
      <c r="AC75">
        <f t="shared" si="45"/>
        <v>-0.43421677471318548</v>
      </c>
      <c r="AE75">
        <f t="shared" si="28"/>
        <v>0</v>
      </c>
      <c r="AF75">
        <f t="shared" si="29"/>
        <v>0</v>
      </c>
      <c r="AG75">
        <f t="shared" si="29"/>
        <v>-1.1732156453170596E-7</v>
      </c>
      <c r="AH75">
        <f t="shared" si="30"/>
        <v>-4.056039821980631E-4</v>
      </c>
      <c r="AI75">
        <f t="shared" si="31"/>
        <v>-4.0572130376259483E-4</v>
      </c>
      <c r="AJ75">
        <f t="shared" si="32"/>
        <v>-5.2105697575299537E-2</v>
      </c>
      <c r="AK75">
        <f t="shared" si="46"/>
        <v>-3.4042573060193954E-2</v>
      </c>
      <c r="AL75">
        <f t="shared" si="33"/>
        <v>-8.6553991939256086E-2</v>
      </c>
      <c r="AN75">
        <f t="shared" si="34"/>
        <v>0</v>
      </c>
      <c r="AO75">
        <f t="shared" si="34"/>
        <v>0</v>
      </c>
      <c r="AP75">
        <f t="shared" si="34"/>
        <v>-3.3549048974078302E-11</v>
      </c>
      <c r="AQ75">
        <f t="shared" si="34"/>
        <v>-1.1598573473819098E-7</v>
      </c>
      <c r="AR75">
        <f t="shared" si="34"/>
        <v>-1.1601928378716506E-7</v>
      </c>
      <c r="AS75">
        <f t="shared" si="34"/>
        <v>-1.4900045074917297E-5</v>
      </c>
      <c r="AT75">
        <f t="shared" si="34"/>
        <v>-9.7347487255118914E-6</v>
      </c>
      <c r="AU75">
        <f t="shared" si="23"/>
        <v>-2.4750813084216352E-5</v>
      </c>
      <c r="AW75">
        <v>72</v>
      </c>
      <c r="AX75">
        <f>IF(Z75&gt;0, (R75*SUMPRODUCT(K75:$K$98, X75:$X$98)-K75*$AZ$3)/Z75, 0)</f>
        <v>-92527059.378721282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5"/>
        <v>0.12000000000000001</v>
      </c>
      <c r="I76" s="5">
        <f t="shared" si="36"/>
        <v>1.1200000000000001</v>
      </c>
      <c r="J76">
        <f t="shared" si="37"/>
        <v>0.89285714285714279</v>
      </c>
      <c r="K76">
        <f t="shared" si="47"/>
        <v>2.55319711530737E-4</v>
      </c>
      <c r="L76" s="2">
        <v>73</v>
      </c>
      <c r="M76" s="6">
        <v>0.64196478899999998</v>
      </c>
      <c r="Q76" s="4">
        <f t="shared" si="48"/>
        <v>25</v>
      </c>
      <c r="R76">
        <f t="shared" si="26"/>
        <v>50000</v>
      </c>
      <c r="S76">
        <f t="shared" si="27"/>
        <v>-237371001.70900407</v>
      </c>
      <c r="U76">
        <f t="shared" si="38"/>
        <v>0.64196478899999998</v>
      </c>
      <c r="V76">
        <f t="shared" si="39"/>
        <v>0.01</v>
      </c>
      <c r="W76">
        <f t="shared" si="40"/>
        <v>4.6928625812682381E-9</v>
      </c>
      <c r="X76">
        <f t="shared" si="41"/>
        <v>3.0126525367898598E-9</v>
      </c>
      <c r="Y76">
        <f t="shared" si="42"/>
        <v>4.692862581268238E-11</v>
      </c>
      <c r="Z76">
        <f t="shared" si="43"/>
        <v>1.6332814186656959E-9</v>
      </c>
      <c r="AB76">
        <f t="shared" si="44"/>
        <v>-0.43421677471318548</v>
      </c>
      <c r="AC76">
        <f t="shared" si="45"/>
        <v>-0.38769364642137949</v>
      </c>
      <c r="AE76">
        <f t="shared" si="28"/>
        <v>0</v>
      </c>
      <c r="AF76">
        <f t="shared" si="29"/>
        <v>0</v>
      </c>
      <c r="AG76">
        <f t="shared" si="29"/>
        <v>-4.0832035466642401E-8</v>
      </c>
      <c r="AH76">
        <f t="shared" si="30"/>
        <v>-1.5063262683949298E-4</v>
      </c>
      <c r="AI76">
        <f t="shared" si="31"/>
        <v>-1.5067345887495964E-4</v>
      </c>
      <c r="AJ76">
        <f t="shared" si="32"/>
        <v>-4.6523128291805993E-2</v>
      </c>
      <c r="AK76">
        <f t="shared" si="46"/>
        <v>-3.0395174229922987E-2</v>
      </c>
      <c r="AL76">
        <f t="shared" si="33"/>
        <v>-7.7068975980603943E-2</v>
      </c>
      <c r="AN76">
        <f t="shared" si="34"/>
        <v>0</v>
      </c>
      <c r="AO76">
        <f t="shared" si="34"/>
        <v>0</v>
      </c>
      <c r="AP76">
        <f t="shared" si="34"/>
        <v>-1.042522351655596E-11</v>
      </c>
      <c r="AQ76">
        <f t="shared" si="34"/>
        <v>-3.8459478831776501E-8</v>
      </c>
      <c r="AR76">
        <f t="shared" si="34"/>
        <v>-3.8469904055293056E-8</v>
      </c>
      <c r="AS76">
        <f t="shared" si="34"/>
        <v>-1.1878271694971375E-5</v>
      </c>
      <c r="AT76">
        <f t="shared" si="34"/>
        <v>-7.7604871163104282E-6</v>
      </c>
      <c r="AU76">
        <f t="shared" si="23"/>
        <v>-1.9677228715337097E-5</v>
      </c>
      <c r="AW76">
        <v>73</v>
      </c>
      <c r="AX76">
        <f>IF(Z76&gt;0, (R76*SUMPRODUCT(K76:$K$98, X76:$X$98)-K76*$AZ$3)/Z76, 0)</f>
        <v>-237371001.70900407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5"/>
        <v>0.12000000000000001</v>
      </c>
      <c r="I77" s="5">
        <f t="shared" si="36"/>
        <v>1.1200000000000001</v>
      </c>
      <c r="J77">
        <f t="shared" si="37"/>
        <v>0.89285714285714279</v>
      </c>
      <c r="K77">
        <f t="shared" si="47"/>
        <v>2.2796402815244374E-4</v>
      </c>
      <c r="L77" s="2">
        <v>74</v>
      </c>
      <c r="M77" s="6">
        <v>0.65685820900000003</v>
      </c>
      <c r="Q77" s="4">
        <f t="shared" si="48"/>
        <v>25</v>
      </c>
      <c r="R77">
        <f t="shared" si="26"/>
        <v>50000</v>
      </c>
      <c r="S77">
        <f t="shared" si="27"/>
        <v>-636180809.46182323</v>
      </c>
      <c r="U77">
        <f t="shared" si="38"/>
        <v>0.65685820900000003</v>
      </c>
      <c r="V77">
        <f t="shared" si="39"/>
        <v>0.01</v>
      </c>
      <c r="W77">
        <f t="shared" si="40"/>
        <v>1.6332814186656959E-9</v>
      </c>
      <c r="X77">
        <f t="shared" si="41"/>
        <v>1.0728343074577283E-9</v>
      </c>
      <c r="Y77">
        <f t="shared" si="42"/>
        <v>1.6332814186656959E-11</v>
      </c>
      <c r="Z77">
        <f t="shared" si="43"/>
        <v>5.4411429702131064E-10</v>
      </c>
      <c r="AB77">
        <f t="shared" si="44"/>
        <v>-0.38769364642137949</v>
      </c>
      <c r="AC77">
        <f t="shared" si="45"/>
        <v>-0.34615507391876832</v>
      </c>
      <c r="AE77">
        <f t="shared" si="28"/>
        <v>0</v>
      </c>
      <c r="AF77">
        <f t="shared" si="29"/>
        <v>0</v>
      </c>
      <c r="AG77">
        <f t="shared" si="29"/>
        <v>-1.3602857425532766E-8</v>
      </c>
      <c r="AH77">
        <f t="shared" si="30"/>
        <v>-5.3641715372886414E-5</v>
      </c>
      <c r="AI77">
        <f t="shared" si="31"/>
        <v>-5.3655318230311948E-5</v>
      </c>
      <c r="AJ77">
        <f t="shared" si="32"/>
        <v>-4.1538572502611171E-2</v>
      </c>
      <c r="AK77">
        <f t="shared" si="46"/>
        <v>-2.7138555249496567E-2</v>
      </c>
      <c r="AL77">
        <f t="shared" si="33"/>
        <v>-6.8730783070338045E-2</v>
      </c>
      <c r="AN77">
        <f t="shared" si="34"/>
        <v>0</v>
      </c>
      <c r="AO77">
        <f t="shared" si="34"/>
        <v>0</v>
      </c>
      <c r="AP77">
        <f t="shared" si="34"/>
        <v>-3.1009621731078298E-12</v>
      </c>
      <c r="AQ77">
        <f t="shared" si="34"/>
        <v>-1.2228381513410053E-8</v>
      </c>
      <c r="AR77">
        <f t="shared" si="34"/>
        <v>-1.2231482475583161E-8</v>
      </c>
      <c r="AS77">
        <f t="shared" si="34"/>
        <v>-9.4693003113975779E-6</v>
      </c>
      <c r="AT77">
        <f t="shared" si="34"/>
        <v>-6.1866143729128858E-6</v>
      </c>
      <c r="AU77">
        <f t="shared" si="23"/>
        <v>-1.5668146166786045E-5</v>
      </c>
      <c r="AW77">
        <v>74</v>
      </c>
      <c r="AX77">
        <f>IF(Z77&gt;0, (R77*SUMPRODUCT(K77:$K$98, X77:$X$98)-K77*$AZ$3)/Z77, 0)</f>
        <v>-636180809.46182323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5"/>
        <v>0.12000000000000001</v>
      </c>
      <c r="I78" s="5">
        <f t="shared" si="36"/>
        <v>1.1200000000000001</v>
      </c>
      <c r="J78">
        <f t="shared" si="37"/>
        <v>0.89285714285714279</v>
      </c>
      <c r="K78">
        <f t="shared" si="47"/>
        <v>2.0353931085039618E-4</v>
      </c>
      <c r="L78" s="2">
        <v>75</v>
      </c>
      <c r="M78" s="6">
        <v>0.67177231000000004</v>
      </c>
      <c r="Q78" s="4">
        <f t="shared" si="48"/>
        <v>25</v>
      </c>
      <c r="R78">
        <f t="shared" si="26"/>
        <v>50000</v>
      </c>
      <c r="S78">
        <f t="shared" si="27"/>
        <v>-1784943978.0616674</v>
      </c>
      <c r="U78">
        <f t="shared" si="38"/>
        <v>0.67177231000000004</v>
      </c>
      <c r="V78">
        <f t="shared" si="39"/>
        <v>0.01</v>
      </c>
      <c r="W78">
        <f t="shared" si="40"/>
        <v>5.4411429702131064E-10</v>
      </c>
      <c r="X78">
        <f t="shared" si="41"/>
        <v>3.6552091821403197E-10</v>
      </c>
      <c r="Y78">
        <f t="shared" si="42"/>
        <v>5.4411429702131067E-12</v>
      </c>
      <c r="Z78">
        <f t="shared" si="43"/>
        <v>1.7315223583706557E-10</v>
      </c>
      <c r="AB78">
        <f t="shared" si="44"/>
        <v>-0.34615507391876832</v>
      </c>
      <c r="AC78">
        <f t="shared" si="45"/>
        <v>-0.30906704064528384</v>
      </c>
      <c r="AE78">
        <f t="shared" si="28"/>
        <v>0</v>
      </c>
      <c r="AF78">
        <f t="shared" si="29"/>
        <v>0</v>
      </c>
      <c r="AG78">
        <f t="shared" si="29"/>
        <v>-4.3288058959266397E-9</v>
      </c>
      <c r="AH78">
        <f t="shared" si="30"/>
        <v>-1.8276045910701597E-5</v>
      </c>
      <c r="AI78">
        <f t="shared" si="31"/>
        <v>-1.8280374716597525E-5</v>
      </c>
      <c r="AJ78">
        <f t="shared" si="32"/>
        <v>-3.7088033273484478E-2</v>
      </c>
      <c r="AK78">
        <f t="shared" si="46"/>
        <v>-2.4230855174313785E-2</v>
      </c>
      <c r="AL78">
        <f t="shared" si="33"/>
        <v>-6.1337168822514859E-2</v>
      </c>
      <c r="AN78">
        <f t="shared" si="34"/>
        <v>0</v>
      </c>
      <c r="AO78">
        <f t="shared" si="34"/>
        <v>0</v>
      </c>
      <c r="AP78">
        <f t="shared" si="34"/>
        <v>-8.8108216886204002E-13</v>
      </c>
      <c r="AQ78">
        <f t="shared" si="34"/>
        <v>-3.7198937897344045E-9</v>
      </c>
      <c r="AR78">
        <f t="shared" si="34"/>
        <v>-3.7207748719032666E-9</v>
      </c>
      <c r="AS78">
        <f t="shared" si="34"/>
        <v>-7.5488727332815935E-6</v>
      </c>
      <c r="AT78">
        <f t="shared" si="34"/>
        <v>-4.9319315634955841E-6</v>
      </c>
      <c r="AU78">
        <f t="shared" si="23"/>
        <v>-1.2484525071649081E-5</v>
      </c>
      <c r="AW78">
        <v>75</v>
      </c>
      <c r="AX78">
        <f>IF(Z78&gt;0, (R78*SUMPRODUCT(K78:$K$98, X78:$X$98)-K78*$AZ$3)/Z78, 0)</f>
        <v>-1784943978.0616674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5"/>
        <v>0.12000000000000001</v>
      </c>
      <c r="I79" s="5">
        <f t="shared" si="36"/>
        <v>1.1200000000000001</v>
      </c>
      <c r="J79">
        <f t="shared" si="37"/>
        <v>0.89285714285714279</v>
      </c>
      <c r="K79">
        <f t="shared" si="47"/>
        <v>1.8173152754499659E-4</v>
      </c>
      <c r="L79" s="2">
        <v>76</v>
      </c>
      <c r="M79" s="6">
        <v>0.68662034599999999</v>
      </c>
      <c r="Q79" s="4">
        <f t="shared" si="48"/>
        <v>25</v>
      </c>
      <c r="R79">
        <f t="shared" si="26"/>
        <v>50000</v>
      </c>
      <c r="S79">
        <f t="shared" si="27"/>
        <v>-5253153854.1332092</v>
      </c>
      <c r="U79">
        <f t="shared" si="38"/>
        <v>0.68662034599999999</v>
      </c>
      <c r="V79">
        <f t="shared" si="39"/>
        <v>0.01</v>
      </c>
      <c r="W79">
        <f t="shared" si="40"/>
        <v>1.7315223583706557E-10</v>
      </c>
      <c r="X79">
        <f t="shared" si="41"/>
        <v>1.1888984808111957E-10</v>
      </c>
      <c r="Y79">
        <f t="shared" si="42"/>
        <v>1.7315223583706558E-12</v>
      </c>
      <c r="Z79">
        <f t="shared" si="43"/>
        <v>5.2530865397575353E-11</v>
      </c>
      <c r="AB79">
        <f t="shared" si="44"/>
        <v>-0.30906704064528384</v>
      </c>
      <c r="AC79">
        <f t="shared" si="45"/>
        <v>-0.27595271802422583</v>
      </c>
      <c r="AE79">
        <f t="shared" si="28"/>
        <v>0</v>
      </c>
      <c r="AF79">
        <f t="shared" si="29"/>
        <v>0</v>
      </c>
      <c r="AG79">
        <f t="shared" si="29"/>
        <v>-1.3132716349393839E-9</v>
      </c>
      <c r="AH79">
        <f t="shared" si="30"/>
        <v>-5.9444924040559783E-6</v>
      </c>
      <c r="AI79">
        <f t="shared" si="31"/>
        <v>-5.9458056756909174E-6</v>
      </c>
      <c r="AJ79">
        <f t="shared" si="32"/>
        <v>-3.3114322621058012E-2</v>
      </c>
      <c r="AK79">
        <f t="shared" si="46"/>
        <v>-2.1634692845169872E-2</v>
      </c>
      <c r="AL79">
        <f t="shared" si="33"/>
        <v>-5.4754961271903574E-2</v>
      </c>
      <c r="AN79">
        <f t="shared" si="34"/>
        <v>0</v>
      </c>
      <c r="AO79">
        <f t="shared" si="34"/>
        <v>0</v>
      </c>
      <c r="AP79">
        <f t="shared" si="34"/>
        <v>-2.3866286029904935E-13</v>
      </c>
      <c r="AQ79">
        <f t="shared" si="34"/>
        <v>-1.080301685068722E-9</v>
      </c>
      <c r="AR79">
        <f t="shared" si="34"/>
        <v>-1.080540347929021E-9</v>
      </c>
      <c r="AS79">
        <f t="shared" si="34"/>
        <v>-6.0179164335427078E-6</v>
      </c>
      <c r="AT79">
        <f t="shared" si="34"/>
        <v>-3.9317057787195295E-6</v>
      </c>
      <c r="AU79">
        <f t="shared" si="23"/>
        <v>-9.9507027526101662E-6</v>
      </c>
      <c r="AW79">
        <v>76</v>
      </c>
      <c r="AX79">
        <f>IF(Z79&gt;0, (R79*SUMPRODUCT(K79:$K$98, X79:$X$98)-K79*$AZ$3)/Z79, 0)</f>
        <v>-5253153854.1332092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5"/>
        <v>0.12000000000000001</v>
      </c>
      <c r="I80" s="5">
        <f t="shared" si="36"/>
        <v>1.1200000000000001</v>
      </c>
      <c r="J80">
        <f t="shared" si="37"/>
        <v>0.89285714285714279</v>
      </c>
      <c r="K80">
        <f t="shared" si="47"/>
        <v>1.6226029245088979E-4</v>
      </c>
      <c r="L80" s="2">
        <v>77</v>
      </c>
      <c r="M80" s="6">
        <v>0.70385879699999998</v>
      </c>
      <c r="Q80" s="4">
        <f t="shared" si="48"/>
        <v>25</v>
      </c>
      <c r="R80">
        <f t="shared" si="26"/>
        <v>50000</v>
      </c>
      <c r="S80">
        <f t="shared" si="27"/>
        <v>-16391613334.795607</v>
      </c>
      <c r="U80">
        <f t="shared" si="38"/>
        <v>0.70385879699999998</v>
      </c>
      <c r="V80">
        <f t="shared" si="39"/>
        <v>0.01</v>
      </c>
      <c r="W80">
        <f t="shared" si="40"/>
        <v>5.2530865397575353E-11</v>
      </c>
      <c r="X80">
        <f t="shared" si="41"/>
        <v>3.6974311724106312E-11</v>
      </c>
      <c r="Y80">
        <f t="shared" si="42"/>
        <v>5.2530865397575358E-13</v>
      </c>
      <c r="Z80">
        <f t="shared" si="43"/>
        <v>1.5031245019493287E-11</v>
      </c>
      <c r="AB80">
        <f t="shared" si="44"/>
        <v>-0.27595271802422583</v>
      </c>
      <c r="AC80">
        <f t="shared" si="45"/>
        <v>-0.24638635630010622</v>
      </c>
      <c r="AE80">
        <f t="shared" si="28"/>
        <v>0</v>
      </c>
      <c r="AF80">
        <f t="shared" si="29"/>
        <v>0</v>
      </c>
      <c r="AG80">
        <f t="shared" si="29"/>
        <v>-3.7578112548733218E-10</v>
      </c>
      <c r="AH80">
        <f t="shared" si="30"/>
        <v>-1.8487155862053157E-6</v>
      </c>
      <c r="AI80">
        <f t="shared" si="31"/>
        <v>-1.8490913673308029E-6</v>
      </c>
      <c r="AJ80">
        <f t="shared" si="32"/>
        <v>-2.9566361724119611E-2</v>
      </c>
      <c r="AK80">
        <f t="shared" si="46"/>
        <v>-1.9316690261695808E-2</v>
      </c>
      <c r="AL80">
        <f t="shared" si="33"/>
        <v>-4.8884901077182755E-2</v>
      </c>
      <c r="AN80">
        <f t="shared" si="34"/>
        <v>0</v>
      </c>
      <c r="AO80">
        <f t="shared" si="34"/>
        <v>0</v>
      </c>
      <c r="AP80">
        <f t="shared" si="34"/>
        <v>-6.0974355319099041E-14</v>
      </c>
      <c r="AQ80">
        <f t="shared" si="34"/>
        <v>-2.9997313167619268E-10</v>
      </c>
      <c r="AR80">
        <f t="shared" si="34"/>
        <v>-3.0003410603151178E-10</v>
      </c>
      <c r="AS80">
        <f t="shared" si="34"/>
        <v>-4.797446500064442E-6</v>
      </c>
      <c r="AT80">
        <f t="shared" si="34"/>
        <v>-3.1343318110460169E-6</v>
      </c>
      <c r="AU80">
        <f t="shared" si="23"/>
        <v>-7.9320783452164918E-6</v>
      </c>
      <c r="AW80">
        <v>77</v>
      </c>
      <c r="AX80">
        <f>IF(Z80&gt;0, (R80*SUMPRODUCT(K80:$K$98, X80:$X$98)-K80*$AZ$3)/Z80, 0)</f>
        <v>-16391613334.795607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5"/>
        <v>0.12000000000000001</v>
      </c>
      <c r="I81" s="5">
        <f t="shared" si="36"/>
        <v>1.1200000000000001</v>
      </c>
      <c r="J81">
        <f t="shared" si="37"/>
        <v>0.89285714285714279</v>
      </c>
      <c r="K81">
        <f t="shared" si="47"/>
        <v>1.4487526111686588E-4</v>
      </c>
      <c r="L81" s="2">
        <v>78</v>
      </c>
      <c r="M81" s="6">
        <v>0.72100360699999999</v>
      </c>
      <c r="Q81" s="4">
        <f t="shared" si="48"/>
        <v>25</v>
      </c>
      <c r="R81">
        <f t="shared" si="26"/>
        <v>50000</v>
      </c>
      <c r="S81">
        <f t="shared" si="27"/>
        <v>-54407305996.871933</v>
      </c>
      <c r="U81">
        <f t="shared" si="38"/>
        <v>0.72100360699999999</v>
      </c>
      <c r="V81">
        <f t="shared" si="39"/>
        <v>0.01</v>
      </c>
      <c r="W81">
        <f t="shared" si="40"/>
        <v>1.5031245019493287E-11</v>
      </c>
      <c r="X81">
        <f t="shared" si="41"/>
        <v>1.0837581876755444E-11</v>
      </c>
      <c r="Y81">
        <f t="shared" si="42"/>
        <v>1.5031245019493287E-13</v>
      </c>
      <c r="Z81">
        <f t="shared" si="43"/>
        <v>4.0433506925429096E-12</v>
      </c>
      <c r="AB81">
        <f t="shared" si="44"/>
        <v>-0.24638635630010622</v>
      </c>
      <c r="AC81">
        <f t="shared" si="45"/>
        <v>-0.21998781838184614</v>
      </c>
      <c r="AE81">
        <f t="shared" si="28"/>
        <v>0</v>
      </c>
      <c r="AF81">
        <f t="shared" si="29"/>
        <v>0</v>
      </c>
      <c r="AG81">
        <f t="shared" si="29"/>
        <v>-1.0108376731357274E-10</v>
      </c>
      <c r="AH81">
        <f t="shared" si="30"/>
        <v>-5.4187909383777225E-7</v>
      </c>
      <c r="AI81">
        <f t="shared" si="31"/>
        <v>-5.4198017760508587E-7</v>
      </c>
      <c r="AJ81">
        <f t="shared" si="32"/>
        <v>-2.6398537918260079E-2</v>
      </c>
      <c r="AK81">
        <f t="shared" si="46"/>
        <v>-1.7247044941007438E-2</v>
      </c>
      <c r="AL81">
        <f t="shared" si="33"/>
        <v>-4.3646124839445119E-2</v>
      </c>
      <c r="AN81">
        <f t="shared" si="34"/>
        <v>0</v>
      </c>
      <c r="AO81">
        <f t="shared" si="34"/>
        <v>0</v>
      </c>
      <c r="AP81">
        <f t="shared" si="34"/>
        <v>-1.4644537184230363E-14</v>
      </c>
      <c r="AQ81">
        <f t="shared" si="34"/>
        <v>-7.8504875213517925E-11</v>
      </c>
      <c r="AR81">
        <f t="shared" si="34"/>
        <v>-7.851951975070216E-11</v>
      </c>
      <c r="AS81">
        <f t="shared" si="34"/>
        <v>-3.8244950740114139E-6</v>
      </c>
      <c r="AT81">
        <f t="shared" si="34"/>
        <v>-2.4986701393227734E-6</v>
      </c>
      <c r="AU81">
        <f t="shared" si="23"/>
        <v>-6.3232437328539376E-6</v>
      </c>
      <c r="AW81">
        <v>78</v>
      </c>
      <c r="AX81">
        <f>IF(Z81&gt;0, (R81*SUMPRODUCT(K81:$K$98, X81:$X$98)-K81*$AZ$3)/Z81, 0)</f>
        <v>-54407305996.871933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5"/>
        <v>0.12000000000000001</v>
      </c>
      <c r="I82" s="5">
        <f t="shared" si="36"/>
        <v>1.1200000000000001</v>
      </c>
      <c r="J82">
        <f t="shared" si="37"/>
        <v>0.89285714285714279</v>
      </c>
      <c r="K82">
        <f t="shared" si="47"/>
        <v>1.2935291171148737E-4</v>
      </c>
      <c r="L82" s="2">
        <v>79</v>
      </c>
      <c r="M82" s="6">
        <v>0.73803352099999997</v>
      </c>
      <c r="Q82" s="4">
        <f t="shared" si="48"/>
        <v>25</v>
      </c>
      <c r="R82">
        <f t="shared" si="26"/>
        <v>50000</v>
      </c>
      <c r="S82">
        <f t="shared" si="27"/>
        <v>-192795295598.01633</v>
      </c>
      <c r="U82">
        <f t="shared" si="38"/>
        <v>0.73803352099999997</v>
      </c>
      <c r="V82">
        <f t="shared" si="39"/>
        <v>0.01</v>
      </c>
      <c r="W82">
        <f t="shared" si="40"/>
        <v>4.0433506925429096E-12</v>
      </c>
      <c r="X82">
        <f t="shared" si="41"/>
        <v>2.9841283482552317E-12</v>
      </c>
      <c r="Y82">
        <f t="shared" si="42"/>
        <v>4.0433506925429096E-14</v>
      </c>
      <c r="Z82">
        <f t="shared" si="43"/>
        <v>1.0187888373622487E-12</v>
      </c>
      <c r="AB82">
        <f t="shared" si="44"/>
        <v>-0.21998781838184614</v>
      </c>
      <c r="AC82">
        <f t="shared" si="45"/>
        <v>-0.19641769505121412</v>
      </c>
      <c r="AE82">
        <f t="shared" si="28"/>
        <v>0</v>
      </c>
      <c r="AF82">
        <f t="shared" si="29"/>
        <v>0</v>
      </c>
      <c r="AG82">
        <f t="shared" si="29"/>
        <v>-2.5469720934056216E-11</v>
      </c>
      <c r="AH82">
        <f t="shared" si="30"/>
        <v>-1.4920641741276159E-7</v>
      </c>
      <c r="AI82">
        <f t="shared" si="31"/>
        <v>-1.4923188713369564E-7</v>
      </c>
      <c r="AJ82">
        <f t="shared" si="32"/>
        <v>-2.357012333063202E-2</v>
      </c>
      <c r="AK82">
        <f t="shared" si="46"/>
        <v>-1.5399147286729231E-2</v>
      </c>
      <c r="AL82">
        <f t="shared" si="33"/>
        <v>-3.8969419849248385E-2</v>
      </c>
      <c r="AN82">
        <f t="shared" si="34"/>
        <v>0</v>
      </c>
      <c r="AO82">
        <f t="shared" si="34"/>
        <v>0</v>
      </c>
      <c r="AP82">
        <f t="shared" si="34"/>
        <v>-3.2945825632991953E-15</v>
      </c>
      <c r="AQ82">
        <f t="shared" si="34"/>
        <v>-1.9300284538380282E-11</v>
      </c>
      <c r="AR82">
        <f t="shared" si="34"/>
        <v>-1.9303579120943578E-11</v>
      </c>
      <c r="AS82">
        <f t="shared" si="34"/>
        <v>-3.0488640822161125E-6</v>
      </c>
      <c r="AT82">
        <f t="shared" si="34"/>
        <v>-1.9919245394124764E-6</v>
      </c>
      <c r="AU82">
        <f t="shared" si="23"/>
        <v>-5.0408079252077102E-6</v>
      </c>
      <c r="AW82">
        <v>79</v>
      </c>
      <c r="AX82">
        <f>IF(Z82&gt;0, (R82*SUMPRODUCT(K82:$K$98, X82:$X$98)-K82*$AZ$3)/Z82, 0)</f>
        <v>-192795295598.01633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5"/>
        <v>0.12000000000000001</v>
      </c>
      <c r="I83" s="5">
        <f t="shared" si="36"/>
        <v>1.1200000000000001</v>
      </c>
      <c r="J83">
        <f t="shared" si="37"/>
        <v>0.89285714285714279</v>
      </c>
      <c r="K83">
        <f t="shared" si="47"/>
        <v>1.1549367117097085E-4</v>
      </c>
      <c r="L83" s="2">
        <v>80</v>
      </c>
      <c r="M83" s="6">
        <v>0.75492728399999998</v>
      </c>
      <c r="Q83" s="4">
        <f t="shared" si="48"/>
        <v>25</v>
      </c>
      <c r="R83">
        <f t="shared" si="26"/>
        <v>50000</v>
      </c>
      <c r="S83">
        <f t="shared" si="27"/>
        <v>-732278333825.29211</v>
      </c>
      <c r="U83">
        <f t="shared" si="38"/>
        <v>0.75492728399999998</v>
      </c>
      <c r="V83">
        <f t="shared" si="39"/>
        <v>0.01</v>
      </c>
      <c r="W83">
        <f t="shared" si="40"/>
        <v>1.0187888373622487E-12</v>
      </c>
      <c r="X83">
        <f t="shared" si="41"/>
        <v>7.6911148995940011E-13</v>
      </c>
      <c r="Y83">
        <f t="shared" si="42"/>
        <v>1.0187888373622487E-14</v>
      </c>
      <c r="Z83">
        <f t="shared" si="43"/>
        <v>2.3948945902922605E-13</v>
      </c>
      <c r="AB83">
        <f t="shared" si="44"/>
        <v>-0.19641769505121412</v>
      </c>
      <c r="AC83">
        <f t="shared" si="45"/>
        <v>-0.17537294202664222</v>
      </c>
      <c r="AE83">
        <f t="shared" si="28"/>
        <v>0</v>
      </c>
      <c r="AF83">
        <f t="shared" si="29"/>
        <v>0</v>
      </c>
      <c r="AG83">
        <f t="shared" si="29"/>
        <v>-5.9872364757306511E-12</v>
      </c>
      <c r="AH83">
        <f t="shared" si="30"/>
        <v>-3.8455574497970008E-8</v>
      </c>
      <c r="AI83">
        <f t="shared" si="31"/>
        <v>-3.8461561734445738E-8</v>
      </c>
      <c r="AJ83">
        <f t="shared" si="32"/>
        <v>-2.1044753024571899E-2</v>
      </c>
      <c r="AK83">
        <f t="shared" si="46"/>
        <v>-1.374923865358499E-2</v>
      </c>
      <c r="AL83">
        <f t="shared" si="33"/>
        <v>-3.4794030139718622E-2</v>
      </c>
      <c r="AN83">
        <f t="shared" si="34"/>
        <v>0</v>
      </c>
      <c r="AO83">
        <f t="shared" si="34"/>
        <v>0</v>
      </c>
      <c r="AP83">
        <f t="shared" si="34"/>
        <v>-6.9148792075087824E-16</v>
      </c>
      <c r="AQ83">
        <f t="shared" si="34"/>
        <v>-4.4413754757593207E-12</v>
      </c>
      <c r="AR83">
        <f t="shared" si="34"/>
        <v>-4.442066963680071E-12</v>
      </c>
      <c r="AS83">
        <f t="shared" si="34"/>
        <v>-2.4305357856942011E-6</v>
      </c>
      <c r="AT83">
        <f t="shared" si="34"/>
        <v>-1.5879500479083469E-6</v>
      </c>
      <c r="AU83">
        <f t="shared" si="23"/>
        <v>-4.0184902756695119E-6</v>
      </c>
      <c r="AW83">
        <v>80</v>
      </c>
      <c r="AX83">
        <f>IF(Z83&gt;0, (R83*SUMPRODUCT(K83:$K$98, X83:$X$98)-K83*$AZ$3)/Z83, 0)</f>
        <v>-732278333825.29211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5"/>
        <v>0.12000000000000001</v>
      </c>
      <c r="I84" s="5">
        <f t="shared" si="36"/>
        <v>1.1200000000000001</v>
      </c>
      <c r="J84">
        <f t="shared" si="37"/>
        <v>0.89285714285714279</v>
      </c>
      <c r="K84">
        <f t="shared" si="47"/>
        <v>1.031193492597954E-4</v>
      </c>
      <c r="L84" s="2">
        <v>81</v>
      </c>
      <c r="M84" s="6">
        <v>0.77166421299999999</v>
      </c>
      <c r="Q84" s="4">
        <f t="shared" si="48"/>
        <v>25</v>
      </c>
      <c r="R84">
        <f t="shared" si="26"/>
        <v>50000</v>
      </c>
      <c r="S84">
        <f t="shared" si="27"/>
        <v>-2994561495919.4375</v>
      </c>
      <c r="U84">
        <f t="shared" si="38"/>
        <v>0.77166421299999999</v>
      </c>
      <c r="V84">
        <f t="shared" si="39"/>
        <v>0.01</v>
      </c>
      <c r="W84">
        <f t="shared" si="40"/>
        <v>2.3948945902922605E-13</v>
      </c>
      <c r="X84">
        <f t="shared" si="41"/>
        <v>1.8480544492358346E-13</v>
      </c>
      <c r="Y84">
        <f t="shared" si="42"/>
        <v>2.3948945902922605E-15</v>
      </c>
      <c r="Z84">
        <f t="shared" si="43"/>
        <v>5.2289119515350326E-14</v>
      </c>
      <c r="AB84">
        <f t="shared" si="44"/>
        <v>-0.17537294202664222</v>
      </c>
      <c r="AC84">
        <f t="shared" si="45"/>
        <v>-0.15658298395619771</v>
      </c>
      <c r="AE84">
        <f t="shared" si="28"/>
        <v>0</v>
      </c>
      <c r="AF84">
        <f t="shared" si="29"/>
        <v>0</v>
      </c>
      <c r="AG84">
        <f t="shared" si="29"/>
        <v>-1.3072279878837582E-12</v>
      </c>
      <c r="AH84">
        <f t="shared" si="30"/>
        <v>-9.2402722461791736E-9</v>
      </c>
      <c r="AI84">
        <f t="shared" si="31"/>
        <v>-9.2415794741670578E-9</v>
      </c>
      <c r="AJ84">
        <f t="shared" si="32"/>
        <v>-1.8789958070444507E-2</v>
      </c>
      <c r="AK84">
        <f t="shared" si="46"/>
        <v>-1.2276105941864957E-2</v>
      </c>
      <c r="AL84">
        <f t="shared" si="33"/>
        <v>-3.1066073253888937E-2</v>
      </c>
      <c r="AN84">
        <f t="shared" si="34"/>
        <v>0</v>
      </c>
      <c r="AO84">
        <f t="shared" si="34"/>
        <v>0</v>
      </c>
      <c r="AP84">
        <f t="shared" si="34"/>
        <v>-1.3480049944476486E-16</v>
      </c>
      <c r="AQ84">
        <f t="shared" si="34"/>
        <v>-9.5285086100934442E-13</v>
      </c>
      <c r="AR84">
        <f t="shared" si="34"/>
        <v>-9.5298566150878911E-13</v>
      </c>
      <c r="AS84">
        <f t="shared" si="34"/>
        <v>-1.9376082488430783E-6</v>
      </c>
      <c r="AT84">
        <f t="shared" si="34"/>
        <v>-1.265904056169422E-6</v>
      </c>
      <c r="AU84">
        <f t="shared" si="23"/>
        <v>-3.2035132579981619E-6</v>
      </c>
      <c r="AW84">
        <v>81</v>
      </c>
      <c r="AX84">
        <f>IF(Z84&gt;0, (R84*SUMPRODUCT(K84:$K$98, X84:$X$98)-K84*$AZ$3)/Z84, 0)</f>
        <v>-2994561495919.4375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5"/>
        <v>0.12000000000000001</v>
      </c>
      <c r="I85" s="5">
        <f t="shared" si="36"/>
        <v>1.1200000000000001</v>
      </c>
      <c r="J85">
        <f t="shared" si="37"/>
        <v>0.89285714285714279</v>
      </c>
      <c r="K85">
        <f t="shared" si="47"/>
        <v>9.207084755338875E-5</v>
      </c>
      <c r="L85" s="2">
        <v>82</v>
      </c>
      <c r="M85" s="6">
        <v>0.78831611899999998</v>
      </c>
      <c r="Q85" s="4">
        <f t="shared" si="48"/>
        <v>25</v>
      </c>
      <c r="R85">
        <f t="shared" si="26"/>
        <v>50000</v>
      </c>
      <c r="S85">
        <f t="shared" si="27"/>
        <v>-13256962371586.031</v>
      </c>
      <c r="U85">
        <f t="shared" si="38"/>
        <v>0.78831611899999998</v>
      </c>
      <c r="V85">
        <f t="shared" si="39"/>
        <v>0.01</v>
      </c>
      <c r="W85">
        <f t="shared" si="40"/>
        <v>5.2289119515350326E-14</v>
      </c>
      <c r="X85">
        <f t="shared" si="41"/>
        <v>4.1220355762268126E-14</v>
      </c>
      <c r="Y85">
        <f t="shared" si="42"/>
        <v>5.2289119515350324E-16</v>
      </c>
      <c r="Z85">
        <f t="shared" si="43"/>
        <v>1.0545872557928697E-14</v>
      </c>
      <c r="AB85">
        <f t="shared" si="44"/>
        <v>-0.15658298395619771</v>
      </c>
      <c r="AC85">
        <f t="shared" si="45"/>
        <v>-0.13980623567600248</v>
      </c>
      <c r="AE85">
        <f t="shared" si="28"/>
        <v>0</v>
      </c>
      <c r="AF85">
        <f t="shared" si="29"/>
        <v>0</v>
      </c>
      <c r="AG85">
        <f t="shared" si="29"/>
        <v>-2.6364681394821743E-13</v>
      </c>
      <c r="AH85">
        <f t="shared" si="30"/>
        <v>-2.0610177881134064E-9</v>
      </c>
      <c r="AI85">
        <f t="shared" si="31"/>
        <v>-2.0612814349273545E-9</v>
      </c>
      <c r="AJ85">
        <f t="shared" si="32"/>
        <v>-1.6776748280195236E-2</v>
      </c>
      <c r="AK85">
        <f t="shared" si="46"/>
        <v>-1.096080887693384E-2</v>
      </c>
      <c r="AL85">
        <f t="shared" si="33"/>
        <v>-2.773755921841051E-2</v>
      </c>
      <c r="AN85">
        <f t="shared" si="34"/>
        <v>0</v>
      </c>
      <c r="AO85">
        <f t="shared" si="34"/>
        <v>0</v>
      </c>
      <c r="AP85">
        <f t="shared" si="34"/>
        <v>-2.4274185614962974E-17</v>
      </c>
      <c r="AQ85">
        <f t="shared" si="34"/>
        <v>-1.8975965457421192E-13</v>
      </c>
      <c r="AR85">
        <f t="shared" si="34"/>
        <v>-1.8978392875982689E-13</v>
      </c>
      <c r="AS85">
        <f t="shared" si="34"/>
        <v>-1.5446494333474324E-6</v>
      </c>
      <c r="AT85">
        <f t="shared" si="34"/>
        <v>-1.0091709631700057E-6</v>
      </c>
      <c r="AU85">
        <f t="shared" si="23"/>
        <v>-2.5538205863013671E-6</v>
      </c>
      <c r="AW85">
        <v>82</v>
      </c>
      <c r="AX85">
        <f>IF(Z85&gt;0, (R85*SUMPRODUCT(K85:$K$98, X85:$X$98)-K85*$AZ$3)/Z85, 0)</f>
        <v>-13256962371586.031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5"/>
        <v>0.12000000000000001</v>
      </c>
      <c r="I86" s="5">
        <f t="shared" si="36"/>
        <v>1.1200000000000001</v>
      </c>
      <c r="J86">
        <f t="shared" si="37"/>
        <v>0.89285714285714279</v>
      </c>
      <c r="K86">
        <f t="shared" si="47"/>
        <v>8.2206113886954235E-5</v>
      </c>
      <c r="L86" s="2">
        <v>83</v>
      </c>
      <c r="M86" s="6">
        <v>0.80496745000000003</v>
      </c>
      <c r="Q86" s="4">
        <f t="shared" si="48"/>
        <v>25</v>
      </c>
      <c r="R86">
        <f t="shared" si="26"/>
        <v>50000</v>
      </c>
      <c r="S86">
        <f t="shared" si="27"/>
        <v>-63970223325974.805</v>
      </c>
      <c r="U86">
        <f t="shared" si="38"/>
        <v>0.80496745000000003</v>
      </c>
      <c r="V86">
        <f t="shared" si="39"/>
        <v>0.01</v>
      </c>
      <c r="W86">
        <f t="shared" si="40"/>
        <v>1.0545872557928697E-14</v>
      </c>
      <c r="X86">
        <f t="shared" si="41"/>
        <v>8.4890841409808408E-15</v>
      </c>
      <c r="Y86">
        <f t="shared" si="42"/>
        <v>1.0545872557928698E-16</v>
      </c>
      <c r="Z86">
        <f t="shared" si="43"/>
        <v>1.9513296913685693E-15</v>
      </c>
      <c r="AB86">
        <f t="shared" si="44"/>
        <v>-0.13980623567600248</v>
      </c>
      <c r="AC86">
        <f t="shared" si="45"/>
        <v>-0.12482699613945286</v>
      </c>
      <c r="AE86">
        <f t="shared" si="28"/>
        <v>0</v>
      </c>
      <c r="AF86">
        <f t="shared" si="29"/>
        <v>0</v>
      </c>
      <c r="AG86">
        <f t="shared" si="29"/>
        <v>-4.8783242284214232E-14</v>
      </c>
      <c r="AH86">
        <f t="shared" si="30"/>
        <v>-4.2445420704904206E-10</v>
      </c>
      <c r="AI86">
        <f t="shared" si="31"/>
        <v>-4.2450299029132625E-10</v>
      </c>
      <c r="AJ86">
        <f t="shared" si="32"/>
        <v>-1.4979239536549616E-2</v>
      </c>
      <c r="AK86">
        <f t="shared" si="46"/>
        <v>-9.7864364973201737E-3</v>
      </c>
      <c r="AL86">
        <f t="shared" si="33"/>
        <v>-2.4765676458372778E-2</v>
      </c>
      <c r="AN86">
        <f t="shared" si="34"/>
        <v>0</v>
      </c>
      <c r="AO86">
        <f t="shared" si="34"/>
        <v>0</v>
      </c>
      <c r="AP86">
        <f t="shared" si="34"/>
        <v>-4.010280770990997E-18</v>
      </c>
      <c r="AQ86">
        <f t="shared" si="34"/>
        <v>-3.4892730884470403E-14</v>
      </c>
      <c r="AR86">
        <f t="shared" si="34"/>
        <v>-3.4896741165241395E-14</v>
      </c>
      <c r="AS86">
        <f t="shared" si="34"/>
        <v>-1.2313850712815653E-6</v>
      </c>
      <c r="AT86">
        <f t="shared" si="34"/>
        <v>-8.0450491324614769E-7</v>
      </c>
      <c r="AU86">
        <f t="shared" si="23"/>
        <v>-2.0358900194244539E-6</v>
      </c>
      <c r="AW86">
        <v>83</v>
      </c>
      <c r="AX86">
        <f>IF(Z86&gt;0, (R86*SUMPRODUCT(K86:$K$98, X86:$X$98)-K86*$AZ$3)/Z86, 0)</f>
        <v>-63970223325974.805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5"/>
        <v>0.12000000000000001</v>
      </c>
      <c r="I87" s="5">
        <f t="shared" si="36"/>
        <v>1.1200000000000001</v>
      </c>
      <c r="J87">
        <f t="shared" si="37"/>
        <v>0.89285714285714279</v>
      </c>
      <c r="K87">
        <f t="shared" si="47"/>
        <v>7.3398315970494849E-5</v>
      </c>
      <c r="L87" s="2">
        <v>84</v>
      </c>
      <c r="M87" s="6">
        <v>0.82161935600000002</v>
      </c>
      <c r="Q87" s="4">
        <f t="shared" si="48"/>
        <v>25</v>
      </c>
      <c r="R87">
        <f t="shared" si="26"/>
        <v>50000</v>
      </c>
      <c r="S87">
        <f t="shared" si="27"/>
        <v>-339209243235694.13</v>
      </c>
      <c r="U87">
        <f t="shared" si="38"/>
        <v>0.82161935600000002</v>
      </c>
      <c r="V87">
        <f t="shared" si="39"/>
        <v>0.01</v>
      </c>
      <c r="W87">
        <f t="shared" si="40"/>
        <v>1.9513296913685693E-15</v>
      </c>
      <c r="X87">
        <f t="shared" si="41"/>
        <v>1.6032502443659228E-15</v>
      </c>
      <c r="Y87">
        <f t="shared" si="42"/>
        <v>1.9513296913685692E-17</v>
      </c>
      <c r="Z87">
        <f t="shared" si="43"/>
        <v>3.2856615008896082E-16</v>
      </c>
      <c r="AB87">
        <f t="shared" si="44"/>
        <v>-0.12482699613945286</v>
      </c>
      <c r="AC87">
        <f t="shared" si="45"/>
        <v>-0.11145267512454189</v>
      </c>
      <c r="AE87">
        <f t="shared" si="28"/>
        <v>0</v>
      </c>
      <c r="AF87">
        <f t="shared" si="29"/>
        <v>0</v>
      </c>
      <c r="AG87">
        <f t="shared" si="29"/>
        <v>-8.2141537522240203E-15</v>
      </c>
      <c r="AH87">
        <f t="shared" si="30"/>
        <v>-8.0162512218296143E-11</v>
      </c>
      <c r="AI87">
        <f t="shared" si="31"/>
        <v>-8.0170726372048364E-11</v>
      </c>
      <c r="AJ87">
        <f t="shared" si="32"/>
        <v>-1.337432101491097E-2</v>
      </c>
      <c r="AK87">
        <f t="shared" si="46"/>
        <v>-8.7378897297617011E-3</v>
      </c>
      <c r="AL87">
        <f t="shared" si="33"/>
        <v>-2.2112210824843395E-2</v>
      </c>
      <c r="AN87">
        <f t="shared" si="34"/>
        <v>0</v>
      </c>
      <c r="AO87">
        <f t="shared" si="34"/>
        <v>0</v>
      </c>
      <c r="AP87">
        <f t="shared" si="34"/>
        <v>-6.0290505253596446E-19</v>
      </c>
      <c r="AQ87">
        <f t="shared" si="34"/>
        <v>-5.8837934007871541E-15</v>
      </c>
      <c r="AR87">
        <f t="shared" si="34"/>
        <v>-5.8843963058396902E-15</v>
      </c>
      <c r="AS87">
        <f t="shared" si="34"/>
        <v>-9.8165263974326474E-7</v>
      </c>
      <c r="AT87">
        <f t="shared" si="34"/>
        <v>-6.4134639130039118E-7</v>
      </c>
      <c r="AU87">
        <f t="shared" si="23"/>
        <v>-1.6229990369280521E-6</v>
      </c>
      <c r="AW87">
        <v>84</v>
      </c>
      <c r="AX87">
        <f>IF(Z87&gt;0, (R87*SUMPRODUCT(K87:$K$98, X87:$X$98)-K87*$AZ$3)/Z87, 0)</f>
        <v>-339209243235694.13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5"/>
        <v>0.12000000000000001</v>
      </c>
      <c r="I88" s="5">
        <f t="shared" si="36"/>
        <v>1.1200000000000001</v>
      </c>
      <c r="J88">
        <f t="shared" si="37"/>
        <v>0.89285714285714279</v>
      </c>
      <c r="K88">
        <f t="shared" si="47"/>
        <v>6.5534210687941824E-5</v>
      </c>
      <c r="L88" s="2">
        <v>85</v>
      </c>
      <c r="M88" s="6">
        <v>0.83827126200000002</v>
      </c>
      <c r="Q88" s="4">
        <f t="shared" si="48"/>
        <v>25</v>
      </c>
      <c r="R88">
        <f t="shared" si="26"/>
        <v>50000</v>
      </c>
      <c r="S88">
        <f t="shared" si="27"/>
        <v>-1996097771182748.8</v>
      </c>
      <c r="U88">
        <f t="shared" si="38"/>
        <v>0.83827126200000002</v>
      </c>
      <c r="V88">
        <f t="shared" si="39"/>
        <v>0.01</v>
      </c>
      <c r="W88">
        <f t="shared" si="40"/>
        <v>3.2856615008896082E-16</v>
      </c>
      <c r="X88">
        <f t="shared" si="41"/>
        <v>2.7542756128555462E-16</v>
      </c>
      <c r="Y88">
        <f t="shared" si="42"/>
        <v>3.2856615008896083E-18</v>
      </c>
      <c r="Z88">
        <f t="shared" si="43"/>
        <v>4.9852927302516588E-17</v>
      </c>
      <c r="AB88">
        <f t="shared" si="44"/>
        <v>-0.11145267512454189</v>
      </c>
      <c r="AC88">
        <f t="shared" si="45"/>
        <v>-9.9511317075488964E-2</v>
      </c>
      <c r="AE88">
        <f t="shared" si="28"/>
        <v>0</v>
      </c>
      <c r="AF88">
        <f t="shared" si="29"/>
        <v>0</v>
      </c>
      <c r="AG88">
        <f t="shared" si="29"/>
        <v>-1.2463231825629147E-15</v>
      </c>
      <c r="AH88">
        <f t="shared" si="30"/>
        <v>-1.3771378064277731E-11</v>
      </c>
      <c r="AI88">
        <f t="shared" si="31"/>
        <v>-1.3772624387460293E-11</v>
      </c>
      <c r="AJ88">
        <f t="shared" si="32"/>
        <v>-1.1941358049052928E-2</v>
      </c>
      <c r="AK88">
        <f t="shared" si="46"/>
        <v>-7.8016872587179332E-3</v>
      </c>
      <c r="AL88">
        <f t="shared" si="33"/>
        <v>-1.9743045321543484E-2</v>
      </c>
      <c r="AN88">
        <f t="shared" si="34"/>
        <v>0</v>
      </c>
      <c r="AO88">
        <f t="shared" si="34"/>
        <v>0</v>
      </c>
      <c r="AP88">
        <f t="shared" si="34"/>
        <v>-8.1676806031344233E-20</v>
      </c>
      <c r="AQ88">
        <f t="shared" si="34"/>
        <v>-9.0249639152767729E-16</v>
      </c>
      <c r="AR88">
        <f t="shared" si="34"/>
        <v>-9.0257806833370855E-16</v>
      </c>
      <c r="AS88">
        <f t="shared" si="34"/>
        <v>-7.8256747428678449E-7</v>
      </c>
      <c r="AT88">
        <f t="shared" si="34"/>
        <v>-5.1127741653425238E-7</v>
      </c>
      <c r="AU88">
        <f t="shared" si="23"/>
        <v>-1.2938448917236149E-6</v>
      </c>
      <c r="AW88">
        <v>85</v>
      </c>
      <c r="AX88">
        <f>IF(Z88&gt;0, (R88*SUMPRODUCT(K88:$K$98, X88:$X$98)-K88*$AZ$3)/Z88, 0)</f>
        <v>-1996097771182748.8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5"/>
        <v>0.12000000000000001</v>
      </c>
      <c r="I89" s="5">
        <f t="shared" si="36"/>
        <v>1.1200000000000001</v>
      </c>
      <c r="J89">
        <f t="shared" si="37"/>
        <v>0.89285714285714279</v>
      </c>
      <c r="K89">
        <f t="shared" si="47"/>
        <v>5.851268811423377E-5</v>
      </c>
      <c r="L89" s="2">
        <v>86</v>
      </c>
      <c r="M89" s="6">
        <v>1</v>
      </c>
      <c r="Q89" s="4">
        <f t="shared" si="48"/>
        <v>25</v>
      </c>
      <c r="R89">
        <f t="shared" si="26"/>
        <v>50000</v>
      </c>
      <c r="S89">
        <f t="shared" si="27"/>
        <v>0</v>
      </c>
      <c r="U89">
        <f t="shared" si="38"/>
        <v>1</v>
      </c>
      <c r="V89">
        <f t="shared" si="39"/>
        <v>0.01</v>
      </c>
      <c r="W89">
        <f t="shared" si="40"/>
        <v>4.9852927302516588E-17</v>
      </c>
      <c r="X89">
        <f t="shared" si="41"/>
        <v>4.9852927302516588E-17</v>
      </c>
      <c r="Y89">
        <f t="shared" si="42"/>
        <v>4.9852927302516584E-19</v>
      </c>
      <c r="Z89">
        <f t="shared" si="43"/>
        <v>0</v>
      </c>
      <c r="AB89">
        <f t="shared" si="44"/>
        <v>-9.9511317075488964E-2</v>
      </c>
      <c r="AC89">
        <f t="shared" si="45"/>
        <v>0</v>
      </c>
      <c r="AE89">
        <f t="shared" si="28"/>
        <v>0</v>
      </c>
      <c r="AF89">
        <f t="shared" si="29"/>
        <v>0</v>
      </c>
      <c r="AG89">
        <f t="shared" si="29"/>
        <v>0</v>
      </c>
      <c r="AH89">
        <f t="shared" si="30"/>
        <v>-2.4926463651258293E-12</v>
      </c>
      <c r="AI89">
        <f t="shared" si="31"/>
        <v>-2.4926463651258293E-12</v>
      </c>
      <c r="AJ89">
        <f t="shared" si="32"/>
        <v>-9.9511317075488964E-2</v>
      </c>
      <c r="AK89">
        <f t="shared" si="46"/>
        <v>-6.9657921952842282E-3</v>
      </c>
      <c r="AL89">
        <f t="shared" si="33"/>
        <v>-0.10647710927326584</v>
      </c>
      <c r="AN89">
        <f t="shared" si="34"/>
        <v>0</v>
      </c>
      <c r="AO89">
        <f t="shared" si="34"/>
        <v>0</v>
      </c>
      <c r="AP89">
        <f t="shared" si="34"/>
        <v>0</v>
      </c>
      <c r="AQ89">
        <f t="shared" si="34"/>
        <v>-1.4585143934168611E-16</v>
      </c>
      <c r="AR89">
        <f t="shared" si="34"/>
        <v>-1.4585143934168611E-16</v>
      </c>
      <c r="AS89">
        <f t="shared" si="34"/>
        <v>-5.8226746598747113E-6</v>
      </c>
      <c r="AT89">
        <f t="shared" si="34"/>
        <v>-4.0758722619122982E-7</v>
      </c>
      <c r="AU89">
        <f t="shared" si="23"/>
        <v>-6.2302618862117924E-6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>SUM(AN3:AN89)</f>
        <v>2739.4533201506956</v>
      </c>
      <c r="AO91" s="8">
        <f t="shared" ref="AO91:AU91" si="49">SUM(AO3:AO89)</f>
        <v>-273.9453320150696</v>
      </c>
      <c r="AP91" s="8">
        <f t="shared" si="49"/>
        <v>-1684.2191761704041</v>
      </c>
      <c r="AQ91" s="8">
        <f t="shared" si="49"/>
        <v>-1518.463654797629</v>
      </c>
      <c r="AR91" s="8">
        <f t="shared" si="49"/>
        <v>-737.17484283240776</v>
      </c>
      <c r="AS91" s="8">
        <f t="shared" si="49"/>
        <v>-342.9909983354554</v>
      </c>
      <c r="AT91" s="8">
        <f t="shared" si="49"/>
        <v>200.07808236234899</v>
      </c>
      <c r="AU91" s="8">
        <f t="shared" si="49"/>
        <v>-880.087758805514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70" priority="1" operator="lessThan">
      <formula>0</formula>
    </cfRule>
  </conditionalFormatting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19A7A1-95ED-40D3-980C-4A4A90541880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6455.6767048894053</v>
      </c>
      <c r="K3">
        <v>1</v>
      </c>
      <c r="L3" s="2">
        <v>0</v>
      </c>
      <c r="O3">
        <f>$C$3</f>
        <v>6455.6767048894053</v>
      </c>
      <c r="P3">
        <f>O3*C5</f>
        <v>645.56767048894062</v>
      </c>
      <c r="Q3" s="4">
        <f>B8</f>
        <v>1522.432587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6455.6767048894053</v>
      </c>
      <c r="AF3">
        <f t="shared" ref="AF3:AG34" si="3">-$Z3*P3</f>
        <v>-645.56767048894062</v>
      </c>
      <c r="AG3">
        <f t="shared" si="3"/>
        <v>-1522.432587</v>
      </c>
      <c r="AH3">
        <f t="shared" ref="AH3:AH66" si="4">-X3*R3</f>
        <v>0</v>
      </c>
      <c r="AI3">
        <f t="shared" ref="AI3:AI23" si="5">SUM(AE3:AH3)</f>
        <v>4287.676447400464</v>
      </c>
      <c r="AJ3">
        <f t="shared" ref="AJ3:AJ66" si="6">AB3-AC3</f>
        <v>0</v>
      </c>
      <c r="AL3">
        <f t="shared" ref="AL3:AL66" si="7">SUM(AI3:AK3)</f>
        <v>4287.676447400464</v>
      </c>
      <c r="AN3">
        <f t="shared" ref="AN3:AU34" si="8">AE3*$K3</f>
        <v>6455.6767048894053</v>
      </c>
      <c r="AO3">
        <f t="shared" si="8"/>
        <v>-645.56767048894062</v>
      </c>
      <c r="AP3">
        <f t="shared" si="8"/>
        <v>-1522.432587</v>
      </c>
      <c r="AQ3">
        <f t="shared" si="8"/>
        <v>0</v>
      </c>
      <c r="AR3">
        <f t="shared" si="8"/>
        <v>4287.676447400464</v>
      </c>
      <c r="AS3">
        <f t="shared" si="8"/>
        <v>0</v>
      </c>
      <c r="AT3">
        <f t="shared" si="8"/>
        <v>0</v>
      </c>
      <c r="AU3">
        <f t="shared" si="8"/>
        <v>4287.676447400464</v>
      </c>
      <c r="AW3">
        <v>0</v>
      </c>
      <c r="AX3">
        <f>IF(Z3&gt;0, (R3*SUMPRODUCT(K3:$K$98, X3:$X$98)-K3*$AZ$3)/Z3, 0)</f>
        <v>0</v>
      </c>
      <c r="AZ3">
        <f>C6*ABS(SUMPRODUCT(X4:X79, K4:K79))/1</f>
        <v>3405.1930498932634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9">G4+$C$9</f>
        <v>0.12000000000000001</v>
      </c>
      <c r="I4" s="5">
        <f t="shared" ref="I4:I67" si="10">1+H4</f>
        <v>1.1200000000000001</v>
      </c>
      <c r="J4">
        <f t="shared" ref="J4:J67" si="11">1/I4</f>
        <v>0.89285714285714279</v>
      </c>
      <c r="K4">
        <f>J4</f>
        <v>0.89285714285714279</v>
      </c>
      <c r="L4" s="2">
        <v>1</v>
      </c>
      <c r="M4" s="6">
        <f t="array" ref="M4:M79">Mortalities!B21:B96</f>
        <v>2.4628010000000001E-3</v>
      </c>
      <c r="R4">
        <f t="shared" si="0"/>
        <v>50000</v>
      </c>
      <c r="S4">
        <f t="shared" si="1"/>
        <v>369.44645007601781</v>
      </c>
      <c r="U4">
        <f t="shared" ref="U4:U67" si="12">M4</f>
        <v>2.4628010000000001E-3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2.4628010000000001E-3</v>
      </c>
      <c r="Y4">
        <f t="shared" ref="Y4:Y67" si="16">V4*W4</f>
        <v>0.01</v>
      </c>
      <c r="Z4">
        <f t="shared" ref="Z4:Z67" si="17">MAX(0, W4-X4-Y4)</f>
        <v>0.98753719900000003</v>
      </c>
      <c r="AB4">
        <f t="shared" ref="AB4:AB67" si="18">AC3</f>
        <v>0</v>
      </c>
      <c r="AC4">
        <f t="shared" ref="AC4:AC67" si="19">S4*Z4</f>
        <v>364.842112488564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-123.14005</v>
      </c>
      <c r="AI4">
        <f t="shared" si="5"/>
        <v>-123.14005</v>
      </c>
      <c r="AJ4">
        <f t="shared" si="6"/>
        <v>-364.842112488564</v>
      </c>
      <c r="AK4">
        <f t="shared" ref="AK4:AK67" si="20">G4*SUM(AB4:AB4, AE4:AF4)</f>
        <v>0</v>
      </c>
      <c r="AL4">
        <f t="shared" si="7"/>
        <v>-487.98216248856397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-109.9464732142857</v>
      </c>
      <c r="AR4">
        <f t="shared" si="8"/>
        <v>-109.9464732142857</v>
      </c>
      <c r="AS4">
        <f t="shared" si="8"/>
        <v>-325.75188615050354</v>
      </c>
      <c r="AT4">
        <f t="shared" si="8"/>
        <v>0</v>
      </c>
      <c r="AU4">
        <f t="shared" si="8"/>
        <v>-435.69835936478921</v>
      </c>
      <c r="AW4">
        <v>1</v>
      </c>
      <c r="AX4">
        <f>IF(Z4&gt;0, (R4*SUMPRODUCT(K4:$K$98, X4:$X$98)-K4*$AZ$3)/Z4, 0)</f>
        <v>369.44645007601781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0.12000000000000001</v>
      </c>
      <c r="I5" s="5">
        <f t="shared" si="10"/>
        <v>1.1200000000000001</v>
      </c>
      <c r="J5">
        <f t="shared" si="11"/>
        <v>0.89285714285714279</v>
      </c>
      <c r="K5">
        <f t="shared" ref="K5:K68" si="21">K4*J5</f>
        <v>0.79719387755102034</v>
      </c>
      <c r="L5" s="2">
        <v>2</v>
      </c>
      <c r="M5" s="6">
        <v>2.5557050000000001E-3</v>
      </c>
      <c r="Q5" s="4">
        <f t="shared" ref="Q5:Q68" si="22">$C$8</f>
        <v>25</v>
      </c>
      <c r="R5">
        <f t="shared" si="0"/>
        <v>50000</v>
      </c>
      <c r="S5">
        <f t="shared" si="1"/>
        <v>595.45166053566686</v>
      </c>
      <c r="U5">
        <f t="shared" si="12"/>
        <v>2.5557050000000001E-3</v>
      </c>
      <c r="V5">
        <f t="shared" si="13"/>
        <v>0.01</v>
      </c>
      <c r="W5">
        <f t="shared" si="14"/>
        <v>0.98753719900000003</v>
      </c>
      <c r="X5">
        <f t="shared" si="15"/>
        <v>2.5238537571702952E-3</v>
      </c>
      <c r="Y5">
        <f t="shared" si="16"/>
        <v>9.8753719900000012E-3</v>
      </c>
      <c r="Z5">
        <f t="shared" si="17"/>
        <v>0.97513797325282969</v>
      </c>
      <c r="AB5">
        <f t="shared" si="18"/>
        <v>364.842112488564</v>
      </c>
      <c r="AC5">
        <f t="shared" si="19"/>
        <v>580.64752542478209</v>
      </c>
      <c r="AE5">
        <f t="shared" si="2"/>
        <v>0</v>
      </c>
      <c r="AF5">
        <f t="shared" si="3"/>
        <v>0</v>
      </c>
      <c r="AG5">
        <f t="shared" si="3"/>
        <v>-24.378449331320741</v>
      </c>
      <c r="AH5">
        <f t="shared" si="4"/>
        <v>-126.19268785851476</v>
      </c>
      <c r="AI5">
        <f t="shared" si="5"/>
        <v>-150.5711371898355</v>
      </c>
      <c r="AJ5">
        <f t="shared" si="6"/>
        <v>-215.80541293621809</v>
      </c>
      <c r="AK5">
        <f t="shared" si="20"/>
        <v>25.538947874199483</v>
      </c>
      <c r="AL5">
        <f t="shared" si="7"/>
        <v>-340.83760225185409</v>
      </c>
      <c r="AN5">
        <f t="shared" si="8"/>
        <v>0</v>
      </c>
      <c r="AO5">
        <f t="shared" si="8"/>
        <v>0</v>
      </c>
      <c r="AP5">
        <f t="shared" si="8"/>
        <v>-19.434350551116662</v>
      </c>
      <c r="AQ5">
        <f t="shared" si="8"/>
        <v>-100.60003815251494</v>
      </c>
      <c r="AR5">
        <f t="shared" si="8"/>
        <v>-120.03438870363161</v>
      </c>
      <c r="AS5">
        <f t="shared" si="8"/>
        <v>-172.03875393512283</v>
      </c>
      <c r="AT5">
        <f t="shared" si="8"/>
        <v>20.359492884406475</v>
      </c>
      <c r="AU5">
        <f t="shared" si="8"/>
        <v>-271.71364975434795</v>
      </c>
      <c r="AW5">
        <v>2</v>
      </c>
      <c r="AX5">
        <f>IF(Z5&gt;0, (R5*SUMPRODUCT(K5:$K$98, X5:$X$98)-K5*$AZ$3)/Z5, 0)</f>
        <v>595.45166053566686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0.12000000000000001</v>
      </c>
      <c r="I6" s="5">
        <f t="shared" si="10"/>
        <v>1.1200000000000001</v>
      </c>
      <c r="J6">
        <f t="shared" si="11"/>
        <v>0.89285714285714279</v>
      </c>
      <c r="K6">
        <f t="shared" si="21"/>
        <v>0.71178024781341098</v>
      </c>
      <c r="L6" s="2">
        <v>3</v>
      </c>
      <c r="M6" s="6">
        <v>2.6648449999999999E-3</v>
      </c>
      <c r="Q6" s="4">
        <f t="shared" si="22"/>
        <v>25</v>
      </c>
      <c r="R6">
        <f t="shared" si="0"/>
        <v>50000</v>
      </c>
      <c r="S6">
        <f t="shared" si="1"/>
        <v>800.69276314743558</v>
      </c>
      <c r="U6">
        <f t="shared" si="12"/>
        <v>2.6648449999999999E-3</v>
      </c>
      <c r="V6">
        <f t="shared" si="13"/>
        <v>0.01</v>
      </c>
      <c r="W6">
        <f t="shared" si="14"/>
        <v>0.97513797325282969</v>
      </c>
      <c r="X6">
        <f t="shared" si="15"/>
        <v>2.5985915523329367E-3</v>
      </c>
      <c r="Y6">
        <f t="shared" si="16"/>
        <v>9.7513797325282977E-3</v>
      </c>
      <c r="Z6">
        <f t="shared" si="17"/>
        <v>0.96278800196796854</v>
      </c>
      <c r="AB6">
        <f t="shared" si="18"/>
        <v>580.64752542478209</v>
      </c>
      <c r="AC6">
        <f t="shared" si="19"/>
        <v>770.89738562093135</v>
      </c>
      <c r="AE6">
        <f t="shared" si="2"/>
        <v>0</v>
      </c>
      <c r="AF6">
        <f t="shared" si="3"/>
        <v>0</v>
      </c>
      <c r="AG6">
        <f t="shared" si="3"/>
        <v>-24.069700049199213</v>
      </c>
      <c r="AH6">
        <f t="shared" si="4"/>
        <v>-129.92957761664684</v>
      </c>
      <c r="AI6">
        <f t="shared" si="5"/>
        <v>-153.99927766584605</v>
      </c>
      <c r="AJ6">
        <f t="shared" si="6"/>
        <v>-190.24986019614926</v>
      </c>
      <c r="AK6">
        <f t="shared" si="20"/>
        <v>40.645326779734752</v>
      </c>
      <c r="AL6">
        <f t="shared" si="7"/>
        <v>-303.60381108226056</v>
      </c>
      <c r="AN6">
        <f t="shared" si="8"/>
        <v>0</v>
      </c>
      <c r="AO6">
        <f t="shared" si="8"/>
        <v>0</v>
      </c>
      <c r="AP6">
        <f t="shared" si="8"/>
        <v>-17.132337065813488</v>
      </c>
      <c r="AQ6">
        <f t="shared" si="8"/>
        <v>-92.481306954268703</v>
      </c>
      <c r="AR6">
        <f t="shared" si="8"/>
        <v>-109.61364402008219</v>
      </c>
      <c r="AS6">
        <f t="shared" si="8"/>
        <v>-135.4160926368819</v>
      </c>
      <c r="AT6">
        <f t="shared" si="8"/>
        <v>28.930540767736673</v>
      </c>
      <c r="AU6">
        <f t="shared" si="8"/>
        <v>-216.09919588922745</v>
      </c>
      <c r="AW6">
        <v>3</v>
      </c>
      <c r="AX6">
        <f>IF(Z6&gt;0, (R6*SUMPRODUCT(K6:$K$98, X6:$X$98)-K6*$AZ$3)/Z6, 0)</f>
        <v>800.69276314743558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0.12000000000000001</v>
      </c>
      <c r="I7" s="5">
        <f t="shared" si="10"/>
        <v>1.1200000000000001</v>
      </c>
      <c r="J7">
        <f t="shared" si="11"/>
        <v>0.89285714285714279</v>
      </c>
      <c r="K7">
        <f t="shared" si="21"/>
        <v>0.63551807840483121</v>
      </c>
      <c r="L7" s="2">
        <v>4</v>
      </c>
      <c r="M7" s="6">
        <v>2.7902209999999998E-3</v>
      </c>
      <c r="Q7" s="4">
        <f t="shared" si="22"/>
        <v>25</v>
      </c>
      <c r="R7">
        <f t="shared" si="0"/>
        <v>50000</v>
      </c>
      <c r="S7">
        <f t="shared" si="1"/>
        <v>986.98518187168429</v>
      </c>
      <c r="U7">
        <f t="shared" si="12"/>
        <v>2.7902209999999998E-3</v>
      </c>
      <c r="V7">
        <f t="shared" si="13"/>
        <v>0.01</v>
      </c>
      <c r="W7">
        <f t="shared" si="14"/>
        <v>0.96278800196796854</v>
      </c>
      <c r="X7">
        <f t="shared" si="15"/>
        <v>2.6863913016390668E-3</v>
      </c>
      <c r="Y7">
        <f t="shared" si="16"/>
        <v>9.6278800196796851E-3</v>
      </c>
      <c r="Z7">
        <f t="shared" si="17"/>
        <v>0.95047373064664975</v>
      </c>
      <c r="AB7">
        <f t="shared" si="18"/>
        <v>770.89738562093135</v>
      </c>
      <c r="AC7">
        <f t="shared" si="19"/>
        <v>938.10348790654189</v>
      </c>
      <c r="AE7">
        <f t="shared" si="2"/>
        <v>0</v>
      </c>
      <c r="AF7">
        <f t="shared" si="3"/>
        <v>0</v>
      </c>
      <c r="AG7">
        <f t="shared" si="3"/>
        <v>-23.761843266166245</v>
      </c>
      <c r="AH7">
        <f t="shared" si="4"/>
        <v>-134.31956508195333</v>
      </c>
      <c r="AI7">
        <f t="shared" si="5"/>
        <v>-158.08140834811957</v>
      </c>
      <c r="AJ7">
        <f t="shared" si="6"/>
        <v>-167.20610228561054</v>
      </c>
      <c r="AK7">
        <f t="shared" si="20"/>
        <v>53.962816993465196</v>
      </c>
      <c r="AL7">
        <f t="shared" si="7"/>
        <v>-271.32469364026491</v>
      </c>
      <c r="AN7">
        <f t="shared" si="8"/>
        <v>0</v>
      </c>
      <c r="AO7">
        <f t="shared" si="8"/>
        <v>0</v>
      </c>
      <c r="AP7">
        <f t="shared" si="8"/>
        <v>-15.101080971870751</v>
      </c>
      <c r="AQ7">
        <f t="shared" si="8"/>
        <v>-85.36251189305564</v>
      </c>
      <c r="AR7">
        <f t="shared" si="8"/>
        <v>-100.46359286492638</v>
      </c>
      <c r="AS7">
        <f t="shared" si="8"/>
        <v>-106.26250082211287</v>
      </c>
      <c r="AT7">
        <f t="shared" si="8"/>
        <v>34.294345760998574</v>
      </c>
      <c r="AU7">
        <f t="shared" si="8"/>
        <v>-172.43174792604069</v>
      </c>
      <c r="AW7">
        <v>4</v>
      </c>
      <c r="AX7">
        <f>IF(Z7&gt;0, (R7*SUMPRODUCT(K7:$K$98, X7:$X$98)-K7*$AZ$3)/Z7, 0)</f>
        <v>986.98518187168429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0.12000000000000001</v>
      </c>
      <c r="I8" s="5">
        <f t="shared" si="10"/>
        <v>1.1200000000000001</v>
      </c>
      <c r="J8">
        <f t="shared" si="11"/>
        <v>0.89285714285714279</v>
      </c>
      <c r="K8">
        <f t="shared" si="21"/>
        <v>0.5674268557185993</v>
      </c>
      <c r="L8" s="2">
        <v>5</v>
      </c>
      <c r="M8" s="6">
        <v>3.5816260000000001E-3</v>
      </c>
      <c r="Q8" s="4">
        <f t="shared" si="22"/>
        <v>25</v>
      </c>
      <c r="R8">
        <f t="shared" si="0"/>
        <v>50000</v>
      </c>
      <c r="S8">
        <f t="shared" si="1"/>
        <v>1156.8318156681885</v>
      </c>
      <c r="U8">
        <f t="shared" si="12"/>
        <v>3.5816260000000001E-3</v>
      </c>
      <c r="V8">
        <f t="shared" si="13"/>
        <v>0.01</v>
      </c>
      <c r="W8">
        <f t="shared" si="14"/>
        <v>0.95047373064664975</v>
      </c>
      <c r="X8">
        <f t="shared" si="15"/>
        <v>3.4042414260010375E-3</v>
      </c>
      <c r="Y8">
        <f t="shared" si="16"/>
        <v>9.5047373064664972E-3</v>
      </c>
      <c r="Z8">
        <f t="shared" si="17"/>
        <v>0.9375647519141822</v>
      </c>
      <c r="AB8">
        <f t="shared" si="18"/>
        <v>938.10348790654189</v>
      </c>
      <c r="AC8">
        <f t="shared" si="19"/>
        <v>1084.6047342633781</v>
      </c>
      <c r="AE8">
        <f t="shared" si="2"/>
        <v>0</v>
      </c>
      <c r="AF8">
        <f t="shared" si="3"/>
        <v>0</v>
      </c>
      <c r="AG8">
        <f t="shared" si="3"/>
        <v>-23.439118797854555</v>
      </c>
      <c r="AH8">
        <f t="shared" si="4"/>
        <v>-170.21207130005189</v>
      </c>
      <c r="AI8">
        <f t="shared" si="5"/>
        <v>-193.65119009790644</v>
      </c>
      <c r="AJ8">
        <f t="shared" si="6"/>
        <v>-146.50124635683619</v>
      </c>
      <c r="AK8">
        <f t="shared" si="20"/>
        <v>65.667244153457943</v>
      </c>
      <c r="AL8">
        <f t="shared" si="7"/>
        <v>-274.48519230128471</v>
      </c>
      <c r="AN8">
        <f t="shared" si="8"/>
        <v>0</v>
      </c>
      <c r="AO8">
        <f t="shared" si="8"/>
        <v>0</v>
      </c>
      <c r="AP8">
        <f t="shared" si="8"/>
        <v>-13.299985480281325</v>
      </c>
      <c r="AQ8">
        <f t="shared" si="8"/>
        <v>-96.582900423138483</v>
      </c>
      <c r="AR8">
        <f t="shared" si="8"/>
        <v>-109.8828859034198</v>
      </c>
      <c r="AS8">
        <f t="shared" si="8"/>
        <v>-83.128741579115456</v>
      </c>
      <c r="AT8">
        <f t="shared" si="8"/>
        <v>37.261357873702217</v>
      </c>
      <c r="AU8">
        <f t="shared" si="8"/>
        <v>-155.75026960883307</v>
      </c>
      <c r="AW8">
        <v>5</v>
      </c>
      <c r="AX8">
        <f>IF(Z8&gt;0, (R8*SUMPRODUCT(K8:$K$98, X8:$X$98)-K8*$AZ$3)/Z8, 0)</f>
        <v>1156.8318156681885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0.12000000000000001</v>
      </c>
      <c r="I9" s="5">
        <f t="shared" si="10"/>
        <v>1.1200000000000001</v>
      </c>
      <c r="J9">
        <f t="shared" si="11"/>
        <v>0.89285714285714279</v>
      </c>
      <c r="K9">
        <f t="shared" si="21"/>
        <v>0.50663112117732079</v>
      </c>
      <c r="L9" s="2">
        <v>6</v>
      </c>
      <c r="M9" s="6">
        <v>4.4506370000000003E-3</v>
      </c>
      <c r="Q9" s="4">
        <f t="shared" si="22"/>
        <v>25</v>
      </c>
      <c r="R9">
        <f t="shared" si="0"/>
        <v>50000</v>
      </c>
      <c r="S9">
        <f t="shared" si="1"/>
        <v>1293.3137539146549</v>
      </c>
      <c r="U9">
        <f t="shared" si="12"/>
        <v>4.4506370000000003E-3</v>
      </c>
      <c r="V9">
        <f t="shared" si="13"/>
        <v>0.01</v>
      </c>
      <c r="W9">
        <f t="shared" si="14"/>
        <v>0.9375647519141822</v>
      </c>
      <c r="X9">
        <f t="shared" si="15"/>
        <v>4.1727603747650803E-3</v>
      </c>
      <c r="Y9">
        <f t="shared" si="16"/>
        <v>9.3756475191418224E-3</v>
      </c>
      <c r="Z9">
        <f t="shared" si="17"/>
        <v>0.92401634402027533</v>
      </c>
      <c r="AB9">
        <f t="shared" si="18"/>
        <v>1084.6047342633781</v>
      </c>
      <c r="AC9">
        <f t="shared" si="19"/>
        <v>1195.0430465633574</v>
      </c>
      <c r="AE9">
        <f t="shared" si="2"/>
        <v>0</v>
      </c>
      <c r="AF9">
        <f t="shared" si="3"/>
        <v>0</v>
      </c>
      <c r="AG9">
        <f t="shared" si="3"/>
        <v>-23.100408600506881</v>
      </c>
      <c r="AH9">
        <f t="shared" si="4"/>
        <v>-208.638018738254</v>
      </c>
      <c r="AI9">
        <f t="shared" si="5"/>
        <v>-231.73842733876089</v>
      </c>
      <c r="AJ9">
        <f t="shared" si="6"/>
        <v>-110.43831229997932</v>
      </c>
      <c r="AK9">
        <f t="shared" si="20"/>
        <v>75.922331398436469</v>
      </c>
      <c r="AL9">
        <f t="shared" si="7"/>
        <v>-266.25440824030369</v>
      </c>
      <c r="AN9">
        <f t="shared" si="8"/>
        <v>0</v>
      </c>
      <c r="AO9">
        <f t="shared" si="8"/>
        <v>0</v>
      </c>
      <c r="AP9">
        <f t="shared" si="8"/>
        <v>-11.703385908929025</v>
      </c>
      <c r="AQ9">
        <f t="shared" si="8"/>
        <v>-105.70251335357649</v>
      </c>
      <c r="AR9">
        <f t="shared" si="8"/>
        <v>-117.40589926250551</v>
      </c>
      <c r="AS9">
        <f t="shared" si="8"/>
        <v>-55.951485981469617</v>
      </c>
      <c r="AT9">
        <f t="shared" si="8"/>
        <v>38.46461587878597</v>
      </c>
      <c r="AU9">
        <f t="shared" si="8"/>
        <v>-134.89276936518914</v>
      </c>
      <c r="AW9">
        <v>6</v>
      </c>
      <c r="AX9">
        <f>IF(Z9&gt;0, (R9*SUMPRODUCT(K9:$K$98, X9:$X$98)-K9*$AZ$3)/Z9, 0)</f>
        <v>1293.3137539146549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0.12000000000000001</v>
      </c>
      <c r="I10" s="5">
        <f t="shared" si="10"/>
        <v>1.1200000000000001</v>
      </c>
      <c r="J10">
        <f t="shared" si="11"/>
        <v>0.89285714285714279</v>
      </c>
      <c r="K10">
        <f t="shared" si="21"/>
        <v>0.45234921533689354</v>
      </c>
      <c r="L10" s="2">
        <v>7</v>
      </c>
      <c r="M10" s="6">
        <v>5.383718E-3</v>
      </c>
      <c r="Q10" s="4">
        <f t="shared" si="22"/>
        <v>25</v>
      </c>
      <c r="R10">
        <f t="shared" si="0"/>
        <v>50000</v>
      </c>
      <c r="S10">
        <f t="shared" si="1"/>
        <v>1400.5042305104591</v>
      </c>
      <c r="U10">
        <f t="shared" si="12"/>
        <v>5.383718E-3</v>
      </c>
      <c r="V10">
        <f t="shared" si="13"/>
        <v>0.01</v>
      </c>
      <c r="W10">
        <f t="shared" si="14"/>
        <v>0.92401634402027533</v>
      </c>
      <c r="X10">
        <f t="shared" si="15"/>
        <v>4.9746434235961486E-3</v>
      </c>
      <c r="Y10">
        <f t="shared" si="16"/>
        <v>9.2401634402027536E-3</v>
      </c>
      <c r="Z10">
        <f t="shared" si="17"/>
        <v>0.90980153715647649</v>
      </c>
      <c r="AB10">
        <f t="shared" si="18"/>
        <v>1195.0430465633574</v>
      </c>
      <c r="AC10">
        <f t="shared" si="19"/>
        <v>1274.180901712564</v>
      </c>
      <c r="AE10">
        <f t="shared" si="2"/>
        <v>0</v>
      </c>
      <c r="AF10">
        <f t="shared" si="3"/>
        <v>0</v>
      </c>
      <c r="AG10">
        <f t="shared" si="3"/>
        <v>-22.745038428911911</v>
      </c>
      <c r="AH10">
        <f t="shared" si="4"/>
        <v>-248.73217117980744</v>
      </c>
      <c r="AI10">
        <f t="shared" si="5"/>
        <v>-271.47720960871936</v>
      </c>
      <c r="AJ10">
        <f t="shared" si="6"/>
        <v>-79.137855149206644</v>
      </c>
      <c r="AK10">
        <f t="shared" si="20"/>
        <v>83.653013259435028</v>
      </c>
      <c r="AL10">
        <f t="shared" si="7"/>
        <v>-266.96205149849095</v>
      </c>
      <c r="AN10">
        <f t="shared" si="8"/>
        <v>0</v>
      </c>
      <c r="AO10">
        <f t="shared" si="8"/>
        <v>0</v>
      </c>
      <c r="AP10">
        <f t="shared" si="8"/>
        <v>-10.288700286125794</v>
      </c>
      <c r="AQ10">
        <f t="shared" si="8"/>
        <v>-112.51380246222779</v>
      </c>
      <c r="AR10">
        <f t="shared" si="8"/>
        <v>-122.80250274835358</v>
      </c>
      <c r="AS10">
        <f t="shared" si="8"/>
        <v>-35.797946680188367</v>
      </c>
      <c r="AT10">
        <f t="shared" si="8"/>
        <v>37.840374908472185</v>
      </c>
      <c r="AU10">
        <f t="shared" si="8"/>
        <v>-120.76007452006975</v>
      </c>
      <c r="AW10">
        <v>7</v>
      </c>
      <c r="AX10">
        <f>IF(Z10&gt;0, (R10*SUMPRODUCT(K10:$K$98, X10:$X$98)-K10*$AZ$3)/Z10, 0)</f>
        <v>1400.5042305104591</v>
      </c>
    </row>
    <row r="11" spans="1:52" x14ac:dyDescent="0.25">
      <c r="A11" t="s">
        <v>33</v>
      </c>
      <c r="C11" s="12">
        <f>AU81</f>
        <v>387.19534296870967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0.12000000000000001</v>
      </c>
      <c r="I11" s="5">
        <f t="shared" si="10"/>
        <v>1.1200000000000001</v>
      </c>
      <c r="J11">
        <f t="shared" si="11"/>
        <v>0.89285714285714279</v>
      </c>
      <c r="K11">
        <f t="shared" si="21"/>
        <v>0.40388322797936921</v>
      </c>
      <c r="L11" s="2">
        <v>8</v>
      </c>
      <c r="M11" s="6">
        <v>6.4575739999999998E-3</v>
      </c>
      <c r="Q11" s="4">
        <f t="shared" si="22"/>
        <v>25</v>
      </c>
      <c r="R11">
        <f t="shared" si="0"/>
        <v>50000</v>
      </c>
      <c r="S11">
        <f t="shared" si="1"/>
        <v>1482.6341298486755</v>
      </c>
      <c r="U11">
        <f t="shared" si="12"/>
        <v>6.4575739999999998E-3</v>
      </c>
      <c r="V11">
        <f t="shared" si="13"/>
        <v>0.01</v>
      </c>
      <c r="W11">
        <f t="shared" si="14"/>
        <v>0.90980153715647649</v>
      </c>
      <c r="X11">
        <f t="shared" si="15"/>
        <v>5.8751107515016962E-3</v>
      </c>
      <c r="Y11">
        <f t="shared" si="16"/>
        <v>9.0980153715647643E-3</v>
      </c>
      <c r="Z11">
        <f t="shared" si="17"/>
        <v>0.89482841103341004</v>
      </c>
      <c r="AB11">
        <f t="shared" si="18"/>
        <v>1274.180901712564</v>
      </c>
      <c r="AC11">
        <f t="shared" si="19"/>
        <v>1326.7031425563928</v>
      </c>
      <c r="AE11">
        <f t="shared" si="2"/>
        <v>0</v>
      </c>
      <c r="AF11">
        <f t="shared" si="3"/>
        <v>0</v>
      </c>
      <c r="AG11">
        <f t="shared" si="3"/>
        <v>-22.370710275835251</v>
      </c>
      <c r="AH11">
        <f t="shared" si="4"/>
        <v>-293.75553757508482</v>
      </c>
      <c r="AI11">
        <f t="shared" si="5"/>
        <v>-316.12624785092009</v>
      </c>
      <c r="AJ11">
        <f t="shared" si="6"/>
        <v>-52.52224084382874</v>
      </c>
      <c r="AK11">
        <f t="shared" si="20"/>
        <v>89.192663119879498</v>
      </c>
      <c r="AL11">
        <f t="shared" si="7"/>
        <v>-279.45582557486932</v>
      </c>
      <c r="AN11">
        <f t="shared" si="8"/>
        <v>0</v>
      </c>
      <c r="AO11">
        <f t="shared" si="8"/>
        <v>0</v>
      </c>
      <c r="AP11">
        <f t="shared" si="8"/>
        <v>-9.0351546783955854</v>
      </c>
      <c r="AQ11">
        <f t="shared" si="8"/>
        <v>-118.64293475264014</v>
      </c>
      <c r="AR11">
        <f t="shared" si="8"/>
        <v>-127.67808943103573</v>
      </c>
      <c r="AS11">
        <f t="shared" si="8"/>
        <v>-21.212852172715419</v>
      </c>
      <c r="AT11">
        <f t="shared" si="8"/>
        <v>36.023420692933364</v>
      </c>
      <c r="AU11">
        <f t="shared" si="8"/>
        <v>-112.86752091081779</v>
      </c>
      <c r="AW11">
        <v>8</v>
      </c>
      <c r="AX11">
        <f>IF(Z11&gt;0, (R11*SUMPRODUCT(K11:$K$98, X11:$X$98)-K11*$AZ$3)/Z11, 0)</f>
        <v>1482.6341298486755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0.12000000000000001</v>
      </c>
      <c r="I12" s="5">
        <f t="shared" si="10"/>
        <v>1.1200000000000001</v>
      </c>
      <c r="J12">
        <f t="shared" si="11"/>
        <v>0.89285714285714279</v>
      </c>
      <c r="K12">
        <f t="shared" si="21"/>
        <v>0.36061002498157962</v>
      </c>
      <c r="L12" s="2">
        <v>9</v>
      </c>
      <c r="M12" s="6">
        <v>7.6803260000000003E-3</v>
      </c>
      <c r="Q12" s="4">
        <f t="shared" si="22"/>
        <v>25</v>
      </c>
      <c r="R12">
        <f t="shared" si="0"/>
        <v>50000</v>
      </c>
      <c r="S12">
        <f t="shared" si="1"/>
        <v>1541.9819923657863</v>
      </c>
      <c r="U12">
        <f t="shared" si="12"/>
        <v>7.6803260000000003E-3</v>
      </c>
      <c r="V12">
        <f t="shared" si="13"/>
        <v>0.01</v>
      </c>
      <c r="W12">
        <f t="shared" si="14"/>
        <v>0.89482841103341004</v>
      </c>
      <c r="X12">
        <f t="shared" si="15"/>
        <v>6.8725739107985866E-3</v>
      </c>
      <c r="Y12">
        <f t="shared" si="16"/>
        <v>8.9482841103341003E-3</v>
      </c>
      <c r="Z12">
        <f t="shared" si="17"/>
        <v>0.8790075530122774</v>
      </c>
      <c r="AB12">
        <f t="shared" si="18"/>
        <v>1326.7031425563928</v>
      </c>
      <c r="AC12">
        <f t="shared" si="19"/>
        <v>1355.413817898446</v>
      </c>
      <c r="AE12">
        <f t="shared" si="2"/>
        <v>0</v>
      </c>
      <c r="AF12">
        <f t="shared" si="3"/>
        <v>0</v>
      </c>
      <c r="AG12">
        <f t="shared" si="3"/>
        <v>-21.975188825306937</v>
      </c>
      <c r="AH12">
        <f t="shared" si="4"/>
        <v>-343.62869553992931</v>
      </c>
      <c r="AI12">
        <f t="shared" si="5"/>
        <v>-365.60388436523624</v>
      </c>
      <c r="AJ12">
        <f t="shared" si="6"/>
        <v>-28.710675342053264</v>
      </c>
      <c r="AK12">
        <f t="shared" si="20"/>
        <v>92.869219978947498</v>
      </c>
      <c r="AL12">
        <f t="shared" si="7"/>
        <v>-301.44533972834199</v>
      </c>
      <c r="AN12">
        <f t="shared" si="8"/>
        <v>0</v>
      </c>
      <c r="AO12">
        <f t="shared" si="8"/>
        <v>0</v>
      </c>
      <c r="AP12">
        <f t="shared" si="8"/>
        <v>-7.9244733912688643</v>
      </c>
      <c r="AQ12">
        <f t="shared" si="8"/>
        <v>-123.91595248304152</v>
      </c>
      <c r="AR12">
        <f t="shared" si="8"/>
        <v>-131.8404258743104</v>
      </c>
      <c r="AS12">
        <f t="shared" si="8"/>
        <v>-10.35335735233585</v>
      </c>
      <c r="AT12">
        <f t="shared" si="8"/>
        <v>33.489571736628072</v>
      </c>
      <c r="AU12">
        <f t="shared" si="8"/>
        <v>-108.70421149001817</v>
      </c>
      <c r="AW12">
        <v>9</v>
      </c>
      <c r="AX12">
        <f>IF(Z12&gt;0, (R12*SUMPRODUCT(K12:$K$98, X12:$X$98)-K12*$AZ$3)/Z12, 0)</f>
        <v>1541.9819923657863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0.12000000000000001</v>
      </c>
      <c r="I13" s="5">
        <f t="shared" si="10"/>
        <v>1.1200000000000001</v>
      </c>
      <c r="J13">
        <f t="shared" si="11"/>
        <v>0.89285714285714279</v>
      </c>
      <c r="K13">
        <f t="shared" si="21"/>
        <v>0.32197323659069604</v>
      </c>
      <c r="L13" s="2">
        <v>10</v>
      </c>
      <c r="M13" s="6">
        <v>9.0334749999999991E-3</v>
      </c>
      <c r="Q13" s="4">
        <f t="shared" si="22"/>
        <v>25</v>
      </c>
      <c r="R13">
        <f t="shared" si="0"/>
        <v>50000</v>
      </c>
      <c r="S13">
        <f t="shared" si="1"/>
        <v>1580.7723189381677</v>
      </c>
      <c r="U13">
        <f t="shared" si="12"/>
        <v>9.0334749999999991E-3</v>
      </c>
      <c r="V13">
        <f t="shared" si="13"/>
        <v>0.01</v>
      </c>
      <c r="W13">
        <f t="shared" si="14"/>
        <v>0.8790075530122774</v>
      </c>
      <c r="X13">
        <f t="shared" si="15"/>
        <v>7.9404927549475823E-3</v>
      </c>
      <c r="Y13">
        <f t="shared" si="16"/>
        <v>8.7900755301227734E-3</v>
      </c>
      <c r="Z13">
        <f t="shared" si="17"/>
        <v>0.86227698472720704</v>
      </c>
      <c r="AB13">
        <f t="shared" si="18"/>
        <v>1355.413817898446</v>
      </c>
      <c r="AC13">
        <f t="shared" si="19"/>
        <v>1363.063588714238</v>
      </c>
      <c r="AE13">
        <f t="shared" si="2"/>
        <v>0</v>
      </c>
      <c r="AF13">
        <f t="shared" si="3"/>
        <v>0</v>
      </c>
      <c r="AG13">
        <f t="shared" si="3"/>
        <v>-21.556924618180176</v>
      </c>
      <c r="AH13">
        <f t="shared" si="4"/>
        <v>-397.02463774737913</v>
      </c>
      <c r="AI13">
        <f t="shared" si="5"/>
        <v>-418.58156236555931</v>
      </c>
      <c r="AJ13">
        <f t="shared" si="6"/>
        <v>-7.6497708157919533</v>
      </c>
      <c r="AK13">
        <f t="shared" si="20"/>
        <v>94.878967252891229</v>
      </c>
      <c r="AL13">
        <f t="shared" si="7"/>
        <v>-331.35236592846002</v>
      </c>
      <c r="AN13">
        <f t="shared" si="8"/>
        <v>0</v>
      </c>
      <c r="AO13">
        <f t="shared" si="8"/>
        <v>0</v>
      </c>
      <c r="AP13">
        <f t="shared" si="8"/>
        <v>-6.9407527902571253</v>
      </c>
      <c r="AQ13">
        <f t="shared" si="8"/>
        <v>-127.8313076217723</v>
      </c>
      <c r="AR13">
        <f t="shared" si="8"/>
        <v>-134.77206041202942</v>
      </c>
      <c r="AS13">
        <f t="shared" si="8"/>
        <v>-2.4630214687375847</v>
      </c>
      <c r="AT13">
        <f t="shared" si="8"/>
        <v>30.548488170796048</v>
      </c>
      <c r="AU13">
        <f t="shared" si="8"/>
        <v>-106.68659370997095</v>
      </c>
      <c r="AW13">
        <v>10</v>
      </c>
      <c r="AX13">
        <f>IF(Z13&gt;0, (R13*SUMPRODUCT(K13:$K$98, X13:$X$98)-K13*$AZ$3)/Z13, 0)</f>
        <v>1580.7723189381677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1"/>
        <v>0.28747610409883573</v>
      </c>
      <c r="L14" s="2">
        <v>11</v>
      </c>
      <c r="M14" s="6">
        <v>1.0570714E-2</v>
      </c>
      <c r="Q14" s="4">
        <f t="shared" si="22"/>
        <v>25</v>
      </c>
      <c r="R14">
        <f t="shared" si="0"/>
        <v>50000</v>
      </c>
      <c r="S14">
        <f t="shared" si="1"/>
        <v>1601.703587345663</v>
      </c>
      <c r="U14">
        <f t="shared" si="12"/>
        <v>1.0570714E-2</v>
      </c>
      <c r="V14">
        <f t="shared" si="13"/>
        <v>0.01</v>
      </c>
      <c r="W14">
        <f t="shared" si="14"/>
        <v>0.86227698472720704</v>
      </c>
      <c r="X14">
        <f t="shared" si="15"/>
        <v>9.1148833943336741E-3</v>
      </c>
      <c r="Y14">
        <f t="shared" si="16"/>
        <v>8.6227698472720708E-3</v>
      </c>
      <c r="Z14">
        <f t="shared" si="17"/>
        <v>0.84453933148560134</v>
      </c>
      <c r="AB14">
        <f t="shared" si="18"/>
        <v>1363.063588714238</v>
      </c>
      <c r="AC14">
        <f t="shared" si="19"/>
        <v>1352.7016768949957</v>
      </c>
      <c r="AE14">
        <f t="shared" si="2"/>
        <v>0</v>
      </c>
      <c r="AF14">
        <f t="shared" si="3"/>
        <v>0</v>
      </c>
      <c r="AG14">
        <f t="shared" si="3"/>
        <v>-21.113483287140035</v>
      </c>
      <c r="AH14">
        <f t="shared" si="4"/>
        <v>-455.7441697166837</v>
      </c>
      <c r="AI14">
        <f t="shared" si="5"/>
        <v>-476.85765300382371</v>
      </c>
      <c r="AJ14">
        <f t="shared" si="6"/>
        <v>10.361911819242323</v>
      </c>
      <c r="AK14">
        <f t="shared" si="20"/>
        <v>95.41445120999667</v>
      </c>
      <c r="AL14">
        <f t="shared" si="7"/>
        <v>-371.08128997458471</v>
      </c>
      <c r="AN14">
        <f t="shared" si="8"/>
        <v>0</v>
      </c>
      <c r="AO14">
        <f t="shared" si="8"/>
        <v>0</v>
      </c>
      <c r="AP14">
        <f t="shared" si="8"/>
        <v>-6.0696219193428966</v>
      </c>
      <c r="AQ14">
        <f t="shared" si="8"/>
        <v>-131.01555837591081</v>
      </c>
      <c r="AR14">
        <f t="shared" si="8"/>
        <v>-137.08518029525371</v>
      </c>
      <c r="AS14">
        <f t="shared" si="8"/>
        <v>2.9788020408114622</v>
      </c>
      <c r="AT14">
        <f t="shared" si="8"/>
        <v>27.429374708578287</v>
      </c>
      <c r="AU14">
        <f t="shared" si="8"/>
        <v>-106.67700354586395</v>
      </c>
      <c r="AW14">
        <v>11</v>
      </c>
      <c r="AX14">
        <f>IF(Z14&gt;0, (R14*SUMPRODUCT(K14:$K$98, X14:$X$98)-K14*$AZ$3)/Z14, 0)</f>
        <v>1601.703587345663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1"/>
        <v>0.25667509294538904</v>
      </c>
      <c r="L15" s="2">
        <v>12</v>
      </c>
      <c r="M15" s="6">
        <v>1.2312346E-2</v>
      </c>
      <c r="Q15" s="4">
        <f t="shared" si="22"/>
        <v>25</v>
      </c>
      <c r="R15">
        <f t="shared" si="0"/>
        <v>50000</v>
      </c>
      <c r="S15">
        <f t="shared" si="1"/>
        <v>1606.6082740147019</v>
      </c>
      <c r="U15">
        <f t="shared" si="12"/>
        <v>1.2312346E-2</v>
      </c>
      <c r="V15">
        <f t="shared" si="13"/>
        <v>0.01</v>
      </c>
      <c r="W15">
        <f t="shared" si="14"/>
        <v>0.84453933148560134</v>
      </c>
      <c r="X15">
        <f t="shared" si="15"/>
        <v>1.0398260459859417E-2</v>
      </c>
      <c r="Y15">
        <f t="shared" si="16"/>
        <v>8.4453933148560135E-3</v>
      </c>
      <c r="Z15">
        <f t="shared" si="17"/>
        <v>0.82569567771088592</v>
      </c>
      <c r="AB15">
        <f t="shared" si="18"/>
        <v>1352.7016768949957</v>
      </c>
      <c r="AC15">
        <f t="shared" si="19"/>
        <v>1326.569507628486</v>
      </c>
      <c r="AE15">
        <f t="shared" si="2"/>
        <v>0</v>
      </c>
      <c r="AF15">
        <f t="shared" si="3"/>
        <v>0</v>
      </c>
      <c r="AG15">
        <f t="shared" si="3"/>
        <v>-20.642391942772147</v>
      </c>
      <c r="AH15">
        <f t="shared" si="4"/>
        <v>-519.91302299297092</v>
      </c>
      <c r="AI15">
        <f t="shared" si="5"/>
        <v>-540.5554149357431</v>
      </c>
      <c r="AJ15">
        <f t="shared" si="6"/>
        <v>26.132169266509663</v>
      </c>
      <c r="AK15">
        <f t="shared" si="20"/>
        <v>94.689117382649712</v>
      </c>
      <c r="AL15">
        <f t="shared" si="7"/>
        <v>-419.73412828658371</v>
      </c>
      <c r="AN15">
        <f t="shared" si="8"/>
        <v>0</v>
      </c>
      <c r="AO15">
        <f t="shared" si="8"/>
        <v>0</v>
      </c>
      <c r="AP15">
        <f t="shared" si="8"/>
        <v>-5.2983878705261906</v>
      </c>
      <c r="AQ15">
        <f t="shared" si="8"/>
        <v>-133.448723500239</v>
      </c>
      <c r="AR15">
        <f t="shared" si="8"/>
        <v>-138.7471113707652</v>
      </c>
      <c r="AS15">
        <f t="shared" si="8"/>
        <v>6.7074769753460064</v>
      </c>
      <c r="AT15">
        <f t="shared" si="8"/>
        <v>24.304338005108466</v>
      </c>
      <c r="AU15">
        <f t="shared" si="8"/>
        <v>-107.73529639031072</v>
      </c>
      <c r="AW15">
        <v>12</v>
      </c>
      <c r="AX15">
        <f>IF(Z15&gt;0, (R15*SUMPRODUCT(K15:$K$98, X15:$X$98)-K15*$AZ$3)/Z15, 0)</f>
        <v>1606.6082740147019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1"/>
        <v>0.22917419012981163</v>
      </c>
      <c r="L16" s="2">
        <v>13</v>
      </c>
      <c r="M16" s="6">
        <v>1.4128425999999999E-2</v>
      </c>
      <c r="Q16" s="4">
        <f t="shared" si="22"/>
        <v>25</v>
      </c>
      <c r="R16">
        <f t="shared" si="0"/>
        <v>50000</v>
      </c>
      <c r="S16">
        <f t="shared" si="1"/>
        <v>1596.9345734287031</v>
      </c>
      <c r="U16">
        <f t="shared" si="12"/>
        <v>1.4128425999999999E-2</v>
      </c>
      <c r="V16">
        <f t="shared" si="13"/>
        <v>0.01</v>
      </c>
      <c r="W16">
        <f t="shared" si="14"/>
        <v>0.82569567771088592</v>
      </c>
      <c r="X16">
        <f t="shared" si="15"/>
        <v>1.1665780281058101E-2</v>
      </c>
      <c r="Y16">
        <f t="shared" si="16"/>
        <v>8.2569567771088592E-3</v>
      </c>
      <c r="Z16">
        <f t="shared" si="17"/>
        <v>0.80577294065271898</v>
      </c>
      <c r="AB16">
        <f t="shared" si="18"/>
        <v>1326.569507628486</v>
      </c>
      <c r="AC16">
        <f t="shared" si="19"/>
        <v>1286.7666672616415</v>
      </c>
      <c r="AE16">
        <f t="shared" si="2"/>
        <v>0</v>
      </c>
      <c r="AF16">
        <f t="shared" si="3"/>
        <v>0</v>
      </c>
      <c r="AG16">
        <f t="shared" si="3"/>
        <v>-20.144323516317975</v>
      </c>
      <c r="AH16">
        <f t="shared" si="4"/>
        <v>-583.28901405290503</v>
      </c>
      <c r="AI16">
        <f t="shared" si="5"/>
        <v>-603.433337569223</v>
      </c>
      <c r="AJ16">
        <f t="shared" si="6"/>
        <v>39.802840366844521</v>
      </c>
      <c r="AK16">
        <f t="shared" si="20"/>
        <v>92.859865533994025</v>
      </c>
      <c r="AL16">
        <f t="shared" si="7"/>
        <v>-470.77063166838445</v>
      </c>
      <c r="AN16">
        <f t="shared" si="8"/>
        <v>0</v>
      </c>
      <c r="AO16">
        <f t="shared" si="8"/>
        <v>0</v>
      </c>
      <c r="AP16">
        <f t="shared" si="8"/>
        <v>-4.6165590275650912</v>
      </c>
      <c r="AQ16">
        <f t="shared" si="8"/>
        <v>-133.67478740719082</v>
      </c>
      <c r="AR16">
        <f t="shared" si="8"/>
        <v>-138.29134643475592</v>
      </c>
      <c r="AS16">
        <f t="shared" si="8"/>
        <v>9.1217837059377676</v>
      </c>
      <c r="AT16">
        <f t="shared" si="8"/>
        <v>21.281084479316288</v>
      </c>
      <c r="AU16">
        <f t="shared" si="8"/>
        <v>-107.88847824950186</v>
      </c>
      <c r="AW16">
        <v>13</v>
      </c>
      <c r="AX16">
        <f>IF(Z16&gt;0, (R16*SUMPRODUCT(K16:$K$98, X16:$X$98)-K16*$AZ$3)/Z16, 0)</f>
        <v>1596.9345734287031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1"/>
        <v>0.20461981261590323</v>
      </c>
      <c r="L17" s="2">
        <v>14</v>
      </c>
      <c r="M17" s="6">
        <v>1.6072195000000001E-2</v>
      </c>
      <c r="Q17" s="4">
        <f t="shared" si="22"/>
        <v>25</v>
      </c>
      <c r="R17">
        <f t="shared" si="0"/>
        <v>50000</v>
      </c>
      <c r="S17">
        <f t="shared" si="1"/>
        <v>1575.8918826890911</v>
      </c>
      <c r="U17">
        <f t="shared" si="12"/>
        <v>1.6072195000000001E-2</v>
      </c>
      <c r="V17">
        <f t="shared" si="13"/>
        <v>0.01</v>
      </c>
      <c r="W17">
        <f t="shared" si="14"/>
        <v>0.80577294065271898</v>
      </c>
      <c r="X17">
        <f t="shared" si="15"/>
        <v>1.2950539827893928E-2</v>
      </c>
      <c r="Y17">
        <f t="shared" si="16"/>
        <v>8.05772940652719E-3</v>
      </c>
      <c r="Z17">
        <f t="shared" si="17"/>
        <v>0.78476467141829787</v>
      </c>
      <c r="AB17">
        <f t="shared" si="18"/>
        <v>1286.7666672616415</v>
      </c>
      <c r="AC17">
        <f t="shared" si="19"/>
        <v>1236.7042755092673</v>
      </c>
      <c r="AE17">
        <f t="shared" si="2"/>
        <v>0</v>
      </c>
      <c r="AF17">
        <f t="shared" si="3"/>
        <v>0</v>
      </c>
      <c r="AG17">
        <f t="shared" si="3"/>
        <v>-19.619116785457447</v>
      </c>
      <c r="AH17">
        <f t="shared" si="4"/>
        <v>-647.52699139469632</v>
      </c>
      <c r="AI17">
        <f t="shared" si="5"/>
        <v>-667.14610818015376</v>
      </c>
      <c r="AJ17">
        <f t="shared" si="6"/>
        <v>50.062391752374197</v>
      </c>
      <c r="AK17">
        <f t="shared" si="20"/>
        <v>90.073666708314917</v>
      </c>
      <c r="AL17">
        <f t="shared" si="7"/>
        <v>-527.01004971946463</v>
      </c>
      <c r="AN17">
        <f t="shared" si="8"/>
        <v>0</v>
      </c>
      <c r="AO17">
        <f t="shared" si="8"/>
        <v>0</v>
      </c>
      <c r="AP17">
        <f t="shared" si="8"/>
        <v>-4.0144600003298248</v>
      </c>
      <c r="AQ17">
        <f t="shared" si="8"/>
        <v>-132.49685164292234</v>
      </c>
      <c r="AR17">
        <f t="shared" si="8"/>
        <v>-136.51131164325216</v>
      </c>
      <c r="AS17">
        <f t="shared" si="8"/>
        <v>10.243757219474748</v>
      </c>
      <c r="AT17">
        <f t="shared" si="8"/>
        <v>18.430856803482719</v>
      </c>
      <c r="AU17">
        <f t="shared" si="8"/>
        <v>-107.8366976202947</v>
      </c>
      <c r="AW17">
        <v>14</v>
      </c>
      <c r="AX17">
        <f>IF(Z17&gt;0, (R17*SUMPRODUCT(K17:$K$98, X17:$X$98)-K17*$AZ$3)/Z17, 0)</f>
        <v>1575.8918826890911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1"/>
        <v>0.1826962612641993</v>
      </c>
      <c r="L18" s="2">
        <v>15</v>
      </c>
      <c r="M18" s="6">
        <v>1.8213139E-2</v>
      </c>
      <c r="Q18" s="4">
        <f t="shared" si="22"/>
        <v>25</v>
      </c>
      <c r="R18">
        <f t="shared" si="0"/>
        <v>50000</v>
      </c>
      <c r="S18">
        <f t="shared" si="1"/>
        <v>1545.796295053814</v>
      </c>
      <c r="U18">
        <f t="shared" si="12"/>
        <v>1.8213139E-2</v>
      </c>
      <c r="V18">
        <f t="shared" si="13"/>
        <v>0.01</v>
      </c>
      <c r="W18">
        <f t="shared" si="14"/>
        <v>0.78476467141829787</v>
      </c>
      <c r="X18">
        <f t="shared" si="15"/>
        <v>1.4293028042830785E-2</v>
      </c>
      <c r="Y18">
        <f t="shared" si="16"/>
        <v>7.8476467141829782E-3</v>
      </c>
      <c r="Z18">
        <f t="shared" si="17"/>
        <v>0.762623996661284</v>
      </c>
      <c r="AB18">
        <f t="shared" si="18"/>
        <v>1236.7042755092673</v>
      </c>
      <c r="AC18">
        <f t="shared" si="19"/>
        <v>1178.861348558145</v>
      </c>
      <c r="AE18">
        <f t="shared" si="2"/>
        <v>0</v>
      </c>
      <c r="AF18">
        <f t="shared" si="3"/>
        <v>0</v>
      </c>
      <c r="AG18">
        <f t="shared" si="3"/>
        <v>-19.065599916532101</v>
      </c>
      <c r="AH18">
        <f t="shared" si="4"/>
        <v>-714.65140214153928</v>
      </c>
      <c r="AI18">
        <f t="shared" si="5"/>
        <v>-733.71700205807133</v>
      </c>
      <c r="AJ18">
        <f t="shared" si="6"/>
        <v>57.842926951122308</v>
      </c>
      <c r="AK18">
        <f t="shared" si="20"/>
        <v>86.569299285648725</v>
      </c>
      <c r="AL18">
        <f t="shared" si="7"/>
        <v>-589.30477582130027</v>
      </c>
      <c r="AN18">
        <f t="shared" si="8"/>
        <v>0</v>
      </c>
      <c r="AO18">
        <f t="shared" si="8"/>
        <v>0</v>
      </c>
      <c r="AP18">
        <f t="shared" si="8"/>
        <v>-3.4832138235094452</v>
      </c>
      <c r="AQ18">
        <f t="shared" si="8"/>
        <v>-130.56413927847703</v>
      </c>
      <c r="AR18">
        <f t="shared" si="8"/>
        <v>-134.04735310198646</v>
      </c>
      <c r="AS18">
        <f t="shared" si="8"/>
        <v>10.567686494548237</v>
      </c>
      <c r="AT18">
        <f t="shared" si="8"/>
        <v>15.815887319749541</v>
      </c>
      <c r="AU18">
        <f t="shared" si="8"/>
        <v>-107.66377928768867</v>
      </c>
      <c r="AW18">
        <v>15</v>
      </c>
      <c r="AX18">
        <f>IF(Z18&gt;0, (R18*SUMPRODUCT(K18:$K$98, X18:$X$98)-K18*$AZ$3)/Z18, 0)</f>
        <v>1545.796295053814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1"/>
        <v>0.16312166184303509</v>
      </c>
      <c r="L19" s="2">
        <v>16</v>
      </c>
      <c r="M19" s="6">
        <v>2.0774602E-2</v>
      </c>
      <c r="Q19" s="4">
        <f t="shared" si="22"/>
        <v>25</v>
      </c>
      <c r="R19">
        <f t="shared" si="0"/>
        <v>50000</v>
      </c>
      <c r="S19">
        <f t="shared" si="1"/>
        <v>1508.4159384236443</v>
      </c>
      <c r="U19">
        <f t="shared" si="12"/>
        <v>2.0774602E-2</v>
      </c>
      <c r="V19">
        <f t="shared" si="13"/>
        <v>0.01</v>
      </c>
      <c r="W19">
        <f t="shared" si="14"/>
        <v>0.762623996661284</v>
      </c>
      <c r="X19">
        <f t="shared" si="15"/>
        <v>1.5843210006287505E-2</v>
      </c>
      <c r="Y19">
        <f t="shared" si="16"/>
        <v>7.6262399666128401E-3</v>
      </c>
      <c r="Z19">
        <f t="shared" si="17"/>
        <v>0.73915454668838365</v>
      </c>
      <c r="AB19">
        <f t="shared" si="18"/>
        <v>1178.861348558145</v>
      </c>
      <c r="AC19">
        <f t="shared" si="19"/>
        <v>1114.9524991830617</v>
      </c>
      <c r="AE19">
        <f t="shared" si="2"/>
        <v>0</v>
      </c>
      <c r="AF19">
        <f t="shared" si="3"/>
        <v>0</v>
      </c>
      <c r="AG19">
        <f t="shared" si="3"/>
        <v>-18.478863667209591</v>
      </c>
      <c r="AH19">
        <f t="shared" si="4"/>
        <v>-792.16050031437521</v>
      </c>
      <c r="AI19">
        <f t="shared" si="5"/>
        <v>-810.63936398158478</v>
      </c>
      <c r="AJ19">
        <f t="shared" si="6"/>
        <v>63.908849375083264</v>
      </c>
      <c r="AK19">
        <f t="shared" si="20"/>
        <v>82.520294399070153</v>
      </c>
      <c r="AL19">
        <f t="shared" si="7"/>
        <v>-664.21022020743135</v>
      </c>
      <c r="AN19">
        <f t="shared" si="8"/>
        <v>0</v>
      </c>
      <c r="AO19">
        <f t="shared" si="8"/>
        <v>0</v>
      </c>
      <c r="AP19">
        <f t="shared" si="8"/>
        <v>-3.0143029503661101</v>
      </c>
      <c r="AQ19">
        <f t="shared" si="8"/>
        <v>-129.218537257691</v>
      </c>
      <c r="AR19">
        <f t="shared" si="8"/>
        <v>-132.2328402080571</v>
      </c>
      <c r="AS19">
        <f t="shared" si="8"/>
        <v>10.424917716539797</v>
      </c>
      <c r="AT19">
        <f t="shared" si="8"/>
        <v>13.460847558152825</v>
      </c>
      <c r="AU19">
        <f t="shared" si="8"/>
        <v>-108.34707493336448</v>
      </c>
      <c r="AW19">
        <v>16</v>
      </c>
      <c r="AX19">
        <f>IF(Z19&gt;0, (R19*SUMPRODUCT(K19:$K$98, X19:$X$98)-K19*$AZ$3)/Z19, 0)</f>
        <v>1508.4159384236443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1"/>
        <v>0.14564434093128131</v>
      </c>
      <c r="L20" s="2">
        <v>17</v>
      </c>
      <c r="M20" s="6">
        <v>2.3506165999999998E-2</v>
      </c>
      <c r="Q20" s="4">
        <f t="shared" si="22"/>
        <v>25</v>
      </c>
      <c r="R20">
        <f t="shared" si="0"/>
        <v>50000</v>
      </c>
      <c r="S20">
        <f t="shared" si="1"/>
        <v>1463.1364993474781</v>
      </c>
      <c r="U20">
        <f t="shared" si="12"/>
        <v>2.3506165999999998E-2</v>
      </c>
      <c r="V20">
        <f t="shared" si="13"/>
        <v>0.01</v>
      </c>
      <c r="W20">
        <f t="shared" si="14"/>
        <v>0.73915454668838365</v>
      </c>
      <c r="X20">
        <f t="shared" si="15"/>
        <v>1.7374689474111894E-2</v>
      </c>
      <c r="Y20">
        <f t="shared" si="16"/>
        <v>7.3915454668838365E-3</v>
      </c>
      <c r="Z20">
        <f t="shared" si="17"/>
        <v>0.71438831174738793</v>
      </c>
      <c r="AB20">
        <f t="shared" si="18"/>
        <v>1114.9524991830617</v>
      </c>
      <c r="AC20">
        <f t="shared" si="19"/>
        <v>1045.2476136248281</v>
      </c>
      <c r="AE20">
        <f t="shared" si="2"/>
        <v>0</v>
      </c>
      <c r="AF20">
        <f t="shared" si="3"/>
        <v>0</v>
      </c>
      <c r="AG20">
        <f t="shared" si="3"/>
        <v>-17.859707793684699</v>
      </c>
      <c r="AH20">
        <f t="shared" si="4"/>
        <v>-868.73447370559472</v>
      </c>
      <c r="AI20">
        <f t="shared" si="5"/>
        <v>-886.59418149927944</v>
      </c>
      <c r="AJ20">
        <f t="shared" si="6"/>
        <v>69.704885558233627</v>
      </c>
      <c r="AK20">
        <f t="shared" si="20"/>
        <v>78.046674942814334</v>
      </c>
      <c r="AL20">
        <f t="shared" si="7"/>
        <v>-738.8426209982315</v>
      </c>
      <c r="AN20">
        <f t="shared" si="8"/>
        <v>0</v>
      </c>
      <c r="AO20">
        <f t="shared" si="8"/>
        <v>0</v>
      </c>
      <c r="AP20">
        <f t="shared" si="8"/>
        <v>-2.6011653708364761</v>
      </c>
      <c r="AQ20">
        <f t="shared" si="8"/>
        <v>-126.52625986713488</v>
      </c>
      <c r="AR20">
        <f t="shared" si="8"/>
        <v>-129.12742523797135</v>
      </c>
      <c r="AS20">
        <f t="shared" si="8"/>
        <v>10.152122116819326</v>
      </c>
      <c r="AT20">
        <f t="shared" si="8"/>
        <v>11.367056533924142</v>
      </c>
      <c r="AU20">
        <f t="shared" si="8"/>
        <v>-107.6082465872279</v>
      </c>
      <c r="AW20">
        <v>17</v>
      </c>
      <c r="AX20">
        <f>IF(Z20&gt;0, (R20*SUMPRODUCT(K20:$K$98, X20:$X$98)-K20*$AZ$3)/Z20, 0)</f>
        <v>1463.1364993474781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1"/>
        <v>0.13003959011721544</v>
      </c>
      <c r="L21" s="2">
        <v>18</v>
      </c>
      <c r="M21" s="6">
        <v>2.6226451000000001E-2</v>
      </c>
      <c r="Q21" s="4">
        <f t="shared" si="22"/>
        <v>25</v>
      </c>
      <c r="R21">
        <f t="shared" si="0"/>
        <v>50000</v>
      </c>
      <c r="S21">
        <f t="shared" si="1"/>
        <v>1411.5417022321894</v>
      </c>
      <c r="U21">
        <f t="shared" si="12"/>
        <v>2.6226451000000001E-2</v>
      </c>
      <c r="V21">
        <f t="shared" si="13"/>
        <v>0.01</v>
      </c>
      <c r="W21">
        <f t="shared" si="14"/>
        <v>0.71438831174738793</v>
      </c>
      <c r="X21">
        <f t="shared" si="15"/>
        <v>1.8735870053015594E-2</v>
      </c>
      <c r="Y21">
        <f t="shared" si="16"/>
        <v>7.1438831174738798E-3</v>
      </c>
      <c r="Z21">
        <f t="shared" si="17"/>
        <v>0.68850855857689852</v>
      </c>
      <c r="AB21">
        <f t="shared" si="18"/>
        <v>1045.2476136248281</v>
      </c>
      <c r="AC21">
        <f t="shared" si="19"/>
        <v>971.85854277506644</v>
      </c>
      <c r="AE21">
        <f t="shared" si="2"/>
        <v>0</v>
      </c>
      <c r="AF21">
        <f t="shared" si="3"/>
        <v>0</v>
      </c>
      <c r="AG21">
        <f t="shared" si="3"/>
        <v>-17.212713964422463</v>
      </c>
      <c r="AH21">
        <f t="shared" si="4"/>
        <v>-936.79350265077971</v>
      </c>
      <c r="AI21">
        <f t="shared" si="5"/>
        <v>-954.00621661520222</v>
      </c>
      <c r="AJ21">
        <f t="shared" si="6"/>
        <v>73.389070849761652</v>
      </c>
      <c r="AK21">
        <f t="shared" si="20"/>
        <v>73.167332953737969</v>
      </c>
      <c r="AL21">
        <f t="shared" si="7"/>
        <v>-807.4498128117026</v>
      </c>
      <c r="AN21">
        <f t="shared" si="8"/>
        <v>0</v>
      </c>
      <c r="AO21">
        <f t="shared" si="8"/>
        <v>0</v>
      </c>
      <c r="AP21">
        <f t="shared" si="8"/>
        <v>-2.2383342687383676</v>
      </c>
      <c r="AQ21">
        <f t="shared" si="8"/>
        <v>-121.82024310917797</v>
      </c>
      <c r="AR21">
        <f t="shared" si="8"/>
        <v>-124.05857737791635</v>
      </c>
      <c r="AS21">
        <f t="shared" si="8"/>
        <v>9.5434846923862899</v>
      </c>
      <c r="AT21">
        <f t="shared" si="8"/>
        <v>9.5146499872739163</v>
      </c>
      <c r="AU21">
        <f t="shared" si="8"/>
        <v>-105.00044269825614</v>
      </c>
      <c r="AW21">
        <v>18</v>
      </c>
      <c r="AX21">
        <f>IF(Z21&gt;0, (R21*SUMPRODUCT(K21:$K$98, X21:$X$98)-K21*$AZ$3)/Z21, 0)</f>
        <v>1411.5417022321894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1"/>
        <v>0.11610677689037092</v>
      </c>
      <c r="L22" s="2">
        <v>19</v>
      </c>
      <c r="M22" s="6">
        <v>2.9219711999999998E-2</v>
      </c>
      <c r="Q22" s="4">
        <f t="shared" si="22"/>
        <v>25</v>
      </c>
      <c r="R22">
        <f t="shared" si="0"/>
        <v>50000</v>
      </c>
      <c r="S22">
        <f t="shared" si="1"/>
        <v>1356.7268671835716</v>
      </c>
      <c r="U22">
        <f t="shared" si="12"/>
        <v>2.9219711999999998E-2</v>
      </c>
      <c r="V22">
        <f t="shared" si="13"/>
        <v>0.01</v>
      </c>
      <c r="W22">
        <f t="shared" si="14"/>
        <v>0.68850855857689852</v>
      </c>
      <c r="X22">
        <f t="shared" si="15"/>
        <v>2.0118021791152102E-2</v>
      </c>
      <c r="Y22">
        <f t="shared" si="16"/>
        <v>6.8850855857689854E-3</v>
      </c>
      <c r="Z22">
        <f t="shared" si="17"/>
        <v>0.6615054511999775</v>
      </c>
      <c r="AB22">
        <f t="shared" si="18"/>
        <v>971.85854277506644</v>
      </c>
      <c r="AC22">
        <f t="shared" si="19"/>
        <v>897.4822184314005</v>
      </c>
      <c r="AE22">
        <f t="shared" si="2"/>
        <v>0</v>
      </c>
      <c r="AF22">
        <f t="shared" si="3"/>
        <v>0</v>
      </c>
      <c r="AG22">
        <f t="shared" si="3"/>
        <v>-16.537636279999436</v>
      </c>
      <c r="AH22">
        <f t="shared" si="4"/>
        <v>-1005.9010895576051</v>
      </c>
      <c r="AI22">
        <f t="shared" si="5"/>
        <v>-1022.4387258376046</v>
      </c>
      <c r="AJ22">
        <f t="shared" si="6"/>
        <v>74.376324343665942</v>
      </c>
      <c r="AK22">
        <f t="shared" si="20"/>
        <v>68.03009799425466</v>
      </c>
      <c r="AL22">
        <f t="shared" si="7"/>
        <v>-880.03230349968396</v>
      </c>
      <c r="AN22">
        <f t="shared" si="8"/>
        <v>0</v>
      </c>
      <c r="AO22">
        <f t="shared" si="8"/>
        <v>0</v>
      </c>
      <c r="AP22">
        <f t="shared" si="8"/>
        <v>-1.9201316458559983</v>
      </c>
      <c r="AQ22">
        <f t="shared" si="8"/>
        <v>-116.79193337904589</v>
      </c>
      <c r="AR22">
        <f t="shared" si="8"/>
        <v>-118.71206502490188</v>
      </c>
      <c r="AS22">
        <f t="shared" si="8"/>
        <v>8.635595296495886</v>
      </c>
      <c r="AT22">
        <f t="shared" si="8"/>
        <v>7.898755409648996</v>
      </c>
      <c r="AU22">
        <f t="shared" si="8"/>
        <v>-102.177714318757</v>
      </c>
      <c r="AW22">
        <v>19</v>
      </c>
      <c r="AX22">
        <f>IF(Z22&gt;0, (R22*SUMPRODUCT(K22:$K$98, X22:$X$98)-K22*$AZ$3)/Z22, 0)</f>
        <v>1356.7268671835716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0.10366676508068833</v>
      </c>
      <c r="L23" s="2">
        <v>20</v>
      </c>
      <c r="M23" s="6">
        <v>3.2402927999999998E-2</v>
      </c>
      <c r="Q23" s="4">
        <f t="shared" si="22"/>
        <v>25</v>
      </c>
      <c r="R23">
        <f t="shared" si="0"/>
        <v>50000</v>
      </c>
      <c r="S23">
        <f t="shared" si="1"/>
        <v>1299.3030904293321</v>
      </c>
      <c r="U23">
        <f t="shared" si="12"/>
        <v>3.2402927999999998E-2</v>
      </c>
      <c r="V23">
        <f t="shared" si="13"/>
        <v>0.01</v>
      </c>
      <c r="W23">
        <f t="shared" si="14"/>
        <v>0.6615054511999775</v>
      </c>
      <c r="X23">
        <f t="shared" si="15"/>
        <v>2.1434713506840383E-2</v>
      </c>
      <c r="Y23">
        <f t="shared" si="16"/>
        <v>6.6150545119997755E-3</v>
      </c>
      <c r="Z23">
        <f t="shared" si="17"/>
        <v>0.63345568318113743</v>
      </c>
      <c r="AB23">
        <f t="shared" si="18"/>
        <v>897.4822184314005</v>
      </c>
      <c r="AC23">
        <f t="shared" si="19"/>
        <v>823.05092680727569</v>
      </c>
      <c r="AE23">
        <f t="shared" si="2"/>
        <v>0</v>
      </c>
      <c r="AF23">
        <f t="shared" si="3"/>
        <v>0</v>
      </c>
      <c r="AG23">
        <f t="shared" si="3"/>
        <v>-15.836392079528435</v>
      </c>
      <c r="AH23">
        <f t="shared" si="4"/>
        <v>-1071.7356753420192</v>
      </c>
      <c r="AI23">
        <f t="shared" si="5"/>
        <v>-1087.5720674215477</v>
      </c>
      <c r="AJ23">
        <f t="shared" si="6"/>
        <v>74.43129162412481</v>
      </c>
      <c r="AK23">
        <f t="shared" si="20"/>
        <v>62.823755290198044</v>
      </c>
      <c r="AL23">
        <f t="shared" si="7"/>
        <v>-950.31702050722481</v>
      </c>
      <c r="AN23">
        <f t="shared" si="8"/>
        <v>0</v>
      </c>
      <c r="AO23">
        <f t="shared" si="8"/>
        <v>0</v>
      </c>
      <c r="AP23">
        <f t="shared" si="8"/>
        <v>-1.6417075374341477</v>
      </c>
      <c r="AQ23">
        <f t="shared" si="8"/>
        <v>-111.10337048427397</v>
      </c>
      <c r="AR23">
        <f t="shared" si="8"/>
        <v>-112.74507802170811</v>
      </c>
      <c r="AS23">
        <f t="shared" si="8"/>
        <v>7.7160512234503509</v>
      </c>
      <c r="AT23">
        <f t="shared" si="8"/>
        <v>6.5127354811556106</v>
      </c>
      <c r="AU23">
        <f t="shared" si="8"/>
        <v>-98.516291317102144</v>
      </c>
      <c r="AW23">
        <v>20</v>
      </c>
      <c r="AX23">
        <f>IF(Z23&gt;0, (R23*SUMPRODUCT(K23:$K$98, X23:$X$98)-K23*$AZ$3)/Z23, 0)</f>
        <v>1299.3030904293321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9.2559611679185999E-2</v>
      </c>
      <c r="L24" s="2">
        <v>21</v>
      </c>
      <c r="M24" s="6">
        <v>3.5947104000000001E-2</v>
      </c>
      <c r="Q24" s="4">
        <f t="shared" si="22"/>
        <v>25</v>
      </c>
      <c r="R24">
        <f t="shared" si="0"/>
        <v>50000</v>
      </c>
      <c r="S24">
        <f t="shared" si="1"/>
        <v>1240.6209543388247</v>
      </c>
      <c r="U24">
        <f t="shared" si="12"/>
        <v>3.5947104000000001E-2</v>
      </c>
      <c r="V24">
        <f t="shared" si="13"/>
        <v>0.01</v>
      </c>
      <c r="W24">
        <f t="shared" si="14"/>
        <v>0.63345568318113743</v>
      </c>
      <c r="X24">
        <f t="shared" si="15"/>
        <v>2.2770897322703397E-2</v>
      </c>
      <c r="Y24">
        <f t="shared" si="16"/>
        <v>6.3345568318113749E-3</v>
      </c>
      <c r="Z24">
        <f t="shared" si="17"/>
        <v>0.60435022902662261</v>
      </c>
      <c r="AB24">
        <f t="shared" si="18"/>
        <v>823.05092680727569</v>
      </c>
      <c r="AC24">
        <f t="shared" si="19"/>
        <v>749.76955788989585</v>
      </c>
      <c r="AE24">
        <f t="shared" si="2"/>
        <v>0</v>
      </c>
      <c r="AF24">
        <f t="shared" si="3"/>
        <v>0</v>
      </c>
      <c r="AG24">
        <f t="shared" si="3"/>
        <v>-15.108755725665565</v>
      </c>
      <c r="AH24">
        <f t="shared" si="4"/>
        <v>-1138.5448661351697</v>
      </c>
      <c r="AI24">
        <f t="shared" ref="AI24:AI79" si="23">SUM(AE24:AH24)</f>
        <v>-1153.6536218608353</v>
      </c>
      <c r="AJ24">
        <f t="shared" si="6"/>
        <v>73.281368917379837</v>
      </c>
      <c r="AK24">
        <f t="shared" si="20"/>
        <v>57.613564876509301</v>
      </c>
      <c r="AL24">
        <f t="shared" si="7"/>
        <v>-1022.7586880669461</v>
      </c>
      <c r="AN24">
        <f t="shared" si="8"/>
        <v>0</v>
      </c>
      <c r="AO24">
        <f t="shared" si="8"/>
        <v>0</v>
      </c>
      <c r="AP24">
        <f t="shared" si="8"/>
        <v>-1.3984605629232827</v>
      </c>
      <c r="AQ24">
        <f t="shared" si="8"/>
        <v>-105.38327068880211</v>
      </c>
      <c r="AR24">
        <f t="shared" si="8"/>
        <v>-106.7817312517254</v>
      </c>
      <c r="AS24">
        <f t="shared" si="8"/>
        <v>6.7828950503118488</v>
      </c>
      <c r="AT24">
        <f t="shared" si="8"/>
        <v>5.3326891924232909</v>
      </c>
      <c r="AU24">
        <f t="shared" si="8"/>
        <v>-94.666147008990251</v>
      </c>
      <c r="AW24">
        <v>21</v>
      </c>
      <c r="AX24">
        <f>IF(Z24&gt;0, (R24*SUMPRODUCT(K24:$K$98, X24:$X$98)-K24*$AZ$3)/Z24, 0)</f>
        <v>1240.6209543388247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8.2642510427844637E-2</v>
      </c>
      <c r="L25" s="2">
        <v>22</v>
      </c>
      <c r="M25" s="6">
        <v>4.0034525000000001E-2</v>
      </c>
      <c r="Q25" s="4">
        <f t="shared" si="22"/>
        <v>25</v>
      </c>
      <c r="R25">
        <f t="shared" si="0"/>
        <v>50000</v>
      </c>
      <c r="S25">
        <f t="shared" si="1"/>
        <v>1181.2261472074438</v>
      </c>
      <c r="U25">
        <f t="shared" si="12"/>
        <v>4.0034525000000001E-2</v>
      </c>
      <c r="V25">
        <f t="shared" si="13"/>
        <v>0.01</v>
      </c>
      <c r="W25">
        <f t="shared" si="14"/>
        <v>0.60435022902662261</v>
      </c>
      <c r="X25">
        <f t="shared" si="15"/>
        <v>2.4194874352722048E-2</v>
      </c>
      <c r="Y25">
        <f t="shared" si="16"/>
        <v>6.0435022902662261E-3</v>
      </c>
      <c r="Z25">
        <f t="shared" si="17"/>
        <v>0.57411185238363438</v>
      </c>
      <c r="AB25">
        <f t="shared" si="18"/>
        <v>749.76955788989585</v>
      </c>
      <c r="AC25">
        <f t="shared" si="19"/>
        <v>678.15593145724915</v>
      </c>
      <c r="AE25">
        <f t="shared" si="2"/>
        <v>0</v>
      </c>
      <c r="AF25">
        <f t="shared" si="3"/>
        <v>0</v>
      </c>
      <c r="AG25">
        <f t="shared" si="3"/>
        <v>-14.352796309590859</v>
      </c>
      <c r="AH25">
        <f t="shared" si="4"/>
        <v>-1209.7437176361025</v>
      </c>
      <c r="AI25">
        <f t="shared" si="23"/>
        <v>-1224.0965139456932</v>
      </c>
      <c r="AJ25">
        <f t="shared" si="6"/>
        <v>71.613626432646697</v>
      </c>
      <c r="AK25">
        <f t="shared" si="20"/>
        <v>52.483869052292718</v>
      </c>
      <c r="AL25">
        <f t="shared" si="7"/>
        <v>-1099.9990184607539</v>
      </c>
      <c r="AN25">
        <f t="shared" si="8"/>
        <v>0</v>
      </c>
      <c r="AO25">
        <f t="shared" si="8"/>
        <v>0</v>
      </c>
      <c r="AP25">
        <f t="shared" si="8"/>
        <v>-1.1861511186840925</v>
      </c>
      <c r="AQ25">
        <f t="shared" si="8"/>
        <v>-99.976257799761143</v>
      </c>
      <c r="AR25">
        <f t="shared" si="8"/>
        <v>-101.16240891844522</v>
      </c>
      <c r="AS25">
        <f t="shared" si="8"/>
        <v>5.9183298692357749</v>
      </c>
      <c r="AT25">
        <f t="shared" si="8"/>
        <v>4.3373986954477335</v>
      </c>
      <c r="AU25">
        <f t="shared" si="8"/>
        <v>-90.906680353761715</v>
      </c>
      <c r="AW25">
        <v>22</v>
      </c>
      <c r="AX25">
        <f>IF(Z25&gt;0, (R25*SUMPRODUCT(K25:$K$98, X25:$X$98)-K25*$AZ$3)/Z25, 0)</f>
        <v>1181.2261472074438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7.3787955739146996E-2</v>
      </c>
      <c r="L26" s="2">
        <v>23</v>
      </c>
      <c r="M26" s="6">
        <v>4.4405750000000001E-2</v>
      </c>
      <c r="Q26" s="4">
        <f t="shared" si="22"/>
        <v>25</v>
      </c>
      <c r="R26">
        <f t="shared" si="0"/>
        <v>50000</v>
      </c>
      <c r="S26">
        <f t="shared" si="1"/>
        <v>1120.5692843352103</v>
      </c>
      <c r="U26">
        <f t="shared" si="12"/>
        <v>4.4405750000000001E-2</v>
      </c>
      <c r="V26">
        <f t="shared" si="13"/>
        <v>0.01</v>
      </c>
      <c r="W26">
        <f t="shared" si="14"/>
        <v>0.57411185238363438</v>
      </c>
      <c r="X26">
        <f t="shared" si="15"/>
        <v>2.5493867388984574E-2</v>
      </c>
      <c r="Y26">
        <f t="shared" si="16"/>
        <v>5.741118523836344E-3</v>
      </c>
      <c r="Z26">
        <f t="shared" si="17"/>
        <v>0.54287686647081346</v>
      </c>
      <c r="AB26">
        <f t="shared" si="18"/>
        <v>678.15593145724915</v>
      </c>
      <c r="AC26">
        <f t="shared" si="19"/>
        <v>608.33114174334094</v>
      </c>
      <c r="AE26">
        <f t="shared" si="2"/>
        <v>0</v>
      </c>
      <c r="AF26">
        <f t="shared" si="3"/>
        <v>0</v>
      </c>
      <c r="AG26">
        <f t="shared" si="3"/>
        <v>-13.571921661770336</v>
      </c>
      <c r="AH26">
        <f t="shared" si="4"/>
        <v>-1274.6933694492286</v>
      </c>
      <c r="AI26">
        <f t="shared" si="23"/>
        <v>-1288.265291110999</v>
      </c>
      <c r="AJ26">
        <f t="shared" si="6"/>
        <v>69.824789713908217</v>
      </c>
      <c r="AK26">
        <f t="shared" si="20"/>
        <v>47.470915202007447</v>
      </c>
      <c r="AL26">
        <f t="shared" si="7"/>
        <v>-1170.9695861950834</v>
      </c>
      <c r="AN26">
        <f t="shared" si="8"/>
        <v>0</v>
      </c>
      <c r="AO26">
        <f t="shared" si="8"/>
        <v>0</v>
      </c>
      <c r="AP26">
        <f t="shared" si="8"/>
        <v>-1.0014443548738798</v>
      </c>
      <c r="AQ26">
        <f t="shared" si="8"/>
        <v>-94.057017925903835</v>
      </c>
      <c r="AR26">
        <f t="shared" si="8"/>
        <v>-95.058462280777718</v>
      </c>
      <c r="AS26">
        <f t="shared" si="8"/>
        <v>5.1522284929051061</v>
      </c>
      <c r="AT26">
        <f t="shared" si="8"/>
        <v>3.5027817898225257</v>
      </c>
      <c r="AU26">
        <f t="shared" si="8"/>
        <v>-86.403451998050087</v>
      </c>
      <c r="AW26">
        <v>23</v>
      </c>
      <c r="AX26">
        <f>IF(Z26&gt;0, (R26*SUMPRODUCT(K26:$K$98, X26:$X$98)-K26*$AZ$3)/Z26, 0)</f>
        <v>1120.5692843352103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6.5882103338524095E-2</v>
      </c>
      <c r="L27" s="2">
        <v>24</v>
      </c>
      <c r="M27" s="6">
        <v>4.9048597999999999E-2</v>
      </c>
      <c r="Q27" s="4">
        <f t="shared" si="22"/>
        <v>25</v>
      </c>
      <c r="R27">
        <f t="shared" si="0"/>
        <v>50000</v>
      </c>
      <c r="S27">
        <f t="shared" si="1"/>
        <v>1059.461814988043</v>
      </c>
      <c r="U27">
        <f t="shared" si="12"/>
        <v>4.9048597999999999E-2</v>
      </c>
      <c r="V27">
        <f t="shared" si="13"/>
        <v>0.01</v>
      </c>
      <c r="W27">
        <f t="shared" si="14"/>
        <v>0.54287686647081346</v>
      </c>
      <c r="X27">
        <f t="shared" si="15"/>
        <v>2.6627349187026608E-2</v>
      </c>
      <c r="Y27">
        <f t="shared" si="16"/>
        <v>5.4287686647081345E-3</v>
      </c>
      <c r="Z27">
        <f t="shared" si="17"/>
        <v>0.51082074861907878</v>
      </c>
      <c r="AB27">
        <f t="shared" si="18"/>
        <v>608.33114174334094</v>
      </c>
      <c r="AC27">
        <f t="shared" si="19"/>
        <v>541.19507746552006</v>
      </c>
      <c r="AE27">
        <f t="shared" si="2"/>
        <v>0</v>
      </c>
      <c r="AF27">
        <f t="shared" si="3"/>
        <v>0</v>
      </c>
      <c r="AG27">
        <f t="shared" si="3"/>
        <v>-12.770518715476969</v>
      </c>
      <c r="AH27">
        <f t="shared" si="4"/>
        <v>-1331.3674593513304</v>
      </c>
      <c r="AI27">
        <f t="shared" si="23"/>
        <v>-1344.1379780668074</v>
      </c>
      <c r="AJ27">
        <f t="shared" si="6"/>
        <v>67.136064277820878</v>
      </c>
      <c r="AK27">
        <f t="shared" si="20"/>
        <v>42.583179922033871</v>
      </c>
      <c r="AL27">
        <f t="shared" si="7"/>
        <v>-1234.4187338669526</v>
      </c>
      <c r="AN27">
        <f t="shared" si="8"/>
        <v>0</v>
      </c>
      <c r="AO27">
        <f t="shared" si="8"/>
        <v>0</v>
      </c>
      <c r="AP27">
        <f t="shared" si="8"/>
        <v>-0.84134863369960966</v>
      </c>
      <c r="AQ27">
        <f t="shared" si="8"/>
        <v>-87.713288538532623</v>
      </c>
      <c r="AR27">
        <f t="shared" si="8"/>
        <v>-88.554637172232233</v>
      </c>
      <c r="AS27">
        <f t="shared" si="8"/>
        <v>4.4230651244931911</v>
      </c>
      <c r="AT27">
        <f t="shared" si="8"/>
        <v>2.8054694601064001</v>
      </c>
      <c r="AU27">
        <f t="shared" si="8"/>
        <v>-81.326102587632647</v>
      </c>
      <c r="AW27">
        <v>24</v>
      </c>
      <c r="AX27">
        <f>IF(Z27&gt;0, (R27*SUMPRODUCT(K27:$K$98, X27:$X$98)-K27*$AZ$3)/Z27, 0)</f>
        <v>1059.461814988043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5.8823306552253651E-2</v>
      </c>
      <c r="L28" s="2">
        <v>25</v>
      </c>
      <c r="M28" s="6">
        <v>5.4278005999999997E-2</v>
      </c>
      <c r="Q28" s="4">
        <f t="shared" si="22"/>
        <v>25</v>
      </c>
      <c r="R28">
        <f t="shared" si="0"/>
        <v>50000</v>
      </c>
      <c r="S28">
        <f t="shared" si="1"/>
        <v>999.02119604930215</v>
      </c>
      <c r="U28">
        <f t="shared" si="12"/>
        <v>5.4278005999999997E-2</v>
      </c>
      <c r="V28">
        <f t="shared" si="13"/>
        <v>0.01</v>
      </c>
      <c r="W28">
        <f t="shared" si="14"/>
        <v>0.51082074861907878</v>
      </c>
      <c r="X28">
        <f t="shared" si="15"/>
        <v>2.7726331658470847E-2</v>
      </c>
      <c r="Y28">
        <f t="shared" si="16"/>
        <v>5.1082074861907882E-3</v>
      </c>
      <c r="Z28">
        <f t="shared" si="17"/>
        <v>0.47798620947441717</v>
      </c>
      <c r="AB28">
        <f t="shared" si="18"/>
        <v>541.19507746552006</v>
      </c>
      <c r="AC28">
        <f t="shared" si="19"/>
        <v>477.5183546842045</v>
      </c>
      <c r="AE28">
        <f t="shared" si="2"/>
        <v>0</v>
      </c>
      <c r="AF28">
        <f t="shared" si="3"/>
        <v>0</v>
      </c>
      <c r="AG28">
        <f t="shared" si="3"/>
        <v>-11.94965523686043</v>
      </c>
      <c r="AH28">
        <f t="shared" si="4"/>
        <v>-1386.3165829235425</v>
      </c>
      <c r="AI28">
        <f t="shared" si="23"/>
        <v>-1398.266238160403</v>
      </c>
      <c r="AJ28">
        <f t="shared" si="6"/>
        <v>63.676722781315561</v>
      </c>
      <c r="AK28">
        <f t="shared" si="20"/>
        <v>37.883655422586408</v>
      </c>
      <c r="AL28">
        <f t="shared" si="7"/>
        <v>-1296.7058599565012</v>
      </c>
      <c r="AN28">
        <f t="shared" si="8"/>
        <v>0</v>
      </c>
      <c r="AO28">
        <f t="shared" si="8"/>
        <v>0</v>
      </c>
      <c r="AP28">
        <f t="shared" si="8"/>
        <v>-0.70291823319158431</v>
      </c>
      <c r="AQ28">
        <f t="shared" si="8"/>
        <v>-81.547725335784307</v>
      </c>
      <c r="AR28">
        <f t="shared" si="8"/>
        <v>-82.250643568975903</v>
      </c>
      <c r="AS28">
        <f t="shared" si="8"/>
        <v>3.7456753844081989</v>
      </c>
      <c r="AT28">
        <f t="shared" si="8"/>
        <v>2.2284418762427465</v>
      </c>
      <c r="AU28">
        <f t="shared" si="8"/>
        <v>-76.276526308324961</v>
      </c>
      <c r="AW28">
        <v>25</v>
      </c>
      <c r="AX28">
        <f>IF(Z28&gt;0, (R28*SUMPRODUCT(K28:$K$98, X28:$X$98)-K28*$AZ$3)/Z28, 0)</f>
        <v>999.02119604930215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5.2520809421655039E-2</v>
      </c>
      <c r="L29" s="2">
        <v>26</v>
      </c>
      <c r="M29" s="6">
        <v>6.0174738999999998E-2</v>
      </c>
      <c r="Q29" s="4">
        <f t="shared" si="22"/>
        <v>25</v>
      </c>
      <c r="R29">
        <f t="shared" si="0"/>
        <v>50000</v>
      </c>
      <c r="S29">
        <f t="shared" si="1"/>
        <v>939.22333442232832</v>
      </c>
      <c r="U29">
        <f t="shared" si="12"/>
        <v>6.0174738999999998E-2</v>
      </c>
      <c r="V29">
        <f t="shared" si="13"/>
        <v>0.01</v>
      </c>
      <c r="W29">
        <f t="shared" si="14"/>
        <v>0.47798620947441717</v>
      </c>
      <c r="X29">
        <f t="shared" si="15"/>
        <v>2.876269540072238E-2</v>
      </c>
      <c r="Y29">
        <f t="shared" si="16"/>
        <v>4.7798620947441719E-3</v>
      </c>
      <c r="Z29">
        <f t="shared" si="17"/>
        <v>0.44444365197895058</v>
      </c>
      <c r="AB29">
        <f t="shared" si="18"/>
        <v>477.5183546842045</v>
      </c>
      <c r="AC29">
        <f t="shared" si="19"/>
        <v>417.43184877450682</v>
      </c>
      <c r="AE29">
        <f t="shared" si="2"/>
        <v>0</v>
      </c>
      <c r="AF29">
        <f t="shared" si="3"/>
        <v>0</v>
      </c>
      <c r="AG29">
        <f t="shared" si="3"/>
        <v>-11.111091299473765</v>
      </c>
      <c r="AH29">
        <f t="shared" si="4"/>
        <v>-1438.1347700361191</v>
      </c>
      <c r="AI29">
        <f t="shared" si="23"/>
        <v>-1449.245861335593</v>
      </c>
      <c r="AJ29">
        <f t="shared" si="6"/>
        <v>60.086505909697678</v>
      </c>
      <c r="AK29">
        <f t="shared" si="20"/>
        <v>33.426284827894321</v>
      </c>
      <c r="AL29">
        <f t="shared" si="7"/>
        <v>-1355.7330705980009</v>
      </c>
      <c r="AN29">
        <f t="shared" si="8"/>
        <v>0</v>
      </c>
      <c r="AO29">
        <f t="shared" si="8"/>
        <v>0</v>
      </c>
      <c r="AP29">
        <f t="shared" si="8"/>
        <v>-0.58356350860627104</v>
      </c>
      <c r="AQ29">
        <f t="shared" si="8"/>
        <v>-75.53200217972271</v>
      </c>
      <c r="AR29">
        <f t="shared" si="8"/>
        <v>-76.115565688328985</v>
      </c>
      <c r="AS29">
        <f t="shared" si="8"/>
        <v>3.1557919256963811</v>
      </c>
      <c r="AT29">
        <f t="shared" si="8"/>
        <v>1.755575535119797</v>
      </c>
      <c r="AU29">
        <f t="shared" si="8"/>
        <v>-71.204198227512805</v>
      </c>
      <c r="AW29">
        <v>26</v>
      </c>
      <c r="AX29">
        <f>IF(Z29&gt;0, (R29*SUMPRODUCT(K29:$K$98, X29:$X$98)-K29*$AZ$3)/Z29, 0)</f>
        <v>939.22333442232832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4.6893579840763422E-2</v>
      </c>
      <c r="L30" s="2">
        <v>27</v>
      </c>
      <c r="M30" s="6">
        <v>6.6923788999999997E-2</v>
      </c>
      <c r="Q30" s="4">
        <f t="shared" si="22"/>
        <v>25</v>
      </c>
      <c r="R30">
        <f t="shared" si="0"/>
        <v>50000</v>
      </c>
      <c r="S30">
        <f t="shared" si="1"/>
        <v>880.09001918819763</v>
      </c>
      <c r="U30">
        <f t="shared" si="12"/>
        <v>6.6923788999999997E-2</v>
      </c>
      <c r="V30">
        <f t="shared" si="13"/>
        <v>0.01</v>
      </c>
      <c r="W30">
        <f t="shared" si="14"/>
        <v>0.44444365197895058</v>
      </c>
      <c r="X30">
        <f t="shared" si="15"/>
        <v>2.9743853187428719E-2</v>
      </c>
      <c r="Y30">
        <f t="shared" si="16"/>
        <v>4.4444365197895061E-3</v>
      </c>
      <c r="Z30">
        <f t="shared" si="17"/>
        <v>0.41025536227173237</v>
      </c>
      <c r="AB30">
        <f t="shared" si="18"/>
        <v>417.43184877450682</v>
      </c>
      <c r="AC30">
        <f t="shared" si="19"/>
        <v>361.06164965378991</v>
      </c>
      <c r="AE30">
        <f t="shared" si="2"/>
        <v>0</v>
      </c>
      <c r="AF30">
        <f t="shared" si="3"/>
        <v>0</v>
      </c>
      <c r="AG30">
        <f t="shared" si="3"/>
        <v>-10.256384056793308</v>
      </c>
      <c r="AH30">
        <f t="shared" si="4"/>
        <v>-1487.1926593714359</v>
      </c>
      <c r="AI30">
        <f t="shared" si="23"/>
        <v>-1497.4490434282293</v>
      </c>
      <c r="AJ30">
        <f t="shared" si="6"/>
        <v>56.370199120716904</v>
      </c>
      <c r="AK30">
        <f t="shared" si="20"/>
        <v>29.220229414215481</v>
      </c>
      <c r="AL30">
        <f t="shared" si="7"/>
        <v>-1411.8586148932968</v>
      </c>
      <c r="AN30">
        <f t="shared" si="8"/>
        <v>0</v>
      </c>
      <c r="AO30">
        <f t="shared" si="8"/>
        <v>0</v>
      </c>
      <c r="AP30">
        <f t="shared" si="8"/>
        <v>-0.48095856464477005</v>
      </c>
      <c r="AQ30">
        <f t="shared" si="8"/>
        <v>-69.739787710831706</v>
      </c>
      <c r="AR30">
        <f t="shared" si="8"/>
        <v>-70.220746275476486</v>
      </c>
      <c r="AS30">
        <f t="shared" si="8"/>
        <v>2.6434004331070704</v>
      </c>
      <c r="AT30">
        <f t="shared" si="8"/>
        <v>1.3702411610009375</v>
      </c>
      <c r="AU30">
        <f t="shared" si="8"/>
        <v>-66.207104681368477</v>
      </c>
      <c r="AW30">
        <v>27</v>
      </c>
      <c r="AX30">
        <f>IF(Z30&gt;0, (R30*SUMPRODUCT(K30:$K$98, X30:$X$98)-K30*$AZ$3)/Z30, 0)</f>
        <v>880.09001918819763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4.1869267714967337E-2</v>
      </c>
      <c r="L31" s="2">
        <v>28</v>
      </c>
      <c r="M31" s="6">
        <v>7.4711050000000001E-2</v>
      </c>
      <c r="Q31" s="4">
        <f t="shared" si="22"/>
        <v>25</v>
      </c>
      <c r="R31">
        <f t="shared" si="0"/>
        <v>50000</v>
      </c>
      <c r="S31">
        <f t="shared" si="1"/>
        <v>821.38164534528778</v>
      </c>
      <c r="U31">
        <f t="shared" si="12"/>
        <v>7.4711050000000001E-2</v>
      </c>
      <c r="V31">
        <f t="shared" si="13"/>
        <v>0.01</v>
      </c>
      <c r="W31">
        <f t="shared" si="14"/>
        <v>0.41025536227173237</v>
      </c>
      <c r="X31">
        <f t="shared" si="15"/>
        <v>3.0650608883451513E-2</v>
      </c>
      <c r="Y31">
        <f t="shared" si="16"/>
        <v>4.102553622717324E-3</v>
      </c>
      <c r="Z31">
        <f t="shared" si="17"/>
        <v>0.37550219976556354</v>
      </c>
      <c r="AB31">
        <f t="shared" si="18"/>
        <v>361.06164965378991</v>
      </c>
      <c r="AC31">
        <f t="shared" si="19"/>
        <v>308.43061467421353</v>
      </c>
      <c r="AE31">
        <f t="shared" si="2"/>
        <v>0</v>
      </c>
      <c r="AF31">
        <f t="shared" si="3"/>
        <v>0</v>
      </c>
      <c r="AG31">
        <f t="shared" si="3"/>
        <v>-9.387554994139089</v>
      </c>
      <c r="AH31">
        <f t="shared" si="4"/>
        <v>-1532.5304441725757</v>
      </c>
      <c r="AI31">
        <f t="shared" si="23"/>
        <v>-1541.9179991667147</v>
      </c>
      <c r="AJ31">
        <f t="shared" si="6"/>
        <v>52.631034979576384</v>
      </c>
      <c r="AK31">
        <f t="shared" si="20"/>
        <v>25.274315475765295</v>
      </c>
      <c r="AL31">
        <f t="shared" si="7"/>
        <v>-1464.0126487113732</v>
      </c>
      <c r="AN31">
        <f t="shared" si="8"/>
        <v>0</v>
      </c>
      <c r="AO31">
        <f t="shared" si="8"/>
        <v>0</v>
      </c>
      <c r="AP31">
        <f t="shared" si="8"/>
        <v>-0.39305005323858816</v>
      </c>
      <c r="AQ31">
        <f t="shared" si="8"/>
        <v>-64.165927448399373</v>
      </c>
      <c r="AR31">
        <f t="shared" si="8"/>
        <v>-64.558977501637955</v>
      </c>
      <c r="AS31">
        <f t="shared" si="8"/>
        <v>2.2036228936756941</v>
      </c>
      <c r="AT31">
        <f t="shared" si="8"/>
        <v>1.0582170809673592</v>
      </c>
      <c r="AU31">
        <f t="shared" si="8"/>
        <v>-61.297137526994916</v>
      </c>
      <c r="AW31">
        <v>28</v>
      </c>
      <c r="AX31">
        <f>IF(Z31&gt;0, (R31*SUMPRODUCT(K31:$K$98, X31:$X$98)-K31*$AZ$3)/Z31, 0)</f>
        <v>821.38164534528778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3.7383274745506546E-2</v>
      </c>
      <c r="L32" s="2">
        <v>29</v>
      </c>
      <c r="M32" s="6">
        <v>8.3689026999999999E-2</v>
      </c>
      <c r="Q32" s="4">
        <f t="shared" si="22"/>
        <v>25</v>
      </c>
      <c r="R32">
        <f t="shared" si="0"/>
        <v>50000</v>
      </c>
      <c r="S32">
        <f t="shared" si="1"/>
        <v>762.6322696246865</v>
      </c>
      <c r="U32">
        <f t="shared" si="12"/>
        <v>8.3689026999999999E-2</v>
      </c>
      <c r="V32">
        <f t="shared" si="13"/>
        <v>0.01</v>
      </c>
      <c r="W32">
        <f t="shared" si="14"/>
        <v>0.37550219976556354</v>
      </c>
      <c r="X32">
        <f t="shared" si="15"/>
        <v>3.1425413734739643E-2</v>
      </c>
      <c r="Y32">
        <f t="shared" si="16"/>
        <v>3.7550219976556355E-3</v>
      </c>
      <c r="Z32">
        <f t="shared" si="17"/>
        <v>0.34032176403316827</v>
      </c>
      <c r="AB32">
        <f t="shared" si="18"/>
        <v>308.43061467421353</v>
      </c>
      <c r="AC32">
        <f t="shared" si="19"/>
        <v>259.54035930729214</v>
      </c>
      <c r="AE32">
        <f t="shared" si="2"/>
        <v>0</v>
      </c>
      <c r="AF32">
        <f t="shared" si="3"/>
        <v>0</v>
      </c>
      <c r="AG32">
        <f t="shared" si="3"/>
        <v>-8.5080441008292063</v>
      </c>
      <c r="AH32">
        <f t="shared" si="4"/>
        <v>-1571.2706867369823</v>
      </c>
      <c r="AI32">
        <f t="shared" si="23"/>
        <v>-1579.7787308378115</v>
      </c>
      <c r="AJ32">
        <f t="shared" si="6"/>
        <v>48.890255366921394</v>
      </c>
      <c r="AK32">
        <f t="shared" si="20"/>
        <v>21.590143027194948</v>
      </c>
      <c r="AL32">
        <f t="shared" si="7"/>
        <v>-1509.2983324436952</v>
      </c>
      <c r="AN32">
        <f t="shared" si="8"/>
        <v>0</v>
      </c>
      <c r="AO32">
        <f t="shared" si="8"/>
        <v>0</v>
      </c>
      <c r="AP32">
        <f t="shared" si="8"/>
        <v>-0.31805855016818441</v>
      </c>
      <c r="AQ32">
        <f t="shared" si="8"/>
        <v>-58.73924378184936</v>
      </c>
      <c r="AR32">
        <f t="shared" si="8"/>
        <v>-59.057302332017542</v>
      </c>
      <c r="AS32">
        <f t="shared" si="8"/>
        <v>1.8276778487595984</v>
      </c>
      <c r="AT32">
        <f t="shared" si="8"/>
        <v>0.80711024858041114</v>
      </c>
      <c r="AU32">
        <f t="shared" si="8"/>
        <v>-56.422514234677536</v>
      </c>
      <c r="AW32">
        <v>29</v>
      </c>
      <c r="AX32">
        <f>IF(Z32&gt;0, (R32*SUMPRODUCT(K32:$K$98, X32:$X$98)-K32*$AZ$3)/Z32, 0)</f>
        <v>762.6322696246865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3.337792387991656E-2</v>
      </c>
      <c r="L33" s="2">
        <v>30</v>
      </c>
      <c r="M33" s="6">
        <v>9.4384723000000004E-2</v>
      </c>
      <c r="Q33" s="4">
        <f t="shared" si="22"/>
        <v>25</v>
      </c>
      <c r="R33">
        <f t="shared" si="0"/>
        <v>50000</v>
      </c>
      <c r="S33">
        <f t="shared" si="1"/>
        <v>703.54973134225759</v>
      </c>
      <c r="U33">
        <f t="shared" si="12"/>
        <v>9.4384723000000004E-2</v>
      </c>
      <c r="V33">
        <f t="shared" si="13"/>
        <v>0.01</v>
      </c>
      <c r="W33">
        <f t="shared" si="14"/>
        <v>0.34032176403316827</v>
      </c>
      <c r="X33">
        <f t="shared" si="15"/>
        <v>3.2121175429141953E-2</v>
      </c>
      <c r="Y33">
        <f t="shared" si="16"/>
        <v>3.4032176403316827E-3</v>
      </c>
      <c r="Z33">
        <f t="shared" si="17"/>
        <v>0.30479737096369464</v>
      </c>
      <c r="AB33">
        <f t="shared" si="18"/>
        <v>259.54035930729214</v>
      </c>
      <c r="AC33">
        <f t="shared" si="19"/>
        <v>214.44010845533379</v>
      </c>
      <c r="AE33">
        <f t="shared" si="2"/>
        <v>0</v>
      </c>
      <c r="AF33">
        <f t="shared" si="3"/>
        <v>0</v>
      </c>
      <c r="AG33">
        <f t="shared" si="3"/>
        <v>-7.6199342740923655</v>
      </c>
      <c r="AH33">
        <f t="shared" si="4"/>
        <v>-1606.0587714570977</v>
      </c>
      <c r="AI33">
        <f t="shared" si="23"/>
        <v>-1613.6787057311901</v>
      </c>
      <c r="AJ33">
        <f t="shared" si="6"/>
        <v>45.10025085195835</v>
      </c>
      <c r="AK33">
        <f t="shared" si="20"/>
        <v>18.167825151510453</v>
      </c>
      <c r="AL33">
        <f t="shared" si="7"/>
        <v>-1550.4106297277212</v>
      </c>
      <c r="AN33">
        <f t="shared" si="8"/>
        <v>0</v>
      </c>
      <c r="AO33">
        <f t="shared" si="8"/>
        <v>0</v>
      </c>
      <c r="AP33">
        <f t="shared" si="8"/>
        <v>-0.25433758617062224</v>
      </c>
      <c r="AQ33">
        <f t="shared" si="8"/>
        <v>-53.606907420367314</v>
      </c>
      <c r="AR33">
        <f t="shared" si="8"/>
        <v>-53.861245006537935</v>
      </c>
      <c r="AS33">
        <f t="shared" si="8"/>
        <v>1.5053527399018078</v>
      </c>
      <c r="AT33">
        <f t="shared" si="8"/>
        <v>0.60640428497074939</v>
      </c>
      <c r="AU33">
        <f t="shared" si="8"/>
        <v>-51.749487981665382</v>
      </c>
      <c r="AW33">
        <v>30</v>
      </c>
      <c r="AX33">
        <f>IF(Z33&gt;0, (R33*SUMPRODUCT(K33:$K$98, X33:$X$98)-K33*$AZ$3)/Z33, 0)</f>
        <v>703.54973134225759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2.9801717749925499E-2</v>
      </c>
      <c r="L34" s="2">
        <v>31</v>
      </c>
      <c r="M34" s="6">
        <v>0.106719178</v>
      </c>
      <c r="Q34" s="4">
        <f t="shared" si="22"/>
        <v>25</v>
      </c>
      <c r="R34">
        <f t="shared" si="0"/>
        <v>50000</v>
      </c>
      <c r="S34">
        <f t="shared" si="1"/>
        <v>642.63352861558326</v>
      </c>
      <c r="U34">
        <f t="shared" si="12"/>
        <v>0.106719178</v>
      </c>
      <c r="V34">
        <f t="shared" si="13"/>
        <v>0.01</v>
      </c>
      <c r="W34">
        <f t="shared" si="14"/>
        <v>0.30479737096369464</v>
      </c>
      <c r="X34">
        <f t="shared" si="15"/>
        <v>3.2527724885806561E-2</v>
      </c>
      <c r="Y34">
        <f t="shared" si="16"/>
        <v>3.0479737096369463E-3</v>
      </c>
      <c r="Z34">
        <f t="shared" si="17"/>
        <v>0.26922167236825112</v>
      </c>
      <c r="AB34">
        <f t="shared" si="18"/>
        <v>214.44010845533379</v>
      </c>
      <c r="AC34">
        <f t="shared" si="19"/>
        <v>173.01087329379769</v>
      </c>
      <c r="AE34">
        <f t="shared" si="2"/>
        <v>0</v>
      </c>
      <c r="AF34">
        <f t="shared" si="3"/>
        <v>0</v>
      </c>
      <c r="AG34">
        <f t="shared" si="3"/>
        <v>-6.7305418092062776</v>
      </c>
      <c r="AH34">
        <f t="shared" si="4"/>
        <v>-1626.386244290328</v>
      </c>
      <c r="AI34">
        <f t="shared" si="23"/>
        <v>-1633.1167860995342</v>
      </c>
      <c r="AJ34">
        <f t="shared" si="6"/>
        <v>41.429235161536099</v>
      </c>
      <c r="AK34">
        <f t="shared" si="20"/>
        <v>15.010807591873366</v>
      </c>
      <c r="AL34">
        <f t="shared" si="7"/>
        <v>-1576.6767433461248</v>
      </c>
      <c r="AN34">
        <f t="shared" si="8"/>
        <v>0</v>
      </c>
      <c r="AO34">
        <f t="shared" si="8"/>
        <v>0</v>
      </c>
      <c r="AP34">
        <f t="shared" si="8"/>
        <v>-0.20058170730203839</v>
      </c>
      <c r="AQ34">
        <f t="shared" si="8"/>
        <v>-48.469103804701739</v>
      </c>
      <c r="AR34">
        <f t="shared" si="8"/>
        <v>-48.669685512003774</v>
      </c>
      <c r="AS34">
        <f t="shared" si="8"/>
        <v>1.234662372879388</v>
      </c>
      <c r="AT34">
        <f t="shared" si="8"/>
        <v>0.44734785105144892</v>
      </c>
      <c r="AU34">
        <f t="shared" ref="AU34:AU79" si="24">AL34*$K34</f>
        <v>-46.987675288072936</v>
      </c>
      <c r="AW34">
        <v>31</v>
      </c>
      <c r="AX34">
        <f>IF(Z34&gt;0, (R34*SUMPRODUCT(K34:$K$98, X34:$X$98)-K34*$AZ$3)/Z34, 0)</f>
        <v>642.63352861558326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2.660867656243348E-2</v>
      </c>
      <c r="L35" s="2">
        <v>32</v>
      </c>
      <c r="M35" s="6">
        <v>0.12088460199999999</v>
      </c>
      <c r="Q35" s="4">
        <f t="shared" si="22"/>
        <v>25</v>
      </c>
      <c r="R35">
        <f t="shared" si="0"/>
        <v>50000</v>
      </c>
      <c r="S35">
        <f t="shared" si="1"/>
        <v>578.73309925914771</v>
      </c>
      <c r="U35">
        <f t="shared" si="12"/>
        <v>0.12088460199999999</v>
      </c>
      <c r="V35">
        <f t="shared" si="13"/>
        <v>0.01</v>
      </c>
      <c r="W35">
        <f t="shared" si="14"/>
        <v>0.26922167236825112</v>
      </c>
      <c r="X35">
        <f t="shared" si="15"/>
        <v>3.2544754714010429E-2</v>
      </c>
      <c r="Y35">
        <f t="shared" si="16"/>
        <v>2.6922167236825114E-3</v>
      </c>
      <c r="Z35">
        <f t="shared" si="17"/>
        <v>0.2339847009305582</v>
      </c>
      <c r="AB35">
        <f t="shared" si="18"/>
        <v>173.01087329379769</v>
      </c>
      <c r="AC35">
        <f t="shared" si="19"/>
        <v>135.41469114876674</v>
      </c>
      <c r="AE35">
        <f t="shared" si="2"/>
        <v>0</v>
      </c>
      <c r="AF35">
        <f t="shared" ref="AF35:AG66" si="25">-$Z35*P35</f>
        <v>0</v>
      </c>
      <c r="AG35">
        <f t="shared" si="25"/>
        <v>-5.8496175232639551</v>
      </c>
      <c r="AH35">
        <f t="shared" si="4"/>
        <v>-1627.2377357005214</v>
      </c>
      <c r="AI35">
        <f t="shared" si="23"/>
        <v>-1633.0873532237854</v>
      </c>
      <c r="AJ35">
        <f t="shared" si="6"/>
        <v>37.596182145030951</v>
      </c>
      <c r="AK35">
        <f t="shared" si="20"/>
        <v>12.110761130565839</v>
      </c>
      <c r="AL35">
        <f t="shared" si="7"/>
        <v>-1583.3804099481886</v>
      </c>
      <c r="AN35">
        <f t="shared" ref="AN35:AT66" si="26">AE35*$K35</f>
        <v>0</v>
      </c>
      <c r="AO35">
        <f t="shared" si="26"/>
        <v>0</v>
      </c>
      <c r="AP35">
        <f t="shared" si="26"/>
        <v>-0.15565058069047377</v>
      </c>
      <c r="AQ35">
        <f t="shared" si="26"/>
        <v>-43.298642599441791</v>
      </c>
      <c r="AR35">
        <f t="shared" si="26"/>
        <v>-43.454293180132261</v>
      </c>
      <c r="AS35">
        <f t="shared" si="26"/>
        <v>1.0003846506794651</v>
      </c>
      <c r="AT35">
        <f t="shared" si="26"/>
        <v>0.32225132584811761</v>
      </c>
      <c r="AU35">
        <f t="shared" si="24"/>
        <v>-42.131657203604682</v>
      </c>
      <c r="AW35">
        <v>32</v>
      </c>
      <c r="AX35">
        <f>IF(Z35&gt;0, (R35*SUMPRODUCT(K35:$K$98, X35:$X$98)-K35*$AZ$3)/Z35, 0)</f>
        <v>578.73309925914771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2.3757746930744176E-2</v>
      </c>
      <c r="L36" s="2">
        <v>33</v>
      </c>
      <c r="M36" s="6">
        <v>0.13724737000000001</v>
      </c>
      <c r="Q36" s="4">
        <f t="shared" si="22"/>
        <v>25</v>
      </c>
      <c r="R36">
        <f t="shared" si="0"/>
        <v>50000</v>
      </c>
      <c r="S36">
        <f t="shared" si="1"/>
        <v>510.31658767249752</v>
      </c>
      <c r="U36">
        <f t="shared" si="12"/>
        <v>0.13724737000000001</v>
      </c>
      <c r="V36">
        <f t="shared" si="13"/>
        <v>0.01</v>
      </c>
      <c r="W36">
        <f t="shared" si="14"/>
        <v>0.2339847009305582</v>
      </c>
      <c r="X36">
        <f t="shared" si="15"/>
        <v>3.2113784822955668E-2</v>
      </c>
      <c r="Y36">
        <f t="shared" si="16"/>
        <v>2.3398470093055823E-3</v>
      </c>
      <c r="Z36">
        <f t="shared" si="17"/>
        <v>0.19953106909829696</v>
      </c>
      <c r="AB36">
        <f t="shared" si="18"/>
        <v>135.41469114876674</v>
      </c>
      <c r="AC36">
        <f t="shared" si="19"/>
        <v>101.82401431688822</v>
      </c>
      <c r="AE36">
        <f t="shared" si="2"/>
        <v>0</v>
      </c>
      <c r="AF36">
        <f t="shared" si="25"/>
        <v>0</v>
      </c>
      <c r="AG36">
        <f t="shared" si="25"/>
        <v>-4.988276727457424</v>
      </c>
      <c r="AH36">
        <f t="shared" si="4"/>
        <v>-1605.6892411477834</v>
      </c>
      <c r="AI36">
        <f t="shared" si="23"/>
        <v>-1610.6775178752407</v>
      </c>
      <c r="AJ36">
        <f t="shared" si="6"/>
        <v>33.590676831878511</v>
      </c>
      <c r="AK36">
        <f t="shared" si="20"/>
        <v>9.4790283804136717</v>
      </c>
      <c r="AL36">
        <f t="shared" si="7"/>
        <v>-1567.6078126629486</v>
      </c>
      <c r="AN36">
        <f t="shared" si="26"/>
        <v>0</v>
      </c>
      <c r="AO36">
        <f t="shared" si="26"/>
        <v>0</v>
      </c>
      <c r="AP36">
        <f t="shared" si="26"/>
        <v>-0.11851021611145422</v>
      </c>
      <c r="AQ36">
        <f t="shared" si="26"/>
        <v>-38.147558640607699</v>
      </c>
      <c r="AR36">
        <f t="shared" si="26"/>
        <v>-38.266068856719144</v>
      </c>
      <c r="AS36">
        <f t="shared" si="26"/>
        <v>0.79803879940418121</v>
      </c>
      <c r="AT36">
        <f t="shared" si="26"/>
        <v>0.22520035741120983</v>
      </c>
      <c r="AU36">
        <f t="shared" si="24"/>
        <v>-37.242829699903758</v>
      </c>
      <c r="AW36">
        <v>33</v>
      </c>
      <c r="AX36">
        <f>IF(Z36&gt;0, (R36*SUMPRODUCT(K36:$K$98, X36:$X$98)-K36*$AZ$3)/Z36, 0)</f>
        <v>510.31658767249752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2.1212274045307299E-2</v>
      </c>
      <c r="L37" s="2">
        <v>34</v>
      </c>
      <c r="M37" s="6">
        <v>0.155543078</v>
      </c>
      <c r="Q37" s="4">
        <f t="shared" si="22"/>
        <v>25</v>
      </c>
      <c r="R37">
        <f t="shared" si="0"/>
        <v>50000</v>
      </c>
      <c r="S37">
        <f t="shared" si="1"/>
        <v>434.49998035064078</v>
      </c>
      <c r="U37">
        <f t="shared" si="12"/>
        <v>0.155543078</v>
      </c>
      <c r="V37">
        <f t="shared" si="13"/>
        <v>0.01</v>
      </c>
      <c r="W37">
        <f t="shared" si="14"/>
        <v>0.19953106909829696</v>
      </c>
      <c r="X37">
        <f t="shared" si="15"/>
        <v>3.1035676644179794E-2</v>
      </c>
      <c r="Y37">
        <f t="shared" si="16"/>
        <v>1.9953106909829698E-3</v>
      </c>
      <c r="Z37">
        <f t="shared" si="17"/>
        <v>0.16650008176313419</v>
      </c>
      <c r="AB37">
        <f t="shared" si="18"/>
        <v>101.82401431688822</v>
      </c>
      <c r="AC37">
        <f t="shared" si="19"/>
        <v>72.344282254461888</v>
      </c>
      <c r="AE37">
        <f t="shared" si="2"/>
        <v>0</v>
      </c>
      <c r="AF37">
        <f t="shared" si="25"/>
        <v>0</v>
      </c>
      <c r="AG37">
        <f t="shared" si="25"/>
        <v>-4.1625020440783551</v>
      </c>
      <c r="AH37">
        <f t="shared" si="4"/>
        <v>-1551.7838322089897</v>
      </c>
      <c r="AI37">
        <f t="shared" si="23"/>
        <v>-1555.946334253068</v>
      </c>
      <c r="AJ37">
        <f t="shared" si="6"/>
        <v>29.479732062426336</v>
      </c>
      <c r="AK37">
        <f t="shared" si="20"/>
        <v>7.1276810021821762</v>
      </c>
      <c r="AL37">
        <f t="shared" si="7"/>
        <v>-1519.3389211884594</v>
      </c>
      <c r="AN37">
        <f t="shared" si="26"/>
        <v>0</v>
      </c>
      <c r="AO37">
        <f t="shared" si="26"/>
        <v>0</v>
      </c>
      <c r="AP37">
        <f t="shared" si="26"/>
        <v>-8.8296134073141866E-2</v>
      </c>
      <c r="AQ37">
        <f t="shared" si="26"/>
        <v>-32.916863907894246</v>
      </c>
      <c r="AR37">
        <f t="shared" si="26"/>
        <v>-33.005160041967393</v>
      </c>
      <c r="AS37">
        <f t="shared" si="26"/>
        <v>0.62533215529041963</v>
      </c>
      <c r="AT37">
        <f t="shared" si="26"/>
        <v>0.1511943227258189</v>
      </c>
      <c r="AU37">
        <f t="shared" si="24"/>
        <v>-32.228633563951149</v>
      </c>
      <c r="AW37">
        <v>34</v>
      </c>
      <c r="AX37">
        <f>IF(Z37&gt;0, (R37*SUMPRODUCT(K37:$K$98, X37:$X$98)-K37*$AZ$3)/Z37, 0)</f>
        <v>434.49998035064078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1.8939530397595803E-2</v>
      </c>
      <c r="L38" s="2">
        <v>35</v>
      </c>
      <c r="M38" s="6">
        <v>0.175905283</v>
      </c>
      <c r="Q38" s="4">
        <f t="shared" si="22"/>
        <v>25</v>
      </c>
      <c r="R38">
        <f t="shared" si="0"/>
        <v>50000</v>
      </c>
      <c r="S38">
        <f t="shared" si="1"/>
        <v>347.97233401784746</v>
      </c>
      <c r="U38">
        <f t="shared" si="12"/>
        <v>0.175905283</v>
      </c>
      <c r="V38">
        <f t="shared" si="13"/>
        <v>0.01</v>
      </c>
      <c r="W38">
        <f t="shared" si="14"/>
        <v>0.16650008176313419</v>
      </c>
      <c r="X38">
        <f t="shared" si="15"/>
        <v>2.9288244002067258E-2</v>
      </c>
      <c r="Y38">
        <f t="shared" si="16"/>
        <v>1.665000817631342E-3</v>
      </c>
      <c r="Z38">
        <f t="shared" si="17"/>
        <v>0.13554683694343558</v>
      </c>
      <c r="AB38">
        <f t="shared" si="18"/>
        <v>72.344282254461888</v>
      </c>
      <c r="AC38">
        <f t="shared" si="19"/>
        <v>47.166549219943875</v>
      </c>
      <c r="AE38">
        <f t="shared" si="2"/>
        <v>0</v>
      </c>
      <c r="AF38">
        <f t="shared" si="25"/>
        <v>0</v>
      </c>
      <c r="AG38">
        <f t="shared" si="25"/>
        <v>-3.3886709235858894</v>
      </c>
      <c r="AH38">
        <f t="shared" si="4"/>
        <v>-1464.4122001033629</v>
      </c>
      <c r="AI38">
        <f t="shared" si="23"/>
        <v>-1467.8008710269487</v>
      </c>
      <c r="AJ38">
        <f t="shared" si="6"/>
        <v>25.177733034518013</v>
      </c>
      <c r="AK38">
        <f t="shared" si="20"/>
        <v>5.0640997578123326</v>
      </c>
      <c r="AL38">
        <f t="shared" si="7"/>
        <v>-1437.5590382346184</v>
      </c>
      <c r="AN38">
        <f t="shared" si="26"/>
        <v>0</v>
      </c>
      <c r="AO38">
        <f t="shared" si="26"/>
        <v>0</v>
      </c>
      <c r="AP38">
        <f t="shared" si="26"/>
        <v>-6.4179835964704002E-2</v>
      </c>
      <c r="AQ38">
        <f t="shared" si="26"/>
        <v>-27.735279378467791</v>
      </c>
      <c r="AR38">
        <f t="shared" si="26"/>
        <v>-27.799459214432492</v>
      </c>
      <c r="AS38">
        <f t="shared" si="26"/>
        <v>0.47685444014980594</v>
      </c>
      <c r="AT38">
        <f t="shared" si="26"/>
        <v>9.5911671299544213E-2</v>
      </c>
      <c r="AU38">
        <f t="shared" si="24"/>
        <v>-27.226693102983141</v>
      </c>
      <c r="AW38">
        <v>35</v>
      </c>
      <c r="AX38">
        <f>IF(Z38&gt;0, (R38*SUMPRODUCT(K38:$K$98, X38:$X$98)-K38*$AZ$3)/Z38, 0)</f>
        <v>347.97233401784746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1.6910294997853393E-2</v>
      </c>
      <c r="L39" s="2">
        <v>36</v>
      </c>
      <c r="M39" s="6">
        <v>0.19813004200000001</v>
      </c>
      <c r="Q39" s="4">
        <f t="shared" si="22"/>
        <v>25</v>
      </c>
      <c r="R39">
        <f t="shared" si="0"/>
        <v>50000</v>
      </c>
      <c r="S39">
        <f t="shared" si="1"/>
        <v>245.41010155444528</v>
      </c>
      <c r="U39">
        <f t="shared" si="12"/>
        <v>0.19813004200000001</v>
      </c>
      <c r="V39">
        <f t="shared" si="13"/>
        <v>0.01</v>
      </c>
      <c r="W39">
        <f t="shared" si="14"/>
        <v>0.13554683694343558</v>
      </c>
      <c r="X39">
        <f t="shared" si="15"/>
        <v>2.6855900496570044E-2</v>
      </c>
      <c r="Y39">
        <f t="shared" si="16"/>
        <v>1.3554683694343558E-3</v>
      </c>
      <c r="Z39">
        <f t="shared" si="17"/>
        <v>0.10733546807743118</v>
      </c>
      <c r="AB39">
        <f t="shared" si="18"/>
        <v>47.166549219943875</v>
      </c>
      <c r="AC39">
        <f t="shared" si="19"/>
        <v>26.341208121276303</v>
      </c>
      <c r="AE39">
        <f t="shared" si="2"/>
        <v>0</v>
      </c>
      <c r="AF39">
        <f t="shared" si="25"/>
        <v>0</v>
      </c>
      <c r="AG39">
        <f t="shared" si="25"/>
        <v>-2.6833867019357793</v>
      </c>
      <c r="AH39">
        <f t="shared" si="4"/>
        <v>-1342.7950248285022</v>
      </c>
      <c r="AI39">
        <f t="shared" si="23"/>
        <v>-1345.4784115304381</v>
      </c>
      <c r="AJ39">
        <f t="shared" si="6"/>
        <v>20.825341098667572</v>
      </c>
      <c r="AK39">
        <f t="shared" si="20"/>
        <v>3.3016584453960713</v>
      </c>
      <c r="AL39">
        <f t="shared" si="7"/>
        <v>-1321.3514119863744</v>
      </c>
      <c r="AN39">
        <f t="shared" si="26"/>
        <v>0</v>
      </c>
      <c r="AO39">
        <f t="shared" si="26"/>
        <v>0</v>
      </c>
      <c r="AP39">
        <f t="shared" si="26"/>
        <v>-4.5376860723050923E-2</v>
      </c>
      <c r="AQ39">
        <f t="shared" si="26"/>
        <v>-22.707059991499843</v>
      </c>
      <c r="AR39">
        <f t="shared" si="26"/>
        <v>-22.752436852222896</v>
      </c>
      <c r="AS39">
        <f t="shared" si="26"/>
        <v>0.3521626614093889</v>
      </c>
      <c r="AT39">
        <f t="shared" si="26"/>
        <v>5.5832018293801598E-2</v>
      </c>
      <c r="AU39">
        <f t="shared" si="24"/>
        <v>-22.344442172519706</v>
      </c>
      <c r="AW39">
        <v>36</v>
      </c>
      <c r="AX39">
        <f>IF(Z39&gt;0, (R39*SUMPRODUCT(K39:$K$98, X39:$X$98)-K39*$AZ$3)/Z39, 0)</f>
        <v>245.41010155444528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1.5098477676654815E-2</v>
      </c>
      <c r="L40" s="2">
        <v>37</v>
      </c>
      <c r="M40" s="6">
        <v>0.22255936300000001</v>
      </c>
      <c r="Q40" s="4">
        <f t="shared" si="22"/>
        <v>25</v>
      </c>
      <c r="R40">
        <f t="shared" si="0"/>
        <v>50000</v>
      </c>
      <c r="S40">
        <f t="shared" si="1"/>
        <v>119.01550837049489</v>
      </c>
      <c r="U40">
        <f t="shared" si="12"/>
        <v>0.22255936300000001</v>
      </c>
      <c r="V40">
        <f t="shared" si="13"/>
        <v>0.01</v>
      </c>
      <c r="W40">
        <f t="shared" si="14"/>
        <v>0.10733546807743118</v>
      </c>
      <c r="X40">
        <f t="shared" si="15"/>
        <v>2.3888513402619917E-2</v>
      </c>
      <c r="Y40">
        <f t="shared" si="16"/>
        <v>1.0733546807743118E-3</v>
      </c>
      <c r="Z40">
        <f t="shared" si="17"/>
        <v>8.2373599994036942E-2</v>
      </c>
      <c r="AB40">
        <f t="shared" si="18"/>
        <v>26.341208121276303</v>
      </c>
      <c r="AC40">
        <f t="shared" si="19"/>
        <v>9.8037358795981007</v>
      </c>
      <c r="AE40">
        <f t="shared" si="2"/>
        <v>0</v>
      </c>
      <c r="AF40">
        <f t="shared" si="25"/>
        <v>0</v>
      </c>
      <c r="AG40">
        <f t="shared" si="25"/>
        <v>-2.0593399998509234</v>
      </c>
      <c r="AH40">
        <f t="shared" si="4"/>
        <v>-1194.4256701309957</v>
      </c>
      <c r="AI40">
        <f t="shared" si="23"/>
        <v>-1196.4850101308466</v>
      </c>
      <c r="AJ40">
        <f t="shared" si="6"/>
        <v>16.537472241678202</v>
      </c>
      <c r="AK40">
        <f t="shared" si="20"/>
        <v>1.8438845684893415</v>
      </c>
      <c r="AL40">
        <f t="shared" si="7"/>
        <v>-1178.1036533206791</v>
      </c>
      <c r="AN40">
        <f t="shared" si="26"/>
        <v>0</v>
      </c>
      <c r="AO40">
        <f t="shared" si="26"/>
        <v>0</v>
      </c>
      <c r="AP40">
        <f t="shared" si="26"/>
        <v>-3.1092899016391496E-2</v>
      </c>
      <c r="AQ40">
        <f t="shared" si="26"/>
        <v>-18.034009316896306</v>
      </c>
      <c r="AR40">
        <f t="shared" si="26"/>
        <v>-18.065102215912699</v>
      </c>
      <c r="AS40">
        <f t="shared" si="26"/>
        <v>0.24969065546927699</v>
      </c>
      <c r="AT40">
        <f t="shared" si="26"/>
        <v>2.7839849995664617E-2</v>
      </c>
      <c r="AU40">
        <f t="shared" si="24"/>
        <v>-17.787571710447757</v>
      </c>
      <c r="AW40">
        <v>37</v>
      </c>
      <c r="AX40">
        <f>IF(Z40&gt;0, (R40*SUMPRODUCT(K40:$K$98, X40:$X$98)-K40*$AZ$3)/Z40, 0)</f>
        <v>119.01550837049489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1.348078363987037E-2</v>
      </c>
      <c r="L41" s="2">
        <v>38</v>
      </c>
      <c r="M41" s="6">
        <v>0.25004150400000003</v>
      </c>
      <c r="Q41" s="4">
        <f t="shared" si="22"/>
        <v>25</v>
      </c>
      <c r="R41">
        <f t="shared" si="0"/>
        <v>50000</v>
      </c>
      <c r="S41">
        <f t="shared" si="1"/>
        <v>-44.652616438867526</v>
      </c>
      <c r="U41">
        <f t="shared" si="12"/>
        <v>0.25004150400000003</v>
      </c>
      <c r="V41">
        <f t="shared" si="13"/>
        <v>0.01</v>
      </c>
      <c r="W41">
        <f t="shared" si="14"/>
        <v>8.2373599994036942E-2</v>
      </c>
      <c r="X41">
        <f t="shared" si="15"/>
        <v>2.0596818832403389E-2</v>
      </c>
      <c r="Y41">
        <f t="shared" si="16"/>
        <v>8.2373599994036947E-4</v>
      </c>
      <c r="Z41">
        <f t="shared" si="17"/>
        <v>6.0953045161693184E-2</v>
      </c>
      <c r="AB41">
        <f t="shared" si="18"/>
        <v>9.8037358795981007</v>
      </c>
      <c r="AC41">
        <f t="shared" si="19"/>
        <v>-2.7217129463860559</v>
      </c>
      <c r="AE41">
        <f t="shared" si="2"/>
        <v>0</v>
      </c>
      <c r="AF41">
        <f t="shared" si="25"/>
        <v>0</v>
      </c>
      <c r="AG41">
        <f t="shared" si="25"/>
        <v>-1.5238261290423296</v>
      </c>
      <c r="AH41">
        <f t="shared" si="4"/>
        <v>-1029.8409416201694</v>
      </c>
      <c r="AI41">
        <f t="shared" si="23"/>
        <v>-1031.3647677492118</v>
      </c>
      <c r="AJ41">
        <f t="shared" si="6"/>
        <v>12.525448825984157</v>
      </c>
      <c r="AK41">
        <f t="shared" si="20"/>
        <v>0.6862615115718671</v>
      </c>
      <c r="AL41">
        <f t="shared" si="7"/>
        <v>-1018.1530574116557</v>
      </c>
      <c r="AN41">
        <f t="shared" si="26"/>
        <v>0</v>
      </c>
      <c r="AO41">
        <f t="shared" si="26"/>
        <v>0</v>
      </c>
      <c r="AP41">
        <f t="shared" si="26"/>
        <v>-2.0542370350400831E-2</v>
      </c>
      <c r="AQ41">
        <f t="shared" si="26"/>
        <v>-13.883062917461876</v>
      </c>
      <c r="AR41">
        <f t="shared" si="26"/>
        <v>-13.903605287812278</v>
      </c>
      <c r="AS41">
        <f t="shared" si="26"/>
        <v>0.16885286561536075</v>
      </c>
      <c r="AT41">
        <f t="shared" si="26"/>
        <v>9.2513429578707368E-3</v>
      </c>
      <c r="AU41">
        <f t="shared" si="24"/>
        <v>-13.725501079239045</v>
      </c>
      <c r="AW41">
        <v>38</v>
      </c>
      <c r="AX41">
        <f>IF(Z41&gt;0, (R41*SUMPRODUCT(K41:$K$98, X41:$X$98)-K41*$AZ$3)/Z41, 0)</f>
        <v>-44.652616438867526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1.2036413964169972E-2</v>
      </c>
      <c r="L42" s="2">
        <v>39</v>
      </c>
      <c r="M42" s="6">
        <v>0.28092614399999999</v>
      </c>
      <c r="Q42" s="4">
        <f t="shared" si="22"/>
        <v>25</v>
      </c>
      <c r="R42">
        <f t="shared" si="0"/>
        <v>50000</v>
      </c>
      <c r="S42">
        <f t="shared" si="1"/>
        <v>-270.3924408299772</v>
      </c>
      <c r="U42">
        <f t="shared" si="12"/>
        <v>0.28092614399999999</v>
      </c>
      <c r="V42">
        <f t="shared" si="13"/>
        <v>0.01</v>
      </c>
      <c r="W42">
        <f t="shared" si="14"/>
        <v>6.0953045161693184E-2</v>
      </c>
      <c r="X42">
        <f t="shared" si="15"/>
        <v>1.7123303942332323E-2</v>
      </c>
      <c r="Y42">
        <f t="shared" si="16"/>
        <v>6.0953045161693184E-4</v>
      </c>
      <c r="Z42">
        <f t="shared" si="17"/>
        <v>4.3220210767743933E-2</v>
      </c>
      <c r="AB42">
        <f t="shared" si="18"/>
        <v>-2.7217129463860559</v>
      </c>
      <c r="AC42">
        <f t="shared" si="19"/>
        <v>-11.686418282676344</v>
      </c>
      <c r="AE42">
        <f t="shared" si="2"/>
        <v>0</v>
      </c>
      <c r="AF42">
        <f t="shared" si="25"/>
        <v>0</v>
      </c>
      <c r="AG42">
        <f t="shared" si="25"/>
        <v>-1.0805052691935983</v>
      </c>
      <c r="AH42">
        <f t="shared" si="4"/>
        <v>-856.16519711661613</v>
      </c>
      <c r="AI42">
        <f t="shared" si="23"/>
        <v>-857.24570238580975</v>
      </c>
      <c r="AJ42">
        <f t="shared" si="6"/>
        <v>8.9647053362902884</v>
      </c>
      <c r="AK42">
        <f t="shared" si="20"/>
        <v>-0.19051990624702392</v>
      </c>
      <c r="AL42">
        <f t="shared" si="7"/>
        <v>-848.47151695576645</v>
      </c>
      <c r="AN42">
        <f t="shared" si="26"/>
        <v>0</v>
      </c>
      <c r="AO42">
        <f t="shared" si="26"/>
        <v>0</v>
      </c>
      <c r="AP42">
        <f t="shared" si="26"/>
        <v>-1.3005408710481062E-2</v>
      </c>
      <c r="AQ42">
        <f t="shared" si="26"/>
        <v>-10.305158734210774</v>
      </c>
      <c r="AR42">
        <f t="shared" si="26"/>
        <v>-10.318164142921256</v>
      </c>
      <c r="AS42">
        <f t="shared" si="26"/>
        <v>0.10790290449439349</v>
      </c>
      <c r="AT42">
        <f t="shared" si="26"/>
        <v>-2.2931764600040328E-3</v>
      </c>
      <c r="AU42">
        <f t="shared" si="24"/>
        <v>-10.212554414886867</v>
      </c>
      <c r="AW42">
        <v>39</v>
      </c>
      <c r="AX42">
        <f>IF(Z42&gt;0, (R42*SUMPRODUCT(K42:$K$98, X42:$X$98)-K42*$AZ$3)/Z42, 0)</f>
        <v>-270.3924408299772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1.0746798182294617E-2</v>
      </c>
      <c r="L43" s="2">
        <v>40</v>
      </c>
      <c r="M43" s="6">
        <v>0.31575788199999999</v>
      </c>
      <c r="Q43" s="4">
        <f t="shared" si="22"/>
        <v>25</v>
      </c>
      <c r="R43">
        <f t="shared" si="0"/>
        <v>50000</v>
      </c>
      <c r="S43">
        <f t="shared" si="1"/>
        <v>-603.96880343866769</v>
      </c>
      <c r="U43">
        <f t="shared" si="12"/>
        <v>0.31575788199999999</v>
      </c>
      <c r="V43">
        <f t="shared" si="13"/>
        <v>0.01</v>
      </c>
      <c r="W43">
        <f t="shared" si="14"/>
        <v>4.3220210767743933E-2</v>
      </c>
      <c r="X43">
        <f t="shared" si="15"/>
        <v>1.3647122211616418E-2</v>
      </c>
      <c r="Y43">
        <f t="shared" si="16"/>
        <v>4.3220210767743936E-4</v>
      </c>
      <c r="Z43">
        <f t="shared" si="17"/>
        <v>2.9140886448450077E-2</v>
      </c>
      <c r="AB43">
        <f t="shared" si="18"/>
        <v>-11.686418282676344</v>
      </c>
      <c r="AC43">
        <f t="shared" si="19"/>
        <v>-17.600186319412479</v>
      </c>
      <c r="AE43">
        <f t="shared" si="2"/>
        <v>0</v>
      </c>
      <c r="AF43">
        <f t="shared" si="25"/>
        <v>0</v>
      </c>
      <c r="AG43">
        <f t="shared" si="25"/>
        <v>-0.72852216121125191</v>
      </c>
      <c r="AH43">
        <f t="shared" si="4"/>
        <v>-682.35611058082088</v>
      </c>
      <c r="AI43">
        <f t="shared" si="23"/>
        <v>-683.08463274203211</v>
      </c>
      <c r="AJ43">
        <f t="shared" si="6"/>
        <v>5.9137680367361352</v>
      </c>
      <c r="AK43">
        <f t="shared" si="20"/>
        <v>-0.81804927978734421</v>
      </c>
      <c r="AL43">
        <f t="shared" si="7"/>
        <v>-677.9889139850834</v>
      </c>
      <c r="AN43">
        <f t="shared" si="26"/>
        <v>0</v>
      </c>
      <c r="AO43">
        <f t="shared" si="26"/>
        <v>0</v>
      </c>
      <c r="AP43">
        <f t="shared" si="26"/>
        <v>-7.8292806378664273E-3</v>
      </c>
      <c r="AQ43">
        <f t="shared" si="26"/>
        <v>-7.3331434088675902</v>
      </c>
      <c r="AR43">
        <f t="shared" si="26"/>
        <v>-7.340972689505457</v>
      </c>
      <c r="AS43">
        <f t="shared" si="26"/>
        <v>6.35540715877079E-2</v>
      </c>
      <c r="AT43">
        <f t="shared" si="26"/>
        <v>-8.7914105130460513E-3</v>
      </c>
      <c r="AU43">
        <f t="shared" si="24"/>
        <v>-7.286210028430796</v>
      </c>
      <c r="AW43">
        <v>40</v>
      </c>
      <c r="AX43">
        <f>IF(Z43&gt;0, (R43*SUMPRODUCT(K43:$K$98, X43:$X$98)-K43*$AZ$3)/Z43, 0)</f>
        <v>-603.96880343866769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9.5953555199059081E-3</v>
      </c>
      <c r="L44" s="2">
        <v>41</v>
      </c>
      <c r="M44" s="6">
        <v>0.35338435200000001</v>
      </c>
      <c r="Q44" s="4">
        <f t="shared" si="22"/>
        <v>25</v>
      </c>
      <c r="R44">
        <f t="shared" si="0"/>
        <v>50000</v>
      </c>
      <c r="S44">
        <f t="shared" si="1"/>
        <v>-1132.6520760864992</v>
      </c>
      <c r="U44">
        <f t="shared" si="12"/>
        <v>0.35338435200000001</v>
      </c>
      <c r="V44">
        <f t="shared" si="13"/>
        <v>0.01</v>
      </c>
      <c r="W44">
        <f t="shared" si="14"/>
        <v>2.9140886448450077E-2</v>
      </c>
      <c r="X44">
        <f t="shared" si="15"/>
        <v>1.0297933274291113E-2</v>
      </c>
      <c r="Y44">
        <f t="shared" si="16"/>
        <v>2.914088644845008E-4</v>
      </c>
      <c r="Z44">
        <f t="shared" si="17"/>
        <v>1.8551544309674463E-2</v>
      </c>
      <c r="AB44">
        <f t="shared" si="18"/>
        <v>-17.600186319412479</v>
      </c>
      <c r="AC44">
        <f t="shared" si="19"/>
        <v>-21.01244517696346</v>
      </c>
      <c r="AE44">
        <f t="shared" si="2"/>
        <v>0</v>
      </c>
      <c r="AF44">
        <f t="shared" si="25"/>
        <v>0</v>
      </c>
      <c r="AG44">
        <f t="shared" si="25"/>
        <v>-0.46378860774186159</v>
      </c>
      <c r="AH44">
        <f t="shared" si="4"/>
        <v>-514.89666371455564</v>
      </c>
      <c r="AI44">
        <f t="shared" si="23"/>
        <v>-515.36045232229753</v>
      </c>
      <c r="AJ44">
        <f t="shared" si="6"/>
        <v>3.4122588575509809</v>
      </c>
      <c r="AK44">
        <f t="shared" si="20"/>
        <v>-1.2320130423588738</v>
      </c>
      <c r="AL44">
        <f t="shared" si="7"/>
        <v>-513.18020650710548</v>
      </c>
      <c r="AN44">
        <f t="shared" si="26"/>
        <v>0</v>
      </c>
      <c r="AO44">
        <f t="shared" si="26"/>
        <v>0</v>
      </c>
      <c r="AP44">
        <f t="shared" si="26"/>
        <v>-4.4502165773653473E-3</v>
      </c>
      <c r="AQ44">
        <f t="shared" si="26"/>
        <v>-4.9406165443545973</v>
      </c>
      <c r="AR44">
        <f t="shared" si="26"/>
        <v>-4.9450667609319634</v>
      </c>
      <c r="AS44">
        <f t="shared" si="26"/>
        <v>3.274183686414963E-2</v>
      </c>
      <c r="AT44">
        <f t="shared" si="26"/>
        <v>-1.182160314659429E-2</v>
      </c>
      <c r="AU44">
        <f t="shared" si="24"/>
        <v>-4.9241465272144085</v>
      </c>
      <c r="AW44">
        <v>41</v>
      </c>
      <c r="AX44">
        <f>IF(Z44&gt;0, (R44*SUMPRODUCT(K44:$K$98, X44:$X$98)-K44*$AZ$3)/Z44, 0)</f>
        <v>-1132.6520760864992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8.5672817142017025E-3</v>
      </c>
      <c r="L45" s="2">
        <v>42</v>
      </c>
      <c r="M45" s="6">
        <v>0.39269921299999999</v>
      </c>
      <c r="Q45" s="4">
        <f t="shared" si="22"/>
        <v>25</v>
      </c>
      <c r="R45">
        <f t="shared" si="0"/>
        <v>50000</v>
      </c>
      <c r="S45">
        <f t="shared" si="1"/>
        <v>-2026.2225242664756</v>
      </c>
      <c r="U45">
        <f t="shared" si="12"/>
        <v>0.39269921299999999</v>
      </c>
      <c r="V45">
        <f t="shared" si="13"/>
        <v>0.01</v>
      </c>
      <c r="W45">
        <f t="shared" si="14"/>
        <v>1.8551544309674463E-2</v>
      </c>
      <c r="X45">
        <f t="shared" si="15"/>
        <v>7.2851768503437893E-3</v>
      </c>
      <c r="Y45">
        <f t="shared" si="16"/>
        <v>1.8551544309674463E-4</v>
      </c>
      <c r="Z45">
        <f t="shared" si="17"/>
        <v>1.108085201623393E-2</v>
      </c>
      <c r="AB45">
        <f t="shared" si="18"/>
        <v>-21.01244517696346</v>
      </c>
      <c r="AC45">
        <f t="shared" si="19"/>
        <v>-22.452271943356777</v>
      </c>
      <c r="AE45">
        <f t="shared" si="2"/>
        <v>0</v>
      </c>
      <c r="AF45">
        <f t="shared" si="25"/>
        <v>0</v>
      </c>
      <c r="AG45">
        <f t="shared" si="25"/>
        <v>-0.27702130040584821</v>
      </c>
      <c r="AH45">
        <f t="shared" si="4"/>
        <v>-364.25884251718946</v>
      </c>
      <c r="AI45">
        <f t="shared" si="23"/>
        <v>-364.53586381759533</v>
      </c>
      <c r="AJ45">
        <f t="shared" si="6"/>
        <v>1.4398267663933169</v>
      </c>
      <c r="AK45">
        <f t="shared" si="20"/>
        <v>-1.4708711623874424</v>
      </c>
      <c r="AL45">
        <f t="shared" si="7"/>
        <v>-364.56690821358944</v>
      </c>
      <c r="AN45">
        <f t="shared" si="26"/>
        <v>0</v>
      </c>
      <c r="AO45">
        <f t="shared" si="26"/>
        <v>0</v>
      </c>
      <c r="AP45">
        <f t="shared" si="26"/>
        <v>-2.3733195214114002E-3</v>
      </c>
      <c r="AQ45">
        <f t="shared" si="26"/>
        <v>-3.120708120733795</v>
      </c>
      <c r="AR45">
        <f t="shared" si="26"/>
        <v>-3.1230814402552065</v>
      </c>
      <c r="AS45">
        <f t="shared" si="26"/>
        <v>1.233540152733963E-2</v>
      </c>
      <c r="AT45">
        <f t="shared" si="26"/>
        <v>-1.2601367613468539E-2</v>
      </c>
      <c r="AU45">
        <f t="shared" si="24"/>
        <v>-3.1233474063413351</v>
      </c>
      <c r="AW45">
        <v>42</v>
      </c>
      <c r="AX45">
        <f>IF(Z45&gt;0, (R45*SUMPRODUCT(K45:$K$98, X45:$X$98)-K45*$AZ$3)/Z45, 0)</f>
        <v>-2026.2225242664756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7.6493586733943769E-3</v>
      </c>
      <c r="L46" s="2">
        <v>43</v>
      </c>
      <c r="M46" s="6">
        <v>0.39967743300000003</v>
      </c>
      <c r="Q46" s="4">
        <f t="shared" si="22"/>
        <v>25</v>
      </c>
      <c r="R46">
        <f t="shared" si="0"/>
        <v>50000</v>
      </c>
      <c r="S46">
        <f t="shared" si="1"/>
        <v>-3431.6349669893566</v>
      </c>
      <c r="U46">
        <f t="shared" si="12"/>
        <v>0.39967743300000003</v>
      </c>
      <c r="V46">
        <f t="shared" si="13"/>
        <v>0.01</v>
      </c>
      <c r="W46">
        <f t="shared" si="14"/>
        <v>1.108085201623393E-2</v>
      </c>
      <c r="X46">
        <f t="shared" si="15"/>
        <v>4.4287664893012512E-3</v>
      </c>
      <c r="Y46">
        <f t="shared" si="16"/>
        <v>1.1080852016233929E-4</v>
      </c>
      <c r="Z46">
        <f t="shared" si="17"/>
        <v>6.5412770067703394E-3</v>
      </c>
      <c r="AB46">
        <f t="shared" si="18"/>
        <v>-22.452271943356777</v>
      </c>
      <c r="AC46">
        <f t="shared" si="19"/>
        <v>-22.447274905196572</v>
      </c>
      <c r="AE46">
        <f t="shared" si="2"/>
        <v>0</v>
      </c>
      <c r="AF46">
        <f t="shared" si="25"/>
        <v>0</v>
      </c>
      <c r="AG46">
        <f t="shared" si="25"/>
        <v>-0.16353192516925849</v>
      </c>
      <c r="AH46">
        <f t="shared" si="4"/>
        <v>-221.43832446506255</v>
      </c>
      <c r="AI46">
        <f t="shared" si="23"/>
        <v>-221.6018563902318</v>
      </c>
      <c r="AJ46">
        <f t="shared" si="6"/>
        <v>-4.9970381602051361E-3</v>
      </c>
      <c r="AK46">
        <f t="shared" si="20"/>
        <v>-1.5716590360349745</v>
      </c>
      <c r="AL46">
        <f t="shared" si="7"/>
        <v>-223.178512464427</v>
      </c>
      <c r="AN46">
        <f t="shared" si="26"/>
        <v>0</v>
      </c>
      <c r="AO46">
        <f t="shared" si="26"/>
        <v>0</v>
      </c>
      <c r="AP46">
        <f t="shared" si="26"/>
        <v>-1.2509143501703477E-3</v>
      </c>
      <c r="AQ46">
        <f t="shared" si="26"/>
        <v>-1.6938611678687445</v>
      </c>
      <c r="AR46">
        <f t="shared" si="26"/>
        <v>-1.6951120822189147</v>
      </c>
      <c r="AS46">
        <f t="shared" si="26"/>
        <v>-3.8224137192047841E-5</v>
      </c>
      <c r="AT46">
        <f t="shared" si="26"/>
        <v>-1.2022183678912777E-2</v>
      </c>
      <c r="AU46">
        <f t="shared" si="24"/>
        <v>-1.7071724900350198</v>
      </c>
      <c r="AW46">
        <v>43</v>
      </c>
      <c r="AX46">
        <f>IF(Z46&gt;0, (R46*SUMPRODUCT(K46:$K$98, X46:$X$98)-K46*$AZ$3)/Z46, 0)</f>
        <v>-3431.6349669893566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6.8297845298164071E-3</v>
      </c>
      <c r="L47" s="2">
        <v>44</v>
      </c>
      <c r="M47" s="6">
        <v>0.407215198</v>
      </c>
      <c r="Q47" s="4">
        <f t="shared" si="22"/>
        <v>25</v>
      </c>
      <c r="R47">
        <f t="shared" si="0"/>
        <v>50000</v>
      </c>
      <c r="S47">
        <f t="shared" si="1"/>
        <v>-5600.5901316144191</v>
      </c>
      <c r="U47">
        <f t="shared" si="12"/>
        <v>0.407215198</v>
      </c>
      <c r="V47">
        <f t="shared" si="13"/>
        <v>0.01</v>
      </c>
      <c r="W47">
        <f t="shared" si="14"/>
        <v>6.5412770067703394E-3</v>
      </c>
      <c r="X47">
        <f t="shared" si="15"/>
        <v>2.663707411484831E-3</v>
      </c>
      <c r="Y47">
        <f t="shared" si="16"/>
        <v>6.5412770067703401E-5</v>
      </c>
      <c r="Z47">
        <f t="shared" si="17"/>
        <v>3.8121568252178048E-3</v>
      </c>
      <c r="AB47">
        <f t="shared" si="18"/>
        <v>-22.447274905196572</v>
      </c>
      <c r="AC47">
        <f t="shared" si="19"/>
        <v>-21.350327895481392</v>
      </c>
      <c r="AE47">
        <f t="shared" si="2"/>
        <v>0</v>
      </c>
      <c r="AF47">
        <f t="shared" si="25"/>
        <v>0</v>
      </c>
      <c r="AG47">
        <f t="shared" si="25"/>
        <v>-9.5303920630445127E-2</v>
      </c>
      <c r="AH47">
        <f t="shared" si="4"/>
        <v>-133.18537057424155</v>
      </c>
      <c r="AI47">
        <f t="shared" si="23"/>
        <v>-133.28067449487199</v>
      </c>
      <c r="AJ47">
        <f t="shared" si="6"/>
        <v>-1.0969470097151799</v>
      </c>
      <c r="AK47">
        <f t="shared" si="20"/>
        <v>-1.5713092433637601</v>
      </c>
      <c r="AL47">
        <f t="shared" si="7"/>
        <v>-135.94893074795095</v>
      </c>
      <c r="AN47">
        <f t="shared" si="26"/>
        <v>0</v>
      </c>
      <c r="AO47">
        <f t="shared" si="26"/>
        <v>0</v>
      </c>
      <c r="AP47">
        <f t="shared" si="26"/>
        <v>-6.5090524275266488E-4</v>
      </c>
      <c r="AQ47">
        <f t="shared" si="26"/>
        <v>-0.90962738354582029</v>
      </c>
      <c r="AR47">
        <f t="shared" si="26"/>
        <v>-0.91027828878857286</v>
      </c>
      <c r="AS47">
        <f t="shared" si="26"/>
        <v>-7.4919117169811034E-3</v>
      </c>
      <c r="AT47">
        <f t="shared" si="26"/>
        <v>-1.0731703561883332E-2</v>
      </c>
      <c r="AU47">
        <f t="shared" si="24"/>
        <v>-0.92850190406743749</v>
      </c>
      <c r="AW47">
        <v>44</v>
      </c>
      <c r="AX47">
        <f>IF(Z47&gt;0, (R47*SUMPRODUCT(K47:$K$98, X47:$X$98)-K47*$AZ$3)/Z47, 0)</f>
        <v>-5600.5901316144191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6.0980219016217915E-3</v>
      </c>
      <c r="L48" s="2">
        <v>45</v>
      </c>
      <c r="M48" s="6">
        <v>0.41552104400000001</v>
      </c>
      <c r="Q48" s="4">
        <f t="shared" si="22"/>
        <v>25</v>
      </c>
      <c r="R48">
        <f t="shared" si="0"/>
        <v>50000</v>
      </c>
      <c r="S48">
        <f t="shared" si="1"/>
        <v>-9026.5421474855593</v>
      </c>
      <c r="U48">
        <f t="shared" si="12"/>
        <v>0.41552104400000001</v>
      </c>
      <c r="V48">
        <f t="shared" si="13"/>
        <v>0.01</v>
      </c>
      <c r="W48">
        <f t="shared" si="14"/>
        <v>3.8121568252178048E-3</v>
      </c>
      <c r="X48">
        <f t="shared" si="15"/>
        <v>1.5840313839062278E-3</v>
      </c>
      <c r="Y48">
        <f t="shared" si="16"/>
        <v>3.812156825217805E-5</v>
      </c>
      <c r="Z48">
        <f t="shared" si="17"/>
        <v>2.1900038730593989E-3</v>
      </c>
      <c r="AB48">
        <f t="shared" si="18"/>
        <v>-21.350327895481392</v>
      </c>
      <c r="AC48">
        <f t="shared" si="19"/>
        <v>-19.76816226332728</v>
      </c>
      <c r="AE48">
        <f t="shared" si="2"/>
        <v>0</v>
      </c>
      <c r="AF48">
        <f t="shared" si="25"/>
        <v>0</v>
      </c>
      <c r="AG48">
        <f t="shared" si="25"/>
        <v>-5.4750096826484976E-2</v>
      </c>
      <c r="AH48">
        <f t="shared" si="4"/>
        <v>-79.201569195311393</v>
      </c>
      <c r="AI48">
        <f t="shared" si="23"/>
        <v>-79.256319292137874</v>
      </c>
      <c r="AJ48">
        <f t="shared" si="6"/>
        <v>-1.582165632154112</v>
      </c>
      <c r="AK48">
        <f t="shared" si="20"/>
        <v>-1.4945229526836976</v>
      </c>
      <c r="AL48">
        <f t="shared" si="7"/>
        <v>-82.333007876975685</v>
      </c>
      <c r="AN48">
        <f t="shared" si="26"/>
        <v>0</v>
      </c>
      <c r="AO48">
        <f t="shared" si="26"/>
        <v>0</v>
      </c>
      <c r="AP48">
        <f t="shared" si="26"/>
        <v>-3.3386728956381911E-4</v>
      </c>
      <c r="AQ48">
        <f t="shared" si="26"/>
        <v>-0.48297290359582268</v>
      </c>
      <c r="AR48">
        <f t="shared" si="26"/>
        <v>-0.48330677088538648</v>
      </c>
      <c r="AS48">
        <f t="shared" si="26"/>
        <v>-9.6480806768690624E-3</v>
      </c>
      <c r="AT48">
        <f t="shared" si="26"/>
        <v>-9.113633697941657E-3</v>
      </c>
      <c r="AU48">
        <f t="shared" si="24"/>
        <v>-0.50206848526019721</v>
      </c>
      <c r="AW48">
        <v>45</v>
      </c>
      <c r="AX48">
        <f>IF(Z48&gt;0, (R48*SUMPRODUCT(K48:$K$98, X48:$X$98)-K48*$AZ$3)/Z48, 0)</f>
        <v>-9026.5421474855593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5.4446624121623132E-3</v>
      </c>
      <c r="L49" s="2">
        <v>46</v>
      </c>
      <c r="M49" s="6">
        <v>0.424706421</v>
      </c>
      <c r="Q49" s="4">
        <f t="shared" si="22"/>
        <v>25</v>
      </c>
      <c r="R49">
        <f t="shared" si="0"/>
        <v>50000</v>
      </c>
      <c r="S49">
        <f t="shared" si="1"/>
        <v>-14560.897353303251</v>
      </c>
      <c r="U49">
        <f t="shared" si="12"/>
        <v>0.424706421</v>
      </c>
      <c r="V49">
        <f t="shared" si="13"/>
        <v>0.01</v>
      </c>
      <c r="W49">
        <f t="shared" si="14"/>
        <v>2.1900038730593989E-3</v>
      </c>
      <c r="X49">
        <f t="shared" si="15"/>
        <v>9.3010870690319561E-4</v>
      </c>
      <c r="Y49">
        <f t="shared" si="16"/>
        <v>2.1900038730593989E-5</v>
      </c>
      <c r="Z49">
        <f t="shared" si="17"/>
        <v>1.2379951274256093E-3</v>
      </c>
      <c r="AB49">
        <f t="shared" si="18"/>
        <v>-19.76816226332728</v>
      </c>
      <c r="AC49">
        <f t="shared" si="19"/>
        <v>-18.026319974333877</v>
      </c>
      <c r="AE49">
        <f t="shared" si="2"/>
        <v>0</v>
      </c>
      <c r="AF49">
        <f t="shared" si="25"/>
        <v>0</v>
      </c>
      <c r="AG49">
        <f t="shared" si="25"/>
        <v>-3.0949878185640232E-2</v>
      </c>
      <c r="AH49">
        <f t="shared" si="4"/>
        <v>-46.505435345159782</v>
      </c>
      <c r="AI49">
        <f t="shared" si="23"/>
        <v>-46.53638522334542</v>
      </c>
      <c r="AJ49">
        <f t="shared" si="6"/>
        <v>-1.7418422889934035</v>
      </c>
      <c r="AK49">
        <f t="shared" si="20"/>
        <v>-1.3837713584329097</v>
      </c>
      <c r="AL49">
        <f t="shared" si="7"/>
        <v>-49.661998870771733</v>
      </c>
      <c r="AN49">
        <f t="shared" si="26"/>
        <v>0</v>
      </c>
      <c r="AO49">
        <f t="shared" si="26"/>
        <v>0</v>
      </c>
      <c r="AP49">
        <f t="shared" si="26"/>
        <v>-1.6851163841835772E-4</v>
      </c>
      <c r="AQ49">
        <f t="shared" si="26"/>
        <v>-0.25320639578503618</v>
      </c>
      <c r="AR49">
        <f t="shared" si="26"/>
        <v>-0.25337490742345448</v>
      </c>
      <c r="AS49">
        <f t="shared" si="26"/>
        <v>-9.4837432387971498E-3</v>
      </c>
      <c r="AT49">
        <f t="shared" si="26"/>
        <v>-7.5341679022864465E-3</v>
      </c>
      <c r="AU49">
        <f t="shared" si="24"/>
        <v>-0.27039281856453812</v>
      </c>
      <c r="AW49">
        <v>46</v>
      </c>
      <c r="AX49">
        <f>IF(Z49&gt;0, (R49*SUMPRODUCT(K49:$K$98, X49:$X$98)-K49*$AZ$3)/Z49, 0)</f>
        <v>-14560.897353303251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4.8613057251449222E-3</v>
      </c>
      <c r="L50" s="2">
        <v>47</v>
      </c>
      <c r="M50" s="6">
        <v>0.43382917900000001</v>
      </c>
      <c r="Q50" s="4">
        <f t="shared" si="22"/>
        <v>25</v>
      </c>
      <c r="R50">
        <f t="shared" si="0"/>
        <v>50000</v>
      </c>
      <c r="S50">
        <f t="shared" si="1"/>
        <v>-23663.34672108823</v>
      </c>
      <c r="U50">
        <f t="shared" si="12"/>
        <v>0.43382917900000001</v>
      </c>
      <c r="V50">
        <f t="shared" si="13"/>
        <v>0.01</v>
      </c>
      <c r="W50">
        <f t="shared" si="14"/>
        <v>1.2379951274256093E-3</v>
      </c>
      <c r="X50">
        <f t="shared" si="15"/>
        <v>5.3707840973705252E-4</v>
      </c>
      <c r="Y50">
        <f t="shared" si="16"/>
        <v>1.2379951274256093E-5</v>
      </c>
      <c r="Z50">
        <f t="shared" si="17"/>
        <v>6.8853676641430074E-4</v>
      </c>
      <c r="AB50">
        <f t="shared" si="18"/>
        <v>-18.026319974333877</v>
      </c>
      <c r="AC50">
        <f t="shared" si="19"/>
        <v>-16.293084233878535</v>
      </c>
      <c r="AE50">
        <f t="shared" si="2"/>
        <v>0</v>
      </c>
      <c r="AF50">
        <f t="shared" si="25"/>
        <v>0</v>
      </c>
      <c r="AG50">
        <f t="shared" si="25"/>
        <v>-1.721341916035752E-2</v>
      </c>
      <c r="AH50">
        <f t="shared" si="4"/>
        <v>-26.853920486852626</v>
      </c>
      <c r="AI50">
        <f t="shared" si="23"/>
        <v>-26.871133906012982</v>
      </c>
      <c r="AJ50">
        <f t="shared" si="6"/>
        <v>-1.733235740455342</v>
      </c>
      <c r="AK50">
        <f t="shared" si="20"/>
        <v>-1.2618423982033715</v>
      </c>
      <c r="AL50">
        <f t="shared" si="7"/>
        <v>-29.866212044671695</v>
      </c>
      <c r="AN50">
        <f t="shared" si="26"/>
        <v>0</v>
      </c>
      <c r="AO50">
        <f t="shared" si="26"/>
        <v>0</v>
      </c>
      <c r="AP50">
        <f t="shared" si="26"/>
        <v>-8.3679693113565304E-5</v>
      </c>
      <c r="AQ50">
        <f t="shared" si="26"/>
        <v>-0.13054511740532318</v>
      </c>
      <c r="AR50">
        <f t="shared" si="26"/>
        <v>-0.13062879709843675</v>
      </c>
      <c r="AS50">
        <f t="shared" si="26"/>
        <v>-8.4257888281013531E-3</v>
      </c>
      <c r="AT50">
        <f t="shared" si="26"/>
        <v>-6.1342016746166487E-3</v>
      </c>
      <c r="AU50">
        <f t="shared" si="24"/>
        <v>-0.14518878760115475</v>
      </c>
      <c r="AW50">
        <v>47</v>
      </c>
      <c r="AX50">
        <f>IF(Z50&gt;0, (R50*SUMPRODUCT(K50:$K$98, X50:$X$98)-K50*$AZ$3)/Z50, 0)</f>
        <v>-23663.34672108823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4.3404515403079663E-3</v>
      </c>
      <c r="L51" s="2">
        <v>48</v>
      </c>
      <c r="M51" s="6">
        <v>0.44368152799999999</v>
      </c>
      <c r="Q51" s="4">
        <f t="shared" si="22"/>
        <v>25</v>
      </c>
      <c r="R51">
        <f t="shared" si="0"/>
        <v>50000</v>
      </c>
      <c r="S51">
        <f t="shared" si="1"/>
        <v>-38946.21041187385</v>
      </c>
      <c r="U51">
        <f t="shared" si="12"/>
        <v>0.44368152799999999</v>
      </c>
      <c r="V51">
        <f t="shared" si="13"/>
        <v>0.01</v>
      </c>
      <c r="W51">
        <f t="shared" si="14"/>
        <v>6.8853676641430074E-4</v>
      </c>
      <c r="X51">
        <f t="shared" si="15"/>
        <v>3.0549104460687605E-4</v>
      </c>
      <c r="Y51">
        <f t="shared" si="16"/>
        <v>6.8853676641430077E-6</v>
      </c>
      <c r="Z51">
        <f t="shared" si="17"/>
        <v>3.7616035414328171E-4</v>
      </c>
      <c r="AB51">
        <f t="shared" si="18"/>
        <v>-16.293084233878535</v>
      </c>
      <c r="AC51">
        <f t="shared" si="19"/>
        <v>-14.650020301069233</v>
      </c>
      <c r="AE51">
        <f t="shared" si="2"/>
        <v>0</v>
      </c>
      <c r="AF51">
        <f t="shared" si="25"/>
        <v>0</v>
      </c>
      <c r="AG51">
        <f t="shared" si="25"/>
        <v>-9.404008853582042E-3</v>
      </c>
      <c r="AH51">
        <f t="shared" si="4"/>
        <v>-15.274552230343803</v>
      </c>
      <c r="AI51">
        <f t="shared" si="23"/>
        <v>-15.283956239197385</v>
      </c>
      <c r="AJ51">
        <f t="shared" si="6"/>
        <v>-1.6430639328093015</v>
      </c>
      <c r="AK51">
        <f t="shared" si="20"/>
        <v>-1.1405158963714976</v>
      </c>
      <c r="AL51">
        <f t="shared" si="7"/>
        <v>-18.067536068378182</v>
      </c>
      <c r="AN51">
        <f t="shared" si="26"/>
        <v>0</v>
      </c>
      <c r="AO51">
        <f t="shared" si="26"/>
        <v>0</v>
      </c>
      <c r="AP51">
        <f t="shared" si="26"/>
        <v>-4.0817644713599929E-5</v>
      </c>
      <c r="AQ51">
        <f t="shared" si="26"/>
        <v>-6.6298453755710238E-2</v>
      </c>
      <c r="AR51">
        <f t="shared" si="26"/>
        <v>-6.6339271400423838E-2</v>
      </c>
      <c r="AS51">
        <f t="shared" si="26"/>
        <v>-7.1316393779865973E-3</v>
      </c>
      <c r="AT51">
        <f t="shared" si="26"/>
        <v>-4.9503539791513878E-3</v>
      </c>
      <c r="AU51">
        <f t="shared" si="24"/>
        <v>-7.8421264757561823E-2</v>
      </c>
      <c r="AW51">
        <v>48</v>
      </c>
      <c r="AX51">
        <f>IF(Z51&gt;0, (R51*SUMPRODUCT(K51:$K$98, X51:$X$98)-K51*$AZ$3)/Z51, 0)</f>
        <v>-38946.21041187385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3.8754031609892553E-3</v>
      </c>
      <c r="L52" s="2">
        <v>49</v>
      </c>
      <c r="M52" s="6">
        <v>0.45400495099999999</v>
      </c>
      <c r="Q52" s="4">
        <f t="shared" si="22"/>
        <v>25</v>
      </c>
      <c r="R52">
        <f t="shared" si="0"/>
        <v>50000</v>
      </c>
      <c r="S52">
        <f t="shared" si="1"/>
        <v>-65136.065616000975</v>
      </c>
      <c r="U52">
        <f t="shared" si="12"/>
        <v>0.45400495099999999</v>
      </c>
      <c r="V52">
        <f t="shared" si="13"/>
        <v>0.01</v>
      </c>
      <c r="W52">
        <f t="shared" si="14"/>
        <v>3.7616035414328171E-4</v>
      </c>
      <c r="X52">
        <f t="shared" si="15"/>
        <v>1.7077866315096324E-4</v>
      </c>
      <c r="Y52">
        <f t="shared" si="16"/>
        <v>3.761603541432817E-6</v>
      </c>
      <c r="Z52">
        <f t="shared" si="17"/>
        <v>2.0162008745088566E-4</v>
      </c>
      <c r="AB52">
        <f t="shared" si="18"/>
        <v>-14.650020301069233</v>
      </c>
      <c r="AC52">
        <f t="shared" si="19"/>
        <v>-13.132739245704743</v>
      </c>
      <c r="AE52">
        <f t="shared" si="2"/>
        <v>0</v>
      </c>
      <c r="AF52">
        <f t="shared" si="25"/>
        <v>0</v>
      </c>
      <c r="AG52">
        <f t="shared" si="25"/>
        <v>-5.0405021862721415E-3</v>
      </c>
      <c r="AH52">
        <f t="shared" si="4"/>
        <v>-8.5389331575481631</v>
      </c>
      <c r="AI52">
        <f t="shared" si="23"/>
        <v>-8.5439736597344353</v>
      </c>
      <c r="AJ52">
        <f t="shared" si="6"/>
        <v>-1.5172810553644904</v>
      </c>
      <c r="AK52">
        <f t="shared" si="20"/>
        <v>-1.0255014210748463</v>
      </c>
      <c r="AL52">
        <f t="shared" si="7"/>
        <v>-11.086756136173772</v>
      </c>
      <c r="AN52">
        <f t="shared" si="26"/>
        <v>0</v>
      </c>
      <c r="AO52">
        <f t="shared" si="26"/>
        <v>0</v>
      </c>
      <c r="AP52">
        <f t="shared" si="26"/>
        <v>-1.953397810565231E-5</v>
      </c>
      <c r="AQ52">
        <f t="shared" si="26"/>
        <v>-3.3091808550238112E-2</v>
      </c>
      <c r="AR52">
        <f t="shared" si="26"/>
        <v>-3.3111342528343767E-2</v>
      </c>
      <c r="AS52">
        <f t="shared" si="26"/>
        <v>-5.8800757980686591E-3</v>
      </c>
      <c r="AT52">
        <f t="shared" si="26"/>
        <v>-3.974231448832433E-3</v>
      </c>
      <c r="AU52">
        <f t="shared" si="24"/>
        <v>-4.2965649775244856E-2</v>
      </c>
      <c r="AW52">
        <v>49</v>
      </c>
      <c r="AX52">
        <f>IF(Z52&gt;0, (R52*SUMPRODUCT(K52:$K$98, X52:$X$98)-K52*$AZ$3)/Z52, 0)</f>
        <v>-65136.065616000975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3.4601813937404063E-3</v>
      </c>
      <c r="L53" s="2">
        <v>50</v>
      </c>
      <c r="M53" s="6">
        <v>0.46467133999999999</v>
      </c>
      <c r="Q53" s="4">
        <f t="shared" si="22"/>
        <v>25</v>
      </c>
      <c r="R53">
        <f t="shared" si="0"/>
        <v>50000</v>
      </c>
      <c r="S53">
        <f t="shared" si="1"/>
        <v>-110954.254921762</v>
      </c>
      <c r="U53">
        <f t="shared" si="12"/>
        <v>0.46467133999999999</v>
      </c>
      <c r="V53">
        <f t="shared" si="13"/>
        <v>0.01</v>
      </c>
      <c r="W53">
        <f t="shared" si="14"/>
        <v>2.0162008745088566E-4</v>
      </c>
      <c r="X53">
        <f t="shared" si="15"/>
        <v>9.3687076206720214E-5</v>
      </c>
      <c r="Y53">
        <f t="shared" si="16"/>
        <v>2.0162008745088566E-6</v>
      </c>
      <c r="Z53">
        <f t="shared" si="17"/>
        <v>1.0591681036965659E-4</v>
      </c>
      <c r="AB53">
        <f t="shared" si="18"/>
        <v>-13.132739245704743</v>
      </c>
      <c r="AC53">
        <f t="shared" si="19"/>
        <v>-11.751920778254801</v>
      </c>
      <c r="AE53">
        <f t="shared" si="2"/>
        <v>0</v>
      </c>
      <c r="AF53">
        <f t="shared" si="25"/>
        <v>0</v>
      </c>
      <c r="AG53">
        <f t="shared" si="25"/>
        <v>-2.6479202592414146E-3</v>
      </c>
      <c r="AH53">
        <f t="shared" si="4"/>
        <v>-4.6843538103360105</v>
      </c>
      <c r="AI53">
        <f t="shared" si="23"/>
        <v>-4.6870017305952523</v>
      </c>
      <c r="AJ53">
        <f t="shared" si="6"/>
        <v>-1.3808184674499415</v>
      </c>
      <c r="AK53">
        <f t="shared" si="20"/>
        <v>-0.91929174719933204</v>
      </c>
      <c r="AL53">
        <f t="shared" si="7"/>
        <v>-6.9871119452445258</v>
      </c>
      <c r="AN53">
        <f t="shared" si="26"/>
        <v>0</v>
      </c>
      <c r="AO53">
        <f t="shared" si="26"/>
        <v>0</v>
      </c>
      <c r="AP53">
        <f t="shared" si="26"/>
        <v>-9.1622844131354156E-6</v>
      </c>
      <c r="AQ53">
        <f t="shared" si="26"/>
        <v>-1.6208713896221638E-2</v>
      </c>
      <c r="AR53">
        <f t="shared" si="26"/>
        <v>-1.6217876180634777E-2</v>
      </c>
      <c r="AS53">
        <f t="shared" si="26"/>
        <v>-4.7778823692034306E-3</v>
      </c>
      <c r="AT53">
        <f t="shared" si="26"/>
        <v>-3.180916199078238E-3</v>
      </c>
      <c r="AU53">
        <f t="shared" si="24"/>
        <v>-2.4176674748916445E-2</v>
      </c>
      <c r="AW53">
        <v>50</v>
      </c>
      <c r="AX53">
        <f>IF(Z53&gt;0, (R53*SUMPRODUCT(K53:$K$98, X53:$X$98)-K53*$AZ$3)/Z53, 0)</f>
        <v>-110954.254921762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3.0894476729825052E-3</v>
      </c>
      <c r="L54" s="2">
        <v>51</v>
      </c>
      <c r="M54" s="6">
        <v>0.47611615000000002</v>
      </c>
      <c r="Q54" s="4">
        <f t="shared" si="22"/>
        <v>25</v>
      </c>
      <c r="R54">
        <f t="shared" si="0"/>
        <v>50000</v>
      </c>
      <c r="S54">
        <f t="shared" si="1"/>
        <v>-193016.98567794441</v>
      </c>
      <c r="U54">
        <f t="shared" si="12"/>
        <v>0.47611615000000002</v>
      </c>
      <c r="V54">
        <f t="shared" si="13"/>
        <v>0.01</v>
      </c>
      <c r="W54">
        <f t="shared" si="14"/>
        <v>1.0591681036965659E-4</v>
      </c>
      <c r="X54">
        <f t="shared" si="15"/>
        <v>5.0428703973480969E-5</v>
      </c>
      <c r="Y54">
        <f t="shared" si="16"/>
        <v>1.0591681036965658E-6</v>
      </c>
      <c r="Z54">
        <f t="shared" si="17"/>
        <v>5.4428938292479054E-5</v>
      </c>
      <c r="AB54">
        <f t="shared" si="18"/>
        <v>-11.751920778254801</v>
      </c>
      <c r="AC54">
        <f t="shared" si="19"/>
        <v>-10.505709602865149</v>
      </c>
      <c r="AE54">
        <f t="shared" si="2"/>
        <v>0</v>
      </c>
      <c r="AF54">
        <f t="shared" si="25"/>
        <v>0</v>
      </c>
      <c r="AG54">
        <f t="shared" si="25"/>
        <v>-1.3607234573119764E-3</v>
      </c>
      <c r="AH54">
        <f t="shared" si="4"/>
        <v>-2.5214351986740486</v>
      </c>
      <c r="AI54">
        <f t="shared" si="23"/>
        <v>-2.5227959221313605</v>
      </c>
      <c r="AJ54">
        <f t="shared" si="6"/>
        <v>-1.2462111753896519</v>
      </c>
      <c r="AK54">
        <f t="shared" si="20"/>
        <v>-0.82263445447783612</v>
      </c>
      <c r="AL54">
        <f t="shared" si="7"/>
        <v>-4.5916415519988485</v>
      </c>
      <c r="AN54">
        <f t="shared" si="26"/>
        <v>0</v>
      </c>
      <c r="AO54">
        <f t="shared" si="26"/>
        <v>0</v>
      </c>
      <c r="AP54">
        <f t="shared" si="26"/>
        <v>-4.2038839187651943E-6</v>
      </c>
      <c r="AQ54">
        <f t="shared" si="26"/>
        <v>-7.7898421071197202E-3</v>
      </c>
      <c r="AR54">
        <f t="shared" si="26"/>
        <v>-7.7940459910384851E-3</v>
      </c>
      <c r="AS54">
        <f t="shared" si="26"/>
        <v>-3.8501042158523525E-3</v>
      </c>
      <c r="AT54">
        <f t="shared" si="26"/>
        <v>-2.5414861011017835E-3</v>
      </c>
      <c r="AU54">
        <f t="shared" si="24"/>
        <v>-1.4185636307992621E-2</v>
      </c>
      <c r="AW54">
        <v>51</v>
      </c>
      <c r="AX54">
        <f>IF(Z54&gt;0, (R54*SUMPRODUCT(K54:$K$98, X54:$X$98)-K54*$AZ$3)/Z54, 0)</f>
        <v>-193016.98567794441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2.758435422305808E-3</v>
      </c>
      <c r="L55" s="2">
        <v>52</v>
      </c>
      <c r="M55" s="6">
        <v>0.48788611599999998</v>
      </c>
      <c r="Q55" s="4">
        <f t="shared" si="22"/>
        <v>25</v>
      </c>
      <c r="R55">
        <f t="shared" si="0"/>
        <v>50000</v>
      </c>
      <c r="S55">
        <f t="shared" si="1"/>
        <v>-343450.48516976525</v>
      </c>
      <c r="U55">
        <f t="shared" si="12"/>
        <v>0.48788611599999998</v>
      </c>
      <c r="V55">
        <f t="shared" si="13"/>
        <v>0.01</v>
      </c>
      <c r="W55">
        <f t="shared" si="14"/>
        <v>5.4428938292479054E-5</v>
      </c>
      <c r="X55">
        <f t="shared" si="15"/>
        <v>2.6555123301521278E-5</v>
      </c>
      <c r="Y55">
        <f t="shared" si="16"/>
        <v>5.4428938292479051E-7</v>
      </c>
      <c r="Z55">
        <f t="shared" si="17"/>
        <v>2.7329525608032984E-5</v>
      </c>
      <c r="AB55">
        <f t="shared" si="18"/>
        <v>-10.505709602865149</v>
      </c>
      <c r="AC55">
        <f t="shared" si="19"/>
        <v>-9.3863388295384524</v>
      </c>
      <c r="AE55">
        <f t="shared" si="2"/>
        <v>0</v>
      </c>
      <c r="AF55">
        <f t="shared" si="25"/>
        <v>0</v>
      </c>
      <c r="AG55">
        <f t="shared" si="25"/>
        <v>-6.8323814020082455E-4</v>
      </c>
      <c r="AH55">
        <f t="shared" si="4"/>
        <v>-1.3277561650760639</v>
      </c>
      <c r="AI55">
        <f t="shared" si="23"/>
        <v>-1.3284394032162647</v>
      </c>
      <c r="AJ55">
        <f t="shared" si="6"/>
        <v>-1.1193707733266969</v>
      </c>
      <c r="AK55">
        <f t="shared" si="20"/>
        <v>-0.73539967220056057</v>
      </c>
      <c r="AL55">
        <f t="shared" si="7"/>
        <v>-3.1832098487435223</v>
      </c>
      <c r="AN55">
        <f t="shared" si="26"/>
        <v>0</v>
      </c>
      <c r="AO55">
        <f t="shared" si="26"/>
        <v>0</v>
      </c>
      <c r="AP55">
        <f t="shared" si="26"/>
        <v>-1.8846682878002964E-6</v>
      </c>
      <c r="AQ55">
        <f t="shared" si="26"/>
        <v>-3.6625296379307324E-3</v>
      </c>
      <c r="AR55">
        <f t="shared" si="26"/>
        <v>-3.6644143062185327E-3</v>
      </c>
      <c r="AS55">
        <f t="shared" si="26"/>
        <v>-3.0877119918382061E-3</v>
      </c>
      <c r="AT55">
        <f t="shared" si="26"/>
        <v>-2.0285525053501063E-3</v>
      </c>
      <c r="AU55">
        <f t="shared" si="24"/>
        <v>-8.7806788034068446E-3</v>
      </c>
      <c r="AW55">
        <v>52</v>
      </c>
      <c r="AX55">
        <f>IF(Z55&gt;0, (R55*SUMPRODUCT(K55:$K$98, X55:$X$98)-K55*$AZ$3)/Z55, 0)</f>
        <v>-343450.48516976525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2.4628887699159E-3</v>
      </c>
      <c r="L56" s="2">
        <v>53</v>
      </c>
      <c r="M56" s="6">
        <v>0.500352354</v>
      </c>
      <c r="Q56" s="4">
        <f t="shared" si="22"/>
        <v>25</v>
      </c>
      <c r="R56">
        <f t="shared" si="0"/>
        <v>50000</v>
      </c>
      <c r="S56">
        <f t="shared" si="1"/>
        <v>-626491.51989052875</v>
      </c>
      <c r="U56">
        <f t="shared" si="12"/>
        <v>0.500352354</v>
      </c>
      <c r="V56">
        <f t="shared" si="13"/>
        <v>0.01</v>
      </c>
      <c r="W56">
        <f t="shared" si="14"/>
        <v>2.7329525608032984E-5</v>
      </c>
      <c r="X56">
        <f t="shared" si="15"/>
        <v>1.3674392471682584E-5</v>
      </c>
      <c r="Y56">
        <f t="shared" si="16"/>
        <v>2.7329525608032984E-7</v>
      </c>
      <c r="Z56">
        <f t="shared" si="17"/>
        <v>1.338183788027007E-5</v>
      </c>
      <c r="AB56">
        <f t="shared" si="18"/>
        <v>-9.3863388295384524</v>
      </c>
      <c r="AC56">
        <f t="shared" si="19"/>
        <v>-8.3836079525390481</v>
      </c>
      <c r="AE56">
        <f t="shared" si="2"/>
        <v>0</v>
      </c>
      <c r="AF56">
        <f t="shared" si="25"/>
        <v>0</v>
      </c>
      <c r="AG56">
        <f t="shared" si="25"/>
        <v>-3.3454594700675177E-4</v>
      </c>
      <c r="AH56">
        <f t="shared" si="4"/>
        <v>-0.68371962358412919</v>
      </c>
      <c r="AI56">
        <f t="shared" si="23"/>
        <v>-0.68405416953113596</v>
      </c>
      <c r="AJ56">
        <f t="shared" si="6"/>
        <v>-1.0027308769994043</v>
      </c>
      <c r="AK56">
        <f t="shared" si="20"/>
        <v>-0.65704371806769168</v>
      </c>
      <c r="AL56">
        <f t="shared" si="7"/>
        <v>-2.3438287645982321</v>
      </c>
      <c r="AN56">
        <f t="shared" si="26"/>
        <v>0</v>
      </c>
      <c r="AO56">
        <f t="shared" si="26"/>
        <v>0</v>
      </c>
      <c r="AP56">
        <f t="shared" si="26"/>
        <v>-8.2394945590380872E-7</v>
      </c>
      <c r="AQ56">
        <f t="shared" si="26"/>
        <v>-1.6839253826964782E-3</v>
      </c>
      <c r="AR56">
        <f t="shared" si="26"/>
        <v>-1.6847493321523819E-3</v>
      </c>
      <c r="AS56">
        <f t="shared" si="26"/>
        <v>-2.4696146162097544E-3</v>
      </c>
      <c r="AT56">
        <f t="shared" si="26"/>
        <v>-1.6182255945727067E-3</v>
      </c>
      <c r="AU56">
        <f t="shared" si="24"/>
        <v>-5.7725895429348436E-3</v>
      </c>
      <c r="AW56">
        <v>53</v>
      </c>
      <c r="AX56">
        <f>IF(Z56&gt;0, (R56*SUMPRODUCT(K56:$K$98, X56:$X$98)-K56*$AZ$3)/Z56, 0)</f>
        <v>-626491.51989052875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2.1990078302820534E-3</v>
      </c>
      <c r="L57" s="2">
        <v>54</v>
      </c>
      <c r="M57" s="6">
        <v>0.513549331</v>
      </c>
      <c r="Q57" s="4">
        <f t="shared" si="22"/>
        <v>25</v>
      </c>
      <c r="R57">
        <f t="shared" si="0"/>
        <v>50000</v>
      </c>
      <c r="S57">
        <f t="shared" si="1"/>
        <v>-1174243.7393043386</v>
      </c>
      <c r="U57">
        <f t="shared" si="12"/>
        <v>0.513549331</v>
      </c>
      <c r="V57">
        <f t="shared" si="13"/>
        <v>0.01</v>
      </c>
      <c r="W57">
        <f t="shared" si="14"/>
        <v>1.338183788027007E-5</v>
      </c>
      <c r="X57">
        <f t="shared" si="15"/>
        <v>6.8722338909631526E-6</v>
      </c>
      <c r="Y57">
        <f t="shared" si="16"/>
        <v>1.3381837880270071E-7</v>
      </c>
      <c r="Z57">
        <f t="shared" si="17"/>
        <v>6.3757856105042168E-6</v>
      </c>
      <c r="AB57">
        <f t="shared" si="18"/>
        <v>-8.3836079525390481</v>
      </c>
      <c r="AC57">
        <f t="shared" si="19"/>
        <v>-7.4867263362812668</v>
      </c>
      <c r="AE57">
        <f t="shared" si="2"/>
        <v>0</v>
      </c>
      <c r="AF57">
        <f t="shared" si="25"/>
        <v>0</v>
      </c>
      <c r="AG57">
        <f t="shared" si="25"/>
        <v>-1.5939464026260542E-4</v>
      </c>
      <c r="AH57">
        <f t="shared" si="4"/>
        <v>-0.34361169454815765</v>
      </c>
      <c r="AI57">
        <f t="shared" si="23"/>
        <v>-0.34377108918842025</v>
      </c>
      <c r="AJ57">
        <f t="shared" si="6"/>
        <v>-0.89688161625778129</v>
      </c>
      <c r="AK57">
        <f t="shared" si="20"/>
        <v>-0.58685255667773339</v>
      </c>
      <c r="AL57">
        <f t="shared" si="7"/>
        <v>-1.8275052621239349</v>
      </c>
      <c r="AN57">
        <f t="shared" si="26"/>
        <v>0</v>
      </c>
      <c r="AO57">
        <f t="shared" si="26"/>
        <v>0</v>
      </c>
      <c r="AP57">
        <f t="shared" si="26"/>
        <v>-3.5051006204246038E-7</v>
      </c>
      <c r="AQ57">
        <f t="shared" si="26"/>
        <v>-7.5560480688788387E-4</v>
      </c>
      <c r="AR57">
        <f t="shared" si="26"/>
        <v>-7.5595531694992626E-4</v>
      </c>
      <c r="AS57">
        <f t="shared" si="26"/>
        <v>-1.972249696986885E-3</v>
      </c>
      <c r="AT57">
        <f t="shared" si="26"/>
        <v>-1.2904933673553783E-3</v>
      </c>
      <c r="AU57">
        <f t="shared" si="24"/>
        <v>-4.018698381292189E-3</v>
      </c>
      <c r="AW57">
        <v>54</v>
      </c>
      <c r="AX57">
        <f>IF(Z57&gt;0, (R57*SUMPRODUCT(K57:$K$98, X57:$X$98)-K57*$AZ$3)/Z57, 0)</f>
        <v>-1174243.7393043386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1.9633998484661188E-3</v>
      </c>
      <c r="L58" s="2">
        <v>55</v>
      </c>
      <c r="M58" s="6">
        <v>0.52698988800000002</v>
      </c>
      <c r="Q58" s="4">
        <f t="shared" si="22"/>
        <v>25</v>
      </c>
      <c r="R58">
        <f t="shared" si="0"/>
        <v>50000</v>
      </c>
      <c r="S58">
        <f t="shared" si="1"/>
        <v>-2264590.3729485632</v>
      </c>
      <c r="U58">
        <f t="shared" si="12"/>
        <v>0.52698988800000002</v>
      </c>
      <c r="V58">
        <f t="shared" si="13"/>
        <v>0.01</v>
      </c>
      <c r="W58">
        <f t="shared" si="14"/>
        <v>6.3757856105042168E-6</v>
      </c>
      <c r="X58">
        <f t="shared" si="15"/>
        <v>3.3599745447916289E-6</v>
      </c>
      <c r="Y58">
        <f t="shared" si="16"/>
        <v>6.3757856105042172E-8</v>
      </c>
      <c r="Z58">
        <f t="shared" si="17"/>
        <v>2.9520532096075459E-6</v>
      </c>
      <c r="AB58">
        <f t="shared" si="18"/>
        <v>-7.4867263362812668</v>
      </c>
      <c r="AC58">
        <f t="shared" si="19"/>
        <v>-6.685191278909155</v>
      </c>
      <c r="AE58">
        <f t="shared" si="2"/>
        <v>0</v>
      </c>
      <c r="AF58">
        <f t="shared" si="25"/>
        <v>0</v>
      </c>
      <c r="AG58">
        <f t="shared" si="25"/>
        <v>-7.380133024018865E-5</v>
      </c>
      <c r="AH58">
        <f t="shared" si="4"/>
        <v>-0.16799872723958145</v>
      </c>
      <c r="AI58">
        <f t="shared" si="23"/>
        <v>-0.16807252856982163</v>
      </c>
      <c r="AJ58">
        <f t="shared" si="6"/>
        <v>-0.80153505737211184</v>
      </c>
      <c r="AK58">
        <f t="shared" si="20"/>
        <v>-0.52407084353968869</v>
      </c>
      <c r="AL58">
        <f t="shared" si="7"/>
        <v>-1.4936784294816223</v>
      </c>
      <c r="AN58">
        <f t="shared" si="26"/>
        <v>0</v>
      </c>
      <c r="AO58">
        <f t="shared" si="26"/>
        <v>0</v>
      </c>
      <c r="AP58">
        <f t="shared" si="26"/>
        <v>-1.4490152061018439E-7</v>
      </c>
      <c r="AQ58">
        <f t="shared" si="26"/>
        <v>-3.2984867560469506E-4</v>
      </c>
      <c r="AR58">
        <f t="shared" si="26"/>
        <v>-3.2999357712530522E-4</v>
      </c>
      <c r="AS58">
        <f t="shared" si="26"/>
        <v>-1.5737338101846862E-3</v>
      </c>
      <c r="AT58">
        <f t="shared" si="26"/>
        <v>-1.0289606147913359E-3</v>
      </c>
      <c r="AU58">
        <f t="shared" si="24"/>
        <v>-2.9326880021013275E-3</v>
      </c>
      <c r="AW58">
        <v>55</v>
      </c>
      <c r="AX58">
        <f>IF(Z58&gt;0, (R58*SUMPRODUCT(K58:$K$98, X58:$X$98)-K58*$AZ$3)/Z58, 0)</f>
        <v>-2264590.3729485632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1.7530355789876059E-3</v>
      </c>
      <c r="L59" s="2">
        <v>56</v>
      </c>
      <c r="M59" s="6">
        <v>0.54103594799999999</v>
      </c>
      <c r="Q59" s="4">
        <f t="shared" si="22"/>
        <v>25</v>
      </c>
      <c r="R59">
        <f t="shared" si="0"/>
        <v>50000</v>
      </c>
      <c r="S59">
        <f t="shared" si="1"/>
        <v>-4503805.9010950839</v>
      </c>
      <c r="U59">
        <f t="shared" si="12"/>
        <v>0.54103594799999999</v>
      </c>
      <c r="V59">
        <f t="shared" si="13"/>
        <v>0.01</v>
      </c>
      <c r="W59">
        <f t="shared" si="14"/>
        <v>2.9520532096075459E-6</v>
      </c>
      <c r="X59">
        <f t="shared" si="15"/>
        <v>1.5971669068064613E-6</v>
      </c>
      <c r="Y59">
        <f t="shared" si="16"/>
        <v>2.952053209607546E-8</v>
      </c>
      <c r="Z59">
        <f t="shared" si="17"/>
        <v>1.3253657707050092E-6</v>
      </c>
      <c r="AB59">
        <f t="shared" si="18"/>
        <v>-6.685191278909155</v>
      </c>
      <c r="AC59">
        <f t="shared" si="19"/>
        <v>-5.9691901792106545</v>
      </c>
      <c r="AE59">
        <f t="shared" si="2"/>
        <v>0</v>
      </c>
      <c r="AF59">
        <f t="shared" si="25"/>
        <v>0</v>
      </c>
      <c r="AG59">
        <f t="shared" si="25"/>
        <v>-3.3134144267625229E-5</v>
      </c>
      <c r="AH59">
        <f t="shared" si="4"/>
        <v>-7.9858345340323059E-2</v>
      </c>
      <c r="AI59">
        <f t="shared" si="23"/>
        <v>-7.9891479484590688E-2</v>
      </c>
      <c r="AJ59">
        <f t="shared" si="6"/>
        <v>-0.71600109969850045</v>
      </c>
      <c r="AK59">
        <f t="shared" si="20"/>
        <v>-0.46796338952364092</v>
      </c>
      <c r="AL59">
        <f t="shared" si="7"/>
        <v>-1.2638559687067321</v>
      </c>
      <c r="AN59">
        <f t="shared" si="26"/>
        <v>0</v>
      </c>
      <c r="AO59">
        <f t="shared" si="26"/>
        <v>0</v>
      </c>
      <c r="AP59">
        <f t="shared" si="26"/>
        <v>-5.8085333780455255E-8</v>
      </c>
      <c r="AQ59">
        <f t="shared" si="26"/>
        <v>-1.3999452066066541E-4</v>
      </c>
      <c r="AR59">
        <f t="shared" si="26"/>
        <v>-1.4005260599444589E-4</v>
      </c>
      <c r="AS59">
        <f t="shared" si="26"/>
        <v>-1.2551754023657233E-3</v>
      </c>
      <c r="AT59">
        <f t="shared" si="26"/>
        <v>-8.2035647149857841E-4</v>
      </c>
      <c r="AU59">
        <f t="shared" si="24"/>
        <v>-2.2155844798587478E-3</v>
      </c>
      <c r="AW59">
        <v>56</v>
      </c>
      <c r="AX59">
        <f>IF(Z59&gt;0, (R59*SUMPRODUCT(K59:$K$98, X59:$X$98)-K59*$AZ$3)/Z59, 0)</f>
        <v>-4503805.9010950839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1.5652103383817909E-3</v>
      </c>
      <c r="L60" s="2">
        <v>57</v>
      </c>
      <c r="M60" s="6">
        <v>0.55517679799999997</v>
      </c>
      <c r="Q60" s="4">
        <f t="shared" si="22"/>
        <v>25</v>
      </c>
      <c r="R60">
        <f t="shared" si="0"/>
        <v>50000</v>
      </c>
      <c r="S60">
        <f t="shared" si="1"/>
        <v>-9248223.0231432132</v>
      </c>
      <c r="U60">
        <f t="shared" si="12"/>
        <v>0.55517679799999997</v>
      </c>
      <c r="V60">
        <f t="shared" si="13"/>
        <v>0.01</v>
      </c>
      <c r="W60">
        <f t="shared" si="14"/>
        <v>1.3253657707050092E-6</v>
      </c>
      <c r="X60">
        <f t="shared" si="15"/>
        <v>7.3581232475880921E-7</v>
      </c>
      <c r="Y60">
        <f t="shared" si="16"/>
        <v>1.3253657707050093E-8</v>
      </c>
      <c r="Z60">
        <f t="shared" si="17"/>
        <v>5.7629978823914987E-7</v>
      </c>
      <c r="AB60">
        <f t="shared" si="18"/>
        <v>-5.9691901792106545</v>
      </c>
      <c r="AC60">
        <f t="shared" si="19"/>
        <v>-5.3297489698258644</v>
      </c>
      <c r="AE60">
        <f t="shared" si="2"/>
        <v>0</v>
      </c>
      <c r="AF60">
        <f t="shared" si="25"/>
        <v>0</v>
      </c>
      <c r="AG60">
        <f t="shared" si="25"/>
        <v>-1.4407494705978747E-5</v>
      </c>
      <c r="AH60">
        <f t="shared" si="4"/>
        <v>-3.6790616237940457E-2</v>
      </c>
      <c r="AI60">
        <f t="shared" si="23"/>
        <v>-3.6805023732646436E-2</v>
      </c>
      <c r="AJ60">
        <f t="shared" si="6"/>
        <v>-0.6394412093847901</v>
      </c>
      <c r="AK60">
        <f t="shared" si="20"/>
        <v>-0.41784331254474588</v>
      </c>
      <c r="AL60">
        <f t="shared" si="7"/>
        <v>-1.0940895456621824</v>
      </c>
      <c r="AN60">
        <f t="shared" si="26"/>
        <v>0</v>
      </c>
      <c r="AO60">
        <f t="shared" si="26"/>
        <v>0</v>
      </c>
      <c r="AP60">
        <f t="shared" si="26"/>
        <v>-2.2550759663978858E-8</v>
      </c>
      <c r="AQ60">
        <f t="shared" si="26"/>
        <v>-5.7585052891061395E-5</v>
      </c>
      <c r="AR60">
        <f t="shared" si="26"/>
        <v>-5.7607603650725373E-5</v>
      </c>
      <c r="AS60">
        <f t="shared" si="26"/>
        <v>-1.000859991716429E-3</v>
      </c>
      <c r="AT60">
        <f t="shared" si="26"/>
        <v>-6.5401267261873018E-4</v>
      </c>
      <c r="AU60">
        <f t="shared" si="24"/>
        <v>-1.7124802679858845E-3</v>
      </c>
      <c r="AW60">
        <v>57</v>
      </c>
      <c r="AX60">
        <f>IF(Z60&gt;0, (R60*SUMPRODUCT(K60:$K$98, X60:$X$98)-K60*$AZ$3)/Z60, 0)</f>
        <v>-9248223.0231432132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1.3975092306980274E-3</v>
      </c>
      <c r="L61" s="2">
        <v>58</v>
      </c>
      <c r="M61" s="6">
        <v>0.56908613200000002</v>
      </c>
      <c r="Q61" s="4">
        <f t="shared" si="22"/>
        <v>25</v>
      </c>
      <c r="R61">
        <f t="shared" si="0"/>
        <v>50000</v>
      </c>
      <c r="S61">
        <f t="shared" si="1"/>
        <v>-19617848.175384544</v>
      </c>
      <c r="U61">
        <f t="shared" si="12"/>
        <v>0.56908613200000002</v>
      </c>
      <c r="V61">
        <f t="shared" si="13"/>
        <v>0.01</v>
      </c>
      <c r="W61">
        <f t="shared" si="14"/>
        <v>5.7629978823914987E-7</v>
      </c>
      <c r="X61">
        <f t="shared" si="15"/>
        <v>3.2796421736143688E-7</v>
      </c>
      <c r="Y61">
        <f t="shared" si="16"/>
        <v>5.7629978823914988E-9</v>
      </c>
      <c r="Z61">
        <f t="shared" si="17"/>
        <v>2.4257257299532152E-7</v>
      </c>
      <c r="AB61">
        <f t="shared" si="18"/>
        <v>-5.3297489698258644</v>
      </c>
      <c r="AC61">
        <f t="shared" si="19"/>
        <v>-4.7587519085346024</v>
      </c>
      <c r="AE61">
        <f t="shared" si="2"/>
        <v>0</v>
      </c>
      <c r="AF61">
        <f t="shared" si="25"/>
        <v>0</v>
      </c>
      <c r="AG61">
        <f t="shared" si="25"/>
        <v>-6.0643143248830382E-6</v>
      </c>
      <c r="AH61">
        <f t="shared" si="4"/>
        <v>-1.6398210868071843E-2</v>
      </c>
      <c r="AI61">
        <f t="shared" si="23"/>
        <v>-1.6404275182396726E-2</v>
      </c>
      <c r="AJ61">
        <f t="shared" si="6"/>
        <v>-0.57099706129126204</v>
      </c>
      <c r="AK61">
        <f t="shared" si="20"/>
        <v>-0.37308242788781054</v>
      </c>
      <c r="AL61">
        <f t="shared" si="7"/>
        <v>-0.96048376436146932</v>
      </c>
      <c r="AN61">
        <f t="shared" si="26"/>
        <v>0</v>
      </c>
      <c r="AO61">
        <f t="shared" si="26"/>
        <v>0</v>
      </c>
      <c r="AP61">
        <f t="shared" si="26"/>
        <v>-8.4749352468783228E-9</v>
      </c>
      <c r="AQ61">
        <f t="shared" si="26"/>
        <v>-2.2916651055063114E-5</v>
      </c>
      <c r="AR61">
        <f t="shared" si="26"/>
        <v>-2.292512599030999E-5</v>
      </c>
      <c r="AS61">
        <f t="shared" si="26"/>
        <v>-7.9797366385598602E-4</v>
      </c>
      <c r="AT61">
        <f t="shared" si="26"/>
        <v>-5.2138613678444638E-4</v>
      </c>
      <c r="AU61">
        <f t="shared" si="24"/>
        <v>-1.3422849266307424E-3</v>
      </c>
      <c r="AW61">
        <v>58</v>
      </c>
      <c r="AX61">
        <f>IF(Z61&gt;0, (R61*SUMPRODUCT(K61:$K$98, X61:$X$98)-K61*$AZ$3)/Z61, 0)</f>
        <v>-19617848.175384544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1.2477760988375245E-3</v>
      </c>
      <c r="L62" s="2">
        <v>59</v>
      </c>
      <c r="M62" s="6">
        <v>0.58332808999999997</v>
      </c>
      <c r="Q62" s="4">
        <f t="shared" si="22"/>
        <v>25</v>
      </c>
      <c r="R62">
        <f t="shared" si="0"/>
        <v>50000</v>
      </c>
      <c r="S62">
        <f t="shared" si="1"/>
        <v>-43071610.441598788</v>
      </c>
      <c r="U62">
        <f t="shared" si="12"/>
        <v>0.58332808999999997</v>
      </c>
      <c r="V62">
        <f t="shared" si="13"/>
        <v>0.01</v>
      </c>
      <c r="W62">
        <f t="shared" si="14"/>
        <v>2.4257257299532152E-7</v>
      </c>
      <c r="X62">
        <f t="shared" si="15"/>
        <v>1.4149939569174647E-7</v>
      </c>
      <c r="Y62">
        <f t="shared" si="16"/>
        <v>2.4257257299532153E-9</v>
      </c>
      <c r="Z62">
        <f t="shared" si="17"/>
        <v>9.8647451573621834E-8</v>
      </c>
      <c r="AB62">
        <f t="shared" si="18"/>
        <v>-4.7587519085346024</v>
      </c>
      <c r="AC62">
        <f t="shared" si="19"/>
        <v>-4.2489046052355208</v>
      </c>
      <c r="AE62">
        <f t="shared" si="2"/>
        <v>0</v>
      </c>
      <c r="AF62">
        <f t="shared" si="25"/>
        <v>0</v>
      </c>
      <c r="AG62">
        <f t="shared" si="25"/>
        <v>-2.4661862893405457E-6</v>
      </c>
      <c r="AH62">
        <f t="shared" si="4"/>
        <v>-7.0749697845873235E-3</v>
      </c>
      <c r="AI62">
        <f t="shared" si="23"/>
        <v>-7.0774359708766638E-3</v>
      </c>
      <c r="AJ62">
        <f t="shared" si="6"/>
        <v>-0.50984730329908157</v>
      </c>
      <c r="AK62">
        <f t="shared" si="20"/>
        <v>-0.33311263359742221</v>
      </c>
      <c r="AL62">
        <f t="shared" si="7"/>
        <v>-0.85003737286738046</v>
      </c>
      <c r="AN62">
        <f t="shared" si="26"/>
        <v>0</v>
      </c>
      <c r="AO62">
        <f t="shared" si="26"/>
        <v>0</v>
      </c>
      <c r="AP62">
        <f t="shared" si="26"/>
        <v>-3.0772483071199366E-9</v>
      </c>
      <c r="AQ62">
        <f t="shared" si="26"/>
        <v>-8.827978197205732E-6</v>
      </c>
      <c r="AR62">
        <f t="shared" si="26"/>
        <v>-8.8310554455128514E-6</v>
      </c>
      <c r="AS62">
        <f t="shared" si="26"/>
        <v>-6.3617527911336014E-4</v>
      </c>
      <c r="AT62">
        <f t="shared" si="26"/>
        <v>-4.1564998242368519E-4</v>
      </c>
      <c r="AU62">
        <f t="shared" si="24"/>
        <v>-1.0606563169825581E-3</v>
      </c>
      <c r="AW62">
        <v>59</v>
      </c>
      <c r="AX62">
        <f>IF(Z62&gt;0, (R62*SUMPRODUCT(K62:$K$98, X62:$X$98)-K62*$AZ$3)/Z62, 0)</f>
        <v>-43071610.441598788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1.114085802533504E-3</v>
      </c>
      <c r="L63" s="2">
        <v>60</v>
      </c>
      <c r="M63" s="6">
        <v>0.59781937299999999</v>
      </c>
      <c r="Q63" s="4">
        <f t="shared" si="22"/>
        <v>25</v>
      </c>
      <c r="R63">
        <f t="shared" si="0"/>
        <v>50000</v>
      </c>
      <c r="S63">
        <f t="shared" si="1"/>
        <v>-98059074.795674175</v>
      </c>
      <c r="U63">
        <f t="shared" si="12"/>
        <v>0.59781937299999999</v>
      </c>
      <c r="V63">
        <f t="shared" si="13"/>
        <v>0.01</v>
      </c>
      <c r="W63">
        <f t="shared" si="14"/>
        <v>9.8647451573621834E-8</v>
      </c>
      <c r="X63">
        <f t="shared" si="15"/>
        <v>5.8973357647790469E-8</v>
      </c>
      <c r="Y63">
        <f t="shared" si="16"/>
        <v>9.8647451573621841E-10</v>
      </c>
      <c r="Z63">
        <f t="shared" si="17"/>
        <v>3.8687619410095147E-8</v>
      </c>
      <c r="AB63">
        <f t="shared" si="18"/>
        <v>-4.2489046052355208</v>
      </c>
      <c r="AC63">
        <f t="shared" si="19"/>
        <v>-3.7936721654010959</v>
      </c>
      <c r="AE63">
        <f t="shared" si="2"/>
        <v>0</v>
      </c>
      <c r="AF63">
        <f t="shared" si="25"/>
        <v>0</v>
      </c>
      <c r="AG63">
        <f t="shared" si="25"/>
        <v>-9.6719048525237869E-7</v>
      </c>
      <c r="AH63">
        <f t="shared" si="4"/>
        <v>-2.9486678823895233E-3</v>
      </c>
      <c r="AI63">
        <f t="shared" si="23"/>
        <v>-2.9496350728747756E-3</v>
      </c>
      <c r="AJ63">
        <f t="shared" si="6"/>
        <v>-0.45523243983442496</v>
      </c>
      <c r="AK63">
        <f t="shared" si="20"/>
        <v>-0.2974233223664865</v>
      </c>
      <c r="AL63">
        <f t="shared" si="7"/>
        <v>-0.75560539727378617</v>
      </c>
      <c r="AN63">
        <f t="shared" si="26"/>
        <v>0</v>
      </c>
      <c r="AO63">
        <f t="shared" si="26"/>
        <v>0</v>
      </c>
      <c r="AP63">
        <f t="shared" si="26"/>
        <v>-1.0775331879651655E-9</v>
      </c>
      <c r="AQ63">
        <f t="shared" si="26"/>
        <v>-3.2850690241566998E-6</v>
      </c>
      <c r="AR63">
        <f t="shared" si="26"/>
        <v>-3.2861465573446649E-6</v>
      </c>
      <c r="AS63">
        <f t="shared" si="26"/>
        <v>-5.0716799807222035E-4</v>
      </c>
      <c r="AT63">
        <f t="shared" si="26"/>
        <v>-3.3135510079084819E-4</v>
      </c>
      <c r="AU63">
        <f t="shared" si="24"/>
        <v>-8.4180924542041316E-4</v>
      </c>
      <c r="AW63">
        <v>60</v>
      </c>
      <c r="AX63">
        <f>IF(Z63&gt;0, (R63*SUMPRODUCT(K63:$K$98, X63:$X$98)-K63*$AZ$3)/Z63, 0)</f>
        <v>-98059074.795674175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9.9471946654777136E-4</v>
      </c>
      <c r="L64" s="2">
        <v>61</v>
      </c>
      <c r="M64" s="6">
        <v>0.61246634</v>
      </c>
      <c r="Q64" s="4">
        <f t="shared" si="22"/>
        <v>25</v>
      </c>
      <c r="R64">
        <f t="shared" si="0"/>
        <v>50000</v>
      </c>
      <c r="S64">
        <f t="shared" si="1"/>
        <v>-231907311.88038656</v>
      </c>
      <c r="U64">
        <f t="shared" si="12"/>
        <v>0.61246634</v>
      </c>
      <c r="V64">
        <f t="shared" si="13"/>
        <v>0.01</v>
      </c>
      <c r="W64">
        <f t="shared" si="14"/>
        <v>3.8687619410095147E-8</v>
      </c>
      <c r="X64">
        <f t="shared" si="15"/>
        <v>2.3694864663413933E-8</v>
      </c>
      <c r="Y64">
        <f t="shared" si="16"/>
        <v>3.8687619410095147E-10</v>
      </c>
      <c r="Z64">
        <f t="shared" si="17"/>
        <v>1.4605878552580261E-8</v>
      </c>
      <c r="AB64">
        <f t="shared" si="18"/>
        <v>-3.7936721654010959</v>
      </c>
      <c r="AC64">
        <f t="shared" si="19"/>
        <v>-3.3872100327802799</v>
      </c>
      <c r="AE64">
        <f t="shared" si="2"/>
        <v>0</v>
      </c>
      <c r="AF64">
        <f t="shared" si="25"/>
        <v>0</v>
      </c>
      <c r="AG64">
        <f t="shared" si="25"/>
        <v>-3.6514696381450652E-7</v>
      </c>
      <c r="AH64">
        <f t="shared" si="4"/>
        <v>-1.1847432331706968E-3</v>
      </c>
      <c r="AI64">
        <f t="shared" si="23"/>
        <v>-1.1851083801345114E-3</v>
      </c>
      <c r="AJ64">
        <f t="shared" si="6"/>
        <v>-0.40646213262081599</v>
      </c>
      <c r="AK64">
        <f t="shared" si="20"/>
        <v>-0.26555705157807674</v>
      </c>
      <c r="AL64">
        <f t="shared" si="7"/>
        <v>-0.67320429257902725</v>
      </c>
      <c r="AN64">
        <f t="shared" si="26"/>
        <v>0</v>
      </c>
      <c r="AO64">
        <f t="shared" si="26"/>
        <v>0</v>
      </c>
      <c r="AP64">
        <f t="shared" si="26"/>
        <v>-3.6321879305710429E-10</v>
      </c>
      <c r="AQ64">
        <f t="shared" si="26"/>
        <v>-1.1784871568956374E-6</v>
      </c>
      <c r="AR64">
        <f t="shared" si="26"/>
        <v>-1.1788503756886947E-6</v>
      </c>
      <c r="AS64">
        <f t="shared" si="26"/>
        <v>-4.0431579573244758E-4</v>
      </c>
      <c r="AT64">
        <f t="shared" si="26"/>
        <v>-2.6415476868374351E-4</v>
      </c>
      <c r="AU64">
        <f t="shared" si="24"/>
        <v>-6.696494147918798E-4</v>
      </c>
      <c r="AW64">
        <v>61</v>
      </c>
      <c r="AX64">
        <f>IF(Z64&gt;0, (R64*SUMPRODUCT(K64:$K$98, X64:$X$98)-K64*$AZ$3)/Z64, 0)</f>
        <v>-231907311.88038656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8.8814238084622432E-4</v>
      </c>
      <c r="L65" s="2">
        <v>62</v>
      </c>
      <c r="M65" s="6">
        <v>0.62717650000000003</v>
      </c>
      <c r="Q65" s="4">
        <f t="shared" si="22"/>
        <v>25</v>
      </c>
      <c r="R65">
        <f t="shared" si="0"/>
        <v>50000</v>
      </c>
      <c r="S65">
        <f t="shared" si="1"/>
        <v>-570691169.43114066</v>
      </c>
      <c r="U65">
        <f t="shared" si="12"/>
        <v>0.62717650000000003</v>
      </c>
      <c r="V65">
        <f t="shared" si="13"/>
        <v>0.01</v>
      </c>
      <c r="W65">
        <f t="shared" si="14"/>
        <v>1.4605878552580261E-8</v>
      </c>
      <c r="X65">
        <f t="shared" si="15"/>
        <v>9.1604637900323541E-9</v>
      </c>
      <c r="Y65">
        <f t="shared" si="16"/>
        <v>1.460587855258026E-10</v>
      </c>
      <c r="Z65">
        <f t="shared" si="17"/>
        <v>5.2993559770221048E-9</v>
      </c>
      <c r="AB65">
        <f t="shared" si="18"/>
        <v>-3.3872100327802799</v>
      </c>
      <c r="AC65">
        <f t="shared" si="19"/>
        <v>-3.0242956597586499</v>
      </c>
      <c r="AE65">
        <f t="shared" si="2"/>
        <v>0</v>
      </c>
      <c r="AF65">
        <f t="shared" si="25"/>
        <v>0</v>
      </c>
      <c r="AG65">
        <f t="shared" si="25"/>
        <v>-1.3248389942555262E-7</v>
      </c>
      <c r="AH65">
        <f t="shared" si="4"/>
        <v>-4.5802318950161769E-4</v>
      </c>
      <c r="AI65">
        <f t="shared" si="23"/>
        <v>-4.5815567340104323E-4</v>
      </c>
      <c r="AJ65">
        <f t="shared" si="6"/>
        <v>-0.36291437302162999</v>
      </c>
      <c r="AK65">
        <f t="shared" si="20"/>
        <v>-0.23710470229461961</v>
      </c>
      <c r="AL65">
        <f t="shared" si="7"/>
        <v>-0.60047723098965067</v>
      </c>
      <c r="AN65">
        <f t="shared" si="26"/>
        <v>0</v>
      </c>
      <c r="AO65">
        <f t="shared" si="26"/>
        <v>0</v>
      </c>
      <c r="AP65">
        <f t="shared" si="26"/>
        <v>-1.1766456585960204E-10</v>
      </c>
      <c r="AQ65">
        <f t="shared" si="26"/>
        <v>-4.0678980600674809E-7</v>
      </c>
      <c r="AR65">
        <f t="shared" si="26"/>
        <v>-4.0690747057260768E-7</v>
      </c>
      <c r="AS65">
        <f t="shared" si="26"/>
        <v>-3.223196352987452E-4</v>
      </c>
      <c r="AT65">
        <f t="shared" si="26"/>
        <v>-2.1058273480577868E-4</v>
      </c>
      <c r="AU65">
        <f t="shared" si="24"/>
        <v>-5.3330927757509652E-4</v>
      </c>
      <c r="AW65">
        <v>62</v>
      </c>
      <c r="AX65">
        <f>IF(Z65&gt;0, (R65*SUMPRODUCT(K65:$K$98, X65:$X$98)-K65*$AZ$3)/Z65, 0)</f>
        <v>-570691169.43114066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7.9298426861270028E-4</v>
      </c>
      <c r="L66" s="2">
        <v>63</v>
      </c>
      <c r="M66" s="6">
        <v>0.64196478899999998</v>
      </c>
      <c r="Q66" s="4">
        <f t="shared" si="22"/>
        <v>25</v>
      </c>
      <c r="R66">
        <f t="shared" si="0"/>
        <v>50000</v>
      </c>
      <c r="S66">
        <f t="shared" si="1"/>
        <v>-1464063794.2993987</v>
      </c>
      <c r="U66">
        <f t="shared" si="12"/>
        <v>0.64196478899999998</v>
      </c>
      <c r="V66">
        <f t="shared" si="13"/>
        <v>0.01</v>
      </c>
      <c r="W66">
        <f t="shared" si="14"/>
        <v>5.2993559770221048E-9</v>
      </c>
      <c r="X66">
        <f t="shared" si="15"/>
        <v>3.4019999416248844E-9</v>
      </c>
      <c r="Y66">
        <f t="shared" si="16"/>
        <v>5.2993559770221048E-11</v>
      </c>
      <c r="Z66">
        <f t="shared" si="17"/>
        <v>1.8443624756269994E-9</v>
      </c>
      <c r="AB66">
        <f t="shared" si="18"/>
        <v>-3.0242956597586499</v>
      </c>
      <c r="AC66">
        <f t="shared" si="19"/>
        <v>-2.7002643241298969</v>
      </c>
      <c r="AE66">
        <f t="shared" si="2"/>
        <v>0</v>
      </c>
      <c r="AF66">
        <f t="shared" si="25"/>
        <v>0</v>
      </c>
      <c r="AG66">
        <f t="shared" si="25"/>
        <v>-4.6109061890674986E-8</v>
      </c>
      <c r="AH66">
        <f t="shared" si="4"/>
        <v>-1.7009999708124423E-4</v>
      </c>
      <c r="AI66">
        <f t="shared" si="23"/>
        <v>-1.701461061431349E-4</v>
      </c>
      <c r="AJ66">
        <f t="shared" si="6"/>
        <v>-0.32403133562875297</v>
      </c>
      <c r="AK66">
        <f t="shared" si="20"/>
        <v>-0.21170069618310552</v>
      </c>
      <c r="AL66">
        <f t="shared" si="7"/>
        <v>-0.53590217791800165</v>
      </c>
      <c r="AN66">
        <f t="shared" si="26"/>
        <v>0</v>
      </c>
      <c r="AO66">
        <f t="shared" si="26"/>
        <v>0</v>
      </c>
      <c r="AP66">
        <f t="shared" si="26"/>
        <v>-3.6563760719794636E-11</v>
      </c>
      <c r="AQ66">
        <f t="shared" si="26"/>
        <v>-1.348866217764929E-7</v>
      </c>
      <c r="AR66">
        <f t="shared" si="26"/>
        <v>-1.3492318553721271E-7</v>
      </c>
      <c r="AS66">
        <f t="shared" si="26"/>
        <v>-2.5695175169116309E-4</v>
      </c>
      <c r="AT66">
        <f t="shared" si="26"/>
        <v>-1.6787532172755939E-4</v>
      </c>
      <c r="AU66">
        <f t="shared" si="24"/>
        <v>-4.2496199660425974E-4</v>
      </c>
      <c r="AW66">
        <v>63</v>
      </c>
      <c r="AX66">
        <f>IF(Z66&gt;0, (R66*SUMPRODUCT(K66:$K$98, X66:$X$98)-K66*$AZ$3)/Z66, 0)</f>
        <v>-1464063794.2993987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7.0802166840419666E-4</v>
      </c>
      <c r="L67" s="2">
        <v>64</v>
      </c>
      <c r="M67" s="6">
        <v>0.65685820900000003</v>
      </c>
      <c r="Q67" s="4">
        <f t="shared" si="22"/>
        <v>25</v>
      </c>
      <c r="R67">
        <f t="shared" ref="R67:R79" si="27">$C$6</f>
        <v>50000</v>
      </c>
      <c r="S67">
        <f t="shared" ref="S67:S79" si="28">AX67</f>
        <v>-3923854386.9322386</v>
      </c>
      <c r="U67">
        <f t="shared" si="12"/>
        <v>0.65685820900000003</v>
      </c>
      <c r="V67">
        <f t="shared" si="13"/>
        <v>0.01</v>
      </c>
      <c r="W67">
        <f t="shared" si="14"/>
        <v>1.8443624756269994E-9</v>
      </c>
      <c r="X67">
        <f t="shared" si="15"/>
        <v>1.2114846324871569E-9</v>
      </c>
      <c r="Y67">
        <f t="shared" si="16"/>
        <v>1.8443624756269994E-11</v>
      </c>
      <c r="Z67">
        <f t="shared" si="17"/>
        <v>6.1443421838357245E-10</v>
      </c>
      <c r="AB67">
        <f t="shared" si="18"/>
        <v>-2.7002643241298969</v>
      </c>
      <c r="AC67">
        <f t="shared" si="19"/>
        <v>-2.4109504032856619</v>
      </c>
      <c r="AE67">
        <f t="shared" ref="AE67:AE79" si="29">$Z67*O67</f>
        <v>0</v>
      </c>
      <c r="AF67">
        <f t="shared" ref="AF67:AG79" si="30">-$Z67*P67</f>
        <v>0</v>
      </c>
      <c r="AG67">
        <f t="shared" si="30"/>
        <v>-1.5360855459589312E-8</v>
      </c>
      <c r="AH67">
        <f t="shared" ref="AH67:AH79" si="31">-X67*R67</f>
        <v>-6.0574231624357843E-5</v>
      </c>
      <c r="AI67">
        <f t="shared" si="23"/>
        <v>-6.058959247981743E-5</v>
      </c>
      <c r="AJ67">
        <f t="shared" ref="AJ67:AJ79" si="32">AB67-AC67</f>
        <v>-0.28931392084423502</v>
      </c>
      <c r="AK67">
        <f t="shared" si="20"/>
        <v>-0.18901850268909282</v>
      </c>
      <c r="AL67">
        <f t="shared" ref="AL67:AL79" si="33">SUM(AI67:AK67)</f>
        <v>-0.47839301312580768</v>
      </c>
      <c r="AN67">
        <f t="shared" ref="AN67:AT79" si="34">AE67*$K67</f>
        <v>0</v>
      </c>
      <c r="AO67">
        <f t="shared" si="34"/>
        <v>0</v>
      </c>
      <c r="AP67">
        <f t="shared" si="34"/>
        <v>-1.0875818510614138E-11</v>
      </c>
      <c r="AQ67">
        <f t="shared" si="34"/>
        <v>-4.2887868536980095E-8</v>
      </c>
      <c r="AR67">
        <f t="shared" si="34"/>
        <v>-4.2898744355490705E-8</v>
      </c>
      <c r="AS67">
        <f t="shared" si="34"/>
        <v>-2.0484052492869496E-4</v>
      </c>
      <c r="AT67">
        <f t="shared" si="34"/>
        <v>-1.3382919563319462E-4</v>
      </c>
      <c r="AU67">
        <f t="shared" si="24"/>
        <v>-3.3871261930624509E-4</v>
      </c>
      <c r="AW67">
        <v>64</v>
      </c>
      <c r="AX67">
        <f>IF(Z67&gt;0, (R67*SUMPRODUCT(K67:$K$98, X67:$X$98)-K67*$AZ$3)/Z67, 0)</f>
        <v>-3923854386.9322386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5">G68+$C$9</f>
        <v>0.12000000000000001</v>
      </c>
      <c r="I68" s="5">
        <f t="shared" ref="I68:I79" si="36">1+H68</f>
        <v>1.1200000000000001</v>
      </c>
      <c r="J68">
        <f t="shared" ref="J68:J79" si="37">1/I68</f>
        <v>0.89285714285714279</v>
      </c>
      <c r="K68">
        <f t="shared" si="21"/>
        <v>6.3216220393231843E-4</v>
      </c>
      <c r="L68" s="2">
        <v>65</v>
      </c>
      <c r="M68" s="6">
        <v>0.67177231000000004</v>
      </c>
      <c r="Q68" s="4">
        <f t="shared" si="22"/>
        <v>25</v>
      </c>
      <c r="R68">
        <f t="shared" si="27"/>
        <v>50000</v>
      </c>
      <c r="S68">
        <f t="shared" si="28"/>
        <v>-11009228882.76416</v>
      </c>
      <c r="U68">
        <f t="shared" ref="U68:U79" si="38">M68</f>
        <v>0.67177231000000004</v>
      </c>
      <c r="V68">
        <f t="shared" ref="V68:V79" si="39">$C$10</f>
        <v>0.01</v>
      </c>
      <c r="W68">
        <f t="shared" ref="W68:W79" si="40">Z67</f>
        <v>6.1443421838357245E-10</v>
      </c>
      <c r="X68">
        <f t="shared" ref="X68:X79" si="41">U68*W68</f>
        <v>4.1275989422657695E-10</v>
      </c>
      <c r="Y68">
        <f t="shared" ref="Y68:Y79" si="42">V68*W68</f>
        <v>6.1443421838357245E-12</v>
      </c>
      <c r="Z68">
        <f t="shared" ref="Z68:Z79" si="43">MAX(0, W68-X68-Y68)</f>
        <v>1.9552998197315977E-10</v>
      </c>
      <c r="AB68">
        <f t="shared" ref="AB68:AB79" si="44">AC67</f>
        <v>-2.4109504032856619</v>
      </c>
      <c r="AC68">
        <f t="shared" ref="AC68:AC79" si="45">S68*Z68</f>
        <v>-2.1526343249852662</v>
      </c>
      <c r="AE68">
        <f t="shared" si="29"/>
        <v>0</v>
      </c>
      <c r="AF68">
        <f t="shared" si="30"/>
        <v>0</v>
      </c>
      <c r="AG68">
        <f t="shared" si="30"/>
        <v>-4.8882495493289942E-9</v>
      </c>
      <c r="AH68">
        <f t="shared" si="31"/>
        <v>-2.0637994711328848E-5</v>
      </c>
      <c r="AI68">
        <f t="shared" si="23"/>
        <v>-2.0642882960878176E-5</v>
      </c>
      <c r="AJ68">
        <f t="shared" si="32"/>
        <v>-0.25831607830039571</v>
      </c>
      <c r="AK68">
        <f t="shared" ref="AK68:AK79" si="46">G68*SUM(AB68:AB68, AE68:AF68)</f>
        <v>-0.16876652822999635</v>
      </c>
      <c r="AL68">
        <f t="shared" si="33"/>
        <v>-0.42710324941335298</v>
      </c>
      <c r="AN68">
        <f t="shared" si="34"/>
        <v>0</v>
      </c>
      <c r="AO68">
        <f t="shared" si="34"/>
        <v>0</v>
      </c>
      <c r="AP68">
        <f t="shared" si="34"/>
        <v>-3.0901666084749791E-12</v>
      </c>
      <c r="AQ68">
        <f t="shared" si="34"/>
        <v>-1.3046560221457177E-8</v>
      </c>
      <c r="AR68">
        <f t="shared" si="34"/>
        <v>-1.304965038806565E-8</v>
      </c>
      <c r="AS68">
        <f t="shared" si="34"/>
        <v>-1.6329766136953148E-4</v>
      </c>
      <c r="AT68">
        <f t="shared" si="34"/>
        <v>-1.0668782043588033E-4</v>
      </c>
      <c r="AU68">
        <f t="shared" si="24"/>
        <v>-2.6999853145579991E-4</v>
      </c>
      <c r="AW68">
        <v>65</v>
      </c>
      <c r="AX68">
        <f>IF(Z68&gt;0, (R68*SUMPRODUCT(K68:$K$98, X68:$X$98)-K68*$AZ$3)/Z68, 0)</f>
        <v>-11009228882.76416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:K79" si="47">K68*J69</f>
        <v>5.6443053922528431E-4</v>
      </c>
      <c r="L69" s="2">
        <v>66</v>
      </c>
      <c r="M69" s="6">
        <v>0.68662034599999999</v>
      </c>
      <c r="Q69" s="4">
        <f t="shared" ref="Q69:Q79" si="48">$C$8</f>
        <v>25</v>
      </c>
      <c r="R69">
        <f t="shared" si="27"/>
        <v>50000</v>
      </c>
      <c r="S69">
        <f t="shared" si="28"/>
        <v>-32400553473.005119</v>
      </c>
      <c r="U69">
        <f t="shared" si="38"/>
        <v>0.68662034599999999</v>
      </c>
      <c r="V69">
        <f t="shared" si="39"/>
        <v>0.01</v>
      </c>
      <c r="W69">
        <f t="shared" si="40"/>
        <v>1.9552998197315977E-10</v>
      </c>
      <c r="X69">
        <f t="shared" si="41"/>
        <v>1.3425486387578474E-10</v>
      </c>
      <c r="Y69">
        <f t="shared" si="42"/>
        <v>1.9552998197315977E-12</v>
      </c>
      <c r="Z69">
        <f t="shared" si="43"/>
        <v>5.9319818277643438E-11</v>
      </c>
      <c r="AB69">
        <f t="shared" si="44"/>
        <v>-2.1526343249852662</v>
      </c>
      <c r="AC69">
        <f t="shared" si="45"/>
        <v>-1.9219949441137327</v>
      </c>
      <c r="AE69">
        <f t="shared" si="29"/>
        <v>0</v>
      </c>
      <c r="AF69">
        <f t="shared" si="30"/>
        <v>0</v>
      </c>
      <c r="AG69">
        <f t="shared" si="30"/>
        <v>-1.4829954569410859E-9</v>
      </c>
      <c r="AH69">
        <f t="shared" si="31"/>
        <v>-6.7127431937892369E-6</v>
      </c>
      <c r="AI69">
        <f t="shared" si="23"/>
        <v>-6.7142261892461783E-6</v>
      </c>
      <c r="AJ69">
        <f t="shared" si="32"/>
        <v>-0.23063938087153346</v>
      </c>
      <c r="AK69">
        <f t="shared" si="46"/>
        <v>-0.15068440274896866</v>
      </c>
      <c r="AL69">
        <f t="shared" si="33"/>
        <v>-0.38133049784669137</v>
      </c>
      <c r="AN69">
        <f t="shared" si="34"/>
        <v>0</v>
      </c>
      <c r="AO69">
        <f t="shared" si="34"/>
        <v>0</v>
      </c>
      <c r="AP69">
        <f t="shared" si="34"/>
        <v>-8.3704792542990397E-13</v>
      </c>
      <c r="AQ69">
        <f t="shared" si="34"/>
        <v>-3.7888772605513163E-9</v>
      </c>
      <c r="AR69">
        <f t="shared" si="34"/>
        <v>-3.7897143084767462E-9</v>
      </c>
      <c r="AS69">
        <f t="shared" si="34"/>
        <v>-1.3017991011190537E-4</v>
      </c>
      <c r="AT69">
        <f t="shared" si="34"/>
        <v>-8.5050878696440297E-5</v>
      </c>
      <c r="AU69">
        <f t="shared" si="24"/>
        <v>-2.1523457852265412E-4</v>
      </c>
      <c r="AW69">
        <v>66</v>
      </c>
      <c r="AX69">
        <f>IF(Z69&gt;0, (R69*SUMPRODUCT(K69:$K$98, X69:$X$98)-K69*$AZ$3)/Z69, 0)</f>
        <v>-32400553473.005119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5"/>
        <v>0.12000000000000001</v>
      </c>
      <c r="I70" s="5">
        <f t="shared" si="36"/>
        <v>1.1200000000000001</v>
      </c>
      <c r="J70">
        <f t="shared" si="37"/>
        <v>0.89285714285714279</v>
      </c>
      <c r="K70">
        <f t="shared" si="47"/>
        <v>5.0395583859400386E-4</v>
      </c>
      <c r="L70" s="2">
        <v>67</v>
      </c>
      <c r="M70" s="6">
        <v>0.70385879699999998</v>
      </c>
      <c r="Q70" s="4">
        <f t="shared" si="48"/>
        <v>25</v>
      </c>
      <c r="R70">
        <f t="shared" si="27"/>
        <v>50000</v>
      </c>
      <c r="S70">
        <f t="shared" si="28"/>
        <v>-101100664119.91206</v>
      </c>
      <c r="U70">
        <f t="shared" si="38"/>
        <v>0.70385879699999998</v>
      </c>
      <c r="V70">
        <f t="shared" si="39"/>
        <v>0.01</v>
      </c>
      <c r="W70">
        <f t="shared" si="40"/>
        <v>5.9319818277643438E-11</v>
      </c>
      <c r="X70">
        <f t="shared" si="41"/>
        <v>4.1752775931160722E-11</v>
      </c>
      <c r="Y70">
        <f t="shared" si="42"/>
        <v>5.9319818277643439E-13</v>
      </c>
      <c r="Z70">
        <f t="shared" si="43"/>
        <v>1.6973844163706281E-11</v>
      </c>
      <c r="AB70">
        <f t="shared" si="44"/>
        <v>-1.9219949441137327</v>
      </c>
      <c r="AC70">
        <f t="shared" si="45"/>
        <v>-1.7160669176185983</v>
      </c>
      <c r="AE70">
        <f t="shared" si="29"/>
        <v>0</v>
      </c>
      <c r="AF70">
        <f t="shared" si="30"/>
        <v>0</v>
      </c>
      <c r="AG70">
        <f t="shared" si="30"/>
        <v>-4.2434610409265701E-10</v>
      </c>
      <c r="AH70">
        <f t="shared" si="31"/>
        <v>-2.0876387965580362E-6</v>
      </c>
      <c r="AI70">
        <f t="shared" si="23"/>
        <v>-2.0880631426621289E-6</v>
      </c>
      <c r="AJ70">
        <f t="shared" si="32"/>
        <v>-0.20592802649513442</v>
      </c>
      <c r="AK70">
        <f t="shared" si="46"/>
        <v>-0.13453964608796132</v>
      </c>
      <c r="AL70">
        <f t="shared" si="33"/>
        <v>-0.34046976064623841</v>
      </c>
      <c r="AN70">
        <f t="shared" si="34"/>
        <v>0</v>
      </c>
      <c r="AO70">
        <f t="shared" si="34"/>
        <v>0</v>
      </c>
      <c r="AP70">
        <f t="shared" si="34"/>
        <v>-2.1385169674211343E-13</v>
      </c>
      <c r="AQ70">
        <f t="shared" si="34"/>
        <v>-1.0520777604007821E-9</v>
      </c>
      <c r="AR70">
        <f t="shared" si="34"/>
        <v>-1.0522916120975243E-9</v>
      </c>
      <c r="AS70">
        <f t="shared" si="34"/>
        <v>-1.0377863128236371E-4</v>
      </c>
      <c r="AT70">
        <f t="shared" si="34"/>
        <v>-6.7802040168399042E-5</v>
      </c>
      <c r="AU70">
        <f t="shared" si="24"/>
        <v>-1.7158172374237484E-4</v>
      </c>
      <c r="AW70">
        <v>67</v>
      </c>
      <c r="AX70">
        <f>IF(Z70&gt;0, (R70*SUMPRODUCT(K70:$K$98, X70:$X$98)-K70*$AZ$3)/Z70, 0)</f>
        <v>-101100664119.91206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5"/>
        <v>0.12000000000000001</v>
      </c>
      <c r="I71" s="5">
        <f t="shared" si="36"/>
        <v>1.1200000000000001</v>
      </c>
      <c r="J71">
        <f t="shared" si="37"/>
        <v>0.89285714285714279</v>
      </c>
      <c r="K71">
        <f t="shared" si="47"/>
        <v>4.4996057017321768E-4</v>
      </c>
      <c r="L71" s="2">
        <v>68</v>
      </c>
      <c r="M71" s="6">
        <v>0.72100360699999999</v>
      </c>
      <c r="Q71" s="4">
        <f t="shared" si="48"/>
        <v>25</v>
      </c>
      <c r="R71">
        <f t="shared" si="27"/>
        <v>50000</v>
      </c>
      <c r="S71">
        <f t="shared" si="28"/>
        <v>-335574946390.13934</v>
      </c>
      <c r="U71">
        <f t="shared" si="38"/>
        <v>0.72100360699999999</v>
      </c>
      <c r="V71">
        <f t="shared" si="39"/>
        <v>0.01</v>
      </c>
      <c r="W71">
        <f t="shared" si="40"/>
        <v>1.6973844163706281E-11</v>
      </c>
      <c r="X71">
        <f t="shared" si="41"/>
        <v>1.2238202866688127E-11</v>
      </c>
      <c r="Y71">
        <f t="shared" si="42"/>
        <v>1.697384416370628E-13</v>
      </c>
      <c r="Z71">
        <f t="shared" si="43"/>
        <v>4.5659028553810904E-12</v>
      </c>
      <c r="AB71">
        <f t="shared" si="44"/>
        <v>-1.7160669176185983</v>
      </c>
      <c r="AC71">
        <f t="shared" si="45"/>
        <v>-1.5322026059170935</v>
      </c>
      <c r="AE71">
        <f t="shared" si="29"/>
        <v>0</v>
      </c>
      <c r="AF71">
        <f t="shared" si="30"/>
        <v>0</v>
      </c>
      <c r="AG71">
        <f t="shared" si="30"/>
        <v>-1.1414757138452727E-10</v>
      </c>
      <c r="AH71">
        <f t="shared" si="31"/>
        <v>-6.1191014333440635E-7</v>
      </c>
      <c r="AI71">
        <f t="shared" si="23"/>
        <v>-6.1202429090579093E-7</v>
      </c>
      <c r="AJ71">
        <f t="shared" si="32"/>
        <v>-0.18386431170150486</v>
      </c>
      <c r="AK71">
        <f t="shared" si="46"/>
        <v>-0.12012468423330189</v>
      </c>
      <c r="AL71">
        <f t="shared" si="33"/>
        <v>-0.30398960795909769</v>
      </c>
      <c r="AN71">
        <f t="shared" si="34"/>
        <v>0</v>
      </c>
      <c r="AO71">
        <f t="shared" si="34"/>
        <v>0</v>
      </c>
      <c r="AP71">
        <f t="shared" si="34"/>
        <v>-5.1361906304069957E-14</v>
      </c>
      <c r="AQ71">
        <f t="shared" si="34"/>
        <v>-2.7533543698952482E-10</v>
      </c>
      <c r="AR71">
        <f t="shared" si="34"/>
        <v>-2.7538679889582894E-10</v>
      </c>
      <c r="AS71">
        <f t="shared" si="34"/>
        <v>-8.2731690527715348E-5</v>
      </c>
      <c r="AT71">
        <f t="shared" si="34"/>
        <v>-5.4051371409494246E-5</v>
      </c>
      <c r="AU71">
        <f t="shared" si="24"/>
        <v>-1.3678333732400851E-4</v>
      </c>
      <c r="AW71">
        <v>68</v>
      </c>
      <c r="AX71">
        <f>IF(Z71&gt;0, (R71*SUMPRODUCT(K71:$K$98, X71:$X$98)-K71*$AZ$3)/Z71, 0)</f>
        <v>-335574946390.13934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5"/>
        <v>0.12000000000000001</v>
      </c>
      <c r="I72" s="5">
        <f t="shared" si="36"/>
        <v>1.1200000000000001</v>
      </c>
      <c r="J72">
        <f t="shared" si="37"/>
        <v>0.89285714285714279</v>
      </c>
      <c r="K72">
        <f t="shared" si="47"/>
        <v>4.0175050908323003E-4</v>
      </c>
      <c r="L72" s="2">
        <v>69</v>
      </c>
      <c r="M72" s="6">
        <v>0.73803352099999997</v>
      </c>
      <c r="Q72" s="4">
        <f t="shared" si="48"/>
        <v>25</v>
      </c>
      <c r="R72">
        <f t="shared" si="27"/>
        <v>50000</v>
      </c>
      <c r="S72">
        <f t="shared" si="28"/>
        <v>-1189128367746.6033</v>
      </c>
      <c r="U72">
        <f t="shared" si="38"/>
        <v>0.73803352099999997</v>
      </c>
      <c r="V72">
        <f t="shared" si="39"/>
        <v>0.01</v>
      </c>
      <c r="W72">
        <f t="shared" si="40"/>
        <v>4.5659028553810904E-12</v>
      </c>
      <c r="X72">
        <f t="shared" si="41"/>
        <v>3.3697893609008599E-12</v>
      </c>
      <c r="Y72">
        <f t="shared" si="42"/>
        <v>4.5659028553810903E-14</v>
      </c>
      <c r="Z72">
        <f t="shared" si="43"/>
        <v>1.1504544659264195E-12</v>
      </c>
      <c r="AB72">
        <f t="shared" si="44"/>
        <v>-1.5322026059170935</v>
      </c>
      <c r="AC72">
        <f t="shared" si="45"/>
        <v>-1.3680380412338735</v>
      </c>
      <c r="AE72">
        <f t="shared" si="29"/>
        <v>0</v>
      </c>
      <c r="AF72">
        <f t="shared" si="30"/>
        <v>0</v>
      </c>
      <c r="AG72">
        <f t="shared" si="30"/>
        <v>-2.8761361648160488E-11</v>
      </c>
      <c r="AH72">
        <f t="shared" si="31"/>
        <v>-1.6848946804504299E-7</v>
      </c>
      <c r="AI72">
        <f t="shared" si="23"/>
        <v>-1.6851822940669115E-7</v>
      </c>
      <c r="AJ72">
        <f t="shared" si="32"/>
        <v>-0.16416456468321994</v>
      </c>
      <c r="AK72">
        <f t="shared" si="46"/>
        <v>-0.10725418241419656</v>
      </c>
      <c r="AL72">
        <f t="shared" si="33"/>
        <v>-0.27141891561564591</v>
      </c>
      <c r="AN72">
        <f t="shared" si="34"/>
        <v>0</v>
      </c>
      <c r="AO72">
        <f t="shared" si="34"/>
        <v>0</v>
      </c>
      <c r="AP72">
        <f t="shared" si="34"/>
        <v>-1.1554891684075364E-14</v>
      </c>
      <c r="AQ72">
        <f t="shared" si="34"/>
        <v>-6.7690729562258639E-11</v>
      </c>
      <c r="AR72">
        <f t="shared" si="34"/>
        <v>-6.7702284453942719E-11</v>
      </c>
      <c r="AS72">
        <f t="shared" si="34"/>
        <v>-6.5953197434910458E-5</v>
      </c>
      <c r="AT72">
        <f t="shared" si="34"/>
        <v>-4.3089422386209085E-5</v>
      </c>
      <c r="AU72">
        <f t="shared" si="24"/>
        <v>-1.09042687523404E-4</v>
      </c>
      <c r="AW72">
        <v>69</v>
      </c>
      <c r="AX72">
        <f>IF(Z72&gt;0, (R72*SUMPRODUCT(K72:$K$98, X72:$X$98)-K72*$AZ$3)/Z72, 0)</f>
        <v>-1189128367746.6033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5"/>
        <v>0.12000000000000001</v>
      </c>
      <c r="I73" s="5">
        <f t="shared" si="36"/>
        <v>1.1200000000000001</v>
      </c>
      <c r="J73">
        <f t="shared" si="37"/>
        <v>0.89285714285714279</v>
      </c>
      <c r="K73">
        <f t="shared" si="47"/>
        <v>3.5870581168145535E-4</v>
      </c>
      <c r="L73" s="2">
        <v>70</v>
      </c>
      <c r="M73" s="6">
        <v>0.75492728399999998</v>
      </c>
      <c r="Q73" s="4">
        <f t="shared" si="48"/>
        <v>25</v>
      </c>
      <c r="R73">
        <f t="shared" si="27"/>
        <v>50000</v>
      </c>
      <c r="S73">
        <f t="shared" si="28"/>
        <v>-4516567362787.0391</v>
      </c>
      <c r="U73">
        <f t="shared" si="38"/>
        <v>0.75492728399999998</v>
      </c>
      <c r="V73">
        <f t="shared" si="39"/>
        <v>0.01</v>
      </c>
      <c r="W73">
        <f t="shared" si="40"/>
        <v>1.1504544659264195E-12</v>
      </c>
      <c r="X73">
        <f t="shared" si="41"/>
        <v>8.6850946532750245E-13</v>
      </c>
      <c r="Y73">
        <f t="shared" si="42"/>
        <v>1.1504544659264195E-14</v>
      </c>
      <c r="Z73">
        <f t="shared" si="43"/>
        <v>2.704404559396529E-13</v>
      </c>
      <c r="AB73">
        <f t="shared" si="44"/>
        <v>-1.3680380412338735</v>
      </c>
      <c r="AC73">
        <f t="shared" si="45"/>
        <v>-1.2214625368742826</v>
      </c>
      <c r="AE73">
        <f t="shared" si="29"/>
        <v>0</v>
      </c>
      <c r="AF73">
        <f t="shared" si="30"/>
        <v>0</v>
      </c>
      <c r="AG73">
        <f t="shared" si="30"/>
        <v>-6.7610113984913228E-12</v>
      </c>
      <c r="AH73">
        <f t="shared" si="31"/>
        <v>-4.3425473266375122E-8</v>
      </c>
      <c r="AI73">
        <f t="shared" si="23"/>
        <v>-4.3432234277773612E-8</v>
      </c>
      <c r="AJ73">
        <f t="shared" si="32"/>
        <v>-0.14657550435959088</v>
      </c>
      <c r="AK73">
        <f t="shared" si="46"/>
        <v>-9.5762662886371155E-2</v>
      </c>
      <c r="AL73">
        <f t="shared" si="33"/>
        <v>-0.24233821067819633</v>
      </c>
      <c r="AN73">
        <f t="shared" si="34"/>
        <v>0</v>
      </c>
      <c r="AO73">
        <f t="shared" si="34"/>
        <v>0</v>
      </c>
      <c r="AP73">
        <f t="shared" si="34"/>
        <v>-2.4252140814834015E-15</v>
      </c>
      <c r="AQ73">
        <f t="shared" si="34"/>
        <v>-1.5576969635666427E-11</v>
      </c>
      <c r="AR73">
        <f t="shared" si="34"/>
        <v>-1.5579394849747911E-11</v>
      </c>
      <c r="AS73">
        <f t="shared" si="34"/>
        <v>-5.2577485263925744E-5</v>
      </c>
      <c r="AT73">
        <f t="shared" si="34"/>
        <v>-3.4350623719433348E-5</v>
      </c>
      <c r="AU73">
        <f t="shared" si="24"/>
        <v>-8.6928124562753943E-5</v>
      </c>
      <c r="AW73">
        <v>70</v>
      </c>
      <c r="AX73">
        <f>IF(Z73&gt;0, (R73*SUMPRODUCT(K73:$K$98, X73:$X$98)-K73*$AZ$3)/Z73, 0)</f>
        <v>-4516567362787.0391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5"/>
        <v>0.12000000000000001</v>
      </c>
      <c r="I74" s="5">
        <f t="shared" si="36"/>
        <v>1.1200000000000001</v>
      </c>
      <c r="J74">
        <f t="shared" si="37"/>
        <v>0.89285714285714279</v>
      </c>
      <c r="K74">
        <f t="shared" si="47"/>
        <v>3.2027304614415652E-4</v>
      </c>
      <c r="L74" s="2">
        <v>71</v>
      </c>
      <c r="M74" s="6">
        <v>0.77166421299999999</v>
      </c>
      <c r="Q74" s="4">
        <f t="shared" si="48"/>
        <v>25</v>
      </c>
      <c r="R74">
        <f t="shared" si="27"/>
        <v>50000</v>
      </c>
      <c r="S74">
        <f t="shared" si="28"/>
        <v>-18469942497835.402</v>
      </c>
      <c r="U74">
        <f t="shared" si="38"/>
        <v>0.77166421299999999</v>
      </c>
      <c r="V74">
        <f t="shared" si="39"/>
        <v>0.01</v>
      </c>
      <c r="W74">
        <f t="shared" si="40"/>
        <v>2.704404559396529E-13</v>
      </c>
      <c r="X74">
        <f t="shared" si="41"/>
        <v>2.0868922159603344E-13</v>
      </c>
      <c r="Y74">
        <f t="shared" si="42"/>
        <v>2.7044045593965292E-15</v>
      </c>
      <c r="Z74">
        <f t="shared" si="43"/>
        <v>5.9046829784222928E-14</v>
      </c>
      <c r="AB74">
        <f t="shared" si="44"/>
        <v>-1.2214625368742826</v>
      </c>
      <c r="AC74">
        <f t="shared" si="45"/>
        <v>-1.0905915507940722</v>
      </c>
      <c r="AE74">
        <f t="shared" si="29"/>
        <v>0</v>
      </c>
      <c r="AF74">
        <f t="shared" si="30"/>
        <v>0</v>
      </c>
      <c r="AG74">
        <f t="shared" si="30"/>
        <v>-1.4761707446055731E-12</v>
      </c>
      <c r="AH74">
        <f t="shared" si="31"/>
        <v>-1.0434461079801671E-8</v>
      </c>
      <c r="AI74">
        <f t="shared" si="23"/>
        <v>-1.0435937250546277E-8</v>
      </c>
      <c r="AJ74">
        <f t="shared" si="32"/>
        <v>-0.13087098608021042</v>
      </c>
      <c r="AK74">
        <f t="shared" si="46"/>
        <v>-8.5502377581199787E-2</v>
      </c>
      <c r="AL74">
        <f t="shared" si="33"/>
        <v>-0.21637337409734747</v>
      </c>
      <c r="AN74">
        <f t="shared" si="34"/>
        <v>0</v>
      </c>
      <c r="AO74">
        <f t="shared" si="34"/>
        <v>0</v>
      </c>
      <c r="AP74">
        <f t="shared" si="34"/>
        <v>-4.7277770100371465E-16</v>
      </c>
      <c r="AQ74">
        <f t="shared" si="34"/>
        <v>-3.3418766349007259E-12</v>
      </c>
      <c r="AR74">
        <f t="shared" si="34"/>
        <v>-3.3423494126017297E-12</v>
      </c>
      <c r="AS74">
        <f t="shared" si="34"/>
        <v>-4.1914449363798496E-5</v>
      </c>
      <c r="AT74">
        <f t="shared" si="34"/>
        <v>-2.7384106920498694E-5</v>
      </c>
      <c r="AU74">
        <f t="shared" si="24"/>
        <v>-6.9298559626646605E-5</v>
      </c>
      <c r="AW74">
        <v>71</v>
      </c>
      <c r="AX74">
        <f>IF(Z74&gt;0, (R74*SUMPRODUCT(K74:$K$98, X74:$X$98)-K74*$AZ$3)/Z74, 0)</f>
        <v>-18469942497835.402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5"/>
        <v>0.12000000000000001</v>
      </c>
      <c r="I75" s="5">
        <f t="shared" si="36"/>
        <v>1.1200000000000001</v>
      </c>
      <c r="J75">
        <f t="shared" si="37"/>
        <v>0.89285714285714279</v>
      </c>
      <c r="K75">
        <f t="shared" si="47"/>
        <v>2.8595807691442546E-4</v>
      </c>
      <c r="L75" s="2">
        <v>72</v>
      </c>
      <c r="M75" s="6">
        <v>0.78831611899999998</v>
      </c>
      <c r="Q75" s="4">
        <f t="shared" si="48"/>
        <v>25</v>
      </c>
      <c r="R75">
        <f t="shared" si="27"/>
        <v>50000</v>
      </c>
      <c r="S75">
        <f t="shared" si="28"/>
        <v>-81766673695663.828</v>
      </c>
      <c r="U75">
        <f t="shared" si="38"/>
        <v>0.78831611899999998</v>
      </c>
      <c r="V75">
        <f t="shared" si="39"/>
        <v>0.01</v>
      </c>
      <c r="W75">
        <f t="shared" si="40"/>
        <v>5.9046829784222928E-14</v>
      </c>
      <c r="X75">
        <f t="shared" si="41"/>
        <v>4.6547567694752226E-14</v>
      </c>
      <c r="Y75">
        <f t="shared" si="42"/>
        <v>5.9046829784222928E-16</v>
      </c>
      <c r="Z75">
        <f t="shared" si="43"/>
        <v>1.1908793791628473E-14</v>
      </c>
      <c r="AB75">
        <f t="shared" si="44"/>
        <v>-1.0905915507940722</v>
      </c>
      <c r="AC75">
        <f t="shared" si="45"/>
        <v>-0.97374245606903254</v>
      </c>
      <c r="AE75">
        <f t="shared" si="29"/>
        <v>0</v>
      </c>
      <c r="AF75">
        <f t="shared" si="30"/>
        <v>0</v>
      </c>
      <c r="AG75">
        <f t="shared" si="30"/>
        <v>-2.9771984479071183E-13</v>
      </c>
      <c r="AH75">
        <f t="shared" si="31"/>
        <v>-2.3273783847376113E-9</v>
      </c>
      <c r="AI75">
        <f t="shared" si="23"/>
        <v>-2.3276761045824019E-9</v>
      </c>
      <c r="AJ75">
        <f t="shared" si="32"/>
        <v>-0.11684909472503968</v>
      </c>
      <c r="AK75">
        <f t="shared" si="46"/>
        <v>-7.6341408555585064E-2</v>
      </c>
      <c r="AL75">
        <f t="shared" si="33"/>
        <v>-0.19319050560830087</v>
      </c>
      <c r="AN75">
        <f t="shared" si="34"/>
        <v>0</v>
      </c>
      <c r="AO75">
        <f t="shared" si="34"/>
        <v>0</v>
      </c>
      <c r="AP75">
        <f t="shared" si="34"/>
        <v>-8.5135394275613182E-17</v>
      </c>
      <c r="AQ75">
        <f t="shared" si="34"/>
        <v>-6.6553264715176917E-13</v>
      </c>
      <c r="AR75">
        <f t="shared" si="34"/>
        <v>-6.6561778254604467E-13</v>
      </c>
      <c r="AS75">
        <f t="shared" si="34"/>
        <v>-3.3413942416763883E-5</v>
      </c>
      <c r="AT75">
        <f t="shared" si="34"/>
        <v>-2.1830442379493571E-5</v>
      </c>
      <c r="AU75">
        <f t="shared" si="24"/>
        <v>-5.5244385461875243E-5</v>
      </c>
      <c r="AW75">
        <v>72</v>
      </c>
      <c r="AX75">
        <f>IF(Z75&gt;0, (R75*SUMPRODUCT(K75:$K$98, X75:$X$98)-K75*$AZ$3)/Z75, 0)</f>
        <v>-81766673695663.828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5"/>
        <v>0.12000000000000001</v>
      </c>
      <c r="I76" s="5">
        <f t="shared" si="36"/>
        <v>1.1200000000000001</v>
      </c>
      <c r="J76">
        <f t="shared" si="37"/>
        <v>0.89285714285714279</v>
      </c>
      <c r="K76">
        <f t="shared" si="47"/>
        <v>2.55319711530737E-4</v>
      </c>
      <c r="L76" s="2">
        <v>73</v>
      </c>
      <c r="M76" s="6">
        <v>0.80496745000000003</v>
      </c>
      <c r="Q76" s="4">
        <f t="shared" si="48"/>
        <v>25</v>
      </c>
      <c r="R76">
        <f t="shared" si="27"/>
        <v>50000</v>
      </c>
      <c r="S76">
        <f t="shared" si="28"/>
        <v>-394557382778820.75</v>
      </c>
      <c r="U76">
        <f t="shared" si="38"/>
        <v>0.80496745000000003</v>
      </c>
      <c r="V76">
        <f t="shared" si="39"/>
        <v>0.01</v>
      </c>
      <c r="W76">
        <f t="shared" si="40"/>
        <v>1.1908793791628473E-14</v>
      </c>
      <c r="X76">
        <f t="shared" si="41"/>
        <v>9.5861913710230037E-15</v>
      </c>
      <c r="Y76">
        <f t="shared" si="42"/>
        <v>1.1908793791628474E-16</v>
      </c>
      <c r="Z76">
        <f t="shared" si="43"/>
        <v>2.2035144826891848E-15</v>
      </c>
      <c r="AB76">
        <f t="shared" si="44"/>
        <v>-0.97374245606903254</v>
      </c>
      <c r="AC76">
        <f t="shared" si="45"/>
        <v>-0.86941290720507192</v>
      </c>
      <c r="AE76">
        <f t="shared" si="29"/>
        <v>0</v>
      </c>
      <c r="AF76">
        <f t="shared" si="30"/>
        <v>0</v>
      </c>
      <c r="AG76">
        <f t="shared" si="30"/>
        <v>-5.5087862067229618E-14</v>
      </c>
      <c r="AH76">
        <f t="shared" si="31"/>
        <v>-4.7930956855115016E-10</v>
      </c>
      <c r="AI76">
        <f t="shared" si="23"/>
        <v>-4.7936465641321744E-10</v>
      </c>
      <c r="AJ76">
        <f t="shared" si="32"/>
        <v>-0.10432954886396062</v>
      </c>
      <c r="AK76">
        <f t="shared" si="46"/>
        <v>-6.8161971924832282E-2</v>
      </c>
      <c r="AL76">
        <f t="shared" si="33"/>
        <v>-0.17249152126815756</v>
      </c>
      <c r="AN76">
        <f t="shared" si="34"/>
        <v>0</v>
      </c>
      <c r="AO76">
        <f t="shared" si="34"/>
        <v>0</v>
      </c>
      <c r="AP76">
        <f t="shared" si="34"/>
        <v>-1.4065017051850095E-17</v>
      </c>
      <c r="AQ76">
        <f t="shared" si="34"/>
        <v>-1.2237718077640168E-13</v>
      </c>
      <c r="AR76">
        <f t="shared" si="34"/>
        <v>-1.2239124579345353E-13</v>
      </c>
      <c r="AS76">
        <f t="shared" si="34"/>
        <v>-2.6637390320078355E-5</v>
      </c>
      <c r="AT76">
        <f t="shared" si="34"/>
        <v>-1.7403095009214372E-5</v>
      </c>
      <c r="AU76">
        <f t="shared" si="24"/>
        <v>-4.4040485451683977E-5</v>
      </c>
      <c r="AW76">
        <v>73</v>
      </c>
      <c r="AX76">
        <f>IF(Z76&gt;0, (R76*SUMPRODUCT(K76:$K$98, X76:$X$98)-K76*$AZ$3)/Z76, 0)</f>
        <v>-394557382778820.75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5"/>
        <v>0.12000000000000001</v>
      </c>
      <c r="I77" s="5">
        <f t="shared" si="36"/>
        <v>1.1200000000000001</v>
      </c>
      <c r="J77">
        <f t="shared" si="37"/>
        <v>0.89285714285714279</v>
      </c>
      <c r="K77">
        <f t="shared" si="47"/>
        <v>2.2796402815244374E-4</v>
      </c>
      <c r="L77" s="2">
        <v>74</v>
      </c>
      <c r="M77" s="6">
        <v>0.82161935600000002</v>
      </c>
      <c r="Q77" s="4">
        <f t="shared" si="48"/>
        <v>25</v>
      </c>
      <c r="R77">
        <f t="shared" si="27"/>
        <v>50000</v>
      </c>
      <c r="S77">
        <f t="shared" si="28"/>
        <v>-2092184523781358.3</v>
      </c>
      <c r="U77">
        <f t="shared" si="38"/>
        <v>0.82161935600000002</v>
      </c>
      <c r="V77">
        <f t="shared" si="39"/>
        <v>0.01</v>
      </c>
      <c r="W77">
        <f t="shared" si="40"/>
        <v>2.2035144826891848E-15</v>
      </c>
      <c r="X77">
        <f t="shared" si="41"/>
        <v>1.8104501502037612E-15</v>
      </c>
      <c r="Y77">
        <f t="shared" si="42"/>
        <v>2.2035144826891847E-17</v>
      </c>
      <c r="Z77">
        <f t="shared" si="43"/>
        <v>3.7102918765853169E-16</v>
      </c>
      <c r="AB77">
        <f t="shared" si="44"/>
        <v>-0.86941290720507192</v>
      </c>
      <c r="AC77">
        <f t="shared" si="45"/>
        <v>-0.77626152429034934</v>
      </c>
      <c r="AE77">
        <f t="shared" si="29"/>
        <v>0</v>
      </c>
      <c r="AF77">
        <f t="shared" si="30"/>
        <v>0</v>
      </c>
      <c r="AG77">
        <f t="shared" si="30"/>
        <v>-9.2757296914632926E-15</v>
      </c>
      <c r="AH77">
        <f t="shared" si="31"/>
        <v>-9.0522507510188065E-11</v>
      </c>
      <c r="AI77">
        <f t="shared" si="23"/>
        <v>-9.0531783239879532E-11</v>
      </c>
      <c r="AJ77">
        <f t="shared" si="32"/>
        <v>-9.315138291472258E-2</v>
      </c>
      <c r="AK77">
        <f t="shared" si="46"/>
        <v>-6.0858903504355043E-2</v>
      </c>
      <c r="AL77">
        <f t="shared" si="33"/>
        <v>-0.15401028650960941</v>
      </c>
      <c r="AN77">
        <f t="shared" si="34"/>
        <v>0</v>
      </c>
      <c r="AO77">
        <f t="shared" si="34"/>
        <v>0</v>
      </c>
      <c r="AP77">
        <f t="shared" si="34"/>
        <v>-2.1145327045191963E-18</v>
      </c>
      <c r="AQ77">
        <f t="shared" si="34"/>
        <v>-2.0635875450482313E-14</v>
      </c>
      <c r="AR77">
        <f t="shared" si="34"/>
        <v>-2.0637989983186834E-14</v>
      </c>
      <c r="AS77">
        <f t="shared" si="34"/>
        <v>-2.1235164477210886E-5</v>
      </c>
      <c r="AT77">
        <f t="shared" si="34"/>
        <v>-1.3873640791793649E-5</v>
      </c>
      <c r="AU77">
        <f t="shared" si="24"/>
        <v>-3.5108805289642529E-5</v>
      </c>
      <c r="AW77">
        <v>74</v>
      </c>
      <c r="AX77">
        <f>IF(Z77&gt;0, (R77*SUMPRODUCT(K77:$K$98, X77:$X$98)-K77*$AZ$3)/Z77, 0)</f>
        <v>-2092184523781358.3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5"/>
        <v>0.12000000000000001</v>
      </c>
      <c r="I78" s="5">
        <f t="shared" si="36"/>
        <v>1.1200000000000001</v>
      </c>
      <c r="J78">
        <f t="shared" si="37"/>
        <v>0.89285714285714279</v>
      </c>
      <c r="K78">
        <f t="shared" si="47"/>
        <v>2.0353931085039618E-4</v>
      </c>
      <c r="L78" s="2">
        <v>75</v>
      </c>
      <c r="M78" s="6">
        <v>0.83827126200000002</v>
      </c>
      <c r="Q78" s="4">
        <f t="shared" si="48"/>
        <v>25</v>
      </c>
      <c r="R78">
        <f t="shared" si="27"/>
        <v>50000</v>
      </c>
      <c r="S78">
        <f t="shared" si="28"/>
        <v>-1.2311589227305146E+16</v>
      </c>
      <c r="U78">
        <f t="shared" si="38"/>
        <v>0.83827126200000002</v>
      </c>
      <c r="V78">
        <f t="shared" si="39"/>
        <v>0.01</v>
      </c>
      <c r="W78">
        <f t="shared" si="40"/>
        <v>3.7102918765853169E-16</v>
      </c>
      <c r="X78">
        <f t="shared" si="41"/>
        <v>3.1102310537735221E-16</v>
      </c>
      <c r="Y78">
        <f t="shared" si="42"/>
        <v>3.710291876585317E-18</v>
      </c>
      <c r="Z78">
        <f t="shared" si="43"/>
        <v>5.6295790404594165E-17</v>
      </c>
      <c r="AB78">
        <f t="shared" si="44"/>
        <v>-0.77626152429034934</v>
      </c>
      <c r="AC78">
        <f t="shared" si="45"/>
        <v>-0.69309064668782994</v>
      </c>
      <c r="AE78">
        <f t="shared" si="29"/>
        <v>0</v>
      </c>
      <c r="AF78">
        <f t="shared" si="30"/>
        <v>0</v>
      </c>
      <c r="AG78">
        <f t="shared" si="30"/>
        <v>-1.4073947601148541E-15</v>
      </c>
      <c r="AH78">
        <f t="shared" si="31"/>
        <v>-1.5551155268867612E-11</v>
      </c>
      <c r="AI78">
        <f t="shared" si="23"/>
        <v>-1.5552562663627728E-11</v>
      </c>
      <c r="AJ78">
        <f t="shared" si="32"/>
        <v>-8.31708776025194E-2</v>
      </c>
      <c r="AK78">
        <f t="shared" si="46"/>
        <v>-5.4338306700324461E-2</v>
      </c>
      <c r="AL78">
        <f t="shared" si="33"/>
        <v>-0.13750918431839643</v>
      </c>
      <c r="AN78">
        <f t="shared" si="34"/>
        <v>0</v>
      </c>
      <c r="AO78">
        <f t="shared" si="34"/>
        <v>0</v>
      </c>
      <c r="AP78">
        <f t="shared" si="34"/>
        <v>-2.8646015956823605E-19</v>
      </c>
      <c r="AQ78">
        <f t="shared" si="34"/>
        <v>-3.1652714263528211E-15</v>
      </c>
      <c r="AR78">
        <f t="shared" si="34"/>
        <v>-3.1655578865123896E-15</v>
      </c>
      <c r="AS78">
        <f t="shared" si="34"/>
        <v>-1.6928543110039449E-5</v>
      </c>
      <c r="AT78">
        <f t="shared" si="34"/>
        <v>-1.1059981498561506E-5</v>
      </c>
      <c r="AU78">
        <f t="shared" si="24"/>
        <v>-2.7988524611766514E-5</v>
      </c>
      <c r="AW78">
        <v>75</v>
      </c>
      <c r="AX78">
        <f>IF(Z78&gt;0, (R78*SUMPRODUCT(K78:$K$98, X78:$X$98)-K78*$AZ$3)/Z78, 0)</f>
        <v>-1.2311589227305146E+16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5"/>
        <v>0.12000000000000001</v>
      </c>
      <c r="I79" s="5">
        <f t="shared" si="36"/>
        <v>1.1200000000000001</v>
      </c>
      <c r="J79">
        <f t="shared" si="37"/>
        <v>0.89285714285714279</v>
      </c>
      <c r="K79">
        <f t="shared" si="47"/>
        <v>1.8173152754499659E-4</v>
      </c>
      <c r="L79" s="2">
        <v>76</v>
      </c>
      <c r="M79" s="6">
        <v>1</v>
      </c>
      <c r="Q79" s="4">
        <f t="shared" si="48"/>
        <v>25</v>
      </c>
      <c r="R79">
        <f t="shared" si="27"/>
        <v>50000</v>
      </c>
      <c r="S79">
        <f t="shared" si="28"/>
        <v>0</v>
      </c>
      <c r="U79">
        <f t="shared" si="38"/>
        <v>1</v>
      </c>
      <c r="V79">
        <f t="shared" si="39"/>
        <v>0.01</v>
      </c>
      <c r="W79">
        <f t="shared" si="40"/>
        <v>5.6295790404594165E-17</v>
      </c>
      <c r="X79">
        <f t="shared" si="41"/>
        <v>5.6295790404594165E-17</v>
      </c>
      <c r="Y79">
        <f t="shared" si="42"/>
        <v>5.629579040459417E-19</v>
      </c>
      <c r="Z79">
        <f t="shared" si="43"/>
        <v>0</v>
      </c>
      <c r="AB79">
        <f t="shared" si="44"/>
        <v>-0.69309064668782994</v>
      </c>
      <c r="AC79">
        <f t="shared" si="45"/>
        <v>0</v>
      </c>
      <c r="AE79">
        <f t="shared" si="29"/>
        <v>0</v>
      </c>
      <c r="AF79">
        <f t="shared" si="30"/>
        <v>0</v>
      </c>
      <c r="AG79">
        <f t="shared" si="30"/>
        <v>0</v>
      </c>
      <c r="AH79">
        <f t="shared" si="31"/>
        <v>-2.8147895202297081E-12</v>
      </c>
      <c r="AI79">
        <f t="shared" si="23"/>
        <v>-2.8147895202297081E-12</v>
      </c>
      <c r="AJ79">
        <f t="shared" si="32"/>
        <v>-0.69309064668782994</v>
      </c>
      <c r="AK79">
        <f t="shared" si="46"/>
        <v>-4.8516345268148103E-2</v>
      </c>
      <c r="AL79">
        <f t="shared" si="33"/>
        <v>-0.74160699195879276</v>
      </c>
      <c r="AN79">
        <f t="shared" si="34"/>
        <v>0</v>
      </c>
      <c r="AO79">
        <f t="shared" si="34"/>
        <v>0</v>
      </c>
      <c r="AP79">
        <f t="shared" si="34"/>
        <v>0</v>
      </c>
      <c r="AQ79">
        <f t="shared" si="34"/>
        <v>-5.1153599922899295E-16</v>
      </c>
      <c r="AR79">
        <f t="shared" si="34"/>
        <v>-5.1153599922899295E-16</v>
      </c>
      <c r="AS79">
        <f t="shared" si="34"/>
        <v>-1.2595642194972886E-4</v>
      </c>
      <c r="AT79">
        <f t="shared" si="34"/>
        <v>-8.8169495364810219E-6</v>
      </c>
      <c r="AU79">
        <f t="shared" si="24"/>
        <v>-1.3477337148672141E-4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>SUM(AN3:AN79)</f>
        <v>6455.6767048894053</v>
      </c>
      <c r="AO81" s="8">
        <f t="shared" ref="AO81:AU81" si="49">SUM(AO3:AO79)</f>
        <v>-645.56767048894062</v>
      </c>
      <c r="AP81" s="8">
        <f t="shared" si="49"/>
        <v>-1676.1054374282753</v>
      </c>
      <c r="AQ81" s="8">
        <f t="shared" si="49"/>
        <v>-3405.1930498932643</v>
      </c>
      <c r="AR81" s="8">
        <f t="shared" si="49"/>
        <v>728.81054707892292</v>
      </c>
      <c r="AS81" s="8">
        <f t="shared" si="49"/>
        <v>-819.87648986451291</v>
      </c>
      <c r="AT81" s="8">
        <f t="shared" si="49"/>
        <v>478.26128575429885</v>
      </c>
      <c r="AU81" s="8">
        <f t="shared" si="49"/>
        <v>387.19534296870967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69" priority="1" operator="lessThan">
      <formula>0</formula>
    </cfRule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C6CBFF-BF4B-4B60-9834-F0FD664A37BB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14978.76782235069</v>
      </c>
      <c r="K3">
        <v>1</v>
      </c>
      <c r="L3" s="2">
        <v>0</v>
      </c>
      <c r="O3">
        <f>$C$3</f>
        <v>14978.76782235069</v>
      </c>
      <c r="P3" s="2">
        <f>O3*C5</f>
        <v>1497.8767822350692</v>
      </c>
      <c r="Q3" s="4">
        <f>B8</f>
        <v>1522.432587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14978.76782235069</v>
      </c>
      <c r="AF3">
        <f t="shared" ref="AF3:AG34" si="3">-$Z3*P3</f>
        <v>-1497.8767822350692</v>
      </c>
      <c r="AG3">
        <f t="shared" si="3"/>
        <v>-1522.432587</v>
      </c>
      <c r="AH3">
        <f t="shared" ref="AH3:AH66" si="4">-X3*R3</f>
        <v>0</v>
      </c>
      <c r="AI3">
        <f t="shared" ref="AI3:AI23" si="5">SUM(AE3:AH3)</f>
        <v>11958.458453115622</v>
      </c>
      <c r="AJ3">
        <f t="shared" ref="AJ3:AJ66" si="6">AB3-AC3</f>
        <v>0</v>
      </c>
      <c r="AL3">
        <f t="shared" ref="AL3:AL66" si="7">SUM(AI3:AK3)</f>
        <v>11958.458453115622</v>
      </c>
      <c r="AN3">
        <f t="shared" ref="AN3:AU34" si="8">AE3*$K3</f>
        <v>14978.76782235069</v>
      </c>
      <c r="AO3">
        <f t="shared" si="8"/>
        <v>-1497.8767822350692</v>
      </c>
      <c r="AP3">
        <f t="shared" si="8"/>
        <v>-1522.432587</v>
      </c>
      <c r="AQ3">
        <f t="shared" si="8"/>
        <v>0</v>
      </c>
      <c r="AR3">
        <f t="shared" si="8"/>
        <v>11958.458453115622</v>
      </c>
      <c r="AS3">
        <f t="shared" si="8"/>
        <v>0</v>
      </c>
      <c r="AT3">
        <f t="shared" si="8"/>
        <v>0</v>
      </c>
      <c r="AU3">
        <f t="shared" si="8"/>
        <v>11958.458453115622</v>
      </c>
      <c r="AW3">
        <v>0</v>
      </c>
      <c r="AX3">
        <f>IF(Z3&gt;0, (R3*SUMPRODUCT(K3:$K$98, X3:$X$98)-K3*$AZ$3)/Z3, 0)</f>
        <v>0</v>
      </c>
      <c r="AZ3">
        <f>C6*ABS(SUMPRODUCT(X4:X69, K4:K69))/1</f>
        <v>8398.2724174230661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9">G4+$C$9</f>
        <v>0.12000000000000001</v>
      </c>
      <c r="I4" s="5">
        <f t="shared" ref="I4:I67" si="10">1+H4</f>
        <v>1.1200000000000001</v>
      </c>
      <c r="J4">
        <f t="shared" ref="J4:J67" si="11">1/I4</f>
        <v>0.89285714285714279</v>
      </c>
      <c r="K4">
        <f>J4</f>
        <v>0.89285714285714279</v>
      </c>
      <c r="L4" s="2">
        <v>1</v>
      </c>
      <c r="M4" s="6">
        <f t="array" ref="M4:M69">Mortalities!B31:B96</f>
        <v>1.0570714E-2</v>
      </c>
      <c r="R4">
        <f t="shared" si="0"/>
        <v>50000</v>
      </c>
      <c r="S4">
        <f t="shared" si="1"/>
        <v>918.71349440816834</v>
      </c>
      <c r="U4">
        <f t="shared" ref="U4:U67" si="12">M4</f>
        <v>1.0570714E-2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1.0570714E-2</v>
      </c>
      <c r="Y4">
        <f t="shared" ref="Y4:Y67" si="16">V4*W4</f>
        <v>0.01</v>
      </c>
      <c r="Z4">
        <f t="shared" ref="Z4:Z67" si="17">MAX(0, W4-X4-Y4)</f>
        <v>0.97942928600000001</v>
      </c>
      <c r="AB4">
        <f t="shared" ref="AB4:AB67" si="18">AC3</f>
        <v>0</v>
      </c>
      <c r="AC4">
        <f>S4*Z4</f>
        <v>899.81490186675728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-528.53570000000002</v>
      </c>
      <c r="AI4">
        <f t="shared" si="5"/>
        <v>-528.53570000000002</v>
      </c>
      <c r="AJ4">
        <f t="shared" si="6"/>
        <v>-899.81490186675728</v>
      </c>
      <c r="AK4">
        <f t="shared" ref="AK4:AK67" si="19">G4*SUM(AB4:AB4, AE4:AF4)</f>
        <v>0</v>
      </c>
      <c r="AL4">
        <f t="shared" si="7"/>
        <v>-1428.3506018667572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-471.90687499999996</v>
      </c>
      <c r="AR4">
        <f t="shared" si="8"/>
        <v>-471.90687499999996</v>
      </c>
      <c r="AS4">
        <f t="shared" si="8"/>
        <v>-803.40616238103325</v>
      </c>
      <c r="AT4">
        <f t="shared" si="8"/>
        <v>0</v>
      </c>
      <c r="AU4">
        <f t="shared" si="8"/>
        <v>-1275.3130373810332</v>
      </c>
      <c r="AW4">
        <v>1</v>
      </c>
      <c r="AX4">
        <f>IF(Z4&gt;0, (R4*SUMPRODUCT(K4:$K$98, X4:$X$98)-K4*$AZ$3)/Z4, 0)</f>
        <v>918.71349440816834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0.12000000000000001</v>
      </c>
      <c r="I5" s="5">
        <f t="shared" si="10"/>
        <v>1.1200000000000001</v>
      </c>
      <c r="J5">
        <f t="shared" si="11"/>
        <v>0.89285714285714279</v>
      </c>
      <c r="K5">
        <f t="shared" ref="K5:K68" si="20">K4*J5</f>
        <v>0.79719387755102034</v>
      </c>
      <c r="L5" s="2">
        <v>2</v>
      </c>
      <c r="M5" s="6">
        <v>1.2312346E-2</v>
      </c>
      <c r="Q5" s="4">
        <f t="shared" ref="Q5:Q68" si="21">$C$8</f>
        <v>25</v>
      </c>
      <c r="R5">
        <f t="shared" si="0"/>
        <v>50000</v>
      </c>
      <c r="S5">
        <f t="shared" si="1"/>
        <v>1285.8658644064897</v>
      </c>
      <c r="U5">
        <f t="shared" si="12"/>
        <v>1.2312346E-2</v>
      </c>
      <c r="V5">
        <f t="shared" si="13"/>
        <v>0.01</v>
      </c>
      <c r="W5">
        <f t="shared" si="14"/>
        <v>0.97942928600000001</v>
      </c>
      <c r="X5">
        <f t="shared" si="15"/>
        <v>1.2059072251764957E-2</v>
      </c>
      <c r="Y5">
        <f t="shared" si="16"/>
        <v>9.7942928599999996E-3</v>
      </c>
      <c r="Z5">
        <f t="shared" si="17"/>
        <v>0.95757592088823507</v>
      </c>
      <c r="AB5">
        <f t="shared" si="18"/>
        <v>899.81490186675728</v>
      </c>
      <c r="AC5">
        <f>S5*Z5</f>
        <v>1231.3141892477906</v>
      </c>
      <c r="AE5">
        <f t="shared" si="2"/>
        <v>0</v>
      </c>
      <c r="AF5">
        <f t="shared" si="3"/>
        <v>0</v>
      </c>
      <c r="AG5">
        <f t="shared" si="3"/>
        <v>-23.939398022205875</v>
      </c>
      <c r="AH5">
        <f t="shared" si="4"/>
        <v>-602.95361258824778</v>
      </c>
      <c r="AI5">
        <f t="shared" si="5"/>
        <v>-626.89301061045364</v>
      </c>
      <c r="AJ5">
        <f t="shared" si="6"/>
        <v>-331.49928738103335</v>
      </c>
      <c r="AK5">
        <f t="shared" si="19"/>
        <v>62.987043130673015</v>
      </c>
      <c r="AL5">
        <f t="shared" si="7"/>
        <v>-895.40525486081401</v>
      </c>
      <c r="AN5">
        <f t="shared" si="8"/>
        <v>0</v>
      </c>
      <c r="AO5">
        <f t="shared" si="8"/>
        <v>0</v>
      </c>
      <c r="AP5">
        <f t="shared" si="8"/>
        <v>-19.084341535559528</v>
      </c>
      <c r="AQ5">
        <f t="shared" si="8"/>
        <v>-480.67092840262097</v>
      </c>
      <c r="AR5">
        <f t="shared" si="8"/>
        <v>-499.75526993818045</v>
      </c>
      <c r="AS5">
        <f t="shared" si="8"/>
        <v>-264.26920231268599</v>
      </c>
      <c r="AT5">
        <f t="shared" si="8"/>
        <v>50.212885148814578</v>
      </c>
      <c r="AU5">
        <f t="shared" si="8"/>
        <v>-713.81158710205193</v>
      </c>
      <c r="AW5">
        <v>2</v>
      </c>
      <c r="AX5">
        <f>IF(Z5&gt;0, (R5*SUMPRODUCT(K5:$K$98, X5:$X$98)-K5*$AZ$3)/Z5, 0)</f>
        <v>1285.8658644064897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0.12000000000000001</v>
      </c>
      <c r="I6" s="5">
        <f t="shared" si="10"/>
        <v>1.1200000000000001</v>
      </c>
      <c r="J6">
        <f t="shared" si="11"/>
        <v>0.89285714285714279</v>
      </c>
      <c r="K6">
        <f t="shared" si="20"/>
        <v>0.71178024781341098</v>
      </c>
      <c r="L6" s="2">
        <v>3</v>
      </c>
      <c r="M6" s="6">
        <v>1.4128425999999999E-2</v>
      </c>
      <c r="Q6" s="4">
        <f t="shared" si="21"/>
        <v>25</v>
      </c>
      <c r="R6">
        <f t="shared" si="0"/>
        <v>50000</v>
      </c>
      <c r="S6">
        <f t="shared" si="1"/>
        <v>1570.9101740340654</v>
      </c>
      <c r="U6">
        <f t="shared" si="12"/>
        <v>1.4128425999999999E-2</v>
      </c>
      <c r="V6">
        <f t="shared" si="13"/>
        <v>0.01</v>
      </c>
      <c r="W6">
        <f t="shared" si="14"/>
        <v>0.95757592088823507</v>
      </c>
      <c r="X6">
        <f t="shared" si="15"/>
        <v>1.3529040537651284E-2</v>
      </c>
      <c r="Y6">
        <f t="shared" si="16"/>
        <v>9.5757592088823503E-3</v>
      </c>
      <c r="Z6">
        <f t="shared" si="17"/>
        <v>0.9344711211417015</v>
      </c>
      <c r="AB6">
        <f t="shared" si="18"/>
        <v>1231.3141892477906</v>
      </c>
      <c r="AC6">
        <f t="shared" ref="AC6:AC69" si="22">S6*Z6</f>
        <v>1467.9701915425185</v>
      </c>
      <c r="AE6">
        <f t="shared" si="2"/>
        <v>0</v>
      </c>
      <c r="AF6">
        <f t="shared" si="3"/>
        <v>0</v>
      </c>
      <c r="AG6">
        <f t="shared" si="3"/>
        <v>-23.361778028542538</v>
      </c>
      <c r="AH6">
        <f t="shared" si="4"/>
        <v>-676.45202688256416</v>
      </c>
      <c r="AI6">
        <f t="shared" si="5"/>
        <v>-699.81380491110667</v>
      </c>
      <c r="AJ6">
        <f t="shared" si="6"/>
        <v>-236.65600229472784</v>
      </c>
      <c r="AK6">
        <f t="shared" si="19"/>
        <v>86.191993247345351</v>
      </c>
      <c r="AL6">
        <f t="shared" si="7"/>
        <v>-850.27781395848911</v>
      </c>
      <c r="AN6">
        <f t="shared" si="8"/>
        <v>0</v>
      </c>
      <c r="AO6">
        <f t="shared" si="8"/>
        <v>0</v>
      </c>
      <c r="AP6">
        <f t="shared" si="8"/>
        <v>-16.628452154517909</v>
      </c>
      <c r="AQ6">
        <f t="shared" si="8"/>
        <v>-481.48519132835565</v>
      </c>
      <c r="AR6">
        <f t="shared" si="8"/>
        <v>-498.11364348287356</v>
      </c>
      <c r="AS6">
        <f t="shared" si="8"/>
        <v>-168.44706795987253</v>
      </c>
      <c r="AT6">
        <f t="shared" si="8"/>
        <v>61.349758313127317</v>
      </c>
      <c r="AU6">
        <f t="shared" si="8"/>
        <v>-605.2109531296187</v>
      </c>
      <c r="AW6">
        <v>3</v>
      </c>
      <c r="AX6">
        <f>IF(Z6&gt;0, (R6*SUMPRODUCT(K6:$K$98, X6:$X$98)-K6*$AZ$3)/Z6, 0)</f>
        <v>1570.9101740340654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0.12000000000000001</v>
      </c>
      <c r="I7" s="5">
        <f t="shared" si="10"/>
        <v>1.1200000000000001</v>
      </c>
      <c r="J7">
        <f t="shared" si="11"/>
        <v>0.89285714285714279</v>
      </c>
      <c r="K7">
        <f t="shared" si="20"/>
        <v>0.63551807840483121</v>
      </c>
      <c r="L7" s="2">
        <v>4</v>
      </c>
      <c r="M7" s="6">
        <v>1.6072195000000001E-2</v>
      </c>
      <c r="Q7" s="4">
        <f t="shared" si="21"/>
        <v>25</v>
      </c>
      <c r="R7">
        <f t="shared" si="0"/>
        <v>50000</v>
      </c>
      <c r="S7">
        <f t="shared" si="1"/>
        <v>1787.6521606340523</v>
      </c>
      <c r="U7">
        <f t="shared" si="12"/>
        <v>1.6072195000000001E-2</v>
      </c>
      <c r="V7">
        <f t="shared" si="13"/>
        <v>0.01</v>
      </c>
      <c r="W7">
        <f t="shared" si="14"/>
        <v>0.9344711211417015</v>
      </c>
      <c r="X7">
        <f t="shared" si="15"/>
        <v>1.5019002080858049E-2</v>
      </c>
      <c r="Y7">
        <f t="shared" si="16"/>
        <v>9.3447112114170144E-3</v>
      </c>
      <c r="Z7">
        <f t="shared" si="17"/>
        <v>0.91010740784942645</v>
      </c>
      <c r="AB7">
        <f t="shared" si="18"/>
        <v>1467.9701915425185</v>
      </c>
      <c r="AC7">
        <f t="shared" si="22"/>
        <v>1626.9554740510839</v>
      </c>
      <c r="AE7">
        <f t="shared" si="2"/>
        <v>0</v>
      </c>
      <c r="AF7">
        <f t="shared" si="3"/>
        <v>0</v>
      </c>
      <c r="AG7">
        <f t="shared" si="3"/>
        <v>-22.75268519623566</v>
      </c>
      <c r="AH7">
        <f t="shared" si="4"/>
        <v>-750.95010404290247</v>
      </c>
      <c r="AI7">
        <f t="shared" si="5"/>
        <v>-773.70278923913816</v>
      </c>
      <c r="AJ7">
        <f t="shared" si="6"/>
        <v>-158.98528250856543</v>
      </c>
      <c r="AK7">
        <f t="shared" si="19"/>
        <v>102.7579134079763</v>
      </c>
      <c r="AL7">
        <f t="shared" si="7"/>
        <v>-829.93015833972731</v>
      </c>
      <c r="AN7">
        <f t="shared" si="8"/>
        <v>0</v>
      </c>
      <c r="AO7">
        <f t="shared" si="8"/>
        <v>0</v>
      </c>
      <c r="AP7">
        <f t="shared" si="8"/>
        <v>-14.459742774461736</v>
      </c>
      <c r="AQ7">
        <f t="shared" si="8"/>
        <v>-477.24236709925344</v>
      </c>
      <c r="AR7">
        <f t="shared" si="8"/>
        <v>-491.70210987371519</v>
      </c>
      <c r="AS7">
        <f t="shared" si="8"/>
        <v>-101.03802123449273</v>
      </c>
      <c r="AT7">
        <f t="shared" si="8"/>
        <v>65.304511669927138</v>
      </c>
      <c r="AU7">
        <f t="shared" si="8"/>
        <v>-527.43561943828081</v>
      </c>
      <c r="AW7">
        <v>4</v>
      </c>
      <c r="AX7">
        <f>IF(Z7&gt;0, (R7*SUMPRODUCT(K7:$K$98, X7:$X$98)-K7*$AZ$3)/Z7, 0)</f>
        <v>1787.6521606340523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0.12000000000000001</v>
      </c>
      <c r="I8" s="5">
        <f t="shared" si="10"/>
        <v>1.1200000000000001</v>
      </c>
      <c r="J8">
        <f t="shared" si="11"/>
        <v>0.89285714285714279</v>
      </c>
      <c r="K8">
        <f t="shared" si="20"/>
        <v>0.5674268557185993</v>
      </c>
      <c r="L8" s="2">
        <v>5</v>
      </c>
      <c r="M8" s="6">
        <v>1.8213139E-2</v>
      </c>
      <c r="Q8" s="4">
        <f t="shared" si="21"/>
        <v>25</v>
      </c>
      <c r="R8">
        <f t="shared" si="0"/>
        <v>50000</v>
      </c>
      <c r="S8">
        <f t="shared" si="1"/>
        <v>1946.5202726388895</v>
      </c>
      <c r="U8">
        <f t="shared" si="12"/>
        <v>1.8213139E-2</v>
      </c>
      <c r="V8">
        <f t="shared" si="13"/>
        <v>0.01</v>
      </c>
      <c r="W8">
        <f t="shared" si="14"/>
        <v>0.91010740784942645</v>
      </c>
      <c r="X8">
        <f t="shared" si="15"/>
        <v>1.6575912724091296E-2</v>
      </c>
      <c r="Y8">
        <f t="shared" si="16"/>
        <v>9.1010740784942656E-3</v>
      </c>
      <c r="Z8">
        <f t="shared" si="17"/>
        <v>0.88443042104684089</v>
      </c>
      <c r="AB8">
        <f t="shared" si="18"/>
        <v>1626.9554740510839</v>
      </c>
      <c r="AC8">
        <f t="shared" si="22"/>
        <v>1721.5617443062247</v>
      </c>
      <c r="AE8">
        <f t="shared" si="2"/>
        <v>0</v>
      </c>
      <c r="AF8">
        <f t="shared" si="3"/>
        <v>0</v>
      </c>
      <c r="AG8">
        <f t="shared" si="3"/>
        <v>-22.110760526171021</v>
      </c>
      <c r="AH8">
        <f t="shared" si="4"/>
        <v>-828.79563620456474</v>
      </c>
      <c r="AI8">
        <f t="shared" si="5"/>
        <v>-850.90639673073576</v>
      </c>
      <c r="AJ8">
        <f t="shared" si="6"/>
        <v>-94.606270255140771</v>
      </c>
      <c r="AK8">
        <f t="shared" si="19"/>
        <v>113.88688318357589</v>
      </c>
      <c r="AL8">
        <f t="shared" si="7"/>
        <v>-831.6257838023007</v>
      </c>
      <c r="AN8">
        <f t="shared" si="8"/>
        <v>0</v>
      </c>
      <c r="AO8">
        <f t="shared" si="8"/>
        <v>0</v>
      </c>
      <c r="AP8">
        <f t="shared" si="8"/>
        <v>-12.546239322912145</v>
      </c>
      <c r="AQ8">
        <f t="shared" si="8"/>
        <v>-470.28090188485226</v>
      </c>
      <c r="AR8">
        <f t="shared" si="8"/>
        <v>-482.82714120776444</v>
      </c>
      <c r="AS8">
        <f t="shared" si="8"/>
        <v>-53.682138462138575</v>
      </c>
      <c r="AT8">
        <f t="shared" si="8"/>
        <v>64.622476032447892</v>
      </c>
      <c r="AU8">
        <f t="shared" si="8"/>
        <v>-471.88680363745516</v>
      </c>
      <c r="AW8">
        <v>5</v>
      </c>
      <c r="AX8">
        <f>IF(Z8&gt;0, (R8*SUMPRODUCT(K8:$K$98, X8:$X$98)-K8*$AZ$3)/Z8, 0)</f>
        <v>1946.5202726388895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0.12000000000000001</v>
      </c>
      <c r="I9" s="5">
        <f t="shared" si="10"/>
        <v>1.1200000000000001</v>
      </c>
      <c r="J9">
        <f t="shared" si="11"/>
        <v>0.89285714285714279</v>
      </c>
      <c r="K9">
        <f t="shared" si="20"/>
        <v>0.50663112117732079</v>
      </c>
      <c r="L9" s="2">
        <v>6</v>
      </c>
      <c r="M9" s="6">
        <v>2.0774602E-2</v>
      </c>
      <c r="Q9" s="4">
        <f t="shared" si="21"/>
        <v>25</v>
      </c>
      <c r="R9">
        <f t="shared" si="0"/>
        <v>50000</v>
      </c>
      <c r="S9">
        <f t="shared" si="1"/>
        <v>2055.336492736375</v>
      </c>
      <c r="U9">
        <f t="shared" si="12"/>
        <v>2.0774602E-2</v>
      </c>
      <c r="V9">
        <f t="shared" si="13"/>
        <v>0.01</v>
      </c>
      <c r="W9">
        <f t="shared" si="14"/>
        <v>0.88443042104684089</v>
      </c>
      <c r="X9">
        <f t="shared" si="15"/>
        <v>1.8373689993940543E-2</v>
      </c>
      <c r="Y9">
        <f t="shared" si="16"/>
        <v>8.8443042104684091E-3</v>
      </c>
      <c r="Z9">
        <f t="shared" si="17"/>
        <v>0.85721242684243193</v>
      </c>
      <c r="AB9">
        <f t="shared" si="18"/>
        <v>1721.5617443062247</v>
      </c>
      <c r="AC9">
        <f t="shared" si="22"/>
        <v>1761.8599829163604</v>
      </c>
      <c r="AE9">
        <f t="shared" si="2"/>
        <v>0</v>
      </c>
      <c r="AF9">
        <f t="shared" si="3"/>
        <v>0</v>
      </c>
      <c r="AG9">
        <f t="shared" si="3"/>
        <v>-21.430310671060798</v>
      </c>
      <c r="AH9">
        <f t="shared" si="4"/>
        <v>-918.68449969702715</v>
      </c>
      <c r="AI9">
        <f t="shared" si="5"/>
        <v>-940.114810368088</v>
      </c>
      <c r="AJ9">
        <f t="shared" si="6"/>
        <v>-40.298238610135741</v>
      </c>
      <c r="AK9">
        <f t="shared" si="19"/>
        <v>120.50932210143574</v>
      </c>
      <c r="AL9">
        <f t="shared" si="7"/>
        <v>-859.90372687678803</v>
      </c>
      <c r="AN9">
        <f t="shared" si="8"/>
        <v>0</v>
      </c>
      <c r="AO9">
        <f t="shared" si="8"/>
        <v>0</v>
      </c>
      <c r="AP9">
        <f t="shared" si="8"/>
        <v>-10.857262322457833</v>
      </c>
      <c r="AQ9">
        <f t="shared" si="8"/>
        <v>-465.43415808973089</v>
      </c>
      <c r="AR9">
        <f t="shared" si="8"/>
        <v>-476.29142041218876</v>
      </c>
      <c r="AS9">
        <f t="shared" si="8"/>
        <v>-20.416341808524269</v>
      </c>
      <c r="AT9">
        <f t="shared" si="8"/>
        <v>61.053772968569277</v>
      </c>
      <c r="AU9">
        <f t="shared" si="8"/>
        <v>-435.65398925214373</v>
      </c>
      <c r="AW9">
        <v>6</v>
      </c>
      <c r="AX9">
        <f>IF(Z9&gt;0, (R9*SUMPRODUCT(K9:$K$98, X9:$X$98)-K9*$AZ$3)/Z9, 0)</f>
        <v>2055.336492736375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0.12000000000000001</v>
      </c>
      <c r="I10" s="5">
        <f t="shared" si="10"/>
        <v>1.1200000000000001</v>
      </c>
      <c r="J10">
        <f t="shared" si="11"/>
        <v>0.89285714285714279</v>
      </c>
      <c r="K10">
        <f t="shared" si="20"/>
        <v>0.45234921533689354</v>
      </c>
      <c r="L10" s="2">
        <v>7</v>
      </c>
      <c r="M10" s="6">
        <v>2.3506165999999998E-2</v>
      </c>
      <c r="Q10" s="4">
        <f t="shared" si="21"/>
        <v>25</v>
      </c>
      <c r="R10">
        <f t="shared" si="0"/>
        <v>50000</v>
      </c>
      <c r="S10">
        <f t="shared" si="1"/>
        <v>2115.0514153097442</v>
      </c>
      <c r="U10">
        <f t="shared" si="12"/>
        <v>2.3506165999999998E-2</v>
      </c>
      <c r="V10">
        <f t="shared" si="13"/>
        <v>0.01</v>
      </c>
      <c r="W10">
        <f t="shared" si="14"/>
        <v>0.85721242684243193</v>
      </c>
      <c r="X10">
        <f t="shared" si="15"/>
        <v>2.0149777602621058E-2</v>
      </c>
      <c r="Y10">
        <f t="shared" si="16"/>
        <v>8.5721242684243196E-3</v>
      </c>
      <c r="Z10">
        <f t="shared" si="17"/>
        <v>0.82849052497138653</v>
      </c>
      <c r="AB10">
        <f t="shared" si="18"/>
        <v>1761.8599829163604</v>
      </c>
      <c r="AC10">
        <f t="shared" si="22"/>
        <v>1752.3000574114442</v>
      </c>
      <c r="AE10">
        <f t="shared" si="2"/>
        <v>0</v>
      </c>
      <c r="AF10">
        <f t="shared" si="3"/>
        <v>0</v>
      </c>
      <c r="AG10">
        <f t="shared" si="3"/>
        <v>-20.712263124284664</v>
      </c>
      <c r="AH10">
        <f t="shared" si="4"/>
        <v>-1007.4888801310528</v>
      </c>
      <c r="AI10">
        <f t="shared" si="5"/>
        <v>-1028.2011432553375</v>
      </c>
      <c r="AJ10">
        <f t="shared" si="6"/>
        <v>9.5599255049162366</v>
      </c>
      <c r="AK10">
        <f t="shared" si="19"/>
        <v>123.33019880414524</v>
      </c>
      <c r="AL10">
        <f t="shared" si="7"/>
        <v>-895.31101894627602</v>
      </c>
      <c r="AN10">
        <f t="shared" si="8"/>
        <v>0</v>
      </c>
      <c r="AO10">
        <f t="shared" si="8"/>
        <v>0</v>
      </c>
      <c r="AP10">
        <f t="shared" si="8"/>
        <v>-9.3691759721214432</v>
      </c>
      <c r="AQ10">
        <f t="shared" si="8"/>
        <v>-455.73680438792735</v>
      </c>
      <c r="AR10">
        <f t="shared" si="8"/>
        <v>-465.10598036004876</v>
      </c>
      <c r="AS10">
        <f t="shared" si="8"/>
        <v>4.3244248008280151</v>
      </c>
      <c r="AT10">
        <f t="shared" si="8"/>
        <v>55.788318656398182</v>
      </c>
      <c r="AU10">
        <f t="shared" si="8"/>
        <v>-404.99323690282256</v>
      </c>
      <c r="AW10">
        <v>7</v>
      </c>
      <c r="AX10">
        <f>IF(Z10&gt;0, (R10*SUMPRODUCT(K10:$K$98, X10:$X$98)-K10*$AZ$3)/Z10, 0)</f>
        <v>2115.0514153097442</v>
      </c>
    </row>
    <row r="11" spans="1:52" x14ac:dyDescent="0.25">
      <c r="A11" t="s">
        <v>33</v>
      </c>
      <c r="C11" s="12">
        <f>AU71</f>
        <v>2981.0682265073024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0.12000000000000001</v>
      </c>
      <c r="I11" s="5">
        <f t="shared" si="10"/>
        <v>1.1200000000000001</v>
      </c>
      <c r="J11">
        <f t="shared" si="11"/>
        <v>0.89285714285714279</v>
      </c>
      <c r="K11">
        <f t="shared" si="20"/>
        <v>0.40388322797936921</v>
      </c>
      <c r="L11" s="2">
        <v>8</v>
      </c>
      <c r="M11" s="6">
        <v>2.6226451000000001E-2</v>
      </c>
      <c r="Q11" s="4">
        <f t="shared" si="21"/>
        <v>25</v>
      </c>
      <c r="R11">
        <f t="shared" si="0"/>
        <v>50000</v>
      </c>
      <c r="S11">
        <f t="shared" si="1"/>
        <v>2133.5533482340779</v>
      </c>
      <c r="U11">
        <f t="shared" si="12"/>
        <v>2.6226451000000001E-2</v>
      </c>
      <c r="V11">
        <f t="shared" si="13"/>
        <v>0.01</v>
      </c>
      <c r="W11">
        <f t="shared" si="14"/>
        <v>0.82849052497138653</v>
      </c>
      <c r="X11">
        <f t="shared" si="15"/>
        <v>2.1728366157126346E-2</v>
      </c>
      <c r="Y11">
        <f t="shared" si="16"/>
        <v>8.2849052497138663E-3</v>
      </c>
      <c r="Z11">
        <f t="shared" si="17"/>
        <v>0.79847725356454635</v>
      </c>
      <c r="AB11">
        <f t="shared" si="18"/>
        <v>1752.3000574114442</v>
      </c>
      <c r="AC11">
        <f t="shared" si="22"/>
        <v>1703.5938178313886</v>
      </c>
      <c r="AE11">
        <f t="shared" si="2"/>
        <v>0</v>
      </c>
      <c r="AF11">
        <f t="shared" si="3"/>
        <v>0</v>
      </c>
      <c r="AG11">
        <f t="shared" si="3"/>
        <v>-19.961931339113658</v>
      </c>
      <c r="AH11">
        <f t="shared" si="4"/>
        <v>-1086.4183078563174</v>
      </c>
      <c r="AI11">
        <f t="shared" si="5"/>
        <v>-1106.3802391954309</v>
      </c>
      <c r="AJ11">
        <f t="shared" si="6"/>
        <v>48.706239580055581</v>
      </c>
      <c r="AK11">
        <f t="shared" si="19"/>
        <v>122.66100401880111</v>
      </c>
      <c r="AL11">
        <f t="shared" si="7"/>
        <v>-935.01299559657423</v>
      </c>
      <c r="AN11">
        <f t="shared" si="8"/>
        <v>0</v>
      </c>
      <c r="AO11">
        <f t="shared" si="8"/>
        <v>0</v>
      </c>
      <c r="AP11">
        <f t="shared" si="8"/>
        <v>-8.0622892659437557</v>
      </c>
      <c r="AQ11">
        <f t="shared" si="8"/>
        <v>-438.78613311289354</v>
      </c>
      <c r="AR11">
        <f t="shared" si="8"/>
        <v>-446.84842237883726</v>
      </c>
      <c r="AS11">
        <f t="shared" si="8"/>
        <v>19.671633264329365</v>
      </c>
      <c r="AT11">
        <f t="shared" si="8"/>
        <v>49.540722250303773</v>
      </c>
      <c r="AU11">
        <f t="shared" si="8"/>
        <v>-377.63606686420411</v>
      </c>
      <c r="AW11">
        <v>8</v>
      </c>
      <c r="AX11">
        <f>IF(Z11&gt;0, (R11*SUMPRODUCT(K11:$K$98, X11:$X$98)-K11*$AZ$3)/Z11, 0)</f>
        <v>2133.5533482340779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0.12000000000000001</v>
      </c>
      <c r="I12" s="5">
        <f t="shared" si="10"/>
        <v>1.1200000000000001</v>
      </c>
      <c r="J12">
        <f t="shared" si="11"/>
        <v>0.89285714285714279</v>
      </c>
      <c r="K12">
        <f t="shared" si="20"/>
        <v>0.36061002498157962</v>
      </c>
      <c r="L12" s="2">
        <v>9</v>
      </c>
      <c r="M12" s="6">
        <v>2.9219711999999998E-2</v>
      </c>
      <c r="Q12" s="4">
        <f t="shared" si="21"/>
        <v>25</v>
      </c>
      <c r="R12">
        <f t="shared" si="0"/>
        <v>50000</v>
      </c>
      <c r="S12">
        <f t="shared" si="1"/>
        <v>2122.4063728659307</v>
      </c>
      <c r="U12">
        <f t="shared" si="12"/>
        <v>2.9219711999999998E-2</v>
      </c>
      <c r="V12">
        <f t="shared" si="13"/>
        <v>0.01</v>
      </c>
      <c r="W12">
        <f t="shared" si="14"/>
        <v>0.79847725356454635</v>
      </c>
      <c r="X12">
        <f t="shared" si="15"/>
        <v>2.3331275387707018E-2</v>
      </c>
      <c r="Y12">
        <f t="shared" si="16"/>
        <v>7.9847725356454631E-3</v>
      </c>
      <c r="Z12">
        <f t="shared" si="17"/>
        <v>0.76716120564119383</v>
      </c>
      <c r="AB12">
        <f t="shared" si="18"/>
        <v>1703.5938178313886</v>
      </c>
      <c r="AC12">
        <f t="shared" si="22"/>
        <v>1628.2278318683807</v>
      </c>
      <c r="AE12">
        <f t="shared" si="2"/>
        <v>0</v>
      </c>
      <c r="AF12">
        <f t="shared" si="3"/>
        <v>0</v>
      </c>
      <c r="AG12">
        <f t="shared" si="3"/>
        <v>-19.179030141029845</v>
      </c>
      <c r="AH12">
        <f t="shared" si="4"/>
        <v>-1166.563769385351</v>
      </c>
      <c r="AI12">
        <f t="shared" si="5"/>
        <v>-1185.7427995263808</v>
      </c>
      <c r="AJ12">
        <f t="shared" si="6"/>
        <v>75.365985963007915</v>
      </c>
      <c r="AK12">
        <f t="shared" si="19"/>
        <v>119.25156724819722</v>
      </c>
      <c r="AL12">
        <f t="shared" si="7"/>
        <v>-991.12524631517567</v>
      </c>
      <c r="AN12">
        <f t="shared" si="8"/>
        <v>0</v>
      </c>
      <c r="AO12">
        <f t="shared" si="8"/>
        <v>0</v>
      </c>
      <c r="AP12">
        <f t="shared" si="8"/>
        <v>-6.9161505382792408</v>
      </c>
      <c r="AQ12">
        <f t="shared" si="8"/>
        <v>-420.67459002065709</v>
      </c>
      <c r="AR12">
        <f t="shared" si="8"/>
        <v>-427.59074055893637</v>
      </c>
      <c r="AS12">
        <f t="shared" si="8"/>
        <v>27.177730080881663</v>
      </c>
      <c r="AT12">
        <f t="shared" si="8"/>
        <v>43.003310644464925</v>
      </c>
      <c r="AU12">
        <f t="shared" si="8"/>
        <v>-357.40969983358974</v>
      </c>
      <c r="AW12">
        <v>9</v>
      </c>
      <c r="AX12">
        <f>IF(Z12&gt;0, (R12*SUMPRODUCT(K12:$K$98, X12:$X$98)-K12*$AZ$3)/Z12, 0)</f>
        <v>2122.4063728659307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0.12000000000000001</v>
      </c>
      <c r="I13" s="5">
        <f t="shared" si="10"/>
        <v>1.1200000000000001</v>
      </c>
      <c r="J13">
        <f t="shared" si="11"/>
        <v>0.89285714285714279</v>
      </c>
      <c r="K13">
        <f t="shared" si="20"/>
        <v>0.32197323659069604</v>
      </c>
      <c r="L13" s="2">
        <v>10</v>
      </c>
      <c r="M13" s="6">
        <v>3.2402927999999998E-2</v>
      </c>
      <c r="Q13" s="4">
        <f t="shared" si="21"/>
        <v>25</v>
      </c>
      <c r="R13">
        <f t="shared" si="0"/>
        <v>50000</v>
      </c>
      <c r="S13">
        <f t="shared" si="1"/>
        <v>2085.4481227066321</v>
      </c>
      <c r="U13">
        <f t="shared" si="12"/>
        <v>3.2402927999999998E-2</v>
      </c>
      <c r="V13">
        <f t="shared" si="13"/>
        <v>0.01</v>
      </c>
      <c r="W13">
        <f t="shared" si="14"/>
        <v>0.76716120564119383</v>
      </c>
      <c r="X13">
        <f t="shared" si="15"/>
        <v>2.4858269310784796E-2</v>
      </c>
      <c r="Y13">
        <f t="shared" si="16"/>
        <v>7.6716120564119389E-3</v>
      </c>
      <c r="Z13">
        <f t="shared" si="17"/>
        <v>0.73463132427399702</v>
      </c>
      <c r="AB13">
        <f t="shared" si="18"/>
        <v>1628.2278318683807</v>
      </c>
      <c r="AC13">
        <f t="shared" si="22"/>
        <v>1532.0355160886943</v>
      </c>
      <c r="AE13">
        <f t="shared" si="2"/>
        <v>0</v>
      </c>
      <c r="AF13">
        <f t="shared" si="3"/>
        <v>0</v>
      </c>
      <c r="AG13">
        <f t="shared" si="3"/>
        <v>-18.365783106849925</v>
      </c>
      <c r="AH13">
        <f t="shared" si="4"/>
        <v>-1242.9134655392397</v>
      </c>
      <c r="AI13">
        <f t="shared" si="5"/>
        <v>-1261.2792486460896</v>
      </c>
      <c r="AJ13">
        <f t="shared" si="6"/>
        <v>96.192315779686396</v>
      </c>
      <c r="AK13">
        <f t="shared" si="19"/>
        <v>113.97594823078666</v>
      </c>
      <c r="AL13">
        <f t="shared" si="7"/>
        <v>-1051.1109846356167</v>
      </c>
      <c r="AN13">
        <f t="shared" si="8"/>
        <v>0</v>
      </c>
      <c r="AO13">
        <f t="shared" si="8"/>
        <v>0</v>
      </c>
      <c r="AP13">
        <f t="shared" si="8"/>
        <v>-5.9132906294351999</v>
      </c>
      <c r="AQ13">
        <f t="shared" si="8"/>
        <v>-400.18487130182757</v>
      </c>
      <c r="AR13">
        <f t="shared" si="8"/>
        <v>-406.09816193126278</v>
      </c>
      <c r="AS13">
        <f t="shared" si="8"/>
        <v>30.971351246739914</v>
      </c>
      <c r="AT13">
        <f t="shared" si="8"/>
        <v>36.697204945359999</v>
      </c>
      <c r="AU13">
        <f t="shared" si="8"/>
        <v>-338.42960573916287</v>
      </c>
      <c r="AW13">
        <v>10</v>
      </c>
      <c r="AX13">
        <f>IF(Z13&gt;0, (R13*SUMPRODUCT(K13:$K$98, X13:$X$98)-K13*$AZ$3)/Z13, 0)</f>
        <v>2085.4481227066321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0"/>
        <v>0.28747610409883573</v>
      </c>
      <c r="L14" s="2">
        <v>11</v>
      </c>
      <c r="M14" s="6">
        <v>3.5947104000000001E-2</v>
      </c>
      <c r="Q14" s="4">
        <f t="shared" si="21"/>
        <v>25</v>
      </c>
      <c r="R14">
        <f t="shared" si="0"/>
        <v>50000</v>
      </c>
      <c r="S14">
        <f t="shared" si="1"/>
        <v>2028.2684011827052</v>
      </c>
      <c r="U14">
        <f t="shared" si="12"/>
        <v>3.5947104000000001E-2</v>
      </c>
      <c r="V14">
        <f t="shared" si="13"/>
        <v>0.01</v>
      </c>
      <c r="W14">
        <f t="shared" si="14"/>
        <v>0.73463132427399702</v>
      </c>
      <c r="X14">
        <f t="shared" si="15"/>
        <v>2.6407868615335096E-2</v>
      </c>
      <c r="Y14">
        <f t="shared" si="16"/>
        <v>7.3463132427399706E-3</v>
      </c>
      <c r="Z14">
        <f t="shared" si="17"/>
        <v>0.70087714241592203</v>
      </c>
      <c r="AB14">
        <f t="shared" si="18"/>
        <v>1532.0355160886943</v>
      </c>
      <c r="AC14">
        <f t="shared" si="22"/>
        <v>1421.5669610734453</v>
      </c>
      <c r="AE14">
        <f t="shared" si="2"/>
        <v>0</v>
      </c>
      <c r="AF14">
        <f t="shared" si="3"/>
        <v>0</v>
      </c>
      <c r="AG14">
        <f t="shared" si="3"/>
        <v>-17.521928560398052</v>
      </c>
      <c r="AH14">
        <f t="shared" si="4"/>
        <v>-1320.3934307667548</v>
      </c>
      <c r="AI14">
        <f t="shared" si="5"/>
        <v>-1337.9153593271528</v>
      </c>
      <c r="AJ14">
        <f t="shared" si="6"/>
        <v>110.46855501524897</v>
      </c>
      <c r="AK14">
        <f t="shared" si="19"/>
        <v>107.2424861262086</v>
      </c>
      <c r="AL14">
        <f t="shared" si="7"/>
        <v>-1120.2043181856952</v>
      </c>
      <c r="AN14">
        <f t="shared" si="8"/>
        <v>0</v>
      </c>
      <c r="AO14">
        <f t="shared" si="8"/>
        <v>0</v>
      </c>
      <c r="AP14">
        <f t="shared" si="8"/>
        <v>-5.0371357588413535</v>
      </c>
      <c r="AQ14">
        <f t="shared" si="8"/>
        <v>-379.58155935452243</v>
      </c>
      <c r="AR14">
        <f t="shared" si="8"/>
        <v>-384.6186951133638</v>
      </c>
      <c r="AS14">
        <f t="shared" si="8"/>
        <v>31.757069821211672</v>
      </c>
      <c r="AT14">
        <f t="shared" si="8"/>
        <v>30.829652105435891</v>
      </c>
      <c r="AU14">
        <f t="shared" si="8"/>
        <v>-322.03197318671624</v>
      </c>
      <c r="AW14">
        <v>11</v>
      </c>
      <c r="AX14">
        <f>IF(Z14&gt;0, (R14*SUMPRODUCT(K14:$K$98, X14:$X$98)-K14*$AZ$3)/Z14, 0)</f>
        <v>2028.2684011827052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0"/>
        <v>0.25667509294538904</v>
      </c>
      <c r="L15" s="2">
        <v>12</v>
      </c>
      <c r="M15" s="6">
        <v>4.0034525000000001E-2</v>
      </c>
      <c r="Q15" s="4">
        <f t="shared" si="21"/>
        <v>25</v>
      </c>
      <c r="R15">
        <f t="shared" si="0"/>
        <v>50000</v>
      </c>
      <c r="S15">
        <f t="shared" si="1"/>
        <v>1953.5039525795498</v>
      </c>
      <c r="U15">
        <f t="shared" si="12"/>
        <v>4.0034525000000001E-2</v>
      </c>
      <c r="V15">
        <f t="shared" si="13"/>
        <v>0.01</v>
      </c>
      <c r="W15">
        <f t="shared" si="14"/>
        <v>0.70087714241592203</v>
      </c>
      <c r="X15">
        <f t="shared" si="15"/>
        <v>2.805928347997879E-2</v>
      </c>
      <c r="Y15">
        <f t="shared" si="16"/>
        <v>7.0087714241592203E-3</v>
      </c>
      <c r="Z15">
        <f t="shared" si="17"/>
        <v>0.66580908751178403</v>
      </c>
      <c r="AB15">
        <f t="shared" si="18"/>
        <v>1421.5669610734453</v>
      </c>
      <c r="AC15">
        <f t="shared" si="22"/>
        <v>1300.6606841176535</v>
      </c>
      <c r="AE15">
        <f t="shared" si="2"/>
        <v>0</v>
      </c>
      <c r="AF15">
        <f t="shared" si="3"/>
        <v>0</v>
      </c>
      <c r="AG15">
        <f t="shared" si="3"/>
        <v>-16.6452271877946</v>
      </c>
      <c r="AH15">
        <f t="shared" si="4"/>
        <v>-1402.9641739989395</v>
      </c>
      <c r="AI15">
        <f t="shared" si="5"/>
        <v>-1419.609401186734</v>
      </c>
      <c r="AJ15">
        <f t="shared" si="6"/>
        <v>120.90627695579178</v>
      </c>
      <c r="AK15">
        <f t="shared" si="19"/>
        <v>99.509687275141189</v>
      </c>
      <c r="AL15">
        <f t="shared" si="7"/>
        <v>-1199.193436955801</v>
      </c>
      <c r="AN15">
        <f t="shared" si="8"/>
        <v>0</v>
      </c>
      <c r="AO15">
        <f t="shared" si="8"/>
        <v>0</v>
      </c>
      <c r="AP15">
        <f t="shared" si="8"/>
        <v>-4.2724152355242957</v>
      </c>
      <c r="AQ15">
        <f t="shared" si="8"/>
        <v>-360.10595976022876</v>
      </c>
      <c r="AR15">
        <f t="shared" si="8"/>
        <v>-364.37837499575301</v>
      </c>
      <c r="AS15">
        <f t="shared" si="8"/>
        <v>31.033629875308804</v>
      </c>
      <c r="AT15">
        <f t="shared" si="8"/>
        <v>25.541658230313462</v>
      </c>
      <c r="AU15">
        <f t="shared" si="8"/>
        <v>-307.80308689013071</v>
      </c>
      <c r="AW15">
        <v>12</v>
      </c>
      <c r="AX15">
        <f>IF(Z15&gt;0, (R15*SUMPRODUCT(K15:$K$98, X15:$X$98)-K15*$AZ$3)/Z15, 0)</f>
        <v>1953.5039525795498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0"/>
        <v>0.22917419012981163</v>
      </c>
      <c r="L16" s="2">
        <v>13</v>
      </c>
      <c r="M16" s="6">
        <v>4.4405750000000001E-2</v>
      </c>
      <c r="Q16" s="4">
        <f t="shared" si="21"/>
        <v>25</v>
      </c>
      <c r="R16">
        <f t="shared" si="0"/>
        <v>50000</v>
      </c>
      <c r="S16">
        <f t="shared" si="1"/>
        <v>1860.7723222531768</v>
      </c>
      <c r="U16">
        <f t="shared" si="12"/>
        <v>4.4405750000000001E-2</v>
      </c>
      <c r="V16">
        <f t="shared" si="13"/>
        <v>0.01</v>
      </c>
      <c r="W16">
        <f t="shared" si="14"/>
        <v>0.66580908751178403</v>
      </c>
      <c r="X16">
        <f t="shared" si="15"/>
        <v>2.9565751887776406E-2</v>
      </c>
      <c r="Y16">
        <f t="shared" si="16"/>
        <v>6.6580908751178404E-3</v>
      </c>
      <c r="Z16">
        <f t="shared" si="17"/>
        <v>0.62958524474888977</v>
      </c>
      <c r="AB16">
        <f t="shared" si="18"/>
        <v>1300.6606841176535</v>
      </c>
      <c r="AC16">
        <f t="shared" si="22"/>
        <v>1171.5147979277262</v>
      </c>
      <c r="AE16">
        <f t="shared" si="2"/>
        <v>0</v>
      </c>
      <c r="AF16">
        <f t="shared" si="3"/>
        <v>0</v>
      </c>
      <c r="AG16">
        <f t="shared" si="3"/>
        <v>-15.739631118722244</v>
      </c>
      <c r="AH16">
        <f t="shared" si="4"/>
        <v>-1478.2875943888203</v>
      </c>
      <c r="AI16">
        <f t="shared" si="5"/>
        <v>-1494.0272255075424</v>
      </c>
      <c r="AJ16">
        <f t="shared" si="6"/>
        <v>129.1458861899273</v>
      </c>
      <c r="AK16">
        <f t="shared" si="19"/>
        <v>91.046247888235754</v>
      </c>
      <c r="AL16">
        <f t="shared" si="7"/>
        <v>-1273.8350914293794</v>
      </c>
      <c r="AN16">
        <f t="shared" si="8"/>
        <v>0</v>
      </c>
      <c r="AO16">
        <f t="shared" si="8"/>
        <v>0</v>
      </c>
      <c r="AP16">
        <f t="shared" si="8"/>
        <v>-3.6071172145751511</v>
      </c>
      <c r="AQ16">
        <f t="shared" si="8"/>
        <v>-338.78536222300534</v>
      </c>
      <c r="AR16">
        <f t="shared" si="8"/>
        <v>-342.3924794375805</v>
      </c>
      <c r="AS16">
        <f t="shared" si="8"/>
        <v>29.596903876173414</v>
      </c>
      <c r="AT16">
        <f t="shared" si="8"/>
        <v>20.865450124144502</v>
      </c>
      <c r="AU16">
        <f t="shared" si="8"/>
        <v>-291.93012543726257</v>
      </c>
      <c r="AW16">
        <v>13</v>
      </c>
      <c r="AX16">
        <f>IF(Z16&gt;0, (R16*SUMPRODUCT(K16:$K$98, X16:$X$98)-K16*$AZ$3)/Z16, 0)</f>
        <v>1860.7723222531768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0"/>
        <v>0.20461981261590323</v>
      </c>
      <c r="L17" s="2">
        <v>14</v>
      </c>
      <c r="M17" s="6">
        <v>4.9048597999999999E-2</v>
      </c>
      <c r="Q17" s="4">
        <f t="shared" si="21"/>
        <v>25</v>
      </c>
      <c r="R17">
        <f t="shared" si="0"/>
        <v>50000</v>
      </c>
      <c r="S17">
        <f t="shared" si="1"/>
        <v>1753.76062634358</v>
      </c>
      <c r="U17">
        <f t="shared" si="12"/>
        <v>4.9048597999999999E-2</v>
      </c>
      <c r="V17">
        <f t="shared" si="13"/>
        <v>0.01</v>
      </c>
      <c r="W17">
        <f t="shared" si="14"/>
        <v>0.62958524474888977</v>
      </c>
      <c r="X17">
        <f t="shared" si="15"/>
        <v>3.0880273576419905E-2</v>
      </c>
      <c r="Y17">
        <f t="shared" si="16"/>
        <v>6.2958524474888977E-3</v>
      </c>
      <c r="Z17">
        <f t="shared" si="17"/>
        <v>0.59240911872498103</v>
      </c>
      <c r="AB17">
        <f t="shared" si="18"/>
        <v>1171.5147979277262</v>
      </c>
      <c r="AC17">
        <f t="shared" si="22"/>
        <v>1038.943787106771</v>
      </c>
      <c r="AE17">
        <f t="shared" si="2"/>
        <v>0</v>
      </c>
      <c r="AF17">
        <f t="shared" si="3"/>
        <v>0</v>
      </c>
      <c r="AG17">
        <f t="shared" si="3"/>
        <v>-14.810227968124526</v>
      </c>
      <c r="AH17">
        <f t="shared" si="4"/>
        <v>-1544.0136788209952</v>
      </c>
      <c r="AI17">
        <f t="shared" si="5"/>
        <v>-1558.8239067891197</v>
      </c>
      <c r="AJ17">
        <f t="shared" si="6"/>
        <v>132.57101082095528</v>
      </c>
      <c r="AK17">
        <f t="shared" si="19"/>
        <v>82.006035854940848</v>
      </c>
      <c r="AL17">
        <f t="shared" si="7"/>
        <v>-1344.2468601132236</v>
      </c>
      <c r="AN17">
        <f t="shared" si="8"/>
        <v>0</v>
      </c>
      <c r="AO17">
        <f t="shared" si="8"/>
        <v>0</v>
      </c>
      <c r="AP17">
        <f t="shared" si="8"/>
        <v>-3.0304660716364498</v>
      </c>
      <c r="AQ17">
        <f t="shared" si="8"/>
        <v>-315.93578963674344</v>
      </c>
      <c r="AR17">
        <f t="shared" si="8"/>
        <v>-318.96625570837989</v>
      </c>
      <c r="AS17">
        <f t="shared" si="8"/>
        <v>27.12665539248475</v>
      </c>
      <c r="AT17">
        <f t="shared" si="8"/>
        <v>16.780059690011036</v>
      </c>
      <c r="AU17">
        <f t="shared" si="8"/>
        <v>-275.0595406258841</v>
      </c>
      <c r="AW17">
        <v>14</v>
      </c>
      <c r="AX17">
        <f>IF(Z17&gt;0, (R17*SUMPRODUCT(K17:$K$98, X17:$X$98)-K17*$AZ$3)/Z17, 0)</f>
        <v>1753.76062634358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0"/>
        <v>0.1826962612641993</v>
      </c>
      <c r="L18" s="2">
        <v>15</v>
      </c>
      <c r="M18" s="6">
        <v>5.4278005999999997E-2</v>
      </c>
      <c r="Q18" s="4">
        <f t="shared" si="21"/>
        <v>25</v>
      </c>
      <c r="R18">
        <f t="shared" si="0"/>
        <v>50000</v>
      </c>
      <c r="S18">
        <f t="shared" si="1"/>
        <v>1636.4395907260298</v>
      </c>
      <c r="U18">
        <f t="shared" si="12"/>
        <v>5.4278005999999997E-2</v>
      </c>
      <c r="V18">
        <f t="shared" si="13"/>
        <v>0.01</v>
      </c>
      <c r="W18">
        <f t="shared" si="14"/>
        <v>0.59240911872498103</v>
      </c>
      <c r="X18">
        <f t="shared" si="15"/>
        <v>3.2154785700609229E-2</v>
      </c>
      <c r="Y18">
        <f t="shared" si="16"/>
        <v>5.9240911872498105E-3</v>
      </c>
      <c r="Z18">
        <f t="shared" si="17"/>
        <v>0.55433024183712198</v>
      </c>
      <c r="AB18">
        <f t="shared" si="18"/>
        <v>1038.943787106771</v>
      </c>
      <c r="AC18">
        <f t="shared" si="22"/>
        <v>907.12795407900103</v>
      </c>
      <c r="AE18">
        <f t="shared" si="2"/>
        <v>0</v>
      </c>
      <c r="AF18">
        <f t="shared" si="3"/>
        <v>0</v>
      </c>
      <c r="AG18">
        <f t="shared" si="3"/>
        <v>-13.85825604592805</v>
      </c>
      <c r="AH18">
        <f t="shared" si="4"/>
        <v>-1607.7392850304614</v>
      </c>
      <c r="AI18">
        <f t="shared" si="5"/>
        <v>-1621.5975410763895</v>
      </c>
      <c r="AJ18">
        <f t="shared" si="6"/>
        <v>131.81583302776994</v>
      </c>
      <c r="AK18">
        <f t="shared" si="19"/>
        <v>72.726065097473978</v>
      </c>
      <c r="AL18">
        <f t="shared" si="7"/>
        <v>-1417.0556429511455</v>
      </c>
      <c r="AN18">
        <f t="shared" si="8"/>
        <v>0</v>
      </c>
      <c r="AO18">
        <f t="shared" si="8"/>
        <v>0</v>
      </c>
      <c r="AP18">
        <f t="shared" si="8"/>
        <v>-2.5318515672330406</v>
      </c>
      <c r="AQ18">
        <f t="shared" si="8"/>
        <v>-293.72795646264217</v>
      </c>
      <c r="AR18">
        <f t="shared" si="8"/>
        <v>-296.25980802987522</v>
      </c>
      <c r="AS18">
        <f t="shared" si="8"/>
        <v>24.082259869599529</v>
      </c>
      <c r="AT18">
        <f t="shared" si="8"/>
        <v>13.286780189765272</v>
      </c>
      <c r="AU18">
        <f t="shared" si="8"/>
        <v>-258.89076797051041</v>
      </c>
      <c r="AW18">
        <v>15</v>
      </c>
      <c r="AX18">
        <f>IF(Z18&gt;0, (R18*SUMPRODUCT(K18:$K$98, X18:$X$98)-K18*$AZ$3)/Z18, 0)</f>
        <v>1636.4395907260298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0"/>
        <v>0.16312166184303509</v>
      </c>
      <c r="L19" s="2">
        <v>16</v>
      </c>
      <c r="M19" s="6">
        <v>6.0174738999999998E-2</v>
      </c>
      <c r="Q19" s="4">
        <f t="shared" si="21"/>
        <v>25</v>
      </c>
      <c r="R19">
        <f t="shared" si="0"/>
        <v>50000</v>
      </c>
      <c r="S19">
        <f t="shared" si="1"/>
        <v>1509.0165899581402</v>
      </c>
      <c r="U19">
        <f t="shared" si="12"/>
        <v>6.0174738999999998E-2</v>
      </c>
      <c r="V19">
        <f t="shared" si="13"/>
        <v>0.01</v>
      </c>
      <c r="W19">
        <f t="shared" si="14"/>
        <v>0.55433024183712198</v>
      </c>
      <c r="X19">
        <f t="shared" si="15"/>
        <v>3.3356677622355696E-2</v>
      </c>
      <c r="Y19">
        <f t="shared" si="16"/>
        <v>5.5433024183712196E-3</v>
      </c>
      <c r="Z19">
        <f t="shared" si="17"/>
        <v>0.51543026179639506</v>
      </c>
      <c r="AB19">
        <f t="shared" si="18"/>
        <v>907.12795407900103</v>
      </c>
      <c r="AC19">
        <f t="shared" si="22"/>
        <v>777.79281601722755</v>
      </c>
      <c r="AE19">
        <f t="shared" si="2"/>
        <v>0</v>
      </c>
      <c r="AF19">
        <f t="shared" si="3"/>
        <v>0</v>
      </c>
      <c r="AG19">
        <f t="shared" si="3"/>
        <v>-12.885756544909876</v>
      </c>
      <c r="AH19">
        <f t="shared" si="4"/>
        <v>-1667.8338811177848</v>
      </c>
      <c r="AI19">
        <f t="shared" si="5"/>
        <v>-1680.7196376626946</v>
      </c>
      <c r="AJ19">
        <f t="shared" si="6"/>
        <v>129.33513806177348</v>
      </c>
      <c r="AK19">
        <f t="shared" si="19"/>
        <v>63.498956785530076</v>
      </c>
      <c r="AL19">
        <f t="shared" si="7"/>
        <v>-1487.8855428153911</v>
      </c>
      <c r="AN19">
        <f t="shared" si="8"/>
        <v>0</v>
      </c>
      <c r="AO19">
        <f t="shared" si="8"/>
        <v>0</v>
      </c>
      <c r="AP19">
        <f t="shared" si="8"/>
        <v>-2.1019460217104649</v>
      </c>
      <c r="AQ19">
        <f t="shared" si="8"/>
        <v>-272.05983436605209</v>
      </c>
      <c r="AR19">
        <f t="shared" si="8"/>
        <v>-274.16178038776252</v>
      </c>
      <c r="AS19">
        <f t="shared" si="8"/>
        <v>21.097362655334869</v>
      </c>
      <c r="AT19">
        <f t="shared" si="8"/>
        <v>10.358055356154736</v>
      </c>
      <c r="AU19">
        <f t="shared" si="8"/>
        <v>-242.70636237627292</v>
      </c>
      <c r="AW19">
        <v>16</v>
      </c>
      <c r="AX19">
        <f>IF(Z19&gt;0, (R19*SUMPRODUCT(K19:$K$98, X19:$X$98)-K19*$AZ$3)/Z19, 0)</f>
        <v>1509.0165899581402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0"/>
        <v>0.14564434093128131</v>
      </c>
      <c r="L20" s="2">
        <v>17</v>
      </c>
      <c r="M20" s="6">
        <v>6.6923788999999997E-2</v>
      </c>
      <c r="Q20" s="4">
        <f t="shared" si="21"/>
        <v>25</v>
      </c>
      <c r="R20">
        <f t="shared" si="0"/>
        <v>50000</v>
      </c>
      <c r="S20">
        <f t="shared" si="1"/>
        <v>1371.4539194624417</v>
      </c>
      <c r="U20">
        <f t="shared" si="12"/>
        <v>6.6923788999999997E-2</v>
      </c>
      <c r="V20">
        <f t="shared" si="13"/>
        <v>0.01</v>
      </c>
      <c r="W20">
        <f t="shared" si="14"/>
        <v>0.51543026179639506</v>
      </c>
      <c r="X20">
        <f t="shared" si="15"/>
        <v>3.4494546084676704E-2</v>
      </c>
      <c r="Y20">
        <f t="shared" si="16"/>
        <v>5.1543026179639503E-3</v>
      </c>
      <c r="Z20">
        <f t="shared" si="17"/>
        <v>0.47578141309375438</v>
      </c>
      <c r="AB20">
        <f t="shared" si="18"/>
        <v>777.79281601722755</v>
      </c>
      <c r="AC20">
        <f t="shared" si="22"/>
        <v>652.51228379480858</v>
      </c>
      <c r="AE20">
        <f t="shared" si="2"/>
        <v>0</v>
      </c>
      <c r="AF20">
        <f t="shared" si="3"/>
        <v>0</v>
      </c>
      <c r="AG20">
        <f t="shared" si="3"/>
        <v>-11.89453532734386</v>
      </c>
      <c r="AH20">
        <f t="shared" si="4"/>
        <v>-1724.7273042338352</v>
      </c>
      <c r="AI20">
        <f t="shared" si="5"/>
        <v>-1736.6218395611791</v>
      </c>
      <c r="AJ20">
        <f t="shared" si="6"/>
        <v>125.28053222241897</v>
      </c>
      <c r="AK20">
        <f t="shared" si="19"/>
        <v>54.445497121205932</v>
      </c>
      <c r="AL20">
        <f t="shared" si="7"/>
        <v>-1556.8958102175541</v>
      </c>
      <c r="AN20">
        <f t="shared" si="8"/>
        <v>0</v>
      </c>
      <c r="AO20">
        <f t="shared" si="8"/>
        <v>0</v>
      </c>
      <c r="AP20">
        <f t="shared" si="8"/>
        <v>-1.7323717584348388</v>
      </c>
      <c r="AQ20">
        <f t="shared" si="8"/>
        <v>-251.19677151132245</v>
      </c>
      <c r="AR20">
        <f t="shared" si="8"/>
        <v>-252.92914326975728</v>
      </c>
      <c r="AS20">
        <f t="shared" si="8"/>
        <v>18.246400547054364</v>
      </c>
      <c r="AT20">
        <f t="shared" si="8"/>
        <v>7.9296785448940117</v>
      </c>
      <c r="AU20">
        <f t="shared" si="8"/>
        <v>-226.75306417780888</v>
      </c>
      <c r="AW20">
        <v>17</v>
      </c>
      <c r="AX20">
        <f>IF(Z20&gt;0, (R20*SUMPRODUCT(K20:$K$98, X20:$X$98)-K20*$AZ$3)/Z20, 0)</f>
        <v>1371.4539194624417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0"/>
        <v>0.13003959011721544</v>
      </c>
      <c r="L21" s="2">
        <v>18</v>
      </c>
      <c r="M21" s="6">
        <v>7.4711050000000001E-2</v>
      </c>
      <c r="Q21" s="4">
        <f t="shared" si="21"/>
        <v>25</v>
      </c>
      <c r="R21">
        <f t="shared" si="0"/>
        <v>50000</v>
      </c>
      <c r="S21">
        <f t="shared" si="1"/>
        <v>1222.4936931902462</v>
      </c>
      <c r="U21">
        <f t="shared" si="12"/>
        <v>7.4711050000000001E-2</v>
      </c>
      <c r="V21">
        <f t="shared" si="13"/>
        <v>0.01</v>
      </c>
      <c r="W21">
        <f t="shared" si="14"/>
        <v>0.47578141309375438</v>
      </c>
      <c r="X21">
        <f t="shared" si="15"/>
        <v>3.5546128942718136E-2</v>
      </c>
      <c r="Y21">
        <f t="shared" si="16"/>
        <v>4.7578141309375438E-3</v>
      </c>
      <c r="Z21">
        <f t="shared" si="17"/>
        <v>0.43547747002009868</v>
      </c>
      <c r="AB21">
        <f t="shared" si="18"/>
        <v>652.51228379480858</v>
      </c>
      <c r="AC21">
        <f t="shared" si="22"/>
        <v>532.36846062601512</v>
      </c>
      <c r="AE21">
        <f t="shared" si="2"/>
        <v>0</v>
      </c>
      <c r="AF21">
        <f t="shared" si="3"/>
        <v>0</v>
      </c>
      <c r="AG21">
        <f t="shared" si="3"/>
        <v>-10.886936750502468</v>
      </c>
      <c r="AH21">
        <f t="shared" si="4"/>
        <v>-1777.3064471359069</v>
      </c>
      <c r="AI21">
        <f t="shared" si="5"/>
        <v>-1788.1933838864093</v>
      </c>
      <c r="AJ21">
        <f t="shared" si="6"/>
        <v>120.14382316879346</v>
      </c>
      <c r="AK21">
        <f t="shared" si="19"/>
        <v>45.675859865636603</v>
      </c>
      <c r="AL21">
        <f t="shared" si="7"/>
        <v>-1622.3737008519793</v>
      </c>
      <c r="AN21">
        <f t="shared" si="8"/>
        <v>0</v>
      </c>
      <c r="AO21">
        <f t="shared" si="8"/>
        <v>0</v>
      </c>
      <c r="AP21">
        <f t="shared" si="8"/>
        <v>-1.4157327926673904</v>
      </c>
      <c r="AQ21">
        <f t="shared" si="8"/>
        <v>-231.12020189823775</v>
      </c>
      <c r="AR21">
        <f t="shared" si="8"/>
        <v>-232.53593469090515</v>
      </c>
      <c r="AS21">
        <f t="shared" si="8"/>
        <v>15.623453519985114</v>
      </c>
      <c r="AT21">
        <f t="shared" si="8"/>
        <v>5.9396700951787551</v>
      </c>
      <c r="AU21">
        <f t="shared" si="8"/>
        <v>-210.97281107574128</v>
      </c>
      <c r="AW21">
        <v>18</v>
      </c>
      <c r="AX21">
        <f>IF(Z21&gt;0, (R21*SUMPRODUCT(K21:$K$98, X21:$X$98)-K21*$AZ$3)/Z21, 0)</f>
        <v>1222.4936931902462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0"/>
        <v>0.11610677689037092</v>
      </c>
      <c r="L22" s="2">
        <v>19</v>
      </c>
      <c r="M22" s="6">
        <v>8.3689026999999999E-2</v>
      </c>
      <c r="Q22" s="4">
        <f t="shared" si="21"/>
        <v>25</v>
      </c>
      <c r="R22">
        <f t="shared" si="0"/>
        <v>50000</v>
      </c>
      <c r="S22">
        <f t="shared" si="1"/>
        <v>1059.749490983502</v>
      </c>
      <c r="U22">
        <f t="shared" si="12"/>
        <v>8.3689026999999999E-2</v>
      </c>
      <c r="V22">
        <f t="shared" si="13"/>
        <v>0.01</v>
      </c>
      <c r="W22">
        <f t="shared" si="14"/>
        <v>0.43547747002009868</v>
      </c>
      <c r="X22">
        <f t="shared" si="15"/>
        <v>3.6444685746403728E-2</v>
      </c>
      <c r="Y22">
        <f t="shared" si="16"/>
        <v>4.3547747002009871E-3</v>
      </c>
      <c r="Z22">
        <f t="shared" si="17"/>
        <v>0.39467800957349392</v>
      </c>
      <c r="AB22">
        <f t="shared" si="18"/>
        <v>532.36846062601512</v>
      </c>
      <c r="AC22">
        <f t="shared" si="22"/>
        <v>418.25981974789192</v>
      </c>
      <c r="AE22">
        <f t="shared" si="2"/>
        <v>0</v>
      </c>
      <c r="AF22">
        <f t="shared" si="3"/>
        <v>0</v>
      </c>
      <c r="AG22">
        <f t="shared" si="3"/>
        <v>-9.8669502393373474</v>
      </c>
      <c r="AH22">
        <f t="shared" si="4"/>
        <v>-1822.2342873201865</v>
      </c>
      <c r="AI22">
        <f t="shared" si="5"/>
        <v>-1832.1012375595237</v>
      </c>
      <c r="AJ22">
        <f t="shared" si="6"/>
        <v>114.1086408781232</v>
      </c>
      <c r="AK22">
        <f t="shared" si="19"/>
        <v>37.26579224382106</v>
      </c>
      <c r="AL22">
        <f t="shared" si="7"/>
        <v>-1680.7268044375794</v>
      </c>
      <c r="AN22">
        <f t="shared" si="8"/>
        <v>0</v>
      </c>
      <c r="AO22">
        <f t="shared" si="8"/>
        <v>0</v>
      </c>
      <c r="AP22">
        <f t="shared" si="8"/>
        <v>-1.1456197900271334</v>
      </c>
      <c r="AQ22">
        <f t="shared" si="8"/>
        <v>-211.57374983986895</v>
      </c>
      <c r="AR22">
        <f t="shared" si="8"/>
        <v>-212.71936962989608</v>
      </c>
      <c r="AS22">
        <f t="shared" si="8"/>
        <v>13.248786507699709</v>
      </c>
      <c r="AT22">
        <f t="shared" si="8"/>
        <v>4.3268110256962471</v>
      </c>
      <c r="AU22">
        <f t="shared" si="8"/>
        <v>-195.14377209650013</v>
      </c>
      <c r="AW22">
        <v>19</v>
      </c>
      <c r="AX22">
        <f>IF(Z22&gt;0, (R22*SUMPRODUCT(K22:$K$98, X22:$X$98)-K22*$AZ$3)/Z22, 0)</f>
        <v>1059.749490983502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0"/>
        <v>0.10366676508068833</v>
      </c>
      <c r="L23" s="2">
        <v>20</v>
      </c>
      <c r="M23" s="6">
        <v>9.4384723000000004E-2</v>
      </c>
      <c r="Q23" s="4">
        <f t="shared" si="21"/>
        <v>25</v>
      </c>
      <c r="R23">
        <f t="shared" si="0"/>
        <v>50000</v>
      </c>
      <c r="S23">
        <f t="shared" si="1"/>
        <v>880.27888925080424</v>
      </c>
      <c r="U23">
        <f t="shared" si="12"/>
        <v>9.4384723000000004E-2</v>
      </c>
      <c r="V23">
        <f t="shared" si="13"/>
        <v>0.01</v>
      </c>
      <c r="W23">
        <f t="shared" si="14"/>
        <v>0.39467800957349392</v>
      </c>
      <c r="X23">
        <f t="shared" si="15"/>
        <v>3.7251574607785574E-2</v>
      </c>
      <c r="Y23">
        <f t="shared" si="16"/>
        <v>3.9467800957349395E-3</v>
      </c>
      <c r="Z23">
        <f t="shared" si="17"/>
        <v>0.3534796548699734</v>
      </c>
      <c r="AB23">
        <f t="shared" si="18"/>
        <v>418.25981974789192</v>
      </c>
      <c r="AC23">
        <f t="shared" si="22"/>
        <v>311.16067796169784</v>
      </c>
      <c r="AE23">
        <f t="shared" si="2"/>
        <v>0</v>
      </c>
      <c r="AF23">
        <f t="shared" si="3"/>
        <v>0</v>
      </c>
      <c r="AG23">
        <f t="shared" si="3"/>
        <v>-8.8369913717493347</v>
      </c>
      <c r="AH23">
        <f t="shared" si="4"/>
        <v>-1862.5787303892787</v>
      </c>
      <c r="AI23">
        <f t="shared" si="5"/>
        <v>-1871.415721761028</v>
      </c>
      <c r="AJ23">
        <f t="shared" si="6"/>
        <v>107.09914178619408</v>
      </c>
      <c r="AK23">
        <f t="shared" si="19"/>
        <v>29.278187382352439</v>
      </c>
      <c r="AL23">
        <f t="shared" si="7"/>
        <v>-1735.0383925924816</v>
      </c>
      <c r="AN23">
        <f t="shared" si="8"/>
        <v>0</v>
      </c>
      <c r="AO23">
        <f t="shared" si="8"/>
        <v>0</v>
      </c>
      <c r="AP23">
        <f t="shared" si="8"/>
        <v>-0.91610230855520791</v>
      </c>
      <c r="AQ23">
        <f t="shared" si="8"/>
        <v>-193.08751168755208</v>
      </c>
      <c r="AR23">
        <f t="shared" si="8"/>
        <v>-194.00361399610728</v>
      </c>
      <c r="AS23">
        <f t="shared" si="8"/>
        <v>11.102621571892712</v>
      </c>
      <c r="AT23">
        <f t="shared" si="8"/>
        <v>3.0351749733547031</v>
      </c>
      <c r="AU23">
        <f t="shared" si="8"/>
        <v>-179.86581745085988</v>
      </c>
      <c r="AW23">
        <v>20</v>
      </c>
      <c r="AX23">
        <f>IF(Z23&gt;0, (R23*SUMPRODUCT(K23:$K$98, X23:$X$98)-K23*$AZ$3)/Z23, 0)</f>
        <v>880.27888925080424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0"/>
        <v>9.2559611679185999E-2</v>
      </c>
      <c r="L24" s="2">
        <v>21</v>
      </c>
      <c r="M24" s="6">
        <v>0.106719178</v>
      </c>
      <c r="Q24" s="4">
        <f t="shared" si="21"/>
        <v>25</v>
      </c>
      <c r="R24">
        <f t="shared" si="0"/>
        <v>50000</v>
      </c>
      <c r="S24">
        <f t="shared" si="1"/>
        <v>676.93564717459333</v>
      </c>
      <c r="U24">
        <f t="shared" si="12"/>
        <v>0.106719178</v>
      </c>
      <c r="V24">
        <f t="shared" si="13"/>
        <v>0.01</v>
      </c>
      <c r="W24">
        <f t="shared" si="14"/>
        <v>0.3534796548699734</v>
      </c>
      <c r="X24">
        <f t="shared" si="15"/>
        <v>3.7723058207447258E-2</v>
      </c>
      <c r="Y24">
        <f t="shared" si="16"/>
        <v>3.5347965486997343E-3</v>
      </c>
      <c r="Z24">
        <f t="shared" si="17"/>
        <v>0.31222180011382639</v>
      </c>
      <c r="AB24">
        <f t="shared" si="18"/>
        <v>311.16067796169784</v>
      </c>
      <c r="AC24">
        <f t="shared" si="22"/>
        <v>211.35406632206957</v>
      </c>
      <c r="AE24">
        <f t="shared" si="2"/>
        <v>0</v>
      </c>
      <c r="AF24">
        <f t="shared" si="3"/>
        <v>0</v>
      </c>
      <c r="AG24">
        <f t="shared" si="3"/>
        <v>-7.8055450028456601</v>
      </c>
      <c r="AH24">
        <f t="shared" si="4"/>
        <v>-1886.1529103723628</v>
      </c>
      <c r="AI24">
        <f t="shared" ref="AI24:AI69" si="23">SUM(AE24:AH24)</f>
        <v>-1893.9584553752086</v>
      </c>
      <c r="AJ24">
        <f t="shared" si="6"/>
        <v>99.806611639628272</v>
      </c>
      <c r="AK24">
        <f t="shared" si="19"/>
        <v>21.781247457318852</v>
      </c>
      <c r="AL24">
        <f t="shared" si="7"/>
        <v>-1772.3705962782615</v>
      </c>
      <c r="AN24">
        <f t="shared" si="8"/>
        <v>0</v>
      </c>
      <c r="AO24">
        <f t="shared" si="8"/>
        <v>0</v>
      </c>
      <c r="AP24">
        <f t="shared" si="8"/>
        <v>-0.72247821440780502</v>
      </c>
      <c r="AQ24">
        <f t="shared" si="8"/>
        <v>-174.58158095163242</v>
      </c>
      <c r="AR24">
        <f t="shared" si="8"/>
        <v>-175.30405916604022</v>
      </c>
      <c r="AS24">
        <f t="shared" si="8"/>
        <v>9.2380612163793181</v>
      </c>
      <c r="AT24">
        <f t="shared" si="8"/>
        <v>2.0160638065376904</v>
      </c>
      <c r="AU24">
        <f t="shared" si="8"/>
        <v>-164.04993414312324</v>
      </c>
      <c r="AW24">
        <v>21</v>
      </c>
      <c r="AX24">
        <f>IF(Z24&gt;0, (R24*SUMPRODUCT(K24:$K$98, X24:$X$98)-K24*$AZ$3)/Z24, 0)</f>
        <v>676.93564717459333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0"/>
        <v>8.2642510427844637E-2</v>
      </c>
      <c r="L25" s="2">
        <v>22</v>
      </c>
      <c r="M25" s="6">
        <v>0.12088460199999999</v>
      </c>
      <c r="Q25" s="4">
        <f t="shared" si="21"/>
        <v>25</v>
      </c>
      <c r="R25">
        <f t="shared" si="0"/>
        <v>50000</v>
      </c>
      <c r="S25">
        <f t="shared" si="1"/>
        <v>442.43967625922448</v>
      </c>
      <c r="U25">
        <f t="shared" si="12"/>
        <v>0.12088460199999999</v>
      </c>
      <c r="V25">
        <f t="shared" si="13"/>
        <v>0.01</v>
      </c>
      <c r="W25">
        <f t="shared" si="14"/>
        <v>0.31222180011382639</v>
      </c>
      <c r="X25">
        <f t="shared" si="15"/>
        <v>3.7742808042483457E-2</v>
      </c>
      <c r="Y25">
        <f t="shared" si="16"/>
        <v>3.1222180011382639E-3</v>
      </c>
      <c r="Z25">
        <f t="shared" si="17"/>
        <v>0.27135677407020464</v>
      </c>
      <c r="AB25">
        <f t="shared" si="18"/>
        <v>211.35406632206957</v>
      </c>
      <c r="AC25">
        <f t="shared" si="22"/>
        <v>120.05900327036886</v>
      </c>
      <c r="AE25">
        <f t="shared" si="2"/>
        <v>0</v>
      </c>
      <c r="AF25">
        <f t="shared" si="3"/>
        <v>0</v>
      </c>
      <c r="AG25">
        <f t="shared" si="3"/>
        <v>-6.7839193517551157</v>
      </c>
      <c r="AH25">
        <f t="shared" si="4"/>
        <v>-1887.1404021241729</v>
      </c>
      <c r="AI25">
        <f t="shared" si="23"/>
        <v>-1893.9243214759279</v>
      </c>
      <c r="AJ25">
        <f t="shared" si="6"/>
        <v>91.295063051700708</v>
      </c>
      <c r="AK25">
        <f t="shared" si="19"/>
        <v>14.794784642544871</v>
      </c>
      <c r="AL25">
        <f t="shared" si="7"/>
        <v>-1787.8344737816822</v>
      </c>
      <c r="AN25">
        <f t="shared" si="8"/>
        <v>0</v>
      </c>
      <c r="AO25">
        <f t="shared" si="8"/>
        <v>0</v>
      </c>
      <c r="AP25">
        <f t="shared" si="8"/>
        <v>-0.56064012576907918</v>
      </c>
      <c r="AQ25">
        <f t="shared" si="8"/>
        <v>-155.95802036135387</v>
      </c>
      <c r="AR25">
        <f t="shared" si="8"/>
        <v>-156.51866048712296</v>
      </c>
      <c r="AS25">
        <f t="shared" si="8"/>
        <v>7.544853200260909</v>
      </c>
      <c r="AT25">
        <f t="shared" si="8"/>
        <v>1.2226781440992303</v>
      </c>
      <c r="AU25">
        <f t="shared" si="8"/>
        <v>-147.75112914276281</v>
      </c>
      <c r="AW25">
        <v>22</v>
      </c>
      <c r="AX25">
        <f>IF(Z25&gt;0, (R25*SUMPRODUCT(K25:$K$98, X25:$X$98)-K25*$AZ$3)/Z25, 0)</f>
        <v>442.43967625922448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0"/>
        <v>7.3787955739146996E-2</v>
      </c>
      <c r="L26" s="2">
        <v>23</v>
      </c>
      <c r="M26" s="6">
        <v>0.13724737000000001</v>
      </c>
      <c r="Q26" s="4">
        <f t="shared" si="21"/>
        <v>25</v>
      </c>
      <c r="R26">
        <f t="shared" si="0"/>
        <v>50000</v>
      </c>
      <c r="S26">
        <f t="shared" si="1"/>
        <v>166.2226085433189</v>
      </c>
      <c r="U26">
        <f t="shared" si="12"/>
        <v>0.13724737000000001</v>
      </c>
      <c r="V26">
        <f t="shared" si="13"/>
        <v>0.01</v>
      </c>
      <c r="W26">
        <f t="shared" si="14"/>
        <v>0.27135677407020464</v>
      </c>
      <c r="X26">
        <f t="shared" si="15"/>
        <v>3.7243003572819781E-2</v>
      </c>
      <c r="Y26">
        <f t="shared" si="16"/>
        <v>2.7135677407020466E-3</v>
      </c>
      <c r="Z26">
        <f t="shared" si="17"/>
        <v>0.2314002027566828</v>
      </c>
      <c r="AB26">
        <f t="shared" si="18"/>
        <v>120.05900327036886</v>
      </c>
      <c r="AC26">
        <f t="shared" si="22"/>
        <v>38.46394531966871</v>
      </c>
      <c r="AE26">
        <f t="shared" si="2"/>
        <v>0</v>
      </c>
      <c r="AF26">
        <f t="shared" si="3"/>
        <v>0</v>
      </c>
      <c r="AG26">
        <f t="shared" si="3"/>
        <v>-5.7850050689170702</v>
      </c>
      <c r="AH26">
        <f t="shared" si="4"/>
        <v>-1862.150178640989</v>
      </c>
      <c r="AI26">
        <f t="shared" si="23"/>
        <v>-1867.9351837099061</v>
      </c>
      <c r="AJ26">
        <f t="shared" si="6"/>
        <v>81.595057950700152</v>
      </c>
      <c r="AK26">
        <f t="shared" si="19"/>
        <v>8.4041302289258208</v>
      </c>
      <c r="AL26">
        <f t="shared" si="7"/>
        <v>-1777.93599553028</v>
      </c>
      <c r="AN26">
        <f t="shared" si="8"/>
        <v>0</v>
      </c>
      <c r="AO26">
        <f t="shared" si="8"/>
        <v>0</v>
      </c>
      <c r="AP26">
        <f t="shared" si="8"/>
        <v>-0.42686369797599377</v>
      </c>
      <c r="AQ26">
        <f t="shared" si="8"/>
        <v>-137.40425496120596</v>
      </c>
      <c r="AR26">
        <f t="shared" si="8"/>
        <v>-137.83111865918195</v>
      </c>
      <c r="AS26">
        <f t="shared" si="8"/>
        <v>6.0207325245993975</v>
      </c>
      <c r="AT26">
        <f t="shared" si="8"/>
        <v>0.62012358935800582</v>
      </c>
      <c r="AU26">
        <f t="shared" si="8"/>
        <v>-131.19026254522456</v>
      </c>
      <c r="AW26">
        <v>23</v>
      </c>
      <c r="AX26">
        <f>IF(Z26&gt;0, (R26*SUMPRODUCT(K26:$K$98, X26:$X$98)-K26*$AZ$3)/Z26, 0)</f>
        <v>166.2226085433189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0"/>
        <v>6.5882103338524095E-2</v>
      </c>
      <c r="L27" s="2">
        <v>24</v>
      </c>
      <c r="M27" s="6">
        <v>0.155543078</v>
      </c>
      <c r="Q27" s="4">
        <f t="shared" si="21"/>
        <v>25</v>
      </c>
      <c r="R27">
        <f t="shared" si="0"/>
        <v>50000</v>
      </c>
      <c r="S27">
        <f t="shared" si="1"/>
        <v>-168.54429242989551</v>
      </c>
      <c r="U27">
        <f t="shared" si="12"/>
        <v>0.155543078</v>
      </c>
      <c r="V27">
        <f t="shared" si="13"/>
        <v>0.01</v>
      </c>
      <c r="W27">
        <f t="shared" si="14"/>
        <v>0.2314002027566828</v>
      </c>
      <c r="X27">
        <f t="shared" si="15"/>
        <v>3.5992699786598525E-2</v>
      </c>
      <c r="Y27">
        <f t="shared" si="16"/>
        <v>2.3140020275668281E-3</v>
      </c>
      <c r="Z27">
        <f t="shared" si="17"/>
        <v>0.19309350094251745</v>
      </c>
      <c r="AB27">
        <f t="shared" si="18"/>
        <v>38.46394531966871</v>
      </c>
      <c r="AC27">
        <f t="shared" si="22"/>
        <v>-32.544807489167965</v>
      </c>
      <c r="AE27">
        <f t="shared" si="2"/>
        <v>0</v>
      </c>
      <c r="AF27">
        <f t="shared" si="3"/>
        <v>0</v>
      </c>
      <c r="AG27">
        <f t="shared" si="3"/>
        <v>-4.8273375235629361</v>
      </c>
      <c r="AH27">
        <f t="shared" si="4"/>
        <v>-1799.6349893299264</v>
      </c>
      <c r="AI27">
        <f t="shared" si="23"/>
        <v>-1804.4623268534892</v>
      </c>
      <c r="AJ27">
        <f t="shared" si="6"/>
        <v>71.008752808836675</v>
      </c>
      <c r="AK27">
        <f t="shared" si="19"/>
        <v>2.6924761723768098</v>
      </c>
      <c r="AL27">
        <f t="shared" si="7"/>
        <v>-1730.761097872276</v>
      </c>
      <c r="AN27">
        <f t="shared" si="8"/>
        <v>0</v>
      </c>
      <c r="AO27">
        <f t="shared" si="8"/>
        <v>0</v>
      </c>
      <c r="AP27">
        <f t="shared" si="8"/>
        <v>-0.31803514957730833</v>
      </c>
      <c r="AQ27">
        <f t="shared" si="8"/>
        <v>-118.56373833865791</v>
      </c>
      <c r="AR27">
        <f t="shared" si="8"/>
        <v>-118.88177348823523</v>
      </c>
      <c r="AS27">
        <f t="shared" si="8"/>
        <v>4.6782059904914908</v>
      </c>
      <c r="AT27">
        <f t="shared" si="8"/>
        <v>0.1773859934250428</v>
      </c>
      <c r="AU27">
        <f t="shared" si="8"/>
        <v>-114.0261815043187</v>
      </c>
      <c r="AW27">
        <v>24</v>
      </c>
      <c r="AX27">
        <f>IF(Z27&gt;0, (R27*SUMPRODUCT(K27:$K$98, X27:$X$98)-K27*$AZ$3)/Z27, 0)</f>
        <v>-168.54429242989551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0"/>
        <v>5.8823306552253651E-2</v>
      </c>
      <c r="L28" s="2">
        <v>25</v>
      </c>
      <c r="M28" s="6">
        <v>0.175905283</v>
      </c>
      <c r="Q28" s="4">
        <f t="shared" si="21"/>
        <v>25</v>
      </c>
      <c r="R28">
        <f t="shared" si="0"/>
        <v>50000</v>
      </c>
      <c r="S28">
        <f t="shared" si="1"/>
        <v>-584.15363239308169</v>
      </c>
      <c r="U28">
        <f t="shared" si="12"/>
        <v>0.175905283</v>
      </c>
      <c r="V28">
        <f t="shared" si="13"/>
        <v>0.01</v>
      </c>
      <c r="W28">
        <f t="shared" si="14"/>
        <v>0.19309350094251745</v>
      </c>
      <c r="X28">
        <f t="shared" si="15"/>
        <v>3.3966166928754302E-2</v>
      </c>
      <c r="Y28">
        <f t="shared" si="16"/>
        <v>1.9309350094251746E-3</v>
      </c>
      <c r="Z28">
        <f t="shared" si="17"/>
        <v>0.15719639900433799</v>
      </c>
      <c r="AB28">
        <f t="shared" si="18"/>
        <v>-32.544807489167965</v>
      </c>
      <c r="AC28">
        <f t="shared" si="22"/>
        <v>-91.826847477496244</v>
      </c>
      <c r="AE28">
        <f t="shared" si="2"/>
        <v>0</v>
      </c>
      <c r="AF28">
        <f t="shared" si="3"/>
        <v>0</v>
      </c>
      <c r="AG28">
        <f t="shared" si="3"/>
        <v>-3.9299099751084499</v>
      </c>
      <c r="AH28">
        <f t="shared" si="4"/>
        <v>-1698.308346437715</v>
      </c>
      <c r="AI28">
        <f t="shared" si="23"/>
        <v>-1702.2382564128236</v>
      </c>
      <c r="AJ28">
        <f t="shared" si="6"/>
        <v>59.282039988328279</v>
      </c>
      <c r="AK28">
        <f t="shared" si="19"/>
        <v>-2.2781365242417579</v>
      </c>
      <c r="AL28">
        <f t="shared" si="7"/>
        <v>-1645.2343529487371</v>
      </c>
      <c r="AN28">
        <f t="shared" si="8"/>
        <v>0</v>
      </c>
      <c r="AO28">
        <f t="shared" si="8"/>
        <v>0</v>
      </c>
      <c r="AP28">
        <f t="shared" si="8"/>
        <v>-0.23117029918856385</v>
      </c>
      <c r="AQ28">
        <f t="shared" si="8"/>
        <v>-99.900112482756711</v>
      </c>
      <c r="AR28">
        <f t="shared" si="8"/>
        <v>-100.13128278194527</v>
      </c>
      <c r="AS28">
        <f t="shared" si="8"/>
        <v>3.487165611276394</v>
      </c>
      <c r="AT28">
        <f t="shared" si="8"/>
        <v>-0.13400752313335856</v>
      </c>
      <c r="AU28">
        <f t="shared" si="8"/>
        <v>-96.778124693802241</v>
      </c>
      <c r="AW28">
        <v>25</v>
      </c>
      <c r="AX28">
        <f>IF(Z28&gt;0, (R28*SUMPRODUCT(K28:$K$98, X28:$X$98)-K28*$AZ$3)/Z28, 0)</f>
        <v>-584.15363239308169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0"/>
        <v>5.2520809421655039E-2</v>
      </c>
      <c r="L29" s="2">
        <v>26</v>
      </c>
      <c r="M29" s="6">
        <v>0.19813004200000001</v>
      </c>
      <c r="Q29" s="4">
        <f t="shared" si="21"/>
        <v>25</v>
      </c>
      <c r="R29">
        <f t="shared" si="0"/>
        <v>50000</v>
      </c>
      <c r="S29">
        <f t="shared" si="1"/>
        <v>-1115.0214421065459</v>
      </c>
      <c r="U29">
        <f t="shared" si="12"/>
        <v>0.19813004200000001</v>
      </c>
      <c r="V29">
        <f t="shared" si="13"/>
        <v>0.01</v>
      </c>
      <c r="W29">
        <f t="shared" si="14"/>
        <v>0.15719639900433799</v>
      </c>
      <c r="X29">
        <f t="shared" si="15"/>
        <v>3.1145329136978244E-2</v>
      </c>
      <c r="Y29">
        <f t="shared" si="16"/>
        <v>1.57196399004338E-3</v>
      </c>
      <c r="Z29">
        <f t="shared" si="17"/>
        <v>0.12447910587731638</v>
      </c>
      <c r="AB29">
        <f t="shared" si="18"/>
        <v>-91.826847477496244</v>
      </c>
      <c r="AC29">
        <f t="shared" si="22"/>
        <v>-138.79687214745871</v>
      </c>
      <c r="AE29">
        <f t="shared" si="2"/>
        <v>0</v>
      </c>
      <c r="AF29">
        <f t="shared" si="3"/>
        <v>0</v>
      </c>
      <c r="AG29">
        <f t="shared" si="3"/>
        <v>-3.1119776469329095</v>
      </c>
      <c r="AH29">
        <f t="shared" si="4"/>
        <v>-1557.2664568489122</v>
      </c>
      <c r="AI29">
        <f t="shared" si="23"/>
        <v>-1560.3784344958451</v>
      </c>
      <c r="AJ29">
        <f t="shared" si="6"/>
        <v>46.97002466996247</v>
      </c>
      <c r="AK29">
        <f t="shared" si="19"/>
        <v>-6.4278793234247376</v>
      </c>
      <c r="AL29">
        <f t="shared" si="7"/>
        <v>-1519.8362891493075</v>
      </c>
      <c r="AN29">
        <f t="shared" si="8"/>
        <v>0</v>
      </c>
      <c r="AO29">
        <f t="shared" si="8"/>
        <v>0</v>
      </c>
      <c r="AP29">
        <f t="shared" si="8"/>
        <v>-0.16344358491901384</v>
      </c>
      <c r="AQ29">
        <f t="shared" si="8"/>
        <v>-81.788894798897701</v>
      </c>
      <c r="AR29">
        <f t="shared" si="8"/>
        <v>-81.952338383816723</v>
      </c>
      <c r="AS29">
        <f t="shared" si="8"/>
        <v>2.4669037142215346</v>
      </c>
      <c r="AT29">
        <f t="shared" si="8"/>
        <v>-0.3375974249309876</v>
      </c>
      <c r="AU29">
        <f t="shared" si="8"/>
        <v>-79.823032094526184</v>
      </c>
      <c r="AW29">
        <v>26</v>
      </c>
      <c r="AX29">
        <f>IF(Z29&gt;0, (R29*SUMPRODUCT(K29:$K$98, X29:$X$98)-K29*$AZ$3)/Z29, 0)</f>
        <v>-1115.0214421065459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0"/>
        <v>4.6893579840763422E-2</v>
      </c>
      <c r="L30" s="2">
        <v>27</v>
      </c>
      <c r="M30" s="6">
        <v>0.22255936300000001</v>
      </c>
      <c r="Q30" s="4">
        <f t="shared" si="21"/>
        <v>25</v>
      </c>
      <c r="R30">
        <f t="shared" si="0"/>
        <v>50000</v>
      </c>
      <c r="S30">
        <f t="shared" si="1"/>
        <v>-1814.3637763900717</v>
      </c>
      <c r="U30">
        <f t="shared" si="12"/>
        <v>0.22255936300000001</v>
      </c>
      <c r="V30">
        <f t="shared" si="13"/>
        <v>0.01</v>
      </c>
      <c r="W30">
        <f t="shared" si="14"/>
        <v>0.12447910587731638</v>
      </c>
      <c r="X30">
        <f t="shared" si="15"/>
        <v>2.7703990510865091E-2</v>
      </c>
      <c r="Y30">
        <f t="shared" si="16"/>
        <v>1.2447910587731637E-3</v>
      </c>
      <c r="Z30">
        <f t="shared" si="17"/>
        <v>9.5530324307678119E-2</v>
      </c>
      <c r="AB30">
        <f t="shared" si="18"/>
        <v>-138.79687214745871</v>
      </c>
      <c r="AC30">
        <f t="shared" si="22"/>
        <v>-173.32675997064715</v>
      </c>
      <c r="AE30">
        <f t="shared" si="2"/>
        <v>0</v>
      </c>
      <c r="AF30">
        <f t="shared" si="3"/>
        <v>0</v>
      </c>
      <c r="AG30">
        <f t="shared" si="3"/>
        <v>-2.3882581076919531</v>
      </c>
      <c r="AH30">
        <f t="shared" si="4"/>
        <v>-1385.1995255432546</v>
      </c>
      <c r="AI30">
        <f t="shared" si="23"/>
        <v>-1387.5877836509464</v>
      </c>
      <c r="AJ30">
        <f t="shared" si="6"/>
        <v>34.529887823188432</v>
      </c>
      <c r="AK30">
        <f t="shared" si="19"/>
        <v>-9.7157810503221107</v>
      </c>
      <c r="AL30">
        <f t="shared" si="7"/>
        <v>-1362.7736768780803</v>
      </c>
      <c r="AN30">
        <f t="shared" si="8"/>
        <v>0</v>
      </c>
      <c r="AO30">
        <f t="shared" si="8"/>
        <v>0</v>
      </c>
      <c r="AP30">
        <f t="shared" si="8"/>
        <v>-0.11199397225340317</v>
      </c>
      <c r="AQ30">
        <f t="shared" si="8"/>
        <v>-64.956964546450223</v>
      </c>
      <c r="AR30">
        <f t="shared" si="8"/>
        <v>-65.068958518703624</v>
      </c>
      <c r="AS30">
        <f t="shared" si="8"/>
        <v>1.6192300515292914</v>
      </c>
      <c r="AT30">
        <f t="shared" si="8"/>
        <v>-0.4556077543986562</v>
      </c>
      <c r="AU30">
        <f t="shared" si="8"/>
        <v>-63.905336221572995</v>
      </c>
      <c r="AW30">
        <v>27</v>
      </c>
      <c r="AX30">
        <f>IF(Z30&gt;0, (R30*SUMPRODUCT(K30:$K$98, X30:$X$98)-K30*$AZ$3)/Z30, 0)</f>
        <v>-1814.3637763900717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0"/>
        <v>4.1869267714967337E-2</v>
      </c>
      <c r="L31" s="2">
        <v>28</v>
      </c>
      <c r="M31" s="6">
        <v>0.25004150400000003</v>
      </c>
      <c r="Q31" s="4">
        <f t="shared" si="21"/>
        <v>25</v>
      </c>
      <c r="R31">
        <f t="shared" si="0"/>
        <v>50000</v>
      </c>
      <c r="S31">
        <f t="shared" si="1"/>
        <v>-2773.9766957080606</v>
      </c>
      <c r="U31">
        <f t="shared" si="12"/>
        <v>0.25004150400000003</v>
      </c>
      <c r="V31">
        <f t="shared" si="13"/>
        <v>0.01</v>
      </c>
      <c r="W31">
        <f t="shared" si="14"/>
        <v>9.5530324307678119E-2</v>
      </c>
      <c r="X31">
        <f t="shared" si="15"/>
        <v>2.3886545967499596E-2</v>
      </c>
      <c r="Y31">
        <f t="shared" si="16"/>
        <v>9.5530324307678126E-4</v>
      </c>
      <c r="Z31">
        <f t="shared" si="17"/>
        <v>7.068847509710173E-2</v>
      </c>
      <c r="AB31">
        <f t="shared" si="18"/>
        <v>-173.32675997064715</v>
      </c>
      <c r="AC31">
        <f t="shared" si="22"/>
        <v>-196.08818257449977</v>
      </c>
      <c r="AE31">
        <f t="shared" si="2"/>
        <v>0</v>
      </c>
      <c r="AF31">
        <f t="shared" si="3"/>
        <v>0</v>
      </c>
      <c r="AG31">
        <f t="shared" si="3"/>
        <v>-1.7672118774275432</v>
      </c>
      <c r="AH31">
        <f t="shared" si="4"/>
        <v>-1194.3272983749798</v>
      </c>
      <c r="AI31">
        <f t="shared" si="23"/>
        <v>-1196.0945102524074</v>
      </c>
      <c r="AJ31">
        <f t="shared" si="6"/>
        <v>22.761422603852623</v>
      </c>
      <c r="AK31">
        <f t="shared" si="19"/>
        <v>-12.132873197945301</v>
      </c>
      <c r="AL31">
        <f t="shared" si="7"/>
        <v>-1185.4659608465001</v>
      </c>
      <c r="AN31">
        <f t="shared" si="8"/>
        <v>0</v>
      </c>
      <c r="AO31">
        <f t="shared" si="8"/>
        <v>0</v>
      </c>
      <c r="AP31">
        <f t="shared" si="8"/>
        <v>-7.3991867205083842E-2</v>
      </c>
      <c r="AQ31">
        <f t="shared" si="8"/>
        <v>-50.005609394955705</v>
      </c>
      <c r="AR31">
        <f t="shared" si="8"/>
        <v>-50.079601262160793</v>
      </c>
      <c r="AS31">
        <f t="shared" si="8"/>
        <v>0.95300409657421437</v>
      </c>
      <c r="AT31">
        <f t="shared" si="8"/>
        <v>-0.50799451607652368</v>
      </c>
      <c r="AU31">
        <f t="shared" si="8"/>
        <v>-49.634591681663103</v>
      </c>
      <c r="AW31">
        <v>28</v>
      </c>
      <c r="AX31">
        <f>IF(Z31&gt;0, (R31*SUMPRODUCT(K31:$K$98, X31:$X$98)-K31*$AZ$3)/Z31, 0)</f>
        <v>-2773.9766957080606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0"/>
        <v>3.7383274745506546E-2</v>
      </c>
      <c r="L32" s="2">
        <v>29</v>
      </c>
      <c r="M32" s="6">
        <v>0.28092614399999999</v>
      </c>
      <c r="Q32" s="4">
        <f t="shared" si="21"/>
        <v>25</v>
      </c>
      <c r="R32">
        <f t="shared" si="0"/>
        <v>50000</v>
      </c>
      <c r="S32">
        <f t="shared" si="1"/>
        <v>-4158.12595453429</v>
      </c>
      <c r="U32">
        <f t="shared" si="12"/>
        <v>0.28092614399999999</v>
      </c>
      <c r="V32">
        <f t="shared" si="13"/>
        <v>0.01</v>
      </c>
      <c r="W32">
        <f t="shared" si="14"/>
        <v>7.068847509710173E-2</v>
      </c>
      <c r="X32">
        <f t="shared" si="15"/>
        <v>1.9858240734268815E-2</v>
      </c>
      <c r="Y32">
        <f t="shared" si="16"/>
        <v>7.0688475097101732E-4</v>
      </c>
      <c r="Z32">
        <f t="shared" si="17"/>
        <v>5.0123349611861899E-2</v>
      </c>
      <c r="AB32">
        <f t="shared" si="18"/>
        <v>-196.08818257449977</v>
      </c>
      <c r="AC32">
        <f t="shared" si="22"/>
        <v>-208.4192009492792</v>
      </c>
      <c r="AE32">
        <f t="shared" si="2"/>
        <v>0</v>
      </c>
      <c r="AF32">
        <f t="shared" si="3"/>
        <v>0</v>
      </c>
      <c r="AG32">
        <f t="shared" si="3"/>
        <v>-1.2530837402965476</v>
      </c>
      <c r="AH32">
        <f t="shared" si="4"/>
        <v>-992.91203671344078</v>
      </c>
      <c r="AI32">
        <f t="shared" si="23"/>
        <v>-994.16512045373736</v>
      </c>
      <c r="AJ32">
        <f t="shared" si="6"/>
        <v>12.331018374779433</v>
      </c>
      <c r="AK32">
        <f t="shared" si="19"/>
        <v>-13.726172780214984</v>
      </c>
      <c r="AL32">
        <f t="shared" si="7"/>
        <v>-995.56027485917286</v>
      </c>
      <c r="AN32">
        <f t="shared" si="8"/>
        <v>0</v>
      </c>
      <c r="AO32">
        <f t="shared" si="8"/>
        <v>0</v>
      </c>
      <c r="AP32">
        <f t="shared" si="8"/>
        <v>-4.6844373742632811E-2</v>
      </c>
      <c r="AQ32">
        <f t="shared" si="8"/>
        <v>-37.118303466579043</v>
      </c>
      <c r="AR32">
        <f t="shared" si="8"/>
        <v>-37.165147840321673</v>
      </c>
      <c r="AS32">
        <f t="shared" si="8"/>
        <v>0.46097384779626915</v>
      </c>
      <c r="AT32">
        <f t="shared" si="8"/>
        <v>-0.51312928824707016</v>
      </c>
      <c r="AU32">
        <f t="shared" si="8"/>
        <v>-37.21730328077247</v>
      </c>
      <c r="AW32">
        <v>29</v>
      </c>
      <c r="AX32">
        <f>IF(Z32&gt;0, (R32*SUMPRODUCT(K32:$K$98, X32:$X$98)-K32*$AZ$3)/Z32, 0)</f>
        <v>-4158.12595453429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0"/>
        <v>3.337792387991656E-2</v>
      </c>
      <c r="L33" s="2">
        <v>30</v>
      </c>
      <c r="M33" s="6">
        <v>0.31575788199999999</v>
      </c>
      <c r="Q33" s="4">
        <f t="shared" si="21"/>
        <v>25</v>
      </c>
      <c r="R33">
        <f t="shared" si="0"/>
        <v>50000</v>
      </c>
      <c r="S33">
        <f t="shared" si="1"/>
        <v>-6270.0920980557694</v>
      </c>
      <c r="U33">
        <f t="shared" si="12"/>
        <v>0.31575788199999999</v>
      </c>
      <c r="V33">
        <f t="shared" si="13"/>
        <v>0.01</v>
      </c>
      <c r="W33">
        <f t="shared" si="14"/>
        <v>5.0123349611861899E-2</v>
      </c>
      <c r="X33">
        <f t="shared" si="15"/>
        <v>1.5826842712187036E-2</v>
      </c>
      <c r="Y33">
        <f t="shared" si="16"/>
        <v>5.0123349611861897E-4</v>
      </c>
      <c r="Z33">
        <f t="shared" si="17"/>
        <v>3.3795273403556245E-2</v>
      </c>
      <c r="AB33">
        <f t="shared" si="18"/>
        <v>-208.4192009492792</v>
      </c>
      <c r="AC33">
        <f t="shared" si="22"/>
        <v>-211.89947671927231</v>
      </c>
      <c r="AE33">
        <f t="shared" si="2"/>
        <v>0</v>
      </c>
      <c r="AF33">
        <f t="shared" si="3"/>
        <v>0</v>
      </c>
      <c r="AG33">
        <f t="shared" si="3"/>
        <v>-0.84488183508890613</v>
      </c>
      <c r="AH33">
        <f t="shared" si="4"/>
        <v>-791.34213560935177</v>
      </c>
      <c r="AI33">
        <f t="shared" si="23"/>
        <v>-792.1870174444407</v>
      </c>
      <c r="AJ33">
        <f t="shared" si="6"/>
        <v>3.4802757699931135</v>
      </c>
      <c r="AK33">
        <f t="shared" si="19"/>
        <v>-14.589344066449545</v>
      </c>
      <c r="AL33">
        <f t="shared" si="7"/>
        <v>-803.29608574089718</v>
      </c>
      <c r="AN33">
        <f t="shared" si="8"/>
        <v>0</v>
      </c>
      <c r="AO33">
        <f t="shared" si="8"/>
        <v>0</v>
      </c>
      <c r="AP33">
        <f t="shared" si="8"/>
        <v>-2.8200401579121726E-2</v>
      </c>
      <c r="AQ33">
        <f t="shared" si="8"/>
        <v>-26.413357565339552</v>
      </c>
      <c r="AR33">
        <f t="shared" si="8"/>
        <v>-26.441557966918673</v>
      </c>
      <c r="AS33">
        <f t="shared" si="8"/>
        <v>0.11616437973194814</v>
      </c>
      <c r="AT33">
        <f t="shared" si="8"/>
        <v>-0.48696201570786524</v>
      </c>
      <c r="AU33">
        <f t="shared" si="8"/>
        <v>-26.812355602894591</v>
      </c>
      <c r="AW33">
        <v>30</v>
      </c>
      <c r="AX33">
        <f>IF(Z33&gt;0, (R33*SUMPRODUCT(K33:$K$98, X33:$X$98)-K33*$AZ$3)/Z33, 0)</f>
        <v>-6270.0920980557694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0"/>
        <v>2.9801717749925499E-2</v>
      </c>
      <c r="L34" s="2">
        <v>31</v>
      </c>
      <c r="M34" s="6">
        <v>0.35338435200000001</v>
      </c>
      <c r="Q34" s="4">
        <f t="shared" si="21"/>
        <v>25</v>
      </c>
      <c r="R34">
        <f t="shared" si="0"/>
        <v>50000</v>
      </c>
      <c r="S34">
        <f t="shared" si="1"/>
        <v>-9680.8159191178602</v>
      </c>
      <c r="U34">
        <f t="shared" si="12"/>
        <v>0.35338435200000001</v>
      </c>
      <c r="V34">
        <f t="shared" si="13"/>
        <v>0.01</v>
      </c>
      <c r="W34">
        <f t="shared" si="14"/>
        <v>3.3795273403556245E-2</v>
      </c>
      <c r="X34">
        <f t="shared" si="15"/>
        <v>1.1942720792378559E-2</v>
      </c>
      <c r="Y34">
        <f t="shared" si="16"/>
        <v>3.3795273403556246E-4</v>
      </c>
      <c r="Z34">
        <f t="shared" si="17"/>
        <v>2.1514599877142122E-2</v>
      </c>
      <c r="AB34">
        <f t="shared" si="18"/>
        <v>-211.89947671927231</v>
      </c>
      <c r="AC34">
        <f t="shared" si="22"/>
        <v>-208.2788809840886</v>
      </c>
      <c r="AE34">
        <f t="shared" si="2"/>
        <v>0</v>
      </c>
      <c r="AF34">
        <f t="shared" si="3"/>
        <v>0</v>
      </c>
      <c r="AG34">
        <f t="shared" si="3"/>
        <v>-0.53786499692855305</v>
      </c>
      <c r="AH34">
        <f t="shared" si="4"/>
        <v>-597.13603961892795</v>
      </c>
      <c r="AI34">
        <f t="shared" si="23"/>
        <v>-597.67390461585649</v>
      </c>
      <c r="AJ34">
        <f t="shared" si="6"/>
        <v>-3.6205957351837128</v>
      </c>
      <c r="AK34">
        <f t="shared" si="19"/>
        <v>-14.832963370349063</v>
      </c>
      <c r="AL34">
        <f t="shared" si="7"/>
        <v>-616.12746372138918</v>
      </c>
      <c r="AN34">
        <f t="shared" si="8"/>
        <v>0</v>
      </c>
      <c r="AO34">
        <f t="shared" si="8"/>
        <v>0</v>
      </c>
      <c r="AP34">
        <f t="shared" si="8"/>
        <v>-1.6029300826029283E-2</v>
      </c>
      <c r="AQ34">
        <f t="shared" si="8"/>
        <v>-17.795679711031621</v>
      </c>
      <c r="AR34">
        <f t="shared" si="8"/>
        <v>-17.811709011857651</v>
      </c>
      <c r="AS34">
        <f t="shared" si="8"/>
        <v>-0.10789997218652901</v>
      </c>
      <c r="AT34">
        <f t="shared" si="8"/>
        <v>-0.44204778775812642</v>
      </c>
      <c r="AU34">
        <f t="shared" ref="AU34:AU69" si="24">AL34*$K34</f>
        <v>-18.361656771802302</v>
      </c>
      <c r="AW34">
        <v>31</v>
      </c>
      <c r="AX34">
        <f>IF(Z34&gt;0, (R34*SUMPRODUCT(K34:$K$98, X34:$X$98)-K34*$AZ$3)/Z34, 0)</f>
        <v>-9680.8159191178602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0"/>
        <v>2.660867656243348E-2</v>
      </c>
      <c r="L35" s="2">
        <v>32</v>
      </c>
      <c r="M35" s="6">
        <v>0.39269921299999999</v>
      </c>
      <c r="Q35" s="4">
        <f t="shared" si="21"/>
        <v>25</v>
      </c>
      <c r="R35">
        <f t="shared" si="0"/>
        <v>50000</v>
      </c>
      <c r="S35">
        <f t="shared" si="1"/>
        <v>-15505.670954526628</v>
      </c>
      <c r="U35">
        <f t="shared" si="12"/>
        <v>0.39269921299999999</v>
      </c>
      <c r="V35">
        <f t="shared" si="13"/>
        <v>0.01</v>
      </c>
      <c r="W35">
        <f t="shared" si="14"/>
        <v>2.1514599877142122E-2</v>
      </c>
      <c r="X35">
        <f t="shared" si="15"/>
        <v>8.4487664397636074E-3</v>
      </c>
      <c r="Y35">
        <f t="shared" si="16"/>
        <v>2.1514599877142123E-4</v>
      </c>
      <c r="Z35">
        <f t="shared" si="17"/>
        <v>1.2850687438607093E-2</v>
      </c>
      <c r="AB35">
        <f t="shared" si="18"/>
        <v>-208.2788809840886</v>
      </c>
      <c r="AC35">
        <f t="shared" si="22"/>
        <v>-199.25853096251018</v>
      </c>
      <c r="AE35">
        <f t="shared" si="2"/>
        <v>0</v>
      </c>
      <c r="AF35">
        <f t="shared" ref="AF35:AG69" si="25">-$Z35*P35</f>
        <v>0</v>
      </c>
      <c r="AG35">
        <f t="shared" si="25"/>
        <v>-0.32126718596517734</v>
      </c>
      <c r="AH35">
        <f t="shared" si="4"/>
        <v>-422.43832198818035</v>
      </c>
      <c r="AI35">
        <f t="shared" si="23"/>
        <v>-422.7595891741455</v>
      </c>
      <c r="AJ35">
        <f t="shared" si="6"/>
        <v>-9.0203500215784231</v>
      </c>
      <c r="AK35">
        <f t="shared" si="19"/>
        <v>-14.579521668886203</v>
      </c>
      <c r="AL35">
        <f t="shared" si="7"/>
        <v>-446.35946086461018</v>
      </c>
      <c r="AN35">
        <f t="shared" ref="AN35:AT69" si="26">AE35*$K35</f>
        <v>0</v>
      </c>
      <c r="AO35">
        <f t="shared" si="26"/>
        <v>0</v>
      </c>
      <c r="AP35">
        <f t="shared" si="26"/>
        <v>-8.5484946414705731E-3</v>
      </c>
      <c r="AQ35">
        <f t="shared" si="26"/>
        <v>-11.240524677360622</v>
      </c>
      <c r="AR35">
        <f t="shared" si="26"/>
        <v>-11.249073172002092</v>
      </c>
      <c r="AS35">
        <f t="shared" si="26"/>
        <v>-0.24001957620412012</v>
      </c>
      <c r="AT35">
        <f t="shared" si="26"/>
        <v>-0.38794177652238337</v>
      </c>
      <c r="AU35">
        <f t="shared" si="24"/>
        <v>-11.877034524728597</v>
      </c>
      <c r="AW35">
        <v>32</v>
      </c>
      <c r="AX35">
        <f>IF(Z35&gt;0, (R35*SUMPRODUCT(K35:$K$98, X35:$X$98)-K35*$AZ$3)/Z35, 0)</f>
        <v>-15505.670954526628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0"/>
        <v>2.3757746930744176E-2</v>
      </c>
      <c r="L36" s="2">
        <v>33</v>
      </c>
      <c r="M36" s="6">
        <v>0.39967743300000003</v>
      </c>
      <c r="Q36" s="4">
        <f t="shared" si="21"/>
        <v>25</v>
      </c>
      <c r="R36">
        <f t="shared" si="0"/>
        <v>50000</v>
      </c>
      <c r="S36">
        <f t="shared" si="1"/>
        <v>-24592.001418810913</v>
      </c>
      <c r="U36">
        <f t="shared" si="12"/>
        <v>0.39967743300000003</v>
      </c>
      <c r="V36">
        <f t="shared" si="13"/>
        <v>0.01</v>
      </c>
      <c r="W36">
        <f t="shared" si="14"/>
        <v>1.2850687438607093E-2</v>
      </c>
      <c r="X36">
        <f t="shared" si="15"/>
        <v>5.1361297677478285E-3</v>
      </c>
      <c r="Y36">
        <f t="shared" si="16"/>
        <v>1.2850687438607092E-4</v>
      </c>
      <c r="Z36">
        <f t="shared" si="17"/>
        <v>7.5860507964731934E-3</v>
      </c>
      <c r="AB36">
        <f t="shared" si="18"/>
        <v>-199.25853096251018</v>
      </c>
      <c r="AC36">
        <f t="shared" si="22"/>
        <v>-186.55617195004044</v>
      </c>
      <c r="AE36">
        <f t="shared" si="2"/>
        <v>0</v>
      </c>
      <c r="AF36">
        <f t="shared" si="25"/>
        <v>0</v>
      </c>
      <c r="AG36">
        <f t="shared" si="25"/>
        <v>-0.18965126991182985</v>
      </c>
      <c r="AH36">
        <f t="shared" si="4"/>
        <v>-256.80648838739143</v>
      </c>
      <c r="AI36">
        <f t="shared" si="23"/>
        <v>-256.99613965730327</v>
      </c>
      <c r="AJ36">
        <f t="shared" si="6"/>
        <v>-12.702359012469742</v>
      </c>
      <c r="AK36">
        <f t="shared" si="19"/>
        <v>-13.948097167375714</v>
      </c>
      <c r="AL36">
        <f t="shared" si="7"/>
        <v>-283.64659583714871</v>
      </c>
      <c r="AN36">
        <f t="shared" si="26"/>
        <v>0</v>
      </c>
      <c r="AO36">
        <f t="shared" si="26"/>
        <v>0</v>
      </c>
      <c r="AP36">
        <f t="shared" si="26"/>
        <v>-4.5056868756595111E-3</v>
      </c>
      <c r="AQ36">
        <f t="shared" si="26"/>
        <v>-6.1011435612807388</v>
      </c>
      <c r="AR36">
        <f t="shared" si="26"/>
        <v>-6.1056492481563982</v>
      </c>
      <c r="AS36">
        <f t="shared" si="26"/>
        <v>-0.30177943084171366</v>
      </c>
      <c r="AT36">
        <f t="shared" si="26"/>
        <v>-0.33137536266794188</v>
      </c>
      <c r="AU36">
        <f t="shared" si="24"/>
        <v>-6.7388040416660537</v>
      </c>
      <c r="AW36">
        <v>33</v>
      </c>
      <c r="AX36">
        <f>IF(Z36&gt;0, (R36*SUMPRODUCT(K36:$K$98, X36:$X$98)-K36*$AZ$3)/Z36, 0)</f>
        <v>-24592.001418810913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0"/>
        <v>2.1212274045307299E-2</v>
      </c>
      <c r="L37" s="2">
        <v>34</v>
      </c>
      <c r="M37" s="6">
        <v>0.407215198</v>
      </c>
      <c r="Q37" s="4">
        <f t="shared" si="21"/>
        <v>25</v>
      </c>
      <c r="R37">
        <f t="shared" si="0"/>
        <v>50000</v>
      </c>
      <c r="S37">
        <f t="shared" si="1"/>
        <v>-38741.999661390888</v>
      </c>
      <c r="U37">
        <f t="shared" si="12"/>
        <v>0.407215198</v>
      </c>
      <c r="V37">
        <f t="shared" si="13"/>
        <v>0.01</v>
      </c>
      <c r="W37">
        <f t="shared" si="14"/>
        <v>7.5860507964731934E-3</v>
      </c>
      <c r="X37">
        <f t="shared" si="15"/>
        <v>3.089155177123889E-3</v>
      </c>
      <c r="Y37">
        <f t="shared" si="16"/>
        <v>7.5860507964731932E-5</v>
      </c>
      <c r="Z37">
        <f t="shared" si="17"/>
        <v>4.4210351113845728E-3</v>
      </c>
      <c r="AB37">
        <f t="shared" si="18"/>
        <v>-186.55617195004044</v>
      </c>
      <c r="AC37">
        <f t="shared" si="22"/>
        <v>-171.27974078825835</v>
      </c>
      <c r="AE37">
        <f t="shared" si="2"/>
        <v>0</v>
      </c>
      <c r="AF37">
        <f t="shared" si="25"/>
        <v>0</v>
      </c>
      <c r="AG37">
        <f t="shared" si="25"/>
        <v>-0.11052587778461433</v>
      </c>
      <c r="AH37">
        <f t="shared" si="4"/>
        <v>-154.45775885619446</v>
      </c>
      <c r="AI37">
        <f t="shared" si="23"/>
        <v>-154.56828473397908</v>
      </c>
      <c r="AJ37">
        <f t="shared" si="6"/>
        <v>-15.276431161782085</v>
      </c>
      <c r="AK37">
        <f t="shared" si="19"/>
        <v>-13.058932036502831</v>
      </c>
      <c r="AL37">
        <f t="shared" si="7"/>
        <v>-182.90364793226399</v>
      </c>
      <c r="AN37">
        <f t="shared" si="26"/>
        <v>0</v>
      </c>
      <c r="AO37">
        <f t="shared" si="26"/>
        <v>0</v>
      </c>
      <c r="AP37">
        <f t="shared" si="26"/>
        <v>-2.3445052086653812E-3</v>
      </c>
      <c r="AQ37">
        <f t="shared" si="26"/>
        <v>-3.2764003092815872</v>
      </c>
      <c r="AR37">
        <f t="shared" si="26"/>
        <v>-3.2787448144902531</v>
      </c>
      <c r="AS37">
        <f t="shared" si="26"/>
        <v>-0.32404784423799377</v>
      </c>
      <c r="AT37">
        <f t="shared" si="26"/>
        <v>-0.277009645097341</v>
      </c>
      <c r="AU37">
        <f t="shared" si="24"/>
        <v>-3.8798023038255876</v>
      </c>
      <c r="AW37">
        <v>34</v>
      </c>
      <c r="AX37">
        <f>IF(Z37&gt;0, (R37*SUMPRODUCT(K37:$K$98, X37:$X$98)-K37*$AZ$3)/Z37, 0)</f>
        <v>-38741.999661390888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0"/>
        <v>1.8939530397595803E-2</v>
      </c>
      <c r="L38" s="2">
        <v>35</v>
      </c>
      <c r="M38" s="6">
        <v>0.41552104400000001</v>
      </c>
      <c r="Q38" s="4">
        <f t="shared" si="21"/>
        <v>25</v>
      </c>
      <c r="R38">
        <f t="shared" si="0"/>
        <v>50000</v>
      </c>
      <c r="S38">
        <f t="shared" si="1"/>
        <v>-61213.297442473748</v>
      </c>
      <c r="U38">
        <f t="shared" si="12"/>
        <v>0.41552104400000001</v>
      </c>
      <c r="V38">
        <f t="shared" si="13"/>
        <v>0.01</v>
      </c>
      <c r="W38">
        <f t="shared" si="14"/>
        <v>4.4210351113845728E-3</v>
      </c>
      <c r="X38">
        <f t="shared" si="15"/>
        <v>1.837033125043174E-3</v>
      </c>
      <c r="Y38">
        <f t="shared" si="16"/>
        <v>4.4210351113845726E-5</v>
      </c>
      <c r="Z38">
        <f t="shared" si="17"/>
        <v>2.5397916352275533E-3</v>
      </c>
      <c r="AB38">
        <f t="shared" si="18"/>
        <v>-171.27974078825835</v>
      </c>
      <c r="AC38">
        <f t="shared" si="22"/>
        <v>-155.46902080909101</v>
      </c>
      <c r="AE38">
        <f t="shared" si="2"/>
        <v>0</v>
      </c>
      <c r="AF38">
        <f t="shared" si="25"/>
        <v>0</v>
      </c>
      <c r="AG38">
        <f t="shared" si="25"/>
        <v>-6.3494790880688837E-2</v>
      </c>
      <c r="AH38">
        <f t="shared" si="4"/>
        <v>-91.851656252158705</v>
      </c>
      <c r="AI38">
        <f t="shared" si="23"/>
        <v>-91.915151043039387</v>
      </c>
      <c r="AJ38">
        <f t="shared" si="6"/>
        <v>-15.810719979167345</v>
      </c>
      <c r="AK38">
        <f t="shared" si="19"/>
        <v>-11.989581855178086</v>
      </c>
      <c r="AL38">
        <f t="shared" si="7"/>
        <v>-119.71545287738482</v>
      </c>
      <c r="AN38">
        <f t="shared" si="26"/>
        <v>0</v>
      </c>
      <c r="AO38">
        <f t="shared" si="26"/>
        <v>0</v>
      </c>
      <c r="AP38">
        <f t="shared" si="26"/>
        <v>-1.2025615219737949E-3</v>
      </c>
      <c r="AQ38">
        <f t="shared" si="26"/>
        <v>-1.7396272356572804</v>
      </c>
      <c r="AR38">
        <f t="shared" si="26"/>
        <v>-1.7408297971792541</v>
      </c>
      <c r="AS38">
        <f t="shared" si="26"/>
        <v>-0.29944761165331524</v>
      </c>
      <c r="AT38">
        <f t="shared" si="26"/>
        <v>-0.22707705000060843</v>
      </c>
      <c r="AU38">
        <f t="shared" si="24"/>
        <v>-2.2673544588331778</v>
      </c>
      <c r="AW38">
        <v>35</v>
      </c>
      <c r="AX38">
        <f>IF(Z38&gt;0, (R38*SUMPRODUCT(K38:$K$98, X38:$X$98)-K38*$AZ$3)/Z38, 0)</f>
        <v>-61213.297442473748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0"/>
        <v>1.6910294997853393E-2</v>
      </c>
      <c r="L39" s="2">
        <v>36</v>
      </c>
      <c r="M39" s="6">
        <v>0.424706421</v>
      </c>
      <c r="Q39" s="4">
        <f t="shared" si="21"/>
        <v>25</v>
      </c>
      <c r="R39">
        <f t="shared" si="0"/>
        <v>50000</v>
      </c>
      <c r="S39">
        <f t="shared" si="1"/>
        <v>-97627.535153057921</v>
      </c>
      <c r="U39">
        <f t="shared" si="12"/>
        <v>0.424706421</v>
      </c>
      <c r="V39">
        <f t="shared" si="13"/>
        <v>0.01</v>
      </c>
      <c r="W39">
        <f t="shared" si="14"/>
        <v>2.5397916352275533E-3</v>
      </c>
      <c r="X39">
        <f t="shared" si="15"/>
        <v>1.0786658154832316E-3</v>
      </c>
      <c r="Y39">
        <f t="shared" si="16"/>
        <v>2.5397916352275534E-5</v>
      </c>
      <c r="Z39">
        <f t="shared" si="17"/>
        <v>1.4357279033920462E-3</v>
      </c>
      <c r="AB39">
        <f t="shared" si="18"/>
        <v>-155.46902080909101</v>
      </c>
      <c r="AC39">
        <f t="shared" si="22"/>
        <v>-140.16657635863314</v>
      </c>
      <c r="AE39">
        <f t="shared" si="2"/>
        <v>0</v>
      </c>
      <c r="AF39">
        <f t="shared" si="25"/>
        <v>0</v>
      </c>
      <c r="AG39">
        <f t="shared" si="25"/>
        <v>-3.5893197584801154E-2</v>
      </c>
      <c r="AH39">
        <f t="shared" si="4"/>
        <v>-53.933290774161584</v>
      </c>
      <c r="AI39">
        <f t="shared" si="23"/>
        <v>-53.969183971746382</v>
      </c>
      <c r="AJ39">
        <f t="shared" si="6"/>
        <v>-15.30244445045787</v>
      </c>
      <c r="AK39">
        <f t="shared" si="19"/>
        <v>-10.882831456636371</v>
      </c>
      <c r="AL39">
        <f t="shared" si="7"/>
        <v>-80.154459878840626</v>
      </c>
      <c r="AN39">
        <f t="shared" si="26"/>
        <v>0</v>
      </c>
      <c r="AO39">
        <f t="shared" si="26"/>
        <v>0</v>
      </c>
      <c r="AP39">
        <f t="shared" si="26"/>
        <v>-6.0696455957522642E-4</v>
      </c>
      <c r="AQ39">
        <f t="shared" si="26"/>
        <v>-0.91202785719607715</v>
      </c>
      <c r="AR39">
        <f t="shared" si="26"/>
        <v>-0.91263482175565236</v>
      </c>
      <c r="AS39">
        <f t="shared" si="26"/>
        <v>-0.25876884984550713</v>
      </c>
      <c r="AT39">
        <f t="shared" si="26"/>
        <v>-0.18403189034363956</v>
      </c>
      <c r="AU39">
        <f t="shared" si="24"/>
        <v>-1.3554355619447991</v>
      </c>
      <c r="AW39">
        <v>36</v>
      </c>
      <c r="AX39">
        <f>IF(Z39&gt;0, (R39*SUMPRODUCT(K39:$K$98, X39:$X$98)-K39*$AZ$3)/Z39, 0)</f>
        <v>-97627.535153057921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0"/>
        <v>1.5098477676654815E-2</v>
      </c>
      <c r="L40" s="2">
        <v>37</v>
      </c>
      <c r="M40" s="6">
        <v>0.43382917900000001</v>
      </c>
      <c r="Q40" s="4">
        <f t="shared" si="21"/>
        <v>25</v>
      </c>
      <c r="R40">
        <f t="shared" si="0"/>
        <v>50000</v>
      </c>
      <c r="S40">
        <f t="shared" si="1"/>
        <v>-157621.66287310235</v>
      </c>
      <c r="U40">
        <f t="shared" si="12"/>
        <v>0.43382917900000001</v>
      </c>
      <c r="V40">
        <f t="shared" si="13"/>
        <v>0.01</v>
      </c>
      <c r="W40">
        <f t="shared" si="14"/>
        <v>1.4357279033920462E-3</v>
      </c>
      <c r="X40">
        <f t="shared" si="15"/>
        <v>6.2286065759596275E-4</v>
      </c>
      <c r="Y40">
        <f t="shared" si="16"/>
        <v>1.4357279033920462E-5</v>
      </c>
      <c r="Z40">
        <f t="shared" si="17"/>
        <v>7.9850996676216303E-4</v>
      </c>
      <c r="AB40">
        <f t="shared" si="18"/>
        <v>-140.16657635863314</v>
      </c>
      <c r="AC40">
        <f t="shared" si="22"/>
        <v>-125.86246878179783</v>
      </c>
      <c r="AE40">
        <f t="shared" si="2"/>
        <v>0</v>
      </c>
      <c r="AF40">
        <f t="shared" si="25"/>
        <v>0</v>
      </c>
      <c r="AG40">
        <f t="shared" si="25"/>
        <v>-1.9962749169054075E-2</v>
      </c>
      <c r="AH40">
        <f t="shared" si="4"/>
        <v>-31.143032879798138</v>
      </c>
      <c r="AI40">
        <f t="shared" si="23"/>
        <v>-31.162995628967192</v>
      </c>
      <c r="AJ40">
        <f t="shared" si="6"/>
        <v>-14.304107576835307</v>
      </c>
      <c r="AK40">
        <f t="shared" si="19"/>
        <v>-9.8116603451043201</v>
      </c>
      <c r="AL40">
        <f t="shared" si="7"/>
        <v>-55.278763550906824</v>
      </c>
      <c r="AN40">
        <f t="shared" si="26"/>
        <v>0</v>
      </c>
      <c r="AO40">
        <f t="shared" si="26"/>
        <v>0</v>
      </c>
      <c r="AP40">
        <f t="shared" si="26"/>
        <v>-3.0140712269362242E-4</v>
      </c>
      <c r="AQ40">
        <f t="shared" si="26"/>
        <v>-0.4702123867189591</v>
      </c>
      <c r="AR40">
        <f t="shared" si="26"/>
        <v>-0.47051379384165271</v>
      </c>
      <c r="AS40">
        <f t="shared" si="26"/>
        <v>-0.21597024893331687</v>
      </c>
      <c r="AT40">
        <f t="shared" si="26"/>
        <v>-0.14814113469147686</v>
      </c>
      <c r="AU40">
        <f t="shared" si="24"/>
        <v>-0.83462517746644649</v>
      </c>
      <c r="AW40">
        <v>37</v>
      </c>
      <c r="AX40">
        <f>IF(Z40&gt;0, (R40*SUMPRODUCT(K40:$K$98, X40:$X$98)-K40*$AZ$3)/Z40, 0)</f>
        <v>-157621.66287310235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0"/>
        <v>1.348078363987037E-2</v>
      </c>
      <c r="L41" s="2">
        <v>38</v>
      </c>
      <c r="M41" s="6">
        <v>0.44368152799999999</v>
      </c>
      <c r="Q41" s="4">
        <f t="shared" si="21"/>
        <v>25</v>
      </c>
      <c r="R41">
        <f t="shared" si="0"/>
        <v>50000</v>
      </c>
      <c r="S41">
        <f t="shared" si="1"/>
        <v>-258450.97523084862</v>
      </c>
      <c r="U41">
        <f t="shared" si="12"/>
        <v>0.44368152799999999</v>
      </c>
      <c r="V41">
        <f t="shared" si="13"/>
        <v>0.01</v>
      </c>
      <c r="W41">
        <f t="shared" si="14"/>
        <v>7.9850996676216303E-4</v>
      </c>
      <c r="X41">
        <f t="shared" si="15"/>
        <v>3.542841221762657E-4</v>
      </c>
      <c r="Y41">
        <f t="shared" si="16"/>
        <v>7.9850996676216313E-6</v>
      </c>
      <c r="Z41">
        <f t="shared" si="17"/>
        <v>4.3624074491827573E-4</v>
      </c>
      <c r="AB41">
        <f t="shared" si="18"/>
        <v>-125.86246878179783</v>
      </c>
      <c r="AC41">
        <f t="shared" si="22"/>
        <v>-112.74684595956023</v>
      </c>
      <c r="AE41">
        <f t="shared" si="2"/>
        <v>0</v>
      </c>
      <c r="AF41">
        <f t="shared" si="25"/>
        <v>0</v>
      </c>
      <c r="AG41">
        <f t="shared" si="25"/>
        <v>-1.0906018622956893E-2</v>
      </c>
      <c r="AH41">
        <f t="shared" si="4"/>
        <v>-17.714206108813286</v>
      </c>
      <c r="AI41">
        <f t="shared" si="23"/>
        <v>-17.725112127436244</v>
      </c>
      <c r="AJ41">
        <f t="shared" si="6"/>
        <v>-13.115622822237597</v>
      </c>
      <c r="AK41">
        <f t="shared" si="19"/>
        <v>-8.8103728147258487</v>
      </c>
      <c r="AL41">
        <f t="shared" si="7"/>
        <v>-39.65110776439969</v>
      </c>
      <c r="AN41">
        <f t="shared" si="26"/>
        <v>0</v>
      </c>
      <c r="AO41">
        <f t="shared" si="26"/>
        <v>0</v>
      </c>
      <c r="AP41">
        <f t="shared" si="26"/>
        <v>-1.4702167742847885E-4</v>
      </c>
      <c r="AQ41">
        <f t="shared" si="26"/>
        <v>-0.2388013799049819</v>
      </c>
      <c r="AR41">
        <f t="shared" si="26"/>
        <v>-0.2389484015824104</v>
      </c>
      <c r="AS41">
        <f t="shared" si="26"/>
        <v>-0.17680887356873104</v>
      </c>
      <c r="AT41">
        <f t="shared" si="26"/>
        <v>-0.11877072970191488</v>
      </c>
      <c r="AU41">
        <f t="shared" si="24"/>
        <v>-0.53452800485305629</v>
      </c>
      <c r="AW41">
        <v>38</v>
      </c>
      <c r="AX41">
        <f>IF(Z41&gt;0, (R41*SUMPRODUCT(K41:$K$98, X41:$X$98)-K41*$AZ$3)/Z41, 0)</f>
        <v>-258450.97523084862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0"/>
        <v>1.2036413964169972E-2</v>
      </c>
      <c r="L42" s="2">
        <v>39</v>
      </c>
      <c r="M42" s="6">
        <v>0.45400495099999999</v>
      </c>
      <c r="Q42" s="4">
        <f t="shared" si="21"/>
        <v>25</v>
      </c>
      <c r="R42">
        <f t="shared" si="0"/>
        <v>50000</v>
      </c>
      <c r="S42">
        <f t="shared" si="1"/>
        <v>-431332.62907996174</v>
      </c>
      <c r="U42">
        <f t="shared" si="12"/>
        <v>0.45400495099999999</v>
      </c>
      <c r="V42">
        <f t="shared" si="13"/>
        <v>0.01</v>
      </c>
      <c r="W42">
        <f t="shared" si="14"/>
        <v>4.3624074491827573E-4</v>
      </c>
      <c r="X42">
        <f t="shared" si="15"/>
        <v>1.9805545802082527E-4</v>
      </c>
      <c r="Y42">
        <f t="shared" si="16"/>
        <v>4.3624074491827577E-6</v>
      </c>
      <c r="Z42">
        <f t="shared" si="17"/>
        <v>2.3382287944826769E-4</v>
      </c>
      <c r="AB42">
        <f t="shared" si="18"/>
        <v>-112.74684595956023</v>
      </c>
      <c r="AC42">
        <f t="shared" si="22"/>
        <v>-100.85543733146825</v>
      </c>
      <c r="AE42">
        <f t="shared" si="2"/>
        <v>0</v>
      </c>
      <c r="AF42">
        <f t="shared" si="25"/>
        <v>0</v>
      </c>
      <c r="AG42">
        <f t="shared" si="25"/>
        <v>-5.8455719862066926E-3</v>
      </c>
      <c r="AH42">
        <f t="shared" si="4"/>
        <v>-9.9027729010412635</v>
      </c>
      <c r="AI42">
        <f t="shared" si="23"/>
        <v>-9.9086184730274702</v>
      </c>
      <c r="AJ42">
        <f t="shared" si="6"/>
        <v>-11.89140862809198</v>
      </c>
      <c r="AK42">
        <f t="shared" si="19"/>
        <v>-7.8922792171692171</v>
      </c>
      <c r="AL42">
        <f t="shared" si="7"/>
        <v>-29.692306318288669</v>
      </c>
      <c r="AN42">
        <f t="shared" si="26"/>
        <v>0</v>
      </c>
      <c r="AO42">
        <f t="shared" si="26"/>
        <v>0</v>
      </c>
      <c r="AP42">
        <f t="shared" si="26"/>
        <v>-7.0359724283339042E-5</v>
      </c>
      <c r="AQ42">
        <f t="shared" si="26"/>
        <v>-0.11919387403009706</v>
      </c>
      <c r="AR42">
        <f t="shared" si="26"/>
        <v>-0.11926423375438039</v>
      </c>
      <c r="AS42">
        <f t="shared" si="26"/>
        <v>-0.1431299168648176</v>
      </c>
      <c r="AT42">
        <f t="shared" si="26"/>
        <v>-9.4994739778664017E-2</v>
      </c>
      <c r="AU42">
        <f t="shared" si="24"/>
        <v>-0.35738889039786204</v>
      </c>
      <c r="AW42">
        <v>39</v>
      </c>
      <c r="AX42">
        <f>IF(Z42&gt;0, (R42*SUMPRODUCT(K42:$K$98, X42:$X$98)-K42*$AZ$3)/Z42, 0)</f>
        <v>-431332.62907996174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0"/>
        <v>1.0746798182294617E-2</v>
      </c>
      <c r="L43" s="2">
        <v>40</v>
      </c>
      <c r="M43" s="6">
        <v>0.46467133999999999</v>
      </c>
      <c r="Q43" s="4">
        <f t="shared" si="21"/>
        <v>25</v>
      </c>
      <c r="R43">
        <f t="shared" si="0"/>
        <v>50000</v>
      </c>
      <c r="S43">
        <f t="shared" si="1"/>
        <v>-733870.01435169752</v>
      </c>
      <c r="U43">
        <f t="shared" si="12"/>
        <v>0.46467133999999999</v>
      </c>
      <c r="V43">
        <f t="shared" si="13"/>
        <v>0.01</v>
      </c>
      <c r="W43">
        <f t="shared" si="14"/>
        <v>2.3382287944826769E-4</v>
      </c>
      <c r="X43">
        <f t="shared" si="15"/>
        <v>1.0865079071588501E-4</v>
      </c>
      <c r="Y43">
        <f t="shared" si="16"/>
        <v>2.338228794482677E-6</v>
      </c>
      <c r="Z43">
        <f t="shared" si="17"/>
        <v>1.228338599379E-4</v>
      </c>
      <c r="AB43">
        <f t="shared" si="18"/>
        <v>-100.85543733146825</v>
      </c>
      <c r="AC43">
        <f t="shared" si="22"/>
        <v>-90.144086555501076</v>
      </c>
      <c r="AE43">
        <f t="shared" si="2"/>
        <v>0</v>
      </c>
      <c r="AF43">
        <f t="shared" si="25"/>
        <v>0</v>
      </c>
      <c r="AG43">
        <f t="shared" si="25"/>
        <v>-3.0708464984475002E-3</v>
      </c>
      <c r="AH43">
        <f t="shared" si="4"/>
        <v>-5.4325395357942501</v>
      </c>
      <c r="AI43">
        <f t="shared" si="23"/>
        <v>-5.4356103822926976</v>
      </c>
      <c r="AJ43">
        <f t="shared" si="6"/>
        <v>-10.711350775967176</v>
      </c>
      <c r="AK43">
        <f t="shared" si="19"/>
        <v>-7.059880613202778</v>
      </c>
      <c r="AL43">
        <f t="shared" si="7"/>
        <v>-23.206841771462653</v>
      </c>
      <c r="AN43">
        <f t="shared" si="26"/>
        <v>0</v>
      </c>
      <c r="AO43">
        <f t="shared" si="26"/>
        <v>0</v>
      </c>
      <c r="AP43">
        <f t="shared" si="26"/>
        <v>-3.3001767567621385E-5</v>
      </c>
      <c r="AQ43">
        <f t="shared" si="26"/>
        <v>-5.8382406008517289E-2</v>
      </c>
      <c r="AR43">
        <f t="shared" si="26"/>
        <v>-5.8415407776084907E-2</v>
      </c>
      <c r="AS43">
        <f t="shared" si="26"/>
        <v>-0.11511272504908408</v>
      </c>
      <c r="AT43">
        <f t="shared" si="26"/>
        <v>-7.5871112141184624E-2</v>
      </c>
      <c r="AU43">
        <f t="shared" si="24"/>
        <v>-0.24939924496635363</v>
      </c>
      <c r="AW43">
        <v>40</v>
      </c>
      <c r="AX43">
        <f>IF(Z43&gt;0, (R43*SUMPRODUCT(K43:$K$98, X43:$X$98)-K43*$AZ$3)/Z43, 0)</f>
        <v>-733870.01435169752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0"/>
        <v>9.5953555199059081E-3</v>
      </c>
      <c r="L44" s="2">
        <v>41</v>
      </c>
      <c r="M44" s="6">
        <v>0.47611615000000002</v>
      </c>
      <c r="Q44" s="4">
        <f t="shared" si="21"/>
        <v>25</v>
      </c>
      <c r="R44">
        <f t="shared" si="0"/>
        <v>50000</v>
      </c>
      <c r="S44">
        <f t="shared" si="1"/>
        <v>-1275813.6631475142</v>
      </c>
      <c r="U44">
        <f t="shared" si="12"/>
        <v>0.47611615000000002</v>
      </c>
      <c r="V44">
        <f t="shared" si="13"/>
        <v>0.01</v>
      </c>
      <c r="W44">
        <f t="shared" si="14"/>
        <v>1.228338599379E-4</v>
      </c>
      <c r="X44">
        <f t="shared" si="15"/>
        <v>5.8483184483272194E-5</v>
      </c>
      <c r="Y44">
        <f t="shared" si="16"/>
        <v>1.2283385993790001E-6</v>
      </c>
      <c r="Z44">
        <f t="shared" si="17"/>
        <v>6.312233685524881E-5</v>
      </c>
      <c r="AB44">
        <f t="shared" si="18"/>
        <v>-90.144086555501076</v>
      </c>
      <c r="AC44">
        <f t="shared" si="22"/>
        <v>-80.532339809726324</v>
      </c>
      <c r="AE44">
        <f t="shared" si="2"/>
        <v>0</v>
      </c>
      <c r="AF44">
        <f t="shared" si="25"/>
        <v>0</v>
      </c>
      <c r="AG44">
        <f t="shared" si="25"/>
        <v>-1.5780584213812203E-3</v>
      </c>
      <c r="AH44">
        <f t="shared" si="4"/>
        <v>-2.9241592241636098</v>
      </c>
      <c r="AI44">
        <f t="shared" si="23"/>
        <v>-2.9257372825849912</v>
      </c>
      <c r="AJ44">
        <f t="shared" si="6"/>
        <v>-9.6117467457747523</v>
      </c>
      <c r="AK44">
        <f t="shared" si="19"/>
        <v>-6.3100860588850756</v>
      </c>
      <c r="AL44">
        <f t="shared" si="7"/>
        <v>-18.847570087244819</v>
      </c>
      <c r="AN44">
        <f t="shared" si="26"/>
        <v>0</v>
      </c>
      <c r="AO44">
        <f t="shared" si="26"/>
        <v>0</v>
      </c>
      <c r="AP44">
        <f t="shared" si="26"/>
        <v>-1.5142031584334296E-5</v>
      </c>
      <c r="AQ44">
        <f t="shared" si="26"/>
        <v>-2.8058347352662071E-2</v>
      </c>
      <c r="AR44">
        <f t="shared" si="26"/>
        <v>-2.8073489384246406E-2</v>
      </c>
      <c r="AS44">
        <f t="shared" si="26"/>
        <v>-9.2228127193007423E-2</v>
      </c>
      <c r="AT44">
        <f t="shared" si="26"/>
        <v>-6.0547519096204226E-2</v>
      </c>
      <c r="AU44">
        <f t="shared" si="24"/>
        <v>-0.18084913567345806</v>
      </c>
      <c r="AW44">
        <v>41</v>
      </c>
      <c r="AX44">
        <f>IF(Z44&gt;0, (R44*SUMPRODUCT(K44:$K$98, X44:$X$98)-K44*$AZ$3)/Z44, 0)</f>
        <v>-1275813.6631475142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0"/>
        <v>8.5672817142017025E-3</v>
      </c>
      <c r="L45" s="2">
        <v>42</v>
      </c>
      <c r="M45" s="6">
        <v>0.48788611599999998</v>
      </c>
      <c r="Q45" s="4">
        <f t="shared" si="21"/>
        <v>25</v>
      </c>
      <c r="R45">
        <f t="shared" si="0"/>
        <v>50000</v>
      </c>
      <c r="S45">
        <f t="shared" si="1"/>
        <v>-2269356.620865399</v>
      </c>
      <c r="U45">
        <f t="shared" si="12"/>
        <v>0.48788611599999998</v>
      </c>
      <c r="V45">
        <f t="shared" si="13"/>
        <v>0.01</v>
      </c>
      <c r="W45">
        <f t="shared" si="14"/>
        <v>6.312233685524881E-5</v>
      </c>
      <c r="X45">
        <f t="shared" si="15"/>
        <v>3.0796511761150995E-5</v>
      </c>
      <c r="Y45">
        <f t="shared" si="16"/>
        <v>6.3122336855248809E-7</v>
      </c>
      <c r="Z45">
        <f t="shared" si="17"/>
        <v>3.1694601725545325E-5</v>
      </c>
      <c r="AB45">
        <f t="shared" si="18"/>
        <v>-80.532339809726324</v>
      </c>
      <c r="AC45">
        <f t="shared" si="22"/>
        <v>-71.926354271558182</v>
      </c>
      <c r="AE45">
        <f t="shared" si="2"/>
        <v>0</v>
      </c>
      <c r="AF45">
        <f t="shared" si="25"/>
        <v>0</v>
      </c>
      <c r="AG45">
        <f t="shared" si="25"/>
        <v>-7.9236504313863314E-4</v>
      </c>
      <c r="AH45">
        <f t="shared" si="4"/>
        <v>-1.5398255880575498</v>
      </c>
      <c r="AI45">
        <f t="shared" si="23"/>
        <v>-1.5406179531006885</v>
      </c>
      <c r="AJ45">
        <f t="shared" si="6"/>
        <v>-8.6059855381681416</v>
      </c>
      <c r="AK45">
        <f t="shared" si="19"/>
        <v>-5.637263786680843</v>
      </c>
      <c r="AL45">
        <f t="shared" si="7"/>
        <v>-15.783867277949675</v>
      </c>
      <c r="AN45">
        <f t="shared" si="26"/>
        <v>0</v>
      </c>
      <c r="AO45">
        <f t="shared" si="26"/>
        <v>0</v>
      </c>
      <c r="AP45">
        <f t="shared" si="26"/>
        <v>-6.7884145450542548E-6</v>
      </c>
      <c r="AQ45">
        <f t="shared" si="26"/>
        <v>-1.3192119603625329E-2</v>
      </c>
      <c r="AR45">
        <f t="shared" si="26"/>
        <v>-1.3198908018170384E-2</v>
      </c>
      <c r="AS45">
        <f t="shared" si="26"/>
        <v>-7.3729902533832214E-2</v>
      </c>
      <c r="AT45">
        <f t="shared" si="26"/>
        <v>-4.8296026957762236E-2</v>
      </c>
      <c r="AU45">
        <f t="shared" si="24"/>
        <v>-0.13522483750976486</v>
      </c>
      <c r="AW45">
        <v>42</v>
      </c>
      <c r="AX45">
        <f>IF(Z45&gt;0, (R45*SUMPRODUCT(K45:$K$98, X45:$X$98)-K45*$AZ$3)/Z45, 0)</f>
        <v>-2269356.620865399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0"/>
        <v>7.6493586733943769E-3</v>
      </c>
      <c r="L46" s="2">
        <v>43</v>
      </c>
      <c r="M46" s="6">
        <v>0.500352354</v>
      </c>
      <c r="Q46" s="4">
        <f t="shared" si="21"/>
        <v>25</v>
      </c>
      <c r="R46">
        <f t="shared" si="0"/>
        <v>50000</v>
      </c>
      <c r="S46">
        <f t="shared" si="1"/>
        <v>-4138784.9837422068</v>
      </c>
      <c r="U46">
        <f t="shared" si="12"/>
        <v>0.500352354</v>
      </c>
      <c r="V46">
        <f t="shared" si="13"/>
        <v>0.01</v>
      </c>
      <c r="W46">
        <f t="shared" si="14"/>
        <v>3.1694601725545325E-5</v>
      </c>
      <c r="X46">
        <f t="shared" si="15"/>
        <v>1.5858468582469064E-5</v>
      </c>
      <c r="Y46">
        <f t="shared" si="16"/>
        <v>3.1694601725545327E-7</v>
      </c>
      <c r="Z46">
        <f t="shared" si="17"/>
        <v>1.5519187125820808E-5</v>
      </c>
      <c r="AB46">
        <f t="shared" si="18"/>
        <v>-71.926354271558182</v>
      </c>
      <c r="AC46">
        <f t="shared" si="22"/>
        <v>-64.230578636232536</v>
      </c>
      <c r="AE46">
        <f t="shared" si="2"/>
        <v>0</v>
      </c>
      <c r="AF46">
        <f t="shared" si="25"/>
        <v>0</v>
      </c>
      <c r="AG46">
        <f t="shared" si="25"/>
        <v>-3.879796781455202E-4</v>
      </c>
      <c r="AH46">
        <f t="shared" si="4"/>
        <v>-0.79292342912345315</v>
      </c>
      <c r="AI46">
        <f t="shared" si="23"/>
        <v>-0.79331140880159867</v>
      </c>
      <c r="AJ46">
        <f t="shared" si="6"/>
        <v>-7.6957756353256457</v>
      </c>
      <c r="AK46">
        <f t="shared" si="19"/>
        <v>-5.0348447990090728</v>
      </c>
      <c r="AL46">
        <f t="shared" si="7"/>
        <v>-13.523931843136317</v>
      </c>
      <c r="AN46">
        <f t="shared" si="26"/>
        <v>0</v>
      </c>
      <c r="AO46">
        <f t="shared" si="26"/>
        <v>0</v>
      </c>
      <c r="AP46">
        <f t="shared" si="26"/>
        <v>-2.9677957161231936E-6</v>
      </c>
      <c r="AQ46">
        <f t="shared" si="26"/>
        <v>-6.0653557099030978E-3</v>
      </c>
      <c r="AR46">
        <f t="shared" si="26"/>
        <v>-6.0683235056192214E-3</v>
      </c>
      <c r="AS46">
        <f t="shared" si="26"/>
        <v>-5.8867748104575346E-2</v>
      </c>
      <c r="AT46">
        <f t="shared" si="26"/>
        <v>-3.8513333732494617E-2</v>
      </c>
      <c r="AU46">
        <f t="shared" si="24"/>
        <v>-0.10344940534268919</v>
      </c>
      <c r="AW46">
        <v>43</v>
      </c>
      <c r="AX46">
        <f>IF(Z46&gt;0, (R46*SUMPRODUCT(K46:$K$98, X46:$X$98)-K46*$AZ$3)/Z46, 0)</f>
        <v>-4138784.9837422068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0"/>
        <v>6.8297845298164071E-3</v>
      </c>
      <c r="L47" s="2">
        <v>44</v>
      </c>
      <c r="M47" s="6">
        <v>0.513549331</v>
      </c>
      <c r="Q47" s="4">
        <f t="shared" si="21"/>
        <v>25</v>
      </c>
      <c r="R47">
        <f t="shared" si="0"/>
        <v>50000</v>
      </c>
      <c r="S47">
        <f t="shared" si="1"/>
        <v>-7756647.4557376262</v>
      </c>
      <c r="U47">
        <f t="shared" si="12"/>
        <v>0.513549331</v>
      </c>
      <c r="V47">
        <f t="shared" si="13"/>
        <v>0.01</v>
      </c>
      <c r="W47">
        <f t="shared" si="14"/>
        <v>1.5519187125820808E-5</v>
      </c>
      <c r="X47">
        <f t="shared" si="15"/>
        <v>7.9698681661290892E-6</v>
      </c>
      <c r="Y47">
        <f t="shared" si="16"/>
        <v>1.5519187125820808E-7</v>
      </c>
      <c r="Z47">
        <f t="shared" si="17"/>
        <v>7.3941270884335107E-6</v>
      </c>
      <c r="AB47">
        <f t="shared" si="18"/>
        <v>-64.230578636232536</v>
      </c>
      <c r="AC47">
        <f t="shared" si="22"/>
        <v>-57.353637067898454</v>
      </c>
      <c r="AE47">
        <f t="shared" si="2"/>
        <v>0</v>
      </c>
      <c r="AF47">
        <f t="shared" si="25"/>
        <v>0</v>
      </c>
      <c r="AG47">
        <f t="shared" si="25"/>
        <v>-1.8485317721083776E-4</v>
      </c>
      <c r="AH47">
        <f t="shared" si="4"/>
        <v>-0.39849340830645447</v>
      </c>
      <c r="AI47">
        <f t="shared" si="23"/>
        <v>-0.39867826148366531</v>
      </c>
      <c r="AJ47">
        <f t="shared" si="6"/>
        <v>-6.8769415683340824</v>
      </c>
      <c r="AK47">
        <f t="shared" si="19"/>
        <v>-4.4961405045362781</v>
      </c>
      <c r="AL47">
        <f t="shared" si="7"/>
        <v>-11.771760334354026</v>
      </c>
      <c r="AN47">
        <f t="shared" si="26"/>
        <v>0</v>
      </c>
      <c r="AO47">
        <f t="shared" si="26"/>
        <v>0</v>
      </c>
      <c r="AP47">
        <f t="shared" si="26"/>
        <v>-1.2625073700019906E-6</v>
      </c>
      <c r="AQ47">
        <f t="shared" si="26"/>
        <v>-2.7216241152852355E-3</v>
      </c>
      <c r="AR47">
        <f t="shared" si="26"/>
        <v>-2.7228866226552376E-3</v>
      </c>
      <c r="AS47">
        <f t="shared" si="26"/>
        <v>-4.6968029135859499E-2</v>
      </c>
      <c r="AT47">
        <f t="shared" si="26"/>
        <v>-3.0707670861762806E-2</v>
      </c>
      <c r="AU47">
        <f t="shared" si="24"/>
        <v>-8.0398586620277546E-2</v>
      </c>
      <c r="AW47">
        <v>44</v>
      </c>
      <c r="AX47">
        <f>IF(Z47&gt;0, (R47*SUMPRODUCT(K47:$K$98, X47:$X$98)-K47*$AZ$3)/Z47, 0)</f>
        <v>-7756647.4557376262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0"/>
        <v>6.0980219016217915E-3</v>
      </c>
      <c r="L48" s="2">
        <v>45</v>
      </c>
      <c r="M48" s="6">
        <v>0.52698988800000002</v>
      </c>
      <c r="Q48" s="4">
        <f t="shared" si="21"/>
        <v>25</v>
      </c>
      <c r="R48">
        <f t="shared" si="0"/>
        <v>50000</v>
      </c>
      <c r="S48">
        <f t="shared" si="1"/>
        <v>-14958371.532114506</v>
      </c>
      <c r="U48">
        <f t="shared" si="12"/>
        <v>0.52698988800000002</v>
      </c>
      <c r="V48">
        <f t="shared" si="13"/>
        <v>0.01</v>
      </c>
      <c r="W48">
        <f t="shared" si="14"/>
        <v>7.3941270884335107E-6</v>
      </c>
      <c r="X48">
        <f t="shared" si="15"/>
        <v>3.896630206191342E-6</v>
      </c>
      <c r="Y48">
        <f t="shared" si="16"/>
        <v>7.3941270884335114E-8</v>
      </c>
      <c r="Z48">
        <f t="shared" si="17"/>
        <v>3.4235556113578335E-6</v>
      </c>
      <c r="AB48">
        <f t="shared" si="18"/>
        <v>-57.353637067898454</v>
      </c>
      <c r="AC48">
        <f t="shared" si="22"/>
        <v>-51.210816795545888</v>
      </c>
      <c r="AE48">
        <f t="shared" si="2"/>
        <v>0</v>
      </c>
      <c r="AF48">
        <f t="shared" si="25"/>
        <v>0</v>
      </c>
      <c r="AG48">
        <f t="shared" si="25"/>
        <v>-8.5588890283945843E-5</v>
      </c>
      <c r="AH48">
        <f t="shared" si="4"/>
        <v>-0.19483151030956711</v>
      </c>
      <c r="AI48">
        <f t="shared" si="23"/>
        <v>-0.19491709919985106</v>
      </c>
      <c r="AJ48">
        <f t="shared" si="6"/>
        <v>-6.1428202723525658</v>
      </c>
      <c r="AK48">
        <f t="shared" si="19"/>
        <v>-4.0147545947528922</v>
      </c>
      <c r="AL48">
        <f t="shared" si="7"/>
        <v>-10.352491966305308</v>
      </c>
      <c r="AN48">
        <f t="shared" si="26"/>
        <v>0</v>
      </c>
      <c r="AO48">
        <f t="shared" si="26"/>
        <v>0</v>
      </c>
      <c r="AP48">
        <f t="shared" si="26"/>
        <v>-5.2192292748700634E-7</v>
      </c>
      <c r="AQ48">
        <f t="shared" si="26"/>
        <v>-1.1880868169937922E-3</v>
      </c>
      <c r="AR48">
        <f t="shared" si="26"/>
        <v>-1.188608739921279E-3</v>
      </c>
      <c r="AS48">
        <f t="shared" si="26"/>
        <v>-3.7459052558532283E-2</v>
      </c>
      <c r="AT48">
        <f t="shared" si="26"/>
        <v>-2.4482061448439858E-2</v>
      </c>
      <c r="AU48">
        <f t="shared" si="24"/>
        <v>-6.3129722746893421E-2</v>
      </c>
      <c r="AW48">
        <v>45</v>
      </c>
      <c r="AX48">
        <f>IF(Z48&gt;0, (R48*SUMPRODUCT(K48:$K$98, X48:$X$98)-K48*$AZ$3)/Z48, 0)</f>
        <v>-14958371.532114506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0"/>
        <v>5.4446624121623132E-3</v>
      </c>
      <c r="L49" s="2">
        <v>46</v>
      </c>
      <c r="M49" s="6">
        <v>0.54103594799999999</v>
      </c>
      <c r="Q49" s="4">
        <f t="shared" si="21"/>
        <v>25</v>
      </c>
      <c r="R49">
        <f t="shared" si="0"/>
        <v>50000</v>
      </c>
      <c r="S49">
        <f t="shared" si="1"/>
        <v>-29748422.48003687</v>
      </c>
      <c r="U49">
        <f t="shared" si="12"/>
        <v>0.54103594799999999</v>
      </c>
      <c r="V49">
        <f t="shared" si="13"/>
        <v>0.01</v>
      </c>
      <c r="W49">
        <f t="shared" si="14"/>
        <v>3.4235556113578335E-6</v>
      </c>
      <c r="X49">
        <f t="shared" si="15"/>
        <v>1.852266655721705E-6</v>
      </c>
      <c r="Y49">
        <f t="shared" si="16"/>
        <v>3.4235556113578337E-8</v>
      </c>
      <c r="Z49">
        <f t="shared" si="17"/>
        <v>1.5370533995225502E-6</v>
      </c>
      <c r="AB49">
        <f t="shared" si="18"/>
        <v>-51.210816795545888</v>
      </c>
      <c r="AC49">
        <f t="shared" si="22"/>
        <v>-45.724913903373725</v>
      </c>
      <c r="AE49">
        <f t="shared" si="2"/>
        <v>0</v>
      </c>
      <c r="AF49">
        <f t="shared" si="25"/>
        <v>0</v>
      </c>
      <c r="AG49">
        <f t="shared" si="25"/>
        <v>-3.8426334988063758E-5</v>
      </c>
      <c r="AH49">
        <f t="shared" si="4"/>
        <v>-9.2613332786085245E-2</v>
      </c>
      <c r="AI49">
        <f t="shared" si="23"/>
        <v>-9.2651759121073304E-2</v>
      </c>
      <c r="AJ49">
        <f t="shared" si="6"/>
        <v>-5.4859028921721631</v>
      </c>
      <c r="AK49">
        <f t="shared" si="19"/>
        <v>-3.5847571756882126</v>
      </c>
      <c r="AL49">
        <f t="shared" si="7"/>
        <v>-9.1633118269814489</v>
      </c>
      <c r="AN49">
        <f t="shared" si="26"/>
        <v>0</v>
      </c>
      <c r="AO49">
        <f t="shared" si="26"/>
        <v>0</v>
      </c>
      <c r="AP49">
        <f t="shared" si="26"/>
        <v>-2.0921842174666831E-7</v>
      </c>
      <c r="AQ49">
        <f t="shared" si="26"/>
        <v>-5.0424833188547798E-4</v>
      </c>
      <c r="AR49">
        <f t="shared" si="26"/>
        <v>-5.0445755030722463E-4</v>
      </c>
      <c r="AS49">
        <f t="shared" si="26"/>
        <v>-2.9868889273782302E-2</v>
      </c>
      <c r="AT49">
        <f t="shared" si="26"/>
        <v>-1.9517792651198743E-2</v>
      </c>
      <c r="AU49">
        <f t="shared" si="24"/>
        <v>-4.9891139475288268E-2</v>
      </c>
      <c r="AW49">
        <v>46</v>
      </c>
      <c r="AX49">
        <f>IF(Z49&gt;0, (R49*SUMPRODUCT(K49:$K$98, X49:$X$98)-K49*$AZ$3)/Z49, 0)</f>
        <v>-29748422.48003687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0"/>
        <v>4.8613057251449222E-3</v>
      </c>
      <c r="L50" s="2">
        <v>47</v>
      </c>
      <c r="M50" s="6">
        <v>0.55517679799999997</v>
      </c>
      <c r="Q50" s="4">
        <f t="shared" si="21"/>
        <v>25</v>
      </c>
      <c r="R50">
        <f t="shared" si="0"/>
        <v>50000</v>
      </c>
      <c r="S50">
        <f t="shared" si="1"/>
        <v>-61085426.420124836</v>
      </c>
      <c r="U50">
        <f t="shared" si="12"/>
        <v>0.55517679799999997</v>
      </c>
      <c r="V50">
        <f t="shared" si="13"/>
        <v>0.01</v>
      </c>
      <c r="W50">
        <f t="shared" si="14"/>
        <v>1.5370533995225502E-6</v>
      </c>
      <c r="X50">
        <f t="shared" si="15"/>
        <v>8.5333638470194415E-7</v>
      </c>
      <c r="Y50">
        <f t="shared" si="16"/>
        <v>1.5370533995225503E-8</v>
      </c>
      <c r="Z50">
        <f t="shared" si="17"/>
        <v>6.6834648082538052E-7</v>
      </c>
      <c r="AB50">
        <f t="shared" si="18"/>
        <v>-45.724913903373725</v>
      </c>
      <c r="AC50">
        <f t="shared" si="22"/>
        <v>-40.826229777608155</v>
      </c>
      <c r="AE50">
        <f t="shared" si="2"/>
        <v>0</v>
      </c>
      <c r="AF50">
        <f t="shared" si="25"/>
        <v>0</v>
      </c>
      <c r="AG50">
        <f t="shared" si="25"/>
        <v>-1.6708662020634513E-5</v>
      </c>
      <c r="AH50">
        <f t="shared" si="4"/>
        <v>-4.2666819235097207E-2</v>
      </c>
      <c r="AI50">
        <f t="shared" si="23"/>
        <v>-4.2683527897117844E-2</v>
      </c>
      <c r="AJ50">
        <f t="shared" si="6"/>
        <v>-4.8986841257655698</v>
      </c>
      <c r="AK50">
        <f t="shared" si="19"/>
        <v>-3.2007439732361611</v>
      </c>
      <c r="AL50">
        <f t="shared" si="7"/>
        <v>-8.1421116268988492</v>
      </c>
      <c r="AN50">
        <f t="shared" si="26"/>
        <v>0</v>
      </c>
      <c r="AO50">
        <f t="shared" si="26"/>
        <v>0</v>
      </c>
      <c r="AP50">
        <f t="shared" si="26"/>
        <v>-8.1225914340422086E-8</v>
      </c>
      <c r="AQ50">
        <f t="shared" si="26"/>
        <v>-2.0741645262130153E-4</v>
      </c>
      <c r="AR50">
        <f t="shared" si="26"/>
        <v>-2.0749767853564199E-4</v>
      </c>
      <c r="AS50">
        <f t="shared" si="26"/>
        <v>-2.3814001186260713E-2</v>
      </c>
      <c r="AT50">
        <f t="shared" si="26"/>
        <v>-1.5559795001816056E-2</v>
      </c>
      <c r="AU50">
        <f t="shared" si="24"/>
        <v>-3.958129386661241E-2</v>
      </c>
      <c r="AW50">
        <v>47</v>
      </c>
      <c r="AX50">
        <f>IF(Z50&gt;0, (R50*SUMPRODUCT(K50:$K$98, X50:$X$98)-K50*$AZ$3)/Z50, 0)</f>
        <v>-61085426.420124836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0"/>
        <v>4.3404515403079663E-3</v>
      </c>
      <c r="L51" s="2">
        <v>48</v>
      </c>
      <c r="M51" s="6">
        <v>0.56908613200000002</v>
      </c>
      <c r="Q51" s="4">
        <f t="shared" si="21"/>
        <v>25</v>
      </c>
      <c r="R51">
        <f t="shared" si="0"/>
        <v>50000</v>
      </c>
      <c r="S51">
        <f t="shared" si="1"/>
        <v>-129577139.85279834</v>
      </c>
      <c r="U51">
        <f t="shared" si="12"/>
        <v>0.56908613200000002</v>
      </c>
      <c r="V51">
        <f t="shared" si="13"/>
        <v>0.01</v>
      </c>
      <c r="W51">
        <f t="shared" si="14"/>
        <v>6.6834648082538052E-7</v>
      </c>
      <c r="X51">
        <f t="shared" si="15"/>
        <v>3.8034671360872799E-7</v>
      </c>
      <c r="Y51">
        <f t="shared" si="16"/>
        <v>6.6834648082538053E-9</v>
      </c>
      <c r="Z51">
        <f t="shared" si="17"/>
        <v>2.8131630240839875E-7</v>
      </c>
      <c r="AB51">
        <f t="shared" si="18"/>
        <v>-40.826229777608155</v>
      </c>
      <c r="AC51">
        <f t="shared" si="22"/>
        <v>-36.452161860045194</v>
      </c>
      <c r="AE51">
        <f t="shared" si="2"/>
        <v>0</v>
      </c>
      <c r="AF51">
        <f t="shared" si="25"/>
        <v>0</v>
      </c>
      <c r="AG51">
        <f t="shared" si="25"/>
        <v>-7.0329075602099688E-6</v>
      </c>
      <c r="AH51">
        <f t="shared" si="4"/>
        <v>-1.9017335680436398E-2</v>
      </c>
      <c r="AI51">
        <f t="shared" si="23"/>
        <v>-1.902436858799661E-2</v>
      </c>
      <c r="AJ51">
        <f t="shared" si="6"/>
        <v>-4.3740679175629609</v>
      </c>
      <c r="AK51">
        <f t="shared" si="19"/>
        <v>-2.857836084432571</v>
      </c>
      <c r="AL51">
        <f t="shared" si="7"/>
        <v>-7.2509283705835283</v>
      </c>
      <c r="AN51">
        <f t="shared" si="26"/>
        <v>0</v>
      </c>
      <c r="AO51">
        <f t="shared" si="26"/>
        <v>0</v>
      </c>
      <c r="AP51">
        <f t="shared" si="26"/>
        <v>-3.0525994452556902E-8</v>
      </c>
      <c r="AQ51">
        <f t="shared" si="26"/>
        <v>-8.2543823946703806E-5</v>
      </c>
      <c r="AR51">
        <f t="shared" si="26"/>
        <v>-8.2574349941156374E-5</v>
      </c>
      <c r="AS51">
        <f t="shared" si="26"/>
        <v>-1.8985429830197811E-2</v>
      </c>
      <c r="AT51">
        <f t="shared" si="26"/>
        <v>-1.2404299034623039E-2</v>
      </c>
      <c r="AU51">
        <f t="shared" si="24"/>
        <v>-3.1472303214762007E-2</v>
      </c>
      <c r="AW51">
        <v>48</v>
      </c>
      <c r="AX51">
        <f>IF(Z51&gt;0, (R51*SUMPRODUCT(K51:$K$98, X51:$X$98)-K51*$AZ$3)/Z51, 0)</f>
        <v>-129577139.85279834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0"/>
        <v>3.8754031609892553E-3</v>
      </c>
      <c r="L52" s="2">
        <v>49</v>
      </c>
      <c r="M52" s="6">
        <v>0.58332808999999997</v>
      </c>
      <c r="Q52" s="4">
        <f t="shared" si="21"/>
        <v>25</v>
      </c>
      <c r="R52">
        <f t="shared" si="0"/>
        <v>50000</v>
      </c>
      <c r="S52">
        <f t="shared" si="1"/>
        <v>-284490064.21404064</v>
      </c>
      <c r="U52">
        <f t="shared" si="12"/>
        <v>0.58332808999999997</v>
      </c>
      <c r="V52">
        <f t="shared" si="13"/>
        <v>0.01</v>
      </c>
      <c r="W52">
        <f t="shared" si="14"/>
        <v>2.8131630240839875E-7</v>
      </c>
      <c r="X52">
        <f t="shared" si="15"/>
        <v>1.6409970136975362E-7</v>
      </c>
      <c r="Y52">
        <f t="shared" si="16"/>
        <v>2.8131630240839876E-9</v>
      </c>
      <c r="Z52">
        <f t="shared" si="17"/>
        <v>1.1440343801456114E-7</v>
      </c>
      <c r="AB52">
        <f t="shared" si="18"/>
        <v>-36.452161860045194</v>
      </c>
      <c r="AC52">
        <f t="shared" si="22"/>
        <v>-32.546641427069517</v>
      </c>
      <c r="AE52">
        <f t="shared" si="2"/>
        <v>0</v>
      </c>
      <c r="AF52">
        <f t="shared" si="25"/>
        <v>0</v>
      </c>
      <c r="AG52">
        <f t="shared" si="25"/>
        <v>-2.8600859503640285E-6</v>
      </c>
      <c r="AH52">
        <f t="shared" si="4"/>
        <v>-8.2049850684876805E-3</v>
      </c>
      <c r="AI52">
        <f t="shared" si="23"/>
        <v>-8.207845154438044E-3</v>
      </c>
      <c r="AJ52">
        <f t="shared" si="6"/>
        <v>-3.9055204329756776</v>
      </c>
      <c r="AK52">
        <f t="shared" si="19"/>
        <v>-2.551651330203164</v>
      </c>
      <c r="AL52">
        <f t="shared" si="7"/>
        <v>-6.4653796083332793</v>
      </c>
      <c r="AN52">
        <f t="shared" si="26"/>
        <v>0</v>
      </c>
      <c r="AO52">
        <f t="shared" si="26"/>
        <v>0</v>
      </c>
      <c r="AP52">
        <f t="shared" si="26"/>
        <v>-1.1083986132741714E-8</v>
      </c>
      <c r="AQ52">
        <f t="shared" si="26"/>
        <v>-3.1797625070286798E-5</v>
      </c>
      <c r="AR52">
        <f t="shared" si="26"/>
        <v>-3.180870905641954E-5</v>
      </c>
      <c r="AS52">
        <f t="shared" si="26"/>
        <v>-1.5135466231262065E-2</v>
      </c>
      <c r="AT52">
        <f t="shared" si="26"/>
        <v>-9.8886776308117798E-3</v>
      </c>
      <c r="AU52">
        <f t="shared" si="24"/>
        <v>-2.5055952571130264E-2</v>
      </c>
      <c r="AW52">
        <v>49</v>
      </c>
      <c r="AX52">
        <f>IF(Z52&gt;0, (R52*SUMPRODUCT(K52:$K$98, X52:$X$98)-K52*$AZ$3)/Z52, 0)</f>
        <v>-284490064.21404064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0"/>
        <v>3.4601813937404063E-3</v>
      </c>
      <c r="L53" s="2">
        <v>50</v>
      </c>
      <c r="M53" s="6">
        <v>0.59781937299999999</v>
      </c>
      <c r="Q53" s="4">
        <f t="shared" si="21"/>
        <v>25</v>
      </c>
      <c r="R53">
        <f t="shared" si="0"/>
        <v>50000</v>
      </c>
      <c r="S53">
        <f t="shared" si="1"/>
        <v>-647684254.3734808</v>
      </c>
      <c r="U53">
        <f t="shared" si="12"/>
        <v>0.59781937299999999</v>
      </c>
      <c r="V53">
        <f t="shared" si="13"/>
        <v>0.01</v>
      </c>
      <c r="W53">
        <f t="shared" si="14"/>
        <v>1.1440343801456114E-7</v>
      </c>
      <c r="X53">
        <f t="shared" si="15"/>
        <v>6.8392591582909302E-8</v>
      </c>
      <c r="Y53">
        <f t="shared" si="16"/>
        <v>1.1440343801456114E-9</v>
      </c>
      <c r="Z53">
        <f t="shared" si="17"/>
        <v>4.4866812051506228E-8</v>
      </c>
      <c r="AB53">
        <f t="shared" si="18"/>
        <v>-32.546641427069517</v>
      </c>
      <c r="AC53">
        <f t="shared" si="22"/>
        <v>-29.059527709694912</v>
      </c>
      <c r="AE53">
        <f t="shared" si="2"/>
        <v>0</v>
      </c>
      <c r="AF53">
        <f t="shared" si="25"/>
        <v>0</v>
      </c>
      <c r="AG53">
        <f t="shared" si="25"/>
        <v>-1.1216703012876557E-6</v>
      </c>
      <c r="AH53">
        <f t="shared" si="4"/>
        <v>-3.4196295791454651E-3</v>
      </c>
      <c r="AI53">
        <f t="shared" si="23"/>
        <v>-3.4207512494467528E-3</v>
      </c>
      <c r="AJ53">
        <f t="shared" si="6"/>
        <v>-3.487113717374605</v>
      </c>
      <c r="AK53">
        <f t="shared" si="19"/>
        <v>-2.2782648998948662</v>
      </c>
      <c r="AL53">
        <f t="shared" si="7"/>
        <v>-5.7687993685189181</v>
      </c>
      <c r="AN53">
        <f t="shared" si="26"/>
        <v>0</v>
      </c>
      <c r="AO53">
        <f t="shared" si="26"/>
        <v>0</v>
      </c>
      <c r="AP53">
        <f t="shared" si="26"/>
        <v>-3.8811827064267422E-9</v>
      </c>
      <c r="AQ53">
        <f t="shared" si="26"/>
        <v>-1.1832538643243474E-5</v>
      </c>
      <c r="AR53">
        <f t="shared" si="26"/>
        <v>-1.1836419825949902E-5</v>
      </c>
      <c r="AS53">
        <f t="shared" si="26"/>
        <v>-1.206604600271655E-2</v>
      </c>
      <c r="AT53">
        <f t="shared" si="26"/>
        <v>-7.8832098166280659E-3</v>
      </c>
      <c r="AU53">
        <f t="shared" si="24"/>
        <v>-1.9961092239170565E-2</v>
      </c>
      <c r="AW53">
        <v>50</v>
      </c>
      <c r="AX53">
        <f>IF(Z53&gt;0, (R53*SUMPRODUCT(K53:$K$98, X53:$X$98)-K53*$AZ$3)/Z53, 0)</f>
        <v>-647684254.3734808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0"/>
        <v>3.0894476729825052E-3</v>
      </c>
      <c r="L54" s="2">
        <v>51</v>
      </c>
      <c r="M54" s="6">
        <v>0.61246634</v>
      </c>
      <c r="Q54" s="4">
        <f t="shared" si="21"/>
        <v>25</v>
      </c>
      <c r="R54">
        <f t="shared" si="0"/>
        <v>50000</v>
      </c>
      <c r="S54">
        <f t="shared" si="1"/>
        <v>-1531756752.4474878</v>
      </c>
      <c r="U54">
        <f t="shared" si="12"/>
        <v>0.61246634</v>
      </c>
      <c r="V54">
        <f t="shared" si="13"/>
        <v>0.01</v>
      </c>
      <c r="W54">
        <f t="shared" si="14"/>
        <v>4.4866812051506228E-8</v>
      </c>
      <c r="X54">
        <f t="shared" si="15"/>
        <v>2.747941216465391E-8</v>
      </c>
      <c r="Y54">
        <f t="shared" si="16"/>
        <v>4.4866812051506227E-10</v>
      </c>
      <c r="Z54">
        <f t="shared" si="17"/>
        <v>1.6938731766337254E-8</v>
      </c>
      <c r="AB54">
        <f t="shared" si="18"/>
        <v>-29.059527709694912</v>
      </c>
      <c r="AC54">
        <f t="shared" si="22"/>
        <v>-25.946016760983852</v>
      </c>
      <c r="AE54">
        <f t="shared" si="2"/>
        <v>0</v>
      </c>
      <c r="AF54">
        <f t="shared" si="25"/>
        <v>0</v>
      </c>
      <c r="AG54">
        <f t="shared" si="25"/>
        <v>-4.2346829415843134E-7</v>
      </c>
      <c r="AH54">
        <f t="shared" si="4"/>
        <v>-1.3739706082326955E-3</v>
      </c>
      <c r="AI54">
        <f t="shared" si="23"/>
        <v>-1.374394076526854E-3</v>
      </c>
      <c r="AJ54">
        <f t="shared" si="6"/>
        <v>-3.1135109487110597</v>
      </c>
      <c r="AK54">
        <f t="shared" si="19"/>
        <v>-2.0341669396786441</v>
      </c>
      <c r="AL54">
        <f t="shared" si="7"/>
        <v>-5.149052282466231</v>
      </c>
      <c r="AN54">
        <f t="shared" si="26"/>
        <v>0</v>
      </c>
      <c r="AO54">
        <f t="shared" si="26"/>
        <v>0</v>
      </c>
      <c r="AP54">
        <f t="shared" si="26"/>
        <v>-1.3082831359696368E-9</v>
      </c>
      <c r="AQ54">
        <f t="shared" si="26"/>
        <v>-4.2448102983508583E-6</v>
      </c>
      <c r="AR54">
        <f t="shared" si="26"/>
        <v>-4.2461185814868282E-6</v>
      </c>
      <c r="AS54">
        <f t="shared" si="26"/>
        <v>-9.6190291553009347E-3</v>
      </c>
      <c r="AT54">
        <f t="shared" si="26"/>
        <v>-6.2844523182481312E-3</v>
      </c>
      <c r="AU54">
        <f t="shared" si="24"/>
        <v>-1.5907727592130553E-2</v>
      </c>
      <c r="AW54">
        <v>51</v>
      </c>
      <c r="AX54">
        <f>IF(Z54&gt;0, (R54*SUMPRODUCT(K54:$K$98, X54:$X$98)-K54*$AZ$3)/Z54, 0)</f>
        <v>-1531756752.4474878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0"/>
        <v>2.758435422305808E-3</v>
      </c>
      <c r="L55" s="2">
        <v>52</v>
      </c>
      <c r="M55" s="6">
        <v>0.62717650000000003</v>
      </c>
      <c r="Q55" s="4">
        <f t="shared" si="21"/>
        <v>25</v>
      </c>
      <c r="R55">
        <f t="shared" si="0"/>
        <v>50000</v>
      </c>
      <c r="S55">
        <f t="shared" si="1"/>
        <v>-3769436565.0417643</v>
      </c>
      <c r="U55">
        <f t="shared" si="12"/>
        <v>0.62717650000000003</v>
      </c>
      <c r="V55">
        <f t="shared" si="13"/>
        <v>0.01</v>
      </c>
      <c r="W55">
        <f t="shared" si="14"/>
        <v>1.6938731766337254E-8</v>
      </c>
      <c r="X55">
        <f t="shared" si="15"/>
        <v>1.0623574503650217E-8</v>
      </c>
      <c r="Y55">
        <f t="shared" si="16"/>
        <v>1.6938731766337255E-10</v>
      </c>
      <c r="Z55">
        <f t="shared" si="17"/>
        <v>6.1457699450236644E-9</v>
      </c>
      <c r="AB55">
        <f t="shared" si="18"/>
        <v>-25.946016760983852</v>
      </c>
      <c r="AC55">
        <f t="shared" si="22"/>
        <v>-23.166089951106915</v>
      </c>
      <c r="AE55">
        <f t="shared" si="2"/>
        <v>0</v>
      </c>
      <c r="AF55">
        <f t="shared" si="25"/>
        <v>0</v>
      </c>
      <c r="AG55">
        <f t="shared" si="25"/>
        <v>-1.5364424862559161E-7</v>
      </c>
      <c r="AH55">
        <f t="shared" si="4"/>
        <v>-5.3117872518251082E-4</v>
      </c>
      <c r="AI55">
        <f t="shared" si="23"/>
        <v>-5.3133236943113643E-4</v>
      </c>
      <c r="AJ55">
        <f t="shared" si="6"/>
        <v>-2.7799268098769367</v>
      </c>
      <c r="AK55">
        <f t="shared" si="19"/>
        <v>-1.8162211732688698</v>
      </c>
      <c r="AL55">
        <f t="shared" si="7"/>
        <v>-4.5966793155152379</v>
      </c>
      <c r="AN55">
        <f t="shared" si="26"/>
        <v>0</v>
      </c>
      <c r="AO55">
        <f t="shared" si="26"/>
        <v>0</v>
      </c>
      <c r="AP55">
        <f t="shared" si="26"/>
        <v>-4.2381773784239233E-10</v>
      </c>
      <c r="AQ55">
        <f t="shared" si="26"/>
        <v>-1.4652222111186799E-6</v>
      </c>
      <c r="AR55">
        <f t="shared" si="26"/>
        <v>-1.4656460288565224E-6</v>
      </c>
      <c r="AS55">
        <f t="shared" si="26"/>
        <v>-7.6682485837821258E-3</v>
      </c>
      <c r="AT55">
        <f t="shared" si="26"/>
        <v>-5.0099288190866651E-3</v>
      </c>
      <c r="AU55">
        <f t="shared" si="24"/>
        <v>-1.2679643048897647E-2</v>
      </c>
      <c r="AW55">
        <v>52</v>
      </c>
      <c r="AX55">
        <f>IF(Z55&gt;0, (R55*SUMPRODUCT(K55:$K$98, X55:$X$98)-K55*$AZ$3)/Z55, 0)</f>
        <v>-3769436565.0417643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0"/>
        <v>2.4628887699159E-3</v>
      </c>
      <c r="L56" s="2">
        <v>53</v>
      </c>
      <c r="M56" s="6">
        <v>0.64196478899999998</v>
      </c>
      <c r="Q56" s="4">
        <f t="shared" si="21"/>
        <v>25</v>
      </c>
      <c r="R56">
        <f t="shared" si="0"/>
        <v>50000</v>
      </c>
      <c r="S56">
        <f t="shared" si="1"/>
        <v>-9670195588.9244747</v>
      </c>
      <c r="U56">
        <f t="shared" si="12"/>
        <v>0.64196478899999998</v>
      </c>
      <c r="V56">
        <f t="shared" si="13"/>
        <v>0.01</v>
      </c>
      <c r="W56">
        <f t="shared" si="14"/>
        <v>6.1457699450236644E-9</v>
      </c>
      <c r="X56">
        <f t="shared" si="15"/>
        <v>3.9453679059996582E-9</v>
      </c>
      <c r="Y56">
        <f t="shared" si="16"/>
        <v>6.145769945023664E-11</v>
      </c>
      <c r="Z56">
        <f t="shared" si="17"/>
        <v>2.1389443395737695E-9</v>
      </c>
      <c r="AB56">
        <f t="shared" si="18"/>
        <v>-23.166089951106915</v>
      </c>
      <c r="AC56">
        <f t="shared" si="22"/>
        <v>-20.684010117501238</v>
      </c>
      <c r="AE56">
        <f t="shared" si="2"/>
        <v>0</v>
      </c>
      <c r="AF56">
        <f t="shared" si="25"/>
        <v>0</v>
      </c>
      <c r="AG56">
        <f t="shared" si="25"/>
        <v>-5.3473608489344235E-8</v>
      </c>
      <c r="AH56">
        <f t="shared" si="4"/>
        <v>-1.9726839529998291E-4</v>
      </c>
      <c r="AI56">
        <f t="shared" si="23"/>
        <v>-1.9732186890847225E-4</v>
      </c>
      <c r="AJ56">
        <f t="shared" si="6"/>
        <v>-2.4820798336056775</v>
      </c>
      <c r="AK56">
        <f t="shared" si="19"/>
        <v>-1.6216262965774841</v>
      </c>
      <c r="AL56">
        <f t="shared" si="7"/>
        <v>-4.1039034520520703</v>
      </c>
      <c r="AN56">
        <f t="shared" si="26"/>
        <v>0</v>
      </c>
      <c r="AO56">
        <f t="shared" si="26"/>
        <v>0</v>
      </c>
      <c r="AP56">
        <f t="shared" si="26"/>
        <v>-1.3169954983528544E-10</v>
      </c>
      <c r="AQ56">
        <f t="shared" si="26"/>
        <v>-4.8585011544365846E-7</v>
      </c>
      <c r="AR56">
        <f t="shared" si="26"/>
        <v>-4.8598181499349371E-7</v>
      </c>
      <c r="AS56">
        <f t="shared" si="26"/>
        <v>-6.1130865482221493E-3</v>
      </c>
      <c r="AT56">
        <f t="shared" si="26"/>
        <v>-3.9938851948409966E-3</v>
      </c>
      <c r="AU56">
        <f t="shared" si="24"/>
        <v>-1.0107457724878139E-2</v>
      </c>
      <c r="AW56">
        <v>53</v>
      </c>
      <c r="AX56">
        <f>IF(Z56&gt;0, (R56*SUMPRODUCT(K56:$K$98, X56:$X$98)-K56*$AZ$3)/Z56, 0)</f>
        <v>-9670195588.9244747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0"/>
        <v>2.1990078302820534E-3</v>
      </c>
      <c r="L57" s="2">
        <v>54</v>
      </c>
      <c r="M57" s="6">
        <v>0.65685820900000003</v>
      </c>
      <c r="Q57" s="4">
        <f t="shared" si="21"/>
        <v>25</v>
      </c>
      <c r="R57">
        <f t="shared" si="0"/>
        <v>50000</v>
      </c>
      <c r="S57">
        <f t="shared" si="1"/>
        <v>-25917202913.07991</v>
      </c>
      <c r="U57">
        <f t="shared" si="12"/>
        <v>0.65685820900000003</v>
      </c>
      <c r="V57">
        <f t="shared" si="13"/>
        <v>0.01</v>
      </c>
      <c r="W57">
        <f t="shared" si="14"/>
        <v>2.1389443395737695E-9</v>
      </c>
      <c r="X57">
        <f t="shared" si="15"/>
        <v>1.404983148043114E-9</v>
      </c>
      <c r="Y57">
        <f t="shared" si="16"/>
        <v>2.1389443395737695E-11</v>
      </c>
      <c r="Z57">
        <f t="shared" si="17"/>
        <v>7.1257174813491781E-10</v>
      </c>
      <c r="AB57">
        <f t="shared" si="18"/>
        <v>-20.684010117501238</v>
      </c>
      <c r="AC57">
        <f t="shared" si="22"/>
        <v>-18.467866586540737</v>
      </c>
      <c r="AE57">
        <f t="shared" si="2"/>
        <v>0</v>
      </c>
      <c r="AF57">
        <f t="shared" si="25"/>
        <v>0</v>
      </c>
      <c r="AG57">
        <f t="shared" si="25"/>
        <v>-1.7814293703372944E-8</v>
      </c>
      <c r="AH57">
        <f t="shared" si="4"/>
        <v>-7.0249157402155706E-5</v>
      </c>
      <c r="AI57">
        <f t="shared" si="23"/>
        <v>-7.0266971695859078E-5</v>
      </c>
      <c r="AJ57">
        <f t="shared" si="6"/>
        <v>-2.2161435309605011</v>
      </c>
      <c r="AK57">
        <f t="shared" si="19"/>
        <v>-1.4478807082250869</v>
      </c>
      <c r="AL57">
        <f t="shared" si="7"/>
        <v>-3.6640945061572836</v>
      </c>
      <c r="AN57">
        <f t="shared" si="26"/>
        <v>0</v>
      </c>
      <c r="AO57">
        <f t="shared" si="26"/>
        <v>0</v>
      </c>
      <c r="AP57">
        <f t="shared" si="26"/>
        <v>-3.9173771344661383E-11</v>
      </c>
      <c r="AQ57">
        <f t="shared" si="26"/>
        <v>-1.5447844719805687E-7</v>
      </c>
      <c r="AR57">
        <f t="shared" si="26"/>
        <v>-1.5451762096940153E-7</v>
      </c>
      <c r="AS57">
        <f t="shared" si="26"/>
        <v>-4.8733169776110597E-3</v>
      </c>
      <c r="AT57">
        <f t="shared" si="26"/>
        <v>-3.1839010147012912E-3</v>
      </c>
      <c r="AU57">
        <f t="shared" si="24"/>
        <v>-8.0573725099333197E-3</v>
      </c>
      <c r="AW57">
        <v>54</v>
      </c>
      <c r="AX57">
        <f>IF(Z57&gt;0, (R57*SUMPRODUCT(K57:$K$98, X57:$X$98)-K57*$AZ$3)/Z57, 0)</f>
        <v>-25917202913.07991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0"/>
        <v>1.9633998484661188E-3</v>
      </c>
      <c r="L58" s="2">
        <v>55</v>
      </c>
      <c r="M58" s="6">
        <v>0.67177231000000004</v>
      </c>
      <c r="Q58" s="4">
        <f t="shared" si="21"/>
        <v>25</v>
      </c>
      <c r="R58">
        <f t="shared" si="0"/>
        <v>50000</v>
      </c>
      <c r="S58">
        <f t="shared" si="1"/>
        <v>-72716362072.388367</v>
      </c>
      <c r="U58">
        <f t="shared" si="12"/>
        <v>0.67177231000000004</v>
      </c>
      <c r="V58">
        <f t="shared" si="13"/>
        <v>0.01</v>
      </c>
      <c r="W58">
        <f t="shared" si="14"/>
        <v>7.1257174813491781E-10</v>
      </c>
      <c r="X58">
        <f t="shared" si="15"/>
        <v>4.7868596928533194E-10</v>
      </c>
      <c r="Y58">
        <f t="shared" si="16"/>
        <v>7.1257174813491785E-12</v>
      </c>
      <c r="Z58">
        <f t="shared" si="17"/>
        <v>2.2676006136823669E-10</v>
      </c>
      <c r="AB58">
        <f t="shared" si="18"/>
        <v>-18.467866586540737</v>
      </c>
      <c r="AC58">
        <f t="shared" si="22"/>
        <v>-16.489166726009707</v>
      </c>
      <c r="AE58">
        <f t="shared" si="2"/>
        <v>0</v>
      </c>
      <c r="AF58">
        <f t="shared" si="25"/>
        <v>0</v>
      </c>
      <c r="AG58">
        <f t="shared" si="25"/>
        <v>-5.6690015342059174E-9</v>
      </c>
      <c r="AH58">
        <f t="shared" si="4"/>
        <v>-2.3934298464266599E-5</v>
      </c>
      <c r="AI58">
        <f t="shared" si="23"/>
        <v>-2.3939967465800803E-5</v>
      </c>
      <c r="AJ58">
        <f t="shared" si="6"/>
        <v>-1.9786998605310302</v>
      </c>
      <c r="AK58">
        <f t="shared" si="19"/>
        <v>-1.2927506610578516</v>
      </c>
      <c r="AL58">
        <f t="shared" si="7"/>
        <v>-3.2714744615563474</v>
      </c>
      <c r="AN58">
        <f t="shared" si="26"/>
        <v>0</v>
      </c>
      <c r="AO58">
        <f t="shared" si="26"/>
        <v>0</v>
      </c>
      <c r="AP58">
        <f t="shared" si="26"/>
        <v>-1.1130516753214093E-11</v>
      </c>
      <c r="AQ58">
        <f t="shared" si="26"/>
        <v>-4.6992597977883897E-8</v>
      </c>
      <c r="AR58">
        <f t="shared" si="26"/>
        <v>-4.7003728494637113E-8</v>
      </c>
      <c r="AS58">
        <f t="shared" si="26"/>
        <v>-3.8849790063265549E-3</v>
      </c>
      <c r="AT58">
        <f t="shared" si="26"/>
        <v>-2.5381864520254609E-3</v>
      </c>
      <c r="AU58">
        <f t="shared" si="24"/>
        <v>-6.4232124620805095E-3</v>
      </c>
      <c r="AW58">
        <v>55</v>
      </c>
      <c r="AX58">
        <f>IF(Z58&gt;0, (R58*SUMPRODUCT(K58:$K$98, X58:$X$98)-K58*$AZ$3)/Z58, 0)</f>
        <v>-72716362072.388367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0"/>
        <v>1.7530355789876059E-3</v>
      </c>
      <c r="L59" s="2">
        <v>56</v>
      </c>
      <c r="M59" s="6">
        <v>0.68662034599999999</v>
      </c>
      <c r="Q59" s="4">
        <f t="shared" si="21"/>
        <v>25</v>
      </c>
      <c r="R59">
        <f t="shared" si="0"/>
        <v>50000</v>
      </c>
      <c r="S59">
        <f t="shared" si="1"/>
        <v>-214006847852.40482</v>
      </c>
      <c r="U59">
        <f t="shared" si="12"/>
        <v>0.68662034599999999</v>
      </c>
      <c r="V59">
        <f t="shared" si="13"/>
        <v>0.01</v>
      </c>
      <c r="W59">
        <f t="shared" si="14"/>
        <v>2.2676006136823669E-10</v>
      </c>
      <c r="X59">
        <f t="shared" si="15"/>
        <v>1.556980717956399E-10</v>
      </c>
      <c r="Y59">
        <f t="shared" si="16"/>
        <v>2.2676006136823671E-12</v>
      </c>
      <c r="Z59">
        <f t="shared" si="17"/>
        <v>6.8794388958914426E-11</v>
      </c>
      <c r="AB59">
        <f t="shared" si="18"/>
        <v>-16.489166726009707</v>
      </c>
      <c r="AC59">
        <f t="shared" si="22"/>
        <v>-14.722470331029557</v>
      </c>
      <c r="AE59">
        <f t="shared" si="2"/>
        <v>0</v>
      </c>
      <c r="AF59">
        <f t="shared" si="25"/>
        <v>0</v>
      </c>
      <c r="AG59">
        <f t="shared" si="25"/>
        <v>-1.7198597239728607E-9</v>
      </c>
      <c r="AH59">
        <f t="shared" si="4"/>
        <v>-7.7849035897819944E-6</v>
      </c>
      <c r="AI59">
        <f t="shared" si="23"/>
        <v>-7.7866234495059675E-6</v>
      </c>
      <c r="AJ59">
        <f t="shared" si="6"/>
        <v>-1.7666963949801495</v>
      </c>
      <c r="AK59">
        <f t="shared" si="19"/>
        <v>-1.1542416708206795</v>
      </c>
      <c r="AL59">
        <f t="shared" si="7"/>
        <v>-2.9209458524242784</v>
      </c>
      <c r="AN59">
        <f t="shared" si="26"/>
        <v>0</v>
      </c>
      <c r="AO59">
        <f t="shared" si="26"/>
        <v>0</v>
      </c>
      <c r="AP59">
        <f t="shared" si="26"/>
        <v>-3.0149752869922281E-12</v>
      </c>
      <c r="AQ59">
        <f t="shared" si="26"/>
        <v>-1.364721297187617E-8</v>
      </c>
      <c r="AR59">
        <f t="shared" si="26"/>
        <v>-1.3650227947163163E-8</v>
      </c>
      <c r="AS59">
        <f t="shared" si="26"/>
        <v>-3.0970816376693425E-3</v>
      </c>
      <c r="AT59">
        <f t="shared" si="26"/>
        <v>-2.0234267156987516E-3</v>
      </c>
      <c r="AU59">
        <f t="shared" si="24"/>
        <v>-5.1205220035960407E-3</v>
      </c>
      <c r="AW59">
        <v>56</v>
      </c>
      <c r="AX59">
        <f>IF(Z59&gt;0, (R59*SUMPRODUCT(K59:$K$98, X59:$X$98)-K59*$AZ$3)/Z59, 0)</f>
        <v>-214006847852.40482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0"/>
        <v>1.5652103383817909E-3</v>
      </c>
      <c r="L60" s="2">
        <v>57</v>
      </c>
      <c r="M60" s="6">
        <v>0.70385879699999998</v>
      </c>
      <c r="Q60" s="4">
        <f t="shared" si="21"/>
        <v>25</v>
      </c>
      <c r="R60">
        <f t="shared" si="0"/>
        <v>50000</v>
      </c>
      <c r="S60">
        <f t="shared" si="1"/>
        <v>-667773605797.50793</v>
      </c>
      <c r="U60">
        <f t="shared" si="12"/>
        <v>0.70385879699999998</v>
      </c>
      <c r="V60">
        <f t="shared" si="13"/>
        <v>0.01</v>
      </c>
      <c r="W60">
        <f t="shared" si="14"/>
        <v>6.8794388958914426E-11</v>
      </c>
      <c r="X60">
        <f t="shared" si="15"/>
        <v>4.8421535852971587E-11</v>
      </c>
      <c r="Y60">
        <f t="shared" si="16"/>
        <v>6.8794388958914432E-13</v>
      </c>
      <c r="Z60">
        <f t="shared" si="17"/>
        <v>1.9684909216353694E-11</v>
      </c>
      <c r="AB60">
        <f t="shared" si="18"/>
        <v>-14.722470331029557</v>
      </c>
      <c r="AC60">
        <f t="shared" si="22"/>
        <v>-13.145062807201102</v>
      </c>
      <c r="AE60">
        <f t="shared" si="2"/>
        <v>0</v>
      </c>
      <c r="AF60">
        <f t="shared" si="25"/>
        <v>0</v>
      </c>
      <c r="AG60">
        <f t="shared" si="25"/>
        <v>-4.921227304088423E-10</v>
      </c>
      <c r="AH60">
        <f t="shared" si="4"/>
        <v>-2.4210767926485791E-6</v>
      </c>
      <c r="AI60">
        <f t="shared" si="23"/>
        <v>-2.4215689153789882E-6</v>
      </c>
      <c r="AJ60">
        <f t="shared" si="6"/>
        <v>-1.5774075238284553</v>
      </c>
      <c r="AK60">
        <f t="shared" si="19"/>
        <v>-1.0305729231720691</v>
      </c>
      <c r="AL60">
        <f t="shared" si="7"/>
        <v>-2.6079828685694397</v>
      </c>
      <c r="AN60">
        <f t="shared" si="26"/>
        <v>0</v>
      </c>
      <c r="AO60">
        <f t="shared" si="26"/>
        <v>0</v>
      </c>
      <c r="AP60">
        <f t="shared" si="26"/>
        <v>-7.7027558538859493E-13</v>
      </c>
      <c r="AQ60">
        <f t="shared" si="26"/>
        <v>-3.7894944258697838E-9</v>
      </c>
      <c r="AR60">
        <f t="shared" si="26"/>
        <v>-3.7902647014551724E-9</v>
      </c>
      <c r="AS60">
        <f t="shared" si="26"/>
        <v>-2.4689745641375193E-3</v>
      </c>
      <c r="AT60">
        <f t="shared" si="26"/>
        <v>-1.6130633938052656E-3</v>
      </c>
      <c r="AU60">
        <f t="shared" si="24"/>
        <v>-4.0820417482074862E-3</v>
      </c>
      <c r="AW60">
        <v>57</v>
      </c>
      <c r="AX60">
        <f>IF(Z60&gt;0, (R60*SUMPRODUCT(K60:$K$98, X60:$X$98)-K60*$AZ$3)/Z60, 0)</f>
        <v>-667773605797.50793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0"/>
        <v>1.3975092306980274E-3</v>
      </c>
      <c r="L61" s="2">
        <v>58</v>
      </c>
      <c r="M61" s="6">
        <v>0.72100360699999999</v>
      </c>
      <c r="Q61" s="4">
        <f t="shared" si="21"/>
        <v>25</v>
      </c>
      <c r="R61">
        <f t="shared" si="0"/>
        <v>50000</v>
      </c>
      <c r="S61">
        <f t="shared" si="1"/>
        <v>-2216484865328.8257</v>
      </c>
      <c r="U61">
        <f t="shared" si="12"/>
        <v>0.72100360699999999</v>
      </c>
      <c r="V61">
        <f t="shared" si="13"/>
        <v>0.01</v>
      </c>
      <c r="W61">
        <f t="shared" si="14"/>
        <v>1.9684909216353694E-11</v>
      </c>
      <c r="X61">
        <f t="shared" si="15"/>
        <v>1.4192890548458557E-11</v>
      </c>
      <c r="Y61">
        <f t="shared" si="16"/>
        <v>1.9684909216353695E-13</v>
      </c>
      <c r="Z61">
        <f t="shared" si="17"/>
        <v>5.2951695757316006E-12</v>
      </c>
      <c r="AB61">
        <f t="shared" si="18"/>
        <v>-13.145062807201102</v>
      </c>
      <c r="AC61">
        <f t="shared" si="22"/>
        <v>-11.736663223958752</v>
      </c>
      <c r="AE61">
        <f t="shared" si="2"/>
        <v>0</v>
      </c>
      <c r="AF61">
        <f t="shared" si="25"/>
        <v>0</v>
      </c>
      <c r="AG61">
        <f t="shared" si="25"/>
        <v>-1.3237923939329002E-10</v>
      </c>
      <c r="AH61">
        <f t="shared" si="4"/>
        <v>-7.0964452742292779E-7</v>
      </c>
      <c r="AI61">
        <f t="shared" si="23"/>
        <v>-7.0977690666232105E-7</v>
      </c>
      <c r="AJ61">
        <f t="shared" si="6"/>
        <v>-1.4083995832423497</v>
      </c>
      <c r="AK61">
        <f t="shared" si="19"/>
        <v>-0.92015439650407727</v>
      </c>
      <c r="AL61">
        <f t="shared" si="7"/>
        <v>-2.3285546895233336</v>
      </c>
      <c r="AN61">
        <f t="shared" si="26"/>
        <v>0</v>
      </c>
      <c r="AO61">
        <f t="shared" si="26"/>
        <v>0</v>
      </c>
      <c r="AP61">
        <f t="shared" si="26"/>
        <v>-1.8500120900490674E-13</v>
      </c>
      <c r="AQ61">
        <f t="shared" si="26"/>
        <v>-9.9173477758788099E-10</v>
      </c>
      <c r="AR61">
        <f t="shared" si="26"/>
        <v>-9.9191977879688594E-10</v>
      </c>
      <c r="AS61">
        <f t="shared" si="26"/>
        <v>-1.9682514180924386E-3</v>
      </c>
      <c r="AT61">
        <f t="shared" si="26"/>
        <v>-1.2859242627818207E-3</v>
      </c>
      <c r="AU61">
        <f t="shared" si="24"/>
        <v>-3.254176672794038E-3</v>
      </c>
      <c r="AW61">
        <v>58</v>
      </c>
      <c r="AX61">
        <f>IF(Z61&gt;0, (R61*SUMPRODUCT(K61:$K$98, X61:$X$98)-K61*$AZ$3)/Z61, 0)</f>
        <v>-2216484865328.8257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0"/>
        <v>1.2477760988375245E-3</v>
      </c>
      <c r="L62" s="2">
        <v>59</v>
      </c>
      <c r="M62" s="6">
        <v>0.73803352099999997</v>
      </c>
      <c r="Q62" s="4">
        <f t="shared" si="21"/>
        <v>25</v>
      </c>
      <c r="R62">
        <f t="shared" si="0"/>
        <v>50000</v>
      </c>
      <c r="S62">
        <f t="shared" si="1"/>
        <v>-7854236611388.4785</v>
      </c>
      <c r="U62">
        <f t="shared" si="12"/>
        <v>0.73803352099999997</v>
      </c>
      <c r="V62">
        <f t="shared" si="13"/>
        <v>0.01</v>
      </c>
      <c r="W62">
        <f t="shared" si="14"/>
        <v>5.2951695757316006E-12</v>
      </c>
      <c r="X62">
        <f t="shared" si="15"/>
        <v>3.9080126462692692E-12</v>
      </c>
      <c r="Y62">
        <f t="shared" si="16"/>
        <v>5.2951695757316007E-14</v>
      </c>
      <c r="Z62">
        <f t="shared" si="17"/>
        <v>1.3342052337050154E-12</v>
      </c>
      <c r="AB62">
        <f t="shared" si="18"/>
        <v>-11.736663223958752</v>
      </c>
      <c r="AC62">
        <f t="shared" si="22"/>
        <v>-10.479163593672054</v>
      </c>
      <c r="AE62">
        <f t="shared" si="2"/>
        <v>0</v>
      </c>
      <c r="AF62">
        <f t="shared" si="25"/>
        <v>0</v>
      </c>
      <c r="AG62">
        <f t="shared" si="25"/>
        <v>-3.3355130842625388E-11</v>
      </c>
      <c r="AH62">
        <f t="shared" si="4"/>
        <v>-1.9540063231346345E-7</v>
      </c>
      <c r="AI62">
        <f t="shared" si="23"/>
        <v>-1.9543398744430608E-7</v>
      </c>
      <c r="AJ62">
        <f t="shared" si="6"/>
        <v>-1.2574996302866985</v>
      </c>
      <c r="AK62">
        <f t="shared" si="19"/>
        <v>-0.82156642567711269</v>
      </c>
      <c r="AL62">
        <f t="shared" si="7"/>
        <v>-2.0790662513977987</v>
      </c>
      <c r="AN62">
        <f t="shared" si="26"/>
        <v>0</v>
      </c>
      <c r="AO62">
        <f t="shared" si="26"/>
        <v>0</v>
      </c>
      <c r="AP62">
        <f t="shared" si="26"/>
        <v>-4.1619735039026294E-14</v>
      </c>
      <c r="AQ62">
        <f t="shared" si="26"/>
        <v>-2.4381623869847896E-10</v>
      </c>
      <c r="AR62">
        <f t="shared" si="26"/>
        <v>-2.4385785843351798E-10</v>
      </c>
      <c r="AS62">
        <f t="shared" si="26"/>
        <v>-1.5690779829687659E-3</v>
      </c>
      <c r="AT62">
        <f t="shared" si="26"/>
        <v>-1.0251309495672766E-3</v>
      </c>
      <c r="AU62">
        <f t="shared" si="24"/>
        <v>-2.5942091763939009E-3</v>
      </c>
      <c r="AW62">
        <v>59</v>
      </c>
      <c r="AX62">
        <f>IF(Z62&gt;0, (R62*SUMPRODUCT(K62:$K$98, X62:$X$98)-K62*$AZ$3)/Z62, 0)</f>
        <v>-7854236611388.4785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0"/>
        <v>1.114085802533504E-3</v>
      </c>
      <c r="L63" s="2">
        <v>60</v>
      </c>
      <c r="M63" s="6">
        <v>0.75492728399999998</v>
      </c>
      <c r="Q63" s="4">
        <f t="shared" si="21"/>
        <v>25</v>
      </c>
      <c r="R63">
        <f t="shared" si="0"/>
        <v>50000</v>
      </c>
      <c r="S63">
        <f t="shared" si="1"/>
        <v>-29832093573657.176</v>
      </c>
      <c r="U63">
        <f t="shared" si="12"/>
        <v>0.75492728399999998</v>
      </c>
      <c r="V63">
        <f t="shared" si="13"/>
        <v>0.01</v>
      </c>
      <c r="W63">
        <f t="shared" si="14"/>
        <v>1.3342052337050154E-12</v>
      </c>
      <c r="X63">
        <f t="shared" si="15"/>
        <v>1.0072279333795124E-12</v>
      </c>
      <c r="Y63">
        <f t="shared" si="16"/>
        <v>1.3342052337050155E-14</v>
      </c>
      <c r="Z63">
        <f t="shared" si="17"/>
        <v>3.136352479884528E-13</v>
      </c>
      <c r="AB63">
        <f t="shared" si="18"/>
        <v>-10.479163593672054</v>
      </c>
      <c r="AC63">
        <f t="shared" si="22"/>
        <v>-9.3563960659886973</v>
      </c>
      <c r="AE63">
        <f t="shared" si="2"/>
        <v>0</v>
      </c>
      <c r="AF63">
        <f t="shared" si="25"/>
        <v>0</v>
      </c>
      <c r="AG63">
        <f t="shared" si="25"/>
        <v>-7.8408811997113207E-12</v>
      </c>
      <c r="AH63">
        <f t="shared" si="4"/>
        <v>-5.0361396668975621E-8</v>
      </c>
      <c r="AI63">
        <f t="shared" si="23"/>
        <v>-5.0369237550175334E-8</v>
      </c>
      <c r="AJ63">
        <f t="shared" si="6"/>
        <v>-1.1227675276833562</v>
      </c>
      <c r="AK63">
        <f t="shared" si="19"/>
        <v>-0.73354145155704387</v>
      </c>
      <c r="AL63">
        <f t="shared" si="7"/>
        <v>-1.8563090296096374</v>
      </c>
      <c r="AN63">
        <f t="shared" si="26"/>
        <v>0</v>
      </c>
      <c r="AO63">
        <f t="shared" si="26"/>
        <v>0</v>
      </c>
      <c r="AP63">
        <f t="shared" si="26"/>
        <v>-8.7354144239502506E-15</v>
      </c>
      <c r="AQ63">
        <f t="shared" si="26"/>
        <v>-5.6106917024663836E-11</v>
      </c>
      <c r="AR63">
        <f t="shared" si="26"/>
        <v>-5.6115652439087793E-11</v>
      </c>
      <c r="AS63">
        <f t="shared" si="26"/>
        <v>-1.2508593621376701E-3</v>
      </c>
      <c r="AT63">
        <f t="shared" si="26"/>
        <v>-8.1722811674952067E-4</v>
      </c>
      <c r="AU63">
        <f t="shared" si="24"/>
        <v>-2.0680875350028429E-3</v>
      </c>
      <c r="AW63">
        <v>60</v>
      </c>
      <c r="AX63">
        <f>IF(Z63&gt;0, (R63*SUMPRODUCT(K63:$K$98, X63:$X$98)-K63*$AZ$3)/Z63, 0)</f>
        <v>-29832093573657.176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0"/>
        <v>9.9471946654777136E-4</v>
      </c>
      <c r="L64" s="2">
        <v>61</v>
      </c>
      <c r="M64" s="6">
        <v>0.77166421299999999</v>
      </c>
      <c r="Q64" s="4">
        <f t="shared" si="21"/>
        <v>25</v>
      </c>
      <c r="R64">
        <f t="shared" si="0"/>
        <v>50000</v>
      </c>
      <c r="S64">
        <f t="shared" si="1"/>
        <v>-121994649616359.41</v>
      </c>
      <c r="U64">
        <f t="shared" si="12"/>
        <v>0.77166421299999999</v>
      </c>
      <c r="V64">
        <f t="shared" si="13"/>
        <v>0.01</v>
      </c>
      <c r="W64">
        <f t="shared" si="14"/>
        <v>3.136352479884528E-13</v>
      </c>
      <c r="X64">
        <f t="shared" si="15"/>
        <v>2.4202109680806924E-13</v>
      </c>
      <c r="Y64">
        <f t="shared" si="16"/>
        <v>3.1363524798845282E-15</v>
      </c>
      <c r="Z64">
        <f t="shared" si="17"/>
        <v>6.8477798700499037E-14</v>
      </c>
      <c r="AB64">
        <f t="shared" si="18"/>
        <v>-9.3563960659886973</v>
      </c>
      <c r="AC64">
        <f t="shared" si="22"/>
        <v>-8.353925058966972</v>
      </c>
      <c r="AE64">
        <f t="shared" si="2"/>
        <v>0</v>
      </c>
      <c r="AF64">
        <f t="shared" si="25"/>
        <v>0</v>
      </c>
      <c r="AG64">
        <f t="shared" si="25"/>
        <v>-1.7119449675124759E-12</v>
      </c>
      <c r="AH64">
        <f t="shared" si="4"/>
        <v>-1.2101054840403463E-8</v>
      </c>
      <c r="AI64">
        <f t="shared" si="23"/>
        <v>-1.2102766785370976E-8</v>
      </c>
      <c r="AJ64">
        <f t="shared" si="6"/>
        <v>-1.0024710070217253</v>
      </c>
      <c r="AK64">
        <f t="shared" si="19"/>
        <v>-0.65494772461920892</v>
      </c>
      <c r="AL64">
        <f t="shared" si="7"/>
        <v>-1.6574187437437011</v>
      </c>
      <c r="AN64">
        <f t="shared" si="26"/>
        <v>0</v>
      </c>
      <c r="AO64">
        <f t="shared" si="26"/>
        <v>0</v>
      </c>
      <c r="AP64">
        <f t="shared" si="26"/>
        <v>-1.7029049848431518E-15</v>
      </c>
      <c r="AQ64">
        <f t="shared" si="26"/>
        <v>-1.2037154815511459E-11</v>
      </c>
      <c r="AR64">
        <f t="shared" si="26"/>
        <v>-1.2038857720496302E-11</v>
      </c>
      <c r="AS64">
        <f t="shared" si="26"/>
        <v>-9.9717742533425775E-4</v>
      </c>
      <c r="AT64">
        <f t="shared" si="26"/>
        <v>-6.514892512498961E-4</v>
      </c>
      <c r="AU64">
        <f t="shared" si="24"/>
        <v>-1.6486666886230117E-3</v>
      </c>
      <c r="AW64">
        <v>61</v>
      </c>
      <c r="AX64">
        <f>IF(Z64&gt;0, (R64*SUMPRODUCT(K64:$K$98, X64:$X$98)-K64*$AZ$3)/Z64, 0)</f>
        <v>-121994649616359.41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0"/>
        <v>8.8814238084622432E-4</v>
      </c>
      <c r="L65" s="2">
        <v>62</v>
      </c>
      <c r="M65" s="6">
        <v>0.78831611899999998</v>
      </c>
      <c r="Q65" s="4">
        <f t="shared" si="21"/>
        <v>25</v>
      </c>
      <c r="R65">
        <f t="shared" si="0"/>
        <v>50000</v>
      </c>
      <c r="S65">
        <f t="shared" si="1"/>
        <v>-540071887551951.88</v>
      </c>
      <c r="U65">
        <f t="shared" si="12"/>
        <v>0.78831611899999998</v>
      </c>
      <c r="V65">
        <f t="shared" si="13"/>
        <v>0.01</v>
      </c>
      <c r="W65">
        <f t="shared" si="14"/>
        <v>6.8477798700499037E-14</v>
      </c>
      <c r="X65">
        <f t="shared" si="15"/>
        <v>5.3982152509240642E-14</v>
      </c>
      <c r="Y65">
        <f t="shared" si="16"/>
        <v>6.847779870049904E-16</v>
      </c>
      <c r="Z65">
        <f t="shared" si="17"/>
        <v>1.3810868204253405E-14</v>
      </c>
      <c r="AB65">
        <f t="shared" si="18"/>
        <v>-8.353925058966972</v>
      </c>
      <c r="AC65">
        <f t="shared" si="22"/>
        <v>-7.4588616598023725</v>
      </c>
      <c r="AE65">
        <f t="shared" si="2"/>
        <v>0</v>
      </c>
      <c r="AF65">
        <f t="shared" si="25"/>
        <v>0</v>
      </c>
      <c r="AG65">
        <f t="shared" si="25"/>
        <v>-3.4527170510633513E-13</v>
      </c>
      <c r="AH65">
        <f t="shared" si="4"/>
        <v>-2.6991076254620319E-9</v>
      </c>
      <c r="AI65">
        <f t="shared" si="23"/>
        <v>-2.6994528971671383E-9</v>
      </c>
      <c r="AJ65">
        <f t="shared" si="6"/>
        <v>-0.89506339916459954</v>
      </c>
      <c r="AK65">
        <f t="shared" si="19"/>
        <v>-0.58477475412768809</v>
      </c>
      <c r="AL65">
        <f t="shared" si="7"/>
        <v>-1.4798381559917404</v>
      </c>
      <c r="AN65">
        <f t="shared" si="26"/>
        <v>0</v>
      </c>
      <c r="AO65">
        <f t="shared" si="26"/>
        <v>0</v>
      </c>
      <c r="AP65">
        <f t="shared" si="26"/>
        <v>-3.0665043421197596E-16</v>
      </c>
      <c r="AQ65">
        <f t="shared" si="26"/>
        <v>-2.397191872638048E-12</v>
      </c>
      <c r="AR65">
        <f t="shared" si="26"/>
        <v>-2.3974985230722602E-12</v>
      </c>
      <c r="AS65">
        <f t="shared" si="26"/>
        <v>-7.9494373834236185E-4</v>
      </c>
      <c r="AT65">
        <f t="shared" si="26"/>
        <v>-5.1936324238973037E-4</v>
      </c>
      <c r="AU65">
        <f t="shared" si="24"/>
        <v>-1.3143069831295907E-3</v>
      </c>
      <c r="AW65">
        <v>62</v>
      </c>
      <c r="AX65">
        <f>IF(Z65&gt;0, (R65*SUMPRODUCT(K65:$K$98, X65:$X$98)-K65*$AZ$3)/Z65, 0)</f>
        <v>-540071887551951.88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0"/>
        <v>7.9298426861270028E-4</v>
      </c>
      <c r="L66" s="2">
        <v>63</v>
      </c>
      <c r="M66" s="6">
        <v>0.80496745000000003</v>
      </c>
      <c r="Q66" s="4">
        <f t="shared" si="21"/>
        <v>25</v>
      </c>
      <c r="R66">
        <f t="shared" si="0"/>
        <v>50000</v>
      </c>
      <c r="S66">
        <f t="shared" si="1"/>
        <v>-2606066027070646.5</v>
      </c>
      <c r="U66">
        <f t="shared" si="12"/>
        <v>0.80496745000000003</v>
      </c>
      <c r="V66">
        <f t="shared" si="13"/>
        <v>0.01</v>
      </c>
      <c r="W66">
        <f t="shared" si="14"/>
        <v>1.3810868204253405E-14</v>
      </c>
      <c r="X66">
        <f t="shared" si="15"/>
        <v>1.1117299360663943E-14</v>
      </c>
      <c r="Y66">
        <f t="shared" si="16"/>
        <v>1.3810868204253404E-16</v>
      </c>
      <c r="Z66">
        <f t="shared" si="17"/>
        <v>2.5554601615469285E-15</v>
      </c>
      <c r="AB66">
        <f t="shared" si="18"/>
        <v>-7.4588616598023725</v>
      </c>
      <c r="AC66">
        <f t="shared" si="22"/>
        <v>-6.6596979105399168</v>
      </c>
      <c r="AE66">
        <f t="shared" si="2"/>
        <v>0</v>
      </c>
      <c r="AF66">
        <f t="shared" si="25"/>
        <v>0</v>
      </c>
      <c r="AG66">
        <f t="shared" si="25"/>
        <v>-6.388650403867321E-14</v>
      </c>
      <c r="AH66">
        <f t="shared" si="4"/>
        <v>-5.5586496803319714E-10</v>
      </c>
      <c r="AI66">
        <f t="shared" si="23"/>
        <v>-5.559288545372358E-10</v>
      </c>
      <c r="AJ66">
        <f t="shared" si="6"/>
        <v>-0.7991637492624557</v>
      </c>
      <c r="AK66">
        <f t="shared" si="19"/>
        <v>-0.52212031618616617</v>
      </c>
      <c r="AL66">
        <f t="shared" si="7"/>
        <v>-1.3212840660045506</v>
      </c>
      <c r="AN66">
        <f t="shared" si="26"/>
        <v>0</v>
      </c>
      <c r="AO66">
        <f t="shared" si="26"/>
        <v>0</v>
      </c>
      <c r="AP66">
        <f t="shared" si="26"/>
        <v>-5.0660992679329599E-17</v>
      </c>
      <c r="AQ66">
        <f t="shared" si="26"/>
        <v>-4.4079217512322687E-13</v>
      </c>
      <c r="AR66">
        <f t="shared" si="26"/>
        <v>-4.408428361159062E-13</v>
      </c>
      <c r="AS66">
        <f t="shared" si="26"/>
        <v>-6.3372428121067183E-4</v>
      </c>
      <c r="AT66">
        <f t="shared" si="26"/>
        <v>-4.140331970587188E-4</v>
      </c>
      <c r="AU66">
        <f t="shared" si="24"/>
        <v>-1.0477574787102334E-3</v>
      </c>
      <c r="AW66">
        <v>63</v>
      </c>
      <c r="AX66">
        <f>IF(Z66&gt;0, (R66*SUMPRODUCT(K66:$K$98, X66:$X$98)-K66*$AZ$3)/Z66, 0)</f>
        <v>-2606066027070646.5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0"/>
        <v>7.0802166840419666E-4</v>
      </c>
      <c r="L67" s="2">
        <v>64</v>
      </c>
      <c r="M67" s="6">
        <v>0.82161935600000002</v>
      </c>
      <c r="Q67" s="4">
        <f t="shared" si="21"/>
        <v>25</v>
      </c>
      <c r="R67">
        <f t="shared" ref="R67:R69" si="27">$C$6</f>
        <v>50000</v>
      </c>
      <c r="S67">
        <f t="shared" ref="S67:S69" si="28">AX67</f>
        <v>-1.3818955740705646E+16</v>
      </c>
      <c r="U67">
        <f t="shared" si="12"/>
        <v>0.82161935600000002</v>
      </c>
      <c r="V67">
        <f t="shared" si="13"/>
        <v>0.01</v>
      </c>
      <c r="W67">
        <f t="shared" si="14"/>
        <v>2.5554601615469285E-15</v>
      </c>
      <c r="X67">
        <f t="shared" si="15"/>
        <v>2.0996155322138435E-15</v>
      </c>
      <c r="Y67">
        <f t="shared" si="16"/>
        <v>2.5554601615469287E-17</v>
      </c>
      <c r="Z67">
        <f t="shared" si="17"/>
        <v>4.3029002771761574E-16</v>
      </c>
      <c r="AB67">
        <f t="shared" si="18"/>
        <v>-6.6596979105399168</v>
      </c>
      <c r="AC67">
        <f t="shared" si="22"/>
        <v>-5.9461588486967374</v>
      </c>
      <c r="AE67">
        <f t="shared" ref="AE67:AE69" si="29">$Z67*O67</f>
        <v>0</v>
      </c>
      <c r="AF67">
        <f t="shared" si="25"/>
        <v>0</v>
      </c>
      <c r="AG67">
        <f t="shared" si="25"/>
        <v>-1.0757250692940393E-14</v>
      </c>
      <c r="AH67">
        <f t="shared" ref="AH67:AH69" si="30">-X67*R67</f>
        <v>-1.0498077661069217E-10</v>
      </c>
      <c r="AI67">
        <f t="shared" si="23"/>
        <v>-1.0499153386138512E-10</v>
      </c>
      <c r="AJ67">
        <f t="shared" ref="AJ67:AJ69" si="31">AB67-AC67</f>
        <v>-0.71353906184317939</v>
      </c>
      <c r="AK67">
        <f t="shared" si="19"/>
        <v>-0.46617885373779422</v>
      </c>
      <c r="AL67">
        <f t="shared" ref="AL67:AL69" si="32">SUM(AI67:AK67)</f>
        <v>-1.1797179156859652</v>
      </c>
      <c r="AN67">
        <f t="shared" si="26"/>
        <v>0</v>
      </c>
      <c r="AO67">
        <f t="shared" si="26"/>
        <v>0</v>
      </c>
      <c r="AP67">
        <f t="shared" si="26"/>
        <v>-7.6163665830578573E-18</v>
      </c>
      <c r="AQ67">
        <f t="shared" si="26"/>
        <v>-7.432866460627054E-14</v>
      </c>
      <c r="AR67">
        <f t="shared" si="26"/>
        <v>-7.4336280972853601E-14</v>
      </c>
      <c r="AS67">
        <f t="shared" si="26"/>
        <v>-5.0520111703777318E-4</v>
      </c>
      <c r="AT67">
        <f t="shared" si="26"/>
        <v>-3.3006472979818903E-4</v>
      </c>
      <c r="AU67">
        <f t="shared" si="24"/>
        <v>-8.3526584691029848E-4</v>
      </c>
      <c r="AW67">
        <v>64</v>
      </c>
      <c r="AX67">
        <f>IF(Z67&gt;0, (R67*SUMPRODUCT(K67:$K$98, X67:$X$98)-K67*$AZ$3)/Z67, 0)</f>
        <v>-1.3818955740705646E+16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3">G68+$C$9</f>
        <v>0.12000000000000001</v>
      </c>
      <c r="I68" s="5">
        <f t="shared" ref="I68:I69" si="34">1+H68</f>
        <v>1.1200000000000001</v>
      </c>
      <c r="J68">
        <f t="shared" ref="J68:J69" si="35">1/I68</f>
        <v>0.89285714285714279</v>
      </c>
      <c r="K68">
        <f t="shared" si="20"/>
        <v>6.3216220393231843E-4</v>
      </c>
      <c r="L68" s="2">
        <v>65</v>
      </c>
      <c r="M68" s="6">
        <v>0.83827126200000002</v>
      </c>
      <c r="Q68" s="4">
        <f t="shared" si="21"/>
        <v>25</v>
      </c>
      <c r="R68">
        <f t="shared" si="27"/>
        <v>50000</v>
      </c>
      <c r="S68">
        <f t="shared" si="28"/>
        <v>-8.131849972887736E+16</v>
      </c>
      <c r="U68">
        <f t="shared" ref="U68:U69" si="36">M68</f>
        <v>0.83827126200000002</v>
      </c>
      <c r="V68">
        <f t="shared" ref="V68:V69" si="37">$C$10</f>
        <v>0.01</v>
      </c>
      <c r="W68">
        <f t="shared" ref="W68:W69" si="38">Z67</f>
        <v>4.3029002771761574E-16</v>
      </c>
      <c r="X68">
        <f t="shared" ref="X68:X69" si="39">U68*W68</f>
        <v>3.6069976456086072E-16</v>
      </c>
      <c r="Y68">
        <f t="shared" ref="Y68:Y69" si="40">V68*W68</f>
        <v>4.3029002771761572E-18</v>
      </c>
      <c r="Z68">
        <f>MAX(0, W68-X68-Y68)</f>
        <v>6.5287362879578868E-17</v>
      </c>
      <c r="AB68">
        <f t="shared" ref="AB68:AB69" si="41">AC67</f>
        <v>-5.9461588486967374</v>
      </c>
      <c r="AC68">
        <f t="shared" si="22"/>
        <v>-5.3090704006221516</v>
      </c>
      <c r="AE68">
        <f t="shared" si="29"/>
        <v>0</v>
      </c>
      <c r="AF68">
        <f t="shared" si="25"/>
        <v>0</v>
      </c>
      <c r="AG68">
        <f t="shared" si="25"/>
        <v>-1.6321840719894718E-15</v>
      </c>
      <c r="AH68">
        <f t="shared" si="30"/>
        <v>-1.8034988228043037E-11</v>
      </c>
      <c r="AI68">
        <f t="shared" si="23"/>
        <v>-1.8036620412115027E-11</v>
      </c>
      <c r="AJ68">
        <f t="shared" si="31"/>
        <v>-0.63708844807458576</v>
      </c>
      <c r="AK68">
        <f t="shared" ref="AK68:AK69" si="42">G68*SUM(AB68:AB68, AE68:AF68)</f>
        <v>-0.41623111940877167</v>
      </c>
      <c r="AL68">
        <f t="shared" si="32"/>
        <v>-1.053319567501394</v>
      </c>
      <c r="AN68">
        <f t="shared" si="26"/>
        <v>0</v>
      </c>
      <c r="AO68">
        <f t="shared" si="26"/>
        <v>0</v>
      </c>
      <c r="AP68">
        <f t="shared" si="26"/>
        <v>-1.0318050801720904E-18</v>
      </c>
      <c r="AQ68">
        <f t="shared" si="26"/>
        <v>-1.1401037906133105E-14</v>
      </c>
      <c r="AR68">
        <f t="shared" si="26"/>
        <v>-1.1402069711213276E-14</v>
      </c>
      <c r="AS68">
        <f t="shared" si="26"/>
        <v>-4.0274323743465056E-4</v>
      </c>
      <c r="AT68">
        <f t="shared" si="26"/>
        <v>-2.6312558179066508E-4</v>
      </c>
      <c r="AU68">
        <f t="shared" si="24"/>
        <v>-6.6586881923671765E-4</v>
      </c>
      <c r="AW68">
        <v>65</v>
      </c>
      <c r="AX68">
        <f>IF(Z68&gt;0, (R68*SUMPRODUCT(K68:$K$98, X68:$X$98)-K68*$AZ$3)/Z68, 0)</f>
        <v>-8.131849972887736E+16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3"/>
        <v>0.12000000000000001</v>
      </c>
      <c r="I69" s="5">
        <f t="shared" si="34"/>
        <v>1.1200000000000001</v>
      </c>
      <c r="J69">
        <f t="shared" si="35"/>
        <v>0.89285714285714279</v>
      </c>
      <c r="K69">
        <f t="shared" ref="K69" si="43">K68*J69</f>
        <v>5.6443053922528431E-4</v>
      </c>
      <c r="L69" s="2">
        <v>66</v>
      </c>
      <c r="M69" s="6">
        <v>1</v>
      </c>
      <c r="Q69" s="4">
        <f t="shared" ref="Q69" si="44">$C$8</f>
        <v>25</v>
      </c>
      <c r="R69">
        <f t="shared" si="27"/>
        <v>50000</v>
      </c>
      <c r="S69">
        <f t="shared" si="28"/>
        <v>0</v>
      </c>
      <c r="U69">
        <f t="shared" si="36"/>
        <v>1</v>
      </c>
      <c r="V69">
        <f t="shared" si="37"/>
        <v>0.01</v>
      </c>
      <c r="W69">
        <f t="shared" si="38"/>
        <v>6.5287362879578868E-17</v>
      </c>
      <c r="X69">
        <f t="shared" si="39"/>
        <v>6.5287362879578868E-17</v>
      </c>
      <c r="Y69">
        <f t="shared" si="40"/>
        <v>6.5287362879578873E-19</v>
      </c>
      <c r="Z69">
        <f t="shared" ref="Z69" si="45">MAX(0, W69-X69-Y69)</f>
        <v>0</v>
      </c>
      <c r="AB69">
        <f t="shared" si="41"/>
        <v>-5.3090704006221516</v>
      </c>
      <c r="AC69">
        <f t="shared" si="22"/>
        <v>0</v>
      </c>
      <c r="AE69">
        <f t="shared" si="29"/>
        <v>0</v>
      </c>
      <c r="AF69">
        <f t="shared" si="25"/>
        <v>0</v>
      </c>
      <c r="AG69">
        <f t="shared" si="25"/>
        <v>0</v>
      </c>
      <c r="AH69">
        <f t="shared" si="30"/>
        <v>-3.2643681439789433E-12</v>
      </c>
      <c r="AI69">
        <f t="shared" si="23"/>
        <v>-3.2643681439789433E-12</v>
      </c>
      <c r="AJ69">
        <f t="shared" si="31"/>
        <v>-5.3090704006221516</v>
      </c>
      <c r="AK69">
        <f t="shared" si="42"/>
        <v>-0.37163492804355064</v>
      </c>
      <c r="AL69">
        <f t="shared" si="32"/>
        <v>-5.6807053286689664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-1.8425090717358756E-15</v>
      </c>
      <c r="AR69">
        <f t="shared" si="26"/>
        <v>-1.8425090717358756E-15</v>
      </c>
      <c r="AS69">
        <f t="shared" si="26"/>
        <v>-2.9966014690081572E-3</v>
      </c>
      <c r="AT69">
        <f t="shared" si="26"/>
        <v>-2.0976210283057102E-4</v>
      </c>
      <c r="AU69">
        <f t="shared" si="24"/>
        <v>-3.2063635718405708E-3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6">SUM(AN3:AN69)</f>
        <v>14978.76782235069</v>
      </c>
      <c r="AO71" s="8">
        <f t="shared" si="46"/>
        <v>-1497.8767822350692</v>
      </c>
      <c r="AP71" s="8">
        <f t="shared" si="46"/>
        <v>-1654.7777680459628</v>
      </c>
      <c r="AQ71" s="8">
        <f t="shared" si="46"/>
        <v>-8398.272417423057</v>
      </c>
      <c r="AR71" s="8">
        <f t="shared" si="46"/>
        <v>3427.8408546465962</v>
      </c>
      <c r="AS71" s="8">
        <f t="shared" si="46"/>
        <v>-1072.2543075343019</v>
      </c>
      <c r="AT71" s="8">
        <f t="shared" si="46"/>
        <v>625.48167939500934</v>
      </c>
      <c r="AU71" s="8">
        <f t="shared" si="46"/>
        <v>2981.0682265073024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68" priority="1" operator="lessThan">
      <formula>0</formula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261E9A-83AA-4F54-98EF-1035EF5B4A3C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2666.3987251697727</v>
      </c>
      <c r="K3">
        <v>1</v>
      </c>
      <c r="L3" s="2">
        <v>0</v>
      </c>
      <c r="O3">
        <f>$C$3</f>
        <v>2666.3987251697727</v>
      </c>
      <c r="P3">
        <f>O3*C5</f>
        <v>266.63987251697728</v>
      </c>
      <c r="Q3" s="4">
        <f>B8</f>
        <v>1522.432587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2666.3987251697727</v>
      </c>
      <c r="AF3">
        <f t="shared" ref="AF3:AG34" si="4">-$Z3*P3</f>
        <v>-266.63987251697728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877.3262656527952</v>
      </c>
      <c r="AJ3">
        <f t="shared" ref="AJ3:AJ66" si="7">AB3-AC3</f>
        <v>0</v>
      </c>
      <c r="AL3">
        <f t="shared" ref="AL3:AL66" si="8">SUM(AI3:AK3)</f>
        <v>877.3262656527952</v>
      </c>
      <c r="AN3">
        <f t="shared" ref="AN3:AU34" si="9">AE3*$K3</f>
        <v>2666.3987251697727</v>
      </c>
      <c r="AO3">
        <f t="shared" si="9"/>
        <v>-266.63987251697728</v>
      </c>
      <c r="AP3">
        <f t="shared" si="9"/>
        <v>-1522.432587</v>
      </c>
      <c r="AQ3">
        <f t="shared" si="9"/>
        <v>0</v>
      </c>
      <c r="AR3">
        <f t="shared" si="9"/>
        <v>877.3262656527952</v>
      </c>
      <c r="AS3">
        <f t="shared" si="9"/>
        <v>0</v>
      </c>
      <c r="AT3">
        <f t="shared" si="9"/>
        <v>0</v>
      </c>
      <c r="AU3">
        <f t="shared" si="9"/>
        <v>877.3262656527952</v>
      </c>
      <c r="AW3">
        <v>0</v>
      </c>
      <c r="AX3">
        <f>IF(Z3&gt;0, (R3*SUMPRODUCT(K3:$K$98, X3:$X$98)-K3*$AZ$3)/Z3, 0)</f>
        <v>0</v>
      </c>
      <c r="AZ3">
        <f>C6*SUMPRODUCT(X4:X98, K4:K98)/1</f>
        <v>1872.7642308782592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98">Mortalities!B2:B96</f>
        <v>1.694311E-3</v>
      </c>
      <c r="R4">
        <f t="shared" si="0"/>
        <v>100000</v>
      </c>
      <c r="S4">
        <f t="shared" si="1"/>
        <v>203.02757809101519</v>
      </c>
      <c r="U4">
        <f t="shared" ref="U4:U67" si="13">M4</f>
        <v>1.694311E-3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1.694311E-3</v>
      </c>
      <c r="Y4">
        <f t="shared" ref="Y4:Y67" si="17">V4*W4</f>
        <v>0.01</v>
      </c>
      <c r="Z4">
        <f t="shared" ref="Z4:Z67" si="18">MAX(0, W4-X4-Y4)</f>
        <v>0.98830568900000004</v>
      </c>
      <c r="AB4">
        <f t="shared" ref="AB4:AB67" si="19">AC3</f>
        <v>0</v>
      </c>
      <c r="AC4">
        <f t="shared" si="2"/>
        <v>200.65331045124208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-169.43109999999999</v>
      </c>
      <c r="AI4">
        <f t="shared" si="6"/>
        <v>-169.43109999999999</v>
      </c>
      <c r="AJ4">
        <f t="shared" si="7"/>
        <v>-200.65331045124208</v>
      </c>
      <c r="AK4">
        <f>G4*SUM(AB4, AE4:AF4)</f>
        <v>0</v>
      </c>
      <c r="AL4">
        <f t="shared" si="8"/>
        <v>-370.08441045124209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-151.27776785714283</v>
      </c>
      <c r="AR4">
        <f t="shared" si="9"/>
        <v>-151.27776785714283</v>
      </c>
      <c r="AS4">
        <f t="shared" si="9"/>
        <v>-179.15474147432326</v>
      </c>
      <c r="AT4">
        <f t="shared" si="9"/>
        <v>0</v>
      </c>
      <c r="AU4">
        <f t="shared" si="9"/>
        <v>-330.43250933146612</v>
      </c>
      <c r="AW4">
        <v>1</v>
      </c>
      <c r="AX4">
        <f>IF(Z4&gt;0, (R4*SUMPRODUCT(K4:$K$98, X4:$X$98)-K4*$AZ$3)/Z4, 0)</f>
        <v>203.02757809101519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1.701527E-3</v>
      </c>
      <c r="Q5" s="4">
        <f t="shared" ref="Q5:Q68" si="21">$C$8</f>
        <v>25</v>
      </c>
      <c r="R5">
        <f t="shared" si="0"/>
        <v>100000</v>
      </c>
      <c r="S5">
        <f t="shared" si="1"/>
        <v>233.9722437138104</v>
      </c>
      <c r="U5">
        <f t="shared" si="13"/>
        <v>1.701527E-3</v>
      </c>
      <c r="V5">
        <f t="shared" si="14"/>
        <v>0.01</v>
      </c>
      <c r="W5">
        <f t="shared" si="15"/>
        <v>0.98830568900000004</v>
      </c>
      <c r="X5">
        <f t="shared" si="16"/>
        <v>1.681628814087103E-3</v>
      </c>
      <c r="Y5">
        <f t="shared" si="17"/>
        <v>9.8830568900000002E-3</v>
      </c>
      <c r="Z5">
        <f t="shared" si="18"/>
        <v>0.97674100329591296</v>
      </c>
      <c r="AB5">
        <f t="shared" si="19"/>
        <v>200.65331045124208</v>
      </c>
      <c r="AC5">
        <f t="shared" si="2"/>
        <v>228.53028406842304</v>
      </c>
      <c r="AE5">
        <f t="shared" si="3"/>
        <v>0</v>
      </c>
      <c r="AF5">
        <f t="shared" si="4"/>
        <v>0</v>
      </c>
      <c r="AG5">
        <f t="shared" si="4"/>
        <v>-24.418525082397824</v>
      </c>
      <c r="AH5">
        <f t="shared" si="5"/>
        <v>-168.16288140871029</v>
      </c>
      <c r="AI5">
        <f t="shared" si="6"/>
        <v>-192.58140649110811</v>
      </c>
      <c r="AJ5">
        <f t="shared" si="7"/>
        <v>-27.876973617180965</v>
      </c>
      <c r="AK5">
        <f>G5*SUM(AB5, AE5:AF5)</f>
        <v>14.045731731586947</v>
      </c>
      <c r="AL5">
        <f t="shared" si="8"/>
        <v>-206.41264837670212</v>
      </c>
      <c r="AN5">
        <f t="shared" si="9"/>
        <v>0</v>
      </c>
      <c r="AO5">
        <f t="shared" si="9"/>
        <v>0</v>
      </c>
      <c r="AP5">
        <f t="shared" si="9"/>
        <v>-19.466298694513569</v>
      </c>
      <c r="AQ5">
        <f t="shared" si="9"/>
        <v>-134.05841949036216</v>
      </c>
      <c r="AR5">
        <f t="shared" si="9"/>
        <v>-153.52471818487572</v>
      </c>
      <c r="AS5">
        <f t="shared" si="9"/>
        <v>-22.223352692267987</v>
      </c>
      <c r="AT5">
        <f t="shared" si="9"/>
        <v>11.197171342145205</v>
      </c>
      <c r="AU5">
        <f t="shared" si="9"/>
        <v>-164.55089953499848</v>
      </c>
      <c r="AW5">
        <v>2</v>
      </c>
      <c r="AX5">
        <f>IF(Z5&gt;0, (R5*SUMPRODUCT(K5:$K$98, X5:$X$98)-K5*$AZ$3)/Z5, 0)</f>
        <v>233.9722437138104</v>
      </c>
    </row>
    <row r="6" spans="1:52" x14ac:dyDescent="0.25">
      <c r="A6" t="s">
        <v>16</v>
      </c>
      <c r="C6" s="2"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1.710095E-3</v>
      </c>
      <c r="Q6" s="4">
        <f t="shared" si="21"/>
        <v>25</v>
      </c>
      <c r="R6">
        <f t="shared" si="0"/>
        <v>100000</v>
      </c>
      <c r="S6">
        <f t="shared" si="1"/>
        <v>263.57670402932439</v>
      </c>
      <c r="U6">
        <f t="shared" si="13"/>
        <v>1.710095E-3</v>
      </c>
      <c r="V6">
        <f t="shared" si="14"/>
        <v>0.01</v>
      </c>
      <c r="W6">
        <f t="shared" si="15"/>
        <v>0.97674100329591296</v>
      </c>
      <c r="X6">
        <f t="shared" si="16"/>
        <v>1.6703199060313244E-3</v>
      </c>
      <c r="Y6">
        <f t="shared" si="17"/>
        <v>9.7674100329591292E-3</v>
      </c>
      <c r="Z6">
        <f t="shared" si="18"/>
        <v>0.96530327335692256</v>
      </c>
      <c r="AB6">
        <f t="shared" si="19"/>
        <v>228.53028406842304</v>
      </c>
      <c r="AC6">
        <f t="shared" si="2"/>
        <v>254.4314551801356</v>
      </c>
      <c r="AE6">
        <f t="shared" si="3"/>
        <v>0</v>
      </c>
      <c r="AF6">
        <f t="shared" si="4"/>
        <v>0</v>
      </c>
      <c r="AG6">
        <f t="shared" si="4"/>
        <v>-24.132581833923066</v>
      </c>
      <c r="AH6">
        <f t="shared" si="5"/>
        <v>-167.03199060313244</v>
      </c>
      <c r="AI6">
        <f t="shared" si="6"/>
        <v>-191.16457243705551</v>
      </c>
      <c r="AJ6">
        <f t="shared" si="7"/>
        <v>-25.901171111712557</v>
      </c>
      <c r="AK6">
        <f>G6*SUM(AB6, AE6:AF6)</f>
        <v>15.997119884789614</v>
      </c>
      <c r="AL6">
        <f t="shared" si="8"/>
        <v>-201.06862366397846</v>
      </c>
      <c r="AN6">
        <f t="shared" si="9"/>
        <v>0</v>
      </c>
      <c r="AO6">
        <f t="shared" si="9"/>
        <v>0</v>
      </c>
      <c r="AP6">
        <f t="shared" si="9"/>
        <v>-17.177095078127181</v>
      </c>
      <c r="AQ6">
        <f t="shared" si="9"/>
        <v>-118.89007166426494</v>
      </c>
      <c r="AR6">
        <f t="shared" si="9"/>
        <v>-136.06716674239212</v>
      </c>
      <c r="AS6">
        <f t="shared" si="9"/>
        <v>-18.435941992552326</v>
      </c>
      <c r="AT6">
        <f t="shared" si="9"/>
        <v>11.386433955896395</v>
      </c>
      <c r="AU6">
        <f t="shared" si="9"/>
        <v>-143.11667477904805</v>
      </c>
      <c r="AW6">
        <v>3</v>
      </c>
      <c r="AX6">
        <f>IF(Z6&gt;0, (R6*SUMPRODUCT(K6:$K$98, X6:$X$98)-K6*$AZ$3)/Z6, 0)</f>
        <v>263.57670402932439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1.7195660000000001E-3</v>
      </c>
      <c r="Q7" s="4">
        <f t="shared" si="21"/>
        <v>25</v>
      </c>
      <c r="R7">
        <f t="shared" si="0"/>
        <v>100000</v>
      </c>
      <c r="S7">
        <f t="shared" si="1"/>
        <v>291.78749038070646</v>
      </c>
      <c r="U7">
        <f t="shared" si="13"/>
        <v>1.7195660000000001E-3</v>
      </c>
      <c r="V7">
        <f t="shared" si="14"/>
        <v>0.01</v>
      </c>
      <c r="W7">
        <f t="shared" si="15"/>
        <v>0.96530327335692256</v>
      </c>
      <c r="X7">
        <f t="shared" si="16"/>
        <v>1.6599026885532699E-3</v>
      </c>
      <c r="Y7">
        <f t="shared" si="17"/>
        <v>9.6530327335692251E-3</v>
      </c>
      <c r="Z7">
        <f t="shared" si="18"/>
        <v>0.95399033793480004</v>
      </c>
      <c r="AB7">
        <f t="shared" si="19"/>
        <v>254.4314551801356</v>
      </c>
      <c r="AC7">
        <f t="shared" si="2"/>
        <v>278.36244655343739</v>
      </c>
      <c r="AE7">
        <f t="shared" si="3"/>
        <v>0</v>
      </c>
      <c r="AF7">
        <f t="shared" si="4"/>
        <v>0</v>
      </c>
      <c r="AG7">
        <f t="shared" si="4"/>
        <v>-23.84975844837</v>
      </c>
      <c r="AH7">
        <f t="shared" si="5"/>
        <v>-165.990268855327</v>
      </c>
      <c r="AI7">
        <f t="shared" si="6"/>
        <v>-189.84002730369701</v>
      </c>
      <c r="AJ7">
        <f t="shared" si="7"/>
        <v>-23.930991373301794</v>
      </c>
      <c r="AK7">
        <f>G7*SUM(AB7, AE7:AF7)</f>
        <v>17.810201862609492</v>
      </c>
      <c r="AL7">
        <f t="shared" si="8"/>
        <v>-195.96081681438932</v>
      </c>
      <c r="AN7">
        <f t="shared" si="9"/>
        <v>0</v>
      </c>
      <c r="AO7">
        <f t="shared" si="9"/>
        <v>0</v>
      </c>
      <c r="AP7">
        <f t="shared" si="9"/>
        <v>-15.156952659527491</v>
      </c>
      <c r="AQ7">
        <f t="shared" si="9"/>
        <v>-105.48981669683872</v>
      </c>
      <c r="AR7">
        <f t="shared" si="9"/>
        <v>-120.64676935636622</v>
      </c>
      <c r="AS7">
        <f t="shared" si="9"/>
        <v>-15.208577651883349</v>
      </c>
      <c r="AT7">
        <f t="shared" si="9"/>
        <v>11.318705263727731</v>
      </c>
      <c r="AU7">
        <f t="shared" si="9"/>
        <v>-124.53664174452183</v>
      </c>
      <c r="AW7">
        <v>4</v>
      </c>
      <c r="AX7">
        <f>IF(Z7&gt;0, (R7*SUMPRODUCT(K7:$K$98, X7:$X$98)-K7*$AZ$3)/Z7, 0)</f>
        <v>291.78749038070646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1.7312919999999999E-3</v>
      </c>
      <c r="Q8" s="4">
        <f t="shared" si="21"/>
        <v>25</v>
      </c>
      <c r="R8">
        <f t="shared" si="0"/>
        <v>100000</v>
      </c>
      <c r="S8">
        <f t="shared" si="1"/>
        <v>318.61669377333186</v>
      </c>
      <c r="U8">
        <f t="shared" si="13"/>
        <v>1.7312919999999999E-3</v>
      </c>
      <c r="V8">
        <f t="shared" si="14"/>
        <v>0.01</v>
      </c>
      <c r="W8">
        <f t="shared" si="15"/>
        <v>0.95399033793480004</v>
      </c>
      <c r="X8">
        <f t="shared" si="16"/>
        <v>1.6516358401438157E-3</v>
      </c>
      <c r="Y8">
        <f t="shared" si="17"/>
        <v>9.5399033793479998E-3</v>
      </c>
      <c r="Z8">
        <f t="shared" si="18"/>
        <v>0.94279879871530825</v>
      </c>
      <c r="AB8">
        <f t="shared" si="19"/>
        <v>278.36244655343739</v>
      </c>
      <c r="AC8">
        <f t="shared" si="2"/>
        <v>300.39143614014051</v>
      </c>
      <c r="AE8">
        <f t="shared" si="3"/>
        <v>0</v>
      </c>
      <c r="AF8">
        <f t="shared" si="4"/>
        <v>0</v>
      </c>
      <c r="AG8">
        <f t="shared" si="4"/>
        <v>-23.569969967882706</v>
      </c>
      <c r="AH8">
        <f t="shared" si="5"/>
        <v>-165.16358401438157</v>
      </c>
      <c r="AI8">
        <f t="shared" si="6"/>
        <v>-188.73355398226428</v>
      </c>
      <c r="AJ8">
        <f t="shared" si="7"/>
        <v>-22.028989586703119</v>
      </c>
      <c r="AK8">
        <f>G8*SUM(AB8, AE8:AF8)</f>
        <v>19.485371258740621</v>
      </c>
      <c r="AL8">
        <f t="shared" si="8"/>
        <v>-191.27717231022677</v>
      </c>
      <c r="AN8">
        <f t="shared" si="9"/>
        <v>0</v>
      </c>
      <c r="AO8">
        <f t="shared" si="9"/>
        <v>0</v>
      </c>
      <c r="AP8">
        <f t="shared" si="9"/>
        <v>-13.374233948257499</v>
      </c>
      <c r="AQ8">
        <f t="shared" si="9"/>
        <v>-93.718253156495251</v>
      </c>
      <c r="AR8">
        <f t="shared" si="9"/>
        <v>-107.09248710475275</v>
      </c>
      <c r="AS8">
        <f t="shared" si="9"/>
        <v>-12.499840295840718</v>
      </c>
      <c r="AT8">
        <f t="shared" si="9"/>
        <v>11.056522945856756</v>
      </c>
      <c r="AU8">
        <f t="shared" si="9"/>
        <v>-108.53580445473671</v>
      </c>
      <c r="AW8">
        <v>5</v>
      </c>
      <c r="AX8">
        <f>IF(Z8&gt;0, (R8*SUMPRODUCT(K8:$K$98, X8:$X$98)-K8*$AZ$3)/Z8, 0)</f>
        <v>318.61669377333186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1.749783E-3</v>
      </c>
      <c r="Q9" s="4">
        <f t="shared" si="21"/>
        <v>25</v>
      </c>
      <c r="R9">
        <f t="shared" si="0"/>
        <v>100000</v>
      </c>
      <c r="S9">
        <f t="shared" si="1"/>
        <v>344.01845577018315</v>
      </c>
      <c r="U9">
        <f t="shared" si="13"/>
        <v>1.749783E-3</v>
      </c>
      <c r="V9">
        <f t="shared" si="14"/>
        <v>0.01</v>
      </c>
      <c r="W9">
        <f t="shared" si="15"/>
        <v>0.94279879871530825</v>
      </c>
      <c r="X9">
        <f t="shared" si="16"/>
        <v>1.6496933104124681E-3</v>
      </c>
      <c r="Y9">
        <f t="shared" si="17"/>
        <v>9.427987987153082E-3</v>
      </c>
      <c r="Z9">
        <f t="shared" si="18"/>
        <v>0.93172111741774277</v>
      </c>
      <c r="AB9">
        <f t="shared" si="19"/>
        <v>300.39143614014051</v>
      </c>
      <c r="AC9">
        <f t="shared" si="2"/>
        <v>320.52926002252138</v>
      </c>
      <c r="AE9">
        <f t="shared" si="3"/>
        <v>0</v>
      </c>
      <c r="AF9">
        <f t="shared" si="4"/>
        <v>0</v>
      </c>
      <c r="AG9">
        <f t="shared" si="4"/>
        <v>-23.293027935443568</v>
      </c>
      <c r="AH9">
        <f t="shared" si="5"/>
        <v>-164.96933104124682</v>
      </c>
      <c r="AI9">
        <f t="shared" si="6"/>
        <v>-188.26235897669039</v>
      </c>
      <c r="AJ9">
        <f t="shared" si="7"/>
        <v>-20.137823882380872</v>
      </c>
      <c r="AK9">
        <f t="shared" ref="AK9:AK72" si="22">G9*SUM(AB9:AB9, AE9:AF9)</f>
        <v>21.027400529809839</v>
      </c>
      <c r="AL9">
        <f t="shared" si="8"/>
        <v>-187.37278232926144</v>
      </c>
      <c r="AN9">
        <f t="shared" si="9"/>
        <v>0</v>
      </c>
      <c r="AO9">
        <f t="shared" si="9"/>
        <v>0</v>
      </c>
      <c r="AP9">
        <f t="shared" si="9"/>
        <v>-11.800972858548429</v>
      </c>
      <c r="AQ9">
        <f t="shared" si="9"/>
        <v>-83.578597145299469</v>
      </c>
      <c r="AR9">
        <f t="shared" si="9"/>
        <v>-95.379570003847903</v>
      </c>
      <c r="AS9">
        <f t="shared" si="9"/>
        <v>-10.202448291602048</v>
      </c>
      <c r="AT9">
        <f t="shared" si="9"/>
        <v>10.653135505862148</v>
      </c>
      <c r="AU9">
        <f t="shared" si="9"/>
        <v>-94.928882789587803</v>
      </c>
      <c r="AW9">
        <v>6</v>
      </c>
      <c r="AX9">
        <f>IF(Z9&gt;0, (R9*SUMPRODUCT(K9:$K$98, X9:$X$98)-K9*$AZ$3)/Z9, 0)</f>
        <v>344.01845577018315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1.7714300000000001E-3</v>
      </c>
      <c r="Q10" s="4">
        <f t="shared" si="21"/>
        <v>25</v>
      </c>
      <c r="R10">
        <f t="shared" si="0"/>
        <v>100000</v>
      </c>
      <c r="S10">
        <f t="shared" si="1"/>
        <v>367.75087054173019</v>
      </c>
      <c r="U10">
        <f t="shared" si="13"/>
        <v>1.7714300000000001E-3</v>
      </c>
      <c r="V10">
        <f t="shared" si="14"/>
        <v>0.01</v>
      </c>
      <c r="W10">
        <f t="shared" si="15"/>
        <v>0.93172111741774277</v>
      </c>
      <c r="X10">
        <f t="shared" si="16"/>
        <v>1.6504787390273121E-3</v>
      </c>
      <c r="Y10">
        <f t="shared" si="17"/>
        <v>9.3172111741774283E-3</v>
      </c>
      <c r="Z10">
        <f t="shared" si="18"/>
        <v>0.92075342750453804</v>
      </c>
      <c r="AB10">
        <f t="shared" si="19"/>
        <v>320.52926002252138</v>
      </c>
      <c r="AC10">
        <f t="shared" si="2"/>
        <v>338.60787451907572</v>
      </c>
      <c r="AE10">
        <f t="shared" si="3"/>
        <v>0</v>
      </c>
      <c r="AF10">
        <f t="shared" si="4"/>
        <v>0</v>
      </c>
      <c r="AG10">
        <f t="shared" si="4"/>
        <v>-23.01883568761345</v>
      </c>
      <c r="AH10">
        <f t="shared" si="5"/>
        <v>-165.04787390273123</v>
      </c>
      <c r="AI10">
        <f t="shared" si="6"/>
        <v>-188.06670959034469</v>
      </c>
      <c r="AJ10">
        <f t="shared" si="7"/>
        <v>-18.078614496554337</v>
      </c>
      <c r="AK10">
        <f t="shared" si="22"/>
        <v>22.437048201576498</v>
      </c>
      <c r="AL10">
        <f t="shared" si="8"/>
        <v>-183.70827588532254</v>
      </c>
      <c r="AN10">
        <f t="shared" si="9"/>
        <v>0</v>
      </c>
      <c r="AO10">
        <f t="shared" si="9"/>
        <v>0</v>
      </c>
      <c r="AP10">
        <f t="shared" si="9"/>
        <v>-10.412552261260826</v>
      </c>
      <c r="AQ10">
        <f t="shared" si="9"/>
        <v>-74.659276252923021</v>
      </c>
      <c r="AR10">
        <f t="shared" si="9"/>
        <v>-85.071828514183849</v>
      </c>
      <c r="AS10">
        <f t="shared" si="9"/>
        <v>-8.1778470818945426</v>
      </c>
      <c r="AT10">
        <f t="shared" si="9"/>
        <v>10.149381148459188</v>
      </c>
      <c r="AU10">
        <f t="shared" si="9"/>
        <v>-83.100294447619206</v>
      </c>
      <c r="AW10">
        <v>7</v>
      </c>
      <c r="AX10">
        <f>IF(Z10&gt;0, (R10*SUMPRODUCT(K10:$K$98, X10:$X$98)-K10*$AZ$3)/Z10, 0)</f>
        <v>367.75087054173019</v>
      </c>
    </row>
    <row r="11" spans="1:52" x14ac:dyDescent="0.25">
      <c r="A11" t="s">
        <v>33</v>
      </c>
      <c r="C11" s="12">
        <f>AU100</f>
        <v>-1278.8720266976713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1.793078E-3</v>
      </c>
      <c r="Q11" s="4">
        <f t="shared" si="21"/>
        <v>25</v>
      </c>
      <c r="R11">
        <f t="shared" si="0"/>
        <v>100000</v>
      </c>
      <c r="S11">
        <f t="shared" si="1"/>
        <v>389.84058675817022</v>
      </c>
      <c r="U11">
        <f t="shared" si="13"/>
        <v>1.793078E-3</v>
      </c>
      <c r="V11">
        <f t="shared" si="14"/>
        <v>0.01</v>
      </c>
      <c r="W11">
        <f t="shared" si="15"/>
        <v>0.92075342750453804</v>
      </c>
      <c r="X11">
        <f t="shared" si="16"/>
        <v>1.650982714282982E-3</v>
      </c>
      <c r="Y11">
        <f t="shared" si="17"/>
        <v>9.2075342750453804E-3</v>
      </c>
      <c r="Z11">
        <f t="shared" si="18"/>
        <v>0.90989491051520965</v>
      </c>
      <c r="AB11">
        <f t="shared" si="19"/>
        <v>338.60787451907572</v>
      </c>
      <c r="AC11">
        <f t="shared" si="2"/>
        <v>354.71396580352211</v>
      </c>
      <c r="AE11">
        <f t="shared" si="3"/>
        <v>0</v>
      </c>
      <c r="AF11">
        <f t="shared" si="4"/>
        <v>0</v>
      </c>
      <c r="AG11">
        <f t="shared" si="4"/>
        <v>-22.747372762880243</v>
      </c>
      <c r="AH11">
        <f t="shared" si="5"/>
        <v>-165.0982714282982</v>
      </c>
      <c r="AI11">
        <f t="shared" si="6"/>
        <v>-187.84564419117845</v>
      </c>
      <c r="AJ11">
        <f t="shared" si="7"/>
        <v>-16.106091284446393</v>
      </c>
      <c r="AK11">
        <f t="shared" si="22"/>
        <v>23.702551216335301</v>
      </c>
      <c r="AL11">
        <f t="shared" si="8"/>
        <v>-180.24918425928954</v>
      </c>
      <c r="AN11">
        <f t="shared" si="9"/>
        <v>0</v>
      </c>
      <c r="AO11">
        <f t="shared" si="9"/>
        <v>0</v>
      </c>
      <c r="AP11">
        <f t="shared" si="9"/>
        <v>-9.1872823395220546</v>
      </c>
      <c r="AQ11">
        <f t="shared" si="9"/>
        <v>-66.680422798275146</v>
      </c>
      <c r="AR11">
        <f t="shared" si="9"/>
        <v>-75.867705137797202</v>
      </c>
      <c r="AS11">
        <f t="shared" si="9"/>
        <v>-6.504980138092594</v>
      </c>
      <c r="AT11">
        <f t="shared" si="9"/>
        <v>9.5730628965998257</v>
      </c>
      <c r="AU11">
        <f t="shared" si="9"/>
        <v>-72.799622379289957</v>
      </c>
      <c r="AW11">
        <v>8</v>
      </c>
      <c r="AX11">
        <f>IF(Z11&gt;0, (R11*SUMPRODUCT(K11:$K$98, X11:$X$98)-K11*$AZ$3)/Z11, 0)</f>
        <v>389.84058675817022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1.8201370000000001E-3</v>
      </c>
      <c r="Q12" s="4">
        <f t="shared" si="21"/>
        <v>25</v>
      </c>
      <c r="R12">
        <f t="shared" si="0"/>
        <v>100000</v>
      </c>
      <c r="S12">
        <f t="shared" si="1"/>
        <v>410.47458719394302</v>
      </c>
      <c r="U12">
        <f t="shared" si="13"/>
        <v>1.8201370000000001E-3</v>
      </c>
      <c r="V12">
        <f t="shared" si="14"/>
        <v>0.01</v>
      </c>
      <c r="W12">
        <f t="shared" si="15"/>
        <v>0.90989491051520965</v>
      </c>
      <c r="X12">
        <f t="shared" si="16"/>
        <v>1.6561333927404222E-3</v>
      </c>
      <c r="Y12">
        <f t="shared" si="17"/>
        <v>9.0989491051520974E-3</v>
      </c>
      <c r="Z12">
        <f t="shared" si="18"/>
        <v>0.89913982801731718</v>
      </c>
      <c r="AB12">
        <f t="shared" si="19"/>
        <v>354.71396580352211</v>
      </c>
      <c r="AC12">
        <f t="shared" si="2"/>
        <v>369.07404973504117</v>
      </c>
      <c r="AE12">
        <f t="shared" si="3"/>
        <v>0</v>
      </c>
      <c r="AF12">
        <f t="shared" si="4"/>
        <v>0</v>
      </c>
      <c r="AG12">
        <f t="shared" si="4"/>
        <v>-22.47849570043293</v>
      </c>
      <c r="AH12">
        <f t="shared" si="5"/>
        <v>-165.6133392740422</v>
      </c>
      <c r="AI12">
        <f t="shared" si="6"/>
        <v>-188.09183497447515</v>
      </c>
      <c r="AJ12">
        <f t="shared" si="7"/>
        <v>-14.360083931519057</v>
      </c>
      <c r="AK12">
        <f t="shared" si="22"/>
        <v>24.829977606246551</v>
      </c>
      <c r="AL12">
        <f t="shared" si="8"/>
        <v>-177.62194129974765</v>
      </c>
      <c r="AN12">
        <f t="shared" si="9"/>
        <v>0</v>
      </c>
      <c r="AO12">
        <f t="shared" si="9"/>
        <v>0</v>
      </c>
      <c r="AP12">
        <f t="shared" si="9"/>
        <v>-8.1059708960814483</v>
      </c>
      <c r="AQ12">
        <f t="shared" si="9"/>
        <v>-59.72183041289518</v>
      </c>
      <c r="AR12">
        <f t="shared" si="9"/>
        <v>-67.827801308976632</v>
      </c>
      <c r="AS12">
        <f t="shared" si="9"/>
        <v>-5.1783902252826675</v>
      </c>
      <c r="AT12">
        <f t="shared" si="9"/>
        <v>8.9539388448806321</v>
      </c>
      <c r="AU12">
        <f t="shared" si="9"/>
        <v>-64.052252689378662</v>
      </c>
      <c r="AW12">
        <v>9</v>
      </c>
      <c r="AX12">
        <f>IF(Z12&gt;0, (R12*SUMPRODUCT(K12:$K$98, X12:$X$98)-K12*$AZ$3)/Z12, 0)</f>
        <v>410.47458719394302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1.84855E-3</v>
      </c>
      <c r="Q13" s="4">
        <f t="shared" si="21"/>
        <v>25</v>
      </c>
      <c r="R13">
        <f t="shared" si="0"/>
        <v>100000</v>
      </c>
      <c r="S13">
        <f t="shared" si="1"/>
        <v>429.61810886517026</v>
      </c>
      <c r="U13">
        <f t="shared" si="13"/>
        <v>1.84855E-3</v>
      </c>
      <c r="V13">
        <f t="shared" si="14"/>
        <v>0.01</v>
      </c>
      <c r="W13">
        <f t="shared" si="15"/>
        <v>0.89913982801731718</v>
      </c>
      <c r="X13">
        <f t="shared" si="16"/>
        <v>1.6621049290814116E-3</v>
      </c>
      <c r="Y13">
        <f t="shared" si="17"/>
        <v>8.9913982801731723E-3</v>
      </c>
      <c r="Z13">
        <f t="shared" si="18"/>
        <v>0.88848632480806267</v>
      </c>
      <c r="AB13">
        <f t="shared" si="19"/>
        <v>369.07404973504117</v>
      </c>
      <c r="AC13">
        <f t="shared" si="2"/>
        <v>381.70981461660529</v>
      </c>
      <c r="AE13">
        <f t="shared" si="3"/>
        <v>0</v>
      </c>
      <c r="AF13">
        <f t="shared" si="4"/>
        <v>0</v>
      </c>
      <c r="AG13">
        <f t="shared" si="4"/>
        <v>-22.212158120201568</v>
      </c>
      <c r="AH13">
        <f t="shared" si="5"/>
        <v>-166.21049290814116</v>
      </c>
      <c r="AI13">
        <f t="shared" si="6"/>
        <v>-188.42265102834273</v>
      </c>
      <c r="AJ13">
        <f t="shared" si="7"/>
        <v>-12.635764881564114</v>
      </c>
      <c r="AK13">
        <f t="shared" si="22"/>
        <v>25.835183481452884</v>
      </c>
      <c r="AL13">
        <f t="shared" si="8"/>
        <v>-175.22323242845397</v>
      </c>
      <c r="AN13">
        <f t="shared" si="9"/>
        <v>0</v>
      </c>
      <c r="AO13">
        <f t="shared" si="9"/>
        <v>0</v>
      </c>
      <c r="AP13">
        <f t="shared" si="9"/>
        <v>-7.1517204416256099</v>
      </c>
      <c r="AQ13">
        <f t="shared" si="9"/>
        <v>-53.515330356969145</v>
      </c>
      <c r="AR13">
        <f t="shared" si="9"/>
        <v>-60.667050798594751</v>
      </c>
      <c r="AS13">
        <f t="shared" si="9"/>
        <v>-4.0683781157162509</v>
      </c>
      <c r="AT13">
        <f t="shared" si="9"/>
        <v>8.3182376434378718</v>
      </c>
      <c r="AU13">
        <f t="shared" si="9"/>
        <v>-56.417191270873133</v>
      </c>
      <c r="AW13">
        <v>10</v>
      </c>
      <c r="AX13">
        <f>IF(Z13&gt;0, (R13*SUMPRODUCT(K13:$K$98, X13:$X$98)-K13*$AZ$3)/Z13, 0)</f>
        <v>429.61810886517026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1.8814719999999999E-3</v>
      </c>
      <c r="Q14" s="4">
        <f t="shared" si="21"/>
        <v>25</v>
      </c>
      <c r="R14">
        <f t="shared" si="0"/>
        <v>100000</v>
      </c>
      <c r="S14">
        <f t="shared" si="1"/>
        <v>447.4155909947379</v>
      </c>
      <c r="U14">
        <f t="shared" si="13"/>
        <v>1.8814719999999999E-3</v>
      </c>
      <c r="V14">
        <f t="shared" si="14"/>
        <v>0.01</v>
      </c>
      <c r="W14">
        <f t="shared" si="15"/>
        <v>0.88848632480806267</v>
      </c>
      <c r="X14">
        <f t="shared" si="16"/>
        <v>1.6716621425092752E-3</v>
      </c>
      <c r="Y14">
        <f t="shared" si="17"/>
        <v>8.884863248080627E-3</v>
      </c>
      <c r="Z14">
        <f t="shared" si="18"/>
        <v>0.87792979941747284</v>
      </c>
      <c r="AB14">
        <f t="shared" si="19"/>
        <v>381.70981461660529</v>
      </c>
      <c r="AC14">
        <f t="shared" si="2"/>
        <v>392.79948005826031</v>
      </c>
      <c r="AE14">
        <f t="shared" si="3"/>
        <v>0</v>
      </c>
      <c r="AF14">
        <f t="shared" si="4"/>
        <v>0</v>
      </c>
      <c r="AG14">
        <f t="shared" si="4"/>
        <v>-21.948244985436823</v>
      </c>
      <c r="AH14">
        <f t="shared" si="5"/>
        <v>-167.16621425092751</v>
      </c>
      <c r="AI14">
        <f t="shared" si="6"/>
        <v>-189.11445923636433</v>
      </c>
      <c r="AJ14">
        <f t="shared" si="7"/>
        <v>-11.089665441655029</v>
      </c>
      <c r="AK14">
        <f t="shared" si="22"/>
        <v>26.719687023162372</v>
      </c>
      <c r="AL14">
        <f t="shared" si="8"/>
        <v>-173.48443765485698</v>
      </c>
      <c r="AN14">
        <f t="shared" si="9"/>
        <v>0</v>
      </c>
      <c r="AO14">
        <f t="shared" si="9"/>
        <v>0</v>
      </c>
      <c r="AP14">
        <f t="shared" si="9"/>
        <v>-6.309595960220185</v>
      </c>
      <c r="AQ14">
        <f t="shared" si="9"/>
        <v>-48.056292009807912</v>
      </c>
      <c r="AR14">
        <f t="shared" si="9"/>
        <v>-54.365887970028098</v>
      </c>
      <c r="AS14">
        <f t="shared" si="9"/>
        <v>-3.1880138169264822</v>
      </c>
      <c r="AT14">
        <f t="shared" si="9"/>
        <v>7.6812715281589359</v>
      </c>
      <c r="AU14">
        <f t="shared" si="9"/>
        <v>-49.872630258795638</v>
      </c>
      <c r="AW14">
        <v>11</v>
      </c>
      <c r="AX14">
        <f>IF(Z14&gt;0, (R14*SUMPRODUCT(K14:$K$98, X14:$X$98)-K14*$AZ$3)/Z14, 0)</f>
        <v>447.4155909947379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1.927022E-3</v>
      </c>
      <c r="Q15" s="4">
        <f t="shared" si="21"/>
        <v>25</v>
      </c>
      <c r="R15">
        <f t="shared" si="0"/>
        <v>100000</v>
      </c>
      <c r="S15">
        <f t="shared" si="1"/>
        <v>463.91397622697133</v>
      </c>
      <c r="U15">
        <f t="shared" si="13"/>
        <v>1.927022E-3</v>
      </c>
      <c r="V15">
        <f t="shared" si="14"/>
        <v>0.01</v>
      </c>
      <c r="W15">
        <f t="shared" si="15"/>
        <v>0.87792979941747284</v>
      </c>
      <c r="X15">
        <f t="shared" si="16"/>
        <v>1.6917900379330574E-3</v>
      </c>
      <c r="Y15">
        <f t="shared" si="17"/>
        <v>8.7792979941747288E-3</v>
      </c>
      <c r="Z15">
        <f t="shared" si="18"/>
        <v>0.86745871138536501</v>
      </c>
      <c r="AB15">
        <f t="shared" si="19"/>
        <v>392.79948005826031</v>
      </c>
      <c r="AC15">
        <f t="shared" si="2"/>
        <v>402.42622001150943</v>
      </c>
      <c r="AE15">
        <f t="shared" si="3"/>
        <v>0</v>
      </c>
      <c r="AF15">
        <f t="shared" si="4"/>
        <v>0</v>
      </c>
      <c r="AG15">
        <f t="shared" si="4"/>
        <v>-21.686467784634125</v>
      </c>
      <c r="AH15">
        <f t="shared" si="5"/>
        <v>-169.17900379330575</v>
      </c>
      <c r="AI15">
        <f t="shared" si="6"/>
        <v>-190.86547157793987</v>
      </c>
      <c r="AJ15">
        <f t="shared" si="7"/>
        <v>-9.626739953249114</v>
      </c>
      <c r="AK15">
        <f t="shared" si="22"/>
        <v>27.495963604078224</v>
      </c>
      <c r="AL15">
        <f t="shared" si="8"/>
        <v>-172.99624792711077</v>
      </c>
      <c r="AN15">
        <f t="shared" si="9"/>
        <v>0</v>
      </c>
      <c r="AO15">
        <f t="shared" si="9"/>
        <v>0</v>
      </c>
      <c r="AP15">
        <f t="shared" si="9"/>
        <v>-5.5663761342781495</v>
      </c>
      <c r="AQ15">
        <f t="shared" si="9"/>
        <v>-43.424036523055079</v>
      </c>
      <c r="AR15">
        <f t="shared" si="9"/>
        <v>-48.990412657333223</v>
      </c>
      <c r="AS15">
        <f t="shared" si="9"/>
        <v>-2.4709443722613065</v>
      </c>
      <c r="AT15">
        <f t="shared" si="9"/>
        <v>7.0575290136998126</v>
      </c>
      <c r="AU15">
        <f t="shared" si="9"/>
        <v>-44.403828015894725</v>
      </c>
      <c r="AW15">
        <v>12</v>
      </c>
      <c r="AX15">
        <f>IF(Z15&gt;0, (R15*SUMPRODUCT(K15:$K$98, X15:$X$98)-K15*$AZ$3)/Z15, 0)</f>
        <v>463.91397622697133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1.979789E-3</v>
      </c>
      <c r="Q16" s="4">
        <f t="shared" si="21"/>
        <v>25</v>
      </c>
      <c r="R16">
        <f t="shared" si="0"/>
        <v>100000</v>
      </c>
      <c r="S16">
        <f t="shared" si="1"/>
        <v>478.96490657204509</v>
      </c>
      <c r="U16">
        <f t="shared" si="13"/>
        <v>1.979789E-3</v>
      </c>
      <c r="V16">
        <f t="shared" si="14"/>
        <v>0.01</v>
      </c>
      <c r="W16">
        <f t="shared" si="15"/>
        <v>0.86745871138536501</v>
      </c>
      <c r="X16">
        <f t="shared" si="16"/>
        <v>1.7173852147549205E-3</v>
      </c>
      <c r="Y16">
        <f t="shared" si="17"/>
        <v>8.6745871138536497E-3</v>
      </c>
      <c r="Z16">
        <f t="shared" si="18"/>
        <v>0.85706673905675645</v>
      </c>
      <c r="AB16">
        <f t="shared" si="19"/>
        <v>402.42622001150943</v>
      </c>
      <c r="AC16">
        <f t="shared" si="2"/>
        <v>410.50489059832671</v>
      </c>
      <c r="AE16">
        <f t="shared" si="3"/>
        <v>0</v>
      </c>
      <c r="AF16">
        <f t="shared" si="4"/>
        <v>0</v>
      </c>
      <c r="AG16">
        <f t="shared" si="4"/>
        <v>-21.426668476418911</v>
      </c>
      <c r="AH16">
        <f t="shared" si="5"/>
        <v>-171.73852147549206</v>
      </c>
      <c r="AI16">
        <f t="shared" si="6"/>
        <v>-193.16518995191097</v>
      </c>
      <c r="AJ16">
        <f t="shared" si="7"/>
        <v>-8.0786705868172817</v>
      </c>
      <c r="AK16">
        <f t="shared" si="22"/>
        <v>28.169835400805663</v>
      </c>
      <c r="AL16">
        <f t="shared" si="8"/>
        <v>-173.0740251379226</v>
      </c>
      <c r="AN16">
        <f t="shared" si="9"/>
        <v>0</v>
      </c>
      <c r="AO16">
        <f t="shared" si="9"/>
        <v>0</v>
      </c>
      <c r="AP16">
        <f t="shared" si="9"/>
        <v>-4.9104393952632686</v>
      </c>
      <c r="AQ16">
        <f t="shared" si="9"/>
        <v>-39.358036573237158</v>
      </c>
      <c r="AR16">
        <f t="shared" si="9"/>
        <v>-44.268475968500425</v>
      </c>
      <c r="AS16">
        <f t="shared" si="9"/>
        <v>-1.8514227890593806</v>
      </c>
      <c r="AT16">
        <f t="shared" si="9"/>
        <v>6.455799214069736</v>
      </c>
      <c r="AU16">
        <f t="shared" si="9"/>
        <v>-39.664099543490074</v>
      </c>
      <c r="AW16">
        <v>13</v>
      </c>
      <c r="AX16">
        <f>IF(Z16&gt;0, (R16*SUMPRODUCT(K16:$K$98, X16:$X$98)-K16*$AZ$3)/Z16, 0)</f>
        <v>478.96490657204509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2.0334569999999998E-3</v>
      </c>
      <c r="Q17" s="4">
        <f t="shared" si="21"/>
        <v>25</v>
      </c>
      <c r="R17">
        <f t="shared" si="0"/>
        <v>100000</v>
      </c>
      <c r="S17">
        <f t="shared" si="1"/>
        <v>492.62451297313009</v>
      </c>
      <c r="U17">
        <f t="shared" si="13"/>
        <v>2.0334569999999998E-3</v>
      </c>
      <c r="V17">
        <f t="shared" si="14"/>
        <v>0.01</v>
      </c>
      <c r="W17">
        <f t="shared" si="15"/>
        <v>0.85706673905675645</v>
      </c>
      <c r="X17">
        <f t="shared" si="16"/>
        <v>1.7428083600021346E-3</v>
      </c>
      <c r="Y17">
        <f t="shared" si="17"/>
        <v>8.570667390567565E-3</v>
      </c>
      <c r="Z17">
        <f t="shared" si="18"/>
        <v>0.84675326330618672</v>
      </c>
      <c r="AB17">
        <f t="shared" si="19"/>
        <v>410.50489059832671</v>
      </c>
      <c r="AC17">
        <f t="shared" si="2"/>
        <v>417.13141394461883</v>
      </c>
      <c r="AE17">
        <f t="shared" si="3"/>
        <v>0</v>
      </c>
      <c r="AF17">
        <f t="shared" si="4"/>
        <v>0</v>
      </c>
      <c r="AG17">
        <f t="shared" si="4"/>
        <v>-21.168831582654668</v>
      </c>
      <c r="AH17">
        <f t="shared" si="5"/>
        <v>-174.28083600021347</v>
      </c>
      <c r="AI17">
        <f t="shared" si="6"/>
        <v>-195.44966758286813</v>
      </c>
      <c r="AJ17">
        <f t="shared" si="7"/>
        <v>-6.6265233462921174</v>
      </c>
      <c r="AK17">
        <f t="shared" si="22"/>
        <v>28.735342341882873</v>
      </c>
      <c r="AL17">
        <f t="shared" si="8"/>
        <v>-173.34084858727738</v>
      </c>
      <c r="AN17">
        <f t="shared" si="9"/>
        <v>0</v>
      </c>
      <c r="AO17">
        <f t="shared" si="9"/>
        <v>0</v>
      </c>
      <c r="AP17">
        <f t="shared" si="9"/>
        <v>-4.3315623517404127</v>
      </c>
      <c r="AQ17">
        <f t="shared" si="9"/>
        <v>-35.661312004906641</v>
      </c>
      <c r="AR17">
        <f t="shared" si="9"/>
        <v>-39.99287435664705</v>
      </c>
      <c r="AS17">
        <f t="shared" si="9"/>
        <v>-1.355917965413201</v>
      </c>
      <c r="AT17">
        <f t="shared" si="9"/>
        <v>5.8798203654499037</v>
      </c>
      <c r="AU17">
        <f t="shared" si="9"/>
        <v>-35.468971956610353</v>
      </c>
      <c r="AW17">
        <v>14</v>
      </c>
      <c r="AX17">
        <f>IF(Z17&gt;0, (R17*SUMPRODUCT(K17:$K$98, X17:$X$98)-K17*$AZ$3)/Z17, 0)</f>
        <v>492.62451297313009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2.08983E-3</v>
      </c>
      <c r="Q18" s="4">
        <f t="shared" si="21"/>
        <v>25</v>
      </c>
      <c r="R18">
        <f t="shared" si="0"/>
        <v>100000</v>
      </c>
      <c r="S18">
        <f t="shared" si="1"/>
        <v>505.10410291779135</v>
      </c>
      <c r="U18">
        <f t="shared" si="13"/>
        <v>2.08983E-3</v>
      </c>
      <c r="V18">
        <f t="shared" si="14"/>
        <v>0.01</v>
      </c>
      <c r="W18">
        <f t="shared" si="15"/>
        <v>0.84675326330618672</v>
      </c>
      <c r="X18">
        <f t="shared" si="16"/>
        <v>1.7695703722551681E-3</v>
      </c>
      <c r="Y18">
        <f t="shared" si="17"/>
        <v>8.4675326330618667E-3</v>
      </c>
      <c r="Z18">
        <f t="shared" si="18"/>
        <v>0.83651616030086973</v>
      </c>
      <c r="AB18">
        <f t="shared" si="19"/>
        <v>417.13141394461883</v>
      </c>
      <c r="AC18">
        <f t="shared" si="2"/>
        <v>422.52774472500613</v>
      </c>
      <c r="AE18">
        <f t="shared" si="3"/>
        <v>0</v>
      </c>
      <c r="AF18">
        <f t="shared" si="4"/>
        <v>0</v>
      </c>
      <c r="AG18">
        <f t="shared" si="4"/>
        <v>-20.912904007521742</v>
      </c>
      <c r="AH18">
        <f t="shared" si="5"/>
        <v>-176.95703722551681</v>
      </c>
      <c r="AI18">
        <f t="shared" si="6"/>
        <v>-197.86994123303856</v>
      </c>
      <c r="AJ18">
        <f t="shared" si="7"/>
        <v>-5.3963307803873022</v>
      </c>
      <c r="AK18">
        <f t="shared" si="22"/>
        <v>29.19919897612332</v>
      </c>
      <c r="AL18">
        <f t="shared" si="8"/>
        <v>-174.06707303730255</v>
      </c>
      <c r="AN18">
        <f t="shared" si="9"/>
        <v>0</v>
      </c>
      <c r="AO18">
        <f t="shared" si="9"/>
        <v>0</v>
      </c>
      <c r="AP18">
        <f t="shared" si="9"/>
        <v>-3.820709374351313</v>
      </c>
      <c r="AQ18">
        <f t="shared" si="9"/>
        <v>-32.329389105491664</v>
      </c>
      <c r="AR18">
        <f t="shared" si="9"/>
        <v>-36.150098479842974</v>
      </c>
      <c r="AS18">
        <f t="shared" si="9"/>
        <v>-0.98588945812167905</v>
      </c>
      <c r="AT18">
        <f t="shared" si="9"/>
        <v>5.3345844848471664</v>
      </c>
      <c r="AU18">
        <f t="shared" si="9"/>
        <v>-31.801403453117487</v>
      </c>
      <c r="AW18">
        <v>15</v>
      </c>
      <c r="AX18">
        <f>IF(Z18&gt;0, (R18*SUMPRODUCT(K18:$K$98, X18:$X$98)-K18*$AZ$3)/Z18, 0)</f>
        <v>505.10410291779135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2.1556750000000001E-3</v>
      </c>
      <c r="Q19" s="4">
        <f t="shared" si="21"/>
        <v>25</v>
      </c>
      <c r="R19">
        <f t="shared" si="0"/>
        <v>100000</v>
      </c>
      <c r="S19">
        <f t="shared" si="1"/>
        <v>516.55851852234957</v>
      </c>
      <c r="U19">
        <f t="shared" si="13"/>
        <v>2.1556750000000001E-3</v>
      </c>
      <c r="V19">
        <f t="shared" si="14"/>
        <v>0.01</v>
      </c>
      <c r="W19">
        <f t="shared" si="15"/>
        <v>0.83651616030086973</v>
      </c>
      <c r="X19">
        <f t="shared" si="16"/>
        <v>1.8032569738565775E-3</v>
      </c>
      <c r="Y19">
        <f t="shared" si="17"/>
        <v>8.365161603008698E-3</v>
      </c>
      <c r="Z19">
        <f t="shared" si="18"/>
        <v>0.82634774172400449</v>
      </c>
      <c r="AB19">
        <f t="shared" si="19"/>
        <v>422.52774472500613</v>
      </c>
      <c r="AC19">
        <f t="shared" si="2"/>
        <v>426.85696524924094</v>
      </c>
      <c r="AE19">
        <f t="shared" si="3"/>
        <v>0</v>
      </c>
      <c r="AF19">
        <f t="shared" si="4"/>
        <v>0</v>
      </c>
      <c r="AG19">
        <f t="shared" si="4"/>
        <v>-20.658693543100114</v>
      </c>
      <c r="AH19">
        <f t="shared" si="5"/>
        <v>-180.32569738565775</v>
      </c>
      <c r="AI19">
        <f t="shared" si="6"/>
        <v>-200.98439092875788</v>
      </c>
      <c r="AJ19">
        <f t="shared" si="7"/>
        <v>-4.3292205242348132</v>
      </c>
      <c r="AK19">
        <f t="shared" si="22"/>
        <v>29.576942130750432</v>
      </c>
      <c r="AL19">
        <f t="shared" si="8"/>
        <v>-175.73666932224225</v>
      </c>
      <c r="AN19">
        <f t="shared" si="9"/>
        <v>0</v>
      </c>
      <c r="AO19">
        <f t="shared" si="9"/>
        <v>0</v>
      </c>
      <c r="AP19">
        <f t="shared" si="9"/>
        <v>-3.3698804222564691</v>
      </c>
      <c r="AQ19">
        <f t="shared" si="9"/>
        <v>-29.41502743055274</v>
      </c>
      <c r="AR19">
        <f t="shared" si="9"/>
        <v>-32.784907852809212</v>
      </c>
      <c r="AS19">
        <f t="shared" si="9"/>
        <v>-0.70618964639815829</v>
      </c>
      <c r="AT19">
        <f t="shared" si="9"/>
        <v>4.8246399526032899</v>
      </c>
      <c r="AU19">
        <f t="shared" si="9"/>
        <v>-28.666457546604079</v>
      </c>
      <c r="AW19">
        <v>16</v>
      </c>
      <c r="AX19">
        <f>IF(Z19&gt;0, (R19*SUMPRODUCT(K19:$K$98, X19:$X$98)-K19*$AZ$3)/Z19, 0)</f>
        <v>516.55851852234957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2.2206180000000002E-3</v>
      </c>
      <c r="Q20" s="4">
        <f t="shared" si="21"/>
        <v>25</v>
      </c>
      <c r="R20">
        <f t="shared" si="0"/>
        <v>100000</v>
      </c>
      <c r="S20">
        <f t="shared" si="1"/>
        <v>527.01161212809018</v>
      </c>
      <c r="U20">
        <f t="shared" si="13"/>
        <v>2.2206180000000002E-3</v>
      </c>
      <c r="V20">
        <f t="shared" si="14"/>
        <v>0.01</v>
      </c>
      <c r="W20">
        <f t="shared" si="15"/>
        <v>0.82634774172400449</v>
      </c>
      <c r="X20">
        <f t="shared" si="16"/>
        <v>1.8350026695316756E-3</v>
      </c>
      <c r="Y20">
        <f t="shared" si="17"/>
        <v>8.2634774172400446E-3</v>
      </c>
      <c r="Z20">
        <f t="shared" si="18"/>
        <v>0.81624926163723277</v>
      </c>
      <c r="AB20">
        <f t="shared" si="19"/>
        <v>426.85696524924094</v>
      </c>
      <c r="AC20">
        <f t="shared" si="2"/>
        <v>430.17283927380129</v>
      </c>
      <c r="AE20">
        <f t="shared" si="3"/>
        <v>0</v>
      </c>
      <c r="AF20">
        <f t="shared" si="4"/>
        <v>0</v>
      </c>
      <c r="AG20">
        <f t="shared" si="4"/>
        <v>-20.406231540930818</v>
      </c>
      <c r="AH20">
        <f t="shared" si="5"/>
        <v>-183.50026695316757</v>
      </c>
      <c r="AI20">
        <f t="shared" si="6"/>
        <v>-203.9064984940984</v>
      </c>
      <c r="AJ20">
        <f t="shared" si="7"/>
        <v>-3.315874024560344</v>
      </c>
      <c r="AK20">
        <f t="shared" si="22"/>
        <v>29.879987567446868</v>
      </c>
      <c r="AL20">
        <f t="shared" si="8"/>
        <v>-177.34238495121187</v>
      </c>
      <c r="AN20">
        <f t="shared" si="9"/>
        <v>0</v>
      </c>
      <c r="AO20">
        <f t="shared" si="9"/>
        <v>0</v>
      </c>
      <c r="AP20">
        <f t="shared" si="9"/>
        <v>-2.9720521436699943</v>
      </c>
      <c r="AQ20">
        <f t="shared" si="9"/>
        <v>-26.725775441108272</v>
      </c>
      <c r="AR20">
        <f t="shared" si="9"/>
        <v>-29.697827584778267</v>
      </c>
      <c r="AS20">
        <f t="shared" si="9"/>
        <v>-0.48293828691824658</v>
      </c>
      <c r="AT20">
        <f t="shared" si="9"/>
        <v>4.3518510962956789</v>
      </c>
      <c r="AU20">
        <f t="shared" si="9"/>
        <v>-25.828914775400833</v>
      </c>
      <c r="AW20">
        <v>17</v>
      </c>
      <c r="AX20">
        <f>IF(Z20&gt;0, (R20*SUMPRODUCT(K20:$K$98, X20:$X$98)-K20*$AZ$3)/Z20, 0)</f>
        <v>527.01161212809018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2.2950319999999998E-3</v>
      </c>
      <c r="Q21" s="4">
        <f t="shared" si="21"/>
        <v>25</v>
      </c>
      <c r="R21">
        <f t="shared" si="0"/>
        <v>100000</v>
      </c>
      <c r="S21">
        <f t="shared" si="1"/>
        <v>536.67063298848257</v>
      </c>
      <c r="U21">
        <f t="shared" si="13"/>
        <v>2.2950319999999998E-3</v>
      </c>
      <c r="V21">
        <f t="shared" si="14"/>
        <v>0.01</v>
      </c>
      <c r="W21">
        <f t="shared" si="15"/>
        <v>0.81624926163723277</v>
      </c>
      <c r="X21">
        <f t="shared" si="16"/>
        <v>1.8733181754338215E-3</v>
      </c>
      <c r="Y21">
        <f t="shared" si="17"/>
        <v>8.1624926163723285E-3</v>
      </c>
      <c r="Z21">
        <f t="shared" si="18"/>
        <v>0.80621345084542662</v>
      </c>
      <c r="AB21">
        <f t="shared" si="19"/>
        <v>430.17283927380129</v>
      </c>
      <c r="AC21">
        <f t="shared" si="2"/>
        <v>432.67108298904395</v>
      </c>
      <c r="AE21">
        <f t="shared" si="3"/>
        <v>0</v>
      </c>
      <c r="AF21">
        <f t="shared" si="4"/>
        <v>0</v>
      </c>
      <c r="AG21">
        <f t="shared" si="4"/>
        <v>-20.155336271135667</v>
      </c>
      <c r="AH21">
        <f t="shared" si="5"/>
        <v>-187.33181754338216</v>
      </c>
      <c r="AI21">
        <f t="shared" si="6"/>
        <v>-207.48715381451782</v>
      </c>
      <c r="AJ21">
        <f t="shared" si="7"/>
        <v>-2.4982437152426655</v>
      </c>
      <c r="AK21">
        <f t="shared" si="22"/>
        <v>30.112098749166094</v>
      </c>
      <c r="AL21">
        <f t="shared" si="8"/>
        <v>-179.87329878059438</v>
      </c>
      <c r="AN21">
        <f t="shared" si="9"/>
        <v>0</v>
      </c>
      <c r="AO21">
        <f t="shared" si="9"/>
        <v>0</v>
      </c>
      <c r="AP21">
        <f t="shared" si="9"/>
        <v>-2.6209916673731275</v>
      </c>
      <c r="AQ21">
        <f t="shared" si="9"/>
        <v>-24.360552769254404</v>
      </c>
      <c r="AR21">
        <f t="shared" si="9"/>
        <v>-26.981544436627534</v>
      </c>
      <c r="AS21">
        <f t="shared" si="9"/>
        <v>-0.32487058874306574</v>
      </c>
      <c r="AT21">
        <f t="shared" si="9"/>
        <v>3.9157649789106745</v>
      </c>
      <c r="AU21">
        <f t="shared" si="9"/>
        <v>-23.390650046459921</v>
      </c>
      <c r="AW21">
        <v>18</v>
      </c>
      <c r="AX21">
        <f>IF(Z21&gt;0, (R21*SUMPRODUCT(K21:$K$98, X21:$X$98)-K21*$AZ$3)/Z21, 0)</f>
        <v>536.67063298848257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2.375308E-3</v>
      </c>
      <c r="Q22" s="4">
        <f t="shared" si="21"/>
        <v>25</v>
      </c>
      <c r="R22">
        <f t="shared" si="0"/>
        <v>100000</v>
      </c>
      <c r="S22">
        <f t="shared" si="1"/>
        <v>545.57095478187159</v>
      </c>
      <c r="U22">
        <f t="shared" si="13"/>
        <v>2.375308E-3</v>
      </c>
      <c r="V22">
        <f t="shared" si="14"/>
        <v>0.01</v>
      </c>
      <c r="W22">
        <f t="shared" si="15"/>
        <v>0.80621345084542662</v>
      </c>
      <c r="X22">
        <f t="shared" si="16"/>
        <v>1.9150052595007486E-3</v>
      </c>
      <c r="Y22">
        <f t="shared" si="17"/>
        <v>8.0621345084542669E-3</v>
      </c>
      <c r="Z22">
        <f t="shared" si="18"/>
        <v>0.79623631107747161</v>
      </c>
      <c r="AB22">
        <f t="shared" si="19"/>
        <v>432.67108298904395</v>
      </c>
      <c r="AC22">
        <f t="shared" si="2"/>
        <v>434.40340446653153</v>
      </c>
      <c r="AE22">
        <f t="shared" si="3"/>
        <v>0</v>
      </c>
      <c r="AF22">
        <f t="shared" si="4"/>
        <v>0</v>
      </c>
      <c r="AG22">
        <f t="shared" si="4"/>
        <v>-19.90590777693679</v>
      </c>
      <c r="AH22">
        <f t="shared" si="5"/>
        <v>-191.50052595007486</v>
      </c>
      <c r="AI22">
        <f t="shared" si="6"/>
        <v>-211.40643372701166</v>
      </c>
      <c r="AJ22">
        <f t="shared" si="7"/>
        <v>-1.7323214774875737</v>
      </c>
      <c r="AK22">
        <f t="shared" si="22"/>
        <v>30.286975809233081</v>
      </c>
      <c r="AL22">
        <f t="shared" si="8"/>
        <v>-182.85177939526616</v>
      </c>
      <c r="AN22">
        <f t="shared" si="9"/>
        <v>0</v>
      </c>
      <c r="AO22">
        <f t="shared" si="9"/>
        <v>0</v>
      </c>
      <c r="AP22">
        <f t="shared" si="9"/>
        <v>-2.3112107930570991</v>
      </c>
      <c r="AQ22">
        <f t="shared" si="9"/>
        <v>-22.234508840874028</v>
      </c>
      <c r="AR22">
        <f t="shared" si="9"/>
        <v>-24.545719633931128</v>
      </c>
      <c r="AS22">
        <f t="shared" si="9"/>
        <v>-0.20113426328904743</v>
      </c>
      <c r="AT22">
        <f t="shared" si="9"/>
        <v>3.5165231429666868</v>
      </c>
      <c r="AU22">
        <f t="shared" si="9"/>
        <v>-21.23033075425349</v>
      </c>
      <c r="AW22">
        <v>19</v>
      </c>
      <c r="AX22">
        <f>IF(Z22&gt;0, (R22*SUMPRODUCT(K22:$K$98, X22:$X$98)-K22*$AZ$3)/Z22, 0)</f>
        <v>545.57095478187159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2.4628010000000001E-3</v>
      </c>
      <c r="Q23" s="4">
        <f t="shared" si="21"/>
        <v>25</v>
      </c>
      <c r="R23">
        <f t="shared" si="0"/>
        <v>100000</v>
      </c>
      <c r="S23">
        <f t="shared" si="1"/>
        <v>553.80760314723238</v>
      </c>
      <c r="U23">
        <f t="shared" si="13"/>
        <v>2.4628010000000001E-3</v>
      </c>
      <c r="V23">
        <f t="shared" si="14"/>
        <v>0.01</v>
      </c>
      <c r="W23">
        <f t="shared" si="15"/>
        <v>0.79623631107747161</v>
      </c>
      <c r="X23">
        <f t="shared" si="16"/>
        <v>1.9609715831579084E-3</v>
      </c>
      <c r="Y23">
        <f t="shared" si="17"/>
        <v>7.9623631107747159E-3</v>
      </c>
      <c r="Z23">
        <f t="shared" si="18"/>
        <v>0.78631297638353903</v>
      </c>
      <c r="AB23">
        <f t="shared" si="19"/>
        <v>434.40340446653153</v>
      </c>
      <c r="AC23">
        <f t="shared" si="2"/>
        <v>435.46610477453407</v>
      </c>
      <c r="AE23">
        <f t="shared" si="3"/>
        <v>0</v>
      </c>
      <c r="AF23">
        <f t="shared" si="4"/>
        <v>0</v>
      </c>
      <c r="AG23">
        <f t="shared" si="4"/>
        <v>-19.657824409588475</v>
      </c>
      <c r="AH23">
        <f t="shared" si="5"/>
        <v>-196.09715831579084</v>
      </c>
      <c r="AI23">
        <f t="shared" si="6"/>
        <v>-215.75498272537931</v>
      </c>
      <c r="AJ23">
        <f t="shared" si="7"/>
        <v>-1.0627003080025474</v>
      </c>
      <c r="AK23">
        <f t="shared" si="22"/>
        <v>30.408238312657211</v>
      </c>
      <c r="AL23">
        <f t="shared" si="8"/>
        <v>-186.40944472072465</v>
      </c>
      <c r="AN23">
        <f t="shared" si="9"/>
        <v>0</v>
      </c>
      <c r="AO23">
        <f t="shared" si="9"/>
        <v>0</v>
      </c>
      <c r="AP23">
        <f t="shared" si="9"/>
        <v>-2.0378630650662291</v>
      </c>
      <c r="AQ23">
        <f t="shared" si="9"/>
        <v>-20.328758044113634</v>
      </c>
      <c r="AR23">
        <f t="shared" si="9"/>
        <v>-22.366621109179864</v>
      </c>
      <c r="AS23">
        <f t="shared" si="9"/>
        <v>-0.11016670318087521</v>
      </c>
      <c r="AT23">
        <f t="shared" si="9"/>
        <v>3.1523236976758215</v>
      </c>
      <c r="AU23">
        <f t="shared" si="9"/>
        <v>-19.324464114684918</v>
      </c>
      <c r="AW23">
        <v>20</v>
      </c>
      <c r="AX23">
        <f>IF(Z23&gt;0, (R23*SUMPRODUCT(K23:$K$98, X23:$X$98)-K23*$AZ$3)/Z23, 0)</f>
        <v>553.80760314723238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2.5557050000000001E-3</v>
      </c>
      <c r="Q24" s="4">
        <f t="shared" si="21"/>
        <v>25</v>
      </c>
      <c r="R24">
        <f t="shared" si="0"/>
        <v>100000</v>
      </c>
      <c r="S24">
        <f t="shared" si="1"/>
        <v>561.45778022865431</v>
      </c>
      <c r="U24">
        <f t="shared" si="13"/>
        <v>2.5557050000000001E-3</v>
      </c>
      <c r="V24">
        <f t="shared" si="14"/>
        <v>0.01</v>
      </c>
      <c r="W24">
        <f t="shared" si="15"/>
        <v>0.78631297638353903</v>
      </c>
      <c r="X24">
        <f t="shared" si="16"/>
        <v>2.0095840053082929E-3</v>
      </c>
      <c r="Y24">
        <f t="shared" si="17"/>
        <v>7.8631297638353907E-3</v>
      </c>
      <c r="Z24">
        <f t="shared" si="18"/>
        <v>0.77644026261439536</v>
      </c>
      <c r="AB24">
        <f t="shared" si="19"/>
        <v>435.46610477453407</v>
      </c>
      <c r="AC24">
        <f t="shared" si="2"/>
        <v>435.93842632763182</v>
      </c>
      <c r="AE24">
        <f t="shared" si="3"/>
        <v>0</v>
      </c>
      <c r="AF24">
        <f t="shared" si="4"/>
        <v>0</v>
      </c>
      <c r="AG24">
        <f t="shared" si="4"/>
        <v>-19.411006565359884</v>
      </c>
      <c r="AH24">
        <f t="shared" si="5"/>
        <v>-200.95840053082929</v>
      </c>
      <c r="AI24">
        <f t="shared" si="6"/>
        <v>-220.36940709618918</v>
      </c>
      <c r="AJ24">
        <f t="shared" si="7"/>
        <v>-0.47232155309774271</v>
      </c>
      <c r="AK24">
        <f t="shared" si="22"/>
        <v>30.482627334217387</v>
      </c>
      <c r="AL24">
        <f t="shared" si="8"/>
        <v>-190.35910131506952</v>
      </c>
      <c r="AN24">
        <f t="shared" si="9"/>
        <v>0</v>
      </c>
      <c r="AO24">
        <f t="shared" si="9"/>
        <v>0</v>
      </c>
      <c r="AP24">
        <f t="shared" si="9"/>
        <v>-1.7966752299918407</v>
      </c>
      <c r="AQ24">
        <f t="shared" si="9"/>
        <v>-18.600631516803887</v>
      </c>
      <c r="AR24">
        <f t="shared" si="9"/>
        <v>-20.397306746795724</v>
      </c>
      <c r="AS24">
        <f t="shared" si="9"/>
        <v>-4.3717899542437093E-2</v>
      </c>
      <c r="AT24">
        <f t="shared" si="9"/>
        <v>2.8214601490165019</v>
      </c>
      <c r="AU24">
        <f t="shared" si="9"/>
        <v>-17.619564497321662</v>
      </c>
      <c r="AW24">
        <v>21</v>
      </c>
      <c r="AX24">
        <f>IF(Z24&gt;0, (R24*SUMPRODUCT(K24:$K$98, X24:$X$98)-K24*$AZ$3)/Z24, 0)</f>
        <v>561.45778022865431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2.6648449999999999E-3</v>
      </c>
      <c r="Q25" s="4">
        <f t="shared" si="21"/>
        <v>25</v>
      </c>
      <c r="R25">
        <f t="shared" si="0"/>
        <v>100000</v>
      </c>
      <c r="S25">
        <f t="shared" si="1"/>
        <v>568.62293166727591</v>
      </c>
      <c r="U25">
        <f t="shared" si="13"/>
        <v>2.6648449999999999E-3</v>
      </c>
      <c r="V25">
        <f t="shared" si="14"/>
        <v>0.01</v>
      </c>
      <c r="W25">
        <f t="shared" si="15"/>
        <v>0.77644026261439536</v>
      </c>
      <c r="X25">
        <f t="shared" si="16"/>
        <v>2.0690929516266584E-3</v>
      </c>
      <c r="Y25">
        <f t="shared" si="17"/>
        <v>7.7644026261439536E-3</v>
      </c>
      <c r="Z25">
        <f t="shared" si="18"/>
        <v>0.76660676703662478</v>
      </c>
      <c r="AB25">
        <f t="shared" si="19"/>
        <v>435.93842632763182</v>
      </c>
      <c r="AC25">
        <f t="shared" si="2"/>
        <v>435.91018730833798</v>
      </c>
      <c r="AE25">
        <f t="shared" si="3"/>
        <v>0</v>
      </c>
      <c r="AF25">
        <f t="shared" si="4"/>
        <v>0</v>
      </c>
      <c r="AG25">
        <f t="shared" si="4"/>
        <v>-19.165169175915619</v>
      </c>
      <c r="AH25">
        <f t="shared" si="5"/>
        <v>-206.90929516266584</v>
      </c>
      <c r="AI25">
        <f t="shared" si="6"/>
        <v>-226.07446433858146</v>
      </c>
      <c r="AJ25">
        <f t="shared" si="7"/>
        <v>2.8239019293835099E-2</v>
      </c>
      <c r="AK25">
        <f t="shared" si="22"/>
        <v>30.515689842934229</v>
      </c>
      <c r="AL25">
        <f t="shared" si="8"/>
        <v>-195.53053547635341</v>
      </c>
      <c r="AN25">
        <f t="shared" si="9"/>
        <v>0</v>
      </c>
      <c r="AO25">
        <f t="shared" si="9"/>
        <v>0</v>
      </c>
      <c r="AP25">
        <f t="shared" si="9"/>
        <v>-1.5838576934720132</v>
      </c>
      <c r="AQ25">
        <f t="shared" si="9"/>
        <v>-17.099503583098596</v>
      </c>
      <c r="AR25">
        <f t="shared" si="9"/>
        <v>-18.683361276570608</v>
      </c>
      <c r="AS25">
        <f t="shared" si="9"/>
        <v>2.3337434464628733E-3</v>
      </c>
      <c r="AT25">
        <f t="shared" si="9"/>
        <v>2.5218932160575647</v>
      </c>
      <c r="AU25">
        <f t="shared" si="9"/>
        <v>-16.159134317066581</v>
      </c>
      <c r="AW25">
        <v>22</v>
      </c>
      <c r="AX25">
        <f>IF(Z25&gt;0, (R25*SUMPRODUCT(K25:$K$98, X25:$X$98)-K25*$AZ$3)/Z25, 0)</f>
        <v>568.62293166727591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2.7902209999999998E-3</v>
      </c>
      <c r="Q26" s="4">
        <f t="shared" si="21"/>
        <v>25</v>
      </c>
      <c r="R26">
        <f t="shared" si="0"/>
        <v>100000</v>
      </c>
      <c r="S26">
        <f t="shared" si="1"/>
        <v>575.30681909734437</v>
      </c>
      <c r="U26">
        <f t="shared" si="13"/>
        <v>2.7902209999999998E-3</v>
      </c>
      <c r="V26">
        <f t="shared" si="14"/>
        <v>0.01</v>
      </c>
      <c r="W26">
        <f t="shared" si="15"/>
        <v>0.76660676703662478</v>
      </c>
      <c r="X26">
        <f t="shared" si="16"/>
        <v>2.139002300127698E-3</v>
      </c>
      <c r="Y26">
        <f t="shared" si="17"/>
        <v>7.6660676703662481E-3</v>
      </c>
      <c r="Z26">
        <f t="shared" si="18"/>
        <v>0.75680169706613087</v>
      </c>
      <c r="AB26">
        <f t="shared" si="19"/>
        <v>435.91018730833798</v>
      </c>
      <c r="AC26">
        <f t="shared" si="2"/>
        <v>435.39317702658775</v>
      </c>
      <c r="AE26">
        <f t="shared" si="3"/>
        <v>0</v>
      </c>
      <c r="AF26">
        <f t="shared" si="4"/>
        <v>0</v>
      </c>
      <c r="AG26">
        <f t="shared" si="4"/>
        <v>-18.920042426653271</v>
      </c>
      <c r="AH26">
        <f t="shared" si="5"/>
        <v>-213.90023001276978</v>
      </c>
      <c r="AI26">
        <f t="shared" si="6"/>
        <v>-232.82027243942306</v>
      </c>
      <c r="AJ26">
        <f t="shared" si="7"/>
        <v>0.51701028175023112</v>
      </c>
      <c r="AK26">
        <f t="shared" si="22"/>
        <v>30.513713111583662</v>
      </c>
      <c r="AL26">
        <f t="shared" si="8"/>
        <v>-201.78954904608918</v>
      </c>
      <c r="AN26">
        <f t="shared" si="9"/>
        <v>0</v>
      </c>
      <c r="AO26">
        <f t="shared" si="9"/>
        <v>0</v>
      </c>
      <c r="AP26">
        <f t="shared" si="9"/>
        <v>-1.3960712531606749</v>
      </c>
      <c r="AQ26">
        <f t="shared" si="9"/>
        <v>-15.783260704775618</v>
      </c>
      <c r="AR26">
        <f t="shared" si="9"/>
        <v>-17.179331957936295</v>
      </c>
      <c r="AS26">
        <f t="shared" si="9"/>
        <v>3.8149131786469968E-2</v>
      </c>
      <c r="AT26">
        <f t="shared" si="9"/>
        <v>2.2515445125145646</v>
      </c>
      <c r="AU26">
        <f t="shared" si="9"/>
        <v>-14.88963831363526</v>
      </c>
      <c r="AW26">
        <v>23</v>
      </c>
      <c r="AX26">
        <f>IF(Z26&gt;0, (R26*SUMPRODUCT(K26:$K$98, X26:$X$98)-K26*$AZ$3)/Z26, 0)</f>
        <v>575.30681909734437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3.5816260000000001E-3</v>
      </c>
      <c r="Q27" s="4">
        <f t="shared" si="21"/>
        <v>25</v>
      </c>
      <c r="R27">
        <f t="shared" si="0"/>
        <v>100000</v>
      </c>
      <c r="S27">
        <f t="shared" si="1"/>
        <v>581.91864957199209</v>
      </c>
      <c r="U27">
        <f t="shared" si="13"/>
        <v>3.5816260000000001E-3</v>
      </c>
      <c r="V27">
        <f t="shared" si="14"/>
        <v>0.01</v>
      </c>
      <c r="W27">
        <f t="shared" si="15"/>
        <v>0.75680169706613087</v>
      </c>
      <c r="X27">
        <f t="shared" si="16"/>
        <v>2.710580635056178E-3</v>
      </c>
      <c r="Y27">
        <f t="shared" si="17"/>
        <v>7.5680169706613086E-3</v>
      </c>
      <c r="Z27">
        <f t="shared" si="18"/>
        <v>0.7465230994604134</v>
      </c>
      <c r="AB27">
        <f t="shared" si="19"/>
        <v>435.39317702658775</v>
      </c>
      <c r="AC27">
        <f t="shared" si="2"/>
        <v>434.41571391230173</v>
      </c>
      <c r="AE27">
        <f t="shared" si="3"/>
        <v>0</v>
      </c>
      <c r="AF27">
        <f t="shared" si="4"/>
        <v>0</v>
      </c>
      <c r="AG27">
        <f t="shared" si="4"/>
        <v>-18.663077486510335</v>
      </c>
      <c r="AH27">
        <f t="shared" si="5"/>
        <v>-271.05806350561778</v>
      </c>
      <c r="AI27">
        <f t="shared" si="6"/>
        <v>-289.72114099212814</v>
      </c>
      <c r="AJ27">
        <f t="shared" si="7"/>
        <v>0.97746311428602439</v>
      </c>
      <c r="AK27">
        <f t="shared" si="22"/>
        <v>30.477522391861147</v>
      </c>
      <c r="AL27">
        <f t="shared" si="8"/>
        <v>-258.26615548598096</v>
      </c>
      <c r="AN27">
        <f t="shared" si="9"/>
        <v>0</v>
      </c>
      <c r="AO27">
        <f t="shared" si="9"/>
        <v>0</v>
      </c>
      <c r="AP27">
        <f t="shared" si="9"/>
        <v>-1.2295627995811564</v>
      </c>
      <c r="AQ27">
        <f t="shared" si="9"/>
        <v>-17.857875350617338</v>
      </c>
      <c r="AR27">
        <f t="shared" si="9"/>
        <v>-19.087438150198494</v>
      </c>
      <c r="AS27">
        <f t="shared" si="9"/>
        <v>6.4397325904987451E-2</v>
      </c>
      <c r="AT27">
        <f t="shared" si="9"/>
        <v>2.0079232797227782</v>
      </c>
      <c r="AU27">
        <f t="shared" si="9"/>
        <v>-17.015117544570728</v>
      </c>
      <c r="AW27">
        <v>24</v>
      </c>
      <c r="AX27">
        <f>IF(Z27&gt;0, (R27*SUMPRODUCT(K27:$K$98, X27:$X$98)-K27*$AZ$3)/Z27, 0)</f>
        <v>581.91864957199209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4.4506370000000003E-3</v>
      </c>
      <c r="Q28" s="4">
        <f t="shared" si="21"/>
        <v>25</v>
      </c>
      <c r="R28">
        <f t="shared" si="0"/>
        <v>100000</v>
      </c>
      <c r="S28">
        <f t="shared" si="1"/>
        <v>584.1465845745231</v>
      </c>
      <c r="U28">
        <f t="shared" si="13"/>
        <v>4.4506370000000003E-3</v>
      </c>
      <c r="V28">
        <f t="shared" si="14"/>
        <v>0.01</v>
      </c>
      <c r="W28">
        <f t="shared" si="15"/>
        <v>0.7465230994604134</v>
      </c>
      <c r="X28">
        <f t="shared" si="16"/>
        <v>3.3225033278131959E-3</v>
      </c>
      <c r="Y28">
        <f t="shared" si="17"/>
        <v>7.4652309946041341E-3</v>
      </c>
      <c r="Z28">
        <f t="shared" si="18"/>
        <v>0.73573536513799609</v>
      </c>
      <c r="AB28">
        <f t="shared" si="19"/>
        <v>434.41571391230173</v>
      </c>
      <c r="AC28">
        <f t="shared" si="2"/>
        <v>429.77730069605008</v>
      </c>
      <c r="AE28">
        <f t="shared" si="3"/>
        <v>0</v>
      </c>
      <c r="AF28">
        <f t="shared" si="4"/>
        <v>0</v>
      </c>
      <c r="AG28">
        <f t="shared" si="4"/>
        <v>-18.393384128449902</v>
      </c>
      <c r="AH28">
        <f t="shared" si="5"/>
        <v>-332.25033278131957</v>
      </c>
      <c r="AI28">
        <f t="shared" si="6"/>
        <v>-350.64371690976947</v>
      </c>
      <c r="AJ28">
        <f t="shared" si="7"/>
        <v>4.6384132162516494</v>
      </c>
      <c r="AK28">
        <f t="shared" si="22"/>
        <v>30.409099973861125</v>
      </c>
      <c r="AL28">
        <f t="shared" si="8"/>
        <v>-315.59620371965667</v>
      </c>
      <c r="AN28">
        <f t="shared" si="9"/>
        <v>0</v>
      </c>
      <c r="AO28">
        <f t="shared" si="9"/>
        <v>0</v>
      </c>
      <c r="AP28">
        <f t="shared" si="9"/>
        <v>-1.0819596731211654</v>
      </c>
      <c r="AQ28">
        <f t="shared" si="9"/>
        <v>-19.544063177283853</v>
      </c>
      <c r="AR28">
        <f t="shared" si="9"/>
        <v>-20.626022850405018</v>
      </c>
      <c r="AS28">
        <f t="shared" si="9"/>
        <v>0.27284680253559557</v>
      </c>
      <c r="AT28">
        <f t="shared" si="9"/>
        <v>1.7887638097405614</v>
      </c>
      <c r="AU28">
        <f t="shared" si="9"/>
        <v>-18.56441223812886</v>
      </c>
      <c r="AW28">
        <v>25</v>
      </c>
      <c r="AX28">
        <f>IF(Z28&gt;0, (R28*SUMPRODUCT(K28:$K$98, X28:$X$98)-K28*$AZ$3)/Z28, 0)</f>
        <v>584.1465845745231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5.383718E-3</v>
      </c>
      <c r="Q29" s="4">
        <f t="shared" si="21"/>
        <v>25</v>
      </c>
      <c r="R29">
        <f t="shared" si="0"/>
        <v>100000</v>
      </c>
      <c r="S29">
        <f t="shared" si="1"/>
        <v>582.58753894421227</v>
      </c>
      <c r="U29">
        <f t="shared" si="13"/>
        <v>5.383718E-3</v>
      </c>
      <c r="V29">
        <f t="shared" si="14"/>
        <v>0.01</v>
      </c>
      <c r="W29">
        <f t="shared" si="15"/>
        <v>0.73573536513799609</v>
      </c>
      <c r="X29">
        <f t="shared" si="16"/>
        <v>3.9609917285300025E-3</v>
      </c>
      <c r="Y29">
        <f t="shared" si="17"/>
        <v>7.3573536513799609E-3</v>
      </c>
      <c r="Z29">
        <f t="shared" si="18"/>
        <v>0.72441701975808614</v>
      </c>
      <c r="AB29">
        <f t="shared" si="19"/>
        <v>429.77730069605008</v>
      </c>
      <c r="AC29">
        <f t="shared" si="2"/>
        <v>422.03632871016418</v>
      </c>
      <c r="AE29">
        <f t="shared" si="3"/>
        <v>0</v>
      </c>
      <c r="AF29">
        <f t="shared" si="4"/>
        <v>0</v>
      </c>
      <c r="AG29">
        <f t="shared" si="4"/>
        <v>-18.110425493952153</v>
      </c>
      <c r="AH29">
        <f t="shared" si="5"/>
        <v>-396.09917285300025</v>
      </c>
      <c r="AI29">
        <f t="shared" si="6"/>
        <v>-414.20959834695242</v>
      </c>
      <c r="AJ29">
        <f t="shared" si="7"/>
        <v>7.7409719858858921</v>
      </c>
      <c r="AK29">
        <f t="shared" si="22"/>
        <v>30.08441104872351</v>
      </c>
      <c r="AL29">
        <f t="shared" si="8"/>
        <v>-376.38421531234303</v>
      </c>
      <c r="AN29">
        <f t="shared" si="9"/>
        <v>0</v>
      </c>
      <c r="AO29">
        <f t="shared" si="9"/>
        <v>0</v>
      </c>
      <c r="AP29">
        <f t="shared" si="9"/>
        <v>-0.95117420591294388</v>
      </c>
      <c r="AQ29">
        <f t="shared" si="9"/>
        <v>-20.803449169487624</v>
      </c>
      <c r="AR29">
        <f t="shared" si="9"/>
        <v>-21.75462337540057</v>
      </c>
      <c r="AS29">
        <f t="shared" si="9"/>
        <v>0.40656211440908346</v>
      </c>
      <c r="AT29">
        <f t="shared" si="9"/>
        <v>1.5800576192527407</v>
      </c>
      <c r="AU29">
        <f t="shared" si="9"/>
        <v>-19.768003641738744</v>
      </c>
      <c r="AW29">
        <v>26</v>
      </c>
      <c r="AX29">
        <f>IF(Z29&gt;0, (R29*SUMPRODUCT(K29:$K$98, X29:$X$98)-K29*$AZ$3)/Z29, 0)</f>
        <v>582.58753894421227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6.4575739999999998E-3</v>
      </c>
      <c r="Q30" s="4">
        <f t="shared" si="21"/>
        <v>25</v>
      </c>
      <c r="R30">
        <f t="shared" si="0"/>
        <v>100000</v>
      </c>
      <c r="S30">
        <f t="shared" si="1"/>
        <v>577.92886572904149</v>
      </c>
      <c r="U30">
        <f t="shared" si="13"/>
        <v>6.4575739999999998E-3</v>
      </c>
      <c r="V30">
        <f t="shared" si="14"/>
        <v>0.01</v>
      </c>
      <c r="W30">
        <f t="shared" si="15"/>
        <v>0.72441701975808614</v>
      </c>
      <c r="X30">
        <f t="shared" si="16"/>
        <v>4.6779765119473035E-3</v>
      </c>
      <c r="Y30">
        <f t="shared" si="17"/>
        <v>7.2441701975808617E-3</v>
      </c>
      <c r="Z30">
        <f t="shared" si="18"/>
        <v>0.71249487304855796</v>
      </c>
      <c r="AB30">
        <f t="shared" si="19"/>
        <v>422.03632871016418</v>
      </c>
      <c r="AC30">
        <f t="shared" si="2"/>
        <v>411.77135381871051</v>
      </c>
      <c r="AE30">
        <f t="shared" si="3"/>
        <v>0</v>
      </c>
      <c r="AF30">
        <f t="shared" si="4"/>
        <v>0</v>
      </c>
      <c r="AG30">
        <f t="shared" si="4"/>
        <v>-17.812371826213948</v>
      </c>
      <c r="AH30">
        <f t="shared" si="5"/>
        <v>-467.79765119473035</v>
      </c>
      <c r="AI30">
        <f t="shared" si="6"/>
        <v>-485.61002302094431</v>
      </c>
      <c r="AJ30">
        <f t="shared" si="7"/>
        <v>10.264974891453676</v>
      </c>
      <c r="AK30">
        <f t="shared" si="22"/>
        <v>29.542543009711494</v>
      </c>
      <c r="AL30">
        <f t="shared" si="8"/>
        <v>-445.80250511977914</v>
      </c>
      <c r="AN30">
        <f t="shared" si="9"/>
        <v>0</v>
      </c>
      <c r="AO30">
        <f t="shared" si="9"/>
        <v>0</v>
      </c>
      <c r="AP30">
        <f t="shared" si="9"/>
        <v>-0.83528588038592866</v>
      </c>
      <c r="AQ30">
        <f t="shared" si="9"/>
        <v>-21.936706505621686</v>
      </c>
      <c r="AR30">
        <f t="shared" si="9"/>
        <v>-22.771992386007614</v>
      </c>
      <c r="AS30">
        <f t="shared" si="9"/>
        <v>0.4813614196358148</v>
      </c>
      <c r="AT30">
        <f t="shared" si="9"/>
        <v>1.3853555993250932</v>
      </c>
      <c r="AU30">
        <f t="shared" si="9"/>
        <v>-20.905275367046709</v>
      </c>
      <c r="AW30">
        <v>27</v>
      </c>
      <c r="AX30">
        <f>IF(Z30&gt;0, (R30*SUMPRODUCT(K30:$K$98, X30:$X$98)-K30*$AZ$3)/Z30, 0)</f>
        <v>577.92886572904149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7.6803260000000003E-3</v>
      </c>
      <c r="Q31" s="4">
        <f t="shared" si="21"/>
        <v>25</v>
      </c>
      <c r="R31">
        <f t="shared" si="0"/>
        <v>100000</v>
      </c>
      <c r="S31">
        <f t="shared" si="1"/>
        <v>570.43190944080902</v>
      </c>
      <c r="U31">
        <f t="shared" si="13"/>
        <v>7.6803260000000003E-3</v>
      </c>
      <c r="V31">
        <f t="shared" si="14"/>
        <v>0.01</v>
      </c>
      <c r="W31">
        <f t="shared" si="15"/>
        <v>0.71249487304855796</v>
      </c>
      <c r="X31">
        <f t="shared" si="16"/>
        <v>5.472192898341539E-3</v>
      </c>
      <c r="Y31">
        <f t="shared" si="17"/>
        <v>7.1249487304855799E-3</v>
      </c>
      <c r="Z31">
        <f t="shared" si="18"/>
        <v>0.69989773141973088</v>
      </c>
      <c r="AB31">
        <f t="shared" si="19"/>
        <v>411.77135381871051</v>
      </c>
      <c r="AC31">
        <f t="shared" si="2"/>
        <v>399.24399934704758</v>
      </c>
      <c r="AE31">
        <f t="shared" si="3"/>
        <v>0</v>
      </c>
      <c r="AF31">
        <f t="shared" si="4"/>
        <v>0</v>
      </c>
      <c r="AG31">
        <f t="shared" si="4"/>
        <v>-17.497443285493272</v>
      </c>
      <c r="AH31">
        <f t="shared" si="5"/>
        <v>-547.21928983415387</v>
      </c>
      <c r="AI31">
        <f t="shared" si="6"/>
        <v>-564.71673311964719</v>
      </c>
      <c r="AJ31">
        <f t="shared" si="7"/>
        <v>12.527354471662932</v>
      </c>
      <c r="AK31">
        <f t="shared" si="22"/>
        <v>28.823994767309738</v>
      </c>
      <c r="AL31">
        <f t="shared" si="8"/>
        <v>-523.36538388067459</v>
      </c>
      <c r="AN31">
        <f t="shared" si="9"/>
        <v>0</v>
      </c>
      <c r="AO31">
        <f t="shared" si="9"/>
        <v>0</v>
      </c>
      <c r="AP31">
        <f t="shared" si="9"/>
        <v>-0.73260513724777543</v>
      </c>
      <c r="AQ31">
        <f t="shared" si="9"/>
        <v>-22.911670944860493</v>
      </c>
      <c r="AR31">
        <f t="shared" si="9"/>
        <v>-23.64427608210827</v>
      </c>
      <c r="AS31">
        <f t="shared" si="9"/>
        <v>0.52451115813434845</v>
      </c>
      <c r="AT31">
        <f t="shared" si="9"/>
        <v>1.2068395535273091</v>
      </c>
      <c r="AU31">
        <f t="shared" si="9"/>
        <v>-21.912925370446615</v>
      </c>
      <c r="AW31">
        <v>28</v>
      </c>
      <c r="AX31">
        <f>IF(Z31&gt;0, (R31*SUMPRODUCT(K31:$K$98, X31:$X$98)-K31*$AZ$3)/Z31, 0)</f>
        <v>570.43190944080902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9.0334749999999991E-3</v>
      </c>
      <c r="Q32" s="4">
        <f t="shared" si="21"/>
        <v>25</v>
      </c>
      <c r="R32">
        <f t="shared" si="0"/>
        <v>100000</v>
      </c>
      <c r="S32">
        <f t="shared" si="1"/>
        <v>560.36534635032615</v>
      </c>
      <c r="U32">
        <f t="shared" si="13"/>
        <v>9.0334749999999991E-3</v>
      </c>
      <c r="V32">
        <f t="shared" si="14"/>
        <v>0.01</v>
      </c>
      <c r="W32">
        <f t="shared" si="15"/>
        <v>0.69989773141973088</v>
      </c>
      <c r="X32">
        <f t="shared" si="16"/>
        <v>6.3225086593368526E-3</v>
      </c>
      <c r="Y32">
        <f t="shared" si="17"/>
        <v>6.9989773141973088E-3</v>
      </c>
      <c r="Z32">
        <f t="shared" si="18"/>
        <v>0.68657624544619678</v>
      </c>
      <c r="AB32">
        <f t="shared" si="19"/>
        <v>399.24399934704758</v>
      </c>
      <c r="AC32">
        <f t="shared" si="2"/>
        <v>384.73353557536461</v>
      </c>
      <c r="AE32">
        <f t="shared" si="3"/>
        <v>0</v>
      </c>
      <c r="AF32">
        <f t="shared" si="4"/>
        <v>0</v>
      </c>
      <c r="AG32">
        <f t="shared" si="4"/>
        <v>-17.16440613615492</v>
      </c>
      <c r="AH32">
        <f t="shared" si="5"/>
        <v>-632.2508659336853</v>
      </c>
      <c r="AI32">
        <f t="shared" si="6"/>
        <v>-649.41527206984017</v>
      </c>
      <c r="AJ32">
        <f t="shared" si="7"/>
        <v>14.510463771682964</v>
      </c>
      <c r="AK32">
        <f t="shared" si="22"/>
        <v>27.947079954293333</v>
      </c>
      <c r="AL32">
        <f t="shared" si="8"/>
        <v>-606.95772834386378</v>
      </c>
      <c r="AN32">
        <f t="shared" si="9"/>
        <v>0</v>
      </c>
      <c r="AO32">
        <f t="shared" si="9"/>
        <v>0</v>
      </c>
      <c r="AP32">
        <f t="shared" si="9"/>
        <v>-0.6416617104313378</v>
      </c>
      <c r="AQ32">
        <f t="shared" si="9"/>
        <v>-23.635607829283384</v>
      </c>
      <c r="AR32">
        <f t="shared" si="9"/>
        <v>-24.27726953971472</v>
      </c>
      <c r="AS32">
        <f t="shared" si="9"/>
        <v>0.5424486538615434</v>
      </c>
      <c r="AT32">
        <f t="shared" si="9"/>
        <v>1.0447533682659862</v>
      </c>
      <c r="AU32">
        <f t="shared" si="9"/>
        <v>-22.690067517587185</v>
      </c>
      <c r="AW32">
        <v>29</v>
      </c>
      <c r="AX32">
        <f>IF(Z32&gt;0, (R32*SUMPRODUCT(K32:$K$98, X32:$X$98)-K32*$AZ$3)/Z32, 0)</f>
        <v>560.36534635032615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1.0570714E-2</v>
      </c>
      <c r="Q33" s="4">
        <f t="shared" si="21"/>
        <v>25</v>
      </c>
      <c r="R33">
        <f t="shared" si="0"/>
        <v>100000</v>
      </c>
      <c r="S33">
        <f t="shared" si="1"/>
        <v>548.1410155588535</v>
      </c>
      <c r="U33">
        <f t="shared" si="13"/>
        <v>1.0570714E-2</v>
      </c>
      <c r="V33">
        <f t="shared" si="14"/>
        <v>0.01</v>
      </c>
      <c r="W33">
        <f t="shared" si="15"/>
        <v>0.68657624544619678</v>
      </c>
      <c r="X33">
        <f t="shared" si="16"/>
        <v>7.2576011298055489E-3</v>
      </c>
      <c r="Y33">
        <f t="shared" si="17"/>
        <v>6.8657624544619681E-3</v>
      </c>
      <c r="Z33">
        <f t="shared" si="18"/>
        <v>0.6724528818619292</v>
      </c>
      <c r="AB33">
        <f t="shared" si="19"/>
        <v>384.73353557536461</v>
      </c>
      <c r="AC33">
        <f t="shared" si="2"/>
        <v>368.59900557927563</v>
      </c>
      <c r="AE33">
        <f t="shared" si="3"/>
        <v>0</v>
      </c>
      <c r="AF33">
        <f t="shared" si="4"/>
        <v>0</v>
      </c>
      <c r="AG33">
        <f t="shared" si="4"/>
        <v>-16.811322046548231</v>
      </c>
      <c r="AH33">
        <f t="shared" si="5"/>
        <v>-725.76011298055494</v>
      </c>
      <c r="AI33">
        <f t="shared" si="6"/>
        <v>-742.57143502710312</v>
      </c>
      <c r="AJ33">
        <f t="shared" si="7"/>
        <v>16.134529996088986</v>
      </c>
      <c r="AK33">
        <f t="shared" si="22"/>
        <v>26.931347490275524</v>
      </c>
      <c r="AL33">
        <f t="shared" si="8"/>
        <v>-699.50555754073866</v>
      </c>
      <c r="AN33">
        <f t="shared" si="9"/>
        <v>0</v>
      </c>
      <c r="AO33">
        <f t="shared" si="9"/>
        <v>0</v>
      </c>
      <c r="AP33">
        <f t="shared" si="9"/>
        <v>-0.56112702759044997</v>
      </c>
      <c r="AQ33">
        <f t="shared" si="9"/>
        <v>-24.224365806144604</v>
      </c>
      <c r="AR33">
        <f t="shared" si="9"/>
        <v>-24.785492833735052</v>
      </c>
      <c r="AS33">
        <f t="shared" si="9"/>
        <v>0.53853711404768856</v>
      </c>
      <c r="AT33">
        <f t="shared" si="9"/>
        <v>0.89891246651399836</v>
      </c>
      <c r="AU33">
        <f t="shared" si="9"/>
        <v>-23.348043253173369</v>
      </c>
      <c r="AW33">
        <v>30</v>
      </c>
      <c r="AX33">
        <f>IF(Z33&gt;0, (R33*SUMPRODUCT(K33:$K$98, X33:$X$98)-K33*$AZ$3)/Z33, 0)</f>
        <v>548.1410155588535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1.2312346E-2</v>
      </c>
      <c r="Q34" s="4">
        <f t="shared" si="21"/>
        <v>25</v>
      </c>
      <c r="R34">
        <f t="shared" si="0"/>
        <v>100000</v>
      </c>
      <c r="S34">
        <f t="shared" si="1"/>
        <v>533.99137349248997</v>
      </c>
      <c r="U34">
        <f t="shared" si="13"/>
        <v>1.2312346E-2</v>
      </c>
      <c r="V34">
        <f t="shared" si="14"/>
        <v>0.01</v>
      </c>
      <c r="W34">
        <f t="shared" si="15"/>
        <v>0.6724528818619292</v>
      </c>
      <c r="X34">
        <f t="shared" si="16"/>
        <v>8.279472550181197E-3</v>
      </c>
      <c r="Y34">
        <f t="shared" si="17"/>
        <v>6.7245288186192917E-3</v>
      </c>
      <c r="Z34">
        <f t="shared" si="18"/>
        <v>0.65744888049312866</v>
      </c>
      <c r="AB34">
        <f t="shared" si="19"/>
        <v>368.59900557927563</v>
      </c>
      <c r="AC34">
        <f t="shared" si="2"/>
        <v>351.0720306956257</v>
      </c>
      <c r="AE34">
        <f t="shared" si="3"/>
        <v>0</v>
      </c>
      <c r="AF34">
        <f t="shared" si="4"/>
        <v>0</v>
      </c>
      <c r="AG34">
        <f t="shared" si="4"/>
        <v>-16.436222012328216</v>
      </c>
      <c r="AH34">
        <f t="shared" si="5"/>
        <v>-827.94725501811968</v>
      </c>
      <c r="AI34">
        <f t="shared" si="6"/>
        <v>-844.38347703044792</v>
      </c>
      <c r="AJ34">
        <f t="shared" si="7"/>
        <v>17.526974883649928</v>
      </c>
      <c r="AK34">
        <f t="shared" si="22"/>
        <v>25.801930390549295</v>
      </c>
      <c r="AL34">
        <f t="shared" si="8"/>
        <v>-801.05457175624872</v>
      </c>
      <c r="AN34">
        <f t="shared" si="9"/>
        <v>0</v>
      </c>
      <c r="AO34">
        <f t="shared" si="9"/>
        <v>0</v>
      </c>
      <c r="AP34">
        <f t="shared" si="9"/>
        <v>-0.48982764928651801</v>
      </c>
      <c r="AQ34">
        <f t="shared" si="9"/>
        <v>-24.67425040587559</v>
      </c>
      <c r="AR34">
        <f t="shared" si="9"/>
        <v>-25.164078055162108</v>
      </c>
      <c r="AS34">
        <f t="shared" si="9"/>
        <v>0.52233395849256847</v>
      </c>
      <c r="AT34">
        <f t="shared" si="9"/>
        <v>0.7689418469023751</v>
      </c>
      <c r="AU34">
        <f t="shared" ref="AU34:AU97" si="23">AL34*$K34</f>
        <v>-23.872802249767165</v>
      </c>
      <c r="AW34">
        <v>31</v>
      </c>
      <c r="AX34">
        <f>IF(Z34&gt;0, (R34*SUMPRODUCT(K34:$K$98, X34:$X$98)-K34*$AZ$3)/Z34, 0)</f>
        <v>533.99137349248997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1.4128425999999999E-2</v>
      </c>
      <c r="Q35" s="4">
        <f t="shared" si="21"/>
        <v>25</v>
      </c>
      <c r="R35">
        <f t="shared" si="0"/>
        <v>100000</v>
      </c>
      <c r="S35">
        <f t="shared" si="1"/>
        <v>518.0564454136603</v>
      </c>
      <c r="U35">
        <f t="shared" si="13"/>
        <v>1.4128425999999999E-2</v>
      </c>
      <c r="V35">
        <f t="shared" si="14"/>
        <v>0.01</v>
      </c>
      <c r="W35">
        <f t="shared" si="15"/>
        <v>0.65744888049312866</v>
      </c>
      <c r="X35">
        <f t="shared" si="16"/>
        <v>9.2887178568300116E-3</v>
      </c>
      <c r="Y35">
        <f t="shared" si="17"/>
        <v>6.5744888049312864E-3</v>
      </c>
      <c r="Z35">
        <f t="shared" si="18"/>
        <v>0.64158567383136733</v>
      </c>
      <c r="AB35">
        <f t="shared" si="19"/>
        <v>351.0720306956257</v>
      </c>
      <c r="AC35">
        <f t="shared" si="2"/>
        <v>332.37759361340619</v>
      </c>
      <c r="AE35">
        <f t="shared" si="3"/>
        <v>0</v>
      </c>
      <c r="AF35">
        <f t="shared" ref="AF35:AG66" si="24">-$Z35*P35</f>
        <v>0</v>
      </c>
      <c r="AG35">
        <f t="shared" si="24"/>
        <v>-16.039641845784182</v>
      </c>
      <c r="AH35">
        <f t="shared" si="5"/>
        <v>-928.87178568300112</v>
      </c>
      <c r="AI35">
        <f t="shared" ref="AI35:AI66" si="25">SUM(AE35:AH35)</f>
        <v>-944.91142752878534</v>
      </c>
      <c r="AJ35">
        <f t="shared" si="7"/>
        <v>18.694437082219508</v>
      </c>
      <c r="AK35">
        <f t="shared" si="22"/>
        <v>24.5750421486938</v>
      </c>
      <c r="AL35">
        <f t="shared" si="8"/>
        <v>-901.64194829787209</v>
      </c>
      <c r="AN35">
        <f t="shared" ref="AN35:AT66" si="26">AE35*$K35</f>
        <v>0</v>
      </c>
      <c r="AO35">
        <f t="shared" si="26"/>
        <v>0</v>
      </c>
      <c r="AP35">
        <f t="shared" si="26"/>
        <v>-0.42679364205174486</v>
      </c>
      <c r="AQ35">
        <f t="shared" si="26"/>
        <v>-24.716048913209004</v>
      </c>
      <c r="AR35">
        <f t="shared" si="26"/>
        <v>-25.142842555260753</v>
      </c>
      <c r="AS35">
        <f t="shared" si="26"/>
        <v>0.49743422983754154</v>
      </c>
      <c r="AT35">
        <f t="shared" si="26"/>
        <v>0.65390934804276357</v>
      </c>
      <c r="AU35">
        <f t="shared" si="23"/>
        <v>-23.991498977380449</v>
      </c>
      <c r="AW35">
        <v>32</v>
      </c>
      <c r="AX35">
        <f>IF(Z35&gt;0, (R35*SUMPRODUCT(K35:$K$98, X35:$X$98)-K35*$AZ$3)/Z35, 0)</f>
        <v>518.0564454136603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1.6072195000000001E-2</v>
      </c>
      <c r="Q36" s="4">
        <f t="shared" si="21"/>
        <v>25</v>
      </c>
      <c r="R36">
        <f t="shared" si="0"/>
        <v>100000</v>
      </c>
      <c r="S36">
        <f t="shared" si="1"/>
        <v>500.91476800481769</v>
      </c>
      <c r="U36">
        <f t="shared" si="13"/>
        <v>1.6072195000000001E-2</v>
      </c>
      <c r="V36">
        <f t="shared" si="14"/>
        <v>0.01</v>
      </c>
      <c r="W36">
        <f t="shared" si="15"/>
        <v>0.64158567383136733</v>
      </c>
      <c r="X36">
        <f t="shared" si="16"/>
        <v>1.0311690059024133E-2</v>
      </c>
      <c r="Y36">
        <f t="shared" si="17"/>
        <v>6.4158567383136734E-3</v>
      </c>
      <c r="Z36">
        <f t="shared" si="18"/>
        <v>0.62485812703402954</v>
      </c>
      <c r="AB36">
        <f t="shared" si="19"/>
        <v>332.37759361340619</v>
      </c>
      <c r="AC36">
        <f t="shared" si="2"/>
        <v>313.00066373917582</v>
      </c>
      <c r="AE36">
        <f t="shared" si="3"/>
        <v>0</v>
      </c>
      <c r="AF36">
        <f t="shared" si="24"/>
        <v>0</v>
      </c>
      <c r="AG36">
        <f t="shared" si="24"/>
        <v>-15.621453175850739</v>
      </c>
      <c r="AH36">
        <f t="shared" si="5"/>
        <v>-1031.1690059024133</v>
      </c>
      <c r="AI36">
        <f t="shared" si="25"/>
        <v>-1046.7904590782641</v>
      </c>
      <c r="AJ36">
        <f t="shared" si="7"/>
        <v>19.37692987423037</v>
      </c>
      <c r="AK36">
        <f t="shared" si="22"/>
        <v>23.266431552938435</v>
      </c>
      <c r="AL36">
        <f t="shared" si="8"/>
        <v>-1004.1470976510952</v>
      </c>
      <c r="AN36">
        <f t="shared" si="26"/>
        <v>0</v>
      </c>
      <c r="AO36">
        <f t="shared" si="26"/>
        <v>0</v>
      </c>
      <c r="AP36">
        <f t="shared" si="26"/>
        <v>-0.37113053124233175</v>
      </c>
      <c r="AQ36">
        <f t="shared" si="26"/>
        <v>-24.498252285056584</v>
      </c>
      <c r="AR36">
        <f t="shared" si="26"/>
        <v>-24.869382816298916</v>
      </c>
      <c r="AS36">
        <f t="shared" si="26"/>
        <v>0.46035219624674173</v>
      </c>
      <c r="AT36">
        <f t="shared" si="26"/>
        <v>0.55275799281619253</v>
      </c>
      <c r="AU36">
        <f t="shared" si="23"/>
        <v>-23.856272627235981</v>
      </c>
      <c r="AW36">
        <v>33</v>
      </c>
      <c r="AX36">
        <f>IF(Z36&gt;0, (R36*SUMPRODUCT(K36:$K$98, X36:$X$98)-K36*$AZ$3)/Z36, 0)</f>
        <v>500.91476800481769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1.8213139E-2</v>
      </c>
      <c r="Q37" s="4">
        <f t="shared" si="21"/>
        <v>25</v>
      </c>
      <c r="R37">
        <f t="shared" si="0"/>
        <v>100000</v>
      </c>
      <c r="S37">
        <f t="shared" si="1"/>
        <v>482.96362937964238</v>
      </c>
      <c r="U37">
        <f t="shared" si="13"/>
        <v>1.8213139E-2</v>
      </c>
      <c r="V37">
        <f t="shared" si="14"/>
        <v>0.01</v>
      </c>
      <c r="W37">
        <f t="shared" si="15"/>
        <v>0.62485812703402954</v>
      </c>
      <c r="X37">
        <f t="shared" si="16"/>
        <v>1.1380627922950437E-2</v>
      </c>
      <c r="Y37">
        <f t="shared" si="17"/>
        <v>6.2485812703402957E-3</v>
      </c>
      <c r="Z37">
        <f t="shared" si="18"/>
        <v>0.60722891784073874</v>
      </c>
      <c r="AB37">
        <f t="shared" si="19"/>
        <v>313.00066373917582</v>
      </c>
      <c r="AC37">
        <f t="shared" si="2"/>
        <v>293.26948202463586</v>
      </c>
      <c r="AE37">
        <f t="shared" si="3"/>
        <v>0</v>
      </c>
      <c r="AF37">
        <f t="shared" si="24"/>
        <v>0</v>
      </c>
      <c r="AG37">
        <f t="shared" si="24"/>
        <v>-15.180722946018468</v>
      </c>
      <c r="AH37">
        <f t="shared" si="5"/>
        <v>-1138.0627922950437</v>
      </c>
      <c r="AI37">
        <f t="shared" si="25"/>
        <v>-1153.2435152410621</v>
      </c>
      <c r="AJ37">
        <f t="shared" si="7"/>
        <v>19.731181714539957</v>
      </c>
      <c r="AK37">
        <f t="shared" si="22"/>
        <v>21.910046461742308</v>
      </c>
      <c r="AL37">
        <f t="shared" si="8"/>
        <v>-1111.6022870647798</v>
      </c>
      <c r="AN37">
        <f t="shared" si="26"/>
        <v>0</v>
      </c>
      <c r="AO37">
        <f t="shared" si="26"/>
        <v>0</v>
      </c>
      <c r="AP37">
        <f t="shared" si="26"/>
        <v>-0.32201765533682852</v>
      </c>
      <c r="AQ37">
        <f t="shared" si="26"/>
        <v>-24.140899830930106</v>
      </c>
      <c r="AR37">
        <f t="shared" si="26"/>
        <v>-24.462917486266935</v>
      </c>
      <c r="AS37">
        <f t="shared" si="26"/>
        <v>0.41854323376657793</v>
      </c>
      <c r="AT37">
        <f t="shared" si="26"/>
        <v>0.46476190989189337</v>
      </c>
      <c r="AU37">
        <f t="shared" si="23"/>
        <v>-23.579612342608463</v>
      </c>
      <c r="AW37">
        <v>34</v>
      </c>
      <c r="AX37">
        <f>IF(Z37&gt;0, (R37*SUMPRODUCT(K37:$K$98, X37:$X$98)-K37*$AZ$3)/Z37, 0)</f>
        <v>482.96362937964238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2.0774602E-2</v>
      </c>
      <c r="Q38" s="4">
        <f t="shared" si="21"/>
        <v>25</v>
      </c>
      <c r="R38">
        <f t="shared" si="0"/>
        <v>100000</v>
      </c>
      <c r="S38">
        <f t="shared" si="1"/>
        <v>464.5123702319753</v>
      </c>
      <c r="U38">
        <f t="shared" si="13"/>
        <v>2.0774602E-2</v>
      </c>
      <c r="V38">
        <f t="shared" si="14"/>
        <v>0.01</v>
      </c>
      <c r="W38">
        <f t="shared" si="15"/>
        <v>0.60722891784073874</v>
      </c>
      <c r="X38">
        <f t="shared" si="16"/>
        <v>1.2614939091032047E-2</v>
      </c>
      <c r="Y38">
        <f t="shared" si="17"/>
        <v>6.0722891784073876E-3</v>
      </c>
      <c r="Z38">
        <f t="shared" si="18"/>
        <v>0.58854168957129926</v>
      </c>
      <c r="AB38">
        <f t="shared" si="19"/>
        <v>293.26948202463586</v>
      </c>
      <c r="AC38">
        <f t="shared" si="2"/>
        <v>273.38489520309565</v>
      </c>
      <c r="AE38">
        <f t="shared" si="3"/>
        <v>0</v>
      </c>
      <c r="AF38">
        <f t="shared" si="24"/>
        <v>0</v>
      </c>
      <c r="AG38">
        <f t="shared" si="24"/>
        <v>-14.713542239282482</v>
      </c>
      <c r="AH38">
        <f t="shared" si="5"/>
        <v>-1261.4939091032047</v>
      </c>
      <c r="AI38">
        <f t="shared" si="25"/>
        <v>-1276.2074513424873</v>
      </c>
      <c r="AJ38">
        <f t="shared" si="7"/>
        <v>19.884586821540211</v>
      </c>
      <c r="AK38">
        <f t="shared" si="22"/>
        <v>20.528863741724514</v>
      </c>
      <c r="AL38">
        <f t="shared" si="8"/>
        <v>-1235.7940007792224</v>
      </c>
      <c r="AN38">
        <f t="shared" si="26"/>
        <v>0</v>
      </c>
      <c r="AO38">
        <f t="shared" si="26"/>
        <v>0</v>
      </c>
      <c r="AP38">
        <f t="shared" si="26"/>
        <v>-0.27866758049720042</v>
      </c>
      <c r="AQ38">
        <f t="shared" si="26"/>
        <v>-23.892102237842103</v>
      </c>
      <c r="AR38">
        <f t="shared" si="26"/>
        <v>-24.170769818339306</v>
      </c>
      <c r="AS38">
        <f t="shared" si="26"/>
        <v>0.37660473655019372</v>
      </c>
      <c r="AT38">
        <f t="shared" si="26"/>
        <v>0.38880703886449375</v>
      </c>
      <c r="AU38">
        <f t="shared" si="23"/>
        <v>-23.405358042924615</v>
      </c>
      <c r="AW38">
        <v>35</v>
      </c>
      <c r="AX38">
        <f>IF(Z38&gt;0, (R38*SUMPRODUCT(K38:$K$98, X38:$X$98)-K38*$AZ$3)/Z38, 0)</f>
        <v>464.5123702319753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2.3506165999999998E-2</v>
      </c>
      <c r="Q39" s="4">
        <f t="shared" si="21"/>
        <v>25</v>
      </c>
      <c r="R39">
        <f t="shared" si="0"/>
        <v>100000</v>
      </c>
      <c r="S39">
        <f t="shared" si="1"/>
        <v>445.29415304463487</v>
      </c>
      <c r="U39">
        <f t="shared" si="13"/>
        <v>2.3506165999999998E-2</v>
      </c>
      <c r="V39">
        <f t="shared" si="14"/>
        <v>0.01</v>
      </c>
      <c r="W39">
        <f t="shared" si="15"/>
        <v>0.58854168957129926</v>
      </c>
      <c r="X39">
        <f t="shared" si="16"/>
        <v>1.3834358652983429E-2</v>
      </c>
      <c r="Y39">
        <f t="shared" si="17"/>
        <v>5.8854168957129926E-3</v>
      </c>
      <c r="Z39">
        <f t="shared" si="18"/>
        <v>0.56882191402260285</v>
      </c>
      <c r="AB39">
        <f t="shared" si="19"/>
        <v>273.38489520309565</v>
      </c>
      <c r="AC39">
        <f t="shared" si="2"/>
        <v>253.29307243792306</v>
      </c>
      <c r="AE39">
        <f t="shared" si="3"/>
        <v>0</v>
      </c>
      <c r="AF39">
        <f t="shared" si="24"/>
        <v>0</v>
      </c>
      <c r="AG39">
        <f t="shared" si="24"/>
        <v>-14.220547850565071</v>
      </c>
      <c r="AH39">
        <f t="shared" si="5"/>
        <v>-1383.4358652983428</v>
      </c>
      <c r="AI39">
        <f t="shared" si="25"/>
        <v>-1397.6564131489079</v>
      </c>
      <c r="AJ39">
        <f t="shared" si="7"/>
        <v>20.091822765172594</v>
      </c>
      <c r="AK39">
        <f t="shared" si="22"/>
        <v>19.136942664216697</v>
      </c>
      <c r="AL39">
        <f t="shared" si="8"/>
        <v>-1358.4276477195185</v>
      </c>
      <c r="AN39">
        <f t="shared" si="26"/>
        <v>0</v>
      </c>
      <c r="AO39">
        <f t="shared" si="26"/>
        <v>0</v>
      </c>
      <c r="AP39">
        <f t="shared" si="26"/>
        <v>-0.24047365918414534</v>
      </c>
      <c r="AQ39">
        <f t="shared" si="26"/>
        <v>-23.394308592805547</v>
      </c>
      <c r="AR39">
        <f t="shared" si="26"/>
        <v>-23.634782251989691</v>
      </c>
      <c r="AS39">
        <f t="shared" si="26"/>
        <v>0.33975865000365507</v>
      </c>
      <c r="AT39">
        <f t="shared" si="26"/>
        <v>0.32361134580891082</v>
      </c>
      <c r="AU39">
        <f t="shared" si="23"/>
        <v>-22.971412256177125</v>
      </c>
      <c r="AW39">
        <v>36</v>
      </c>
      <c r="AX39">
        <f>IF(Z39&gt;0, (R39*SUMPRODUCT(K39:$K$98, X39:$X$98)-K39*$AZ$3)/Z39, 0)</f>
        <v>445.29415304463487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2.6226451000000001E-2</v>
      </c>
      <c r="Q40" s="4">
        <f t="shared" si="21"/>
        <v>25</v>
      </c>
      <c r="R40">
        <f t="shared" si="0"/>
        <v>100000</v>
      </c>
      <c r="S40">
        <f t="shared" si="1"/>
        <v>425.54773480090347</v>
      </c>
      <c r="U40">
        <f t="shared" si="13"/>
        <v>2.6226451000000001E-2</v>
      </c>
      <c r="V40">
        <f t="shared" si="14"/>
        <v>0.01</v>
      </c>
      <c r="W40">
        <f t="shared" si="15"/>
        <v>0.56882191402260285</v>
      </c>
      <c r="X40">
        <f t="shared" si="16"/>
        <v>1.4918180055840008E-2</v>
      </c>
      <c r="Y40">
        <f t="shared" si="17"/>
        <v>5.6882191402260283E-3</v>
      </c>
      <c r="Z40">
        <f t="shared" si="18"/>
        <v>0.54821551482653685</v>
      </c>
      <c r="AB40">
        <f t="shared" si="19"/>
        <v>253.29307243792306</v>
      </c>
      <c r="AC40">
        <f t="shared" si="2"/>
        <v>233.29187051714388</v>
      </c>
      <c r="AE40">
        <f t="shared" si="3"/>
        <v>0</v>
      </c>
      <c r="AF40">
        <f t="shared" si="24"/>
        <v>0</v>
      </c>
      <c r="AG40">
        <f t="shared" si="24"/>
        <v>-13.705387870663422</v>
      </c>
      <c r="AH40">
        <f t="shared" si="5"/>
        <v>-1491.8180055840007</v>
      </c>
      <c r="AI40">
        <f t="shared" si="25"/>
        <v>-1505.5233934546641</v>
      </c>
      <c r="AJ40">
        <f t="shared" si="7"/>
        <v>20.001201920779181</v>
      </c>
      <c r="AK40">
        <f t="shared" si="22"/>
        <v>17.730515070654615</v>
      </c>
      <c r="AL40">
        <f t="shared" si="8"/>
        <v>-1467.7916764632303</v>
      </c>
      <c r="AN40">
        <f t="shared" si="26"/>
        <v>0</v>
      </c>
      <c r="AO40">
        <f t="shared" si="26"/>
        <v>0</v>
      </c>
      <c r="AP40">
        <f t="shared" si="26"/>
        <v>-0.20693049281510734</v>
      </c>
      <c r="AQ40">
        <f t="shared" si="26"/>
        <v>-22.524180854941743</v>
      </c>
      <c r="AR40">
        <f t="shared" si="26"/>
        <v>-22.731111347756848</v>
      </c>
      <c r="AS40">
        <f t="shared" si="26"/>
        <v>0.30198770070714986</v>
      </c>
      <c r="AT40">
        <f t="shared" si="26"/>
        <v>0.26770378598987049</v>
      </c>
      <c r="AU40">
        <f t="shared" si="23"/>
        <v>-22.161419861059827</v>
      </c>
      <c r="AW40">
        <v>37</v>
      </c>
      <c r="AX40">
        <f>IF(Z40&gt;0, (R40*SUMPRODUCT(K40:$K$98, X40:$X$98)-K40*$AZ$3)/Z40, 0)</f>
        <v>425.54773480090347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2.9219711999999998E-2</v>
      </c>
      <c r="Q41" s="4">
        <f t="shared" si="21"/>
        <v>25</v>
      </c>
      <c r="R41">
        <f t="shared" si="0"/>
        <v>100000</v>
      </c>
      <c r="S41">
        <f t="shared" si="1"/>
        <v>405.90715493099742</v>
      </c>
      <c r="U41">
        <f t="shared" si="13"/>
        <v>2.9219711999999998E-2</v>
      </c>
      <c r="V41">
        <f t="shared" si="14"/>
        <v>0.01</v>
      </c>
      <c r="W41">
        <f t="shared" si="15"/>
        <v>0.54821551482653685</v>
      </c>
      <c r="X41">
        <f t="shared" si="16"/>
        <v>1.6018699457163135E-2</v>
      </c>
      <c r="Y41">
        <f t="shared" si="17"/>
        <v>5.4821551482653686E-3</v>
      </c>
      <c r="Z41">
        <f t="shared" si="18"/>
        <v>0.52671466022110836</v>
      </c>
      <c r="AB41">
        <f t="shared" si="19"/>
        <v>233.29187051714388</v>
      </c>
      <c r="AC41">
        <f t="shared" si="2"/>
        <v>213.79724919079709</v>
      </c>
      <c r="AE41">
        <f t="shared" si="3"/>
        <v>0</v>
      </c>
      <c r="AF41">
        <f t="shared" si="24"/>
        <v>0</v>
      </c>
      <c r="AG41">
        <f t="shared" si="24"/>
        <v>-13.167866505527709</v>
      </c>
      <c r="AH41">
        <f t="shared" si="5"/>
        <v>-1601.8699457163134</v>
      </c>
      <c r="AI41">
        <f t="shared" si="25"/>
        <v>-1615.037812221841</v>
      </c>
      <c r="AJ41">
        <f t="shared" si="7"/>
        <v>19.494621326346788</v>
      </c>
      <c r="AK41">
        <f t="shared" si="22"/>
        <v>16.330430936200074</v>
      </c>
      <c r="AL41">
        <f t="shared" si="8"/>
        <v>-1579.2127599592941</v>
      </c>
      <c r="AN41">
        <f t="shared" si="26"/>
        <v>0</v>
      </c>
      <c r="AO41">
        <f t="shared" si="26"/>
        <v>0</v>
      </c>
      <c r="AP41">
        <f t="shared" si="26"/>
        <v>-0.17751315935971496</v>
      </c>
      <c r="AQ41">
        <f t="shared" si="26"/>
        <v>-21.594462157412515</v>
      </c>
      <c r="AR41">
        <f t="shared" si="26"/>
        <v>-21.771975316772227</v>
      </c>
      <c r="AS41">
        <f t="shared" si="26"/>
        <v>0.2628027722416838</v>
      </c>
      <c r="AT41">
        <f t="shared" si="26"/>
        <v>0.22014700619675892</v>
      </c>
      <c r="AU41">
        <f t="shared" si="23"/>
        <v>-21.289025538333785</v>
      </c>
      <c r="AW41">
        <v>38</v>
      </c>
      <c r="AX41">
        <f>IF(Z41&gt;0, (R41*SUMPRODUCT(K41:$K$98, X41:$X$98)-K41*$AZ$3)/Z41, 0)</f>
        <v>405.90715493099742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3.2402927999999998E-2</v>
      </c>
      <c r="Q42" s="4">
        <f t="shared" si="21"/>
        <v>25</v>
      </c>
      <c r="R42">
        <f t="shared" si="0"/>
        <v>100000</v>
      </c>
      <c r="S42">
        <f t="shared" si="1"/>
        <v>386.43005271014329</v>
      </c>
      <c r="U42">
        <f t="shared" si="13"/>
        <v>3.2402927999999998E-2</v>
      </c>
      <c r="V42">
        <f t="shared" si="14"/>
        <v>0.01</v>
      </c>
      <c r="W42">
        <f t="shared" si="15"/>
        <v>0.52671466022110836</v>
      </c>
      <c r="X42">
        <f t="shared" si="16"/>
        <v>1.7067097211689038E-2</v>
      </c>
      <c r="Y42">
        <f t="shared" si="17"/>
        <v>5.2671466022110834E-3</v>
      </c>
      <c r="Z42">
        <f t="shared" si="18"/>
        <v>0.50438041640720821</v>
      </c>
      <c r="AB42">
        <f t="shared" si="19"/>
        <v>213.79724919079709</v>
      </c>
      <c r="AC42">
        <f t="shared" si="2"/>
        <v>194.9077508982015</v>
      </c>
      <c r="AE42">
        <f t="shared" si="3"/>
        <v>0</v>
      </c>
      <c r="AF42">
        <f t="shared" si="24"/>
        <v>0</v>
      </c>
      <c r="AG42">
        <f t="shared" si="24"/>
        <v>-12.609510410180205</v>
      </c>
      <c r="AH42">
        <f t="shared" si="5"/>
        <v>-1706.7097211689038</v>
      </c>
      <c r="AI42">
        <f t="shared" si="25"/>
        <v>-1719.3192315790841</v>
      </c>
      <c r="AJ42">
        <f t="shared" si="7"/>
        <v>18.88949829259559</v>
      </c>
      <c r="AK42">
        <f t="shared" si="22"/>
        <v>14.965807443355798</v>
      </c>
      <c r="AL42">
        <f t="shared" si="8"/>
        <v>-1685.4639258431328</v>
      </c>
      <c r="AN42">
        <f t="shared" si="26"/>
        <v>0</v>
      </c>
      <c r="AO42">
        <f t="shared" si="26"/>
        <v>0</v>
      </c>
      <c r="AP42">
        <f t="shared" si="26"/>
        <v>-0.15177328718243965</v>
      </c>
      <c r="AQ42">
        <f t="shared" si="26"/>
        <v>-20.542664720662035</v>
      </c>
      <c r="AR42">
        <f t="shared" si="26"/>
        <v>-20.694438007844475</v>
      </c>
      <c r="AS42">
        <f t="shared" si="26"/>
        <v>0.22736182102516242</v>
      </c>
      <c r="AT42">
        <f t="shared" si="26"/>
        <v>0.18013465369628665</v>
      </c>
      <c r="AU42">
        <f t="shared" si="23"/>
        <v>-20.286941533123027</v>
      </c>
      <c r="AW42">
        <v>39</v>
      </c>
      <c r="AX42">
        <f>IF(Z42&gt;0, (R42*SUMPRODUCT(K42:$K$98, X42:$X$98)-K42*$AZ$3)/Z42, 0)</f>
        <v>386.43005271014329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3.5947104000000001E-2</v>
      </c>
      <c r="Q43" s="4">
        <f t="shared" si="21"/>
        <v>25</v>
      </c>
      <c r="R43">
        <f t="shared" si="0"/>
        <v>100000</v>
      </c>
      <c r="S43">
        <f t="shared" si="1"/>
        <v>367.36944375250107</v>
      </c>
      <c r="U43">
        <f t="shared" si="13"/>
        <v>3.5947104000000001E-2</v>
      </c>
      <c r="V43">
        <f t="shared" si="14"/>
        <v>0.01</v>
      </c>
      <c r="W43">
        <f t="shared" si="15"/>
        <v>0.50438041640720821</v>
      </c>
      <c r="X43">
        <f t="shared" si="16"/>
        <v>1.8131015284153219E-2</v>
      </c>
      <c r="Y43">
        <f t="shared" si="17"/>
        <v>5.0438041640720821E-3</v>
      </c>
      <c r="Z43">
        <f t="shared" si="18"/>
        <v>0.48120559695898291</v>
      </c>
      <c r="AB43">
        <f t="shared" si="19"/>
        <v>194.9077508982015</v>
      </c>
      <c r="AC43">
        <f t="shared" si="2"/>
        <v>176.78023248541177</v>
      </c>
      <c r="AE43">
        <f t="shared" si="3"/>
        <v>0</v>
      </c>
      <c r="AF43">
        <f t="shared" si="24"/>
        <v>0</v>
      </c>
      <c r="AG43">
        <f t="shared" si="24"/>
        <v>-12.030139923974573</v>
      </c>
      <c r="AH43">
        <f t="shared" si="5"/>
        <v>-1813.1015284153218</v>
      </c>
      <c r="AI43">
        <f t="shared" si="25"/>
        <v>-1825.1316683392963</v>
      </c>
      <c r="AJ43">
        <f t="shared" si="7"/>
        <v>18.127518412789726</v>
      </c>
      <c r="AK43">
        <f t="shared" si="22"/>
        <v>13.643542562874106</v>
      </c>
      <c r="AL43">
        <f t="shared" si="8"/>
        <v>-1793.3606073636327</v>
      </c>
      <c r="AN43">
        <f t="shared" si="26"/>
        <v>0</v>
      </c>
      <c r="AO43">
        <f t="shared" si="26"/>
        <v>0</v>
      </c>
      <c r="AP43">
        <f t="shared" si="26"/>
        <v>-0.12928548586771985</v>
      </c>
      <c r="AQ43">
        <f t="shared" si="26"/>
        <v>-19.485036209889373</v>
      </c>
      <c r="AR43">
        <f t="shared" si="26"/>
        <v>-19.614321695757091</v>
      </c>
      <c r="AS43">
        <f t="shared" si="26"/>
        <v>0.19481278192808082</v>
      </c>
      <c r="AT43">
        <f t="shared" si="26"/>
        <v>0.14662439841475469</v>
      </c>
      <c r="AU43">
        <f t="shared" si="23"/>
        <v>-19.272884515414258</v>
      </c>
      <c r="AW43">
        <v>40</v>
      </c>
      <c r="AX43">
        <f>IF(Z43&gt;0, (R43*SUMPRODUCT(K43:$K$98, X43:$X$98)-K43*$AZ$3)/Z43, 0)</f>
        <v>367.36944375250107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4.0034525000000001E-2</v>
      </c>
      <c r="Q44" s="4">
        <f t="shared" si="21"/>
        <v>25</v>
      </c>
      <c r="R44">
        <f t="shared" si="0"/>
        <v>100000</v>
      </c>
      <c r="S44">
        <f t="shared" si="1"/>
        <v>348.81112406849138</v>
      </c>
      <c r="U44">
        <f t="shared" si="13"/>
        <v>4.0034525000000001E-2</v>
      </c>
      <c r="V44">
        <f t="shared" si="14"/>
        <v>0.01</v>
      </c>
      <c r="W44">
        <f t="shared" si="15"/>
        <v>0.48120559695898291</v>
      </c>
      <c r="X44">
        <f t="shared" si="16"/>
        <v>1.9264837501594325E-2</v>
      </c>
      <c r="Y44">
        <f t="shared" si="17"/>
        <v>4.8120559695898294E-3</v>
      </c>
      <c r="Z44">
        <f t="shared" si="18"/>
        <v>0.45712870348779877</v>
      </c>
      <c r="AB44">
        <f t="shared" si="19"/>
        <v>176.78023248541177</v>
      </c>
      <c r="AC44">
        <f t="shared" si="2"/>
        <v>159.45157690755119</v>
      </c>
      <c r="AE44">
        <f t="shared" si="3"/>
        <v>0</v>
      </c>
      <c r="AF44">
        <f t="shared" si="24"/>
        <v>0</v>
      </c>
      <c r="AG44">
        <f t="shared" si="24"/>
        <v>-11.42821758719497</v>
      </c>
      <c r="AH44">
        <f t="shared" si="5"/>
        <v>-1926.4837501594325</v>
      </c>
      <c r="AI44">
        <f t="shared" si="25"/>
        <v>-1937.9119677466274</v>
      </c>
      <c r="AJ44">
        <f t="shared" si="7"/>
        <v>17.328655577860587</v>
      </c>
      <c r="AK44">
        <f t="shared" si="22"/>
        <v>12.374616273978825</v>
      </c>
      <c r="AL44">
        <f t="shared" si="8"/>
        <v>-1908.208695894788</v>
      </c>
      <c r="AN44">
        <f t="shared" si="26"/>
        <v>0</v>
      </c>
      <c r="AO44">
        <f t="shared" si="26"/>
        <v>0</v>
      </c>
      <c r="AP44">
        <f t="shared" si="26"/>
        <v>-0.10965781070797703</v>
      </c>
      <c r="AQ44">
        <f t="shared" si="26"/>
        <v>-18.485296486101344</v>
      </c>
      <c r="AR44">
        <f t="shared" si="26"/>
        <v>-18.59495429680932</v>
      </c>
      <c r="AS44">
        <f t="shared" si="26"/>
        <v>0.16627461095157289</v>
      </c>
      <c r="AT44">
        <f t="shared" si="26"/>
        <v>0.11873884257124021</v>
      </c>
      <c r="AU44">
        <f t="shared" si="23"/>
        <v>-18.309940843286508</v>
      </c>
      <c r="AW44">
        <v>41</v>
      </c>
      <c r="AX44">
        <f>IF(Z44&gt;0, (R44*SUMPRODUCT(K44:$K$98, X44:$X$98)-K44*$AZ$3)/Z44, 0)</f>
        <v>348.81112406849138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4.4405750000000001E-2</v>
      </c>
      <c r="Q45" s="4">
        <f t="shared" si="21"/>
        <v>25</v>
      </c>
      <c r="R45">
        <f t="shared" si="0"/>
        <v>100000</v>
      </c>
      <c r="S45">
        <f t="shared" si="1"/>
        <v>330.57000645752544</v>
      </c>
      <c r="U45">
        <f t="shared" si="13"/>
        <v>4.4405750000000001E-2</v>
      </c>
      <c r="V45">
        <f t="shared" si="14"/>
        <v>0.01</v>
      </c>
      <c r="W45">
        <f t="shared" si="15"/>
        <v>0.45712870348779877</v>
      </c>
      <c r="X45">
        <f t="shared" si="16"/>
        <v>2.029914292490332E-2</v>
      </c>
      <c r="Y45">
        <f t="shared" si="17"/>
        <v>4.5712870348779879E-3</v>
      </c>
      <c r="Z45">
        <f t="shared" si="18"/>
        <v>0.43225827352801749</v>
      </c>
      <c r="AB45">
        <f t="shared" si="19"/>
        <v>159.45157690755119</v>
      </c>
      <c r="AC45">
        <f t="shared" si="2"/>
        <v>142.89162027147555</v>
      </c>
      <c r="AE45">
        <f t="shared" si="3"/>
        <v>0</v>
      </c>
      <c r="AF45">
        <f t="shared" si="24"/>
        <v>0</v>
      </c>
      <c r="AG45">
        <f t="shared" si="24"/>
        <v>-10.806456838200438</v>
      </c>
      <c r="AH45">
        <f t="shared" si="5"/>
        <v>-2029.9142924903319</v>
      </c>
      <c r="AI45">
        <f t="shared" si="25"/>
        <v>-2040.7207493285323</v>
      </c>
      <c r="AJ45">
        <f t="shared" si="7"/>
        <v>16.55995663607564</v>
      </c>
      <c r="AK45">
        <f t="shared" si="22"/>
        <v>11.161610383528584</v>
      </c>
      <c r="AL45">
        <f t="shared" si="8"/>
        <v>-2012.9991823089281</v>
      </c>
      <c r="AN45">
        <f t="shared" si="26"/>
        <v>0</v>
      </c>
      <c r="AO45">
        <f t="shared" si="26"/>
        <v>0</v>
      </c>
      <c r="AP45">
        <f t="shared" si="26"/>
        <v>-9.2581960065224553E-2</v>
      </c>
      <c r="AQ45">
        <f t="shared" si="26"/>
        <v>-17.390847599449106</v>
      </c>
      <c r="AR45">
        <f t="shared" si="26"/>
        <v>-17.483429559514331</v>
      </c>
      <c r="AS45">
        <f t="shared" si="26"/>
        <v>0.14187381367622395</v>
      </c>
      <c r="AT45">
        <f t="shared" si="26"/>
        <v>9.5624660539848291E-2</v>
      </c>
      <c r="AU45">
        <f t="shared" si="23"/>
        <v>-17.24593108529826</v>
      </c>
      <c r="AW45">
        <v>42</v>
      </c>
      <c r="AX45">
        <f>IF(Z45&gt;0, (R45*SUMPRODUCT(K45:$K$98, X45:$X$98)-K45*$AZ$3)/Z45, 0)</f>
        <v>330.57000645752544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4.9048597999999999E-2</v>
      </c>
      <c r="Q46" s="4">
        <f t="shared" si="21"/>
        <v>25</v>
      </c>
      <c r="R46">
        <f t="shared" si="0"/>
        <v>100000</v>
      </c>
      <c r="S46">
        <f t="shared" si="1"/>
        <v>312.78382725440906</v>
      </c>
      <c r="U46">
        <f t="shared" si="13"/>
        <v>4.9048597999999999E-2</v>
      </c>
      <c r="V46">
        <f t="shared" si="14"/>
        <v>0.01</v>
      </c>
      <c r="W46">
        <f t="shared" si="15"/>
        <v>0.43225827352801749</v>
      </c>
      <c r="X46">
        <f t="shared" si="16"/>
        <v>2.1201662290449771E-2</v>
      </c>
      <c r="Y46">
        <f t="shared" si="17"/>
        <v>4.3225827352801746E-3</v>
      </c>
      <c r="Z46">
        <f t="shared" si="18"/>
        <v>0.40673402850228751</v>
      </c>
      <c r="AB46">
        <f t="shared" si="19"/>
        <v>142.89162027147555</v>
      </c>
      <c r="AC46">
        <f t="shared" si="2"/>
        <v>127.21982610954939</v>
      </c>
      <c r="AE46">
        <f t="shared" si="3"/>
        <v>0</v>
      </c>
      <c r="AF46">
        <f t="shared" si="24"/>
        <v>0</v>
      </c>
      <c r="AG46">
        <f t="shared" si="24"/>
        <v>-10.168350712557189</v>
      </c>
      <c r="AH46">
        <f t="shared" si="5"/>
        <v>-2120.1662290449772</v>
      </c>
      <c r="AI46">
        <f t="shared" si="25"/>
        <v>-2130.3345797575344</v>
      </c>
      <c r="AJ46">
        <f t="shared" si="7"/>
        <v>15.671794161926158</v>
      </c>
      <c r="AK46">
        <f t="shared" si="22"/>
        <v>10.00241341900329</v>
      </c>
      <c r="AL46">
        <f t="shared" si="8"/>
        <v>-2104.6603721766046</v>
      </c>
      <c r="AN46">
        <f t="shared" si="26"/>
        <v>0</v>
      </c>
      <c r="AO46">
        <f t="shared" si="26"/>
        <v>0</v>
      </c>
      <c r="AP46">
        <f t="shared" si="26"/>
        <v>-7.7781361717215225E-2</v>
      </c>
      <c r="AQ46">
        <f t="shared" si="26"/>
        <v>-16.217911933183046</v>
      </c>
      <c r="AR46">
        <f t="shared" si="26"/>
        <v>-16.295693294900261</v>
      </c>
      <c r="AS46">
        <f t="shared" si="26"/>
        <v>0.11987917460018122</v>
      </c>
      <c r="AT46">
        <f t="shared" si="26"/>
        <v>7.6512047841529124E-2</v>
      </c>
      <c r="AU46">
        <f t="shared" si="23"/>
        <v>-16.099302072458549</v>
      </c>
      <c r="AW46">
        <v>43</v>
      </c>
      <c r="AX46">
        <f>IF(Z46&gt;0, (R46*SUMPRODUCT(K46:$K$98, X46:$X$98)-K46*$AZ$3)/Z46, 0)</f>
        <v>312.78382725440906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5.4278005999999997E-2</v>
      </c>
      <c r="Q47" s="4">
        <f t="shared" si="21"/>
        <v>25</v>
      </c>
      <c r="R47">
        <f t="shared" si="0"/>
        <v>100000</v>
      </c>
      <c r="S47">
        <f t="shared" si="1"/>
        <v>295.69035014320542</v>
      </c>
      <c r="U47">
        <f t="shared" si="13"/>
        <v>5.4278005999999997E-2</v>
      </c>
      <c r="V47">
        <f t="shared" si="14"/>
        <v>0.01</v>
      </c>
      <c r="W47">
        <f t="shared" si="15"/>
        <v>0.40673402850228751</v>
      </c>
      <c r="X47">
        <f t="shared" si="16"/>
        <v>2.2076712039451333E-2</v>
      </c>
      <c r="Y47">
        <f t="shared" si="17"/>
        <v>4.0673402850228751E-3</v>
      </c>
      <c r="Z47">
        <f t="shared" si="18"/>
        <v>0.38058997617781332</v>
      </c>
      <c r="AB47">
        <f t="shared" si="19"/>
        <v>127.21982610954939</v>
      </c>
      <c r="AC47">
        <f t="shared" si="2"/>
        <v>112.53678331701182</v>
      </c>
      <c r="AE47">
        <f t="shared" si="3"/>
        <v>0</v>
      </c>
      <c r="AF47">
        <f t="shared" si="24"/>
        <v>0</v>
      </c>
      <c r="AG47">
        <f t="shared" si="24"/>
        <v>-9.5147494044453325</v>
      </c>
      <c r="AH47">
        <f t="shared" si="5"/>
        <v>-2207.6712039451331</v>
      </c>
      <c r="AI47">
        <f t="shared" si="25"/>
        <v>-2217.1859533495785</v>
      </c>
      <c r="AJ47">
        <f t="shared" si="7"/>
        <v>14.683042792537563</v>
      </c>
      <c r="AK47">
        <f t="shared" si="22"/>
        <v>8.9053878276684575</v>
      </c>
      <c r="AL47">
        <f t="shared" si="8"/>
        <v>-2193.5975227293725</v>
      </c>
      <c r="AN47">
        <f t="shared" si="26"/>
        <v>0</v>
      </c>
      <c r="AO47">
        <f t="shared" si="26"/>
        <v>0</v>
      </c>
      <c r="AP47">
        <f t="shared" si="26"/>
        <v>-6.4983688287560598E-2</v>
      </c>
      <c r="AQ47">
        <f t="shared" si="26"/>
        <v>-15.077918635625633</v>
      </c>
      <c r="AR47">
        <f t="shared" si="26"/>
        <v>-15.142902323913194</v>
      </c>
      <c r="AS47">
        <f t="shared" si="26"/>
        <v>0.10028201851510535</v>
      </c>
      <c r="AT47">
        <f t="shared" si="26"/>
        <v>6.0821880017425368E-2</v>
      </c>
      <c r="AU47">
        <f t="shared" si="23"/>
        <v>-14.981798425380662</v>
      </c>
      <c r="AW47">
        <v>44</v>
      </c>
      <c r="AX47">
        <f>IF(Z47&gt;0, (R47*SUMPRODUCT(K47:$K$98, X47:$X$98)-K47*$AZ$3)/Z47, 0)</f>
        <v>295.69035014320542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6.0174738999999998E-2</v>
      </c>
      <c r="Q48" s="4">
        <f t="shared" si="21"/>
        <v>25</v>
      </c>
      <c r="R48">
        <f t="shared" si="0"/>
        <v>100000</v>
      </c>
      <c r="S48">
        <f t="shared" si="1"/>
        <v>279.27172046684899</v>
      </c>
      <c r="U48">
        <f t="shared" si="13"/>
        <v>6.0174738999999998E-2</v>
      </c>
      <c r="V48">
        <f t="shared" si="14"/>
        <v>0.01</v>
      </c>
      <c r="W48">
        <f t="shared" si="15"/>
        <v>0.38058997617781332</v>
      </c>
      <c r="X48">
        <f t="shared" si="16"/>
        <v>2.2901902482516133E-2</v>
      </c>
      <c r="Y48">
        <f t="shared" si="17"/>
        <v>3.8058997617781334E-3</v>
      </c>
      <c r="Z48">
        <f t="shared" si="18"/>
        <v>0.35388217393351906</v>
      </c>
      <c r="AB48">
        <f t="shared" si="19"/>
        <v>112.53678331701182</v>
      </c>
      <c r="AC48">
        <f t="shared" si="2"/>
        <v>98.829283556962565</v>
      </c>
      <c r="AE48">
        <f t="shared" si="3"/>
        <v>0</v>
      </c>
      <c r="AF48">
        <f t="shared" si="24"/>
        <v>0</v>
      </c>
      <c r="AG48">
        <f t="shared" si="24"/>
        <v>-8.8470543483379771</v>
      </c>
      <c r="AH48">
        <f t="shared" si="5"/>
        <v>-2290.1902482516134</v>
      </c>
      <c r="AI48">
        <f t="shared" si="25"/>
        <v>-2299.0373025999515</v>
      </c>
      <c r="AJ48">
        <f t="shared" si="7"/>
        <v>13.707499760049259</v>
      </c>
      <c r="AK48">
        <f t="shared" si="22"/>
        <v>7.8775748321908283</v>
      </c>
      <c r="AL48">
        <f t="shared" si="8"/>
        <v>-2277.4522280077113</v>
      </c>
      <c r="AN48">
        <f t="shared" si="26"/>
        <v>0</v>
      </c>
      <c r="AO48">
        <f t="shared" si="26"/>
        <v>0</v>
      </c>
      <c r="AP48">
        <f t="shared" si="26"/>
        <v>-5.3949531181003291E-2</v>
      </c>
      <c r="AQ48">
        <f t="shared" si="26"/>
        <v>-13.965630292718986</v>
      </c>
      <c r="AR48">
        <f t="shared" si="26"/>
        <v>-14.01957982389999</v>
      </c>
      <c r="AS48">
        <f t="shared" si="26"/>
        <v>8.3588633753255828E-2</v>
      </c>
      <c r="AT48">
        <f t="shared" si="26"/>
        <v>4.8037623858364277E-2</v>
      </c>
      <c r="AU48">
        <f t="shared" si="23"/>
        <v>-13.887953566288369</v>
      </c>
      <c r="AW48">
        <v>45</v>
      </c>
      <c r="AX48">
        <f>IF(Z48&gt;0, (R48*SUMPRODUCT(K48:$K$98, X48:$X$98)-K48*$AZ$3)/Z48, 0)</f>
        <v>279.27172046684899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6.6923788999999997E-2</v>
      </c>
      <c r="Q49" s="4">
        <f t="shared" si="21"/>
        <v>25</v>
      </c>
      <c r="R49">
        <f t="shared" si="0"/>
        <v>100000</v>
      </c>
      <c r="S49">
        <f t="shared" si="1"/>
        <v>263.53757593427684</v>
      </c>
      <c r="U49">
        <f t="shared" si="13"/>
        <v>6.6923788999999997E-2</v>
      </c>
      <c r="V49">
        <f t="shared" si="14"/>
        <v>0.01</v>
      </c>
      <c r="W49">
        <f t="shared" si="15"/>
        <v>0.35388217393351906</v>
      </c>
      <c r="X49">
        <f t="shared" si="16"/>
        <v>2.3683135939188128E-2</v>
      </c>
      <c r="Y49">
        <f t="shared" si="17"/>
        <v>3.5388217393351909E-3</v>
      </c>
      <c r="Z49">
        <f t="shared" si="18"/>
        <v>0.32666021625499575</v>
      </c>
      <c r="AB49">
        <f t="shared" si="19"/>
        <v>98.829283556962565</v>
      </c>
      <c r="AC49">
        <f t="shared" si="2"/>
        <v>86.087241546008244</v>
      </c>
      <c r="AE49">
        <f t="shared" si="3"/>
        <v>0</v>
      </c>
      <c r="AF49">
        <f t="shared" si="24"/>
        <v>0</v>
      </c>
      <c r="AG49">
        <f t="shared" si="24"/>
        <v>-8.1665054063748936</v>
      </c>
      <c r="AH49">
        <f t="shared" si="5"/>
        <v>-2368.3135939188128</v>
      </c>
      <c r="AI49">
        <f t="shared" si="25"/>
        <v>-2376.4800993251879</v>
      </c>
      <c r="AJ49">
        <f t="shared" si="7"/>
        <v>12.742042010954322</v>
      </c>
      <c r="AK49">
        <f t="shared" si="22"/>
        <v>6.9180498489873798</v>
      </c>
      <c r="AL49">
        <f t="shared" si="8"/>
        <v>-2356.8200074652464</v>
      </c>
      <c r="AN49">
        <f t="shared" si="26"/>
        <v>0</v>
      </c>
      <c r="AO49">
        <f t="shared" si="26"/>
        <v>0</v>
      </c>
      <c r="AP49">
        <f t="shared" si="26"/>
        <v>-4.4463865024809701E-2</v>
      </c>
      <c r="AQ49">
        <f t="shared" si="26"/>
        <v>-12.894668005022801</v>
      </c>
      <c r="AR49">
        <f t="shared" si="26"/>
        <v>-12.939131870047611</v>
      </c>
      <c r="AS49">
        <f t="shared" si="26"/>
        <v>6.9376117191236084E-2</v>
      </c>
      <c r="AT49">
        <f t="shared" si="26"/>
        <v>3.7666445978246754E-2</v>
      </c>
      <c r="AU49">
        <f t="shared" si="23"/>
        <v>-12.83208930687813</v>
      </c>
      <c r="AW49">
        <v>46</v>
      </c>
      <c r="AX49">
        <f>IF(Z49&gt;0, (R49*SUMPRODUCT(K49:$K$98, X49:$X$98)-K49*$AZ$3)/Z49, 0)</f>
        <v>263.53757593427684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7.4711050000000001E-2</v>
      </c>
      <c r="Q50" s="4">
        <f t="shared" si="21"/>
        <v>25</v>
      </c>
      <c r="R50">
        <f t="shared" si="0"/>
        <v>100000</v>
      </c>
      <c r="S50">
        <f t="shared" si="1"/>
        <v>248.45459431204662</v>
      </c>
      <c r="U50">
        <f t="shared" si="13"/>
        <v>7.4711050000000001E-2</v>
      </c>
      <c r="V50">
        <f t="shared" si="14"/>
        <v>0.01</v>
      </c>
      <c r="W50">
        <f t="shared" si="15"/>
        <v>0.32666021625499575</v>
      </c>
      <c r="X50">
        <f t="shared" si="16"/>
        <v>2.4405127749637802E-2</v>
      </c>
      <c r="Y50">
        <f t="shared" si="17"/>
        <v>3.2666021625499574E-3</v>
      </c>
      <c r="Z50">
        <f t="shared" si="18"/>
        <v>0.29898848634280795</v>
      </c>
      <c r="AB50">
        <f t="shared" si="19"/>
        <v>86.087241546008244</v>
      </c>
      <c r="AC50">
        <f t="shared" si="2"/>
        <v>74.285063078275243</v>
      </c>
      <c r="AE50">
        <f t="shared" si="3"/>
        <v>0</v>
      </c>
      <c r="AF50">
        <f t="shared" si="24"/>
        <v>0</v>
      </c>
      <c r="AG50">
        <f t="shared" si="24"/>
        <v>-7.474712158570199</v>
      </c>
      <c r="AH50">
        <f t="shared" si="5"/>
        <v>-2440.51277496378</v>
      </c>
      <c r="AI50">
        <f t="shared" si="25"/>
        <v>-2447.9874871223501</v>
      </c>
      <c r="AJ50">
        <f t="shared" si="7"/>
        <v>11.802178467733</v>
      </c>
      <c r="AK50">
        <f t="shared" si="22"/>
        <v>6.0261069082205774</v>
      </c>
      <c r="AL50">
        <f t="shared" si="8"/>
        <v>-2430.1592017463963</v>
      </c>
      <c r="AN50">
        <f t="shared" si="26"/>
        <v>0</v>
      </c>
      <c r="AO50">
        <f t="shared" si="26"/>
        <v>0</v>
      </c>
      <c r="AP50">
        <f t="shared" si="26"/>
        <v>-3.6336861010267667E-2</v>
      </c>
      <c r="AQ50">
        <f t="shared" si="26"/>
        <v>-11.864078725220745</v>
      </c>
      <c r="AR50">
        <f t="shared" si="26"/>
        <v>-11.900415586231013</v>
      </c>
      <c r="AS50">
        <f t="shared" si="26"/>
        <v>5.737399775437256E-2</v>
      </c>
      <c r="AT50">
        <f t="shared" si="26"/>
        <v>2.9294748013268059E-2</v>
      </c>
      <c r="AU50">
        <f t="shared" si="23"/>
        <v>-11.81374684046337</v>
      </c>
      <c r="AW50">
        <v>47</v>
      </c>
      <c r="AX50">
        <f>IF(Z50&gt;0, (R50*SUMPRODUCT(K50:$K$98, X50:$X$98)-K50*$AZ$3)/Z50, 0)</f>
        <v>248.45459431204662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8.3689026999999999E-2</v>
      </c>
      <c r="Q51" s="4">
        <f t="shared" si="21"/>
        <v>25</v>
      </c>
      <c r="R51">
        <f t="shared" si="0"/>
        <v>100000</v>
      </c>
      <c r="S51">
        <f t="shared" si="1"/>
        <v>233.95538241971207</v>
      </c>
      <c r="U51">
        <f t="shared" si="13"/>
        <v>8.3689026999999999E-2</v>
      </c>
      <c r="V51">
        <f t="shared" si="14"/>
        <v>0.01</v>
      </c>
      <c r="W51">
        <f t="shared" si="15"/>
        <v>0.29898848634280795</v>
      </c>
      <c r="X51">
        <f t="shared" si="16"/>
        <v>2.5022055506232384E-2</v>
      </c>
      <c r="Y51">
        <f t="shared" si="17"/>
        <v>2.9898848634280794E-3</v>
      </c>
      <c r="Z51">
        <f t="shared" si="18"/>
        <v>0.27097654597314746</v>
      </c>
      <c r="AB51">
        <f t="shared" si="19"/>
        <v>74.285063078275243</v>
      </c>
      <c r="AC51">
        <f t="shared" si="2"/>
        <v>63.396421439920402</v>
      </c>
      <c r="AE51">
        <f t="shared" si="3"/>
        <v>0</v>
      </c>
      <c r="AF51">
        <f t="shared" si="24"/>
        <v>0</v>
      </c>
      <c r="AG51">
        <f t="shared" si="24"/>
        <v>-6.7744136493286868</v>
      </c>
      <c r="AH51">
        <f t="shared" si="5"/>
        <v>-2502.2055506232382</v>
      </c>
      <c r="AI51">
        <f t="shared" si="25"/>
        <v>-2508.979964272567</v>
      </c>
      <c r="AJ51">
        <f t="shared" si="7"/>
        <v>10.888641638354841</v>
      </c>
      <c r="AK51">
        <f t="shared" si="22"/>
        <v>5.1999544154792678</v>
      </c>
      <c r="AL51">
        <f t="shared" si="8"/>
        <v>-2492.8913682187331</v>
      </c>
      <c r="AN51">
        <f t="shared" si="26"/>
        <v>0</v>
      </c>
      <c r="AO51">
        <f t="shared" si="26"/>
        <v>0</v>
      </c>
      <c r="AP51">
        <f t="shared" si="26"/>
        <v>-2.9404014158912011E-2</v>
      </c>
      <c r="AQ51">
        <f t="shared" si="26"/>
        <v>-10.860701936369777</v>
      </c>
      <c r="AR51">
        <f t="shared" si="26"/>
        <v>-10.890105950528691</v>
      </c>
      <c r="AS51">
        <f t="shared" si="26"/>
        <v>4.7261621371058729E-2</v>
      </c>
      <c r="AT51">
        <f t="shared" si="26"/>
        <v>2.2570150152198199E-2</v>
      </c>
      <c r="AU51">
        <f t="shared" si="23"/>
        <v>-10.820274179005434</v>
      </c>
      <c r="AW51">
        <v>48</v>
      </c>
      <c r="AX51">
        <f>IF(Z51&gt;0, (R51*SUMPRODUCT(K51:$K$98, X51:$X$98)-K51*$AZ$3)/Z51, 0)</f>
        <v>233.95538241971207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9.4384723000000004E-2</v>
      </c>
      <c r="Q52" s="4">
        <f t="shared" si="21"/>
        <v>25</v>
      </c>
      <c r="R52">
        <f t="shared" si="0"/>
        <v>100000</v>
      </c>
      <c r="S52">
        <f t="shared" si="1"/>
        <v>220.06050470742701</v>
      </c>
      <c r="U52">
        <f t="shared" si="13"/>
        <v>9.4384723000000004E-2</v>
      </c>
      <c r="V52">
        <f t="shared" si="14"/>
        <v>0.01</v>
      </c>
      <c r="W52">
        <f t="shared" si="15"/>
        <v>0.27097654597314746</v>
      </c>
      <c r="X52">
        <f t="shared" si="16"/>
        <v>2.5576046231172291E-2</v>
      </c>
      <c r="Y52">
        <f t="shared" si="17"/>
        <v>2.7097654597314745E-3</v>
      </c>
      <c r="Z52">
        <f t="shared" si="18"/>
        <v>0.24269073428224369</v>
      </c>
      <c r="AB52">
        <f t="shared" si="19"/>
        <v>63.396421439920402</v>
      </c>
      <c r="AC52">
        <f t="shared" si="2"/>
        <v>53.406645473966606</v>
      </c>
      <c r="AE52">
        <f t="shared" si="3"/>
        <v>0</v>
      </c>
      <c r="AF52">
        <f t="shared" si="24"/>
        <v>0</v>
      </c>
      <c r="AG52">
        <f t="shared" si="24"/>
        <v>-6.0672683570560926</v>
      </c>
      <c r="AH52">
        <f t="shared" si="5"/>
        <v>-2557.604623117229</v>
      </c>
      <c r="AI52">
        <f t="shared" si="25"/>
        <v>-2563.6718914742851</v>
      </c>
      <c r="AJ52">
        <f t="shared" si="7"/>
        <v>9.9897759659537968</v>
      </c>
      <c r="AK52">
        <f t="shared" si="22"/>
        <v>4.4377495007944283</v>
      </c>
      <c r="AL52">
        <f t="shared" si="8"/>
        <v>-2549.2443660075369</v>
      </c>
      <c r="AN52">
        <f t="shared" si="26"/>
        <v>0</v>
      </c>
      <c r="AO52">
        <f t="shared" si="26"/>
        <v>0</v>
      </c>
      <c r="AP52">
        <f t="shared" si="26"/>
        <v>-2.3513110969505268E-2</v>
      </c>
      <c r="AQ52">
        <f t="shared" si="26"/>
        <v>-9.9117490409892426</v>
      </c>
      <c r="AR52">
        <f t="shared" si="26"/>
        <v>-9.9352621519587476</v>
      </c>
      <c r="AS52">
        <f t="shared" si="26"/>
        <v>3.8714409356031834E-2</v>
      </c>
      <c r="AT52">
        <f t="shared" si="26"/>
        <v>1.7198068443057216E-2</v>
      </c>
      <c r="AU52">
        <f t="shared" si="23"/>
        <v>-9.8793496741596591</v>
      </c>
      <c r="AW52">
        <v>49</v>
      </c>
      <c r="AX52">
        <f>IF(Z52&gt;0, (R52*SUMPRODUCT(K52:$K$98, X52:$X$98)-K52*$AZ$3)/Z52, 0)</f>
        <v>220.06050470742701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0.106719178</v>
      </c>
      <c r="Q53" s="4">
        <f t="shared" si="21"/>
        <v>25</v>
      </c>
      <c r="R53">
        <f t="shared" si="0"/>
        <v>100000</v>
      </c>
      <c r="S53">
        <f t="shared" si="1"/>
        <v>206.5295207567151</v>
      </c>
      <c r="U53">
        <f t="shared" si="13"/>
        <v>0.106719178</v>
      </c>
      <c r="V53">
        <f t="shared" si="14"/>
        <v>0.01</v>
      </c>
      <c r="W53">
        <f t="shared" si="15"/>
        <v>0.24269073428224369</v>
      </c>
      <c r="X53">
        <f t="shared" si="16"/>
        <v>2.5899755670817468E-2</v>
      </c>
      <c r="Y53">
        <f t="shared" si="17"/>
        <v>2.426907342822437E-3</v>
      </c>
      <c r="Z53">
        <f t="shared" si="18"/>
        <v>0.21436407126860377</v>
      </c>
      <c r="AB53">
        <f t="shared" si="19"/>
        <v>53.406645473966606</v>
      </c>
      <c r="AC53">
        <f t="shared" si="2"/>
        <v>44.272508906563054</v>
      </c>
      <c r="AE53">
        <f t="shared" si="3"/>
        <v>0</v>
      </c>
      <c r="AF53">
        <f t="shared" si="24"/>
        <v>0</v>
      </c>
      <c r="AG53">
        <f t="shared" si="24"/>
        <v>-5.3591017817150943</v>
      </c>
      <c r="AH53">
        <f t="shared" si="5"/>
        <v>-2589.9755670817467</v>
      </c>
      <c r="AI53">
        <f t="shared" si="25"/>
        <v>-2595.334668863462</v>
      </c>
      <c r="AJ53">
        <f t="shared" si="7"/>
        <v>9.1341365674035515</v>
      </c>
      <c r="AK53">
        <f t="shared" si="22"/>
        <v>3.738465183177663</v>
      </c>
      <c r="AL53">
        <f t="shared" si="8"/>
        <v>-2582.462067112881</v>
      </c>
      <c r="AN53">
        <f t="shared" si="26"/>
        <v>0</v>
      </c>
      <c r="AO53">
        <f t="shared" si="26"/>
        <v>0</v>
      </c>
      <c r="AP53">
        <f t="shared" si="26"/>
        <v>-1.854346427225163E-2</v>
      </c>
      <c r="AQ53">
        <f t="shared" si="26"/>
        <v>-8.9617852674585166</v>
      </c>
      <c r="AR53">
        <f t="shared" si="26"/>
        <v>-8.9803287317307703</v>
      </c>
      <c r="AS53">
        <f t="shared" si="26"/>
        <v>3.1605769398413634E-2</v>
      </c>
      <c r="AT53">
        <f t="shared" si="26"/>
        <v>1.2935767667977669E-2</v>
      </c>
      <c r="AU53">
        <f t="shared" si="23"/>
        <v>-8.9357871946643783</v>
      </c>
      <c r="AW53">
        <v>50</v>
      </c>
      <c r="AX53">
        <f>IF(Z53&gt;0, (R53*SUMPRODUCT(K53:$K$98, X53:$X$98)-K53*$AZ$3)/Z53, 0)</f>
        <v>206.5295207567151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0.12088460199999999</v>
      </c>
      <c r="Q54" s="4">
        <f t="shared" si="21"/>
        <v>25</v>
      </c>
      <c r="R54">
        <f t="shared" si="0"/>
        <v>100000</v>
      </c>
      <c r="S54">
        <f t="shared" si="1"/>
        <v>193.25628260525775</v>
      </c>
      <c r="U54">
        <f t="shared" si="13"/>
        <v>0.12088460199999999</v>
      </c>
      <c r="V54">
        <f t="shared" si="14"/>
        <v>0.01</v>
      </c>
      <c r="W54">
        <f t="shared" si="15"/>
        <v>0.21436407126860377</v>
      </c>
      <c r="X54">
        <f t="shared" si="16"/>
        <v>2.5913315438404801E-2</v>
      </c>
      <c r="Y54">
        <f t="shared" si="17"/>
        <v>2.1436407126860378E-3</v>
      </c>
      <c r="Z54">
        <f t="shared" si="18"/>
        <v>0.18630711511751291</v>
      </c>
      <c r="AB54">
        <f t="shared" si="19"/>
        <v>44.272508906563054</v>
      </c>
      <c r="AC54">
        <f t="shared" si="2"/>
        <v>36.005020490520366</v>
      </c>
      <c r="AE54">
        <f t="shared" si="3"/>
        <v>0</v>
      </c>
      <c r="AF54">
        <f t="shared" si="24"/>
        <v>0</v>
      </c>
      <c r="AG54">
        <f t="shared" si="24"/>
        <v>-4.6576778779378225</v>
      </c>
      <c r="AH54">
        <f t="shared" si="5"/>
        <v>-2591.3315438404802</v>
      </c>
      <c r="AI54">
        <f t="shared" si="25"/>
        <v>-2595.9892217184179</v>
      </c>
      <c r="AJ54">
        <f t="shared" si="7"/>
        <v>8.2674884160426885</v>
      </c>
      <c r="AK54">
        <f t="shared" si="22"/>
        <v>3.0990756234594139</v>
      </c>
      <c r="AL54">
        <f t="shared" si="8"/>
        <v>-2584.6226576789154</v>
      </c>
      <c r="AN54">
        <f t="shared" si="26"/>
        <v>0</v>
      </c>
      <c r="AO54">
        <f t="shared" si="26"/>
        <v>0</v>
      </c>
      <c r="AP54">
        <f t="shared" si="26"/>
        <v>-1.4389652081497098E-2</v>
      </c>
      <c r="AQ54">
        <f t="shared" si="26"/>
        <v>-8.005783208044134</v>
      </c>
      <c r="AR54">
        <f t="shared" si="26"/>
        <v>-8.0201728601256299</v>
      </c>
      <c r="AS54">
        <f t="shared" si="26"/>
        <v>2.5541972848352901E-2</v>
      </c>
      <c r="AT54">
        <f t="shared" si="26"/>
        <v>9.5744319732934922E-3</v>
      </c>
      <c r="AU54">
        <f t="shared" si="23"/>
        <v>-7.9850564553039831</v>
      </c>
      <c r="AW54">
        <v>51</v>
      </c>
      <c r="AX54">
        <f>IF(Z54&gt;0, (R54*SUMPRODUCT(K54:$K$98, X54:$X$98)-K54*$AZ$3)/Z54, 0)</f>
        <v>193.25628260525775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0.13724737000000001</v>
      </c>
      <c r="Q55" s="4">
        <f t="shared" si="21"/>
        <v>25</v>
      </c>
      <c r="R55">
        <f t="shared" si="0"/>
        <v>100000</v>
      </c>
      <c r="S55">
        <f t="shared" si="1"/>
        <v>180.13750751504602</v>
      </c>
      <c r="U55">
        <f t="shared" si="13"/>
        <v>0.13724737000000001</v>
      </c>
      <c r="V55">
        <f t="shared" si="14"/>
        <v>0.01</v>
      </c>
      <c r="W55">
        <f t="shared" si="15"/>
        <v>0.18630711511751291</v>
      </c>
      <c r="X55">
        <f t="shared" si="16"/>
        <v>2.5570161562165888E-2</v>
      </c>
      <c r="Y55">
        <f t="shared" si="17"/>
        <v>1.8630711511751291E-3</v>
      </c>
      <c r="Z55">
        <f t="shared" si="18"/>
        <v>0.15887388240417191</v>
      </c>
      <c r="AB55">
        <f t="shared" si="19"/>
        <v>36.005020490520366</v>
      </c>
      <c r="AC55">
        <f t="shared" si="2"/>
        <v>28.619145185526055</v>
      </c>
      <c r="AE55">
        <f t="shared" si="3"/>
        <v>0</v>
      </c>
      <c r="AF55">
        <f t="shared" si="24"/>
        <v>0</v>
      </c>
      <c r="AG55">
        <f t="shared" si="24"/>
        <v>-3.9718470601042979</v>
      </c>
      <c r="AH55">
        <f t="shared" si="5"/>
        <v>-2557.0161562165886</v>
      </c>
      <c r="AI55">
        <f t="shared" si="25"/>
        <v>-2560.9880032766928</v>
      </c>
      <c r="AJ55">
        <f t="shared" si="7"/>
        <v>7.3858753049943111</v>
      </c>
      <c r="AK55">
        <f t="shared" si="22"/>
        <v>2.5203514343364257</v>
      </c>
      <c r="AL55">
        <f t="shared" si="8"/>
        <v>-2551.0817765373617</v>
      </c>
      <c r="AN55">
        <f t="shared" si="26"/>
        <v>0</v>
      </c>
      <c r="AO55">
        <f t="shared" si="26"/>
        <v>0</v>
      </c>
      <c r="AP55">
        <f t="shared" si="26"/>
        <v>-1.0956083622572881E-2</v>
      </c>
      <c r="AQ55">
        <f t="shared" si="26"/>
        <v>-7.0533639407160793</v>
      </c>
      <c r="AR55">
        <f t="shared" si="26"/>
        <v>-7.0643200243386524</v>
      </c>
      <c r="AS55">
        <f t="shared" si="26"/>
        <v>2.0373460066030021E-2</v>
      </c>
      <c r="AT55">
        <f t="shared" si="26"/>
        <v>6.9522266731328478E-3</v>
      </c>
      <c r="AU55">
        <f t="shared" si="23"/>
        <v>-7.0369943375994888</v>
      </c>
      <c r="AW55">
        <v>52</v>
      </c>
      <c r="AX55">
        <f>IF(Z55&gt;0, (R55*SUMPRODUCT(K55:$K$98, X55:$X$98)-K55*$AZ$3)/Z55, 0)</f>
        <v>180.13750751504602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0.155543078</v>
      </c>
      <c r="Q56" s="4">
        <f t="shared" si="21"/>
        <v>25</v>
      </c>
      <c r="R56">
        <f t="shared" si="0"/>
        <v>100000</v>
      </c>
      <c r="S56">
        <f t="shared" si="1"/>
        <v>166.84545033783166</v>
      </c>
      <c r="U56">
        <f t="shared" si="13"/>
        <v>0.155543078</v>
      </c>
      <c r="V56">
        <f t="shared" si="14"/>
        <v>0.01</v>
      </c>
      <c r="W56">
        <f t="shared" si="15"/>
        <v>0.15887388240417191</v>
      </c>
      <c r="X56">
        <f t="shared" si="16"/>
        <v>2.4711732682954939E-2</v>
      </c>
      <c r="Y56">
        <f t="shared" si="17"/>
        <v>1.5887388240417191E-3</v>
      </c>
      <c r="Z56">
        <f t="shared" si="18"/>
        <v>0.13257341089717525</v>
      </c>
      <c r="AB56">
        <f t="shared" si="19"/>
        <v>28.619145185526055</v>
      </c>
      <c r="AC56">
        <f t="shared" si="2"/>
        <v>22.119270443961604</v>
      </c>
      <c r="AE56">
        <f t="shared" si="3"/>
        <v>0</v>
      </c>
      <c r="AF56">
        <f t="shared" si="24"/>
        <v>0</v>
      </c>
      <c r="AG56">
        <f t="shared" si="24"/>
        <v>-3.3143352724293815</v>
      </c>
      <c r="AH56">
        <f t="shared" si="5"/>
        <v>-2471.1732682954939</v>
      </c>
      <c r="AI56">
        <f t="shared" si="25"/>
        <v>-2474.4876035679231</v>
      </c>
      <c r="AJ56">
        <f t="shared" si="7"/>
        <v>6.4998747415644509</v>
      </c>
      <c r="AK56">
        <f t="shared" si="22"/>
        <v>2.0033401629868242</v>
      </c>
      <c r="AL56">
        <f t="shared" si="8"/>
        <v>-2465.9843886633721</v>
      </c>
      <c r="AN56">
        <f t="shared" si="26"/>
        <v>0</v>
      </c>
      <c r="AO56">
        <f t="shared" si="26"/>
        <v>0</v>
      </c>
      <c r="AP56">
        <f t="shared" si="26"/>
        <v>-8.1628391222024789E-3</v>
      </c>
      <c r="AQ56">
        <f t="shared" si="26"/>
        <v>-6.0862248910013435</v>
      </c>
      <c r="AR56">
        <f t="shared" si="26"/>
        <v>-6.094387730123545</v>
      </c>
      <c r="AS56">
        <f t="shared" si="26"/>
        <v>1.6008468506859098E-2</v>
      </c>
      <c r="AT56">
        <f t="shared" si="26"/>
        <v>4.9340039897417384E-3</v>
      </c>
      <c r="AU56">
        <f t="shared" si="23"/>
        <v>-6.0734452576269451</v>
      </c>
      <c r="AW56">
        <v>53</v>
      </c>
      <c r="AX56">
        <f>IF(Z56&gt;0, (R56*SUMPRODUCT(K56:$K$98, X56:$X$98)-K56*$AZ$3)/Z56, 0)</f>
        <v>166.84545033783166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0.175905283</v>
      </c>
      <c r="Q57" s="4">
        <f t="shared" si="21"/>
        <v>25</v>
      </c>
      <c r="R57">
        <f t="shared" si="0"/>
        <v>100000</v>
      </c>
      <c r="S57">
        <f t="shared" si="1"/>
        <v>153.13299120745387</v>
      </c>
      <c r="U57">
        <f t="shared" si="13"/>
        <v>0.175905283</v>
      </c>
      <c r="V57">
        <f t="shared" si="14"/>
        <v>0.01</v>
      </c>
      <c r="W57">
        <f t="shared" si="15"/>
        <v>0.13257341089717525</v>
      </c>
      <c r="X57">
        <f t="shared" si="16"/>
        <v>2.3320363362142896E-2</v>
      </c>
      <c r="Y57">
        <f t="shared" si="17"/>
        <v>1.3257341089717525E-3</v>
      </c>
      <c r="Z57">
        <f t="shared" si="18"/>
        <v>0.1079273134260606</v>
      </c>
      <c r="AB57">
        <f t="shared" si="19"/>
        <v>22.119270443961604</v>
      </c>
      <c r="AC57">
        <f t="shared" si="2"/>
        <v>16.527232337917056</v>
      </c>
      <c r="AE57">
        <f t="shared" si="3"/>
        <v>0</v>
      </c>
      <c r="AF57">
        <f t="shared" si="24"/>
        <v>0</v>
      </c>
      <c r="AG57">
        <f t="shared" si="24"/>
        <v>-2.6981828356515152</v>
      </c>
      <c r="AH57">
        <f t="shared" si="5"/>
        <v>-2332.0363362142893</v>
      </c>
      <c r="AI57">
        <f t="shared" si="25"/>
        <v>-2334.7345190499409</v>
      </c>
      <c r="AJ57">
        <f t="shared" si="7"/>
        <v>5.5920381060445479</v>
      </c>
      <c r="AK57">
        <f t="shared" si="22"/>
        <v>1.5483489310773124</v>
      </c>
      <c r="AL57">
        <f t="shared" si="8"/>
        <v>-2327.594132012819</v>
      </c>
      <c r="AN57">
        <f t="shared" si="26"/>
        <v>0</v>
      </c>
      <c r="AO57">
        <f t="shared" si="26"/>
        <v>0</v>
      </c>
      <c r="AP57">
        <f t="shared" si="26"/>
        <v>-5.933325183130317E-3</v>
      </c>
      <c r="AQ57">
        <f t="shared" si="26"/>
        <v>-5.128166163837494</v>
      </c>
      <c r="AR57">
        <f t="shared" si="26"/>
        <v>-5.134099489020624</v>
      </c>
      <c r="AS57">
        <f t="shared" si="26"/>
        <v>1.2296935582427584E-2</v>
      </c>
      <c r="AT57">
        <f t="shared" si="26"/>
        <v>3.4048314234478576E-3</v>
      </c>
      <c r="AU57">
        <f t="shared" si="23"/>
        <v>-5.1183977220147483</v>
      </c>
      <c r="AW57">
        <v>54</v>
      </c>
      <c r="AX57">
        <f>IF(Z57&gt;0, (R57*SUMPRODUCT(K57:$K$98, X57:$X$98)-K57*$AZ$3)/Z57, 0)</f>
        <v>153.13299120745387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0.19813004200000001</v>
      </c>
      <c r="Q58" s="4">
        <f t="shared" si="21"/>
        <v>25</v>
      </c>
      <c r="R58">
        <f t="shared" si="0"/>
        <v>100000</v>
      </c>
      <c r="S58">
        <f t="shared" si="1"/>
        <v>138.54078153956593</v>
      </c>
      <c r="U58">
        <f t="shared" si="13"/>
        <v>0.19813004200000001</v>
      </c>
      <c r="V58">
        <f t="shared" si="14"/>
        <v>0.01</v>
      </c>
      <c r="W58">
        <f t="shared" si="15"/>
        <v>0.1079273134260606</v>
      </c>
      <c r="X58">
        <f t="shared" si="16"/>
        <v>2.1383643142052551E-2</v>
      </c>
      <c r="Y58">
        <f t="shared" si="17"/>
        <v>1.0792731342606061E-3</v>
      </c>
      <c r="Z58">
        <f t="shared" si="18"/>
        <v>8.5464397149747448E-2</v>
      </c>
      <c r="AB58">
        <f t="shared" si="19"/>
        <v>16.527232337917056</v>
      </c>
      <c r="AC58">
        <f t="shared" si="2"/>
        <v>11.840304374933861</v>
      </c>
      <c r="AE58">
        <f t="shared" si="3"/>
        <v>0</v>
      </c>
      <c r="AF58">
        <f t="shared" si="24"/>
        <v>0</v>
      </c>
      <c r="AG58">
        <f t="shared" si="24"/>
        <v>-2.1366099287436864</v>
      </c>
      <c r="AH58">
        <f t="shared" si="5"/>
        <v>-2138.3643142052551</v>
      </c>
      <c r="AI58">
        <f t="shared" si="25"/>
        <v>-2140.500924133999</v>
      </c>
      <c r="AJ58">
        <f t="shared" si="7"/>
        <v>4.6869279629831944</v>
      </c>
      <c r="AK58">
        <f t="shared" si="22"/>
        <v>1.156906263654194</v>
      </c>
      <c r="AL58">
        <f t="shared" si="8"/>
        <v>-2134.6570899073618</v>
      </c>
      <c r="AN58">
        <f t="shared" si="26"/>
        <v>0</v>
      </c>
      <c r="AO58">
        <f t="shared" si="26"/>
        <v>0</v>
      </c>
      <c r="AP58">
        <f t="shared" si="26"/>
        <v>-4.1950196103265587E-3</v>
      </c>
      <c r="AQ58">
        <f t="shared" si="26"/>
        <v>-4.1984641704759538</v>
      </c>
      <c r="AR58">
        <f t="shared" si="26"/>
        <v>-4.2026591900862806</v>
      </c>
      <c r="AS58">
        <f t="shared" si="26"/>
        <v>9.2023136522928189E-3</v>
      </c>
      <c r="AT58">
        <f t="shared" si="26"/>
        <v>2.2714695827481483E-3</v>
      </c>
      <c r="AU58">
        <f t="shared" si="23"/>
        <v>-4.1911854068512397</v>
      </c>
      <c r="AW58">
        <v>55</v>
      </c>
      <c r="AX58">
        <f>IF(Z58&gt;0, (R58*SUMPRODUCT(K58:$K$98, X58:$X$98)-K58*$AZ$3)/Z58, 0)</f>
        <v>138.54078153956593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0.22255936300000001</v>
      </c>
      <c r="Q59" s="4">
        <f t="shared" si="21"/>
        <v>25</v>
      </c>
      <c r="R59">
        <f t="shared" si="0"/>
        <v>100000</v>
      </c>
      <c r="S59">
        <f t="shared" si="1"/>
        <v>122.51781687837202</v>
      </c>
      <c r="U59">
        <f t="shared" si="13"/>
        <v>0.22255936300000001</v>
      </c>
      <c r="V59">
        <f t="shared" si="14"/>
        <v>0.01</v>
      </c>
      <c r="W59">
        <f t="shared" si="15"/>
        <v>8.5464397149747448E-2</v>
      </c>
      <c r="X59">
        <f t="shared" si="16"/>
        <v>1.9020901788826809E-2</v>
      </c>
      <c r="Y59">
        <f t="shared" si="17"/>
        <v>8.5464397149747446E-4</v>
      </c>
      <c r="Z59">
        <f t="shared" si="18"/>
        <v>6.5588851389423178E-2</v>
      </c>
      <c r="AB59">
        <f t="shared" si="19"/>
        <v>11.840304374933861</v>
      </c>
      <c r="AC59">
        <f t="shared" si="2"/>
        <v>8.0358028837921047</v>
      </c>
      <c r="AE59">
        <f t="shared" si="3"/>
        <v>0</v>
      </c>
      <c r="AF59">
        <f t="shared" si="24"/>
        <v>0</v>
      </c>
      <c r="AG59">
        <f t="shared" si="24"/>
        <v>-1.6397212847355795</v>
      </c>
      <c r="AH59">
        <f t="shared" si="5"/>
        <v>-1902.0901788826809</v>
      </c>
      <c r="AI59">
        <f t="shared" si="25"/>
        <v>-1903.7299001674164</v>
      </c>
      <c r="AJ59">
        <f t="shared" si="7"/>
        <v>3.8045014911417567</v>
      </c>
      <c r="AK59">
        <f t="shared" si="22"/>
        <v>0.82882130624537043</v>
      </c>
      <c r="AL59">
        <f t="shared" si="8"/>
        <v>-1899.0965773700293</v>
      </c>
      <c r="AN59">
        <f t="shared" si="26"/>
        <v>0</v>
      </c>
      <c r="AO59">
        <f t="shared" si="26"/>
        <v>0</v>
      </c>
      <c r="AP59">
        <f t="shared" si="26"/>
        <v>-2.8744897517647377E-3</v>
      </c>
      <c r="AQ59">
        <f t="shared" si="26"/>
        <v>-3.3344317580242393</v>
      </c>
      <c r="AR59">
        <f t="shared" si="26"/>
        <v>-3.337306247776004</v>
      </c>
      <c r="AS59">
        <f t="shared" si="26"/>
        <v>6.6694264742828994E-3</v>
      </c>
      <c r="AT59">
        <f t="shared" si="26"/>
        <v>1.4529532384711169E-3</v>
      </c>
      <c r="AU59">
        <f t="shared" si="23"/>
        <v>-3.3291838680632502</v>
      </c>
      <c r="AW59">
        <v>56</v>
      </c>
      <c r="AX59">
        <f>IF(Z59&gt;0, (R59*SUMPRODUCT(K59:$K$98, X59:$X$98)-K59*$AZ$3)/Z59, 0)</f>
        <v>122.51781687837202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0.25004150400000003</v>
      </c>
      <c r="Q60" s="4">
        <f t="shared" si="21"/>
        <v>25</v>
      </c>
      <c r="R60">
        <f t="shared" si="0"/>
        <v>100000</v>
      </c>
      <c r="S60">
        <f t="shared" si="1"/>
        <v>104.11721139443834</v>
      </c>
      <c r="U60">
        <f t="shared" si="13"/>
        <v>0.25004150400000003</v>
      </c>
      <c r="V60">
        <f t="shared" si="14"/>
        <v>0.01</v>
      </c>
      <c r="W60">
        <f t="shared" si="15"/>
        <v>6.5588851389423178E-2</v>
      </c>
      <c r="X60">
        <f t="shared" si="16"/>
        <v>1.6399935047043863E-2</v>
      </c>
      <c r="Y60">
        <f t="shared" si="17"/>
        <v>6.5588851389423183E-4</v>
      </c>
      <c r="Z60">
        <f t="shared" si="18"/>
        <v>4.8533027828485086E-2</v>
      </c>
      <c r="AB60">
        <f t="shared" si="19"/>
        <v>8.0358028837921047</v>
      </c>
      <c r="AC60">
        <f t="shared" si="2"/>
        <v>5.0531235180305405</v>
      </c>
      <c r="AE60">
        <f t="shared" si="3"/>
        <v>0</v>
      </c>
      <c r="AF60">
        <f t="shared" si="24"/>
        <v>0</v>
      </c>
      <c r="AG60">
        <f t="shared" si="24"/>
        <v>-1.2133256957121272</v>
      </c>
      <c r="AH60">
        <f t="shared" si="5"/>
        <v>-1639.9935047043862</v>
      </c>
      <c r="AI60">
        <f t="shared" si="25"/>
        <v>-1641.2068304000984</v>
      </c>
      <c r="AJ60">
        <f t="shared" si="7"/>
        <v>2.9826793657615642</v>
      </c>
      <c r="AK60">
        <f t="shared" si="22"/>
        <v>0.56250620186544742</v>
      </c>
      <c r="AL60">
        <f t="shared" si="8"/>
        <v>-1637.6616448324712</v>
      </c>
      <c r="AN60">
        <f t="shared" si="26"/>
        <v>0</v>
      </c>
      <c r="AO60">
        <f t="shared" si="26"/>
        <v>0</v>
      </c>
      <c r="AP60">
        <f t="shared" si="26"/>
        <v>-1.8991099227529005E-3</v>
      </c>
      <c r="AQ60">
        <f t="shared" si="26"/>
        <v>-2.5669347884422917</v>
      </c>
      <c r="AR60">
        <f t="shared" si="26"/>
        <v>-2.5688338983650447</v>
      </c>
      <c r="AS60">
        <f t="shared" si="26"/>
        <v>4.6685205793680438E-3</v>
      </c>
      <c r="AT60">
        <f t="shared" si="26"/>
        <v>8.8044052256367291E-4</v>
      </c>
      <c r="AU60">
        <f t="shared" si="23"/>
        <v>-2.5632849372631128</v>
      </c>
      <c r="AW60">
        <v>57</v>
      </c>
      <c r="AX60">
        <f>IF(Z60&gt;0, (R60*SUMPRODUCT(K60:$K$98, X60:$X$98)-K60*$AZ$3)/Z60, 0)</f>
        <v>104.11721139443834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0.28092614399999999</v>
      </c>
      <c r="Q61" s="4">
        <f t="shared" si="21"/>
        <v>25</v>
      </c>
      <c r="R61">
        <f t="shared" si="0"/>
        <v>100000</v>
      </c>
      <c r="S61">
        <f t="shared" si="1"/>
        <v>81.370778010251712</v>
      </c>
      <c r="U61">
        <f t="shared" si="13"/>
        <v>0.28092614399999999</v>
      </c>
      <c r="V61">
        <f t="shared" si="14"/>
        <v>0.01</v>
      </c>
      <c r="W61">
        <f t="shared" si="15"/>
        <v>4.8533027828485086E-2</v>
      </c>
      <c r="X61">
        <f t="shared" si="16"/>
        <v>1.3634196364501009E-2</v>
      </c>
      <c r="Y61">
        <f t="shared" si="17"/>
        <v>4.8533027828485086E-4</v>
      </c>
      <c r="Z61">
        <f t="shared" si="18"/>
        <v>3.4413501185699226E-2</v>
      </c>
      <c r="AB61">
        <f t="shared" si="19"/>
        <v>5.0531235180305405</v>
      </c>
      <c r="AC61">
        <f t="shared" si="2"/>
        <v>2.8002533655370656</v>
      </c>
      <c r="AE61">
        <f t="shared" si="3"/>
        <v>0</v>
      </c>
      <c r="AF61">
        <f t="shared" si="24"/>
        <v>0</v>
      </c>
      <c r="AG61">
        <f t="shared" si="24"/>
        <v>-0.86033752964248067</v>
      </c>
      <c r="AH61">
        <f t="shared" si="5"/>
        <v>-1363.4196364501008</v>
      </c>
      <c r="AI61">
        <f t="shared" si="25"/>
        <v>-1364.2799739797433</v>
      </c>
      <c r="AJ61">
        <f t="shared" si="7"/>
        <v>2.2528701524934749</v>
      </c>
      <c r="AK61">
        <f t="shared" si="22"/>
        <v>0.35371864626213789</v>
      </c>
      <c r="AL61">
        <f t="shared" si="8"/>
        <v>-1361.6733851809877</v>
      </c>
      <c r="AN61">
        <f t="shared" si="26"/>
        <v>0</v>
      </c>
      <c r="AO61">
        <f t="shared" si="26"/>
        <v>0</v>
      </c>
      <c r="AP61">
        <f t="shared" si="26"/>
        <v>-1.2023296391913045E-3</v>
      </c>
      <c r="AQ61">
        <f t="shared" si="26"/>
        <v>-1.9053915272539645</v>
      </c>
      <c r="AR61">
        <f t="shared" si="26"/>
        <v>-1.906593856893156</v>
      </c>
      <c r="AS61">
        <f t="shared" si="26"/>
        <v>3.1484068336737037E-3</v>
      </c>
      <c r="AT61">
        <f t="shared" si="26"/>
        <v>4.9432507322134803E-4</v>
      </c>
      <c r="AU61">
        <f t="shared" si="23"/>
        <v>-1.902951124986261</v>
      </c>
      <c r="AW61">
        <v>58</v>
      </c>
      <c r="AX61">
        <f>IF(Z61&gt;0, (R61*SUMPRODUCT(K61:$K$98, X61:$X$98)-K61*$AZ$3)/Z61, 0)</f>
        <v>81.370778010251712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0.31575788199999999</v>
      </c>
      <c r="Q62" s="4">
        <f t="shared" si="21"/>
        <v>25</v>
      </c>
      <c r="R62">
        <f t="shared" si="0"/>
        <v>100000</v>
      </c>
      <c r="S62">
        <f t="shared" si="1"/>
        <v>50.651858580128199</v>
      </c>
      <c r="U62">
        <f t="shared" si="13"/>
        <v>0.31575788199999999</v>
      </c>
      <c r="V62">
        <f t="shared" si="14"/>
        <v>0.01</v>
      </c>
      <c r="W62">
        <f t="shared" si="15"/>
        <v>3.4413501185699226E-2</v>
      </c>
      <c r="X62">
        <f t="shared" si="16"/>
        <v>1.0866334246600875E-2</v>
      </c>
      <c r="Y62">
        <f t="shared" si="17"/>
        <v>3.4413501185699225E-4</v>
      </c>
      <c r="Z62">
        <f t="shared" si="18"/>
        <v>2.3203031927241356E-2</v>
      </c>
      <c r="AB62">
        <f t="shared" si="19"/>
        <v>2.8002533655370656</v>
      </c>
      <c r="AC62">
        <f t="shared" si="2"/>
        <v>1.1752766918088287</v>
      </c>
      <c r="AE62">
        <f t="shared" si="3"/>
        <v>0</v>
      </c>
      <c r="AF62">
        <f t="shared" si="24"/>
        <v>0</v>
      </c>
      <c r="AG62">
        <f t="shared" si="24"/>
        <v>-0.58007579818103394</v>
      </c>
      <c r="AH62">
        <f t="shared" si="5"/>
        <v>-1086.6334246600875</v>
      </c>
      <c r="AI62">
        <f t="shared" si="25"/>
        <v>-1087.2135004582685</v>
      </c>
      <c r="AJ62">
        <f t="shared" si="7"/>
        <v>1.624976673728237</v>
      </c>
      <c r="AK62">
        <f t="shared" si="22"/>
        <v>0.19601773558759461</v>
      </c>
      <c r="AL62">
        <f t="shared" si="8"/>
        <v>-1085.3925060489526</v>
      </c>
      <c r="AN62">
        <f t="shared" si="26"/>
        <v>0</v>
      </c>
      <c r="AO62">
        <f t="shared" si="26"/>
        <v>0</v>
      </c>
      <c r="AP62">
        <f t="shared" si="26"/>
        <v>-7.2380471648439372E-4</v>
      </c>
      <c r="AQ62">
        <f t="shared" si="26"/>
        <v>-1.3558752154888229</v>
      </c>
      <c r="AR62">
        <f t="shared" si="26"/>
        <v>-1.3565990202053073</v>
      </c>
      <c r="AS62">
        <f t="shared" si="26"/>
        <v>2.0276070546465961E-3</v>
      </c>
      <c r="AT62">
        <f t="shared" si="26"/>
        <v>2.445862454144542E-4</v>
      </c>
      <c r="AU62">
        <f t="shared" si="23"/>
        <v>-1.3543268269052462</v>
      </c>
      <c r="AW62">
        <v>59</v>
      </c>
      <c r="AX62">
        <f>IF(Z62&gt;0, (R62*SUMPRODUCT(K62:$K$98, X62:$X$98)-K62*$AZ$3)/Z62, 0)</f>
        <v>50.651858580128199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0.35338435200000001</v>
      </c>
      <c r="Q63" s="4">
        <f t="shared" si="21"/>
        <v>25</v>
      </c>
      <c r="R63">
        <f t="shared" si="0"/>
        <v>100000</v>
      </c>
      <c r="S63">
        <f t="shared" si="1"/>
        <v>4.7234398145264365</v>
      </c>
      <c r="U63">
        <f t="shared" si="13"/>
        <v>0.35338435200000001</v>
      </c>
      <c r="V63">
        <f t="shared" si="14"/>
        <v>0.01</v>
      </c>
      <c r="W63">
        <f t="shared" si="15"/>
        <v>2.3203031927241356E-2</v>
      </c>
      <c r="X63">
        <f t="shared" si="16"/>
        <v>8.1995884020434982E-3</v>
      </c>
      <c r="Y63">
        <f t="shared" si="17"/>
        <v>2.3203031927241356E-4</v>
      </c>
      <c r="Z63">
        <f t="shared" si="18"/>
        <v>1.4771413205925444E-2</v>
      </c>
      <c r="AB63">
        <f t="shared" si="19"/>
        <v>1.1752766918088287</v>
      </c>
      <c r="AC63">
        <f t="shared" si="2"/>
        <v>6.9771881253689827E-2</v>
      </c>
      <c r="AE63">
        <f t="shared" si="3"/>
        <v>0</v>
      </c>
      <c r="AF63">
        <f t="shared" si="24"/>
        <v>0</v>
      </c>
      <c r="AG63">
        <f t="shared" si="24"/>
        <v>-0.36928533014813608</v>
      </c>
      <c r="AH63">
        <f t="shared" si="5"/>
        <v>-819.95884020434983</v>
      </c>
      <c r="AI63">
        <f t="shared" si="25"/>
        <v>-820.32812553449799</v>
      </c>
      <c r="AJ63">
        <f t="shared" si="7"/>
        <v>1.1055048105551388</v>
      </c>
      <c r="AK63">
        <f t="shared" si="22"/>
        <v>8.2269368426618014E-2</v>
      </c>
      <c r="AL63">
        <f t="shared" si="8"/>
        <v>-819.14035135551626</v>
      </c>
      <c r="AN63">
        <f t="shared" si="26"/>
        <v>0</v>
      </c>
      <c r="AO63">
        <f t="shared" si="26"/>
        <v>0</v>
      </c>
      <c r="AP63">
        <f t="shared" si="26"/>
        <v>-4.1141554340193618E-4</v>
      </c>
      <c r="AQ63">
        <f t="shared" si="26"/>
        <v>-0.91350450253350424</v>
      </c>
      <c r="AR63">
        <f t="shared" si="26"/>
        <v>-0.9139159180769062</v>
      </c>
      <c r="AS63">
        <f t="shared" si="26"/>
        <v>1.2316272140719712E-3</v>
      </c>
      <c r="AT63">
        <f t="shared" si="26"/>
        <v>9.1655135347493239E-5</v>
      </c>
      <c r="AU63">
        <f t="shared" si="23"/>
        <v>-0.91259263572748672</v>
      </c>
      <c r="AW63">
        <v>60</v>
      </c>
      <c r="AX63">
        <f>IF(Z63&gt;0, (R63*SUMPRODUCT(K63:$K$98, X63:$X$98)-K63*$AZ$3)/Z63, 0)</f>
        <v>4.7234398145264365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0.39269921299999999</v>
      </c>
      <c r="Q64" s="4">
        <f t="shared" si="21"/>
        <v>25</v>
      </c>
      <c r="R64">
        <f t="shared" si="0"/>
        <v>100000</v>
      </c>
      <c r="S64">
        <f t="shared" si="1"/>
        <v>-70.292332808153972</v>
      </c>
      <c r="U64">
        <f t="shared" si="13"/>
        <v>0.39269921299999999</v>
      </c>
      <c r="V64">
        <f t="shared" si="14"/>
        <v>0.01</v>
      </c>
      <c r="W64">
        <f t="shared" si="15"/>
        <v>1.4771413205925444E-2</v>
      </c>
      <c r="X64">
        <f t="shared" si="16"/>
        <v>5.8007223408647283E-3</v>
      </c>
      <c r="Y64">
        <f t="shared" si="17"/>
        <v>1.4771413205925444E-4</v>
      </c>
      <c r="Z64">
        <f t="shared" si="18"/>
        <v>8.8229767330014613E-3</v>
      </c>
      <c r="AB64">
        <f t="shared" si="19"/>
        <v>6.9771881253689827E-2</v>
      </c>
      <c r="AC64">
        <f t="shared" si="2"/>
        <v>-0.62018761687473778</v>
      </c>
      <c r="AE64">
        <f t="shared" si="3"/>
        <v>0</v>
      </c>
      <c r="AF64">
        <f t="shared" si="24"/>
        <v>0</v>
      </c>
      <c r="AG64">
        <f t="shared" si="24"/>
        <v>-0.22057441832503655</v>
      </c>
      <c r="AH64">
        <f t="shared" si="5"/>
        <v>-580.0722340864728</v>
      </c>
      <c r="AI64">
        <f t="shared" si="25"/>
        <v>-580.29280850479779</v>
      </c>
      <c r="AJ64">
        <f t="shared" si="7"/>
        <v>0.68995949812842761</v>
      </c>
      <c r="AK64">
        <f t="shared" si="22"/>
        <v>4.8840316877582883E-3</v>
      </c>
      <c r="AL64">
        <f t="shared" si="8"/>
        <v>-579.59796497498155</v>
      </c>
      <c r="AN64">
        <f t="shared" si="26"/>
        <v>0</v>
      </c>
      <c r="AO64">
        <f t="shared" si="26"/>
        <v>0</v>
      </c>
      <c r="AP64">
        <f t="shared" si="26"/>
        <v>-2.1940966773036533E-4</v>
      </c>
      <c r="AQ64">
        <f t="shared" si="26"/>
        <v>-0.57700914324967023</v>
      </c>
      <c r="AR64">
        <f t="shared" si="26"/>
        <v>-0.57722855291740049</v>
      </c>
      <c r="AS64">
        <f t="shared" si="26"/>
        <v>6.8631614391787758E-4</v>
      </c>
      <c r="AT64">
        <f t="shared" si="26"/>
        <v>4.8582413950493361E-6</v>
      </c>
      <c r="AU64">
        <f t="shared" si="23"/>
        <v>-0.57653737853208753</v>
      </c>
      <c r="AW64">
        <v>61</v>
      </c>
      <c r="AX64">
        <f>IF(Z64&gt;0, (R64*SUMPRODUCT(K64:$K$98, X64:$X$98)-K64*$AZ$3)/Z64, 0)</f>
        <v>-70.292332808153972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0.39967743300000003</v>
      </c>
      <c r="Q65" s="4">
        <f t="shared" si="21"/>
        <v>25</v>
      </c>
      <c r="R65">
        <f t="shared" si="0"/>
        <v>100000</v>
      </c>
      <c r="S65">
        <f t="shared" si="1"/>
        <v>-191.53724189980565</v>
      </c>
      <c r="U65">
        <f t="shared" si="13"/>
        <v>0.39967743300000003</v>
      </c>
      <c r="V65">
        <f t="shared" si="14"/>
        <v>0.01</v>
      </c>
      <c r="W65">
        <f t="shared" si="15"/>
        <v>8.8229767330014613E-3</v>
      </c>
      <c r="X65">
        <f t="shared" si="16"/>
        <v>3.5263446920647508E-3</v>
      </c>
      <c r="Y65">
        <f t="shared" si="17"/>
        <v>8.8229767330014617E-5</v>
      </c>
      <c r="Z65">
        <f t="shared" si="18"/>
        <v>5.2084022736066963E-3</v>
      </c>
      <c r="AB65">
        <f t="shared" si="19"/>
        <v>-0.62018761687473778</v>
      </c>
      <c r="AC65">
        <f t="shared" si="2"/>
        <v>-0.99760300619130349</v>
      </c>
      <c r="AE65">
        <f t="shared" si="3"/>
        <v>0</v>
      </c>
      <c r="AF65">
        <f t="shared" si="24"/>
        <v>0</v>
      </c>
      <c r="AG65">
        <f t="shared" si="24"/>
        <v>-0.1302100568401674</v>
      </c>
      <c r="AH65">
        <f t="shared" si="5"/>
        <v>-352.6344692064751</v>
      </c>
      <c r="AI65">
        <f t="shared" si="25"/>
        <v>-352.76467926331526</v>
      </c>
      <c r="AJ65">
        <f t="shared" si="7"/>
        <v>0.37741538931656571</v>
      </c>
      <c r="AK65">
        <f t="shared" si="22"/>
        <v>-4.3413133181231647E-2</v>
      </c>
      <c r="AL65">
        <f t="shared" si="8"/>
        <v>-352.4306770071799</v>
      </c>
      <c r="AN65">
        <f t="shared" si="26"/>
        <v>0</v>
      </c>
      <c r="AO65">
        <f t="shared" si="26"/>
        <v>0</v>
      </c>
      <c r="AP65">
        <f t="shared" si="26"/>
        <v>-1.1564506989214847E-4</v>
      </c>
      <c r="AQ65">
        <f t="shared" si="26"/>
        <v>-0.31318961704948339</v>
      </c>
      <c r="AR65">
        <f t="shared" si="26"/>
        <v>-0.31330526211937548</v>
      </c>
      <c r="AS65">
        <f t="shared" si="26"/>
        <v>3.3519860243561933E-4</v>
      </c>
      <c r="AT65">
        <f t="shared" si="26"/>
        <v>-3.8557043463573293E-5</v>
      </c>
      <c r="AU65">
        <f t="shared" si="23"/>
        <v>-0.31300862056040346</v>
      </c>
      <c r="AW65">
        <v>62</v>
      </c>
      <c r="AX65">
        <f>IF(Z65&gt;0, (R65*SUMPRODUCT(K65:$K$98, X65:$X$98)-K65*$AZ$3)/Z65, 0)</f>
        <v>-191.53724189980565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0.407215198</v>
      </c>
      <c r="Q66" s="4">
        <f t="shared" si="21"/>
        <v>25</v>
      </c>
      <c r="R66">
        <f t="shared" si="0"/>
        <v>100000</v>
      </c>
      <c r="S66">
        <f t="shared" si="1"/>
        <v>-373.12783807397153</v>
      </c>
      <c r="U66">
        <f t="shared" si="13"/>
        <v>0.407215198</v>
      </c>
      <c r="V66">
        <f t="shared" si="14"/>
        <v>0.01</v>
      </c>
      <c r="W66">
        <f t="shared" si="15"/>
        <v>5.2084022736066963E-3</v>
      </c>
      <c r="X66">
        <f t="shared" si="16"/>
        <v>2.1209405631104012E-3</v>
      </c>
      <c r="Y66">
        <f t="shared" si="17"/>
        <v>5.2084022736066967E-5</v>
      </c>
      <c r="Z66">
        <f t="shared" si="18"/>
        <v>3.0353776877602282E-3</v>
      </c>
      <c r="AB66">
        <f t="shared" si="19"/>
        <v>-0.99760300619130349</v>
      </c>
      <c r="AC66">
        <f t="shared" si="2"/>
        <v>-1.1325839143719445</v>
      </c>
      <c r="AE66">
        <f t="shared" si="3"/>
        <v>0</v>
      </c>
      <c r="AF66">
        <f t="shared" si="24"/>
        <v>0</v>
      </c>
      <c r="AG66">
        <f t="shared" si="24"/>
        <v>-7.5884442194005711E-2</v>
      </c>
      <c r="AH66">
        <f t="shared" si="5"/>
        <v>-212.09405631104011</v>
      </c>
      <c r="AI66">
        <f t="shared" si="25"/>
        <v>-212.1699407532341</v>
      </c>
      <c r="AJ66">
        <f t="shared" si="7"/>
        <v>0.13498090818064101</v>
      </c>
      <c r="AK66">
        <f t="shared" si="22"/>
        <v>-6.9832210433391245E-2</v>
      </c>
      <c r="AL66">
        <f t="shared" si="8"/>
        <v>-212.10479205548685</v>
      </c>
      <c r="AN66">
        <f t="shared" si="26"/>
        <v>0</v>
      </c>
      <c r="AO66">
        <f t="shared" si="26"/>
        <v>0</v>
      </c>
      <c r="AP66">
        <f t="shared" si="26"/>
        <v>-6.0175168892296354E-5</v>
      </c>
      <c r="AQ66">
        <f t="shared" si="26"/>
        <v>-0.16818725012091101</v>
      </c>
      <c r="AR66">
        <f t="shared" si="26"/>
        <v>-0.1682474252898033</v>
      </c>
      <c r="AS66">
        <f t="shared" si="26"/>
        <v>1.0703773675030367E-4</v>
      </c>
      <c r="AT66">
        <f t="shared" si="26"/>
        <v>-5.5375844316130937E-5</v>
      </c>
      <c r="AU66">
        <f t="shared" si="23"/>
        <v>-0.16819576339736914</v>
      </c>
      <c r="AW66">
        <v>63</v>
      </c>
      <c r="AX66">
        <f>IF(Z66&gt;0, (R66*SUMPRODUCT(K66:$K$98, X66:$X$98)-K66*$AZ$3)/Z66, 0)</f>
        <v>-373.12783807397153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0.41552104400000001</v>
      </c>
      <c r="Q67" s="4">
        <f t="shared" si="21"/>
        <v>25</v>
      </c>
      <c r="R67">
        <f t="shared" ref="R67:R98" si="27">$C$6</f>
        <v>100000</v>
      </c>
      <c r="S67">
        <f t="shared" ref="S67:S98" si="28">AX67</f>
        <v>-654.70927746685936</v>
      </c>
      <c r="U67">
        <f t="shared" si="13"/>
        <v>0.41552104400000001</v>
      </c>
      <c r="V67">
        <f t="shared" si="14"/>
        <v>0.01</v>
      </c>
      <c r="W67">
        <f t="shared" si="15"/>
        <v>3.0353776877602282E-3</v>
      </c>
      <c r="X67">
        <f t="shared" si="16"/>
        <v>1.2612633057524361E-3</v>
      </c>
      <c r="Y67">
        <f t="shared" si="17"/>
        <v>3.0353776877602283E-5</v>
      </c>
      <c r="Z67">
        <f t="shared" si="18"/>
        <v>1.7437606051301899E-3</v>
      </c>
      <c r="AB67">
        <f t="shared" si="19"/>
        <v>-1.1325839143719445</v>
      </c>
      <c r="AC67">
        <f t="shared" ref="AC67:AC98" si="29">S67*Z67</f>
        <v>-1.1416562458599602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-4.3594015128254747E-2</v>
      </c>
      <c r="AH67">
        <f t="shared" ref="AH67:AH98" si="32">-X67*R67</f>
        <v>-126.1263305752436</v>
      </c>
      <c r="AI67">
        <f t="shared" ref="AI67:AI98" si="33">SUM(AE67:AH67)</f>
        <v>-126.16992459037185</v>
      </c>
      <c r="AJ67">
        <f t="shared" ref="AJ67:AJ98" si="34">AB67-AC67</f>
        <v>9.0723314880156725E-3</v>
      </c>
      <c r="AK67">
        <f t="shared" si="22"/>
        <v>-7.9280874006036117E-2</v>
      </c>
      <c r="AL67">
        <f t="shared" ref="AL67:AL98" si="35">SUM(AI67:AK67)</f>
        <v>-126.24013313288987</v>
      </c>
      <c r="AN67">
        <f t="shared" ref="AN67:AU98" si="36">AE67*$K67</f>
        <v>0</v>
      </c>
      <c r="AO67">
        <f t="shared" si="36"/>
        <v>0</v>
      </c>
      <c r="AP67">
        <f t="shared" si="36"/>
        <v>-3.0865507323544716E-5</v>
      </c>
      <c r="AQ67">
        <f t="shared" si="36"/>
        <v>-8.9300175003583213E-2</v>
      </c>
      <c r="AR67">
        <f t="shared" si="36"/>
        <v>-8.9331040510906762E-2</v>
      </c>
      <c r="AS67">
        <f t="shared" si="36"/>
        <v>6.4234072764607841E-6</v>
      </c>
      <c r="AT67">
        <f t="shared" si="36"/>
        <v>-5.61325766862966E-5</v>
      </c>
      <c r="AU67">
        <f t="shared" si="23"/>
        <v>-8.938074968031659E-2</v>
      </c>
      <c r="AW67">
        <v>64</v>
      </c>
      <c r="AX67">
        <f>IF(Z67&gt;0, (R67*SUMPRODUCT(K67:$K$98, X67:$X$98)-K67*$AZ$3)/Z67, 0)</f>
        <v>-654.70927746685936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6.3216220393231843E-4</v>
      </c>
      <c r="L68" s="2">
        <v>65</v>
      </c>
      <c r="M68" s="6">
        <v>0.424706421</v>
      </c>
      <c r="Q68" s="4">
        <f t="shared" si="21"/>
        <v>25</v>
      </c>
      <c r="R68">
        <f t="shared" si="27"/>
        <v>100000</v>
      </c>
      <c r="S68">
        <f t="shared" si="28"/>
        <v>-1104.6454480370412</v>
      </c>
      <c r="U68">
        <f t="shared" ref="U68:U98" si="40">M68</f>
        <v>0.424706421</v>
      </c>
      <c r="V68">
        <f t="shared" ref="V68:V98" si="41">$C$10</f>
        <v>0.01</v>
      </c>
      <c r="W68">
        <f t="shared" ref="W68:W98" si="42">Z67</f>
        <v>1.7437606051301899E-3</v>
      </c>
      <c r="X68">
        <f t="shared" ref="X68:X98" si="43">U68*W68</f>
        <v>7.4058632568563721E-4</v>
      </c>
      <c r="Y68">
        <f t="shared" ref="Y68:Y98" si="44">V68*W68</f>
        <v>1.7437606051301899E-5</v>
      </c>
      <c r="Z68">
        <f t="shared" ref="Z68:Z98" si="45">MAX(0, W68-X68-Y68)</f>
        <v>9.8573667339325074E-4</v>
      </c>
      <c r="AB68">
        <f t="shared" ref="AB68:AB98" si="46">AC67</f>
        <v>-1.1416562458599602</v>
      </c>
      <c r="AC68">
        <f t="shared" si="29"/>
        <v>-1.08888952922703</v>
      </c>
      <c r="AE68">
        <f t="shared" si="30"/>
        <v>0</v>
      </c>
      <c r="AF68">
        <f t="shared" si="31"/>
        <v>0</v>
      </c>
      <c r="AG68">
        <f t="shared" si="31"/>
        <v>-2.4643416834831268E-2</v>
      </c>
      <c r="AH68">
        <f t="shared" si="32"/>
        <v>-74.058632568563723</v>
      </c>
      <c r="AI68">
        <f t="shared" si="33"/>
        <v>-74.083275985398558</v>
      </c>
      <c r="AJ68">
        <f t="shared" si="34"/>
        <v>-5.27667166329302E-2</v>
      </c>
      <c r="AK68">
        <f t="shared" si="22"/>
        <v>-7.9915937210197213E-2</v>
      </c>
      <c r="AL68">
        <f t="shared" si="35"/>
        <v>-74.215958639241691</v>
      </c>
      <c r="AN68">
        <f t="shared" si="36"/>
        <v>0</v>
      </c>
      <c r="AO68">
        <f t="shared" si="36"/>
        <v>0</v>
      </c>
      <c r="AP68">
        <f t="shared" si="36"/>
        <v>-1.5578636698729732E-5</v>
      </c>
      <c r="AQ68">
        <f t="shared" si="36"/>
        <v>-4.6817068384757021E-2</v>
      </c>
      <c r="AR68">
        <f t="shared" si="36"/>
        <v>-4.6832647021455752E-2</v>
      </c>
      <c r="AS68">
        <f t="shared" si="36"/>
        <v>-3.3357123880945283E-5</v>
      </c>
      <c r="AT68">
        <f t="shared" si="36"/>
        <v>-5.0519834996115046E-5</v>
      </c>
      <c r="AU68">
        <f t="shared" si="23"/>
        <v>-4.6916523980332817E-2</v>
      </c>
      <c r="AW68">
        <v>65</v>
      </c>
      <c r="AX68">
        <f>IF(Z68&gt;0, (R68*SUMPRODUCT(K68:$K$98, X68:$X$98)-K68*$AZ$3)/Z68, 0)</f>
        <v>-1104.6454480370412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5.6443053922528431E-4</v>
      </c>
      <c r="L69" s="2">
        <v>66</v>
      </c>
      <c r="M69" s="6">
        <v>0.43382917900000001</v>
      </c>
      <c r="Q69" s="4">
        <f t="shared" ref="Q69:Q98" si="48">$C$8</f>
        <v>25</v>
      </c>
      <c r="R69">
        <f t="shared" si="27"/>
        <v>100000</v>
      </c>
      <c r="S69">
        <f t="shared" si="28"/>
        <v>-1840.1883940595503</v>
      </c>
      <c r="U69">
        <f t="shared" si="40"/>
        <v>0.43382917900000001</v>
      </c>
      <c r="V69">
        <f t="shared" si="41"/>
        <v>0.01</v>
      </c>
      <c r="W69">
        <f t="shared" si="42"/>
        <v>9.8573667339325074E-4</v>
      </c>
      <c r="X69">
        <f t="shared" si="43"/>
        <v>4.2764133172838514E-4</v>
      </c>
      <c r="Y69">
        <f t="shared" si="44"/>
        <v>9.8573667339325072E-6</v>
      </c>
      <c r="Z69">
        <f t="shared" si="45"/>
        <v>5.4823797493093311E-4</v>
      </c>
      <c r="AB69">
        <f t="shared" si="46"/>
        <v>-1.08888952922703</v>
      </c>
      <c r="AC69">
        <f t="shared" si="29"/>
        <v>-1.0088611586506138</v>
      </c>
      <c r="AE69">
        <f t="shared" si="30"/>
        <v>0</v>
      </c>
      <c r="AF69">
        <f t="shared" si="31"/>
        <v>0</v>
      </c>
      <c r="AG69">
        <f t="shared" si="31"/>
        <v>-1.3705949373273327E-2</v>
      </c>
      <c r="AH69">
        <f t="shared" si="32"/>
        <v>-42.764133172838513</v>
      </c>
      <c r="AI69">
        <f t="shared" si="33"/>
        <v>-42.777839122211788</v>
      </c>
      <c r="AJ69">
        <f t="shared" si="34"/>
        <v>-8.0028370576416208E-2</v>
      </c>
      <c r="AK69">
        <f t="shared" si="22"/>
        <v>-7.6222267045892106E-2</v>
      </c>
      <c r="AL69">
        <f t="shared" si="35"/>
        <v>-42.934089759834094</v>
      </c>
      <c r="AN69">
        <f t="shared" si="36"/>
        <v>0</v>
      </c>
      <c r="AO69">
        <f t="shared" si="36"/>
        <v>0</v>
      </c>
      <c r="AP69">
        <f t="shared" si="36"/>
        <v>-7.7360563953511119E-6</v>
      </c>
      <c r="AQ69">
        <f t="shared" si="36"/>
        <v>-2.4137382746247112E-2</v>
      </c>
      <c r="AR69">
        <f t="shared" si="36"/>
        <v>-2.4145118802642463E-2</v>
      </c>
      <c r="AS69">
        <f t="shared" si="36"/>
        <v>-4.5170456357767476E-5</v>
      </c>
      <c r="AT69">
        <f t="shared" si="36"/>
        <v>-4.3022175289686502E-5</v>
      </c>
      <c r="AU69">
        <f t="shared" si="23"/>
        <v>-2.4233311434289917E-2</v>
      </c>
      <c r="AW69">
        <v>66</v>
      </c>
      <c r="AX69">
        <f>IF(Z69&gt;0, (R69*SUMPRODUCT(K69:$K$98, X69:$X$98)-K69*$AZ$3)/Z69, 0)</f>
        <v>-1840.1883940595503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0.44368152799999999</v>
      </c>
      <c r="Q70" s="4">
        <f t="shared" si="48"/>
        <v>25</v>
      </c>
      <c r="R70">
        <f t="shared" si="27"/>
        <v>100000</v>
      </c>
      <c r="S70">
        <f t="shared" si="28"/>
        <v>-3070.8020018943025</v>
      </c>
      <c r="U70">
        <f t="shared" si="40"/>
        <v>0.44368152799999999</v>
      </c>
      <c r="V70">
        <f t="shared" si="41"/>
        <v>0.01</v>
      </c>
      <c r="W70">
        <f t="shared" si="42"/>
        <v>5.4823797493093311E-4</v>
      </c>
      <c r="X70">
        <f t="shared" si="43"/>
        <v>2.432430624249821E-4</v>
      </c>
      <c r="Y70">
        <f t="shared" si="44"/>
        <v>5.4823797493093309E-6</v>
      </c>
      <c r="Z70">
        <f t="shared" si="45"/>
        <v>2.9951253275664169E-4</v>
      </c>
      <c r="AB70">
        <f t="shared" si="46"/>
        <v>-1.0088611586506138</v>
      </c>
      <c r="AC70">
        <f t="shared" si="29"/>
        <v>-0.91974368518152816</v>
      </c>
      <c r="AE70">
        <f t="shared" si="30"/>
        <v>0</v>
      </c>
      <c r="AF70">
        <f t="shared" si="31"/>
        <v>0</v>
      </c>
      <c r="AG70">
        <f t="shared" si="31"/>
        <v>-7.4878133189160423E-3</v>
      </c>
      <c r="AH70">
        <f t="shared" si="32"/>
        <v>-24.32430624249821</v>
      </c>
      <c r="AI70">
        <f t="shared" si="33"/>
        <v>-24.331794055817127</v>
      </c>
      <c r="AJ70">
        <f t="shared" si="34"/>
        <v>-8.9117473469085606E-2</v>
      </c>
      <c r="AK70">
        <f t="shared" si="22"/>
        <v>-7.062028110554297E-2</v>
      </c>
      <c r="AL70">
        <f t="shared" si="35"/>
        <v>-24.491531810391756</v>
      </c>
      <c r="AN70">
        <f t="shared" si="36"/>
        <v>0</v>
      </c>
      <c r="AO70">
        <f t="shared" si="36"/>
        <v>0</v>
      </c>
      <c r="AP70">
        <f t="shared" si="36"/>
        <v>-3.7735272403696855E-6</v>
      </c>
      <c r="AQ70">
        <f t="shared" si="36"/>
        <v>-1.2258376150655548E-2</v>
      </c>
      <c r="AR70">
        <f t="shared" si="36"/>
        <v>-1.2262149677895918E-2</v>
      </c>
      <c r="AS70">
        <f t="shared" si="36"/>
        <v>-4.4911271075491925E-5</v>
      </c>
      <c r="AT70">
        <f t="shared" si="36"/>
        <v>-3.5589502986288194E-5</v>
      </c>
      <c r="AU70">
        <f t="shared" si="23"/>
        <v>-1.2342650451957699E-2</v>
      </c>
      <c r="AW70">
        <v>67</v>
      </c>
      <c r="AX70">
        <f>IF(Z70&gt;0, (R70*SUMPRODUCT(K70:$K$98, X70:$X$98)-K70*$AZ$3)/Z70, 0)</f>
        <v>-3070.8020018943025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0.45400495099999999</v>
      </c>
      <c r="Q71" s="4">
        <f t="shared" si="48"/>
        <v>25</v>
      </c>
      <c r="R71">
        <f t="shared" si="27"/>
        <v>100000</v>
      </c>
      <c r="S71">
        <f t="shared" si="28"/>
        <v>-5175.6320314087543</v>
      </c>
      <c r="U71">
        <f t="shared" si="40"/>
        <v>0.45400495099999999</v>
      </c>
      <c r="V71">
        <f t="shared" si="41"/>
        <v>0.01</v>
      </c>
      <c r="W71">
        <f t="shared" si="42"/>
        <v>2.9951253275664169E-4</v>
      </c>
      <c r="X71">
        <f t="shared" si="43"/>
        <v>1.35980172758065E-4</v>
      </c>
      <c r="Y71">
        <f t="shared" si="44"/>
        <v>2.9951253275664169E-6</v>
      </c>
      <c r="Z71">
        <f t="shared" si="45"/>
        <v>1.6053723467101028E-4</v>
      </c>
      <c r="AB71">
        <f t="shared" si="46"/>
        <v>-0.91974368518152816</v>
      </c>
      <c r="AC71">
        <f t="shared" si="29"/>
        <v>-0.83088165399706482</v>
      </c>
      <c r="AE71">
        <f t="shared" si="30"/>
        <v>0</v>
      </c>
      <c r="AF71">
        <f t="shared" si="31"/>
        <v>0</v>
      </c>
      <c r="AG71">
        <f t="shared" si="31"/>
        <v>-4.0134308667752567E-3</v>
      </c>
      <c r="AH71">
        <f t="shared" si="32"/>
        <v>-13.5980172758065</v>
      </c>
      <c r="AI71">
        <f t="shared" si="33"/>
        <v>-13.602030706673276</v>
      </c>
      <c r="AJ71">
        <f t="shared" si="34"/>
        <v>-8.8862031184463341E-2</v>
      </c>
      <c r="AK71">
        <f t="shared" si="22"/>
        <v>-6.4382057962706976E-2</v>
      </c>
      <c r="AL71">
        <f t="shared" si="35"/>
        <v>-13.755274795820446</v>
      </c>
      <c r="AN71">
        <f t="shared" si="36"/>
        <v>0</v>
      </c>
      <c r="AO71">
        <f t="shared" si="36"/>
        <v>0</v>
      </c>
      <c r="AP71">
        <f t="shared" si="36"/>
        <v>-1.8058856411649858E-6</v>
      </c>
      <c r="AQ71">
        <f t="shared" si="36"/>
        <v>-6.1185716066471567E-3</v>
      </c>
      <c r="AR71">
        <f t="shared" si="36"/>
        <v>-6.1203774922883218E-3</v>
      </c>
      <c r="AS71">
        <f t="shared" si="36"/>
        <v>-3.9984410218511377E-5</v>
      </c>
      <c r="AT71">
        <f t="shared" si="36"/>
        <v>-2.8969387509824779E-5</v>
      </c>
      <c r="AU71">
        <f t="shared" si="23"/>
        <v>-6.1893312900166584E-3</v>
      </c>
      <c r="AW71">
        <v>68</v>
      </c>
      <c r="AX71">
        <f>IF(Z71&gt;0, (R71*SUMPRODUCT(K71:$K$98, X71:$X$98)-K71*$AZ$3)/Z71, 0)</f>
        <v>-5175.6320314087543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0.46467133999999999</v>
      </c>
      <c r="Q72" s="4">
        <f t="shared" si="48"/>
        <v>25</v>
      </c>
      <c r="R72">
        <f t="shared" si="27"/>
        <v>100000</v>
      </c>
      <c r="S72">
        <f t="shared" si="28"/>
        <v>-8854.1628818683021</v>
      </c>
      <c r="U72">
        <f t="shared" si="40"/>
        <v>0.46467133999999999</v>
      </c>
      <c r="V72">
        <f t="shared" si="41"/>
        <v>0.01</v>
      </c>
      <c r="W72">
        <f t="shared" si="42"/>
        <v>1.6053723467101028E-4</v>
      </c>
      <c r="X72">
        <f t="shared" si="43"/>
        <v>7.4597051954472806E-5</v>
      </c>
      <c r="Y72">
        <f t="shared" si="44"/>
        <v>1.6053723467101028E-6</v>
      </c>
      <c r="Z72">
        <f t="shared" si="45"/>
        <v>8.4334810369827377E-5</v>
      </c>
      <c r="AB72">
        <f t="shared" si="46"/>
        <v>-0.83088165399706482</v>
      </c>
      <c r="AC72">
        <f t="shared" si="29"/>
        <v>-0.74671414762592758</v>
      </c>
      <c r="AE72">
        <f t="shared" si="30"/>
        <v>0</v>
      </c>
      <c r="AF72">
        <f t="shared" si="31"/>
        <v>0</v>
      </c>
      <c r="AG72">
        <f t="shared" si="31"/>
        <v>-2.1083702592456844E-3</v>
      </c>
      <c r="AH72">
        <f t="shared" si="32"/>
        <v>-7.4597051954472802</v>
      </c>
      <c r="AI72">
        <f t="shared" si="33"/>
        <v>-7.4618135657065254</v>
      </c>
      <c r="AJ72">
        <f t="shared" si="34"/>
        <v>-8.4167506371137235E-2</v>
      </c>
      <c r="AK72">
        <f t="shared" si="22"/>
        <v>-5.8161715779794544E-2</v>
      </c>
      <c r="AL72">
        <f t="shared" si="35"/>
        <v>-7.604142787857457</v>
      </c>
      <c r="AN72">
        <f t="shared" si="36"/>
        <v>0</v>
      </c>
      <c r="AO72">
        <f t="shared" si="36"/>
        <v>0</v>
      </c>
      <c r="AP72">
        <f t="shared" si="36"/>
        <v>-8.4703882498789539E-7</v>
      </c>
      <c r="AQ72">
        <f t="shared" si="36"/>
        <v>-2.9969403598817607E-3</v>
      </c>
      <c r="AR72">
        <f t="shared" si="36"/>
        <v>-2.9977873987067486E-3</v>
      </c>
      <c r="AS72">
        <f t="shared" si="36"/>
        <v>-3.3814338532870389E-5</v>
      </c>
      <c r="AT72">
        <f t="shared" si="36"/>
        <v>-2.3366498923686592E-5</v>
      </c>
      <c r="AU72">
        <f t="shared" si="23"/>
        <v>-3.0549682361633054E-3</v>
      </c>
      <c r="AW72">
        <v>69</v>
      </c>
      <c r="AX72">
        <f>IF(Z72&gt;0, (R72*SUMPRODUCT(K72:$K$98, X72:$X$98)-K72*$AZ$3)/Z72, 0)</f>
        <v>-8854.1628818683021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0.47611615000000002</v>
      </c>
      <c r="Q73" s="4">
        <f t="shared" si="48"/>
        <v>25</v>
      </c>
      <c r="R73">
        <f t="shared" si="27"/>
        <v>100000</v>
      </c>
      <c r="S73">
        <f t="shared" si="28"/>
        <v>-15438.966549987115</v>
      </c>
      <c r="U73">
        <f t="shared" si="40"/>
        <v>0.47611615000000002</v>
      </c>
      <c r="V73">
        <f t="shared" si="41"/>
        <v>0.01</v>
      </c>
      <c r="W73">
        <f t="shared" si="42"/>
        <v>8.4334810369827377E-5</v>
      </c>
      <c r="X73">
        <f t="shared" si="43"/>
        <v>4.0153165224262291E-5</v>
      </c>
      <c r="Y73">
        <f t="shared" si="44"/>
        <v>8.4334810369827378E-7</v>
      </c>
      <c r="Z73">
        <f t="shared" si="45"/>
        <v>4.3338297041866809E-5</v>
      </c>
      <c r="AB73">
        <f t="shared" si="46"/>
        <v>-0.74671414762592758</v>
      </c>
      <c r="AC73">
        <f t="shared" si="29"/>
        <v>-0.66909851836278722</v>
      </c>
      <c r="AE73">
        <f t="shared" si="30"/>
        <v>0</v>
      </c>
      <c r="AF73">
        <f t="shared" si="31"/>
        <v>0</v>
      </c>
      <c r="AG73">
        <f t="shared" si="31"/>
        <v>-1.0834574260466703E-3</v>
      </c>
      <c r="AH73">
        <f t="shared" si="32"/>
        <v>-4.0153165224262288</v>
      </c>
      <c r="AI73">
        <f t="shared" si="33"/>
        <v>-4.0163999798522756</v>
      </c>
      <c r="AJ73">
        <f t="shared" si="34"/>
        <v>-7.7615629263140362E-2</v>
      </c>
      <c r="AK73">
        <f t="shared" ref="AK73:AK98" si="49">G73*SUM(AB73:AB73, AE73:AF73)</f>
        <v>-5.2269990333814936E-2</v>
      </c>
      <c r="AL73">
        <f t="shared" si="35"/>
        <v>-4.1462855994492305</v>
      </c>
      <c r="AN73">
        <f t="shared" si="36"/>
        <v>0</v>
      </c>
      <c r="AO73">
        <f t="shared" si="36"/>
        <v>0</v>
      </c>
      <c r="AP73">
        <f t="shared" si="36"/>
        <v>-3.8864247543237125E-7</v>
      </c>
      <c r="AQ73">
        <f t="shared" si="36"/>
        <v>-1.4403173723348591E-3</v>
      </c>
      <c r="AR73">
        <f t="shared" si="36"/>
        <v>-1.4407060148102914E-3</v>
      </c>
      <c r="AS73">
        <f t="shared" si="36"/>
        <v>-2.7841177294001681E-5</v>
      </c>
      <c r="AT73">
        <f t="shared" si="36"/>
        <v>-1.8749549309272913E-5</v>
      </c>
      <c r="AU73">
        <f t="shared" si="23"/>
        <v>-1.4872967414135659E-3</v>
      </c>
      <c r="AW73">
        <v>70</v>
      </c>
      <c r="AX73">
        <f>IF(Z73&gt;0, (R73*SUMPRODUCT(K73:$K$98, X73:$X$98)-K73*$AZ$3)/Z73, 0)</f>
        <v>-15438.966549987115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0.48788611599999998</v>
      </c>
      <c r="Q74" s="4">
        <f t="shared" si="48"/>
        <v>25</v>
      </c>
      <c r="R74">
        <f t="shared" si="27"/>
        <v>100000</v>
      </c>
      <c r="S74">
        <f t="shared" si="28"/>
        <v>-27506.54431020932</v>
      </c>
      <c r="U74">
        <f t="shared" si="40"/>
        <v>0.48788611599999998</v>
      </c>
      <c r="V74">
        <f t="shared" si="41"/>
        <v>0.01</v>
      </c>
      <c r="W74">
        <f t="shared" si="42"/>
        <v>4.3338297041866809E-5</v>
      </c>
      <c r="X74">
        <f t="shared" si="43"/>
        <v>2.1144153417810685E-5</v>
      </c>
      <c r="Y74">
        <f t="shared" si="44"/>
        <v>4.3338297041866812E-7</v>
      </c>
      <c r="Z74">
        <f t="shared" si="45"/>
        <v>2.1760760653637457E-5</v>
      </c>
      <c r="AB74">
        <f t="shared" si="46"/>
        <v>-0.66909851836278722</v>
      </c>
      <c r="AC74">
        <f t="shared" si="29"/>
        <v>-0.5985633271431382</v>
      </c>
      <c r="AE74">
        <f t="shared" si="30"/>
        <v>0</v>
      </c>
      <c r="AF74">
        <f t="shared" si="31"/>
        <v>0</v>
      </c>
      <c r="AG74">
        <f t="shared" si="31"/>
        <v>-5.4401901634093639E-4</v>
      </c>
      <c r="AH74">
        <f t="shared" si="32"/>
        <v>-2.1144153417810685</v>
      </c>
      <c r="AI74">
        <f t="shared" si="33"/>
        <v>-2.1149593607974095</v>
      </c>
      <c r="AJ74">
        <f t="shared" si="34"/>
        <v>-7.0535191219649018E-2</v>
      </c>
      <c r="AK74">
        <f t="shared" si="49"/>
        <v>-4.6836896285395113E-2</v>
      </c>
      <c r="AL74">
        <f t="shared" si="35"/>
        <v>-2.2323314483024537</v>
      </c>
      <c r="AN74">
        <f t="shared" si="36"/>
        <v>0</v>
      </c>
      <c r="AO74">
        <f t="shared" si="36"/>
        <v>0</v>
      </c>
      <c r="AP74">
        <f t="shared" si="36"/>
        <v>-1.7423462752385935E-7</v>
      </c>
      <c r="AQ74">
        <f t="shared" si="36"/>
        <v>-6.7719024232616059E-4</v>
      </c>
      <c r="AR74">
        <f t="shared" si="36"/>
        <v>-6.7736447695368452E-4</v>
      </c>
      <c r="AS74">
        <f t="shared" si="36"/>
        <v>-2.2590520552277555E-5</v>
      </c>
      <c r="AT74">
        <f t="shared" si="36"/>
        <v>-1.5000595445261422E-5</v>
      </c>
      <c r="AU74">
        <f t="shared" si="23"/>
        <v>-7.1495559295122347E-4</v>
      </c>
      <c r="AW74">
        <v>71</v>
      </c>
      <c r="AX74">
        <f>IF(Z74&gt;0, (R74*SUMPRODUCT(K74:$K$98, X74:$X$98)-K74*$AZ$3)/Z74, 0)</f>
        <v>-27506.54431020932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0.500352354</v>
      </c>
      <c r="Q75" s="4">
        <f t="shared" si="48"/>
        <v>25</v>
      </c>
      <c r="R75">
        <f t="shared" si="27"/>
        <v>100000</v>
      </c>
      <c r="S75">
        <f t="shared" si="28"/>
        <v>-50208.483062287669</v>
      </c>
      <c r="U75">
        <f t="shared" si="40"/>
        <v>0.500352354</v>
      </c>
      <c r="V75">
        <f t="shared" si="41"/>
        <v>0.01</v>
      </c>
      <c r="W75">
        <f t="shared" si="42"/>
        <v>2.1760760653637457E-5</v>
      </c>
      <c r="X75">
        <f t="shared" si="43"/>
        <v>1.088804781787808E-5</v>
      </c>
      <c r="Y75">
        <f t="shared" si="44"/>
        <v>2.1760760653637459E-7</v>
      </c>
      <c r="Z75">
        <f t="shared" si="45"/>
        <v>1.0655105229223002E-5</v>
      </c>
      <c r="AB75">
        <f t="shared" si="46"/>
        <v>-0.5985633271431382</v>
      </c>
      <c r="AC75">
        <f t="shared" si="29"/>
        <v>-0.53497667042833585</v>
      </c>
      <c r="AE75">
        <f t="shared" si="30"/>
        <v>0</v>
      </c>
      <c r="AF75">
        <f t="shared" si="31"/>
        <v>0</v>
      </c>
      <c r="AG75">
        <f t="shared" si="31"/>
        <v>-2.6637763073057507E-4</v>
      </c>
      <c r="AH75">
        <f t="shared" si="32"/>
        <v>-1.0888047817878079</v>
      </c>
      <c r="AI75">
        <f t="shared" si="33"/>
        <v>-1.0890711594185385</v>
      </c>
      <c r="AJ75">
        <f t="shared" si="34"/>
        <v>-6.3586656714802348E-2</v>
      </c>
      <c r="AK75">
        <f t="shared" si="49"/>
        <v>-4.1899432900019677E-2</v>
      </c>
      <c r="AL75">
        <f t="shared" si="35"/>
        <v>-1.1945572490333607</v>
      </c>
      <c r="AN75">
        <f t="shared" si="36"/>
        <v>0</v>
      </c>
      <c r="AO75">
        <f t="shared" si="36"/>
        <v>0</v>
      </c>
      <c r="AP75">
        <f t="shared" si="36"/>
        <v>-7.6172835016736207E-8</v>
      </c>
      <c r="AQ75">
        <f t="shared" si="36"/>
        <v>-3.113525215352722E-4</v>
      </c>
      <c r="AR75">
        <f t="shared" si="36"/>
        <v>-3.1142869437028896E-4</v>
      </c>
      <c r="AS75">
        <f t="shared" si="36"/>
        <v>-1.8183118071582617E-5</v>
      </c>
      <c r="AT75">
        <f t="shared" si="36"/>
        <v>-1.1981481255894635E-5</v>
      </c>
      <c r="AU75">
        <f t="shared" si="23"/>
        <v>-3.4159329369776626E-4</v>
      </c>
      <c r="AW75">
        <v>72</v>
      </c>
      <c r="AX75">
        <f>IF(Z75&gt;0, (R75*SUMPRODUCT(K75:$K$98, X75:$X$98)-K75*$AZ$3)/Z75, 0)</f>
        <v>-50208.483062287669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0.513549331</v>
      </c>
      <c r="Q76" s="4">
        <f t="shared" si="48"/>
        <v>25</v>
      </c>
      <c r="R76">
        <f t="shared" si="27"/>
        <v>100000</v>
      </c>
      <c r="S76">
        <f t="shared" si="28"/>
        <v>-94139.103795621646</v>
      </c>
      <c r="U76">
        <f t="shared" si="40"/>
        <v>0.513549331</v>
      </c>
      <c r="V76">
        <f t="shared" si="41"/>
        <v>0.01</v>
      </c>
      <c r="W76">
        <f t="shared" si="42"/>
        <v>1.0655105229223002E-5</v>
      </c>
      <c r="X76">
        <f t="shared" si="43"/>
        <v>5.4719221622020739E-6</v>
      </c>
      <c r="Y76">
        <f t="shared" si="44"/>
        <v>1.0655105229223002E-7</v>
      </c>
      <c r="Z76">
        <f t="shared" si="45"/>
        <v>5.0766320147286983E-6</v>
      </c>
      <c r="AB76">
        <f t="shared" si="46"/>
        <v>-0.53497667042833585</v>
      </c>
      <c r="AC76">
        <f t="shared" si="29"/>
        <v>-0.47790958816672074</v>
      </c>
      <c r="AE76">
        <f t="shared" si="30"/>
        <v>0</v>
      </c>
      <c r="AF76">
        <f t="shared" si="31"/>
        <v>0</v>
      </c>
      <c r="AG76">
        <f t="shared" si="31"/>
        <v>-1.2691580036821746E-4</v>
      </c>
      <c r="AH76">
        <f t="shared" si="32"/>
        <v>-0.54719221622020742</v>
      </c>
      <c r="AI76">
        <f t="shared" si="33"/>
        <v>-0.54731913202057558</v>
      </c>
      <c r="AJ76">
        <f t="shared" si="34"/>
        <v>-5.706708226161511E-2</v>
      </c>
      <c r="AK76">
        <f t="shared" si="49"/>
        <v>-3.7448366929983511E-2</v>
      </c>
      <c r="AL76">
        <f t="shared" si="35"/>
        <v>-0.64183458121217429</v>
      </c>
      <c r="AN76">
        <f t="shared" si="36"/>
        <v>0</v>
      </c>
      <c r="AO76">
        <f t="shared" si="36"/>
        <v>0</v>
      </c>
      <c r="AP76">
        <f t="shared" si="36"/>
        <v>-3.2404105538705888E-8</v>
      </c>
      <c r="AQ76">
        <f t="shared" si="36"/>
        <v>-1.3970895879720802E-4</v>
      </c>
      <c r="AR76">
        <f t="shared" si="36"/>
        <v>-1.3974136290274673E-4</v>
      </c>
      <c r="AS76">
        <f t="shared" si="36"/>
        <v>-1.4570350980936408E-5</v>
      </c>
      <c r="AT76">
        <f t="shared" si="36"/>
        <v>-9.5613062418605807E-6</v>
      </c>
      <c r="AU76">
        <f t="shared" si="23"/>
        <v>-1.6387302012554374E-4</v>
      </c>
      <c r="AW76">
        <v>73</v>
      </c>
      <c r="AX76">
        <f>IF(Z76&gt;0, (R76*SUMPRODUCT(K76:$K$98, X76:$X$98)-K76*$AZ$3)/Z76, 0)</f>
        <v>-94139.103795621646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0.52698988800000002</v>
      </c>
      <c r="Q77" s="4">
        <f t="shared" si="48"/>
        <v>25</v>
      </c>
      <c r="R77">
        <f t="shared" si="27"/>
        <v>100000</v>
      </c>
      <c r="S77">
        <f t="shared" si="28"/>
        <v>-181583.8114351822</v>
      </c>
      <c r="U77">
        <f t="shared" si="40"/>
        <v>0.52698988800000002</v>
      </c>
      <c r="V77">
        <f t="shared" si="41"/>
        <v>0.01</v>
      </c>
      <c r="W77">
        <f t="shared" si="42"/>
        <v>5.0766320147286983E-6</v>
      </c>
      <c r="X77">
        <f t="shared" si="43"/>
        <v>2.6753337368590913E-6</v>
      </c>
      <c r="Y77">
        <f t="shared" si="44"/>
        <v>5.0766320147286981E-8</v>
      </c>
      <c r="Z77">
        <f t="shared" si="45"/>
        <v>2.35053195772232E-6</v>
      </c>
      <c r="AB77">
        <f t="shared" si="46"/>
        <v>-0.47790958816672074</v>
      </c>
      <c r="AC77">
        <f t="shared" si="29"/>
        <v>-0.42681855178341943</v>
      </c>
      <c r="AE77">
        <f t="shared" si="30"/>
        <v>0</v>
      </c>
      <c r="AF77">
        <f t="shared" si="31"/>
        <v>0</v>
      </c>
      <c r="AG77">
        <f t="shared" si="31"/>
        <v>-5.8763298943057998E-5</v>
      </c>
      <c r="AH77">
        <f t="shared" si="32"/>
        <v>-0.26753337368590913</v>
      </c>
      <c r="AI77">
        <f t="shared" si="33"/>
        <v>-0.26759213698485218</v>
      </c>
      <c r="AJ77">
        <f t="shared" si="34"/>
        <v>-5.1091036383301314E-2</v>
      </c>
      <c r="AK77">
        <f t="shared" si="49"/>
        <v>-3.3453671171670453E-2</v>
      </c>
      <c r="AL77">
        <f t="shared" si="35"/>
        <v>-0.35213684453982397</v>
      </c>
      <c r="AN77">
        <f t="shared" si="36"/>
        <v>0</v>
      </c>
      <c r="AO77">
        <f t="shared" si="36"/>
        <v>0</v>
      </c>
      <c r="AP77">
        <f t="shared" si="36"/>
        <v>-1.3395918334585742E-8</v>
      </c>
      <c r="AQ77">
        <f t="shared" si="36"/>
        <v>-6.0987985530652838E-5</v>
      </c>
      <c r="AR77">
        <f t="shared" si="36"/>
        <v>-6.1001381448987422E-5</v>
      </c>
      <c r="AS77">
        <f t="shared" si="36"/>
        <v>-1.1646918456420428E-5</v>
      </c>
      <c r="AT77">
        <f t="shared" si="36"/>
        <v>-7.626233636781279E-6</v>
      </c>
      <c r="AU77">
        <f t="shared" si="23"/>
        <v>-8.0274533542189132E-5</v>
      </c>
      <c r="AW77">
        <v>74</v>
      </c>
      <c r="AX77">
        <f>IF(Z77&gt;0, (R77*SUMPRODUCT(K77:$K$98, X77:$X$98)-K77*$AZ$3)/Z77, 0)</f>
        <v>-181583.8114351822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0.54103594799999999</v>
      </c>
      <c r="Q78" s="4">
        <f t="shared" si="48"/>
        <v>25</v>
      </c>
      <c r="R78">
        <f t="shared" si="27"/>
        <v>100000</v>
      </c>
      <c r="S78">
        <f t="shared" si="28"/>
        <v>-361163.86907710787</v>
      </c>
      <c r="U78">
        <f t="shared" si="40"/>
        <v>0.54103594799999999</v>
      </c>
      <c r="V78">
        <f t="shared" si="41"/>
        <v>0.01</v>
      </c>
      <c r="W78">
        <f t="shared" si="42"/>
        <v>2.35053195772232E-6</v>
      </c>
      <c r="X78">
        <f t="shared" si="43"/>
        <v>1.2717222860505914E-6</v>
      </c>
      <c r="Y78">
        <f t="shared" si="44"/>
        <v>2.3505319577223202E-8</v>
      </c>
      <c r="Z78">
        <f t="shared" si="45"/>
        <v>1.0553043520945054E-6</v>
      </c>
      <c r="AB78">
        <f t="shared" si="46"/>
        <v>-0.42681855178341943</v>
      </c>
      <c r="AC78">
        <f t="shared" si="29"/>
        <v>-0.38113780285636206</v>
      </c>
      <c r="AE78">
        <f t="shared" si="30"/>
        <v>0</v>
      </c>
      <c r="AF78">
        <f t="shared" si="31"/>
        <v>0</v>
      </c>
      <c r="AG78">
        <f t="shared" si="31"/>
        <v>-2.6382608802362634E-5</v>
      </c>
      <c r="AH78">
        <f t="shared" si="32"/>
        <v>-0.12717222860505914</v>
      </c>
      <c r="AI78">
        <f t="shared" si="33"/>
        <v>-0.1271986112138615</v>
      </c>
      <c r="AJ78">
        <f t="shared" si="34"/>
        <v>-4.5680748927057369E-2</v>
      </c>
      <c r="AK78">
        <f t="shared" si="49"/>
        <v>-2.9877298624839364E-2</v>
      </c>
      <c r="AL78">
        <f t="shared" si="35"/>
        <v>-0.20275665876575824</v>
      </c>
      <c r="AN78">
        <f t="shared" si="36"/>
        <v>0</v>
      </c>
      <c r="AO78">
        <f t="shared" si="36"/>
        <v>0</v>
      </c>
      <c r="AP78">
        <f t="shared" si="36"/>
        <v>-5.3698980140684869E-9</v>
      </c>
      <c r="AQ78">
        <f t="shared" si="36"/>
        <v>-2.5884547769582777E-5</v>
      </c>
      <c r="AR78">
        <f t="shared" si="36"/>
        <v>-2.5889917667596845E-5</v>
      </c>
      <c r="AS78">
        <f t="shared" si="36"/>
        <v>-9.2978281557432323E-6</v>
      </c>
      <c r="AT78">
        <f t="shared" si="36"/>
        <v>-6.081204772171294E-6</v>
      </c>
      <c r="AU78">
        <f t="shared" si="23"/>
        <v>-4.1268950595511369E-5</v>
      </c>
      <c r="AW78">
        <v>75</v>
      </c>
      <c r="AX78">
        <f>IF(Z78&gt;0, (R78*SUMPRODUCT(K78:$K$98, X78:$X$98)-K78*$AZ$3)/Z78, 0)</f>
        <v>-361163.86907710787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0.55517679799999997</v>
      </c>
      <c r="Q79" s="4">
        <f t="shared" si="48"/>
        <v>25</v>
      </c>
      <c r="R79">
        <f t="shared" si="27"/>
        <v>100000</v>
      </c>
      <c r="S79">
        <f t="shared" si="28"/>
        <v>-741652.85288166977</v>
      </c>
      <c r="U79">
        <f t="shared" si="40"/>
        <v>0.55517679799999997</v>
      </c>
      <c r="V79">
        <f t="shared" si="41"/>
        <v>0.01</v>
      </c>
      <c r="W79">
        <f t="shared" si="42"/>
        <v>1.0553043520945054E-6</v>
      </c>
      <c r="X79">
        <f t="shared" si="43"/>
        <v>5.8588049111129201E-7</v>
      </c>
      <c r="Y79">
        <f t="shared" si="44"/>
        <v>1.0553043520945054E-8</v>
      </c>
      <c r="Z79">
        <f t="shared" si="45"/>
        <v>4.5887081746226831E-7</v>
      </c>
      <c r="AB79">
        <f t="shared" si="46"/>
        <v>-0.38113780285636206</v>
      </c>
      <c r="AC79">
        <f t="shared" si="29"/>
        <v>-0.34032285087503522</v>
      </c>
      <c r="AE79">
        <f t="shared" si="30"/>
        <v>0</v>
      </c>
      <c r="AF79">
        <f t="shared" si="31"/>
        <v>0</v>
      </c>
      <c r="AG79">
        <f t="shared" si="31"/>
        <v>-1.1471770436556707E-5</v>
      </c>
      <c r="AH79">
        <f t="shared" si="32"/>
        <v>-5.8588049111129199E-2</v>
      </c>
      <c r="AI79">
        <f t="shared" si="33"/>
        <v>-5.8599520881565753E-2</v>
      </c>
      <c r="AJ79">
        <f t="shared" si="34"/>
        <v>-4.0814951981326841E-2</v>
      </c>
      <c r="AK79">
        <f t="shared" si="49"/>
        <v>-2.6679646199945346E-2</v>
      </c>
      <c r="AL79">
        <f t="shared" si="35"/>
        <v>-0.12609411906283793</v>
      </c>
      <c r="AN79">
        <f t="shared" si="36"/>
        <v>0</v>
      </c>
      <c r="AO79">
        <f t="shared" si="36"/>
        <v>0</v>
      </c>
      <c r="AP79">
        <f t="shared" si="36"/>
        <v>-2.0847823650809826E-9</v>
      </c>
      <c r="AQ79">
        <f t="shared" si="36"/>
        <v>-1.0647295660846789E-5</v>
      </c>
      <c r="AR79">
        <f t="shared" si="36"/>
        <v>-1.0649380443211869E-5</v>
      </c>
      <c r="AS79">
        <f t="shared" si="36"/>
        <v>-7.4173635702422117E-6</v>
      </c>
      <c r="AT79">
        <f t="shared" si="36"/>
        <v>-4.8485328582761317E-6</v>
      </c>
      <c r="AU79">
        <f t="shared" si="23"/>
        <v>-2.291527687173021E-5</v>
      </c>
      <c r="AW79">
        <v>76</v>
      </c>
      <c r="AX79">
        <f>IF(Z79&gt;0, (R79*SUMPRODUCT(K79:$K$98, X79:$X$98)-K79*$AZ$3)/Z79, 0)</f>
        <v>-741652.85288166977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0.56908613200000002</v>
      </c>
      <c r="Q80" s="4">
        <f t="shared" si="48"/>
        <v>25</v>
      </c>
      <c r="R80">
        <f t="shared" si="27"/>
        <v>100000</v>
      </c>
      <c r="S80">
        <f t="shared" si="28"/>
        <v>-1573265.2819147704</v>
      </c>
      <c r="U80">
        <f t="shared" si="40"/>
        <v>0.56908613200000002</v>
      </c>
      <c r="V80">
        <f t="shared" si="41"/>
        <v>0.01</v>
      </c>
      <c r="W80">
        <f t="shared" si="42"/>
        <v>4.5887081746226831E-7</v>
      </c>
      <c r="X80">
        <f t="shared" si="43"/>
        <v>2.6113701859728036E-7</v>
      </c>
      <c r="Y80">
        <f t="shared" si="44"/>
        <v>4.588708174622683E-9</v>
      </c>
      <c r="Z80">
        <f t="shared" si="45"/>
        <v>1.9314509069036527E-7</v>
      </c>
      <c r="AB80">
        <f t="shared" si="46"/>
        <v>-0.34032285087503522</v>
      </c>
      <c r="AC80">
        <f t="shared" si="29"/>
        <v>-0.3038684655554314</v>
      </c>
      <c r="AE80">
        <f t="shared" si="30"/>
        <v>0</v>
      </c>
      <c r="AF80">
        <f t="shared" si="31"/>
        <v>0</v>
      </c>
      <c r="AG80">
        <f t="shared" si="31"/>
        <v>-4.8286272672591317E-6</v>
      </c>
      <c r="AH80">
        <f t="shared" si="32"/>
        <v>-2.6113701859728035E-2</v>
      </c>
      <c r="AI80">
        <f t="shared" si="33"/>
        <v>-2.6118530486995296E-2</v>
      </c>
      <c r="AJ80">
        <f t="shared" si="34"/>
        <v>-3.6454385319603821E-2</v>
      </c>
      <c r="AK80">
        <f t="shared" si="49"/>
        <v>-2.3822599561252468E-2</v>
      </c>
      <c r="AL80">
        <f t="shared" si="35"/>
        <v>-8.6395515367851589E-2</v>
      </c>
      <c r="AN80">
        <f t="shared" si="36"/>
        <v>0</v>
      </c>
      <c r="AO80">
        <f t="shared" si="36"/>
        <v>0</v>
      </c>
      <c r="AP80">
        <f t="shared" si="36"/>
        <v>-7.8349447252180745E-10</v>
      </c>
      <c r="AQ80">
        <f t="shared" si="36"/>
        <v>-4.2372169007348152E-6</v>
      </c>
      <c r="AR80">
        <f t="shared" si="36"/>
        <v>-4.2380003952073373E-6</v>
      </c>
      <c r="AS80">
        <f t="shared" si="36"/>
        <v>-5.9150992230763394E-6</v>
      </c>
      <c r="AT80">
        <f t="shared" si="36"/>
        <v>-3.8654619717492641E-6</v>
      </c>
      <c r="AU80">
        <f t="shared" si="23"/>
        <v>-1.4018561590032943E-5</v>
      </c>
      <c r="AW80">
        <v>77</v>
      </c>
      <c r="AX80">
        <f>IF(Z80&gt;0, (R80*SUMPRODUCT(K80:$K$98, X80:$X$98)-K80*$AZ$3)/Z80, 0)</f>
        <v>-1573265.2819147704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0.58332808999999997</v>
      </c>
      <c r="Q81" s="4">
        <f t="shared" si="48"/>
        <v>25</v>
      </c>
      <c r="R81">
        <f t="shared" si="27"/>
        <v>100000</v>
      </c>
      <c r="S81">
        <f t="shared" si="28"/>
        <v>-3454183.2676859503</v>
      </c>
      <c r="U81">
        <f t="shared" si="40"/>
        <v>0.58332808999999997</v>
      </c>
      <c r="V81">
        <f t="shared" si="41"/>
        <v>0.01</v>
      </c>
      <c r="W81">
        <f t="shared" si="42"/>
        <v>1.9314509069036527E-7</v>
      </c>
      <c r="X81">
        <f t="shared" si="43"/>
        <v>1.1266695684528754E-7</v>
      </c>
      <c r="Y81">
        <f t="shared" si="44"/>
        <v>1.9314509069036526E-9</v>
      </c>
      <c r="Z81">
        <f t="shared" si="45"/>
        <v>7.8546682938174069E-8</v>
      </c>
      <c r="AB81">
        <f t="shared" si="46"/>
        <v>-0.3038684655554314</v>
      </c>
      <c r="AC81">
        <f t="shared" si="29"/>
        <v>-0.27131463793727439</v>
      </c>
      <c r="AE81">
        <f t="shared" si="30"/>
        <v>0</v>
      </c>
      <c r="AF81">
        <f t="shared" si="31"/>
        <v>0</v>
      </c>
      <c r="AG81">
        <f t="shared" si="31"/>
        <v>-1.9636670734543517E-6</v>
      </c>
      <c r="AH81">
        <f t="shared" si="32"/>
        <v>-1.1266695684528753E-2</v>
      </c>
      <c r="AI81">
        <f t="shared" si="33"/>
        <v>-1.1268659351602208E-2</v>
      </c>
      <c r="AJ81">
        <f t="shared" si="34"/>
        <v>-3.2553827618157005E-2</v>
      </c>
      <c r="AK81">
        <f t="shared" si="49"/>
        <v>-2.1270792588880202E-2</v>
      </c>
      <c r="AL81">
        <f t="shared" si="35"/>
        <v>-6.5093279558639416E-2</v>
      </c>
      <c r="AN81">
        <f t="shared" si="36"/>
        <v>0</v>
      </c>
      <c r="AO81">
        <f t="shared" si="36"/>
        <v>0</v>
      </c>
      <c r="AP81">
        <f t="shared" si="36"/>
        <v>-2.8448678001329103E-10</v>
      </c>
      <c r="AQ81">
        <f t="shared" si="36"/>
        <v>-1.632265479220369E-6</v>
      </c>
      <c r="AR81">
        <f t="shared" si="36"/>
        <v>-1.6325499660003825E-6</v>
      </c>
      <c r="AS81">
        <f t="shared" si="36"/>
        <v>-4.7162442765339365E-6</v>
      </c>
      <c r="AT81">
        <f t="shared" si="36"/>
        <v>-3.0816116304767147E-6</v>
      </c>
      <c r="AU81">
        <f t="shared" si="23"/>
        <v>-9.4304058730110334E-6</v>
      </c>
      <c r="AW81">
        <v>78</v>
      </c>
      <c r="AX81">
        <f>IF(Z81&gt;0, (R81*SUMPRODUCT(K81:$K$98, X81:$X$98)-K81*$AZ$3)/Z81, 0)</f>
        <v>-3454183.2676859503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0.59781937299999999</v>
      </c>
      <c r="Q82" s="4">
        <f t="shared" si="48"/>
        <v>25</v>
      </c>
      <c r="R82">
        <f t="shared" si="27"/>
        <v>100000</v>
      </c>
      <c r="S82">
        <f t="shared" si="28"/>
        <v>-7864002.6239972739</v>
      </c>
      <c r="U82">
        <f t="shared" si="40"/>
        <v>0.59781937299999999</v>
      </c>
      <c r="V82">
        <f t="shared" si="41"/>
        <v>0.01</v>
      </c>
      <c r="W82">
        <f t="shared" si="42"/>
        <v>7.8546682938174069E-8</v>
      </c>
      <c r="X82">
        <f t="shared" si="43"/>
        <v>4.6956728745329021E-8</v>
      </c>
      <c r="Y82">
        <f t="shared" si="44"/>
        <v>7.8546682938174073E-10</v>
      </c>
      <c r="Z82">
        <f t="shared" si="45"/>
        <v>3.0804487363463309E-8</v>
      </c>
      <c r="AB82">
        <f t="shared" si="46"/>
        <v>-0.27131463793727439</v>
      </c>
      <c r="AC82">
        <f t="shared" si="29"/>
        <v>-0.24224656945716633</v>
      </c>
      <c r="AE82">
        <f t="shared" si="30"/>
        <v>0</v>
      </c>
      <c r="AF82">
        <f t="shared" si="31"/>
        <v>0</v>
      </c>
      <c r="AG82">
        <f t="shared" si="31"/>
        <v>-7.7011218408658274E-7</v>
      </c>
      <c r="AH82">
        <f t="shared" si="32"/>
        <v>-4.6956728745329024E-3</v>
      </c>
      <c r="AI82">
        <f t="shared" si="33"/>
        <v>-4.6964429867169888E-3</v>
      </c>
      <c r="AJ82">
        <f t="shared" si="34"/>
        <v>-2.9068068480108067E-2</v>
      </c>
      <c r="AK82">
        <f t="shared" si="49"/>
        <v>-1.8992024655609209E-2</v>
      </c>
      <c r="AL82">
        <f t="shared" si="35"/>
        <v>-5.2756536122434264E-2</v>
      </c>
      <c r="AN82">
        <f t="shared" si="36"/>
        <v>0</v>
      </c>
      <c r="AO82">
        <f t="shared" si="36"/>
        <v>0</v>
      </c>
      <c r="AP82">
        <f t="shared" si="36"/>
        <v>-9.9616253356092442E-11</v>
      </c>
      <c r="AQ82">
        <f t="shared" si="36"/>
        <v>-6.0739895876548065E-7</v>
      </c>
      <c r="AR82">
        <f t="shared" si="36"/>
        <v>-6.0749857501883666E-7</v>
      </c>
      <c r="AS82">
        <f t="shared" si="36"/>
        <v>-3.7600392957308877E-6</v>
      </c>
      <c r="AT82">
        <f t="shared" si="36"/>
        <v>-2.4566736884994093E-6</v>
      </c>
      <c r="AU82">
        <f t="shared" si="23"/>
        <v>-6.8242115592491335E-6</v>
      </c>
      <c r="AW82">
        <v>79</v>
      </c>
      <c r="AX82">
        <f>IF(Z82&gt;0, (R82*SUMPRODUCT(K82:$K$98, X82:$X$98)-K82*$AZ$3)/Z82, 0)</f>
        <v>-7864002.6239972739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0.61246634</v>
      </c>
      <c r="Q83" s="4">
        <f t="shared" si="48"/>
        <v>25</v>
      </c>
      <c r="R83">
        <f t="shared" si="27"/>
        <v>100000</v>
      </c>
      <c r="S83">
        <f t="shared" si="28"/>
        <v>-18598202.274125326</v>
      </c>
      <c r="U83">
        <f t="shared" si="40"/>
        <v>0.61246634</v>
      </c>
      <c r="V83">
        <f t="shared" si="41"/>
        <v>0.01</v>
      </c>
      <c r="W83">
        <f t="shared" si="42"/>
        <v>3.0804487363463309E-8</v>
      </c>
      <c r="X83">
        <f t="shared" si="43"/>
        <v>1.8866711631076623E-8</v>
      </c>
      <c r="Y83">
        <f t="shared" si="44"/>
        <v>3.0804487363463309E-10</v>
      </c>
      <c r="Z83">
        <f t="shared" si="45"/>
        <v>1.1629730858752052E-8</v>
      </c>
      <c r="AB83">
        <f t="shared" si="46"/>
        <v>-0.24224656945716633</v>
      </c>
      <c r="AC83">
        <f t="shared" si="29"/>
        <v>-0.21629208690470791</v>
      </c>
      <c r="AE83">
        <f t="shared" si="30"/>
        <v>0</v>
      </c>
      <c r="AF83">
        <f t="shared" si="31"/>
        <v>0</v>
      </c>
      <c r="AG83">
        <f t="shared" si="31"/>
        <v>-2.9074327146880132E-7</v>
      </c>
      <c r="AH83">
        <f t="shared" si="32"/>
        <v>-1.8866711631076623E-3</v>
      </c>
      <c r="AI83">
        <f t="shared" si="33"/>
        <v>-1.8869619063791312E-3</v>
      </c>
      <c r="AJ83">
        <f t="shared" si="34"/>
        <v>-2.5954482552458413E-2</v>
      </c>
      <c r="AK83">
        <f t="shared" si="49"/>
        <v>-1.6957259862001646E-2</v>
      </c>
      <c r="AL83">
        <f t="shared" si="35"/>
        <v>-4.479870432083919E-2</v>
      </c>
      <c r="AN83">
        <f t="shared" si="36"/>
        <v>0</v>
      </c>
      <c r="AO83">
        <f t="shared" si="36"/>
        <v>0</v>
      </c>
      <c r="AP83">
        <f t="shared" si="36"/>
        <v>-3.3579007790190049E-11</v>
      </c>
      <c r="AQ83">
        <f t="shared" si="36"/>
        <v>-2.1789857891970945E-7</v>
      </c>
      <c r="AR83">
        <f t="shared" si="36"/>
        <v>-2.1793215792749966E-7</v>
      </c>
      <c r="AS83">
        <f t="shared" si="36"/>
        <v>-2.9975784733263322E-6</v>
      </c>
      <c r="AT83">
        <f t="shared" si="36"/>
        <v>-1.9584561944627206E-6</v>
      </c>
      <c r="AU83">
        <f t="shared" si="23"/>
        <v>-5.1739668257165528E-6</v>
      </c>
      <c r="AW83">
        <v>80</v>
      </c>
      <c r="AX83">
        <f>IF(Z83&gt;0, (R83*SUMPRODUCT(K83:$K$98, X83:$X$98)-K83*$AZ$3)/Z83, 0)</f>
        <v>-18598202.274125326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0.62717650000000003</v>
      </c>
      <c r="Q84" s="4">
        <f t="shared" si="48"/>
        <v>25</v>
      </c>
      <c r="R84">
        <f t="shared" si="27"/>
        <v>100000</v>
      </c>
      <c r="S84">
        <f t="shared" si="28"/>
        <v>-45767579.682074562</v>
      </c>
      <c r="U84">
        <f t="shared" si="40"/>
        <v>0.62717650000000003</v>
      </c>
      <c r="V84">
        <f t="shared" si="41"/>
        <v>0.01</v>
      </c>
      <c r="W84">
        <f t="shared" si="42"/>
        <v>1.1629730858752052E-8</v>
      </c>
      <c r="X84">
        <f t="shared" si="43"/>
        <v>7.2938938959341069E-9</v>
      </c>
      <c r="Y84">
        <f t="shared" si="44"/>
        <v>1.1629730858752053E-10</v>
      </c>
      <c r="Z84">
        <f t="shared" si="45"/>
        <v>4.2195396542304246E-9</v>
      </c>
      <c r="AB84">
        <f t="shared" si="46"/>
        <v>-0.21629208690470791</v>
      </c>
      <c r="AC84">
        <f t="shared" si="29"/>
        <v>-0.19311811734666431</v>
      </c>
      <c r="AE84">
        <f t="shared" si="30"/>
        <v>0</v>
      </c>
      <c r="AF84">
        <f t="shared" si="31"/>
        <v>0</v>
      </c>
      <c r="AG84">
        <f t="shared" si="31"/>
        <v>-1.0548849135576062E-7</v>
      </c>
      <c r="AH84">
        <f t="shared" si="32"/>
        <v>-7.2938938959341069E-4</v>
      </c>
      <c r="AI84">
        <f t="shared" si="33"/>
        <v>-7.2949487808476648E-4</v>
      </c>
      <c r="AJ84">
        <f t="shared" si="34"/>
        <v>-2.31739695580436E-2</v>
      </c>
      <c r="AK84">
        <f t="shared" si="49"/>
        <v>-1.5140446083329555E-2</v>
      </c>
      <c r="AL84">
        <f t="shared" si="35"/>
        <v>-3.9043910519457922E-2</v>
      </c>
      <c r="AN84">
        <f t="shared" si="36"/>
        <v>0</v>
      </c>
      <c r="AO84">
        <f t="shared" si="36"/>
        <v>0</v>
      </c>
      <c r="AP84">
        <f t="shared" si="36"/>
        <v>-1.0877904583003588E-11</v>
      </c>
      <c r="AQ84">
        <f t="shared" si="36"/>
        <v>-7.5214159211871894E-8</v>
      </c>
      <c r="AR84">
        <f t="shared" si="36"/>
        <v>-7.5225037116454896E-8</v>
      </c>
      <c r="AS84">
        <f t="shared" si="36"/>
        <v>-2.3896846605917643E-6</v>
      </c>
      <c r="AT84">
        <f t="shared" si="36"/>
        <v>-1.5612729476159617E-6</v>
      </c>
      <c r="AU84">
        <f t="shared" si="23"/>
        <v>-4.0261826453241808E-6</v>
      </c>
      <c r="AW84">
        <v>81</v>
      </c>
      <c r="AX84">
        <f>IF(Z84&gt;0, (R84*SUMPRODUCT(K84:$K$98, X84:$X$98)-K84*$AZ$3)/Z84, 0)</f>
        <v>-45767579.682074562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0.64196478899999998</v>
      </c>
      <c r="Q85" s="4">
        <f t="shared" si="48"/>
        <v>25</v>
      </c>
      <c r="R85">
        <f t="shared" si="27"/>
        <v>100000</v>
      </c>
      <c r="S85">
        <f t="shared" si="28"/>
        <v>-117413193.07334623</v>
      </c>
      <c r="U85">
        <f t="shared" si="40"/>
        <v>0.64196478899999998</v>
      </c>
      <c r="V85">
        <f t="shared" si="41"/>
        <v>0.01</v>
      </c>
      <c r="W85">
        <f t="shared" si="42"/>
        <v>4.2195396542304246E-9</v>
      </c>
      <c r="X85">
        <f t="shared" si="43"/>
        <v>2.7087958838051676E-9</v>
      </c>
      <c r="Y85">
        <f t="shared" si="44"/>
        <v>4.2195396542304248E-11</v>
      </c>
      <c r="Z85">
        <f t="shared" si="45"/>
        <v>1.4685483738829527E-9</v>
      </c>
      <c r="AB85">
        <f t="shared" si="46"/>
        <v>-0.19311811734666431</v>
      </c>
      <c r="AC85">
        <f t="shared" si="29"/>
        <v>-0.17242695376026776</v>
      </c>
      <c r="AE85">
        <f t="shared" si="30"/>
        <v>0</v>
      </c>
      <c r="AF85">
        <f t="shared" si="31"/>
        <v>0</v>
      </c>
      <c r="AG85">
        <f t="shared" si="31"/>
        <v>-3.6713709347073818E-8</v>
      </c>
      <c r="AH85">
        <f t="shared" si="32"/>
        <v>-2.7087958838051675E-4</v>
      </c>
      <c r="AI85">
        <f t="shared" si="33"/>
        <v>-2.7091630208986382E-4</v>
      </c>
      <c r="AJ85">
        <f t="shared" si="34"/>
        <v>-2.0691163586396555E-2</v>
      </c>
      <c r="AK85">
        <f t="shared" si="49"/>
        <v>-1.3518268214266504E-2</v>
      </c>
      <c r="AL85">
        <f t="shared" si="35"/>
        <v>-3.4480348102752925E-2</v>
      </c>
      <c r="AN85">
        <f t="shared" si="36"/>
        <v>0</v>
      </c>
      <c r="AO85">
        <f t="shared" si="36"/>
        <v>0</v>
      </c>
      <c r="AP85">
        <f t="shared" si="36"/>
        <v>-3.380262336413857E-12</v>
      </c>
      <c r="AQ85">
        <f t="shared" si="36"/>
        <v>-2.4940113287107254E-8</v>
      </c>
      <c r="AR85">
        <f t="shared" si="36"/>
        <v>-2.4943493549443666E-8</v>
      </c>
      <c r="AS85">
        <f t="shared" si="36"/>
        <v>-1.9050529682653456E-6</v>
      </c>
      <c r="AT85">
        <f t="shared" si="36"/>
        <v>-1.2446384119415521E-6</v>
      </c>
      <c r="AU85">
        <f t="shared" si="23"/>
        <v>-3.1746348737563418E-6</v>
      </c>
      <c r="AW85">
        <v>82</v>
      </c>
      <c r="AX85">
        <f>IF(Z85&gt;0, (R85*SUMPRODUCT(K85:$K$98, X85:$X$98)-K85*$AZ$3)/Z85, 0)</f>
        <v>-117413193.07334623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0.65685820900000003</v>
      </c>
      <c r="Q86" s="4">
        <f t="shared" si="48"/>
        <v>25</v>
      </c>
      <c r="R86">
        <f t="shared" si="27"/>
        <v>100000</v>
      </c>
      <c r="S86">
        <f t="shared" si="28"/>
        <v>-314680491.22575331</v>
      </c>
      <c r="U86">
        <f t="shared" si="40"/>
        <v>0.65685820900000003</v>
      </c>
      <c r="V86">
        <f t="shared" si="41"/>
        <v>0.01</v>
      </c>
      <c r="W86">
        <f t="shared" si="42"/>
        <v>1.4685483738829527E-9</v>
      </c>
      <c r="X86">
        <f t="shared" si="43"/>
        <v>9.6462805469861874E-10</v>
      </c>
      <c r="Y86">
        <f t="shared" si="44"/>
        <v>1.4685483738829529E-11</v>
      </c>
      <c r="Z86">
        <f t="shared" si="45"/>
        <v>4.8923483544550449E-10</v>
      </c>
      <c r="AB86">
        <f t="shared" si="46"/>
        <v>-0.17242695376026776</v>
      </c>
      <c r="AC86">
        <f t="shared" si="29"/>
        <v>-0.15395265834274194</v>
      </c>
      <c r="AE86">
        <f t="shared" si="30"/>
        <v>0</v>
      </c>
      <c r="AF86">
        <f t="shared" si="31"/>
        <v>0</v>
      </c>
      <c r="AG86">
        <f t="shared" si="31"/>
        <v>-1.2230870886137612E-8</v>
      </c>
      <c r="AH86">
        <f t="shared" si="32"/>
        <v>-9.6462805469861869E-5</v>
      </c>
      <c r="AI86">
        <f t="shared" si="33"/>
        <v>-9.6475036340748011E-5</v>
      </c>
      <c r="AJ86">
        <f t="shared" si="34"/>
        <v>-1.8474295417525821E-2</v>
      </c>
      <c r="AK86">
        <f t="shared" si="49"/>
        <v>-1.2069886763218744E-2</v>
      </c>
      <c r="AL86">
        <f t="shared" si="35"/>
        <v>-3.0640657217085313E-2</v>
      </c>
      <c r="AN86">
        <f t="shared" si="36"/>
        <v>0</v>
      </c>
      <c r="AO86">
        <f t="shared" si="36"/>
        <v>0</v>
      </c>
      <c r="AP86">
        <f t="shared" si="36"/>
        <v>-1.0054523650024613E-12</v>
      </c>
      <c r="AQ86">
        <f t="shared" si="36"/>
        <v>-7.9298323723105774E-9</v>
      </c>
      <c r="AR86">
        <f t="shared" si="36"/>
        <v>-7.9308378246755798E-9</v>
      </c>
      <c r="AS86">
        <f t="shared" si="36"/>
        <v>-1.5187000330743644E-6</v>
      </c>
      <c r="AT86">
        <f t="shared" si="36"/>
        <v>-9.9221848585980137E-7</v>
      </c>
      <c r="AU86">
        <f t="shared" si="23"/>
        <v>-2.5188493567588414E-6</v>
      </c>
      <c r="AW86">
        <v>83</v>
      </c>
      <c r="AX86">
        <f>IF(Z86&gt;0, (R86*SUMPRODUCT(K86:$K$98, X86:$X$98)-K86*$AZ$3)/Z86, 0)</f>
        <v>-314680491.22575331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0.67177231000000004</v>
      </c>
      <c r="Q87" s="4">
        <f t="shared" si="48"/>
        <v>25</v>
      </c>
      <c r="R87">
        <f t="shared" si="27"/>
        <v>100000</v>
      </c>
      <c r="S87">
        <f t="shared" si="28"/>
        <v>-882904746.72932971</v>
      </c>
      <c r="U87">
        <f t="shared" si="40"/>
        <v>0.67177231000000004</v>
      </c>
      <c r="V87">
        <f t="shared" si="41"/>
        <v>0.01</v>
      </c>
      <c r="W87">
        <f t="shared" si="42"/>
        <v>4.8923483544550449E-10</v>
      </c>
      <c r="X87">
        <f t="shared" si="43"/>
        <v>3.2865441553969644E-10</v>
      </c>
      <c r="Y87">
        <f t="shared" si="44"/>
        <v>4.892348354455045E-12</v>
      </c>
      <c r="Z87">
        <f t="shared" si="45"/>
        <v>1.5568807155135301E-10</v>
      </c>
      <c r="AB87">
        <f t="shared" si="46"/>
        <v>-0.15395265834274194</v>
      </c>
      <c r="AC87">
        <f t="shared" si="29"/>
        <v>-0.1374577373818251</v>
      </c>
      <c r="AE87">
        <f t="shared" si="30"/>
        <v>0</v>
      </c>
      <c r="AF87">
        <f t="shared" si="31"/>
        <v>0</v>
      </c>
      <c r="AG87">
        <f t="shared" si="31"/>
        <v>-3.8922017887838255E-9</v>
      </c>
      <c r="AH87">
        <f t="shared" si="32"/>
        <v>-3.2865441553969642E-5</v>
      </c>
      <c r="AI87">
        <f t="shared" si="33"/>
        <v>-3.2869333755758423E-5</v>
      </c>
      <c r="AJ87">
        <f t="shared" si="34"/>
        <v>-1.6494920960916842E-2</v>
      </c>
      <c r="AK87">
        <f t="shared" si="49"/>
        <v>-1.0776686083991937E-2</v>
      </c>
      <c r="AL87">
        <f t="shared" si="35"/>
        <v>-2.7304476378664538E-2</v>
      </c>
      <c r="AN87">
        <f t="shared" si="36"/>
        <v>0</v>
      </c>
      <c r="AO87">
        <f t="shared" si="36"/>
        <v>0</v>
      </c>
      <c r="AP87">
        <f t="shared" si="36"/>
        <v>-2.8568105671408049E-13</v>
      </c>
      <c r="AQ87">
        <f t="shared" si="36"/>
        <v>-2.4122680636880952E-9</v>
      </c>
      <c r="AR87">
        <f t="shared" si="36"/>
        <v>-2.4125537447448089E-9</v>
      </c>
      <c r="AS87">
        <f t="shared" si="36"/>
        <v>-1.210699420597713E-6</v>
      </c>
      <c r="AT87">
        <f t="shared" si="36"/>
        <v>-7.9099061030767504E-7</v>
      </c>
      <c r="AU87">
        <f t="shared" si="23"/>
        <v>-2.0041025846501326E-6</v>
      </c>
      <c r="AW87">
        <v>84</v>
      </c>
      <c r="AX87">
        <f>IF(Z87&gt;0, (R87*SUMPRODUCT(K87:$K$98, X87:$X$98)-K87*$AZ$3)/Z87, 0)</f>
        <v>-882904746.72932971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0.68662034599999999</v>
      </c>
      <c r="Q88" s="4">
        <f t="shared" si="48"/>
        <v>25</v>
      </c>
      <c r="R88">
        <f t="shared" si="27"/>
        <v>100000</v>
      </c>
      <c r="S88">
        <f t="shared" si="28"/>
        <v>-2598420205.0403771</v>
      </c>
      <c r="U88">
        <f t="shared" si="40"/>
        <v>0.68662034599999999</v>
      </c>
      <c r="V88">
        <f t="shared" si="41"/>
        <v>0.01</v>
      </c>
      <c r="W88">
        <f t="shared" si="42"/>
        <v>1.5568807155135301E-10</v>
      </c>
      <c r="X88">
        <f t="shared" si="43"/>
        <v>1.0689859755666276E-10</v>
      </c>
      <c r="Y88">
        <f t="shared" si="44"/>
        <v>1.5568807155135302E-12</v>
      </c>
      <c r="Z88">
        <f t="shared" si="45"/>
        <v>4.7232593279176719E-11</v>
      </c>
      <c r="AB88">
        <f t="shared" si="46"/>
        <v>-0.1374577373818251</v>
      </c>
      <c r="AC88">
        <f t="shared" si="29"/>
        <v>-0.12273012471306712</v>
      </c>
      <c r="AE88">
        <f t="shared" si="30"/>
        <v>0</v>
      </c>
      <c r="AF88">
        <f t="shared" si="31"/>
        <v>0</v>
      </c>
      <c r="AG88">
        <f t="shared" si="31"/>
        <v>-1.180814831979418E-9</v>
      </c>
      <c r="AH88">
        <f t="shared" si="32"/>
        <v>-1.0689859755666277E-5</v>
      </c>
      <c r="AI88">
        <f t="shared" si="33"/>
        <v>-1.0691040570498256E-5</v>
      </c>
      <c r="AJ88">
        <f t="shared" si="34"/>
        <v>-1.4727612668757981E-2</v>
      </c>
      <c r="AK88">
        <f t="shared" si="49"/>
        <v>-9.622041616727757E-3</v>
      </c>
      <c r="AL88">
        <f t="shared" si="35"/>
        <v>-2.4360345326056236E-2</v>
      </c>
      <c r="AN88">
        <f t="shared" si="36"/>
        <v>0</v>
      </c>
      <c r="AO88">
        <f t="shared" si="36"/>
        <v>0</v>
      </c>
      <c r="AP88">
        <f t="shared" si="36"/>
        <v>-7.7383767982385806E-14</v>
      </c>
      <c r="AQ88">
        <f t="shared" si="36"/>
        <v>-7.0055152145238406E-10</v>
      </c>
      <c r="AR88">
        <f t="shared" si="36"/>
        <v>-7.0062890522036647E-10</v>
      </c>
      <c r="AS88">
        <f t="shared" si="36"/>
        <v>-9.6516247156478676E-7</v>
      </c>
      <c r="AT88">
        <f t="shared" si="36"/>
        <v>-6.3057290255878118E-7</v>
      </c>
      <c r="AU88">
        <f t="shared" si="23"/>
        <v>-1.5964360030287882E-6</v>
      </c>
      <c r="AW88">
        <v>85</v>
      </c>
      <c r="AX88">
        <f>IF(Z88&gt;0, (R88*SUMPRODUCT(K88:$K$98, X88:$X$98)-K88*$AZ$3)/Z88, 0)</f>
        <v>-2598420205.0403771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0.70385879699999998</v>
      </c>
      <c r="Q89" s="4">
        <f t="shared" si="48"/>
        <v>25</v>
      </c>
      <c r="R89">
        <f t="shared" si="27"/>
        <v>100000</v>
      </c>
      <c r="S89">
        <f t="shared" si="28"/>
        <v>-8107948203.68468</v>
      </c>
      <c r="U89">
        <f t="shared" si="40"/>
        <v>0.70385879699999998</v>
      </c>
      <c r="V89">
        <f t="shared" si="41"/>
        <v>0.01</v>
      </c>
      <c r="W89">
        <f t="shared" si="42"/>
        <v>4.7232593279176719E-11</v>
      </c>
      <c r="X89">
        <f t="shared" si="43"/>
        <v>3.3245076284671612E-11</v>
      </c>
      <c r="Y89">
        <f t="shared" si="44"/>
        <v>4.7232593279176716E-13</v>
      </c>
      <c r="Z89">
        <f t="shared" si="45"/>
        <v>1.351519106171334E-11</v>
      </c>
      <c r="AB89">
        <f t="shared" si="46"/>
        <v>-0.12273012471306712</v>
      </c>
      <c r="AC89">
        <f t="shared" si="29"/>
        <v>-0.10958046909127392</v>
      </c>
      <c r="AE89">
        <f t="shared" si="30"/>
        <v>0</v>
      </c>
      <c r="AF89">
        <f t="shared" si="31"/>
        <v>0</v>
      </c>
      <c r="AG89">
        <f t="shared" si="31"/>
        <v>-3.378797765428335E-10</v>
      </c>
      <c r="AH89">
        <f t="shared" si="32"/>
        <v>-3.3245076284671614E-6</v>
      </c>
      <c r="AI89">
        <f t="shared" si="33"/>
        <v>-3.3248455082437043E-6</v>
      </c>
      <c r="AJ89">
        <f t="shared" si="34"/>
        <v>-1.3149655621793196E-2</v>
      </c>
      <c r="AK89">
        <f t="shared" si="49"/>
        <v>-8.5911087299146982E-3</v>
      </c>
      <c r="AL89">
        <f t="shared" si="35"/>
        <v>-2.174408919721614E-2</v>
      </c>
      <c r="AN89">
        <f t="shared" si="36"/>
        <v>0</v>
      </c>
      <c r="AO89">
        <f t="shared" si="36"/>
        <v>0</v>
      </c>
      <c r="AP89">
        <f t="shared" si="36"/>
        <v>-1.9770253984957816E-14</v>
      </c>
      <c r="AQ89">
        <f t="shared" si="36"/>
        <v>-1.9452587799788998E-10</v>
      </c>
      <c r="AR89">
        <f t="shared" si="36"/>
        <v>-1.9454564825187493E-10</v>
      </c>
      <c r="AS89">
        <f t="shared" si="36"/>
        <v>-7.6942169820756609E-7</v>
      </c>
      <c r="AT89">
        <f t="shared" si="36"/>
        <v>-5.026888656689697E-7</v>
      </c>
      <c r="AU89">
        <f t="shared" si="23"/>
        <v>-1.2723051095247878E-6</v>
      </c>
      <c r="AW89">
        <v>86</v>
      </c>
      <c r="AX89">
        <f>IF(Z89&gt;0, (R89*SUMPRODUCT(K89:$K$98, X89:$X$98)-K89*$AZ$3)/Z89, 0)</f>
        <v>-8107948203.68468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5.2243471530565862E-5</v>
      </c>
      <c r="L90" s="2">
        <v>87</v>
      </c>
      <c r="M90">
        <v>0.72100360699999999</v>
      </c>
      <c r="Q90" s="4">
        <f t="shared" si="48"/>
        <v>25</v>
      </c>
      <c r="R90">
        <f t="shared" si="27"/>
        <v>100000</v>
      </c>
      <c r="S90">
        <f t="shared" si="28"/>
        <v>-26912031790.310616</v>
      </c>
      <c r="U90">
        <f t="shared" si="40"/>
        <v>0.72100360699999999</v>
      </c>
      <c r="V90">
        <f t="shared" si="41"/>
        <v>0.01</v>
      </c>
      <c r="W90">
        <f t="shared" si="42"/>
        <v>1.351519106171334E-11</v>
      </c>
      <c r="X90">
        <f t="shared" si="43"/>
        <v>9.7445015047894767E-12</v>
      </c>
      <c r="Y90">
        <f t="shared" si="44"/>
        <v>1.3515191061713339E-13</v>
      </c>
      <c r="Z90">
        <f t="shared" si="45"/>
        <v>3.6355376463067294E-12</v>
      </c>
      <c r="AB90">
        <f t="shared" si="46"/>
        <v>-0.10958046909127392</v>
      </c>
      <c r="AC90">
        <f t="shared" si="29"/>
        <v>-9.7839704712277736E-2</v>
      </c>
      <c r="AE90">
        <f t="shared" si="30"/>
        <v>0</v>
      </c>
      <c r="AF90">
        <f t="shared" si="31"/>
        <v>0</v>
      </c>
      <c r="AG90">
        <f t="shared" si="31"/>
        <v>-9.0888441157668232E-11</v>
      </c>
      <c r="AH90">
        <f t="shared" si="32"/>
        <v>-9.7445015047894775E-7</v>
      </c>
      <c r="AI90">
        <f t="shared" si="33"/>
        <v>-9.7454103892010536E-7</v>
      </c>
      <c r="AJ90">
        <f t="shared" si="34"/>
        <v>-1.1740764378996182E-2</v>
      </c>
      <c r="AK90">
        <f t="shared" si="49"/>
        <v>-7.6706328363891751E-3</v>
      </c>
      <c r="AL90">
        <f t="shared" si="35"/>
        <v>-1.9412371756424275E-2</v>
      </c>
      <c r="AN90">
        <f t="shared" si="36"/>
        <v>0</v>
      </c>
      <c r="AO90">
        <f t="shared" si="36"/>
        <v>0</v>
      </c>
      <c r="AP90">
        <f t="shared" si="36"/>
        <v>-4.748327688078151E-15</v>
      </c>
      <c r="AQ90">
        <f t="shared" si="36"/>
        <v>-5.0908658694502525E-11</v>
      </c>
      <c r="AR90">
        <f t="shared" si="36"/>
        <v>-5.0913407022190604E-11</v>
      </c>
      <c r="AS90">
        <f t="shared" si="36"/>
        <v>-6.1337828958116883E-7</v>
      </c>
      <c r="AT90">
        <f t="shared" si="36"/>
        <v>-4.0074048820932153E-7</v>
      </c>
      <c r="AU90">
        <f t="shared" si="23"/>
        <v>-1.0141696911975124E-6</v>
      </c>
      <c r="AW90">
        <v>87</v>
      </c>
      <c r="AX90">
        <f>IF(Z90&gt;0, (R90*SUMPRODUCT(K90:$K$98, X90:$X$98)-K90*$AZ$3)/Z90, 0)</f>
        <v>-26912031790.310616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4.6645956723719519E-5</v>
      </c>
      <c r="L91" s="2">
        <v>88</v>
      </c>
      <c r="M91">
        <v>0.73803352099999997</v>
      </c>
      <c r="Q91" s="4">
        <f t="shared" si="48"/>
        <v>25</v>
      </c>
      <c r="R91">
        <f t="shared" si="27"/>
        <v>100000</v>
      </c>
      <c r="S91">
        <f t="shared" si="28"/>
        <v>-95364271946.681046</v>
      </c>
      <c r="U91">
        <f t="shared" si="40"/>
        <v>0.73803352099999997</v>
      </c>
      <c r="V91">
        <f t="shared" si="41"/>
        <v>0.01</v>
      </c>
      <c r="W91">
        <f t="shared" si="42"/>
        <v>3.6355376463067294E-12</v>
      </c>
      <c r="X91">
        <f t="shared" si="43"/>
        <v>2.683148649831808E-12</v>
      </c>
      <c r="Y91">
        <f t="shared" si="44"/>
        <v>3.6355376463067292E-14</v>
      </c>
      <c r="Z91">
        <f t="shared" si="45"/>
        <v>9.1603362001185408E-13</v>
      </c>
      <c r="AB91">
        <f t="shared" si="46"/>
        <v>-9.7839704712277736E-2</v>
      </c>
      <c r="AC91">
        <f t="shared" si="29"/>
        <v>-8.7356879251113143E-2</v>
      </c>
      <c r="AE91">
        <f t="shared" si="30"/>
        <v>0</v>
      </c>
      <c r="AF91">
        <f t="shared" si="31"/>
        <v>0</v>
      </c>
      <c r="AG91">
        <f t="shared" si="31"/>
        <v>-2.2900840500296351E-11</v>
      </c>
      <c r="AH91">
        <f t="shared" si="32"/>
        <v>-2.683148649831808E-7</v>
      </c>
      <c r="AI91">
        <f t="shared" si="33"/>
        <v>-2.6833776582368112E-7</v>
      </c>
      <c r="AJ91">
        <f t="shared" si="34"/>
        <v>-1.0482825461164594E-2</v>
      </c>
      <c r="AK91">
        <f t="shared" si="49"/>
        <v>-6.848779329859442E-3</v>
      </c>
      <c r="AL91">
        <f t="shared" si="35"/>
        <v>-1.7331873128789858E-2</v>
      </c>
      <c r="AN91">
        <f t="shared" si="36"/>
        <v>0</v>
      </c>
      <c r="AO91">
        <f t="shared" si="36"/>
        <v>0</v>
      </c>
      <c r="AP91">
        <f t="shared" si="36"/>
        <v>-1.0682316149136267E-15</v>
      </c>
      <c r="AQ91">
        <f t="shared" si="36"/>
        <v>-1.2515803580336098E-11</v>
      </c>
      <c r="AR91">
        <f t="shared" si="36"/>
        <v>-1.2516871811951011E-11</v>
      </c>
      <c r="AS91">
        <f t="shared" si="36"/>
        <v>-4.8898142280378879E-7</v>
      </c>
      <c r="AT91">
        <f t="shared" si="36"/>
        <v>-3.1946786423092831E-7</v>
      </c>
      <c r="AU91">
        <f t="shared" si="23"/>
        <v>-8.0846180390652897E-7</v>
      </c>
      <c r="AW91">
        <v>88</v>
      </c>
      <c r="AX91">
        <f>IF(Z91&gt;0, (R91*SUMPRODUCT(K91:$K$98, X91:$X$98)-K91*$AZ$3)/Z91, 0)</f>
        <v>-95364271946.681046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4.1648175646178136E-5</v>
      </c>
      <c r="L92" s="2">
        <v>89</v>
      </c>
      <c r="M92">
        <v>0.75492728399999998</v>
      </c>
      <c r="Q92" s="4">
        <f t="shared" si="48"/>
        <v>25</v>
      </c>
      <c r="R92">
        <f t="shared" si="27"/>
        <v>100000</v>
      </c>
      <c r="S92">
        <f t="shared" si="28"/>
        <v>-362214181388.61182</v>
      </c>
      <c r="U92">
        <f t="shared" si="40"/>
        <v>0.75492728399999998</v>
      </c>
      <c r="V92">
        <f t="shared" si="41"/>
        <v>0.01</v>
      </c>
      <c r="W92">
        <f t="shared" si="42"/>
        <v>9.1603362001185408E-13</v>
      </c>
      <c r="X92">
        <f t="shared" si="43"/>
        <v>6.9153877280823704E-13</v>
      </c>
      <c r="Y92">
        <f t="shared" si="44"/>
        <v>9.1603362001185405E-15</v>
      </c>
      <c r="Z92">
        <f t="shared" si="45"/>
        <v>2.1533451100349851E-13</v>
      </c>
      <c r="AB92">
        <f t="shared" si="46"/>
        <v>-8.7356879251113143E-2</v>
      </c>
      <c r="AC92">
        <f t="shared" si="29"/>
        <v>-7.7997213627849241E-2</v>
      </c>
      <c r="AE92">
        <f t="shared" si="30"/>
        <v>0</v>
      </c>
      <c r="AF92">
        <f t="shared" si="31"/>
        <v>0</v>
      </c>
      <c r="AG92">
        <f t="shared" si="31"/>
        <v>-5.3833627750874624E-12</v>
      </c>
      <c r="AH92">
        <f t="shared" si="32"/>
        <v>-6.9153877280823704E-8</v>
      </c>
      <c r="AI92">
        <f t="shared" si="33"/>
        <v>-6.9159260643598789E-8</v>
      </c>
      <c r="AJ92">
        <f t="shared" si="34"/>
        <v>-9.3596656232639019E-3</v>
      </c>
      <c r="AK92">
        <f t="shared" si="49"/>
        <v>-6.1149815475779207E-3</v>
      </c>
      <c r="AL92">
        <f t="shared" si="35"/>
        <v>-1.5474716330102466E-2</v>
      </c>
      <c r="AN92">
        <f t="shared" si="36"/>
        <v>0</v>
      </c>
      <c r="AO92">
        <f t="shared" si="36"/>
        <v>0</v>
      </c>
      <c r="AP92">
        <f t="shared" si="36"/>
        <v>-2.2420723842393958E-16</v>
      </c>
      <c r="AQ92">
        <f t="shared" si="36"/>
        <v>-2.8801328276059931E-12</v>
      </c>
      <c r="AR92">
        <f t="shared" si="36"/>
        <v>-2.880357034844417E-12</v>
      </c>
      <c r="AS92">
        <f t="shared" si="36"/>
        <v>-3.8981299786719036E-7</v>
      </c>
      <c r="AT92">
        <f t="shared" si="36"/>
        <v>-2.5467782556666345E-7</v>
      </c>
      <c r="AU92">
        <f t="shared" si="23"/>
        <v>-6.4449370379088859E-7</v>
      </c>
      <c r="AW92">
        <v>89</v>
      </c>
      <c r="AX92">
        <f>IF(Z92&gt;0, (R92*SUMPRODUCT(K92:$K$98, X92:$X$98)-K92*$AZ$3)/Z92, 0)</f>
        <v>-362214181388.61182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3.7185871112659048E-5</v>
      </c>
      <c r="L93" s="2">
        <v>90</v>
      </c>
      <c r="M93">
        <v>0.77166421299999999</v>
      </c>
      <c r="Q93" s="4">
        <f t="shared" si="48"/>
        <v>25</v>
      </c>
      <c r="R93">
        <f t="shared" si="27"/>
        <v>100000</v>
      </c>
      <c r="S93">
        <f t="shared" si="28"/>
        <v>-1481230006093.938</v>
      </c>
      <c r="U93">
        <f t="shared" si="40"/>
        <v>0.77166421299999999</v>
      </c>
      <c r="V93">
        <f t="shared" si="41"/>
        <v>0.01</v>
      </c>
      <c r="W93">
        <f t="shared" si="42"/>
        <v>2.1533451100349851E-13</v>
      </c>
      <c r="X93">
        <f t="shared" si="43"/>
        <v>1.6616593596525451E-13</v>
      </c>
      <c r="Y93">
        <f t="shared" si="44"/>
        <v>2.1533451100349851E-15</v>
      </c>
      <c r="Z93">
        <f t="shared" si="45"/>
        <v>4.7015229928209011E-14</v>
      </c>
      <c r="AB93">
        <f t="shared" si="46"/>
        <v>-7.7997213627849241E-2</v>
      </c>
      <c r="AC93">
        <f t="shared" si="29"/>
        <v>-6.9640369313068926E-2</v>
      </c>
      <c r="AE93">
        <f t="shared" si="30"/>
        <v>0</v>
      </c>
      <c r="AF93">
        <f t="shared" si="31"/>
        <v>0</v>
      </c>
      <c r="AG93">
        <f t="shared" si="31"/>
        <v>-1.1753807482052253E-12</v>
      </c>
      <c r="AH93">
        <f t="shared" si="32"/>
        <v>-1.6616593596525453E-8</v>
      </c>
      <c r="AI93">
        <f t="shared" si="33"/>
        <v>-1.6617768977273659E-8</v>
      </c>
      <c r="AJ93">
        <f t="shared" si="34"/>
        <v>-8.3568443147803151E-3</v>
      </c>
      <c r="AK93">
        <f t="shared" si="49"/>
        <v>-5.4598049539494476E-3</v>
      </c>
      <c r="AL93">
        <f t="shared" si="35"/>
        <v>-1.381666588649874E-2</v>
      </c>
      <c r="AN93">
        <f t="shared" si="36"/>
        <v>0</v>
      </c>
      <c r="AO93">
        <f t="shared" si="36"/>
        <v>0</v>
      </c>
      <c r="AP93">
        <f t="shared" si="36"/>
        <v>-4.3707557011060265E-17</v>
      </c>
      <c r="AQ93">
        <f t="shared" si="36"/>
        <v>-6.1790250781183115E-13</v>
      </c>
      <c r="AR93">
        <f t="shared" si="36"/>
        <v>-6.1794621536884224E-13</v>
      </c>
      <c r="AS93">
        <f t="shared" si="36"/>
        <v>-3.107565355979783E-7</v>
      </c>
      <c r="AT93">
        <f t="shared" si="36"/>
        <v>-2.0302760331782153E-7</v>
      </c>
      <c r="AU93">
        <f t="shared" si="23"/>
        <v>-5.1378475686201519E-7</v>
      </c>
      <c r="AW93">
        <v>90</v>
      </c>
      <c r="AX93">
        <f>IF(Z93&gt;0, (R93*SUMPRODUCT(K93:$K$98, X93:$X$98)-K93*$AZ$3)/Z93, 0)</f>
        <v>-1481230006093.938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3.3201670636302719E-5</v>
      </c>
      <c r="L94" s="2">
        <v>91</v>
      </c>
      <c r="M94">
        <v>0.78831611899999998</v>
      </c>
      <c r="Q94" s="4">
        <f t="shared" si="48"/>
        <v>25</v>
      </c>
      <c r="R94">
        <f t="shared" si="27"/>
        <v>100000</v>
      </c>
      <c r="S94">
        <f t="shared" si="28"/>
        <v>-6557424344520.0918</v>
      </c>
      <c r="U94">
        <f t="shared" si="40"/>
        <v>0.78831611899999998</v>
      </c>
      <c r="V94">
        <f t="shared" si="41"/>
        <v>0.01</v>
      </c>
      <c r="W94">
        <f t="shared" si="42"/>
        <v>4.7015229928209011E-14</v>
      </c>
      <c r="X94">
        <f t="shared" si="43"/>
        <v>3.7062863590898373E-14</v>
      </c>
      <c r="Y94">
        <f t="shared" si="44"/>
        <v>4.7015229928209017E-16</v>
      </c>
      <c r="Z94">
        <f t="shared" si="45"/>
        <v>9.4822140380285482E-15</v>
      </c>
      <c r="AB94">
        <f t="shared" si="46"/>
        <v>-6.9640369313068926E-2</v>
      </c>
      <c r="AC94">
        <f t="shared" si="29"/>
        <v>-6.2178901172918563E-2</v>
      </c>
      <c r="AE94">
        <f t="shared" si="30"/>
        <v>0</v>
      </c>
      <c r="AF94">
        <f t="shared" si="31"/>
        <v>0</v>
      </c>
      <c r="AG94">
        <f t="shared" si="31"/>
        <v>-2.370553509507137E-13</v>
      </c>
      <c r="AH94">
        <f t="shared" si="32"/>
        <v>-3.7062863590898374E-9</v>
      </c>
      <c r="AI94">
        <f t="shared" si="33"/>
        <v>-3.706523414440788E-9</v>
      </c>
      <c r="AJ94">
        <f t="shared" si="34"/>
        <v>-7.4614681401503624E-3</v>
      </c>
      <c r="AK94">
        <f t="shared" si="49"/>
        <v>-4.8748258519148253E-3</v>
      </c>
      <c r="AL94">
        <f t="shared" si="35"/>
        <v>-1.2336297698588603E-2</v>
      </c>
      <c r="AN94">
        <f t="shared" si="36"/>
        <v>0</v>
      </c>
      <c r="AO94">
        <f t="shared" si="36"/>
        <v>0</v>
      </c>
      <c r="AP94">
        <f t="shared" si="36"/>
        <v>-7.8706336848387476E-18</v>
      </c>
      <c r="AQ94">
        <f t="shared" si="36"/>
        <v>-1.2305489897832238E-13</v>
      </c>
      <c r="AR94">
        <f t="shared" si="36"/>
        <v>-1.2306276961200721E-13</v>
      </c>
      <c r="AS94">
        <f t="shared" si="36"/>
        <v>-2.4773320765253856E-7</v>
      </c>
      <c r="AT94">
        <f t="shared" si="36"/>
        <v>-1.6185236234460985E-7</v>
      </c>
      <c r="AU94">
        <f t="shared" si="23"/>
        <v>-4.0958569305991805E-7</v>
      </c>
      <c r="AW94">
        <v>91</v>
      </c>
      <c r="AX94">
        <f>IF(Z94&gt;0, (R94*SUMPRODUCT(K94:$K$98, X94:$X$98)-K94*$AZ$3)/Z94, 0)</f>
        <v>-6557424344520.0918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2.9644348782413141E-5</v>
      </c>
      <c r="L95" s="2">
        <v>92</v>
      </c>
      <c r="M95">
        <v>0.80496745000000003</v>
      </c>
      <c r="Q95" s="4">
        <f t="shared" si="48"/>
        <v>25</v>
      </c>
      <c r="R95">
        <f t="shared" si="27"/>
        <v>100000</v>
      </c>
      <c r="S95">
        <f t="shared" si="28"/>
        <v>-31642233567885.027</v>
      </c>
      <c r="U95">
        <f t="shared" si="40"/>
        <v>0.80496745000000003</v>
      </c>
      <c r="V95">
        <f t="shared" si="41"/>
        <v>0.01</v>
      </c>
      <c r="W95">
        <f t="shared" si="42"/>
        <v>9.4822140380285482E-15</v>
      </c>
      <c r="X95">
        <f t="shared" si="43"/>
        <v>7.6328736545460443E-15</v>
      </c>
      <c r="Y95">
        <f t="shared" si="44"/>
        <v>9.4822140380285489E-17</v>
      </c>
      <c r="Z95">
        <f t="shared" si="45"/>
        <v>1.7545182431022185E-15</v>
      </c>
      <c r="AB95">
        <f t="shared" si="46"/>
        <v>-6.2178901172918563E-2</v>
      </c>
      <c r="AC95">
        <f t="shared" si="29"/>
        <v>-5.5516876047355682E-2</v>
      </c>
      <c r="AE95">
        <f t="shared" si="30"/>
        <v>0</v>
      </c>
      <c r="AF95">
        <f t="shared" si="31"/>
        <v>0</v>
      </c>
      <c r="AG95">
        <f t="shared" si="31"/>
        <v>-4.3862956077555459E-14</v>
      </c>
      <c r="AH95">
        <f t="shared" si="32"/>
        <v>-7.6328736545460441E-10</v>
      </c>
      <c r="AI95">
        <f t="shared" si="33"/>
        <v>-7.6333122841068194E-10</v>
      </c>
      <c r="AJ95">
        <f t="shared" si="34"/>
        <v>-6.6620251255628815E-3</v>
      </c>
      <c r="AK95">
        <f t="shared" si="49"/>
        <v>-4.3525230821042996E-3</v>
      </c>
      <c r="AL95">
        <f t="shared" si="35"/>
        <v>-1.1014548970998409E-2</v>
      </c>
      <c r="AN95">
        <f t="shared" si="36"/>
        <v>0</v>
      </c>
      <c r="AO95">
        <f t="shared" si="36"/>
        <v>0</v>
      </c>
      <c r="AP95">
        <f t="shared" si="36"/>
        <v>-1.3002887685907221E-18</v>
      </c>
      <c r="AQ95">
        <f t="shared" si="36"/>
        <v>-2.2627156882745537E-14</v>
      </c>
      <c r="AR95">
        <f t="shared" si="36"/>
        <v>-2.2628457171514126E-14</v>
      </c>
      <c r="AS95">
        <f t="shared" si="36"/>
        <v>-1.9749139641938574E-7</v>
      </c>
      <c r="AT95">
        <f t="shared" si="36"/>
        <v>-1.2902771232940367E-7</v>
      </c>
      <c r="AU95">
        <f t="shared" si="23"/>
        <v>-3.2651913137724662E-7</v>
      </c>
      <c r="AW95">
        <v>92</v>
      </c>
      <c r="AX95">
        <f>IF(Z95&gt;0, (R95*SUMPRODUCT(K95:$K$98, X95:$X$98)-K95*$AZ$3)/Z95, 0)</f>
        <v>-31642233567885.027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2.6468168555726015E-5</v>
      </c>
      <c r="L96" s="2">
        <v>93</v>
      </c>
      <c r="M96">
        <v>0.82161935600000002</v>
      </c>
      <c r="Q96" s="4">
        <f t="shared" si="48"/>
        <v>25</v>
      </c>
      <c r="R96">
        <f t="shared" si="27"/>
        <v>100000</v>
      </c>
      <c r="S96">
        <f t="shared" si="28"/>
        <v>-167786472280337.91</v>
      </c>
      <c r="U96">
        <f t="shared" si="40"/>
        <v>0.82161935600000002</v>
      </c>
      <c r="V96">
        <f t="shared" si="41"/>
        <v>0.01</v>
      </c>
      <c r="W96">
        <f t="shared" si="42"/>
        <v>1.7545182431022185E-15</v>
      </c>
      <c r="X96">
        <f t="shared" si="43"/>
        <v>1.4415461489878962E-15</v>
      </c>
      <c r="Y96">
        <f t="shared" si="44"/>
        <v>1.7545182431022186E-17</v>
      </c>
      <c r="Z96">
        <f t="shared" si="45"/>
        <v>2.9542691168330006E-16</v>
      </c>
      <c r="AB96">
        <f t="shared" si="46"/>
        <v>-5.5516876047355682E-2</v>
      </c>
      <c r="AC96">
        <f t="shared" si="29"/>
        <v>-4.9568639328015862E-2</v>
      </c>
      <c r="AE96">
        <f t="shared" si="30"/>
        <v>0</v>
      </c>
      <c r="AF96">
        <f t="shared" si="31"/>
        <v>0</v>
      </c>
      <c r="AG96">
        <f t="shared" si="31"/>
        <v>-7.3856727920825015E-15</v>
      </c>
      <c r="AH96">
        <f t="shared" si="32"/>
        <v>-1.4415461489878961E-10</v>
      </c>
      <c r="AI96">
        <f t="shared" si="33"/>
        <v>-1.4416200057158169E-10</v>
      </c>
      <c r="AJ96">
        <f t="shared" si="34"/>
        <v>-5.9482367193398195E-3</v>
      </c>
      <c r="AK96">
        <f t="shared" si="49"/>
        <v>-3.8861813233148981E-3</v>
      </c>
      <c r="AL96">
        <f t="shared" si="35"/>
        <v>-9.8344181868167194E-3</v>
      </c>
      <c r="AN96">
        <f t="shared" si="36"/>
        <v>0</v>
      </c>
      <c r="AO96">
        <f t="shared" si="36"/>
        <v>0</v>
      </c>
      <c r="AP96">
        <f t="shared" si="36"/>
        <v>-1.9548523235827924E-19</v>
      </c>
      <c r="AQ96">
        <f t="shared" si="36"/>
        <v>-3.8155086452269361E-15</v>
      </c>
      <c r="AR96">
        <f t="shared" si="36"/>
        <v>-3.8157041304592946E-15</v>
      </c>
      <c r="AS96">
        <f t="shared" si="36"/>
        <v>-1.5743893209684509E-7</v>
      </c>
      <c r="AT96">
        <f t="shared" si="36"/>
        <v>-1.0286010230361311E-7</v>
      </c>
      <c r="AU96">
        <f t="shared" si="23"/>
        <v>-2.6029903821616236E-7</v>
      </c>
      <c r="AW96">
        <v>93</v>
      </c>
      <c r="AX96">
        <f>IF(Z96&gt;0, (R96*SUMPRODUCT(K96:$K$98, X96:$X$98)-K96*$AZ$3)/Z96, 0)</f>
        <v>-167786472280337.91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2.3632293353326799E-5</v>
      </c>
      <c r="L97" s="2">
        <v>94</v>
      </c>
      <c r="M97">
        <v>0.83827126200000002</v>
      </c>
      <c r="Q97" s="4">
        <f t="shared" si="48"/>
        <v>25</v>
      </c>
      <c r="R97">
        <f t="shared" si="27"/>
        <v>100000</v>
      </c>
      <c r="S97">
        <f t="shared" si="28"/>
        <v>-987349873366198.25</v>
      </c>
      <c r="U97">
        <f t="shared" si="40"/>
        <v>0.83827126200000002</v>
      </c>
      <c r="V97">
        <f t="shared" si="41"/>
        <v>0.01</v>
      </c>
      <c r="W97">
        <f t="shared" si="42"/>
        <v>2.9542691168330006E-16</v>
      </c>
      <c r="X97">
        <f t="shared" si="43"/>
        <v>2.4764789008552251E-16</v>
      </c>
      <c r="Y97">
        <f t="shared" si="44"/>
        <v>2.9542691168330005E-18</v>
      </c>
      <c r="Z97">
        <f t="shared" si="45"/>
        <v>4.4824752480944548E-17</v>
      </c>
      <c r="AB97">
        <f t="shared" si="46"/>
        <v>-4.9568639328015862E-2</v>
      </c>
      <c r="AC97">
        <f t="shared" si="29"/>
        <v>-4.4257713685731781E-2</v>
      </c>
      <c r="AE97">
        <f t="shared" si="30"/>
        <v>0</v>
      </c>
      <c r="AF97">
        <f t="shared" si="31"/>
        <v>0</v>
      </c>
      <c r="AG97">
        <f t="shared" si="31"/>
        <v>-1.1206188120236137E-15</v>
      </c>
      <c r="AH97">
        <f t="shared" si="32"/>
        <v>-2.4764789008552252E-11</v>
      </c>
      <c r="AI97">
        <f t="shared" si="33"/>
        <v>-2.4765909627364275E-11</v>
      </c>
      <c r="AJ97">
        <f t="shared" si="34"/>
        <v>-5.3109256422840811E-3</v>
      </c>
      <c r="AK97">
        <f t="shared" si="49"/>
        <v>-3.4698047529611105E-3</v>
      </c>
      <c r="AL97">
        <f t="shared" si="35"/>
        <v>-8.780730420011101E-3</v>
      </c>
      <c r="AN97">
        <f t="shared" si="36"/>
        <v>0</v>
      </c>
      <c r="AO97">
        <f t="shared" si="36"/>
        <v>0</v>
      </c>
      <c r="AP97">
        <f t="shared" si="36"/>
        <v>-2.6482792502998617E-20</v>
      </c>
      <c r="AQ97">
        <f t="shared" si="36"/>
        <v>-5.8524875868334995E-16</v>
      </c>
      <c r="AR97">
        <f t="shared" si="36"/>
        <v>-5.8527524147585293E-16</v>
      </c>
      <c r="AS97">
        <f t="shared" si="36"/>
        <v>-1.2550935275616296E-7</v>
      </c>
      <c r="AT97">
        <f t="shared" si="36"/>
        <v>-8.1999443800744593E-8</v>
      </c>
      <c r="AU97">
        <f t="shared" si="23"/>
        <v>-2.0750879714218278E-7</v>
      </c>
      <c r="AW97">
        <v>94</v>
      </c>
      <c r="AX97">
        <f>IF(Z97&gt;0, (R97*SUMPRODUCT(K97:$K$98, X97:$X$98)-K97*$AZ$3)/Z97, 0)</f>
        <v>-987349873366198.25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2.1100261922613211E-5</v>
      </c>
      <c r="L98" s="2">
        <v>95</v>
      </c>
      <c r="M98">
        <v>1</v>
      </c>
      <c r="Q98" s="4">
        <f t="shared" si="48"/>
        <v>25</v>
      </c>
      <c r="R98">
        <f t="shared" si="27"/>
        <v>100000</v>
      </c>
      <c r="S98">
        <f t="shared" si="28"/>
        <v>0</v>
      </c>
      <c r="U98">
        <f t="shared" si="40"/>
        <v>1</v>
      </c>
      <c r="V98">
        <f t="shared" si="41"/>
        <v>0.01</v>
      </c>
      <c r="W98">
        <f t="shared" si="42"/>
        <v>4.4824752480944548E-17</v>
      </c>
      <c r="X98">
        <f t="shared" si="43"/>
        <v>4.4824752480944548E-17</v>
      </c>
      <c r="Y98">
        <f t="shared" si="44"/>
        <v>4.4824752480944548E-19</v>
      </c>
      <c r="Z98">
        <f t="shared" si="45"/>
        <v>0</v>
      </c>
      <c r="AB98">
        <f t="shared" si="46"/>
        <v>-4.4257713685731781E-2</v>
      </c>
      <c r="AC98">
        <f t="shared" si="29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-4.4824752480944547E-12</v>
      </c>
      <c r="AI98">
        <f t="shared" si="33"/>
        <v>-4.4824752480944547E-12</v>
      </c>
      <c r="AJ98">
        <f t="shared" si="34"/>
        <v>-4.4257713685731781E-2</v>
      </c>
      <c r="AK98">
        <f t="shared" si="49"/>
        <v>-3.0980399580012251E-3</v>
      </c>
      <c r="AL98">
        <f t="shared" si="35"/>
        <v>-4.7355753648215482E-2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-9.4581401796423631E-17</v>
      </c>
      <c r="AR98">
        <f t="shared" si="36"/>
        <v>-9.4581401796423631E-17</v>
      </c>
      <c r="AS98">
        <f t="shared" si="36"/>
        <v>-9.3384935086496393E-7</v>
      </c>
      <c r="AT98">
        <f t="shared" si="36"/>
        <v>-6.5369454560547479E-8</v>
      </c>
      <c r="AU98">
        <f t="shared" si="36"/>
        <v>-9.9921880552009287E-7</v>
      </c>
      <c r="AW98">
        <v>95</v>
      </c>
    </row>
    <row r="100" spans="5:50" x14ac:dyDescent="0.25">
      <c r="AN100" s="8">
        <f t="shared" ref="AN100:AU100" si="50">SUM(AN3:AN98)</f>
        <v>2666.3987251697727</v>
      </c>
      <c r="AO100" s="8">
        <f t="shared" si="50"/>
        <v>-266.63987251697728</v>
      </c>
      <c r="AP100" s="8">
        <f t="shared" si="50"/>
        <v>-1686.7231615051287</v>
      </c>
      <c r="AQ100" s="8">
        <f t="shared" si="50"/>
        <v>-1872.7642308782599</v>
      </c>
      <c r="AR100" s="8">
        <f t="shared" si="50"/>
        <v>-1159.7285397305939</v>
      </c>
      <c r="AS100" s="8">
        <f t="shared" si="50"/>
        <v>-285.94436872098964</v>
      </c>
      <c r="AT100" s="8">
        <f t="shared" si="50"/>
        <v>166.80088175391066</v>
      </c>
      <c r="AU100" s="8">
        <f t="shared" si="50"/>
        <v>-1278.8720266976713</v>
      </c>
    </row>
  </sheetData>
  <conditionalFormatting sqref="AN100:AU100">
    <cfRule type="cellIs" dxfId="67" priority="1" operator="lessThan">
      <formula>0</formula>
    </cfRule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DAFA6A-4C17-4756-B1C6-993D62DA9DDA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5078.6753978847382</v>
      </c>
      <c r="K3">
        <v>1</v>
      </c>
      <c r="L3" s="2">
        <v>0</v>
      </c>
      <c r="O3">
        <f>$C$3</f>
        <v>5078.6753978847382</v>
      </c>
      <c r="P3">
        <f>O3*C5</f>
        <v>507.86753978847383</v>
      </c>
      <c r="Q3" s="4">
        <f>B8</f>
        <v>1522.432587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5078.6753978847382</v>
      </c>
      <c r="AF3">
        <f t="shared" ref="AF3:AG34" si="4">-$Z3*P3</f>
        <v>-507.86753978847383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3048.3752710962644</v>
      </c>
      <c r="AJ3">
        <f t="shared" ref="AJ3:AJ66" si="7">AB3-AC3</f>
        <v>0</v>
      </c>
      <c r="AL3">
        <f t="shared" ref="AL3:AL66" si="8">SUM(AI3:AK3)</f>
        <v>3048.3752710962644</v>
      </c>
      <c r="AN3">
        <f t="shared" ref="AN3:AU34" si="9">AE3*$K3</f>
        <v>5078.6753978847382</v>
      </c>
      <c r="AO3">
        <f t="shared" si="9"/>
        <v>-507.86753978847383</v>
      </c>
      <c r="AP3">
        <f t="shared" si="9"/>
        <v>-1522.432587</v>
      </c>
      <c r="AQ3">
        <f t="shared" si="9"/>
        <v>0</v>
      </c>
      <c r="AR3">
        <f t="shared" si="9"/>
        <v>3048.3752710962644</v>
      </c>
      <c r="AS3">
        <f t="shared" si="9"/>
        <v>0</v>
      </c>
      <c r="AT3">
        <f t="shared" si="9"/>
        <v>0</v>
      </c>
      <c r="AU3">
        <f t="shared" si="9"/>
        <v>3048.3752710962644</v>
      </c>
      <c r="AW3">
        <v>0</v>
      </c>
      <c r="AX3">
        <f>IF(Z3&gt;0, (R3*SUMPRODUCT(K3:$K$98, X3:$X$98)-K3*$AZ$3)/Z3, 0)</f>
        <v>0</v>
      </c>
      <c r="AZ3">
        <f>C6*SUMPRODUCT(X4:X89, K4:K89)/1</f>
        <v>3036.927309595259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89">Mortalities!B11:B96</f>
        <v>1.84855E-3</v>
      </c>
      <c r="R4">
        <f t="shared" si="0"/>
        <v>100000</v>
      </c>
      <c r="S4">
        <f t="shared" si="1"/>
        <v>329.2866380808394</v>
      </c>
      <c r="U4">
        <f t="shared" ref="U4:U67" si="13">M4</f>
        <v>1.84855E-3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1.84855E-3</v>
      </c>
      <c r="Y4">
        <f t="shared" ref="Y4:Y67" si="17">V4*W4</f>
        <v>0.01</v>
      </c>
      <c r="Z4">
        <f t="shared" ref="Z4:Z67" si="18">MAX(0, W4-X4-Y4)</f>
        <v>0.98815145000000004</v>
      </c>
      <c r="AB4">
        <f t="shared" ref="AB4:AB67" si="19">AC3</f>
        <v>0</v>
      </c>
      <c r="AC4">
        <f t="shared" si="2"/>
        <v>325.38506888520669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-184.85499999999999</v>
      </c>
      <c r="AI4">
        <f t="shared" si="6"/>
        <v>-184.85499999999999</v>
      </c>
      <c r="AJ4">
        <f t="shared" si="7"/>
        <v>-325.38506888520669</v>
      </c>
      <c r="AK4">
        <f>G4*SUM(AB4, AE4:AF4)</f>
        <v>0</v>
      </c>
      <c r="AL4">
        <f t="shared" si="8"/>
        <v>-510.24006888520671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-165.04910714285711</v>
      </c>
      <c r="AR4">
        <f t="shared" si="9"/>
        <v>-165.04910714285711</v>
      </c>
      <c r="AS4">
        <f t="shared" si="9"/>
        <v>-290.52238293322023</v>
      </c>
      <c r="AT4">
        <f t="shared" si="9"/>
        <v>0</v>
      </c>
      <c r="AU4">
        <f t="shared" si="9"/>
        <v>-455.5714900760774</v>
      </c>
      <c r="AW4">
        <v>1</v>
      </c>
      <c r="AX4">
        <f>IF(Z4&gt;0, (R4*SUMPRODUCT(K4:$K$98, X4:$X$98)-K4*$AZ$3)/Z4, 0)</f>
        <v>329.2866380808394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1.8814719999999999E-3</v>
      </c>
      <c r="Q5" s="4">
        <f t="shared" ref="Q5:Q68" si="21">$C$8</f>
        <v>25</v>
      </c>
      <c r="R5">
        <f t="shared" si="0"/>
        <v>100000</v>
      </c>
      <c r="S5">
        <f t="shared" si="1"/>
        <v>461.75069437299607</v>
      </c>
      <c r="U5">
        <f t="shared" si="13"/>
        <v>1.8814719999999999E-3</v>
      </c>
      <c r="V5">
        <f t="shared" si="14"/>
        <v>0.01</v>
      </c>
      <c r="W5">
        <f t="shared" si="15"/>
        <v>0.98815145000000004</v>
      </c>
      <c r="X5">
        <f t="shared" si="16"/>
        <v>1.8591792849343999E-3</v>
      </c>
      <c r="Y5">
        <f t="shared" si="17"/>
        <v>9.8815145000000007E-3</v>
      </c>
      <c r="Z5">
        <f t="shared" si="18"/>
        <v>0.97641075621506568</v>
      </c>
      <c r="AB5">
        <f t="shared" si="19"/>
        <v>325.38506888520669</v>
      </c>
      <c r="AC5">
        <f t="shared" si="2"/>
        <v>450.85834467556879</v>
      </c>
      <c r="AE5">
        <f t="shared" si="3"/>
        <v>0</v>
      </c>
      <c r="AF5">
        <f t="shared" si="4"/>
        <v>0</v>
      </c>
      <c r="AG5">
        <f t="shared" si="4"/>
        <v>-24.410268905376643</v>
      </c>
      <c r="AH5">
        <f t="shared" si="5"/>
        <v>-185.91792849344</v>
      </c>
      <c r="AI5">
        <f t="shared" si="6"/>
        <v>-210.32819739881666</v>
      </c>
      <c r="AJ5">
        <f t="shared" si="7"/>
        <v>-125.47327579036209</v>
      </c>
      <c r="AK5">
        <f>G5*SUM(AB5, AE5:AF5)</f>
        <v>22.77695482196447</v>
      </c>
      <c r="AL5">
        <f t="shared" si="8"/>
        <v>-313.02451836721428</v>
      </c>
      <c r="AN5">
        <f t="shared" si="9"/>
        <v>0</v>
      </c>
      <c r="AO5">
        <f t="shared" si="9"/>
        <v>0</v>
      </c>
      <c r="AP5">
        <f t="shared" si="9"/>
        <v>-19.459716920740306</v>
      </c>
      <c r="AQ5">
        <f t="shared" si="9"/>
        <v>-148.21263432193876</v>
      </c>
      <c r="AR5">
        <f t="shared" si="9"/>
        <v>-167.67235124267907</v>
      </c>
      <c r="AS5">
        <f t="shared" si="9"/>
        <v>-100.02652725634732</v>
      </c>
      <c r="AT5">
        <f t="shared" si="9"/>
        <v>18.157648933326264</v>
      </c>
      <c r="AU5">
        <f t="shared" si="9"/>
        <v>-249.54122956570015</v>
      </c>
      <c r="AW5">
        <v>2</v>
      </c>
      <c r="AX5">
        <f>IF(Z5&gt;0, (R5*SUMPRODUCT(K5:$K$98, X5:$X$98)-K5*$AZ$3)/Z5, 0)</f>
        <v>461.75069437299607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1.927022E-3</v>
      </c>
      <c r="Q6" s="4">
        <f t="shared" si="21"/>
        <v>25</v>
      </c>
      <c r="R6">
        <f t="shared" si="0"/>
        <v>100000</v>
      </c>
      <c r="S6">
        <f t="shared" si="1"/>
        <v>582.56740904446679</v>
      </c>
      <c r="U6">
        <f t="shared" si="13"/>
        <v>1.927022E-3</v>
      </c>
      <c r="V6">
        <f t="shared" si="14"/>
        <v>0.01</v>
      </c>
      <c r="W6">
        <f t="shared" si="15"/>
        <v>0.97641075621506568</v>
      </c>
      <c r="X6">
        <f t="shared" si="16"/>
        <v>1.8815650082630684E-3</v>
      </c>
      <c r="Y6">
        <f t="shared" si="17"/>
        <v>9.7641075621506569E-3</v>
      </c>
      <c r="Z6">
        <f t="shared" si="18"/>
        <v>0.96476508364465197</v>
      </c>
      <c r="AB6">
        <f t="shared" si="19"/>
        <v>450.85834467556879</v>
      </c>
      <c r="AC6">
        <f t="shared" si="2"/>
        <v>562.04069511543321</v>
      </c>
      <c r="AE6">
        <f t="shared" si="3"/>
        <v>0</v>
      </c>
      <c r="AF6">
        <f t="shared" si="4"/>
        <v>0</v>
      </c>
      <c r="AG6">
        <f t="shared" si="4"/>
        <v>-24.119127091116297</v>
      </c>
      <c r="AH6">
        <f t="shared" si="5"/>
        <v>-188.15650082630683</v>
      </c>
      <c r="AI6">
        <f t="shared" si="6"/>
        <v>-212.27562791742312</v>
      </c>
      <c r="AJ6">
        <f t="shared" si="7"/>
        <v>-111.18235043986442</v>
      </c>
      <c r="AK6">
        <f>G6*SUM(AB6, AE6:AF6)</f>
        <v>31.560084127289819</v>
      </c>
      <c r="AL6">
        <f t="shared" si="8"/>
        <v>-291.89789422999769</v>
      </c>
      <c r="AN6">
        <f t="shared" si="9"/>
        <v>0</v>
      </c>
      <c r="AO6">
        <f t="shared" si="9"/>
        <v>0</v>
      </c>
      <c r="AP6">
        <f t="shared" si="9"/>
        <v>-17.167518257957912</v>
      </c>
      <c r="AQ6">
        <f t="shared" si="9"/>
        <v>-133.92608078585295</v>
      </c>
      <c r="AR6">
        <f t="shared" si="9"/>
        <v>-151.09359904381085</v>
      </c>
      <c r="AS6">
        <f t="shared" si="9"/>
        <v>-79.137400948564206</v>
      </c>
      <c r="AT6">
        <f t="shared" si="9"/>
        <v>22.463844501134446</v>
      </c>
      <c r="AU6">
        <f t="shared" si="9"/>
        <v>-207.76715549124057</v>
      </c>
      <c r="AW6">
        <v>3</v>
      </c>
      <c r="AX6">
        <f>IF(Z6&gt;0, (R6*SUMPRODUCT(K6:$K$98, X6:$X$98)-K6*$AZ$3)/Z6, 0)</f>
        <v>582.56740904446679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1.979789E-3</v>
      </c>
      <c r="Q7" s="4">
        <f t="shared" si="21"/>
        <v>25</v>
      </c>
      <c r="R7">
        <f t="shared" si="0"/>
        <v>100000</v>
      </c>
      <c r="S7">
        <f t="shared" si="1"/>
        <v>692.10255632905398</v>
      </c>
      <c r="U7">
        <f t="shared" si="13"/>
        <v>1.979789E-3</v>
      </c>
      <c r="V7">
        <f t="shared" si="14"/>
        <v>0.01</v>
      </c>
      <c r="W7">
        <f t="shared" si="15"/>
        <v>0.96476508364465197</v>
      </c>
      <c r="X7">
        <f t="shared" si="16"/>
        <v>1.9100313001837619E-3</v>
      </c>
      <c r="Y7">
        <f t="shared" si="17"/>
        <v>9.6476508364465204E-3</v>
      </c>
      <c r="Z7">
        <f t="shared" si="18"/>
        <v>0.95320740150802175</v>
      </c>
      <c r="AB7">
        <f t="shared" si="19"/>
        <v>562.04069511543321</v>
      </c>
      <c r="AC7">
        <f t="shared" si="2"/>
        <v>659.71727929547683</v>
      </c>
      <c r="AE7">
        <f t="shared" si="3"/>
        <v>0</v>
      </c>
      <c r="AF7">
        <f t="shared" si="4"/>
        <v>0</v>
      </c>
      <c r="AG7">
        <f t="shared" si="4"/>
        <v>-23.830185037700545</v>
      </c>
      <c r="AH7">
        <f t="shared" si="5"/>
        <v>-191.0031300183762</v>
      </c>
      <c r="AI7">
        <f t="shared" si="6"/>
        <v>-214.83331505607674</v>
      </c>
      <c r="AJ7">
        <f t="shared" si="7"/>
        <v>-97.676584180043619</v>
      </c>
      <c r="AK7">
        <f>G7*SUM(AB7, AE7:AF7)</f>
        <v>39.342848658080328</v>
      </c>
      <c r="AL7">
        <f t="shared" si="8"/>
        <v>-273.16705057804006</v>
      </c>
      <c r="AN7">
        <f t="shared" si="9"/>
        <v>0</v>
      </c>
      <c r="AO7">
        <f t="shared" si="9"/>
        <v>0</v>
      </c>
      <c r="AP7">
        <f t="shared" si="9"/>
        <v>-15.144513403191011</v>
      </c>
      <c r="AQ7">
        <f t="shared" si="9"/>
        <v>-121.38594215858657</v>
      </c>
      <c r="AR7">
        <f t="shared" si="9"/>
        <v>-136.53045556177759</v>
      </c>
      <c r="AS7">
        <f t="shared" si="9"/>
        <v>-62.075235083249055</v>
      </c>
      <c r="AT7">
        <f t="shared" si="9"/>
        <v>25.003091578155303</v>
      </c>
      <c r="AU7">
        <f t="shared" si="9"/>
        <v>-173.60259906687136</v>
      </c>
      <c r="AW7">
        <v>4</v>
      </c>
      <c r="AX7">
        <f>IF(Z7&gt;0, (R7*SUMPRODUCT(K7:$K$98, X7:$X$98)-K7*$AZ$3)/Z7, 0)</f>
        <v>692.10255632905398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2.0334569999999998E-3</v>
      </c>
      <c r="Q8" s="4">
        <f t="shared" si="21"/>
        <v>25</v>
      </c>
      <c r="R8">
        <f t="shared" si="0"/>
        <v>100000</v>
      </c>
      <c r="S8">
        <f t="shared" si="1"/>
        <v>791.2181575736787</v>
      </c>
      <c r="U8">
        <f t="shared" si="13"/>
        <v>2.0334569999999998E-3</v>
      </c>
      <c r="V8">
        <f t="shared" si="14"/>
        <v>0.01</v>
      </c>
      <c r="W8">
        <f t="shared" si="15"/>
        <v>0.95320740150802175</v>
      </c>
      <c r="X8">
        <f t="shared" si="16"/>
        <v>1.9383062630482972E-3</v>
      </c>
      <c r="Y8">
        <f t="shared" si="17"/>
        <v>9.5320740150802181E-3</v>
      </c>
      <c r="Z8">
        <f t="shared" si="18"/>
        <v>0.94173702122989322</v>
      </c>
      <c r="AB8">
        <f t="shared" si="19"/>
        <v>659.71727929547683</v>
      </c>
      <c r="AC8">
        <f t="shared" si="2"/>
        <v>745.11943085644043</v>
      </c>
      <c r="AE8">
        <f t="shared" si="3"/>
        <v>0</v>
      </c>
      <c r="AF8">
        <f t="shared" si="4"/>
        <v>0</v>
      </c>
      <c r="AG8">
        <f t="shared" si="4"/>
        <v>-23.543425530747331</v>
      </c>
      <c r="AH8">
        <f t="shared" si="5"/>
        <v>-193.83062630482974</v>
      </c>
      <c r="AI8">
        <f t="shared" si="6"/>
        <v>-217.37405183557706</v>
      </c>
      <c r="AJ8">
        <f t="shared" si="7"/>
        <v>-85.402151560963603</v>
      </c>
      <c r="AK8">
        <f t="shared" ref="AK8:AK71" si="22">G8*SUM(AB8:AB8, AE8:AF8)</f>
        <v>46.180209550683379</v>
      </c>
      <c r="AL8">
        <f t="shared" si="8"/>
        <v>-256.59599384585727</v>
      </c>
      <c r="AN8">
        <f t="shared" si="9"/>
        <v>0</v>
      </c>
      <c r="AO8">
        <f t="shared" si="9"/>
        <v>0</v>
      </c>
      <c r="AP8">
        <f t="shared" si="9"/>
        <v>-13.359171921756953</v>
      </c>
      <c r="AQ8">
        <f t="shared" si="9"/>
        <v>-109.98470282611636</v>
      </c>
      <c r="AR8">
        <f t="shared" si="9"/>
        <v>-123.34387474787331</v>
      </c>
      <c r="AS8">
        <f t="shared" si="9"/>
        <v>-48.459474331840845</v>
      </c>
      <c r="AT8">
        <f t="shared" si="9"/>
        <v>26.203891101770299</v>
      </c>
      <c r="AU8">
        <f t="shared" si="9"/>
        <v>-145.59945797794384</v>
      </c>
      <c r="AW8">
        <v>5</v>
      </c>
      <c r="AX8">
        <f>IF(Z8&gt;0, (R8*SUMPRODUCT(K8:$K$98, X8:$X$98)-K8*$AZ$3)/Z8, 0)</f>
        <v>791.2181575736787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2.08983E-3</v>
      </c>
      <c r="Q9" s="4">
        <f t="shared" si="21"/>
        <v>25</v>
      </c>
      <c r="R9">
        <f t="shared" si="0"/>
        <v>100000</v>
      </c>
      <c r="S9">
        <f t="shared" si="1"/>
        <v>881.13673533493875</v>
      </c>
      <c r="U9">
        <f t="shared" si="13"/>
        <v>2.08983E-3</v>
      </c>
      <c r="V9">
        <f t="shared" si="14"/>
        <v>0.01</v>
      </c>
      <c r="W9">
        <f t="shared" si="15"/>
        <v>0.94173702122989322</v>
      </c>
      <c r="X9">
        <f t="shared" si="16"/>
        <v>1.9680702790768677E-3</v>
      </c>
      <c r="Y9">
        <f t="shared" si="17"/>
        <v>9.4173702122989332E-3</v>
      </c>
      <c r="Z9">
        <f t="shared" si="18"/>
        <v>0.93035158073851743</v>
      </c>
      <c r="AB9">
        <f t="shared" si="19"/>
        <v>745.11943085644043</v>
      </c>
      <c r="AC9">
        <f t="shared" si="2"/>
        <v>819.76695456563698</v>
      </c>
      <c r="AE9">
        <f t="shared" si="3"/>
        <v>0</v>
      </c>
      <c r="AF9">
        <f t="shared" si="4"/>
        <v>0</v>
      </c>
      <c r="AG9">
        <f t="shared" si="4"/>
        <v>-23.258789518462937</v>
      </c>
      <c r="AH9">
        <f t="shared" si="5"/>
        <v>-196.80702790768677</v>
      </c>
      <c r="AI9">
        <f t="shared" si="6"/>
        <v>-220.06581742614972</v>
      </c>
      <c r="AJ9">
        <f t="shared" si="7"/>
        <v>-74.647523709196548</v>
      </c>
      <c r="AK9">
        <f t="shared" si="22"/>
        <v>52.158360159950838</v>
      </c>
      <c r="AL9">
        <f t="shared" si="8"/>
        <v>-242.55498097539541</v>
      </c>
      <c r="AN9">
        <f t="shared" si="9"/>
        <v>0</v>
      </c>
      <c r="AO9">
        <f t="shared" si="9"/>
        <v>0</v>
      </c>
      <c r="AP9">
        <f t="shared" si="9"/>
        <v>-11.783626610966195</v>
      </c>
      <c r="AQ9">
        <f t="shared" si="9"/>
        <v>-99.708565204447609</v>
      </c>
      <c r="AR9">
        <f t="shared" si="9"/>
        <v>-111.49219181541382</v>
      </c>
      <c r="AS9">
        <f t="shared" si="9"/>
        <v>-37.818758629900884</v>
      </c>
      <c r="AT9">
        <f t="shared" si="9"/>
        <v>26.425048486606393</v>
      </c>
      <c r="AU9">
        <f t="shared" si="9"/>
        <v>-122.88590195870829</v>
      </c>
      <c r="AW9">
        <v>6</v>
      </c>
      <c r="AX9">
        <f>IF(Z9&gt;0, (R9*SUMPRODUCT(K9:$K$98, X9:$X$98)-K9*$AZ$3)/Z9, 0)</f>
        <v>881.13673533493875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2.1556750000000001E-3</v>
      </c>
      <c r="Q10" s="4">
        <f t="shared" si="21"/>
        <v>25</v>
      </c>
      <c r="R10">
        <f t="shared" si="0"/>
        <v>100000</v>
      </c>
      <c r="S10">
        <f t="shared" si="1"/>
        <v>962.85924037820951</v>
      </c>
      <c r="U10">
        <f t="shared" si="13"/>
        <v>2.1556750000000001E-3</v>
      </c>
      <c r="V10">
        <f t="shared" si="14"/>
        <v>0.01</v>
      </c>
      <c r="W10">
        <f t="shared" si="15"/>
        <v>0.93035158073851743</v>
      </c>
      <c r="X10">
        <f t="shared" si="16"/>
        <v>2.0055356438085036E-3</v>
      </c>
      <c r="Y10">
        <f t="shared" si="17"/>
        <v>9.3035158073851744E-3</v>
      </c>
      <c r="Z10">
        <f t="shared" si="18"/>
        <v>0.91904252928732377</v>
      </c>
      <c r="AB10">
        <f t="shared" si="19"/>
        <v>819.76695456563698</v>
      </c>
      <c r="AC10">
        <f t="shared" si="2"/>
        <v>884.90859162486095</v>
      </c>
      <c r="AE10">
        <f t="shared" si="3"/>
        <v>0</v>
      </c>
      <c r="AF10">
        <f t="shared" si="4"/>
        <v>0</v>
      </c>
      <c r="AG10">
        <f t="shared" si="4"/>
        <v>-22.976063232183094</v>
      </c>
      <c r="AH10">
        <f t="shared" si="5"/>
        <v>-200.55356438085036</v>
      </c>
      <c r="AI10">
        <f t="shared" si="6"/>
        <v>-223.52962761303345</v>
      </c>
      <c r="AJ10">
        <f t="shared" si="7"/>
        <v>-65.141637059223967</v>
      </c>
      <c r="AK10">
        <f t="shared" si="22"/>
        <v>57.383686819594594</v>
      </c>
      <c r="AL10">
        <f t="shared" si="8"/>
        <v>-231.28757785266279</v>
      </c>
      <c r="AN10">
        <f t="shared" si="9"/>
        <v>0</v>
      </c>
      <c r="AO10">
        <f t="shared" si="9"/>
        <v>0</v>
      </c>
      <c r="AP10">
        <f t="shared" si="9"/>
        <v>-10.393204174608872</v>
      </c>
      <c r="AQ10">
        <f t="shared" si="9"/>
        <v>-90.720247480694823</v>
      </c>
      <c r="AR10">
        <f t="shared" si="9"/>
        <v>-101.11345165530369</v>
      </c>
      <c r="AS10">
        <f t="shared" si="9"/>
        <v>-29.466768409500666</v>
      </c>
      <c r="AT10">
        <f t="shared" si="9"/>
        <v>25.957465705981654</v>
      </c>
      <c r="AU10">
        <f t="shared" si="9"/>
        <v>-104.62275435882269</v>
      </c>
      <c r="AW10">
        <v>7</v>
      </c>
      <c r="AX10">
        <f>IF(Z10&gt;0, (R10*SUMPRODUCT(K10:$K$98, X10:$X$98)-K10*$AZ$3)/Z10, 0)</f>
        <v>962.85924037820951</v>
      </c>
    </row>
    <row r="11" spans="1:52" x14ac:dyDescent="0.25">
      <c r="A11" t="s">
        <v>33</v>
      </c>
      <c r="C11" s="12">
        <f>AU91</f>
        <v>-436.16445961561027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2.2206180000000002E-3</v>
      </c>
      <c r="Q11" s="4">
        <f t="shared" si="21"/>
        <v>25</v>
      </c>
      <c r="R11">
        <f t="shared" si="0"/>
        <v>100000</v>
      </c>
      <c r="S11">
        <f t="shared" si="1"/>
        <v>1036.9732834840709</v>
      </c>
      <c r="U11">
        <f t="shared" si="13"/>
        <v>2.2206180000000002E-3</v>
      </c>
      <c r="V11">
        <f t="shared" si="14"/>
        <v>0.01</v>
      </c>
      <c r="W11">
        <f t="shared" si="15"/>
        <v>0.91904252928732377</v>
      </c>
      <c r="X11">
        <f t="shared" si="16"/>
        <v>2.0408423833009584E-3</v>
      </c>
      <c r="Y11">
        <f t="shared" si="17"/>
        <v>9.1904252928732381E-3</v>
      </c>
      <c r="Z11">
        <f t="shared" si="18"/>
        <v>0.90781126161114956</v>
      </c>
      <c r="AB11">
        <f t="shared" si="19"/>
        <v>884.90859162486095</v>
      </c>
      <c r="AC11">
        <f t="shared" si="2"/>
        <v>941.37602473673064</v>
      </c>
      <c r="AE11">
        <f t="shared" si="3"/>
        <v>0</v>
      </c>
      <c r="AF11">
        <f t="shared" si="4"/>
        <v>0</v>
      </c>
      <c r="AG11">
        <f t="shared" si="4"/>
        <v>-22.695281540278739</v>
      </c>
      <c r="AH11">
        <f t="shared" si="5"/>
        <v>-204.08423833009584</v>
      </c>
      <c r="AI11">
        <f t="shared" si="6"/>
        <v>-226.77951987037457</v>
      </c>
      <c r="AJ11">
        <f t="shared" si="7"/>
        <v>-56.467433111869695</v>
      </c>
      <c r="AK11">
        <f t="shared" si="22"/>
        <v>61.943601413740275</v>
      </c>
      <c r="AL11">
        <f t="shared" si="8"/>
        <v>-221.30335156850396</v>
      </c>
      <c r="AN11">
        <f t="shared" si="9"/>
        <v>0</v>
      </c>
      <c r="AO11">
        <f t="shared" si="9"/>
        <v>0</v>
      </c>
      <c r="AP11">
        <f t="shared" si="9"/>
        <v>-9.1662435683883672</v>
      </c>
      <c r="AQ11">
        <f t="shared" si="9"/>
        <v>-82.426200956470012</v>
      </c>
      <c r="AR11">
        <f t="shared" si="9"/>
        <v>-91.592444524858379</v>
      </c>
      <c r="AS11">
        <f t="shared" si="9"/>
        <v>-22.806249160931049</v>
      </c>
      <c r="AT11">
        <f t="shared" si="9"/>
        <v>25.017981691648842</v>
      </c>
      <c r="AU11">
        <f t="shared" si="9"/>
        <v>-89.380711994140583</v>
      </c>
      <c r="AW11">
        <v>8</v>
      </c>
      <c r="AX11">
        <f>IF(Z11&gt;0, (R11*SUMPRODUCT(K11:$K$98, X11:$X$98)-K11*$AZ$3)/Z11, 0)</f>
        <v>1036.9732834840709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2.2950319999999998E-3</v>
      </c>
      <c r="Q12" s="4">
        <f t="shared" si="21"/>
        <v>25</v>
      </c>
      <c r="R12">
        <f t="shared" si="0"/>
        <v>100000</v>
      </c>
      <c r="S12">
        <f t="shared" si="1"/>
        <v>1104.519862505332</v>
      </c>
      <c r="U12">
        <f t="shared" si="13"/>
        <v>2.2950319999999998E-3</v>
      </c>
      <c r="V12">
        <f t="shared" si="14"/>
        <v>0.01</v>
      </c>
      <c r="W12">
        <f t="shared" si="15"/>
        <v>0.90781126161114956</v>
      </c>
      <c r="X12">
        <f t="shared" si="16"/>
        <v>2.0834558953579598E-3</v>
      </c>
      <c r="Y12">
        <f t="shared" si="17"/>
        <v>9.0781126161114962E-3</v>
      </c>
      <c r="Z12">
        <f t="shared" si="18"/>
        <v>0.89664969309968012</v>
      </c>
      <c r="AB12">
        <f t="shared" si="19"/>
        <v>941.37602473673064</v>
      </c>
      <c r="AC12">
        <f t="shared" si="2"/>
        <v>990.3673957379068</v>
      </c>
      <c r="AE12">
        <f t="shared" si="3"/>
        <v>0</v>
      </c>
      <c r="AF12">
        <f t="shared" si="4"/>
        <v>0</v>
      </c>
      <c r="AG12">
        <f t="shared" si="4"/>
        <v>-22.416242327492004</v>
      </c>
      <c r="AH12">
        <f t="shared" si="5"/>
        <v>-208.34558953579597</v>
      </c>
      <c r="AI12">
        <f t="shared" si="6"/>
        <v>-230.76183186328797</v>
      </c>
      <c r="AJ12">
        <f t="shared" si="7"/>
        <v>-48.991371001176162</v>
      </c>
      <c r="AK12">
        <f t="shared" si="22"/>
        <v>65.896321731571149</v>
      </c>
      <c r="AL12">
        <f t="shared" si="8"/>
        <v>-213.85688113289297</v>
      </c>
      <c r="AN12">
        <f t="shared" si="9"/>
        <v>0</v>
      </c>
      <c r="AO12">
        <f t="shared" si="9"/>
        <v>0</v>
      </c>
      <c r="AP12">
        <f t="shared" si="9"/>
        <v>-8.0835217057100337</v>
      </c>
      <c r="AQ12">
        <f t="shared" si="9"/>
        <v>-75.13150824730532</v>
      </c>
      <c r="AR12">
        <f t="shared" si="9"/>
        <v>-83.215029953015346</v>
      </c>
      <c r="AS12">
        <f t="shared" si="9"/>
        <v>-17.666779520615972</v>
      </c>
      <c r="AT12">
        <f t="shared" si="9"/>
        <v>23.762874225816081</v>
      </c>
      <c r="AU12">
        <f t="shared" si="9"/>
        <v>-77.11893524781523</v>
      </c>
      <c r="AW12">
        <v>9</v>
      </c>
      <c r="AX12">
        <f>IF(Z12&gt;0, (R12*SUMPRODUCT(K12:$K$98, X12:$X$98)-K12*$AZ$3)/Z12, 0)</f>
        <v>1104.519862505332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2.375308E-3</v>
      </c>
      <c r="Q13" s="4">
        <f t="shared" si="21"/>
        <v>25</v>
      </c>
      <c r="R13">
        <f t="shared" si="0"/>
        <v>100000</v>
      </c>
      <c r="S13">
        <f t="shared" si="1"/>
        <v>1166.0200640100682</v>
      </c>
      <c r="U13">
        <f t="shared" si="13"/>
        <v>2.375308E-3</v>
      </c>
      <c r="V13">
        <f t="shared" si="14"/>
        <v>0.01</v>
      </c>
      <c r="W13">
        <f t="shared" si="15"/>
        <v>0.89664969309968012</v>
      </c>
      <c r="X13">
        <f t="shared" si="16"/>
        <v>2.1298191892172151E-3</v>
      </c>
      <c r="Y13">
        <f t="shared" si="17"/>
        <v>8.9664969309968014E-3</v>
      </c>
      <c r="Z13">
        <f t="shared" si="18"/>
        <v>0.88555337697946612</v>
      </c>
      <c r="AB13">
        <f t="shared" si="19"/>
        <v>990.3673957379068</v>
      </c>
      <c r="AC13">
        <f t="shared" si="2"/>
        <v>1032.5730053099292</v>
      </c>
      <c r="AE13">
        <f t="shared" si="3"/>
        <v>0</v>
      </c>
      <c r="AF13">
        <f t="shared" si="4"/>
        <v>0</v>
      </c>
      <c r="AG13">
        <f t="shared" si="4"/>
        <v>-22.138834424486653</v>
      </c>
      <c r="AH13">
        <f t="shared" si="5"/>
        <v>-212.9819189217215</v>
      </c>
      <c r="AI13">
        <f t="shared" si="6"/>
        <v>-235.12075334620815</v>
      </c>
      <c r="AJ13">
        <f t="shared" si="7"/>
        <v>-42.205609572022354</v>
      </c>
      <c r="AK13">
        <f t="shared" si="22"/>
        <v>69.325717701653488</v>
      </c>
      <c r="AL13">
        <f t="shared" si="8"/>
        <v>-208.00064521657703</v>
      </c>
      <c r="AN13">
        <f t="shared" si="9"/>
        <v>0</v>
      </c>
      <c r="AO13">
        <f t="shared" si="9"/>
        <v>0</v>
      </c>
      <c r="AP13">
        <f t="shared" si="9"/>
        <v>-7.1281121739974873</v>
      </c>
      <c r="AQ13">
        <f t="shared" si="9"/>
        <v>-68.574477770523885</v>
      </c>
      <c r="AR13">
        <f t="shared" si="9"/>
        <v>-75.702589944521364</v>
      </c>
      <c r="AS13">
        <f t="shared" si="9"/>
        <v>-13.589076716187298</v>
      </c>
      <c r="AT13">
        <f t="shared" si="9"/>
        <v>22.321025707374282</v>
      </c>
      <c r="AU13">
        <f t="shared" si="9"/>
        <v>-66.970640953334382</v>
      </c>
      <c r="AW13">
        <v>10</v>
      </c>
      <c r="AX13">
        <f>IF(Z13&gt;0, (R13*SUMPRODUCT(K13:$K$98, X13:$X$98)-K13*$AZ$3)/Z13, 0)</f>
        <v>1166.0200640100682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2.4628010000000001E-3</v>
      </c>
      <c r="Q14" s="4">
        <f t="shared" si="21"/>
        <v>25</v>
      </c>
      <c r="R14">
        <f t="shared" si="0"/>
        <v>100000</v>
      </c>
      <c r="S14">
        <f t="shared" si="1"/>
        <v>1222.1191031453532</v>
      </c>
      <c r="U14">
        <f t="shared" si="13"/>
        <v>2.4628010000000001E-3</v>
      </c>
      <c r="V14">
        <f t="shared" si="14"/>
        <v>0.01</v>
      </c>
      <c r="W14">
        <f t="shared" si="15"/>
        <v>0.88555337697946612</v>
      </c>
      <c r="X14">
        <f t="shared" si="16"/>
        <v>2.1809417423784062E-3</v>
      </c>
      <c r="Y14">
        <f t="shared" si="17"/>
        <v>8.8555337697946608E-3</v>
      </c>
      <c r="Z14">
        <f t="shared" si="18"/>
        <v>0.87451690146729311</v>
      </c>
      <c r="AB14">
        <f t="shared" si="19"/>
        <v>1032.5730053099292</v>
      </c>
      <c r="AC14">
        <f t="shared" si="2"/>
        <v>1068.7638113066614</v>
      </c>
      <c r="AE14">
        <f t="shared" si="3"/>
        <v>0</v>
      </c>
      <c r="AF14">
        <f t="shared" si="4"/>
        <v>0</v>
      </c>
      <c r="AG14">
        <f t="shared" si="4"/>
        <v>-21.862922536682326</v>
      </c>
      <c r="AH14">
        <f t="shared" si="5"/>
        <v>-218.0941742378406</v>
      </c>
      <c r="AI14">
        <f t="shared" si="6"/>
        <v>-239.95709677452294</v>
      </c>
      <c r="AJ14">
        <f t="shared" si="7"/>
        <v>-36.190805996732252</v>
      </c>
      <c r="AK14">
        <f t="shared" si="22"/>
        <v>72.280110371695045</v>
      </c>
      <c r="AL14">
        <f t="shared" si="8"/>
        <v>-203.86779239956013</v>
      </c>
      <c r="AN14">
        <f t="shared" si="9"/>
        <v>0</v>
      </c>
      <c r="AO14">
        <f t="shared" si="9"/>
        <v>0</v>
      </c>
      <c r="AP14">
        <f t="shared" si="9"/>
        <v>-6.28506779506007</v>
      </c>
      <c r="AQ14">
        <f t="shared" si="9"/>
        <v>-62.696863536547085</v>
      </c>
      <c r="AR14">
        <f t="shared" si="9"/>
        <v>-68.981931331607157</v>
      </c>
      <c r="AS14">
        <f t="shared" si="9"/>
        <v>-10.40399191213737</v>
      </c>
      <c r="AT14">
        <f t="shared" si="9"/>
        <v>20.778804533488742</v>
      </c>
      <c r="AU14">
        <f t="shared" si="9"/>
        <v>-58.607118710255776</v>
      </c>
      <c r="AW14">
        <v>11</v>
      </c>
      <c r="AX14">
        <f>IF(Z14&gt;0, (R14*SUMPRODUCT(K14:$K$98, X14:$X$98)-K14*$AZ$3)/Z14, 0)</f>
        <v>1222.1191031453532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2.5557050000000001E-3</v>
      </c>
      <c r="Q15" s="4">
        <f t="shared" si="21"/>
        <v>25</v>
      </c>
      <c r="R15">
        <f t="shared" si="0"/>
        <v>100000</v>
      </c>
      <c r="S15">
        <f t="shared" si="1"/>
        <v>1273.3765079950449</v>
      </c>
      <c r="U15">
        <f t="shared" si="13"/>
        <v>2.5557050000000001E-3</v>
      </c>
      <c r="V15">
        <f t="shared" si="14"/>
        <v>0.01</v>
      </c>
      <c r="W15">
        <f t="shared" si="15"/>
        <v>0.87451690146729311</v>
      </c>
      <c r="X15">
        <f t="shared" si="16"/>
        <v>2.2350072176644683E-3</v>
      </c>
      <c r="Y15">
        <f t="shared" si="17"/>
        <v>8.7451690146729318E-3</v>
      </c>
      <c r="Z15">
        <f t="shared" si="18"/>
        <v>0.86353672523495573</v>
      </c>
      <c r="AB15">
        <f t="shared" si="19"/>
        <v>1068.7638113066614</v>
      </c>
      <c r="AC15">
        <f t="shared" si="2"/>
        <v>1099.6073797051645</v>
      </c>
      <c r="AE15">
        <f t="shared" si="3"/>
        <v>0</v>
      </c>
      <c r="AF15">
        <f t="shared" si="4"/>
        <v>0</v>
      </c>
      <c r="AG15">
        <f t="shared" si="4"/>
        <v>-21.588418130873894</v>
      </c>
      <c r="AH15">
        <f t="shared" si="5"/>
        <v>-223.50072176644682</v>
      </c>
      <c r="AI15">
        <f t="shared" si="6"/>
        <v>-245.08913989732071</v>
      </c>
      <c r="AJ15">
        <f t="shared" si="7"/>
        <v>-30.843568398503066</v>
      </c>
      <c r="AK15">
        <f t="shared" si="22"/>
        <v>74.813466791466311</v>
      </c>
      <c r="AL15">
        <f t="shared" si="8"/>
        <v>-201.11924150435746</v>
      </c>
      <c r="AN15">
        <f t="shared" si="9"/>
        <v>0</v>
      </c>
      <c r="AO15">
        <f t="shared" si="9"/>
        <v>0</v>
      </c>
      <c r="AP15">
        <f t="shared" si="9"/>
        <v>-5.541209230285979</v>
      </c>
      <c r="AQ15">
        <f t="shared" si="9"/>
        <v>-57.367068532764272</v>
      </c>
      <c r="AR15">
        <f t="shared" si="9"/>
        <v>-62.908277763050251</v>
      </c>
      <c r="AS15">
        <f t="shared" si="9"/>
        <v>-7.9167757854532388</v>
      </c>
      <c r="AT15">
        <f t="shared" si="9"/>
        <v>19.202753542266393</v>
      </c>
      <c r="AU15">
        <f t="shared" si="9"/>
        <v>-51.622300006237097</v>
      </c>
      <c r="AW15">
        <v>12</v>
      </c>
      <c r="AX15">
        <f>IF(Z15&gt;0, (R15*SUMPRODUCT(K15:$K$98, X15:$X$98)-K15*$AZ$3)/Z15, 0)</f>
        <v>1273.3765079950449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2.6648449999999999E-3</v>
      </c>
      <c r="Q16" s="4">
        <f t="shared" si="21"/>
        <v>25</v>
      </c>
      <c r="R16">
        <f t="shared" si="0"/>
        <v>100000</v>
      </c>
      <c r="S16">
        <f t="shared" si="1"/>
        <v>1320.3827517982857</v>
      </c>
      <c r="U16">
        <f t="shared" si="13"/>
        <v>2.6648449999999999E-3</v>
      </c>
      <c r="V16">
        <f t="shared" si="14"/>
        <v>0.01</v>
      </c>
      <c r="W16">
        <f t="shared" si="15"/>
        <v>0.86353672523495573</v>
      </c>
      <c r="X16">
        <f t="shared" si="16"/>
        <v>2.3011915245587456E-3</v>
      </c>
      <c r="Y16">
        <f t="shared" si="17"/>
        <v>8.6353672523495576E-3</v>
      </c>
      <c r="Z16">
        <f t="shared" si="18"/>
        <v>0.85260016645804737</v>
      </c>
      <c r="AB16">
        <f t="shared" si="19"/>
        <v>1099.6073797051645</v>
      </c>
      <c r="AC16">
        <f t="shared" si="2"/>
        <v>1125.7585539715531</v>
      </c>
      <c r="AE16">
        <f t="shared" si="3"/>
        <v>0</v>
      </c>
      <c r="AF16">
        <f t="shared" si="4"/>
        <v>0</v>
      </c>
      <c r="AG16">
        <f t="shared" si="4"/>
        <v>-21.315004161451185</v>
      </c>
      <c r="AH16">
        <f t="shared" si="5"/>
        <v>-230.11915245587457</v>
      </c>
      <c r="AI16">
        <f t="shared" si="6"/>
        <v>-251.43415661732575</v>
      </c>
      <c r="AJ16">
        <f t="shared" si="7"/>
        <v>-26.15117426638858</v>
      </c>
      <c r="AK16">
        <f t="shared" si="22"/>
        <v>76.972516579361525</v>
      </c>
      <c r="AL16">
        <f t="shared" si="8"/>
        <v>-200.61281430435281</v>
      </c>
      <c r="AN16">
        <f t="shared" si="9"/>
        <v>0</v>
      </c>
      <c r="AO16">
        <f t="shared" si="9"/>
        <v>0</v>
      </c>
      <c r="AP16">
        <f t="shared" si="9"/>
        <v>-4.8848488163141397</v>
      </c>
      <c r="AQ16">
        <f t="shared" si="9"/>
        <v>-52.737370397433708</v>
      </c>
      <c r="AR16">
        <f t="shared" si="9"/>
        <v>-57.622219213747847</v>
      </c>
      <c r="AS16">
        <f t="shared" si="9"/>
        <v>-5.9931741834431733</v>
      </c>
      <c r="AT16">
        <f t="shared" si="9"/>
        <v>17.640114149328678</v>
      </c>
      <c r="AU16">
        <f t="shared" si="9"/>
        <v>-45.975279247862346</v>
      </c>
      <c r="AW16">
        <v>13</v>
      </c>
      <c r="AX16">
        <f>IF(Z16&gt;0, (R16*SUMPRODUCT(K16:$K$98, X16:$X$98)-K16*$AZ$3)/Z16, 0)</f>
        <v>1320.3827517982857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2.7902209999999998E-3</v>
      </c>
      <c r="Q17" s="4">
        <f t="shared" si="21"/>
        <v>25</v>
      </c>
      <c r="R17">
        <f t="shared" si="0"/>
        <v>100000</v>
      </c>
      <c r="S17">
        <f t="shared" si="1"/>
        <v>1363.4282497406718</v>
      </c>
      <c r="U17">
        <f t="shared" si="13"/>
        <v>2.7902209999999998E-3</v>
      </c>
      <c r="V17">
        <f t="shared" si="14"/>
        <v>0.01</v>
      </c>
      <c r="W17">
        <f t="shared" si="15"/>
        <v>0.85260016645804737</v>
      </c>
      <c r="X17">
        <f t="shared" si="16"/>
        <v>2.3789428890547393E-3</v>
      </c>
      <c r="Y17">
        <f t="shared" si="17"/>
        <v>8.5260016645804741E-3</v>
      </c>
      <c r="Z17">
        <f t="shared" si="18"/>
        <v>0.84169522190441215</v>
      </c>
      <c r="AB17">
        <f t="shared" si="19"/>
        <v>1125.7585539715531</v>
      </c>
      <c r="AC17">
        <f t="shared" si="2"/>
        <v>1147.5910432162191</v>
      </c>
      <c r="AE17">
        <f t="shared" si="3"/>
        <v>0</v>
      </c>
      <c r="AF17">
        <f t="shared" si="4"/>
        <v>0</v>
      </c>
      <c r="AG17">
        <f t="shared" si="4"/>
        <v>-21.042380547610303</v>
      </c>
      <c r="AH17">
        <f t="shared" si="5"/>
        <v>-237.89428890547393</v>
      </c>
      <c r="AI17">
        <f t="shared" si="6"/>
        <v>-258.93666945308422</v>
      </c>
      <c r="AJ17">
        <f t="shared" si="7"/>
        <v>-21.832489244666021</v>
      </c>
      <c r="AK17">
        <f t="shared" si="22"/>
        <v>78.803098778008717</v>
      </c>
      <c r="AL17">
        <f t="shared" si="8"/>
        <v>-201.96605991974153</v>
      </c>
      <c r="AN17">
        <f t="shared" si="9"/>
        <v>0</v>
      </c>
      <c r="AO17">
        <f t="shared" si="9"/>
        <v>0</v>
      </c>
      <c r="AP17">
        <f t="shared" si="9"/>
        <v>-4.3056879646445472</v>
      </c>
      <c r="AQ17">
        <f t="shared" si="9"/>
        <v>-48.677884818231625</v>
      </c>
      <c r="AR17">
        <f t="shared" si="9"/>
        <v>-52.983572782876166</v>
      </c>
      <c r="AS17">
        <f t="shared" si="9"/>
        <v>-4.4673598581822835</v>
      </c>
      <c r="AT17">
        <f t="shared" si="9"/>
        <v>16.124675305508656</v>
      </c>
      <c r="AU17">
        <f t="shared" si="9"/>
        <v>-41.326257335549798</v>
      </c>
      <c r="AW17">
        <v>14</v>
      </c>
      <c r="AX17">
        <f>IF(Z17&gt;0, (R17*SUMPRODUCT(K17:$K$98, X17:$X$98)-K17*$AZ$3)/Z17, 0)</f>
        <v>1363.4282497406718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3.5816260000000001E-3</v>
      </c>
      <c r="Q18" s="4">
        <f t="shared" si="21"/>
        <v>25</v>
      </c>
      <c r="R18">
        <f t="shared" si="0"/>
        <v>100000</v>
      </c>
      <c r="S18">
        <f t="shared" si="1"/>
        <v>1403.7630278237125</v>
      </c>
      <c r="U18">
        <f t="shared" si="13"/>
        <v>3.5816260000000001E-3</v>
      </c>
      <c r="V18">
        <f t="shared" si="14"/>
        <v>0.01</v>
      </c>
      <c r="W18">
        <f t="shared" si="15"/>
        <v>0.84169522190441215</v>
      </c>
      <c r="X18">
        <f t="shared" si="16"/>
        <v>3.0146374908486123E-3</v>
      </c>
      <c r="Y18">
        <f t="shared" si="17"/>
        <v>8.4169522190441215E-3</v>
      </c>
      <c r="Z18">
        <f t="shared" si="18"/>
        <v>0.83026363219451937</v>
      </c>
      <c r="AB18">
        <f t="shared" si="19"/>
        <v>1147.5910432162191</v>
      </c>
      <c r="AC18">
        <f t="shared" si="2"/>
        <v>1165.4933902212917</v>
      </c>
      <c r="AE18">
        <f t="shared" si="3"/>
        <v>0</v>
      </c>
      <c r="AF18">
        <f t="shared" si="4"/>
        <v>0</v>
      </c>
      <c r="AG18">
        <f t="shared" si="4"/>
        <v>-20.756590804862984</v>
      </c>
      <c r="AH18">
        <f t="shared" si="5"/>
        <v>-301.46374908486121</v>
      </c>
      <c r="AI18">
        <f t="shared" si="6"/>
        <v>-322.22033988972419</v>
      </c>
      <c r="AJ18">
        <f t="shared" si="7"/>
        <v>-17.90234700507267</v>
      </c>
      <c r="AK18">
        <f t="shared" si="22"/>
        <v>80.331373025135349</v>
      </c>
      <c r="AL18">
        <f t="shared" si="8"/>
        <v>-259.79131386966151</v>
      </c>
      <c r="AN18">
        <f t="shared" si="9"/>
        <v>0</v>
      </c>
      <c r="AO18">
        <f t="shared" si="9"/>
        <v>0</v>
      </c>
      <c r="AP18">
        <f t="shared" si="9"/>
        <v>-3.7921515366393246</v>
      </c>
      <c r="AQ18">
        <f t="shared" si="9"/>
        <v>-55.076299864492825</v>
      </c>
      <c r="AR18">
        <f t="shared" si="9"/>
        <v>-58.868451401132148</v>
      </c>
      <c r="AS18">
        <f t="shared" si="9"/>
        <v>-3.2706918656811124</v>
      </c>
      <c r="AT18">
        <f t="shared" si="9"/>
        <v>14.676241513911981</v>
      </c>
      <c r="AU18">
        <f t="shared" si="9"/>
        <v>-47.462901752901281</v>
      </c>
      <c r="AW18">
        <v>15</v>
      </c>
      <c r="AX18">
        <f>IF(Z18&gt;0, (R18*SUMPRODUCT(K18:$K$98, X18:$X$98)-K18*$AZ$3)/Z18, 0)</f>
        <v>1403.7630278237125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4.4506370000000003E-3</v>
      </c>
      <c r="Q19" s="4">
        <f t="shared" si="21"/>
        <v>25</v>
      </c>
      <c r="R19">
        <f t="shared" si="0"/>
        <v>100000</v>
      </c>
      <c r="S19">
        <f t="shared" si="1"/>
        <v>1429.6867041644919</v>
      </c>
      <c r="U19">
        <f t="shared" si="13"/>
        <v>4.4506370000000003E-3</v>
      </c>
      <c r="V19">
        <f t="shared" si="14"/>
        <v>0.01</v>
      </c>
      <c r="W19">
        <f t="shared" si="15"/>
        <v>0.83026363219451937</v>
      </c>
      <c r="X19">
        <f t="shared" si="16"/>
        <v>3.6952020411993194E-3</v>
      </c>
      <c r="Y19">
        <f t="shared" si="17"/>
        <v>8.3026363219451931E-3</v>
      </c>
      <c r="Z19">
        <f t="shared" si="18"/>
        <v>0.81826579383137488</v>
      </c>
      <c r="AB19">
        <f t="shared" si="19"/>
        <v>1165.4933902212917</v>
      </c>
      <c r="AC19">
        <f t="shared" si="2"/>
        <v>1169.86372591332</v>
      </c>
      <c r="AE19">
        <f t="shared" si="3"/>
        <v>0</v>
      </c>
      <c r="AF19">
        <f t="shared" si="4"/>
        <v>0</v>
      </c>
      <c r="AG19">
        <f t="shared" si="4"/>
        <v>-20.456644845784371</v>
      </c>
      <c r="AH19">
        <f t="shared" si="5"/>
        <v>-369.52020411993192</v>
      </c>
      <c r="AI19">
        <f t="shared" si="6"/>
        <v>-389.97684896571627</v>
      </c>
      <c r="AJ19">
        <f t="shared" si="7"/>
        <v>-4.3703356920282204</v>
      </c>
      <c r="AK19">
        <f t="shared" si="22"/>
        <v>81.584537315490437</v>
      </c>
      <c r="AL19">
        <f t="shared" si="8"/>
        <v>-312.76264734225407</v>
      </c>
      <c r="AN19">
        <f t="shared" si="9"/>
        <v>0</v>
      </c>
      <c r="AO19">
        <f t="shared" si="9"/>
        <v>0</v>
      </c>
      <c r="AP19">
        <f t="shared" si="9"/>
        <v>-3.3369219029771049</v>
      </c>
      <c r="AQ19">
        <f t="shared" si="9"/>
        <v>-60.276749780620833</v>
      </c>
      <c r="AR19">
        <f t="shared" si="9"/>
        <v>-63.613671683597936</v>
      </c>
      <c r="AS19">
        <f t="shared" si="9"/>
        <v>-0.71289642089557415</v>
      </c>
      <c r="AT19">
        <f t="shared" si="9"/>
        <v>13.308205307597909</v>
      </c>
      <c r="AU19">
        <f t="shared" si="9"/>
        <v>-51.018362796895602</v>
      </c>
      <c r="AW19">
        <v>16</v>
      </c>
      <c r="AX19">
        <f>IF(Z19&gt;0, (R19*SUMPRODUCT(K19:$K$98, X19:$X$98)-K19*$AZ$3)/Z19, 0)</f>
        <v>1429.6867041644919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5.383718E-3</v>
      </c>
      <c r="Q20" s="4">
        <f t="shared" si="21"/>
        <v>25</v>
      </c>
      <c r="R20">
        <f t="shared" si="0"/>
        <v>100000</v>
      </c>
      <c r="S20">
        <f t="shared" si="1"/>
        <v>1443.0884098293488</v>
      </c>
      <c r="U20">
        <f t="shared" si="13"/>
        <v>5.383718E-3</v>
      </c>
      <c r="V20">
        <f t="shared" si="14"/>
        <v>0.01</v>
      </c>
      <c r="W20">
        <f t="shared" si="15"/>
        <v>0.81826579383137488</v>
      </c>
      <c r="X20">
        <f t="shared" si="16"/>
        <v>4.4053122830342616E-3</v>
      </c>
      <c r="Y20">
        <f t="shared" si="17"/>
        <v>8.182657938313749E-3</v>
      </c>
      <c r="Z20">
        <f t="shared" si="18"/>
        <v>0.80567782361002682</v>
      </c>
      <c r="AB20">
        <f t="shared" si="19"/>
        <v>1169.86372591332</v>
      </c>
      <c r="AC20">
        <f t="shared" si="2"/>
        <v>1162.6643293081643</v>
      </c>
      <c r="AE20">
        <f t="shared" si="3"/>
        <v>0</v>
      </c>
      <c r="AF20">
        <f t="shared" si="4"/>
        <v>0</v>
      </c>
      <c r="AG20">
        <f t="shared" si="4"/>
        <v>-20.141945590250671</v>
      </c>
      <c r="AH20">
        <f t="shared" si="5"/>
        <v>-440.53122830342613</v>
      </c>
      <c r="AI20">
        <f t="shared" si="6"/>
        <v>-460.67317389367679</v>
      </c>
      <c r="AJ20">
        <f t="shared" si="7"/>
        <v>7.1993966051556981</v>
      </c>
      <c r="AK20">
        <f t="shared" si="22"/>
        <v>81.890460813932407</v>
      </c>
      <c r="AL20">
        <f t="shared" si="8"/>
        <v>-371.58331647458868</v>
      </c>
      <c r="AN20">
        <f t="shared" si="9"/>
        <v>0</v>
      </c>
      <c r="AO20">
        <f t="shared" si="9"/>
        <v>0</v>
      </c>
      <c r="AP20">
        <f t="shared" si="9"/>
        <v>-2.9335603905657868</v>
      </c>
      <c r="AQ20">
        <f t="shared" si="9"/>
        <v>-64.160880405900315</v>
      </c>
      <c r="AR20">
        <f t="shared" si="9"/>
        <v>-67.094440796466102</v>
      </c>
      <c r="AS20">
        <f t="shared" si="9"/>
        <v>1.0485513736608059</v>
      </c>
      <c r="AT20">
        <f t="shared" si="9"/>
        <v>11.926882193804104</v>
      </c>
      <c r="AU20">
        <f t="shared" si="9"/>
        <v>-54.119007229001191</v>
      </c>
      <c r="AW20">
        <v>17</v>
      </c>
      <c r="AX20">
        <f>IF(Z20&gt;0, (R20*SUMPRODUCT(K20:$K$98, X20:$X$98)-K20*$AZ$3)/Z20, 0)</f>
        <v>1443.0884098293488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6.4575739999999998E-3</v>
      </c>
      <c r="Q21" s="4">
        <f t="shared" si="21"/>
        <v>25</v>
      </c>
      <c r="R21">
        <f t="shared" si="0"/>
        <v>100000</v>
      </c>
      <c r="S21">
        <f t="shared" si="1"/>
        <v>1446.0719952339734</v>
      </c>
      <c r="U21">
        <f t="shared" si="13"/>
        <v>6.4575739999999998E-3</v>
      </c>
      <c r="V21">
        <f t="shared" si="14"/>
        <v>0.01</v>
      </c>
      <c r="W21">
        <f t="shared" si="15"/>
        <v>0.80567782361002682</v>
      </c>
      <c r="X21">
        <f t="shared" si="16"/>
        <v>5.202724166120695E-3</v>
      </c>
      <c r="Y21">
        <f t="shared" si="17"/>
        <v>8.0567782361002684E-3</v>
      </c>
      <c r="Z21">
        <f t="shared" si="18"/>
        <v>0.79241832120780586</v>
      </c>
      <c r="AB21">
        <f t="shared" si="19"/>
        <v>1162.6643293081643</v>
      </c>
      <c r="AC21">
        <f t="shared" si="2"/>
        <v>1145.8939428089275</v>
      </c>
      <c r="AE21">
        <f t="shared" si="3"/>
        <v>0</v>
      </c>
      <c r="AF21">
        <f t="shared" si="4"/>
        <v>0</v>
      </c>
      <c r="AG21">
        <f t="shared" si="4"/>
        <v>-19.810458030195147</v>
      </c>
      <c r="AH21">
        <f t="shared" si="5"/>
        <v>-520.27241661206949</v>
      </c>
      <c r="AI21">
        <f t="shared" si="6"/>
        <v>-540.08287464226464</v>
      </c>
      <c r="AJ21">
        <f t="shared" si="7"/>
        <v>16.770386499236793</v>
      </c>
      <c r="AK21">
        <f t="shared" si="22"/>
        <v>81.386503051571509</v>
      </c>
      <c r="AL21">
        <f t="shared" si="8"/>
        <v>-441.92598509145637</v>
      </c>
      <c r="AN21">
        <f t="shared" si="9"/>
        <v>0</v>
      </c>
      <c r="AO21">
        <f t="shared" si="9"/>
        <v>0</v>
      </c>
      <c r="AP21">
        <f t="shared" si="9"/>
        <v>-2.5761438422808762</v>
      </c>
      <c r="AQ21">
        <f t="shared" si="9"/>
        <v>-67.656011805526674</v>
      </c>
      <c r="AR21">
        <f t="shared" si="9"/>
        <v>-70.232155647807545</v>
      </c>
      <c r="AS21">
        <f t="shared" si="9"/>
        <v>2.1808141864680359</v>
      </c>
      <c r="AT21">
        <f t="shared" si="9"/>
        <v>10.583467497899862</v>
      </c>
      <c r="AU21">
        <f t="shared" si="9"/>
        <v>-57.467873963439651</v>
      </c>
      <c r="AW21">
        <v>18</v>
      </c>
      <c r="AX21">
        <f>IF(Z21&gt;0, (R21*SUMPRODUCT(K21:$K$98, X21:$X$98)-K21*$AZ$3)/Z21, 0)</f>
        <v>1446.0719952339734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7.6803260000000003E-3</v>
      </c>
      <c r="Q22" s="4">
        <f t="shared" si="21"/>
        <v>25</v>
      </c>
      <c r="R22">
        <f t="shared" si="0"/>
        <v>100000</v>
      </c>
      <c r="S22">
        <f t="shared" si="1"/>
        <v>1439.5416260077402</v>
      </c>
      <c r="U22">
        <f t="shared" si="13"/>
        <v>7.6803260000000003E-3</v>
      </c>
      <c r="V22">
        <f t="shared" si="14"/>
        <v>0.01</v>
      </c>
      <c r="W22">
        <f t="shared" si="15"/>
        <v>0.79241832120780586</v>
      </c>
      <c r="X22">
        <f t="shared" si="16"/>
        <v>6.0860310352486629E-3</v>
      </c>
      <c r="Y22">
        <f t="shared" si="17"/>
        <v>7.9241832120780595E-3</v>
      </c>
      <c r="Z22">
        <f t="shared" si="18"/>
        <v>0.77840810696047913</v>
      </c>
      <c r="AB22">
        <f t="shared" si="19"/>
        <v>1145.8939428089275</v>
      </c>
      <c r="AC22">
        <f t="shared" si="2"/>
        <v>1120.5508719914951</v>
      </c>
      <c r="AE22">
        <f t="shared" si="3"/>
        <v>0</v>
      </c>
      <c r="AF22">
        <f t="shared" si="4"/>
        <v>0</v>
      </c>
      <c r="AG22">
        <f t="shared" si="4"/>
        <v>-19.460202674011978</v>
      </c>
      <c r="AH22">
        <f t="shared" si="5"/>
        <v>-608.60310352486624</v>
      </c>
      <c r="AI22">
        <f t="shared" si="6"/>
        <v>-628.06330619887819</v>
      </c>
      <c r="AJ22">
        <f t="shared" si="7"/>
        <v>25.343070817432363</v>
      </c>
      <c r="AK22">
        <f t="shared" si="22"/>
        <v>80.212575996624935</v>
      </c>
      <c r="AL22">
        <f t="shared" si="8"/>
        <v>-522.50765938482095</v>
      </c>
      <c r="AN22">
        <f t="shared" si="9"/>
        <v>0</v>
      </c>
      <c r="AO22">
        <f t="shared" si="9"/>
        <v>0</v>
      </c>
      <c r="AP22">
        <f t="shared" si="9"/>
        <v>-2.2594614101129085</v>
      </c>
      <c r="AQ22">
        <f t="shared" si="9"/>
        <v>-70.662944755748967</v>
      </c>
      <c r="AR22">
        <f t="shared" si="9"/>
        <v>-72.922406165861872</v>
      </c>
      <c r="AS22">
        <f t="shared" si="9"/>
        <v>2.9425022691164897</v>
      </c>
      <c r="AT22">
        <f t="shared" si="9"/>
        <v>9.3132236650420541</v>
      </c>
      <c r="AU22">
        <f t="shared" si="9"/>
        <v>-60.666680231703332</v>
      </c>
      <c r="AW22">
        <v>19</v>
      </c>
      <c r="AX22">
        <f>IF(Z22&gt;0, (R22*SUMPRODUCT(K22:$K$98, X22:$X$98)-K22*$AZ$3)/Z22, 0)</f>
        <v>1439.5416260077402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9.0334749999999991E-3</v>
      </c>
      <c r="Q23" s="4">
        <f t="shared" si="21"/>
        <v>25</v>
      </c>
      <c r="R23">
        <f t="shared" si="0"/>
        <v>100000</v>
      </c>
      <c r="S23">
        <f t="shared" si="1"/>
        <v>1424.4084767921499</v>
      </c>
      <c r="U23">
        <f t="shared" si="13"/>
        <v>9.0334749999999991E-3</v>
      </c>
      <c r="V23">
        <f t="shared" si="14"/>
        <v>0.01</v>
      </c>
      <c r="W23">
        <f t="shared" si="15"/>
        <v>0.77840810696047913</v>
      </c>
      <c r="X23">
        <f t="shared" si="16"/>
        <v>7.0317301740248136E-3</v>
      </c>
      <c r="Y23">
        <f t="shared" si="17"/>
        <v>7.7840810696047915E-3</v>
      </c>
      <c r="Z23">
        <f t="shared" si="18"/>
        <v>0.7635922957168495</v>
      </c>
      <c r="AB23">
        <f t="shared" si="19"/>
        <v>1120.5508719914951</v>
      </c>
      <c r="AC23">
        <f t="shared" si="2"/>
        <v>1087.6673388322586</v>
      </c>
      <c r="AE23">
        <f t="shared" si="3"/>
        <v>0</v>
      </c>
      <c r="AF23">
        <f t="shared" si="4"/>
        <v>0</v>
      </c>
      <c r="AG23">
        <f t="shared" si="4"/>
        <v>-19.089807392921237</v>
      </c>
      <c r="AH23">
        <f t="shared" si="5"/>
        <v>-703.17301740248138</v>
      </c>
      <c r="AI23">
        <f t="shared" si="6"/>
        <v>-722.26282479540259</v>
      </c>
      <c r="AJ23">
        <f t="shared" si="7"/>
        <v>32.883533159236549</v>
      </c>
      <c r="AK23">
        <f t="shared" si="22"/>
        <v>78.438561039404661</v>
      </c>
      <c r="AL23">
        <f t="shared" si="8"/>
        <v>-610.94073059676134</v>
      </c>
      <c r="AN23">
        <f t="shared" si="9"/>
        <v>0</v>
      </c>
      <c r="AO23">
        <f t="shared" si="9"/>
        <v>0</v>
      </c>
      <c r="AP23">
        <f t="shared" si="9"/>
        <v>-1.9789785784375531</v>
      </c>
      <c r="AQ23">
        <f t="shared" si="9"/>
        <v>-72.895672006141794</v>
      </c>
      <c r="AR23">
        <f t="shared" si="9"/>
        <v>-74.874650584579356</v>
      </c>
      <c r="AS23">
        <f t="shared" si="9"/>
        <v>3.4089295070415999</v>
      </c>
      <c r="AT23">
        <f t="shared" si="9"/>
        <v>8.1314718805391948</v>
      </c>
      <c r="AU23">
        <f t="shared" si="9"/>
        <v>-63.334249196998549</v>
      </c>
      <c r="AW23">
        <v>20</v>
      </c>
      <c r="AX23">
        <f>IF(Z23&gt;0, (R23*SUMPRODUCT(K23:$K$98, X23:$X$98)-K23*$AZ$3)/Z23, 0)</f>
        <v>1424.4084767921499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1.0570714E-2</v>
      </c>
      <c r="Q24" s="4">
        <f t="shared" si="21"/>
        <v>25</v>
      </c>
      <c r="R24">
        <f t="shared" si="0"/>
        <v>100000</v>
      </c>
      <c r="S24">
        <f t="shared" si="1"/>
        <v>1401.9585433724817</v>
      </c>
      <c r="U24">
        <f t="shared" si="13"/>
        <v>1.0570714E-2</v>
      </c>
      <c r="V24">
        <f t="shared" si="14"/>
        <v>0.01</v>
      </c>
      <c r="W24">
        <f t="shared" si="15"/>
        <v>0.7635922957168495</v>
      </c>
      <c r="X24">
        <f t="shared" si="16"/>
        <v>8.0717157706262418E-3</v>
      </c>
      <c r="Y24">
        <f t="shared" si="17"/>
        <v>7.6359229571684954E-3</v>
      </c>
      <c r="Z24">
        <f t="shared" si="18"/>
        <v>0.74788465698905471</v>
      </c>
      <c r="AB24">
        <f t="shared" si="19"/>
        <v>1087.6673388322586</v>
      </c>
      <c r="AC24">
        <f t="shared" si="2"/>
        <v>1048.5032843230033</v>
      </c>
      <c r="AE24">
        <f t="shared" si="3"/>
        <v>0</v>
      </c>
      <c r="AF24">
        <f t="shared" si="4"/>
        <v>0</v>
      </c>
      <c r="AG24">
        <f t="shared" si="4"/>
        <v>-18.697116424726367</v>
      </c>
      <c r="AH24">
        <f t="shared" si="5"/>
        <v>-807.17157706262412</v>
      </c>
      <c r="AI24">
        <f t="shared" si="6"/>
        <v>-825.86869348735047</v>
      </c>
      <c r="AJ24">
        <f t="shared" si="7"/>
        <v>39.164054509255266</v>
      </c>
      <c r="AK24">
        <f t="shared" si="22"/>
        <v>76.136713718258108</v>
      </c>
      <c r="AL24">
        <f t="shared" si="8"/>
        <v>-710.56792525983712</v>
      </c>
      <c r="AN24">
        <f t="shared" si="9"/>
        <v>0</v>
      </c>
      <c r="AO24">
        <f t="shared" si="9"/>
        <v>0</v>
      </c>
      <c r="AP24">
        <f t="shared" si="9"/>
        <v>-1.730597835793203</v>
      </c>
      <c r="AQ24">
        <f t="shared" si="9"/>
        <v>-74.711487731392651</v>
      </c>
      <c r="AR24">
        <f t="shared" si="9"/>
        <v>-76.442085567185842</v>
      </c>
      <c r="AS24">
        <f t="shared" si="9"/>
        <v>3.6250096771591407</v>
      </c>
      <c r="AT24">
        <f t="shared" si="9"/>
        <v>7.0471846562913241</v>
      </c>
      <c r="AU24">
        <f t="shared" si="9"/>
        <v>-65.769891233735379</v>
      </c>
      <c r="AW24">
        <v>21</v>
      </c>
      <c r="AX24">
        <f>IF(Z24&gt;0, (R24*SUMPRODUCT(K24:$K$98, X24:$X$98)-K24*$AZ$3)/Z24, 0)</f>
        <v>1401.9585433724817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1.2312346E-2</v>
      </c>
      <c r="Q25" s="4">
        <f t="shared" si="21"/>
        <v>25</v>
      </c>
      <c r="R25">
        <f t="shared" si="0"/>
        <v>100000</v>
      </c>
      <c r="S25">
        <f t="shared" si="1"/>
        <v>1372.965827627356</v>
      </c>
      <c r="U25">
        <f t="shared" si="13"/>
        <v>1.2312346E-2</v>
      </c>
      <c r="V25">
        <f t="shared" si="14"/>
        <v>0.01</v>
      </c>
      <c r="W25">
        <f t="shared" si="15"/>
        <v>0.74788465698905471</v>
      </c>
      <c r="X25">
        <f t="shared" si="16"/>
        <v>9.2082146649405602E-3</v>
      </c>
      <c r="Y25">
        <f t="shared" si="17"/>
        <v>7.478846569890547E-3</v>
      </c>
      <c r="Z25">
        <f t="shared" si="18"/>
        <v>0.73119759575422361</v>
      </c>
      <c r="AB25">
        <f t="shared" si="19"/>
        <v>1048.5032843230033</v>
      </c>
      <c r="AC25">
        <f t="shared" si="2"/>
        <v>1003.9093122138305</v>
      </c>
      <c r="AE25">
        <f t="shared" si="3"/>
        <v>0</v>
      </c>
      <c r="AF25">
        <f t="shared" si="4"/>
        <v>0</v>
      </c>
      <c r="AG25">
        <f t="shared" si="4"/>
        <v>-18.279939893855591</v>
      </c>
      <c r="AH25">
        <f t="shared" si="5"/>
        <v>-920.82146649405604</v>
      </c>
      <c r="AI25">
        <f t="shared" si="6"/>
        <v>-939.10140638791165</v>
      </c>
      <c r="AJ25">
        <f t="shared" si="7"/>
        <v>44.593972109172796</v>
      </c>
      <c r="AK25">
        <f t="shared" si="22"/>
        <v>73.395229902610239</v>
      </c>
      <c r="AL25">
        <f t="shared" si="8"/>
        <v>-821.1122043761286</v>
      </c>
      <c r="AN25">
        <f t="shared" si="9"/>
        <v>0</v>
      </c>
      <c r="AO25">
        <f t="shared" si="9"/>
        <v>0</v>
      </c>
      <c r="AP25">
        <f t="shared" si="9"/>
        <v>-1.5107001232983339</v>
      </c>
      <c r="AQ25">
        <f t="shared" si="9"/>
        <v>-76.098997646918221</v>
      </c>
      <c r="AR25">
        <f t="shared" si="9"/>
        <v>-77.609697770216556</v>
      </c>
      <c r="AS25">
        <f t="shared" si="9"/>
        <v>3.6853578050513258</v>
      </c>
      <c r="AT25">
        <f t="shared" si="9"/>
        <v>6.0655660525805208</v>
      </c>
      <c r="AU25">
        <f t="shared" si="9"/>
        <v>-67.858773912584709</v>
      </c>
      <c r="AW25">
        <v>22</v>
      </c>
      <c r="AX25">
        <f>IF(Z25&gt;0, (R25*SUMPRODUCT(K25:$K$98, X25:$X$98)-K25*$AZ$3)/Z25, 0)</f>
        <v>1372.965827627356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1.4128425999999999E-2</v>
      </c>
      <c r="Q26" s="4">
        <f t="shared" si="21"/>
        <v>25</v>
      </c>
      <c r="R26">
        <f t="shared" si="0"/>
        <v>100000</v>
      </c>
      <c r="S26">
        <f t="shared" si="1"/>
        <v>1337.9501540699275</v>
      </c>
      <c r="U26">
        <f t="shared" si="13"/>
        <v>1.4128425999999999E-2</v>
      </c>
      <c r="V26">
        <f t="shared" si="14"/>
        <v>0.01</v>
      </c>
      <c r="W26">
        <f t="shared" si="15"/>
        <v>0.73119759575422361</v>
      </c>
      <c r="X26">
        <f t="shared" si="16"/>
        <v>1.0330671122991462E-2</v>
      </c>
      <c r="Y26">
        <f t="shared" si="17"/>
        <v>7.3119759575422365E-3</v>
      </c>
      <c r="Z26">
        <f t="shared" si="18"/>
        <v>0.71355494867368996</v>
      </c>
      <c r="AB26">
        <f t="shared" si="19"/>
        <v>1003.9093122138305</v>
      </c>
      <c r="AC26">
        <f t="shared" si="2"/>
        <v>954.70095351532268</v>
      </c>
      <c r="AE26">
        <f t="shared" si="3"/>
        <v>0</v>
      </c>
      <c r="AF26">
        <f t="shared" si="4"/>
        <v>0</v>
      </c>
      <c r="AG26">
        <f t="shared" si="4"/>
        <v>-17.838873716842247</v>
      </c>
      <c r="AH26">
        <f t="shared" si="5"/>
        <v>-1033.0671122991462</v>
      </c>
      <c r="AI26">
        <f t="shared" si="6"/>
        <v>-1050.9059860159884</v>
      </c>
      <c r="AJ26">
        <f t="shared" si="7"/>
        <v>49.208358698507823</v>
      </c>
      <c r="AK26">
        <f t="shared" si="22"/>
        <v>70.273651854968136</v>
      </c>
      <c r="AL26">
        <f t="shared" si="8"/>
        <v>-931.42397546251254</v>
      </c>
      <c r="AN26">
        <f t="shared" si="9"/>
        <v>0</v>
      </c>
      <c r="AO26">
        <f t="shared" si="9"/>
        <v>0</v>
      </c>
      <c r="AP26">
        <f t="shared" si="9"/>
        <v>-1.3162940242545884</v>
      </c>
      <c r="AQ26">
        <f t="shared" si="9"/>
        <v>-76.227910357897798</v>
      </c>
      <c r="AR26">
        <f t="shared" si="9"/>
        <v>-77.544204382152387</v>
      </c>
      <c r="AS26">
        <f t="shared" si="9"/>
        <v>3.6309841936415643</v>
      </c>
      <c r="AT26">
        <f t="shared" si="9"/>
        <v>5.1853491127026139</v>
      </c>
      <c r="AU26">
        <f t="shared" si="9"/>
        <v>-68.72787107580821</v>
      </c>
      <c r="AW26">
        <v>23</v>
      </c>
      <c r="AX26">
        <f>IF(Z26&gt;0, (R26*SUMPRODUCT(K26:$K$98, X26:$X$98)-K26*$AZ$3)/Z26, 0)</f>
        <v>1337.9501540699275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1.6072195000000001E-2</v>
      </c>
      <c r="Q27" s="4">
        <f t="shared" si="21"/>
        <v>25</v>
      </c>
      <c r="R27">
        <f t="shared" si="0"/>
        <v>100000</v>
      </c>
      <c r="S27">
        <f t="shared" si="1"/>
        <v>1298.6275807128732</v>
      </c>
      <c r="U27">
        <f t="shared" si="13"/>
        <v>1.6072195000000001E-2</v>
      </c>
      <c r="V27">
        <f t="shared" si="14"/>
        <v>0.01</v>
      </c>
      <c r="W27">
        <f t="shared" si="15"/>
        <v>0.71355494867368996</v>
      </c>
      <c r="X27">
        <f t="shared" si="16"/>
        <v>1.1468394278298537E-2</v>
      </c>
      <c r="Y27">
        <f t="shared" si="17"/>
        <v>7.1355494867368996E-3</v>
      </c>
      <c r="Z27">
        <f t="shared" si="18"/>
        <v>0.69495100490865458</v>
      </c>
      <c r="AB27">
        <f t="shared" si="19"/>
        <v>954.70095351532268</v>
      </c>
      <c r="AC27">
        <f t="shared" si="2"/>
        <v>902.48254221850618</v>
      </c>
      <c r="AE27">
        <f t="shared" si="3"/>
        <v>0</v>
      </c>
      <c r="AF27">
        <f t="shared" si="4"/>
        <v>0</v>
      </c>
      <c r="AG27">
        <f t="shared" si="4"/>
        <v>-17.373775122716363</v>
      </c>
      <c r="AH27">
        <f t="shared" si="5"/>
        <v>-1146.8394278298538</v>
      </c>
      <c r="AI27">
        <f t="shared" si="6"/>
        <v>-1164.2132029525701</v>
      </c>
      <c r="AJ27">
        <f t="shared" si="7"/>
        <v>52.218411296816498</v>
      </c>
      <c r="AK27">
        <f t="shared" si="22"/>
        <v>66.829066746072598</v>
      </c>
      <c r="AL27">
        <f t="shared" si="8"/>
        <v>-1045.1657249096809</v>
      </c>
      <c r="AN27">
        <f t="shared" si="9"/>
        <v>0</v>
      </c>
      <c r="AO27">
        <f t="shared" si="9"/>
        <v>0</v>
      </c>
      <c r="AP27">
        <f t="shared" si="9"/>
        <v>-1.1446208480150786</v>
      </c>
      <c r="AQ27">
        <f t="shared" si="9"/>
        <v>-75.556193696980273</v>
      </c>
      <c r="AR27">
        <f t="shared" si="9"/>
        <v>-76.700814544995353</v>
      </c>
      <c r="AS27">
        <f t="shared" si="9"/>
        <v>3.4402587692304185</v>
      </c>
      <c r="AT27">
        <f t="shared" si="9"/>
        <v>4.4028394813818794</v>
      </c>
      <c r="AU27">
        <f t="shared" si="9"/>
        <v>-68.857716294383039</v>
      </c>
      <c r="AW27">
        <v>24</v>
      </c>
      <c r="AX27">
        <f>IF(Z27&gt;0, (R27*SUMPRODUCT(K27:$K$98, X27:$X$98)-K27*$AZ$3)/Z27, 0)</f>
        <v>1298.6275807128732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1.8213139E-2</v>
      </c>
      <c r="Q28" s="4">
        <f t="shared" si="21"/>
        <v>25</v>
      </c>
      <c r="R28">
        <f t="shared" si="0"/>
        <v>100000</v>
      </c>
      <c r="S28">
        <f t="shared" si="1"/>
        <v>1256.1939991473537</v>
      </c>
      <c r="U28">
        <f t="shared" si="13"/>
        <v>1.8213139E-2</v>
      </c>
      <c r="V28">
        <f t="shared" si="14"/>
        <v>0.01</v>
      </c>
      <c r="W28">
        <f t="shared" si="15"/>
        <v>0.69495100490865458</v>
      </c>
      <c r="X28">
        <f t="shared" si="16"/>
        <v>1.2657239250591009E-2</v>
      </c>
      <c r="Y28">
        <f t="shared" si="17"/>
        <v>6.9495100490865463E-3</v>
      </c>
      <c r="Z28">
        <f t="shared" si="18"/>
        <v>0.67534425560897704</v>
      </c>
      <c r="AB28">
        <f t="shared" si="19"/>
        <v>902.48254221850618</v>
      </c>
      <c r="AC28">
        <f t="shared" si="2"/>
        <v>848.36340125463346</v>
      </c>
      <c r="AE28">
        <f t="shared" si="3"/>
        <v>0</v>
      </c>
      <c r="AF28">
        <f t="shared" si="4"/>
        <v>0</v>
      </c>
      <c r="AG28">
        <f t="shared" si="4"/>
        <v>-16.883606390224426</v>
      </c>
      <c r="AH28">
        <f t="shared" si="5"/>
        <v>-1265.7239250591008</v>
      </c>
      <c r="AI28">
        <f t="shared" si="6"/>
        <v>-1282.6075314493253</v>
      </c>
      <c r="AJ28">
        <f t="shared" si="7"/>
        <v>54.119140963872724</v>
      </c>
      <c r="AK28">
        <f t="shared" si="22"/>
        <v>63.173777955295442</v>
      </c>
      <c r="AL28">
        <f t="shared" si="8"/>
        <v>-1165.3146125301571</v>
      </c>
      <c r="AN28">
        <f t="shared" si="9"/>
        <v>0</v>
      </c>
      <c r="AO28">
        <f t="shared" si="9"/>
        <v>0</v>
      </c>
      <c r="AP28">
        <f t="shared" si="9"/>
        <v>-0.99314955439976005</v>
      </c>
      <c r="AQ28">
        <f t="shared" si="9"/>
        <v>-74.454066454273217</v>
      </c>
      <c r="AR28">
        <f t="shared" si="9"/>
        <v>-75.447216008672982</v>
      </c>
      <c r="AS28">
        <f t="shared" si="9"/>
        <v>3.1834668192625135</v>
      </c>
      <c r="AT28">
        <f t="shared" si="9"/>
        <v>3.7160905067283476</v>
      </c>
      <c r="AU28">
        <f t="shared" si="9"/>
        <v>-68.547658682682112</v>
      </c>
      <c r="AW28">
        <v>25</v>
      </c>
      <c r="AX28">
        <f>IF(Z28&gt;0, (R28*SUMPRODUCT(K28:$K$98, X28:$X$98)-K28*$AZ$3)/Z28, 0)</f>
        <v>1256.1939991473537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2.0774602E-2</v>
      </c>
      <c r="Q29" s="4">
        <f t="shared" si="21"/>
        <v>25</v>
      </c>
      <c r="R29">
        <f t="shared" si="0"/>
        <v>100000</v>
      </c>
      <c r="S29">
        <f t="shared" si="1"/>
        <v>1211.5750813099573</v>
      </c>
      <c r="U29">
        <f t="shared" si="13"/>
        <v>2.0774602E-2</v>
      </c>
      <c r="V29">
        <f t="shared" si="14"/>
        <v>0.01</v>
      </c>
      <c r="W29">
        <f t="shared" si="15"/>
        <v>0.67534425560897704</v>
      </c>
      <c r="X29">
        <f t="shared" si="16"/>
        <v>1.4030008123262765E-2</v>
      </c>
      <c r="Y29">
        <f t="shared" si="17"/>
        <v>6.7534425560897707E-3</v>
      </c>
      <c r="Z29">
        <f t="shared" si="18"/>
        <v>0.65456080492962454</v>
      </c>
      <c r="AB29">
        <f t="shared" si="19"/>
        <v>848.36340125463346</v>
      </c>
      <c r="AC29">
        <f t="shared" si="2"/>
        <v>793.04956045492099</v>
      </c>
      <c r="AE29">
        <f t="shared" si="3"/>
        <v>0</v>
      </c>
      <c r="AF29">
        <f t="shared" si="4"/>
        <v>0</v>
      </c>
      <c r="AG29">
        <f t="shared" si="4"/>
        <v>-16.364020123240614</v>
      </c>
      <c r="AH29">
        <f t="shared" si="5"/>
        <v>-1403.0008123262764</v>
      </c>
      <c r="AI29">
        <f t="shared" si="6"/>
        <v>-1419.3648324495171</v>
      </c>
      <c r="AJ29">
        <f t="shared" si="7"/>
        <v>55.313840799712466</v>
      </c>
      <c r="AK29">
        <f t="shared" si="22"/>
        <v>59.385438087824348</v>
      </c>
      <c r="AL29">
        <f t="shared" si="8"/>
        <v>-1304.6655535619802</v>
      </c>
      <c r="AN29">
        <f t="shared" si="9"/>
        <v>0</v>
      </c>
      <c r="AO29">
        <f t="shared" si="9"/>
        <v>0</v>
      </c>
      <c r="AP29">
        <f t="shared" si="9"/>
        <v>-0.8594515822648483</v>
      </c>
      <c r="AQ29">
        <f t="shared" si="9"/>
        <v>-73.686738282615579</v>
      </c>
      <c r="AR29">
        <f t="shared" si="9"/>
        <v>-74.546189864880418</v>
      </c>
      <c r="AS29">
        <f t="shared" si="9"/>
        <v>2.9051276910214652</v>
      </c>
      <c r="AT29">
        <f t="shared" si="9"/>
        <v>3.1189712762321169</v>
      </c>
      <c r="AU29">
        <f t="shared" si="9"/>
        <v>-68.522090897626839</v>
      </c>
      <c r="AW29">
        <v>26</v>
      </c>
      <c r="AX29">
        <f>IF(Z29&gt;0, (R29*SUMPRODUCT(K29:$K$98, X29:$X$98)-K29*$AZ$3)/Z29, 0)</f>
        <v>1211.5750813099573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2.3506165999999998E-2</v>
      </c>
      <c r="Q30" s="4">
        <f t="shared" si="21"/>
        <v>25</v>
      </c>
      <c r="R30">
        <f t="shared" si="0"/>
        <v>100000</v>
      </c>
      <c r="S30">
        <f t="shared" si="1"/>
        <v>1164.1140864310662</v>
      </c>
      <c r="U30">
        <f t="shared" si="13"/>
        <v>2.3506165999999998E-2</v>
      </c>
      <c r="V30">
        <f t="shared" si="14"/>
        <v>0.01</v>
      </c>
      <c r="W30">
        <f t="shared" si="15"/>
        <v>0.65456080492962454</v>
      </c>
      <c r="X30">
        <f t="shared" si="16"/>
        <v>1.5386214937769371E-2</v>
      </c>
      <c r="Y30">
        <f t="shared" si="17"/>
        <v>6.5456080492962455E-3</v>
      </c>
      <c r="Z30">
        <f t="shared" si="18"/>
        <v>0.6326289819425589</v>
      </c>
      <c r="AB30">
        <f t="shared" si="19"/>
        <v>793.04956045492099</v>
      </c>
      <c r="AC30">
        <f t="shared" si="2"/>
        <v>736.45230936387748</v>
      </c>
      <c r="AE30">
        <f t="shared" si="3"/>
        <v>0</v>
      </c>
      <c r="AF30">
        <f t="shared" si="4"/>
        <v>0</v>
      </c>
      <c r="AG30">
        <f t="shared" si="4"/>
        <v>-15.815724548563972</v>
      </c>
      <c r="AH30">
        <f t="shared" si="5"/>
        <v>-1538.6214937769371</v>
      </c>
      <c r="AI30">
        <f t="shared" si="6"/>
        <v>-1554.4372183255011</v>
      </c>
      <c r="AJ30">
        <f t="shared" si="7"/>
        <v>56.597251091043518</v>
      </c>
      <c r="AK30">
        <f t="shared" si="22"/>
        <v>55.513469231844475</v>
      </c>
      <c r="AL30">
        <f t="shared" si="8"/>
        <v>-1442.3264980026131</v>
      </c>
      <c r="AN30">
        <f t="shared" si="9"/>
        <v>0</v>
      </c>
      <c r="AO30">
        <f t="shared" si="9"/>
        <v>0</v>
      </c>
      <c r="AP30">
        <f t="shared" si="9"/>
        <v>-0.74165594185760664</v>
      </c>
      <c r="AQ30">
        <f t="shared" si="9"/>
        <v>-72.151469863143475</v>
      </c>
      <c r="AR30">
        <f t="shared" si="9"/>
        <v>-72.893125805001091</v>
      </c>
      <c r="AS30">
        <f t="shared" si="9"/>
        <v>2.6540477128055837</v>
      </c>
      <c r="AT30">
        <f t="shared" si="9"/>
        <v>2.6032253016612628</v>
      </c>
      <c r="AU30">
        <f t="shared" si="9"/>
        <v>-67.635852790534244</v>
      </c>
      <c r="AW30">
        <v>27</v>
      </c>
      <c r="AX30">
        <f>IF(Z30&gt;0, (R30*SUMPRODUCT(K30:$K$98, X30:$X$98)-K30*$AZ$3)/Z30, 0)</f>
        <v>1164.1140864310662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2.6226451000000001E-2</v>
      </c>
      <c r="Q31" s="4">
        <f t="shared" si="21"/>
        <v>25</v>
      </c>
      <c r="R31">
        <f t="shared" si="0"/>
        <v>100000</v>
      </c>
      <c r="S31">
        <f t="shared" si="1"/>
        <v>1114.5595569305783</v>
      </c>
      <c r="U31">
        <f t="shared" si="13"/>
        <v>2.6226451000000001E-2</v>
      </c>
      <c r="V31">
        <f t="shared" si="14"/>
        <v>0.01</v>
      </c>
      <c r="W31">
        <f t="shared" si="15"/>
        <v>0.6326289819425589</v>
      </c>
      <c r="X31">
        <f t="shared" si="16"/>
        <v>1.6591612996096405E-2</v>
      </c>
      <c r="Y31">
        <f t="shared" si="17"/>
        <v>6.3262898194255887E-3</v>
      </c>
      <c r="Z31">
        <f t="shared" si="18"/>
        <v>0.60971107912703681</v>
      </c>
      <c r="AB31">
        <f t="shared" si="19"/>
        <v>736.45230936387748</v>
      </c>
      <c r="AC31">
        <f t="shared" si="2"/>
        <v>679.55931020749495</v>
      </c>
      <c r="AE31">
        <f t="shared" si="3"/>
        <v>0</v>
      </c>
      <c r="AF31">
        <f t="shared" si="4"/>
        <v>0</v>
      </c>
      <c r="AG31">
        <f t="shared" si="4"/>
        <v>-15.24277697817592</v>
      </c>
      <c r="AH31">
        <f t="shared" si="5"/>
        <v>-1659.1612996096405</v>
      </c>
      <c r="AI31">
        <f t="shared" si="6"/>
        <v>-1674.4040765878165</v>
      </c>
      <c r="AJ31">
        <f t="shared" si="7"/>
        <v>56.89299915638253</v>
      </c>
      <c r="AK31">
        <f t="shared" si="22"/>
        <v>51.551661655471428</v>
      </c>
      <c r="AL31">
        <f t="shared" si="8"/>
        <v>-1565.9594157759625</v>
      </c>
      <c r="AN31">
        <f t="shared" si="9"/>
        <v>0</v>
      </c>
      <c r="AO31">
        <f t="shared" si="9"/>
        <v>0</v>
      </c>
      <c r="AP31">
        <f t="shared" si="9"/>
        <v>-0.6382039100187884</v>
      </c>
      <c r="AQ31">
        <f t="shared" si="9"/>
        <v>-69.467868635669177</v>
      </c>
      <c r="AR31">
        <f t="shared" si="9"/>
        <v>-70.106072545687965</v>
      </c>
      <c r="AS31">
        <f t="shared" si="9"/>
        <v>2.3820682127859909</v>
      </c>
      <c r="AT31">
        <f t="shared" si="9"/>
        <v>2.1584303230043496</v>
      </c>
      <c r="AU31">
        <f t="shared" si="9"/>
        <v>-65.565574009897617</v>
      </c>
      <c r="AW31">
        <v>28</v>
      </c>
      <c r="AX31">
        <f>IF(Z31&gt;0, (R31*SUMPRODUCT(K31:$K$98, X31:$X$98)-K31*$AZ$3)/Z31, 0)</f>
        <v>1114.5595569305783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2.9219711999999998E-2</v>
      </c>
      <c r="Q32" s="4">
        <f t="shared" si="21"/>
        <v>25</v>
      </c>
      <c r="R32">
        <f t="shared" si="0"/>
        <v>100000</v>
      </c>
      <c r="S32">
        <f t="shared" si="1"/>
        <v>1064.7265182427345</v>
      </c>
      <c r="U32">
        <f t="shared" si="13"/>
        <v>2.9219711999999998E-2</v>
      </c>
      <c r="V32">
        <f t="shared" si="14"/>
        <v>0.01</v>
      </c>
      <c r="W32">
        <f t="shared" si="15"/>
        <v>0.60971107912703681</v>
      </c>
      <c r="X32">
        <f t="shared" si="16"/>
        <v>1.7815582135301225E-2</v>
      </c>
      <c r="Y32">
        <f t="shared" si="17"/>
        <v>6.097110791270368E-3</v>
      </c>
      <c r="Z32">
        <f t="shared" si="18"/>
        <v>0.5857983862004652</v>
      </c>
      <c r="AB32">
        <f t="shared" si="19"/>
        <v>679.55931020749495</v>
      </c>
      <c r="AC32">
        <f t="shared" si="2"/>
        <v>623.7150761314341</v>
      </c>
      <c r="AE32">
        <f t="shared" si="3"/>
        <v>0</v>
      </c>
      <c r="AF32">
        <f t="shared" si="4"/>
        <v>0</v>
      </c>
      <c r="AG32">
        <f t="shared" si="4"/>
        <v>-14.644959655011631</v>
      </c>
      <c r="AH32">
        <f t="shared" si="5"/>
        <v>-1781.5582135301224</v>
      </c>
      <c r="AI32">
        <f t="shared" si="6"/>
        <v>-1796.2031731851341</v>
      </c>
      <c r="AJ32">
        <f t="shared" si="7"/>
        <v>55.844234076060843</v>
      </c>
      <c r="AK32">
        <f t="shared" si="22"/>
        <v>47.569151714524651</v>
      </c>
      <c r="AL32">
        <f t="shared" si="8"/>
        <v>-1692.7897873945485</v>
      </c>
      <c r="AN32">
        <f t="shared" si="9"/>
        <v>0</v>
      </c>
      <c r="AO32">
        <f t="shared" si="9"/>
        <v>0</v>
      </c>
      <c r="AP32">
        <f t="shared" si="9"/>
        <v>-0.54747655042015853</v>
      </c>
      <c r="AQ32">
        <f t="shared" si="9"/>
        <v>-66.600480171510384</v>
      </c>
      <c r="AR32">
        <f t="shared" si="9"/>
        <v>-67.147956721930541</v>
      </c>
      <c r="AS32">
        <f t="shared" si="9"/>
        <v>2.0876403454177614</v>
      </c>
      <c r="AT32">
        <f t="shared" si="9"/>
        <v>1.7782906679547588</v>
      </c>
      <c r="AU32">
        <f t="shared" si="9"/>
        <v>-63.282025708558024</v>
      </c>
      <c r="AW32">
        <v>29</v>
      </c>
      <c r="AX32">
        <f>IF(Z32&gt;0, (R32*SUMPRODUCT(K32:$K$98, X32:$X$98)-K32*$AZ$3)/Z32, 0)</f>
        <v>1064.7265182427345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3.2402927999999998E-2</v>
      </c>
      <c r="Q33" s="4">
        <f t="shared" si="21"/>
        <v>25</v>
      </c>
      <c r="R33">
        <f t="shared" si="0"/>
        <v>100000</v>
      </c>
      <c r="S33">
        <f t="shared" si="1"/>
        <v>1014.8312776132764</v>
      </c>
      <c r="U33">
        <f t="shared" si="13"/>
        <v>3.2402927999999998E-2</v>
      </c>
      <c r="V33">
        <f t="shared" si="14"/>
        <v>0.01</v>
      </c>
      <c r="W33">
        <f t="shared" si="15"/>
        <v>0.5857983862004652</v>
      </c>
      <c r="X33">
        <f t="shared" si="16"/>
        <v>1.8981582930569865E-2</v>
      </c>
      <c r="Y33">
        <f t="shared" si="17"/>
        <v>5.8579838620046523E-3</v>
      </c>
      <c r="Z33">
        <f t="shared" si="18"/>
        <v>0.56095881940789072</v>
      </c>
      <c r="AB33">
        <f t="shared" si="19"/>
        <v>623.7150761314341</v>
      </c>
      <c r="AC33">
        <f t="shared" si="2"/>
        <v>569.27855538814492</v>
      </c>
      <c r="AE33">
        <f t="shared" si="3"/>
        <v>0</v>
      </c>
      <c r="AF33">
        <f t="shared" si="4"/>
        <v>0</v>
      </c>
      <c r="AG33">
        <f t="shared" si="4"/>
        <v>-14.023970485197268</v>
      </c>
      <c r="AH33">
        <f t="shared" si="5"/>
        <v>-1898.1582930569864</v>
      </c>
      <c r="AI33">
        <f t="shared" si="6"/>
        <v>-1912.1822635421836</v>
      </c>
      <c r="AJ33">
        <f t="shared" si="7"/>
        <v>54.436520743289179</v>
      </c>
      <c r="AK33">
        <f t="shared" si="22"/>
        <v>43.660055329200389</v>
      </c>
      <c r="AL33">
        <f t="shared" si="8"/>
        <v>-1814.085687469694</v>
      </c>
      <c r="AN33">
        <f t="shared" si="9"/>
        <v>0</v>
      </c>
      <c r="AO33">
        <f t="shared" si="9"/>
        <v>0</v>
      </c>
      <c r="AP33">
        <f t="shared" si="9"/>
        <v>-0.4680910193491109</v>
      </c>
      <c r="AQ33">
        <f t="shared" si="9"/>
        <v>-63.356583017688443</v>
      </c>
      <c r="AR33">
        <f t="shared" si="9"/>
        <v>-63.824674037037553</v>
      </c>
      <c r="AS33">
        <f t="shared" si="9"/>
        <v>1.816978045657005</v>
      </c>
      <c r="AT33">
        <f t="shared" si="9"/>
        <v>1.4572820033709959</v>
      </c>
      <c r="AU33">
        <f t="shared" si="9"/>
        <v>-60.550413988009552</v>
      </c>
      <c r="AW33">
        <v>30</v>
      </c>
      <c r="AX33">
        <f>IF(Z33&gt;0, (R33*SUMPRODUCT(K33:$K$98, X33:$X$98)-K33*$AZ$3)/Z33, 0)</f>
        <v>1014.8312776132764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3.5947104000000001E-2</v>
      </c>
      <c r="Q34" s="4">
        <f t="shared" si="21"/>
        <v>25</v>
      </c>
      <c r="R34">
        <f t="shared" si="0"/>
        <v>100000</v>
      </c>
      <c r="S34">
        <f t="shared" si="1"/>
        <v>965.61608253862573</v>
      </c>
      <c r="U34">
        <f t="shared" si="13"/>
        <v>3.5947104000000001E-2</v>
      </c>
      <c r="V34">
        <f t="shared" si="14"/>
        <v>0.01</v>
      </c>
      <c r="W34">
        <f t="shared" si="15"/>
        <v>0.56095881940789072</v>
      </c>
      <c r="X34">
        <f t="shared" si="16"/>
        <v>2.0164845020972665E-2</v>
      </c>
      <c r="Y34">
        <f t="shared" si="17"/>
        <v>5.609588194078907E-3</v>
      </c>
      <c r="Z34">
        <f t="shared" si="18"/>
        <v>0.53518438619283915</v>
      </c>
      <c r="AB34">
        <f t="shared" si="19"/>
        <v>569.27855538814492</v>
      </c>
      <c r="AC34">
        <f t="shared" si="2"/>
        <v>516.78265043136832</v>
      </c>
      <c r="AE34">
        <f t="shared" si="3"/>
        <v>0</v>
      </c>
      <c r="AF34">
        <f t="shared" si="4"/>
        <v>0</v>
      </c>
      <c r="AG34">
        <f t="shared" si="4"/>
        <v>-13.379609654820978</v>
      </c>
      <c r="AH34">
        <f t="shared" si="5"/>
        <v>-2016.4845020972666</v>
      </c>
      <c r="AI34">
        <f t="shared" si="6"/>
        <v>-2029.8641117520876</v>
      </c>
      <c r="AJ34">
        <f t="shared" si="7"/>
        <v>52.495904956776599</v>
      </c>
      <c r="AK34">
        <f t="shared" si="22"/>
        <v>39.849498877170149</v>
      </c>
      <c r="AL34">
        <f t="shared" si="8"/>
        <v>-1937.5187079181408</v>
      </c>
      <c r="AN34">
        <f t="shared" si="9"/>
        <v>0</v>
      </c>
      <c r="AO34">
        <f t="shared" si="9"/>
        <v>0</v>
      </c>
      <c r="AP34">
        <f t="shared" si="9"/>
        <v>-0.39873535053715292</v>
      </c>
      <c r="AQ34">
        <f t="shared" si="9"/>
        <v>-60.09470197860179</v>
      </c>
      <c r="AR34">
        <f t="shared" si="9"/>
        <v>-60.493437329138949</v>
      </c>
      <c r="AS34">
        <f t="shared" si="9"/>
        <v>1.5644681425487712</v>
      </c>
      <c r="AT34">
        <f t="shared" si="9"/>
        <v>1.1875835180133978</v>
      </c>
      <c r="AU34">
        <f t="shared" ref="AU34:AU89" si="23">AL34*$K34</f>
        <v>-57.741385668576775</v>
      </c>
      <c r="AW34">
        <v>31</v>
      </c>
      <c r="AX34">
        <f>IF(Z34&gt;0, (R34*SUMPRODUCT(K34:$K$98, X34:$X$98)-K34*$AZ$3)/Z34, 0)</f>
        <v>965.61608253862573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4.0034525000000001E-2</v>
      </c>
      <c r="Q35" s="4">
        <f t="shared" si="21"/>
        <v>25</v>
      </c>
      <c r="R35">
        <f t="shared" si="0"/>
        <v>100000</v>
      </c>
      <c r="S35">
        <f t="shared" si="1"/>
        <v>917.3462740309169</v>
      </c>
      <c r="U35">
        <f t="shared" si="13"/>
        <v>4.0034525000000001E-2</v>
      </c>
      <c r="V35">
        <f t="shared" si="14"/>
        <v>0.01</v>
      </c>
      <c r="W35">
        <f t="shared" si="15"/>
        <v>0.53518438619283915</v>
      </c>
      <c r="X35">
        <f t="shared" si="16"/>
        <v>2.1425852688646874E-2</v>
      </c>
      <c r="Y35">
        <f t="shared" si="17"/>
        <v>5.3518438619283917E-3</v>
      </c>
      <c r="Z35">
        <f t="shared" si="18"/>
        <v>0.50840668964226388</v>
      </c>
      <c r="AB35">
        <f t="shared" si="19"/>
        <v>516.78265043136832</v>
      </c>
      <c r="AC35">
        <f t="shared" si="2"/>
        <v>466.38498243572354</v>
      </c>
      <c r="AE35">
        <f t="shared" si="3"/>
        <v>0</v>
      </c>
      <c r="AF35">
        <f t="shared" ref="AF35:AG66" si="24">-$Z35*P35</f>
        <v>0</v>
      </c>
      <c r="AG35">
        <f t="shared" si="24"/>
        <v>-12.710167241056597</v>
      </c>
      <c r="AH35">
        <f t="shared" si="5"/>
        <v>-2142.5852688646874</v>
      </c>
      <c r="AI35">
        <f t="shared" ref="AI35:AI66" si="25">SUM(AE35:AH35)</f>
        <v>-2155.2954361057441</v>
      </c>
      <c r="AJ35">
        <f t="shared" si="7"/>
        <v>50.397667995644781</v>
      </c>
      <c r="AK35">
        <f t="shared" si="22"/>
        <v>36.174785530195784</v>
      </c>
      <c r="AL35">
        <f t="shared" si="8"/>
        <v>-2068.7229825799031</v>
      </c>
      <c r="AN35">
        <f t="shared" ref="AN35:AT66" si="26">AE35*$K35</f>
        <v>0</v>
      </c>
      <c r="AO35">
        <f t="shared" si="26"/>
        <v>0</v>
      </c>
      <c r="AP35">
        <f t="shared" si="26"/>
        <v>-0.33820072917171246</v>
      </c>
      <c r="AQ35">
        <f t="shared" si="26"/>
        <v>-57.011358426655043</v>
      </c>
      <c r="AR35">
        <f t="shared" si="26"/>
        <v>-57.349559155826761</v>
      </c>
      <c r="AS35">
        <f t="shared" si="26"/>
        <v>1.3410152471970171</v>
      </c>
      <c r="AT35">
        <f t="shared" si="26"/>
        <v>0.96256316788837837</v>
      </c>
      <c r="AU35">
        <f t="shared" si="23"/>
        <v>-55.045980740741349</v>
      </c>
      <c r="AW35">
        <v>32</v>
      </c>
      <c r="AX35">
        <f>IF(Z35&gt;0, (R35*SUMPRODUCT(K35:$K$98, X35:$X$98)-K35*$AZ$3)/Z35, 0)</f>
        <v>917.3462740309169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4.4405750000000001E-2</v>
      </c>
      <c r="Q36" s="4">
        <f t="shared" si="21"/>
        <v>25</v>
      </c>
      <c r="R36">
        <f t="shared" si="0"/>
        <v>100000</v>
      </c>
      <c r="S36">
        <f t="shared" si="1"/>
        <v>869.54713172591698</v>
      </c>
      <c r="U36">
        <f t="shared" si="13"/>
        <v>4.4405750000000001E-2</v>
      </c>
      <c r="V36">
        <f t="shared" si="14"/>
        <v>0.01</v>
      </c>
      <c r="W36">
        <f t="shared" si="15"/>
        <v>0.50840668964226388</v>
      </c>
      <c r="X36">
        <f t="shared" si="16"/>
        <v>2.2576180358581961E-2</v>
      </c>
      <c r="Y36">
        <f t="shared" si="17"/>
        <v>5.0840668964226392E-3</v>
      </c>
      <c r="Z36">
        <f t="shared" si="18"/>
        <v>0.48074644238725928</v>
      </c>
      <c r="AB36">
        <f t="shared" si="19"/>
        <v>466.38498243572354</v>
      </c>
      <c r="AC36">
        <f t="shared" si="2"/>
        <v>418.03169006528009</v>
      </c>
      <c r="AE36">
        <f t="shared" si="3"/>
        <v>0</v>
      </c>
      <c r="AF36">
        <f t="shared" si="24"/>
        <v>0</v>
      </c>
      <c r="AG36">
        <f t="shared" si="24"/>
        <v>-12.018661059681483</v>
      </c>
      <c r="AH36">
        <f t="shared" si="5"/>
        <v>-2257.618035858196</v>
      </c>
      <c r="AI36">
        <f t="shared" si="25"/>
        <v>-2269.6366969178775</v>
      </c>
      <c r="AJ36">
        <f t="shared" si="7"/>
        <v>48.353292370443455</v>
      </c>
      <c r="AK36">
        <f t="shared" si="22"/>
        <v>32.64694877050065</v>
      </c>
      <c r="AL36">
        <f t="shared" si="8"/>
        <v>-2188.6364557769334</v>
      </c>
      <c r="AN36">
        <f t="shared" si="26"/>
        <v>0</v>
      </c>
      <c r="AO36">
        <f t="shared" si="26"/>
        <v>0</v>
      </c>
      <c r="AP36">
        <f t="shared" si="26"/>
        <v>-0.28553630790230228</v>
      </c>
      <c r="AQ36">
        <f t="shared" si="26"/>
        <v>-53.635917962202747</v>
      </c>
      <c r="AR36">
        <f t="shared" si="26"/>
        <v>-53.921454270105052</v>
      </c>
      <c r="AS36">
        <f t="shared" si="26"/>
        <v>1.1487652834052788</v>
      </c>
      <c r="AT36">
        <f t="shared" si="26"/>
        <v>0.77561794695052422</v>
      </c>
      <c r="AU36">
        <f t="shared" si="23"/>
        <v>-51.997071039749251</v>
      </c>
      <c r="AW36">
        <v>33</v>
      </c>
      <c r="AX36">
        <f>IF(Z36&gt;0, (R36*SUMPRODUCT(K36:$K$98, X36:$X$98)-K36*$AZ$3)/Z36, 0)</f>
        <v>869.54713172591698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4.9048597999999999E-2</v>
      </c>
      <c r="Q37" s="4">
        <f t="shared" si="21"/>
        <v>25</v>
      </c>
      <c r="R37">
        <f t="shared" si="0"/>
        <v>100000</v>
      </c>
      <c r="S37">
        <f t="shared" si="1"/>
        <v>822.63458042387538</v>
      </c>
      <c r="U37">
        <f t="shared" si="13"/>
        <v>4.9048597999999999E-2</v>
      </c>
      <c r="V37">
        <f t="shared" si="14"/>
        <v>0.01</v>
      </c>
      <c r="W37">
        <f t="shared" si="15"/>
        <v>0.48074644238725928</v>
      </c>
      <c r="X37">
        <f t="shared" si="16"/>
        <v>2.3579938992582841E-2</v>
      </c>
      <c r="Y37">
        <f t="shared" si="17"/>
        <v>4.8074644238725933E-3</v>
      </c>
      <c r="Z37">
        <f t="shared" si="18"/>
        <v>0.45235903897080387</v>
      </c>
      <c r="AB37">
        <f t="shared" si="19"/>
        <v>418.03169006528009</v>
      </c>
      <c r="AC37">
        <f t="shared" si="2"/>
        <v>372.12618822469472</v>
      </c>
      <c r="AE37">
        <f t="shared" si="3"/>
        <v>0</v>
      </c>
      <c r="AF37">
        <f t="shared" si="24"/>
        <v>0</v>
      </c>
      <c r="AG37">
        <f t="shared" si="24"/>
        <v>-11.308975974270098</v>
      </c>
      <c r="AH37">
        <f t="shared" si="5"/>
        <v>-2357.9938992582843</v>
      </c>
      <c r="AI37">
        <f t="shared" si="25"/>
        <v>-2369.3028752325545</v>
      </c>
      <c r="AJ37">
        <f t="shared" si="7"/>
        <v>45.905501840585373</v>
      </c>
      <c r="AK37">
        <f t="shared" si="22"/>
        <v>29.262218304569608</v>
      </c>
      <c r="AL37">
        <f t="shared" si="8"/>
        <v>-2294.1351550873997</v>
      </c>
      <c r="AN37">
        <f t="shared" si="26"/>
        <v>0</v>
      </c>
      <c r="AO37">
        <f t="shared" si="26"/>
        <v>0</v>
      </c>
      <c r="AP37">
        <f t="shared" si="26"/>
        <v>-0.23988909753801343</v>
      </c>
      <c r="AQ37">
        <f t="shared" si="26"/>
        <v>-50.018412788229455</v>
      </c>
      <c r="AR37">
        <f t="shared" si="26"/>
        <v>-50.258301885767473</v>
      </c>
      <c r="AS37">
        <f t="shared" si="26"/>
        <v>0.97376008522985558</v>
      </c>
      <c r="AT37">
        <f t="shared" si="26"/>
        <v>0.62071819385013804</v>
      </c>
      <c r="AU37">
        <f t="shared" si="23"/>
        <v>-48.663823606687487</v>
      </c>
      <c r="AW37">
        <v>34</v>
      </c>
      <c r="AX37">
        <f>IF(Z37&gt;0, (R37*SUMPRODUCT(K37:$K$98, X37:$X$98)-K37*$AZ$3)/Z37, 0)</f>
        <v>822.63458042387538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5.4278005999999997E-2</v>
      </c>
      <c r="Q38" s="4">
        <f t="shared" si="21"/>
        <v>25</v>
      </c>
      <c r="R38">
        <f t="shared" si="0"/>
        <v>100000</v>
      </c>
      <c r="S38">
        <f t="shared" si="1"/>
        <v>777.28251611856638</v>
      </c>
      <c r="U38">
        <f t="shared" si="13"/>
        <v>5.4278005999999997E-2</v>
      </c>
      <c r="V38">
        <f t="shared" si="14"/>
        <v>0.01</v>
      </c>
      <c r="W38">
        <f t="shared" si="15"/>
        <v>0.45235903897080387</v>
      </c>
      <c r="X38">
        <f t="shared" si="16"/>
        <v>2.4553146631411525E-2</v>
      </c>
      <c r="Y38">
        <f t="shared" si="17"/>
        <v>4.5235903897080385E-3</v>
      </c>
      <c r="Z38">
        <f t="shared" si="18"/>
        <v>0.4232823019496843</v>
      </c>
      <c r="AB38">
        <f t="shared" si="19"/>
        <v>372.12618822469472</v>
      </c>
      <c r="AC38">
        <f t="shared" si="2"/>
        <v>329.00993268790938</v>
      </c>
      <c r="AE38">
        <f t="shared" si="3"/>
        <v>0</v>
      </c>
      <c r="AF38">
        <f t="shared" si="24"/>
        <v>0</v>
      </c>
      <c r="AG38">
        <f t="shared" si="24"/>
        <v>-10.582057548742107</v>
      </c>
      <c r="AH38">
        <f t="shared" si="5"/>
        <v>-2455.3146631411523</v>
      </c>
      <c r="AI38">
        <f t="shared" si="25"/>
        <v>-2465.8967206898942</v>
      </c>
      <c r="AJ38">
        <f t="shared" si="7"/>
        <v>43.116255536785332</v>
      </c>
      <c r="AK38">
        <f t="shared" si="22"/>
        <v>26.048833175728632</v>
      </c>
      <c r="AL38">
        <f t="shared" si="8"/>
        <v>-2396.7316319773799</v>
      </c>
      <c r="AN38">
        <f t="shared" si="26"/>
        <v>0</v>
      </c>
      <c r="AO38">
        <f t="shared" si="26"/>
        <v>0</v>
      </c>
      <c r="AP38">
        <f t="shared" si="26"/>
        <v>-0.20041920061350926</v>
      </c>
      <c r="AQ38">
        <f t="shared" si="26"/>
        <v>-46.502506698224551</v>
      </c>
      <c r="AR38">
        <f t="shared" si="26"/>
        <v>-46.70292589883806</v>
      </c>
      <c r="AS38">
        <f t="shared" si="26"/>
        <v>0.81660163236945416</v>
      </c>
      <c r="AT38">
        <f t="shared" si="26"/>
        <v>0.49335266775361442</v>
      </c>
      <c r="AU38">
        <f t="shared" si="23"/>
        <v>-45.392971598714986</v>
      </c>
      <c r="AW38">
        <v>35</v>
      </c>
      <c r="AX38">
        <f>IF(Z38&gt;0, (R38*SUMPRODUCT(K38:$K$98, X38:$X$98)-K38*$AZ$3)/Z38, 0)</f>
        <v>777.28251611856638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6.0174738999999998E-2</v>
      </c>
      <c r="Q39" s="4">
        <f t="shared" si="21"/>
        <v>25</v>
      </c>
      <c r="R39">
        <f t="shared" si="0"/>
        <v>100000</v>
      </c>
      <c r="S39">
        <f t="shared" si="1"/>
        <v>733.44964219332007</v>
      </c>
      <c r="U39">
        <f t="shared" si="13"/>
        <v>6.0174738999999998E-2</v>
      </c>
      <c r="V39">
        <f t="shared" si="14"/>
        <v>0.01</v>
      </c>
      <c r="W39">
        <f t="shared" si="15"/>
        <v>0.4232823019496843</v>
      </c>
      <c r="X39">
        <f t="shared" si="16"/>
        <v>2.5470902043141442E-2</v>
      </c>
      <c r="Y39">
        <f t="shared" si="17"/>
        <v>4.2328230194968435E-3</v>
      </c>
      <c r="Z39">
        <f t="shared" si="18"/>
        <v>0.39357857688704601</v>
      </c>
      <c r="AB39">
        <f t="shared" si="19"/>
        <v>329.00993268790938</v>
      </c>
      <c r="AC39">
        <f t="shared" si="2"/>
        <v>288.67006639276002</v>
      </c>
      <c r="AE39">
        <f t="shared" si="3"/>
        <v>0</v>
      </c>
      <c r="AF39">
        <f t="shared" si="24"/>
        <v>0</v>
      </c>
      <c r="AG39">
        <f t="shared" si="24"/>
        <v>-9.8394644221761496</v>
      </c>
      <c r="AH39">
        <f t="shared" si="5"/>
        <v>-2547.0902043141441</v>
      </c>
      <c r="AI39">
        <f t="shared" si="25"/>
        <v>-2556.9296687363203</v>
      </c>
      <c r="AJ39">
        <f t="shared" si="7"/>
        <v>40.339866295149363</v>
      </c>
      <c r="AK39">
        <f t="shared" si="22"/>
        <v>23.030695288153659</v>
      </c>
      <c r="AL39">
        <f t="shared" si="8"/>
        <v>-2493.5591071530171</v>
      </c>
      <c r="AN39">
        <f t="shared" si="26"/>
        <v>0</v>
      </c>
      <c r="AO39">
        <f t="shared" si="26"/>
        <v>0</v>
      </c>
      <c r="AP39">
        <f t="shared" si="26"/>
        <v>-0.16638824599988178</v>
      </c>
      <c r="AQ39">
        <f t="shared" si="26"/>
        <v>-43.072046741094844</v>
      </c>
      <c r="AR39">
        <f t="shared" si="26"/>
        <v>-43.238434987094728</v>
      </c>
      <c r="AS39">
        <f t="shared" si="26"/>
        <v>0.68215903922493892</v>
      </c>
      <c r="AT39">
        <f t="shared" si="26"/>
        <v>0.38945585132835053</v>
      </c>
      <c r="AU39">
        <f t="shared" si="23"/>
        <v>-42.166820096541436</v>
      </c>
      <c r="AW39">
        <v>36</v>
      </c>
      <c r="AX39">
        <f>IF(Z39&gt;0, (R39*SUMPRODUCT(K39:$K$98, X39:$X$98)-K39*$AZ$3)/Z39, 0)</f>
        <v>733.44964219332007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6.6923788999999997E-2</v>
      </c>
      <c r="Q40" s="4">
        <f t="shared" si="21"/>
        <v>25</v>
      </c>
      <c r="R40">
        <f t="shared" si="0"/>
        <v>100000</v>
      </c>
      <c r="S40">
        <f t="shared" si="1"/>
        <v>691.15961691967323</v>
      </c>
      <c r="U40">
        <f t="shared" si="13"/>
        <v>6.6923788999999997E-2</v>
      </c>
      <c r="V40">
        <f t="shared" si="14"/>
        <v>0.01</v>
      </c>
      <c r="W40">
        <f t="shared" si="15"/>
        <v>0.39357857688704601</v>
      </c>
      <c r="X40">
        <f t="shared" si="16"/>
        <v>2.6339769634508944E-2</v>
      </c>
      <c r="Y40">
        <f t="shared" si="17"/>
        <v>3.9357857688704602E-3</v>
      </c>
      <c r="Z40">
        <f t="shared" si="18"/>
        <v>0.36330302148366661</v>
      </c>
      <c r="AB40">
        <f t="shared" si="19"/>
        <v>288.67006639276002</v>
      </c>
      <c r="AC40">
        <f t="shared" si="2"/>
        <v>251.10037715441084</v>
      </c>
      <c r="AE40">
        <f t="shared" si="3"/>
        <v>0</v>
      </c>
      <c r="AF40">
        <f t="shared" si="24"/>
        <v>0</v>
      </c>
      <c r="AG40">
        <f t="shared" si="24"/>
        <v>-9.0825755370916657</v>
      </c>
      <c r="AH40">
        <f t="shared" si="5"/>
        <v>-2633.9769634508943</v>
      </c>
      <c r="AI40">
        <f t="shared" si="25"/>
        <v>-2643.0595389879859</v>
      </c>
      <c r="AJ40">
        <f t="shared" si="7"/>
        <v>37.569689238349184</v>
      </c>
      <c r="AK40">
        <f t="shared" si="22"/>
        <v>20.206904647493204</v>
      </c>
      <c r="AL40">
        <f t="shared" si="8"/>
        <v>-2585.2829451021435</v>
      </c>
      <c r="AN40">
        <f t="shared" si="26"/>
        <v>0</v>
      </c>
      <c r="AO40">
        <f t="shared" si="26"/>
        <v>0</v>
      </c>
      <c r="AP40">
        <f t="shared" si="26"/>
        <v>-0.13713306399330963</v>
      </c>
      <c r="AQ40">
        <f t="shared" si="26"/>
        <v>-39.769042383486365</v>
      </c>
      <c r="AR40">
        <f t="shared" si="26"/>
        <v>-39.906175447479669</v>
      </c>
      <c r="AS40">
        <f t="shared" si="26"/>
        <v>0.56724511428407376</v>
      </c>
      <c r="AT40">
        <f t="shared" si="26"/>
        <v>0.30509349873446856</v>
      </c>
      <c r="AU40">
        <f t="shared" si="23"/>
        <v>-39.033836834461127</v>
      </c>
      <c r="AW40">
        <v>37</v>
      </c>
      <c r="AX40">
        <f>IF(Z40&gt;0, (R40*SUMPRODUCT(K40:$K$98, X40:$X$98)-K40*$AZ$3)/Z40, 0)</f>
        <v>691.15961691967323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7.4711050000000001E-2</v>
      </c>
      <c r="Q41" s="4">
        <f t="shared" si="21"/>
        <v>25</v>
      </c>
      <c r="R41">
        <f t="shared" si="0"/>
        <v>100000</v>
      </c>
      <c r="S41">
        <f t="shared" si="1"/>
        <v>650.30507959838485</v>
      </c>
      <c r="U41">
        <f t="shared" si="13"/>
        <v>7.4711050000000001E-2</v>
      </c>
      <c r="V41">
        <f t="shared" si="14"/>
        <v>0.01</v>
      </c>
      <c r="W41">
        <f t="shared" si="15"/>
        <v>0.36330302148366661</v>
      </c>
      <c r="X41">
        <f t="shared" si="16"/>
        <v>2.714275020321729E-2</v>
      </c>
      <c r="Y41">
        <f t="shared" si="17"/>
        <v>3.633030214836666E-3</v>
      </c>
      <c r="Z41">
        <f t="shared" si="18"/>
        <v>0.33252724106561266</v>
      </c>
      <c r="AB41">
        <f t="shared" si="19"/>
        <v>251.10037715441084</v>
      </c>
      <c r="AC41">
        <f t="shared" si="2"/>
        <v>216.24415396980456</v>
      </c>
      <c r="AE41">
        <f t="shared" si="3"/>
        <v>0</v>
      </c>
      <c r="AF41">
        <f t="shared" si="24"/>
        <v>0</v>
      </c>
      <c r="AG41">
        <f t="shared" si="24"/>
        <v>-8.3131810266403168</v>
      </c>
      <c r="AH41">
        <f t="shared" si="5"/>
        <v>-2714.2750203217292</v>
      </c>
      <c r="AI41">
        <f t="shared" si="25"/>
        <v>-2722.5882013483697</v>
      </c>
      <c r="AJ41">
        <f t="shared" si="7"/>
        <v>34.856223184606279</v>
      </c>
      <c r="AK41">
        <f t="shared" si="22"/>
        <v>17.577026400808759</v>
      </c>
      <c r="AL41">
        <f t="shared" si="8"/>
        <v>-2670.1549517629546</v>
      </c>
      <c r="AN41">
        <f t="shared" si="26"/>
        <v>0</v>
      </c>
      <c r="AO41">
        <f t="shared" si="26"/>
        <v>0</v>
      </c>
      <c r="AP41">
        <f t="shared" si="26"/>
        <v>-0.11206819477921355</v>
      </c>
      <c r="AQ41">
        <f t="shared" si="26"/>
        <v>-36.590554288061981</v>
      </c>
      <c r="AR41">
        <f t="shared" si="26"/>
        <v>-36.7026224828412</v>
      </c>
      <c r="AS41">
        <f t="shared" si="26"/>
        <v>0.46988920325471062</v>
      </c>
      <c r="AT41">
        <f t="shared" si="26"/>
        <v>0.23695208994159228</v>
      </c>
      <c r="AU41">
        <f t="shared" si="23"/>
        <v>-35.995781189644894</v>
      </c>
      <c r="AW41">
        <v>38</v>
      </c>
      <c r="AX41">
        <f>IF(Z41&gt;0, (R41*SUMPRODUCT(K41:$K$98, X41:$X$98)-K41*$AZ$3)/Z41, 0)</f>
        <v>650.30507959838485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8.3689026999999999E-2</v>
      </c>
      <c r="Q42" s="4">
        <f t="shared" si="21"/>
        <v>25</v>
      </c>
      <c r="R42">
        <f t="shared" si="0"/>
        <v>100000</v>
      </c>
      <c r="S42">
        <f t="shared" si="1"/>
        <v>610.67179881015659</v>
      </c>
      <c r="U42">
        <f t="shared" si="13"/>
        <v>8.3689026999999999E-2</v>
      </c>
      <c r="V42">
        <f t="shared" si="14"/>
        <v>0.01</v>
      </c>
      <c r="W42">
        <f t="shared" si="15"/>
        <v>0.33252724106561266</v>
      </c>
      <c r="X42">
        <f t="shared" si="16"/>
        <v>2.7828881255775567E-2</v>
      </c>
      <c r="Y42">
        <f t="shared" si="17"/>
        <v>3.3252724106561265E-3</v>
      </c>
      <c r="Z42">
        <f t="shared" si="18"/>
        <v>0.30137308739918095</v>
      </c>
      <c r="AB42">
        <f t="shared" si="19"/>
        <v>216.24415396980456</v>
      </c>
      <c r="AC42">
        <f t="shared" si="2"/>
        <v>184.04004539502836</v>
      </c>
      <c r="AE42">
        <f t="shared" si="3"/>
        <v>0</v>
      </c>
      <c r="AF42">
        <f t="shared" si="24"/>
        <v>0</v>
      </c>
      <c r="AG42">
        <f t="shared" si="24"/>
        <v>-7.5343271849795235</v>
      </c>
      <c r="AH42">
        <f t="shared" si="5"/>
        <v>-2782.8881255775568</v>
      </c>
      <c r="AI42">
        <f t="shared" si="25"/>
        <v>-2790.4224527625365</v>
      </c>
      <c r="AJ42">
        <f t="shared" si="7"/>
        <v>32.2041085747762</v>
      </c>
      <c r="AK42">
        <f t="shared" si="22"/>
        <v>15.137090777886321</v>
      </c>
      <c r="AL42">
        <f t="shared" si="8"/>
        <v>-2743.0812534098741</v>
      </c>
      <c r="AN42">
        <f t="shared" si="26"/>
        <v>0</v>
      </c>
      <c r="AO42">
        <f t="shared" si="26"/>
        <v>0</v>
      </c>
      <c r="AP42">
        <f t="shared" si="26"/>
        <v>-9.0686280939912975E-2</v>
      </c>
      <c r="AQ42">
        <f t="shared" si="26"/>
        <v>-33.495993495424507</v>
      </c>
      <c r="AR42">
        <f t="shared" si="26"/>
        <v>-33.58667977636442</v>
      </c>
      <c r="AS42">
        <f t="shared" si="26"/>
        <v>0.38762198215308219</v>
      </c>
      <c r="AT42">
        <f t="shared" si="26"/>
        <v>0.18219629081585942</v>
      </c>
      <c r="AU42">
        <f t="shared" si="23"/>
        <v>-33.016861503395482</v>
      </c>
      <c r="AW42">
        <v>39</v>
      </c>
      <c r="AX42">
        <f>IF(Z42&gt;0, (R42*SUMPRODUCT(K42:$K$98, X42:$X$98)-K42*$AZ$3)/Z42, 0)</f>
        <v>610.67179881015659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9.4384723000000004E-2</v>
      </c>
      <c r="Q43" s="4">
        <f t="shared" si="21"/>
        <v>25</v>
      </c>
      <c r="R43">
        <f t="shared" si="0"/>
        <v>100000</v>
      </c>
      <c r="S43">
        <f t="shared" si="1"/>
        <v>572.25755633283609</v>
      </c>
      <c r="U43">
        <f t="shared" si="13"/>
        <v>9.4384723000000004E-2</v>
      </c>
      <c r="V43">
        <f t="shared" si="14"/>
        <v>0.01</v>
      </c>
      <c r="W43">
        <f t="shared" si="15"/>
        <v>0.30137308739918095</v>
      </c>
      <c r="X43">
        <f t="shared" si="16"/>
        <v>2.8445015373826484E-2</v>
      </c>
      <c r="Y43">
        <f t="shared" si="17"/>
        <v>3.0137308739918095E-3</v>
      </c>
      <c r="Z43">
        <f t="shared" si="18"/>
        <v>0.26991434115136265</v>
      </c>
      <c r="AB43">
        <f t="shared" si="19"/>
        <v>184.04004539502836</v>
      </c>
      <c r="AC43">
        <f t="shared" si="2"/>
        <v>154.46052128646625</v>
      </c>
      <c r="AE43">
        <f t="shared" si="3"/>
        <v>0</v>
      </c>
      <c r="AF43">
        <f t="shared" si="24"/>
        <v>0</v>
      </c>
      <c r="AG43">
        <f t="shared" si="24"/>
        <v>-6.7478585287840662</v>
      </c>
      <c r="AH43">
        <f t="shared" si="5"/>
        <v>-2844.5015373826486</v>
      </c>
      <c r="AI43">
        <f t="shared" si="25"/>
        <v>-2851.2493959114327</v>
      </c>
      <c r="AJ43">
        <f t="shared" si="7"/>
        <v>29.579524108562111</v>
      </c>
      <c r="AK43">
        <f t="shared" si="22"/>
        <v>12.882803177651986</v>
      </c>
      <c r="AL43">
        <f t="shared" si="8"/>
        <v>-2808.7870686252186</v>
      </c>
      <c r="AN43">
        <f t="shared" si="26"/>
        <v>0</v>
      </c>
      <c r="AO43">
        <f t="shared" si="26"/>
        <v>0</v>
      </c>
      <c r="AP43">
        <f t="shared" si="26"/>
        <v>-7.2517873771517832E-2</v>
      </c>
      <c r="AQ43">
        <f t="shared" si="26"/>
        <v>-30.569283951478091</v>
      </c>
      <c r="AR43">
        <f t="shared" si="26"/>
        <v>-30.641801825249608</v>
      </c>
      <c r="AS43">
        <f t="shared" si="26"/>
        <v>0.31788517592303511</v>
      </c>
      <c r="AT43">
        <f t="shared" si="26"/>
        <v>0.13844888577244968</v>
      </c>
      <c r="AU43">
        <f t="shared" si="23"/>
        <v>-30.185467763554126</v>
      </c>
      <c r="AW43">
        <v>40</v>
      </c>
      <c r="AX43">
        <f>IF(Z43&gt;0, (R43*SUMPRODUCT(K43:$K$98, X43:$X$98)-K43*$AZ$3)/Z43, 0)</f>
        <v>572.25755633283609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0.106719178</v>
      </c>
      <c r="Q44" s="4">
        <f t="shared" si="21"/>
        <v>25</v>
      </c>
      <c r="R44">
        <f t="shared" si="0"/>
        <v>100000</v>
      </c>
      <c r="S44">
        <f t="shared" si="1"/>
        <v>534.3232201280556</v>
      </c>
      <c r="U44">
        <f t="shared" si="13"/>
        <v>0.106719178</v>
      </c>
      <c r="V44">
        <f t="shared" si="14"/>
        <v>0.01</v>
      </c>
      <c r="W44">
        <f t="shared" si="15"/>
        <v>0.26991434115136265</v>
      </c>
      <c r="X44">
        <f t="shared" si="16"/>
        <v>2.8805036618084996E-2</v>
      </c>
      <c r="Y44">
        <f t="shared" si="17"/>
        <v>2.6991434115136263E-3</v>
      </c>
      <c r="Z44">
        <f t="shared" si="18"/>
        <v>0.23841016112176402</v>
      </c>
      <c r="AB44">
        <f t="shared" si="19"/>
        <v>154.46052128646625</v>
      </c>
      <c r="AC44">
        <f t="shared" si="2"/>
        <v>127.38808500182952</v>
      </c>
      <c r="AE44">
        <f t="shared" si="3"/>
        <v>0</v>
      </c>
      <c r="AF44">
        <f t="shared" si="24"/>
        <v>0</v>
      </c>
      <c r="AG44">
        <f t="shared" si="24"/>
        <v>-5.9602540280441003</v>
      </c>
      <c r="AH44">
        <f t="shared" si="5"/>
        <v>-2880.5036618084996</v>
      </c>
      <c r="AI44">
        <f t="shared" si="25"/>
        <v>-2886.4639158365435</v>
      </c>
      <c r="AJ44">
        <f t="shared" si="7"/>
        <v>27.072436284636723</v>
      </c>
      <c r="AK44">
        <f t="shared" si="22"/>
        <v>10.812236490052639</v>
      </c>
      <c r="AL44">
        <f t="shared" si="8"/>
        <v>-2848.579243061854</v>
      </c>
      <c r="AN44">
        <f t="shared" si="26"/>
        <v>0</v>
      </c>
      <c r="AO44">
        <f t="shared" si="26"/>
        <v>0</v>
      </c>
      <c r="AP44">
        <f t="shared" si="26"/>
        <v>-5.7190756388034378E-2</v>
      </c>
      <c r="AQ44">
        <f t="shared" si="26"/>
        <v>-27.639456711443369</v>
      </c>
      <c r="AR44">
        <f t="shared" si="26"/>
        <v>-27.696647467831401</v>
      </c>
      <c r="AS44">
        <f t="shared" si="26"/>
        <v>0.25976965094108995</v>
      </c>
      <c r="AT44">
        <f t="shared" si="26"/>
        <v>0.10374725308735468</v>
      </c>
      <c r="AU44">
        <f t="shared" si="23"/>
        <v>-27.333130563802953</v>
      </c>
      <c r="AW44">
        <v>41</v>
      </c>
      <c r="AX44">
        <f>IF(Z44&gt;0, (R44*SUMPRODUCT(K44:$K$98, X44:$X$98)-K44*$AZ$3)/Z44, 0)</f>
        <v>534.3232201280556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0.12088460199999999</v>
      </c>
      <c r="Q45" s="4">
        <f t="shared" si="21"/>
        <v>25</v>
      </c>
      <c r="R45">
        <f t="shared" si="0"/>
        <v>100000</v>
      </c>
      <c r="S45">
        <f t="shared" si="1"/>
        <v>496.46652349460675</v>
      </c>
      <c r="U45">
        <f t="shared" si="13"/>
        <v>0.12088460199999999</v>
      </c>
      <c r="V45">
        <f t="shared" si="14"/>
        <v>0.01</v>
      </c>
      <c r="W45">
        <f t="shared" si="15"/>
        <v>0.23841016112176402</v>
      </c>
      <c r="X45">
        <f t="shared" si="16"/>
        <v>2.8820117439960317E-2</v>
      </c>
      <c r="Y45">
        <f t="shared" si="17"/>
        <v>2.3841016112176403E-3</v>
      </c>
      <c r="Z45">
        <f t="shared" si="18"/>
        <v>0.20720594207058607</v>
      </c>
      <c r="AB45">
        <f t="shared" si="19"/>
        <v>127.38808500182952</v>
      </c>
      <c r="AC45">
        <f t="shared" si="2"/>
        <v>102.87081370720874</v>
      </c>
      <c r="AE45">
        <f t="shared" si="3"/>
        <v>0</v>
      </c>
      <c r="AF45">
        <f t="shared" si="24"/>
        <v>0</v>
      </c>
      <c r="AG45">
        <f t="shared" si="24"/>
        <v>-5.1801485517646517</v>
      </c>
      <c r="AH45">
        <f t="shared" si="5"/>
        <v>-2882.0117439960318</v>
      </c>
      <c r="AI45">
        <f t="shared" si="25"/>
        <v>-2887.1918925477962</v>
      </c>
      <c r="AJ45">
        <f t="shared" si="7"/>
        <v>24.517271294620784</v>
      </c>
      <c r="AK45">
        <f t="shared" si="22"/>
        <v>8.9171659501280676</v>
      </c>
      <c r="AL45">
        <f t="shared" si="8"/>
        <v>-2853.7574553030472</v>
      </c>
      <c r="AN45">
        <f t="shared" si="26"/>
        <v>0</v>
      </c>
      <c r="AO45">
        <f t="shared" si="26"/>
        <v>0</v>
      </c>
      <c r="AP45">
        <f t="shared" si="26"/>
        <v>-4.4379791964381729E-2</v>
      </c>
      <c r="AQ45">
        <f t="shared" si="26"/>
        <v>-24.691006514451761</v>
      </c>
      <c r="AR45">
        <f t="shared" si="26"/>
        <v>-24.735386306416142</v>
      </c>
      <c r="AS45">
        <f t="shared" si="26"/>
        <v>0.21004637004452695</v>
      </c>
      <c r="AT45">
        <f t="shared" si="26"/>
        <v>7.6395872787034247E-2</v>
      </c>
      <c r="AU45">
        <f t="shared" si="23"/>
        <v>-24.44894406358458</v>
      </c>
      <c r="AW45">
        <v>42</v>
      </c>
      <c r="AX45">
        <f>IF(Z45&gt;0, (R45*SUMPRODUCT(K45:$K$98, X45:$X$98)-K45*$AZ$3)/Z45, 0)</f>
        <v>496.46652349460675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0.13724737000000001</v>
      </c>
      <c r="Q46" s="4">
        <f t="shared" si="21"/>
        <v>25</v>
      </c>
      <c r="R46">
        <f t="shared" si="0"/>
        <v>100000</v>
      </c>
      <c r="S46">
        <f t="shared" si="1"/>
        <v>458.23189070419562</v>
      </c>
      <c r="U46">
        <f t="shared" si="13"/>
        <v>0.13724737000000001</v>
      </c>
      <c r="V46">
        <f t="shared" si="14"/>
        <v>0.01</v>
      </c>
      <c r="W46">
        <f t="shared" si="15"/>
        <v>0.20720594207058607</v>
      </c>
      <c r="X46">
        <f t="shared" si="16"/>
        <v>2.8438470597560293E-2</v>
      </c>
      <c r="Y46">
        <f t="shared" si="17"/>
        <v>2.0720594207058606E-3</v>
      </c>
      <c r="Z46">
        <f t="shared" si="18"/>
        <v>0.17669541205231989</v>
      </c>
      <c r="AB46">
        <f t="shared" si="19"/>
        <v>102.87081370720874</v>
      </c>
      <c r="AC46">
        <f t="shared" si="2"/>
        <v>80.967472743491456</v>
      </c>
      <c r="AE46">
        <f t="shared" si="3"/>
        <v>0</v>
      </c>
      <c r="AF46">
        <f t="shared" si="24"/>
        <v>0</v>
      </c>
      <c r="AG46">
        <f t="shared" si="24"/>
        <v>-4.4173853013079976</v>
      </c>
      <c r="AH46">
        <f t="shared" si="5"/>
        <v>-2843.8470597560295</v>
      </c>
      <c r="AI46">
        <f t="shared" si="25"/>
        <v>-2848.2644450573375</v>
      </c>
      <c r="AJ46">
        <f t="shared" si="7"/>
        <v>21.903340963717284</v>
      </c>
      <c r="AK46">
        <f t="shared" si="22"/>
        <v>7.2009569595046123</v>
      </c>
      <c r="AL46">
        <f t="shared" si="8"/>
        <v>-2819.1601471341155</v>
      </c>
      <c r="AN46">
        <f t="shared" si="26"/>
        <v>0</v>
      </c>
      <c r="AO46">
        <f t="shared" si="26"/>
        <v>0</v>
      </c>
      <c r="AP46">
        <f t="shared" si="26"/>
        <v>-3.3790164568285166E-2</v>
      </c>
      <c r="AQ46">
        <f t="shared" si="26"/>
        <v>-21.75360617235188</v>
      </c>
      <c r="AR46">
        <f t="shared" si="26"/>
        <v>-21.787396336920168</v>
      </c>
      <c r="AS46">
        <f t="shared" si="26"/>
        <v>0.16754651117712516</v>
      </c>
      <c r="AT46">
        <f t="shared" si="26"/>
        <v>5.5082702574926208E-2</v>
      </c>
      <c r="AU46">
        <f t="shared" si="23"/>
        <v>-21.564767123168114</v>
      </c>
      <c r="AW46">
        <v>43</v>
      </c>
      <c r="AX46">
        <f>IF(Z46&gt;0, (R46*SUMPRODUCT(K46:$K$98, X46:$X$98)-K46*$AZ$3)/Z46, 0)</f>
        <v>458.23189070419562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0.155543078</v>
      </c>
      <c r="Q47" s="4">
        <f t="shared" si="21"/>
        <v>25</v>
      </c>
      <c r="R47">
        <f t="shared" si="0"/>
        <v>100000</v>
      </c>
      <c r="S47">
        <f t="shared" si="1"/>
        <v>418.48129924076875</v>
      </c>
      <c r="U47">
        <f t="shared" si="13"/>
        <v>0.155543078</v>
      </c>
      <c r="V47">
        <f t="shared" si="14"/>
        <v>0.01</v>
      </c>
      <c r="W47">
        <f t="shared" si="15"/>
        <v>0.17669541205231989</v>
      </c>
      <c r="X47">
        <f t="shared" si="16"/>
        <v>2.7483748259096132E-2</v>
      </c>
      <c r="Y47">
        <f t="shared" si="17"/>
        <v>1.7669541205231989E-3</v>
      </c>
      <c r="Z47">
        <f t="shared" si="18"/>
        <v>0.14744470967270057</v>
      </c>
      <c r="AB47">
        <f t="shared" si="19"/>
        <v>80.967472743491456</v>
      </c>
      <c r="AC47">
        <f t="shared" si="2"/>
        <v>61.702853670009681</v>
      </c>
      <c r="AE47">
        <f t="shared" si="3"/>
        <v>0</v>
      </c>
      <c r="AF47">
        <f t="shared" si="24"/>
        <v>0</v>
      </c>
      <c r="AG47">
        <f t="shared" si="24"/>
        <v>-3.6861177418175144</v>
      </c>
      <c r="AH47">
        <f t="shared" si="5"/>
        <v>-2748.3748259096133</v>
      </c>
      <c r="AI47">
        <f t="shared" si="25"/>
        <v>-2752.060943651431</v>
      </c>
      <c r="AJ47">
        <f t="shared" si="7"/>
        <v>19.264619073481775</v>
      </c>
      <c r="AK47">
        <f t="shared" si="22"/>
        <v>5.6677230920444028</v>
      </c>
      <c r="AL47">
        <f t="shared" si="8"/>
        <v>-2727.1286014859047</v>
      </c>
      <c r="AN47">
        <f t="shared" si="26"/>
        <v>0</v>
      </c>
      <c r="AO47">
        <f t="shared" si="26"/>
        <v>0</v>
      </c>
      <c r="AP47">
        <f t="shared" si="26"/>
        <v>-2.5175389928147048E-2</v>
      </c>
      <c r="AQ47">
        <f t="shared" si="26"/>
        <v>-18.770807868134337</v>
      </c>
      <c r="AR47">
        <f t="shared" si="26"/>
        <v>-18.795983258062485</v>
      </c>
      <c r="AS47">
        <f t="shared" si="26"/>
        <v>0.13157319732087192</v>
      </c>
      <c r="AT47">
        <f t="shared" si="26"/>
        <v>3.8709327493328075E-2</v>
      </c>
      <c r="AU47">
        <f t="shared" si="23"/>
        <v>-18.625700733248287</v>
      </c>
      <c r="AW47">
        <v>44</v>
      </c>
      <c r="AX47">
        <f>IF(Z47&gt;0, (R47*SUMPRODUCT(K47:$K$98, X47:$X$98)-K47*$AZ$3)/Z47, 0)</f>
        <v>418.48129924076875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0.175905283</v>
      </c>
      <c r="Q48" s="4">
        <f t="shared" si="21"/>
        <v>25</v>
      </c>
      <c r="R48">
        <f t="shared" si="0"/>
        <v>100000</v>
      </c>
      <c r="S48">
        <f t="shared" si="1"/>
        <v>376.17984122766109</v>
      </c>
      <c r="U48">
        <f t="shared" si="13"/>
        <v>0.175905283</v>
      </c>
      <c r="V48">
        <f t="shared" si="14"/>
        <v>0.01</v>
      </c>
      <c r="W48">
        <f t="shared" si="15"/>
        <v>0.14744470967270057</v>
      </c>
      <c r="X48">
        <f t="shared" si="16"/>
        <v>2.5936303381829229E-2</v>
      </c>
      <c r="Y48">
        <f t="shared" si="17"/>
        <v>1.4744470967270058E-3</v>
      </c>
      <c r="Z48">
        <f t="shared" si="18"/>
        <v>0.12003395919414434</v>
      </c>
      <c r="AB48">
        <f t="shared" si="19"/>
        <v>61.702853670009681</v>
      </c>
      <c r="AC48">
        <f t="shared" si="2"/>
        <v>45.154355711580763</v>
      </c>
      <c r="AE48">
        <f t="shared" si="3"/>
        <v>0</v>
      </c>
      <c r="AF48">
        <f t="shared" si="24"/>
        <v>0</v>
      </c>
      <c r="AG48">
        <f t="shared" si="24"/>
        <v>-3.0008489798536084</v>
      </c>
      <c r="AH48">
        <f t="shared" si="5"/>
        <v>-2593.630338182923</v>
      </c>
      <c r="AI48">
        <f t="shared" si="25"/>
        <v>-2596.6311871627768</v>
      </c>
      <c r="AJ48">
        <f t="shared" si="7"/>
        <v>16.548497958428918</v>
      </c>
      <c r="AK48">
        <f t="shared" si="22"/>
        <v>4.3191997569006784</v>
      </c>
      <c r="AL48">
        <f t="shared" si="8"/>
        <v>-2575.7634894474472</v>
      </c>
      <c r="AN48">
        <f t="shared" si="26"/>
        <v>0</v>
      </c>
      <c r="AO48">
        <f t="shared" si="26"/>
        <v>0</v>
      </c>
      <c r="AP48">
        <f t="shared" si="26"/>
        <v>-1.8299242802606714E-2</v>
      </c>
      <c r="AQ48">
        <f t="shared" si="26"/>
        <v>-15.816014606950198</v>
      </c>
      <c r="AR48">
        <f t="shared" si="26"/>
        <v>-15.834313849752807</v>
      </c>
      <c r="AS48">
        <f t="shared" si="26"/>
        <v>0.10091310298944305</v>
      </c>
      <c r="AT48">
        <f t="shared" si="26"/>
        <v>2.6338574715059855E-2</v>
      </c>
      <c r="AU48">
        <f t="shared" si="23"/>
        <v>-15.707062172048303</v>
      </c>
      <c r="AW48">
        <v>45</v>
      </c>
      <c r="AX48">
        <f>IF(Z48&gt;0, (R48*SUMPRODUCT(K48:$K$98, X48:$X$98)-K48*$AZ$3)/Z48, 0)</f>
        <v>376.17984122766109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0.19813004200000001</v>
      </c>
      <c r="Q49" s="4">
        <f t="shared" si="21"/>
        <v>25</v>
      </c>
      <c r="R49">
        <f t="shared" si="0"/>
        <v>100000</v>
      </c>
      <c r="S49">
        <f t="shared" si="1"/>
        <v>329.53311443673851</v>
      </c>
      <c r="U49">
        <f t="shared" si="13"/>
        <v>0.19813004200000001</v>
      </c>
      <c r="V49">
        <f t="shared" si="14"/>
        <v>0.01</v>
      </c>
      <c r="W49">
        <f t="shared" si="15"/>
        <v>0.12003395919414434</v>
      </c>
      <c r="X49">
        <f t="shared" si="16"/>
        <v>2.3782333376562104E-2</v>
      </c>
      <c r="Y49">
        <f t="shared" si="17"/>
        <v>1.2003395919414435E-3</v>
      </c>
      <c r="Z49">
        <f t="shared" si="18"/>
        <v>9.5051286225640783E-2</v>
      </c>
      <c r="AB49">
        <f t="shared" si="19"/>
        <v>45.154355711580763</v>
      </c>
      <c r="AC49">
        <f t="shared" si="2"/>
        <v>31.32254638115327</v>
      </c>
      <c r="AE49">
        <f t="shared" si="3"/>
        <v>0</v>
      </c>
      <c r="AF49">
        <f t="shared" si="24"/>
        <v>0</v>
      </c>
      <c r="AG49">
        <f t="shared" si="24"/>
        <v>-2.3762821556410194</v>
      </c>
      <c r="AH49">
        <f t="shared" si="5"/>
        <v>-2378.2333376562106</v>
      </c>
      <c r="AI49">
        <f t="shared" si="25"/>
        <v>-2380.6096198118516</v>
      </c>
      <c r="AJ49">
        <f t="shared" si="7"/>
        <v>13.831809330427493</v>
      </c>
      <c r="AK49">
        <f t="shared" si="22"/>
        <v>3.1608048998106537</v>
      </c>
      <c r="AL49">
        <f t="shared" si="8"/>
        <v>-2363.6170055816137</v>
      </c>
      <c r="AN49">
        <f t="shared" si="26"/>
        <v>0</v>
      </c>
      <c r="AO49">
        <f t="shared" si="26"/>
        <v>0</v>
      </c>
      <c r="AP49">
        <f t="shared" si="26"/>
        <v>-1.2938054133510695E-2</v>
      </c>
      <c r="AQ49">
        <f t="shared" si="26"/>
        <v>-12.948677660888093</v>
      </c>
      <c r="AR49">
        <f t="shared" si="26"/>
        <v>-12.961615715021603</v>
      </c>
      <c r="AS49">
        <f t="shared" si="26"/>
        <v>7.5309532353574543E-2</v>
      </c>
      <c r="AT49">
        <f t="shared" si="26"/>
        <v>1.7209515630177533E-2</v>
      </c>
      <c r="AU49">
        <f t="shared" si="23"/>
        <v>-12.869096667037853</v>
      </c>
      <c r="AW49">
        <v>46</v>
      </c>
      <c r="AX49">
        <f>IF(Z49&gt;0, (R49*SUMPRODUCT(K49:$K$98, X49:$X$98)-K49*$AZ$3)/Z49, 0)</f>
        <v>329.53311443673851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0.22255936300000001</v>
      </c>
      <c r="Q50" s="4">
        <f t="shared" si="21"/>
        <v>25</v>
      </c>
      <c r="R50">
        <f t="shared" si="0"/>
        <v>100000</v>
      </c>
      <c r="S50">
        <f t="shared" si="1"/>
        <v>276.16894571546459</v>
      </c>
      <c r="U50">
        <f t="shared" si="13"/>
        <v>0.22255936300000001</v>
      </c>
      <c r="V50">
        <f t="shared" si="14"/>
        <v>0.01</v>
      </c>
      <c r="W50">
        <f t="shared" si="15"/>
        <v>9.5051286225640783E-2</v>
      </c>
      <c r="X50">
        <f t="shared" si="16"/>
        <v>2.1154553714709288E-2</v>
      </c>
      <c r="Y50">
        <f t="shared" si="17"/>
        <v>9.505128622564078E-4</v>
      </c>
      <c r="Z50">
        <f t="shared" si="18"/>
        <v>7.2946219648675092E-2</v>
      </c>
      <c r="AB50">
        <f t="shared" si="19"/>
        <v>31.32254638115327</v>
      </c>
      <c r="AC50">
        <f t="shared" si="2"/>
        <v>20.145480574303306</v>
      </c>
      <c r="AE50">
        <f t="shared" si="3"/>
        <v>0</v>
      </c>
      <c r="AF50">
        <f t="shared" si="24"/>
        <v>0</v>
      </c>
      <c r="AG50">
        <f t="shared" si="24"/>
        <v>-1.8236554912168774</v>
      </c>
      <c r="AH50">
        <f t="shared" si="5"/>
        <v>-2115.4553714709286</v>
      </c>
      <c r="AI50">
        <f t="shared" si="25"/>
        <v>-2117.2790269621455</v>
      </c>
      <c r="AJ50">
        <f t="shared" si="7"/>
        <v>11.177065806849964</v>
      </c>
      <c r="AK50">
        <f t="shared" si="22"/>
        <v>2.1925782466807293</v>
      </c>
      <c r="AL50">
        <f t="shared" si="8"/>
        <v>-2103.909382908615</v>
      </c>
      <c r="AN50">
        <f t="shared" si="26"/>
        <v>0</v>
      </c>
      <c r="AO50">
        <f t="shared" si="26"/>
        <v>0</v>
      </c>
      <c r="AP50">
        <f t="shared" si="26"/>
        <v>-8.8653468801445819E-3</v>
      </c>
      <c r="AQ50">
        <f t="shared" si="26"/>
        <v>-10.283875308620203</v>
      </c>
      <c r="AR50">
        <f t="shared" si="26"/>
        <v>-10.292740655500348</v>
      </c>
      <c r="AS50">
        <f t="shared" si="26"/>
        <v>5.4335133997161278E-2</v>
      </c>
      <c r="AT50">
        <f t="shared" si="26"/>
        <v>1.0658793183417245E-2</v>
      </c>
      <c r="AU50">
        <f t="shared" si="23"/>
        <v>-10.22774672831977</v>
      </c>
      <c r="AW50">
        <v>47</v>
      </c>
      <c r="AX50">
        <f>IF(Z50&gt;0, (R50*SUMPRODUCT(K50:$K$98, X50:$X$98)-K50*$AZ$3)/Z50, 0)</f>
        <v>276.16894571546459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0.25004150400000003</v>
      </c>
      <c r="Q51" s="4">
        <f t="shared" si="21"/>
        <v>25</v>
      </c>
      <c r="R51">
        <f t="shared" si="0"/>
        <v>100000</v>
      </c>
      <c r="S51">
        <f t="shared" si="1"/>
        <v>212.00445499688013</v>
      </c>
      <c r="U51">
        <f t="shared" si="13"/>
        <v>0.25004150400000003</v>
      </c>
      <c r="V51">
        <f t="shared" si="14"/>
        <v>0.01</v>
      </c>
      <c r="W51">
        <f t="shared" si="15"/>
        <v>7.2946219648675092E-2</v>
      </c>
      <c r="X51">
        <f t="shared" si="16"/>
        <v>1.8239582472069072E-2</v>
      </c>
      <c r="Y51">
        <f t="shared" si="17"/>
        <v>7.2946219648675097E-4</v>
      </c>
      <c r="Z51">
        <f t="shared" si="18"/>
        <v>5.3977174980119273E-2</v>
      </c>
      <c r="AB51">
        <f t="shared" si="19"/>
        <v>20.145480574303306</v>
      </c>
      <c r="AC51">
        <f t="shared" si="2"/>
        <v>11.44340156393142</v>
      </c>
      <c r="AE51">
        <f t="shared" si="3"/>
        <v>0</v>
      </c>
      <c r="AF51">
        <f t="shared" si="24"/>
        <v>0</v>
      </c>
      <c r="AG51">
        <f t="shared" si="24"/>
        <v>-1.3494293745029817</v>
      </c>
      <c r="AH51">
        <f t="shared" si="5"/>
        <v>-1823.9582472069071</v>
      </c>
      <c r="AI51">
        <f t="shared" si="25"/>
        <v>-1825.3076765814101</v>
      </c>
      <c r="AJ51">
        <f t="shared" si="7"/>
        <v>8.7020790103718859</v>
      </c>
      <c r="AK51">
        <f t="shared" si="22"/>
        <v>1.4101836402012315</v>
      </c>
      <c r="AL51">
        <f t="shared" si="8"/>
        <v>-1815.195413930837</v>
      </c>
      <c r="AN51">
        <f t="shared" si="26"/>
        <v>0</v>
      </c>
      <c r="AO51">
        <f t="shared" si="26"/>
        <v>0</v>
      </c>
      <c r="AP51">
        <f t="shared" si="26"/>
        <v>-5.8571328070982824E-3</v>
      </c>
      <c r="AQ51">
        <f t="shared" si="26"/>
        <v>-7.9168023835466386</v>
      </c>
      <c r="AR51">
        <f t="shared" si="26"/>
        <v>-7.9226595163537361</v>
      </c>
      <c r="AS51">
        <f t="shared" si="26"/>
        <v>3.7770952244450276E-2</v>
      </c>
      <c r="AT51">
        <f t="shared" si="26"/>
        <v>6.1208337532285308E-3</v>
      </c>
      <c r="AU51">
        <f t="shared" si="23"/>
        <v>-7.8787677303560582</v>
      </c>
      <c r="AW51">
        <v>48</v>
      </c>
      <c r="AX51">
        <f>IF(Z51&gt;0, (R51*SUMPRODUCT(K51:$K$98, X51:$X$98)-K51*$AZ$3)/Z51, 0)</f>
        <v>212.00445499688013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0.28092614399999999</v>
      </c>
      <c r="Q52" s="4">
        <f t="shared" si="21"/>
        <v>25</v>
      </c>
      <c r="R52">
        <f t="shared" si="0"/>
        <v>100000</v>
      </c>
      <c r="S52">
        <f t="shared" si="1"/>
        <v>129.04171624927758</v>
      </c>
      <c r="U52">
        <f t="shared" si="13"/>
        <v>0.28092614399999999</v>
      </c>
      <c r="V52">
        <f t="shared" si="14"/>
        <v>0.01</v>
      </c>
      <c r="W52">
        <f t="shared" si="15"/>
        <v>5.3977174980119273E-2</v>
      </c>
      <c r="X52">
        <f t="shared" si="16"/>
        <v>1.5163599631178184E-2</v>
      </c>
      <c r="Y52">
        <f t="shared" si="17"/>
        <v>5.3977174980119279E-4</v>
      </c>
      <c r="Z52">
        <f t="shared" si="18"/>
        <v>3.8273803599139893E-2</v>
      </c>
      <c r="AB52">
        <f t="shared" si="19"/>
        <v>11.44340156393142</v>
      </c>
      <c r="AC52">
        <f t="shared" si="2"/>
        <v>4.938917303820789</v>
      </c>
      <c r="AE52">
        <f t="shared" si="3"/>
        <v>0</v>
      </c>
      <c r="AF52">
        <f t="shared" si="24"/>
        <v>0</v>
      </c>
      <c r="AG52">
        <f t="shared" si="24"/>
        <v>-0.95684508997849727</v>
      </c>
      <c r="AH52">
        <f t="shared" si="5"/>
        <v>-1516.3599631178183</v>
      </c>
      <c r="AI52">
        <f t="shared" si="25"/>
        <v>-1517.3168082077968</v>
      </c>
      <c r="AJ52">
        <f t="shared" si="7"/>
        <v>6.5044842601106314</v>
      </c>
      <c r="AK52">
        <f t="shared" si="22"/>
        <v>0.80103810947519949</v>
      </c>
      <c r="AL52">
        <f t="shared" si="8"/>
        <v>-1510.0112858382111</v>
      </c>
      <c r="AN52">
        <f t="shared" si="26"/>
        <v>0</v>
      </c>
      <c r="AO52">
        <f t="shared" si="26"/>
        <v>0</v>
      </c>
      <c r="AP52">
        <f t="shared" si="26"/>
        <v>-3.7081604862797169E-3</v>
      </c>
      <c r="AQ52">
        <f t="shared" si="26"/>
        <v>-5.8765061942643433</v>
      </c>
      <c r="AR52">
        <f t="shared" si="26"/>
        <v>-5.8802143547506232</v>
      </c>
      <c r="AS52">
        <f t="shared" si="26"/>
        <v>2.5207498862237599E-2</v>
      </c>
      <c r="AT52">
        <f t="shared" si="26"/>
        <v>3.1043456215330452E-3</v>
      </c>
      <c r="AU52">
        <f t="shared" si="23"/>
        <v>-5.8519025102668527</v>
      </c>
      <c r="AW52">
        <v>49</v>
      </c>
      <c r="AX52">
        <f>IF(Z52&gt;0, (R52*SUMPRODUCT(K52:$K$98, X52:$X$98)-K52*$AZ$3)/Z52, 0)</f>
        <v>129.04171624927758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0.31575788199999999</v>
      </c>
      <c r="Q53" s="4">
        <f t="shared" si="21"/>
        <v>25</v>
      </c>
      <c r="R53">
        <f t="shared" si="0"/>
        <v>100000</v>
      </c>
      <c r="S53">
        <f t="shared" si="1"/>
        <v>12.532426961499212</v>
      </c>
      <c r="U53">
        <f t="shared" si="13"/>
        <v>0.31575788199999999</v>
      </c>
      <c r="V53">
        <f t="shared" si="14"/>
        <v>0.01</v>
      </c>
      <c r="W53">
        <f t="shared" si="15"/>
        <v>3.8273803599139893E-2</v>
      </c>
      <c r="X53">
        <f t="shared" si="16"/>
        <v>1.2085255160548388E-2</v>
      </c>
      <c r="Y53">
        <f t="shared" si="17"/>
        <v>3.8273803599139891E-4</v>
      </c>
      <c r="Z53">
        <f t="shared" si="18"/>
        <v>2.5805810402600105E-2</v>
      </c>
      <c r="AB53">
        <f t="shared" si="19"/>
        <v>4.938917303820789</v>
      </c>
      <c r="AC53">
        <f t="shared" si="2"/>
        <v>0.32340943405288236</v>
      </c>
      <c r="AE53">
        <f t="shared" si="3"/>
        <v>0</v>
      </c>
      <c r="AF53">
        <f t="shared" si="24"/>
        <v>0</v>
      </c>
      <c r="AG53">
        <f t="shared" si="24"/>
        <v>-0.64514526006500261</v>
      </c>
      <c r="AH53">
        <f t="shared" si="5"/>
        <v>-1208.5255160548388</v>
      </c>
      <c r="AI53">
        <f t="shared" si="25"/>
        <v>-1209.1706613149038</v>
      </c>
      <c r="AJ53">
        <f t="shared" si="7"/>
        <v>4.6155078697679066</v>
      </c>
      <c r="AK53">
        <f t="shared" si="22"/>
        <v>0.34572421126745528</v>
      </c>
      <c r="AL53">
        <f t="shared" si="8"/>
        <v>-1204.2094292338684</v>
      </c>
      <c r="AN53">
        <f t="shared" si="26"/>
        <v>0</v>
      </c>
      <c r="AO53">
        <f t="shared" si="26"/>
        <v>0</v>
      </c>
      <c r="AP53">
        <f t="shared" si="26"/>
        <v>-2.2323196251367375E-3</v>
      </c>
      <c r="AQ53">
        <f t="shared" si="26"/>
        <v>-4.1817175045134762</v>
      </c>
      <c r="AR53">
        <f t="shared" si="26"/>
        <v>-4.1839498241386126</v>
      </c>
      <c r="AS53">
        <f t="shared" si="26"/>
        <v>1.5970494453633327E-2</v>
      </c>
      <c r="AT53">
        <f t="shared" si="26"/>
        <v>1.196268483193226E-3</v>
      </c>
      <c r="AU53">
        <f t="shared" si="23"/>
        <v>-4.1667830612017855</v>
      </c>
      <c r="AW53">
        <v>50</v>
      </c>
      <c r="AX53">
        <f>IF(Z53&gt;0, (R53*SUMPRODUCT(K53:$K$98, X53:$X$98)-K53*$AZ$3)/Z53, 0)</f>
        <v>12.532426961499212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0.35338435200000001</v>
      </c>
      <c r="Q54" s="4">
        <f t="shared" si="21"/>
        <v>25</v>
      </c>
      <c r="R54">
        <f t="shared" si="0"/>
        <v>100000</v>
      </c>
      <c r="S54">
        <f t="shared" si="1"/>
        <v>-166.32292765927508</v>
      </c>
      <c r="U54">
        <f t="shared" si="13"/>
        <v>0.35338435200000001</v>
      </c>
      <c r="V54">
        <f t="shared" si="14"/>
        <v>0.01</v>
      </c>
      <c r="W54">
        <f t="shared" si="15"/>
        <v>2.5805810402600105E-2</v>
      </c>
      <c r="X54">
        <f t="shared" si="16"/>
        <v>9.1193695869576982E-3</v>
      </c>
      <c r="Y54">
        <f t="shared" si="17"/>
        <v>2.5805810402600106E-4</v>
      </c>
      <c r="Z54">
        <f t="shared" si="18"/>
        <v>1.6428382711616403E-2</v>
      </c>
      <c r="AB54">
        <f t="shared" si="19"/>
        <v>0.32340943405288236</v>
      </c>
      <c r="AC54">
        <f t="shared" si="2"/>
        <v>-2.7324167093030605</v>
      </c>
      <c r="AE54">
        <f t="shared" si="3"/>
        <v>0</v>
      </c>
      <c r="AF54">
        <f t="shared" si="24"/>
        <v>0</v>
      </c>
      <c r="AG54">
        <f t="shared" si="24"/>
        <v>-0.41070956779041007</v>
      </c>
      <c r="AH54">
        <f t="shared" si="5"/>
        <v>-911.93695869576982</v>
      </c>
      <c r="AI54">
        <f t="shared" si="25"/>
        <v>-912.34766826356019</v>
      </c>
      <c r="AJ54">
        <f t="shared" si="7"/>
        <v>3.0558261433559428</v>
      </c>
      <c r="AK54">
        <f t="shared" si="22"/>
        <v>2.2638660383701766E-2</v>
      </c>
      <c r="AL54">
        <f t="shared" si="8"/>
        <v>-909.26920345982057</v>
      </c>
      <c r="AN54">
        <f t="shared" si="26"/>
        <v>0</v>
      </c>
      <c r="AO54">
        <f t="shared" si="26"/>
        <v>0</v>
      </c>
      <c r="AP54">
        <f t="shared" si="26"/>
        <v>-1.2688657184817328E-3</v>
      </c>
      <c r="AQ54">
        <f t="shared" si="26"/>
        <v>-2.817381514949389</v>
      </c>
      <c r="AR54">
        <f t="shared" si="26"/>
        <v>-2.8186503806678704</v>
      </c>
      <c r="AS54">
        <f t="shared" si="26"/>
        <v>9.4408149676301206E-3</v>
      </c>
      <c r="AT54">
        <f t="shared" si="26"/>
        <v>6.9940956641868652E-5</v>
      </c>
      <c r="AU54">
        <f t="shared" si="23"/>
        <v>-2.8091396247435987</v>
      </c>
      <c r="AW54">
        <v>51</v>
      </c>
      <c r="AX54">
        <f>IF(Z54&gt;0, (R54*SUMPRODUCT(K54:$K$98, X54:$X$98)-K54*$AZ$3)/Z54, 0)</f>
        <v>-166.32292765927508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0.39269921299999999</v>
      </c>
      <c r="Q55" s="4">
        <f t="shared" si="21"/>
        <v>25</v>
      </c>
      <c r="R55">
        <f t="shared" si="0"/>
        <v>100000</v>
      </c>
      <c r="S55">
        <f t="shared" si="1"/>
        <v>-463.12886360798444</v>
      </c>
      <c r="U55">
        <f t="shared" si="13"/>
        <v>0.39269921299999999</v>
      </c>
      <c r="V55">
        <f t="shared" si="14"/>
        <v>0.01</v>
      </c>
      <c r="W55">
        <f t="shared" si="15"/>
        <v>1.6428382711616403E-2</v>
      </c>
      <c r="X55">
        <f t="shared" si="16"/>
        <v>6.4514129617145675E-3</v>
      </c>
      <c r="Y55">
        <f t="shared" si="17"/>
        <v>1.6428382711616404E-4</v>
      </c>
      <c r="Z55">
        <f t="shared" si="18"/>
        <v>9.8126859227856723E-3</v>
      </c>
      <c r="AB55">
        <f t="shared" si="19"/>
        <v>-2.7324167093030605</v>
      </c>
      <c r="AC55">
        <f t="shared" si="2"/>
        <v>-4.5445380803617947</v>
      </c>
      <c r="AE55">
        <f t="shared" si="3"/>
        <v>0</v>
      </c>
      <c r="AF55">
        <f t="shared" si="24"/>
        <v>0</v>
      </c>
      <c r="AG55">
        <f t="shared" si="24"/>
        <v>-0.2453171480696418</v>
      </c>
      <c r="AH55">
        <f t="shared" si="5"/>
        <v>-645.1412961714567</v>
      </c>
      <c r="AI55">
        <f t="shared" si="25"/>
        <v>-645.3866133195263</v>
      </c>
      <c r="AJ55">
        <f t="shared" si="7"/>
        <v>1.8121213710587343</v>
      </c>
      <c r="AK55">
        <f t="shared" si="22"/>
        <v>-0.19126916965121424</v>
      </c>
      <c r="AL55">
        <f t="shared" si="8"/>
        <v>-643.7657611181188</v>
      </c>
      <c r="AN55">
        <f t="shared" si="26"/>
        <v>0</v>
      </c>
      <c r="AO55">
        <f t="shared" si="26"/>
        <v>0</v>
      </c>
      <c r="AP55">
        <f t="shared" si="26"/>
        <v>-6.7669151093433877E-4</v>
      </c>
      <c r="AQ55">
        <f t="shared" si="26"/>
        <v>-1.7795806037516284</v>
      </c>
      <c r="AR55">
        <f t="shared" si="26"/>
        <v>-1.7802572952625628</v>
      </c>
      <c r="AS55">
        <f t="shared" si="26"/>
        <v>4.9986197794457798E-3</v>
      </c>
      <c r="AT55">
        <f t="shared" si="26"/>
        <v>-5.276036527609284E-4</v>
      </c>
      <c r="AU55">
        <f t="shared" si="23"/>
        <v>-1.7757862791358781</v>
      </c>
      <c r="AW55">
        <v>52</v>
      </c>
      <c r="AX55">
        <f>IF(Z55&gt;0, (R55*SUMPRODUCT(K55:$K$98, X55:$X$98)-K55*$AZ$3)/Z55, 0)</f>
        <v>-463.12886360798444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0.39967743300000003</v>
      </c>
      <c r="Q56" s="4">
        <f t="shared" si="21"/>
        <v>25</v>
      </c>
      <c r="R56">
        <f t="shared" si="0"/>
        <v>100000</v>
      </c>
      <c r="S56">
        <f t="shared" si="1"/>
        <v>-936.80181566497242</v>
      </c>
      <c r="U56">
        <f t="shared" si="13"/>
        <v>0.39967743300000003</v>
      </c>
      <c r="V56">
        <f t="shared" si="14"/>
        <v>0.01</v>
      </c>
      <c r="W56">
        <f t="shared" si="15"/>
        <v>9.8126859227856723E-3</v>
      </c>
      <c r="X56">
        <f t="shared" si="16"/>
        <v>3.9219091204542138E-3</v>
      </c>
      <c r="Y56">
        <f t="shared" si="17"/>
        <v>9.8126859227856727E-5</v>
      </c>
      <c r="Z56">
        <f t="shared" si="18"/>
        <v>5.7926499431036017E-3</v>
      </c>
      <c r="AB56">
        <f t="shared" si="19"/>
        <v>-4.5445380803617947</v>
      </c>
      <c r="AC56">
        <f t="shared" si="2"/>
        <v>-5.426564984211053</v>
      </c>
      <c r="AE56">
        <f t="shared" si="3"/>
        <v>0</v>
      </c>
      <c r="AF56">
        <f t="shared" si="24"/>
        <v>0</v>
      </c>
      <c r="AG56">
        <f t="shared" si="24"/>
        <v>-0.14481624857759004</v>
      </c>
      <c r="AH56">
        <f t="shared" si="5"/>
        <v>-392.19091204542138</v>
      </c>
      <c r="AI56">
        <f t="shared" si="25"/>
        <v>-392.33572829399895</v>
      </c>
      <c r="AJ56">
        <f t="shared" si="7"/>
        <v>0.8820269038492583</v>
      </c>
      <c r="AK56">
        <f t="shared" si="22"/>
        <v>-0.31811766562532567</v>
      </c>
      <c r="AL56">
        <f t="shared" si="8"/>
        <v>-391.77181905577504</v>
      </c>
      <c r="AN56">
        <f t="shared" si="26"/>
        <v>0</v>
      </c>
      <c r="AO56">
        <f t="shared" si="26"/>
        <v>0</v>
      </c>
      <c r="AP56">
        <f t="shared" si="26"/>
        <v>-3.5666631232309594E-4</v>
      </c>
      <c r="AQ56">
        <f t="shared" si="26"/>
        <v>-0.96592259293974281</v>
      </c>
      <c r="AR56">
        <f t="shared" si="26"/>
        <v>-0.96627925925206581</v>
      </c>
      <c r="AS56">
        <f t="shared" si="26"/>
        <v>2.1723341562540294E-3</v>
      </c>
      <c r="AT56">
        <f t="shared" si="26"/>
        <v>-7.8348842618047594E-4</v>
      </c>
      <c r="AU56">
        <f t="shared" si="23"/>
        <v>-0.96489041352199234</v>
      </c>
      <c r="AW56">
        <v>53</v>
      </c>
      <c r="AX56">
        <f>IF(Z56&gt;0, (R56*SUMPRODUCT(K56:$K$98, X56:$X$98)-K56*$AZ$3)/Z56, 0)</f>
        <v>-936.80181566497242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0.407215198</v>
      </c>
      <c r="Q57" s="4">
        <f t="shared" si="21"/>
        <v>25</v>
      </c>
      <c r="R57">
        <f t="shared" si="0"/>
        <v>100000</v>
      </c>
      <c r="S57">
        <f t="shared" si="1"/>
        <v>-1656.1962035195302</v>
      </c>
      <c r="U57">
        <f t="shared" si="13"/>
        <v>0.407215198</v>
      </c>
      <c r="V57">
        <f t="shared" si="14"/>
        <v>0.01</v>
      </c>
      <c r="W57">
        <f t="shared" si="15"/>
        <v>5.7926499431036017E-3</v>
      </c>
      <c r="X57">
        <f t="shared" si="16"/>
        <v>2.3588550935256217E-3</v>
      </c>
      <c r="Y57">
        <f t="shared" si="17"/>
        <v>5.7926499431036018E-5</v>
      </c>
      <c r="Z57">
        <f t="shared" si="18"/>
        <v>3.3758683501469442E-3</v>
      </c>
      <c r="AB57">
        <f t="shared" si="19"/>
        <v>-5.426564984211053</v>
      </c>
      <c r="AC57">
        <f t="shared" si="2"/>
        <v>-5.5911003450951089</v>
      </c>
      <c r="AE57">
        <f t="shared" si="3"/>
        <v>0</v>
      </c>
      <c r="AF57">
        <f t="shared" si="24"/>
        <v>0</v>
      </c>
      <c r="AG57">
        <f t="shared" si="24"/>
        <v>-8.439670875367361E-2</v>
      </c>
      <c r="AH57">
        <f t="shared" si="5"/>
        <v>-235.88550935256217</v>
      </c>
      <c r="AI57">
        <f t="shared" si="25"/>
        <v>-235.96990606131584</v>
      </c>
      <c r="AJ57">
        <f t="shared" si="7"/>
        <v>0.16453536088405585</v>
      </c>
      <c r="AK57">
        <f t="shared" si="22"/>
        <v>-0.37985954889477375</v>
      </c>
      <c r="AL57">
        <f t="shared" si="8"/>
        <v>-236.18523024932657</v>
      </c>
      <c r="AN57">
        <f t="shared" si="26"/>
        <v>0</v>
      </c>
      <c r="AO57">
        <f t="shared" si="26"/>
        <v>0</v>
      </c>
      <c r="AP57">
        <f t="shared" si="26"/>
        <v>-1.855890233993622E-4</v>
      </c>
      <c r="AQ57">
        <f t="shared" si="26"/>
        <v>-0.51871408211635472</v>
      </c>
      <c r="AR57">
        <f t="shared" si="26"/>
        <v>-0.5188996711397541</v>
      </c>
      <c r="AS57">
        <f t="shared" si="26"/>
        <v>3.6181454694232229E-4</v>
      </c>
      <c r="AT57">
        <f t="shared" si="26"/>
        <v>-8.3531412242701599E-4</v>
      </c>
      <c r="AU57">
        <f t="shared" si="23"/>
        <v>-0.51937317071523881</v>
      </c>
      <c r="AW57">
        <v>54</v>
      </c>
      <c r="AX57">
        <f>IF(Z57&gt;0, (R57*SUMPRODUCT(K57:$K$98, X57:$X$98)-K57*$AZ$3)/Z57, 0)</f>
        <v>-1656.1962035195302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0.41552104400000001</v>
      </c>
      <c r="Q58" s="4">
        <f t="shared" si="21"/>
        <v>25</v>
      </c>
      <c r="R58">
        <f t="shared" si="0"/>
        <v>100000</v>
      </c>
      <c r="S58">
        <f t="shared" si="1"/>
        <v>-2781.4718775601364</v>
      </c>
      <c r="U58">
        <f t="shared" si="13"/>
        <v>0.41552104400000001</v>
      </c>
      <c r="V58">
        <f t="shared" si="14"/>
        <v>0.01</v>
      </c>
      <c r="W58">
        <f t="shared" si="15"/>
        <v>3.3758683501469442E-3</v>
      </c>
      <c r="X58">
        <f t="shared" si="16"/>
        <v>1.4027443412596159E-3</v>
      </c>
      <c r="Y58">
        <f t="shared" si="17"/>
        <v>3.3758683501469444E-5</v>
      </c>
      <c r="Z58">
        <f t="shared" si="18"/>
        <v>1.9393653253858586E-3</v>
      </c>
      <c r="AB58">
        <f t="shared" si="19"/>
        <v>-5.5911003450951089</v>
      </c>
      <c r="AC58">
        <f t="shared" si="2"/>
        <v>-5.3942901128760292</v>
      </c>
      <c r="AE58">
        <f t="shared" si="3"/>
        <v>0</v>
      </c>
      <c r="AF58">
        <f t="shared" si="24"/>
        <v>0</v>
      </c>
      <c r="AG58">
        <f t="shared" si="24"/>
        <v>-4.8484133134646466E-2</v>
      </c>
      <c r="AH58">
        <f t="shared" si="5"/>
        <v>-140.27443412596159</v>
      </c>
      <c r="AI58">
        <f t="shared" si="25"/>
        <v>-140.32291825909624</v>
      </c>
      <c r="AJ58">
        <f t="shared" si="7"/>
        <v>-0.19681023221907967</v>
      </c>
      <c r="AK58">
        <f t="shared" si="22"/>
        <v>-0.39137702415665765</v>
      </c>
      <c r="AL58">
        <f t="shared" si="8"/>
        <v>-140.911105515472</v>
      </c>
      <c r="AN58">
        <f t="shared" si="26"/>
        <v>0</v>
      </c>
      <c r="AO58">
        <f t="shared" si="26"/>
        <v>0</v>
      </c>
      <c r="AP58">
        <f t="shared" si="26"/>
        <v>-9.5193739649575997E-5</v>
      </c>
      <c r="AQ58">
        <f t="shared" si="26"/>
        <v>-0.27541480270658353</v>
      </c>
      <c r="AR58">
        <f t="shared" si="26"/>
        <v>-0.27550999644623314</v>
      </c>
      <c r="AS58">
        <f t="shared" si="26"/>
        <v>-3.8641718011552266E-4</v>
      </c>
      <c r="AT58">
        <f t="shared" si="26"/>
        <v>-7.6842958992230214E-4</v>
      </c>
      <c r="AU58">
        <f t="shared" si="23"/>
        <v>-0.27666484321627099</v>
      </c>
      <c r="AW58">
        <v>55</v>
      </c>
      <c r="AX58">
        <f>IF(Z58&gt;0, (R58*SUMPRODUCT(K58:$K$98, X58:$X$98)-K58*$AZ$3)/Z58, 0)</f>
        <v>-2781.4718775601364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0.424706421</v>
      </c>
      <c r="Q59" s="4">
        <f t="shared" si="21"/>
        <v>25</v>
      </c>
      <c r="R59">
        <f t="shared" si="0"/>
        <v>100000</v>
      </c>
      <c r="S59">
        <f t="shared" si="1"/>
        <v>-4588.8849017001803</v>
      </c>
      <c r="U59">
        <f t="shared" si="13"/>
        <v>0.424706421</v>
      </c>
      <c r="V59">
        <f t="shared" si="14"/>
        <v>0.01</v>
      </c>
      <c r="W59">
        <f t="shared" si="15"/>
        <v>1.9393653253858586E-3</v>
      </c>
      <c r="X59">
        <f t="shared" si="16"/>
        <v>8.2366090635612843E-4</v>
      </c>
      <c r="Y59">
        <f t="shared" si="17"/>
        <v>1.9393653253858588E-5</v>
      </c>
      <c r="Z59">
        <f t="shared" si="18"/>
        <v>1.0963107657758716E-3</v>
      </c>
      <c r="AB59">
        <f t="shared" si="19"/>
        <v>-5.3942901128760292</v>
      </c>
      <c r="AC59">
        <f t="shared" si="2"/>
        <v>-5.03084392064026</v>
      </c>
      <c r="AE59">
        <f t="shared" si="3"/>
        <v>0</v>
      </c>
      <c r="AF59">
        <f t="shared" si="24"/>
        <v>0</v>
      </c>
      <c r="AG59">
        <f t="shared" si="24"/>
        <v>-2.7407769144396792E-2</v>
      </c>
      <c r="AH59">
        <f t="shared" si="5"/>
        <v>-82.366090635612849</v>
      </c>
      <c r="AI59">
        <f t="shared" si="25"/>
        <v>-82.393498404757253</v>
      </c>
      <c r="AJ59">
        <f t="shared" si="7"/>
        <v>-0.36344619223576924</v>
      </c>
      <c r="AK59">
        <f t="shared" si="22"/>
        <v>-0.3776003079013221</v>
      </c>
      <c r="AL59">
        <f t="shared" si="8"/>
        <v>-83.134544904894341</v>
      </c>
      <c r="AN59">
        <f t="shared" si="26"/>
        <v>0</v>
      </c>
      <c r="AO59">
        <f t="shared" si="26"/>
        <v>0</v>
      </c>
      <c r="AP59">
        <f t="shared" si="26"/>
        <v>-4.8046794450806268E-5</v>
      </c>
      <c r="AQ59">
        <f t="shared" si="26"/>
        <v>-0.14439068738634719</v>
      </c>
      <c r="AR59">
        <f t="shared" si="26"/>
        <v>-0.14443873418079803</v>
      </c>
      <c r="AS59">
        <f t="shared" si="26"/>
        <v>-6.3713410603687245E-4</v>
      </c>
      <c r="AT59">
        <f t="shared" si="26"/>
        <v>-6.6194677438769249E-4</v>
      </c>
      <c r="AU59">
        <f t="shared" si="23"/>
        <v>-0.14573781506122258</v>
      </c>
      <c r="AW59">
        <v>56</v>
      </c>
      <c r="AX59">
        <f>IF(Z59&gt;0, (R59*SUMPRODUCT(K59:$K$98, X59:$X$98)-K59*$AZ$3)/Z59, 0)</f>
        <v>-4588.8849017001803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0.43382917900000001</v>
      </c>
      <c r="Q60" s="4">
        <f t="shared" si="21"/>
        <v>25</v>
      </c>
      <c r="R60">
        <f t="shared" si="0"/>
        <v>100000</v>
      </c>
      <c r="S60">
        <f t="shared" si="1"/>
        <v>-7552.1579212872011</v>
      </c>
      <c r="U60">
        <f t="shared" si="13"/>
        <v>0.43382917900000001</v>
      </c>
      <c r="V60">
        <f t="shared" si="14"/>
        <v>0.01</v>
      </c>
      <c r="W60">
        <f t="shared" si="15"/>
        <v>1.0963107657758716E-3</v>
      </c>
      <c r="X60">
        <f t="shared" si="16"/>
        <v>4.7561159944540767E-4</v>
      </c>
      <c r="Y60">
        <f t="shared" si="17"/>
        <v>1.0963107657758716E-5</v>
      </c>
      <c r="Z60">
        <f t="shared" si="18"/>
        <v>6.0973605867270519E-4</v>
      </c>
      <c r="AB60">
        <f t="shared" si="19"/>
        <v>-5.03084392064026</v>
      </c>
      <c r="AC60">
        <f t="shared" si="2"/>
        <v>-4.6048230053995081</v>
      </c>
      <c r="AE60">
        <f t="shared" si="3"/>
        <v>0</v>
      </c>
      <c r="AF60">
        <f t="shared" si="24"/>
        <v>0</v>
      </c>
      <c r="AG60">
        <f t="shared" si="24"/>
        <v>-1.524340146681763E-2</v>
      </c>
      <c r="AH60">
        <f t="shared" si="5"/>
        <v>-47.561159944540769</v>
      </c>
      <c r="AI60">
        <f t="shared" si="25"/>
        <v>-47.576403346007588</v>
      </c>
      <c r="AJ60">
        <f t="shared" si="7"/>
        <v>-0.42602091524075192</v>
      </c>
      <c r="AK60">
        <f t="shared" si="22"/>
        <v>-0.35215907444481825</v>
      </c>
      <c r="AL60">
        <f t="shared" si="8"/>
        <v>-48.354583335693157</v>
      </c>
      <c r="AN60">
        <f t="shared" si="26"/>
        <v>0</v>
      </c>
      <c r="AO60">
        <f t="shared" si="26"/>
        <v>0</v>
      </c>
      <c r="AP60">
        <f t="shared" si="26"/>
        <v>-2.385912956796711E-5</v>
      </c>
      <c r="AQ60">
        <f t="shared" si="26"/>
        <v>-7.4443219250625137E-2</v>
      </c>
      <c r="AR60">
        <f t="shared" si="26"/>
        <v>-7.4467078380193105E-2</v>
      </c>
      <c r="AS60">
        <f t="shared" si="26"/>
        <v>-6.6681234090169763E-4</v>
      </c>
      <c r="AT60">
        <f t="shared" si="26"/>
        <v>-5.5120302407599229E-4</v>
      </c>
      <c r="AU60">
        <f t="shared" si="23"/>
        <v>-7.5685093745170795E-2</v>
      </c>
      <c r="AW60">
        <v>57</v>
      </c>
      <c r="AX60">
        <f>IF(Z60&gt;0, (R60*SUMPRODUCT(K60:$K$98, X60:$X$98)-K60*$AZ$3)/Z60, 0)</f>
        <v>-7552.1579212872011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0.44368152799999999</v>
      </c>
      <c r="Q61" s="4">
        <f t="shared" si="21"/>
        <v>25</v>
      </c>
      <c r="R61">
        <f t="shared" si="0"/>
        <v>100000</v>
      </c>
      <c r="S61">
        <f t="shared" si="1"/>
        <v>-12518.295010186996</v>
      </c>
      <c r="U61">
        <f t="shared" si="13"/>
        <v>0.44368152799999999</v>
      </c>
      <c r="V61">
        <f t="shared" si="14"/>
        <v>0.01</v>
      </c>
      <c r="W61">
        <f t="shared" si="15"/>
        <v>6.0973605867270519E-4</v>
      </c>
      <c r="X61">
        <f t="shared" si="16"/>
        <v>2.7052862618860349E-4</v>
      </c>
      <c r="Y61">
        <f t="shared" si="17"/>
        <v>6.0973605867270518E-6</v>
      </c>
      <c r="Z61">
        <f t="shared" si="18"/>
        <v>3.3311007189737468E-4</v>
      </c>
      <c r="AB61">
        <f t="shared" si="19"/>
        <v>-4.6048230053995081</v>
      </c>
      <c r="AC61">
        <f t="shared" si="2"/>
        <v>-4.1699701508759368</v>
      </c>
      <c r="AE61">
        <f t="shared" si="3"/>
        <v>0</v>
      </c>
      <c r="AF61">
        <f t="shared" si="24"/>
        <v>0</v>
      </c>
      <c r="AG61">
        <f t="shared" si="24"/>
        <v>-8.3277517974343664E-3</v>
      </c>
      <c r="AH61">
        <f t="shared" si="5"/>
        <v>-27.052862618860349</v>
      </c>
      <c r="AI61">
        <f t="shared" si="25"/>
        <v>-27.061190370657783</v>
      </c>
      <c r="AJ61">
        <f t="shared" si="7"/>
        <v>-0.43485285452357125</v>
      </c>
      <c r="AK61">
        <f t="shared" si="22"/>
        <v>-0.3223376103779656</v>
      </c>
      <c r="AL61">
        <f t="shared" si="8"/>
        <v>-27.818380835559317</v>
      </c>
      <c r="AN61">
        <f t="shared" si="26"/>
        <v>0</v>
      </c>
      <c r="AO61">
        <f t="shared" si="26"/>
        <v>0</v>
      </c>
      <c r="AP61">
        <f t="shared" si="26"/>
        <v>-1.1638110007876617E-5</v>
      </c>
      <c r="AQ61">
        <f t="shared" si="26"/>
        <v>-3.7806625226662949E-2</v>
      </c>
      <c r="AR61">
        <f t="shared" si="26"/>
        <v>-3.7818263336670828E-2</v>
      </c>
      <c r="AS61">
        <f t="shared" si="26"/>
        <v>-6.0771087819207735E-4</v>
      </c>
      <c r="AT61">
        <f t="shared" si="26"/>
        <v>-4.504697859043512E-4</v>
      </c>
      <c r="AU61">
        <f t="shared" si="23"/>
        <v>-3.887644400076725E-2</v>
      </c>
      <c r="AW61">
        <v>58</v>
      </c>
      <c r="AX61">
        <f>IF(Z61&gt;0, (R61*SUMPRODUCT(K61:$K$98, X61:$X$98)-K61*$AZ$3)/Z61, 0)</f>
        <v>-12518.295010186996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0.45400495099999999</v>
      </c>
      <c r="Q62" s="4">
        <f t="shared" si="21"/>
        <v>25</v>
      </c>
      <c r="R62">
        <f t="shared" si="0"/>
        <v>100000</v>
      </c>
      <c r="S62">
        <f t="shared" si="1"/>
        <v>-21020.139439803734</v>
      </c>
      <c r="U62">
        <f t="shared" si="13"/>
        <v>0.45400495099999999</v>
      </c>
      <c r="V62">
        <f t="shared" si="14"/>
        <v>0.01</v>
      </c>
      <c r="W62">
        <f t="shared" si="15"/>
        <v>3.3311007189737468E-4</v>
      </c>
      <c r="X62">
        <f t="shared" si="16"/>
        <v>1.5123362186937408E-4</v>
      </c>
      <c r="Y62">
        <f t="shared" si="17"/>
        <v>3.331100718973747E-6</v>
      </c>
      <c r="Z62">
        <f t="shared" si="18"/>
        <v>1.7854534930902686E-4</v>
      </c>
      <c r="AB62">
        <f t="shared" si="19"/>
        <v>-4.1699701508759368</v>
      </c>
      <c r="AC62">
        <f t="shared" si="2"/>
        <v>-3.7530481388042096</v>
      </c>
      <c r="AE62">
        <f t="shared" si="3"/>
        <v>0</v>
      </c>
      <c r="AF62">
        <f t="shared" si="24"/>
        <v>0</v>
      </c>
      <c r="AG62">
        <f t="shared" si="24"/>
        <v>-4.4636337327256716E-3</v>
      </c>
      <c r="AH62">
        <f t="shared" si="5"/>
        <v>-15.123362186937408</v>
      </c>
      <c r="AI62">
        <f t="shared" si="25"/>
        <v>-15.127825820670134</v>
      </c>
      <c r="AJ62">
        <f t="shared" si="7"/>
        <v>-0.41692201207172719</v>
      </c>
      <c r="AK62">
        <f t="shared" si="22"/>
        <v>-0.29189791056131559</v>
      </c>
      <c r="AL62">
        <f t="shared" si="8"/>
        <v>-15.836645743303178</v>
      </c>
      <c r="AN62">
        <f t="shared" si="26"/>
        <v>0</v>
      </c>
      <c r="AO62">
        <f t="shared" si="26"/>
        <v>0</v>
      </c>
      <c r="AP62">
        <f t="shared" si="26"/>
        <v>-5.5696154856600159E-6</v>
      </c>
      <c r="AQ62">
        <f t="shared" si="26"/>
        <v>-1.8870569870923691E-2</v>
      </c>
      <c r="AR62">
        <f t="shared" si="26"/>
        <v>-1.887613948640935E-2</v>
      </c>
      <c r="AS62">
        <f t="shared" si="26"/>
        <v>-5.20225321742351E-4</v>
      </c>
      <c r="AT62">
        <f t="shared" si="26"/>
        <v>-3.6422323609902298E-4</v>
      </c>
      <c r="AU62">
        <f t="shared" si="23"/>
        <v>-1.9760588044250727E-2</v>
      </c>
      <c r="AW62">
        <v>59</v>
      </c>
      <c r="AX62">
        <f>IF(Z62&gt;0, (R62*SUMPRODUCT(K62:$K$98, X62:$X$98)-K62*$AZ$3)/Z62, 0)</f>
        <v>-21020.139439803734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0.46467133999999999</v>
      </c>
      <c r="Q63" s="4">
        <f t="shared" si="21"/>
        <v>25</v>
      </c>
      <c r="R63">
        <f t="shared" si="0"/>
        <v>100000</v>
      </c>
      <c r="S63">
        <f t="shared" si="1"/>
        <v>-35885.829605997809</v>
      </c>
      <c r="U63">
        <f t="shared" si="13"/>
        <v>0.46467133999999999</v>
      </c>
      <c r="V63">
        <f t="shared" si="14"/>
        <v>0.01</v>
      </c>
      <c r="W63">
        <f t="shared" si="15"/>
        <v>1.7854534930902686E-4</v>
      </c>
      <c r="X63">
        <f t="shared" si="16"/>
        <v>8.2964906714193582E-5</v>
      </c>
      <c r="Y63">
        <f t="shared" si="17"/>
        <v>1.7854534930902686E-6</v>
      </c>
      <c r="Z63">
        <f t="shared" si="18"/>
        <v>9.3794989101743005E-5</v>
      </c>
      <c r="AB63">
        <f t="shared" si="19"/>
        <v>-3.7530481388042096</v>
      </c>
      <c r="AC63">
        <f t="shared" si="2"/>
        <v>-3.365910996801571</v>
      </c>
      <c r="AE63">
        <f t="shared" si="3"/>
        <v>0</v>
      </c>
      <c r="AF63">
        <f t="shared" si="24"/>
        <v>0</v>
      </c>
      <c r="AG63">
        <f t="shared" si="24"/>
        <v>-2.3448747275435751E-3</v>
      </c>
      <c r="AH63">
        <f t="shared" si="5"/>
        <v>-8.2964906714193578</v>
      </c>
      <c r="AI63">
        <f t="shared" si="25"/>
        <v>-8.2988355461469006</v>
      </c>
      <c r="AJ63">
        <f t="shared" si="7"/>
        <v>-0.3871371420026386</v>
      </c>
      <c r="AK63">
        <f t="shared" si="22"/>
        <v>-0.26271336971629472</v>
      </c>
      <c r="AL63">
        <f t="shared" si="8"/>
        <v>-8.9486860578658334</v>
      </c>
      <c r="AN63">
        <f t="shared" si="26"/>
        <v>0</v>
      </c>
      <c r="AO63">
        <f t="shared" si="26"/>
        <v>0</v>
      </c>
      <c r="AP63">
        <f t="shared" si="26"/>
        <v>-2.6123916426759155E-6</v>
      </c>
      <c r="AQ63">
        <f t="shared" si="26"/>
        <v>-9.2430024678799641E-3</v>
      </c>
      <c r="AR63">
        <f t="shared" si="26"/>
        <v>-9.2456148595226398E-3</v>
      </c>
      <c r="AS63">
        <f t="shared" si="26"/>
        <v>-4.3130399353853672E-4</v>
      </c>
      <c r="AT63">
        <f t="shared" si="26"/>
        <v>-2.9268523533665933E-4</v>
      </c>
      <c r="AU63">
        <f t="shared" si="23"/>
        <v>-9.9696040883978342E-3</v>
      </c>
      <c r="AW63">
        <v>60</v>
      </c>
      <c r="AX63">
        <f>IF(Z63&gt;0, (R63*SUMPRODUCT(K63:$K$98, X63:$X$98)-K63*$AZ$3)/Z63, 0)</f>
        <v>-35885.829605997809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0.47611615000000002</v>
      </c>
      <c r="Q64" s="4">
        <f t="shared" si="21"/>
        <v>25</v>
      </c>
      <c r="R64">
        <f t="shared" si="0"/>
        <v>100000</v>
      </c>
      <c r="S64">
        <f t="shared" si="1"/>
        <v>-62503.402130534705</v>
      </c>
      <c r="U64">
        <f t="shared" si="13"/>
        <v>0.47611615000000002</v>
      </c>
      <c r="V64">
        <f t="shared" si="14"/>
        <v>0.01</v>
      </c>
      <c r="W64">
        <f t="shared" si="15"/>
        <v>9.3794989101743005E-5</v>
      </c>
      <c r="X64">
        <f t="shared" si="16"/>
        <v>4.465730910041384E-5</v>
      </c>
      <c r="Y64">
        <f t="shared" si="17"/>
        <v>9.3794989101743012E-7</v>
      </c>
      <c r="Z64">
        <f t="shared" si="18"/>
        <v>4.8199730110311737E-5</v>
      </c>
      <c r="AB64">
        <f t="shared" si="19"/>
        <v>-3.365910996801571</v>
      </c>
      <c r="AC64">
        <f t="shared" si="2"/>
        <v>-3.0126471136680566</v>
      </c>
      <c r="AE64">
        <f t="shared" si="3"/>
        <v>0</v>
      </c>
      <c r="AF64">
        <f t="shared" si="24"/>
        <v>0</v>
      </c>
      <c r="AG64">
        <f t="shared" si="24"/>
        <v>-1.2049932527577933E-3</v>
      </c>
      <c r="AH64">
        <f t="shared" si="5"/>
        <v>-4.4657309100413842</v>
      </c>
      <c r="AI64">
        <f t="shared" si="25"/>
        <v>-4.466935903294142</v>
      </c>
      <c r="AJ64">
        <f t="shared" si="7"/>
        <v>-0.35326388313351442</v>
      </c>
      <c r="AK64">
        <f t="shared" si="22"/>
        <v>-0.23561376977610998</v>
      </c>
      <c r="AL64">
        <f t="shared" si="8"/>
        <v>-5.0558135562037663</v>
      </c>
      <c r="AN64">
        <f t="shared" si="26"/>
        <v>0</v>
      </c>
      <c r="AO64">
        <f t="shared" si="26"/>
        <v>0</v>
      </c>
      <c r="AP64">
        <f t="shared" si="26"/>
        <v>-1.1986302455768961E-6</v>
      </c>
      <c r="AQ64">
        <f t="shared" si="26"/>
        <v>-4.4421494685822592E-3</v>
      </c>
      <c r="AR64">
        <f t="shared" si="26"/>
        <v>-4.4433480988278363E-3</v>
      </c>
      <c r="AS64">
        <f t="shared" si="26"/>
        <v>-3.5139846138116369E-4</v>
      </c>
      <c r="AT64">
        <f t="shared" si="26"/>
        <v>-2.3436960338300153E-4</v>
      </c>
      <c r="AU64">
        <f t="shared" si="23"/>
        <v>-5.0291161635920012E-3</v>
      </c>
      <c r="AW64">
        <v>61</v>
      </c>
      <c r="AX64">
        <f>IF(Z64&gt;0, (R64*SUMPRODUCT(K64:$K$98, X64:$X$98)-K64*$AZ$3)/Z64, 0)</f>
        <v>-62503.402130534705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0.48788611599999998</v>
      </c>
      <c r="Q65" s="4">
        <f t="shared" si="21"/>
        <v>25</v>
      </c>
      <c r="R65">
        <f t="shared" si="0"/>
        <v>100000</v>
      </c>
      <c r="S65">
        <f t="shared" si="1"/>
        <v>-111290.38147853555</v>
      </c>
      <c r="U65">
        <f t="shared" si="13"/>
        <v>0.48788611599999998</v>
      </c>
      <c r="V65">
        <f t="shared" si="14"/>
        <v>0.01</v>
      </c>
      <c r="W65">
        <f t="shared" si="15"/>
        <v>4.8199730110311737E-5</v>
      </c>
      <c r="X65">
        <f t="shared" si="16"/>
        <v>2.3515979115768244E-5</v>
      </c>
      <c r="Y65">
        <f t="shared" si="17"/>
        <v>4.8199730110311743E-7</v>
      </c>
      <c r="Z65">
        <f t="shared" si="18"/>
        <v>2.4201753693440376E-5</v>
      </c>
      <c r="AB65">
        <f t="shared" si="19"/>
        <v>-3.0126471136680566</v>
      </c>
      <c r="AC65">
        <f t="shared" si="2"/>
        <v>-2.693422400992536</v>
      </c>
      <c r="AE65">
        <f t="shared" si="3"/>
        <v>0</v>
      </c>
      <c r="AF65">
        <f t="shared" si="24"/>
        <v>0</v>
      </c>
      <c r="AG65">
        <f t="shared" si="24"/>
        <v>-6.0504384233600942E-4</v>
      </c>
      <c r="AH65">
        <f t="shared" si="5"/>
        <v>-2.3515979115768242</v>
      </c>
      <c r="AI65">
        <f t="shared" si="25"/>
        <v>-2.3522029554191604</v>
      </c>
      <c r="AJ65">
        <f t="shared" si="7"/>
        <v>-0.31922471267552055</v>
      </c>
      <c r="AK65">
        <f t="shared" si="22"/>
        <v>-0.21088529795676397</v>
      </c>
      <c r="AL65">
        <f t="shared" si="8"/>
        <v>-2.8823129660514448</v>
      </c>
      <c r="AN65">
        <f t="shared" si="26"/>
        <v>0</v>
      </c>
      <c r="AO65">
        <f t="shared" si="26"/>
        <v>0</v>
      </c>
      <c r="AP65">
        <f t="shared" si="26"/>
        <v>-5.3736507864865094E-7</v>
      </c>
      <c r="AQ65">
        <f t="shared" si="26"/>
        <v>-2.0885537679808494E-3</v>
      </c>
      <c r="AR65">
        <f t="shared" si="26"/>
        <v>-2.0890911330594983E-3</v>
      </c>
      <c r="AS65">
        <f t="shared" si="26"/>
        <v>-2.8351699634058869E-4</v>
      </c>
      <c r="AT65">
        <f t="shared" si="26"/>
        <v>-1.8729617061278577E-4</v>
      </c>
      <c r="AU65">
        <f t="shared" si="23"/>
        <v>-2.5599043000128726E-3</v>
      </c>
      <c r="AW65">
        <v>62</v>
      </c>
      <c r="AX65">
        <f>IF(Z65&gt;0, (R65*SUMPRODUCT(K65:$K$98, X65:$X$98)-K65*$AZ$3)/Z65, 0)</f>
        <v>-111290.38147853555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0.500352354</v>
      </c>
      <c r="Q66" s="4">
        <f t="shared" si="21"/>
        <v>25</v>
      </c>
      <c r="R66">
        <f t="shared" si="0"/>
        <v>100000</v>
      </c>
      <c r="S66">
        <f t="shared" si="1"/>
        <v>-203076.39826646462</v>
      </c>
      <c r="U66">
        <f t="shared" si="13"/>
        <v>0.500352354</v>
      </c>
      <c r="V66">
        <f t="shared" si="14"/>
        <v>0.01</v>
      </c>
      <c r="W66">
        <f t="shared" si="15"/>
        <v>2.4201753693440376E-5</v>
      </c>
      <c r="X66">
        <f t="shared" si="16"/>
        <v>1.2109404431441086E-5</v>
      </c>
      <c r="Y66">
        <f t="shared" si="17"/>
        <v>2.4201753693440376E-7</v>
      </c>
      <c r="Z66">
        <f t="shared" si="18"/>
        <v>1.1850331725064886E-5</v>
      </c>
      <c r="AB66">
        <f t="shared" si="19"/>
        <v>-2.693422400992536</v>
      </c>
      <c r="AC66">
        <f t="shared" si="2"/>
        <v>-2.4065226849889974</v>
      </c>
      <c r="AE66">
        <f t="shared" si="3"/>
        <v>0</v>
      </c>
      <c r="AF66">
        <f t="shared" si="24"/>
        <v>0</v>
      </c>
      <c r="AG66">
        <f t="shared" si="24"/>
        <v>-2.9625829312662213E-4</v>
      </c>
      <c r="AH66">
        <f t="shared" si="5"/>
        <v>-1.2109404431441086</v>
      </c>
      <c r="AI66">
        <f t="shared" si="25"/>
        <v>-1.2112367014372352</v>
      </c>
      <c r="AJ66">
        <f t="shared" si="7"/>
        <v>-0.2868997160035387</v>
      </c>
      <c r="AK66">
        <f t="shared" si="22"/>
        <v>-0.18853956806947755</v>
      </c>
      <c r="AL66">
        <f t="shared" si="8"/>
        <v>-1.6866759855102513</v>
      </c>
      <c r="AN66">
        <f t="shared" si="26"/>
        <v>0</v>
      </c>
      <c r="AO66">
        <f t="shared" si="26"/>
        <v>0</v>
      </c>
      <c r="AP66">
        <f t="shared" si="26"/>
        <v>-2.3492816589546141E-7</v>
      </c>
      <c r="AQ66">
        <f t="shared" si="26"/>
        <v>-9.6025672164017019E-4</v>
      </c>
      <c r="AR66">
        <f t="shared" si="26"/>
        <v>-9.6049164980606557E-4</v>
      </c>
      <c r="AS66">
        <f t="shared" si="26"/>
        <v>-2.2750696146025756E-4</v>
      </c>
      <c r="AT66">
        <f t="shared" si="26"/>
        <v>-1.4950891149012908E-4</v>
      </c>
      <c r="AU66">
        <f t="shared" si="23"/>
        <v>-1.337507522756452E-3</v>
      </c>
      <c r="AW66">
        <v>63</v>
      </c>
      <c r="AX66">
        <f>IF(Z66&gt;0, (R66*SUMPRODUCT(K66:$K$98, X66:$X$98)-K66*$AZ$3)/Z66, 0)</f>
        <v>-203076.39826646462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0.513549331</v>
      </c>
      <c r="Q67" s="4">
        <f t="shared" si="21"/>
        <v>25</v>
      </c>
      <c r="R67">
        <f t="shared" ref="R67:R89" si="27">$C$6</f>
        <v>100000</v>
      </c>
      <c r="S67">
        <f t="shared" ref="S67:S89" si="28">AX67</f>
        <v>-380697.87643844925</v>
      </c>
      <c r="U67">
        <f t="shared" si="13"/>
        <v>0.513549331</v>
      </c>
      <c r="V67">
        <f t="shared" si="14"/>
        <v>0.01</v>
      </c>
      <c r="W67">
        <f t="shared" si="15"/>
        <v>1.1850331725064886E-5</v>
      </c>
      <c r="X67">
        <f t="shared" si="16"/>
        <v>6.0857299295351483E-6</v>
      </c>
      <c r="Y67">
        <f t="shared" si="17"/>
        <v>1.1850331725064887E-7</v>
      </c>
      <c r="Z67">
        <f t="shared" si="18"/>
        <v>5.6460984782790887E-6</v>
      </c>
      <c r="AB67">
        <f t="shared" si="19"/>
        <v>-2.4065226849889974</v>
      </c>
      <c r="AC67">
        <f t="shared" ref="AC67:AC89" si="29">S67*Z67</f>
        <v>-2.1494577008432088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-1.4115246195697722E-4</v>
      </c>
      <c r="AH67">
        <f t="shared" ref="AH67:AH89" si="32">-X67*R67</f>
        <v>-0.60857299295351486</v>
      </c>
      <c r="AI67">
        <f t="shared" ref="AI67:AI89" si="33">SUM(AE67:AH67)</f>
        <v>-0.60871414541547186</v>
      </c>
      <c r="AJ67">
        <f t="shared" ref="AJ67:AJ89" si="34">AB67-AC67</f>
        <v>-0.2570649841457886</v>
      </c>
      <c r="AK67">
        <f t="shared" si="22"/>
        <v>-0.16845658794922982</v>
      </c>
      <c r="AL67">
        <f t="shared" ref="AL67:AL89" si="35">SUM(AI67:AK67)</f>
        <v>-1.0342357175104904</v>
      </c>
      <c r="AN67">
        <f t="shared" ref="AN67:AT89" si="36">AE67*$K67</f>
        <v>0</v>
      </c>
      <c r="AO67">
        <f t="shared" si="36"/>
        <v>0</v>
      </c>
      <c r="AP67">
        <f t="shared" si="36"/>
        <v>-9.9939001614138905E-8</v>
      </c>
      <c r="AQ67">
        <f t="shared" si="36"/>
        <v>-4.30882865816683E-4</v>
      </c>
      <c r="AR67">
        <f t="shared" si="36"/>
        <v>-4.3098280481829719E-4</v>
      </c>
      <c r="AS67">
        <f t="shared" si="36"/>
        <v>-1.820075789631996E-4</v>
      </c>
      <c r="AT67">
        <f t="shared" si="36"/>
        <v>-1.1927091445349199E-4</v>
      </c>
      <c r="AU67">
        <f t="shared" si="23"/>
        <v>-7.3226129823498879E-4</v>
      </c>
      <c r="AW67">
        <v>64</v>
      </c>
      <c r="AX67">
        <f>IF(Z67&gt;0, (R67*SUMPRODUCT(K67:$K$98, X67:$X$98)-K67*$AZ$3)/Z67, 0)</f>
        <v>-380697.87643844925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6.3216220393231843E-4</v>
      </c>
      <c r="L68" s="2">
        <v>65</v>
      </c>
      <c r="M68" s="6">
        <v>0.52698988800000002</v>
      </c>
      <c r="Q68" s="4">
        <f t="shared" si="21"/>
        <v>25</v>
      </c>
      <c r="R68">
        <f t="shared" si="27"/>
        <v>100000</v>
      </c>
      <c r="S68">
        <f t="shared" si="28"/>
        <v>-734262.25943303842</v>
      </c>
      <c r="U68">
        <f t="shared" ref="U68:U89" si="40">M68</f>
        <v>0.52698988800000002</v>
      </c>
      <c r="V68">
        <f t="shared" ref="V68:V89" si="41">$C$10</f>
        <v>0.01</v>
      </c>
      <c r="W68">
        <f t="shared" ref="W68:W89" si="42">Z67</f>
        <v>5.6460984782790887E-6</v>
      </c>
      <c r="X68">
        <f t="shared" ref="X68:X89" si="43">U68*W68</f>
        <v>2.9754368047052676E-6</v>
      </c>
      <c r="Y68">
        <f t="shared" ref="Y68:Y89" si="44">V68*W68</f>
        <v>5.6460984782790885E-8</v>
      </c>
      <c r="Z68">
        <f t="shared" ref="Z68:Z89" si="45">MAX(0, W68-X68-Y68)</f>
        <v>2.6142006887910304E-6</v>
      </c>
      <c r="AB68">
        <f t="shared" ref="AB68:AB89" si="46">AC67</f>
        <v>-2.1494577008432088</v>
      </c>
      <c r="AC68">
        <f t="shared" si="29"/>
        <v>-1.9195089043631073</v>
      </c>
      <c r="AE68">
        <f t="shared" si="30"/>
        <v>0</v>
      </c>
      <c r="AF68">
        <f t="shared" si="31"/>
        <v>0</v>
      </c>
      <c r="AG68">
        <f t="shared" si="31"/>
        <v>-6.5355017219775763E-5</v>
      </c>
      <c r="AH68">
        <f t="shared" si="32"/>
        <v>-0.29754368047052676</v>
      </c>
      <c r="AI68">
        <f t="shared" si="33"/>
        <v>-0.29760903548774653</v>
      </c>
      <c r="AJ68">
        <f t="shared" si="34"/>
        <v>-0.22994879648010147</v>
      </c>
      <c r="AK68">
        <f t="shared" si="22"/>
        <v>-0.15046203905902464</v>
      </c>
      <c r="AL68">
        <f t="shared" si="35"/>
        <v>-0.67801987102687267</v>
      </c>
      <c r="AN68">
        <f t="shared" si="36"/>
        <v>0</v>
      </c>
      <c r="AO68">
        <f t="shared" si="36"/>
        <v>0</v>
      </c>
      <c r="AP68">
        <f t="shared" si="36"/>
        <v>-4.1314971723688066E-8</v>
      </c>
      <c r="AQ68">
        <f t="shared" si="36"/>
        <v>-1.8809586881238173E-4</v>
      </c>
      <c r="AR68">
        <f t="shared" si="36"/>
        <v>-1.8813718378410542E-4</v>
      </c>
      <c r="AS68">
        <f t="shared" si="36"/>
        <v>-1.4536493797444509E-4</v>
      </c>
      <c r="AT68">
        <f t="shared" si="36"/>
        <v>-9.5116414219703597E-5</v>
      </c>
      <c r="AU68">
        <f t="shared" si="23"/>
        <v>-4.286185359782541E-4</v>
      </c>
      <c r="AW68">
        <v>65</v>
      </c>
      <c r="AX68">
        <f>IF(Z68&gt;0, (R68*SUMPRODUCT(K68:$K$98, X68:$X$98)-K68*$AZ$3)/Z68, 0)</f>
        <v>-734262.25943303842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5.6443053922528431E-4</v>
      </c>
      <c r="L69" s="2">
        <v>66</v>
      </c>
      <c r="M69" s="6">
        <v>0.54103594799999999</v>
      </c>
      <c r="Q69" s="4">
        <f t="shared" ref="Q69:Q89" si="48">$C$8</f>
        <v>25</v>
      </c>
      <c r="R69">
        <f t="shared" si="27"/>
        <v>100000</v>
      </c>
      <c r="S69">
        <f t="shared" si="28"/>
        <v>-1460362.0591423265</v>
      </c>
      <c r="U69">
        <f t="shared" si="40"/>
        <v>0.54103594799999999</v>
      </c>
      <c r="V69">
        <f t="shared" si="41"/>
        <v>0.01</v>
      </c>
      <c r="W69">
        <f t="shared" si="42"/>
        <v>2.6142006887910304E-6</v>
      </c>
      <c r="X69">
        <f t="shared" si="43"/>
        <v>1.414376547922308E-6</v>
      </c>
      <c r="Y69">
        <f t="shared" si="44"/>
        <v>2.6142006887910303E-8</v>
      </c>
      <c r="Z69">
        <f t="shared" si="45"/>
        <v>1.173682133980812E-6</v>
      </c>
      <c r="AB69">
        <f t="shared" si="46"/>
        <v>-1.9195089043631073</v>
      </c>
      <c r="AC69">
        <f t="shared" si="29"/>
        <v>-1.7140008579587787</v>
      </c>
      <c r="AE69">
        <f t="shared" si="30"/>
        <v>0</v>
      </c>
      <c r="AF69">
        <f t="shared" si="31"/>
        <v>0</v>
      </c>
      <c r="AG69">
        <f t="shared" si="31"/>
        <v>-2.9342053349520302E-5</v>
      </c>
      <c r="AH69">
        <f t="shared" si="32"/>
        <v>-0.1414376547922308</v>
      </c>
      <c r="AI69">
        <f t="shared" si="33"/>
        <v>-0.14146699684558031</v>
      </c>
      <c r="AJ69">
        <f t="shared" si="34"/>
        <v>-0.20550804640432863</v>
      </c>
      <c r="AK69">
        <f t="shared" si="22"/>
        <v>-0.13436562330541751</v>
      </c>
      <c r="AL69">
        <f t="shared" si="35"/>
        <v>-0.48134066655532642</v>
      </c>
      <c r="AN69">
        <f t="shared" si="36"/>
        <v>0</v>
      </c>
      <c r="AO69">
        <f t="shared" si="36"/>
        <v>0</v>
      </c>
      <c r="AP69">
        <f t="shared" si="36"/>
        <v>-1.6561550994046803E-8</v>
      </c>
      <c r="AQ69">
        <f t="shared" si="36"/>
        <v>-7.9831731761138448E-5</v>
      </c>
      <c r="AR69">
        <f t="shared" si="36"/>
        <v>-7.9848293312132488E-5</v>
      </c>
      <c r="AS69">
        <f t="shared" si="36"/>
        <v>-1.1599501744712995E-4</v>
      </c>
      <c r="AT69">
        <f t="shared" si="36"/>
        <v>-7.5840061215618233E-5</v>
      </c>
      <c r="AU69">
        <f t="shared" si="23"/>
        <v>-2.7168337197488069E-4</v>
      </c>
      <c r="AW69">
        <v>66</v>
      </c>
      <c r="AX69">
        <f>IF(Z69&gt;0, (R69*SUMPRODUCT(K69:$K$98, X69:$X$98)-K69*$AZ$3)/Z69, 0)</f>
        <v>-1460362.0591423265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0.55517679799999997</v>
      </c>
      <c r="Q70" s="4">
        <f t="shared" si="48"/>
        <v>25</v>
      </c>
      <c r="R70">
        <f t="shared" si="27"/>
        <v>100000</v>
      </c>
      <c r="S70">
        <f t="shared" si="28"/>
        <v>-2998806.1957965307</v>
      </c>
      <c r="U70">
        <f t="shared" si="40"/>
        <v>0.55517679799999997</v>
      </c>
      <c r="V70">
        <f t="shared" si="41"/>
        <v>0.01</v>
      </c>
      <c r="W70">
        <f t="shared" si="42"/>
        <v>1.173682133980812E-6</v>
      </c>
      <c r="X70">
        <f t="shared" si="43"/>
        <v>6.5160108901327414E-7</v>
      </c>
      <c r="Y70">
        <f t="shared" si="44"/>
        <v>1.173682133980812E-8</v>
      </c>
      <c r="Z70">
        <f t="shared" si="45"/>
        <v>5.1034422362772979E-7</v>
      </c>
      <c r="AB70">
        <f t="shared" si="46"/>
        <v>-1.7140008579587787</v>
      </c>
      <c r="AC70">
        <f t="shared" si="29"/>
        <v>-1.5304234198038063</v>
      </c>
      <c r="AE70">
        <f t="shared" si="30"/>
        <v>0</v>
      </c>
      <c r="AF70">
        <f t="shared" si="31"/>
        <v>0</v>
      </c>
      <c r="AG70">
        <f t="shared" si="31"/>
        <v>-1.2758605590693244E-5</v>
      </c>
      <c r="AH70">
        <f t="shared" si="32"/>
        <v>-6.516010890132741E-2</v>
      </c>
      <c r="AI70">
        <f t="shared" si="33"/>
        <v>-6.51728675069181E-2</v>
      </c>
      <c r="AJ70">
        <f t="shared" si="34"/>
        <v>-0.18357743815497241</v>
      </c>
      <c r="AK70">
        <f t="shared" si="22"/>
        <v>-0.11998006005711452</v>
      </c>
      <c r="AL70">
        <f t="shared" si="35"/>
        <v>-0.36873036571900503</v>
      </c>
      <c r="AN70">
        <f t="shared" si="36"/>
        <v>0</v>
      </c>
      <c r="AO70">
        <f t="shared" si="36"/>
        <v>0</v>
      </c>
      <c r="AP70">
        <f t="shared" si="36"/>
        <v>-6.4297737797479602E-9</v>
      </c>
      <c r="AQ70">
        <f t="shared" si="36"/>
        <v>-3.2837817324245072E-5</v>
      </c>
      <c r="AR70">
        <f t="shared" si="36"/>
        <v>-3.2844247098024814E-5</v>
      </c>
      <c r="AS70">
        <f t="shared" si="36"/>
        <v>-9.2514921792328004E-5</v>
      </c>
      <c r="AT70">
        <f t="shared" si="36"/>
        <v>-6.0464651780642095E-5</v>
      </c>
      <c r="AU70">
        <f t="shared" si="23"/>
        <v>-1.8582382067099492E-4</v>
      </c>
      <c r="AW70">
        <v>67</v>
      </c>
      <c r="AX70">
        <f>IF(Z70&gt;0, (R70*SUMPRODUCT(K70:$K$98, X70:$X$98)-K70*$AZ$3)/Z70, 0)</f>
        <v>-2998806.1957965307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0.56908613200000002</v>
      </c>
      <c r="Q71" s="4">
        <f t="shared" si="48"/>
        <v>25</v>
      </c>
      <c r="R71">
        <f t="shared" si="27"/>
        <v>100000</v>
      </c>
      <c r="S71">
        <f t="shared" si="28"/>
        <v>-6361298.0681603132</v>
      </c>
      <c r="U71">
        <f t="shared" si="40"/>
        <v>0.56908613200000002</v>
      </c>
      <c r="V71">
        <f t="shared" si="41"/>
        <v>0.01</v>
      </c>
      <c r="W71">
        <f t="shared" si="42"/>
        <v>5.1034422362772979E-7</v>
      </c>
      <c r="X71">
        <f t="shared" si="43"/>
        <v>2.9042982021284776E-7</v>
      </c>
      <c r="Y71">
        <f t="shared" si="44"/>
        <v>5.1034422362772976E-9</v>
      </c>
      <c r="Z71">
        <f t="shared" si="45"/>
        <v>2.1481096117860473E-7</v>
      </c>
      <c r="AB71">
        <f t="shared" si="46"/>
        <v>-1.5304234198038063</v>
      </c>
      <c r="AC71">
        <f t="shared" si="29"/>
        <v>-1.3664765523651183</v>
      </c>
      <c r="AE71">
        <f t="shared" si="30"/>
        <v>0</v>
      </c>
      <c r="AF71">
        <f t="shared" si="31"/>
        <v>0</v>
      </c>
      <c r="AG71">
        <f t="shared" si="31"/>
        <v>-5.3702740294651183E-6</v>
      </c>
      <c r="AH71">
        <f t="shared" si="32"/>
        <v>-2.9042982021284774E-2</v>
      </c>
      <c r="AI71">
        <f t="shared" si="33"/>
        <v>-2.9048352295314238E-2</v>
      </c>
      <c r="AJ71">
        <f t="shared" si="34"/>
        <v>-0.16394686743868792</v>
      </c>
      <c r="AK71">
        <f t="shared" si="22"/>
        <v>-0.10712963938626645</v>
      </c>
      <c r="AL71">
        <f t="shared" si="35"/>
        <v>-0.30012485912026859</v>
      </c>
      <c r="AN71">
        <f t="shared" si="36"/>
        <v>0</v>
      </c>
      <c r="AO71">
        <f t="shared" si="36"/>
        <v>0</v>
      </c>
      <c r="AP71">
        <f t="shared" si="36"/>
        <v>-2.4164115642845477E-9</v>
      </c>
      <c r="AQ71">
        <f t="shared" si="36"/>
        <v>-1.3068196749827807E-5</v>
      </c>
      <c r="AR71">
        <f t="shared" si="36"/>
        <v>-1.3070613161392091E-5</v>
      </c>
      <c r="AS71">
        <f t="shared" si="36"/>
        <v>-7.376962595082495E-5</v>
      </c>
      <c r="AT71">
        <f t="shared" si="36"/>
        <v>-4.8204113620695651E-5</v>
      </c>
      <c r="AU71">
        <f t="shared" si="23"/>
        <v>-1.3504435273291269E-4</v>
      </c>
      <c r="AW71">
        <v>68</v>
      </c>
      <c r="AX71">
        <f>IF(Z71&gt;0, (R71*SUMPRODUCT(K71:$K$98, X71:$X$98)-K71*$AZ$3)/Z71, 0)</f>
        <v>-6361298.0681603132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0.58332808999999997</v>
      </c>
      <c r="Q72" s="4">
        <f t="shared" si="48"/>
        <v>25</v>
      </c>
      <c r="R72">
        <f t="shared" si="27"/>
        <v>100000</v>
      </c>
      <c r="S72">
        <f t="shared" si="28"/>
        <v>-13966493.982205078</v>
      </c>
      <c r="U72">
        <f t="shared" si="40"/>
        <v>0.58332808999999997</v>
      </c>
      <c r="V72">
        <f t="shared" si="41"/>
        <v>0.01</v>
      </c>
      <c r="W72">
        <f t="shared" si="42"/>
        <v>2.1481096117860473E-7</v>
      </c>
      <c r="X72">
        <f t="shared" si="43"/>
        <v>1.2530526769537962E-7</v>
      </c>
      <c r="Y72">
        <f t="shared" si="44"/>
        <v>2.1481096117860472E-9</v>
      </c>
      <c r="Z72">
        <f t="shared" si="45"/>
        <v>8.7357583871439053E-8</v>
      </c>
      <c r="AB72">
        <f t="shared" si="46"/>
        <v>-1.3664765523651183</v>
      </c>
      <c r="AC72">
        <f t="shared" si="29"/>
        <v>-1.2200791694404289</v>
      </c>
      <c r="AE72">
        <f t="shared" si="30"/>
        <v>0</v>
      </c>
      <c r="AF72">
        <f t="shared" si="31"/>
        <v>0</v>
      </c>
      <c r="AG72">
        <f t="shared" si="31"/>
        <v>-2.1839395967859763E-6</v>
      </c>
      <c r="AH72">
        <f t="shared" si="32"/>
        <v>-1.2530526769537963E-2</v>
      </c>
      <c r="AI72">
        <f t="shared" si="33"/>
        <v>-1.2532710709134748E-2</v>
      </c>
      <c r="AJ72">
        <f t="shared" si="34"/>
        <v>-0.1463973829246894</v>
      </c>
      <c r="AK72">
        <f t="shared" ref="AK72:AK89" si="49">G72*SUM(AB72:AB72, AE72:AF72)</f>
        <v>-9.5653358665558297E-2</v>
      </c>
      <c r="AL72">
        <f t="shared" si="35"/>
        <v>-0.25458345229938245</v>
      </c>
      <c r="AN72">
        <f t="shared" si="36"/>
        <v>0</v>
      </c>
      <c r="AO72">
        <f t="shared" si="36"/>
        <v>0</v>
      </c>
      <c r="AP72">
        <f t="shared" si="36"/>
        <v>-8.773988448157901E-10</v>
      </c>
      <c r="AQ72">
        <f t="shared" si="36"/>
        <v>-5.0341455087429183E-6</v>
      </c>
      <c r="AR72">
        <f t="shared" si="36"/>
        <v>-5.0350229075877336E-6</v>
      </c>
      <c r="AS72">
        <f t="shared" si="36"/>
        <v>-5.8815223118446535E-5</v>
      </c>
      <c r="AT72">
        <f t="shared" si="36"/>
        <v>-3.8428785539408835E-5</v>
      </c>
      <c r="AU72">
        <f t="shared" si="23"/>
        <v>-1.022790315654431E-4</v>
      </c>
      <c r="AW72">
        <v>69</v>
      </c>
      <c r="AX72">
        <f>IF(Z72&gt;0, (R72*SUMPRODUCT(K72:$K$98, X72:$X$98)-K72*$AZ$3)/Z72, 0)</f>
        <v>-13966493.982205078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0.59781937299999999</v>
      </c>
      <c r="Q73" s="4">
        <f t="shared" si="48"/>
        <v>25</v>
      </c>
      <c r="R73">
        <f t="shared" si="27"/>
        <v>100000</v>
      </c>
      <c r="S73">
        <f t="shared" si="28"/>
        <v>-31796909.289524417</v>
      </c>
      <c r="U73">
        <f t="shared" si="40"/>
        <v>0.59781937299999999</v>
      </c>
      <c r="V73">
        <f t="shared" si="41"/>
        <v>0.01</v>
      </c>
      <c r="W73">
        <f t="shared" si="42"/>
        <v>8.7357583871439053E-8</v>
      </c>
      <c r="X73">
        <f t="shared" si="43"/>
        <v>5.2224056016818603E-8</v>
      </c>
      <c r="Y73">
        <f t="shared" si="44"/>
        <v>8.7357583871439059E-10</v>
      </c>
      <c r="Z73">
        <f t="shared" si="45"/>
        <v>3.4259952015906063E-8</v>
      </c>
      <c r="AB73">
        <f t="shared" si="46"/>
        <v>-1.2200791694404289</v>
      </c>
      <c r="AC73">
        <f t="shared" si="29"/>
        <v>-1.0893605865132243</v>
      </c>
      <c r="AE73">
        <f t="shared" si="30"/>
        <v>0</v>
      </c>
      <c r="AF73">
        <f t="shared" si="31"/>
        <v>0</v>
      </c>
      <c r="AG73">
        <f t="shared" si="31"/>
        <v>-8.5649880039765154E-7</v>
      </c>
      <c r="AH73">
        <f t="shared" si="32"/>
        <v>-5.22240560168186E-3</v>
      </c>
      <c r="AI73">
        <f t="shared" si="33"/>
        <v>-5.2232621004822573E-3</v>
      </c>
      <c r="AJ73">
        <f t="shared" si="34"/>
        <v>-0.13071858292720462</v>
      </c>
      <c r="AK73">
        <f t="shared" si="49"/>
        <v>-8.5405541860830034E-2</v>
      </c>
      <c r="AL73">
        <f t="shared" si="35"/>
        <v>-0.22134738688851691</v>
      </c>
      <c r="AN73">
        <f t="shared" si="36"/>
        <v>0</v>
      </c>
      <c r="AO73">
        <f t="shared" si="36"/>
        <v>0</v>
      </c>
      <c r="AP73">
        <f t="shared" si="36"/>
        <v>-3.0723109740083243E-10</v>
      </c>
      <c r="AQ73">
        <f t="shared" si="36"/>
        <v>-1.8733072402810709E-6</v>
      </c>
      <c r="AR73">
        <f t="shared" si="36"/>
        <v>-1.8736144713784715E-6</v>
      </c>
      <c r="AS73">
        <f t="shared" si="36"/>
        <v>-4.6889515390752562E-5</v>
      </c>
      <c r="AT73">
        <f t="shared" si="36"/>
        <v>-3.0635464215283551E-5</v>
      </c>
      <c r="AU73">
        <f t="shared" si="23"/>
        <v>-7.9398594077414582E-5</v>
      </c>
      <c r="AW73">
        <v>70</v>
      </c>
      <c r="AX73">
        <f>IF(Z73&gt;0, (R73*SUMPRODUCT(K73:$K$98, X73:$X$98)-K73*$AZ$3)/Z73, 0)</f>
        <v>-31796909.289524417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0.61246634</v>
      </c>
      <c r="Q74" s="4">
        <f t="shared" si="48"/>
        <v>25</v>
      </c>
      <c r="R74">
        <f t="shared" si="27"/>
        <v>100000</v>
      </c>
      <c r="S74">
        <f t="shared" si="28"/>
        <v>-75198972.255725443</v>
      </c>
      <c r="U74">
        <f t="shared" si="40"/>
        <v>0.61246634</v>
      </c>
      <c r="V74">
        <f t="shared" si="41"/>
        <v>0.01</v>
      </c>
      <c r="W74">
        <f t="shared" si="42"/>
        <v>3.4259952015906063E-8</v>
      </c>
      <c r="X74">
        <f t="shared" si="43"/>
        <v>2.0983067419757608E-8</v>
      </c>
      <c r="Y74">
        <f t="shared" si="44"/>
        <v>3.4259952015906065E-10</v>
      </c>
      <c r="Z74">
        <f t="shared" si="45"/>
        <v>1.2934285075989394E-8</v>
      </c>
      <c r="AB74">
        <f t="shared" si="46"/>
        <v>-1.0893605865132243</v>
      </c>
      <c r="AC74">
        <f t="shared" si="29"/>
        <v>-0.97264494457697004</v>
      </c>
      <c r="AE74">
        <f t="shared" si="30"/>
        <v>0</v>
      </c>
      <c r="AF74">
        <f t="shared" si="31"/>
        <v>0</v>
      </c>
      <c r="AG74">
        <f t="shared" si="31"/>
        <v>-3.2335712689973487E-7</v>
      </c>
      <c r="AH74">
        <f t="shared" si="32"/>
        <v>-2.0983067419757606E-3</v>
      </c>
      <c r="AI74">
        <f t="shared" si="33"/>
        <v>-2.0986300991026603E-3</v>
      </c>
      <c r="AJ74">
        <f t="shared" si="34"/>
        <v>-0.11671564193625428</v>
      </c>
      <c r="AK74">
        <f t="shared" si="49"/>
        <v>-7.625524105592571E-2</v>
      </c>
      <c r="AL74">
        <f t="shared" si="35"/>
        <v>-0.19506951309128265</v>
      </c>
      <c r="AN74">
        <f t="shared" si="36"/>
        <v>0</v>
      </c>
      <c r="AO74">
        <f t="shared" si="36"/>
        <v>0</v>
      </c>
      <c r="AP74">
        <f t="shared" si="36"/>
        <v>-1.0356257202460066E-10</v>
      </c>
      <c r="AQ74">
        <f t="shared" si="36"/>
        <v>-6.720310919973975E-7</v>
      </c>
      <c r="AR74">
        <f t="shared" si="36"/>
        <v>-6.7213465456942205E-7</v>
      </c>
      <c r="AS74">
        <f t="shared" si="36"/>
        <v>-3.7380874175594818E-5</v>
      </c>
      <c r="AT74">
        <f t="shared" si="36"/>
        <v>-2.4422498337438275E-5</v>
      </c>
      <c r="AU74">
        <f t="shared" si="23"/>
        <v>-6.2475507167602512E-5</v>
      </c>
      <c r="AW74">
        <v>71</v>
      </c>
      <c r="AX74">
        <f>IF(Z74&gt;0, (R74*SUMPRODUCT(K74:$K$98, X74:$X$98)-K74*$AZ$3)/Z74, 0)</f>
        <v>-75198972.255725443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0.62717650000000003</v>
      </c>
      <c r="Q75" s="4">
        <f t="shared" si="48"/>
        <v>25</v>
      </c>
      <c r="R75">
        <f t="shared" si="27"/>
        <v>100000</v>
      </c>
      <c r="S75">
        <f t="shared" si="28"/>
        <v>-185054118.75744256</v>
      </c>
      <c r="U75">
        <f t="shared" si="40"/>
        <v>0.62717650000000003</v>
      </c>
      <c r="V75">
        <f t="shared" si="41"/>
        <v>0.01</v>
      </c>
      <c r="W75">
        <f t="shared" si="42"/>
        <v>1.2934285075989394E-8</v>
      </c>
      <c r="X75">
        <f t="shared" si="43"/>
        <v>8.1120796439612621E-9</v>
      </c>
      <c r="Y75">
        <f t="shared" si="44"/>
        <v>1.2934285075989394E-10</v>
      </c>
      <c r="Z75">
        <f t="shared" si="45"/>
        <v>4.6928625812682381E-9</v>
      </c>
      <c r="AB75">
        <f t="shared" si="46"/>
        <v>-0.97264494457697004</v>
      </c>
      <c r="AC75">
        <f t="shared" si="29"/>
        <v>-0.86843354942637097</v>
      </c>
      <c r="AE75">
        <f t="shared" si="30"/>
        <v>0</v>
      </c>
      <c r="AF75">
        <f t="shared" si="31"/>
        <v>0</v>
      </c>
      <c r="AG75">
        <f t="shared" si="31"/>
        <v>-1.1732156453170596E-7</v>
      </c>
      <c r="AH75">
        <f t="shared" si="32"/>
        <v>-8.112079643961262E-4</v>
      </c>
      <c r="AI75">
        <f t="shared" si="33"/>
        <v>-8.1132528596065793E-4</v>
      </c>
      <c r="AJ75">
        <f t="shared" si="34"/>
        <v>-0.10421139515059907</v>
      </c>
      <c r="AK75">
        <f t="shared" si="49"/>
        <v>-6.8085146120387907E-2</v>
      </c>
      <c r="AL75">
        <f t="shared" si="35"/>
        <v>-0.17310786655694765</v>
      </c>
      <c r="AN75">
        <f t="shared" si="36"/>
        <v>0</v>
      </c>
      <c r="AO75">
        <f t="shared" si="36"/>
        <v>0</v>
      </c>
      <c r="AP75">
        <f t="shared" si="36"/>
        <v>-3.3549048974078302E-11</v>
      </c>
      <c r="AQ75">
        <f t="shared" si="36"/>
        <v>-2.3197146947638196E-7</v>
      </c>
      <c r="AR75">
        <f t="shared" si="36"/>
        <v>-2.3200501852535604E-7</v>
      </c>
      <c r="AS75">
        <f t="shared" si="36"/>
        <v>-2.9800090149834594E-5</v>
      </c>
      <c r="AT75">
        <f t="shared" si="36"/>
        <v>-1.9469497451023783E-5</v>
      </c>
      <c r="AU75">
        <f t="shared" si="23"/>
        <v>-4.9501592619383734E-5</v>
      </c>
      <c r="AW75">
        <v>72</v>
      </c>
      <c r="AX75">
        <f>IF(Z75&gt;0, (R75*SUMPRODUCT(K75:$K$98, X75:$X$98)-K75*$AZ$3)/Z75, 0)</f>
        <v>-185054118.75744256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0.64196478899999998</v>
      </c>
      <c r="Q76" s="4">
        <f t="shared" si="48"/>
        <v>25</v>
      </c>
      <c r="R76">
        <f t="shared" si="27"/>
        <v>100000</v>
      </c>
      <c r="S76">
        <f t="shared" si="28"/>
        <v>-474742003.41800815</v>
      </c>
      <c r="U76">
        <f t="shared" si="40"/>
        <v>0.64196478899999998</v>
      </c>
      <c r="V76">
        <f t="shared" si="41"/>
        <v>0.01</v>
      </c>
      <c r="W76">
        <f t="shared" si="42"/>
        <v>4.6928625812682381E-9</v>
      </c>
      <c r="X76">
        <f t="shared" si="43"/>
        <v>3.0126525367898598E-9</v>
      </c>
      <c r="Y76">
        <f t="shared" si="44"/>
        <v>4.692862581268238E-11</v>
      </c>
      <c r="Z76">
        <f t="shared" si="45"/>
        <v>1.6332814186656959E-9</v>
      </c>
      <c r="AB76">
        <f t="shared" si="46"/>
        <v>-0.86843354942637097</v>
      </c>
      <c r="AC76">
        <f t="shared" si="29"/>
        <v>-0.77538729284275898</v>
      </c>
      <c r="AE76">
        <f t="shared" si="30"/>
        <v>0</v>
      </c>
      <c r="AF76">
        <f t="shared" si="31"/>
        <v>0</v>
      </c>
      <c r="AG76">
        <f t="shared" si="31"/>
        <v>-4.0832035466642401E-8</v>
      </c>
      <c r="AH76">
        <f t="shared" si="32"/>
        <v>-3.0126525367898596E-4</v>
      </c>
      <c r="AI76">
        <f t="shared" si="33"/>
        <v>-3.0130608571445262E-4</v>
      </c>
      <c r="AJ76">
        <f t="shared" si="34"/>
        <v>-9.3046256583611986E-2</v>
      </c>
      <c r="AK76">
        <f t="shared" si="49"/>
        <v>-6.0790348459845975E-2</v>
      </c>
      <c r="AL76">
        <f t="shared" si="35"/>
        <v>-0.15413791112917241</v>
      </c>
      <c r="AN76">
        <f t="shared" si="36"/>
        <v>0</v>
      </c>
      <c r="AO76">
        <f t="shared" si="36"/>
        <v>0</v>
      </c>
      <c r="AP76">
        <f t="shared" si="36"/>
        <v>-1.042522351655596E-11</v>
      </c>
      <c r="AQ76">
        <f t="shared" si="36"/>
        <v>-7.6918957663553003E-8</v>
      </c>
      <c r="AR76">
        <f t="shared" si="36"/>
        <v>-7.6929382887069557E-8</v>
      </c>
      <c r="AS76">
        <f t="shared" si="36"/>
        <v>-2.375654338994275E-5</v>
      </c>
      <c r="AT76">
        <f t="shared" si="36"/>
        <v>-1.5520974232620856E-5</v>
      </c>
      <c r="AU76">
        <f t="shared" si="23"/>
        <v>-3.9354447005450676E-5</v>
      </c>
      <c r="AW76">
        <v>73</v>
      </c>
      <c r="AX76">
        <f>IF(Z76&gt;0, (R76*SUMPRODUCT(K76:$K$98, X76:$X$98)-K76*$AZ$3)/Z76, 0)</f>
        <v>-474742003.41800815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0.65685820900000003</v>
      </c>
      <c r="Q77" s="4">
        <f t="shared" si="48"/>
        <v>25</v>
      </c>
      <c r="R77">
        <f t="shared" si="27"/>
        <v>100000</v>
      </c>
      <c r="S77">
        <f t="shared" si="28"/>
        <v>-1272361618.9236465</v>
      </c>
      <c r="U77">
        <f t="shared" si="40"/>
        <v>0.65685820900000003</v>
      </c>
      <c r="V77">
        <f t="shared" si="41"/>
        <v>0.01</v>
      </c>
      <c r="W77">
        <f t="shared" si="42"/>
        <v>1.6332814186656959E-9</v>
      </c>
      <c r="X77">
        <f t="shared" si="43"/>
        <v>1.0728343074577283E-9</v>
      </c>
      <c r="Y77">
        <f t="shared" si="44"/>
        <v>1.6332814186656959E-11</v>
      </c>
      <c r="Z77">
        <f t="shared" si="45"/>
        <v>5.4411429702131064E-10</v>
      </c>
      <c r="AB77">
        <f t="shared" si="46"/>
        <v>-0.77538729284275898</v>
      </c>
      <c r="AC77">
        <f t="shared" si="29"/>
        <v>-0.69231014783753664</v>
      </c>
      <c r="AE77">
        <f t="shared" si="30"/>
        <v>0</v>
      </c>
      <c r="AF77">
        <f t="shared" si="31"/>
        <v>0</v>
      </c>
      <c r="AG77">
        <f t="shared" si="31"/>
        <v>-1.3602857425532766E-8</v>
      </c>
      <c r="AH77">
        <f t="shared" si="32"/>
        <v>-1.0728343074577283E-4</v>
      </c>
      <c r="AI77">
        <f t="shared" si="33"/>
        <v>-1.0729703360319836E-4</v>
      </c>
      <c r="AJ77">
        <f t="shared" si="34"/>
        <v>-8.3077145005222341E-2</v>
      </c>
      <c r="AK77">
        <f t="shared" si="49"/>
        <v>-5.4277110498993135E-2</v>
      </c>
      <c r="AL77">
        <f t="shared" si="35"/>
        <v>-0.13746155253781867</v>
      </c>
      <c r="AN77">
        <f t="shared" si="36"/>
        <v>0</v>
      </c>
      <c r="AO77">
        <f t="shared" si="36"/>
        <v>0</v>
      </c>
      <c r="AP77">
        <f t="shared" si="36"/>
        <v>-3.1009621731078298E-12</v>
      </c>
      <c r="AQ77">
        <f t="shared" si="36"/>
        <v>-2.4456763026820106E-8</v>
      </c>
      <c r="AR77">
        <f t="shared" si="36"/>
        <v>-2.4459863988993212E-8</v>
      </c>
      <c r="AS77">
        <f t="shared" si="36"/>
        <v>-1.8938600622795156E-5</v>
      </c>
      <c r="AT77">
        <f t="shared" si="36"/>
        <v>-1.2373228745825772E-5</v>
      </c>
      <c r="AU77">
        <f t="shared" si="23"/>
        <v>-3.1336289232609921E-5</v>
      </c>
      <c r="AW77">
        <v>74</v>
      </c>
      <c r="AX77">
        <f>IF(Z77&gt;0, (R77*SUMPRODUCT(K77:$K$98, X77:$X$98)-K77*$AZ$3)/Z77, 0)</f>
        <v>-1272361618.9236465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0.67177231000000004</v>
      </c>
      <c r="Q78" s="4">
        <f t="shared" si="48"/>
        <v>25</v>
      </c>
      <c r="R78">
        <f t="shared" si="27"/>
        <v>100000</v>
      </c>
      <c r="S78">
        <f t="shared" si="28"/>
        <v>-3569887956.1233349</v>
      </c>
      <c r="U78">
        <f t="shared" si="40"/>
        <v>0.67177231000000004</v>
      </c>
      <c r="V78">
        <f t="shared" si="41"/>
        <v>0.01</v>
      </c>
      <c r="W78">
        <f t="shared" si="42"/>
        <v>5.4411429702131064E-10</v>
      </c>
      <c r="X78">
        <f t="shared" si="43"/>
        <v>3.6552091821403197E-10</v>
      </c>
      <c r="Y78">
        <f t="shared" si="44"/>
        <v>5.4411429702131067E-12</v>
      </c>
      <c r="Z78">
        <f t="shared" si="45"/>
        <v>1.7315223583706557E-10</v>
      </c>
      <c r="AB78">
        <f t="shared" si="46"/>
        <v>-0.69231014783753664</v>
      </c>
      <c r="AC78">
        <f t="shared" si="29"/>
        <v>-0.61813408129056768</v>
      </c>
      <c r="AE78">
        <f t="shared" si="30"/>
        <v>0</v>
      </c>
      <c r="AF78">
        <f t="shared" si="31"/>
        <v>0</v>
      </c>
      <c r="AG78">
        <f t="shared" si="31"/>
        <v>-4.3288058959266397E-9</v>
      </c>
      <c r="AH78">
        <f t="shared" si="32"/>
        <v>-3.6552091821403195E-5</v>
      </c>
      <c r="AI78">
        <f t="shared" si="33"/>
        <v>-3.6556420627299119E-5</v>
      </c>
      <c r="AJ78">
        <f t="shared" si="34"/>
        <v>-7.4176066546968955E-2</v>
      </c>
      <c r="AK78">
        <f t="shared" si="49"/>
        <v>-4.8461710348627569E-2</v>
      </c>
      <c r="AL78">
        <f t="shared" si="35"/>
        <v>-0.12267433331622382</v>
      </c>
      <c r="AN78">
        <f t="shared" si="36"/>
        <v>0</v>
      </c>
      <c r="AO78">
        <f t="shared" si="36"/>
        <v>0</v>
      </c>
      <c r="AP78">
        <f t="shared" si="36"/>
        <v>-8.8108216886204002E-13</v>
      </c>
      <c r="AQ78">
        <f t="shared" si="36"/>
        <v>-7.439787579468809E-9</v>
      </c>
      <c r="AR78">
        <f t="shared" si="36"/>
        <v>-7.4406686616376699E-9</v>
      </c>
      <c r="AS78">
        <f t="shared" si="36"/>
        <v>-1.5097745466563187E-5</v>
      </c>
      <c r="AT78">
        <f t="shared" si="36"/>
        <v>-9.8638631269911683E-6</v>
      </c>
      <c r="AU78">
        <f t="shared" si="23"/>
        <v>-2.4969049262215995E-5</v>
      </c>
      <c r="AW78">
        <v>75</v>
      </c>
      <c r="AX78">
        <f>IF(Z78&gt;0, (R78*SUMPRODUCT(K78:$K$98, X78:$X$98)-K78*$AZ$3)/Z78, 0)</f>
        <v>-3569887956.1233349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0.68662034599999999</v>
      </c>
      <c r="Q79" s="4">
        <f t="shared" si="48"/>
        <v>25</v>
      </c>
      <c r="R79">
        <f t="shared" si="27"/>
        <v>100000</v>
      </c>
      <c r="S79">
        <f t="shared" si="28"/>
        <v>-10506307708.266418</v>
      </c>
      <c r="U79">
        <f t="shared" si="40"/>
        <v>0.68662034599999999</v>
      </c>
      <c r="V79">
        <f t="shared" si="41"/>
        <v>0.01</v>
      </c>
      <c r="W79">
        <f t="shared" si="42"/>
        <v>1.7315223583706557E-10</v>
      </c>
      <c r="X79">
        <f t="shared" si="43"/>
        <v>1.1888984808111957E-10</v>
      </c>
      <c r="Y79">
        <f t="shared" si="44"/>
        <v>1.7315223583706558E-12</v>
      </c>
      <c r="Z79">
        <f t="shared" si="45"/>
        <v>5.2530865397575353E-11</v>
      </c>
      <c r="AB79">
        <f t="shared" si="46"/>
        <v>-0.61813408129056768</v>
      </c>
      <c r="AC79">
        <f t="shared" si="29"/>
        <v>-0.55190543604845166</v>
      </c>
      <c r="AE79">
        <f t="shared" si="30"/>
        <v>0</v>
      </c>
      <c r="AF79">
        <f t="shared" si="31"/>
        <v>0</v>
      </c>
      <c r="AG79">
        <f t="shared" si="31"/>
        <v>-1.3132716349393839E-9</v>
      </c>
      <c r="AH79">
        <f t="shared" si="32"/>
        <v>-1.1888984808111957E-5</v>
      </c>
      <c r="AI79">
        <f t="shared" si="33"/>
        <v>-1.1890298079746897E-5</v>
      </c>
      <c r="AJ79">
        <f t="shared" si="34"/>
        <v>-6.6228645242116024E-2</v>
      </c>
      <c r="AK79">
        <f t="shared" si="49"/>
        <v>-4.3269385690339744E-2</v>
      </c>
      <c r="AL79">
        <f t="shared" si="35"/>
        <v>-0.10950992123053552</v>
      </c>
      <c r="AN79">
        <f t="shared" si="36"/>
        <v>0</v>
      </c>
      <c r="AO79">
        <f t="shared" si="36"/>
        <v>0</v>
      </c>
      <c r="AP79">
        <f t="shared" si="36"/>
        <v>-2.3866286029904935E-13</v>
      </c>
      <c r="AQ79">
        <f t="shared" si="36"/>
        <v>-2.160603370137444E-9</v>
      </c>
      <c r="AR79">
        <f t="shared" si="36"/>
        <v>-2.1608420329977434E-9</v>
      </c>
      <c r="AS79">
        <f t="shared" si="36"/>
        <v>-1.2035832867085416E-5</v>
      </c>
      <c r="AT79">
        <f t="shared" si="36"/>
        <v>-7.863411557439059E-6</v>
      </c>
      <c r="AU79">
        <f t="shared" si="23"/>
        <v>-1.9901405266557473E-5</v>
      </c>
      <c r="AW79">
        <v>76</v>
      </c>
      <c r="AX79">
        <f>IF(Z79&gt;0, (R79*SUMPRODUCT(K79:$K$98, X79:$X$98)-K79*$AZ$3)/Z79, 0)</f>
        <v>-10506307708.266418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0.70385879699999998</v>
      </c>
      <c r="Q80" s="4">
        <f t="shared" si="48"/>
        <v>25</v>
      </c>
      <c r="R80">
        <f t="shared" si="27"/>
        <v>100000</v>
      </c>
      <c r="S80">
        <f t="shared" si="28"/>
        <v>-32783226669.591213</v>
      </c>
      <c r="U80">
        <f t="shared" si="40"/>
        <v>0.70385879699999998</v>
      </c>
      <c r="V80">
        <f t="shared" si="41"/>
        <v>0.01</v>
      </c>
      <c r="W80">
        <f t="shared" si="42"/>
        <v>5.2530865397575353E-11</v>
      </c>
      <c r="X80">
        <f t="shared" si="43"/>
        <v>3.6974311724106312E-11</v>
      </c>
      <c r="Y80">
        <f t="shared" si="44"/>
        <v>5.2530865397575358E-13</v>
      </c>
      <c r="Z80">
        <f t="shared" si="45"/>
        <v>1.5031245019493287E-11</v>
      </c>
      <c r="AB80">
        <f t="shared" si="46"/>
        <v>-0.55190543604845166</v>
      </c>
      <c r="AC80">
        <f t="shared" si="29"/>
        <v>-0.49277271260021244</v>
      </c>
      <c r="AE80">
        <f t="shared" si="30"/>
        <v>0</v>
      </c>
      <c r="AF80">
        <f t="shared" si="31"/>
        <v>0</v>
      </c>
      <c r="AG80">
        <f t="shared" si="31"/>
        <v>-3.7578112548733218E-10</v>
      </c>
      <c r="AH80">
        <f t="shared" si="32"/>
        <v>-3.6974311724106314E-6</v>
      </c>
      <c r="AI80">
        <f t="shared" si="33"/>
        <v>-3.6978069535361186E-6</v>
      </c>
      <c r="AJ80">
        <f t="shared" si="34"/>
        <v>-5.9132723448239222E-2</v>
      </c>
      <c r="AK80">
        <f t="shared" si="49"/>
        <v>-3.8633380523391617E-2</v>
      </c>
      <c r="AL80">
        <f t="shared" si="35"/>
        <v>-9.7769801778584381E-2</v>
      </c>
      <c r="AN80">
        <f t="shared" si="36"/>
        <v>0</v>
      </c>
      <c r="AO80">
        <f t="shared" si="36"/>
        <v>0</v>
      </c>
      <c r="AP80">
        <f t="shared" si="36"/>
        <v>-6.0974355319099041E-14</v>
      </c>
      <c r="AQ80">
        <f t="shared" si="36"/>
        <v>-5.9994626335238535E-10</v>
      </c>
      <c r="AR80">
        <f t="shared" si="36"/>
        <v>-6.0000723770770446E-10</v>
      </c>
      <c r="AS80">
        <f t="shared" si="36"/>
        <v>-9.5948930001288839E-6</v>
      </c>
      <c r="AT80">
        <f t="shared" si="36"/>
        <v>-6.2686636220920337E-6</v>
      </c>
      <c r="AU80">
        <f t="shared" si="23"/>
        <v>-1.5864156629458626E-5</v>
      </c>
      <c r="AW80">
        <v>77</v>
      </c>
      <c r="AX80">
        <f>IF(Z80&gt;0, (R80*SUMPRODUCT(K80:$K$98, X80:$X$98)-K80*$AZ$3)/Z80, 0)</f>
        <v>-32783226669.591213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0.72100360699999999</v>
      </c>
      <c r="Q81" s="4">
        <f t="shared" si="48"/>
        <v>25</v>
      </c>
      <c r="R81">
        <f t="shared" si="27"/>
        <v>100000</v>
      </c>
      <c r="S81">
        <f t="shared" si="28"/>
        <v>-108814611993.74387</v>
      </c>
      <c r="U81">
        <f t="shared" si="40"/>
        <v>0.72100360699999999</v>
      </c>
      <c r="V81">
        <f t="shared" si="41"/>
        <v>0.01</v>
      </c>
      <c r="W81">
        <f t="shared" si="42"/>
        <v>1.5031245019493287E-11</v>
      </c>
      <c r="X81">
        <f t="shared" si="43"/>
        <v>1.0837581876755444E-11</v>
      </c>
      <c r="Y81">
        <f t="shared" si="44"/>
        <v>1.5031245019493287E-13</v>
      </c>
      <c r="Z81">
        <f t="shared" si="45"/>
        <v>4.0433506925429096E-12</v>
      </c>
      <c r="AB81">
        <f t="shared" si="46"/>
        <v>-0.49277271260021244</v>
      </c>
      <c r="AC81">
        <f t="shared" si="29"/>
        <v>-0.43997563676369228</v>
      </c>
      <c r="AE81">
        <f t="shared" si="30"/>
        <v>0</v>
      </c>
      <c r="AF81">
        <f t="shared" si="31"/>
        <v>0</v>
      </c>
      <c r="AG81">
        <f t="shared" si="31"/>
        <v>-1.0108376731357274E-10</v>
      </c>
      <c r="AH81">
        <f t="shared" si="32"/>
        <v>-1.0837581876755445E-6</v>
      </c>
      <c r="AI81">
        <f t="shared" si="33"/>
        <v>-1.0838592714428581E-6</v>
      </c>
      <c r="AJ81">
        <f t="shared" si="34"/>
        <v>-5.2797075836520158E-2</v>
      </c>
      <c r="AK81">
        <f t="shared" si="49"/>
        <v>-3.4494089882014876E-2</v>
      </c>
      <c r="AL81">
        <f t="shared" si="35"/>
        <v>-8.7292249577806486E-2</v>
      </c>
      <c r="AN81">
        <f t="shared" si="36"/>
        <v>0</v>
      </c>
      <c r="AO81">
        <f t="shared" si="36"/>
        <v>0</v>
      </c>
      <c r="AP81">
        <f t="shared" si="36"/>
        <v>-1.4644537184230363E-14</v>
      </c>
      <c r="AQ81">
        <f t="shared" si="36"/>
        <v>-1.5700975042703585E-10</v>
      </c>
      <c r="AR81">
        <f t="shared" si="36"/>
        <v>-1.5702439496422007E-10</v>
      </c>
      <c r="AS81">
        <f t="shared" si="36"/>
        <v>-7.6489901480228277E-6</v>
      </c>
      <c r="AT81">
        <f t="shared" si="36"/>
        <v>-4.9973402786455469E-6</v>
      </c>
      <c r="AU81">
        <f t="shared" si="23"/>
        <v>-1.264648745106334E-5</v>
      </c>
      <c r="AW81">
        <v>78</v>
      </c>
      <c r="AX81">
        <f>IF(Z81&gt;0, (R81*SUMPRODUCT(K81:$K$98, X81:$X$98)-K81*$AZ$3)/Z81, 0)</f>
        <v>-108814611993.74387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0.73803352099999997</v>
      </c>
      <c r="Q82" s="4">
        <f t="shared" si="48"/>
        <v>25</v>
      </c>
      <c r="R82">
        <f t="shared" si="27"/>
        <v>100000</v>
      </c>
      <c r="S82">
        <f t="shared" si="28"/>
        <v>-385590591196.03265</v>
      </c>
      <c r="U82">
        <f t="shared" si="40"/>
        <v>0.73803352099999997</v>
      </c>
      <c r="V82">
        <f t="shared" si="41"/>
        <v>0.01</v>
      </c>
      <c r="W82">
        <f t="shared" si="42"/>
        <v>4.0433506925429096E-12</v>
      </c>
      <c r="X82">
        <f t="shared" si="43"/>
        <v>2.9841283482552317E-12</v>
      </c>
      <c r="Y82">
        <f t="shared" si="44"/>
        <v>4.0433506925429096E-14</v>
      </c>
      <c r="Z82">
        <f t="shared" si="45"/>
        <v>1.0187888373622487E-12</v>
      </c>
      <c r="AB82">
        <f t="shared" si="46"/>
        <v>-0.43997563676369228</v>
      </c>
      <c r="AC82">
        <f t="shared" si="29"/>
        <v>-0.39283539010242824</v>
      </c>
      <c r="AE82">
        <f t="shared" si="30"/>
        <v>0</v>
      </c>
      <c r="AF82">
        <f t="shared" si="31"/>
        <v>0</v>
      </c>
      <c r="AG82">
        <f t="shared" si="31"/>
        <v>-2.5469720934056216E-11</v>
      </c>
      <c r="AH82">
        <f t="shared" si="32"/>
        <v>-2.9841283482552317E-7</v>
      </c>
      <c r="AI82">
        <f t="shared" si="33"/>
        <v>-2.9843830454645722E-7</v>
      </c>
      <c r="AJ82">
        <f t="shared" si="34"/>
        <v>-4.714024666126404E-2</v>
      </c>
      <c r="AK82">
        <f t="shared" si="49"/>
        <v>-3.0798294573458462E-2</v>
      </c>
      <c r="AL82">
        <f t="shared" si="35"/>
        <v>-7.7938839673027047E-2</v>
      </c>
      <c r="AN82">
        <f t="shared" si="36"/>
        <v>0</v>
      </c>
      <c r="AO82">
        <f t="shared" si="36"/>
        <v>0</v>
      </c>
      <c r="AP82">
        <f t="shared" si="36"/>
        <v>-3.2945825632991953E-15</v>
      </c>
      <c r="AQ82">
        <f t="shared" si="36"/>
        <v>-3.8600569076760564E-11</v>
      </c>
      <c r="AR82">
        <f t="shared" si="36"/>
        <v>-3.8603863659323864E-11</v>
      </c>
      <c r="AS82">
        <f t="shared" si="36"/>
        <v>-6.097728164432225E-6</v>
      </c>
      <c r="AT82">
        <f t="shared" si="36"/>
        <v>-3.9838490788249527E-6</v>
      </c>
      <c r="AU82">
        <f t="shared" si="23"/>
        <v>-1.0081615847120837E-5</v>
      </c>
      <c r="AW82">
        <v>79</v>
      </c>
      <c r="AX82">
        <f>IF(Z82&gt;0, (R82*SUMPRODUCT(K82:$K$98, X82:$X$98)-K82*$AZ$3)/Z82, 0)</f>
        <v>-385590591196.03265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0.75492728399999998</v>
      </c>
      <c r="Q83" s="4">
        <f t="shared" si="48"/>
        <v>25</v>
      </c>
      <c r="R83">
        <f t="shared" si="27"/>
        <v>100000</v>
      </c>
      <c r="S83">
        <f t="shared" si="28"/>
        <v>-1464556667650.5842</v>
      </c>
      <c r="U83">
        <f t="shared" si="40"/>
        <v>0.75492728399999998</v>
      </c>
      <c r="V83">
        <f t="shared" si="41"/>
        <v>0.01</v>
      </c>
      <c r="W83">
        <f t="shared" si="42"/>
        <v>1.0187888373622487E-12</v>
      </c>
      <c r="X83">
        <f t="shared" si="43"/>
        <v>7.6911148995940011E-13</v>
      </c>
      <c r="Y83">
        <f t="shared" si="44"/>
        <v>1.0187888373622487E-14</v>
      </c>
      <c r="Z83">
        <f t="shared" si="45"/>
        <v>2.3948945902922605E-13</v>
      </c>
      <c r="AB83">
        <f t="shared" si="46"/>
        <v>-0.39283539010242824</v>
      </c>
      <c r="AC83">
        <f t="shared" si="29"/>
        <v>-0.35074588405328444</v>
      </c>
      <c r="AE83">
        <f t="shared" si="30"/>
        <v>0</v>
      </c>
      <c r="AF83">
        <f t="shared" si="31"/>
        <v>0</v>
      </c>
      <c r="AG83">
        <f t="shared" si="31"/>
        <v>-5.9872364757306511E-12</v>
      </c>
      <c r="AH83">
        <f t="shared" si="32"/>
        <v>-7.6911148995940016E-8</v>
      </c>
      <c r="AI83">
        <f t="shared" si="33"/>
        <v>-7.6917136232415746E-8</v>
      </c>
      <c r="AJ83">
        <f t="shared" si="34"/>
        <v>-4.2089506049143799E-2</v>
      </c>
      <c r="AK83">
        <f t="shared" si="49"/>
        <v>-2.7498477307169981E-2</v>
      </c>
      <c r="AL83">
        <f t="shared" si="35"/>
        <v>-6.9588060273450006E-2</v>
      </c>
      <c r="AN83">
        <f t="shared" si="36"/>
        <v>0</v>
      </c>
      <c r="AO83">
        <f t="shared" si="36"/>
        <v>0</v>
      </c>
      <c r="AP83">
        <f t="shared" si="36"/>
        <v>-6.9148792075087824E-16</v>
      </c>
      <c r="AQ83">
        <f t="shared" si="36"/>
        <v>-8.8827509515186414E-12</v>
      </c>
      <c r="AR83">
        <f t="shared" si="36"/>
        <v>-8.8834424394393926E-12</v>
      </c>
      <c r="AS83">
        <f t="shared" si="36"/>
        <v>-4.8610715713884021E-6</v>
      </c>
      <c r="AT83">
        <f t="shared" si="36"/>
        <v>-3.1759000958166939E-6</v>
      </c>
      <c r="AU83">
        <f t="shared" si="23"/>
        <v>-8.0369805506475349E-6</v>
      </c>
      <c r="AW83">
        <v>80</v>
      </c>
      <c r="AX83">
        <f>IF(Z83&gt;0, (R83*SUMPRODUCT(K83:$K$98, X83:$X$98)-K83*$AZ$3)/Z83, 0)</f>
        <v>-1464556667650.5842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0.77166421299999999</v>
      </c>
      <c r="Q84" s="4">
        <f t="shared" si="48"/>
        <v>25</v>
      </c>
      <c r="R84">
        <f t="shared" si="27"/>
        <v>100000</v>
      </c>
      <c r="S84">
        <f t="shared" si="28"/>
        <v>-5989122991838.875</v>
      </c>
      <c r="U84">
        <f t="shared" si="40"/>
        <v>0.77166421299999999</v>
      </c>
      <c r="V84">
        <f t="shared" si="41"/>
        <v>0.01</v>
      </c>
      <c r="W84">
        <f t="shared" si="42"/>
        <v>2.3948945902922605E-13</v>
      </c>
      <c r="X84">
        <f t="shared" si="43"/>
        <v>1.8480544492358346E-13</v>
      </c>
      <c r="Y84">
        <f t="shared" si="44"/>
        <v>2.3948945902922605E-15</v>
      </c>
      <c r="Z84">
        <f t="shared" si="45"/>
        <v>5.2289119515350326E-14</v>
      </c>
      <c r="AB84">
        <f t="shared" si="46"/>
        <v>-0.35074588405328444</v>
      </c>
      <c r="AC84">
        <f t="shared" si="29"/>
        <v>-0.31316596791239543</v>
      </c>
      <c r="AE84">
        <f t="shared" si="30"/>
        <v>0</v>
      </c>
      <c r="AF84">
        <f t="shared" si="31"/>
        <v>0</v>
      </c>
      <c r="AG84">
        <f t="shared" si="31"/>
        <v>-1.3072279878837582E-12</v>
      </c>
      <c r="AH84">
        <f t="shared" si="32"/>
        <v>-1.8480544492358347E-8</v>
      </c>
      <c r="AI84">
        <f t="shared" si="33"/>
        <v>-1.8481851720346231E-8</v>
      </c>
      <c r="AJ84">
        <f t="shared" si="34"/>
        <v>-3.7579916140889014E-2</v>
      </c>
      <c r="AK84">
        <f t="shared" si="49"/>
        <v>-2.4552211883729913E-2</v>
      </c>
      <c r="AL84">
        <f t="shared" si="35"/>
        <v>-6.2132146506470649E-2</v>
      </c>
      <c r="AN84">
        <f t="shared" si="36"/>
        <v>0</v>
      </c>
      <c r="AO84">
        <f t="shared" si="36"/>
        <v>0</v>
      </c>
      <c r="AP84">
        <f t="shared" si="36"/>
        <v>-1.3480049944476486E-16</v>
      </c>
      <c r="AQ84">
        <f t="shared" si="36"/>
        <v>-1.9057017220186888E-12</v>
      </c>
      <c r="AR84">
        <f t="shared" si="36"/>
        <v>-1.9058365225181333E-12</v>
      </c>
      <c r="AS84">
        <f t="shared" si="36"/>
        <v>-3.8752164976861566E-6</v>
      </c>
      <c r="AT84">
        <f t="shared" si="36"/>
        <v>-2.5318081123388439E-6</v>
      </c>
      <c r="AU84">
        <f t="shared" si="23"/>
        <v>-6.4070265158615235E-6</v>
      </c>
      <c r="AW84">
        <v>81</v>
      </c>
      <c r="AX84">
        <f>IF(Z84&gt;0, (R84*SUMPRODUCT(K84:$K$98, X84:$X$98)-K84*$AZ$3)/Z84, 0)</f>
        <v>-5989122991838.875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0.78831611899999998</v>
      </c>
      <c r="Q85" s="4">
        <f t="shared" si="48"/>
        <v>25</v>
      </c>
      <c r="R85">
        <f t="shared" si="27"/>
        <v>100000</v>
      </c>
      <c r="S85">
        <f t="shared" si="28"/>
        <v>-26513924743172.063</v>
      </c>
      <c r="U85">
        <f t="shared" si="40"/>
        <v>0.78831611899999998</v>
      </c>
      <c r="V85">
        <f t="shared" si="41"/>
        <v>0.01</v>
      </c>
      <c r="W85">
        <f t="shared" si="42"/>
        <v>5.2289119515350326E-14</v>
      </c>
      <c r="X85">
        <f t="shared" si="43"/>
        <v>4.1220355762268126E-14</v>
      </c>
      <c r="Y85">
        <f t="shared" si="44"/>
        <v>5.2289119515350324E-16</v>
      </c>
      <c r="Z85">
        <f t="shared" si="45"/>
        <v>1.0545872557928697E-14</v>
      </c>
      <c r="AB85">
        <f t="shared" si="46"/>
        <v>-0.31316596791239543</v>
      </c>
      <c r="AC85">
        <f t="shared" si="29"/>
        <v>-0.27961247135200495</v>
      </c>
      <c r="AE85">
        <f t="shared" si="30"/>
        <v>0</v>
      </c>
      <c r="AF85">
        <f t="shared" si="31"/>
        <v>0</v>
      </c>
      <c r="AG85">
        <f t="shared" si="31"/>
        <v>-2.6364681394821743E-13</v>
      </c>
      <c r="AH85">
        <f t="shared" si="32"/>
        <v>-4.1220355762268129E-9</v>
      </c>
      <c r="AI85">
        <f t="shared" si="33"/>
        <v>-4.122299223040761E-9</v>
      </c>
      <c r="AJ85">
        <f t="shared" si="34"/>
        <v>-3.3553496560390472E-2</v>
      </c>
      <c r="AK85">
        <f t="shared" si="49"/>
        <v>-2.1921617753867681E-2</v>
      </c>
      <c r="AL85">
        <f t="shared" si="35"/>
        <v>-5.5475118436557377E-2</v>
      </c>
      <c r="AN85">
        <f t="shared" si="36"/>
        <v>0</v>
      </c>
      <c r="AO85">
        <f t="shared" si="36"/>
        <v>0</v>
      </c>
      <c r="AP85">
        <f t="shared" si="36"/>
        <v>-2.4274185614962974E-17</v>
      </c>
      <c r="AQ85">
        <f t="shared" si="36"/>
        <v>-3.7951930914842384E-13</v>
      </c>
      <c r="AR85">
        <f t="shared" si="36"/>
        <v>-3.795435833340388E-13</v>
      </c>
      <c r="AS85">
        <f t="shared" si="36"/>
        <v>-3.0892988666948649E-6</v>
      </c>
      <c r="AT85">
        <f t="shared" si="36"/>
        <v>-2.0183419263400114E-6</v>
      </c>
      <c r="AU85">
        <f t="shared" si="23"/>
        <v>-5.1076411725784598E-6</v>
      </c>
      <c r="AW85">
        <v>82</v>
      </c>
      <c r="AX85">
        <f>IF(Z85&gt;0, (R85*SUMPRODUCT(K85:$K$98, X85:$X$98)-K85*$AZ$3)/Z85, 0)</f>
        <v>-26513924743172.063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0.80496745000000003</v>
      </c>
      <c r="Q86" s="4">
        <f t="shared" si="48"/>
        <v>25</v>
      </c>
      <c r="R86">
        <f t="shared" si="27"/>
        <v>100000</v>
      </c>
      <c r="S86">
        <f t="shared" si="28"/>
        <v>-127940446651949.61</v>
      </c>
      <c r="U86">
        <f t="shared" si="40"/>
        <v>0.80496745000000003</v>
      </c>
      <c r="V86">
        <f t="shared" si="41"/>
        <v>0.01</v>
      </c>
      <c r="W86">
        <f t="shared" si="42"/>
        <v>1.0545872557928697E-14</v>
      </c>
      <c r="X86">
        <f t="shared" si="43"/>
        <v>8.4890841409808408E-15</v>
      </c>
      <c r="Y86">
        <f t="shared" si="44"/>
        <v>1.0545872557928698E-16</v>
      </c>
      <c r="Z86">
        <f t="shared" si="45"/>
        <v>1.9513296913685693E-15</v>
      </c>
      <c r="AB86">
        <f t="shared" si="46"/>
        <v>-0.27961247135200495</v>
      </c>
      <c r="AC86">
        <f t="shared" si="29"/>
        <v>-0.24965399227890572</v>
      </c>
      <c r="AE86">
        <f t="shared" si="30"/>
        <v>0</v>
      </c>
      <c r="AF86">
        <f t="shared" si="31"/>
        <v>0</v>
      </c>
      <c r="AG86">
        <f t="shared" si="31"/>
        <v>-4.8783242284214232E-14</v>
      </c>
      <c r="AH86">
        <f t="shared" si="32"/>
        <v>-8.4890841409808412E-10</v>
      </c>
      <c r="AI86">
        <f t="shared" si="33"/>
        <v>-8.4895719734036832E-10</v>
      </c>
      <c r="AJ86">
        <f t="shared" si="34"/>
        <v>-2.9958479073099231E-2</v>
      </c>
      <c r="AK86">
        <f t="shared" si="49"/>
        <v>-1.9572872994640347E-2</v>
      </c>
      <c r="AL86">
        <f t="shared" si="35"/>
        <v>-4.9531352916696775E-2</v>
      </c>
      <c r="AN86">
        <f t="shared" si="36"/>
        <v>0</v>
      </c>
      <c r="AO86">
        <f t="shared" si="36"/>
        <v>0</v>
      </c>
      <c r="AP86">
        <f t="shared" si="36"/>
        <v>-4.010280770990997E-18</v>
      </c>
      <c r="AQ86">
        <f t="shared" si="36"/>
        <v>-6.9785461768940806E-14</v>
      </c>
      <c r="AR86">
        <f t="shared" si="36"/>
        <v>-6.9789472049711798E-14</v>
      </c>
      <c r="AS86">
        <f t="shared" si="36"/>
        <v>-2.4627701425631306E-6</v>
      </c>
      <c r="AT86">
        <f t="shared" si="36"/>
        <v>-1.6090098264922954E-6</v>
      </c>
      <c r="AU86">
        <f t="shared" si="23"/>
        <v>-4.0717800388448979E-6</v>
      </c>
      <c r="AW86">
        <v>83</v>
      </c>
      <c r="AX86">
        <f>IF(Z86&gt;0, (R86*SUMPRODUCT(K86:$K$98, X86:$X$98)-K86*$AZ$3)/Z86, 0)</f>
        <v>-127940446651949.61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0.82161935600000002</v>
      </c>
      <c r="Q87" s="4">
        <f t="shared" si="48"/>
        <v>25</v>
      </c>
      <c r="R87">
        <f t="shared" si="27"/>
        <v>100000</v>
      </c>
      <c r="S87">
        <f t="shared" si="28"/>
        <v>-678418486471388.25</v>
      </c>
      <c r="U87">
        <f t="shared" si="40"/>
        <v>0.82161935600000002</v>
      </c>
      <c r="V87">
        <f t="shared" si="41"/>
        <v>0.01</v>
      </c>
      <c r="W87">
        <f t="shared" si="42"/>
        <v>1.9513296913685693E-15</v>
      </c>
      <c r="X87">
        <f t="shared" si="43"/>
        <v>1.6032502443659228E-15</v>
      </c>
      <c r="Y87">
        <f t="shared" si="44"/>
        <v>1.9513296913685692E-17</v>
      </c>
      <c r="Z87">
        <f t="shared" si="45"/>
        <v>3.2856615008896082E-16</v>
      </c>
      <c r="AB87">
        <f t="shared" si="46"/>
        <v>-0.24965399227890572</v>
      </c>
      <c r="AC87">
        <f t="shared" si="29"/>
        <v>-0.22290535024908378</v>
      </c>
      <c r="AE87">
        <f t="shared" si="30"/>
        <v>0</v>
      </c>
      <c r="AF87">
        <f t="shared" si="31"/>
        <v>0</v>
      </c>
      <c r="AG87">
        <f t="shared" si="31"/>
        <v>-8.2141537522240203E-15</v>
      </c>
      <c r="AH87">
        <f t="shared" si="32"/>
        <v>-1.6032502443659229E-10</v>
      </c>
      <c r="AI87">
        <f t="shared" si="33"/>
        <v>-1.6033323859034451E-10</v>
      </c>
      <c r="AJ87">
        <f t="shared" si="34"/>
        <v>-2.674864202982194E-2</v>
      </c>
      <c r="AK87">
        <f t="shared" si="49"/>
        <v>-1.7475779459523402E-2</v>
      </c>
      <c r="AL87">
        <f t="shared" si="35"/>
        <v>-4.4224421649678582E-2</v>
      </c>
      <c r="AN87">
        <f t="shared" si="36"/>
        <v>0</v>
      </c>
      <c r="AO87">
        <f t="shared" si="36"/>
        <v>0</v>
      </c>
      <c r="AP87">
        <f t="shared" si="36"/>
        <v>-6.0290505253596446E-19</v>
      </c>
      <c r="AQ87">
        <f t="shared" si="36"/>
        <v>-1.1767586801574308E-14</v>
      </c>
      <c r="AR87">
        <f t="shared" si="36"/>
        <v>-1.1768189706626844E-14</v>
      </c>
      <c r="AS87">
        <f t="shared" si="36"/>
        <v>-1.9633052794865295E-6</v>
      </c>
      <c r="AT87">
        <f t="shared" si="36"/>
        <v>-1.2826927826007824E-6</v>
      </c>
      <c r="AU87">
        <f t="shared" si="23"/>
        <v>-3.2459980738555016E-6</v>
      </c>
      <c r="AW87">
        <v>84</v>
      </c>
      <c r="AX87">
        <f>IF(Z87&gt;0, (R87*SUMPRODUCT(K87:$K$98, X87:$X$98)-K87*$AZ$3)/Z87, 0)</f>
        <v>-678418486471388.25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0.83827126200000002</v>
      </c>
      <c r="Q88" s="4">
        <f t="shared" si="48"/>
        <v>25</v>
      </c>
      <c r="R88">
        <f t="shared" si="27"/>
        <v>100000</v>
      </c>
      <c r="S88">
        <f t="shared" si="28"/>
        <v>-3992195542365497.5</v>
      </c>
      <c r="U88">
        <f t="shared" si="40"/>
        <v>0.83827126200000002</v>
      </c>
      <c r="V88">
        <f t="shared" si="41"/>
        <v>0.01</v>
      </c>
      <c r="W88">
        <f t="shared" si="42"/>
        <v>3.2856615008896082E-16</v>
      </c>
      <c r="X88">
        <f t="shared" si="43"/>
        <v>2.7542756128555462E-16</v>
      </c>
      <c r="Y88">
        <f t="shared" si="44"/>
        <v>3.2856615008896083E-18</v>
      </c>
      <c r="Z88">
        <f t="shared" si="45"/>
        <v>4.9852927302516588E-17</v>
      </c>
      <c r="AB88">
        <f t="shared" si="46"/>
        <v>-0.22290535024908378</v>
      </c>
      <c r="AC88">
        <f t="shared" si="29"/>
        <v>-0.19902263415097793</v>
      </c>
      <c r="AE88">
        <f t="shared" si="30"/>
        <v>0</v>
      </c>
      <c r="AF88">
        <f t="shared" si="31"/>
        <v>0</v>
      </c>
      <c r="AG88">
        <f t="shared" si="31"/>
        <v>-1.2463231825629147E-15</v>
      </c>
      <c r="AH88">
        <f t="shared" si="32"/>
        <v>-2.7542756128555461E-11</v>
      </c>
      <c r="AI88">
        <f t="shared" si="33"/>
        <v>-2.7544002451738024E-11</v>
      </c>
      <c r="AJ88">
        <f t="shared" si="34"/>
        <v>-2.3882716098105855E-2</v>
      </c>
      <c r="AK88">
        <f t="shared" si="49"/>
        <v>-1.5603374517435866E-2</v>
      </c>
      <c r="AL88">
        <f t="shared" si="35"/>
        <v>-3.9486090643085725E-2</v>
      </c>
      <c r="AN88">
        <f t="shared" si="36"/>
        <v>0</v>
      </c>
      <c r="AO88">
        <f t="shared" si="36"/>
        <v>0</v>
      </c>
      <c r="AP88">
        <f t="shared" si="36"/>
        <v>-8.1676806031344233E-20</v>
      </c>
      <c r="AQ88">
        <f t="shared" si="36"/>
        <v>-1.8049927830553546E-15</v>
      </c>
      <c r="AR88">
        <f t="shared" si="36"/>
        <v>-1.8050744598613857E-15</v>
      </c>
      <c r="AS88">
        <f t="shared" si="36"/>
        <v>-1.565134948573569E-6</v>
      </c>
      <c r="AT88">
        <f t="shared" si="36"/>
        <v>-1.0225548330685048E-6</v>
      </c>
      <c r="AU88">
        <f t="shared" si="23"/>
        <v>-2.587689783447148E-6</v>
      </c>
      <c r="AW88">
        <v>85</v>
      </c>
      <c r="AX88">
        <f>IF(Z88&gt;0, (R88*SUMPRODUCT(K88:$K$98, X88:$X$98)-K88*$AZ$3)/Z88, 0)</f>
        <v>-3992195542365497.5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1</v>
      </c>
      <c r="Q89" s="4">
        <f t="shared" si="48"/>
        <v>25</v>
      </c>
      <c r="R89">
        <f t="shared" si="27"/>
        <v>100000</v>
      </c>
      <c r="S89">
        <f t="shared" si="28"/>
        <v>0</v>
      </c>
      <c r="U89">
        <f t="shared" si="40"/>
        <v>1</v>
      </c>
      <c r="V89">
        <f t="shared" si="41"/>
        <v>0.01</v>
      </c>
      <c r="W89">
        <f t="shared" si="42"/>
        <v>4.9852927302516588E-17</v>
      </c>
      <c r="X89">
        <f t="shared" si="43"/>
        <v>4.9852927302516588E-17</v>
      </c>
      <c r="Y89">
        <f t="shared" si="44"/>
        <v>4.9852927302516584E-19</v>
      </c>
      <c r="Z89">
        <f t="shared" si="45"/>
        <v>0</v>
      </c>
      <c r="AB89">
        <f t="shared" si="46"/>
        <v>-0.19902263415097793</v>
      </c>
      <c r="AC89">
        <f t="shared" si="29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-4.9852927302516587E-12</v>
      </c>
      <c r="AI89">
        <f t="shared" si="33"/>
        <v>-4.9852927302516587E-12</v>
      </c>
      <c r="AJ89">
        <f t="shared" si="34"/>
        <v>-0.19902263415097793</v>
      </c>
      <c r="AK89">
        <f t="shared" si="49"/>
        <v>-1.3931584390568456E-2</v>
      </c>
      <c r="AL89">
        <f t="shared" si="35"/>
        <v>-0.21295421854653168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-2.9170287868337223E-16</v>
      </c>
      <c r="AR89">
        <f t="shared" si="36"/>
        <v>-2.9170287868337223E-16</v>
      </c>
      <c r="AS89">
        <f t="shared" si="36"/>
        <v>-1.1645349319749423E-5</v>
      </c>
      <c r="AT89">
        <f t="shared" si="36"/>
        <v>-8.1517445238245964E-7</v>
      </c>
      <c r="AU89">
        <f t="shared" si="23"/>
        <v>-1.2460523772423585E-5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5078.6753978847382</v>
      </c>
      <c r="AO91" s="8">
        <f t="shared" si="50"/>
        <v>-507.86753978847383</v>
      </c>
      <c r="AP91" s="8">
        <f t="shared" si="50"/>
        <v>-1684.2191761704041</v>
      </c>
      <c r="AQ91" s="8">
        <f t="shared" si="50"/>
        <v>-3036.9273095952581</v>
      </c>
      <c r="AR91" s="8">
        <f t="shared" si="50"/>
        <v>-150.33862766939745</v>
      </c>
      <c r="AS91" s="8">
        <f t="shared" si="50"/>
        <v>-685.9819966709108</v>
      </c>
      <c r="AT91" s="8">
        <f t="shared" si="50"/>
        <v>400.15616472469799</v>
      </c>
      <c r="AU91" s="8">
        <f t="shared" si="50"/>
        <v>-436.16445961561027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66" priority="1" operator="lessThan">
      <formula>0</formula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49BD89-481E-4388-BEEE-FF38F3B2E926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12525.818636330838</v>
      </c>
      <c r="K3">
        <v>1</v>
      </c>
      <c r="L3" s="2">
        <v>0</v>
      </c>
      <c r="O3">
        <f>$C$3</f>
        <v>12525.818636330838</v>
      </c>
      <c r="P3">
        <f>O3*C5</f>
        <v>1252.5818636330839</v>
      </c>
      <c r="Q3" s="4">
        <f>B8</f>
        <v>1522.432587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12525.818636330838</v>
      </c>
      <c r="AF3">
        <f t="shared" ref="AF3:AG34" si="4">-$Z3*P3</f>
        <v>-1252.5818636330839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9750.8041856977543</v>
      </c>
      <c r="AJ3">
        <f t="shared" ref="AJ3:AJ66" si="7">AB3-AC3</f>
        <v>0</v>
      </c>
      <c r="AL3">
        <f t="shared" ref="AL3:AL66" si="8">SUM(AI3:AK3)</f>
        <v>9750.8041856977543</v>
      </c>
      <c r="AN3">
        <f t="shared" ref="AN3:AU34" si="9">AE3*$K3</f>
        <v>12525.818636330838</v>
      </c>
      <c r="AO3">
        <f t="shared" si="9"/>
        <v>-1252.5818636330839</v>
      </c>
      <c r="AP3">
        <f t="shared" si="9"/>
        <v>-1522.432587</v>
      </c>
      <c r="AQ3">
        <f t="shared" si="9"/>
        <v>0</v>
      </c>
      <c r="AR3">
        <f t="shared" si="9"/>
        <v>9750.8041856977543</v>
      </c>
      <c r="AS3">
        <f t="shared" si="9"/>
        <v>0</v>
      </c>
      <c r="AT3">
        <f t="shared" si="9"/>
        <v>0</v>
      </c>
      <c r="AU3">
        <f t="shared" si="9"/>
        <v>9750.8041856977543</v>
      </c>
      <c r="AW3">
        <v>0</v>
      </c>
      <c r="AX3">
        <f>IF(Z3&gt;0, (R3*SUMPRODUCT(K3:$K$98, X3:$X$98)-K3*$AZ$3)/Z3, 0)</f>
        <v>0</v>
      </c>
      <c r="AZ3">
        <f>C6*ABS(SUMPRODUCT(X4:X79, K4:K79))/1</f>
        <v>6810.3860997865268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79">Mortalities!B21:B96</f>
        <v>2.4628010000000001E-3</v>
      </c>
      <c r="R4">
        <f t="shared" si="0"/>
        <v>100000</v>
      </c>
      <c r="S4">
        <f t="shared" si="1"/>
        <v>738.89290015203562</v>
      </c>
      <c r="U4">
        <f t="shared" ref="U4:U67" si="13">M4</f>
        <v>2.4628010000000001E-3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2.4628010000000001E-3</v>
      </c>
      <c r="Y4">
        <f t="shared" ref="Y4:Y67" si="17">V4*W4</f>
        <v>0.01</v>
      </c>
      <c r="Z4">
        <f t="shared" ref="Z4:Z67" si="18">MAX(0, W4-X4-Y4)</f>
        <v>0.98753719900000003</v>
      </c>
      <c r="AB4">
        <f t="shared" ref="AB4:AB67" si="19">AC3</f>
        <v>0</v>
      </c>
      <c r="AC4">
        <f t="shared" si="2"/>
        <v>729.684224977128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-246.2801</v>
      </c>
      <c r="AI4">
        <f t="shared" si="6"/>
        <v>-246.2801</v>
      </c>
      <c r="AJ4">
        <f t="shared" si="7"/>
        <v>-729.684224977128</v>
      </c>
      <c r="AK4">
        <f>G4*SUM(AB4, AE4:AF4)</f>
        <v>0</v>
      </c>
      <c r="AL4">
        <f t="shared" si="8"/>
        <v>-975.96432497712794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-219.89294642857141</v>
      </c>
      <c r="AR4">
        <f t="shared" si="9"/>
        <v>-219.89294642857141</v>
      </c>
      <c r="AS4">
        <f t="shared" si="9"/>
        <v>-651.50377230100707</v>
      </c>
      <c r="AT4">
        <f t="shared" si="9"/>
        <v>0</v>
      </c>
      <c r="AU4">
        <f t="shared" si="9"/>
        <v>-871.39671872957842</v>
      </c>
      <c r="AW4">
        <v>1</v>
      </c>
      <c r="AX4">
        <f>IF(Z4&gt;0, (R4*SUMPRODUCT(K4:$K$98, X4:$X$98)-K4*$AZ$3)/Z4, 0)</f>
        <v>738.89290015203562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2.5557050000000001E-3</v>
      </c>
      <c r="Q5" s="4">
        <f t="shared" ref="Q5:Q68" si="21">$C$8</f>
        <v>25</v>
      </c>
      <c r="R5">
        <f t="shared" si="0"/>
        <v>100000</v>
      </c>
      <c r="S5">
        <f t="shared" si="1"/>
        <v>1190.9033210713337</v>
      </c>
      <c r="U5">
        <f t="shared" si="13"/>
        <v>2.5557050000000001E-3</v>
      </c>
      <c r="V5">
        <f t="shared" si="14"/>
        <v>0.01</v>
      </c>
      <c r="W5">
        <f t="shared" si="15"/>
        <v>0.98753719900000003</v>
      </c>
      <c r="X5">
        <f t="shared" si="16"/>
        <v>2.5238537571702952E-3</v>
      </c>
      <c r="Y5">
        <f t="shared" si="17"/>
        <v>9.8753719900000012E-3</v>
      </c>
      <c r="Z5">
        <f t="shared" si="18"/>
        <v>0.97513797325282969</v>
      </c>
      <c r="AB5">
        <f t="shared" si="19"/>
        <v>729.684224977128</v>
      </c>
      <c r="AC5">
        <f t="shared" si="2"/>
        <v>1161.2950508495642</v>
      </c>
      <c r="AE5">
        <f t="shared" si="3"/>
        <v>0</v>
      </c>
      <c r="AF5">
        <f t="shared" si="4"/>
        <v>0</v>
      </c>
      <c r="AG5">
        <f t="shared" si="4"/>
        <v>-24.378449331320741</v>
      </c>
      <c r="AH5">
        <f t="shared" si="5"/>
        <v>-252.38537571702952</v>
      </c>
      <c r="AI5">
        <f t="shared" si="6"/>
        <v>-276.76382504835027</v>
      </c>
      <c r="AJ5">
        <f t="shared" si="7"/>
        <v>-431.61082587243618</v>
      </c>
      <c r="AK5">
        <f>G5*SUM(AB5, AE5:AF5)</f>
        <v>51.077895748398966</v>
      </c>
      <c r="AL5">
        <f t="shared" si="8"/>
        <v>-657.29675517238752</v>
      </c>
      <c r="AN5">
        <f t="shared" si="9"/>
        <v>0</v>
      </c>
      <c r="AO5">
        <f t="shared" si="9"/>
        <v>0</v>
      </c>
      <c r="AP5">
        <f t="shared" si="9"/>
        <v>-19.434350551116662</v>
      </c>
      <c r="AQ5">
        <f t="shared" si="9"/>
        <v>-201.20007630502988</v>
      </c>
      <c r="AR5">
        <f t="shared" si="9"/>
        <v>-220.63442685614655</v>
      </c>
      <c r="AS5">
        <f t="shared" si="9"/>
        <v>-344.07750787024565</v>
      </c>
      <c r="AT5">
        <f t="shared" si="9"/>
        <v>40.718985768812949</v>
      </c>
      <c r="AU5">
        <f t="shared" si="9"/>
        <v>-523.9929489575793</v>
      </c>
      <c r="AW5">
        <v>2</v>
      </c>
      <c r="AX5">
        <f>IF(Z5&gt;0, (R5*SUMPRODUCT(K5:$K$98, X5:$X$98)-K5*$AZ$3)/Z5, 0)</f>
        <v>1190.9033210713337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2.6648449999999999E-3</v>
      </c>
      <c r="Q6" s="4">
        <f t="shared" si="21"/>
        <v>25</v>
      </c>
      <c r="R6">
        <f t="shared" si="0"/>
        <v>100000</v>
      </c>
      <c r="S6">
        <f t="shared" si="1"/>
        <v>1601.3855262948712</v>
      </c>
      <c r="U6">
        <f t="shared" si="13"/>
        <v>2.6648449999999999E-3</v>
      </c>
      <c r="V6">
        <f t="shared" si="14"/>
        <v>0.01</v>
      </c>
      <c r="W6">
        <f t="shared" si="15"/>
        <v>0.97513797325282969</v>
      </c>
      <c r="X6">
        <f t="shared" si="16"/>
        <v>2.5985915523329367E-3</v>
      </c>
      <c r="Y6">
        <f t="shared" si="17"/>
        <v>9.7513797325282977E-3</v>
      </c>
      <c r="Z6">
        <f t="shared" si="18"/>
        <v>0.96278800196796854</v>
      </c>
      <c r="AB6">
        <f t="shared" si="19"/>
        <v>1161.2950508495642</v>
      </c>
      <c r="AC6">
        <f t="shared" si="2"/>
        <v>1541.7947712418627</v>
      </c>
      <c r="AE6">
        <f t="shared" si="3"/>
        <v>0</v>
      </c>
      <c r="AF6">
        <f t="shared" si="4"/>
        <v>0</v>
      </c>
      <c r="AG6">
        <f t="shared" si="4"/>
        <v>-24.069700049199213</v>
      </c>
      <c r="AH6">
        <f t="shared" si="5"/>
        <v>-259.85915523329368</v>
      </c>
      <c r="AI6">
        <f t="shared" si="6"/>
        <v>-283.92885528249292</v>
      </c>
      <c r="AJ6">
        <f t="shared" si="7"/>
        <v>-380.49972039229851</v>
      </c>
      <c r="AK6">
        <f>G6*SUM(AB6, AE6:AF6)</f>
        <v>81.290653559469504</v>
      </c>
      <c r="AL6">
        <f t="shared" si="8"/>
        <v>-583.13792211532189</v>
      </c>
      <c r="AN6">
        <f t="shared" si="9"/>
        <v>0</v>
      </c>
      <c r="AO6">
        <f t="shared" si="9"/>
        <v>0</v>
      </c>
      <c r="AP6">
        <f t="shared" si="9"/>
        <v>-17.132337065813488</v>
      </c>
      <c r="AQ6">
        <f t="shared" si="9"/>
        <v>-184.96261390853741</v>
      </c>
      <c r="AR6">
        <f t="shared" si="9"/>
        <v>-202.09495097435092</v>
      </c>
      <c r="AS6">
        <f t="shared" si="9"/>
        <v>-270.8321852737638</v>
      </c>
      <c r="AT6">
        <f t="shared" si="9"/>
        <v>57.861081535473346</v>
      </c>
      <c r="AU6">
        <f t="shared" si="9"/>
        <v>-415.06605471264135</v>
      </c>
      <c r="AW6">
        <v>3</v>
      </c>
      <c r="AX6">
        <f>IF(Z6&gt;0, (R6*SUMPRODUCT(K6:$K$98, X6:$X$98)-K6*$AZ$3)/Z6, 0)</f>
        <v>1601.3855262948712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2.7902209999999998E-3</v>
      </c>
      <c r="Q7" s="4">
        <f t="shared" si="21"/>
        <v>25</v>
      </c>
      <c r="R7">
        <f t="shared" si="0"/>
        <v>100000</v>
      </c>
      <c r="S7">
        <f t="shared" si="1"/>
        <v>1973.9703637433686</v>
      </c>
      <c r="U7">
        <f t="shared" si="13"/>
        <v>2.7902209999999998E-3</v>
      </c>
      <c r="V7">
        <f t="shared" si="14"/>
        <v>0.01</v>
      </c>
      <c r="W7">
        <f t="shared" si="15"/>
        <v>0.96278800196796854</v>
      </c>
      <c r="X7">
        <f t="shared" si="16"/>
        <v>2.6863913016390668E-3</v>
      </c>
      <c r="Y7">
        <f t="shared" si="17"/>
        <v>9.6278800196796851E-3</v>
      </c>
      <c r="Z7">
        <f t="shared" si="18"/>
        <v>0.95047373064664975</v>
      </c>
      <c r="AB7">
        <f t="shared" si="19"/>
        <v>1541.7947712418627</v>
      </c>
      <c r="AC7">
        <f t="shared" si="2"/>
        <v>1876.2069758130838</v>
      </c>
      <c r="AE7">
        <f t="shared" si="3"/>
        <v>0</v>
      </c>
      <c r="AF7">
        <f t="shared" si="4"/>
        <v>0</v>
      </c>
      <c r="AG7">
        <f t="shared" si="4"/>
        <v>-23.761843266166245</v>
      </c>
      <c r="AH7">
        <f t="shared" si="5"/>
        <v>-268.63913016390666</v>
      </c>
      <c r="AI7">
        <f t="shared" si="6"/>
        <v>-292.4009734300729</v>
      </c>
      <c r="AJ7">
        <f t="shared" si="7"/>
        <v>-334.41220457122108</v>
      </c>
      <c r="AK7">
        <f>G7*SUM(AB7, AE7:AF7)</f>
        <v>107.92563398693039</v>
      </c>
      <c r="AL7">
        <f t="shared" si="8"/>
        <v>-518.88754401436358</v>
      </c>
      <c r="AN7">
        <f t="shared" si="9"/>
        <v>0</v>
      </c>
      <c r="AO7">
        <f t="shared" si="9"/>
        <v>0</v>
      </c>
      <c r="AP7">
        <f t="shared" si="9"/>
        <v>-15.101080971870751</v>
      </c>
      <c r="AQ7">
        <f t="shared" si="9"/>
        <v>-170.72502378611128</v>
      </c>
      <c r="AR7">
        <f t="shared" si="9"/>
        <v>-185.82610475798202</v>
      </c>
      <c r="AS7">
        <f t="shared" si="9"/>
        <v>-212.52500164422574</v>
      </c>
      <c r="AT7">
        <f t="shared" si="9"/>
        <v>68.588691521997148</v>
      </c>
      <c r="AU7">
        <f t="shared" si="9"/>
        <v>-329.7624148802106</v>
      </c>
      <c r="AW7">
        <v>4</v>
      </c>
      <c r="AX7">
        <f>IF(Z7&gt;0, (R7*SUMPRODUCT(K7:$K$98, X7:$X$98)-K7*$AZ$3)/Z7, 0)</f>
        <v>1973.9703637433686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3.5816260000000001E-3</v>
      </c>
      <c r="Q8" s="4">
        <f t="shared" si="21"/>
        <v>25</v>
      </c>
      <c r="R8">
        <f t="shared" si="0"/>
        <v>100000</v>
      </c>
      <c r="S8">
        <f t="shared" si="1"/>
        <v>2313.663631336377</v>
      </c>
      <c r="U8">
        <f t="shared" si="13"/>
        <v>3.5816260000000001E-3</v>
      </c>
      <c r="V8">
        <f t="shared" si="14"/>
        <v>0.01</v>
      </c>
      <c r="W8">
        <f t="shared" si="15"/>
        <v>0.95047373064664975</v>
      </c>
      <c r="X8">
        <f t="shared" si="16"/>
        <v>3.4042414260010375E-3</v>
      </c>
      <c r="Y8">
        <f t="shared" si="17"/>
        <v>9.5047373064664972E-3</v>
      </c>
      <c r="Z8">
        <f t="shared" si="18"/>
        <v>0.9375647519141822</v>
      </c>
      <c r="AB8">
        <f t="shared" si="19"/>
        <v>1876.2069758130838</v>
      </c>
      <c r="AC8">
        <f t="shared" si="2"/>
        <v>2169.2094685267562</v>
      </c>
      <c r="AE8">
        <f t="shared" si="3"/>
        <v>0</v>
      </c>
      <c r="AF8">
        <f t="shared" si="4"/>
        <v>0</v>
      </c>
      <c r="AG8">
        <f t="shared" si="4"/>
        <v>-23.439118797854555</v>
      </c>
      <c r="AH8">
        <f t="shared" si="5"/>
        <v>-340.42414260010378</v>
      </c>
      <c r="AI8">
        <f t="shared" si="6"/>
        <v>-363.86326139795835</v>
      </c>
      <c r="AJ8">
        <f t="shared" si="7"/>
        <v>-293.00249271367238</v>
      </c>
      <c r="AK8">
        <f t="shared" ref="AK8:AK71" si="22">G8*SUM(AB8:AB8, AE8:AF8)</f>
        <v>131.33448830691589</v>
      </c>
      <c r="AL8">
        <f t="shared" si="8"/>
        <v>-525.53126580471485</v>
      </c>
      <c r="AN8">
        <f t="shared" si="9"/>
        <v>0</v>
      </c>
      <c r="AO8">
        <f t="shared" si="9"/>
        <v>0</v>
      </c>
      <c r="AP8">
        <f t="shared" si="9"/>
        <v>-13.299985480281325</v>
      </c>
      <c r="AQ8">
        <f t="shared" si="9"/>
        <v>-193.16580084627697</v>
      </c>
      <c r="AR8">
        <f t="shared" si="9"/>
        <v>-206.46578632655829</v>
      </c>
      <c r="AS8">
        <f t="shared" si="9"/>
        <v>-166.25748315823091</v>
      </c>
      <c r="AT8">
        <f t="shared" si="9"/>
        <v>74.522715747404433</v>
      </c>
      <c r="AU8">
        <f t="shared" si="9"/>
        <v>-298.20055373738478</v>
      </c>
      <c r="AW8">
        <v>5</v>
      </c>
      <c r="AX8">
        <f>IF(Z8&gt;0, (R8*SUMPRODUCT(K8:$K$98, X8:$X$98)-K8*$AZ$3)/Z8, 0)</f>
        <v>2313.663631336377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4.4506370000000003E-3</v>
      </c>
      <c r="Q9" s="4">
        <f t="shared" si="21"/>
        <v>25</v>
      </c>
      <c r="R9">
        <f t="shared" si="0"/>
        <v>100000</v>
      </c>
      <c r="S9">
        <f t="shared" si="1"/>
        <v>2586.6275078293097</v>
      </c>
      <c r="U9">
        <f t="shared" si="13"/>
        <v>4.4506370000000003E-3</v>
      </c>
      <c r="V9">
        <f t="shared" si="14"/>
        <v>0.01</v>
      </c>
      <c r="W9">
        <f t="shared" si="15"/>
        <v>0.9375647519141822</v>
      </c>
      <c r="X9">
        <f t="shared" si="16"/>
        <v>4.1727603747650803E-3</v>
      </c>
      <c r="Y9">
        <f t="shared" si="17"/>
        <v>9.3756475191418224E-3</v>
      </c>
      <c r="Z9">
        <f t="shared" si="18"/>
        <v>0.92401634402027533</v>
      </c>
      <c r="AB9">
        <f t="shared" si="19"/>
        <v>2169.2094685267562</v>
      </c>
      <c r="AC9">
        <f t="shared" si="2"/>
        <v>2390.0860931267148</v>
      </c>
      <c r="AE9">
        <f t="shared" si="3"/>
        <v>0</v>
      </c>
      <c r="AF9">
        <f t="shared" si="4"/>
        <v>0</v>
      </c>
      <c r="AG9">
        <f t="shared" si="4"/>
        <v>-23.100408600506881</v>
      </c>
      <c r="AH9">
        <f t="shared" si="5"/>
        <v>-417.27603747650801</v>
      </c>
      <c r="AI9">
        <f t="shared" si="6"/>
        <v>-440.37644607701486</v>
      </c>
      <c r="AJ9">
        <f t="shared" si="7"/>
        <v>-220.87662459995863</v>
      </c>
      <c r="AK9">
        <f t="shared" si="22"/>
        <v>151.84466279687294</v>
      </c>
      <c r="AL9">
        <f t="shared" si="8"/>
        <v>-509.40840788010053</v>
      </c>
      <c r="AN9">
        <f t="shared" si="9"/>
        <v>0</v>
      </c>
      <c r="AO9">
        <f t="shared" si="9"/>
        <v>0</v>
      </c>
      <c r="AP9">
        <f t="shared" si="9"/>
        <v>-11.703385908929025</v>
      </c>
      <c r="AQ9">
        <f t="shared" si="9"/>
        <v>-211.40502670715298</v>
      </c>
      <c r="AR9">
        <f t="shared" si="9"/>
        <v>-223.10841261608198</v>
      </c>
      <c r="AS9">
        <f t="shared" si="9"/>
        <v>-111.90297196293923</v>
      </c>
      <c r="AT9">
        <f t="shared" si="9"/>
        <v>76.929231757571941</v>
      </c>
      <c r="AU9">
        <f t="shared" si="9"/>
        <v>-258.08215282144926</v>
      </c>
      <c r="AW9">
        <v>6</v>
      </c>
      <c r="AX9">
        <f>IF(Z9&gt;0, (R9*SUMPRODUCT(K9:$K$98, X9:$X$98)-K9*$AZ$3)/Z9, 0)</f>
        <v>2586.6275078293097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5.383718E-3</v>
      </c>
      <c r="Q10" s="4">
        <f t="shared" si="21"/>
        <v>25</v>
      </c>
      <c r="R10">
        <f t="shared" si="0"/>
        <v>100000</v>
      </c>
      <c r="S10">
        <f t="shared" si="1"/>
        <v>2801.0084610209183</v>
      </c>
      <c r="U10">
        <f t="shared" si="13"/>
        <v>5.383718E-3</v>
      </c>
      <c r="V10">
        <f t="shared" si="14"/>
        <v>0.01</v>
      </c>
      <c r="W10">
        <f t="shared" si="15"/>
        <v>0.92401634402027533</v>
      </c>
      <c r="X10">
        <f t="shared" si="16"/>
        <v>4.9746434235961486E-3</v>
      </c>
      <c r="Y10">
        <f t="shared" si="17"/>
        <v>9.2401634402027536E-3</v>
      </c>
      <c r="Z10">
        <f t="shared" si="18"/>
        <v>0.90980153715647649</v>
      </c>
      <c r="AB10">
        <f t="shared" si="19"/>
        <v>2390.0860931267148</v>
      </c>
      <c r="AC10">
        <f t="shared" si="2"/>
        <v>2548.3618034251281</v>
      </c>
      <c r="AE10">
        <f t="shared" si="3"/>
        <v>0</v>
      </c>
      <c r="AF10">
        <f t="shared" si="4"/>
        <v>0</v>
      </c>
      <c r="AG10">
        <f t="shared" si="4"/>
        <v>-22.745038428911911</v>
      </c>
      <c r="AH10">
        <f t="shared" si="5"/>
        <v>-497.46434235961488</v>
      </c>
      <c r="AI10">
        <f t="shared" si="6"/>
        <v>-520.2093807885268</v>
      </c>
      <c r="AJ10">
        <f t="shared" si="7"/>
        <v>-158.27571029841329</v>
      </c>
      <c r="AK10">
        <f t="shared" si="22"/>
        <v>167.30602651887006</v>
      </c>
      <c r="AL10">
        <f t="shared" si="8"/>
        <v>-511.17906456807003</v>
      </c>
      <c r="AN10">
        <f t="shared" si="9"/>
        <v>0</v>
      </c>
      <c r="AO10">
        <f t="shared" si="9"/>
        <v>0</v>
      </c>
      <c r="AP10">
        <f t="shared" si="9"/>
        <v>-10.288700286125794</v>
      </c>
      <c r="AQ10">
        <f t="shared" si="9"/>
        <v>-225.02760492445557</v>
      </c>
      <c r="AR10">
        <f t="shared" si="9"/>
        <v>-235.31630521058136</v>
      </c>
      <c r="AS10">
        <f t="shared" si="9"/>
        <v>-71.595893360376735</v>
      </c>
      <c r="AT10">
        <f t="shared" si="9"/>
        <v>75.68074981694437</v>
      </c>
      <c r="AU10">
        <f t="shared" si="9"/>
        <v>-231.23144875401371</v>
      </c>
      <c r="AW10">
        <v>7</v>
      </c>
      <c r="AX10">
        <f>IF(Z10&gt;0, (R10*SUMPRODUCT(K10:$K$98, X10:$X$98)-K10*$AZ$3)/Z10, 0)</f>
        <v>2801.0084610209183</v>
      </c>
    </row>
    <row r="11" spans="1:52" x14ac:dyDescent="0.25">
      <c r="A11" t="s">
        <v>33</v>
      </c>
      <c r="C11" s="12">
        <f>AU81</f>
        <v>2103.5148272625252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6.4575739999999998E-3</v>
      </c>
      <c r="Q11" s="4">
        <f t="shared" si="21"/>
        <v>25</v>
      </c>
      <c r="R11">
        <f t="shared" si="0"/>
        <v>100000</v>
      </c>
      <c r="S11">
        <f t="shared" si="1"/>
        <v>2965.2682596973509</v>
      </c>
      <c r="U11">
        <f t="shared" si="13"/>
        <v>6.4575739999999998E-3</v>
      </c>
      <c r="V11">
        <f t="shared" si="14"/>
        <v>0.01</v>
      </c>
      <c r="W11">
        <f t="shared" si="15"/>
        <v>0.90980153715647649</v>
      </c>
      <c r="X11">
        <f t="shared" si="16"/>
        <v>5.8751107515016962E-3</v>
      </c>
      <c r="Y11">
        <f t="shared" si="17"/>
        <v>9.0980153715647643E-3</v>
      </c>
      <c r="Z11">
        <f t="shared" si="18"/>
        <v>0.89482841103341004</v>
      </c>
      <c r="AB11">
        <f t="shared" si="19"/>
        <v>2548.3618034251281</v>
      </c>
      <c r="AC11">
        <f t="shared" si="2"/>
        <v>2653.4062851127856</v>
      </c>
      <c r="AE11">
        <f t="shared" si="3"/>
        <v>0</v>
      </c>
      <c r="AF11">
        <f t="shared" si="4"/>
        <v>0</v>
      </c>
      <c r="AG11">
        <f t="shared" si="4"/>
        <v>-22.370710275835251</v>
      </c>
      <c r="AH11">
        <f t="shared" si="5"/>
        <v>-587.51107515016963</v>
      </c>
      <c r="AI11">
        <f t="shared" si="6"/>
        <v>-609.88178542600485</v>
      </c>
      <c r="AJ11">
        <f t="shared" si="7"/>
        <v>-105.04448168765748</v>
      </c>
      <c r="AK11">
        <f t="shared" si="22"/>
        <v>178.385326239759</v>
      </c>
      <c r="AL11">
        <f t="shared" si="8"/>
        <v>-536.54094087390331</v>
      </c>
      <c r="AN11">
        <f t="shared" si="9"/>
        <v>0</v>
      </c>
      <c r="AO11">
        <f t="shared" si="9"/>
        <v>0</v>
      </c>
      <c r="AP11">
        <f t="shared" si="9"/>
        <v>-9.0351546783955854</v>
      </c>
      <c r="AQ11">
        <f t="shared" si="9"/>
        <v>-237.28586950528029</v>
      </c>
      <c r="AR11">
        <f t="shared" si="9"/>
        <v>-246.32102418367586</v>
      </c>
      <c r="AS11">
        <f t="shared" si="9"/>
        <v>-42.425704345430837</v>
      </c>
      <c r="AT11">
        <f t="shared" si="9"/>
        <v>72.046841385866728</v>
      </c>
      <c r="AU11">
        <f t="shared" si="9"/>
        <v>-216.69988714323995</v>
      </c>
      <c r="AW11">
        <v>8</v>
      </c>
      <c r="AX11">
        <f>IF(Z11&gt;0, (R11*SUMPRODUCT(K11:$K$98, X11:$X$98)-K11*$AZ$3)/Z11, 0)</f>
        <v>2965.2682596973509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7.6803260000000003E-3</v>
      </c>
      <c r="Q12" s="4">
        <f t="shared" si="21"/>
        <v>25</v>
      </c>
      <c r="R12">
        <f t="shared" si="0"/>
        <v>100000</v>
      </c>
      <c r="S12">
        <f t="shared" si="1"/>
        <v>3083.9639847315725</v>
      </c>
      <c r="U12">
        <f t="shared" si="13"/>
        <v>7.6803260000000003E-3</v>
      </c>
      <c r="V12">
        <f t="shared" si="14"/>
        <v>0.01</v>
      </c>
      <c r="W12">
        <f t="shared" si="15"/>
        <v>0.89482841103341004</v>
      </c>
      <c r="X12">
        <f t="shared" si="16"/>
        <v>6.8725739107985866E-3</v>
      </c>
      <c r="Y12">
        <f t="shared" si="17"/>
        <v>8.9482841103341003E-3</v>
      </c>
      <c r="Z12">
        <f t="shared" si="18"/>
        <v>0.8790075530122774</v>
      </c>
      <c r="AB12">
        <f t="shared" si="19"/>
        <v>2653.4062851127856</v>
      </c>
      <c r="AC12">
        <f t="shared" si="2"/>
        <v>2710.8276357968921</v>
      </c>
      <c r="AE12">
        <f t="shared" si="3"/>
        <v>0</v>
      </c>
      <c r="AF12">
        <f t="shared" si="4"/>
        <v>0</v>
      </c>
      <c r="AG12">
        <f t="shared" si="4"/>
        <v>-21.975188825306937</v>
      </c>
      <c r="AH12">
        <f t="shared" si="5"/>
        <v>-687.25739107985862</v>
      </c>
      <c r="AI12">
        <f t="shared" si="6"/>
        <v>-709.23257990516561</v>
      </c>
      <c r="AJ12">
        <f t="shared" si="7"/>
        <v>-57.421350684106528</v>
      </c>
      <c r="AK12">
        <f t="shared" si="22"/>
        <v>185.738439957895</v>
      </c>
      <c r="AL12">
        <f t="shared" si="8"/>
        <v>-580.91549063137711</v>
      </c>
      <c r="AN12">
        <f t="shared" si="9"/>
        <v>0</v>
      </c>
      <c r="AO12">
        <f t="shared" si="9"/>
        <v>0</v>
      </c>
      <c r="AP12">
        <f t="shared" si="9"/>
        <v>-7.9244733912688643</v>
      </c>
      <c r="AQ12">
        <f t="shared" si="9"/>
        <v>-247.83190496608304</v>
      </c>
      <c r="AR12">
        <f t="shared" si="9"/>
        <v>-255.75637835735193</v>
      </c>
      <c r="AS12">
        <f t="shared" si="9"/>
        <v>-20.7067147046717</v>
      </c>
      <c r="AT12">
        <f t="shared" si="9"/>
        <v>66.979143473256144</v>
      </c>
      <c r="AU12">
        <f t="shared" si="9"/>
        <v>-209.48394958876747</v>
      </c>
      <c r="AW12">
        <v>9</v>
      </c>
      <c r="AX12">
        <f>IF(Z12&gt;0, (R12*SUMPRODUCT(K12:$K$98, X12:$X$98)-K12*$AZ$3)/Z12, 0)</f>
        <v>3083.9639847315725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9.0334749999999991E-3</v>
      </c>
      <c r="Q13" s="4">
        <f t="shared" si="21"/>
        <v>25</v>
      </c>
      <c r="R13">
        <f t="shared" si="0"/>
        <v>100000</v>
      </c>
      <c r="S13">
        <f t="shared" si="1"/>
        <v>3161.5446378763354</v>
      </c>
      <c r="U13">
        <f t="shared" si="13"/>
        <v>9.0334749999999991E-3</v>
      </c>
      <c r="V13">
        <f t="shared" si="14"/>
        <v>0.01</v>
      </c>
      <c r="W13">
        <f t="shared" si="15"/>
        <v>0.8790075530122774</v>
      </c>
      <c r="X13">
        <f t="shared" si="16"/>
        <v>7.9404927549475823E-3</v>
      </c>
      <c r="Y13">
        <f t="shared" si="17"/>
        <v>8.7900755301227734E-3</v>
      </c>
      <c r="Z13">
        <f t="shared" si="18"/>
        <v>0.86227698472720704</v>
      </c>
      <c r="AB13">
        <f t="shared" si="19"/>
        <v>2710.8276357968921</v>
      </c>
      <c r="AC13">
        <f t="shared" si="2"/>
        <v>2726.127177428476</v>
      </c>
      <c r="AE13">
        <f t="shared" si="3"/>
        <v>0</v>
      </c>
      <c r="AF13">
        <f t="shared" si="4"/>
        <v>0</v>
      </c>
      <c r="AG13">
        <f t="shared" si="4"/>
        <v>-21.556924618180176</v>
      </c>
      <c r="AH13">
        <f t="shared" si="5"/>
        <v>-794.04927549475826</v>
      </c>
      <c r="AI13">
        <f t="shared" si="6"/>
        <v>-815.6062001129385</v>
      </c>
      <c r="AJ13">
        <f t="shared" si="7"/>
        <v>-15.299541631583907</v>
      </c>
      <c r="AK13">
        <f t="shared" si="22"/>
        <v>189.75793450578246</v>
      </c>
      <c r="AL13">
        <f t="shared" si="8"/>
        <v>-641.14780723873992</v>
      </c>
      <c r="AN13">
        <f t="shared" si="9"/>
        <v>0</v>
      </c>
      <c r="AO13">
        <f t="shared" si="9"/>
        <v>0</v>
      </c>
      <c r="AP13">
        <f t="shared" si="9"/>
        <v>-6.9407527902571253</v>
      </c>
      <c r="AQ13">
        <f t="shared" si="9"/>
        <v>-255.66261524354459</v>
      </c>
      <c r="AR13">
        <f t="shared" si="9"/>
        <v>-262.6033680338017</v>
      </c>
      <c r="AS13">
        <f t="shared" si="9"/>
        <v>-4.9260429374751693</v>
      </c>
      <c r="AT13">
        <f t="shared" si="9"/>
        <v>61.096976341592097</v>
      </c>
      <c r="AU13">
        <f t="shared" si="9"/>
        <v>-206.43243462968479</v>
      </c>
      <c r="AW13">
        <v>10</v>
      </c>
      <c r="AX13">
        <f>IF(Z13&gt;0, (R13*SUMPRODUCT(K13:$K$98, X13:$X$98)-K13*$AZ$3)/Z13, 0)</f>
        <v>3161.5446378763354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1.0570714E-2</v>
      </c>
      <c r="Q14" s="4">
        <f t="shared" si="21"/>
        <v>25</v>
      </c>
      <c r="R14">
        <f t="shared" si="0"/>
        <v>100000</v>
      </c>
      <c r="S14">
        <f t="shared" si="1"/>
        <v>3203.407174691326</v>
      </c>
      <c r="U14">
        <f t="shared" si="13"/>
        <v>1.0570714E-2</v>
      </c>
      <c r="V14">
        <f t="shared" si="14"/>
        <v>0.01</v>
      </c>
      <c r="W14">
        <f t="shared" si="15"/>
        <v>0.86227698472720704</v>
      </c>
      <c r="X14">
        <f t="shared" si="16"/>
        <v>9.1148833943336741E-3</v>
      </c>
      <c r="Y14">
        <f t="shared" si="17"/>
        <v>8.6227698472720708E-3</v>
      </c>
      <c r="Z14">
        <f t="shared" si="18"/>
        <v>0.84453933148560134</v>
      </c>
      <c r="AB14">
        <f t="shared" si="19"/>
        <v>2726.127177428476</v>
      </c>
      <c r="AC14">
        <f t="shared" si="2"/>
        <v>2705.4033537899913</v>
      </c>
      <c r="AE14">
        <f t="shared" si="3"/>
        <v>0</v>
      </c>
      <c r="AF14">
        <f t="shared" si="4"/>
        <v>0</v>
      </c>
      <c r="AG14">
        <f t="shared" si="4"/>
        <v>-21.113483287140035</v>
      </c>
      <c r="AH14">
        <f t="shared" si="5"/>
        <v>-911.4883394333674</v>
      </c>
      <c r="AI14">
        <f t="shared" si="6"/>
        <v>-932.60182272050747</v>
      </c>
      <c r="AJ14">
        <f t="shared" si="7"/>
        <v>20.723823638484646</v>
      </c>
      <c r="AK14">
        <f t="shared" si="22"/>
        <v>190.82890241999334</v>
      </c>
      <c r="AL14">
        <f t="shared" si="8"/>
        <v>-721.04909666202946</v>
      </c>
      <c r="AN14">
        <f t="shared" si="9"/>
        <v>0</v>
      </c>
      <c r="AO14">
        <f t="shared" si="9"/>
        <v>0</v>
      </c>
      <c r="AP14">
        <f t="shared" si="9"/>
        <v>-6.0696219193428966</v>
      </c>
      <c r="AQ14">
        <f t="shared" si="9"/>
        <v>-262.03111675182163</v>
      </c>
      <c r="AR14">
        <f t="shared" si="9"/>
        <v>-268.10073867116455</v>
      </c>
      <c r="AS14">
        <f t="shared" si="9"/>
        <v>5.9576040816229243</v>
      </c>
      <c r="AT14">
        <f t="shared" si="9"/>
        <v>54.858749417156574</v>
      </c>
      <c r="AU14">
        <f t="shared" si="9"/>
        <v>-207.28438517238504</v>
      </c>
      <c r="AW14">
        <v>11</v>
      </c>
      <c r="AX14">
        <f>IF(Z14&gt;0, (R14*SUMPRODUCT(K14:$K$98, X14:$X$98)-K14*$AZ$3)/Z14, 0)</f>
        <v>3203.407174691326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1.2312346E-2</v>
      </c>
      <c r="Q15" s="4">
        <f t="shared" si="21"/>
        <v>25</v>
      </c>
      <c r="R15">
        <f t="shared" si="0"/>
        <v>100000</v>
      </c>
      <c r="S15">
        <f t="shared" si="1"/>
        <v>3213.2165480294038</v>
      </c>
      <c r="U15">
        <f t="shared" si="13"/>
        <v>1.2312346E-2</v>
      </c>
      <c r="V15">
        <f t="shared" si="14"/>
        <v>0.01</v>
      </c>
      <c r="W15">
        <f t="shared" si="15"/>
        <v>0.84453933148560134</v>
      </c>
      <c r="X15">
        <f t="shared" si="16"/>
        <v>1.0398260459859417E-2</v>
      </c>
      <c r="Y15">
        <f t="shared" si="17"/>
        <v>8.4453933148560135E-3</v>
      </c>
      <c r="Z15">
        <f t="shared" si="18"/>
        <v>0.82569567771088592</v>
      </c>
      <c r="AB15">
        <f t="shared" si="19"/>
        <v>2705.4033537899913</v>
      </c>
      <c r="AC15">
        <f t="shared" si="2"/>
        <v>2653.139015256972</v>
      </c>
      <c r="AE15">
        <f t="shared" si="3"/>
        <v>0</v>
      </c>
      <c r="AF15">
        <f t="shared" si="4"/>
        <v>0</v>
      </c>
      <c r="AG15">
        <f t="shared" si="4"/>
        <v>-20.642391942772147</v>
      </c>
      <c r="AH15">
        <f t="shared" si="5"/>
        <v>-1039.8260459859418</v>
      </c>
      <c r="AI15">
        <f t="shared" si="6"/>
        <v>-1060.4684379287139</v>
      </c>
      <c r="AJ15">
        <f t="shared" si="7"/>
        <v>52.264338533019327</v>
      </c>
      <c r="AK15">
        <f t="shared" si="22"/>
        <v>189.37823476529942</v>
      </c>
      <c r="AL15">
        <f t="shared" si="8"/>
        <v>-818.82586463039513</v>
      </c>
      <c r="AN15">
        <f t="shared" si="9"/>
        <v>0</v>
      </c>
      <c r="AO15">
        <f t="shared" si="9"/>
        <v>0</v>
      </c>
      <c r="AP15">
        <f t="shared" si="9"/>
        <v>-5.2983878705261906</v>
      </c>
      <c r="AQ15">
        <f t="shared" si="9"/>
        <v>-266.897447000478</v>
      </c>
      <c r="AR15">
        <f t="shared" si="9"/>
        <v>-272.19583487100419</v>
      </c>
      <c r="AS15">
        <f t="shared" si="9"/>
        <v>13.414953950692013</v>
      </c>
      <c r="AT15">
        <f t="shared" si="9"/>
        <v>48.608676010216932</v>
      </c>
      <c r="AU15">
        <f t="shared" si="9"/>
        <v>-210.17220491009522</v>
      </c>
      <c r="AW15">
        <v>12</v>
      </c>
      <c r="AX15">
        <f>IF(Z15&gt;0, (R15*SUMPRODUCT(K15:$K$98, X15:$X$98)-K15*$AZ$3)/Z15, 0)</f>
        <v>3213.2165480294038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1.4128425999999999E-2</v>
      </c>
      <c r="Q16" s="4">
        <f t="shared" si="21"/>
        <v>25</v>
      </c>
      <c r="R16">
        <f t="shared" si="0"/>
        <v>100000</v>
      </c>
      <c r="S16">
        <f t="shared" si="1"/>
        <v>3193.8691468574061</v>
      </c>
      <c r="U16">
        <f t="shared" si="13"/>
        <v>1.4128425999999999E-2</v>
      </c>
      <c r="V16">
        <f t="shared" si="14"/>
        <v>0.01</v>
      </c>
      <c r="W16">
        <f t="shared" si="15"/>
        <v>0.82569567771088592</v>
      </c>
      <c r="X16">
        <f t="shared" si="16"/>
        <v>1.1665780281058101E-2</v>
      </c>
      <c r="Y16">
        <f t="shared" si="17"/>
        <v>8.2569567771088592E-3</v>
      </c>
      <c r="Z16">
        <f t="shared" si="18"/>
        <v>0.80577294065271898</v>
      </c>
      <c r="AB16">
        <f t="shared" si="19"/>
        <v>2653.139015256972</v>
      </c>
      <c r="AC16">
        <f t="shared" si="2"/>
        <v>2573.533334523283</v>
      </c>
      <c r="AE16">
        <f t="shared" si="3"/>
        <v>0</v>
      </c>
      <c r="AF16">
        <f t="shared" si="4"/>
        <v>0</v>
      </c>
      <c r="AG16">
        <f t="shared" si="4"/>
        <v>-20.144323516317975</v>
      </c>
      <c r="AH16">
        <f t="shared" si="5"/>
        <v>-1166.5780281058101</v>
      </c>
      <c r="AI16">
        <f t="shared" si="6"/>
        <v>-1186.7223516221281</v>
      </c>
      <c r="AJ16">
        <f t="shared" si="7"/>
        <v>79.605680733689042</v>
      </c>
      <c r="AK16">
        <f t="shared" si="22"/>
        <v>185.71973106798805</v>
      </c>
      <c r="AL16">
        <f t="shared" si="8"/>
        <v>-921.39693982045105</v>
      </c>
      <c r="AN16">
        <f t="shared" si="9"/>
        <v>0</v>
      </c>
      <c r="AO16">
        <f t="shared" si="9"/>
        <v>0</v>
      </c>
      <c r="AP16">
        <f t="shared" si="9"/>
        <v>-4.6165590275650912</v>
      </c>
      <c r="AQ16">
        <f t="shared" si="9"/>
        <v>-267.34957481438164</v>
      </c>
      <c r="AR16">
        <f t="shared" si="9"/>
        <v>-271.96613384194677</v>
      </c>
      <c r="AS16">
        <f t="shared" si="9"/>
        <v>18.243567411875535</v>
      </c>
      <c r="AT16">
        <f t="shared" si="9"/>
        <v>42.562168958632576</v>
      </c>
      <c r="AU16">
        <f t="shared" si="9"/>
        <v>-211.16039747143867</v>
      </c>
      <c r="AW16">
        <v>13</v>
      </c>
      <c r="AX16">
        <f>IF(Z16&gt;0, (R16*SUMPRODUCT(K16:$K$98, X16:$X$98)-K16*$AZ$3)/Z16, 0)</f>
        <v>3193.8691468574061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1.6072195000000001E-2</v>
      </c>
      <c r="Q17" s="4">
        <f t="shared" si="21"/>
        <v>25</v>
      </c>
      <c r="R17">
        <f t="shared" si="0"/>
        <v>100000</v>
      </c>
      <c r="S17">
        <f t="shared" si="1"/>
        <v>3151.7837653781821</v>
      </c>
      <c r="U17">
        <f t="shared" si="13"/>
        <v>1.6072195000000001E-2</v>
      </c>
      <c r="V17">
        <f t="shared" si="14"/>
        <v>0.01</v>
      </c>
      <c r="W17">
        <f t="shared" si="15"/>
        <v>0.80577294065271898</v>
      </c>
      <c r="X17">
        <f t="shared" si="16"/>
        <v>1.2950539827893928E-2</v>
      </c>
      <c r="Y17">
        <f t="shared" si="17"/>
        <v>8.05772940652719E-3</v>
      </c>
      <c r="Z17">
        <f t="shared" si="18"/>
        <v>0.78476467141829787</v>
      </c>
      <c r="AB17">
        <f t="shared" si="19"/>
        <v>2573.533334523283</v>
      </c>
      <c r="AC17">
        <f t="shared" si="2"/>
        <v>2473.4085510185346</v>
      </c>
      <c r="AE17">
        <f t="shared" si="3"/>
        <v>0</v>
      </c>
      <c r="AF17">
        <f t="shared" si="4"/>
        <v>0</v>
      </c>
      <c r="AG17">
        <f t="shared" si="4"/>
        <v>-19.619116785457447</v>
      </c>
      <c r="AH17">
        <f t="shared" si="5"/>
        <v>-1295.0539827893926</v>
      </c>
      <c r="AI17">
        <f t="shared" si="6"/>
        <v>-1314.6730995748501</v>
      </c>
      <c r="AJ17">
        <f t="shared" si="7"/>
        <v>100.12478350474839</v>
      </c>
      <c r="AK17">
        <f t="shared" si="22"/>
        <v>180.14733341662983</v>
      </c>
      <c r="AL17">
        <f t="shared" si="8"/>
        <v>-1034.4009826534718</v>
      </c>
      <c r="AN17">
        <f t="shared" si="9"/>
        <v>0</v>
      </c>
      <c r="AO17">
        <f t="shared" si="9"/>
        <v>0</v>
      </c>
      <c r="AP17">
        <f t="shared" si="9"/>
        <v>-4.0144600003298248</v>
      </c>
      <c r="AQ17">
        <f t="shared" si="9"/>
        <v>-264.99370328584467</v>
      </c>
      <c r="AR17">
        <f t="shared" si="9"/>
        <v>-269.00816328617452</v>
      </c>
      <c r="AS17">
        <f t="shared" si="9"/>
        <v>20.487514438949496</v>
      </c>
      <c r="AT17">
        <f t="shared" si="9"/>
        <v>36.861713606965438</v>
      </c>
      <c r="AU17">
        <f t="shared" si="9"/>
        <v>-211.65893524025958</v>
      </c>
      <c r="AW17">
        <v>14</v>
      </c>
      <c r="AX17">
        <f>IF(Z17&gt;0, (R17*SUMPRODUCT(K17:$K$98, X17:$X$98)-K17*$AZ$3)/Z17, 0)</f>
        <v>3151.7837653781821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1.8213139E-2</v>
      </c>
      <c r="Q18" s="4">
        <f t="shared" si="21"/>
        <v>25</v>
      </c>
      <c r="R18">
        <f t="shared" si="0"/>
        <v>100000</v>
      </c>
      <c r="S18">
        <f t="shared" si="1"/>
        <v>3091.592590107628</v>
      </c>
      <c r="U18">
        <f t="shared" si="13"/>
        <v>1.8213139E-2</v>
      </c>
      <c r="V18">
        <f t="shared" si="14"/>
        <v>0.01</v>
      </c>
      <c r="W18">
        <f t="shared" si="15"/>
        <v>0.78476467141829787</v>
      </c>
      <c r="X18">
        <f t="shared" si="16"/>
        <v>1.4293028042830785E-2</v>
      </c>
      <c r="Y18">
        <f t="shared" si="17"/>
        <v>7.8476467141829782E-3</v>
      </c>
      <c r="Z18">
        <f t="shared" si="18"/>
        <v>0.762623996661284</v>
      </c>
      <c r="AB18">
        <f t="shared" si="19"/>
        <v>2473.4085510185346</v>
      </c>
      <c r="AC18">
        <f t="shared" si="2"/>
        <v>2357.72269711629</v>
      </c>
      <c r="AE18">
        <f t="shared" si="3"/>
        <v>0</v>
      </c>
      <c r="AF18">
        <f t="shared" si="4"/>
        <v>0</v>
      </c>
      <c r="AG18">
        <f t="shared" si="4"/>
        <v>-19.065599916532101</v>
      </c>
      <c r="AH18">
        <f t="shared" si="5"/>
        <v>-1429.3028042830786</v>
      </c>
      <c r="AI18">
        <f t="shared" si="6"/>
        <v>-1448.3684041996107</v>
      </c>
      <c r="AJ18">
        <f t="shared" si="7"/>
        <v>115.68585390224462</v>
      </c>
      <c r="AK18">
        <f t="shared" si="22"/>
        <v>173.13859857129745</v>
      </c>
      <c r="AL18">
        <f t="shared" si="8"/>
        <v>-1159.5439517260686</v>
      </c>
      <c r="AN18">
        <f t="shared" si="9"/>
        <v>0</v>
      </c>
      <c r="AO18">
        <f t="shared" si="9"/>
        <v>0</v>
      </c>
      <c r="AP18">
        <f t="shared" si="9"/>
        <v>-3.4832138235094452</v>
      </c>
      <c r="AQ18">
        <f t="shared" si="9"/>
        <v>-261.12827855695406</v>
      </c>
      <c r="AR18">
        <f t="shared" si="9"/>
        <v>-264.61149238046352</v>
      </c>
      <c r="AS18">
        <f t="shared" si="9"/>
        <v>21.135372989096474</v>
      </c>
      <c r="AT18">
        <f t="shared" si="9"/>
        <v>31.631774639499081</v>
      </c>
      <c r="AU18">
        <f t="shared" si="9"/>
        <v>-211.84434475186794</v>
      </c>
      <c r="AW18">
        <v>15</v>
      </c>
      <c r="AX18">
        <f>IF(Z18&gt;0, (R18*SUMPRODUCT(K18:$K$98, X18:$X$98)-K18*$AZ$3)/Z18, 0)</f>
        <v>3091.592590107628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2.0774602E-2</v>
      </c>
      <c r="Q19" s="4">
        <f t="shared" si="21"/>
        <v>25</v>
      </c>
      <c r="R19">
        <f t="shared" si="0"/>
        <v>100000</v>
      </c>
      <c r="S19">
        <f t="shared" si="1"/>
        <v>3016.8318768472886</v>
      </c>
      <c r="U19">
        <f t="shared" si="13"/>
        <v>2.0774602E-2</v>
      </c>
      <c r="V19">
        <f t="shared" si="14"/>
        <v>0.01</v>
      </c>
      <c r="W19">
        <f t="shared" si="15"/>
        <v>0.762623996661284</v>
      </c>
      <c r="X19">
        <f t="shared" si="16"/>
        <v>1.5843210006287505E-2</v>
      </c>
      <c r="Y19">
        <f t="shared" si="17"/>
        <v>7.6262399666128401E-3</v>
      </c>
      <c r="Z19">
        <f t="shared" si="18"/>
        <v>0.73915454668838365</v>
      </c>
      <c r="AB19">
        <f t="shared" si="19"/>
        <v>2357.72269711629</v>
      </c>
      <c r="AC19">
        <f t="shared" si="2"/>
        <v>2229.9049983661234</v>
      </c>
      <c r="AE19">
        <f t="shared" si="3"/>
        <v>0</v>
      </c>
      <c r="AF19">
        <f t="shared" si="4"/>
        <v>0</v>
      </c>
      <c r="AG19">
        <f t="shared" si="4"/>
        <v>-18.478863667209591</v>
      </c>
      <c r="AH19">
        <f t="shared" si="5"/>
        <v>-1584.3210006287504</v>
      </c>
      <c r="AI19">
        <f t="shared" si="6"/>
        <v>-1602.7998642959601</v>
      </c>
      <c r="AJ19">
        <f t="shared" si="7"/>
        <v>127.81769875016653</v>
      </c>
      <c r="AK19">
        <f t="shared" si="22"/>
        <v>165.04058879814031</v>
      </c>
      <c r="AL19">
        <f t="shared" si="8"/>
        <v>-1309.9415767476532</v>
      </c>
      <c r="AN19">
        <f t="shared" si="9"/>
        <v>0</v>
      </c>
      <c r="AO19">
        <f t="shared" si="9"/>
        <v>0</v>
      </c>
      <c r="AP19">
        <f t="shared" si="9"/>
        <v>-3.0143029503661101</v>
      </c>
      <c r="AQ19">
        <f t="shared" si="9"/>
        <v>-258.43707451538199</v>
      </c>
      <c r="AR19">
        <f t="shared" si="9"/>
        <v>-261.45137746574812</v>
      </c>
      <c r="AS19">
        <f t="shared" si="9"/>
        <v>20.849835433079594</v>
      </c>
      <c r="AT19">
        <f t="shared" si="9"/>
        <v>26.921695116305649</v>
      </c>
      <c r="AU19">
        <f t="shared" si="9"/>
        <v>-213.67984691636289</v>
      </c>
      <c r="AW19">
        <v>16</v>
      </c>
      <c r="AX19">
        <f>IF(Z19&gt;0, (R19*SUMPRODUCT(K19:$K$98, X19:$X$98)-K19*$AZ$3)/Z19, 0)</f>
        <v>3016.8318768472886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2.3506165999999998E-2</v>
      </c>
      <c r="Q20" s="4">
        <f t="shared" si="21"/>
        <v>25</v>
      </c>
      <c r="R20">
        <f t="shared" si="0"/>
        <v>100000</v>
      </c>
      <c r="S20">
        <f t="shared" si="1"/>
        <v>2926.2729986949562</v>
      </c>
      <c r="U20">
        <f t="shared" si="13"/>
        <v>2.3506165999999998E-2</v>
      </c>
      <c r="V20">
        <f t="shared" si="14"/>
        <v>0.01</v>
      </c>
      <c r="W20">
        <f t="shared" si="15"/>
        <v>0.73915454668838365</v>
      </c>
      <c r="X20">
        <f t="shared" si="16"/>
        <v>1.7374689474111894E-2</v>
      </c>
      <c r="Y20">
        <f t="shared" si="17"/>
        <v>7.3915454668838365E-3</v>
      </c>
      <c r="Z20">
        <f t="shared" si="18"/>
        <v>0.71438831174738793</v>
      </c>
      <c r="AB20">
        <f t="shared" si="19"/>
        <v>2229.9049983661234</v>
      </c>
      <c r="AC20">
        <f t="shared" si="2"/>
        <v>2090.4952272496562</v>
      </c>
      <c r="AE20">
        <f t="shared" si="3"/>
        <v>0</v>
      </c>
      <c r="AF20">
        <f t="shared" si="4"/>
        <v>0</v>
      </c>
      <c r="AG20">
        <f t="shared" si="4"/>
        <v>-17.859707793684699</v>
      </c>
      <c r="AH20">
        <f t="shared" si="5"/>
        <v>-1737.4689474111894</v>
      </c>
      <c r="AI20">
        <f t="shared" si="6"/>
        <v>-1755.3286552048742</v>
      </c>
      <c r="AJ20">
        <f t="shared" si="7"/>
        <v>139.40977111646725</v>
      </c>
      <c r="AK20">
        <f t="shared" si="22"/>
        <v>156.09334988562867</v>
      </c>
      <c r="AL20">
        <f t="shared" si="8"/>
        <v>-1459.8255342027783</v>
      </c>
      <c r="AN20">
        <f t="shared" si="9"/>
        <v>0</v>
      </c>
      <c r="AO20">
        <f t="shared" si="9"/>
        <v>0</v>
      </c>
      <c r="AP20">
        <f t="shared" si="9"/>
        <v>-2.6011653708364761</v>
      </c>
      <c r="AQ20">
        <f t="shared" si="9"/>
        <v>-253.05251973426977</v>
      </c>
      <c r="AR20">
        <f t="shared" si="9"/>
        <v>-255.65368510510623</v>
      </c>
      <c r="AS20">
        <f t="shared" si="9"/>
        <v>20.304244233638652</v>
      </c>
      <c r="AT20">
        <f t="shared" si="9"/>
        <v>22.734113067848284</v>
      </c>
      <c r="AU20">
        <f t="shared" si="9"/>
        <v>-212.61532780361929</v>
      </c>
      <c r="AW20">
        <v>17</v>
      </c>
      <c r="AX20">
        <f>IF(Z20&gt;0, (R20*SUMPRODUCT(K20:$K$98, X20:$X$98)-K20*$AZ$3)/Z20, 0)</f>
        <v>2926.2729986949562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2.6226451000000001E-2</v>
      </c>
      <c r="Q21" s="4">
        <f t="shared" si="21"/>
        <v>25</v>
      </c>
      <c r="R21">
        <f t="shared" si="0"/>
        <v>100000</v>
      </c>
      <c r="S21">
        <f t="shared" si="1"/>
        <v>2823.0834044643789</v>
      </c>
      <c r="U21">
        <f t="shared" si="13"/>
        <v>2.6226451000000001E-2</v>
      </c>
      <c r="V21">
        <f t="shared" si="14"/>
        <v>0.01</v>
      </c>
      <c r="W21">
        <f t="shared" si="15"/>
        <v>0.71438831174738793</v>
      </c>
      <c r="X21">
        <f t="shared" si="16"/>
        <v>1.8735870053015594E-2</v>
      </c>
      <c r="Y21">
        <f t="shared" si="17"/>
        <v>7.1438831174738798E-3</v>
      </c>
      <c r="Z21">
        <f t="shared" si="18"/>
        <v>0.68850855857689852</v>
      </c>
      <c r="AB21">
        <f t="shared" si="19"/>
        <v>2090.4952272496562</v>
      </c>
      <c r="AC21">
        <f t="shared" si="2"/>
        <v>1943.7170855501329</v>
      </c>
      <c r="AE21">
        <f t="shared" si="3"/>
        <v>0</v>
      </c>
      <c r="AF21">
        <f t="shared" si="4"/>
        <v>0</v>
      </c>
      <c r="AG21">
        <f t="shared" si="4"/>
        <v>-17.212713964422463</v>
      </c>
      <c r="AH21">
        <f t="shared" si="5"/>
        <v>-1873.5870053015594</v>
      </c>
      <c r="AI21">
        <f t="shared" si="6"/>
        <v>-1890.7997192659818</v>
      </c>
      <c r="AJ21">
        <f t="shared" si="7"/>
        <v>146.7781416995233</v>
      </c>
      <c r="AK21">
        <f t="shared" si="22"/>
        <v>146.33466590747594</v>
      </c>
      <c r="AL21">
        <f t="shared" si="8"/>
        <v>-1597.6869116589826</v>
      </c>
      <c r="AN21">
        <f t="shared" si="9"/>
        <v>0</v>
      </c>
      <c r="AO21">
        <f t="shared" si="9"/>
        <v>0</v>
      </c>
      <c r="AP21">
        <f t="shared" si="9"/>
        <v>-2.2383342687383676</v>
      </c>
      <c r="AQ21">
        <f t="shared" si="9"/>
        <v>-243.64048621835593</v>
      </c>
      <c r="AR21">
        <f t="shared" si="9"/>
        <v>-245.87882048709432</v>
      </c>
      <c r="AS21">
        <f t="shared" si="9"/>
        <v>19.08696938477258</v>
      </c>
      <c r="AT21">
        <f t="shared" si="9"/>
        <v>19.029299974547833</v>
      </c>
      <c r="AU21">
        <f t="shared" si="9"/>
        <v>-207.76255112777389</v>
      </c>
      <c r="AW21">
        <v>18</v>
      </c>
      <c r="AX21">
        <f>IF(Z21&gt;0, (R21*SUMPRODUCT(K21:$K$98, X21:$X$98)-K21*$AZ$3)/Z21, 0)</f>
        <v>2823.0834044643789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2.9219711999999998E-2</v>
      </c>
      <c r="Q22" s="4">
        <f t="shared" si="21"/>
        <v>25</v>
      </c>
      <c r="R22">
        <f t="shared" si="0"/>
        <v>100000</v>
      </c>
      <c r="S22">
        <f t="shared" si="1"/>
        <v>2713.4537343671432</v>
      </c>
      <c r="U22">
        <f t="shared" si="13"/>
        <v>2.9219711999999998E-2</v>
      </c>
      <c r="V22">
        <f t="shared" si="14"/>
        <v>0.01</v>
      </c>
      <c r="W22">
        <f t="shared" si="15"/>
        <v>0.68850855857689852</v>
      </c>
      <c r="X22">
        <f t="shared" si="16"/>
        <v>2.0118021791152102E-2</v>
      </c>
      <c r="Y22">
        <f t="shared" si="17"/>
        <v>6.8850855857689854E-3</v>
      </c>
      <c r="Z22">
        <f t="shared" si="18"/>
        <v>0.6615054511999775</v>
      </c>
      <c r="AB22">
        <f t="shared" si="19"/>
        <v>1943.7170855501329</v>
      </c>
      <c r="AC22">
        <f t="shared" si="2"/>
        <v>1794.964436862801</v>
      </c>
      <c r="AE22">
        <f t="shared" si="3"/>
        <v>0</v>
      </c>
      <c r="AF22">
        <f t="shared" si="4"/>
        <v>0</v>
      </c>
      <c r="AG22">
        <f t="shared" si="4"/>
        <v>-16.537636279999436</v>
      </c>
      <c r="AH22">
        <f t="shared" si="5"/>
        <v>-2011.8021791152103</v>
      </c>
      <c r="AI22">
        <f t="shared" si="6"/>
        <v>-2028.3398153952096</v>
      </c>
      <c r="AJ22">
        <f t="shared" si="7"/>
        <v>148.75264868733188</v>
      </c>
      <c r="AK22">
        <f t="shared" si="22"/>
        <v>136.06019598850932</v>
      </c>
      <c r="AL22">
        <f t="shared" si="8"/>
        <v>-1743.5269707193684</v>
      </c>
      <c r="AN22">
        <f t="shared" si="9"/>
        <v>0</v>
      </c>
      <c r="AO22">
        <f t="shared" si="9"/>
        <v>0</v>
      </c>
      <c r="AP22">
        <f t="shared" si="9"/>
        <v>-1.9201316458559983</v>
      </c>
      <c r="AQ22">
        <f t="shared" si="9"/>
        <v>-233.58386675809177</v>
      </c>
      <c r="AR22">
        <f t="shared" si="9"/>
        <v>-235.50399840394775</v>
      </c>
      <c r="AS22">
        <f t="shared" si="9"/>
        <v>17.271190592991772</v>
      </c>
      <c r="AT22">
        <f t="shared" si="9"/>
        <v>15.797510819297992</v>
      </c>
      <c r="AU22">
        <f t="shared" si="9"/>
        <v>-202.43529699165799</v>
      </c>
      <c r="AW22">
        <v>19</v>
      </c>
      <c r="AX22">
        <f>IF(Z22&gt;0, (R22*SUMPRODUCT(K22:$K$98, X22:$X$98)-K22*$AZ$3)/Z22, 0)</f>
        <v>2713.4537343671432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3.2402927999999998E-2</v>
      </c>
      <c r="Q23" s="4">
        <f t="shared" si="21"/>
        <v>25</v>
      </c>
      <c r="R23">
        <f t="shared" si="0"/>
        <v>100000</v>
      </c>
      <c r="S23">
        <f t="shared" si="1"/>
        <v>2598.6061808586642</v>
      </c>
      <c r="U23">
        <f t="shared" si="13"/>
        <v>3.2402927999999998E-2</v>
      </c>
      <c r="V23">
        <f t="shared" si="14"/>
        <v>0.01</v>
      </c>
      <c r="W23">
        <f t="shared" si="15"/>
        <v>0.6615054511999775</v>
      </c>
      <c r="X23">
        <f t="shared" si="16"/>
        <v>2.1434713506840383E-2</v>
      </c>
      <c r="Y23">
        <f t="shared" si="17"/>
        <v>6.6150545119997755E-3</v>
      </c>
      <c r="Z23">
        <f t="shared" si="18"/>
        <v>0.63345568318113743</v>
      </c>
      <c r="AB23">
        <f t="shared" si="19"/>
        <v>1794.964436862801</v>
      </c>
      <c r="AC23">
        <f t="shared" si="2"/>
        <v>1646.1018536145514</v>
      </c>
      <c r="AE23">
        <f t="shared" si="3"/>
        <v>0</v>
      </c>
      <c r="AF23">
        <f t="shared" si="4"/>
        <v>0</v>
      </c>
      <c r="AG23">
        <f t="shared" si="4"/>
        <v>-15.836392079528435</v>
      </c>
      <c r="AH23">
        <f t="shared" si="5"/>
        <v>-2143.4713506840385</v>
      </c>
      <c r="AI23">
        <f t="shared" si="6"/>
        <v>-2159.3077427635671</v>
      </c>
      <c r="AJ23">
        <f t="shared" si="7"/>
        <v>148.86258324824962</v>
      </c>
      <c r="AK23">
        <f t="shared" si="22"/>
        <v>125.64751058039609</v>
      </c>
      <c r="AL23">
        <f t="shared" si="8"/>
        <v>-1884.7976489349214</v>
      </c>
      <c r="AN23">
        <f t="shared" si="9"/>
        <v>0</v>
      </c>
      <c r="AO23">
        <f t="shared" si="9"/>
        <v>0</v>
      </c>
      <c r="AP23">
        <f t="shared" si="9"/>
        <v>-1.6417075374341477</v>
      </c>
      <c r="AQ23">
        <f t="shared" si="9"/>
        <v>-222.20674096854793</v>
      </c>
      <c r="AR23">
        <f t="shared" si="9"/>
        <v>-223.84844850598211</v>
      </c>
      <c r="AS23">
        <f t="shared" si="9"/>
        <v>15.432102446900702</v>
      </c>
      <c r="AT23">
        <f t="shared" si="9"/>
        <v>13.025470962311221</v>
      </c>
      <c r="AU23">
        <f t="shared" si="9"/>
        <v>-195.39087509677017</v>
      </c>
      <c r="AW23">
        <v>20</v>
      </c>
      <c r="AX23">
        <f>IF(Z23&gt;0, (R23*SUMPRODUCT(K23:$K$98, X23:$X$98)-K23*$AZ$3)/Z23, 0)</f>
        <v>2598.6061808586642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3.5947104000000001E-2</v>
      </c>
      <c r="Q24" s="4">
        <f t="shared" si="21"/>
        <v>25</v>
      </c>
      <c r="R24">
        <f t="shared" si="0"/>
        <v>100000</v>
      </c>
      <c r="S24">
        <f t="shared" si="1"/>
        <v>2481.2419086776495</v>
      </c>
      <c r="U24">
        <f t="shared" si="13"/>
        <v>3.5947104000000001E-2</v>
      </c>
      <c r="V24">
        <f t="shared" si="14"/>
        <v>0.01</v>
      </c>
      <c r="W24">
        <f t="shared" si="15"/>
        <v>0.63345568318113743</v>
      </c>
      <c r="X24">
        <f t="shared" si="16"/>
        <v>2.2770897322703397E-2</v>
      </c>
      <c r="Y24">
        <f t="shared" si="17"/>
        <v>6.3345568318113749E-3</v>
      </c>
      <c r="Z24">
        <f t="shared" si="18"/>
        <v>0.60435022902662261</v>
      </c>
      <c r="AB24">
        <f t="shared" si="19"/>
        <v>1646.1018536145514</v>
      </c>
      <c r="AC24">
        <f t="shared" si="2"/>
        <v>1499.5391157797917</v>
      </c>
      <c r="AE24">
        <f t="shared" si="3"/>
        <v>0</v>
      </c>
      <c r="AF24">
        <f t="shared" si="4"/>
        <v>0</v>
      </c>
      <c r="AG24">
        <f t="shared" si="4"/>
        <v>-15.108755725665565</v>
      </c>
      <c r="AH24">
        <f t="shared" si="5"/>
        <v>-2277.0897322703395</v>
      </c>
      <c r="AI24">
        <f t="shared" si="6"/>
        <v>-2292.198487996005</v>
      </c>
      <c r="AJ24">
        <f t="shared" si="7"/>
        <v>146.56273783475967</v>
      </c>
      <c r="AK24">
        <f t="shared" si="22"/>
        <v>115.2271297530186</v>
      </c>
      <c r="AL24">
        <f t="shared" si="8"/>
        <v>-2030.4086204082271</v>
      </c>
      <c r="AN24">
        <f t="shared" si="9"/>
        <v>0</v>
      </c>
      <c r="AO24">
        <f t="shared" si="9"/>
        <v>0</v>
      </c>
      <c r="AP24">
        <f t="shared" si="9"/>
        <v>-1.3984605629232827</v>
      </c>
      <c r="AQ24">
        <f t="shared" si="9"/>
        <v>-210.76654137760423</v>
      </c>
      <c r="AR24">
        <f t="shared" si="9"/>
        <v>-212.1650019405275</v>
      </c>
      <c r="AS24">
        <f t="shared" si="9"/>
        <v>13.565790100623698</v>
      </c>
      <c r="AT24">
        <f t="shared" si="9"/>
        <v>10.665378384846582</v>
      </c>
      <c r="AU24">
        <f t="shared" si="9"/>
        <v>-187.93383345505725</v>
      </c>
      <c r="AW24">
        <v>21</v>
      </c>
      <c r="AX24">
        <f>IF(Z24&gt;0, (R24*SUMPRODUCT(K24:$K$98, X24:$X$98)-K24*$AZ$3)/Z24, 0)</f>
        <v>2481.2419086776495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4.0034525000000001E-2</v>
      </c>
      <c r="Q25" s="4">
        <f t="shared" si="21"/>
        <v>25</v>
      </c>
      <c r="R25">
        <f t="shared" si="0"/>
        <v>100000</v>
      </c>
      <c r="S25">
        <f t="shared" si="1"/>
        <v>2362.4522944148875</v>
      </c>
      <c r="U25">
        <f t="shared" si="13"/>
        <v>4.0034525000000001E-2</v>
      </c>
      <c r="V25">
        <f t="shared" si="14"/>
        <v>0.01</v>
      </c>
      <c r="W25">
        <f t="shared" si="15"/>
        <v>0.60435022902662261</v>
      </c>
      <c r="X25">
        <f t="shared" si="16"/>
        <v>2.4194874352722048E-2</v>
      </c>
      <c r="Y25">
        <f t="shared" si="17"/>
        <v>6.0435022902662261E-3</v>
      </c>
      <c r="Z25">
        <f t="shared" si="18"/>
        <v>0.57411185238363438</v>
      </c>
      <c r="AB25">
        <f t="shared" si="19"/>
        <v>1499.5391157797917</v>
      </c>
      <c r="AC25">
        <f t="shared" si="2"/>
        <v>1356.3118629144983</v>
      </c>
      <c r="AE25">
        <f t="shared" si="3"/>
        <v>0</v>
      </c>
      <c r="AF25">
        <f t="shared" si="4"/>
        <v>0</v>
      </c>
      <c r="AG25">
        <f t="shared" si="4"/>
        <v>-14.352796309590859</v>
      </c>
      <c r="AH25">
        <f t="shared" si="5"/>
        <v>-2419.4874352722049</v>
      </c>
      <c r="AI25">
        <f t="shared" si="6"/>
        <v>-2433.8402315817957</v>
      </c>
      <c r="AJ25">
        <f t="shared" si="7"/>
        <v>143.22725286529339</v>
      </c>
      <c r="AK25">
        <f t="shared" si="22"/>
        <v>104.96773810458544</v>
      </c>
      <c r="AL25">
        <f t="shared" si="8"/>
        <v>-2185.645240611917</v>
      </c>
      <c r="AN25">
        <f t="shared" si="9"/>
        <v>0</v>
      </c>
      <c r="AO25">
        <f t="shared" si="9"/>
        <v>0</v>
      </c>
      <c r="AP25">
        <f t="shared" si="9"/>
        <v>-1.1861511186840925</v>
      </c>
      <c r="AQ25">
        <f t="shared" si="9"/>
        <v>-199.95251559952229</v>
      </c>
      <c r="AR25">
        <f t="shared" si="9"/>
        <v>-201.13866671820637</v>
      </c>
      <c r="AS25">
        <f t="shared" si="9"/>
        <v>11.83665973847155</v>
      </c>
      <c r="AT25">
        <f t="shared" si="9"/>
        <v>8.674797390895467</v>
      </c>
      <c r="AU25">
        <f t="shared" si="9"/>
        <v>-180.62720958883935</v>
      </c>
      <c r="AW25">
        <v>22</v>
      </c>
      <c r="AX25">
        <f>IF(Z25&gt;0, (R25*SUMPRODUCT(K25:$K$98, X25:$X$98)-K25*$AZ$3)/Z25, 0)</f>
        <v>2362.4522944148875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4.4405750000000001E-2</v>
      </c>
      <c r="Q26" s="4">
        <f t="shared" si="21"/>
        <v>25</v>
      </c>
      <c r="R26">
        <f t="shared" si="0"/>
        <v>100000</v>
      </c>
      <c r="S26">
        <f t="shared" si="1"/>
        <v>2241.1385686704207</v>
      </c>
      <c r="U26">
        <f t="shared" si="13"/>
        <v>4.4405750000000001E-2</v>
      </c>
      <c r="V26">
        <f t="shared" si="14"/>
        <v>0.01</v>
      </c>
      <c r="W26">
        <f t="shared" si="15"/>
        <v>0.57411185238363438</v>
      </c>
      <c r="X26">
        <f t="shared" si="16"/>
        <v>2.5493867388984574E-2</v>
      </c>
      <c r="Y26">
        <f t="shared" si="17"/>
        <v>5.741118523836344E-3</v>
      </c>
      <c r="Z26">
        <f t="shared" si="18"/>
        <v>0.54287686647081346</v>
      </c>
      <c r="AB26">
        <f t="shared" si="19"/>
        <v>1356.3118629144983</v>
      </c>
      <c r="AC26">
        <f t="shared" si="2"/>
        <v>1216.6622834866819</v>
      </c>
      <c r="AE26">
        <f t="shared" si="3"/>
        <v>0</v>
      </c>
      <c r="AF26">
        <f t="shared" si="4"/>
        <v>0</v>
      </c>
      <c r="AG26">
        <f t="shared" si="4"/>
        <v>-13.571921661770336</v>
      </c>
      <c r="AH26">
        <f t="shared" si="5"/>
        <v>-2549.3867388984572</v>
      </c>
      <c r="AI26">
        <f t="shared" si="6"/>
        <v>-2562.9586605602276</v>
      </c>
      <c r="AJ26">
        <f t="shared" si="7"/>
        <v>139.64957942781643</v>
      </c>
      <c r="AK26">
        <f t="shared" si="22"/>
        <v>94.941830404014894</v>
      </c>
      <c r="AL26">
        <f t="shared" si="8"/>
        <v>-2328.3672507283959</v>
      </c>
      <c r="AN26">
        <f t="shared" si="9"/>
        <v>0</v>
      </c>
      <c r="AO26">
        <f t="shared" si="9"/>
        <v>0</v>
      </c>
      <c r="AP26">
        <f t="shared" si="9"/>
        <v>-1.0014443548738798</v>
      </c>
      <c r="AQ26">
        <f t="shared" si="9"/>
        <v>-188.11403585180767</v>
      </c>
      <c r="AR26">
        <f t="shared" si="9"/>
        <v>-189.11548020668155</v>
      </c>
      <c r="AS26">
        <f t="shared" si="9"/>
        <v>10.304456985810212</v>
      </c>
      <c r="AT26">
        <f t="shared" si="9"/>
        <v>7.0055635796450515</v>
      </c>
      <c r="AU26">
        <f t="shared" si="9"/>
        <v>-171.80545964122626</v>
      </c>
      <c r="AW26">
        <v>23</v>
      </c>
      <c r="AX26">
        <f>IF(Z26&gt;0, (R26*SUMPRODUCT(K26:$K$98, X26:$X$98)-K26*$AZ$3)/Z26, 0)</f>
        <v>2241.1385686704207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4.9048597999999999E-2</v>
      </c>
      <c r="Q27" s="4">
        <f t="shared" si="21"/>
        <v>25</v>
      </c>
      <c r="R27">
        <f t="shared" si="0"/>
        <v>100000</v>
      </c>
      <c r="S27">
        <f t="shared" si="1"/>
        <v>2118.923629976086</v>
      </c>
      <c r="U27">
        <f t="shared" si="13"/>
        <v>4.9048597999999999E-2</v>
      </c>
      <c r="V27">
        <f t="shared" si="14"/>
        <v>0.01</v>
      </c>
      <c r="W27">
        <f t="shared" si="15"/>
        <v>0.54287686647081346</v>
      </c>
      <c r="X27">
        <f t="shared" si="16"/>
        <v>2.6627349187026608E-2</v>
      </c>
      <c r="Y27">
        <f t="shared" si="17"/>
        <v>5.4287686647081345E-3</v>
      </c>
      <c r="Z27">
        <f t="shared" si="18"/>
        <v>0.51082074861907878</v>
      </c>
      <c r="AB27">
        <f t="shared" si="19"/>
        <v>1216.6622834866819</v>
      </c>
      <c r="AC27">
        <f t="shared" si="2"/>
        <v>1082.3901549310401</v>
      </c>
      <c r="AE27">
        <f t="shared" si="3"/>
        <v>0</v>
      </c>
      <c r="AF27">
        <f t="shared" si="4"/>
        <v>0</v>
      </c>
      <c r="AG27">
        <f t="shared" si="4"/>
        <v>-12.770518715476969</v>
      </c>
      <c r="AH27">
        <f t="shared" si="5"/>
        <v>-2662.7349187026607</v>
      </c>
      <c r="AI27">
        <f t="shared" si="6"/>
        <v>-2675.5054374181377</v>
      </c>
      <c r="AJ27">
        <f t="shared" si="7"/>
        <v>134.27212855564176</v>
      </c>
      <c r="AK27">
        <f t="shared" si="22"/>
        <v>85.166359844067742</v>
      </c>
      <c r="AL27">
        <f t="shared" si="8"/>
        <v>-2456.0669490184282</v>
      </c>
      <c r="AN27">
        <f t="shared" si="9"/>
        <v>0</v>
      </c>
      <c r="AO27">
        <f t="shared" si="9"/>
        <v>0</v>
      </c>
      <c r="AP27">
        <f t="shared" si="9"/>
        <v>-0.84134863369960966</v>
      </c>
      <c r="AQ27">
        <f t="shared" si="9"/>
        <v>-175.42657707706525</v>
      </c>
      <c r="AR27">
        <f t="shared" si="9"/>
        <v>-176.26792571076487</v>
      </c>
      <c r="AS27">
        <f t="shared" si="9"/>
        <v>8.8461302489863822</v>
      </c>
      <c r="AT27">
        <f t="shared" si="9"/>
        <v>5.6109389202128002</v>
      </c>
      <c r="AU27">
        <f t="shared" si="9"/>
        <v>-161.81085654156567</v>
      </c>
      <c r="AW27">
        <v>24</v>
      </c>
      <c r="AX27">
        <f>IF(Z27&gt;0, (R27*SUMPRODUCT(K27:$K$98, X27:$X$98)-K27*$AZ$3)/Z27, 0)</f>
        <v>2118.923629976086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5.4278005999999997E-2</v>
      </c>
      <c r="Q28" s="4">
        <f t="shared" si="21"/>
        <v>25</v>
      </c>
      <c r="R28">
        <f t="shared" si="0"/>
        <v>100000</v>
      </c>
      <c r="S28">
        <f t="shared" si="1"/>
        <v>1998.0423920986043</v>
      </c>
      <c r="U28">
        <f t="shared" si="13"/>
        <v>5.4278005999999997E-2</v>
      </c>
      <c r="V28">
        <f t="shared" si="14"/>
        <v>0.01</v>
      </c>
      <c r="W28">
        <f t="shared" si="15"/>
        <v>0.51082074861907878</v>
      </c>
      <c r="X28">
        <f t="shared" si="16"/>
        <v>2.7726331658470847E-2</v>
      </c>
      <c r="Y28">
        <f t="shared" si="17"/>
        <v>5.1082074861907882E-3</v>
      </c>
      <c r="Z28">
        <f t="shared" si="18"/>
        <v>0.47798620947441717</v>
      </c>
      <c r="AB28">
        <f t="shared" si="19"/>
        <v>1082.3901549310401</v>
      </c>
      <c r="AC28">
        <f t="shared" si="2"/>
        <v>955.03670936840899</v>
      </c>
      <c r="AE28">
        <f t="shared" si="3"/>
        <v>0</v>
      </c>
      <c r="AF28">
        <f t="shared" si="4"/>
        <v>0</v>
      </c>
      <c r="AG28">
        <f t="shared" si="4"/>
        <v>-11.94965523686043</v>
      </c>
      <c r="AH28">
        <f t="shared" si="5"/>
        <v>-2772.6331658470849</v>
      </c>
      <c r="AI28">
        <f t="shared" si="6"/>
        <v>-2784.5828210839454</v>
      </c>
      <c r="AJ28">
        <f t="shared" si="7"/>
        <v>127.35344556263112</v>
      </c>
      <c r="AK28">
        <f t="shared" si="22"/>
        <v>75.767310845172815</v>
      </c>
      <c r="AL28">
        <f t="shared" si="8"/>
        <v>-2581.4620646761414</v>
      </c>
      <c r="AN28">
        <f t="shared" si="9"/>
        <v>0</v>
      </c>
      <c r="AO28">
        <f t="shared" si="9"/>
        <v>0</v>
      </c>
      <c r="AP28">
        <f t="shared" si="9"/>
        <v>-0.70291823319158431</v>
      </c>
      <c r="AQ28">
        <f t="shared" si="9"/>
        <v>-163.09545067156861</v>
      </c>
      <c r="AR28">
        <f t="shared" si="9"/>
        <v>-163.7983689047602</v>
      </c>
      <c r="AS28">
        <f t="shared" si="9"/>
        <v>7.4913507688163978</v>
      </c>
      <c r="AT28">
        <f t="shared" si="9"/>
        <v>4.456883752485493</v>
      </c>
      <c r="AU28">
        <f t="shared" si="9"/>
        <v>-151.85013438345831</v>
      </c>
      <c r="AW28">
        <v>25</v>
      </c>
      <c r="AX28">
        <f>IF(Z28&gt;0, (R28*SUMPRODUCT(K28:$K$98, X28:$X$98)-K28*$AZ$3)/Z28, 0)</f>
        <v>1998.0423920986043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6.0174738999999998E-2</v>
      </c>
      <c r="Q29" s="4">
        <f t="shared" si="21"/>
        <v>25</v>
      </c>
      <c r="R29">
        <f t="shared" si="0"/>
        <v>100000</v>
      </c>
      <c r="S29">
        <f t="shared" si="1"/>
        <v>1878.4466688446566</v>
      </c>
      <c r="U29">
        <f t="shared" si="13"/>
        <v>6.0174738999999998E-2</v>
      </c>
      <c r="V29">
        <f t="shared" si="14"/>
        <v>0.01</v>
      </c>
      <c r="W29">
        <f t="shared" si="15"/>
        <v>0.47798620947441717</v>
      </c>
      <c r="X29">
        <f t="shared" si="16"/>
        <v>2.876269540072238E-2</v>
      </c>
      <c r="Y29">
        <f t="shared" si="17"/>
        <v>4.7798620947441719E-3</v>
      </c>
      <c r="Z29">
        <f t="shared" si="18"/>
        <v>0.44444365197895058</v>
      </c>
      <c r="AB29">
        <f t="shared" si="19"/>
        <v>955.03670936840899</v>
      </c>
      <c r="AC29">
        <f t="shared" si="2"/>
        <v>834.86369754901364</v>
      </c>
      <c r="AE29">
        <f t="shared" si="3"/>
        <v>0</v>
      </c>
      <c r="AF29">
        <f t="shared" si="4"/>
        <v>0</v>
      </c>
      <c r="AG29">
        <f t="shared" si="4"/>
        <v>-11.111091299473765</v>
      </c>
      <c r="AH29">
        <f t="shared" si="5"/>
        <v>-2876.2695400722382</v>
      </c>
      <c r="AI29">
        <f t="shared" si="6"/>
        <v>-2887.3806313717118</v>
      </c>
      <c r="AJ29">
        <f t="shared" si="7"/>
        <v>120.17301181939536</v>
      </c>
      <c r="AK29">
        <f t="shared" si="22"/>
        <v>66.852569655788642</v>
      </c>
      <c r="AL29">
        <f t="shared" si="8"/>
        <v>-2700.3550498965278</v>
      </c>
      <c r="AN29">
        <f t="shared" si="9"/>
        <v>0</v>
      </c>
      <c r="AO29">
        <f t="shared" si="9"/>
        <v>0</v>
      </c>
      <c r="AP29">
        <f t="shared" si="9"/>
        <v>-0.58356350860627104</v>
      </c>
      <c r="AQ29">
        <f t="shared" si="9"/>
        <v>-151.06400435944542</v>
      </c>
      <c r="AR29">
        <f t="shared" si="9"/>
        <v>-151.64756786805168</v>
      </c>
      <c r="AS29">
        <f t="shared" si="9"/>
        <v>6.3115838513927622</v>
      </c>
      <c r="AT29">
        <f t="shared" si="9"/>
        <v>3.5111510702395941</v>
      </c>
      <c r="AU29">
        <f t="shared" si="9"/>
        <v>-141.82483294641932</v>
      </c>
      <c r="AW29">
        <v>26</v>
      </c>
      <c r="AX29">
        <f>IF(Z29&gt;0, (R29*SUMPRODUCT(K29:$K$98, X29:$X$98)-K29*$AZ$3)/Z29, 0)</f>
        <v>1878.4466688446566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6.6923788999999997E-2</v>
      </c>
      <c r="Q30" s="4">
        <f t="shared" si="21"/>
        <v>25</v>
      </c>
      <c r="R30">
        <f t="shared" si="0"/>
        <v>100000</v>
      </c>
      <c r="S30">
        <f t="shared" si="1"/>
        <v>1760.1800383763953</v>
      </c>
      <c r="U30">
        <f t="shared" si="13"/>
        <v>6.6923788999999997E-2</v>
      </c>
      <c r="V30">
        <f t="shared" si="14"/>
        <v>0.01</v>
      </c>
      <c r="W30">
        <f t="shared" si="15"/>
        <v>0.44444365197895058</v>
      </c>
      <c r="X30">
        <f t="shared" si="16"/>
        <v>2.9743853187428719E-2</v>
      </c>
      <c r="Y30">
        <f t="shared" si="17"/>
        <v>4.4444365197895061E-3</v>
      </c>
      <c r="Z30">
        <f t="shared" si="18"/>
        <v>0.41025536227173237</v>
      </c>
      <c r="AB30">
        <f t="shared" si="19"/>
        <v>834.86369754901364</v>
      </c>
      <c r="AC30">
        <f t="shared" si="2"/>
        <v>722.12329930757983</v>
      </c>
      <c r="AE30">
        <f t="shared" si="3"/>
        <v>0</v>
      </c>
      <c r="AF30">
        <f t="shared" si="4"/>
        <v>0</v>
      </c>
      <c r="AG30">
        <f t="shared" si="4"/>
        <v>-10.256384056793308</v>
      </c>
      <c r="AH30">
        <f t="shared" si="5"/>
        <v>-2974.3853187428717</v>
      </c>
      <c r="AI30">
        <f t="shared" si="6"/>
        <v>-2984.6417027996649</v>
      </c>
      <c r="AJ30">
        <f t="shared" si="7"/>
        <v>112.74039824143381</v>
      </c>
      <c r="AK30">
        <f t="shared" si="22"/>
        <v>58.440458828430963</v>
      </c>
      <c r="AL30">
        <f t="shared" si="8"/>
        <v>-2813.4608457298</v>
      </c>
      <c r="AN30">
        <f t="shared" si="9"/>
        <v>0</v>
      </c>
      <c r="AO30">
        <f t="shared" si="9"/>
        <v>0</v>
      </c>
      <c r="AP30">
        <f t="shared" si="9"/>
        <v>-0.48095856464477005</v>
      </c>
      <c r="AQ30">
        <f t="shared" si="9"/>
        <v>-139.47957542166341</v>
      </c>
      <c r="AR30">
        <f t="shared" si="9"/>
        <v>-139.96053398630818</v>
      </c>
      <c r="AS30">
        <f t="shared" si="9"/>
        <v>5.2868008662141408</v>
      </c>
      <c r="AT30">
        <f t="shared" si="9"/>
        <v>2.740482322001875</v>
      </c>
      <c r="AU30">
        <f t="shared" si="9"/>
        <v>-131.93325079809216</v>
      </c>
      <c r="AW30">
        <v>27</v>
      </c>
      <c r="AX30">
        <f>IF(Z30&gt;0, (R30*SUMPRODUCT(K30:$K$98, X30:$X$98)-K30*$AZ$3)/Z30, 0)</f>
        <v>1760.1800383763953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7.4711050000000001E-2</v>
      </c>
      <c r="Q31" s="4">
        <f t="shared" si="21"/>
        <v>25</v>
      </c>
      <c r="R31">
        <f t="shared" si="0"/>
        <v>100000</v>
      </c>
      <c r="S31">
        <f t="shared" si="1"/>
        <v>1642.7632906905756</v>
      </c>
      <c r="U31">
        <f t="shared" si="13"/>
        <v>7.4711050000000001E-2</v>
      </c>
      <c r="V31">
        <f t="shared" si="14"/>
        <v>0.01</v>
      </c>
      <c r="W31">
        <f t="shared" si="15"/>
        <v>0.41025536227173237</v>
      </c>
      <c r="X31">
        <f t="shared" si="16"/>
        <v>3.0650608883451513E-2</v>
      </c>
      <c r="Y31">
        <f t="shared" si="17"/>
        <v>4.102553622717324E-3</v>
      </c>
      <c r="Z31">
        <f t="shared" si="18"/>
        <v>0.37550219976556354</v>
      </c>
      <c r="AB31">
        <f t="shared" si="19"/>
        <v>722.12329930757983</v>
      </c>
      <c r="AC31">
        <f t="shared" si="2"/>
        <v>616.86122934842706</v>
      </c>
      <c r="AE31">
        <f t="shared" si="3"/>
        <v>0</v>
      </c>
      <c r="AF31">
        <f t="shared" si="4"/>
        <v>0</v>
      </c>
      <c r="AG31">
        <f t="shared" si="4"/>
        <v>-9.387554994139089</v>
      </c>
      <c r="AH31">
        <f t="shared" si="5"/>
        <v>-3065.0608883451514</v>
      </c>
      <c r="AI31">
        <f t="shared" si="6"/>
        <v>-3074.4484433392904</v>
      </c>
      <c r="AJ31">
        <f t="shared" si="7"/>
        <v>105.26206995915277</v>
      </c>
      <c r="AK31">
        <f t="shared" si="22"/>
        <v>50.54863095153059</v>
      </c>
      <c r="AL31">
        <f t="shared" si="8"/>
        <v>-2918.637742428607</v>
      </c>
      <c r="AN31">
        <f t="shared" si="9"/>
        <v>0</v>
      </c>
      <c r="AO31">
        <f t="shared" si="9"/>
        <v>0</v>
      </c>
      <c r="AP31">
        <f t="shared" si="9"/>
        <v>-0.39305005323858816</v>
      </c>
      <c r="AQ31">
        <f t="shared" si="9"/>
        <v>-128.33185489679875</v>
      </c>
      <c r="AR31">
        <f t="shared" si="9"/>
        <v>-128.72490495003734</v>
      </c>
      <c r="AS31">
        <f t="shared" si="9"/>
        <v>4.4072457873513882</v>
      </c>
      <c r="AT31">
        <f t="shared" si="9"/>
        <v>2.1164341619347184</v>
      </c>
      <c r="AU31">
        <f t="shared" si="9"/>
        <v>-122.20122500075122</v>
      </c>
      <c r="AW31">
        <v>28</v>
      </c>
      <c r="AX31">
        <f>IF(Z31&gt;0, (R31*SUMPRODUCT(K31:$K$98, X31:$X$98)-K31*$AZ$3)/Z31, 0)</f>
        <v>1642.7632906905756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8.3689026999999999E-2</v>
      </c>
      <c r="Q32" s="4">
        <f t="shared" si="21"/>
        <v>25</v>
      </c>
      <c r="R32">
        <f t="shared" si="0"/>
        <v>100000</v>
      </c>
      <c r="S32">
        <f t="shared" si="1"/>
        <v>1525.264539249373</v>
      </c>
      <c r="U32">
        <f t="shared" si="13"/>
        <v>8.3689026999999999E-2</v>
      </c>
      <c r="V32">
        <f t="shared" si="14"/>
        <v>0.01</v>
      </c>
      <c r="W32">
        <f t="shared" si="15"/>
        <v>0.37550219976556354</v>
      </c>
      <c r="X32">
        <f t="shared" si="16"/>
        <v>3.1425413734739643E-2</v>
      </c>
      <c r="Y32">
        <f t="shared" si="17"/>
        <v>3.7550219976556355E-3</v>
      </c>
      <c r="Z32">
        <f t="shared" si="18"/>
        <v>0.34032176403316827</v>
      </c>
      <c r="AB32">
        <f t="shared" si="19"/>
        <v>616.86122934842706</v>
      </c>
      <c r="AC32">
        <f t="shared" si="2"/>
        <v>519.08071861458427</v>
      </c>
      <c r="AE32">
        <f t="shared" si="3"/>
        <v>0</v>
      </c>
      <c r="AF32">
        <f t="shared" si="4"/>
        <v>0</v>
      </c>
      <c r="AG32">
        <f t="shared" si="4"/>
        <v>-8.5080441008292063</v>
      </c>
      <c r="AH32">
        <f t="shared" si="5"/>
        <v>-3142.5413734739645</v>
      </c>
      <c r="AI32">
        <f t="shared" si="6"/>
        <v>-3151.0494175747936</v>
      </c>
      <c r="AJ32">
        <f t="shared" si="7"/>
        <v>97.780510733842789</v>
      </c>
      <c r="AK32">
        <f t="shared" si="22"/>
        <v>43.180286054389896</v>
      </c>
      <c r="AL32">
        <f t="shared" si="8"/>
        <v>-3010.088620786561</v>
      </c>
      <c r="AN32">
        <f t="shared" si="9"/>
        <v>0</v>
      </c>
      <c r="AO32">
        <f t="shared" si="9"/>
        <v>0</v>
      </c>
      <c r="AP32">
        <f t="shared" si="9"/>
        <v>-0.31805855016818441</v>
      </c>
      <c r="AQ32">
        <f t="shared" si="9"/>
        <v>-117.47848756369872</v>
      </c>
      <c r="AR32">
        <f t="shared" si="9"/>
        <v>-117.7965461138669</v>
      </c>
      <c r="AS32">
        <f t="shared" si="9"/>
        <v>3.6553556975191968</v>
      </c>
      <c r="AT32">
        <f t="shared" si="9"/>
        <v>1.6142204971608223</v>
      </c>
      <c r="AU32">
        <f t="shared" si="9"/>
        <v>-112.52696991918688</v>
      </c>
      <c r="AW32">
        <v>29</v>
      </c>
      <c r="AX32">
        <f>IF(Z32&gt;0, (R32*SUMPRODUCT(K32:$K$98, X32:$X$98)-K32*$AZ$3)/Z32, 0)</f>
        <v>1525.264539249373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9.4384723000000004E-2</v>
      </c>
      <c r="Q33" s="4">
        <f t="shared" si="21"/>
        <v>25</v>
      </c>
      <c r="R33">
        <f t="shared" si="0"/>
        <v>100000</v>
      </c>
      <c r="S33">
        <f t="shared" si="1"/>
        <v>1407.0994626845152</v>
      </c>
      <c r="U33">
        <f t="shared" si="13"/>
        <v>9.4384723000000004E-2</v>
      </c>
      <c r="V33">
        <f t="shared" si="14"/>
        <v>0.01</v>
      </c>
      <c r="W33">
        <f t="shared" si="15"/>
        <v>0.34032176403316827</v>
      </c>
      <c r="X33">
        <f t="shared" si="16"/>
        <v>3.2121175429141953E-2</v>
      </c>
      <c r="Y33">
        <f t="shared" si="17"/>
        <v>3.4032176403316827E-3</v>
      </c>
      <c r="Z33">
        <f t="shared" si="18"/>
        <v>0.30479737096369464</v>
      </c>
      <c r="AB33">
        <f t="shared" si="19"/>
        <v>519.08071861458427</v>
      </c>
      <c r="AC33">
        <f t="shared" si="2"/>
        <v>428.88021691066757</v>
      </c>
      <c r="AE33">
        <f t="shared" si="3"/>
        <v>0</v>
      </c>
      <c r="AF33">
        <f t="shared" si="4"/>
        <v>0</v>
      </c>
      <c r="AG33">
        <f t="shared" si="4"/>
        <v>-7.6199342740923655</v>
      </c>
      <c r="AH33">
        <f t="shared" si="5"/>
        <v>-3212.1175429141954</v>
      </c>
      <c r="AI33">
        <f t="shared" si="6"/>
        <v>-3219.7374771882878</v>
      </c>
      <c r="AJ33">
        <f t="shared" si="7"/>
        <v>90.2005017039167</v>
      </c>
      <c r="AK33">
        <f t="shared" si="22"/>
        <v>36.335650303020905</v>
      </c>
      <c r="AL33">
        <f t="shared" si="8"/>
        <v>-3093.2013251813501</v>
      </c>
      <c r="AN33">
        <f t="shared" si="9"/>
        <v>0</v>
      </c>
      <c r="AO33">
        <f t="shared" si="9"/>
        <v>0</v>
      </c>
      <c r="AP33">
        <f t="shared" si="9"/>
        <v>-0.25433758617062224</v>
      </c>
      <c r="AQ33">
        <f t="shared" si="9"/>
        <v>-107.21381484073463</v>
      </c>
      <c r="AR33">
        <f t="shared" si="9"/>
        <v>-107.46815242690525</v>
      </c>
      <c r="AS33">
        <f t="shared" si="9"/>
        <v>3.0107054798036157</v>
      </c>
      <c r="AT33">
        <f t="shared" si="9"/>
        <v>1.2128085699414988</v>
      </c>
      <c r="AU33">
        <f t="shared" si="9"/>
        <v>-103.24463837716013</v>
      </c>
      <c r="AW33">
        <v>30</v>
      </c>
      <c r="AX33">
        <f>IF(Z33&gt;0, (R33*SUMPRODUCT(K33:$K$98, X33:$X$98)-K33*$AZ$3)/Z33, 0)</f>
        <v>1407.0994626845152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0.106719178</v>
      </c>
      <c r="Q34" s="4">
        <f t="shared" si="21"/>
        <v>25</v>
      </c>
      <c r="R34">
        <f t="shared" si="0"/>
        <v>100000</v>
      </c>
      <c r="S34">
        <f t="shared" si="1"/>
        <v>1285.2670572311665</v>
      </c>
      <c r="U34">
        <f t="shared" si="13"/>
        <v>0.106719178</v>
      </c>
      <c r="V34">
        <f t="shared" si="14"/>
        <v>0.01</v>
      </c>
      <c r="W34">
        <f t="shared" si="15"/>
        <v>0.30479737096369464</v>
      </c>
      <c r="X34">
        <f t="shared" si="16"/>
        <v>3.2527724885806561E-2</v>
      </c>
      <c r="Y34">
        <f t="shared" si="17"/>
        <v>3.0479737096369463E-3</v>
      </c>
      <c r="Z34">
        <f t="shared" si="18"/>
        <v>0.26922167236825112</v>
      </c>
      <c r="AB34">
        <f t="shared" si="19"/>
        <v>428.88021691066757</v>
      </c>
      <c r="AC34">
        <f t="shared" si="2"/>
        <v>346.02174658759537</v>
      </c>
      <c r="AE34">
        <f t="shared" si="3"/>
        <v>0</v>
      </c>
      <c r="AF34">
        <f t="shared" si="4"/>
        <v>0</v>
      </c>
      <c r="AG34">
        <f t="shared" si="4"/>
        <v>-6.7305418092062776</v>
      </c>
      <c r="AH34">
        <f t="shared" si="5"/>
        <v>-3252.772488580656</v>
      </c>
      <c r="AI34">
        <f t="shared" si="6"/>
        <v>-3259.5030303898625</v>
      </c>
      <c r="AJ34">
        <f t="shared" si="7"/>
        <v>82.858470323072197</v>
      </c>
      <c r="AK34">
        <f t="shared" si="22"/>
        <v>30.021615183746732</v>
      </c>
      <c r="AL34">
        <f t="shared" si="8"/>
        <v>-3146.6229448830436</v>
      </c>
      <c r="AN34">
        <f t="shared" si="9"/>
        <v>0</v>
      </c>
      <c r="AO34">
        <f t="shared" si="9"/>
        <v>0</v>
      </c>
      <c r="AP34">
        <f t="shared" si="9"/>
        <v>-0.20058170730203839</v>
      </c>
      <c r="AQ34">
        <f t="shared" si="9"/>
        <v>-96.938207609403477</v>
      </c>
      <c r="AR34">
        <f t="shared" si="9"/>
        <v>-97.138789316705513</v>
      </c>
      <c r="AS34">
        <f t="shared" si="9"/>
        <v>2.4693247457587759</v>
      </c>
      <c r="AT34">
        <f t="shared" si="9"/>
        <v>0.89469570210289784</v>
      </c>
      <c r="AU34">
        <f t="shared" ref="AU34:AU79" si="23">AL34*$K34</f>
        <v>-93.77476886884385</v>
      </c>
      <c r="AW34">
        <v>31</v>
      </c>
      <c r="AX34">
        <f>IF(Z34&gt;0, (R34*SUMPRODUCT(K34:$K$98, X34:$X$98)-K34*$AZ$3)/Z34, 0)</f>
        <v>1285.2670572311665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0.12088460199999999</v>
      </c>
      <c r="Q35" s="4">
        <f t="shared" si="21"/>
        <v>25</v>
      </c>
      <c r="R35">
        <f t="shared" si="0"/>
        <v>100000</v>
      </c>
      <c r="S35">
        <f t="shared" si="1"/>
        <v>1157.4661985182954</v>
      </c>
      <c r="U35">
        <f t="shared" si="13"/>
        <v>0.12088460199999999</v>
      </c>
      <c r="V35">
        <f t="shared" si="14"/>
        <v>0.01</v>
      </c>
      <c r="W35">
        <f t="shared" si="15"/>
        <v>0.26922167236825112</v>
      </c>
      <c r="X35">
        <f t="shared" si="16"/>
        <v>3.2544754714010429E-2</v>
      </c>
      <c r="Y35">
        <f t="shared" si="17"/>
        <v>2.6922167236825114E-3</v>
      </c>
      <c r="Z35">
        <f t="shared" si="18"/>
        <v>0.2339847009305582</v>
      </c>
      <c r="AB35">
        <f t="shared" si="19"/>
        <v>346.02174658759537</v>
      </c>
      <c r="AC35">
        <f t="shared" si="2"/>
        <v>270.82938229753347</v>
      </c>
      <c r="AE35">
        <f t="shared" si="3"/>
        <v>0</v>
      </c>
      <c r="AF35">
        <f t="shared" ref="AF35:AG66" si="24">-$Z35*P35</f>
        <v>0</v>
      </c>
      <c r="AG35">
        <f t="shared" si="24"/>
        <v>-5.8496175232639551</v>
      </c>
      <c r="AH35">
        <f t="shared" si="5"/>
        <v>-3254.4754714010428</v>
      </c>
      <c r="AI35">
        <f t="shared" ref="AI35:AI66" si="25">SUM(AE35:AH35)</f>
        <v>-3260.3250889243068</v>
      </c>
      <c r="AJ35">
        <f t="shared" si="7"/>
        <v>75.192364290061903</v>
      </c>
      <c r="AK35">
        <f t="shared" si="22"/>
        <v>24.221522261131678</v>
      </c>
      <c r="AL35">
        <f t="shared" si="8"/>
        <v>-3160.9112023731132</v>
      </c>
      <c r="AN35">
        <f t="shared" ref="AN35:AT66" si="26">AE35*$K35</f>
        <v>0</v>
      </c>
      <c r="AO35">
        <f t="shared" si="26"/>
        <v>0</v>
      </c>
      <c r="AP35">
        <f t="shared" si="26"/>
        <v>-0.15565058069047377</v>
      </c>
      <c r="AQ35">
        <f t="shared" si="26"/>
        <v>-86.597285198883583</v>
      </c>
      <c r="AR35">
        <f t="shared" si="26"/>
        <v>-86.752935779574045</v>
      </c>
      <c r="AS35">
        <f t="shared" si="26"/>
        <v>2.0007693013589303</v>
      </c>
      <c r="AT35">
        <f t="shared" si="26"/>
        <v>0.64450265169623522</v>
      </c>
      <c r="AU35">
        <f t="shared" si="23"/>
        <v>-84.107663826518888</v>
      </c>
      <c r="AW35">
        <v>32</v>
      </c>
      <c r="AX35">
        <f>IF(Z35&gt;0, (R35*SUMPRODUCT(K35:$K$98, X35:$X$98)-K35*$AZ$3)/Z35, 0)</f>
        <v>1157.4661985182954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0.13724737000000001</v>
      </c>
      <c r="Q36" s="4">
        <f t="shared" si="21"/>
        <v>25</v>
      </c>
      <c r="R36">
        <f t="shared" si="0"/>
        <v>100000</v>
      </c>
      <c r="S36">
        <f t="shared" si="1"/>
        <v>1020.633175344995</v>
      </c>
      <c r="U36">
        <f t="shared" si="13"/>
        <v>0.13724737000000001</v>
      </c>
      <c r="V36">
        <f t="shared" si="14"/>
        <v>0.01</v>
      </c>
      <c r="W36">
        <f t="shared" si="15"/>
        <v>0.2339847009305582</v>
      </c>
      <c r="X36">
        <f t="shared" si="16"/>
        <v>3.2113784822955668E-2</v>
      </c>
      <c r="Y36">
        <f t="shared" si="17"/>
        <v>2.3398470093055823E-3</v>
      </c>
      <c r="Z36">
        <f t="shared" si="18"/>
        <v>0.19953106909829696</v>
      </c>
      <c r="AB36">
        <f t="shared" si="19"/>
        <v>270.82938229753347</v>
      </c>
      <c r="AC36">
        <f t="shared" si="2"/>
        <v>203.64802863377645</v>
      </c>
      <c r="AE36">
        <f t="shared" si="3"/>
        <v>0</v>
      </c>
      <c r="AF36">
        <f t="shared" si="24"/>
        <v>0</v>
      </c>
      <c r="AG36">
        <f t="shared" si="24"/>
        <v>-4.988276727457424</v>
      </c>
      <c r="AH36">
        <f t="shared" si="5"/>
        <v>-3211.3784822955668</v>
      </c>
      <c r="AI36">
        <f t="shared" si="25"/>
        <v>-3216.3667590230243</v>
      </c>
      <c r="AJ36">
        <f t="shared" si="7"/>
        <v>67.181353663757022</v>
      </c>
      <c r="AK36">
        <f t="shared" si="22"/>
        <v>18.958056760827343</v>
      </c>
      <c r="AL36">
        <f t="shared" si="8"/>
        <v>-3130.2273485984401</v>
      </c>
      <c r="AN36">
        <f t="shared" si="26"/>
        <v>0</v>
      </c>
      <c r="AO36">
        <f t="shared" si="26"/>
        <v>0</v>
      </c>
      <c r="AP36">
        <f t="shared" si="26"/>
        <v>-0.11851021611145422</v>
      </c>
      <c r="AQ36">
        <f t="shared" si="26"/>
        <v>-76.295117281215397</v>
      </c>
      <c r="AR36">
        <f t="shared" si="26"/>
        <v>-76.413627497326843</v>
      </c>
      <c r="AS36">
        <f t="shared" si="26"/>
        <v>1.5960775988083624</v>
      </c>
      <c r="AT36">
        <f t="shared" si="26"/>
        <v>0.45040071482241967</v>
      </c>
      <c r="AU36">
        <f t="shared" si="23"/>
        <v>-74.367149183696071</v>
      </c>
      <c r="AW36">
        <v>33</v>
      </c>
      <c r="AX36">
        <f>IF(Z36&gt;0, (R36*SUMPRODUCT(K36:$K$98, X36:$X$98)-K36*$AZ$3)/Z36, 0)</f>
        <v>1020.633175344995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0.155543078</v>
      </c>
      <c r="Q37" s="4">
        <f t="shared" si="21"/>
        <v>25</v>
      </c>
      <c r="R37">
        <f t="shared" si="0"/>
        <v>100000</v>
      </c>
      <c r="S37">
        <f t="shared" si="1"/>
        <v>868.99996070128157</v>
      </c>
      <c r="U37">
        <f t="shared" si="13"/>
        <v>0.155543078</v>
      </c>
      <c r="V37">
        <f t="shared" si="14"/>
        <v>0.01</v>
      </c>
      <c r="W37">
        <f t="shared" si="15"/>
        <v>0.19953106909829696</v>
      </c>
      <c r="X37">
        <f t="shared" si="16"/>
        <v>3.1035676644179794E-2</v>
      </c>
      <c r="Y37">
        <f t="shared" si="17"/>
        <v>1.9953106909829698E-3</v>
      </c>
      <c r="Z37">
        <f t="shared" si="18"/>
        <v>0.16650008176313419</v>
      </c>
      <c r="AB37">
        <f t="shared" si="19"/>
        <v>203.64802863377645</v>
      </c>
      <c r="AC37">
        <f t="shared" si="2"/>
        <v>144.68856450892378</v>
      </c>
      <c r="AE37">
        <f t="shared" si="3"/>
        <v>0</v>
      </c>
      <c r="AF37">
        <f t="shared" si="24"/>
        <v>0</v>
      </c>
      <c r="AG37">
        <f t="shared" si="24"/>
        <v>-4.1625020440783551</v>
      </c>
      <c r="AH37">
        <f t="shared" si="5"/>
        <v>-3103.5676644179794</v>
      </c>
      <c r="AI37">
        <f t="shared" si="25"/>
        <v>-3107.7301664620577</v>
      </c>
      <c r="AJ37">
        <f t="shared" si="7"/>
        <v>58.959464124852673</v>
      </c>
      <c r="AK37">
        <f t="shared" si="22"/>
        <v>14.255362004364352</v>
      </c>
      <c r="AL37">
        <f t="shared" si="8"/>
        <v>-3034.5153403328404</v>
      </c>
      <c r="AN37">
        <f t="shared" si="26"/>
        <v>0</v>
      </c>
      <c r="AO37">
        <f t="shared" si="26"/>
        <v>0</v>
      </c>
      <c r="AP37">
        <f t="shared" si="26"/>
        <v>-8.8296134073141866E-2</v>
      </c>
      <c r="AQ37">
        <f t="shared" si="26"/>
        <v>-65.833727815788492</v>
      </c>
      <c r="AR37">
        <f t="shared" si="26"/>
        <v>-65.922023949861639</v>
      </c>
      <c r="AS37">
        <f t="shared" si="26"/>
        <v>1.2506643105808393</v>
      </c>
      <c r="AT37">
        <f t="shared" si="26"/>
        <v>0.30238864545163779</v>
      </c>
      <c r="AU37">
        <f t="shared" si="23"/>
        <v>-64.368970993829151</v>
      </c>
      <c r="AW37">
        <v>34</v>
      </c>
      <c r="AX37">
        <f>IF(Z37&gt;0, (R37*SUMPRODUCT(K37:$K$98, X37:$X$98)-K37*$AZ$3)/Z37, 0)</f>
        <v>868.99996070128157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0.175905283</v>
      </c>
      <c r="Q38" s="4">
        <f t="shared" si="21"/>
        <v>25</v>
      </c>
      <c r="R38">
        <f t="shared" si="0"/>
        <v>100000</v>
      </c>
      <c r="S38">
        <f t="shared" si="1"/>
        <v>695.94466803569492</v>
      </c>
      <c r="U38">
        <f t="shared" si="13"/>
        <v>0.175905283</v>
      </c>
      <c r="V38">
        <f t="shared" si="14"/>
        <v>0.01</v>
      </c>
      <c r="W38">
        <f t="shared" si="15"/>
        <v>0.16650008176313419</v>
      </c>
      <c r="X38">
        <f t="shared" si="16"/>
        <v>2.9288244002067258E-2</v>
      </c>
      <c r="Y38">
        <f t="shared" si="17"/>
        <v>1.665000817631342E-3</v>
      </c>
      <c r="Z38">
        <f t="shared" si="18"/>
        <v>0.13554683694343558</v>
      </c>
      <c r="AB38">
        <f t="shared" si="19"/>
        <v>144.68856450892378</v>
      </c>
      <c r="AC38">
        <f t="shared" si="2"/>
        <v>94.333098439887749</v>
      </c>
      <c r="AE38">
        <f t="shared" si="3"/>
        <v>0</v>
      </c>
      <c r="AF38">
        <f t="shared" si="24"/>
        <v>0</v>
      </c>
      <c r="AG38">
        <f t="shared" si="24"/>
        <v>-3.3886709235858894</v>
      </c>
      <c r="AH38">
        <f t="shared" si="5"/>
        <v>-2928.8244002067258</v>
      </c>
      <c r="AI38">
        <f t="shared" si="25"/>
        <v>-2932.2130711303116</v>
      </c>
      <c r="AJ38">
        <f t="shared" si="7"/>
        <v>50.355466069036027</v>
      </c>
      <c r="AK38">
        <f t="shared" si="22"/>
        <v>10.128199515624665</v>
      </c>
      <c r="AL38">
        <f t="shared" si="8"/>
        <v>-2871.7294055456509</v>
      </c>
      <c r="AN38">
        <f t="shared" si="26"/>
        <v>0</v>
      </c>
      <c r="AO38">
        <f t="shared" si="26"/>
        <v>0</v>
      </c>
      <c r="AP38">
        <f t="shared" si="26"/>
        <v>-6.4179835964704002E-2</v>
      </c>
      <c r="AQ38">
        <f t="shared" si="26"/>
        <v>-55.470558756935581</v>
      </c>
      <c r="AR38">
        <f t="shared" si="26"/>
        <v>-55.534738592900283</v>
      </c>
      <c r="AS38">
        <f t="shared" si="26"/>
        <v>0.95370888029961187</v>
      </c>
      <c r="AT38">
        <f t="shared" si="26"/>
        <v>0.19182334259908843</v>
      </c>
      <c r="AU38">
        <f t="shared" si="23"/>
        <v>-54.389206370001581</v>
      </c>
      <c r="AW38">
        <v>35</v>
      </c>
      <c r="AX38">
        <f>IF(Z38&gt;0, (R38*SUMPRODUCT(K38:$K$98, X38:$X$98)-K38*$AZ$3)/Z38, 0)</f>
        <v>695.94466803569492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0.19813004200000001</v>
      </c>
      <c r="Q39" s="4">
        <f t="shared" si="21"/>
        <v>25</v>
      </c>
      <c r="R39">
        <f t="shared" si="0"/>
        <v>100000</v>
      </c>
      <c r="S39">
        <f t="shared" si="1"/>
        <v>490.82020310889055</v>
      </c>
      <c r="U39">
        <f t="shared" si="13"/>
        <v>0.19813004200000001</v>
      </c>
      <c r="V39">
        <f t="shared" si="14"/>
        <v>0.01</v>
      </c>
      <c r="W39">
        <f t="shared" si="15"/>
        <v>0.13554683694343558</v>
      </c>
      <c r="X39">
        <f t="shared" si="16"/>
        <v>2.6855900496570044E-2</v>
      </c>
      <c r="Y39">
        <f t="shared" si="17"/>
        <v>1.3554683694343558E-3</v>
      </c>
      <c r="Z39">
        <f t="shared" si="18"/>
        <v>0.10733546807743118</v>
      </c>
      <c r="AB39">
        <f t="shared" si="19"/>
        <v>94.333098439887749</v>
      </c>
      <c r="AC39">
        <f t="shared" si="2"/>
        <v>52.682416242552605</v>
      </c>
      <c r="AE39">
        <f t="shared" si="3"/>
        <v>0</v>
      </c>
      <c r="AF39">
        <f t="shared" si="24"/>
        <v>0</v>
      </c>
      <c r="AG39">
        <f t="shared" si="24"/>
        <v>-2.6833867019357793</v>
      </c>
      <c r="AH39">
        <f t="shared" si="5"/>
        <v>-2685.5900496570043</v>
      </c>
      <c r="AI39">
        <f t="shared" si="25"/>
        <v>-2688.2734363589402</v>
      </c>
      <c r="AJ39">
        <f t="shared" si="7"/>
        <v>41.650682197335144</v>
      </c>
      <c r="AK39">
        <f t="shared" si="22"/>
        <v>6.6033168907921427</v>
      </c>
      <c r="AL39">
        <f t="shared" si="8"/>
        <v>-2640.0194372708129</v>
      </c>
      <c r="AN39">
        <f t="shared" si="26"/>
        <v>0</v>
      </c>
      <c r="AO39">
        <f t="shared" si="26"/>
        <v>0</v>
      </c>
      <c r="AP39">
        <f t="shared" si="26"/>
        <v>-4.5376860723050923E-2</v>
      </c>
      <c r="AQ39">
        <f t="shared" si="26"/>
        <v>-45.414119982999686</v>
      </c>
      <c r="AR39">
        <f t="shared" si="26"/>
        <v>-45.459496843722739</v>
      </c>
      <c r="AS39">
        <f t="shared" si="26"/>
        <v>0.7043253228187778</v>
      </c>
      <c r="AT39">
        <f t="shared" si="26"/>
        <v>0.1116640365876032</v>
      </c>
      <c r="AU39">
        <f t="shared" si="23"/>
        <v>-44.643507484316359</v>
      </c>
      <c r="AW39">
        <v>36</v>
      </c>
      <c r="AX39">
        <f>IF(Z39&gt;0, (R39*SUMPRODUCT(K39:$K$98, X39:$X$98)-K39*$AZ$3)/Z39, 0)</f>
        <v>490.82020310889055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0.22255936300000001</v>
      </c>
      <c r="Q40" s="4">
        <f t="shared" si="21"/>
        <v>25</v>
      </c>
      <c r="R40">
        <f t="shared" si="0"/>
        <v>100000</v>
      </c>
      <c r="S40">
        <f t="shared" si="1"/>
        <v>238.03101674098977</v>
      </c>
      <c r="U40">
        <f t="shared" si="13"/>
        <v>0.22255936300000001</v>
      </c>
      <c r="V40">
        <f t="shared" si="14"/>
        <v>0.01</v>
      </c>
      <c r="W40">
        <f t="shared" si="15"/>
        <v>0.10733546807743118</v>
      </c>
      <c r="X40">
        <f t="shared" si="16"/>
        <v>2.3888513402619917E-2</v>
      </c>
      <c r="Y40">
        <f t="shared" si="17"/>
        <v>1.0733546807743118E-3</v>
      </c>
      <c r="Z40">
        <f t="shared" si="18"/>
        <v>8.2373599994036942E-2</v>
      </c>
      <c r="AB40">
        <f t="shared" si="19"/>
        <v>52.682416242552605</v>
      </c>
      <c r="AC40">
        <f t="shared" si="2"/>
        <v>19.607471759196201</v>
      </c>
      <c r="AE40">
        <f t="shared" si="3"/>
        <v>0</v>
      </c>
      <c r="AF40">
        <f t="shared" si="24"/>
        <v>0</v>
      </c>
      <c r="AG40">
        <f t="shared" si="24"/>
        <v>-2.0593399998509234</v>
      </c>
      <c r="AH40">
        <f t="shared" si="5"/>
        <v>-2388.8513402619915</v>
      </c>
      <c r="AI40">
        <f t="shared" si="25"/>
        <v>-2390.9106802618426</v>
      </c>
      <c r="AJ40">
        <f t="shared" si="7"/>
        <v>33.074944483356404</v>
      </c>
      <c r="AK40">
        <f t="shared" si="22"/>
        <v>3.6877691369786829</v>
      </c>
      <c r="AL40">
        <f t="shared" si="8"/>
        <v>-2354.1479666415075</v>
      </c>
      <c r="AN40">
        <f t="shared" si="26"/>
        <v>0</v>
      </c>
      <c r="AO40">
        <f t="shared" si="26"/>
        <v>0</v>
      </c>
      <c r="AP40">
        <f t="shared" si="26"/>
        <v>-3.1092899016391496E-2</v>
      </c>
      <c r="AQ40">
        <f t="shared" si="26"/>
        <v>-36.068018633792612</v>
      </c>
      <c r="AR40">
        <f t="shared" si="26"/>
        <v>-36.099111532809005</v>
      </c>
      <c r="AS40">
        <f t="shared" si="26"/>
        <v>0.49938131093855398</v>
      </c>
      <c r="AT40">
        <f t="shared" si="26"/>
        <v>5.5679699991329233E-2</v>
      </c>
      <c r="AU40">
        <f t="shared" si="23"/>
        <v>-35.544050521879122</v>
      </c>
      <c r="AW40">
        <v>37</v>
      </c>
      <c r="AX40">
        <f>IF(Z40&gt;0, (R40*SUMPRODUCT(K40:$K$98, X40:$X$98)-K40*$AZ$3)/Z40, 0)</f>
        <v>238.03101674098977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0.25004150400000003</v>
      </c>
      <c r="Q41" s="4">
        <f t="shared" si="21"/>
        <v>25</v>
      </c>
      <c r="R41">
        <f t="shared" si="0"/>
        <v>100000</v>
      </c>
      <c r="S41">
        <f t="shared" si="1"/>
        <v>-89.305232877735051</v>
      </c>
      <c r="U41">
        <f t="shared" si="13"/>
        <v>0.25004150400000003</v>
      </c>
      <c r="V41">
        <f t="shared" si="14"/>
        <v>0.01</v>
      </c>
      <c r="W41">
        <f t="shared" si="15"/>
        <v>8.2373599994036942E-2</v>
      </c>
      <c r="X41">
        <f t="shared" si="16"/>
        <v>2.0596818832403389E-2</v>
      </c>
      <c r="Y41">
        <f t="shared" si="17"/>
        <v>8.2373599994036947E-4</v>
      </c>
      <c r="Z41">
        <f t="shared" si="18"/>
        <v>6.0953045161693184E-2</v>
      </c>
      <c r="AB41">
        <f t="shared" si="19"/>
        <v>19.607471759196201</v>
      </c>
      <c r="AC41">
        <f t="shared" si="2"/>
        <v>-5.4434258927721118</v>
      </c>
      <c r="AE41">
        <f t="shared" si="3"/>
        <v>0</v>
      </c>
      <c r="AF41">
        <f t="shared" si="24"/>
        <v>0</v>
      </c>
      <c r="AG41">
        <f t="shared" si="24"/>
        <v>-1.5238261290423296</v>
      </c>
      <c r="AH41">
        <f t="shared" si="5"/>
        <v>-2059.6818832403387</v>
      </c>
      <c r="AI41">
        <f t="shared" si="25"/>
        <v>-2061.2057093693811</v>
      </c>
      <c r="AJ41">
        <f t="shared" si="7"/>
        <v>25.050897651968313</v>
      </c>
      <c r="AK41">
        <f t="shared" si="22"/>
        <v>1.3725230231437342</v>
      </c>
      <c r="AL41">
        <f t="shared" si="8"/>
        <v>-2034.782288694269</v>
      </c>
      <c r="AN41">
        <f t="shared" si="26"/>
        <v>0</v>
      </c>
      <c r="AO41">
        <f t="shared" si="26"/>
        <v>0</v>
      </c>
      <c r="AP41">
        <f t="shared" si="26"/>
        <v>-2.0542370350400831E-2</v>
      </c>
      <c r="AQ41">
        <f t="shared" si="26"/>
        <v>-27.766125834923752</v>
      </c>
      <c r="AR41">
        <f t="shared" si="26"/>
        <v>-27.786668205274154</v>
      </c>
      <c r="AS41">
        <f t="shared" si="26"/>
        <v>0.33770573123072151</v>
      </c>
      <c r="AT41">
        <f t="shared" si="26"/>
        <v>1.8502685915741474E-2</v>
      </c>
      <c r="AU41">
        <f t="shared" si="23"/>
        <v>-27.430459788127688</v>
      </c>
      <c r="AW41">
        <v>38</v>
      </c>
      <c r="AX41">
        <f>IF(Z41&gt;0, (R41*SUMPRODUCT(K41:$K$98, X41:$X$98)-K41*$AZ$3)/Z41, 0)</f>
        <v>-89.305232877735051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0.28092614399999999</v>
      </c>
      <c r="Q42" s="4">
        <f t="shared" si="21"/>
        <v>25</v>
      </c>
      <c r="R42">
        <f t="shared" si="0"/>
        <v>100000</v>
      </c>
      <c r="S42">
        <f t="shared" si="1"/>
        <v>-540.78488165995441</v>
      </c>
      <c r="U42">
        <f t="shared" si="13"/>
        <v>0.28092614399999999</v>
      </c>
      <c r="V42">
        <f t="shared" si="14"/>
        <v>0.01</v>
      </c>
      <c r="W42">
        <f t="shared" si="15"/>
        <v>6.0953045161693184E-2</v>
      </c>
      <c r="X42">
        <f t="shared" si="16"/>
        <v>1.7123303942332323E-2</v>
      </c>
      <c r="Y42">
        <f t="shared" si="17"/>
        <v>6.0953045161693184E-4</v>
      </c>
      <c r="Z42">
        <f t="shared" si="18"/>
        <v>4.3220210767743933E-2</v>
      </c>
      <c r="AB42">
        <f t="shared" si="19"/>
        <v>-5.4434258927721118</v>
      </c>
      <c r="AC42">
        <f t="shared" si="2"/>
        <v>-23.372836565352689</v>
      </c>
      <c r="AE42">
        <f t="shared" si="3"/>
        <v>0</v>
      </c>
      <c r="AF42">
        <f t="shared" si="24"/>
        <v>0</v>
      </c>
      <c r="AG42">
        <f t="shared" si="24"/>
        <v>-1.0805052691935983</v>
      </c>
      <c r="AH42">
        <f t="shared" si="5"/>
        <v>-1712.3303942332323</v>
      </c>
      <c r="AI42">
        <f t="shared" si="25"/>
        <v>-1713.4108995024258</v>
      </c>
      <c r="AJ42">
        <f t="shared" si="7"/>
        <v>17.929410672580577</v>
      </c>
      <c r="AK42">
        <f t="shared" si="22"/>
        <v>-0.38103981249404784</v>
      </c>
      <c r="AL42">
        <f t="shared" si="8"/>
        <v>-1695.8625286423392</v>
      </c>
      <c r="AN42">
        <f t="shared" si="26"/>
        <v>0</v>
      </c>
      <c r="AO42">
        <f t="shared" si="26"/>
        <v>0</v>
      </c>
      <c r="AP42">
        <f t="shared" si="26"/>
        <v>-1.3005408710481062E-2</v>
      </c>
      <c r="AQ42">
        <f t="shared" si="26"/>
        <v>-20.610317468421549</v>
      </c>
      <c r="AR42">
        <f t="shared" si="26"/>
        <v>-20.623322877132029</v>
      </c>
      <c r="AS42">
        <f t="shared" si="26"/>
        <v>0.21580580898878698</v>
      </c>
      <c r="AT42">
        <f t="shared" si="26"/>
        <v>-4.5863529200080655E-3</v>
      </c>
      <c r="AU42">
        <f t="shared" si="23"/>
        <v>-20.41210342106325</v>
      </c>
      <c r="AW42">
        <v>39</v>
      </c>
      <c r="AX42">
        <f>IF(Z42&gt;0, (R42*SUMPRODUCT(K42:$K$98, X42:$X$98)-K42*$AZ$3)/Z42, 0)</f>
        <v>-540.78488165995441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0.31575788199999999</v>
      </c>
      <c r="Q43" s="4">
        <f t="shared" si="21"/>
        <v>25</v>
      </c>
      <c r="R43">
        <f t="shared" si="0"/>
        <v>100000</v>
      </c>
      <c r="S43">
        <f t="shared" si="1"/>
        <v>-1207.9376068773354</v>
      </c>
      <c r="U43">
        <f t="shared" si="13"/>
        <v>0.31575788199999999</v>
      </c>
      <c r="V43">
        <f t="shared" si="14"/>
        <v>0.01</v>
      </c>
      <c r="W43">
        <f t="shared" si="15"/>
        <v>4.3220210767743933E-2</v>
      </c>
      <c r="X43">
        <f t="shared" si="16"/>
        <v>1.3647122211616418E-2</v>
      </c>
      <c r="Y43">
        <f t="shared" si="17"/>
        <v>4.3220210767743936E-4</v>
      </c>
      <c r="Z43">
        <f t="shared" si="18"/>
        <v>2.9140886448450077E-2</v>
      </c>
      <c r="AB43">
        <f t="shared" si="19"/>
        <v>-23.372836565352689</v>
      </c>
      <c r="AC43">
        <f t="shared" si="2"/>
        <v>-35.200372638824959</v>
      </c>
      <c r="AE43">
        <f t="shared" si="3"/>
        <v>0</v>
      </c>
      <c r="AF43">
        <f t="shared" si="24"/>
        <v>0</v>
      </c>
      <c r="AG43">
        <f t="shared" si="24"/>
        <v>-0.72852216121125191</v>
      </c>
      <c r="AH43">
        <f t="shared" si="5"/>
        <v>-1364.7122211616418</v>
      </c>
      <c r="AI43">
        <f t="shared" si="25"/>
        <v>-1365.440743322853</v>
      </c>
      <c r="AJ43">
        <f t="shared" si="7"/>
        <v>11.82753607347227</v>
      </c>
      <c r="AK43">
        <f t="shared" si="22"/>
        <v>-1.6360985595746884</v>
      </c>
      <c r="AL43">
        <f t="shared" si="8"/>
        <v>-1355.2493058089556</v>
      </c>
      <c r="AN43">
        <f t="shared" si="26"/>
        <v>0</v>
      </c>
      <c r="AO43">
        <f t="shared" si="26"/>
        <v>0</v>
      </c>
      <c r="AP43">
        <f t="shared" si="26"/>
        <v>-7.8292806378664273E-3</v>
      </c>
      <c r="AQ43">
        <f t="shared" si="26"/>
        <v>-14.66628681773518</v>
      </c>
      <c r="AR43">
        <f t="shared" si="26"/>
        <v>-14.674116098373048</v>
      </c>
      <c r="AS43">
        <f t="shared" si="26"/>
        <v>0.1271081431754158</v>
      </c>
      <c r="AT43">
        <f t="shared" si="26"/>
        <v>-1.7582821026092103E-2</v>
      </c>
      <c r="AU43">
        <f t="shared" si="23"/>
        <v>-14.564590776223726</v>
      </c>
      <c r="AW43">
        <v>40</v>
      </c>
      <c r="AX43">
        <f>IF(Z43&gt;0, (R43*SUMPRODUCT(K43:$K$98, X43:$X$98)-K43*$AZ$3)/Z43, 0)</f>
        <v>-1207.9376068773354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0.35338435200000001</v>
      </c>
      <c r="Q44" s="4">
        <f t="shared" si="21"/>
        <v>25</v>
      </c>
      <c r="R44">
        <f t="shared" si="0"/>
        <v>100000</v>
      </c>
      <c r="S44">
        <f t="shared" si="1"/>
        <v>-2265.3041521729983</v>
      </c>
      <c r="U44">
        <f t="shared" si="13"/>
        <v>0.35338435200000001</v>
      </c>
      <c r="V44">
        <f t="shared" si="14"/>
        <v>0.01</v>
      </c>
      <c r="W44">
        <f t="shared" si="15"/>
        <v>2.9140886448450077E-2</v>
      </c>
      <c r="X44">
        <f t="shared" si="16"/>
        <v>1.0297933274291113E-2</v>
      </c>
      <c r="Y44">
        <f t="shared" si="17"/>
        <v>2.914088644845008E-4</v>
      </c>
      <c r="Z44">
        <f t="shared" si="18"/>
        <v>1.8551544309674463E-2</v>
      </c>
      <c r="AB44">
        <f t="shared" si="19"/>
        <v>-35.200372638824959</v>
      </c>
      <c r="AC44">
        <f t="shared" si="2"/>
        <v>-42.024890353926921</v>
      </c>
      <c r="AE44">
        <f t="shared" si="3"/>
        <v>0</v>
      </c>
      <c r="AF44">
        <f t="shared" si="24"/>
        <v>0</v>
      </c>
      <c r="AG44">
        <f t="shared" si="24"/>
        <v>-0.46378860774186159</v>
      </c>
      <c r="AH44">
        <f t="shared" si="5"/>
        <v>-1029.7933274291113</v>
      </c>
      <c r="AI44">
        <f t="shared" si="25"/>
        <v>-1030.2571160368532</v>
      </c>
      <c r="AJ44">
        <f t="shared" si="7"/>
        <v>6.8245177151019618</v>
      </c>
      <c r="AK44">
        <f t="shared" si="22"/>
        <v>-2.4640260847177475</v>
      </c>
      <c r="AL44">
        <f t="shared" si="8"/>
        <v>-1025.8966244064691</v>
      </c>
      <c r="AN44">
        <f t="shared" si="26"/>
        <v>0</v>
      </c>
      <c r="AO44">
        <f t="shared" si="26"/>
        <v>0</v>
      </c>
      <c r="AP44">
        <f t="shared" si="26"/>
        <v>-4.4502165773653473E-3</v>
      </c>
      <c r="AQ44">
        <f t="shared" si="26"/>
        <v>-9.8812330887091946</v>
      </c>
      <c r="AR44">
        <f t="shared" si="26"/>
        <v>-9.8856833052865607</v>
      </c>
      <c r="AS44">
        <f t="shared" si="26"/>
        <v>6.548367372829926E-2</v>
      </c>
      <c r="AT44">
        <f t="shared" si="26"/>
        <v>-2.3643206293188581E-2</v>
      </c>
      <c r="AU44">
        <f t="shared" si="23"/>
        <v>-9.8438428378514509</v>
      </c>
      <c r="AW44">
        <v>41</v>
      </c>
      <c r="AX44">
        <f>IF(Z44&gt;0, (R44*SUMPRODUCT(K44:$K$98, X44:$X$98)-K44*$AZ$3)/Z44, 0)</f>
        <v>-2265.3041521729983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0.39269921299999999</v>
      </c>
      <c r="Q45" s="4">
        <f t="shared" si="21"/>
        <v>25</v>
      </c>
      <c r="R45">
        <f t="shared" si="0"/>
        <v>100000</v>
      </c>
      <c r="S45">
        <f t="shared" si="1"/>
        <v>-4052.4450485329512</v>
      </c>
      <c r="U45">
        <f t="shared" si="13"/>
        <v>0.39269921299999999</v>
      </c>
      <c r="V45">
        <f t="shared" si="14"/>
        <v>0.01</v>
      </c>
      <c r="W45">
        <f t="shared" si="15"/>
        <v>1.8551544309674463E-2</v>
      </c>
      <c r="X45">
        <f t="shared" si="16"/>
        <v>7.2851768503437893E-3</v>
      </c>
      <c r="Y45">
        <f t="shared" si="17"/>
        <v>1.8551544309674463E-4</v>
      </c>
      <c r="Z45">
        <f t="shared" si="18"/>
        <v>1.108085201623393E-2</v>
      </c>
      <c r="AB45">
        <f t="shared" si="19"/>
        <v>-42.024890353926921</v>
      </c>
      <c r="AC45">
        <f t="shared" si="2"/>
        <v>-44.904543886713554</v>
      </c>
      <c r="AE45">
        <f t="shared" si="3"/>
        <v>0</v>
      </c>
      <c r="AF45">
        <f t="shared" si="24"/>
        <v>0</v>
      </c>
      <c r="AG45">
        <f t="shared" si="24"/>
        <v>-0.27702130040584821</v>
      </c>
      <c r="AH45">
        <f t="shared" si="5"/>
        <v>-728.51768503437893</v>
      </c>
      <c r="AI45">
        <f t="shared" si="25"/>
        <v>-728.79470633478479</v>
      </c>
      <c r="AJ45">
        <f t="shared" si="7"/>
        <v>2.8796535327866337</v>
      </c>
      <c r="AK45">
        <f t="shared" si="22"/>
        <v>-2.9417423247748848</v>
      </c>
      <c r="AL45">
        <f t="shared" si="8"/>
        <v>-728.85679512677302</v>
      </c>
      <c r="AN45">
        <f t="shared" si="26"/>
        <v>0</v>
      </c>
      <c r="AO45">
        <f t="shared" si="26"/>
        <v>0</v>
      </c>
      <c r="AP45">
        <f t="shared" si="26"/>
        <v>-2.3733195214114002E-3</v>
      </c>
      <c r="AQ45">
        <f t="shared" si="26"/>
        <v>-6.24141624146759</v>
      </c>
      <c r="AR45">
        <f t="shared" si="26"/>
        <v>-6.2437895609890015</v>
      </c>
      <c r="AS45">
        <f t="shared" si="26"/>
        <v>2.4670803054679259E-2</v>
      </c>
      <c r="AT45">
        <f t="shared" si="26"/>
        <v>-2.5202735226937077E-2</v>
      </c>
      <c r="AU45">
        <f t="shared" si="23"/>
        <v>-6.2443214931612587</v>
      </c>
      <c r="AW45">
        <v>42</v>
      </c>
      <c r="AX45">
        <f>IF(Z45&gt;0, (R45*SUMPRODUCT(K45:$K$98, X45:$X$98)-K45*$AZ$3)/Z45, 0)</f>
        <v>-4052.4450485329512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0.39967743300000003</v>
      </c>
      <c r="Q46" s="4">
        <f t="shared" si="21"/>
        <v>25</v>
      </c>
      <c r="R46">
        <f t="shared" si="0"/>
        <v>100000</v>
      </c>
      <c r="S46">
        <f t="shared" si="1"/>
        <v>-6863.2699339787132</v>
      </c>
      <c r="U46">
        <f t="shared" si="13"/>
        <v>0.39967743300000003</v>
      </c>
      <c r="V46">
        <f t="shared" si="14"/>
        <v>0.01</v>
      </c>
      <c r="W46">
        <f t="shared" si="15"/>
        <v>1.108085201623393E-2</v>
      </c>
      <c r="X46">
        <f t="shared" si="16"/>
        <v>4.4287664893012512E-3</v>
      </c>
      <c r="Y46">
        <f t="shared" si="17"/>
        <v>1.1080852016233929E-4</v>
      </c>
      <c r="Z46">
        <f t="shared" si="18"/>
        <v>6.5412770067703394E-3</v>
      </c>
      <c r="AB46">
        <f t="shared" si="19"/>
        <v>-44.904543886713554</v>
      </c>
      <c r="AC46">
        <f t="shared" si="2"/>
        <v>-44.894549810393144</v>
      </c>
      <c r="AE46">
        <f t="shared" si="3"/>
        <v>0</v>
      </c>
      <c r="AF46">
        <f t="shared" si="24"/>
        <v>0</v>
      </c>
      <c r="AG46">
        <f t="shared" si="24"/>
        <v>-0.16353192516925849</v>
      </c>
      <c r="AH46">
        <f t="shared" si="5"/>
        <v>-442.8766489301251</v>
      </c>
      <c r="AI46">
        <f t="shared" si="25"/>
        <v>-443.04018085529435</v>
      </c>
      <c r="AJ46">
        <f t="shared" si="7"/>
        <v>-9.9940763204102723E-3</v>
      </c>
      <c r="AK46">
        <f t="shared" si="22"/>
        <v>-3.143318072069949</v>
      </c>
      <c r="AL46">
        <f t="shared" si="8"/>
        <v>-446.19349300368475</v>
      </c>
      <c r="AN46">
        <f t="shared" si="26"/>
        <v>0</v>
      </c>
      <c r="AO46">
        <f t="shared" si="26"/>
        <v>0</v>
      </c>
      <c r="AP46">
        <f t="shared" si="26"/>
        <v>-1.2509143501703477E-3</v>
      </c>
      <c r="AQ46">
        <f t="shared" si="26"/>
        <v>-3.387722335737489</v>
      </c>
      <c r="AR46">
        <f t="shared" si="26"/>
        <v>-3.388973250087659</v>
      </c>
      <c r="AS46">
        <f t="shared" si="26"/>
        <v>-7.6448274384095682E-5</v>
      </c>
      <c r="AT46">
        <f t="shared" si="26"/>
        <v>-2.4044367357825554E-2</v>
      </c>
      <c r="AU46">
        <f t="shared" si="23"/>
        <v>-3.4130940657198692</v>
      </c>
      <c r="AW46">
        <v>43</v>
      </c>
      <c r="AX46">
        <f>IF(Z46&gt;0, (R46*SUMPRODUCT(K46:$K$98, X46:$X$98)-K46*$AZ$3)/Z46, 0)</f>
        <v>-6863.2699339787132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0.407215198</v>
      </c>
      <c r="Q47" s="4">
        <f t="shared" si="21"/>
        <v>25</v>
      </c>
      <c r="R47">
        <f t="shared" si="0"/>
        <v>100000</v>
      </c>
      <c r="S47">
        <f t="shared" si="1"/>
        <v>-11201.180263228838</v>
      </c>
      <c r="U47">
        <f t="shared" si="13"/>
        <v>0.407215198</v>
      </c>
      <c r="V47">
        <f t="shared" si="14"/>
        <v>0.01</v>
      </c>
      <c r="W47">
        <f t="shared" si="15"/>
        <v>6.5412770067703394E-3</v>
      </c>
      <c r="X47">
        <f t="shared" si="16"/>
        <v>2.663707411484831E-3</v>
      </c>
      <c r="Y47">
        <f t="shared" si="17"/>
        <v>6.5412770067703401E-5</v>
      </c>
      <c r="Z47">
        <f t="shared" si="18"/>
        <v>3.8121568252178048E-3</v>
      </c>
      <c r="AB47">
        <f t="shared" si="19"/>
        <v>-44.894549810393144</v>
      </c>
      <c r="AC47">
        <f t="shared" si="2"/>
        <v>-42.700655790962784</v>
      </c>
      <c r="AE47">
        <f t="shared" si="3"/>
        <v>0</v>
      </c>
      <c r="AF47">
        <f t="shared" si="24"/>
        <v>0</v>
      </c>
      <c r="AG47">
        <f t="shared" si="24"/>
        <v>-9.5303920630445127E-2</v>
      </c>
      <c r="AH47">
        <f t="shared" si="5"/>
        <v>-266.37074114848309</v>
      </c>
      <c r="AI47">
        <f t="shared" si="25"/>
        <v>-266.46604506911353</v>
      </c>
      <c r="AJ47">
        <f t="shared" si="7"/>
        <v>-2.1938940194303598</v>
      </c>
      <c r="AK47">
        <f t="shared" si="22"/>
        <v>-3.1426184867275202</v>
      </c>
      <c r="AL47">
        <f t="shared" si="8"/>
        <v>-271.80255757527141</v>
      </c>
      <c r="AN47">
        <f t="shared" si="26"/>
        <v>0</v>
      </c>
      <c r="AO47">
        <f t="shared" si="26"/>
        <v>0</v>
      </c>
      <c r="AP47">
        <f t="shared" si="26"/>
        <v>-6.5090524275266488E-4</v>
      </c>
      <c r="AQ47">
        <f t="shared" si="26"/>
        <v>-1.8192547670916406</v>
      </c>
      <c r="AR47">
        <f t="shared" si="26"/>
        <v>-1.8199056723343932</v>
      </c>
      <c r="AS47">
        <f t="shared" si="26"/>
        <v>-1.4983823433962207E-2</v>
      </c>
      <c r="AT47">
        <f t="shared" si="26"/>
        <v>-2.1463407123766664E-2</v>
      </c>
      <c r="AU47">
        <f t="shared" si="23"/>
        <v>-1.856352902892122</v>
      </c>
      <c r="AW47">
        <v>44</v>
      </c>
      <c r="AX47">
        <f>IF(Z47&gt;0, (R47*SUMPRODUCT(K47:$K$98, X47:$X$98)-K47*$AZ$3)/Z47, 0)</f>
        <v>-11201.180263228838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0.41552104400000001</v>
      </c>
      <c r="Q48" s="4">
        <f t="shared" si="21"/>
        <v>25</v>
      </c>
      <c r="R48">
        <f t="shared" si="0"/>
        <v>100000</v>
      </c>
      <c r="S48">
        <f t="shared" si="1"/>
        <v>-18053.084294971119</v>
      </c>
      <c r="U48">
        <f t="shared" si="13"/>
        <v>0.41552104400000001</v>
      </c>
      <c r="V48">
        <f t="shared" si="14"/>
        <v>0.01</v>
      </c>
      <c r="W48">
        <f t="shared" si="15"/>
        <v>3.8121568252178048E-3</v>
      </c>
      <c r="X48">
        <f t="shared" si="16"/>
        <v>1.5840313839062278E-3</v>
      </c>
      <c r="Y48">
        <f t="shared" si="17"/>
        <v>3.812156825217805E-5</v>
      </c>
      <c r="Z48">
        <f t="shared" si="18"/>
        <v>2.1900038730593989E-3</v>
      </c>
      <c r="AB48">
        <f t="shared" si="19"/>
        <v>-42.700655790962784</v>
      </c>
      <c r="AC48">
        <f t="shared" si="2"/>
        <v>-39.53632452665456</v>
      </c>
      <c r="AE48">
        <f t="shared" si="3"/>
        <v>0</v>
      </c>
      <c r="AF48">
        <f t="shared" si="24"/>
        <v>0</v>
      </c>
      <c r="AG48">
        <f t="shared" si="24"/>
        <v>-5.4750096826484976E-2</v>
      </c>
      <c r="AH48">
        <f t="shared" si="5"/>
        <v>-158.40313839062279</v>
      </c>
      <c r="AI48">
        <f t="shared" si="25"/>
        <v>-158.45788848744928</v>
      </c>
      <c r="AJ48">
        <f t="shared" si="7"/>
        <v>-3.164331264308224</v>
      </c>
      <c r="AK48">
        <f t="shared" si="22"/>
        <v>-2.9890459053673952</v>
      </c>
      <c r="AL48">
        <f t="shared" si="8"/>
        <v>-164.6112656571249</v>
      </c>
      <c r="AN48">
        <f t="shared" si="26"/>
        <v>0</v>
      </c>
      <c r="AO48">
        <f t="shared" si="26"/>
        <v>0</v>
      </c>
      <c r="AP48">
        <f t="shared" si="26"/>
        <v>-3.3386728956381911E-4</v>
      </c>
      <c r="AQ48">
        <f t="shared" si="26"/>
        <v>-0.96594580719164536</v>
      </c>
      <c r="AR48">
        <f t="shared" si="26"/>
        <v>-0.96627967448120922</v>
      </c>
      <c r="AS48">
        <f t="shared" si="26"/>
        <v>-1.9296161353738125E-2</v>
      </c>
      <c r="AT48">
        <f t="shared" si="26"/>
        <v>-1.8227267395883314E-2</v>
      </c>
      <c r="AU48">
        <f t="shared" si="23"/>
        <v>-1.0038031032308308</v>
      </c>
      <c r="AW48">
        <v>45</v>
      </c>
      <c r="AX48">
        <f>IF(Z48&gt;0, (R48*SUMPRODUCT(K48:$K$98, X48:$X$98)-K48*$AZ$3)/Z48, 0)</f>
        <v>-18053.084294971119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0.424706421</v>
      </c>
      <c r="Q49" s="4">
        <f t="shared" si="21"/>
        <v>25</v>
      </c>
      <c r="R49">
        <f t="shared" si="0"/>
        <v>100000</v>
      </c>
      <c r="S49">
        <f t="shared" si="1"/>
        <v>-29121.794706606503</v>
      </c>
      <c r="U49">
        <f t="shared" si="13"/>
        <v>0.424706421</v>
      </c>
      <c r="V49">
        <f t="shared" si="14"/>
        <v>0.01</v>
      </c>
      <c r="W49">
        <f t="shared" si="15"/>
        <v>2.1900038730593989E-3</v>
      </c>
      <c r="X49">
        <f t="shared" si="16"/>
        <v>9.3010870690319561E-4</v>
      </c>
      <c r="Y49">
        <f t="shared" si="17"/>
        <v>2.1900038730593989E-5</v>
      </c>
      <c r="Z49">
        <f t="shared" si="18"/>
        <v>1.2379951274256093E-3</v>
      </c>
      <c r="AB49">
        <f t="shared" si="19"/>
        <v>-39.53632452665456</v>
      </c>
      <c r="AC49">
        <f t="shared" si="2"/>
        <v>-36.052639948667753</v>
      </c>
      <c r="AE49">
        <f t="shared" si="3"/>
        <v>0</v>
      </c>
      <c r="AF49">
        <f t="shared" si="24"/>
        <v>0</v>
      </c>
      <c r="AG49">
        <f t="shared" si="24"/>
        <v>-3.0949878185640232E-2</v>
      </c>
      <c r="AH49">
        <f t="shared" si="5"/>
        <v>-93.010870690319564</v>
      </c>
      <c r="AI49">
        <f t="shared" si="25"/>
        <v>-93.041820568505202</v>
      </c>
      <c r="AJ49">
        <f t="shared" si="7"/>
        <v>-3.4836845779868071</v>
      </c>
      <c r="AK49">
        <f t="shared" si="22"/>
        <v>-2.7675427168658193</v>
      </c>
      <c r="AL49">
        <f t="shared" si="8"/>
        <v>-99.293047863357828</v>
      </c>
      <c r="AN49">
        <f t="shared" si="26"/>
        <v>0</v>
      </c>
      <c r="AO49">
        <f t="shared" si="26"/>
        <v>0</v>
      </c>
      <c r="AP49">
        <f t="shared" si="26"/>
        <v>-1.6851163841835772E-4</v>
      </c>
      <c r="AQ49">
        <f t="shared" si="26"/>
        <v>-0.50641279157007235</v>
      </c>
      <c r="AR49">
        <f t="shared" si="26"/>
        <v>-0.50658130320849071</v>
      </c>
      <c r="AS49">
        <f t="shared" si="26"/>
        <v>-1.89674864775943E-2</v>
      </c>
      <c r="AT49">
        <f t="shared" si="26"/>
        <v>-1.5068335804572893E-2</v>
      </c>
      <c r="AU49">
        <f t="shared" si="23"/>
        <v>-0.54061712549065788</v>
      </c>
      <c r="AW49">
        <v>46</v>
      </c>
      <c r="AX49">
        <f>IF(Z49&gt;0, (R49*SUMPRODUCT(K49:$K$98, X49:$X$98)-K49*$AZ$3)/Z49, 0)</f>
        <v>-29121.794706606503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0.43382917900000001</v>
      </c>
      <c r="Q50" s="4">
        <f t="shared" si="21"/>
        <v>25</v>
      </c>
      <c r="R50">
        <f t="shared" si="0"/>
        <v>100000</v>
      </c>
      <c r="S50">
        <f t="shared" si="1"/>
        <v>-47326.69344217646</v>
      </c>
      <c r="U50">
        <f t="shared" si="13"/>
        <v>0.43382917900000001</v>
      </c>
      <c r="V50">
        <f t="shared" si="14"/>
        <v>0.01</v>
      </c>
      <c r="W50">
        <f t="shared" si="15"/>
        <v>1.2379951274256093E-3</v>
      </c>
      <c r="X50">
        <f t="shared" si="16"/>
        <v>5.3707840973705252E-4</v>
      </c>
      <c r="Y50">
        <f t="shared" si="17"/>
        <v>1.2379951274256093E-5</v>
      </c>
      <c r="Z50">
        <f t="shared" si="18"/>
        <v>6.8853676641430074E-4</v>
      </c>
      <c r="AB50">
        <f t="shared" si="19"/>
        <v>-36.052639948667753</v>
      </c>
      <c r="AC50">
        <f t="shared" si="2"/>
        <v>-32.586168467757069</v>
      </c>
      <c r="AE50">
        <f t="shared" si="3"/>
        <v>0</v>
      </c>
      <c r="AF50">
        <f t="shared" si="24"/>
        <v>0</v>
      </c>
      <c r="AG50">
        <f t="shared" si="24"/>
        <v>-1.721341916035752E-2</v>
      </c>
      <c r="AH50">
        <f t="shared" si="5"/>
        <v>-53.707840973705252</v>
      </c>
      <c r="AI50">
        <f t="shared" si="25"/>
        <v>-53.725054392865609</v>
      </c>
      <c r="AJ50">
        <f t="shared" si="7"/>
        <v>-3.466471480910684</v>
      </c>
      <c r="AK50">
        <f t="shared" si="22"/>
        <v>-2.523684796406743</v>
      </c>
      <c r="AL50">
        <f t="shared" si="8"/>
        <v>-59.715210670183033</v>
      </c>
      <c r="AN50">
        <f t="shared" si="26"/>
        <v>0</v>
      </c>
      <c r="AO50">
        <f t="shared" si="26"/>
        <v>0</v>
      </c>
      <c r="AP50">
        <f t="shared" si="26"/>
        <v>-8.3679693113565304E-5</v>
      </c>
      <c r="AQ50">
        <f t="shared" si="26"/>
        <v>-0.26109023481064636</v>
      </c>
      <c r="AR50">
        <f t="shared" si="26"/>
        <v>-0.26117391450375993</v>
      </c>
      <c r="AS50">
        <f t="shared" si="26"/>
        <v>-1.6851577656202706E-2</v>
      </c>
      <c r="AT50">
        <f t="shared" si="26"/>
        <v>-1.2268403349233297E-2</v>
      </c>
      <c r="AU50">
        <f t="shared" si="23"/>
        <v>-0.29029389550919593</v>
      </c>
      <c r="AW50">
        <v>47</v>
      </c>
      <c r="AX50">
        <f>IF(Z50&gt;0, (R50*SUMPRODUCT(K50:$K$98, X50:$X$98)-K50*$AZ$3)/Z50, 0)</f>
        <v>-47326.69344217646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0.44368152799999999</v>
      </c>
      <c r="Q51" s="4">
        <f t="shared" si="21"/>
        <v>25</v>
      </c>
      <c r="R51">
        <f t="shared" si="0"/>
        <v>100000</v>
      </c>
      <c r="S51">
        <f t="shared" si="1"/>
        <v>-77892.4208237477</v>
      </c>
      <c r="U51">
        <f t="shared" si="13"/>
        <v>0.44368152799999999</v>
      </c>
      <c r="V51">
        <f t="shared" si="14"/>
        <v>0.01</v>
      </c>
      <c r="W51">
        <f t="shared" si="15"/>
        <v>6.8853676641430074E-4</v>
      </c>
      <c r="X51">
        <f t="shared" si="16"/>
        <v>3.0549104460687605E-4</v>
      </c>
      <c r="Y51">
        <f t="shared" si="17"/>
        <v>6.8853676641430077E-6</v>
      </c>
      <c r="Z51">
        <f t="shared" si="18"/>
        <v>3.7616035414328171E-4</v>
      </c>
      <c r="AB51">
        <f t="shared" si="19"/>
        <v>-32.586168467757069</v>
      </c>
      <c r="AC51">
        <f t="shared" si="2"/>
        <v>-29.300040602138466</v>
      </c>
      <c r="AE51">
        <f t="shared" si="3"/>
        <v>0</v>
      </c>
      <c r="AF51">
        <f t="shared" si="24"/>
        <v>0</v>
      </c>
      <c r="AG51">
        <f t="shared" si="24"/>
        <v>-9.404008853582042E-3</v>
      </c>
      <c r="AH51">
        <f t="shared" si="5"/>
        <v>-30.549104460687605</v>
      </c>
      <c r="AI51">
        <f t="shared" si="25"/>
        <v>-30.558508469541188</v>
      </c>
      <c r="AJ51">
        <f t="shared" si="7"/>
        <v>-3.286127865618603</v>
      </c>
      <c r="AK51">
        <f t="shared" si="22"/>
        <v>-2.2810317927429953</v>
      </c>
      <c r="AL51">
        <f t="shared" si="8"/>
        <v>-36.125668127902784</v>
      </c>
      <c r="AN51">
        <f t="shared" si="26"/>
        <v>0</v>
      </c>
      <c r="AO51">
        <f t="shared" si="26"/>
        <v>0</v>
      </c>
      <c r="AP51">
        <f t="shared" si="26"/>
        <v>-4.0817644713599929E-5</v>
      </c>
      <c r="AQ51">
        <f t="shared" si="26"/>
        <v>-0.13259690751142048</v>
      </c>
      <c r="AR51">
        <f t="shared" si="26"/>
        <v>-0.13263772515613409</v>
      </c>
      <c r="AS51">
        <f t="shared" si="26"/>
        <v>-1.4263278755973195E-2</v>
      </c>
      <c r="AT51">
        <f t="shared" si="26"/>
        <v>-9.9007079583027756E-3</v>
      </c>
      <c r="AU51">
        <f t="shared" si="23"/>
        <v>-0.15680171187041003</v>
      </c>
      <c r="AW51">
        <v>48</v>
      </c>
      <c r="AX51">
        <f>IF(Z51&gt;0, (R51*SUMPRODUCT(K51:$K$98, X51:$X$98)-K51*$AZ$3)/Z51, 0)</f>
        <v>-77892.4208237477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0.45400495099999999</v>
      </c>
      <c r="Q52" s="4">
        <f t="shared" si="21"/>
        <v>25</v>
      </c>
      <c r="R52">
        <f t="shared" si="0"/>
        <v>100000</v>
      </c>
      <c r="S52">
        <f t="shared" si="1"/>
        <v>-130272.13123200195</v>
      </c>
      <c r="U52">
        <f t="shared" si="13"/>
        <v>0.45400495099999999</v>
      </c>
      <c r="V52">
        <f t="shared" si="14"/>
        <v>0.01</v>
      </c>
      <c r="W52">
        <f t="shared" si="15"/>
        <v>3.7616035414328171E-4</v>
      </c>
      <c r="X52">
        <f t="shared" si="16"/>
        <v>1.7077866315096324E-4</v>
      </c>
      <c r="Y52">
        <f t="shared" si="17"/>
        <v>3.761603541432817E-6</v>
      </c>
      <c r="Z52">
        <f t="shared" si="18"/>
        <v>2.0162008745088566E-4</v>
      </c>
      <c r="AB52">
        <f t="shared" si="19"/>
        <v>-29.300040602138466</v>
      </c>
      <c r="AC52">
        <f t="shared" si="2"/>
        <v>-26.265478491409485</v>
      </c>
      <c r="AE52">
        <f t="shared" si="3"/>
        <v>0</v>
      </c>
      <c r="AF52">
        <f t="shared" si="24"/>
        <v>0</v>
      </c>
      <c r="AG52">
        <f t="shared" si="24"/>
        <v>-5.0405021862721415E-3</v>
      </c>
      <c r="AH52">
        <f t="shared" si="5"/>
        <v>-17.077866315096326</v>
      </c>
      <c r="AI52">
        <f t="shared" si="25"/>
        <v>-17.082906817282598</v>
      </c>
      <c r="AJ52">
        <f t="shared" si="7"/>
        <v>-3.0345621107289809</v>
      </c>
      <c r="AK52">
        <f t="shared" si="22"/>
        <v>-2.0510028421496926</v>
      </c>
      <c r="AL52">
        <f t="shared" si="8"/>
        <v>-22.168471770161272</v>
      </c>
      <c r="AN52">
        <f t="shared" si="26"/>
        <v>0</v>
      </c>
      <c r="AO52">
        <f t="shared" si="26"/>
        <v>0</v>
      </c>
      <c r="AP52">
        <f t="shared" si="26"/>
        <v>-1.953397810565231E-5</v>
      </c>
      <c r="AQ52">
        <f t="shared" si="26"/>
        <v>-6.6183617100476225E-2</v>
      </c>
      <c r="AR52">
        <f t="shared" si="26"/>
        <v>-6.6203151078581879E-2</v>
      </c>
      <c r="AS52">
        <f t="shared" si="26"/>
        <v>-1.1760151596137318E-2</v>
      </c>
      <c r="AT52">
        <f t="shared" si="26"/>
        <v>-7.9484628976648659E-3</v>
      </c>
      <c r="AU52">
        <f t="shared" si="23"/>
        <v>-8.5911765572384058E-2</v>
      </c>
      <c r="AW52">
        <v>49</v>
      </c>
      <c r="AX52">
        <f>IF(Z52&gt;0, (R52*SUMPRODUCT(K52:$K$98, X52:$X$98)-K52*$AZ$3)/Z52, 0)</f>
        <v>-130272.13123200195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0.46467133999999999</v>
      </c>
      <c r="Q53" s="4">
        <f t="shared" si="21"/>
        <v>25</v>
      </c>
      <c r="R53">
        <f t="shared" si="0"/>
        <v>100000</v>
      </c>
      <c r="S53">
        <f t="shared" si="1"/>
        <v>-221908.50984352399</v>
      </c>
      <c r="U53">
        <f t="shared" si="13"/>
        <v>0.46467133999999999</v>
      </c>
      <c r="V53">
        <f t="shared" si="14"/>
        <v>0.01</v>
      </c>
      <c r="W53">
        <f t="shared" si="15"/>
        <v>2.0162008745088566E-4</v>
      </c>
      <c r="X53">
        <f t="shared" si="16"/>
        <v>9.3687076206720214E-5</v>
      </c>
      <c r="Y53">
        <f t="shared" si="17"/>
        <v>2.0162008745088566E-6</v>
      </c>
      <c r="Z53">
        <f t="shared" si="18"/>
        <v>1.0591681036965659E-4</v>
      </c>
      <c r="AB53">
        <f t="shared" si="19"/>
        <v>-26.265478491409485</v>
      </c>
      <c r="AC53">
        <f t="shared" si="2"/>
        <v>-23.503841556509602</v>
      </c>
      <c r="AE53">
        <f t="shared" si="3"/>
        <v>0</v>
      </c>
      <c r="AF53">
        <f t="shared" si="24"/>
        <v>0</v>
      </c>
      <c r="AG53">
        <f t="shared" si="24"/>
        <v>-2.6479202592414146E-3</v>
      </c>
      <c r="AH53">
        <f t="shared" si="5"/>
        <v>-9.368707620672021</v>
      </c>
      <c r="AI53">
        <f t="shared" si="25"/>
        <v>-9.3713555409312619</v>
      </c>
      <c r="AJ53">
        <f t="shared" si="7"/>
        <v>-2.761636934899883</v>
      </c>
      <c r="AK53">
        <f t="shared" si="22"/>
        <v>-1.8385834943986641</v>
      </c>
      <c r="AL53">
        <f t="shared" si="8"/>
        <v>-13.971575970229809</v>
      </c>
      <c r="AN53">
        <f t="shared" si="26"/>
        <v>0</v>
      </c>
      <c r="AO53">
        <f t="shared" si="26"/>
        <v>0</v>
      </c>
      <c r="AP53">
        <f t="shared" si="26"/>
        <v>-9.1622844131354156E-6</v>
      </c>
      <c r="AQ53">
        <f t="shared" si="26"/>
        <v>-3.2417427792443276E-2</v>
      </c>
      <c r="AR53">
        <f t="shared" si="26"/>
        <v>-3.2426590076856415E-2</v>
      </c>
      <c r="AS53">
        <f t="shared" si="26"/>
        <v>-9.5557647384068613E-3</v>
      </c>
      <c r="AT53">
        <f t="shared" si="26"/>
        <v>-6.3618323981564761E-3</v>
      </c>
      <c r="AU53">
        <f t="shared" si="23"/>
        <v>-4.8344187213419751E-2</v>
      </c>
      <c r="AW53">
        <v>50</v>
      </c>
      <c r="AX53">
        <f>IF(Z53&gt;0, (R53*SUMPRODUCT(K53:$K$98, X53:$X$98)-K53*$AZ$3)/Z53, 0)</f>
        <v>-221908.50984352399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0.47611615000000002</v>
      </c>
      <c r="Q54" s="4">
        <f t="shared" si="21"/>
        <v>25</v>
      </c>
      <c r="R54">
        <f t="shared" si="0"/>
        <v>100000</v>
      </c>
      <c r="S54">
        <f t="shared" si="1"/>
        <v>-386033.97135588882</v>
      </c>
      <c r="U54">
        <f t="shared" si="13"/>
        <v>0.47611615000000002</v>
      </c>
      <c r="V54">
        <f t="shared" si="14"/>
        <v>0.01</v>
      </c>
      <c r="W54">
        <f t="shared" si="15"/>
        <v>1.0591681036965659E-4</v>
      </c>
      <c r="X54">
        <f t="shared" si="16"/>
        <v>5.0428703973480969E-5</v>
      </c>
      <c r="Y54">
        <f t="shared" si="17"/>
        <v>1.0591681036965658E-6</v>
      </c>
      <c r="Z54">
        <f t="shared" si="18"/>
        <v>5.4428938292479054E-5</v>
      </c>
      <c r="AB54">
        <f t="shared" si="19"/>
        <v>-23.503841556509602</v>
      </c>
      <c r="AC54">
        <f t="shared" si="2"/>
        <v>-21.011419205730299</v>
      </c>
      <c r="AE54">
        <f t="shared" si="3"/>
        <v>0</v>
      </c>
      <c r="AF54">
        <f t="shared" si="24"/>
        <v>0</v>
      </c>
      <c r="AG54">
        <f t="shared" si="24"/>
        <v>-1.3607234573119764E-3</v>
      </c>
      <c r="AH54">
        <f t="shared" si="5"/>
        <v>-5.0428703973480973</v>
      </c>
      <c r="AI54">
        <f t="shared" si="25"/>
        <v>-5.0442311208054091</v>
      </c>
      <c r="AJ54">
        <f t="shared" si="7"/>
        <v>-2.4924223507793037</v>
      </c>
      <c r="AK54">
        <f t="shared" si="22"/>
        <v>-1.6452689089556722</v>
      </c>
      <c r="AL54">
        <f t="shared" si="8"/>
        <v>-9.1819223805403851</v>
      </c>
      <c r="AN54">
        <f t="shared" si="26"/>
        <v>0</v>
      </c>
      <c r="AO54">
        <f t="shared" si="26"/>
        <v>0</v>
      </c>
      <c r="AP54">
        <f t="shared" si="26"/>
        <v>-4.2038839187651943E-6</v>
      </c>
      <c r="AQ54">
        <f t="shared" si="26"/>
        <v>-1.557968421423944E-2</v>
      </c>
      <c r="AR54">
        <f t="shared" si="26"/>
        <v>-1.5583888098158204E-2</v>
      </c>
      <c r="AS54">
        <f t="shared" si="26"/>
        <v>-7.700208431704705E-3</v>
      </c>
      <c r="AT54">
        <f t="shared" si="26"/>
        <v>-5.0829722022035671E-3</v>
      </c>
      <c r="AU54">
        <f t="shared" si="23"/>
        <v>-2.8367068732066476E-2</v>
      </c>
      <c r="AW54">
        <v>51</v>
      </c>
      <c r="AX54">
        <f>IF(Z54&gt;0, (R54*SUMPRODUCT(K54:$K$98, X54:$X$98)-K54*$AZ$3)/Z54, 0)</f>
        <v>-386033.97135588882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0.48788611599999998</v>
      </c>
      <c r="Q55" s="4">
        <f t="shared" si="21"/>
        <v>25</v>
      </c>
      <c r="R55">
        <f t="shared" si="0"/>
        <v>100000</v>
      </c>
      <c r="S55">
        <f t="shared" si="1"/>
        <v>-686900.9703395305</v>
      </c>
      <c r="U55">
        <f t="shared" si="13"/>
        <v>0.48788611599999998</v>
      </c>
      <c r="V55">
        <f t="shared" si="14"/>
        <v>0.01</v>
      </c>
      <c r="W55">
        <f t="shared" si="15"/>
        <v>5.4428938292479054E-5</v>
      </c>
      <c r="X55">
        <f t="shared" si="16"/>
        <v>2.6555123301521278E-5</v>
      </c>
      <c r="Y55">
        <f t="shared" si="17"/>
        <v>5.4428938292479051E-7</v>
      </c>
      <c r="Z55">
        <f t="shared" si="18"/>
        <v>2.7329525608032984E-5</v>
      </c>
      <c r="AB55">
        <f t="shared" si="19"/>
        <v>-21.011419205730299</v>
      </c>
      <c r="AC55">
        <f t="shared" si="2"/>
        <v>-18.772677659076905</v>
      </c>
      <c r="AE55">
        <f t="shared" si="3"/>
        <v>0</v>
      </c>
      <c r="AF55">
        <f t="shared" si="24"/>
        <v>0</v>
      </c>
      <c r="AG55">
        <f t="shared" si="24"/>
        <v>-6.8323814020082455E-4</v>
      </c>
      <c r="AH55">
        <f t="shared" si="5"/>
        <v>-2.6555123301521277</v>
      </c>
      <c r="AI55">
        <f t="shared" si="25"/>
        <v>-2.6561955682923286</v>
      </c>
      <c r="AJ55">
        <f t="shared" si="7"/>
        <v>-2.2387415466533938</v>
      </c>
      <c r="AK55">
        <f t="shared" si="22"/>
        <v>-1.4707993444011211</v>
      </c>
      <c r="AL55">
        <f t="shared" si="8"/>
        <v>-6.3657364593468442</v>
      </c>
      <c r="AN55">
        <f t="shared" si="26"/>
        <v>0</v>
      </c>
      <c r="AO55">
        <f t="shared" si="26"/>
        <v>0</v>
      </c>
      <c r="AP55">
        <f t="shared" si="26"/>
        <v>-1.8846682878002964E-6</v>
      </c>
      <c r="AQ55">
        <f t="shared" si="26"/>
        <v>-7.3250592758614648E-3</v>
      </c>
      <c r="AR55">
        <f t="shared" si="26"/>
        <v>-7.3269439441492655E-3</v>
      </c>
      <c r="AS55">
        <f t="shared" si="26"/>
        <v>-6.1754239836764122E-3</v>
      </c>
      <c r="AT55">
        <f t="shared" si="26"/>
        <v>-4.0571050107002125E-3</v>
      </c>
      <c r="AU55">
        <f t="shared" si="23"/>
        <v>-1.7559472938525892E-2</v>
      </c>
      <c r="AW55">
        <v>52</v>
      </c>
      <c r="AX55">
        <f>IF(Z55&gt;0, (R55*SUMPRODUCT(K55:$K$98, X55:$X$98)-K55*$AZ$3)/Z55, 0)</f>
        <v>-686900.9703395305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0.500352354</v>
      </c>
      <c r="Q56" s="4">
        <f t="shared" si="21"/>
        <v>25</v>
      </c>
      <c r="R56">
        <f t="shared" si="0"/>
        <v>100000</v>
      </c>
      <c r="S56">
        <f t="shared" si="1"/>
        <v>-1252983.0397810575</v>
      </c>
      <c r="U56">
        <f t="shared" si="13"/>
        <v>0.500352354</v>
      </c>
      <c r="V56">
        <f t="shared" si="14"/>
        <v>0.01</v>
      </c>
      <c r="W56">
        <f t="shared" si="15"/>
        <v>2.7329525608032984E-5</v>
      </c>
      <c r="X56">
        <f t="shared" si="16"/>
        <v>1.3674392471682584E-5</v>
      </c>
      <c r="Y56">
        <f t="shared" si="17"/>
        <v>2.7329525608032984E-7</v>
      </c>
      <c r="Z56">
        <f t="shared" si="18"/>
        <v>1.338183788027007E-5</v>
      </c>
      <c r="AB56">
        <f t="shared" si="19"/>
        <v>-18.772677659076905</v>
      </c>
      <c r="AC56">
        <f t="shared" si="2"/>
        <v>-16.767215905078096</v>
      </c>
      <c r="AE56">
        <f t="shared" si="3"/>
        <v>0</v>
      </c>
      <c r="AF56">
        <f t="shared" si="24"/>
        <v>0</v>
      </c>
      <c r="AG56">
        <f t="shared" si="24"/>
        <v>-3.3454594700675177E-4</v>
      </c>
      <c r="AH56">
        <f t="shared" si="5"/>
        <v>-1.3674392471682584</v>
      </c>
      <c r="AI56">
        <f t="shared" si="25"/>
        <v>-1.3677737931152651</v>
      </c>
      <c r="AJ56">
        <f t="shared" si="7"/>
        <v>-2.0054617539988087</v>
      </c>
      <c r="AK56">
        <f t="shared" si="22"/>
        <v>-1.3140874361353834</v>
      </c>
      <c r="AL56">
        <f t="shared" si="8"/>
        <v>-4.687322983249457</v>
      </c>
      <c r="AN56">
        <f t="shared" si="26"/>
        <v>0</v>
      </c>
      <c r="AO56">
        <f t="shared" si="26"/>
        <v>0</v>
      </c>
      <c r="AP56">
        <f t="shared" si="26"/>
        <v>-8.2394945590380872E-7</v>
      </c>
      <c r="AQ56">
        <f t="shared" si="26"/>
        <v>-3.3678507653929564E-3</v>
      </c>
      <c r="AR56">
        <f t="shared" si="26"/>
        <v>-3.3686747148488601E-3</v>
      </c>
      <c r="AS56">
        <f t="shared" si="26"/>
        <v>-4.9392292324195088E-3</v>
      </c>
      <c r="AT56">
        <f t="shared" si="26"/>
        <v>-3.2364511891454133E-3</v>
      </c>
      <c r="AU56">
        <f t="shared" si="23"/>
        <v>-1.1544355136413782E-2</v>
      </c>
      <c r="AW56">
        <v>53</v>
      </c>
      <c r="AX56">
        <f>IF(Z56&gt;0, (R56*SUMPRODUCT(K56:$K$98, X56:$X$98)-K56*$AZ$3)/Z56, 0)</f>
        <v>-1252983.0397810575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0.513549331</v>
      </c>
      <c r="Q57" s="4">
        <f t="shared" si="21"/>
        <v>25</v>
      </c>
      <c r="R57">
        <f t="shared" si="0"/>
        <v>100000</v>
      </c>
      <c r="S57">
        <f t="shared" si="1"/>
        <v>-2348487.4786086772</v>
      </c>
      <c r="U57">
        <f t="shared" si="13"/>
        <v>0.513549331</v>
      </c>
      <c r="V57">
        <f t="shared" si="14"/>
        <v>0.01</v>
      </c>
      <c r="W57">
        <f t="shared" si="15"/>
        <v>1.338183788027007E-5</v>
      </c>
      <c r="X57">
        <f t="shared" si="16"/>
        <v>6.8722338909631526E-6</v>
      </c>
      <c r="Y57">
        <f t="shared" si="17"/>
        <v>1.3381837880270071E-7</v>
      </c>
      <c r="Z57">
        <f t="shared" si="18"/>
        <v>6.3757856105042168E-6</v>
      </c>
      <c r="AB57">
        <f t="shared" si="19"/>
        <v>-16.767215905078096</v>
      </c>
      <c r="AC57">
        <f t="shared" si="2"/>
        <v>-14.973452672562534</v>
      </c>
      <c r="AE57">
        <f t="shared" si="3"/>
        <v>0</v>
      </c>
      <c r="AF57">
        <f t="shared" si="24"/>
        <v>0</v>
      </c>
      <c r="AG57">
        <f t="shared" si="24"/>
        <v>-1.5939464026260542E-4</v>
      </c>
      <c r="AH57">
        <f t="shared" si="5"/>
        <v>-0.68722338909631531</v>
      </c>
      <c r="AI57">
        <f t="shared" si="25"/>
        <v>-0.68738278373657791</v>
      </c>
      <c r="AJ57">
        <f t="shared" si="7"/>
        <v>-1.7937632325155626</v>
      </c>
      <c r="AK57">
        <f t="shared" si="22"/>
        <v>-1.1737051133554668</v>
      </c>
      <c r="AL57">
        <f t="shared" si="8"/>
        <v>-3.6548511296076072</v>
      </c>
      <c r="AN57">
        <f t="shared" si="26"/>
        <v>0</v>
      </c>
      <c r="AO57">
        <f t="shared" si="26"/>
        <v>0</v>
      </c>
      <c r="AP57">
        <f t="shared" si="26"/>
        <v>-3.5051006204246038E-7</v>
      </c>
      <c r="AQ57">
        <f t="shared" si="26"/>
        <v>-1.5112096137757677E-3</v>
      </c>
      <c r="AR57">
        <f t="shared" si="26"/>
        <v>-1.5115601238378101E-3</v>
      </c>
      <c r="AS57">
        <f t="shared" si="26"/>
        <v>-3.94449939397377E-3</v>
      </c>
      <c r="AT57">
        <f t="shared" si="26"/>
        <v>-2.5809867347107566E-3</v>
      </c>
      <c r="AU57">
        <f t="shared" si="23"/>
        <v>-8.0370462525223355E-3</v>
      </c>
      <c r="AW57">
        <v>54</v>
      </c>
      <c r="AX57">
        <f>IF(Z57&gt;0, (R57*SUMPRODUCT(K57:$K$98, X57:$X$98)-K57*$AZ$3)/Z57, 0)</f>
        <v>-2348487.4786086772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0.52698988800000002</v>
      </c>
      <c r="Q58" s="4">
        <f t="shared" si="21"/>
        <v>25</v>
      </c>
      <c r="R58">
        <f t="shared" si="0"/>
        <v>100000</v>
      </c>
      <c r="S58">
        <f t="shared" si="1"/>
        <v>-4529180.7458971264</v>
      </c>
      <c r="U58">
        <f t="shared" si="13"/>
        <v>0.52698988800000002</v>
      </c>
      <c r="V58">
        <f t="shared" si="14"/>
        <v>0.01</v>
      </c>
      <c r="W58">
        <f t="shared" si="15"/>
        <v>6.3757856105042168E-6</v>
      </c>
      <c r="X58">
        <f t="shared" si="16"/>
        <v>3.3599745447916289E-6</v>
      </c>
      <c r="Y58">
        <f t="shared" si="17"/>
        <v>6.3757856105042172E-8</v>
      </c>
      <c r="Z58">
        <f t="shared" si="18"/>
        <v>2.9520532096075459E-6</v>
      </c>
      <c r="AB58">
        <f t="shared" si="19"/>
        <v>-14.973452672562534</v>
      </c>
      <c r="AC58">
        <f t="shared" si="2"/>
        <v>-13.37038255781831</v>
      </c>
      <c r="AE58">
        <f t="shared" si="3"/>
        <v>0</v>
      </c>
      <c r="AF58">
        <f t="shared" si="24"/>
        <v>0</v>
      </c>
      <c r="AG58">
        <f t="shared" si="24"/>
        <v>-7.380133024018865E-5</v>
      </c>
      <c r="AH58">
        <f t="shared" si="5"/>
        <v>-0.3359974544791629</v>
      </c>
      <c r="AI58">
        <f t="shared" si="25"/>
        <v>-0.33607125580940311</v>
      </c>
      <c r="AJ58">
        <f t="shared" si="7"/>
        <v>-1.6030701147442237</v>
      </c>
      <c r="AK58">
        <f t="shared" si="22"/>
        <v>-1.0481416870793774</v>
      </c>
      <c r="AL58">
        <f t="shared" si="8"/>
        <v>-2.9872830576330038</v>
      </c>
      <c r="AN58">
        <f t="shared" si="26"/>
        <v>0</v>
      </c>
      <c r="AO58">
        <f t="shared" si="26"/>
        <v>0</v>
      </c>
      <c r="AP58">
        <f t="shared" si="26"/>
        <v>-1.4490152061018439E-7</v>
      </c>
      <c r="AQ58">
        <f t="shared" si="26"/>
        <v>-6.5969735120939013E-4</v>
      </c>
      <c r="AR58">
        <f t="shared" si="26"/>
        <v>-6.5984225273000034E-4</v>
      </c>
      <c r="AS58">
        <f t="shared" si="26"/>
        <v>-3.1474676203693723E-3</v>
      </c>
      <c r="AT58">
        <f t="shared" si="26"/>
        <v>-2.0579212295826718E-3</v>
      </c>
      <c r="AU58">
        <f t="shared" si="23"/>
        <v>-5.8652311026820437E-3</v>
      </c>
      <c r="AW58">
        <v>55</v>
      </c>
      <c r="AX58">
        <f>IF(Z58&gt;0, (R58*SUMPRODUCT(K58:$K$98, X58:$X$98)-K58*$AZ$3)/Z58, 0)</f>
        <v>-4529180.7458971264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0.54103594799999999</v>
      </c>
      <c r="Q59" s="4">
        <f t="shared" si="21"/>
        <v>25</v>
      </c>
      <c r="R59">
        <f t="shared" si="0"/>
        <v>100000</v>
      </c>
      <c r="S59">
        <f t="shared" si="1"/>
        <v>-9007611.8021901678</v>
      </c>
      <c r="U59">
        <f t="shared" si="13"/>
        <v>0.54103594799999999</v>
      </c>
      <c r="V59">
        <f t="shared" si="14"/>
        <v>0.01</v>
      </c>
      <c r="W59">
        <f t="shared" si="15"/>
        <v>2.9520532096075459E-6</v>
      </c>
      <c r="X59">
        <f t="shared" si="16"/>
        <v>1.5971669068064613E-6</v>
      </c>
      <c r="Y59">
        <f t="shared" si="17"/>
        <v>2.952053209607546E-8</v>
      </c>
      <c r="Z59">
        <f t="shared" si="18"/>
        <v>1.3253657707050092E-6</v>
      </c>
      <c r="AB59">
        <f t="shared" si="19"/>
        <v>-13.37038255781831</v>
      </c>
      <c r="AC59">
        <f t="shared" si="2"/>
        <v>-11.938380358421309</v>
      </c>
      <c r="AE59">
        <f t="shared" si="3"/>
        <v>0</v>
      </c>
      <c r="AF59">
        <f t="shared" si="24"/>
        <v>0</v>
      </c>
      <c r="AG59">
        <f t="shared" si="24"/>
        <v>-3.3134144267625229E-5</v>
      </c>
      <c r="AH59">
        <f t="shared" si="5"/>
        <v>-0.15971669068064612</v>
      </c>
      <c r="AI59">
        <f t="shared" si="25"/>
        <v>-0.15974982482491373</v>
      </c>
      <c r="AJ59">
        <f t="shared" si="7"/>
        <v>-1.4320021993970009</v>
      </c>
      <c r="AK59">
        <f t="shared" si="22"/>
        <v>-0.93592677904728183</v>
      </c>
      <c r="AL59">
        <f t="shared" si="8"/>
        <v>-2.5276788032691968</v>
      </c>
      <c r="AN59">
        <f t="shared" si="26"/>
        <v>0</v>
      </c>
      <c r="AO59">
        <f t="shared" si="26"/>
        <v>0</v>
      </c>
      <c r="AP59">
        <f t="shared" si="26"/>
        <v>-5.8085333780455255E-8</v>
      </c>
      <c r="AQ59">
        <f t="shared" si="26"/>
        <v>-2.7998904132133082E-4</v>
      </c>
      <c r="AR59">
        <f t="shared" si="26"/>
        <v>-2.8004712665511127E-4</v>
      </c>
      <c r="AS59">
        <f t="shared" si="26"/>
        <v>-2.5103508047314466E-3</v>
      </c>
      <c r="AT59">
        <f t="shared" si="26"/>
        <v>-1.6407129429971568E-3</v>
      </c>
      <c r="AU59">
        <f t="shared" si="23"/>
        <v>-4.431110874383715E-3</v>
      </c>
      <c r="AW59">
        <v>56</v>
      </c>
      <c r="AX59">
        <f>IF(Z59&gt;0, (R59*SUMPRODUCT(K59:$K$98, X59:$X$98)-K59*$AZ$3)/Z59, 0)</f>
        <v>-9007611.8021901678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0.55517679799999997</v>
      </c>
      <c r="Q60" s="4">
        <f t="shared" si="21"/>
        <v>25</v>
      </c>
      <c r="R60">
        <f t="shared" si="0"/>
        <v>100000</v>
      </c>
      <c r="S60">
        <f t="shared" si="1"/>
        <v>-18496446.046286426</v>
      </c>
      <c r="U60">
        <f t="shared" si="13"/>
        <v>0.55517679799999997</v>
      </c>
      <c r="V60">
        <f t="shared" si="14"/>
        <v>0.01</v>
      </c>
      <c r="W60">
        <f t="shared" si="15"/>
        <v>1.3253657707050092E-6</v>
      </c>
      <c r="X60">
        <f t="shared" si="16"/>
        <v>7.3581232475880921E-7</v>
      </c>
      <c r="Y60">
        <f t="shared" si="17"/>
        <v>1.3253657707050093E-8</v>
      </c>
      <c r="Z60">
        <f t="shared" si="18"/>
        <v>5.7629978823914987E-7</v>
      </c>
      <c r="AB60">
        <f t="shared" si="19"/>
        <v>-11.938380358421309</v>
      </c>
      <c r="AC60">
        <f t="shared" si="2"/>
        <v>-10.659497939651729</v>
      </c>
      <c r="AE60">
        <f t="shared" si="3"/>
        <v>0</v>
      </c>
      <c r="AF60">
        <f t="shared" si="24"/>
        <v>0</v>
      </c>
      <c r="AG60">
        <f t="shared" si="24"/>
        <v>-1.4407494705978747E-5</v>
      </c>
      <c r="AH60">
        <f t="shared" si="5"/>
        <v>-7.3581232475880914E-2</v>
      </c>
      <c r="AI60">
        <f t="shared" si="25"/>
        <v>-7.3595639970586893E-2</v>
      </c>
      <c r="AJ60">
        <f t="shared" si="7"/>
        <v>-1.2788824187695802</v>
      </c>
      <c r="AK60">
        <f t="shared" si="22"/>
        <v>-0.83568662508949176</v>
      </c>
      <c r="AL60">
        <f t="shared" si="8"/>
        <v>-2.1881646838296587</v>
      </c>
      <c r="AN60">
        <f t="shared" si="26"/>
        <v>0</v>
      </c>
      <c r="AO60">
        <f t="shared" si="26"/>
        <v>0</v>
      </c>
      <c r="AP60">
        <f t="shared" si="26"/>
        <v>-2.2550759663978858E-8</v>
      </c>
      <c r="AQ60">
        <f t="shared" si="26"/>
        <v>-1.1517010578212279E-4</v>
      </c>
      <c r="AR60">
        <f t="shared" si="26"/>
        <v>-1.1519265654178677E-4</v>
      </c>
      <c r="AS60">
        <f t="shared" si="26"/>
        <v>-2.001719983432858E-3</v>
      </c>
      <c r="AT60">
        <f t="shared" si="26"/>
        <v>-1.3080253452374604E-3</v>
      </c>
      <c r="AU60">
        <f t="shared" si="23"/>
        <v>-3.4249379852121045E-3</v>
      </c>
      <c r="AW60">
        <v>57</v>
      </c>
      <c r="AX60">
        <f>IF(Z60&gt;0, (R60*SUMPRODUCT(K60:$K$98, X60:$X$98)-K60*$AZ$3)/Z60, 0)</f>
        <v>-18496446.046286426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0.56908613200000002</v>
      </c>
      <c r="Q61" s="4">
        <f t="shared" si="21"/>
        <v>25</v>
      </c>
      <c r="R61">
        <f t="shared" si="0"/>
        <v>100000</v>
      </c>
      <c r="S61">
        <f t="shared" si="1"/>
        <v>-39235696.350769088</v>
      </c>
      <c r="U61">
        <f t="shared" si="13"/>
        <v>0.56908613200000002</v>
      </c>
      <c r="V61">
        <f t="shared" si="14"/>
        <v>0.01</v>
      </c>
      <c r="W61">
        <f t="shared" si="15"/>
        <v>5.7629978823914987E-7</v>
      </c>
      <c r="X61">
        <f t="shared" si="16"/>
        <v>3.2796421736143688E-7</v>
      </c>
      <c r="Y61">
        <f t="shared" si="17"/>
        <v>5.7629978823914988E-9</v>
      </c>
      <c r="Z61">
        <f t="shared" si="18"/>
        <v>2.4257257299532152E-7</v>
      </c>
      <c r="AB61">
        <f t="shared" si="19"/>
        <v>-10.659497939651729</v>
      </c>
      <c r="AC61">
        <f t="shared" si="2"/>
        <v>-9.5175038170692048</v>
      </c>
      <c r="AE61">
        <f t="shared" si="3"/>
        <v>0</v>
      </c>
      <c r="AF61">
        <f t="shared" si="24"/>
        <v>0</v>
      </c>
      <c r="AG61">
        <f t="shared" si="24"/>
        <v>-6.0643143248830382E-6</v>
      </c>
      <c r="AH61">
        <f t="shared" si="5"/>
        <v>-3.2796421736143687E-2</v>
      </c>
      <c r="AI61">
        <f t="shared" si="25"/>
        <v>-3.2802486050468573E-2</v>
      </c>
      <c r="AJ61">
        <f t="shared" si="7"/>
        <v>-1.1419941225825241</v>
      </c>
      <c r="AK61">
        <f t="shared" si="22"/>
        <v>-0.74616485577562108</v>
      </c>
      <c r="AL61">
        <f t="shared" si="8"/>
        <v>-1.9209614644086137</v>
      </c>
      <c r="AN61">
        <f t="shared" si="26"/>
        <v>0</v>
      </c>
      <c r="AO61">
        <f t="shared" si="26"/>
        <v>0</v>
      </c>
      <c r="AP61">
        <f t="shared" si="26"/>
        <v>-8.4749352468783228E-9</v>
      </c>
      <c r="AQ61">
        <f t="shared" si="26"/>
        <v>-4.5833302110126229E-5</v>
      </c>
      <c r="AR61">
        <f t="shared" si="26"/>
        <v>-4.5841777045373111E-5</v>
      </c>
      <c r="AS61">
        <f t="shared" si="26"/>
        <v>-1.595947327711972E-3</v>
      </c>
      <c r="AT61">
        <f t="shared" si="26"/>
        <v>-1.0427722735688928E-3</v>
      </c>
      <c r="AU61">
        <f t="shared" si="23"/>
        <v>-2.6845613783262378E-3</v>
      </c>
      <c r="AW61">
        <v>58</v>
      </c>
      <c r="AX61">
        <f>IF(Z61&gt;0, (R61*SUMPRODUCT(K61:$K$98, X61:$X$98)-K61*$AZ$3)/Z61, 0)</f>
        <v>-39235696.350769088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0.58332808999999997</v>
      </c>
      <c r="Q62" s="4">
        <f t="shared" si="21"/>
        <v>25</v>
      </c>
      <c r="R62">
        <f t="shared" si="0"/>
        <v>100000</v>
      </c>
      <c r="S62">
        <f t="shared" si="1"/>
        <v>-86143220.883197576</v>
      </c>
      <c r="U62">
        <f t="shared" si="13"/>
        <v>0.58332808999999997</v>
      </c>
      <c r="V62">
        <f t="shared" si="14"/>
        <v>0.01</v>
      </c>
      <c r="W62">
        <f t="shared" si="15"/>
        <v>2.4257257299532152E-7</v>
      </c>
      <c r="X62">
        <f t="shared" si="16"/>
        <v>1.4149939569174647E-7</v>
      </c>
      <c r="Y62">
        <f t="shared" si="17"/>
        <v>2.4257257299532153E-9</v>
      </c>
      <c r="Z62">
        <f t="shared" si="18"/>
        <v>9.8647451573621834E-8</v>
      </c>
      <c r="AB62">
        <f t="shared" si="19"/>
        <v>-9.5175038170692048</v>
      </c>
      <c r="AC62">
        <f t="shared" si="2"/>
        <v>-8.4978092104710417</v>
      </c>
      <c r="AE62">
        <f t="shared" si="3"/>
        <v>0</v>
      </c>
      <c r="AF62">
        <f t="shared" si="24"/>
        <v>0</v>
      </c>
      <c r="AG62">
        <f t="shared" si="24"/>
        <v>-2.4661862893405457E-6</v>
      </c>
      <c r="AH62">
        <f t="shared" si="5"/>
        <v>-1.4149939569174647E-2</v>
      </c>
      <c r="AI62">
        <f t="shared" si="25"/>
        <v>-1.4152405755463988E-2</v>
      </c>
      <c r="AJ62">
        <f t="shared" si="7"/>
        <v>-1.0196946065981631</v>
      </c>
      <c r="AK62">
        <f t="shared" si="22"/>
        <v>-0.66622526719484443</v>
      </c>
      <c r="AL62">
        <f t="shared" si="8"/>
        <v>-1.7000722795484715</v>
      </c>
      <c r="AN62">
        <f t="shared" si="26"/>
        <v>0</v>
      </c>
      <c r="AO62">
        <f t="shared" si="26"/>
        <v>0</v>
      </c>
      <c r="AP62">
        <f t="shared" si="26"/>
        <v>-3.0772483071199366E-9</v>
      </c>
      <c r="AQ62">
        <f t="shared" si="26"/>
        <v>-1.7655956394411464E-5</v>
      </c>
      <c r="AR62">
        <f t="shared" si="26"/>
        <v>-1.7659033642718583E-5</v>
      </c>
      <c r="AS62">
        <f t="shared" si="26"/>
        <v>-1.2723505582267203E-3</v>
      </c>
      <c r="AT62">
        <f t="shared" si="26"/>
        <v>-8.3129996484737037E-4</v>
      </c>
      <c r="AU62">
        <f t="shared" si="23"/>
        <v>-2.121309556716809E-3</v>
      </c>
      <c r="AW62">
        <v>59</v>
      </c>
      <c r="AX62">
        <f>IF(Z62&gt;0, (R62*SUMPRODUCT(K62:$K$98, X62:$X$98)-K62*$AZ$3)/Z62, 0)</f>
        <v>-86143220.883197576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0.59781937299999999</v>
      </c>
      <c r="Q63" s="4">
        <f t="shared" si="21"/>
        <v>25</v>
      </c>
      <c r="R63">
        <f t="shared" si="0"/>
        <v>100000</v>
      </c>
      <c r="S63">
        <f t="shared" si="1"/>
        <v>-196118149.59134835</v>
      </c>
      <c r="U63">
        <f t="shared" si="13"/>
        <v>0.59781937299999999</v>
      </c>
      <c r="V63">
        <f t="shared" si="14"/>
        <v>0.01</v>
      </c>
      <c r="W63">
        <f t="shared" si="15"/>
        <v>9.8647451573621834E-8</v>
      </c>
      <c r="X63">
        <f t="shared" si="16"/>
        <v>5.8973357647790469E-8</v>
      </c>
      <c r="Y63">
        <f t="shared" si="17"/>
        <v>9.8647451573621841E-10</v>
      </c>
      <c r="Z63">
        <f t="shared" si="18"/>
        <v>3.8687619410095147E-8</v>
      </c>
      <c r="AB63">
        <f t="shared" si="19"/>
        <v>-8.4978092104710417</v>
      </c>
      <c r="AC63">
        <f t="shared" si="2"/>
        <v>-7.5873443308021917</v>
      </c>
      <c r="AE63">
        <f t="shared" si="3"/>
        <v>0</v>
      </c>
      <c r="AF63">
        <f t="shared" si="24"/>
        <v>0</v>
      </c>
      <c r="AG63">
        <f t="shared" si="24"/>
        <v>-9.6719048525237869E-7</v>
      </c>
      <c r="AH63">
        <f t="shared" si="5"/>
        <v>-5.8973357647790466E-3</v>
      </c>
      <c r="AI63">
        <f t="shared" si="25"/>
        <v>-5.8983029552642993E-3</v>
      </c>
      <c r="AJ63">
        <f t="shared" si="7"/>
        <v>-0.91046487966884992</v>
      </c>
      <c r="AK63">
        <f t="shared" si="22"/>
        <v>-0.594846644732973</v>
      </c>
      <c r="AL63">
        <f t="shared" si="8"/>
        <v>-1.5112098273570873</v>
      </c>
      <c r="AN63">
        <f t="shared" si="26"/>
        <v>0</v>
      </c>
      <c r="AO63">
        <f t="shared" si="26"/>
        <v>0</v>
      </c>
      <c r="AP63">
        <f t="shared" si="26"/>
        <v>-1.0775331879651655E-9</v>
      </c>
      <c r="AQ63">
        <f t="shared" si="26"/>
        <v>-6.5701380483133996E-6</v>
      </c>
      <c r="AR63">
        <f t="shared" si="26"/>
        <v>-6.5712155815013651E-6</v>
      </c>
      <c r="AS63">
        <f t="shared" si="26"/>
        <v>-1.0143359961444407E-3</v>
      </c>
      <c r="AT63">
        <f t="shared" si="26"/>
        <v>-6.6271020158169638E-4</v>
      </c>
      <c r="AU63">
        <f t="shared" si="23"/>
        <v>-1.6836174133076386E-3</v>
      </c>
      <c r="AW63">
        <v>60</v>
      </c>
      <c r="AX63">
        <f>IF(Z63&gt;0, (R63*SUMPRODUCT(K63:$K$98, X63:$X$98)-K63*$AZ$3)/Z63, 0)</f>
        <v>-196118149.59134835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0.61246634</v>
      </c>
      <c r="Q64" s="4">
        <f t="shared" si="21"/>
        <v>25</v>
      </c>
      <c r="R64">
        <f t="shared" si="0"/>
        <v>100000</v>
      </c>
      <c r="S64">
        <f t="shared" si="1"/>
        <v>-463814623.76077312</v>
      </c>
      <c r="U64">
        <f t="shared" si="13"/>
        <v>0.61246634</v>
      </c>
      <c r="V64">
        <f t="shared" si="14"/>
        <v>0.01</v>
      </c>
      <c r="W64">
        <f t="shared" si="15"/>
        <v>3.8687619410095147E-8</v>
      </c>
      <c r="X64">
        <f t="shared" si="16"/>
        <v>2.3694864663413933E-8</v>
      </c>
      <c r="Y64">
        <f t="shared" si="17"/>
        <v>3.8687619410095147E-10</v>
      </c>
      <c r="Z64">
        <f t="shared" si="18"/>
        <v>1.4605878552580261E-8</v>
      </c>
      <c r="AB64">
        <f t="shared" si="19"/>
        <v>-7.5873443308021917</v>
      </c>
      <c r="AC64">
        <f t="shared" si="2"/>
        <v>-6.7744200655605598</v>
      </c>
      <c r="AE64">
        <f t="shared" si="3"/>
        <v>0</v>
      </c>
      <c r="AF64">
        <f t="shared" si="24"/>
        <v>0</v>
      </c>
      <c r="AG64">
        <f t="shared" si="24"/>
        <v>-3.6514696381450652E-7</v>
      </c>
      <c r="AH64">
        <f t="shared" si="5"/>
        <v>-2.3694864663413935E-3</v>
      </c>
      <c r="AI64">
        <f t="shared" si="25"/>
        <v>-2.3698516133052079E-3</v>
      </c>
      <c r="AJ64">
        <f t="shared" si="7"/>
        <v>-0.81292426524163197</v>
      </c>
      <c r="AK64">
        <f t="shared" si="22"/>
        <v>-0.53111410315615348</v>
      </c>
      <c r="AL64">
        <f t="shared" si="8"/>
        <v>-1.3464082200110905</v>
      </c>
      <c r="AN64">
        <f t="shared" si="26"/>
        <v>0</v>
      </c>
      <c r="AO64">
        <f t="shared" si="26"/>
        <v>0</v>
      </c>
      <c r="AP64">
        <f t="shared" si="26"/>
        <v>-3.6321879305710429E-10</v>
      </c>
      <c r="AQ64">
        <f t="shared" si="26"/>
        <v>-2.3569743137912748E-6</v>
      </c>
      <c r="AR64">
        <f t="shared" si="26"/>
        <v>-2.3573375325843317E-6</v>
      </c>
      <c r="AS64">
        <f t="shared" si="26"/>
        <v>-8.0863159146489516E-4</v>
      </c>
      <c r="AT64">
        <f t="shared" si="26"/>
        <v>-5.2830953736748701E-4</v>
      </c>
      <c r="AU64">
        <f t="shared" si="23"/>
        <v>-1.3392984663649662E-3</v>
      </c>
      <c r="AW64">
        <v>61</v>
      </c>
      <c r="AX64">
        <f>IF(Z64&gt;0, (R64*SUMPRODUCT(K64:$K$98, X64:$X$98)-K64*$AZ$3)/Z64, 0)</f>
        <v>-463814623.76077312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0.62717650000000003</v>
      </c>
      <c r="Q65" s="4">
        <f t="shared" si="21"/>
        <v>25</v>
      </c>
      <c r="R65">
        <f t="shared" si="0"/>
        <v>100000</v>
      </c>
      <c r="S65">
        <f t="shared" si="1"/>
        <v>-1141382338.8622813</v>
      </c>
      <c r="U65">
        <f t="shared" si="13"/>
        <v>0.62717650000000003</v>
      </c>
      <c r="V65">
        <f t="shared" si="14"/>
        <v>0.01</v>
      </c>
      <c r="W65">
        <f t="shared" si="15"/>
        <v>1.4605878552580261E-8</v>
      </c>
      <c r="X65">
        <f t="shared" si="16"/>
        <v>9.1604637900323541E-9</v>
      </c>
      <c r="Y65">
        <f t="shared" si="17"/>
        <v>1.460587855258026E-10</v>
      </c>
      <c r="Z65">
        <f t="shared" si="18"/>
        <v>5.2993559770221048E-9</v>
      </c>
      <c r="AB65">
        <f t="shared" si="19"/>
        <v>-6.7744200655605598</v>
      </c>
      <c r="AC65">
        <f t="shared" si="2"/>
        <v>-6.0485913195172998</v>
      </c>
      <c r="AE65">
        <f t="shared" si="3"/>
        <v>0</v>
      </c>
      <c r="AF65">
        <f t="shared" si="24"/>
        <v>0</v>
      </c>
      <c r="AG65">
        <f t="shared" si="24"/>
        <v>-1.3248389942555262E-7</v>
      </c>
      <c r="AH65">
        <f t="shared" si="5"/>
        <v>-9.1604637900323538E-4</v>
      </c>
      <c r="AI65">
        <f t="shared" si="25"/>
        <v>-9.1617886290266091E-4</v>
      </c>
      <c r="AJ65">
        <f t="shared" si="7"/>
        <v>-0.72582874604325998</v>
      </c>
      <c r="AK65">
        <f t="shared" si="22"/>
        <v>-0.47420940458923921</v>
      </c>
      <c r="AL65">
        <f t="shared" si="8"/>
        <v>-1.2009543294954019</v>
      </c>
      <c r="AN65">
        <f t="shared" si="26"/>
        <v>0</v>
      </c>
      <c r="AO65">
        <f t="shared" si="26"/>
        <v>0</v>
      </c>
      <c r="AP65">
        <f t="shared" si="26"/>
        <v>-1.1766456585960204E-10</v>
      </c>
      <c r="AQ65">
        <f t="shared" si="26"/>
        <v>-8.1357961201349618E-7</v>
      </c>
      <c r="AR65">
        <f t="shared" si="26"/>
        <v>-8.1369727657935582E-7</v>
      </c>
      <c r="AS65">
        <f t="shared" si="26"/>
        <v>-6.446392705974904E-4</v>
      </c>
      <c r="AT65">
        <f t="shared" si="26"/>
        <v>-4.2116546961155736E-4</v>
      </c>
      <c r="AU65">
        <f t="shared" si="23"/>
        <v>-1.0666184374856272E-3</v>
      </c>
      <c r="AW65">
        <v>62</v>
      </c>
      <c r="AX65">
        <f>IF(Z65&gt;0, (R65*SUMPRODUCT(K65:$K$98, X65:$X$98)-K65*$AZ$3)/Z65, 0)</f>
        <v>-1141382338.8622813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0.64196478899999998</v>
      </c>
      <c r="Q66" s="4">
        <f t="shared" si="21"/>
        <v>25</v>
      </c>
      <c r="R66">
        <f t="shared" si="0"/>
        <v>100000</v>
      </c>
      <c r="S66">
        <f t="shared" si="1"/>
        <v>-2928127588.5987973</v>
      </c>
      <c r="U66">
        <f t="shared" si="13"/>
        <v>0.64196478899999998</v>
      </c>
      <c r="V66">
        <f t="shared" si="14"/>
        <v>0.01</v>
      </c>
      <c r="W66">
        <f t="shared" si="15"/>
        <v>5.2993559770221048E-9</v>
      </c>
      <c r="X66">
        <f t="shared" si="16"/>
        <v>3.4019999416248844E-9</v>
      </c>
      <c r="Y66">
        <f t="shared" si="17"/>
        <v>5.2993559770221048E-11</v>
      </c>
      <c r="Z66">
        <f t="shared" si="18"/>
        <v>1.8443624756269994E-9</v>
      </c>
      <c r="AB66">
        <f t="shared" si="19"/>
        <v>-6.0485913195172998</v>
      </c>
      <c r="AC66">
        <f t="shared" si="2"/>
        <v>-5.4005286482597938</v>
      </c>
      <c r="AE66">
        <f t="shared" si="3"/>
        <v>0</v>
      </c>
      <c r="AF66">
        <f t="shared" si="24"/>
        <v>0</v>
      </c>
      <c r="AG66">
        <f t="shared" si="24"/>
        <v>-4.6109061890674986E-8</v>
      </c>
      <c r="AH66">
        <f t="shared" si="5"/>
        <v>-3.4019999416248846E-4</v>
      </c>
      <c r="AI66">
        <f t="shared" si="25"/>
        <v>-3.4024610322437913E-4</v>
      </c>
      <c r="AJ66">
        <f t="shared" si="7"/>
        <v>-0.64806267125750594</v>
      </c>
      <c r="AK66">
        <f t="shared" si="22"/>
        <v>-0.42340139236621105</v>
      </c>
      <c r="AL66">
        <f t="shared" si="8"/>
        <v>-1.0718043097269414</v>
      </c>
      <c r="AN66">
        <f t="shared" si="26"/>
        <v>0</v>
      </c>
      <c r="AO66">
        <f t="shared" si="26"/>
        <v>0</v>
      </c>
      <c r="AP66">
        <f t="shared" si="26"/>
        <v>-3.6563760719794636E-11</v>
      </c>
      <c r="AQ66">
        <f t="shared" si="26"/>
        <v>-2.697732435529858E-7</v>
      </c>
      <c r="AR66">
        <f t="shared" si="26"/>
        <v>-2.6980980731370558E-7</v>
      </c>
      <c r="AS66">
        <f t="shared" si="26"/>
        <v>-5.1390350338232618E-4</v>
      </c>
      <c r="AT66">
        <f t="shared" si="26"/>
        <v>-3.3575064345511878E-4</v>
      </c>
      <c r="AU66">
        <f t="shared" si="23"/>
        <v>-8.4992395664475868E-4</v>
      </c>
      <c r="AW66">
        <v>63</v>
      </c>
      <c r="AX66">
        <f>IF(Z66&gt;0, (R66*SUMPRODUCT(K66:$K$98, X66:$X$98)-K66*$AZ$3)/Z66, 0)</f>
        <v>-2928127588.5987973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0.65685820900000003</v>
      </c>
      <c r="Q67" s="4">
        <f t="shared" si="21"/>
        <v>25</v>
      </c>
      <c r="R67">
        <f t="shared" ref="R67:R79" si="27">$C$6</f>
        <v>100000</v>
      </c>
      <c r="S67">
        <f t="shared" ref="S67:S79" si="28">AX67</f>
        <v>-7847708773.8644772</v>
      </c>
      <c r="U67">
        <f t="shared" si="13"/>
        <v>0.65685820900000003</v>
      </c>
      <c r="V67">
        <f t="shared" si="14"/>
        <v>0.01</v>
      </c>
      <c r="W67">
        <f t="shared" si="15"/>
        <v>1.8443624756269994E-9</v>
      </c>
      <c r="X67">
        <f t="shared" si="16"/>
        <v>1.2114846324871569E-9</v>
      </c>
      <c r="Y67">
        <f t="shared" si="17"/>
        <v>1.8443624756269994E-11</v>
      </c>
      <c r="Z67">
        <f t="shared" si="18"/>
        <v>6.1443421838357245E-10</v>
      </c>
      <c r="AB67">
        <f t="shared" si="19"/>
        <v>-5.4005286482597938</v>
      </c>
      <c r="AC67">
        <f t="shared" ref="AC67:AC79" si="29">S67*Z67</f>
        <v>-4.8219008065713238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-1.5360855459589312E-8</v>
      </c>
      <c r="AH67">
        <f t="shared" ref="AH67:AH79" si="32">-X67*R67</f>
        <v>-1.2114846324871569E-4</v>
      </c>
      <c r="AI67">
        <f t="shared" ref="AI67:AI79" si="33">SUM(AE67:AH67)</f>
        <v>-1.2116382410417527E-4</v>
      </c>
      <c r="AJ67">
        <f t="shared" ref="AJ67:AJ79" si="34">AB67-AC67</f>
        <v>-0.57862784168847003</v>
      </c>
      <c r="AK67">
        <f t="shared" si="22"/>
        <v>-0.37803700537818563</v>
      </c>
      <c r="AL67">
        <f t="shared" ref="AL67:AL79" si="35">SUM(AI67:AK67)</f>
        <v>-0.95678601089075987</v>
      </c>
      <c r="AN67">
        <f t="shared" ref="AN67:AT79" si="36">AE67*$K67</f>
        <v>0</v>
      </c>
      <c r="AO67">
        <f t="shared" si="36"/>
        <v>0</v>
      </c>
      <c r="AP67">
        <f t="shared" si="36"/>
        <v>-1.0875818510614138E-11</v>
      </c>
      <c r="AQ67">
        <f t="shared" si="36"/>
        <v>-8.5775737073960189E-8</v>
      </c>
      <c r="AR67">
        <f t="shared" si="36"/>
        <v>-8.5786612892470793E-8</v>
      </c>
      <c r="AS67">
        <f t="shared" si="36"/>
        <v>-4.0968104985738993E-4</v>
      </c>
      <c r="AT67">
        <f t="shared" si="36"/>
        <v>-2.6765839126638923E-4</v>
      </c>
      <c r="AU67">
        <f t="shared" si="23"/>
        <v>-6.774252277366717E-4</v>
      </c>
      <c r="AW67">
        <v>64</v>
      </c>
      <c r="AX67">
        <f>IF(Z67&gt;0, (R67*SUMPRODUCT(K67:$K$98, X67:$X$98)-K67*$AZ$3)/Z67, 0)</f>
        <v>-7847708773.8644772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6.3216220393231843E-4</v>
      </c>
      <c r="L68" s="2">
        <v>65</v>
      </c>
      <c r="M68" s="6">
        <v>0.67177231000000004</v>
      </c>
      <c r="Q68" s="4">
        <f t="shared" si="21"/>
        <v>25</v>
      </c>
      <c r="R68">
        <f t="shared" si="27"/>
        <v>100000</v>
      </c>
      <c r="S68">
        <f t="shared" si="28"/>
        <v>-22018457765.52832</v>
      </c>
      <c r="U68">
        <f t="shared" ref="U68:U79" si="40">M68</f>
        <v>0.67177231000000004</v>
      </c>
      <c r="V68">
        <f t="shared" ref="V68:V79" si="41">$C$10</f>
        <v>0.01</v>
      </c>
      <c r="W68">
        <f t="shared" ref="W68:W79" si="42">Z67</f>
        <v>6.1443421838357245E-10</v>
      </c>
      <c r="X68">
        <f t="shared" ref="X68:X79" si="43">U68*W68</f>
        <v>4.1275989422657695E-10</v>
      </c>
      <c r="Y68">
        <f t="shared" ref="Y68:Y79" si="44">V68*W68</f>
        <v>6.1443421838357245E-12</v>
      </c>
      <c r="Z68">
        <f t="shared" ref="Z68:Z79" si="45">MAX(0, W68-X68-Y68)</f>
        <v>1.9552998197315977E-10</v>
      </c>
      <c r="AB68">
        <f t="shared" ref="AB68:AB79" si="46">AC67</f>
        <v>-4.8219008065713238</v>
      </c>
      <c r="AC68">
        <f t="shared" si="29"/>
        <v>-4.3052686499705324</v>
      </c>
      <c r="AE68">
        <f t="shared" si="30"/>
        <v>0</v>
      </c>
      <c r="AF68">
        <f t="shared" si="31"/>
        <v>0</v>
      </c>
      <c r="AG68">
        <f t="shared" si="31"/>
        <v>-4.8882495493289942E-9</v>
      </c>
      <c r="AH68">
        <f t="shared" si="32"/>
        <v>-4.1275989422657697E-5</v>
      </c>
      <c r="AI68">
        <f t="shared" si="33"/>
        <v>-4.1280877672207024E-5</v>
      </c>
      <c r="AJ68">
        <f t="shared" si="34"/>
        <v>-0.51663215660079143</v>
      </c>
      <c r="AK68">
        <f t="shared" si="22"/>
        <v>-0.33753305645999271</v>
      </c>
      <c r="AL68">
        <f t="shared" si="35"/>
        <v>-0.85420649393845638</v>
      </c>
      <c r="AN68">
        <f t="shared" si="36"/>
        <v>0</v>
      </c>
      <c r="AO68">
        <f t="shared" si="36"/>
        <v>0</v>
      </c>
      <c r="AP68">
        <f t="shared" si="36"/>
        <v>-3.0901666084749791E-12</v>
      </c>
      <c r="AQ68">
        <f t="shared" si="36"/>
        <v>-2.6093120442914355E-8</v>
      </c>
      <c r="AR68">
        <f t="shared" si="36"/>
        <v>-2.6096210609522826E-8</v>
      </c>
      <c r="AS68">
        <f t="shared" si="36"/>
        <v>-3.2659532273906296E-4</v>
      </c>
      <c r="AT68">
        <f t="shared" si="36"/>
        <v>-2.1337564087176066E-4</v>
      </c>
      <c r="AU68">
        <f t="shared" si="23"/>
        <v>-5.3999705982143314E-4</v>
      </c>
      <c r="AW68">
        <v>65</v>
      </c>
      <c r="AX68">
        <f>IF(Z68&gt;0, (R68*SUMPRODUCT(K68:$K$98, X68:$X$98)-K68*$AZ$3)/Z68, 0)</f>
        <v>-22018457765.52832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5.6443053922528431E-4</v>
      </c>
      <c r="L69" s="2">
        <v>66</v>
      </c>
      <c r="M69" s="6">
        <v>0.68662034599999999</v>
      </c>
      <c r="Q69" s="4">
        <f t="shared" ref="Q69:Q79" si="48">$C$8</f>
        <v>25</v>
      </c>
      <c r="R69">
        <f t="shared" si="27"/>
        <v>100000</v>
      </c>
      <c r="S69">
        <f t="shared" si="28"/>
        <v>-64801106946.010239</v>
      </c>
      <c r="U69">
        <f t="shared" si="40"/>
        <v>0.68662034599999999</v>
      </c>
      <c r="V69">
        <f t="shared" si="41"/>
        <v>0.01</v>
      </c>
      <c r="W69">
        <f t="shared" si="42"/>
        <v>1.9552998197315977E-10</v>
      </c>
      <c r="X69">
        <f t="shared" si="43"/>
        <v>1.3425486387578474E-10</v>
      </c>
      <c r="Y69">
        <f t="shared" si="44"/>
        <v>1.9552998197315977E-12</v>
      </c>
      <c r="Z69">
        <f t="shared" si="45"/>
        <v>5.9319818277643438E-11</v>
      </c>
      <c r="AB69">
        <f t="shared" si="46"/>
        <v>-4.3052686499705324</v>
      </c>
      <c r="AC69">
        <f t="shared" si="29"/>
        <v>-3.8439898882274655</v>
      </c>
      <c r="AE69">
        <f t="shared" si="30"/>
        <v>0</v>
      </c>
      <c r="AF69">
        <f t="shared" si="31"/>
        <v>0</v>
      </c>
      <c r="AG69">
        <f t="shared" si="31"/>
        <v>-1.4829954569410859E-9</v>
      </c>
      <c r="AH69">
        <f t="shared" si="32"/>
        <v>-1.3425486387578474E-5</v>
      </c>
      <c r="AI69">
        <f t="shared" si="33"/>
        <v>-1.3426969383035414E-5</v>
      </c>
      <c r="AJ69">
        <f t="shared" si="34"/>
        <v>-0.46127876174306692</v>
      </c>
      <c r="AK69">
        <f t="shared" si="22"/>
        <v>-0.30136880549793732</v>
      </c>
      <c r="AL69">
        <f t="shared" si="35"/>
        <v>-0.76266099421038724</v>
      </c>
      <c r="AN69">
        <f t="shared" si="36"/>
        <v>0</v>
      </c>
      <c r="AO69">
        <f t="shared" si="36"/>
        <v>0</v>
      </c>
      <c r="AP69">
        <f t="shared" si="36"/>
        <v>-8.3704792542990397E-13</v>
      </c>
      <c r="AQ69">
        <f t="shared" si="36"/>
        <v>-7.5777545211026327E-9</v>
      </c>
      <c r="AR69">
        <f t="shared" si="36"/>
        <v>-7.5785915690280617E-9</v>
      </c>
      <c r="AS69">
        <f t="shared" si="36"/>
        <v>-2.6035982022381074E-4</v>
      </c>
      <c r="AT69">
        <f t="shared" si="36"/>
        <v>-1.7010175739288059E-4</v>
      </c>
      <c r="AU69">
        <f t="shared" si="23"/>
        <v>-4.304691562082603E-4</v>
      </c>
      <c r="AW69">
        <v>66</v>
      </c>
      <c r="AX69">
        <f>IF(Z69&gt;0, (R69*SUMPRODUCT(K69:$K$98, X69:$X$98)-K69*$AZ$3)/Z69, 0)</f>
        <v>-64801106946.010239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0.70385879699999998</v>
      </c>
      <c r="Q70" s="4">
        <f t="shared" si="48"/>
        <v>25</v>
      </c>
      <c r="R70">
        <f t="shared" si="27"/>
        <v>100000</v>
      </c>
      <c r="S70">
        <f t="shared" si="28"/>
        <v>-202201328239.82413</v>
      </c>
      <c r="U70">
        <f t="shared" si="40"/>
        <v>0.70385879699999998</v>
      </c>
      <c r="V70">
        <f t="shared" si="41"/>
        <v>0.01</v>
      </c>
      <c r="W70">
        <f t="shared" si="42"/>
        <v>5.9319818277643438E-11</v>
      </c>
      <c r="X70">
        <f t="shared" si="43"/>
        <v>4.1752775931160722E-11</v>
      </c>
      <c r="Y70">
        <f t="shared" si="44"/>
        <v>5.9319818277643439E-13</v>
      </c>
      <c r="Z70">
        <f t="shared" si="45"/>
        <v>1.6973844163706281E-11</v>
      </c>
      <c r="AB70">
        <f t="shared" si="46"/>
        <v>-3.8439898882274655</v>
      </c>
      <c r="AC70">
        <f t="shared" si="29"/>
        <v>-3.4321338352371966</v>
      </c>
      <c r="AE70">
        <f t="shared" si="30"/>
        <v>0</v>
      </c>
      <c r="AF70">
        <f t="shared" si="31"/>
        <v>0</v>
      </c>
      <c r="AG70">
        <f t="shared" si="31"/>
        <v>-4.2434610409265701E-10</v>
      </c>
      <c r="AH70">
        <f t="shared" si="32"/>
        <v>-4.1752775931160723E-6</v>
      </c>
      <c r="AI70">
        <f t="shared" si="33"/>
        <v>-4.1757019392201651E-6</v>
      </c>
      <c r="AJ70">
        <f t="shared" si="34"/>
        <v>-0.41185605299026884</v>
      </c>
      <c r="AK70">
        <f t="shared" si="22"/>
        <v>-0.26907929217592264</v>
      </c>
      <c r="AL70">
        <f t="shared" si="35"/>
        <v>-0.6809395208681307</v>
      </c>
      <c r="AN70">
        <f t="shared" si="36"/>
        <v>0</v>
      </c>
      <c r="AO70">
        <f t="shared" si="36"/>
        <v>0</v>
      </c>
      <c r="AP70">
        <f t="shared" si="36"/>
        <v>-2.1385169674211343E-13</v>
      </c>
      <c r="AQ70">
        <f t="shared" si="36"/>
        <v>-2.1041555208015643E-9</v>
      </c>
      <c r="AR70">
        <f t="shared" si="36"/>
        <v>-2.1043693724983064E-9</v>
      </c>
      <c r="AS70">
        <f t="shared" si="36"/>
        <v>-2.0755726256472743E-4</v>
      </c>
      <c r="AT70">
        <f t="shared" si="36"/>
        <v>-1.3560408033679808E-4</v>
      </c>
      <c r="AU70">
        <f t="shared" si="23"/>
        <v>-3.4316344727089801E-4</v>
      </c>
      <c r="AW70">
        <v>67</v>
      </c>
      <c r="AX70">
        <f>IF(Z70&gt;0, (R70*SUMPRODUCT(K70:$K$98, X70:$X$98)-K70*$AZ$3)/Z70, 0)</f>
        <v>-202201328239.82413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0.72100360699999999</v>
      </c>
      <c r="Q71" s="4">
        <f t="shared" si="48"/>
        <v>25</v>
      </c>
      <c r="R71">
        <f t="shared" si="27"/>
        <v>100000</v>
      </c>
      <c r="S71">
        <f t="shared" si="28"/>
        <v>-671149892780.27869</v>
      </c>
      <c r="U71">
        <f t="shared" si="40"/>
        <v>0.72100360699999999</v>
      </c>
      <c r="V71">
        <f t="shared" si="41"/>
        <v>0.01</v>
      </c>
      <c r="W71">
        <f t="shared" si="42"/>
        <v>1.6973844163706281E-11</v>
      </c>
      <c r="X71">
        <f t="shared" si="43"/>
        <v>1.2238202866688127E-11</v>
      </c>
      <c r="Y71">
        <f t="shared" si="44"/>
        <v>1.697384416370628E-13</v>
      </c>
      <c r="Z71">
        <f t="shared" si="45"/>
        <v>4.5659028553810904E-12</v>
      </c>
      <c r="AB71">
        <f t="shared" si="46"/>
        <v>-3.4321338352371966</v>
      </c>
      <c r="AC71">
        <f t="shared" si="29"/>
        <v>-3.0644052118341869</v>
      </c>
      <c r="AE71">
        <f t="shared" si="30"/>
        <v>0</v>
      </c>
      <c r="AF71">
        <f t="shared" si="31"/>
        <v>0</v>
      </c>
      <c r="AG71">
        <f t="shared" si="31"/>
        <v>-1.1414757138452727E-10</v>
      </c>
      <c r="AH71">
        <f t="shared" si="32"/>
        <v>-1.2238202866688127E-6</v>
      </c>
      <c r="AI71">
        <f t="shared" si="33"/>
        <v>-1.2239344342401972E-6</v>
      </c>
      <c r="AJ71">
        <f t="shared" si="34"/>
        <v>-0.36772862340300971</v>
      </c>
      <c r="AK71">
        <f t="shared" si="22"/>
        <v>-0.24024936846660377</v>
      </c>
      <c r="AL71">
        <f t="shared" si="35"/>
        <v>-0.60797921580404779</v>
      </c>
      <c r="AN71">
        <f t="shared" si="36"/>
        <v>0</v>
      </c>
      <c r="AO71">
        <f t="shared" si="36"/>
        <v>0</v>
      </c>
      <c r="AP71">
        <f t="shared" si="36"/>
        <v>-5.1361906304069957E-14</v>
      </c>
      <c r="AQ71">
        <f t="shared" si="36"/>
        <v>-5.5067087397904963E-10</v>
      </c>
      <c r="AR71">
        <f t="shared" si="36"/>
        <v>-5.5072223588535371E-10</v>
      </c>
      <c r="AS71">
        <f t="shared" si="36"/>
        <v>-1.654633810554307E-4</v>
      </c>
      <c r="AT71">
        <f t="shared" si="36"/>
        <v>-1.0810274281898849E-4</v>
      </c>
      <c r="AU71">
        <f t="shared" si="23"/>
        <v>-2.7356667459665511E-4</v>
      </c>
      <c r="AW71">
        <v>68</v>
      </c>
      <c r="AX71">
        <f>IF(Z71&gt;0, (R71*SUMPRODUCT(K71:$K$98, X71:$X$98)-K71*$AZ$3)/Z71, 0)</f>
        <v>-671149892780.27869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0.73803352099999997</v>
      </c>
      <c r="Q72" s="4">
        <f t="shared" si="48"/>
        <v>25</v>
      </c>
      <c r="R72">
        <f t="shared" si="27"/>
        <v>100000</v>
      </c>
      <c r="S72">
        <f t="shared" si="28"/>
        <v>-2378256735493.2065</v>
      </c>
      <c r="U72">
        <f t="shared" si="40"/>
        <v>0.73803352099999997</v>
      </c>
      <c r="V72">
        <f t="shared" si="41"/>
        <v>0.01</v>
      </c>
      <c r="W72">
        <f t="shared" si="42"/>
        <v>4.5659028553810904E-12</v>
      </c>
      <c r="X72">
        <f t="shared" si="43"/>
        <v>3.3697893609008599E-12</v>
      </c>
      <c r="Y72">
        <f t="shared" si="44"/>
        <v>4.5659028553810903E-14</v>
      </c>
      <c r="Z72">
        <f t="shared" si="45"/>
        <v>1.1504544659264195E-12</v>
      </c>
      <c r="AB72">
        <f t="shared" si="46"/>
        <v>-3.0644052118341869</v>
      </c>
      <c r="AC72">
        <f t="shared" si="29"/>
        <v>-2.736076082467747</v>
      </c>
      <c r="AE72">
        <f t="shared" si="30"/>
        <v>0</v>
      </c>
      <c r="AF72">
        <f t="shared" si="31"/>
        <v>0</v>
      </c>
      <c r="AG72">
        <f t="shared" si="31"/>
        <v>-2.8761361648160488E-11</v>
      </c>
      <c r="AH72">
        <f t="shared" si="32"/>
        <v>-3.3697893609008597E-7</v>
      </c>
      <c r="AI72">
        <f t="shared" si="33"/>
        <v>-3.3700769745173414E-7</v>
      </c>
      <c r="AJ72">
        <f t="shared" si="34"/>
        <v>-0.32832912936643988</v>
      </c>
      <c r="AK72">
        <f t="shared" ref="AK72:AK79" si="49">G72*SUM(AB72:AB72, AE72:AF72)</f>
        <v>-0.21450836482839311</v>
      </c>
      <c r="AL72">
        <f t="shared" si="35"/>
        <v>-0.54283783120253049</v>
      </c>
      <c r="AN72">
        <f t="shared" si="36"/>
        <v>0</v>
      </c>
      <c r="AO72">
        <f t="shared" si="36"/>
        <v>0</v>
      </c>
      <c r="AP72">
        <f t="shared" si="36"/>
        <v>-1.1554891684075364E-14</v>
      </c>
      <c r="AQ72">
        <f t="shared" si="36"/>
        <v>-1.3538145912451728E-10</v>
      </c>
      <c r="AR72">
        <f t="shared" si="36"/>
        <v>-1.3539301401620135E-10</v>
      </c>
      <c r="AS72">
        <f t="shared" si="36"/>
        <v>-1.3190639486982092E-4</v>
      </c>
      <c r="AT72">
        <f t="shared" si="36"/>
        <v>-8.617884477241817E-5</v>
      </c>
      <c r="AU72">
        <f t="shared" si="23"/>
        <v>-2.1808537503525312E-4</v>
      </c>
      <c r="AW72">
        <v>69</v>
      </c>
      <c r="AX72">
        <f>IF(Z72&gt;0, (R72*SUMPRODUCT(K72:$K$98, X72:$X$98)-K72*$AZ$3)/Z72, 0)</f>
        <v>-2378256735493.2065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0.75492728399999998</v>
      </c>
      <c r="Q73" s="4">
        <f t="shared" si="48"/>
        <v>25</v>
      </c>
      <c r="R73">
        <f t="shared" si="27"/>
        <v>100000</v>
      </c>
      <c r="S73">
        <f t="shared" si="28"/>
        <v>-9033134725574.0781</v>
      </c>
      <c r="U73">
        <f t="shared" si="40"/>
        <v>0.75492728399999998</v>
      </c>
      <c r="V73">
        <f t="shared" si="41"/>
        <v>0.01</v>
      </c>
      <c r="W73">
        <f t="shared" si="42"/>
        <v>1.1504544659264195E-12</v>
      </c>
      <c r="X73">
        <f t="shared" si="43"/>
        <v>8.6850946532750245E-13</v>
      </c>
      <c r="Y73">
        <f t="shared" si="44"/>
        <v>1.1504544659264195E-14</v>
      </c>
      <c r="Z73">
        <f t="shared" si="45"/>
        <v>2.704404559396529E-13</v>
      </c>
      <c r="AB73">
        <f t="shared" si="46"/>
        <v>-2.736076082467747</v>
      </c>
      <c r="AC73">
        <f t="shared" si="29"/>
        <v>-2.4429250737485653</v>
      </c>
      <c r="AE73">
        <f t="shared" si="30"/>
        <v>0</v>
      </c>
      <c r="AF73">
        <f t="shared" si="31"/>
        <v>0</v>
      </c>
      <c r="AG73">
        <f t="shared" si="31"/>
        <v>-6.7610113984913228E-12</v>
      </c>
      <c r="AH73">
        <f t="shared" si="32"/>
        <v>-8.6850946532750243E-8</v>
      </c>
      <c r="AI73">
        <f t="shared" si="33"/>
        <v>-8.6857707544148741E-8</v>
      </c>
      <c r="AJ73">
        <f t="shared" si="34"/>
        <v>-0.29315100871918176</v>
      </c>
      <c r="AK73">
        <f t="shared" si="49"/>
        <v>-0.19152532577274231</v>
      </c>
      <c r="AL73">
        <f t="shared" si="35"/>
        <v>-0.48467642134963163</v>
      </c>
      <c r="AN73">
        <f t="shared" si="36"/>
        <v>0</v>
      </c>
      <c r="AO73">
        <f t="shared" si="36"/>
        <v>0</v>
      </c>
      <c r="AP73">
        <f t="shared" si="36"/>
        <v>-2.4252140814834015E-15</v>
      </c>
      <c r="AQ73">
        <f t="shared" si="36"/>
        <v>-3.1153939271332854E-11</v>
      </c>
      <c r="AR73">
        <f t="shared" si="36"/>
        <v>-3.1156364485414341E-11</v>
      </c>
      <c r="AS73">
        <f t="shared" si="36"/>
        <v>-1.0515497052785149E-4</v>
      </c>
      <c r="AT73">
        <f t="shared" si="36"/>
        <v>-6.8701247438866697E-5</v>
      </c>
      <c r="AU73">
        <f t="shared" si="23"/>
        <v>-1.7385624912308266E-4</v>
      </c>
      <c r="AW73">
        <v>70</v>
      </c>
      <c r="AX73">
        <f>IF(Z73&gt;0, (R73*SUMPRODUCT(K73:$K$98, X73:$X$98)-K73*$AZ$3)/Z73, 0)</f>
        <v>-9033134725574.0781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0.77166421299999999</v>
      </c>
      <c r="Q74" s="4">
        <f t="shared" si="48"/>
        <v>25</v>
      </c>
      <c r="R74">
        <f t="shared" si="27"/>
        <v>100000</v>
      </c>
      <c r="S74">
        <f t="shared" si="28"/>
        <v>-36939884995670.805</v>
      </c>
      <c r="U74">
        <f t="shared" si="40"/>
        <v>0.77166421299999999</v>
      </c>
      <c r="V74">
        <f t="shared" si="41"/>
        <v>0.01</v>
      </c>
      <c r="W74">
        <f t="shared" si="42"/>
        <v>2.704404559396529E-13</v>
      </c>
      <c r="X74">
        <f t="shared" si="43"/>
        <v>2.0868922159603344E-13</v>
      </c>
      <c r="Y74">
        <f t="shared" si="44"/>
        <v>2.7044045593965292E-15</v>
      </c>
      <c r="Z74">
        <f t="shared" si="45"/>
        <v>5.9046829784222928E-14</v>
      </c>
      <c r="AB74">
        <f t="shared" si="46"/>
        <v>-2.4429250737485653</v>
      </c>
      <c r="AC74">
        <f t="shared" si="29"/>
        <v>-2.1811831015881444</v>
      </c>
      <c r="AE74">
        <f t="shared" si="30"/>
        <v>0</v>
      </c>
      <c r="AF74">
        <f t="shared" si="31"/>
        <v>0</v>
      </c>
      <c r="AG74">
        <f t="shared" si="31"/>
        <v>-1.4761707446055731E-12</v>
      </c>
      <c r="AH74">
        <f t="shared" si="32"/>
        <v>-2.0868922159603343E-8</v>
      </c>
      <c r="AI74">
        <f t="shared" si="33"/>
        <v>-2.0870398330347947E-8</v>
      </c>
      <c r="AJ74">
        <f t="shared" si="34"/>
        <v>-0.26174197216042083</v>
      </c>
      <c r="AK74">
        <f t="shared" si="49"/>
        <v>-0.17100475516239957</v>
      </c>
      <c r="AL74">
        <f t="shared" si="35"/>
        <v>-0.43274674819321879</v>
      </c>
      <c r="AN74">
        <f t="shared" si="36"/>
        <v>0</v>
      </c>
      <c r="AO74">
        <f t="shared" si="36"/>
        <v>0</v>
      </c>
      <c r="AP74">
        <f t="shared" si="36"/>
        <v>-4.7277770100371465E-16</v>
      </c>
      <c r="AQ74">
        <f t="shared" si="36"/>
        <v>-6.6837532698014517E-12</v>
      </c>
      <c r="AR74">
        <f t="shared" si="36"/>
        <v>-6.6842260475024548E-12</v>
      </c>
      <c r="AS74">
        <f t="shared" si="36"/>
        <v>-8.3828898727596993E-5</v>
      </c>
      <c r="AT74">
        <f t="shared" si="36"/>
        <v>-5.4768213840997388E-5</v>
      </c>
      <c r="AU74">
        <f t="shared" si="23"/>
        <v>-1.3859711925282044E-4</v>
      </c>
      <c r="AW74">
        <v>71</v>
      </c>
      <c r="AX74">
        <f>IF(Z74&gt;0, (R74*SUMPRODUCT(K74:$K$98, X74:$X$98)-K74*$AZ$3)/Z74, 0)</f>
        <v>-36939884995670.805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0.78831611899999998</v>
      </c>
      <c r="Q75" s="4">
        <f t="shared" si="48"/>
        <v>25</v>
      </c>
      <c r="R75">
        <f t="shared" si="27"/>
        <v>100000</v>
      </c>
      <c r="S75">
        <f t="shared" si="28"/>
        <v>-163533347391327.66</v>
      </c>
      <c r="U75">
        <f t="shared" si="40"/>
        <v>0.78831611899999998</v>
      </c>
      <c r="V75">
        <f t="shared" si="41"/>
        <v>0.01</v>
      </c>
      <c r="W75">
        <f t="shared" si="42"/>
        <v>5.9046829784222928E-14</v>
      </c>
      <c r="X75">
        <f t="shared" si="43"/>
        <v>4.6547567694752226E-14</v>
      </c>
      <c r="Y75">
        <f t="shared" si="44"/>
        <v>5.9046829784222928E-16</v>
      </c>
      <c r="Z75">
        <f t="shared" si="45"/>
        <v>1.1908793791628473E-14</v>
      </c>
      <c r="AB75">
        <f t="shared" si="46"/>
        <v>-2.1811831015881444</v>
      </c>
      <c r="AC75">
        <f t="shared" si="29"/>
        <v>-1.9474849121380651</v>
      </c>
      <c r="AE75">
        <f t="shared" si="30"/>
        <v>0</v>
      </c>
      <c r="AF75">
        <f t="shared" si="31"/>
        <v>0</v>
      </c>
      <c r="AG75">
        <f t="shared" si="31"/>
        <v>-2.9771984479071183E-13</v>
      </c>
      <c r="AH75">
        <f t="shared" si="32"/>
        <v>-4.6547567694752226E-9</v>
      </c>
      <c r="AI75">
        <f t="shared" si="33"/>
        <v>-4.6550544893200132E-9</v>
      </c>
      <c r="AJ75">
        <f t="shared" si="34"/>
        <v>-0.23369818945007936</v>
      </c>
      <c r="AK75">
        <f t="shared" si="49"/>
        <v>-0.15268281711117013</v>
      </c>
      <c r="AL75">
        <f t="shared" si="35"/>
        <v>-0.38638101121630397</v>
      </c>
      <c r="AN75">
        <f t="shared" si="36"/>
        <v>0</v>
      </c>
      <c r="AO75">
        <f t="shared" si="36"/>
        <v>0</v>
      </c>
      <c r="AP75">
        <f t="shared" si="36"/>
        <v>-8.5135394275613182E-17</v>
      </c>
      <c r="AQ75">
        <f t="shared" si="36"/>
        <v>-1.3310652943035383E-12</v>
      </c>
      <c r="AR75">
        <f t="shared" si="36"/>
        <v>-1.3311504296978138E-12</v>
      </c>
      <c r="AS75">
        <f t="shared" si="36"/>
        <v>-6.6827884833527766E-5</v>
      </c>
      <c r="AT75">
        <f t="shared" si="36"/>
        <v>-4.3660884758987142E-5</v>
      </c>
      <c r="AU75">
        <f t="shared" si="23"/>
        <v>-1.1048877092366534E-4</v>
      </c>
      <c r="AW75">
        <v>72</v>
      </c>
      <c r="AX75">
        <f>IF(Z75&gt;0, (R75*SUMPRODUCT(K75:$K$98, X75:$X$98)-K75*$AZ$3)/Z75, 0)</f>
        <v>-163533347391327.66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0.80496745000000003</v>
      </c>
      <c r="Q76" s="4">
        <f t="shared" si="48"/>
        <v>25</v>
      </c>
      <c r="R76">
        <f t="shared" si="27"/>
        <v>100000</v>
      </c>
      <c r="S76">
        <f t="shared" si="28"/>
        <v>-789114765557641.5</v>
      </c>
      <c r="U76">
        <f t="shared" si="40"/>
        <v>0.80496745000000003</v>
      </c>
      <c r="V76">
        <f t="shared" si="41"/>
        <v>0.01</v>
      </c>
      <c r="W76">
        <f t="shared" si="42"/>
        <v>1.1908793791628473E-14</v>
      </c>
      <c r="X76">
        <f t="shared" si="43"/>
        <v>9.5861913710230037E-15</v>
      </c>
      <c r="Y76">
        <f t="shared" si="44"/>
        <v>1.1908793791628474E-16</v>
      </c>
      <c r="Z76">
        <f t="shared" si="45"/>
        <v>2.2035144826891848E-15</v>
      </c>
      <c r="AB76">
        <f t="shared" si="46"/>
        <v>-1.9474849121380651</v>
      </c>
      <c r="AC76">
        <f t="shared" si="29"/>
        <v>-1.7388258144101438</v>
      </c>
      <c r="AE76">
        <f t="shared" si="30"/>
        <v>0</v>
      </c>
      <c r="AF76">
        <f t="shared" si="31"/>
        <v>0</v>
      </c>
      <c r="AG76">
        <f t="shared" si="31"/>
        <v>-5.5087862067229618E-14</v>
      </c>
      <c r="AH76">
        <f t="shared" si="32"/>
        <v>-9.5861913710230033E-10</v>
      </c>
      <c r="AI76">
        <f t="shared" si="33"/>
        <v>-9.586742249643676E-10</v>
      </c>
      <c r="AJ76">
        <f t="shared" si="34"/>
        <v>-0.20865909772792124</v>
      </c>
      <c r="AK76">
        <f t="shared" si="49"/>
        <v>-0.13632394384966456</v>
      </c>
      <c r="AL76">
        <f t="shared" si="35"/>
        <v>-0.34498304253626</v>
      </c>
      <c r="AN76">
        <f t="shared" si="36"/>
        <v>0</v>
      </c>
      <c r="AO76">
        <f t="shared" si="36"/>
        <v>0</v>
      </c>
      <c r="AP76">
        <f t="shared" si="36"/>
        <v>-1.4065017051850095E-17</v>
      </c>
      <c r="AQ76">
        <f t="shared" si="36"/>
        <v>-2.4475436155280336E-13</v>
      </c>
      <c r="AR76">
        <f t="shared" si="36"/>
        <v>-2.4476842656985519E-13</v>
      </c>
      <c r="AS76">
        <f t="shared" si="36"/>
        <v>-5.3274780640156709E-5</v>
      </c>
      <c r="AT76">
        <f t="shared" si="36"/>
        <v>-3.4806190018428745E-5</v>
      </c>
      <c r="AU76">
        <f t="shared" si="23"/>
        <v>-8.8080970903353873E-5</v>
      </c>
      <c r="AW76">
        <v>73</v>
      </c>
      <c r="AX76">
        <f>IF(Z76&gt;0, (R76*SUMPRODUCT(K76:$K$98, X76:$X$98)-K76*$AZ$3)/Z76, 0)</f>
        <v>-789114765557641.5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0.82161935600000002</v>
      </c>
      <c r="Q77" s="4">
        <f t="shared" si="48"/>
        <v>25</v>
      </c>
      <c r="R77">
        <f t="shared" si="27"/>
        <v>100000</v>
      </c>
      <c r="S77">
        <f t="shared" si="28"/>
        <v>-4184369047562716.5</v>
      </c>
      <c r="U77">
        <f t="shared" si="40"/>
        <v>0.82161935600000002</v>
      </c>
      <c r="V77">
        <f t="shared" si="41"/>
        <v>0.01</v>
      </c>
      <c r="W77">
        <f t="shared" si="42"/>
        <v>2.2035144826891848E-15</v>
      </c>
      <c r="X77">
        <f t="shared" si="43"/>
        <v>1.8104501502037612E-15</v>
      </c>
      <c r="Y77">
        <f t="shared" si="44"/>
        <v>2.2035144826891847E-17</v>
      </c>
      <c r="Z77">
        <f t="shared" si="45"/>
        <v>3.7102918765853169E-16</v>
      </c>
      <c r="AB77">
        <f t="shared" si="46"/>
        <v>-1.7388258144101438</v>
      </c>
      <c r="AC77">
        <f t="shared" si="29"/>
        <v>-1.5525230485806987</v>
      </c>
      <c r="AE77">
        <f t="shared" si="30"/>
        <v>0</v>
      </c>
      <c r="AF77">
        <f t="shared" si="31"/>
        <v>0</v>
      </c>
      <c r="AG77">
        <f t="shared" si="31"/>
        <v>-9.2757296914632926E-15</v>
      </c>
      <c r="AH77">
        <f t="shared" si="32"/>
        <v>-1.8104501502037613E-10</v>
      </c>
      <c r="AI77">
        <f t="shared" si="33"/>
        <v>-1.810542907500676E-10</v>
      </c>
      <c r="AJ77">
        <f t="shared" si="34"/>
        <v>-0.18630276582944516</v>
      </c>
      <c r="AK77">
        <f t="shared" si="49"/>
        <v>-0.12171780700871009</v>
      </c>
      <c r="AL77">
        <f t="shared" si="35"/>
        <v>-0.30802057301920954</v>
      </c>
      <c r="AN77">
        <f t="shared" si="36"/>
        <v>0</v>
      </c>
      <c r="AO77">
        <f t="shared" si="36"/>
        <v>0</v>
      </c>
      <c r="AP77">
        <f t="shared" si="36"/>
        <v>-2.1145327045191963E-18</v>
      </c>
      <c r="AQ77">
        <f t="shared" si="36"/>
        <v>-4.1271750900964626E-14</v>
      </c>
      <c r="AR77">
        <f t="shared" si="36"/>
        <v>-4.1273865433669147E-14</v>
      </c>
      <c r="AS77">
        <f t="shared" si="36"/>
        <v>-4.2470328954421772E-5</v>
      </c>
      <c r="AT77">
        <f t="shared" si="36"/>
        <v>-2.7747281583587299E-5</v>
      </c>
      <c r="AU77">
        <f t="shared" si="23"/>
        <v>-7.0217610579282943E-5</v>
      </c>
      <c r="AW77">
        <v>74</v>
      </c>
      <c r="AX77">
        <f>IF(Z77&gt;0, (R77*SUMPRODUCT(K77:$K$98, X77:$X$98)-K77*$AZ$3)/Z77, 0)</f>
        <v>-4184369047562716.5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0.83827126200000002</v>
      </c>
      <c r="Q78" s="4">
        <f t="shared" si="48"/>
        <v>25</v>
      </c>
      <c r="R78">
        <f t="shared" si="27"/>
        <v>100000</v>
      </c>
      <c r="S78">
        <f t="shared" si="28"/>
        <v>-2.4623178454610292E+16</v>
      </c>
      <c r="U78">
        <f t="shared" si="40"/>
        <v>0.83827126200000002</v>
      </c>
      <c r="V78">
        <f t="shared" si="41"/>
        <v>0.01</v>
      </c>
      <c r="W78">
        <f t="shared" si="42"/>
        <v>3.7102918765853169E-16</v>
      </c>
      <c r="X78">
        <f t="shared" si="43"/>
        <v>3.1102310537735221E-16</v>
      </c>
      <c r="Y78">
        <f t="shared" si="44"/>
        <v>3.710291876585317E-18</v>
      </c>
      <c r="Z78">
        <f t="shared" si="45"/>
        <v>5.6295790404594165E-17</v>
      </c>
      <c r="AB78">
        <f t="shared" si="46"/>
        <v>-1.5525230485806987</v>
      </c>
      <c r="AC78">
        <f t="shared" si="29"/>
        <v>-1.3861812933756599</v>
      </c>
      <c r="AE78">
        <f t="shared" si="30"/>
        <v>0</v>
      </c>
      <c r="AF78">
        <f t="shared" si="31"/>
        <v>0</v>
      </c>
      <c r="AG78">
        <f t="shared" si="31"/>
        <v>-1.4073947601148541E-15</v>
      </c>
      <c r="AH78">
        <f t="shared" si="32"/>
        <v>-3.1102310537735224E-11</v>
      </c>
      <c r="AI78">
        <f t="shared" si="33"/>
        <v>-3.1103717932495337E-11</v>
      </c>
      <c r="AJ78">
        <f t="shared" si="34"/>
        <v>-0.1663417552050388</v>
      </c>
      <c r="AK78">
        <f t="shared" si="49"/>
        <v>-0.10867661340064892</v>
      </c>
      <c r="AL78">
        <f t="shared" si="35"/>
        <v>-0.27501836863679147</v>
      </c>
      <c r="AN78">
        <f t="shared" si="36"/>
        <v>0</v>
      </c>
      <c r="AO78">
        <f t="shared" si="36"/>
        <v>0</v>
      </c>
      <c r="AP78">
        <f t="shared" si="36"/>
        <v>-2.8646015956823605E-19</v>
      </c>
      <c r="AQ78">
        <f t="shared" si="36"/>
        <v>-6.3305428527056422E-15</v>
      </c>
      <c r="AR78">
        <f t="shared" si="36"/>
        <v>-6.3308293128652103E-15</v>
      </c>
      <c r="AS78">
        <f t="shared" si="36"/>
        <v>-3.3857086220078899E-5</v>
      </c>
      <c r="AT78">
        <f t="shared" si="36"/>
        <v>-2.2119962997123012E-5</v>
      </c>
      <c r="AU78">
        <f t="shared" si="23"/>
        <v>-5.5977049223532744E-5</v>
      </c>
      <c r="AW78">
        <v>75</v>
      </c>
      <c r="AX78">
        <f>IF(Z78&gt;0, (R78*SUMPRODUCT(K78:$K$98, X78:$X$98)-K78*$AZ$3)/Z78, 0)</f>
        <v>-2.4623178454610292E+16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1</v>
      </c>
      <c r="Q79" s="4">
        <f t="shared" si="48"/>
        <v>25</v>
      </c>
      <c r="R79">
        <f t="shared" si="27"/>
        <v>100000</v>
      </c>
      <c r="S79">
        <f t="shared" si="28"/>
        <v>0</v>
      </c>
      <c r="U79">
        <f t="shared" si="40"/>
        <v>1</v>
      </c>
      <c r="V79">
        <f t="shared" si="41"/>
        <v>0.01</v>
      </c>
      <c r="W79">
        <f t="shared" si="42"/>
        <v>5.6295790404594165E-17</v>
      </c>
      <c r="X79">
        <f t="shared" si="43"/>
        <v>5.6295790404594165E-17</v>
      </c>
      <c r="Y79">
        <f t="shared" si="44"/>
        <v>5.629579040459417E-19</v>
      </c>
      <c r="Z79">
        <f t="shared" si="45"/>
        <v>0</v>
      </c>
      <c r="AB79">
        <f t="shared" si="46"/>
        <v>-1.3861812933756599</v>
      </c>
      <c r="AC79">
        <f t="shared" si="29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-5.6295790404594161E-12</v>
      </c>
      <c r="AI79">
        <f t="shared" si="33"/>
        <v>-5.6295790404594161E-12</v>
      </c>
      <c r="AJ79">
        <f t="shared" si="34"/>
        <v>-1.3861812933756599</v>
      </c>
      <c r="AK79">
        <f t="shared" si="49"/>
        <v>-9.7032690536296207E-2</v>
      </c>
      <c r="AL79">
        <f t="shared" si="35"/>
        <v>-1.4832139839175855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-1.0230719984579859E-15</v>
      </c>
      <c r="AR79">
        <f t="shared" si="36"/>
        <v>-1.0230719984579859E-15</v>
      </c>
      <c r="AS79">
        <f t="shared" si="36"/>
        <v>-2.5191284389945772E-4</v>
      </c>
      <c r="AT79">
        <f t="shared" si="36"/>
        <v>-1.7633899072962044E-5</v>
      </c>
      <c r="AU79">
        <f t="shared" si="23"/>
        <v>-2.6954674297344282E-4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12525.818636330838</v>
      </c>
      <c r="AO81" s="8">
        <f t="shared" si="50"/>
        <v>-1252.5818636330839</v>
      </c>
      <c r="AP81" s="8">
        <f t="shared" si="50"/>
        <v>-1676.1054374282753</v>
      </c>
      <c r="AQ81" s="8">
        <f t="shared" si="50"/>
        <v>-6810.3860997865286</v>
      </c>
      <c r="AR81" s="8">
        <f t="shared" si="50"/>
        <v>2786.7452354829488</v>
      </c>
      <c r="AS81" s="8">
        <f t="shared" si="50"/>
        <v>-1639.7529797290258</v>
      </c>
      <c r="AT81" s="8">
        <f t="shared" si="50"/>
        <v>956.52257150859771</v>
      </c>
      <c r="AU81" s="8">
        <f t="shared" si="50"/>
        <v>2103.5148272625252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65" priority="1" operator="lessThan">
      <formula>0</formula>
    </cfRule>
  </conditionalFormatting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6D1AD8-3CFF-4B35-903B-049AC23974A5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29608.950855950741</v>
      </c>
      <c r="K3">
        <v>1</v>
      </c>
      <c r="L3" s="2">
        <v>0</v>
      </c>
      <c r="O3">
        <f>$C$3</f>
        <v>29608.950855950741</v>
      </c>
      <c r="P3" s="2">
        <f>O3*C5</f>
        <v>2960.8950855950743</v>
      </c>
      <c r="Q3" s="4">
        <f>B8</f>
        <v>1522.432587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29608.950855950741</v>
      </c>
      <c r="AF3">
        <f t="shared" ref="AF3:AG34" si="4">-$Z3*P3</f>
        <v>-2960.8950855950743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25125.623183355667</v>
      </c>
      <c r="AJ3">
        <f t="shared" ref="AJ3:AJ66" si="7">AB3-AC3</f>
        <v>0</v>
      </c>
      <c r="AL3">
        <f t="shared" ref="AL3:AL66" si="8">SUM(AI3:AK3)</f>
        <v>25125.623183355667</v>
      </c>
      <c r="AN3">
        <f t="shared" ref="AN3:AU34" si="9">AE3*$K3</f>
        <v>29608.950855950741</v>
      </c>
      <c r="AO3">
        <f t="shared" si="9"/>
        <v>-2960.8950855950743</v>
      </c>
      <c r="AP3">
        <f t="shared" si="9"/>
        <v>-1522.432587</v>
      </c>
      <c r="AQ3">
        <f t="shared" si="9"/>
        <v>0</v>
      </c>
      <c r="AR3">
        <f t="shared" si="9"/>
        <v>25125.623183355667</v>
      </c>
      <c r="AS3">
        <f t="shared" si="9"/>
        <v>0</v>
      </c>
      <c r="AT3">
        <f t="shared" si="9"/>
        <v>0</v>
      </c>
      <c r="AU3">
        <f t="shared" si="9"/>
        <v>25125.623183355667</v>
      </c>
      <c r="AW3">
        <v>0</v>
      </c>
      <c r="AX3">
        <f>IF(Z3&gt;0, (R3*SUMPRODUCT(K3:$K$98, X3:$X$98)-K3*$AZ$3)/Z3, 0)</f>
        <v>0</v>
      </c>
      <c r="AZ3">
        <f>C6*ABS(SUMPRODUCT(X4:X69, K4:K69))/1</f>
        <v>16796.544834846132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69">Mortalities!B31:B96</f>
        <v>1.0570714E-2</v>
      </c>
      <c r="R4">
        <f t="shared" si="0"/>
        <v>100000</v>
      </c>
      <c r="S4">
        <f t="shared" si="1"/>
        <v>1837.4269888163367</v>
      </c>
      <c r="U4">
        <f t="shared" ref="U4:U67" si="13">M4</f>
        <v>1.0570714E-2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1.0570714E-2</v>
      </c>
      <c r="Y4">
        <f t="shared" ref="Y4:Y67" si="17">V4*W4</f>
        <v>0.01</v>
      </c>
      <c r="Z4">
        <f t="shared" ref="Z4:Z67" si="18">MAX(0, W4-X4-Y4)</f>
        <v>0.97942928600000001</v>
      </c>
      <c r="AB4">
        <f t="shared" ref="AB4:AB67" si="19">AC3</f>
        <v>0</v>
      </c>
      <c r="AC4">
        <f t="shared" si="2"/>
        <v>1799.6298037335146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-1057.0714</v>
      </c>
      <c r="AI4">
        <f t="shared" si="6"/>
        <v>-1057.0714</v>
      </c>
      <c r="AJ4">
        <f t="shared" si="7"/>
        <v>-1799.6298037335146</v>
      </c>
      <c r="AK4">
        <f>G4*SUM(AB4, AE4:AF4)</f>
        <v>0</v>
      </c>
      <c r="AL4">
        <f t="shared" si="8"/>
        <v>-2856.7012037335144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-943.81374999999991</v>
      </c>
      <c r="AR4">
        <f t="shared" si="9"/>
        <v>-943.81374999999991</v>
      </c>
      <c r="AS4">
        <f t="shared" si="9"/>
        <v>-1606.8123247620665</v>
      </c>
      <c r="AT4">
        <f t="shared" si="9"/>
        <v>0</v>
      </c>
      <c r="AU4">
        <f t="shared" si="9"/>
        <v>-2550.6260747620663</v>
      </c>
      <c r="AW4">
        <v>1</v>
      </c>
      <c r="AX4">
        <f>IF(Z4&gt;0, (R4*SUMPRODUCT(K4:$K$98, X4:$X$98)-K4*$AZ$3)/Z4, 0)</f>
        <v>1837.4269888163367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1.2312346E-2</v>
      </c>
      <c r="Q5" s="4">
        <f t="shared" ref="Q5:Q68" si="21">$C$8</f>
        <v>25</v>
      </c>
      <c r="R5">
        <f t="shared" si="0"/>
        <v>100000</v>
      </c>
      <c r="S5">
        <f t="shared" si="1"/>
        <v>2571.7317288129793</v>
      </c>
      <c r="U5">
        <f t="shared" si="13"/>
        <v>1.2312346E-2</v>
      </c>
      <c r="V5">
        <f t="shared" si="14"/>
        <v>0.01</v>
      </c>
      <c r="W5">
        <f t="shared" si="15"/>
        <v>0.97942928600000001</v>
      </c>
      <c r="X5">
        <f t="shared" si="16"/>
        <v>1.2059072251764957E-2</v>
      </c>
      <c r="Y5">
        <f t="shared" si="17"/>
        <v>9.7942928599999996E-3</v>
      </c>
      <c r="Z5">
        <f t="shared" si="18"/>
        <v>0.95757592088823507</v>
      </c>
      <c r="AB5">
        <f t="shared" si="19"/>
        <v>1799.6298037335146</v>
      </c>
      <c r="AC5">
        <f t="shared" si="2"/>
        <v>2462.6283784955813</v>
      </c>
      <c r="AE5">
        <f t="shared" si="3"/>
        <v>0</v>
      </c>
      <c r="AF5">
        <f t="shared" si="4"/>
        <v>0</v>
      </c>
      <c r="AG5">
        <f t="shared" si="4"/>
        <v>-23.939398022205875</v>
      </c>
      <c r="AH5">
        <f t="shared" si="5"/>
        <v>-1205.9072251764956</v>
      </c>
      <c r="AI5">
        <f t="shared" si="6"/>
        <v>-1229.8466231987015</v>
      </c>
      <c r="AJ5">
        <f t="shared" si="7"/>
        <v>-662.99857476206671</v>
      </c>
      <c r="AK5">
        <f>G5*SUM(AB5, AE5:AF5)</f>
        <v>125.97408626134603</v>
      </c>
      <c r="AL5">
        <f t="shared" si="8"/>
        <v>-1766.8711116994223</v>
      </c>
      <c r="AN5">
        <f t="shared" si="9"/>
        <v>0</v>
      </c>
      <c r="AO5">
        <f t="shared" si="9"/>
        <v>0</v>
      </c>
      <c r="AP5">
        <f t="shared" si="9"/>
        <v>-19.084341535559528</v>
      </c>
      <c r="AQ5">
        <f t="shared" si="9"/>
        <v>-961.34185680524195</v>
      </c>
      <c r="AR5">
        <f t="shared" si="9"/>
        <v>-980.42619834080153</v>
      </c>
      <c r="AS5">
        <f t="shared" si="9"/>
        <v>-528.53840462537198</v>
      </c>
      <c r="AT5">
        <f t="shared" si="9"/>
        <v>100.42577029762916</v>
      </c>
      <c r="AU5">
        <f t="shared" si="9"/>
        <v>-1408.5388326685445</v>
      </c>
      <c r="AW5">
        <v>2</v>
      </c>
      <c r="AX5">
        <f>IF(Z5&gt;0, (R5*SUMPRODUCT(K5:$K$98, X5:$X$98)-K5*$AZ$3)/Z5, 0)</f>
        <v>2571.7317288129793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1.4128425999999999E-2</v>
      </c>
      <c r="Q6" s="4">
        <f t="shared" si="21"/>
        <v>25</v>
      </c>
      <c r="R6">
        <f t="shared" si="0"/>
        <v>100000</v>
      </c>
      <c r="S6">
        <f t="shared" si="1"/>
        <v>3141.8203480681309</v>
      </c>
      <c r="U6">
        <f t="shared" si="13"/>
        <v>1.4128425999999999E-2</v>
      </c>
      <c r="V6">
        <f t="shared" si="14"/>
        <v>0.01</v>
      </c>
      <c r="W6">
        <f t="shared" si="15"/>
        <v>0.95757592088823507</v>
      </c>
      <c r="X6">
        <f t="shared" si="16"/>
        <v>1.3529040537651284E-2</v>
      </c>
      <c r="Y6">
        <f t="shared" si="17"/>
        <v>9.5757592088823503E-3</v>
      </c>
      <c r="Z6">
        <f t="shared" si="18"/>
        <v>0.9344711211417015</v>
      </c>
      <c r="AB6">
        <f t="shared" si="19"/>
        <v>2462.6283784955813</v>
      </c>
      <c r="AC6">
        <f t="shared" si="2"/>
        <v>2935.940383085037</v>
      </c>
      <c r="AE6">
        <f t="shared" si="3"/>
        <v>0</v>
      </c>
      <c r="AF6">
        <f t="shared" si="4"/>
        <v>0</v>
      </c>
      <c r="AG6">
        <f t="shared" si="4"/>
        <v>-23.361778028542538</v>
      </c>
      <c r="AH6">
        <f t="shared" si="5"/>
        <v>-1352.9040537651283</v>
      </c>
      <c r="AI6">
        <f t="shared" si="6"/>
        <v>-1376.2658317936709</v>
      </c>
      <c r="AJ6">
        <f t="shared" si="7"/>
        <v>-473.31200458945568</v>
      </c>
      <c r="AK6">
        <f>G6*SUM(AB6, AE6:AF6)</f>
        <v>172.3839864946907</v>
      </c>
      <c r="AL6">
        <f t="shared" si="8"/>
        <v>-1677.193849888436</v>
      </c>
      <c r="AN6">
        <f t="shared" si="9"/>
        <v>0</v>
      </c>
      <c r="AO6">
        <f t="shared" si="9"/>
        <v>0</v>
      </c>
      <c r="AP6">
        <f t="shared" si="9"/>
        <v>-16.628452154517909</v>
      </c>
      <c r="AQ6">
        <f t="shared" si="9"/>
        <v>-962.97038265671131</v>
      </c>
      <c r="AR6">
        <f t="shared" si="9"/>
        <v>-979.59883481122927</v>
      </c>
      <c r="AS6">
        <f t="shared" si="9"/>
        <v>-336.89413591974505</v>
      </c>
      <c r="AT6">
        <f t="shared" si="9"/>
        <v>122.69951662625463</v>
      </c>
      <c r="AU6">
        <f t="shared" si="9"/>
        <v>-1193.7934541047198</v>
      </c>
      <c r="AW6">
        <v>3</v>
      </c>
      <c r="AX6">
        <f>IF(Z6&gt;0, (R6*SUMPRODUCT(K6:$K$98, X6:$X$98)-K6*$AZ$3)/Z6, 0)</f>
        <v>3141.8203480681309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1.6072195000000001E-2</v>
      </c>
      <c r="Q7" s="4">
        <f t="shared" si="21"/>
        <v>25</v>
      </c>
      <c r="R7">
        <f t="shared" si="0"/>
        <v>100000</v>
      </c>
      <c r="S7">
        <f t="shared" si="1"/>
        <v>3575.3043212681046</v>
      </c>
      <c r="U7">
        <f t="shared" si="13"/>
        <v>1.6072195000000001E-2</v>
      </c>
      <c r="V7">
        <f t="shared" si="14"/>
        <v>0.01</v>
      </c>
      <c r="W7">
        <f t="shared" si="15"/>
        <v>0.9344711211417015</v>
      </c>
      <c r="X7">
        <f t="shared" si="16"/>
        <v>1.5019002080858049E-2</v>
      </c>
      <c r="Y7">
        <f t="shared" si="17"/>
        <v>9.3447112114170144E-3</v>
      </c>
      <c r="Z7">
        <f t="shared" si="18"/>
        <v>0.91010740784942645</v>
      </c>
      <c r="AB7">
        <f t="shared" si="19"/>
        <v>2935.940383085037</v>
      </c>
      <c r="AC7">
        <f t="shared" si="2"/>
        <v>3253.9109481021678</v>
      </c>
      <c r="AE7">
        <f t="shared" si="3"/>
        <v>0</v>
      </c>
      <c r="AF7">
        <f t="shared" si="4"/>
        <v>0</v>
      </c>
      <c r="AG7">
        <f t="shared" si="4"/>
        <v>-22.75268519623566</v>
      </c>
      <c r="AH7">
        <f t="shared" si="5"/>
        <v>-1501.9002080858049</v>
      </c>
      <c r="AI7">
        <f t="shared" si="6"/>
        <v>-1524.6528932820406</v>
      </c>
      <c r="AJ7">
        <f t="shared" si="7"/>
        <v>-317.97056501713087</v>
      </c>
      <c r="AK7">
        <f>G7*SUM(AB7, AE7:AF7)</f>
        <v>205.51582681595261</v>
      </c>
      <c r="AL7">
        <f t="shared" si="8"/>
        <v>-1637.1076314832189</v>
      </c>
      <c r="AN7">
        <f t="shared" si="9"/>
        <v>0</v>
      </c>
      <c r="AO7">
        <f t="shared" si="9"/>
        <v>0</v>
      </c>
      <c r="AP7">
        <f t="shared" si="9"/>
        <v>-14.459742774461736</v>
      </c>
      <c r="AQ7">
        <f t="shared" si="9"/>
        <v>-954.48473419850689</v>
      </c>
      <c r="AR7">
        <f t="shared" si="9"/>
        <v>-968.94447697296869</v>
      </c>
      <c r="AS7">
        <f t="shared" si="9"/>
        <v>-202.07604246898546</v>
      </c>
      <c r="AT7">
        <f t="shared" si="9"/>
        <v>130.60902333985428</v>
      </c>
      <c r="AU7">
        <f t="shared" si="9"/>
        <v>-1040.4114961020998</v>
      </c>
      <c r="AW7">
        <v>4</v>
      </c>
      <c r="AX7">
        <f>IF(Z7&gt;0, (R7*SUMPRODUCT(K7:$K$98, X7:$X$98)-K7*$AZ$3)/Z7, 0)</f>
        <v>3575.3043212681046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1.8213139E-2</v>
      </c>
      <c r="Q8" s="4">
        <f t="shared" si="21"/>
        <v>25</v>
      </c>
      <c r="R8">
        <f t="shared" si="0"/>
        <v>100000</v>
      </c>
      <c r="S8">
        <f t="shared" si="1"/>
        <v>3893.0405452777791</v>
      </c>
      <c r="U8">
        <f t="shared" si="13"/>
        <v>1.8213139E-2</v>
      </c>
      <c r="V8">
        <f t="shared" si="14"/>
        <v>0.01</v>
      </c>
      <c r="W8">
        <f t="shared" si="15"/>
        <v>0.91010740784942645</v>
      </c>
      <c r="X8">
        <f t="shared" si="16"/>
        <v>1.6575912724091296E-2</v>
      </c>
      <c r="Y8">
        <f t="shared" si="17"/>
        <v>9.1010740784942656E-3</v>
      </c>
      <c r="Z8">
        <f t="shared" si="18"/>
        <v>0.88443042104684089</v>
      </c>
      <c r="AB8">
        <f t="shared" si="19"/>
        <v>3253.9109481021678</v>
      </c>
      <c r="AC8">
        <f t="shared" si="2"/>
        <v>3443.1234886124494</v>
      </c>
      <c r="AE8">
        <f t="shared" si="3"/>
        <v>0</v>
      </c>
      <c r="AF8">
        <f t="shared" si="4"/>
        <v>0</v>
      </c>
      <c r="AG8">
        <f t="shared" si="4"/>
        <v>-22.110760526171021</v>
      </c>
      <c r="AH8">
        <f t="shared" si="5"/>
        <v>-1657.5912724091295</v>
      </c>
      <c r="AI8">
        <f t="shared" si="6"/>
        <v>-1679.7020329353004</v>
      </c>
      <c r="AJ8">
        <f t="shared" si="7"/>
        <v>-189.21254051028154</v>
      </c>
      <c r="AK8">
        <f t="shared" ref="AK8:AK69" si="22">G8*SUM(AB8:AB8, AE8:AF8)</f>
        <v>227.77376636715178</v>
      </c>
      <c r="AL8">
        <f t="shared" si="8"/>
        <v>-1641.14080707843</v>
      </c>
      <c r="AN8">
        <f t="shared" si="9"/>
        <v>0</v>
      </c>
      <c r="AO8">
        <f t="shared" si="9"/>
        <v>0</v>
      </c>
      <c r="AP8">
        <f t="shared" si="9"/>
        <v>-12.546239322912145</v>
      </c>
      <c r="AQ8">
        <f t="shared" si="9"/>
        <v>-940.56180376970451</v>
      </c>
      <c r="AR8">
        <f t="shared" si="9"/>
        <v>-953.10804309261664</v>
      </c>
      <c r="AS8">
        <f t="shared" si="9"/>
        <v>-107.36427692427715</v>
      </c>
      <c r="AT8">
        <f t="shared" si="9"/>
        <v>129.24495206489578</v>
      </c>
      <c r="AU8">
        <f t="shared" si="9"/>
        <v>-931.22736795199796</v>
      </c>
      <c r="AW8">
        <v>5</v>
      </c>
      <c r="AX8">
        <f>IF(Z8&gt;0, (R8*SUMPRODUCT(K8:$K$98, X8:$X$98)-K8*$AZ$3)/Z8, 0)</f>
        <v>3893.0405452777791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2.0774602E-2</v>
      </c>
      <c r="Q9" s="4">
        <f t="shared" si="21"/>
        <v>25</v>
      </c>
      <c r="R9">
        <f t="shared" si="0"/>
        <v>100000</v>
      </c>
      <c r="S9">
        <f t="shared" si="1"/>
        <v>4110.67298547275</v>
      </c>
      <c r="U9">
        <f t="shared" si="13"/>
        <v>2.0774602E-2</v>
      </c>
      <c r="V9">
        <f t="shared" si="14"/>
        <v>0.01</v>
      </c>
      <c r="W9">
        <f t="shared" si="15"/>
        <v>0.88443042104684089</v>
      </c>
      <c r="X9">
        <f t="shared" si="16"/>
        <v>1.8373689993940543E-2</v>
      </c>
      <c r="Y9">
        <f t="shared" si="17"/>
        <v>8.8443042104684091E-3</v>
      </c>
      <c r="Z9">
        <f t="shared" si="18"/>
        <v>0.85721242684243193</v>
      </c>
      <c r="AB9">
        <f t="shared" si="19"/>
        <v>3443.1234886124494</v>
      </c>
      <c r="AC9">
        <f t="shared" si="2"/>
        <v>3523.7199658327208</v>
      </c>
      <c r="AE9">
        <f t="shared" si="3"/>
        <v>0</v>
      </c>
      <c r="AF9">
        <f t="shared" si="4"/>
        <v>0</v>
      </c>
      <c r="AG9">
        <f t="shared" si="4"/>
        <v>-21.430310671060798</v>
      </c>
      <c r="AH9">
        <f t="shared" si="5"/>
        <v>-1837.3689993940543</v>
      </c>
      <c r="AI9">
        <f t="shared" si="6"/>
        <v>-1858.7993100651152</v>
      </c>
      <c r="AJ9">
        <f t="shared" si="7"/>
        <v>-80.596477220271481</v>
      </c>
      <c r="AK9">
        <f t="shared" si="22"/>
        <v>241.01864420287149</v>
      </c>
      <c r="AL9">
        <f t="shared" si="8"/>
        <v>-1698.3771430825152</v>
      </c>
      <c r="AN9">
        <f t="shared" si="9"/>
        <v>0</v>
      </c>
      <c r="AO9">
        <f t="shared" si="9"/>
        <v>0</v>
      </c>
      <c r="AP9">
        <f t="shared" si="9"/>
        <v>-10.857262322457833</v>
      </c>
      <c r="AQ9">
        <f t="shared" si="9"/>
        <v>-930.86831617946177</v>
      </c>
      <c r="AR9">
        <f t="shared" si="9"/>
        <v>-941.72557850191959</v>
      </c>
      <c r="AS9">
        <f t="shared" si="9"/>
        <v>-40.832683617048538</v>
      </c>
      <c r="AT9">
        <f t="shared" si="9"/>
        <v>122.10754593713855</v>
      </c>
      <c r="AU9">
        <f t="shared" si="9"/>
        <v>-860.45071618182965</v>
      </c>
      <c r="AW9">
        <v>6</v>
      </c>
      <c r="AX9">
        <f>IF(Z9&gt;0, (R9*SUMPRODUCT(K9:$K$98, X9:$X$98)-K9*$AZ$3)/Z9, 0)</f>
        <v>4110.67298547275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2.3506165999999998E-2</v>
      </c>
      <c r="Q10" s="4">
        <f t="shared" si="21"/>
        <v>25</v>
      </c>
      <c r="R10">
        <f t="shared" si="0"/>
        <v>100000</v>
      </c>
      <c r="S10">
        <f t="shared" si="1"/>
        <v>4230.1028306194885</v>
      </c>
      <c r="U10">
        <f t="shared" si="13"/>
        <v>2.3506165999999998E-2</v>
      </c>
      <c r="V10">
        <f t="shared" si="14"/>
        <v>0.01</v>
      </c>
      <c r="W10">
        <f t="shared" si="15"/>
        <v>0.85721242684243193</v>
      </c>
      <c r="X10">
        <f t="shared" si="16"/>
        <v>2.0149777602621058E-2</v>
      </c>
      <c r="Y10">
        <f t="shared" si="17"/>
        <v>8.5721242684243196E-3</v>
      </c>
      <c r="Z10">
        <f t="shared" si="18"/>
        <v>0.82849052497138653</v>
      </c>
      <c r="AB10">
        <f t="shared" si="19"/>
        <v>3523.7199658327208</v>
      </c>
      <c r="AC10">
        <f t="shared" si="2"/>
        <v>3504.6001148228884</v>
      </c>
      <c r="AE10">
        <f t="shared" si="3"/>
        <v>0</v>
      </c>
      <c r="AF10">
        <f t="shared" si="4"/>
        <v>0</v>
      </c>
      <c r="AG10">
        <f t="shared" si="4"/>
        <v>-20.712263124284664</v>
      </c>
      <c r="AH10">
        <f t="shared" si="5"/>
        <v>-2014.9777602621057</v>
      </c>
      <c r="AI10">
        <f t="shared" si="6"/>
        <v>-2035.6900233863903</v>
      </c>
      <c r="AJ10">
        <f t="shared" si="7"/>
        <v>19.119851009832473</v>
      </c>
      <c r="AK10">
        <f t="shared" si="22"/>
        <v>246.66039760829048</v>
      </c>
      <c r="AL10">
        <f t="shared" si="8"/>
        <v>-1769.9097747682674</v>
      </c>
      <c r="AN10">
        <f t="shared" si="9"/>
        <v>0</v>
      </c>
      <c r="AO10">
        <f t="shared" si="9"/>
        <v>0</v>
      </c>
      <c r="AP10">
        <f t="shared" si="9"/>
        <v>-9.3691759721214432</v>
      </c>
      <c r="AQ10">
        <f t="shared" si="9"/>
        <v>-911.4736087758547</v>
      </c>
      <c r="AR10">
        <f t="shared" si="9"/>
        <v>-920.84278474797611</v>
      </c>
      <c r="AS10">
        <f t="shared" si="9"/>
        <v>8.6488496016560301</v>
      </c>
      <c r="AT10">
        <f t="shared" si="9"/>
        <v>111.57663731279636</v>
      </c>
      <c r="AU10">
        <f t="shared" si="9"/>
        <v>-800.61729783352371</v>
      </c>
      <c r="AW10">
        <v>7</v>
      </c>
      <c r="AX10">
        <f>IF(Z10&gt;0, (R10*SUMPRODUCT(K10:$K$98, X10:$X$98)-K10*$AZ$3)/Z10, 0)</f>
        <v>4230.1028306194885</v>
      </c>
    </row>
    <row r="11" spans="1:52" x14ac:dyDescent="0.25">
      <c r="A11" t="s">
        <v>33</v>
      </c>
      <c r="C11" s="12">
        <f>AU71</f>
        <v>7303.187911184993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2.6226451000000001E-2</v>
      </c>
      <c r="Q11" s="4">
        <f t="shared" si="21"/>
        <v>25</v>
      </c>
      <c r="R11">
        <f t="shared" si="0"/>
        <v>100000</v>
      </c>
      <c r="S11">
        <f t="shared" si="1"/>
        <v>4267.1066964681559</v>
      </c>
      <c r="U11">
        <f t="shared" si="13"/>
        <v>2.6226451000000001E-2</v>
      </c>
      <c r="V11">
        <f t="shared" si="14"/>
        <v>0.01</v>
      </c>
      <c r="W11">
        <f t="shared" si="15"/>
        <v>0.82849052497138653</v>
      </c>
      <c r="X11">
        <f t="shared" si="16"/>
        <v>2.1728366157126346E-2</v>
      </c>
      <c r="Y11">
        <f t="shared" si="17"/>
        <v>8.2849052497138663E-3</v>
      </c>
      <c r="Z11">
        <f t="shared" si="18"/>
        <v>0.79847725356454635</v>
      </c>
      <c r="AB11">
        <f t="shared" si="19"/>
        <v>3504.6001148228884</v>
      </c>
      <c r="AC11">
        <f t="shared" si="2"/>
        <v>3407.1876356627772</v>
      </c>
      <c r="AE11">
        <f t="shared" si="3"/>
        <v>0</v>
      </c>
      <c r="AF11">
        <f t="shared" si="4"/>
        <v>0</v>
      </c>
      <c r="AG11">
        <f t="shared" si="4"/>
        <v>-19.961931339113658</v>
      </c>
      <c r="AH11">
        <f t="shared" si="5"/>
        <v>-2172.8366157126347</v>
      </c>
      <c r="AI11">
        <f t="shared" si="6"/>
        <v>-2192.7985470517483</v>
      </c>
      <c r="AJ11">
        <f t="shared" si="7"/>
        <v>97.412479160111161</v>
      </c>
      <c r="AK11">
        <f t="shared" si="22"/>
        <v>245.32200803760222</v>
      </c>
      <c r="AL11">
        <f t="shared" si="8"/>
        <v>-1850.0640598540349</v>
      </c>
      <c r="AN11">
        <f t="shared" si="9"/>
        <v>0</v>
      </c>
      <c r="AO11">
        <f t="shared" si="9"/>
        <v>0</v>
      </c>
      <c r="AP11">
        <f t="shared" si="9"/>
        <v>-8.0622892659437557</v>
      </c>
      <c r="AQ11">
        <f t="shared" si="9"/>
        <v>-877.57226622578708</v>
      </c>
      <c r="AR11">
        <f t="shared" si="9"/>
        <v>-885.63455549173079</v>
      </c>
      <c r="AS11">
        <f t="shared" si="9"/>
        <v>39.343266528658731</v>
      </c>
      <c r="AT11">
        <f t="shared" si="9"/>
        <v>99.081444500607546</v>
      </c>
      <c r="AU11">
        <f t="shared" si="9"/>
        <v>-747.2098444624645</v>
      </c>
      <c r="AW11">
        <v>8</v>
      </c>
      <c r="AX11">
        <f>IF(Z11&gt;0, (R11*SUMPRODUCT(K11:$K$98, X11:$X$98)-K11*$AZ$3)/Z11, 0)</f>
        <v>4267.1066964681559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2.9219711999999998E-2</v>
      </c>
      <c r="Q12" s="4">
        <f t="shared" si="21"/>
        <v>25</v>
      </c>
      <c r="R12">
        <f t="shared" si="0"/>
        <v>100000</v>
      </c>
      <c r="S12">
        <f t="shared" si="1"/>
        <v>4244.8127457318615</v>
      </c>
      <c r="U12">
        <f t="shared" si="13"/>
        <v>2.9219711999999998E-2</v>
      </c>
      <c r="V12">
        <f t="shared" si="14"/>
        <v>0.01</v>
      </c>
      <c r="W12">
        <f t="shared" si="15"/>
        <v>0.79847725356454635</v>
      </c>
      <c r="X12">
        <f t="shared" si="16"/>
        <v>2.3331275387707018E-2</v>
      </c>
      <c r="Y12">
        <f t="shared" si="17"/>
        <v>7.9847725356454631E-3</v>
      </c>
      <c r="Z12">
        <f t="shared" si="18"/>
        <v>0.76716120564119383</v>
      </c>
      <c r="AB12">
        <f t="shared" si="19"/>
        <v>3407.1876356627772</v>
      </c>
      <c r="AC12">
        <f t="shared" si="2"/>
        <v>3256.4556637367614</v>
      </c>
      <c r="AE12">
        <f t="shared" si="3"/>
        <v>0</v>
      </c>
      <c r="AF12">
        <f t="shared" si="4"/>
        <v>0</v>
      </c>
      <c r="AG12">
        <f t="shared" si="4"/>
        <v>-19.179030141029845</v>
      </c>
      <c r="AH12">
        <f t="shared" si="5"/>
        <v>-2333.1275387707019</v>
      </c>
      <c r="AI12">
        <f t="shared" si="6"/>
        <v>-2352.3065689117316</v>
      </c>
      <c r="AJ12">
        <f t="shared" si="7"/>
        <v>150.73197192601583</v>
      </c>
      <c r="AK12">
        <f t="shared" si="22"/>
        <v>238.50313449639444</v>
      </c>
      <c r="AL12">
        <f t="shared" si="8"/>
        <v>-1963.0714624893212</v>
      </c>
      <c r="AN12">
        <f t="shared" si="9"/>
        <v>0</v>
      </c>
      <c r="AO12">
        <f t="shared" si="9"/>
        <v>0</v>
      </c>
      <c r="AP12">
        <f t="shared" si="9"/>
        <v>-6.9161505382792408</v>
      </c>
      <c r="AQ12">
        <f t="shared" si="9"/>
        <v>-841.34918004131418</v>
      </c>
      <c r="AR12">
        <f t="shared" si="9"/>
        <v>-848.26533057959341</v>
      </c>
      <c r="AS12">
        <f t="shared" si="9"/>
        <v>54.355460161763325</v>
      </c>
      <c r="AT12">
        <f t="shared" si="9"/>
        <v>86.00662128892985</v>
      </c>
      <c r="AU12">
        <f t="shared" si="9"/>
        <v>-707.90324912890014</v>
      </c>
      <c r="AW12">
        <v>9</v>
      </c>
      <c r="AX12">
        <f>IF(Z12&gt;0, (R12*SUMPRODUCT(K12:$K$98, X12:$X$98)-K12*$AZ$3)/Z12, 0)</f>
        <v>4244.8127457318615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3.2402927999999998E-2</v>
      </c>
      <c r="Q13" s="4">
        <f t="shared" si="21"/>
        <v>25</v>
      </c>
      <c r="R13">
        <f t="shared" si="0"/>
        <v>100000</v>
      </c>
      <c r="S13">
        <f t="shared" si="1"/>
        <v>4170.8962454132643</v>
      </c>
      <c r="U13">
        <f t="shared" si="13"/>
        <v>3.2402927999999998E-2</v>
      </c>
      <c r="V13">
        <f t="shared" si="14"/>
        <v>0.01</v>
      </c>
      <c r="W13">
        <f t="shared" si="15"/>
        <v>0.76716120564119383</v>
      </c>
      <c r="X13">
        <f t="shared" si="16"/>
        <v>2.4858269310784796E-2</v>
      </c>
      <c r="Y13">
        <f t="shared" si="17"/>
        <v>7.6716120564119389E-3</v>
      </c>
      <c r="Z13">
        <f t="shared" si="18"/>
        <v>0.73463132427399702</v>
      </c>
      <c r="AB13">
        <f t="shared" si="19"/>
        <v>3256.4556637367614</v>
      </c>
      <c r="AC13">
        <f t="shared" si="2"/>
        <v>3064.0710321773886</v>
      </c>
      <c r="AE13">
        <f t="shared" si="3"/>
        <v>0</v>
      </c>
      <c r="AF13">
        <f t="shared" si="4"/>
        <v>0</v>
      </c>
      <c r="AG13">
        <f t="shared" si="4"/>
        <v>-18.365783106849925</v>
      </c>
      <c r="AH13">
        <f t="shared" si="5"/>
        <v>-2485.8269310784794</v>
      </c>
      <c r="AI13">
        <f t="shared" si="6"/>
        <v>-2504.1927141853294</v>
      </c>
      <c r="AJ13">
        <f t="shared" si="7"/>
        <v>192.38463155937279</v>
      </c>
      <c r="AK13">
        <f t="shared" si="22"/>
        <v>227.95189646157331</v>
      </c>
      <c r="AL13">
        <f t="shared" si="8"/>
        <v>-2083.8561861643834</v>
      </c>
      <c r="AN13">
        <f t="shared" si="9"/>
        <v>0</v>
      </c>
      <c r="AO13">
        <f t="shared" si="9"/>
        <v>0</v>
      </c>
      <c r="AP13">
        <f t="shared" si="9"/>
        <v>-5.9132906294351999</v>
      </c>
      <c r="AQ13">
        <f t="shared" si="9"/>
        <v>-800.36974260365514</v>
      </c>
      <c r="AR13">
        <f t="shared" si="9"/>
        <v>-806.28303323309035</v>
      </c>
      <c r="AS13">
        <f t="shared" si="9"/>
        <v>61.942702493479828</v>
      </c>
      <c r="AT13">
        <f t="shared" si="9"/>
        <v>73.394409890719999</v>
      </c>
      <c r="AU13">
        <f t="shared" si="9"/>
        <v>-670.94592084889052</v>
      </c>
      <c r="AW13">
        <v>10</v>
      </c>
      <c r="AX13">
        <f>IF(Z13&gt;0, (R13*SUMPRODUCT(K13:$K$98, X13:$X$98)-K13*$AZ$3)/Z13, 0)</f>
        <v>4170.8962454132643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3.5947104000000001E-2</v>
      </c>
      <c r="Q14" s="4">
        <f t="shared" si="21"/>
        <v>25</v>
      </c>
      <c r="R14">
        <f t="shared" si="0"/>
        <v>100000</v>
      </c>
      <c r="S14">
        <f t="shared" si="1"/>
        <v>4056.5368023654105</v>
      </c>
      <c r="U14">
        <f t="shared" si="13"/>
        <v>3.5947104000000001E-2</v>
      </c>
      <c r="V14">
        <f t="shared" si="14"/>
        <v>0.01</v>
      </c>
      <c r="W14">
        <f t="shared" si="15"/>
        <v>0.73463132427399702</v>
      </c>
      <c r="X14">
        <f t="shared" si="16"/>
        <v>2.6407868615335096E-2</v>
      </c>
      <c r="Y14">
        <f t="shared" si="17"/>
        <v>7.3463132427399706E-3</v>
      </c>
      <c r="Z14">
        <f t="shared" si="18"/>
        <v>0.70087714241592203</v>
      </c>
      <c r="AB14">
        <f t="shared" si="19"/>
        <v>3064.0710321773886</v>
      </c>
      <c r="AC14">
        <f t="shared" si="2"/>
        <v>2843.1339221468907</v>
      </c>
      <c r="AE14">
        <f t="shared" si="3"/>
        <v>0</v>
      </c>
      <c r="AF14">
        <f t="shared" si="4"/>
        <v>0</v>
      </c>
      <c r="AG14">
        <f t="shared" si="4"/>
        <v>-17.521928560398052</v>
      </c>
      <c r="AH14">
        <f t="shared" si="5"/>
        <v>-2640.7868615335096</v>
      </c>
      <c r="AI14">
        <f t="shared" si="6"/>
        <v>-2658.3087900939076</v>
      </c>
      <c r="AJ14">
        <f t="shared" si="7"/>
        <v>220.93711003049793</v>
      </c>
      <c r="AK14">
        <f t="shared" si="22"/>
        <v>214.48497225241721</v>
      </c>
      <c r="AL14">
        <f t="shared" si="8"/>
        <v>-2222.8867078109924</v>
      </c>
      <c r="AN14">
        <f t="shared" si="9"/>
        <v>0</v>
      </c>
      <c r="AO14">
        <f t="shared" si="9"/>
        <v>0</v>
      </c>
      <c r="AP14">
        <f t="shared" si="9"/>
        <v>-5.0371357588413535</v>
      </c>
      <c r="AQ14">
        <f t="shared" si="9"/>
        <v>-759.16311870904485</v>
      </c>
      <c r="AR14">
        <f t="shared" si="9"/>
        <v>-764.20025446788623</v>
      </c>
      <c r="AS14">
        <f t="shared" si="9"/>
        <v>63.514139642423345</v>
      </c>
      <c r="AT14">
        <f t="shared" si="9"/>
        <v>61.659304210871781</v>
      </c>
      <c r="AU14">
        <f t="shared" si="9"/>
        <v>-639.02681061459111</v>
      </c>
      <c r="AW14">
        <v>11</v>
      </c>
      <c r="AX14">
        <f>IF(Z14&gt;0, (R14*SUMPRODUCT(K14:$K$98, X14:$X$98)-K14*$AZ$3)/Z14, 0)</f>
        <v>4056.5368023654105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4.0034525000000001E-2</v>
      </c>
      <c r="Q15" s="4">
        <f t="shared" si="21"/>
        <v>25</v>
      </c>
      <c r="R15">
        <f t="shared" si="0"/>
        <v>100000</v>
      </c>
      <c r="S15">
        <f t="shared" si="1"/>
        <v>3907.0079051590997</v>
      </c>
      <c r="U15">
        <f t="shared" si="13"/>
        <v>4.0034525000000001E-2</v>
      </c>
      <c r="V15">
        <f t="shared" si="14"/>
        <v>0.01</v>
      </c>
      <c r="W15">
        <f t="shared" si="15"/>
        <v>0.70087714241592203</v>
      </c>
      <c r="X15">
        <f t="shared" si="16"/>
        <v>2.805928347997879E-2</v>
      </c>
      <c r="Y15">
        <f t="shared" si="17"/>
        <v>7.0087714241592203E-3</v>
      </c>
      <c r="Z15">
        <f t="shared" si="18"/>
        <v>0.66580908751178403</v>
      </c>
      <c r="AB15">
        <f t="shared" si="19"/>
        <v>2843.1339221468907</v>
      </c>
      <c r="AC15">
        <f t="shared" si="2"/>
        <v>2601.3213682353071</v>
      </c>
      <c r="AE15">
        <f t="shared" si="3"/>
        <v>0</v>
      </c>
      <c r="AF15">
        <f t="shared" si="4"/>
        <v>0</v>
      </c>
      <c r="AG15">
        <f t="shared" si="4"/>
        <v>-16.6452271877946</v>
      </c>
      <c r="AH15">
        <f t="shared" si="5"/>
        <v>-2805.928347997879</v>
      </c>
      <c r="AI15">
        <f t="shared" si="6"/>
        <v>-2822.5735751856737</v>
      </c>
      <c r="AJ15">
        <f t="shared" si="7"/>
        <v>241.81255391158356</v>
      </c>
      <c r="AK15">
        <f t="shared" si="22"/>
        <v>199.01937455028238</v>
      </c>
      <c r="AL15">
        <f t="shared" si="8"/>
        <v>-2381.7416467238077</v>
      </c>
      <c r="AN15">
        <f t="shared" si="9"/>
        <v>0</v>
      </c>
      <c r="AO15">
        <f t="shared" si="9"/>
        <v>0</v>
      </c>
      <c r="AP15">
        <f t="shared" si="9"/>
        <v>-4.2724152355242957</v>
      </c>
      <c r="AQ15">
        <f t="shared" si="9"/>
        <v>-720.21191952045751</v>
      </c>
      <c r="AR15">
        <f t="shared" si="9"/>
        <v>-724.48433475598188</v>
      </c>
      <c r="AS15">
        <f t="shared" si="9"/>
        <v>62.067259750617609</v>
      </c>
      <c r="AT15">
        <f t="shared" si="9"/>
        <v>51.083316460626925</v>
      </c>
      <c r="AU15">
        <f t="shared" si="9"/>
        <v>-611.33375854473729</v>
      </c>
      <c r="AW15">
        <v>12</v>
      </c>
      <c r="AX15">
        <f>IF(Z15&gt;0, (R15*SUMPRODUCT(K15:$K$98, X15:$X$98)-K15*$AZ$3)/Z15, 0)</f>
        <v>3907.0079051590997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4.4405750000000001E-2</v>
      </c>
      <c r="Q16" s="4">
        <f t="shared" si="21"/>
        <v>25</v>
      </c>
      <c r="R16">
        <f t="shared" si="0"/>
        <v>100000</v>
      </c>
      <c r="S16">
        <f t="shared" si="1"/>
        <v>3721.5446445063535</v>
      </c>
      <c r="U16">
        <f t="shared" si="13"/>
        <v>4.4405750000000001E-2</v>
      </c>
      <c r="V16">
        <f t="shared" si="14"/>
        <v>0.01</v>
      </c>
      <c r="W16">
        <f t="shared" si="15"/>
        <v>0.66580908751178403</v>
      </c>
      <c r="X16">
        <f t="shared" si="16"/>
        <v>2.9565751887776406E-2</v>
      </c>
      <c r="Y16">
        <f t="shared" si="17"/>
        <v>6.6580908751178404E-3</v>
      </c>
      <c r="Z16">
        <f t="shared" si="18"/>
        <v>0.62958524474888977</v>
      </c>
      <c r="AB16">
        <f t="shared" si="19"/>
        <v>2601.3213682353071</v>
      </c>
      <c r="AC16">
        <f t="shared" si="2"/>
        <v>2343.0295958554525</v>
      </c>
      <c r="AE16">
        <f t="shared" si="3"/>
        <v>0</v>
      </c>
      <c r="AF16">
        <f t="shared" si="4"/>
        <v>0</v>
      </c>
      <c r="AG16">
        <f t="shared" si="4"/>
        <v>-15.739631118722244</v>
      </c>
      <c r="AH16">
        <f t="shared" si="5"/>
        <v>-2956.5751887776405</v>
      </c>
      <c r="AI16">
        <f t="shared" si="6"/>
        <v>-2972.3148198963627</v>
      </c>
      <c r="AJ16">
        <f t="shared" si="7"/>
        <v>258.29177237985459</v>
      </c>
      <c r="AK16">
        <f t="shared" si="22"/>
        <v>182.09249577647151</v>
      </c>
      <c r="AL16">
        <f t="shared" si="8"/>
        <v>-2531.9305517400367</v>
      </c>
      <c r="AN16">
        <f t="shared" si="9"/>
        <v>0</v>
      </c>
      <c r="AO16">
        <f t="shared" si="9"/>
        <v>0</v>
      </c>
      <c r="AP16">
        <f t="shared" si="9"/>
        <v>-3.6071172145751511</v>
      </c>
      <c r="AQ16">
        <f t="shared" si="9"/>
        <v>-677.57072444601067</v>
      </c>
      <c r="AR16">
        <f t="shared" si="9"/>
        <v>-681.17784166058584</v>
      </c>
      <c r="AS16">
        <f t="shared" si="9"/>
        <v>59.193807752346828</v>
      </c>
      <c r="AT16">
        <f t="shared" si="9"/>
        <v>41.730900248289004</v>
      </c>
      <c r="AU16">
        <f t="shared" si="9"/>
        <v>-580.25313365994998</v>
      </c>
      <c r="AW16">
        <v>13</v>
      </c>
      <c r="AX16">
        <f>IF(Z16&gt;0, (R16*SUMPRODUCT(K16:$K$98, X16:$X$98)-K16*$AZ$3)/Z16, 0)</f>
        <v>3721.5446445063535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4.9048597999999999E-2</v>
      </c>
      <c r="Q17" s="4">
        <f t="shared" si="21"/>
        <v>25</v>
      </c>
      <c r="R17">
        <f t="shared" si="0"/>
        <v>100000</v>
      </c>
      <c r="S17">
        <f t="shared" si="1"/>
        <v>3507.5212526871601</v>
      </c>
      <c r="U17">
        <f t="shared" si="13"/>
        <v>4.9048597999999999E-2</v>
      </c>
      <c r="V17">
        <f t="shared" si="14"/>
        <v>0.01</v>
      </c>
      <c r="W17">
        <f t="shared" si="15"/>
        <v>0.62958524474888977</v>
      </c>
      <c r="X17">
        <f t="shared" si="16"/>
        <v>3.0880273576419905E-2</v>
      </c>
      <c r="Y17">
        <f t="shared" si="17"/>
        <v>6.2958524474888977E-3</v>
      </c>
      <c r="Z17">
        <f t="shared" si="18"/>
        <v>0.59240911872498103</v>
      </c>
      <c r="AB17">
        <f t="shared" si="19"/>
        <v>2343.0295958554525</v>
      </c>
      <c r="AC17">
        <f t="shared" si="2"/>
        <v>2077.8875742135419</v>
      </c>
      <c r="AE17">
        <f t="shared" si="3"/>
        <v>0</v>
      </c>
      <c r="AF17">
        <f t="shared" si="4"/>
        <v>0</v>
      </c>
      <c r="AG17">
        <f t="shared" si="4"/>
        <v>-14.810227968124526</v>
      </c>
      <c r="AH17">
        <f t="shared" si="5"/>
        <v>-3088.0273576419904</v>
      </c>
      <c r="AI17">
        <f t="shared" si="6"/>
        <v>-3102.8375856101147</v>
      </c>
      <c r="AJ17">
        <f t="shared" si="7"/>
        <v>265.14202164191056</v>
      </c>
      <c r="AK17">
        <f t="shared" si="22"/>
        <v>164.0120717098817</v>
      </c>
      <c r="AL17">
        <f t="shared" si="8"/>
        <v>-2673.6834922583225</v>
      </c>
      <c r="AN17">
        <f t="shared" si="9"/>
        <v>0</v>
      </c>
      <c r="AO17">
        <f t="shared" si="9"/>
        <v>0</v>
      </c>
      <c r="AP17">
        <f t="shared" si="9"/>
        <v>-3.0304660716364498</v>
      </c>
      <c r="AQ17">
        <f t="shared" si="9"/>
        <v>-631.87157927348687</v>
      </c>
      <c r="AR17">
        <f t="shared" si="9"/>
        <v>-634.90204534512327</v>
      </c>
      <c r="AS17">
        <f t="shared" si="9"/>
        <v>54.2533107849695</v>
      </c>
      <c r="AT17">
        <f t="shared" si="9"/>
        <v>33.560119380022073</v>
      </c>
      <c r="AU17">
        <f t="shared" si="9"/>
        <v>-547.08861518013168</v>
      </c>
      <c r="AW17">
        <v>14</v>
      </c>
      <c r="AX17">
        <f>IF(Z17&gt;0, (R17*SUMPRODUCT(K17:$K$98, X17:$X$98)-K17*$AZ$3)/Z17, 0)</f>
        <v>3507.5212526871601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5.4278005999999997E-2</v>
      </c>
      <c r="Q18" s="4">
        <f t="shared" si="21"/>
        <v>25</v>
      </c>
      <c r="R18">
        <f t="shared" si="0"/>
        <v>100000</v>
      </c>
      <c r="S18">
        <f t="shared" si="1"/>
        <v>3272.8791814520596</v>
      </c>
      <c r="U18">
        <f t="shared" si="13"/>
        <v>5.4278005999999997E-2</v>
      </c>
      <c r="V18">
        <f t="shared" si="14"/>
        <v>0.01</v>
      </c>
      <c r="W18">
        <f t="shared" si="15"/>
        <v>0.59240911872498103</v>
      </c>
      <c r="X18">
        <f t="shared" si="16"/>
        <v>3.2154785700609229E-2</v>
      </c>
      <c r="Y18">
        <f t="shared" si="17"/>
        <v>5.9240911872498105E-3</v>
      </c>
      <c r="Z18">
        <f t="shared" si="18"/>
        <v>0.55433024183712198</v>
      </c>
      <c r="AB18">
        <f t="shared" si="19"/>
        <v>2077.8875742135419</v>
      </c>
      <c r="AC18">
        <f t="shared" si="2"/>
        <v>1814.2559081580021</v>
      </c>
      <c r="AE18">
        <f t="shared" si="3"/>
        <v>0</v>
      </c>
      <c r="AF18">
        <f t="shared" si="4"/>
        <v>0</v>
      </c>
      <c r="AG18">
        <f t="shared" si="4"/>
        <v>-13.85825604592805</v>
      </c>
      <c r="AH18">
        <f t="shared" si="5"/>
        <v>-3215.4785700609227</v>
      </c>
      <c r="AI18">
        <f t="shared" si="6"/>
        <v>-3229.3368261068508</v>
      </c>
      <c r="AJ18">
        <f t="shared" si="7"/>
        <v>263.63166605553988</v>
      </c>
      <c r="AK18">
        <f t="shared" si="22"/>
        <v>145.45213019494796</v>
      </c>
      <c r="AL18">
        <f t="shared" si="8"/>
        <v>-2820.2530298563629</v>
      </c>
      <c r="AN18">
        <f t="shared" si="9"/>
        <v>0</v>
      </c>
      <c r="AO18">
        <f t="shared" si="9"/>
        <v>0</v>
      </c>
      <c r="AP18">
        <f t="shared" si="9"/>
        <v>-2.5318515672330406</v>
      </c>
      <c r="AQ18">
        <f t="shared" si="9"/>
        <v>-587.45591292528434</v>
      </c>
      <c r="AR18">
        <f t="shared" si="9"/>
        <v>-589.98776449251739</v>
      </c>
      <c r="AS18">
        <f t="shared" si="9"/>
        <v>48.164519739199058</v>
      </c>
      <c r="AT18">
        <f t="shared" si="9"/>
        <v>26.573560379530544</v>
      </c>
      <c r="AU18">
        <f t="shared" si="9"/>
        <v>-515.24968437378777</v>
      </c>
      <c r="AW18">
        <v>15</v>
      </c>
      <c r="AX18">
        <f>IF(Z18&gt;0, (R18*SUMPRODUCT(K18:$K$98, X18:$X$98)-K18*$AZ$3)/Z18, 0)</f>
        <v>3272.8791814520596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6.0174738999999998E-2</v>
      </c>
      <c r="Q19" s="4">
        <f t="shared" si="21"/>
        <v>25</v>
      </c>
      <c r="R19">
        <f t="shared" si="0"/>
        <v>100000</v>
      </c>
      <c r="S19">
        <f t="shared" si="1"/>
        <v>3018.0331799162805</v>
      </c>
      <c r="U19">
        <f t="shared" si="13"/>
        <v>6.0174738999999998E-2</v>
      </c>
      <c r="V19">
        <f t="shared" si="14"/>
        <v>0.01</v>
      </c>
      <c r="W19">
        <f t="shared" si="15"/>
        <v>0.55433024183712198</v>
      </c>
      <c r="X19">
        <f t="shared" si="16"/>
        <v>3.3356677622355696E-2</v>
      </c>
      <c r="Y19">
        <f t="shared" si="17"/>
        <v>5.5433024183712196E-3</v>
      </c>
      <c r="Z19">
        <f t="shared" si="18"/>
        <v>0.51543026179639506</v>
      </c>
      <c r="AB19">
        <f t="shared" si="19"/>
        <v>1814.2559081580021</v>
      </c>
      <c r="AC19">
        <f t="shared" si="2"/>
        <v>1555.5856320344551</v>
      </c>
      <c r="AE19">
        <f t="shared" si="3"/>
        <v>0</v>
      </c>
      <c r="AF19">
        <f t="shared" si="4"/>
        <v>0</v>
      </c>
      <c r="AG19">
        <f t="shared" si="4"/>
        <v>-12.885756544909876</v>
      </c>
      <c r="AH19">
        <f t="shared" si="5"/>
        <v>-3335.6677622355696</v>
      </c>
      <c r="AI19">
        <f t="shared" si="6"/>
        <v>-3348.5535187804794</v>
      </c>
      <c r="AJ19">
        <f t="shared" si="7"/>
        <v>258.67027612354696</v>
      </c>
      <c r="AK19">
        <f t="shared" si="22"/>
        <v>126.99791357106015</v>
      </c>
      <c r="AL19">
        <f t="shared" si="8"/>
        <v>-2962.8853290858724</v>
      </c>
      <c r="AN19">
        <f t="shared" si="9"/>
        <v>0</v>
      </c>
      <c r="AO19">
        <f t="shared" si="9"/>
        <v>0</v>
      </c>
      <c r="AP19">
        <f t="shared" si="9"/>
        <v>-2.1019460217104649</v>
      </c>
      <c r="AQ19">
        <f t="shared" si="9"/>
        <v>-544.11966873210417</v>
      </c>
      <c r="AR19">
        <f t="shared" si="9"/>
        <v>-546.22161475381461</v>
      </c>
      <c r="AS19">
        <f t="shared" si="9"/>
        <v>42.194725310669739</v>
      </c>
      <c r="AT19">
        <f t="shared" si="9"/>
        <v>20.716110712309472</v>
      </c>
      <c r="AU19">
        <f t="shared" si="9"/>
        <v>-483.31077873083541</v>
      </c>
      <c r="AW19">
        <v>16</v>
      </c>
      <c r="AX19">
        <f>IF(Z19&gt;0, (R19*SUMPRODUCT(K19:$K$98, X19:$X$98)-K19*$AZ$3)/Z19, 0)</f>
        <v>3018.0331799162805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6.6923788999999997E-2</v>
      </c>
      <c r="Q20" s="4">
        <f t="shared" si="21"/>
        <v>25</v>
      </c>
      <c r="R20">
        <f t="shared" si="0"/>
        <v>100000</v>
      </c>
      <c r="S20">
        <f t="shared" si="1"/>
        <v>2742.9078389248834</v>
      </c>
      <c r="U20">
        <f t="shared" si="13"/>
        <v>6.6923788999999997E-2</v>
      </c>
      <c r="V20">
        <f t="shared" si="14"/>
        <v>0.01</v>
      </c>
      <c r="W20">
        <f t="shared" si="15"/>
        <v>0.51543026179639506</v>
      </c>
      <c r="X20">
        <f t="shared" si="16"/>
        <v>3.4494546084676704E-2</v>
      </c>
      <c r="Y20">
        <f t="shared" si="17"/>
        <v>5.1543026179639503E-3</v>
      </c>
      <c r="Z20">
        <f t="shared" si="18"/>
        <v>0.47578141309375438</v>
      </c>
      <c r="AB20">
        <f t="shared" si="19"/>
        <v>1555.5856320344551</v>
      </c>
      <c r="AC20">
        <f t="shared" si="2"/>
        <v>1305.0245675896172</v>
      </c>
      <c r="AE20">
        <f t="shared" si="3"/>
        <v>0</v>
      </c>
      <c r="AF20">
        <f t="shared" si="4"/>
        <v>0</v>
      </c>
      <c r="AG20">
        <f t="shared" si="4"/>
        <v>-11.89453532734386</v>
      </c>
      <c r="AH20">
        <f t="shared" si="5"/>
        <v>-3449.4546084676704</v>
      </c>
      <c r="AI20">
        <f t="shared" si="6"/>
        <v>-3461.3491437950142</v>
      </c>
      <c r="AJ20">
        <f t="shared" si="7"/>
        <v>250.56106444483794</v>
      </c>
      <c r="AK20">
        <f t="shared" si="22"/>
        <v>108.89099424241186</v>
      </c>
      <c r="AL20">
        <f t="shared" si="8"/>
        <v>-3101.8970851077643</v>
      </c>
      <c r="AN20">
        <f t="shared" si="9"/>
        <v>0</v>
      </c>
      <c r="AO20">
        <f t="shared" si="9"/>
        <v>0</v>
      </c>
      <c r="AP20">
        <f t="shared" si="9"/>
        <v>-1.7323717584348388</v>
      </c>
      <c r="AQ20">
        <f t="shared" si="9"/>
        <v>-502.39354302264491</v>
      </c>
      <c r="AR20">
        <f t="shared" si="9"/>
        <v>-504.1259147810797</v>
      </c>
      <c r="AS20">
        <f t="shared" si="9"/>
        <v>36.492801094108728</v>
      </c>
      <c r="AT20">
        <f t="shared" si="9"/>
        <v>15.859357089788023</v>
      </c>
      <c r="AU20">
        <f t="shared" si="9"/>
        <v>-451.77375659718297</v>
      </c>
      <c r="AW20">
        <v>17</v>
      </c>
      <c r="AX20">
        <f>IF(Z20&gt;0, (R20*SUMPRODUCT(K20:$K$98, X20:$X$98)-K20*$AZ$3)/Z20, 0)</f>
        <v>2742.9078389248834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7.4711050000000001E-2</v>
      </c>
      <c r="Q21" s="4">
        <f t="shared" si="21"/>
        <v>25</v>
      </c>
      <c r="R21">
        <f t="shared" si="0"/>
        <v>100000</v>
      </c>
      <c r="S21">
        <f t="shared" si="1"/>
        <v>2444.9873863804924</v>
      </c>
      <c r="U21">
        <f t="shared" si="13"/>
        <v>7.4711050000000001E-2</v>
      </c>
      <c r="V21">
        <f t="shared" si="14"/>
        <v>0.01</v>
      </c>
      <c r="W21">
        <f t="shared" si="15"/>
        <v>0.47578141309375438</v>
      </c>
      <c r="X21">
        <f t="shared" si="16"/>
        <v>3.5546128942718136E-2</v>
      </c>
      <c r="Y21">
        <f t="shared" si="17"/>
        <v>4.7578141309375438E-3</v>
      </c>
      <c r="Z21">
        <f t="shared" si="18"/>
        <v>0.43547747002009868</v>
      </c>
      <c r="AB21">
        <f t="shared" si="19"/>
        <v>1305.0245675896172</v>
      </c>
      <c r="AC21">
        <f t="shared" si="2"/>
        <v>1064.7369212520302</v>
      </c>
      <c r="AE21">
        <f t="shared" si="3"/>
        <v>0</v>
      </c>
      <c r="AF21">
        <f t="shared" si="4"/>
        <v>0</v>
      </c>
      <c r="AG21">
        <f t="shared" si="4"/>
        <v>-10.886936750502468</v>
      </c>
      <c r="AH21">
        <f t="shared" si="5"/>
        <v>-3554.6128942718137</v>
      </c>
      <c r="AI21">
        <f t="shared" si="6"/>
        <v>-3565.4998310223164</v>
      </c>
      <c r="AJ21">
        <f t="shared" si="7"/>
        <v>240.28764633758692</v>
      </c>
      <c r="AK21">
        <f t="shared" si="22"/>
        <v>91.351719731273207</v>
      </c>
      <c r="AL21">
        <f t="shared" si="8"/>
        <v>-3233.8604649534564</v>
      </c>
      <c r="AN21">
        <f t="shared" si="9"/>
        <v>0</v>
      </c>
      <c r="AO21">
        <f t="shared" si="9"/>
        <v>0</v>
      </c>
      <c r="AP21">
        <f t="shared" si="9"/>
        <v>-1.4157327926673904</v>
      </c>
      <c r="AQ21">
        <f t="shared" si="9"/>
        <v>-462.2404037964755</v>
      </c>
      <c r="AR21">
        <f t="shared" si="9"/>
        <v>-463.65613658914293</v>
      </c>
      <c r="AS21">
        <f t="shared" si="9"/>
        <v>31.246907039970228</v>
      </c>
      <c r="AT21">
        <f t="shared" si="9"/>
        <v>11.87934019035751</v>
      </c>
      <c r="AU21">
        <f t="shared" si="9"/>
        <v>-420.52988935881524</v>
      </c>
      <c r="AW21">
        <v>18</v>
      </c>
      <c r="AX21">
        <f>IF(Z21&gt;0, (R21*SUMPRODUCT(K21:$K$98, X21:$X$98)-K21*$AZ$3)/Z21, 0)</f>
        <v>2444.9873863804924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8.3689026999999999E-2</v>
      </c>
      <c r="Q22" s="4">
        <f t="shared" si="21"/>
        <v>25</v>
      </c>
      <c r="R22">
        <f t="shared" si="0"/>
        <v>100000</v>
      </c>
      <c r="S22">
        <f t="shared" si="1"/>
        <v>2119.4989819670041</v>
      </c>
      <c r="U22">
        <f t="shared" si="13"/>
        <v>8.3689026999999999E-2</v>
      </c>
      <c r="V22">
        <f t="shared" si="14"/>
        <v>0.01</v>
      </c>
      <c r="W22">
        <f t="shared" si="15"/>
        <v>0.43547747002009868</v>
      </c>
      <c r="X22">
        <f t="shared" si="16"/>
        <v>3.6444685746403728E-2</v>
      </c>
      <c r="Y22">
        <f t="shared" si="17"/>
        <v>4.3547747002009871E-3</v>
      </c>
      <c r="Z22">
        <f t="shared" si="18"/>
        <v>0.39467800957349392</v>
      </c>
      <c r="AB22">
        <f t="shared" si="19"/>
        <v>1064.7369212520302</v>
      </c>
      <c r="AC22">
        <f t="shared" si="2"/>
        <v>836.51963949578385</v>
      </c>
      <c r="AE22">
        <f t="shared" si="3"/>
        <v>0</v>
      </c>
      <c r="AF22">
        <f t="shared" si="4"/>
        <v>0</v>
      </c>
      <c r="AG22">
        <f t="shared" si="4"/>
        <v>-9.8669502393373474</v>
      </c>
      <c r="AH22">
        <f t="shared" si="5"/>
        <v>-3644.4685746403729</v>
      </c>
      <c r="AI22">
        <f t="shared" si="6"/>
        <v>-3654.3355248797102</v>
      </c>
      <c r="AJ22">
        <f t="shared" si="7"/>
        <v>228.21728175624639</v>
      </c>
      <c r="AK22">
        <f t="shared" si="22"/>
        <v>74.531584487642121</v>
      </c>
      <c r="AL22">
        <f t="shared" si="8"/>
        <v>-3351.5866586358215</v>
      </c>
      <c r="AN22">
        <f t="shared" si="9"/>
        <v>0</v>
      </c>
      <c r="AO22">
        <f t="shared" si="9"/>
        <v>0</v>
      </c>
      <c r="AP22">
        <f t="shared" si="9"/>
        <v>-1.1456197900271334</v>
      </c>
      <c r="AQ22">
        <f t="shared" si="9"/>
        <v>-423.1474996797379</v>
      </c>
      <c r="AR22">
        <f t="shared" si="9"/>
        <v>-424.29311946976503</v>
      </c>
      <c r="AS22">
        <f t="shared" si="9"/>
        <v>26.497573015399418</v>
      </c>
      <c r="AT22">
        <f t="shared" si="9"/>
        <v>8.6536220513924942</v>
      </c>
      <c r="AU22">
        <f t="shared" si="9"/>
        <v>-389.14192440297313</v>
      </c>
      <c r="AW22">
        <v>19</v>
      </c>
      <c r="AX22">
        <f>IF(Z22&gt;0, (R22*SUMPRODUCT(K22:$K$98, X22:$X$98)-K22*$AZ$3)/Z22, 0)</f>
        <v>2119.4989819670041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9.4384723000000004E-2</v>
      </c>
      <c r="Q23" s="4">
        <f t="shared" si="21"/>
        <v>25</v>
      </c>
      <c r="R23">
        <f t="shared" si="0"/>
        <v>100000</v>
      </c>
      <c r="S23">
        <f t="shared" si="1"/>
        <v>1760.5577785016085</v>
      </c>
      <c r="U23">
        <f t="shared" si="13"/>
        <v>9.4384723000000004E-2</v>
      </c>
      <c r="V23">
        <f t="shared" si="14"/>
        <v>0.01</v>
      </c>
      <c r="W23">
        <f t="shared" si="15"/>
        <v>0.39467800957349392</v>
      </c>
      <c r="X23">
        <f t="shared" si="16"/>
        <v>3.7251574607785574E-2</v>
      </c>
      <c r="Y23">
        <f t="shared" si="17"/>
        <v>3.9467800957349395E-3</v>
      </c>
      <c r="Z23">
        <f t="shared" si="18"/>
        <v>0.3534796548699734</v>
      </c>
      <c r="AB23">
        <f t="shared" si="19"/>
        <v>836.51963949578385</v>
      </c>
      <c r="AC23">
        <f t="shared" si="2"/>
        <v>622.32135592339569</v>
      </c>
      <c r="AE23">
        <f t="shared" si="3"/>
        <v>0</v>
      </c>
      <c r="AF23">
        <f t="shared" si="4"/>
        <v>0</v>
      </c>
      <c r="AG23">
        <f t="shared" si="4"/>
        <v>-8.8369913717493347</v>
      </c>
      <c r="AH23">
        <f t="shared" si="5"/>
        <v>-3725.1574607785574</v>
      </c>
      <c r="AI23">
        <f t="shared" si="6"/>
        <v>-3733.9944521503066</v>
      </c>
      <c r="AJ23">
        <f t="shared" si="7"/>
        <v>214.19828357238816</v>
      </c>
      <c r="AK23">
        <f t="shared" si="22"/>
        <v>58.556374764704877</v>
      </c>
      <c r="AL23">
        <f t="shared" si="8"/>
        <v>-3461.2397938132135</v>
      </c>
      <c r="AN23">
        <f t="shared" si="9"/>
        <v>0</v>
      </c>
      <c r="AO23">
        <f t="shared" si="9"/>
        <v>0</v>
      </c>
      <c r="AP23">
        <f t="shared" si="9"/>
        <v>-0.91610230855520791</v>
      </c>
      <c r="AQ23">
        <f t="shared" si="9"/>
        <v>-386.17502337510416</v>
      </c>
      <c r="AR23">
        <f t="shared" si="9"/>
        <v>-387.09112568365936</v>
      </c>
      <c r="AS23">
        <f t="shared" si="9"/>
        <v>22.205243143785424</v>
      </c>
      <c r="AT23">
        <f t="shared" si="9"/>
        <v>6.0703499467094062</v>
      </c>
      <c r="AU23">
        <f t="shared" si="9"/>
        <v>-358.81553259316451</v>
      </c>
      <c r="AW23">
        <v>20</v>
      </c>
      <c r="AX23">
        <f>IF(Z23&gt;0, (R23*SUMPRODUCT(K23:$K$98, X23:$X$98)-K23*$AZ$3)/Z23, 0)</f>
        <v>1760.5577785016085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0.106719178</v>
      </c>
      <c r="Q24" s="4">
        <f t="shared" si="21"/>
        <v>25</v>
      </c>
      <c r="R24">
        <f t="shared" si="0"/>
        <v>100000</v>
      </c>
      <c r="S24">
        <f t="shared" si="1"/>
        <v>1353.8712943491867</v>
      </c>
      <c r="U24">
        <f t="shared" si="13"/>
        <v>0.106719178</v>
      </c>
      <c r="V24">
        <f t="shared" si="14"/>
        <v>0.01</v>
      </c>
      <c r="W24">
        <f t="shared" si="15"/>
        <v>0.3534796548699734</v>
      </c>
      <c r="X24">
        <f t="shared" si="16"/>
        <v>3.7723058207447258E-2</v>
      </c>
      <c r="Y24">
        <f t="shared" si="17"/>
        <v>3.5347965486997343E-3</v>
      </c>
      <c r="Z24">
        <f t="shared" si="18"/>
        <v>0.31222180011382639</v>
      </c>
      <c r="AB24">
        <f t="shared" si="19"/>
        <v>622.32135592339569</v>
      </c>
      <c r="AC24">
        <f t="shared" si="2"/>
        <v>422.70813264413914</v>
      </c>
      <c r="AE24">
        <f t="shared" si="3"/>
        <v>0</v>
      </c>
      <c r="AF24">
        <f t="shared" si="4"/>
        <v>0</v>
      </c>
      <c r="AG24">
        <f t="shared" si="4"/>
        <v>-7.8055450028456601</v>
      </c>
      <c r="AH24">
        <f t="shared" si="5"/>
        <v>-3772.3058207447257</v>
      </c>
      <c r="AI24">
        <f t="shared" si="6"/>
        <v>-3780.1113657475712</v>
      </c>
      <c r="AJ24">
        <f t="shared" si="7"/>
        <v>199.61322327925654</v>
      </c>
      <c r="AK24">
        <f t="shared" si="22"/>
        <v>43.562494914637703</v>
      </c>
      <c r="AL24">
        <f t="shared" si="8"/>
        <v>-3536.935647553677</v>
      </c>
      <c r="AN24">
        <f t="shared" si="9"/>
        <v>0</v>
      </c>
      <c r="AO24">
        <f t="shared" si="9"/>
        <v>0</v>
      </c>
      <c r="AP24">
        <f t="shared" si="9"/>
        <v>-0.72247821440780502</v>
      </c>
      <c r="AQ24">
        <f t="shared" si="9"/>
        <v>-349.16316190326484</v>
      </c>
      <c r="AR24">
        <f t="shared" si="9"/>
        <v>-349.88564011767261</v>
      </c>
      <c r="AS24">
        <f t="shared" si="9"/>
        <v>18.476122432758636</v>
      </c>
      <c r="AT24">
        <f t="shared" si="9"/>
        <v>4.0321276130753807</v>
      </c>
      <c r="AU24">
        <f t="shared" si="9"/>
        <v>-327.37739007183859</v>
      </c>
      <c r="AW24">
        <v>21</v>
      </c>
      <c r="AX24">
        <f>IF(Z24&gt;0, (R24*SUMPRODUCT(K24:$K$98, X24:$X$98)-K24*$AZ$3)/Z24, 0)</f>
        <v>1353.8712943491867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0.12088460199999999</v>
      </c>
      <c r="Q25" s="4">
        <f t="shared" si="21"/>
        <v>25</v>
      </c>
      <c r="R25">
        <f t="shared" si="0"/>
        <v>100000</v>
      </c>
      <c r="S25">
        <f t="shared" si="1"/>
        <v>884.87935251844897</v>
      </c>
      <c r="U25">
        <f t="shared" si="13"/>
        <v>0.12088460199999999</v>
      </c>
      <c r="V25">
        <f t="shared" si="14"/>
        <v>0.01</v>
      </c>
      <c r="W25">
        <f t="shared" si="15"/>
        <v>0.31222180011382639</v>
      </c>
      <c r="X25">
        <f t="shared" si="16"/>
        <v>3.7742808042483457E-2</v>
      </c>
      <c r="Y25">
        <f t="shared" si="17"/>
        <v>3.1222180011382639E-3</v>
      </c>
      <c r="Z25">
        <f t="shared" si="18"/>
        <v>0.27135677407020464</v>
      </c>
      <c r="AB25">
        <f t="shared" si="19"/>
        <v>422.70813264413914</v>
      </c>
      <c r="AC25">
        <f t="shared" si="2"/>
        <v>240.11800654073772</v>
      </c>
      <c r="AE25">
        <f t="shared" si="3"/>
        <v>0</v>
      </c>
      <c r="AF25">
        <f t="shared" si="4"/>
        <v>0</v>
      </c>
      <c r="AG25">
        <f t="shared" si="4"/>
        <v>-6.7839193517551157</v>
      </c>
      <c r="AH25">
        <f t="shared" si="5"/>
        <v>-3774.2808042483457</v>
      </c>
      <c r="AI25">
        <f t="shared" si="6"/>
        <v>-3781.0647236001009</v>
      </c>
      <c r="AJ25">
        <f t="shared" si="7"/>
        <v>182.59012610340142</v>
      </c>
      <c r="AK25">
        <f t="shared" si="22"/>
        <v>29.589569285089741</v>
      </c>
      <c r="AL25">
        <f t="shared" si="8"/>
        <v>-3568.8850282116096</v>
      </c>
      <c r="AN25">
        <f t="shared" si="9"/>
        <v>0</v>
      </c>
      <c r="AO25">
        <f t="shared" si="9"/>
        <v>0</v>
      </c>
      <c r="AP25">
        <f t="shared" si="9"/>
        <v>-0.56064012576907918</v>
      </c>
      <c r="AQ25">
        <f t="shared" si="9"/>
        <v>-311.91604072270775</v>
      </c>
      <c r="AR25">
        <f t="shared" si="9"/>
        <v>-312.47668084847686</v>
      </c>
      <c r="AS25">
        <f t="shared" si="9"/>
        <v>15.089706400521818</v>
      </c>
      <c r="AT25">
        <f t="shared" si="9"/>
        <v>2.4453562881984605</v>
      </c>
      <c r="AU25">
        <f t="shared" si="9"/>
        <v>-294.94161815975656</v>
      </c>
      <c r="AW25">
        <v>22</v>
      </c>
      <c r="AX25">
        <f>IF(Z25&gt;0, (R25*SUMPRODUCT(K25:$K$98, X25:$X$98)-K25*$AZ$3)/Z25, 0)</f>
        <v>884.87935251844897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0.13724737000000001</v>
      </c>
      <c r="Q26" s="4">
        <f t="shared" si="21"/>
        <v>25</v>
      </c>
      <c r="R26">
        <f t="shared" si="0"/>
        <v>100000</v>
      </c>
      <c r="S26">
        <f t="shared" si="1"/>
        <v>332.4452170866378</v>
      </c>
      <c r="U26">
        <f t="shared" si="13"/>
        <v>0.13724737000000001</v>
      </c>
      <c r="V26">
        <f t="shared" si="14"/>
        <v>0.01</v>
      </c>
      <c r="W26">
        <f t="shared" si="15"/>
        <v>0.27135677407020464</v>
      </c>
      <c r="X26">
        <f t="shared" si="16"/>
        <v>3.7243003572819781E-2</v>
      </c>
      <c r="Y26">
        <f t="shared" si="17"/>
        <v>2.7135677407020466E-3</v>
      </c>
      <c r="Z26">
        <f t="shared" si="18"/>
        <v>0.2314002027566828</v>
      </c>
      <c r="AB26">
        <f t="shared" si="19"/>
        <v>240.11800654073772</v>
      </c>
      <c r="AC26">
        <f t="shared" si="2"/>
        <v>76.92789063933742</v>
      </c>
      <c r="AE26">
        <f t="shared" si="3"/>
        <v>0</v>
      </c>
      <c r="AF26">
        <f t="shared" si="4"/>
        <v>0</v>
      </c>
      <c r="AG26">
        <f t="shared" si="4"/>
        <v>-5.7850050689170702</v>
      </c>
      <c r="AH26">
        <f t="shared" si="5"/>
        <v>-3724.300357281978</v>
      </c>
      <c r="AI26">
        <f t="shared" si="6"/>
        <v>-3730.0853623508951</v>
      </c>
      <c r="AJ26">
        <f t="shared" si="7"/>
        <v>163.1901159014003</v>
      </c>
      <c r="AK26">
        <f t="shared" si="22"/>
        <v>16.808260457851642</v>
      </c>
      <c r="AL26">
        <f t="shared" si="8"/>
        <v>-3550.0869859916434</v>
      </c>
      <c r="AN26">
        <f t="shared" si="9"/>
        <v>0</v>
      </c>
      <c r="AO26">
        <f t="shared" si="9"/>
        <v>0</v>
      </c>
      <c r="AP26">
        <f t="shared" si="9"/>
        <v>-0.42686369797599377</v>
      </c>
      <c r="AQ26">
        <f t="shared" si="9"/>
        <v>-274.80850992241193</v>
      </c>
      <c r="AR26">
        <f t="shared" si="9"/>
        <v>-275.23537362038792</v>
      </c>
      <c r="AS26">
        <f t="shared" si="9"/>
        <v>12.041465049198795</v>
      </c>
      <c r="AT26">
        <f t="shared" si="9"/>
        <v>1.2402471787160116</v>
      </c>
      <c r="AU26">
        <f t="shared" si="9"/>
        <v>-261.95366139247312</v>
      </c>
      <c r="AW26">
        <v>23</v>
      </c>
      <c r="AX26">
        <f>IF(Z26&gt;0, (R26*SUMPRODUCT(K26:$K$98, X26:$X$98)-K26*$AZ$3)/Z26, 0)</f>
        <v>332.4452170866378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0.155543078</v>
      </c>
      <c r="Q27" s="4">
        <f t="shared" si="21"/>
        <v>25</v>
      </c>
      <c r="R27">
        <f t="shared" si="0"/>
        <v>100000</v>
      </c>
      <c r="S27">
        <f t="shared" si="1"/>
        <v>-337.08858485979101</v>
      </c>
      <c r="U27">
        <f t="shared" si="13"/>
        <v>0.155543078</v>
      </c>
      <c r="V27">
        <f t="shared" si="14"/>
        <v>0.01</v>
      </c>
      <c r="W27">
        <f t="shared" si="15"/>
        <v>0.2314002027566828</v>
      </c>
      <c r="X27">
        <f t="shared" si="16"/>
        <v>3.5992699786598525E-2</v>
      </c>
      <c r="Y27">
        <f t="shared" si="17"/>
        <v>2.3140020275668281E-3</v>
      </c>
      <c r="Z27">
        <f t="shared" si="18"/>
        <v>0.19309350094251745</v>
      </c>
      <c r="AB27">
        <f t="shared" si="19"/>
        <v>76.92789063933742</v>
      </c>
      <c r="AC27">
        <f t="shared" si="2"/>
        <v>-65.089614978335931</v>
      </c>
      <c r="AE27">
        <f t="shared" si="3"/>
        <v>0</v>
      </c>
      <c r="AF27">
        <f t="shared" si="4"/>
        <v>0</v>
      </c>
      <c r="AG27">
        <f t="shared" si="4"/>
        <v>-4.8273375235629361</v>
      </c>
      <c r="AH27">
        <f t="shared" si="5"/>
        <v>-3599.2699786598528</v>
      </c>
      <c r="AI27">
        <f t="shared" si="6"/>
        <v>-3604.0973161834158</v>
      </c>
      <c r="AJ27">
        <f t="shared" si="7"/>
        <v>142.01750561767335</v>
      </c>
      <c r="AK27">
        <f t="shared" si="22"/>
        <v>5.3849523447536196</v>
      </c>
      <c r="AL27">
        <f t="shared" si="8"/>
        <v>-3456.6948582209889</v>
      </c>
      <c r="AN27">
        <f t="shared" si="9"/>
        <v>0</v>
      </c>
      <c r="AO27">
        <f t="shared" si="9"/>
        <v>0</v>
      </c>
      <c r="AP27">
        <f t="shared" si="9"/>
        <v>-0.31803514957730833</v>
      </c>
      <c r="AQ27">
        <f t="shared" si="9"/>
        <v>-237.12747667731583</v>
      </c>
      <c r="AR27">
        <f t="shared" si="9"/>
        <v>-237.44551182689315</v>
      </c>
      <c r="AS27">
        <f t="shared" si="9"/>
        <v>9.3564119809829815</v>
      </c>
      <c r="AT27">
        <f t="shared" si="9"/>
        <v>0.3547719868500856</v>
      </c>
      <c r="AU27">
        <f t="shared" si="9"/>
        <v>-227.73432785906007</v>
      </c>
      <c r="AW27">
        <v>24</v>
      </c>
      <c r="AX27">
        <f>IF(Z27&gt;0, (R27*SUMPRODUCT(K27:$K$98, X27:$X$98)-K27*$AZ$3)/Z27, 0)</f>
        <v>-337.08858485979101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0.175905283</v>
      </c>
      <c r="Q28" s="4">
        <f t="shared" si="21"/>
        <v>25</v>
      </c>
      <c r="R28">
        <f t="shared" si="0"/>
        <v>100000</v>
      </c>
      <c r="S28">
        <f t="shared" si="1"/>
        <v>-1168.3072647861634</v>
      </c>
      <c r="U28">
        <f t="shared" si="13"/>
        <v>0.175905283</v>
      </c>
      <c r="V28">
        <f t="shared" si="14"/>
        <v>0.01</v>
      </c>
      <c r="W28">
        <f t="shared" si="15"/>
        <v>0.19309350094251745</v>
      </c>
      <c r="X28">
        <f t="shared" si="16"/>
        <v>3.3966166928754302E-2</v>
      </c>
      <c r="Y28">
        <f t="shared" si="17"/>
        <v>1.9309350094251746E-3</v>
      </c>
      <c r="Z28">
        <f t="shared" si="18"/>
        <v>0.15719639900433799</v>
      </c>
      <c r="AB28">
        <f t="shared" si="19"/>
        <v>-65.089614978335931</v>
      </c>
      <c r="AC28">
        <f t="shared" si="2"/>
        <v>-183.65369495499249</v>
      </c>
      <c r="AE28">
        <f t="shared" si="3"/>
        <v>0</v>
      </c>
      <c r="AF28">
        <f t="shared" si="4"/>
        <v>0</v>
      </c>
      <c r="AG28">
        <f t="shared" si="4"/>
        <v>-3.9299099751084499</v>
      </c>
      <c r="AH28">
        <f t="shared" si="5"/>
        <v>-3396.6166928754301</v>
      </c>
      <c r="AI28">
        <f t="shared" si="6"/>
        <v>-3400.5466028505384</v>
      </c>
      <c r="AJ28">
        <f t="shared" si="7"/>
        <v>118.56407997665656</v>
      </c>
      <c r="AK28">
        <f t="shared" si="22"/>
        <v>-4.5562730484835159</v>
      </c>
      <c r="AL28">
        <f t="shared" si="8"/>
        <v>-3286.5387959223654</v>
      </c>
      <c r="AN28">
        <f t="shared" si="9"/>
        <v>0</v>
      </c>
      <c r="AO28">
        <f t="shared" si="9"/>
        <v>0</v>
      </c>
      <c r="AP28">
        <f t="shared" si="9"/>
        <v>-0.23117029918856385</v>
      </c>
      <c r="AQ28">
        <f t="shared" si="9"/>
        <v>-199.80022496551342</v>
      </c>
      <c r="AR28">
        <f t="shared" si="9"/>
        <v>-200.03139526470198</v>
      </c>
      <c r="AS28">
        <f t="shared" si="9"/>
        <v>6.974331222552788</v>
      </c>
      <c r="AT28">
        <f t="shared" si="9"/>
        <v>-0.26801504626671713</v>
      </c>
      <c r="AU28">
        <f t="shared" si="9"/>
        <v>-193.32507908841589</v>
      </c>
      <c r="AW28">
        <v>25</v>
      </c>
      <c r="AX28">
        <f>IF(Z28&gt;0, (R28*SUMPRODUCT(K28:$K$98, X28:$X$98)-K28*$AZ$3)/Z28, 0)</f>
        <v>-1168.3072647861634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0.19813004200000001</v>
      </c>
      <c r="Q29" s="4">
        <f t="shared" si="21"/>
        <v>25</v>
      </c>
      <c r="R29">
        <f t="shared" si="0"/>
        <v>100000</v>
      </c>
      <c r="S29">
        <f t="shared" si="1"/>
        <v>-2230.0428842130918</v>
      </c>
      <c r="U29">
        <f t="shared" si="13"/>
        <v>0.19813004200000001</v>
      </c>
      <c r="V29">
        <f t="shared" si="14"/>
        <v>0.01</v>
      </c>
      <c r="W29">
        <f t="shared" si="15"/>
        <v>0.15719639900433799</v>
      </c>
      <c r="X29">
        <f t="shared" si="16"/>
        <v>3.1145329136978244E-2</v>
      </c>
      <c r="Y29">
        <f t="shared" si="17"/>
        <v>1.57196399004338E-3</v>
      </c>
      <c r="Z29">
        <f t="shared" si="18"/>
        <v>0.12447910587731638</v>
      </c>
      <c r="AB29">
        <f t="shared" si="19"/>
        <v>-183.65369495499249</v>
      </c>
      <c r="AC29">
        <f t="shared" si="2"/>
        <v>-277.59374429491743</v>
      </c>
      <c r="AE29">
        <f t="shared" si="3"/>
        <v>0</v>
      </c>
      <c r="AF29">
        <f t="shared" si="4"/>
        <v>0</v>
      </c>
      <c r="AG29">
        <f t="shared" si="4"/>
        <v>-3.1119776469329095</v>
      </c>
      <c r="AH29">
        <f t="shared" si="5"/>
        <v>-3114.5329136978244</v>
      </c>
      <c r="AI29">
        <f t="shared" si="6"/>
        <v>-3117.6448913447571</v>
      </c>
      <c r="AJ29">
        <f t="shared" si="7"/>
        <v>93.94004933992494</v>
      </c>
      <c r="AK29">
        <f t="shared" si="22"/>
        <v>-12.855758646849475</v>
      </c>
      <c r="AL29">
        <f t="shared" si="8"/>
        <v>-3036.5606006516819</v>
      </c>
      <c r="AN29">
        <f t="shared" si="9"/>
        <v>0</v>
      </c>
      <c r="AO29">
        <f t="shared" si="9"/>
        <v>0</v>
      </c>
      <c r="AP29">
        <f t="shared" si="9"/>
        <v>-0.16344358491901384</v>
      </c>
      <c r="AQ29">
        <f t="shared" si="9"/>
        <v>-163.5777895977954</v>
      </c>
      <c r="AR29">
        <f t="shared" si="9"/>
        <v>-163.74123318271441</v>
      </c>
      <c r="AS29">
        <f t="shared" si="9"/>
        <v>4.9338074284430693</v>
      </c>
      <c r="AT29">
        <f t="shared" si="9"/>
        <v>-0.6751948498619752</v>
      </c>
      <c r="AU29">
        <f t="shared" si="9"/>
        <v>-159.48262060413333</v>
      </c>
      <c r="AW29">
        <v>26</v>
      </c>
      <c r="AX29">
        <f>IF(Z29&gt;0, (R29*SUMPRODUCT(K29:$K$98, X29:$X$98)-K29*$AZ$3)/Z29, 0)</f>
        <v>-2230.0428842130918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0.22255936300000001</v>
      </c>
      <c r="Q30" s="4">
        <f t="shared" si="21"/>
        <v>25</v>
      </c>
      <c r="R30">
        <f t="shared" si="0"/>
        <v>100000</v>
      </c>
      <c r="S30">
        <f t="shared" si="1"/>
        <v>-3628.7275527801435</v>
      </c>
      <c r="U30">
        <f t="shared" si="13"/>
        <v>0.22255936300000001</v>
      </c>
      <c r="V30">
        <f t="shared" si="14"/>
        <v>0.01</v>
      </c>
      <c r="W30">
        <f t="shared" si="15"/>
        <v>0.12447910587731638</v>
      </c>
      <c r="X30">
        <f t="shared" si="16"/>
        <v>2.7703990510865091E-2</v>
      </c>
      <c r="Y30">
        <f t="shared" si="17"/>
        <v>1.2447910587731637E-3</v>
      </c>
      <c r="Z30">
        <f t="shared" si="18"/>
        <v>9.5530324307678119E-2</v>
      </c>
      <c r="AB30">
        <f t="shared" si="19"/>
        <v>-277.59374429491743</v>
      </c>
      <c r="AC30">
        <f t="shared" si="2"/>
        <v>-346.65351994129429</v>
      </c>
      <c r="AE30">
        <f t="shared" si="3"/>
        <v>0</v>
      </c>
      <c r="AF30">
        <f t="shared" si="4"/>
        <v>0</v>
      </c>
      <c r="AG30">
        <f t="shared" si="4"/>
        <v>-2.3882581076919531</v>
      </c>
      <c r="AH30">
        <f t="shared" si="5"/>
        <v>-2770.3990510865092</v>
      </c>
      <c r="AI30">
        <f t="shared" si="6"/>
        <v>-2772.787309194201</v>
      </c>
      <c r="AJ30">
        <f t="shared" si="7"/>
        <v>69.059775646376863</v>
      </c>
      <c r="AK30">
        <f t="shared" si="22"/>
        <v>-19.431562100644221</v>
      </c>
      <c r="AL30">
        <f t="shared" si="8"/>
        <v>-2723.1590956484688</v>
      </c>
      <c r="AN30">
        <f t="shared" si="9"/>
        <v>0</v>
      </c>
      <c r="AO30">
        <f t="shared" si="9"/>
        <v>0</v>
      </c>
      <c r="AP30">
        <f t="shared" si="9"/>
        <v>-0.11199397225340317</v>
      </c>
      <c r="AQ30">
        <f t="shared" si="9"/>
        <v>-129.91392909290045</v>
      </c>
      <c r="AR30">
        <f t="shared" si="9"/>
        <v>-130.02592306515385</v>
      </c>
      <c r="AS30">
        <f t="shared" si="9"/>
        <v>3.2384601030585829</v>
      </c>
      <c r="AT30">
        <f t="shared" si="9"/>
        <v>-0.91121550879731239</v>
      </c>
      <c r="AU30">
        <f t="shared" si="9"/>
        <v>-127.69867847089259</v>
      </c>
      <c r="AW30">
        <v>27</v>
      </c>
      <c r="AX30">
        <f>IF(Z30&gt;0, (R30*SUMPRODUCT(K30:$K$98, X30:$X$98)-K30*$AZ$3)/Z30, 0)</f>
        <v>-3628.7275527801435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0.25004150400000003</v>
      </c>
      <c r="Q31" s="4">
        <f t="shared" si="21"/>
        <v>25</v>
      </c>
      <c r="R31">
        <f t="shared" si="0"/>
        <v>100000</v>
      </c>
      <c r="S31">
        <f t="shared" si="1"/>
        <v>-5547.9533914161211</v>
      </c>
      <c r="U31">
        <f t="shared" si="13"/>
        <v>0.25004150400000003</v>
      </c>
      <c r="V31">
        <f t="shared" si="14"/>
        <v>0.01</v>
      </c>
      <c r="W31">
        <f t="shared" si="15"/>
        <v>9.5530324307678119E-2</v>
      </c>
      <c r="X31">
        <f t="shared" si="16"/>
        <v>2.3886545967499596E-2</v>
      </c>
      <c r="Y31">
        <f t="shared" si="17"/>
        <v>9.5530324307678126E-4</v>
      </c>
      <c r="Z31">
        <f t="shared" si="18"/>
        <v>7.068847509710173E-2</v>
      </c>
      <c r="AB31">
        <f t="shared" si="19"/>
        <v>-346.65351994129429</v>
      </c>
      <c r="AC31">
        <f t="shared" si="2"/>
        <v>-392.17636514899954</v>
      </c>
      <c r="AE31">
        <f t="shared" si="3"/>
        <v>0</v>
      </c>
      <c r="AF31">
        <f t="shared" si="4"/>
        <v>0</v>
      </c>
      <c r="AG31">
        <f t="shared" si="4"/>
        <v>-1.7672118774275432</v>
      </c>
      <c r="AH31">
        <f t="shared" si="5"/>
        <v>-2388.6545967499596</v>
      </c>
      <c r="AI31">
        <f t="shared" si="6"/>
        <v>-2390.4218086273872</v>
      </c>
      <c r="AJ31">
        <f t="shared" si="7"/>
        <v>45.522845207705245</v>
      </c>
      <c r="AK31">
        <f t="shared" si="22"/>
        <v>-24.265746395890602</v>
      </c>
      <c r="AL31">
        <f t="shared" si="8"/>
        <v>-2369.1647098155727</v>
      </c>
      <c r="AN31">
        <f t="shared" si="9"/>
        <v>0</v>
      </c>
      <c r="AO31">
        <f t="shared" si="9"/>
        <v>0</v>
      </c>
      <c r="AP31">
        <f t="shared" si="9"/>
        <v>-7.3991867205083842E-2</v>
      </c>
      <c r="AQ31">
        <f t="shared" si="9"/>
        <v>-100.01121878991141</v>
      </c>
      <c r="AR31">
        <f t="shared" si="9"/>
        <v>-100.08521065711649</v>
      </c>
      <c r="AS31">
        <f t="shared" si="9"/>
        <v>1.9060081931484287</v>
      </c>
      <c r="AT31">
        <f t="shared" si="9"/>
        <v>-1.0159890321530474</v>
      </c>
      <c r="AU31">
        <f t="shared" si="9"/>
        <v>-99.195191496121112</v>
      </c>
      <c r="AW31">
        <v>28</v>
      </c>
      <c r="AX31">
        <f>IF(Z31&gt;0, (R31*SUMPRODUCT(K31:$K$98, X31:$X$98)-K31*$AZ$3)/Z31, 0)</f>
        <v>-5547.9533914161211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0.28092614399999999</v>
      </c>
      <c r="Q32" s="4">
        <f t="shared" si="21"/>
        <v>25</v>
      </c>
      <c r="R32">
        <f t="shared" si="0"/>
        <v>100000</v>
      </c>
      <c r="S32">
        <f t="shared" si="1"/>
        <v>-8316.2519090685801</v>
      </c>
      <c r="U32">
        <f t="shared" si="13"/>
        <v>0.28092614399999999</v>
      </c>
      <c r="V32">
        <f t="shared" si="14"/>
        <v>0.01</v>
      </c>
      <c r="W32">
        <f t="shared" si="15"/>
        <v>7.068847509710173E-2</v>
      </c>
      <c r="X32">
        <f t="shared" si="16"/>
        <v>1.9858240734268815E-2</v>
      </c>
      <c r="Y32">
        <f t="shared" si="17"/>
        <v>7.0688475097101732E-4</v>
      </c>
      <c r="Z32">
        <f t="shared" si="18"/>
        <v>5.0123349611861899E-2</v>
      </c>
      <c r="AB32">
        <f t="shared" si="19"/>
        <v>-392.17636514899954</v>
      </c>
      <c r="AC32">
        <f t="shared" si="2"/>
        <v>-416.8384018985584</v>
      </c>
      <c r="AE32">
        <f t="shared" si="3"/>
        <v>0</v>
      </c>
      <c r="AF32">
        <f t="shared" si="4"/>
        <v>0</v>
      </c>
      <c r="AG32">
        <f t="shared" si="4"/>
        <v>-1.2530837402965476</v>
      </c>
      <c r="AH32">
        <f t="shared" si="5"/>
        <v>-1985.8240734268816</v>
      </c>
      <c r="AI32">
        <f t="shared" si="6"/>
        <v>-1987.077157167178</v>
      </c>
      <c r="AJ32">
        <f t="shared" si="7"/>
        <v>24.662036749558865</v>
      </c>
      <c r="AK32">
        <f t="shared" si="22"/>
        <v>-27.452345560429968</v>
      </c>
      <c r="AL32">
        <f t="shared" si="8"/>
        <v>-1989.867465978049</v>
      </c>
      <c r="AN32">
        <f t="shared" si="9"/>
        <v>0</v>
      </c>
      <c r="AO32">
        <f t="shared" si="9"/>
        <v>0</v>
      </c>
      <c r="AP32">
        <f t="shared" si="9"/>
        <v>-4.6844373742632811E-2</v>
      </c>
      <c r="AQ32">
        <f t="shared" si="9"/>
        <v>-74.236606933158086</v>
      </c>
      <c r="AR32">
        <f t="shared" si="9"/>
        <v>-74.283451306900716</v>
      </c>
      <c r="AS32">
        <f t="shared" si="9"/>
        <v>0.92194769559253831</v>
      </c>
      <c r="AT32">
        <f t="shared" si="9"/>
        <v>-1.0262585764941403</v>
      </c>
      <c r="AU32">
        <f t="shared" si="9"/>
        <v>-74.387762187802309</v>
      </c>
      <c r="AW32">
        <v>29</v>
      </c>
      <c r="AX32">
        <f>IF(Z32&gt;0, (R32*SUMPRODUCT(K32:$K$98, X32:$X$98)-K32*$AZ$3)/Z32, 0)</f>
        <v>-8316.2519090685801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0.31575788199999999</v>
      </c>
      <c r="Q33" s="4">
        <f t="shared" si="21"/>
        <v>25</v>
      </c>
      <c r="R33">
        <f t="shared" si="0"/>
        <v>100000</v>
      </c>
      <c r="S33">
        <f t="shared" si="1"/>
        <v>-12540.184196111539</v>
      </c>
      <c r="U33">
        <f t="shared" si="13"/>
        <v>0.31575788199999999</v>
      </c>
      <c r="V33">
        <f t="shared" si="14"/>
        <v>0.01</v>
      </c>
      <c r="W33">
        <f t="shared" si="15"/>
        <v>5.0123349611861899E-2</v>
      </c>
      <c r="X33">
        <f t="shared" si="16"/>
        <v>1.5826842712187036E-2</v>
      </c>
      <c r="Y33">
        <f t="shared" si="17"/>
        <v>5.0123349611861897E-4</v>
      </c>
      <c r="Z33">
        <f t="shared" si="18"/>
        <v>3.3795273403556245E-2</v>
      </c>
      <c r="AB33">
        <f t="shared" si="19"/>
        <v>-416.8384018985584</v>
      </c>
      <c r="AC33">
        <f t="shared" si="2"/>
        <v>-423.79895343854463</v>
      </c>
      <c r="AE33">
        <f t="shared" si="3"/>
        <v>0</v>
      </c>
      <c r="AF33">
        <f t="shared" si="4"/>
        <v>0</v>
      </c>
      <c r="AG33">
        <f t="shared" si="4"/>
        <v>-0.84488183508890613</v>
      </c>
      <c r="AH33">
        <f t="shared" si="5"/>
        <v>-1582.6842712187035</v>
      </c>
      <c r="AI33">
        <f t="shared" si="6"/>
        <v>-1583.5291530537925</v>
      </c>
      <c r="AJ33">
        <f t="shared" si="7"/>
        <v>6.960551539986227</v>
      </c>
      <c r="AK33">
        <f t="shared" si="22"/>
        <v>-29.17868813289909</v>
      </c>
      <c r="AL33">
        <f t="shared" si="8"/>
        <v>-1605.7472896467054</v>
      </c>
      <c r="AN33">
        <f t="shared" si="9"/>
        <v>0</v>
      </c>
      <c r="AO33">
        <f t="shared" si="9"/>
        <v>0</v>
      </c>
      <c r="AP33">
        <f t="shared" si="9"/>
        <v>-2.8200401579121726E-2</v>
      </c>
      <c r="AQ33">
        <f t="shared" si="9"/>
        <v>-52.826715130679105</v>
      </c>
      <c r="AR33">
        <f t="shared" si="9"/>
        <v>-52.854915532258225</v>
      </c>
      <c r="AS33">
        <f t="shared" si="9"/>
        <v>0.23232875946389628</v>
      </c>
      <c r="AT33">
        <f t="shared" si="9"/>
        <v>-0.97392403141573047</v>
      </c>
      <c r="AU33">
        <f t="shared" si="9"/>
        <v>-53.596510804210062</v>
      </c>
      <c r="AW33">
        <v>30</v>
      </c>
      <c r="AX33">
        <f>IF(Z33&gt;0, (R33*SUMPRODUCT(K33:$K$98, X33:$X$98)-K33*$AZ$3)/Z33, 0)</f>
        <v>-12540.184196111539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0.35338435200000001</v>
      </c>
      <c r="Q34" s="4">
        <f t="shared" si="21"/>
        <v>25</v>
      </c>
      <c r="R34">
        <f t="shared" si="0"/>
        <v>100000</v>
      </c>
      <c r="S34">
        <f t="shared" si="1"/>
        <v>-19361.63183823572</v>
      </c>
      <c r="U34">
        <f t="shared" si="13"/>
        <v>0.35338435200000001</v>
      </c>
      <c r="V34">
        <f t="shared" si="14"/>
        <v>0.01</v>
      </c>
      <c r="W34">
        <f t="shared" si="15"/>
        <v>3.3795273403556245E-2</v>
      </c>
      <c r="X34">
        <f t="shared" si="16"/>
        <v>1.1942720792378559E-2</v>
      </c>
      <c r="Y34">
        <f t="shared" si="17"/>
        <v>3.3795273403556246E-4</v>
      </c>
      <c r="Z34">
        <f t="shared" si="18"/>
        <v>2.1514599877142122E-2</v>
      </c>
      <c r="AB34">
        <f t="shared" si="19"/>
        <v>-423.79895343854463</v>
      </c>
      <c r="AC34">
        <f t="shared" si="2"/>
        <v>-416.5577619681772</v>
      </c>
      <c r="AE34">
        <f t="shared" si="3"/>
        <v>0</v>
      </c>
      <c r="AF34">
        <f t="shared" si="4"/>
        <v>0</v>
      </c>
      <c r="AG34">
        <f t="shared" si="4"/>
        <v>-0.53786499692855305</v>
      </c>
      <c r="AH34">
        <f t="shared" si="5"/>
        <v>-1194.2720792378559</v>
      </c>
      <c r="AI34">
        <f t="shared" si="6"/>
        <v>-1194.8099442347846</v>
      </c>
      <c r="AJ34">
        <f t="shared" si="7"/>
        <v>-7.2411914703674256</v>
      </c>
      <c r="AK34">
        <f t="shared" si="22"/>
        <v>-29.665926740698126</v>
      </c>
      <c r="AL34">
        <f t="shared" si="8"/>
        <v>-1231.7170624458499</v>
      </c>
      <c r="AN34">
        <f t="shared" si="9"/>
        <v>0</v>
      </c>
      <c r="AO34">
        <f t="shared" si="9"/>
        <v>0</v>
      </c>
      <c r="AP34">
        <f t="shared" si="9"/>
        <v>-1.6029300826029283E-2</v>
      </c>
      <c r="AQ34">
        <f t="shared" si="9"/>
        <v>-35.591359422063242</v>
      </c>
      <c r="AR34">
        <f t="shared" si="9"/>
        <v>-35.607388722889276</v>
      </c>
      <c r="AS34">
        <f t="shared" si="9"/>
        <v>-0.21579994437305802</v>
      </c>
      <c r="AT34">
        <f t="shared" si="9"/>
        <v>-0.88409557551625284</v>
      </c>
      <c r="AU34">
        <f t="shared" ref="AU34:AU69" si="23">AL34*$K34</f>
        <v>-36.707284242778577</v>
      </c>
      <c r="AW34">
        <v>31</v>
      </c>
      <c r="AX34">
        <f>IF(Z34&gt;0, (R34*SUMPRODUCT(K34:$K$98, X34:$X$98)-K34*$AZ$3)/Z34, 0)</f>
        <v>-19361.63183823572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0.39269921299999999</v>
      </c>
      <c r="Q35" s="4">
        <f t="shared" si="21"/>
        <v>25</v>
      </c>
      <c r="R35">
        <f t="shared" si="0"/>
        <v>100000</v>
      </c>
      <c r="S35">
        <f t="shared" si="1"/>
        <v>-31011.341909053255</v>
      </c>
      <c r="U35">
        <f t="shared" si="13"/>
        <v>0.39269921299999999</v>
      </c>
      <c r="V35">
        <f t="shared" si="14"/>
        <v>0.01</v>
      </c>
      <c r="W35">
        <f t="shared" si="15"/>
        <v>2.1514599877142122E-2</v>
      </c>
      <c r="X35">
        <f t="shared" si="16"/>
        <v>8.4487664397636074E-3</v>
      </c>
      <c r="Y35">
        <f t="shared" si="17"/>
        <v>2.1514599877142123E-4</v>
      </c>
      <c r="Z35">
        <f t="shared" si="18"/>
        <v>1.2850687438607093E-2</v>
      </c>
      <c r="AB35">
        <f t="shared" si="19"/>
        <v>-416.5577619681772</v>
      </c>
      <c r="AC35">
        <f t="shared" si="2"/>
        <v>-398.51706192502036</v>
      </c>
      <c r="AE35">
        <f t="shared" si="3"/>
        <v>0</v>
      </c>
      <c r="AF35">
        <f t="shared" ref="AF35:AG69" si="24">-$Z35*P35</f>
        <v>0</v>
      </c>
      <c r="AG35">
        <f t="shared" si="24"/>
        <v>-0.32126718596517734</v>
      </c>
      <c r="AH35">
        <f t="shared" si="5"/>
        <v>-844.8766439763607</v>
      </c>
      <c r="AI35">
        <f t="shared" ref="AI35:AI66" si="25">SUM(AE35:AH35)</f>
        <v>-845.19791116232591</v>
      </c>
      <c r="AJ35">
        <f t="shared" si="7"/>
        <v>-18.040700043156846</v>
      </c>
      <c r="AK35">
        <f t="shared" si="22"/>
        <v>-29.159043337772406</v>
      </c>
      <c r="AL35">
        <f t="shared" si="8"/>
        <v>-892.39765454325527</v>
      </c>
      <c r="AN35">
        <f t="shared" ref="AN35:AT69" si="26">AE35*$K35</f>
        <v>0</v>
      </c>
      <c r="AO35">
        <f t="shared" si="26"/>
        <v>0</v>
      </c>
      <c r="AP35">
        <f t="shared" si="26"/>
        <v>-8.5484946414705731E-3</v>
      </c>
      <c r="AQ35">
        <f t="shared" si="26"/>
        <v>-22.481049354721243</v>
      </c>
      <c r="AR35">
        <f t="shared" si="26"/>
        <v>-22.489597849362717</v>
      </c>
      <c r="AS35">
        <f t="shared" si="26"/>
        <v>-0.48003915240824024</v>
      </c>
      <c r="AT35">
        <f t="shared" si="26"/>
        <v>-0.77588355304476675</v>
      </c>
      <c r="AU35">
        <f t="shared" si="23"/>
        <v>-23.745520554815727</v>
      </c>
      <c r="AW35">
        <v>32</v>
      </c>
      <c r="AX35">
        <f>IF(Z35&gt;0, (R35*SUMPRODUCT(K35:$K$98, X35:$X$98)-K35*$AZ$3)/Z35, 0)</f>
        <v>-31011.341909053255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0.39967743300000003</v>
      </c>
      <c r="Q36" s="4">
        <f t="shared" si="21"/>
        <v>25</v>
      </c>
      <c r="R36">
        <f t="shared" si="0"/>
        <v>100000</v>
      </c>
      <c r="S36">
        <f t="shared" si="1"/>
        <v>-49184.002837621825</v>
      </c>
      <c r="U36">
        <f t="shared" si="13"/>
        <v>0.39967743300000003</v>
      </c>
      <c r="V36">
        <f t="shared" si="14"/>
        <v>0.01</v>
      </c>
      <c r="W36">
        <f t="shared" si="15"/>
        <v>1.2850687438607093E-2</v>
      </c>
      <c r="X36">
        <f t="shared" si="16"/>
        <v>5.1361297677478285E-3</v>
      </c>
      <c r="Y36">
        <f t="shared" si="17"/>
        <v>1.2850687438607092E-4</v>
      </c>
      <c r="Z36">
        <f t="shared" si="18"/>
        <v>7.5860507964731934E-3</v>
      </c>
      <c r="AB36">
        <f t="shared" si="19"/>
        <v>-398.51706192502036</v>
      </c>
      <c r="AC36">
        <f t="shared" si="2"/>
        <v>-373.11234390008087</v>
      </c>
      <c r="AE36">
        <f t="shared" si="3"/>
        <v>0</v>
      </c>
      <c r="AF36">
        <f t="shared" si="24"/>
        <v>0</v>
      </c>
      <c r="AG36">
        <f t="shared" si="24"/>
        <v>-0.18965126991182985</v>
      </c>
      <c r="AH36">
        <f t="shared" si="5"/>
        <v>-513.61297677478285</v>
      </c>
      <c r="AI36">
        <f t="shared" si="25"/>
        <v>-513.80262804469464</v>
      </c>
      <c r="AJ36">
        <f t="shared" si="7"/>
        <v>-25.404718024939484</v>
      </c>
      <c r="AK36">
        <f t="shared" si="22"/>
        <v>-27.896194334751428</v>
      </c>
      <c r="AL36">
        <f t="shared" si="8"/>
        <v>-567.10354040438551</v>
      </c>
      <c r="AN36">
        <f t="shared" si="26"/>
        <v>0</v>
      </c>
      <c r="AO36">
        <f t="shared" si="26"/>
        <v>0</v>
      </c>
      <c r="AP36">
        <f t="shared" si="26"/>
        <v>-4.5056868756595111E-3</v>
      </c>
      <c r="AQ36">
        <f t="shared" si="26"/>
        <v>-12.202287122561478</v>
      </c>
      <c r="AR36">
        <f t="shared" si="26"/>
        <v>-12.206792809437136</v>
      </c>
      <c r="AS36">
        <f t="shared" si="26"/>
        <v>-0.60355886168342732</v>
      </c>
      <c r="AT36">
        <f t="shared" si="26"/>
        <v>-0.66275072533588375</v>
      </c>
      <c r="AU36">
        <f t="shared" si="23"/>
        <v>-13.473102396456445</v>
      </c>
      <c r="AW36">
        <v>33</v>
      </c>
      <c r="AX36">
        <f>IF(Z36&gt;0, (R36*SUMPRODUCT(K36:$K$98, X36:$X$98)-K36*$AZ$3)/Z36, 0)</f>
        <v>-49184.002837621825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0.407215198</v>
      </c>
      <c r="Q37" s="4">
        <f t="shared" si="21"/>
        <v>25</v>
      </c>
      <c r="R37">
        <f t="shared" si="0"/>
        <v>100000</v>
      </c>
      <c r="S37">
        <f t="shared" si="1"/>
        <v>-77483.999322781776</v>
      </c>
      <c r="U37">
        <f t="shared" si="13"/>
        <v>0.407215198</v>
      </c>
      <c r="V37">
        <f t="shared" si="14"/>
        <v>0.01</v>
      </c>
      <c r="W37">
        <f t="shared" si="15"/>
        <v>7.5860507964731934E-3</v>
      </c>
      <c r="X37">
        <f t="shared" si="16"/>
        <v>3.089155177123889E-3</v>
      </c>
      <c r="Y37">
        <f t="shared" si="17"/>
        <v>7.5860507964731932E-5</v>
      </c>
      <c r="Z37">
        <f t="shared" si="18"/>
        <v>4.4210351113845728E-3</v>
      </c>
      <c r="AB37">
        <f t="shared" si="19"/>
        <v>-373.11234390008087</v>
      </c>
      <c r="AC37">
        <f t="shared" si="2"/>
        <v>-342.5594815765167</v>
      </c>
      <c r="AE37">
        <f t="shared" si="3"/>
        <v>0</v>
      </c>
      <c r="AF37">
        <f t="shared" si="24"/>
        <v>0</v>
      </c>
      <c r="AG37">
        <f t="shared" si="24"/>
        <v>-0.11052587778461433</v>
      </c>
      <c r="AH37">
        <f t="shared" si="5"/>
        <v>-308.91551771238892</v>
      </c>
      <c r="AI37">
        <f t="shared" si="25"/>
        <v>-309.02604359017351</v>
      </c>
      <c r="AJ37">
        <f t="shared" si="7"/>
        <v>-30.55286232356417</v>
      </c>
      <c r="AK37">
        <f t="shared" si="22"/>
        <v>-26.117864073005663</v>
      </c>
      <c r="AL37">
        <f t="shared" si="8"/>
        <v>-365.69676998674333</v>
      </c>
      <c r="AN37">
        <f t="shared" si="26"/>
        <v>0</v>
      </c>
      <c r="AO37">
        <f t="shared" si="26"/>
        <v>0</v>
      </c>
      <c r="AP37">
        <f t="shared" si="26"/>
        <v>-2.3445052086653812E-3</v>
      </c>
      <c r="AQ37">
        <f t="shared" si="26"/>
        <v>-6.5528006185631744</v>
      </c>
      <c r="AR37">
        <f t="shared" si="26"/>
        <v>-6.5551451237718394</v>
      </c>
      <c r="AS37">
        <f t="shared" si="26"/>
        <v>-0.64809568847598753</v>
      </c>
      <c r="AT37">
        <f t="shared" si="26"/>
        <v>-0.55401929019468199</v>
      </c>
      <c r="AU37">
        <f t="shared" si="23"/>
        <v>-7.7572601024425092</v>
      </c>
      <c r="AW37">
        <v>34</v>
      </c>
      <c r="AX37">
        <f>IF(Z37&gt;0, (R37*SUMPRODUCT(K37:$K$98, X37:$X$98)-K37*$AZ$3)/Z37, 0)</f>
        <v>-77483.999322781776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0.41552104400000001</v>
      </c>
      <c r="Q38" s="4">
        <f t="shared" si="21"/>
        <v>25</v>
      </c>
      <c r="R38">
        <f t="shared" si="0"/>
        <v>100000</v>
      </c>
      <c r="S38">
        <f t="shared" si="1"/>
        <v>-122426.5948849475</v>
      </c>
      <c r="U38">
        <f t="shared" si="13"/>
        <v>0.41552104400000001</v>
      </c>
      <c r="V38">
        <f t="shared" si="14"/>
        <v>0.01</v>
      </c>
      <c r="W38">
        <f t="shared" si="15"/>
        <v>4.4210351113845728E-3</v>
      </c>
      <c r="X38">
        <f t="shared" si="16"/>
        <v>1.837033125043174E-3</v>
      </c>
      <c r="Y38">
        <f t="shared" si="17"/>
        <v>4.4210351113845726E-5</v>
      </c>
      <c r="Z38">
        <f t="shared" si="18"/>
        <v>2.5397916352275533E-3</v>
      </c>
      <c r="AB38">
        <f t="shared" si="19"/>
        <v>-342.5594815765167</v>
      </c>
      <c r="AC38">
        <f t="shared" si="2"/>
        <v>-310.93804161818201</v>
      </c>
      <c r="AE38">
        <f t="shared" si="3"/>
        <v>0</v>
      </c>
      <c r="AF38">
        <f t="shared" si="24"/>
        <v>0</v>
      </c>
      <c r="AG38">
        <f t="shared" si="24"/>
        <v>-6.3494790880688837E-2</v>
      </c>
      <c r="AH38">
        <f t="shared" si="5"/>
        <v>-183.70331250431741</v>
      </c>
      <c r="AI38">
        <f t="shared" si="25"/>
        <v>-183.76680729519811</v>
      </c>
      <c r="AJ38">
        <f t="shared" si="7"/>
        <v>-31.62143995833469</v>
      </c>
      <c r="AK38">
        <f t="shared" si="22"/>
        <v>-23.979163710356172</v>
      </c>
      <c r="AL38">
        <f t="shared" si="8"/>
        <v>-239.36741096388897</v>
      </c>
      <c r="AN38">
        <f t="shared" si="26"/>
        <v>0</v>
      </c>
      <c r="AO38">
        <f t="shared" si="26"/>
        <v>0</v>
      </c>
      <c r="AP38">
        <f t="shared" si="26"/>
        <v>-1.2025615219737949E-3</v>
      </c>
      <c r="AQ38">
        <f t="shared" si="26"/>
        <v>-3.4792544713145608</v>
      </c>
      <c r="AR38">
        <f t="shared" si="26"/>
        <v>-3.4804570328365347</v>
      </c>
      <c r="AS38">
        <f t="shared" si="26"/>
        <v>-0.59889522330663048</v>
      </c>
      <c r="AT38">
        <f t="shared" si="26"/>
        <v>-0.45415410000121686</v>
      </c>
      <c r="AU38">
        <f t="shared" si="23"/>
        <v>-4.5335063561443825</v>
      </c>
      <c r="AW38">
        <v>35</v>
      </c>
      <c r="AX38">
        <f>IF(Z38&gt;0, (R38*SUMPRODUCT(K38:$K$98, X38:$X$98)-K38*$AZ$3)/Z38, 0)</f>
        <v>-122426.5948849475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0.424706421</v>
      </c>
      <c r="Q39" s="4">
        <f t="shared" si="21"/>
        <v>25</v>
      </c>
      <c r="R39">
        <f t="shared" si="0"/>
        <v>100000</v>
      </c>
      <c r="S39">
        <f t="shared" si="1"/>
        <v>-195255.07030611584</v>
      </c>
      <c r="U39">
        <f t="shared" si="13"/>
        <v>0.424706421</v>
      </c>
      <c r="V39">
        <f t="shared" si="14"/>
        <v>0.01</v>
      </c>
      <c r="W39">
        <f t="shared" si="15"/>
        <v>2.5397916352275533E-3</v>
      </c>
      <c r="X39">
        <f t="shared" si="16"/>
        <v>1.0786658154832316E-3</v>
      </c>
      <c r="Y39">
        <f t="shared" si="17"/>
        <v>2.5397916352275534E-5</v>
      </c>
      <c r="Z39">
        <f t="shared" si="18"/>
        <v>1.4357279033920462E-3</v>
      </c>
      <c r="AB39">
        <f t="shared" si="19"/>
        <v>-310.93804161818201</v>
      </c>
      <c r="AC39">
        <f t="shared" si="2"/>
        <v>-280.33315271726627</v>
      </c>
      <c r="AE39">
        <f t="shared" si="3"/>
        <v>0</v>
      </c>
      <c r="AF39">
        <f t="shared" si="24"/>
        <v>0</v>
      </c>
      <c r="AG39">
        <f t="shared" si="24"/>
        <v>-3.5893197584801154E-2</v>
      </c>
      <c r="AH39">
        <f t="shared" si="5"/>
        <v>-107.86658154832317</v>
      </c>
      <c r="AI39">
        <f t="shared" si="25"/>
        <v>-107.90247474590797</v>
      </c>
      <c r="AJ39">
        <f t="shared" si="7"/>
        <v>-30.604888900915739</v>
      </c>
      <c r="AK39">
        <f t="shared" si="22"/>
        <v>-21.765662913272742</v>
      </c>
      <c r="AL39">
        <f t="shared" si="8"/>
        <v>-160.27302656009644</v>
      </c>
      <c r="AN39">
        <f t="shared" si="26"/>
        <v>0</v>
      </c>
      <c r="AO39">
        <f t="shared" si="26"/>
        <v>0</v>
      </c>
      <c r="AP39">
        <f t="shared" si="26"/>
        <v>-6.0696455957522642E-4</v>
      </c>
      <c r="AQ39">
        <f t="shared" si="26"/>
        <v>-1.8240557143921543</v>
      </c>
      <c r="AR39">
        <f t="shared" si="26"/>
        <v>-1.8246626789517295</v>
      </c>
      <c r="AS39">
        <f t="shared" si="26"/>
        <v>-0.51753769969101426</v>
      </c>
      <c r="AT39">
        <f t="shared" si="26"/>
        <v>-0.36806378068727913</v>
      </c>
      <c r="AU39">
        <f t="shared" si="23"/>
        <v>-2.710264159330023</v>
      </c>
      <c r="AW39">
        <v>36</v>
      </c>
      <c r="AX39">
        <f>IF(Z39&gt;0, (R39*SUMPRODUCT(K39:$K$98, X39:$X$98)-K39*$AZ$3)/Z39, 0)</f>
        <v>-195255.07030611584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0.43382917900000001</v>
      </c>
      <c r="Q40" s="4">
        <f t="shared" si="21"/>
        <v>25</v>
      </c>
      <c r="R40">
        <f t="shared" si="0"/>
        <v>100000</v>
      </c>
      <c r="S40">
        <f t="shared" si="1"/>
        <v>-315243.3257462047</v>
      </c>
      <c r="U40">
        <f t="shared" si="13"/>
        <v>0.43382917900000001</v>
      </c>
      <c r="V40">
        <f t="shared" si="14"/>
        <v>0.01</v>
      </c>
      <c r="W40">
        <f t="shared" si="15"/>
        <v>1.4357279033920462E-3</v>
      </c>
      <c r="X40">
        <f t="shared" si="16"/>
        <v>6.2286065759596275E-4</v>
      </c>
      <c r="Y40">
        <f t="shared" si="17"/>
        <v>1.4357279033920462E-5</v>
      </c>
      <c r="Z40">
        <f t="shared" si="18"/>
        <v>7.9850996676216303E-4</v>
      </c>
      <c r="AB40">
        <f t="shared" si="19"/>
        <v>-280.33315271726627</v>
      </c>
      <c r="AC40">
        <f t="shared" si="2"/>
        <v>-251.72493756359566</v>
      </c>
      <c r="AE40">
        <f t="shared" si="3"/>
        <v>0</v>
      </c>
      <c r="AF40">
        <f t="shared" si="24"/>
        <v>0</v>
      </c>
      <c r="AG40">
        <f t="shared" si="24"/>
        <v>-1.9962749169054075E-2</v>
      </c>
      <c r="AH40">
        <f t="shared" si="5"/>
        <v>-62.286065759596276</v>
      </c>
      <c r="AI40">
        <f t="shared" si="25"/>
        <v>-62.30602850876533</v>
      </c>
      <c r="AJ40">
        <f t="shared" si="7"/>
        <v>-28.608215153670614</v>
      </c>
      <c r="AK40">
        <f t="shared" si="22"/>
        <v>-19.62332069020864</v>
      </c>
      <c r="AL40">
        <f t="shared" si="8"/>
        <v>-110.53756435264459</v>
      </c>
      <c r="AN40">
        <f t="shared" si="26"/>
        <v>0</v>
      </c>
      <c r="AO40">
        <f t="shared" si="26"/>
        <v>0</v>
      </c>
      <c r="AP40">
        <f t="shared" si="26"/>
        <v>-3.0140712269362242E-4</v>
      </c>
      <c r="AQ40">
        <f t="shared" si="26"/>
        <v>-0.94042477343791819</v>
      </c>
      <c r="AR40">
        <f t="shared" si="26"/>
        <v>-0.94072618056061175</v>
      </c>
      <c r="AS40">
        <f t="shared" si="26"/>
        <v>-0.43194049786663374</v>
      </c>
      <c r="AT40">
        <f t="shared" si="26"/>
        <v>-0.29628226938295371</v>
      </c>
      <c r="AU40">
        <f t="shared" si="23"/>
        <v>-1.6689489478101993</v>
      </c>
      <c r="AW40">
        <v>37</v>
      </c>
      <c r="AX40">
        <f>IF(Z40&gt;0, (R40*SUMPRODUCT(K40:$K$98, X40:$X$98)-K40*$AZ$3)/Z40, 0)</f>
        <v>-315243.3257462047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0.44368152799999999</v>
      </c>
      <c r="Q41" s="4">
        <f t="shared" si="21"/>
        <v>25</v>
      </c>
      <c r="R41">
        <f t="shared" si="0"/>
        <v>100000</v>
      </c>
      <c r="S41">
        <f t="shared" si="1"/>
        <v>-516901.95046169724</v>
      </c>
      <c r="U41">
        <f t="shared" si="13"/>
        <v>0.44368152799999999</v>
      </c>
      <c r="V41">
        <f t="shared" si="14"/>
        <v>0.01</v>
      </c>
      <c r="W41">
        <f t="shared" si="15"/>
        <v>7.9850996676216303E-4</v>
      </c>
      <c r="X41">
        <f t="shared" si="16"/>
        <v>3.542841221762657E-4</v>
      </c>
      <c r="Y41">
        <f t="shared" si="17"/>
        <v>7.9850996676216313E-6</v>
      </c>
      <c r="Z41">
        <f t="shared" si="18"/>
        <v>4.3624074491827573E-4</v>
      </c>
      <c r="AB41">
        <f t="shared" si="19"/>
        <v>-251.72493756359566</v>
      </c>
      <c r="AC41">
        <f t="shared" si="2"/>
        <v>-225.49369191912047</v>
      </c>
      <c r="AE41">
        <f t="shared" si="3"/>
        <v>0</v>
      </c>
      <c r="AF41">
        <f t="shared" si="24"/>
        <v>0</v>
      </c>
      <c r="AG41">
        <f t="shared" si="24"/>
        <v>-1.0906018622956893E-2</v>
      </c>
      <c r="AH41">
        <f t="shared" si="5"/>
        <v>-35.428412217626573</v>
      </c>
      <c r="AI41">
        <f t="shared" si="25"/>
        <v>-35.439318236249527</v>
      </c>
      <c r="AJ41">
        <f t="shared" si="7"/>
        <v>-26.231245644475194</v>
      </c>
      <c r="AK41">
        <f t="shared" si="22"/>
        <v>-17.620745629451697</v>
      </c>
      <c r="AL41">
        <f t="shared" si="8"/>
        <v>-79.291309510176418</v>
      </c>
      <c r="AN41">
        <f t="shared" si="26"/>
        <v>0</v>
      </c>
      <c r="AO41">
        <f t="shared" si="26"/>
        <v>0</v>
      </c>
      <c r="AP41">
        <f t="shared" si="26"/>
        <v>-1.4702167742847885E-4</v>
      </c>
      <c r="AQ41">
        <f t="shared" si="26"/>
        <v>-0.47760275980996381</v>
      </c>
      <c r="AR41">
        <f t="shared" si="26"/>
        <v>-0.47774978148739228</v>
      </c>
      <c r="AS41">
        <f t="shared" si="26"/>
        <v>-0.35361774713746208</v>
      </c>
      <c r="AT41">
        <f t="shared" si="26"/>
        <v>-0.23754145940382976</v>
      </c>
      <c r="AU41">
        <f t="shared" si="23"/>
        <v>-1.0689089880286842</v>
      </c>
      <c r="AW41">
        <v>38</v>
      </c>
      <c r="AX41">
        <f>IF(Z41&gt;0, (R41*SUMPRODUCT(K41:$K$98, X41:$X$98)-K41*$AZ$3)/Z41, 0)</f>
        <v>-516901.95046169724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0.45400495099999999</v>
      </c>
      <c r="Q42" s="4">
        <f t="shared" si="21"/>
        <v>25</v>
      </c>
      <c r="R42">
        <f t="shared" si="0"/>
        <v>100000</v>
      </c>
      <c r="S42">
        <f t="shared" si="1"/>
        <v>-862665.25815992348</v>
      </c>
      <c r="U42">
        <f t="shared" si="13"/>
        <v>0.45400495099999999</v>
      </c>
      <c r="V42">
        <f t="shared" si="14"/>
        <v>0.01</v>
      </c>
      <c r="W42">
        <f t="shared" si="15"/>
        <v>4.3624074491827573E-4</v>
      </c>
      <c r="X42">
        <f t="shared" si="16"/>
        <v>1.9805545802082527E-4</v>
      </c>
      <c r="Y42">
        <f t="shared" si="17"/>
        <v>4.3624074491827577E-6</v>
      </c>
      <c r="Z42">
        <f t="shared" si="18"/>
        <v>2.3382287944826769E-4</v>
      </c>
      <c r="AB42">
        <f t="shared" si="19"/>
        <v>-225.49369191912047</v>
      </c>
      <c r="AC42">
        <f t="shared" si="2"/>
        <v>-201.7108746629365</v>
      </c>
      <c r="AE42">
        <f t="shared" si="3"/>
        <v>0</v>
      </c>
      <c r="AF42">
        <f t="shared" si="24"/>
        <v>0</v>
      </c>
      <c r="AG42">
        <f t="shared" si="24"/>
        <v>-5.8455719862066926E-3</v>
      </c>
      <c r="AH42">
        <f t="shared" si="5"/>
        <v>-19.805545802082527</v>
      </c>
      <c r="AI42">
        <f t="shared" si="25"/>
        <v>-19.811391374068734</v>
      </c>
      <c r="AJ42">
        <f t="shared" si="7"/>
        <v>-23.782817256183961</v>
      </c>
      <c r="AK42">
        <f t="shared" si="22"/>
        <v>-15.784558434338434</v>
      </c>
      <c r="AL42">
        <f t="shared" si="8"/>
        <v>-59.378767064591131</v>
      </c>
      <c r="AN42">
        <f t="shared" si="26"/>
        <v>0</v>
      </c>
      <c r="AO42">
        <f t="shared" si="26"/>
        <v>0</v>
      </c>
      <c r="AP42">
        <f t="shared" si="26"/>
        <v>-7.0359724283339042E-5</v>
      </c>
      <c r="AQ42">
        <f t="shared" si="26"/>
        <v>-0.23838774806019411</v>
      </c>
      <c r="AR42">
        <f t="shared" si="26"/>
        <v>-0.23845810778447743</v>
      </c>
      <c r="AS42">
        <f t="shared" si="26"/>
        <v>-0.2862598337296352</v>
      </c>
      <c r="AT42">
        <f t="shared" si="26"/>
        <v>-0.18998947955732803</v>
      </c>
      <c r="AU42">
        <f t="shared" si="23"/>
        <v>-0.7147074210714407</v>
      </c>
      <c r="AW42">
        <v>39</v>
      </c>
      <c r="AX42">
        <f>IF(Z42&gt;0, (R42*SUMPRODUCT(K42:$K$98, X42:$X$98)-K42*$AZ$3)/Z42, 0)</f>
        <v>-862665.25815992348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0.46467133999999999</v>
      </c>
      <c r="Q43" s="4">
        <f t="shared" si="21"/>
        <v>25</v>
      </c>
      <c r="R43">
        <f t="shared" si="0"/>
        <v>100000</v>
      </c>
      <c r="S43">
        <f t="shared" si="1"/>
        <v>-1467740.028703395</v>
      </c>
      <c r="U43">
        <f t="shared" si="13"/>
        <v>0.46467133999999999</v>
      </c>
      <c r="V43">
        <f t="shared" si="14"/>
        <v>0.01</v>
      </c>
      <c r="W43">
        <f t="shared" si="15"/>
        <v>2.3382287944826769E-4</v>
      </c>
      <c r="X43">
        <f t="shared" si="16"/>
        <v>1.0865079071588501E-4</v>
      </c>
      <c r="Y43">
        <f t="shared" si="17"/>
        <v>2.338228794482677E-6</v>
      </c>
      <c r="Z43">
        <f t="shared" si="18"/>
        <v>1.228338599379E-4</v>
      </c>
      <c r="AB43">
        <f t="shared" si="19"/>
        <v>-201.7108746629365</v>
      </c>
      <c r="AC43">
        <f t="shared" si="2"/>
        <v>-180.28817311100215</v>
      </c>
      <c r="AE43">
        <f t="shared" si="3"/>
        <v>0</v>
      </c>
      <c r="AF43">
        <f t="shared" si="24"/>
        <v>0</v>
      </c>
      <c r="AG43">
        <f t="shared" si="24"/>
        <v>-3.0708464984475002E-3</v>
      </c>
      <c r="AH43">
        <f t="shared" si="5"/>
        <v>-10.8650790715885</v>
      </c>
      <c r="AI43">
        <f t="shared" si="25"/>
        <v>-10.868149918086948</v>
      </c>
      <c r="AJ43">
        <f t="shared" si="7"/>
        <v>-21.422701551934352</v>
      </c>
      <c r="AK43">
        <f t="shared" si="22"/>
        <v>-14.119761226405556</v>
      </c>
      <c r="AL43">
        <f t="shared" si="8"/>
        <v>-46.41061269642686</v>
      </c>
      <c r="AN43">
        <f t="shared" si="26"/>
        <v>0</v>
      </c>
      <c r="AO43">
        <f t="shared" si="26"/>
        <v>0</v>
      </c>
      <c r="AP43">
        <f t="shared" si="26"/>
        <v>-3.3001767567621385E-5</v>
      </c>
      <c r="AQ43">
        <f t="shared" si="26"/>
        <v>-0.11676481201703458</v>
      </c>
      <c r="AR43">
        <f t="shared" si="26"/>
        <v>-0.1167978137846022</v>
      </c>
      <c r="AS43">
        <f t="shared" si="26"/>
        <v>-0.23022545009816817</v>
      </c>
      <c r="AT43">
        <f t="shared" si="26"/>
        <v>-0.15174222428236925</v>
      </c>
      <c r="AU43">
        <f t="shared" si="23"/>
        <v>-0.49876548816513966</v>
      </c>
      <c r="AW43">
        <v>40</v>
      </c>
      <c r="AX43">
        <f>IF(Z43&gt;0, (R43*SUMPRODUCT(K43:$K$98, X43:$X$98)-K43*$AZ$3)/Z43, 0)</f>
        <v>-1467740.028703395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0.47611615000000002</v>
      </c>
      <c r="Q44" s="4">
        <f t="shared" si="21"/>
        <v>25</v>
      </c>
      <c r="R44">
        <f t="shared" si="0"/>
        <v>100000</v>
      </c>
      <c r="S44">
        <f t="shared" si="1"/>
        <v>-2551627.3262950284</v>
      </c>
      <c r="U44">
        <f t="shared" si="13"/>
        <v>0.47611615000000002</v>
      </c>
      <c r="V44">
        <f t="shared" si="14"/>
        <v>0.01</v>
      </c>
      <c r="W44">
        <f t="shared" si="15"/>
        <v>1.228338599379E-4</v>
      </c>
      <c r="X44">
        <f t="shared" si="16"/>
        <v>5.8483184483272194E-5</v>
      </c>
      <c r="Y44">
        <f t="shared" si="17"/>
        <v>1.2283385993790001E-6</v>
      </c>
      <c r="Z44">
        <f t="shared" si="18"/>
        <v>6.312233685524881E-5</v>
      </c>
      <c r="AB44">
        <f t="shared" si="19"/>
        <v>-180.28817311100215</v>
      </c>
      <c r="AC44">
        <f t="shared" si="2"/>
        <v>-161.06467961945265</v>
      </c>
      <c r="AE44">
        <f t="shared" si="3"/>
        <v>0</v>
      </c>
      <c r="AF44">
        <f t="shared" si="24"/>
        <v>0</v>
      </c>
      <c r="AG44">
        <f t="shared" si="24"/>
        <v>-1.5780584213812203E-3</v>
      </c>
      <c r="AH44">
        <f t="shared" si="5"/>
        <v>-5.8483184483272197</v>
      </c>
      <c r="AI44">
        <f t="shared" si="25"/>
        <v>-5.8498965067486006</v>
      </c>
      <c r="AJ44">
        <f t="shared" si="7"/>
        <v>-19.223493491549505</v>
      </c>
      <c r="AK44">
        <f t="shared" si="22"/>
        <v>-12.620172117770151</v>
      </c>
      <c r="AL44">
        <f t="shared" si="8"/>
        <v>-37.693562116068257</v>
      </c>
      <c r="AN44">
        <f t="shared" si="26"/>
        <v>0</v>
      </c>
      <c r="AO44">
        <f t="shared" si="26"/>
        <v>0</v>
      </c>
      <c r="AP44">
        <f t="shared" si="26"/>
        <v>-1.5142031584334296E-5</v>
      </c>
      <c r="AQ44">
        <f t="shared" si="26"/>
        <v>-5.6116694705324141E-2</v>
      </c>
      <c r="AR44">
        <f t="shared" si="26"/>
        <v>-5.6131836736908476E-2</v>
      </c>
      <c r="AS44">
        <f t="shared" si="26"/>
        <v>-0.18445625438601485</v>
      </c>
      <c r="AT44">
        <f t="shared" si="26"/>
        <v>-0.12109503819240845</v>
      </c>
      <c r="AU44">
        <f t="shared" si="23"/>
        <v>-0.36168312931533175</v>
      </c>
      <c r="AW44">
        <v>41</v>
      </c>
      <c r="AX44">
        <f>IF(Z44&gt;0, (R44*SUMPRODUCT(K44:$K$98, X44:$X$98)-K44*$AZ$3)/Z44, 0)</f>
        <v>-2551627.3262950284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0.48788611599999998</v>
      </c>
      <c r="Q45" s="4">
        <f t="shared" si="21"/>
        <v>25</v>
      </c>
      <c r="R45">
        <f t="shared" si="0"/>
        <v>100000</v>
      </c>
      <c r="S45">
        <f t="shared" si="1"/>
        <v>-4538713.241730798</v>
      </c>
      <c r="U45">
        <f t="shared" si="13"/>
        <v>0.48788611599999998</v>
      </c>
      <c r="V45">
        <f t="shared" si="14"/>
        <v>0.01</v>
      </c>
      <c r="W45">
        <f t="shared" si="15"/>
        <v>6.312233685524881E-5</v>
      </c>
      <c r="X45">
        <f t="shared" si="16"/>
        <v>3.0796511761150995E-5</v>
      </c>
      <c r="Y45">
        <f t="shared" si="17"/>
        <v>6.3122336855248809E-7</v>
      </c>
      <c r="Z45">
        <f t="shared" si="18"/>
        <v>3.1694601725545325E-5</v>
      </c>
      <c r="AB45">
        <f t="shared" si="19"/>
        <v>-161.06467961945265</v>
      </c>
      <c r="AC45">
        <f t="shared" si="2"/>
        <v>-143.85270854311636</v>
      </c>
      <c r="AE45">
        <f t="shared" si="3"/>
        <v>0</v>
      </c>
      <c r="AF45">
        <f t="shared" si="24"/>
        <v>0</v>
      </c>
      <c r="AG45">
        <f t="shared" si="24"/>
        <v>-7.9236504313863314E-4</v>
      </c>
      <c r="AH45">
        <f t="shared" si="5"/>
        <v>-3.0796511761150995</v>
      </c>
      <c r="AI45">
        <f t="shared" si="25"/>
        <v>-3.080443541158238</v>
      </c>
      <c r="AJ45">
        <f t="shared" si="7"/>
        <v>-17.211971076336283</v>
      </c>
      <c r="AK45">
        <f t="shared" si="22"/>
        <v>-11.274527573361686</v>
      </c>
      <c r="AL45">
        <f t="shared" si="8"/>
        <v>-31.56694219085621</v>
      </c>
      <c r="AN45">
        <f t="shared" si="26"/>
        <v>0</v>
      </c>
      <c r="AO45">
        <f t="shared" si="26"/>
        <v>0</v>
      </c>
      <c r="AP45">
        <f t="shared" si="26"/>
        <v>-6.7884145450542548E-6</v>
      </c>
      <c r="AQ45">
        <f t="shared" si="26"/>
        <v>-2.6384239207250658E-2</v>
      </c>
      <c r="AR45">
        <f t="shared" si="26"/>
        <v>-2.6391027621795713E-2</v>
      </c>
      <c r="AS45">
        <f t="shared" si="26"/>
        <v>-0.14745980506766443</v>
      </c>
      <c r="AT45">
        <f t="shared" si="26"/>
        <v>-9.6592053915524473E-2</v>
      </c>
      <c r="AU45">
        <f t="shared" si="23"/>
        <v>-0.27044288660498461</v>
      </c>
      <c r="AW45">
        <v>42</v>
      </c>
      <c r="AX45">
        <f>IF(Z45&gt;0, (R45*SUMPRODUCT(K45:$K$98, X45:$X$98)-K45*$AZ$3)/Z45, 0)</f>
        <v>-4538713.241730798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0.500352354</v>
      </c>
      <c r="Q46" s="4">
        <f t="shared" si="21"/>
        <v>25</v>
      </c>
      <c r="R46">
        <f t="shared" si="0"/>
        <v>100000</v>
      </c>
      <c r="S46">
        <f t="shared" si="1"/>
        <v>-8277569.9674844136</v>
      </c>
      <c r="U46">
        <f t="shared" si="13"/>
        <v>0.500352354</v>
      </c>
      <c r="V46">
        <f t="shared" si="14"/>
        <v>0.01</v>
      </c>
      <c r="W46">
        <f t="shared" si="15"/>
        <v>3.1694601725545325E-5</v>
      </c>
      <c r="X46">
        <f t="shared" si="16"/>
        <v>1.5858468582469064E-5</v>
      </c>
      <c r="Y46">
        <f t="shared" si="17"/>
        <v>3.1694601725545327E-7</v>
      </c>
      <c r="Z46">
        <f t="shared" si="18"/>
        <v>1.5519187125820808E-5</v>
      </c>
      <c r="AB46">
        <f t="shared" si="19"/>
        <v>-143.85270854311636</v>
      </c>
      <c r="AC46">
        <f t="shared" si="2"/>
        <v>-128.46115727246507</v>
      </c>
      <c r="AE46">
        <f t="shared" si="3"/>
        <v>0</v>
      </c>
      <c r="AF46">
        <f t="shared" si="24"/>
        <v>0</v>
      </c>
      <c r="AG46">
        <f t="shared" si="24"/>
        <v>-3.879796781455202E-4</v>
      </c>
      <c r="AH46">
        <f t="shared" si="5"/>
        <v>-1.5858468582469063</v>
      </c>
      <c r="AI46">
        <f t="shared" si="25"/>
        <v>-1.5862348379250517</v>
      </c>
      <c r="AJ46">
        <f t="shared" si="7"/>
        <v>-15.391551270651291</v>
      </c>
      <c r="AK46">
        <f t="shared" si="22"/>
        <v>-10.069689598018146</v>
      </c>
      <c r="AL46">
        <f t="shared" si="8"/>
        <v>-27.04747570659449</v>
      </c>
      <c r="AN46">
        <f t="shared" si="26"/>
        <v>0</v>
      </c>
      <c r="AO46">
        <f t="shared" si="26"/>
        <v>0</v>
      </c>
      <c r="AP46">
        <f t="shared" si="26"/>
        <v>-2.9677957161231936E-6</v>
      </c>
      <c r="AQ46">
        <f t="shared" si="26"/>
        <v>-1.2130711419806196E-2</v>
      </c>
      <c r="AR46">
        <f t="shared" si="26"/>
        <v>-1.2133679215522318E-2</v>
      </c>
      <c r="AS46">
        <f t="shared" si="26"/>
        <v>-0.11773549620915069</v>
      </c>
      <c r="AT46">
        <f t="shared" si="26"/>
        <v>-7.7026667464989235E-2</v>
      </c>
      <c r="AU46">
        <f t="shared" si="23"/>
        <v>-0.20689584288966226</v>
      </c>
      <c r="AW46">
        <v>43</v>
      </c>
      <c r="AX46">
        <f>IF(Z46&gt;0, (R46*SUMPRODUCT(K46:$K$98, X46:$X$98)-K46*$AZ$3)/Z46, 0)</f>
        <v>-8277569.9674844136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0.513549331</v>
      </c>
      <c r="Q47" s="4">
        <f t="shared" si="21"/>
        <v>25</v>
      </c>
      <c r="R47">
        <f t="shared" si="0"/>
        <v>100000</v>
      </c>
      <c r="S47">
        <f t="shared" si="1"/>
        <v>-15513294.911475252</v>
      </c>
      <c r="U47">
        <f t="shared" si="13"/>
        <v>0.513549331</v>
      </c>
      <c r="V47">
        <f t="shared" si="14"/>
        <v>0.01</v>
      </c>
      <c r="W47">
        <f t="shared" si="15"/>
        <v>1.5519187125820808E-5</v>
      </c>
      <c r="X47">
        <f t="shared" si="16"/>
        <v>7.9698681661290892E-6</v>
      </c>
      <c r="Y47">
        <f t="shared" si="17"/>
        <v>1.5519187125820808E-7</v>
      </c>
      <c r="Z47">
        <f t="shared" si="18"/>
        <v>7.3941270884335107E-6</v>
      </c>
      <c r="AB47">
        <f t="shared" si="19"/>
        <v>-128.46115727246507</v>
      </c>
      <c r="AC47">
        <f t="shared" si="2"/>
        <v>-114.70727413579691</v>
      </c>
      <c r="AE47">
        <f t="shared" si="3"/>
        <v>0</v>
      </c>
      <c r="AF47">
        <f t="shared" si="24"/>
        <v>0</v>
      </c>
      <c r="AG47">
        <f t="shared" si="24"/>
        <v>-1.8485317721083776E-4</v>
      </c>
      <c r="AH47">
        <f t="shared" si="5"/>
        <v>-0.79698681661290893</v>
      </c>
      <c r="AI47">
        <f t="shared" si="25"/>
        <v>-0.79717166979011977</v>
      </c>
      <c r="AJ47">
        <f t="shared" si="7"/>
        <v>-13.753883136668165</v>
      </c>
      <c r="AK47">
        <f t="shared" si="22"/>
        <v>-8.9922810090725562</v>
      </c>
      <c r="AL47">
        <f t="shared" si="8"/>
        <v>-23.543335815530838</v>
      </c>
      <c r="AN47">
        <f t="shared" si="26"/>
        <v>0</v>
      </c>
      <c r="AO47">
        <f t="shared" si="26"/>
        <v>0</v>
      </c>
      <c r="AP47">
        <f t="shared" si="26"/>
        <v>-1.2625073700019906E-6</v>
      </c>
      <c r="AQ47">
        <f t="shared" si="26"/>
        <v>-5.4432482305704711E-3</v>
      </c>
      <c r="AR47">
        <f t="shared" si="26"/>
        <v>-5.4445107379404731E-3</v>
      </c>
      <c r="AS47">
        <f t="shared" si="26"/>
        <v>-9.3936058271718997E-2</v>
      </c>
      <c r="AT47">
        <f t="shared" si="26"/>
        <v>-6.1415341723525613E-2</v>
      </c>
      <c r="AU47">
        <f t="shared" si="23"/>
        <v>-0.16079591073318505</v>
      </c>
      <c r="AW47">
        <v>44</v>
      </c>
      <c r="AX47">
        <f>IF(Z47&gt;0, (R47*SUMPRODUCT(K47:$K$98, X47:$X$98)-K47*$AZ$3)/Z47, 0)</f>
        <v>-15513294.911475252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0.52698988800000002</v>
      </c>
      <c r="Q48" s="4">
        <f t="shared" si="21"/>
        <v>25</v>
      </c>
      <c r="R48">
        <f t="shared" si="0"/>
        <v>100000</v>
      </c>
      <c r="S48">
        <f t="shared" si="1"/>
        <v>-29916743.064229012</v>
      </c>
      <c r="U48">
        <f t="shared" si="13"/>
        <v>0.52698988800000002</v>
      </c>
      <c r="V48">
        <f t="shared" si="14"/>
        <v>0.01</v>
      </c>
      <c r="W48">
        <f t="shared" si="15"/>
        <v>7.3941270884335107E-6</v>
      </c>
      <c r="X48">
        <f t="shared" si="16"/>
        <v>3.896630206191342E-6</v>
      </c>
      <c r="Y48">
        <f t="shared" si="17"/>
        <v>7.3941270884335114E-8</v>
      </c>
      <c r="Z48">
        <f t="shared" si="18"/>
        <v>3.4235556113578335E-6</v>
      </c>
      <c r="AB48">
        <f t="shared" si="19"/>
        <v>-114.70727413579691</v>
      </c>
      <c r="AC48">
        <f t="shared" si="2"/>
        <v>-102.42163359109178</v>
      </c>
      <c r="AE48">
        <f t="shared" si="3"/>
        <v>0</v>
      </c>
      <c r="AF48">
        <f t="shared" si="24"/>
        <v>0</v>
      </c>
      <c r="AG48">
        <f t="shared" si="24"/>
        <v>-8.5588890283945843E-5</v>
      </c>
      <c r="AH48">
        <f t="shared" si="5"/>
        <v>-0.38966302061913421</v>
      </c>
      <c r="AI48">
        <f t="shared" si="25"/>
        <v>-0.38974860950941814</v>
      </c>
      <c r="AJ48">
        <f t="shared" si="7"/>
        <v>-12.285640544705132</v>
      </c>
      <c r="AK48">
        <f t="shared" si="22"/>
        <v>-8.0295091895057844</v>
      </c>
      <c r="AL48">
        <f t="shared" si="8"/>
        <v>-20.704898343720334</v>
      </c>
      <c r="AN48">
        <f t="shared" si="26"/>
        <v>0</v>
      </c>
      <c r="AO48">
        <f t="shared" si="26"/>
        <v>0</v>
      </c>
      <c r="AP48">
        <f t="shared" si="26"/>
        <v>-5.2192292748700634E-7</v>
      </c>
      <c r="AQ48">
        <f t="shared" si="26"/>
        <v>-2.3761736339875843E-3</v>
      </c>
      <c r="AR48">
        <f t="shared" si="26"/>
        <v>-2.3766955569150712E-3</v>
      </c>
      <c r="AS48">
        <f t="shared" si="26"/>
        <v>-7.4918105117064565E-2</v>
      </c>
      <c r="AT48">
        <f t="shared" si="26"/>
        <v>-4.8964122896879715E-2</v>
      </c>
      <c r="AU48">
        <f t="shared" si="23"/>
        <v>-0.12625892357085935</v>
      </c>
      <c r="AW48">
        <v>45</v>
      </c>
      <c r="AX48">
        <f>IF(Z48&gt;0, (R48*SUMPRODUCT(K48:$K$98, X48:$X$98)-K48*$AZ$3)/Z48, 0)</f>
        <v>-29916743.064229012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0.54103594799999999</v>
      </c>
      <c r="Q49" s="4">
        <f t="shared" si="21"/>
        <v>25</v>
      </c>
      <c r="R49">
        <f t="shared" si="0"/>
        <v>100000</v>
      </c>
      <c r="S49">
        <f t="shared" si="1"/>
        <v>-59496844.960073739</v>
      </c>
      <c r="U49">
        <f t="shared" si="13"/>
        <v>0.54103594799999999</v>
      </c>
      <c r="V49">
        <f t="shared" si="14"/>
        <v>0.01</v>
      </c>
      <c r="W49">
        <f t="shared" si="15"/>
        <v>3.4235556113578335E-6</v>
      </c>
      <c r="X49">
        <f t="shared" si="16"/>
        <v>1.852266655721705E-6</v>
      </c>
      <c r="Y49">
        <f t="shared" si="17"/>
        <v>3.4235556113578337E-8</v>
      </c>
      <c r="Z49">
        <f t="shared" si="18"/>
        <v>1.5370533995225502E-6</v>
      </c>
      <c r="AB49">
        <f t="shared" si="19"/>
        <v>-102.42163359109178</v>
      </c>
      <c r="AC49">
        <f t="shared" si="2"/>
        <v>-91.44982780674745</v>
      </c>
      <c r="AE49">
        <f t="shared" si="3"/>
        <v>0</v>
      </c>
      <c r="AF49">
        <f t="shared" si="24"/>
        <v>0</v>
      </c>
      <c r="AG49">
        <f t="shared" si="24"/>
        <v>-3.8426334988063758E-5</v>
      </c>
      <c r="AH49">
        <f t="shared" si="5"/>
        <v>-0.18522666557217049</v>
      </c>
      <c r="AI49">
        <f t="shared" si="25"/>
        <v>-0.18526509190715856</v>
      </c>
      <c r="AJ49">
        <f t="shared" si="7"/>
        <v>-10.971805784344326</v>
      </c>
      <c r="AK49">
        <f t="shared" si="22"/>
        <v>-7.1695143513764252</v>
      </c>
      <c r="AL49">
        <f t="shared" si="8"/>
        <v>-18.326585227627909</v>
      </c>
      <c r="AN49">
        <f t="shared" si="26"/>
        <v>0</v>
      </c>
      <c r="AO49">
        <f t="shared" si="26"/>
        <v>0</v>
      </c>
      <c r="AP49">
        <f t="shared" si="26"/>
        <v>-2.0921842174666831E-7</v>
      </c>
      <c r="AQ49">
        <f t="shared" si="26"/>
        <v>-1.008496663770956E-3</v>
      </c>
      <c r="AR49">
        <f t="shared" si="26"/>
        <v>-1.0087058821927025E-3</v>
      </c>
      <c r="AS49">
        <f t="shared" si="26"/>
        <v>-5.9737778547564603E-2</v>
      </c>
      <c r="AT49">
        <f t="shared" si="26"/>
        <v>-3.9035585302397487E-2</v>
      </c>
      <c r="AU49">
        <f t="shared" si="23"/>
        <v>-9.9782069732154782E-2</v>
      </c>
      <c r="AW49">
        <v>46</v>
      </c>
      <c r="AX49">
        <f>IF(Z49&gt;0, (R49*SUMPRODUCT(K49:$K$98, X49:$X$98)-K49*$AZ$3)/Z49, 0)</f>
        <v>-59496844.960073739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0.55517679799999997</v>
      </c>
      <c r="Q50" s="4">
        <f t="shared" si="21"/>
        <v>25</v>
      </c>
      <c r="R50">
        <f t="shared" si="0"/>
        <v>100000</v>
      </c>
      <c r="S50">
        <f t="shared" si="1"/>
        <v>-122170852.84024967</v>
      </c>
      <c r="U50">
        <f t="shared" si="13"/>
        <v>0.55517679799999997</v>
      </c>
      <c r="V50">
        <f t="shared" si="14"/>
        <v>0.01</v>
      </c>
      <c r="W50">
        <f t="shared" si="15"/>
        <v>1.5370533995225502E-6</v>
      </c>
      <c r="X50">
        <f t="shared" si="16"/>
        <v>8.5333638470194415E-7</v>
      </c>
      <c r="Y50">
        <f t="shared" si="17"/>
        <v>1.5370533995225503E-8</v>
      </c>
      <c r="Z50">
        <f t="shared" si="18"/>
        <v>6.6834648082538052E-7</v>
      </c>
      <c r="AB50">
        <f t="shared" si="19"/>
        <v>-91.44982780674745</v>
      </c>
      <c r="AC50">
        <f t="shared" si="2"/>
        <v>-81.652459555216311</v>
      </c>
      <c r="AE50">
        <f t="shared" si="3"/>
        <v>0</v>
      </c>
      <c r="AF50">
        <f t="shared" si="24"/>
        <v>0</v>
      </c>
      <c r="AG50">
        <f t="shared" si="24"/>
        <v>-1.6708662020634513E-5</v>
      </c>
      <c r="AH50">
        <f t="shared" si="5"/>
        <v>-8.5333638470194415E-2</v>
      </c>
      <c r="AI50">
        <f t="shared" si="25"/>
        <v>-8.5350347132215051E-2</v>
      </c>
      <c r="AJ50">
        <f t="shared" si="7"/>
        <v>-9.7973682515311395</v>
      </c>
      <c r="AK50">
        <f t="shared" si="22"/>
        <v>-6.4014879464723222</v>
      </c>
      <c r="AL50">
        <f t="shared" si="8"/>
        <v>-16.284206545135675</v>
      </c>
      <c r="AN50">
        <f t="shared" si="26"/>
        <v>0</v>
      </c>
      <c r="AO50">
        <f t="shared" si="26"/>
        <v>0</v>
      </c>
      <c r="AP50">
        <f t="shared" si="26"/>
        <v>-8.1225914340422086E-8</v>
      </c>
      <c r="AQ50">
        <f t="shared" si="26"/>
        <v>-4.1483290524260306E-4</v>
      </c>
      <c r="AR50">
        <f t="shared" si="26"/>
        <v>-4.1491413115694355E-4</v>
      </c>
      <c r="AS50">
        <f t="shared" si="26"/>
        <v>-4.7628002372521426E-2</v>
      </c>
      <c r="AT50">
        <f t="shared" si="26"/>
        <v>-3.1119590003632111E-2</v>
      </c>
      <c r="AU50">
        <f t="shared" si="23"/>
        <v>-7.9162506507310465E-2</v>
      </c>
      <c r="AW50">
        <v>47</v>
      </c>
      <c r="AX50">
        <f>IF(Z50&gt;0, (R50*SUMPRODUCT(K50:$K$98, X50:$X$98)-K50*$AZ$3)/Z50, 0)</f>
        <v>-122170852.84024967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0.56908613200000002</v>
      </c>
      <c r="Q51" s="4">
        <f t="shared" si="21"/>
        <v>25</v>
      </c>
      <c r="R51">
        <f t="shared" si="0"/>
        <v>100000</v>
      </c>
      <c r="S51">
        <f t="shared" si="1"/>
        <v>-259154279.70559669</v>
      </c>
      <c r="U51">
        <f t="shared" si="13"/>
        <v>0.56908613200000002</v>
      </c>
      <c r="V51">
        <f t="shared" si="14"/>
        <v>0.01</v>
      </c>
      <c r="W51">
        <f t="shared" si="15"/>
        <v>6.6834648082538052E-7</v>
      </c>
      <c r="X51">
        <f t="shared" si="16"/>
        <v>3.8034671360872799E-7</v>
      </c>
      <c r="Y51">
        <f t="shared" si="17"/>
        <v>6.6834648082538053E-9</v>
      </c>
      <c r="Z51">
        <f t="shared" si="18"/>
        <v>2.8131630240839875E-7</v>
      </c>
      <c r="AB51">
        <f t="shared" si="19"/>
        <v>-81.652459555216311</v>
      </c>
      <c r="AC51">
        <f t="shared" si="2"/>
        <v>-72.904323720090389</v>
      </c>
      <c r="AE51">
        <f t="shared" si="3"/>
        <v>0</v>
      </c>
      <c r="AF51">
        <f t="shared" si="24"/>
        <v>0</v>
      </c>
      <c r="AG51">
        <f t="shared" si="24"/>
        <v>-7.0329075602099688E-6</v>
      </c>
      <c r="AH51">
        <f t="shared" si="5"/>
        <v>-3.8034671360872796E-2</v>
      </c>
      <c r="AI51">
        <f t="shared" si="25"/>
        <v>-3.8041704268433008E-2</v>
      </c>
      <c r="AJ51">
        <f t="shared" si="7"/>
        <v>-8.7481358351259217</v>
      </c>
      <c r="AK51">
        <f t="shared" si="22"/>
        <v>-5.715672168865142</v>
      </c>
      <c r="AL51">
        <f t="shared" si="8"/>
        <v>-14.501849708259497</v>
      </c>
      <c r="AN51">
        <f t="shared" si="26"/>
        <v>0</v>
      </c>
      <c r="AO51">
        <f t="shared" si="26"/>
        <v>0</v>
      </c>
      <c r="AP51">
        <f t="shared" si="26"/>
        <v>-3.0525994452556902E-8</v>
      </c>
      <c r="AQ51">
        <f t="shared" si="26"/>
        <v>-1.6508764789340761E-4</v>
      </c>
      <c r="AR51">
        <f t="shared" si="26"/>
        <v>-1.6511817388786018E-4</v>
      </c>
      <c r="AS51">
        <f t="shared" si="26"/>
        <v>-3.7970859660395623E-2</v>
      </c>
      <c r="AT51">
        <f t="shared" si="26"/>
        <v>-2.4808598069246079E-2</v>
      </c>
      <c r="AU51">
        <f t="shared" si="23"/>
        <v>-6.2944575903529573E-2</v>
      </c>
      <c r="AW51">
        <v>48</v>
      </c>
      <c r="AX51">
        <f>IF(Z51&gt;0, (R51*SUMPRODUCT(K51:$K$98, X51:$X$98)-K51*$AZ$3)/Z51, 0)</f>
        <v>-259154279.70559669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0.58332808999999997</v>
      </c>
      <c r="Q52" s="4">
        <f t="shared" si="21"/>
        <v>25</v>
      </c>
      <c r="R52">
        <f t="shared" si="0"/>
        <v>100000</v>
      </c>
      <c r="S52">
        <f t="shared" si="1"/>
        <v>-568980128.42808127</v>
      </c>
      <c r="U52">
        <f t="shared" si="13"/>
        <v>0.58332808999999997</v>
      </c>
      <c r="V52">
        <f t="shared" si="14"/>
        <v>0.01</v>
      </c>
      <c r="W52">
        <f t="shared" si="15"/>
        <v>2.8131630240839875E-7</v>
      </c>
      <c r="X52">
        <f t="shared" si="16"/>
        <v>1.6409970136975362E-7</v>
      </c>
      <c r="Y52">
        <f t="shared" si="17"/>
        <v>2.8131630240839876E-9</v>
      </c>
      <c r="Z52">
        <f t="shared" si="18"/>
        <v>1.1440343801456114E-7</v>
      </c>
      <c r="AB52">
        <f t="shared" si="19"/>
        <v>-72.904323720090389</v>
      </c>
      <c r="AC52">
        <f t="shared" si="2"/>
        <v>-65.093282854139034</v>
      </c>
      <c r="AE52">
        <f t="shared" si="3"/>
        <v>0</v>
      </c>
      <c r="AF52">
        <f t="shared" si="24"/>
        <v>0</v>
      </c>
      <c r="AG52">
        <f t="shared" si="24"/>
        <v>-2.8600859503640285E-6</v>
      </c>
      <c r="AH52">
        <f t="shared" si="5"/>
        <v>-1.6409970136975361E-2</v>
      </c>
      <c r="AI52">
        <f t="shared" si="25"/>
        <v>-1.6412830222925726E-2</v>
      </c>
      <c r="AJ52">
        <f t="shared" si="7"/>
        <v>-7.8110408659513553</v>
      </c>
      <c r="AK52">
        <f t="shared" si="22"/>
        <v>-5.1033026604063281</v>
      </c>
      <c r="AL52">
        <f t="shared" si="8"/>
        <v>-12.930756356580609</v>
      </c>
      <c r="AN52">
        <f t="shared" si="26"/>
        <v>0</v>
      </c>
      <c r="AO52">
        <f t="shared" si="26"/>
        <v>0</v>
      </c>
      <c r="AP52">
        <f t="shared" si="26"/>
        <v>-1.1083986132741714E-8</v>
      </c>
      <c r="AQ52">
        <f t="shared" si="26"/>
        <v>-6.3595250140573595E-5</v>
      </c>
      <c r="AR52">
        <f t="shared" si="26"/>
        <v>-6.3606334126706338E-5</v>
      </c>
      <c r="AS52">
        <f t="shared" si="26"/>
        <v>-3.0270932462524131E-2</v>
      </c>
      <c r="AT52">
        <f t="shared" si="26"/>
        <v>-1.977735526162356E-2</v>
      </c>
      <c r="AU52">
        <f t="shared" si="23"/>
        <v>-5.0111894058274396E-2</v>
      </c>
      <c r="AW52">
        <v>49</v>
      </c>
      <c r="AX52">
        <f>IF(Z52&gt;0, (R52*SUMPRODUCT(K52:$K$98, X52:$X$98)-K52*$AZ$3)/Z52, 0)</f>
        <v>-568980128.42808127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0.59781937299999999</v>
      </c>
      <c r="Q53" s="4">
        <f t="shared" si="21"/>
        <v>25</v>
      </c>
      <c r="R53">
        <f t="shared" si="0"/>
        <v>100000</v>
      </c>
      <c r="S53">
        <f t="shared" si="1"/>
        <v>-1295368508.7469616</v>
      </c>
      <c r="U53">
        <f t="shared" si="13"/>
        <v>0.59781937299999999</v>
      </c>
      <c r="V53">
        <f t="shared" si="14"/>
        <v>0.01</v>
      </c>
      <c r="W53">
        <f t="shared" si="15"/>
        <v>1.1440343801456114E-7</v>
      </c>
      <c r="X53">
        <f t="shared" si="16"/>
        <v>6.8392591582909302E-8</v>
      </c>
      <c r="Y53">
        <f t="shared" si="17"/>
        <v>1.1440343801456114E-9</v>
      </c>
      <c r="Z53">
        <f t="shared" si="18"/>
        <v>4.4866812051506228E-8</v>
      </c>
      <c r="AB53">
        <f t="shared" si="19"/>
        <v>-65.093282854139034</v>
      </c>
      <c r="AC53">
        <f t="shared" si="2"/>
        <v>-58.119055419389824</v>
      </c>
      <c r="AE53">
        <f t="shared" si="3"/>
        <v>0</v>
      </c>
      <c r="AF53">
        <f t="shared" si="24"/>
        <v>0</v>
      </c>
      <c r="AG53">
        <f t="shared" si="24"/>
        <v>-1.1216703012876557E-6</v>
      </c>
      <c r="AH53">
        <f t="shared" si="5"/>
        <v>-6.8392591582909302E-3</v>
      </c>
      <c r="AI53">
        <f t="shared" si="25"/>
        <v>-6.8403808285922175E-3</v>
      </c>
      <c r="AJ53">
        <f t="shared" si="7"/>
        <v>-6.9742274347492099</v>
      </c>
      <c r="AK53">
        <f t="shared" si="22"/>
        <v>-4.5565297997897325</v>
      </c>
      <c r="AL53">
        <f t="shared" si="8"/>
        <v>-11.537597615367535</v>
      </c>
      <c r="AN53">
        <f t="shared" si="26"/>
        <v>0</v>
      </c>
      <c r="AO53">
        <f t="shared" si="26"/>
        <v>0</v>
      </c>
      <c r="AP53">
        <f t="shared" si="26"/>
        <v>-3.8811827064267422E-9</v>
      </c>
      <c r="AQ53">
        <f t="shared" si="26"/>
        <v>-2.3665077286486948E-5</v>
      </c>
      <c r="AR53">
        <f t="shared" si="26"/>
        <v>-2.3668958469193374E-5</v>
      </c>
      <c r="AS53">
        <f t="shared" si="26"/>
        <v>-2.4132092005433099E-2</v>
      </c>
      <c r="AT53">
        <f t="shared" si="26"/>
        <v>-1.5766419633256132E-2</v>
      </c>
      <c r="AU53">
        <f t="shared" si="23"/>
        <v>-3.9922180597158421E-2</v>
      </c>
      <c r="AW53">
        <v>50</v>
      </c>
      <c r="AX53">
        <f>IF(Z53&gt;0, (R53*SUMPRODUCT(K53:$K$98, X53:$X$98)-K53*$AZ$3)/Z53, 0)</f>
        <v>-1295368508.7469616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0.61246634</v>
      </c>
      <c r="Q54" s="4">
        <f t="shared" si="21"/>
        <v>25</v>
      </c>
      <c r="R54">
        <f t="shared" si="0"/>
        <v>100000</v>
      </c>
      <c r="S54">
        <f t="shared" si="1"/>
        <v>-3063513504.8949757</v>
      </c>
      <c r="U54">
        <f t="shared" si="13"/>
        <v>0.61246634</v>
      </c>
      <c r="V54">
        <f t="shared" si="14"/>
        <v>0.01</v>
      </c>
      <c r="W54">
        <f t="shared" si="15"/>
        <v>4.4866812051506228E-8</v>
      </c>
      <c r="X54">
        <f t="shared" si="16"/>
        <v>2.747941216465391E-8</v>
      </c>
      <c r="Y54">
        <f t="shared" si="17"/>
        <v>4.4866812051506227E-10</v>
      </c>
      <c r="Z54">
        <f t="shared" si="18"/>
        <v>1.6938731766337254E-8</v>
      </c>
      <c r="AB54">
        <f t="shared" si="19"/>
        <v>-58.119055419389824</v>
      </c>
      <c r="AC54">
        <f t="shared" si="2"/>
        <v>-51.892033521967704</v>
      </c>
      <c r="AE54">
        <f t="shared" si="3"/>
        <v>0</v>
      </c>
      <c r="AF54">
        <f t="shared" si="24"/>
        <v>0</v>
      </c>
      <c r="AG54">
        <f t="shared" si="24"/>
        <v>-4.2346829415843134E-7</v>
      </c>
      <c r="AH54">
        <f t="shared" si="5"/>
        <v>-2.747941216465391E-3</v>
      </c>
      <c r="AI54">
        <f t="shared" si="25"/>
        <v>-2.7483646847595495E-3</v>
      </c>
      <c r="AJ54">
        <f t="shared" si="7"/>
        <v>-6.2270218974221194</v>
      </c>
      <c r="AK54">
        <f t="shared" si="22"/>
        <v>-4.0683338793572883</v>
      </c>
      <c r="AL54">
        <f t="shared" si="8"/>
        <v>-10.298104141464167</v>
      </c>
      <c r="AN54">
        <f t="shared" si="26"/>
        <v>0</v>
      </c>
      <c r="AO54">
        <f t="shared" si="26"/>
        <v>0</v>
      </c>
      <c r="AP54">
        <f t="shared" si="26"/>
        <v>-1.3082831359696368E-9</v>
      </c>
      <c r="AQ54">
        <f t="shared" si="26"/>
        <v>-8.4896205967017166E-6</v>
      </c>
      <c r="AR54">
        <f t="shared" si="26"/>
        <v>-8.4909288798376865E-6</v>
      </c>
      <c r="AS54">
        <f t="shared" si="26"/>
        <v>-1.9238058310601869E-2</v>
      </c>
      <c r="AT54">
        <f t="shared" si="26"/>
        <v>-1.2568904636496262E-2</v>
      </c>
      <c r="AU54">
        <f t="shared" si="23"/>
        <v>-3.1815453875977971E-2</v>
      </c>
      <c r="AW54">
        <v>51</v>
      </c>
      <c r="AX54">
        <f>IF(Z54&gt;0, (R54*SUMPRODUCT(K54:$K$98, X54:$X$98)-K54*$AZ$3)/Z54, 0)</f>
        <v>-3063513504.8949757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0.62717650000000003</v>
      </c>
      <c r="Q55" s="4">
        <f t="shared" si="21"/>
        <v>25</v>
      </c>
      <c r="R55">
        <f t="shared" si="0"/>
        <v>100000</v>
      </c>
      <c r="S55">
        <f t="shared" si="1"/>
        <v>-7538873130.0835285</v>
      </c>
      <c r="U55">
        <f t="shared" si="13"/>
        <v>0.62717650000000003</v>
      </c>
      <c r="V55">
        <f t="shared" si="14"/>
        <v>0.01</v>
      </c>
      <c r="W55">
        <f t="shared" si="15"/>
        <v>1.6938731766337254E-8</v>
      </c>
      <c r="X55">
        <f t="shared" si="16"/>
        <v>1.0623574503650217E-8</v>
      </c>
      <c r="Y55">
        <f t="shared" si="17"/>
        <v>1.6938731766337255E-10</v>
      </c>
      <c r="Z55">
        <f t="shared" si="18"/>
        <v>6.1457699450236644E-9</v>
      </c>
      <c r="AB55">
        <f t="shared" si="19"/>
        <v>-51.892033521967704</v>
      </c>
      <c r="AC55">
        <f t="shared" si="2"/>
        <v>-46.332179902213831</v>
      </c>
      <c r="AE55">
        <f t="shared" si="3"/>
        <v>0</v>
      </c>
      <c r="AF55">
        <f t="shared" si="24"/>
        <v>0</v>
      </c>
      <c r="AG55">
        <f t="shared" si="24"/>
        <v>-1.5364424862559161E-7</v>
      </c>
      <c r="AH55">
        <f t="shared" si="5"/>
        <v>-1.0623574503650216E-3</v>
      </c>
      <c r="AI55">
        <f t="shared" si="25"/>
        <v>-1.0625110946136471E-3</v>
      </c>
      <c r="AJ55">
        <f t="shared" si="7"/>
        <v>-5.5598536197538735</v>
      </c>
      <c r="AK55">
        <f t="shared" si="22"/>
        <v>-3.6324423465377396</v>
      </c>
      <c r="AL55">
        <f t="shared" si="8"/>
        <v>-9.1933584773862265</v>
      </c>
      <c r="AN55">
        <f t="shared" si="26"/>
        <v>0</v>
      </c>
      <c r="AO55">
        <f t="shared" si="26"/>
        <v>0</v>
      </c>
      <c r="AP55">
        <f t="shared" si="26"/>
        <v>-4.2381773784239233E-10</v>
      </c>
      <c r="AQ55">
        <f t="shared" si="26"/>
        <v>-2.9304444222373597E-6</v>
      </c>
      <c r="AR55">
        <f t="shared" si="26"/>
        <v>-2.930868239975202E-6</v>
      </c>
      <c r="AS55">
        <f t="shared" si="26"/>
        <v>-1.5336497167564252E-2</v>
      </c>
      <c r="AT55">
        <f t="shared" si="26"/>
        <v>-1.001985763817333E-2</v>
      </c>
      <c r="AU55">
        <f t="shared" si="23"/>
        <v>-2.5359285673977557E-2</v>
      </c>
      <c r="AW55">
        <v>52</v>
      </c>
      <c r="AX55">
        <f>IF(Z55&gt;0, (R55*SUMPRODUCT(K55:$K$98, X55:$X$98)-K55*$AZ$3)/Z55, 0)</f>
        <v>-7538873130.0835285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0.64196478899999998</v>
      </c>
      <c r="Q56" s="4">
        <f t="shared" si="21"/>
        <v>25</v>
      </c>
      <c r="R56">
        <f t="shared" si="0"/>
        <v>100000</v>
      </c>
      <c r="S56">
        <f t="shared" si="1"/>
        <v>-19340391177.848949</v>
      </c>
      <c r="U56">
        <f t="shared" si="13"/>
        <v>0.64196478899999998</v>
      </c>
      <c r="V56">
        <f t="shared" si="14"/>
        <v>0.01</v>
      </c>
      <c r="W56">
        <f t="shared" si="15"/>
        <v>6.1457699450236644E-9</v>
      </c>
      <c r="X56">
        <f t="shared" si="16"/>
        <v>3.9453679059996582E-9</v>
      </c>
      <c r="Y56">
        <f t="shared" si="17"/>
        <v>6.145769945023664E-11</v>
      </c>
      <c r="Z56">
        <f t="shared" si="18"/>
        <v>2.1389443395737695E-9</v>
      </c>
      <c r="AB56">
        <f t="shared" si="19"/>
        <v>-46.332179902213831</v>
      </c>
      <c r="AC56">
        <f t="shared" si="2"/>
        <v>-41.368020235002476</v>
      </c>
      <c r="AE56">
        <f t="shared" si="3"/>
        <v>0</v>
      </c>
      <c r="AF56">
        <f t="shared" si="24"/>
        <v>0</v>
      </c>
      <c r="AG56">
        <f t="shared" si="24"/>
        <v>-5.3473608489344235E-8</v>
      </c>
      <c r="AH56">
        <f t="shared" si="5"/>
        <v>-3.9453679059996583E-4</v>
      </c>
      <c r="AI56">
        <f t="shared" si="25"/>
        <v>-3.9459026420845519E-4</v>
      </c>
      <c r="AJ56">
        <f t="shared" si="7"/>
        <v>-4.964159667211355</v>
      </c>
      <c r="AK56">
        <f t="shared" si="22"/>
        <v>-3.2432525931549683</v>
      </c>
      <c r="AL56">
        <f t="shared" si="8"/>
        <v>-8.2078068506305311</v>
      </c>
      <c r="AN56">
        <f t="shared" si="26"/>
        <v>0</v>
      </c>
      <c r="AO56">
        <f t="shared" si="26"/>
        <v>0</v>
      </c>
      <c r="AP56">
        <f t="shared" si="26"/>
        <v>-1.3169954983528544E-10</v>
      </c>
      <c r="AQ56">
        <f t="shared" si="26"/>
        <v>-9.7170023088731692E-7</v>
      </c>
      <c r="AR56">
        <f t="shared" si="26"/>
        <v>-9.7183193043715217E-7</v>
      </c>
      <c r="AS56">
        <f t="shared" si="26"/>
        <v>-1.2226173096444299E-2</v>
      </c>
      <c r="AT56">
        <f t="shared" si="26"/>
        <v>-7.9877703896819932E-3</v>
      </c>
      <c r="AU56">
        <f t="shared" si="23"/>
        <v>-2.0214915318056727E-2</v>
      </c>
      <c r="AW56">
        <v>53</v>
      </c>
      <c r="AX56">
        <f>IF(Z56&gt;0, (R56*SUMPRODUCT(K56:$K$98, X56:$X$98)-K56*$AZ$3)/Z56, 0)</f>
        <v>-19340391177.848949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0.65685820900000003</v>
      </c>
      <c r="Q57" s="4">
        <f t="shared" si="21"/>
        <v>25</v>
      </c>
      <c r="R57">
        <f t="shared" si="0"/>
        <v>100000</v>
      </c>
      <c r="S57">
        <f t="shared" si="1"/>
        <v>-51834405826.159821</v>
      </c>
      <c r="U57">
        <f t="shared" si="13"/>
        <v>0.65685820900000003</v>
      </c>
      <c r="V57">
        <f t="shared" si="14"/>
        <v>0.01</v>
      </c>
      <c r="W57">
        <f t="shared" si="15"/>
        <v>2.1389443395737695E-9</v>
      </c>
      <c r="X57">
        <f t="shared" si="16"/>
        <v>1.404983148043114E-9</v>
      </c>
      <c r="Y57">
        <f t="shared" si="17"/>
        <v>2.1389443395737695E-11</v>
      </c>
      <c r="Z57">
        <f t="shared" si="18"/>
        <v>7.1257174813491781E-10</v>
      </c>
      <c r="AB57">
        <f t="shared" si="19"/>
        <v>-41.368020235002476</v>
      </c>
      <c r="AC57">
        <f t="shared" si="2"/>
        <v>-36.935733173081474</v>
      </c>
      <c r="AE57">
        <f t="shared" si="3"/>
        <v>0</v>
      </c>
      <c r="AF57">
        <f t="shared" si="24"/>
        <v>0</v>
      </c>
      <c r="AG57">
        <f t="shared" si="24"/>
        <v>-1.7814293703372944E-8</v>
      </c>
      <c r="AH57">
        <f t="shared" si="5"/>
        <v>-1.4049831480431141E-4</v>
      </c>
      <c r="AI57">
        <f t="shared" si="25"/>
        <v>-1.4051612909801478E-4</v>
      </c>
      <c r="AJ57">
        <f t="shared" si="7"/>
        <v>-4.4322870619210022</v>
      </c>
      <c r="AK57">
        <f t="shared" si="22"/>
        <v>-2.8957614164501737</v>
      </c>
      <c r="AL57">
        <f t="shared" si="8"/>
        <v>-7.3281889945002732</v>
      </c>
      <c r="AN57">
        <f t="shared" si="26"/>
        <v>0</v>
      </c>
      <c r="AO57">
        <f t="shared" si="26"/>
        <v>0</v>
      </c>
      <c r="AP57">
        <f t="shared" si="26"/>
        <v>-3.9173771344661383E-11</v>
      </c>
      <c r="AQ57">
        <f t="shared" si="26"/>
        <v>-3.0895689439611373E-7</v>
      </c>
      <c r="AR57">
        <f t="shared" si="26"/>
        <v>-3.0899606816745842E-7</v>
      </c>
      <c r="AS57">
        <f t="shared" si="26"/>
        <v>-9.7466339552221195E-3</v>
      </c>
      <c r="AT57">
        <f t="shared" si="26"/>
        <v>-6.3678020294025825E-3</v>
      </c>
      <c r="AU57">
        <f t="shared" si="23"/>
        <v>-1.6114744980692867E-2</v>
      </c>
      <c r="AW57">
        <v>54</v>
      </c>
      <c r="AX57">
        <f>IF(Z57&gt;0, (R57*SUMPRODUCT(K57:$K$98, X57:$X$98)-K57*$AZ$3)/Z57, 0)</f>
        <v>-51834405826.159821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0.67177231000000004</v>
      </c>
      <c r="Q58" s="4">
        <f t="shared" si="21"/>
        <v>25</v>
      </c>
      <c r="R58">
        <f t="shared" si="0"/>
        <v>100000</v>
      </c>
      <c r="S58">
        <f t="shared" si="1"/>
        <v>-145432724144.77673</v>
      </c>
      <c r="U58">
        <f t="shared" si="13"/>
        <v>0.67177231000000004</v>
      </c>
      <c r="V58">
        <f t="shared" si="14"/>
        <v>0.01</v>
      </c>
      <c r="W58">
        <f t="shared" si="15"/>
        <v>7.1257174813491781E-10</v>
      </c>
      <c r="X58">
        <f t="shared" si="16"/>
        <v>4.7868596928533194E-10</v>
      </c>
      <c r="Y58">
        <f t="shared" si="17"/>
        <v>7.1257174813491785E-12</v>
      </c>
      <c r="Z58">
        <f t="shared" si="18"/>
        <v>2.2676006136823669E-10</v>
      </c>
      <c r="AB58">
        <f t="shared" si="19"/>
        <v>-36.935733173081474</v>
      </c>
      <c r="AC58">
        <f t="shared" si="2"/>
        <v>-32.978333452019413</v>
      </c>
      <c r="AE58">
        <f t="shared" si="3"/>
        <v>0</v>
      </c>
      <c r="AF58">
        <f t="shared" si="24"/>
        <v>0</v>
      </c>
      <c r="AG58">
        <f t="shared" si="24"/>
        <v>-5.6690015342059174E-9</v>
      </c>
      <c r="AH58">
        <f t="shared" si="5"/>
        <v>-4.7868596928533197E-5</v>
      </c>
      <c r="AI58">
        <f t="shared" si="25"/>
        <v>-4.7874265930067405E-5</v>
      </c>
      <c r="AJ58">
        <f t="shared" si="7"/>
        <v>-3.9573997210620604</v>
      </c>
      <c r="AK58">
        <f t="shared" si="22"/>
        <v>-2.5855013221157033</v>
      </c>
      <c r="AL58">
        <f t="shared" si="8"/>
        <v>-6.5429489174436934</v>
      </c>
      <c r="AN58">
        <f t="shared" si="26"/>
        <v>0</v>
      </c>
      <c r="AO58">
        <f t="shared" si="26"/>
        <v>0</v>
      </c>
      <c r="AP58">
        <f t="shared" si="26"/>
        <v>-1.1130516753214093E-11</v>
      </c>
      <c r="AQ58">
        <f t="shared" si="26"/>
        <v>-9.3985195955767794E-8</v>
      </c>
      <c r="AR58">
        <f t="shared" si="26"/>
        <v>-9.3996326472521017E-8</v>
      </c>
      <c r="AS58">
        <f t="shared" si="26"/>
        <v>-7.7699580126531099E-3</v>
      </c>
      <c r="AT58">
        <f t="shared" si="26"/>
        <v>-5.0763729040509218E-3</v>
      </c>
      <c r="AU58">
        <f t="shared" si="23"/>
        <v>-1.2846424913030504E-2</v>
      </c>
      <c r="AW58">
        <v>55</v>
      </c>
      <c r="AX58">
        <f>IF(Z58&gt;0, (R58*SUMPRODUCT(K58:$K$98, X58:$X$98)-K58*$AZ$3)/Z58, 0)</f>
        <v>-145432724144.77673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0.68662034599999999</v>
      </c>
      <c r="Q59" s="4">
        <f t="shared" si="21"/>
        <v>25</v>
      </c>
      <c r="R59">
        <f t="shared" si="0"/>
        <v>100000</v>
      </c>
      <c r="S59">
        <f t="shared" si="1"/>
        <v>-428013695704.80963</v>
      </c>
      <c r="U59">
        <f t="shared" si="13"/>
        <v>0.68662034599999999</v>
      </c>
      <c r="V59">
        <f t="shared" si="14"/>
        <v>0.01</v>
      </c>
      <c r="W59">
        <f t="shared" si="15"/>
        <v>2.2676006136823669E-10</v>
      </c>
      <c r="X59">
        <f t="shared" si="16"/>
        <v>1.556980717956399E-10</v>
      </c>
      <c r="Y59">
        <f t="shared" si="17"/>
        <v>2.2676006136823671E-12</v>
      </c>
      <c r="Z59">
        <f t="shared" si="18"/>
        <v>6.8794388958914426E-11</v>
      </c>
      <c r="AB59">
        <f t="shared" si="19"/>
        <v>-32.978333452019413</v>
      </c>
      <c r="AC59">
        <f t="shared" si="2"/>
        <v>-29.444940662059114</v>
      </c>
      <c r="AE59">
        <f t="shared" si="3"/>
        <v>0</v>
      </c>
      <c r="AF59">
        <f t="shared" si="24"/>
        <v>0</v>
      </c>
      <c r="AG59">
        <f t="shared" si="24"/>
        <v>-1.7198597239728607E-9</v>
      </c>
      <c r="AH59">
        <f t="shared" si="5"/>
        <v>-1.5569807179563989E-5</v>
      </c>
      <c r="AI59">
        <f t="shared" si="25"/>
        <v>-1.5571527039287962E-5</v>
      </c>
      <c r="AJ59">
        <f t="shared" si="7"/>
        <v>-3.533392789960299</v>
      </c>
      <c r="AK59">
        <f t="shared" si="22"/>
        <v>-2.308483341641359</v>
      </c>
      <c r="AL59">
        <f t="shared" si="8"/>
        <v>-5.841891703128697</v>
      </c>
      <c r="AN59">
        <f t="shared" si="26"/>
        <v>0</v>
      </c>
      <c r="AO59">
        <f t="shared" si="26"/>
        <v>0</v>
      </c>
      <c r="AP59">
        <f t="shared" si="26"/>
        <v>-3.0149752869922281E-12</v>
      </c>
      <c r="AQ59">
        <f t="shared" si="26"/>
        <v>-2.729442594375234E-8</v>
      </c>
      <c r="AR59">
        <f t="shared" si="26"/>
        <v>-2.7297440919039335E-8</v>
      </c>
      <c r="AS59">
        <f t="shared" si="26"/>
        <v>-6.1941632753386849E-3</v>
      </c>
      <c r="AT59">
        <f t="shared" si="26"/>
        <v>-4.0468534313975032E-3</v>
      </c>
      <c r="AU59">
        <f t="shared" si="23"/>
        <v>-1.0241044004177106E-2</v>
      </c>
      <c r="AW59">
        <v>56</v>
      </c>
      <c r="AX59">
        <f>IF(Z59&gt;0, (R59*SUMPRODUCT(K59:$K$98, X59:$X$98)-K59*$AZ$3)/Z59, 0)</f>
        <v>-428013695704.80963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0.70385879699999998</v>
      </c>
      <c r="Q60" s="4">
        <f t="shared" si="21"/>
        <v>25</v>
      </c>
      <c r="R60">
        <f t="shared" si="0"/>
        <v>100000</v>
      </c>
      <c r="S60">
        <f t="shared" si="1"/>
        <v>-1335547211595.0159</v>
      </c>
      <c r="U60">
        <f t="shared" si="13"/>
        <v>0.70385879699999998</v>
      </c>
      <c r="V60">
        <f t="shared" si="14"/>
        <v>0.01</v>
      </c>
      <c r="W60">
        <f t="shared" si="15"/>
        <v>6.8794388958914426E-11</v>
      </c>
      <c r="X60">
        <f t="shared" si="16"/>
        <v>4.8421535852971587E-11</v>
      </c>
      <c r="Y60">
        <f t="shared" si="17"/>
        <v>6.8794388958914432E-13</v>
      </c>
      <c r="Z60">
        <f t="shared" si="18"/>
        <v>1.9684909216353694E-11</v>
      </c>
      <c r="AB60">
        <f t="shared" si="19"/>
        <v>-29.444940662059114</v>
      </c>
      <c r="AC60">
        <f t="shared" si="2"/>
        <v>-26.290125614402204</v>
      </c>
      <c r="AE60">
        <f t="shared" si="3"/>
        <v>0</v>
      </c>
      <c r="AF60">
        <f t="shared" si="24"/>
        <v>0</v>
      </c>
      <c r="AG60">
        <f t="shared" si="24"/>
        <v>-4.921227304088423E-10</v>
      </c>
      <c r="AH60">
        <f t="shared" si="5"/>
        <v>-4.8421535852971583E-6</v>
      </c>
      <c r="AI60">
        <f t="shared" si="25"/>
        <v>-4.8426457080275669E-6</v>
      </c>
      <c r="AJ60">
        <f t="shared" si="7"/>
        <v>-3.1548150476569106</v>
      </c>
      <c r="AK60">
        <f t="shared" si="22"/>
        <v>-2.0611458463441381</v>
      </c>
      <c r="AL60">
        <f t="shared" si="8"/>
        <v>-5.2159657366467567</v>
      </c>
      <c r="AN60">
        <f t="shared" si="26"/>
        <v>0</v>
      </c>
      <c r="AO60">
        <f t="shared" si="26"/>
        <v>0</v>
      </c>
      <c r="AP60">
        <f t="shared" si="26"/>
        <v>-7.7027558538859493E-13</v>
      </c>
      <c r="AQ60">
        <f t="shared" si="26"/>
        <v>-7.5789888517395676E-9</v>
      </c>
      <c r="AR60">
        <f t="shared" si="26"/>
        <v>-7.5797591273249553E-9</v>
      </c>
      <c r="AS60">
        <f t="shared" si="26"/>
        <v>-4.9379491282750387E-3</v>
      </c>
      <c r="AT60">
        <f t="shared" si="26"/>
        <v>-3.2261267876105312E-3</v>
      </c>
      <c r="AU60">
        <f t="shared" si="23"/>
        <v>-8.164083495644698E-3</v>
      </c>
      <c r="AW60">
        <v>57</v>
      </c>
      <c r="AX60">
        <f>IF(Z60&gt;0, (R60*SUMPRODUCT(K60:$K$98, X60:$X$98)-K60*$AZ$3)/Z60, 0)</f>
        <v>-1335547211595.0159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0.72100360699999999</v>
      </c>
      <c r="Q61" s="4">
        <f t="shared" si="21"/>
        <v>25</v>
      </c>
      <c r="R61">
        <f t="shared" si="0"/>
        <v>100000</v>
      </c>
      <c r="S61">
        <f t="shared" si="1"/>
        <v>-4432969730657.6514</v>
      </c>
      <c r="U61">
        <f t="shared" si="13"/>
        <v>0.72100360699999999</v>
      </c>
      <c r="V61">
        <f t="shared" si="14"/>
        <v>0.01</v>
      </c>
      <c r="W61">
        <f t="shared" si="15"/>
        <v>1.9684909216353694E-11</v>
      </c>
      <c r="X61">
        <f t="shared" si="16"/>
        <v>1.4192890548458557E-11</v>
      </c>
      <c r="Y61">
        <f t="shared" si="17"/>
        <v>1.9684909216353695E-13</v>
      </c>
      <c r="Z61">
        <f t="shared" si="18"/>
        <v>5.2951695757316006E-12</v>
      </c>
      <c r="AB61">
        <f t="shared" si="19"/>
        <v>-26.290125614402204</v>
      </c>
      <c r="AC61">
        <f t="shared" si="2"/>
        <v>-23.473326447917504</v>
      </c>
      <c r="AE61">
        <f t="shared" si="3"/>
        <v>0</v>
      </c>
      <c r="AF61">
        <f t="shared" si="24"/>
        <v>0</v>
      </c>
      <c r="AG61">
        <f t="shared" si="24"/>
        <v>-1.3237923939329002E-10</v>
      </c>
      <c r="AH61">
        <f t="shared" si="5"/>
        <v>-1.4192890548458556E-6</v>
      </c>
      <c r="AI61">
        <f t="shared" si="25"/>
        <v>-1.4194214340852489E-6</v>
      </c>
      <c r="AJ61">
        <f t="shared" si="7"/>
        <v>-2.8167991664846994</v>
      </c>
      <c r="AK61">
        <f t="shared" si="22"/>
        <v>-1.8403087930081545</v>
      </c>
      <c r="AL61">
        <f t="shared" si="8"/>
        <v>-4.6571093789142886</v>
      </c>
      <c r="AN61">
        <f t="shared" si="26"/>
        <v>0</v>
      </c>
      <c r="AO61">
        <f t="shared" si="26"/>
        <v>0</v>
      </c>
      <c r="AP61">
        <f t="shared" si="26"/>
        <v>-1.8500120900490674E-13</v>
      </c>
      <c r="AQ61">
        <f t="shared" si="26"/>
        <v>-1.983469555175762E-9</v>
      </c>
      <c r="AR61">
        <f t="shared" si="26"/>
        <v>-1.9836545563847669E-9</v>
      </c>
      <c r="AS61">
        <f t="shared" si="26"/>
        <v>-3.9365028361848771E-3</v>
      </c>
      <c r="AT61">
        <f t="shared" si="26"/>
        <v>-2.5718485255636415E-3</v>
      </c>
      <c r="AU61">
        <f t="shared" si="23"/>
        <v>-6.5083533454030756E-3</v>
      </c>
      <c r="AW61">
        <v>58</v>
      </c>
      <c r="AX61">
        <f>IF(Z61&gt;0, (R61*SUMPRODUCT(K61:$K$98, X61:$X$98)-K61*$AZ$3)/Z61, 0)</f>
        <v>-4432969730657.6514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0.73803352099999997</v>
      </c>
      <c r="Q62" s="4">
        <f t="shared" si="21"/>
        <v>25</v>
      </c>
      <c r="R62">
        <f t="shared" si="0"/>
        <v>100000</v>
      </c>
      <c r="S62">
        <f t="shared" si="1"/>
        <v>-15708473222776.957</v>
      </c>
      <c r="U62">
        <f t="shared" si="13"/>
        <v>0.73803352099999997</v>
      </c>
      <c r="V62">
        <f t="shared" si="14"/>
        <v>0.01</v>
      </c>
      <c r="W62">
        <f t="shared" si="15"/>
        <v>5.2951695757316006E-12</v>
      </c>
      <c r="X62">
        <f t="shared" si="16"/>
        <v>3.9080126462692692E-12</v>
      </c>
      <c r="Y62">
        <f t="shared" si="17"/>
        <v>5.2951695757316007E-14</v>
      </c>
      <c r="Z62">
        <f t="shared" si="18"/>
        <v>1.3342052337050154E-12</v>
      </c>
      <c r="AB62">
        <f t="shared" si="19"/>
        <v>-23.473326447917504</v>
      </c>
      <c r="AC62">
        <f t="shared" si="2"/>
        <v>-20.958327187344107</v>
      </c>
      <c r="AE62">
        <f t="shared" si="3"/>
        <v>0</v>
      </c>
      <c r="AF62">
        <f t="shared" si="24"/>
        <v>0</v>
      </c>
      <c r="AG62">
        <f t="shared" si="24"/>
        <v>-3.3355130842625388E-11</v>
      </c>
      <c r="AH62">
        <f t="shared" si="5"/>
        <v>-3.9080126462692689E-7</v>
      </c>
      <c r="AI62">
        <f t="shared" si="25"/>
        <v>-3.9083461975776953E-7</v>
      </c>
      <c r="AJ62">
        <f t="shared" si="7"/>
        <v>-2.5149992605733971</v>
      </c>
      <c r="AK62">
        <f t="shared" si="22"/>
        <v>-1.6431328513542254</v>
      </c>
      <c r="AL62">
        <f t="shared" si="8"/>
        <v>-4.1581325027622427</v>
      </c>
      <c r="AN62">
        <f t="shared" si="26"/>
        <v>0</v>
      </c>
      <c r="AO62">
        <f t="shared" si="26"/>
        <v>0</v>
      </c>
      <c r="AP62">
        <f t="shared" si="26"/>
        <v>-4.1619735039026294E-14</v>
      </c>
      <c r="AQ62">
        <f t="shared" si="26"/>
        <v>-4.8763247739695793E-10</v>
      </c>
      <c r="AR62">
        <f t="shared" si="26"/>
        <v>-4.8767409713199689E-10</v>
      </c>
      <c r="AS62">
        <f t="shared" si="26"/>
        <v>-3.1381559659375319E-3</v>
      </c>
      <c r="AT62">
        <f t="shared" si="26"/>
        <v>-2.0502618991345531E-3</v>
      </c>
      <c r="AU62">
        <f t="shared" si="23"/>
        <v>-5.1884183527461832E-3</v>
      </c>
      <c r="AW62">
        <v>59</v>
      </c>
      <c r="AX62">
        <f>IF(Z62&gt;0, (R62*SUMPRODUCT(K62:$K$98, X62:$X$98)-K62*$AZ$3)/Z62, 0)</f>
        <v>-15708473222776.957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0.75492728399999998</v>
      </c>
      <c r="Q63" s="4">
        <f t="shared" si="21"/>
        <v>25</v>
      </c>
      <c r="R63">
        <f t="shared" si="0"/>
        <v>100000</v>
      </c>
      <c r="S63">
        <f t="shared" si="1"/>
        <v>-59664187147314.352</v>
      </c>
      <c r="U63">
        <f t="shared" si="13"/>
        <v>0.75492728399999998</v>
      </c>
      <c r="V63">
        <f t="shared" si="14"/>
        <v>0.01</v>
      </c>
      <c r="W63">
        <f t="shared" si="15"/>
        <v>1.3342052337050154E-12</v>
      </c>
      <c r="X63">
        <f t="shared" si="16"/>
        <v>1.0072279333795124E-12</v>
      </c>
      <c r="Y63">
        <f t="shared" si="17"/>
        <v>1.3342052337050155E-14</v>
      </c>
      <c r="Z63">
        <f t="shared" si="18"/>
        <v>3.136352479884528E-13</v>
      </c>
      <c r="AB63">
        <f t="shared" si="19"/>
        <v>-20.958327187344107</v>
      </c>
      <c r="AC63">
        <f t="shared" si="2"/>
        <v>-18.712792131977395</v>
      </c>
      <c r="AE63">
        <f t="shared" si="3"/>
        <v>0</v>
      </c>
      <c r="AF63">
        <f t="shared" si="24"/>
        <v>0</v>
      </c>
      <c r="AG63">
        <f t="shared" si="24"/>
        <v>-7.8408811997113207E-12</v>
      </c>
      <c r="AH63">
        <f t="shared" si="5"/>
        <v>-1.0072279333795124E-7</v>
      </c>
      <c r="AI63">
        <f t="shared" si="25"/>
        <v>-1.0073063421915095E-7</v>
      </c>
      <c r="AJ63">
        <f t="shared" si="7"/>
        <v>-2.2455350553667124</v>
      </c>
      <c r="AK63">
        <f t="shared" si="22"/>
        <v>-1.4670829031140877</v>
      </c>
      <c r="AL63">
        <f t="shared" si="8"/>
        <v>-3.712618059211434</v>
      </c>
      <c r="AN63">
        <f t="shared" si="26"/>
        <v>0</v>
      </c>
      <c r="AO63">
        <f t="shared" si="26"/>
        <v>0</v>
      </c>
      <c r="AP63">
        <f t="shared" si="26"/>
        <v>-8.7354144239502506E-15</v>
      </c>
      <c r="AQ63">
        <f t="shared" si="26"/>
        <v>-1.1221383404932767E-10</v>
      </c>
      <c r="AR63">
        <f t="shared" si="26"/>
        <v>-1.1222256946375163E-10</v>
      </c>
      <c r="AS63">
        <f t="shared" si="26"/>
        <v>-2.5017187242753402E-3</v>
      </c>
      <c r="AT63">
        <f t="shared" si="26"/>
        <v>-1.6344562334990413E-3</v>
      </c>
      <c r="AU63">
        <f t="shared" si="23"/>
        <v>-4.1361750699969507E-3</v>
      </c>
      <c r="AW63">
        <v>60</v>
      </c>
      <c r="AX63">
        <f>IF(Z63&gt;0, (R63*SUMPRODUCT(K63:$K$98, X63:$X$98)-K63*$AZ$3)/Z63, 0)</f>
        <v>-59664187147314.352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0.77166421299999999</v>
      </c>
      <c r="Q64" s="4">
        <f t="shared" si="21"/>
        <v>25</v>
      </c>
      <c r="R64">
        <f t="shared" si="0"/>
        <v>100000</v>
      </c>
      <c r="S64">
        <f t="shared" si="1"/>
        <v>-243989299232718.81</v>
      </c>
      <c r="U64">
        <f t="shared" si="13"/>
        <v>0.77166421299999999</v>
      </c>
      <c r="V64">
        <f t="shared" si="14"/>
        <v>0.01</v>
      </c>
      <c r="W64">
        <f t="shared" si="15"/>
        <v>3.136352479884528E-13</v>
      </c>
      <c r="X64">
        <f t="shared" si="16"/>
        <v>2.4202109680806924E-13</v>
      </c>
      <c r="Y64">
        <f t="shared" si="17"/>
        <v>3.1363524798845282E-15</v>
      </c>
      <c r="Z64">
        <f t="shared" si="18"/>
        <v>6.8477798700499037E-14</v>
      </c>
      <c r="AB64">
        <f t="shared" si="19"/>
        <v>-18.712792131977395</v>
      </c>
      <c r="AC64">
        <f t="shared" si="2"/>
        <v>-16.707850117933944</v>
      </c>
      <c r="AE64">
        <f t="shared" si="3"/>
        <v>0</v>
      </c>
      <c r="AF64">
        <f t="shared" si="24"/>
        <v>0</v>
      </c>
      <c r="AG64">
        <f t="shared" si="24"/>
        <v>-1.7119449675124759E-12</v>
      </c>
      <c r="AH64">
        <f t="shared" si="5"/>
        <v>-2.4202109680806926E-8</v>
      </c>
      <c r="AI64">
        <f t="shared" si="25"/>
        <v>-2.4203821625774437E-8</v>
      </c>
      <c r="AJ64">
        <f t="shared" si="7"/>
        <v>-2.0049420140434506</v>
      </c>
      <c r="AK64">
        <f t="shared" si="22"/>
        <v>-1.3098954492384178</v>
      </c>
      <c r="AL64">
        <f t="shared" si="8"/>
        <v>-3.3148374874856898</v>
      </c>
      <c r="AN64">
        <f t="shared" si="26"/>
        <v>0</v>
      </c>
      <c r="AO64">
        <f t="shared" si="26"/>
        <v>0</v>
      </c>
      <c r="AP64">
        <f t="shared" si="26"/>
        <v>-1.7029049848431518E-15</v>
      </c>
      <c r="AQ64">
        <f t="shared" si="26"/>
        <v>-2.4074309631022918E-11</v>
      </c>
      <c r="AR64">
        <f t="shared" si="26"/>
        <v>-2.4076012536007761E-11</v>
      </c>
      <c r="AS64">
        <f t="shared" si="26"/>
        <v>-1.9943548506685155E-3</v>
      </c>
      <c r="AT64">
        <f t="shared" si="26"/>
        <v>-1.3029785024997922E-3</v>
      </c>
      <c r="AU64">
        <f t="shared" si="23"/>
        <v>-3.2973333772443199E-3</v>
      </c>
      <c r="AW64">
        <v>61</v>
      </c>
      <c r="AX64">
        <f>IF(Z64&gt;0, (R64*SUMPRODUCT(K64:$K$98, X64:$X$98)-K64*$AZ$3)/Z64, 0)</f>
        <v>-243989299232718.81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0.78831611899999998</v>
      </c>
      <c r="Q65" s="4">
        <f t="shared" si="21"/>
        <v>25</v>
      </c>
      <c r="R65">
        <f t="shared" si="0"/>
        <v>100000</v>
      </c>
      <c r="S65">
        <f t="shared" si="1"/>
        <v>-1080143775103903.8</v>
      </c>
      <c r="U65">
        <f t="shared" si="13"/>
        <v>0.78831611899999998</v>
      </c>
      <c r="V65">
        <f t="shared" si="14"/>
        <v>0.01</v>
      </c>
      <c r="W65">
        <f t="shared" si="15"/>
        <v>6.8477798700499037E-14</v>
      </c>
      <c r="X65">
        <f t="shared" si="16"/>
        <v>5.3982152509240642E-14</v>
      </c>
      <c r="Y65">
        <f t="shared" si="17"/>
        <v>6.847779870049904E-16</v>
      </c>
      <c r="Z65">
        <f t="shared" si="18"/>
        <v>1.3810868204253405E-14</v>
      </c>
      <c r="AB65">
        <f t="shared" si="19"/>
        <v>-16.707850117933944</v>
      </c>
      <c r="AC65">
        <f t="shared" si="2"/>
        <v>-14.917723319604745</v>
      </c>
      <c r="AE65">
        <f t="shared" si="3"/>
        <v>0</v>
      </c>
      <c r="AF65">
        <f t="shared" si="24"/>
        <v>0</v>
      </c>
      <c r="AG65">
        <f t="shared" si="24"/>
        <v>-3.4527170510633513E-13</v>
      </c>
      <c r="AH65">
        <f t="shared" si="5"/>
        <v>-5.3982152509240639E-9</v>
      </c>
      <c r="AI65">
        <f t="shared" si="25"/>
        <v>-5.3985605226291699E-9</v>
      </c>
      <c r="AJ65">
        <f t="shared" si="7"/>
        <v>-1.7901267983291991</v>
      </c>
      <c r="AK65">
        <f t="shared" si="22"/>
        <v>-1.1695495082553762</v>
      </c>
      <c r="AL65">
        <f t="shared" si="8"/>
        <v>-2.9596763119831357</v>
      </c>
      <c r="AN65">
        <f t="shared" si="26"/>
        <v>0</v>
      </c>
      <c r="AO65">
        <f t="shared" si="26"/>
        <v>0</v>
      </c>
      <c r="AP65">
        <f t="shared" si="26"/>
        <v>-3.0665043421197596E-16</v>
      </c>
      <c r="AQ65">
        <f t="shared" si="26"/>
        <v>-4.7943837452760961E-12</v>
      </c>
      <c r="AR65">
        <f t="shared" si="26"/>
        <v>-4.7946903957103079E-12</v>
      </c>
      <c r="AS65">
        <f t="shared" si="26"/>
        <v>-1.5898874766847237E-3</v>
      </c>
      <c r="AT65">
        <f t="shared" si="26"/>
        <v>-1.0387264847794607E-3</v>
      </c>
      <c r="AU65">
        <f t="shared" si="23"/>
        <v>-2.6286139662588747E-3</v>
      </c>
      <c r="AW65">
        <v>62</v>
      </c>
      <c r="AX65">
        <f>IF(Z65&gt;0, (R65*SUMPRODUCT(K65:$K$98, X65:$X$98)-K65*$AZ$3)/Z65, 0)</f>
        <v>-1080143775103903.8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0.80496745000000003</v>
      </c>
      <c r="Q66" s="4">
        <f t="shared" si="21"/>
        <v>25</v>
      </c>
      <c r="R66">
        <f t="shared" si="0"/>
        <v>100000</v>
      </c>
      <c r="S66">
        <f t="shared" si="1"/>
        <v>-5212132054141293</v>
      </c>
      <c r="U66">
        <f t="shared" si="13"/>
        <v>0.80496745000000003</v>
      </c>
      <c r="V66">
        <f t="shared" si="14"/>
        <v>0.01</v>
      </c>
      <c r="W66">
        <f t="shared" si="15"/>
        <v>1.3810868204253405E-14</v>
      </c>
      <c r="X66">
        <f t="shared" si="16"/>
        <v>1.1117299360663943E-14</v>
      </c>
      <c r="Y66">
        <f t="shared" si="17"/>
        <v>1.3810868204253404E-16</v>
      </c>
      <c r="Z66">
        <f t="shared" si="18"/>
        <v>2.5554601615469285E-15</v>
      </c>
      <c r="AB66">
        <f t="shared" si="19"/>
        <v>-14.917723319604745</v>
      </c>
      <c r="AC66">
        <f t="shared" si="2"/>
        <v>-13.319395821079834</v>
      </c>
      <c r="AE66">
        <f t="shared" si="3"/>
        <v>0</v>
      </c>
      <c r="AF66">
        <f t="shared" si="24"/>
        <v>0</v>
      </c>
      <c r="AG66">
        <f t="shared" si="24"/>
        <v>-6.388650403867321E-14</v>
      </c>
      <c r="AH66">
        <f t="shared" si="5"/>
        <v>-1.1117299360663943E-9</v>
      </c>
      <c r="AI66">
        <f t="shared" si="25"/>
        <v>-1.1117938225704329E-9</v>
      </c>
      <c r="AJ66">
        <f t="shared" si="7"/>
        <v>-1.5983274985249114</v>
      </c>
      <c r="AK66">
        <f t="shared" si="22"/>
        <v>-1.0442406323723323</v>
      </c>
      <c r="AL66">
        <f t="shared" si="8"/>
        <v>-2.6425681320090373</v>
      </c>
      <c r="AN66">
        <f t="shared" si="26"/>
        <v>0</v>
      </c>
      <c r="AO66">
        <f t="shared" si="26"/>
        <v>0</v>
      </c>
      <c r="AP66">
        <f t="shared" si="26"/>
        <v>-5.0660992679329599E-17</v>
      </c>
      <c r="AQ66">
        <f t="shared" si="26"/>
        <v>-8.8158435024645373E-13</v>
      </c>
      <c r="AR66">
        <f t="shared" si="26"/>
        <v>-8.8163501123913301E-13</v>
      </c>
      <c r="AS66">
        <f t="shared" si="26"/>
        <v>-1.2674485624213437E-3</v>
      </c>
      <c r="AT66">
        <f t="shared" si="26"/>
        <v>-8.280663941174376E-4</v>
      </c>
      <c r="AU66">
        <f t="shared" si="23"/>
        <v>-2.0955149574204161E-3</v>
      </c>
      <c r="AW66">
        <v>63</v>
      </c>
      <c r="AX66">
        <f>IF(Z66&gt;0, (R66*SUMPRODUCT(K66:$K$98, X66:$X$98)-K66*$AZ$3)/Z66, 0)</f>
        <v>-5212132054141293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0.82161935600000002</v>
      </c>
      <c r="Q67" s="4">
        <f t="shared" si="21"/>
        <v>25</v>
      </c>
      <c r="R67">
        <f t="shared" ref="R67:R69" si="27">$C$6</f>
        <v>100000</v>
      </c>
      <c r="S67">
        <f t="shared" ref="S67:S69" si="28">AX67</f>
        <v>-2.7637911481411292E+16</v>
      </c>
      <c r="U67">
        <f t="shared" si="13"/>
        <v>0.82161935600000002</v>
      </c>
      <c r="V67">
        <f t="shared" si="14"/>
        <v>0.01</v>
      </c>
      <c r="W67">
        <f t="shared" si="15"/>
        <v>2.5554601615469285E-15</v>
      </c>
      <c r="X67">
        <f t="shared" si="16"/>
        <v>2.0996155322138435E-15</v>
      </c>
      <c r="Y67">
        <f t="shared" si="17"/>
        <v>2.5554601615469287E-17</v>
      </c>
      <c r="Z67">
        <f t="shared" si="18"/>
        <v>4.3029002771761574E-16</v>
      </c>
      <c r="AB67">
        <f t="shared" si="19"/>
        <v>-13.319395821079834</v>
      </c>
      <c r="AC67">
        <f t="shared" ref="AC67:AC69" si="29">S67*Z67</f>
        <v>-11.892317697393475</v>
      </c>
      <c r="AE67">
        <f t="shared" ref="AE67:AE69" si="30">$Z67*O67</f>
        <v>0</v>
      </c>
      <c r="AF67">
        <f t="shared" si="24"/>
        <v>0</v>
      </c>
      <c r="AG67">
        <f t="shared" si="24"/>
        <v>-1.0757250692940393E-14</v>
      </c>
      <c r="AH67">
        <f t="shared" ref="AH67:AH69" si="31">-X67*R67</f>
        <v>-2.0996155322138435E-10</v>
      </c>
      <c r="AI67">
        <f t="shared" ref="AI67:AI69" si="32">SUM(AE67:AH67)</f>
        <v>-2.0997231047207728E-10</v>
      </c>
      <c r="AJ67">
        <f t="shared" ref="AJ67:AJ69" si="33">AB67-AC67</f>
        <v>-1.4270781236863588</v>
      </c>
      <c r="AK67">
        <f t="shared" si="22"/>
        <v>-0.93235770747558844</v>
      </c>
      <c r="AL67">
        <f t="shared" ref="AL67:AL69" si="34">SUM(AI67:AK67)</f>
        <v>-2.3594358313719193</v>
      </c>
      <c r="AN67">
        <f t="shared" si="26"/>
        <v>0</v>
      </c>
      <c r="AO67">
        <f t="shared" si="26"/>
        <v>0</v>
      </c>
      <c r="AP67">
        <f t="shared" si="26"/>
        <v>-7.6163665830578573E-18</v>
      </c>
      <c r="AQ67">
        <f t="shared" si="26"/>
        <v>-1.4865732921254108E-13</v>
      </c>
      <c r="AR67">
        <f t="shared" si="26"/>
        <v>-1.4866494557912413E-13</v>
      </c>
      <c r="AS67">
        <f t="shared" si="26"/>
        <v>-1.0104022340755464E-3</v>
      </c>
      <c r="AT67">
        <f t="shared" si="26"/>
        <v>-6.6012945959637807E-4</v>
      </c>
      <c r="AU67">
        <f t="shared" si="23"/>
        <v>-1.6705316938205891E-3</v>
      </c>
      <c r="AW67">
        <v>64</v>
      </c>
      <c r="AX67">
        <f>IF(Z67&gt;0, (R67*SUMPRODUCT(K67:$K$98, X67:$X$98)-K67*$AZ$3)/Z67, 0)</f>
        <v>-2.7637911481411292E+16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6.3216220393231843E-4</v>
      </c>
      <c r="L68" s="2">
        <v>65</v>
      </c>
      <c r="M68" s="6">
        <v>0.83827126200000002</v>
      </c>
      <c r="Q68" s="4">
        <f t="shared" si="21"/>
        <v>25</v>
      </c>
      <c r="R68">
        <f t="shared" si="27"/>
        <v>100000</v>
      </c>
      <c r="S68">
        <f t="shared" si="28"/>
        <v>-1.6263699945775472E+17</v>
      </c>
      <c r="U68">
        <f t="shared" ref="U68:U69" si="38">M68</f>
        <v>0.83827126200000002</v>
      </c>
      <c r="V68">
        <f t="shared" ref="V68:V69" si="39">$C$10</f>
        <v>0.01</v>
      </c>
      <c r="W68">
        <f t="shared" ref="W68:W69" si="40">Z67</f>
        <v>4.3029002771761574E-16</v>
      </c>
      <c r="X68">
        <f t="shared" ref="X68:X69" si="41">U68*W68</f>
        <v>3.6069976456086072E-16</v>
      </c>
      <c r="Y68">
        <f t="shared" ref="Y68:Y69" si="42">V68*W68</f>
        <v>4.3029002771761572E-18</v>
      </c>
      <c r="Z68">
        <f t="shared" ref="Z68:Z69" si="43">MAX(0, W68-X68-Y68)</f>
        <v>6.5287362879578868E-17</v>
      </c>
      <c r="AB68">
        <f t="shared" ref="AB68:AB69" si="44">AC67</f>
        <v>-11.892317697393475</v>
      </c>
      <c r="AC68">
        <f t="shared" si="29"/>
        <v>-10.618140801244303</v>
      </c>
      <c r="AE68">
        <f t="shared" si="30"/>
        <v>0</v>
      </c>
      <c r="AF68">
        <f t="shared" si="24"/>
        <v>0</v>
      </c>
      <c r="AG68">
        <f t="shared" si="24"/>
        <v>-1.6321840719894718E-15</v>
      </c>
      <c r="AH68">
        <f t="shared" si="31"/>
        <v>-3.6069976456086074E-11</v>
      </c>
      <c r="AI68">
        <f t="shared" si="32"/>
        <v>-3.6071608640158064E-11</v>
      </c>
      <c r="AJ68">
        <f t="shared" si="33"/>
        <v>-1.2741768961491715</v>
      </c>
      <c r="AK68">
        <f t="shared" si="22"/>
        <v>-0.83246223881754333</v>
      </c>
      <c r="AL68">
        <f t="shared" si="34"/>
        <v>-2.1066391350027862</v>
      </c>
      <c r="AN68">
        <f t="shared" si="26"/>
        <v>0</v>
      </c>
      <c r="AO68">
        <f t="shared" si="26"/>
        <v>0</v>
      </c>
      <c r="AP68">
        <f t="shared" si="26"/>
        <v>-1.0318050801720904E-18</v>
      </c>
      <c r="AQ68">
        <f t="shared" si="26"/>
        <v>-2.280207581226621E-14</v>
      </c>
      <c r="AR68">
        <f t="shared" si="26"/>
        <v>-2.2803107617346383E-14</v>
      </c>
      <c r="AS68">
        <f t="shared" si="26"/>
        <v>-8.0548647486930111E-4</v>
      </c>
      <c r="AT68">
        <f t="shared" si="26"/>
        <v>-5.2625116358133016E-4</v>
      </c>
      <c r="AU68">
        <f t="shared" si="23"/>
        <v>-1.3317376384734342E-3</v>
      </c>
      <c r="AW68">
        <v>65</v>
      </c>
      <c r="AX68">
        <f>IF(Z68&gt;0, (R68*SUMPRODUCT(K68:$K$98, X68:$X$98)-K68*$AZ$3)/Z68, 0)</f>
        <v>-1.6263699945775472E+17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5.6443053922528431E-4</v>
      </c>
      <c r="L69" s="2">
        <v>66</v>
      </c>
      <c r="M69" s="6">
        <v>1</v>
      </c>
      <c r="Q69" s="4">
        <f t="shared" ref="Q69" si="46">$C$8</f>
        <v>25</v>
      </c>
      <c r="R69">
        <f t="shared" si="27"/>
        <v>100000</v>
      </c>
      <c r="S69">
        <f t="shared" si="28"/>
        <v>0</v>
      </c>
      <c r="U69">
        <f t="shared" si="38"/>
        <v>1</v>
      </c>
      <c r="V69">
        <f t="shared" si="39"/>
        <v>0.01</v>
      </c>
      <c r="W69">
        <f t="shared" si="40"/>
        <v>6.5287362879578868E-17</v>
      </c>
      <c r="X69">
        <f t="shared" si="41"/>
        <v>6.5287362879578868E-17</v>
      </c>
      <c r="Y69">
        <f t="shared" si="42"/>
        <v>6.5287362879578873E-19</v>
      </c>
      <c r="Z69">
        <f t="shared" si="43"/>
        <v>0</v>
      </c>
      <c r="AB69">
        <f t="shared" si="44"/>
        <v>-10.618140801244303</v>
      </c>
      <c r="AC69">
        <f t="shared" si="29"/>
        <v>0</v>
      </c>
      <c r="AE69">
        <f t="shared" si="30"/>
        <v>0</v>
      </c>
      <c r="AF69">
        <f t="shared" si="24"/>
        <v>0</v>
      </c>
      <c r="AG69">
        <f t="shared" si="24"/>
        <v>0</v>
      </c>
      <c r="AH69">
        <f t="shared" si="31"/>
        <v>-6.5287362879578867E-12</v>
      </c>
      <c r="AI69">
        <f t="shared" si="32"/>
        <v>-6.5287362879578867E-12</v>
      </c>
      <c r="AJ69">
        <f t="shared" si="33"/>
        <v>-10.618140801244303</v>
      </c>
      <c r="AK69">
        <f t="shared" si="22"/>
        <v>-0.74326985608710128</v>
      </c>
      <c r="AL69">
        <f t="shared" si="34"/>
        <v>-11.361410657337933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-3.6850181434717512E-15</v>
      </c>
      <c r="AR69">
        <f t="shared" si="26"/>
        <v>-3.6850181434717512E-15</v>
      </c>
      <c r="AS69">
        <f t="shared" si="26"/>
        <v>-5.9932029380163144E-3</v>
      </c>
      <c r="AT69">
        <f t="shared" si="26"/>
        <v>-4.1952420566114204E-4</v>
      </c>
      <c r="AU69">
        <f t="shared" si="23"/>
        <v>-6.4127271436811416E-3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29608.950855950741</v>
      </c>
      <c r="AO71" s="8">
        <f t="shared" si="47"/>
        <v>-2960.8950855950743</v>
      </c>
      <c r="AP71" s="8">
        <f t="shared" si="47"/>
        <v>-1654.7777680459628</v>
      </c>
      <c r="AQ71" s="8">
        <f t="shared" si="47"/>
        <v>-16796.544834846114</v>
      </c>
      <c r="AR71" s="8">
        <f t="shared" si="47"/>
        <v>8196.7331674635843</v>
      </c>
      <c r="AS71" s="8">
        <f t="shared" si="47"/>
        <v>-2144.5086150686038</v>
      </c>
      <c r="AT71" s="8">
        <f t="shared" si="47"/>
        <v>1250.9633587900187</v>
      </c>
      <c r="AU71" s="8">
        <f t="shared" si="47"/>
        <v>7303.187911184993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64" priority="1" operator="lessThan">
      <formula>0</formula>
    </cfRule>
  </conditionalFormatting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FF8C80-DD27-4D14-A492-9DBA13440E0C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6058.800973340939</v>
      </c>
      <c r="K3">
        <v>1</v>
      </c>
      <c r="L3" s="2">
        <v>0</v>
      </c>
      <c r="O3">
        <f>$C$3</f>
        <v>6058.800973340939</v>
      </c>
      <c r="P3">
        <f>O3*C5</f>
        <v>605.88009733409388</v>
      </c>
      <c r="Q3" s="4">
        <f>B8</f>
        <v>1522.432587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6058.800973340939</v>
      </c>
      <c r="AF3">
        <f t="shared" ref="AF3:AG34" si="4">-$Z3*P3</f>
        <v>-605.88009733409388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3930.4882890068448</v>
      </c>
      <c r="AJ3">
        <f t="shared" ref="AJ3:AJ66" si="7">AB3-AC3</f>
        <v>0</v>
      </c>
      <c r="AL3">
        <f t="shared" ref="AL3:AL66" si="8">SUM(AI3:AK3)</f>
        <v>3930.4882890068448</v>
      </c>
      <c r="AN3">
        <f t="shared" ref="AN3:AU34" si="9">AE3*$K3</f>
        <v>6058.800973340939</v>
      </c>
      <c r="AO3">
        <f t="shared" si="9"/>
        <v>-605.88009733409388</v>
      </c>
      <c r="AP3">
        <f t="shared" si="9"/>
        <v>-1522.432587</v>
      </c>
      <c r="AQ3">
        <f t="shared" si="9"/>
        <v>0</v>
      </c>
      <c r="AR3">
        <f t="shared" si="9"/>
        <v>3930.4882890068448</v>
      </c>
      <c r="AS3">
        <f t="shared" si="9"/>
        <v>0</v>
      </c>
      <c r="AT3">
        <f t="shared" si="9"/>
        <v>0</v>
      </c>
      <c r="AU3">
        <f t="shared" si="9"/>
        <v>3930.4882890068448</v>
      </c>
      <c r="AW3">
        <v>0</v>
      </c>
      <c r="AX3">
        <f>IF(Z3&gt;0, (R3*SUMPRODUCT(K3:$K$98, X3:$X$98)-K3*$AZ$3)/Z3, 0)</f>
        <v>0</v>
      </c>
      <c r="AZ3">
        <f>C6*SUMPRODUCT(X4:X98, K4:K98)/1</f>
        <v>4681.9105771956483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98">Mortalities!B2:B96</f>
        <v>1.694311E-3</v>
      </c>
      <c r="R4">
        <f t="shared" si="0"/>
        <v>250000</v>
      </c>
      <c r="S4">
        <f t="shared" si="1"/>
        <v>507.56894522753834</v>
      </c>
      <c r="U4">
        <f t="shared" ref="U4:U67" si="13">M4</f>
        <v>1.694311E-3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1.694311E-3</v>
      </c>
      <c r="Y4">
        <f t="shared" ref="Y4:Y67" si="17">V4*W4</f>
        <v>0.01</v>
      </c>
      <c r="Z4">
        <f t="shared" ref="Z4:Z67" si="18">MAX(0, W4-X4-Y4)</f>
        <v>0.98830568900000004</v>
      </c>
      <c r="AB4">
        <f t="shared" ref="AB4:AB67" si="19">AC3</f>
        <v>0</v>
      </c>
      <c r="AC4">
        <f t="shared" si="2"/>
        <v>501.63327612810554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-423.57774999999998</v>
      </c>
      <c r="AI4">
        <f t="shared" si="6"/>
        <v>-423.57774999999998</v>
      </c>
      <c r="AJ4">
        <f t="shared" si="7"/>
        <v>-501.63327612810554</v>
      </c>
      <c r="AK4">
        <f>G4*SUM(AB4, AE4:AF4)</f>
        <v>0</v>
      </c>
      <c r="AL4">
        <f t="shared" si="8"/>
        <v>-925.21102612810546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-378.1944196428571</v>
      </c>
      <c r="AR4">
        <f t="shared" si="9"/>
        <v>-378.1944196428571</v>
      </c>
      <c r="AS4">
        <f t="shared" si="9"/>
        <v>-447.88685368580849</v>
      </c>
      <c r="AT4">
        <f t="shared" si="9"/>
        <v>0</v>
      </c>
      <c r="AU4">
        <f t="shared" si="9"/>
        <v>-826.08127332866547</v>
      </c>
      <c r="AW4">
        <v>1</v>
      </c>
      <c r="AX4">
        <f>IF(Z4&gt;0, (R4*SUMPRODUCT(K4:$K$98, X4:$X$98)-K4*$AZ$3)/Z4, 0)</f>
        <v>507.56894522753834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1.701527E-3</v>
      </c>
      <c r="Q5" s="4">
        <f t="shared" ref="Q5:Q68" si="21">$C$8</f>
        <v>25</v>
      </c>
      <c r="R5">
        <f t="shared" si="0"/>
        <v>250000</v>
      </c>
      <c r="S5">
        <f t="shared" si="1"/>
        <v>584.9306092845253</v>
      </c>
      <c r="U5">
        <f t="shared" si="13"/>
        <v>1.701527E-3</v>
      </c>
      <c r="V5">
        <f t="shared" si="14"/>
        <v>0.01</v>
      </c>
      <c r="W5">
        <f t="shared" si="15"/>
        <v>0.98830568900000004</v>
      </c>
      <c r="X5">
        <f t="shared" si="16"/>
        <v>1.681628814087103E-3</v>
      </c>
      <c r="Y5">
        <f t="shared" si="17"/>
        <v>9.8830568900000002E-3</v>
      </c>
      <c r="Z5">
        <f t="shared" si="18"/>
        <v>0.97674100329591296</v>
      </c>
      <c r="AB5">
        <f t="shared" si="19"/>
        <v>501.63327612810554</v>
      </c>
      <c r="AC5">
        <f t="shared" si="2"/>
        <v>571.32571017105693</v>
      </c>
      <c r="AE5">
        <f t="shared" si="3"/>
        <v>0</v>
      </c>
      <c r="AF5">
        <f t="shared" si="4"/>
        <v>0</v>
      </c>
      <c r="AG5">
        <f t="shared" si="4"/>
        <v>-24.418525082397824</v>
      </c>
      <c r="AH5">
        <f t="shared" si="5"/>
        <v>-420.40720352177573</v>
      </c>
      <c r="AI5">
        <f t="shared" si="6"/>
        <v>-444.82572860417355</v>
      </c>
      <c r="AJ5">
        <f t="shared" si="7"/>
        <v>-69.69243404295139</v>
      </c>
      <c r="AK5">
        <f>G5*SUM(AB5, AE5:AF5)</f>
        <v>35.114329328967393</v>
      </c>
      <c r="AL5">
        <f t="shared" si="8"/>
        <v>-479.40383331815747</v>
      </c>
      <c r="AN5">
        <f t="shared" si="9"/>
        <v>0</v>
      </c>
      <c r="AO5">
        <f t="shared" si="9"/>
        <v>0</v>
      </c>
      <c r="AP5">
        <f t="shared" si="9"/>
        <v>-19.466298694513569</v>
      </c>
      <c r="AQ5">
        <f t="shared" si="9"/>
        <v>-335.14604872590536</v>
      </c>
      <c r="AR5">
        <f t="shared" si="9"/>
        <v>-354.61234742041893</v>
      </c>
      <c r="AS5">
        <f t="shared" si="9"/>
        <v>-55.558381730669154</v>
      </c>
      <c r="AT5">
        <f t="shared" si="9"/>
        <v>27.992928355363034</v>
      </c>
      <c r="AU5">
        <f t="shared" si="9"/>
        <v>-382.17780079572498</v>
      </c>
      <c r="AW5">
        <v>2</v>
      </c>
      <c r="AX5">
        <f>IF(Z5&gt;0, (R5*SUMPRODUCT(K5:$K$98, X5:$X$98)-K5*$AZ$3)/Z5, 0)</f>
        <v>584.9306092845253</v>
      </c>
    </row>
    <row r="6" spans="1:52" x14ac:dyDescent="0.25">
      <c r="A6" t="s">
        <v>16</v>
      </c>
      <c r="C6" s="2"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1.710095E-3</v>
      </c>
      <c r="Q6" s="4">
        <f t="shared" si="21"/>
        <v>25</v>
      </c>
      <c r="R6">
        <f t="shared" si="0"/>
        <v>250000</v>
      </c>
      <c r="S6">
        <f t="shared" si="1"/>
        <v>658.94176007331032</v>
      </c>
      <c r="U6">
        <f t="shared" si="13"/>
        <v>1.710095E-3</v>
      </c>
      <c r="V6">
        <f t="shared" si="14"/>
        <v>0.01</v>
      </c>
      <c r="W6">
        <f t="shared" si="15"/>
        <v>0.97674100329591296</v>
      </c>
      <c r="X6">
        <f t="shared" si="16"/>
        <v>1.6703199060313244E-3</v>
      </c>
      <c r="Y6">
        <f t="shared" si="17"/>
        <v>9.7674100329591292E-3</v>
      </c>
      <c r="Z6">
        <f t="shared" si="18"/>
        <v>0.96530327335692256</v>
      </c>
      <c r="AB6">
        <f t="shared" si="19"/>
        <v>571.32571017105693</v>
      </c>
      <c r="AC6">
        <f t="shared" si="2"/>
        <v>636.07863795033836</v>
      </c>
      <c r="AE6">
        <f t="shared" si="3"/>
        <v>0</v>
      </c>
      <c r="AF6">
        <f t="shared" si="4"/>
        <v>0</v>
      </c>
      <c r="AG6">
        <f t="shared" si="4"/>
        <v>-24.132581833923066</v>
      </c>
      <c r="AH6">
        <f t="shared" si="5"/>
        <v>-417.57997650783108</v>
      </c>
      <c r="AI6">
        <f t="shared" si="6"/>
        <v>-441.71255834175412</v>
      </c>
      <c r="AJ6">
        <f t="shared" si="7"/>
        <v>-64.752927779281436</v>
      </c>
      <c r="AK6">
        <f>G6*SUM(AB6, AE6:AF6)</f>
        <v>39.992799711973987</v>
      </c>
      <c r="AL6">
        <f t="shared" si="8"/>
        <v>-466.47268640906157</v>
      </c>
      <c r="AN6">
        <f t="shared" si="9"/>
        <v>0</v>
      </c>
      <c r="AO6">
        <f t="shared" si="9"/>
        <v>0</v>
      </c>
      <c r="AP6">
        <f t="shared" si="9"/>
        <v>-17.177095078127181</v>
      </c>
      <c r="AQ6">
        <f t="shared" si="9"/>
        <v>-297.22517916066232</v>
      </c>
      <c r="AR6">
        <f t="shared" si="9"/>
        <v>-314.40227423878952</v>
      </c>
      <c r="AS6">
        <f t="shared" si="9"/>
        <v>-46.089854981380846</v>
      </c>
      <c r="AT6">
        <f t="shared" si="9"/>
        <v>28.466084889740955</v>
      </c>
      <c r="AU6">
        <f t="shared" si="9"/>
        <v>-332.02604433042939</v>
      </c>
      <c r="AW6">
        <v>3</v>
      </c>
      <c r="AX6">
        <f>IF(Z6&gt;0, (R6*SUMPRODUCT(K6:$K$98, X6:$X$98)-K6*$AZ$3)/Z6, 0)</f>
        <v>658.94176007331032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1.7195660000000001E-3</v>
      </c>
      <c r="Q7" s="4">
        <f t="shared" si="21"/>
        <v>25</v>
      </c>
      <c r="R7">
        <f t="shared" si="0"/>
        <v>250000</v>
      </c>
      <c r="S7">
        <f t="shared" si="1"/>
        <v>729.46872595176637</v>
      </c>
      <c r="U7">
        <f t="shared" si="13"/>
        <v>1.7195660000000001E-3</v>
      </c>
      <c r="V7">
        <f t="shared" si="14"/>
        <v>0.01</v>
      </c>
      <c r="W7">
        <f t="shared" si="15"/>
        <v>0.96530327335692256</v>
      </c>
      <c r="X7">
        <f t="shared" si="16"/>
        <v>1.6599026885532699E-3</v>
      </c>
      <c r="Y7">
        <f t="shared" si="17"/>
        <v>9.6530327335692251E-3</v>
      </c>
      <c r="Z7">
        <f t="shared" si="18"/>
        <v>0.95399033793480004</v>
      </c>
      <c r="AB7">
        <f t="shared" si="19"/>
        <v>636.07863795033836</v>
      </c>
      <c r="AC7">
        <f t="shared" si="2"/>
        <v>695.9061163835936</v>
      </c>
      <c r="AE7">
        <f t="shared" si="3"/>
        <v>0</v>
      </c>
      <c r="AF7">
        <f t="shared" si="4"/>
        <v>0</v>
      </c>
      <c r="AG7">
        <f t="shared" si="4"/>
        <v>-23.84975844837</v>
      </c>
      <c r="AH7">
        <f t="shared" si="5"/>
        <v>-414.97567213831746</v>
      </c>
      <c r="AI7">
        <f t="shared" si="6"/>
        <v>-438.82543058668745</v>
      </c>
      <c r="AJ7">
        <f t="shared" si="7"/>
        <v>-59.827478433255237</v>
      </c>
      <c r="AK7">
        <f>G7*SUM(AB7, AE7:AF7)</f>
        <v>44.525504656523687</v>
      </c>
      <c r="AL7">
        <f t="shared" si="8"/>
        <v>-454.12740436341898</v>
      </c>
      <c r="AN7">
        <f t="shared" si="9"/>
        <v>0</v>
      </c>
      <c r="AO7">
        <f t="shared" si="9"/>
        <v>0</v>
      </c>
      <c r="AP7">
        <f t="shared" si="9"/>
        <v>-15.156952659527491</v>
      </c>
      <c r="AQ7">
        <f t="shared" si="9"/>
        <v>-263.72454174209679</v>
      </c>
      <c r="AR7">
        <f t="shared" si="9"/>
        <v>-278.88149440162425</v>
      </c>
      <c r="AS7">
        <f t="shared" si="9"/>
        <v>-38.021444129708847</v>
      </c>
      <c r="AT7">
        <f t="shared" si="9"/>
        <v>28.296763159319298</v>
      </c>
      <c r="AU7">
        <f t="shared" si="9"/>
        <v>-288.60617537201381</v>
      </c>
      <c r="AW7">
        <v>4</v>
      </c>
      <c r="AX7">
        <f>IF(Z7&gt;0, (R7*SUMPRODUCT(K7:$K$98, X7:$X$98)-K7*$AZ$3)/Z7, 0)</f>
        <v>729.46872595176637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1.7312919999999999E-3</v>
      </c>
      <c r="Q8" s="4">
        <f t="shared" si="21"/>
        <v>25</v>
      </c>
      <c r="R8">
        <f t="shared" si="0"/>
        <v>250000</v>
      </c>
      <c r="S8">
        <f t="shared" si="1"/>
        <v>796.541734433329</v>
      </c>
      <c r="U8">
        <f t="shared" si="13"/>
        <v>1.7312919999999999E-3</v>
      </c>
      <c r="V8">
        <f t="shared" si="14"/>
        <v>0.01</v>
      </c>
      <c r="W8">
        <f t="shared" si="15"/>
        <v>0.95399033793480004</v>
      </c>
      <c r="X8">
        <f t="shared" si="16"/>
        <v>1.6516358401438157E-3</v>
      </c>
      <c r="Y8">
        <f t="shared" si="17"/>
        <v>9.5399033793479998E-3</v>
      </c>
      <c r="Z8">
        <f t="shared" si="18"/>
        <v>0.94279879871530825</v>
      </c>
      <c r="AB8">
        <f t="shared" si="19"/>
        <v>695.9061163835936</v>
      </c>
      <c r="AC8">
        <f t="shared" si="2"/>
        <v>750.97859035035071</v>
      </c>
      <c r="AE8">
        <f t="shared" si="3"/>
        <v>0</v>
      </c>
      <c r="AF8">
        <f t="shared" si="4"/>
        <v>0</v>
      </c>
      <c r="AG8">
        <f t="shared" si="4"/>
        <v>-23.569969967882706</v>
      </c>
      <c r="AH8">
        <f t="shared" si="5"/>
        <v>-412.9089600359539</v>
      </c>
      <c r="AI8">
        <f t="shared" si="6"/>
        <v>-436.47893000383658</v>
      </c>
      <c r="AJ8">
        <f t="shared" si="7"/>
        <v>-55.072473966757116</v>
      </c>
      <c r="AK8">
        <f>G8*SUM(AB8, AE8:AF8)</f>
        <v>48.713428146851555</v>
      </c>
      <c r="AL8">
        <f t="shared" si="8"/>
        <v>-442.83797582374211</v>
      </c>
      <c r="AN8">
        <f t="shared" si="9"/>
        <v>0</v>
      </c>
      <c r="AO8">
        <f t="shared" si="9"/>
        <v>0</v>
      </c>
      <c r="AP8">
        <f t="shared" si="9"/>
        <v>-13.374233948257499</v>
      </c>
      <c r="AQ8">
        <f t="shared" si="9"/>
        <v>-234.29563289123809</v>
      </c>
      <c r="AR8">
        <f t="shared" si="9"/>
        <v>-247.66986683949557</v>
      </c>
      <c r="AS8">
        <f t="shared" si="9"/>
        <v>-31.249600739601405</v>
      </c>
      <c r="AT8">
        <f t="shared" si="9"/>
        <v>27.641307364641893</v>
      </c>
      <c r="AU8">
        <f t="shared" si="9"/>
        <v>-251.27816021445508</v>
      </c>
      <c r="AW8">
        <v>5</v>
      </c>
      <c r="AX8">
        <f>IF(Z8&gt;0, (R8*SUMPRODUCT(K8:$K$98, X8:$X$98)-K8*$AZ$3)/Z8, 0)</f>
        <v>796.541734433329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1.749783E-3</v>
      </c>
      <c r="Q9" s="4">
        <f t="shared" si="21"/>
        <v>25</v>
      </c>
      <c r="R9">
        <f t="shared" si="0"/>
        <v>250000</v>
      </c>
      <c r="S9">
        <f t="shared" si="1"/>
        <v>860.04613942545734</v>
      </c>
      <c r="U9">
        <f t="shared" si="13"/>
        <v>1.749783E-3</v>
      </c>
      <c r="V9">
        <f t="shared" si="14"/>
        <v>0.01</v>
      </c>
      <c r="W9">
        <f t="shared" si="15"/>
        <v>0.94279879871530825</v>
      </c>
      <c r="X9">
        <f t="shared" si="16"/>
        <v>1.6496933104124681E-3</v>
      </c>
      <c r="Y9">
        <f t="shared" si="17"/>
        <v>9.427987987153082E-3</v>
      </c>
      <c r="Z9">
        <f t="shared" si="18"/>
        <v>0.93172111741774277</v>
      </c>
      <c r="AB9">
        <f t="shared" si="19"/>
        <v>750.97859035035071</v>
      </c>
      <c r="AC9">
        <f t="shared" si="2"/>
        <v>801.32315005630289</v>
      </c>
      <c r="AE9">
        <f t="shared" si="3"/>
        <v>0</v>
      </c>
      <c r="AF9">
        <f t="shared" si="4"/>
        <v>0</v>
      </c>
      <c r="AG9">
        <f t="shared" si="4"/>
        <v>-23.293027935443568</v>
      </c>
      <c r="AH9">
        <f t="shared" si="5"/>
        <v>-412.423327603117</v>
      </c>
      <c r="AI9">
        <f t="shared" si="6"/>
        <v>-435.71635553856055</v>
      </c>
      <c r="AJ9">
        <f t="shared" si="7"/>
        <v>-50.344559705952179</v>
      </c>
      <c r="AK9">
        <f t="shared" ref="AK9:AK72" si="22">G9*SUM(AB9:AB9, AE9:AF9)</f>
        <v>52.568501324524554</v>
      </c>
      <c r="AL9">
        <f t="shared" si="8"/>
        <v>-433.49241391998817</v>
      </c>
      <c r="AN9">
        <f t="shared" si="9"/>
        <v>0</v>
      </c>
      <c r="AO9">
        <f t="shared" si="9"/>
        <v>0</v>
      </c>
      <c r="AP9">
        <f t="shared" si="9"/>
        <v>-11.800972858548429</v>
      </c>
      <c r="AQ9">
        <f t="shared" si="9"/>
        <v>-208.94649286324864</v>
      </c>
      <c r="AR9">
        <f t="shared" si="9"/>
        <v>-220.74746572179706</v>
      </c>
      <c r="AS9">
        <f t="shared" si="9"/>
        <v>-25.506120729005119</v>
      </c>
      <c r="AT9">
        <f t="shared" si="9"/>
        <v>26.632838764655347</v>
      </c>
      <c r="AU9">
        <f t="shared" si="9"/>
        <v>-219.62074768614681</v>
      </c>
      <c r="AW9">
        <v>6</v>
      </c>
      <c r="AX9">
        <f>IF(Z9&gt;0, (R9*SUMPRODUCT(K9:$K$98, X9:$X$98)-K9*$AZ$3)/Z9, 0)</f>
        <v>860.04613942545734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1.7714300000000001E-3</v>
      </c>
      <c r="Q10" s="4">
        <f t="shared" si="21"/>
        <v>25</v>
      </c>
      <c r="R10">
        <f t="shared" si="0"/>
        <v>250000</v>
      </c>
      <c r="S10">
        <f t="shared" si="1"/>
        <v>919.37717635432523</v>
      </c>
      <c r="U10">
        <f t="shared" si="13"/>
        <v>1.7714300000000001E-3</v>
      </c>
      <c r="V10">
        <f t="shared" si="14"/>
        <v>0.01</v>
      </c>
      <c r="W10">
        <f t="shared" si="15"/>
        <v>0.93172111741774277</v>
      </c>
      <c r="X10">
        <f t="shared" si="16"/>
        <v>1.6504787390273121E-3</v>
      </c>
      <c r="Y10">
        <f t="shared" si="17"/>
        <v>9.3172111741774283E-3</v>
      </c>
      <c r="Z10">
        <f t="shared" si="18"/>
        <v>0.92075342750453804</v>
      </c>
      <c r="AB10">
        <f t="shared" si="19"/>
        <v>801.32315005630289</v>
      </c>
      <c r="AC10">
        <f t="shared" si="2"/>
        <v>846.51968629768908</v>
      </c>
      <c r="AE10">
        <f t="shared" si="3"/>
        <v>0</v>
      </c>
      <c r="AF10">
        <f t="shared" si="4"/>
        <v>0</v>
      </c>
      <c r="AG10">
        <f t="shared" si="4"/>
        <v>-23.01883568761345</v>
      </c>
      <c r="AH10">
        <f t="shared" si="5"/>
        <v>-412.61968475682806</v>
      </c>
      <c r="AI10">
        <f t="shared" si="6"/>
        <v>-435.6385204444415</v>
      </c>
      <c r="AJ10">
        <f t="shared" si="7"/>
        <v>-45.196536241386184</v>
      </c>
      <c r="AK10">
        <f t="shared" si="22"/>
        <v>56.092620503941205</v>
      </c>
      <c r="AL10">
        <f t="shared" si="8"/>
        <v>-424.74243618188649</v>
      </c>
      <c r="AN10">
        <f t="shared" si="9"/>
        <v>0</v>
      </c>
      <c r="AO10">
        <f t="shared" si="9"/>
        <v>0</v>
      </c>
      <c r="AP10">
        <f t="shared" si="9"/>
        <v>-10.412552261260826</v>
      </c>
      <c r="AQ10">
        <f t="shared" si="9"/>
        <v>-186.64819063230755</v>
      </c>
      <c r="AR10">
        <f t="shared" si="9"/>
        <v>-197.06074289356837</v>
      </c>
      <c r="AS10">
        <f t="shared" si="9"/>
        <v>-20.444617704736512</v>
      </c>
      <c r="AT10">
        <f t="shared" si="9"/>
        <v>25.373452871147951</v>
      </c>
      <c r="AU10">
        <f t="shared" si="9"/>
        <v>-192.13190772715694</v>
      </c>
      <c r="AW10">
        <v>7</v>
      </c>
      <c r="AX10">
        <f>IF(Z10&gt;0, (R10*SUMPRODUCT(K10:$K$98, X10:$X$98)-K10*$AZ$3)/Z10, 0)</f>
        <v>919.37717635432523</v>
      </c>
    </row>
    <row r="11" spans="1:52" x14ac:dyDescent="0.25">
      <c r="A11" t="s">
        <v>33</v>
      </c>
      <c r="C11" s="12">
        <f>AU100</f>
        <v>-1213.5715801116307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1.793078E-3</v>
      </c>
      <c r="Q11" s="4">
        <f t="shared" si="21"/>
        <v>25</v>
      </c>
      <c r="R11">
        <f t="shared" si="0"/>
        <v>250000</v>
      </c>
      <c r="S11">
        <f t="shared" si="1"/>
        <v>974.60146689542557</v>
      </c>
      <c r="U11">
        <f t="shared" si="13"/>
        <v>1.793078E-3</v>
      </c>
      <c r="V11">
        <f t="shared" si="14"/>
        <v>0.01</v>
      </c>
      <c r="W11">
        <f t="shared" si="15"/>
        <v>0.92075342750453804</v>
      </c>
      <c r="X11">
        <f t="shared" si="16"/>
        <v>1.650982714282982E-3</v>
      </c>
      <c r="Y11">
        <f t="shared" si="17"/>
        <v>9.2075342750453804E-3</v>
      </c>
      <c r="Z11">
        <f t="shared" si="18"/>
        <v>0.90989491051520965</v>
      </c>
      <c r="AB11">
        <f t="shared" si="19"/>
        <v>846.51968629768908</v>
      </c>
      <c r="AC11">
        <f t="shared" si="2"/>
        <v>886.78491450880529</v>
      </c>
      <c r="AE11">
        <f t="shared" si="3"/>
        <v>0</v>
      </c>
      <c r="AF11">
        <f t="shared" si="4"/>
        <v>0</v>
      </c>
      <c r="AG11">
        <f t="shared" si="4"/>
        <v>-22.747372762880243</v>
      </c>
      <c r="AH11">
        <f t="shared" si="5"/>
        <v>-412.7456785707455</v>
      </c>
      <c r="AI11">
        <f t="shared" si="6"/>
        <v>-435.49305133362571</v>
      </c>
      <c r="AJ11">
        <f t="shared" si="7"/>
        <v>-40.265228211116209</v>
      </c>
      <c r="AK11">
        <f t="shared" si="22"/>
        <v>59.256378040838243</v>
      </c>
      <c r="AL11">
        <f t="shared" si="8"/>
        <v>-416.5019015039037</v>
      </c>
      <c r="AN11">
        <f t="shared" si="9"/>
        <v>0</v>
      </c>
      <c r="AO11">
        <f t="shared" si="9"/>
        <v>0</v>
      </c>
      <c r="AP11">
        <f t="shared" si="9"/>
        <v>-9.1872823395220546</v>
      </c>
      <c r="AQ11">
        <f t="shared" si="9"/>
        <v>-166.70105699568785</v>
      </c>
      <c r="AR11">
        <f t="shared" si="9"/>
        <v>-175.88833933520991</v>
      </c>
      <c r="AS11">
        <f t="shared" si="9"/>
        <v>-16.262450345231578</v>
      </c>
      <c r="AT11">
        <f t="shared" si="9"/>
        <v>23.932657241499559</v>
      </c>
      <c r="AU11">
        <f t="shared" si="9"/>
        <v>-168.21813243894192</v>
      </c>
      <c r="AW11">
        <v>8</v>
      </c>
      <c r="AX11">
        <f>IF(Z11&gt;0, (R11*SUMPRODUCT(K11:$K$98, X11:$X$98)-K11*$AZ$3)/Z11, 0)</f>
        <v>974.60146689542557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1.8201370000000001E-3</v>
      </c>
      <c r="Q12" s="4">
        <f t="shared" si="21"/>
        <v>25</v>
      </c>
      <c r="R12">
        <f t="shared" si="0"/>
        <v>250000</v>
      </c>
      <c r="S12">
        <f t="shared" si="1"/>
        <v>1026.1864679848575</v>
      </c>
      <c r="U12">
        <f t="shared" si="13"/>
        <v>1.8201370000000001E-3</v>
      </c>
      <c r="V12">
        <f t="shared" si="14"/>
        <v>0.01</v>
      </c>
      <c r="W12">
        <f t="shared" si="15"/>
        <v>0.90989491051520965</v>
      </c>
      <c r="X12">
        <f t="shared" si="16"/>
        <v>1.6561333927404222E-3</v>
      </c>
      <c r="Y12">
        <f t="shared" si="17"/>
        <v>9.0989491051520974E-3</v>
      </c>
      <c r="Z12">
        <f t="shared" si="18"/>
        <v>0.89913982801731718</v>
      </c>
      <c r="AB12">
        <f t="shared" si="19"/>
        <v>886.78491450880529</v>
      </c>
      <c r="AC12">
        <f t="shared" si="2"/>
        <v>922.68512433760293</v>
      </c>
      <c r="AE12">
        <f t="shared" si="3"/>
        <v>0</v>
      </c>
      <c r="AF12">
        <f t="shared" si="4"/>
        <v>0</v>
      </c>
      <c r="AG12">
        <f t="shared" si="4"/>
        <v>-22.47849570043293</v>
      </c>
      <c r="AH12">
        <f t="shared" si="5"/>
        <v>-414.03334818510552</v>
      </c>
      <c r="AI12">
        <f t="shared" si="6"/>
        <v>-436.51184388553844</v>
      </c>
      <c r="AJ12">
        <f t="shared" si="7"/>
        <v>-35.900209828797642</v>
      </c>
      <c r="AK12">
        <f t="shared" si="22"/>
        <v>62.074944015616374</v>
      </c>
      <c r="AL12">
        <f t="shared" si="8"/>
        <v>-410.3371096987197</v>
      </c>
      <c r="AN12">
        <f t="shared" si="9"/>
        <v>0</v>
      </c>
      <c r="AO12">
        <f t="shared" si="9"/>
        <v>0</v>
      </c>
      <c r="AP12">
        <f t="shared" si="9"/>
        <v>-8.1059708960814483</v>
      </c>
      <c r="AQ12">
        <f t="shared" si="9"/>
        <v>-149.30457603223795</v>
      </c>
      <c r="AR12">
        <f t="shared" si="9"/>
        <v>-157.41054692831941</v>
      </c>
      <c r="AS12">
        <f t="shared" si="9"/>
        <v>-12.945975563206668</v>
      </c>
      <c r="AT12">
        <f t="shared" si="9"/>
        <v>22.384847112201577</v>
      </c>
      <c r="AU12">
        <f t="shared" si="9"/>
        <v>-147.97167537932449</v>
      </c>
      <c r="AW12">
        <v>9</v>
      </c>
      <c r="AX12">
        <f>IF(Z12&gt;0, (R12*SUMPRODUCT(K12:$K$98, X12:$X$98)-K12*$AZ$3)/Z12, 0)</f>
        <v>1026.1864679848575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1.84855E-3</v>
      </c>
      <c r="Q13" s="4">
        <f t="shared" si="21"/>
        <v>25</v>
      </c>
      <c r="R13">
        <f t="shared" si="0"/>
        <v>250000</v>
      </c>
      <c r="S13">
        <f t="shared" si="1"/>
        <v>1074.0452721629258</v>
      </c>
      <c r="U13">
        <f t="shared" si="13"/>
        <v>1.84855E-3</v>
      </c>
      <c r="V13">
        <f t="shared" si="14"/>
        <v>0.01</v>
      </c>
      <c r="W13">
        <f t="shared" si="15"/>
        <v>0.89913982801731718</v>
      </c>
      <c r="X13">
        <f t="shared" si="16"/>
        <v>1.6621049290814116E-3</v>
      </c>
      <c r="Y13">
        <f t="shared" si="17"/>
        <v>8.9913982801731723E-3</v>
      </c>
      <c r="Z13">
        <f t="shared" si="18"/>
        <v>0.88848632480806267</v>
      </c>
      <c r="AB13">
        <f t="shared" si="19"/>
        <v>922.68512433760293</v>
      </c>
      <c r="AC13">
        <f t="shared" si="2"/>
        <v>954.27453654151338</v>
      </c>
      <c r="AE13">
        <f t="shared" si="3"/>
        <v>0</v>
      </c>
      <c r="AF13">
        <f t="shared" si="4"/>
        <v>0</v>
      </c>
      <c r="AG13">
        <f t="shared" si="4"/>
        <v>-22.212158120201568</v>
      </c>
      <c r="AH13">
        <f t="shared" si="5"/>
        <v>-415.52623227035292</v>
      </c>
      <c r="AI13">
        <f t="shared" si="6"/>
        <v>-437.73839039055451</v>
      </c>
      <c r="AJ13">
        <f t="shared" si="7"/>
        <v>-31.589412203910456</v>
      </c>
      <c r="AK13">
        <f t="shared" si="22"/>
        <v>64.587958703632211</v>
      </c>
      <c r="AL13">
        <f t="shared" si="8"/>
        <v>-404.73984389083273</v>
      </c>
      <c r="AN13">
        <f t="shared" si="9"/>
        <v>0</v>
      </c>
      <c r="AO13">
        <f t="shared" si="9"/>
        <v>0</v>
      </c>
      <c r="AP13">
        <f t="shared" si="9"/>
        <v>-7.1517204416256099</v>
      </c>
      <c r="AQ13">
        <f t="shared" si="9"/>
        <v>-133.78832589242285</v>
      </c>
      <c r="AR13">
        <f t="shared" si="9"/>
        <v>-140.94004633404847</v>
      </c>
      <c r="AS13">
        <f t="shared" si="9"/>
        <v>-10.170945289290682</v>
      </c>
      <c r="AT13">
        <f t="shared" si="9"/>
        <v>20.795594108594681</v>
      </c>
      <c r="AU13">
        <f t="shared" si="9"/>
        <v>-130.31539751474446</v>
      </c>
      <c r="AW13">
        <v>10</v>
      </c>
      <c r="AX13">
        <f>IF(Z13&gt;0, (R13*SUMPRODUCT(K13:$K$98, X13:$X$98)-K13*$AZ$3)/Z13, 0)</f>
        <v>1074.0452721629258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1.8814719999999999E-3</v>
      </c>
      <c r="Q14" s="4">
        <f t="shared" si="21"/>
        <v>25</v>
      </c>
      <c r="R14">
        <f t="shared" si="0"/>
        <v>250000</v>
      </c>
      <c r="S14">
        <f t="shared" si="1"/>
        <v>1118.5389774868447</v>
      </c>
      <c r="U14">
        <f t="shared" si="13"/>
        <v>1.8814719999999999E-3</v>
      </c>
      <c r="V14">
        <f t="shared" si="14"/>
        <v>0.01</v>
      </c>
      <c r="W14">
        <f t="shared" si="15"/>
        <v>0.88848632480806267</v>
      </c>
      <c r="X14">
        <f t="shared" si="16"/>
        <v>1.6716621425092752E-3</v>
      </c>
      <c r="Y14">
        <f t="shared" si="17"/>
        <v>8.884863248080627E-3</v>
      </c>
      <c r="Z14">
        <f t="shared" si="18"/>
        <v>0.87792979941747284</v>
      </c>
      <c r="AB14">
        <f t="shared" si="19"/>
        <v>954.27453654151338</v>
      </c>
      <c r="AC14">
        <f t="shared" si="2"/>
        <v>981.99870014565079</v>
      </c>
      <c r="AE14">
        <f t="shared" si="3"/>
        <v>0</v>
      </c>
      <c r="AF14">
        <f t="shared" si="4"/>
        <v>0</v>
      </c>
      <c r="AG14">
        <f t="shared" si="4"/>
        <v>-21.948244985436823</v>
      </c>
      <c r="AH14">
        <f t="shared" si="5"/>
        <v>-417.91553562731877</v>
      </c>
      <c r="AI14">
        <f t="shared" si="6"/>
        <v>-439.86378061275559</v>
      </c>
      <c r="AJ14">
        <f t="shared" si="7"/>
        <v>-27.724163604137402</v>
      </c>
      <c r="AK14">
        <f t="shared" si="22"/>
        <v>66.799217557905948</v>
      </c>
      <c r="AL14">
        <f t="shared" si="8"/>
        <v>-400.78872665898706</v>
      </c>
      <c r="AN14">
        <f t="shared" si="9"/>
        <v>0</v>
      </c>
      <c r="AO14">
        <f t="shared" si="9"/>
        <v>0</v>
      </c>
      <c r="AP14">
        <f t="shared" si="9"/>
        <v>-6.309595960220185</v>
      </c>
      <c r="AQ14">
        <f t="shared" si="9"/>
        <v>-120.14073002451978</v>
      </c>
      <c r="AR14">
        <f t="shared" si="9"/>
        <v>-126.45032598473996</v>
      </c>
      <c r="AS14">
        <f t="shared" si="9"/>
        <v>-7.9700345423161565</v>
      </c>
      <c r="AT14">
        <f t="shared" si="9"/>
        <v>19.203178820397344</v>
      </c>
      <c r="AU14">
        <f t="shared" si="9"/>
        <v>-115.21718170665878</v>
      </c>
      <c r="AW14">
        <v>11</v>
      </c>
      <c r="AX14">
        <f>IF(Z14&gt;0, (R14*SUMPRODUCT(K14:$K$98, X14:$X$98)-K14*$AZ$3)/Z14, 0)</f>
        <v>1118.5389774868447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1.927022E-3</v>
      </c>
      <c r="Q15" s="4">
        <f t="shared" si="21"/>
        <v>25</v>
      </c>
      <c r="R15">
        <f t="shared" si="0"/>
        <v>250000</v>
      </c>
      <c r="S15">
        <f t="shared" si="1"/>
        <v>1159.7849405674283</v>
      </c>
      <c r="U15">
        <f t="shared" si="13"/>
        <v>1.927022E-3</v>
      </c>
      <c r="V15">
        <f t="shared" si="14"/>
        <v>0.01</v>
      </c>
      <c r="W15">
        <f t="shared" si="15"/>
        <v>0.87792979941747284</v>
      </c>
      <c r="X15">
        <f t="shared" si="16"/>
        <v>1.6917900379330574E-3</v>
      </c>
      <c r="Y15">
        <f t="shared" si="17"/>
        <v>8.7792979941747288E-3</v>
      </c>
      <c r="Z15">
        <f t="shared" si="18"/>
        <v>0.86745871138536501</v>
      </c>
      <c r="AB15">
        <f t="shared" si="19"/>
        <v>981.99870014565079</v>
      </c>
      <c r="AC15">
        <f t="shared" si="2"/>
        <v>1006.0655500287735</v>
      </c>
      <c r="AE15">
        <f t="shared" si="3"/>
        <v>0</v>
      </c>
      <c r="AF15">
        <f t="shared" si="4"/>
        <v>0</v>
      </c>
      <c r="AG15">
        <f t="shared" si="4"/>
        <v>-21.686467784634125</v>
      </c>
      <c r="AH15">
        <f t="shared" si="5"/>
        <v>-422.94750948326435</v>
      </c>
      <c r="AI15">
        <f t="shared" si="6"/>
        <v>-444.6339772678985</v>
      </c>
      <c r="AJ15">
        <f t="shared" si="7"/>
        <v>-24.0668498831227</v>
      </c>
      <c r="AK15">
        <f t="shared" si="22"/>
        <v>68.739909010195561</v>
      </c>
      <c r="AL15">
        <f t="shared" si="8"/>
        <v>-399.96091814082564</v>
      </c>
      <c r="AN15">
        <f t="shared" si="9"/>
        <v>0</v>
      </c>
      <c r="AO15">
        <f t="shared" si="9"/>
        <v>0</v>
      </c>
      <c r="AP15">
        <f t="shared" si="9"/>
        <v>-5.5663761342781495</v>
      </c>
      <c r="AQ15">
        <f t="shared" si="9"/>
        <v>-108.56009130763769</v>
      </c>
      <c r="AR15">
        <f t="shared" si="9"/>
        <v>-114.12646744191585</v>
      </c>
      <c r="AS15">
        <f t="shared" si="9"/>
        <v>-6.1773609306532444</v>
      </c>
      <c r="AT15">
        <f t="shared" si="9"/>
        <v>17.64382253424953</v>
      </c>
      <c r="AU15">
        <f t="shared" si="9"/>
        <v>-102.66000583831956</v>
      </c>
      <c r="AW15">
        <v>12</v>
      </c>
      <c r="AX15">
        <f>IF(Z15&gt;0, (R15*SUMPRODUCT(K15:$K$98, X15:$X$98)-K15*$AZ$3)/Z15, 0)</f>
        <v>1159.7849405674283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1.979789E-3</v>
      </c>
      <c r="Q16" s="4">
        <f t="shared" si="21"/>
        <v>25</v>
      </c>
      <c r="R16">
        <f t="shared" si="0"/>
        <v>250000</v>
      </c>
      <c r="S16">
        <f t="shared" si="1"/>
        <v>1197.4122664301124</v>
      </c>
      <c r="U16">
        <f t="shared" si="13"/>
        <v>1.979789E-3</v>
      </c>
      <c r="V16">
        <f t="shared" si="14"/>
        <v>0.01</v>
      </c>
      <c r="W16">
        <f t="shared" si="15"/>
        <v>0.86745871138536501</v>
      </c>
      <c r="X16">
        <f t="shared" si="16"/>
        <v>1.7173852147549205E-3</v>
      </c>
      <c r="Y16">
        <f t="shared" si="17"/>
        <v>8.6745871138536497E-3</v>
      </c>
      <c r="Z16">
        <f t="shared" si="18"/>
        <v>0.85706673905675645</v>
      </c>
      <c r="AB16">
        <f t="shared" si="19"/>
        <v>1006.0655500287735</v>
      </c>
      <c r="AC16">
        <f t="shared" si="2"/>
        <v>1026.2622264958165</v>
      </c>
      <c r="AE16">
        <f t="shared" si="3"/>
        <v>0</v>
      </c>
      <c r="AF16">
        <f t="shared" si="4"/>
        <v>0</v>
      </c>
      <c r="AG16">
        <f t="shared" si="4"/>
        <v>-21.426668476418911</v>
      </c>
      <c r="AH16">
        <f t="shared" si="5"/>
        <v>-429.34630368873013</v>
      </c>
      <c r="AI16">
        <f t="shared" si="6"/>
        <v>-450.77297216514904</v>
      </c>
      <c r="AJ16">
        <f t="shared" si="7"/>
        <v>-20.196676467043062</v>
      </c>
      <c r="AK16">
        <f t="shared" si="22"/>
        <v>70.424588502014146</v>
      </c>
      <c r="AL16">
        <f t="shared" si="8"/>
        <v>-400.54506013017794</v>
      </c>
      <c r="AN16">
        <f t="shared" si="9"/>
        <v>0</v>
      </c>
      <c r="AO16">
        <f t="shared" si="9"/>
        <v>0</v>
      </c>
      <c r="AP16">
        <f t="shared" si="9"/>
        <v>-4.9104393952632686</v>
      </c>
      <c r="AQ16">
        <f t="shared" si="9"/>
        <v>-98.395091433092887</v>
      </c>
      <c r="AR16">
        <f t="shared" si="9"/>
        <v>-103.30553082835615</v>
      </c>
      <c r="AS16">
        <f t="shared" si="9"/>
        <v>-4.6285569726484193</v>
      </c>
      <c r="AT16">
        <f t="shared" si="9"/>
        <v>16.139498035174338</v>
      </c>
      <c r="AU16">
        <f t="shared" si="9"/>
        <v>-91.794589765830239</v>
      </c>
      <c r="AW16">
        <v>13</v>
      </c>
      <c r="AX16">
        <f>IF(Z16&gt;0, (R16*SUMPRODUCT(K16:$K$98, X16:$X$98)-K16*$AZ$3)/Z16, 0)</f>
        <v>1197.4122664301124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2.0334569999999998E-3</v>
      </c>
      <c r="Q17" s="4">
        <f t="shared" si="21"/>
        <v>25</v>
      </c>
      <c r="R17">
        <f t="shared" si="0"/>
        <v>250000</v>
      </c>
      <c r="S17">
        <f t="shared" si="1"/>
        <v>1231.5612824328255</v>
      </c>
      <c r="U17">
        <f t="shared" si="13"/>
        <v>2.0334569999999998E-3</v>
      </c>
      <c r="V17">
        <f t="shared" si="14"/>
        <v>0.01</v>
      </c>
      <c r="W17">
        <f t="shared" si="15"/>
        <v>0.85706673905675645</v>
      </c>
      <c r="X17">
        <f t="shared" si="16"/>
        <v>1.7428083600021346E-3</v>
      </c>
      <c r="Y17">
        <f t="shared" si="17"/>
        <v>8.570667390567565E-3</v>
      </c>
      <c r="Z17">
        <f t="shared" si="18"/>
        <v>0.84675326330618672</v>
      </c>
      <c r="AB17">
        <f t="shared" si="19"/>
        <v>1026.2622264958165</v>
      </c>
      <c r="AC17">
        <f t="shared" si="2"/>
        <v>1042.8285348615473</v>
      </c>
      <c r="AE17">
        <f t="shared" si="3"/>
        <v>0</v>
      </c>
      <c r="AF17">
        <f t="shared" si="4"/>
        <v>0</v>
      </c>
      <c r="AG17">
        <f t="shared" si="4"/>
        <v>-21.168831582654668</v>
      </c>
      <c r="AH17">
        <f t="shared" si="5"/>
        <v>-435.70209000053364</v>
      </c>
      <c r="AI17">
        <f t="shared" si="6"/>
        <v>-456.87092158318831</v>
      </c>
      <c r="AJ17">
        <f t="shared" si="7"/>
        <v>-16.56630836573072</v>
      </c>
      <c r="AK17">
        <f t="shared" si="22"/>
        <v>71.83835585470716</v>
      </c>
      <c r="AL17">
        <f t="shared" si="8"/>
        <v>-401.59887409421185</v>
      </c>
      <c r="AN17">
        <f t="shared" si="9"/>
        <v>0</v>
      </c>
      <c r="AO17">
        <f t="shared" si="9"/>
        <v>0</v>
      </c>
      <c r="AP17">
        <f t="shared" si="9"/>
        <v>-4.3315623517404127</v>
      </c>
      <c r="AQ17">
        <f t="shared" si="9"/>
        <v>-89.153280012266592</v>
      </c>
      <c r="AR17">
        <f t="shared" si="9"/>
        <v>-93.484842364007008</v>
      </c>
      <c r="AS17">
        <f t="shared" si="9"/>
        <v>-3.3897949135330898</v>
      </c>
      <c r="AT17">
        <f t="shared" si="9"/>
        <v>14.699550913624753</v>
      </c>
      <c r="AU17">
        <f t="shared" si="9"/>
        <v>-82.175086363915341</v>
      </c>
      <c r="AW17">
        <v>14</v>
      </c>
      <c r="AX17">
        <f>IF(Z17&gt;0, (R17*SUMPRODUCT(K17:$K$98, X17:$X$98)-K17*$AZ$3)/Z17, 0)</f>
        <v>1231.5612824328255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2.08983E-3</v>
      </c>
      <c r="Q18" s="4">
        <f t="shared" si="21"/>
        <v>25</v>
      </c>
      <c r="R18">
        <f t="shared" si="0"/>
        <v>250000</v>
      </c>
      <c r="S18">
        <f t="shared" si="1"/>
        <v>1262.7602572944782</v>
      </c>
      <c r="U18">
        <f t="shared" si="13"/>
        <v>2.08983E-3</v>
      </c>
      <c r="V18">
        <f t="shared" si="14"/>
        <v>0.01</v>
      </c>
      <c r="W18">
        <f t="shared" si="15"/>
        <v>0.84675326330618672</v>
      </c>
      <c r="X18">
        <f t="shared" si="16"/>
        <v>1.7695703722551681E-3</v>
      </c>
      <c r="Y18">
        <f t="shared" si="17"/>
        <v>8.4675326330618667E-3</v>
      </c>
      <c r="Z18">
        <f t="shared" si="18"/>
        <v>0.83651616030086973</v>
      </c>
      <c r="AB18">
        <f t="shared" si="19"/>
        <v>1042.8285348615473</v>
      </c>
      <c r="AC18">
        <f t="shared" si="2"/>
        <v>1056.3193618125151</v>
      </c>
      <c r="AE18">
        <f t="shared" si="3"/>
        <v>0</v>
      </c>
      <c r="AF18">
        <f t="shared" si="4"/>
        <v>0</v>
      </c>
      <c r="AG18">
        <f t="shared" si="4"/>
        <v>-20.912904007521742</v>
      </c>
      <c r="AH18">
        <f t="shared" si="5"/>
        <v>-442.39259306379205</v>
      </c>
      <c r="AI18">
        <f t="shared" si="6"/>
        <v>-463.30549707131377</v>
      </c>
      <c r="AJ18">
        <f t="shared" si="7"/>
        <v>-13.490826950967858</v>
      </c>
      <c r="AK18">
        <f t="shared" si="22"/>
        <v>72.997997440308311</v>
      </c>
      <c r="AL18">
        <f t="shared" si="8"/>
        <v>-403.7983265819733</v>
      </c>
      <c r="AN18">
        <f t="shared" si="9"/>
        <v>0</v>
      </c>
      <c r="AO18">
        <f t="shared" si="9"/>
        <v>0</v>
      </c>
      <c r="AP18">
        <f t="shared" si="9"/>
        <v>-3.820709374351313</v>
      </c>
      <c r="AQ18">
        <f t="shared" si="9"/>
        <v>-80.823472763729157</v>
      </c>
      <c r="AR18">
        <f t="shared" si="9"/>
        <v>-84.644182138080467</v>
      </c>
      <c r="AS18">
        <f t="shared" si="9"/>
        <v>-2.464723645304125</v>
      </c>
      <c r="AT18">
        <f t="shared" si="9"/>
        <v>13.33646121211792</v>
      </c>
      <c r="AU18">
        <f t="shared" si="9"/>
        <v>-73.772444571266661</v>
      </c>
      <c r="AW18">
        <v>15</v>
      </c>
      <c r="AX18">
        <f>IF(Z18&gt;0, (R18*SUMPRODUCT(K18:$K$98, X18:$X$98)-K18*$AZ$3)/Z18, 0)</f>
        <v>1262.7602572944782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2.1556750000000001E-3</v>
      </c>
      <c r="Q19" s="4">
        <f t="shared" si="21"/>
        <v>25</v>
      </c>
      <c r="R19">
        <f t="shared" si="0"/>
        <v>250000</v>
      </c>
      <c r="S19">
        <f t="shared" si="1"/>
        <v>1291.3962963058739</v>
      </c>
      <c r="U19">
        <f t="shared" si="13"/>
        <v>2.1556750000000001E-3</v>
      </c>
      <c r="V19">
        <f t="shared" si="14"/>
        <v>0.01</v>
      </c>
      <c r="W19">
        <f t="shared" si="15"/>
        <v>0.83651616030086973</v>
      </c>
      <c r="X19">
        <f t="shared" si="16"/>
        <v>1.8032569738565775E-3</v>
      </c>
      <c r="Y19">
        <f t="shared" si="17"/>
        <v>8.365161603008698E-3</v>
      </c>
      <c r="Z19">
        <f t="shared" si="18"/>
        <v>0.82634774172400449</v>
      </c>
      <c r="AB19">
        <f t="shared" si="19"/>
        <v>1056.3193618125151</v>
      </c>
      <c r="AC19">
        <f t="shared" si="2"/>
        <v>1067.1424131231022</v>
      </c>
      <c r="AE19">
        <f t="shared" si="3"/>
        <v>0</v>
      </c>
      <c r="AF19">
        <f t="shared" si="4"/>
        <v>0</v>
      </c>
      <c r="AG19">
        <f t="shared" si="4"/>
        <v>-20.658693543100114</v>
      </c>
      <c r="AH19">
        <f t="shared" si="5"/>
        <v>-450.81424346414434</v>
      </c>
      <c r="AI19">
        <f t="shared" si="6"/>
        <v>-471.47293700724447</v>
      </c>
      <c r="AJ19">
        <f t="shared" si="7"/>
        <v>-10.823051310587061</v>
      </c>
      <c r="AK19">
        <f t="shared" si="22"/>
        <v>73.942355326876068</v>
      </c>
      <c r="AL19">
        <f t="shared" si="8"/>
        <v>-408.35363299095548</v>
      </c>
      <c r="AN19">
        <f t="shared" si="9"/>
        <v>0</v>
      </c>
      <c r="AO19">
        <f t="shared" si="9"/>
        <v>0</v>
      </c>
      <c r="AP19">
        <f t="shared" si="9"/>
        <v>-3.3698804222564691</v>
      </c>
      <c r="AQ19">
        <f t="shared" si="9"/>
        <v>-73.537568576381844</v>
      </c>
      <c r="AR19">
        <f t="shared" si="9"/>
        <v>-76.907448998638316</v>
      </c>
      <c r="AS19">
        <f t="shared" si="9"/>
        <v>-1.7654741159954004</v>
      </c>
      <c r="AT19">
        <f t="shared" si="9"/>
        <v>12.061599881508222</v>
      </c>
      <c r="AU19">
        <f t="shared" si="9"/>
        <v>-66.611323233125489</v>
      </c>
      <c r="AW19">
        <v>16</v>
      </c>
      <c r="AX19">
        <f>IF(Z19&gt;0, (R19*SUMPRODUCT(K19:$K$98, X19:$X$98)-K19*$AZ$3)/Z19, 0)</f>
        <v>1291.3962963058739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2.2206180000000002E-3</v>
      </c>
      <c r="Q20" s="4">
        <f t="shared" si="21"/>
        <v>25</v>
      </c>
      <c r="R20">
        <f t="shared" si="0"/>
        <v>250000</v>
      </c>
      <c r="S20">
        <f t="shared" si="1"/>
        <v>1317.5290303202255</v>
      </c>
      <c r="U20">
        <f t="shared" si="13"/>
        <v>2.2206180000000002E-3</v>
      </c>
      <c r="V20">
        <f t="shared" si="14"/>
        <v>0.01</v>
      </c>
      <c r="W20">
        <f t="shared" si="15"/>
        <v>0.82634774172400449</v>
      </c>
      <c r="X20">
        <f t="shared" si="16"/>
        <v>1.8350026695316756E-3</v>
      </c>
      <c r="Y20">
        <f t="shared" si="17"/>
        <v>8.2634774172400446E-3</v>
      </c>
      <c r="Z20">
        <f t="shared" si="18"/>
        <v>0.81624926163723277</v>
      </c>
      <c r="AB20">
        <f t="shared" si="19"/>
        <v>1067.1424131231022</v>
      </c>
      <c r="AC20">
        <f t="shared" si="2"/>
        <v>1075.4320981845033</v>
      </c>
      <c r="AE20">
        <f t="shared" si="3"/>
        <v>0</v>
      </c>
      <c r="AF20">
        <f t="shared" si="4"/>
        <v>0</v>
      </c>
      <c r="AG20">
        <f t="shared" si="4"/>
        <v>-20.406231540930818</v>
      </c>
      <c r="AH20">
        <f t="shared" si="5"/>
        <v>-458.75066738291889</v>
      </c>
      <c r="AI20">
        <f t="shared" si="6"/>
        <v>-479.15689892384972</v>
      </c>
      <c r="AJ20">
        <f t="shared" si="7"/>
        <v>-8.2896850614010873</v>
      </c>
      <c r="AK20">
        <f t="shared" si="22"/>
        <v>74.699968918617159</v>
      </c>
      <c r="AL20">
        <f t="shared" si="8"/>
        <v>-412.74661506663364</v>
      </c>
      <c r="AN20">
        <f t="shared" si="9"/>
        <v>0</v>
      </c>
      <c r="AO20">
        <f t="shared" si="9"/>
        <v>0</v>
      </c>
      <c r="AP20">
        <f t="shared" si="9"/>
        <v>-2.9720521436699943</v>
      </c>
      <c r="AQ20">
        <f t="shared" si="9"/>
        <v>-66.814438602770679</v>
      </c>
      <c r="AR20">
        <f t="shared" si="9"/>
        <v>-69.786490746440663</v>
      </c>
      <c r="AS20">
        <f t="shared" si="9"/>
        <v>-1.2073457172956497</v>
      </c>
      <c r="AT20">
        <f t="shared" si="9"/>
        <v>10.879627740739195</v>
      </c>
      <c r="AU20">
        <f t="shared" si="9"/>
        <v>-60.11420872299712</v>
      </c>
      <c r="AW20">
        <v>17</v>
      </c>
      <c r="AX20">
        <f>IF(Z20&gt;0, (R20*SUMPRODUCT(K20:$K$98, X20:$X$98)-K20*$AZ$3)/Z20, 0)</f>
        <v>1317.5290303202255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2.2950319999999998E-3</v>
      </c>
      <c r="Q21" s="4">
        <f t="shared" si="21"/>
        <v>25</v>
      </c>
      <c r="R21">
        <f t="shared" si="0"/>
        <v>250000</v>
      </c>
      <c r="S21">
        <f t="shared" si="1"/>
        <v>1341.6765824712061</v>
      </c>
      <c r="U21">
        <f t="shared" si="13"/>
        <v>2.2950319999999998E-3</v>
      </c>
      <c r="V21">
        <f t="shared" si="14"/>
        <v>0.01</v>
      </c>
      <c r="W21">
        <f t="shared" si="15"/>
        <v>0.81624926163723277</v>
      </c>
      <c r="X21">
        <f t="shared" si="16"/>
        <v>1.8733181754338215E-3</v>
      </c>
      <c r="Y21">
        <f t="shared" si="17"/>
        <v>8.1624926163723285E-3</v>
      </c>
      <c r="Z21">
        <f t="shared" si="18"/>
        <v>0.80621345084542662</v>
      </c>
      <c r="AB21">
        <f t="shared" si="19"/>
        <v>1075.4320981845033</v>
      </c>
      <c r="AC21">
        <f t="shared" si="2"/>
        <v>1081.6777074726097</v>
      </c>
      <c r="AE21">
        <f t="shared" si="3"/>
        <v>0</v>
      </c>
      <c r="AF21">
        <f t="shared" si="4"/>
        <v>0</v>
      </c>
      <c r="AG21">
        <f t="shared" si="4"/>
        <v>-20.155336271135667</v>
      </c>
      <c r="AH21">
        <f t="shared" si="5"/>
        <v>-468.32954385845534</v>
      </c>
      <c r="AI21">
        <f t="shared" si="6"/>
        <v>-488.48488012959103</v>
      </c>
      <c r="AJ21">
        <f t="shared" si="7"/>
        <v>-6.2456092881063796</v>
      </c>
      <c r="AK21">
        <f t="shared" si="22"/>
        <v>75.280246872915242</v>
      </c>
      <c r="AL21">
        <f t="shared" si="8"/>
        <v>-419.45024254478216</v>
      </c>
      <c r="AN21">
        <f t="shared" si="9"/>
        <v>0</v>
      </c>
      <c r="AO21">
        <f t="shared" si="9"/>
        <v>0</v>
      </c>
      <c r="AP21">
        <f t="shared" si="9"/>
        <v>-2.6209916673731275</v>
      </c>
      <c r="AQ21">
        <f t="shared" si="9"/>
        <v>-60.901381923136007</v>
      </c>
      <c r="AR21">
        <f t="shared" si="9"/>
        <v>-63.522373590509133</v>
      </c>
      <c r="AS21">
        <f t="shared" si="9"/>
        <v>-0.81217647185762731</v>
      </c>
      <c r="AT21">
        <f t="shared" si="9"/>
        <v>9.7894124472766872</v>
      </c>
      <c r="AU21">
        <f t="shared" si="9"/>
        <v>-54.545137615090077</v>
      </c>
      <c r="AW21">
        <v>18</v>
      </c>
      <c r="AX21">
        <f>IF(Z21&gt;0, (R21*SUMPRODUCT(K21:$K$98, X21:$X$98)-K21*$AZ$3)/Z21, 0)</f>
        <v>1341.6765824712061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2.375308E-3</v>
      </c>
      <c r="Q22" s="4">
        <f t="shared" si="21"/>
        <v>25</v>
      </c>
      <c r="R22">
        <f t="shared" si="0"/>
        <v>250000</v>
      </c>
      <c r="S22">
        <f t="shared" si="1"/>
        <v>1363.9273869546792</v>
      </c>
      <c r="U22">
        <f t="shared" si="13"/>
        <v>2.375308E-3</v>
      </c>
      <c r="V22">
        <f t="shared" si="14"/>
        <v>0.01</v>
      </c>
      <c r="W22">
        <f t="shared" si="15"/>
        <v>0.80621345084542662</v>
      </c>
      <c r="X22">
        <f t="shared" si="16"/>
        <v>1.9150052595007486E-3</v>
      </c>
      <c r="Y22">
        <f t="shared" si="17"/>
        <v>8.0621345084542669E-3</v>
      </c>
      <c r="Z22">
        <f t="shared" si="18"/>
        <v>0.79623631107747161</v>
      </c>
      <c r="AB22">
        <f t="shared" si="19"/>
        <v>1081.6777074726097</v>
      </c>
      <c r="AC22">
        <f t="shared" si="2"/>
        <v>1086.0085111663288</v>
      </c>
      <c r="AE22">
        <f t="shared" si="3"/>
        <v>0</v>
      </c>
      <c r="AF22">
        <f t="shared" si="4"/>
        <v>0</v>
      </c>
      <c r="AG22">
        <f t="shared" si="4"/>
        <v>-19.90590777693679</v>
      </c>
      <c r="AH22">
        <f t="shared" si="5"/>
        <v>-478.75131487518712</v>
      </c>
      <c r="AI22">
        <f t="shared" si="6"/>
        <v>-498.65722265212389</v>
      </c>
      <c r="AJ22">
        <f t="shared" si="7"/>
        <v>-4.3308036937191901</v>
      </c>
      <c r="AK22">
        <f t="shared" si="22"/>
        <v>75.717439523082689</v>
      </c>
      <c r="AL22">
        <f t="shared" si="8"/>
        <v>-427.27058682276038</v>
      </c>
      <c r="AN22">
        <f t="shared" si="9"/>
        <v>0</v>
      </c>
      <c r="AO22">
        <f t="shared" si="9"/>
        <v>0</v>
      </c>
      <c r="AP22">
        <f t="shared" si="9"/>
        <v>-2.3112107930570991</v>
      </c>
      <c r="AQ22">
        <f t="shared" si="9"/>
        <v>-55.58627210218507</v>
      </c>
      <c r="AR22">
        <f t="shared" si="9"/>
        <v>-57.89748289524217</v>
      </c>
      <c r="AS22">
        <f t="shared" si="9"/>
        <v>-0.50283565822264831</v>
      </c>
      <c r="AT22">
        <f t="shared" si="9"/>
        <v>8.7913078574167152</v>
      </c>
      <c r="AU22">
        <f t="shared" si="9"/>
        <v>-49.609010696048095</v>
      </c>
      <c r="AW22">
        <v>19</v>
      </c>
      <c r="AX22">
        <f>IF(Z22&gt;0, (R22*SUMPRODUCT(K22:$K$98, X22:$X$98)-K22*$AZ$3)/Z22, 0)</f>
        <v>1363.9273869546792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2.4628010000000001E-3</v>
      </c>
      <c r="Q23" s="4">
        <f t="shared" si="21"/>
        <v>25</v>
      </c>
      <c r="R23">
        <f t="shared" si="0"/>
        <v>250000</v>
      </c>
      <c r="S23">
        <f t="shared" si="1"/>
        <v>1384.5190078680812</v>
      </c>
      <c r="U23">
        <f t="shared" si="13"/>
        <v>2.4628010000000001E-3</v>
      </c>
      <c r="V23">
        <f t="shared" si="14"/>
        <v>0.01</v>
      </c>
      <c r="W23">
        <f t="shared" si="15"/>
        <v>0.79623631107747161</v>
      </c>
      <c r="X23">
        <f t="shared" si="16"/>
        <v>1.9609715831579084E-3</v>
      </c>
      <c r="Y23">
        <f t="shared" si="17"/>
        <v>7.9623631107747159E-3</v>
      </c>
      <c r="Z23">
        <f t="shared" si="18"/>
        <v>0.78631297638353903</v>
      </c>
      <c r="AB23">
        <f t="shared" si="19"/>
        <v>1086.0085111663288</v>
      </c>
      <c r="AC23">
        <f t="shared" si="2"/>
        <v>1088.6652619363354</v>
      </c>
      <c r="AE23">
        <f t="shared" si="3"/>
        <v>0</v>
      </c>
      <c r="AF23">
        <f t="shared" si="4"/>
        <v>0</v>
      </c>
      <c r="AG23">
        <f t="shared" si="4"/>
        <v>-19.657824409588475</v>
      </c>
      <c r="AH23">
        <f t="shared" si="5"/>
        <v>-490.24289578947707</v>
      </c>
      <c r="AI23">
        <f t="shared" si="6"/>
        <v>-509.90072019906557</v>
      </c>
      <c r="AJ23">
        <f t="shared" si="7"/>
        <v>-2.6567507700065107</v>
      </c>
      <c r="AK23">
        <f t="shared" si="22"/>
        <v>76.020595781643024</v>
      </c>
      <c r="AL23">
        <f t="shared" si="8"/>
        <v>-436.53687518742902</v>
      </c>
      <c r="AN23">
        <f t="shared" si="9"/>
        <v>0</v>
      </c>
      <c r="AO23">
        <f t="shared" si="9"/>
        <v>0</v>
      </c>
      <c r="AP23">
        <f t="shared" si="9"/>
        <v>-2.0378630650662291</v>
      </c>
      <c r="AQ23">
        <f t="shared" si="9"/>
        <v>-50.821895110284089</v>
      </c>
      <c r="AR23">
        <f t="shared" si="9"/>
        <v>-52.859758175350322</v>
      </c>
      <c r="AS23">
        <f t="shared" si="9"/>
        <v>-0.27541675795220277</v>
      </c>
      <c r="AT23">
        <f t="shared" si="9"/>
        <v>7.8808092441895532</v>
      </c>
      <c r="AU23">
        <f t="shared" si="9"/>
        <v>-45.254365689112966</v>
      </c>
      <c r="AW23">
        <v>20</v>
      </c>
      <c r="AX23">
        <f>IF(Z23&gt;0, (R23*SUMPRODUCT(K23:$K$98, X23:$X$98)-K23*$AZ$3)/Z23, 0)</f>
        <v>1384.5190078680812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2.5557050000000001E-3</v>
      </c>
      <c r="Q24" s="4">
        <f t="shared" si="21"/>
        <v>25</v>
      </c>
      <c r="R24">
        <f t="shared" si="0"/>
        <v>250000</v>
      </c>
      <c r="S24">
        <f t="shared" si="1"/>
        <v>1403.6444505716361</v>
      </c>
      <c r="U24">
        <f t="shared" si="13"/>
        <v>2.5557050000000001E-3</v>
      </c>
      <c r="V24">
        <f t="shared" si="14"/>
        <v>0.01</v>
      </c>
      <c r="W24">
        <f t="shared" si="15"/>
        <v>0.78631297638353903</v>
      </c>
      <c r="X24">
        <f t="shared" si="16"/>
        <v>2.0095840053082929E-3</v>
      </c>
      <c r="Y24">
        <f t="shared" si="17"/>
        <v>7.8631297638353907E-3</v>
      </c>
      <c r="Z24">
        <f t="shared" si="18"/>
        <v>0.77644026261439536</v>
      </c>
      <c r="AB24">
        <f t="shared" si="19"/>
        <v>1088.6652619363354</v>
      </c>
      <c r="AC24">
        <f t="shared" si="2"/>
        <v>1089.8460658190797</v>
      </c>
      <c r="AE24">
        <f t="shared" si="3"/>
        <v>0</v>
      </c>
      <c r="AF24">
        <f t="shared" si="4"/>
        <v>0</v>
      </c>
      <c r="AG24">
        <f t="shared" si="4"/>
        <v>-19.411006565359884</v>
      </c>
      <c r="AH24">
        <f t="shared" si="5"/>
        <v>-502.39600132707324</v>
      </c>
      <c r="AI24">
        <f t="shared" si="6"/>
        <v>-521.80700789243315</v>
      </c>
      <c r="AJ24">
        <f t="shared" si="7"/>
        <v>-1.1808038827443852</v>
      </c>
      <c r="AK24">
        <f t="shared" si="22"/>
        <v>76.20656833554348</v>
      </c>
      <c r="AL24">
        <f t="shared" si="8"/>
        <v>-446.78124343963407</v>
      </c>
      <c r="AN24">
        <f t="shared" si="9"/>
        <v>0</v>
      </c>
      <c r="AO24">
        <f t="shared" si="9"/>
        <v>0</v>
      </c>
      <c r="AP24">
        <f t="shared" si="9"/>
        <v>-1.7966752299918407</v>
      </c>
      <c r="AQ24">
        <f t="shared" si="9"/>
        <v>-46.50157879200971</v>
      </c>
      <c r="AR24">
        <f t="shared" si="9"/>
        <v>-48.298254022001558</v>
      </c>
      <c r="AS24">
        <f t="shared" si="9"/>
        <v>-0.10929474885609537</v>
      </c>
      <c r="AT24">
        <f t="shared" si="9"/>
        <v>7.0536503725412558</v>
      </c>
      <c r="AU24">
        <f t="shared" si="9"/>
        <v>-41.353898398316396</v>
      </c>
      <c r="AW24">
        <v>21</v>
      </c>
      <c r="AX24">
        <f>IF(Z24&gt;0, (R24*SUMPRODUCT(K24:$K$98, X24:$X$98)-K24*$AZ$3)/Z24, 0)</f>
        <v>1403.6444505716361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2.6648449999999999E-3</v>
      </c>
      <c r="Q25" s="4">
        <f t="shared" si="21"/>
        <v>25</v>
      </c>
      <c r="R25">
        <f t="shared" si="0"/>
        <v>250000</v>
      </c>
      <c r="S25">
        <f t="shared" si="1"/>
        <v>1421.5573291681899</v>
      </c>
      <c r="U25">
        <f t="shared" si="13"/>
        <v>2.6648449999999999E-3</v>
      </c>
      <c r="V25">
        <f t="shared" si="14"/>
        <v>0.01</v>
      </c>
      <c r="W25">
        <f t="shared" si="15"/>
        <v>0.77644026261439536</v>
      </c>
      <c r="X25">
        <f t="shared" si="16"/>
        <v>2.0690929516266584E-3</v>
      </c>
      <c r="Y25">
        <f t="shared" si="17"/>
        <v>7.7644026261439536E-3</v>
      </c>
      <c r="Z25">
        <f t="shared" si="18"/>
        <v>0.76660676703662478</v>
      </c>
      <c r="AB25">
        <f t="shared" si="19"/>
        <v>1089.8460658190797</v>
      </c>
      <c r="AC25">
        <f t="shared" si="2"/>
        <v>1089.7754682708451</v>
      </c>
      <c r="AE25">
        <f t="shared" si="3"/>
        <v>0</v>
      </c>
      <c r="AF25">
        <f t="shared" si="4"/>
        <v>0</v>
      </c>
      <c r="AG25">
        <f t="shared" si="4"/>
        <v>-19.165169175915619</v>
      </c>
      <c r="AH25">
        <f t="shared" si="5"/>
        <v>-517.27323790666458</v>
      </c>
      <c r="AI25">
        <f t="shared" si="6"/>
        <v>-536.43840708258017</v>
      </c>
      <c r="AJ25">
        <f t="shared" si="7"/>
        <v>7.0597548234673013E-2</v>
      </c>
      <c r="AK25">
        <f t="shared" si="22"/>
        <v>76.289224607335584</v>
      </c>
      <c r="AL25">
        <f t="shared" si="8"/>
        <v>-460.0785849270099</v>
      </c>
      <c r="AN25">
        <f t="shared" si="9"/>
        <v>0</v>
      </c>
      <c r="AO25">
        <f t="shared" si="9"/>
        <v>0</v>
      </c>
      <c r="AP25">
        <f t="shared" si="9"/>
        <v>-1.5838576934720132</v>
      </c>
      <c r="AQ25">
        <f t="shared" si="9"/>
        <v>-42.748758957746489</v>
      </c>
      <c r="AR25">
        <f t="shared" si="9"/>
        <v>-44.332616651218501</v>
      </c>
      <c r="AS25">
        <f t="shared" si="9"/>
        <v>5.8343586161642294E-3</v>
      </c>
      <c r="AT25">
        <f t="shared" si="9"/>
        <v>6.3047330401439128</v>
      </c>
      <c r="AU25">
        <f t="shared" si="9"/>
        <v>-38.022049252458423</v>
      </c>
      <c r="AW25">
        <v>22</v>
      </c>
      <c r="AX25">
        <f>IF(Z25&gt;0, (R25*SUMPRODUCT(K25:$K$98, X25:$X$98)-K25*$AZ$3)/Z25, 0)</f>
        <v>1421.5573291681899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2.7902209999999998E-3</v>
      </c>
      <c r="Q26" s="4">
        <f t="shared" si="21"/>
        <v>25</v>
      </c>
      <c r="R26">
        <f t="shared" si="0"/>
        <v>250000</v>
      </c>
      <c r="S26">
        <f t="shared" si="1"/>
        <v>1438.2670477433608</v>
      </c>
      <c r="U26">
        <f t="shared" si="13"/>
        <v>2.7902209999999998E-3</v>
      </c>
      <c r="V26">
        <f t="shared" si="14"/>
        <v>0.01</v>
      </c>
      <c r="W26">
        <f t="shared" si="15"/>
        <v>0.76660676703662478</v>
      </c>
      <c r="X26">
        <f t="shared" si="16"/>
        <v>2.139002300127698E-3</v>
      </c>
      <c r="Y26">
        <f t="shared" si="17"/>
        <v>7.6660676703662481E-3</v>
      </c>
      <c r="Z26">
        <f t="shared" si="18"/>
        <v>0.75680169706613087</v>
      </c>
      <c r="AB26">
        <f t="shared" si="19"/>
        <v>1089.7754682708451</v>
      </c>
      <c r="AC26">
        <f t="shared" si="2"/>
        <v>1088.4829425664693</v>
      </c>
      <c r="AE26">
        <f t="shared" si="3"/>
        <v>0</v>
      </c>
      <c r="AF26">
        <f t="shared" si="4"/>
        <v>0</v>
      </c>
      <c r="AG26">
        <f t="shared" si="4"/>
        <v>-18.920042426653271</v>
      </c>
      <c r="AH26">
        <f t="shared" si="5"/>
        <v>-534.75057503192454</v>
      </c>
      <c r="AI26">
        <f t="shared" si="6"/>
        <v>-553.67061745857779</v>
      </c>
      <c r="AJ26">
        <f t="shared" si="7"/>
        <v>1.2925257043757483</v>
      </c>
      <c r="AK26">
        <f t="shared" si="22"/>
        <v>76.284282778959167</v>
      </c>
      <c r="AL26">
        <f t="shared" si="8"/>
        <v>-476.09380897524289</v>
      </c>
      <c r="AN26">
        <f t="shared" si="9"/>
        <v>0</v>
      </c>
      <c r="AO26">
        <f t="shared" si="9"/>
        <v>0</v>
      </c>
      <c r="AP26">
        <f t="shared" si="9"/>
        <v>-1.3960712531606749</v>
      </c>
      <c r="AQ26">
        <f t="shared" si="9"/>
        <v>-39.45815176193905</v>
      </c>
      <c r="AR26">
        <f t="shared" si="9"/>
        <v>-40.854223015099727</v>
      </c>
      <c r="AS26">
        <f t="shared" si="9"/>
        <v>9.5372829466187511E-2</v>
      </c>
      <c r="AT26">
        <f t="shared" si="9"/>
        <v>5.6288612812864125</v>
      </c>
      <c r="AU26">
        <f t="shared" si="9"/>
        <v>-35.12998890434713</v>
      </c>
      <c r="AW26">
        <v>23</v>
      </c>
      <c r="AX26">
        <f>IF(Z26&gt;0, (R26*SUMPRODUCT(K26:$K$98, X26:$X$98)-K26*$AZ$3)/Z26, 0)</f>
        <v>1438.2670477433608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3.5816260000000001E-3</v>
      </c>
      <c r="Q27" s="4">
        <f t="shared" si="21"/>
        <v>25</v>
      </c>
      <c r="R27">
        <f t="shared" si="0"/>
        <v>250000</v>
      </c>
      <c r="S27">
        <f t="shared" si="1"/>
        <v>1454.7966239299803</v>
      </c>
      <c r="U27">
        <f t="shared" si="13"/>
        <v>3.5816260000000001E-3</v>
      </c>
      <c r="V27">
        <f t="shared" si="14"/>
        <v>0.01</v>
      </c>
      <c r="W27">
        <f t="shared" si="15"/>
        <v>0.75680169706613087</v>
      </c>
      <c r="X27">
        <f t="shared" si="16"/>
        <v>2.710580635056178E-3</v>
      </c>
      <c r="Y27">
        <f t="shared" si="17"/>
        <v>7.5680169706613086E-3</v>
      </c>
      <c r="Z27">
        <f t="shared" si="18"/>
        <v>0.7465230994604134</v>
      </c>
      <c r="AB27">
        <f t="shared" si="19"/>
        <v>1088.4829425664693</v>
      </c>
      <c r="AC27">
        <f t="shared" si="2"/>
        <v>1086.0392847807543</v>
      </c>
      <c r="AE27">
        <f t="shared" si="3"/>
        <v>0</v>
      </c>
      <c r="AF27">
        <f t="shared" si="4"/>
        <v>0</v>
      </c>
      <c r="AG27">
        <f t="shared" si="4"/>
        <v>-18.663077486510335</v>
      </c>
      <c r="AH27">
        <f t="shared" si="5"/>
        <v>-677.64515876404448</v>
      </c>
      <c r="AI27">
        <f t="shared" si="6"/>
        <v>-696.30823625055484</v>
      </c>
      <c r="AJ27">
        <f t="shared" si="7"/>
        <v>2.4436577857150041</v>
      </c>
      <c r="AK27">
        <f t="shared" si="22"/>
        <v>76.193805979652865</v>
      </c>
      <c r="AL27">
        <f t="shared" si="8"/>
        <v>-617.67077248518694</v>
      </c>
      <c r="AN27">
        <f t="shared" si="9"/>
        <v>0</v>
      </c>
      <c r="AO27">
        <f t="shared" si="9"/>
        <v>0</v>
      </c>
      <c r="AP27">
        <f t="shared" si="9"/>
        <v>-1.2295627995811564</v>
      </c>
      <c r="AQ27">
        <f t="shared" si="9"/>
        <v>-44.644688376543343</v>
      </c>
      <c r="AR27">
        <f t="shared" si="9"/>
        <v>-45.874251176124503</v>
      </c>
      <c r="AS27">
        <f t="shared" si="9"/>
        <v>0.16099331476246487</v>
      </c>
      <c r="AT27">
        <f t="shared" si="9"/>
        <v>5.0198081993069454</v>
      </c>
      <c r="AU27">
        <f t="shared" si="9"/>
        <v>-40.693449662055095</v>
      </c>
      <c r="AW27">
        <v>24</v>
      </c>
      <c r="AX27">
        <f>IF(Z27&gt;0, (R27*SUMPRODUCT(K27:$K$98, X27:$X$98)-K27*$AZ$3)/Z27, 0)</f>
        <v>1454.7966239299803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4.4506370000000003E-3</v>
      </c>
      <c r="Q28" s="4">
        <f t="shared" si="21"/>
        <v>25</v>
      </c>
      <c r="R28">
        <f t="shared" si="0"/>
        <v>250000</v>
      </c>
      <c r="S28">
        <f t="shared" si="1"/>
        <v>1460.3664614363076</v>
      </c>
      <c r="U28">
        <f t="shared" si="13"/>
        <v>4.4506370000000003E-3</v>
      </c>
      <c r="V28">
        <f t="shared" si="14"/>
        <v>0.01</v>
      </c>
      <c r="W28">
        <f t="shared" si="15"/>
        <v>0.7465230994604134</v>
      </c>
      <c r="X28">
        <f t="shared" si="16"/>
        <v>3.3225033278131959E-3</v>
      </c>
      <c r="Y28">
        <f t="shared" si="17"/>
        <v>7.4652309946041341E-3</v>
      </c>
      <c r="Z28">
        <f t="shared" si="18"/>
        <v>0.73573536513799609</v>
      </c>
      <c r="AB28">
        <f t="shared" si="19"/>
        <v>1086.0392847807543</v>
      </c>
      <c r="AC28">
        <f t="shared" si="2"/>
        <v>1074.4432517401251</v>
      </c>
      <c r="AE28">
        <f t="shared" si="3"/>
        <v>0</v>
      </c>
      <c r="AF28">
        <f t="shared" si="4"/>
        <v>0</v>
      </c>
      <c r="AG28">
        <f t="shared" si="4"/>
        <v>-18.393384128449902</v>
      </c>
      <c r="AH28">
        <f t="shared" si="5"/>
        <v>-830.62583195329898</v>
      </c>
      <c r="AI28">
        <f t="shared" si="6"/>
        <v>-849.01921608174894</v>
      </c>
      <c r="AJ28">
        <f t="shared" si="7"/>
        <v>11.596033040629209</v>
      </c>
      <c r="AK28">
        <f t="shared" si="22"/>
        <v>76.022749934652808</v>
      </c>
      <c r="AL28">
        <f t="shared" si="8"/>
        <v>-761.40043310646695</v>
      </c>
      <c r="AN28">
        <f t="shared" si="9"/>
        <v>0</v>
      </c>
      <c r="AO28">
        <f t="shared" si="9"/>
        <v>0</v>
      </c>
      <c r="AP28">
        <f t="shared" si="9"/>
        <v>-1.0819596731211654</v>
      </c>
      <c r="AQ28">
        <f t="shared" si="9"/>
        <v>-48.860157943209636</v>
      </c>
      <c r="AR28">
        <f t="shared" si="9"/>
        <v>-49.942117616330798</v>
      </c>
      <c r="AS28">
        <f t="shared" si="9"/>
        <v>0.68211700633899397</v>
      </c>
      <c r="AT28">
        <f t="shared" si="9"/>
        <v>4.4719095243514033</v>
      </c>
      <c r="AU28">
        <f t="shared" si="9"/>
        <v>-44.788091085640403</v>
      </c>
      <c r="AW28">
        <v>25</v>
      </c>
      <c r="AX28">
        <f>IF(Z28&gt;0, (R28*SUMPRODUCT(K28:$K$98, X28:$X$98)-K28*$AZ$3)/Z28, 0)</f>
        <v>1460.3664614363076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5.383718E-3</v>
      </c>
      <c r="Q29" s="4">
        <f t="shared" si="21"/>
        <v>25</v>
      </c>
      <c r="R29">
        <f t="shared" si="0"/>
        <v>250000</v>
      </c>
      <c r="S29">
        <f t="shared" si="1"/>
        <v>1456.4688473605306</v>
      </c>
      <c r="U29">
        <f t="shared" si="13"/>
        <v>5.383718E-3</v>
      </c>
      <c r="V29">
        <f t="shared" si="14"/>
        <v>0.01</v>
      </c>
      <c r="W29">
        <f t="shared" si="15"/>
        <v>0.73573536513799609</v>
      </c>
      <c r="X29">
        <f t="shared" si="16"/>
        <v>3.9609917285300025E-3</v>
      </c>
      <c r="Y29">
        <f t="shared" si="17"/>
        <v>7.3573536513799609E-3</v>
      </c>
      <c r="Z29">
        <f t="shared" si="18"/>
        <v>0.72441701975808614</v>
      </c>
      <c r="AB29">
        <f t="shared" si="19"/>
        <v>1074.4432517401251</v>
      </c>
      <c r="AC29">
        <f t="shared" si="2"/>
        <v>1055.0908217754104</v>
      </c>
      <c r="AE29">
        <f t="shared" si="3"/>
        <v>0</v>
      </c>
      <c r="AF29">
        <f t="shared" si="4"/>
        <v>0</v>
      </c>
      <c r="AG29">
        <f t="shared" si="4"/>
        <v>-18.110425493952153</v>
      </c>
      <c r="AH29">
        <f t="shared" si="5"/>
        <v>-990.24793213250064</v>
      </c>
      <c r="AI29">
        <f t="shared" si="6"/>
        <v>-1008.3583576264527</v>
      </c>
      <c r="AJ29">
        <f t="shared" si="7"/>
        <v>19.352429964714702</v>
      </c>
      <c r="AK29">
        <f t="shared" si="22"/>
        <v>75.211027621808768</v>
      </c>
      <c r="AL29">
        <f t="shared" si="8"/>
        <v>-913.7949000399293</v>
      </c>
      <c r="AN29">
        <f t="shared" si="9"/>
        <v>0</v>
      </c>
      <c r="AO29">
        <f t="shared" si="9"/>
        <v>0</v>
      </c>
      <c r="AP29">
        <f t="shared" si="9"/>
        <v>-0.95117420591294388</v>
      </c>
      <c r="AQ29">
        <f t="shared" si="9"/>
        <v>-52.008622923719059</v>
      </c>
      <c r="AR29">
        <f t="shared" si="9"/>
        <v>-52.959797129632001</v>
      </c>
      <c r="AS29">
        <f t="shared" si="9"/>
        <v>1.0164052860227073</v>
      </c>
      <c r="AT29">
        <f t="shared" si="9"/>
        <v>3.9501440481318513</v>
      </c>
      <c r="AU29">
        <f t="shared" si="9"/>
        <v>-47.993247795477444</v>
      </c>
      <c r="AW29">
        <v>26</v>
      </c>
      <c r="AX29">
        <f>IF(Z29&gt;0, (R29*SUMPRODUCT(K29:$K$98, X29:$X$98)-K29*$AZ$3)/Z29, 0)</f>
        <v>1456.4688473605306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6.4575739999999998E-3</v>
      </c>
      <c r="Q30" s="4">
        <f t="shared" si="21"/>
        <v>25</v>
      </c>
      <c r="R30">
        <f t="shared" si="0"/>
        <v>250000</v>
      </c>
      <c r="S30">
        <f t="shared" si="1"/>
        <v>1444.8221643226036</v>
      </c>
      <c r="U30">
        <f t="shared" si="13"/>
        <v>6.4575739999999998E-3</v>
      </c>
      <c r="V30">
        <f t="shared" si="14"/>
        <v>0.01</v>
      </c>
      <c r="W30">
        <f t="shared" si="15"/>
        <v>0.72441701975808614</v>
      </c>
      <c r="X30">
        <f t="shared" si="16"/>
        <v>4.6779765119473035E-3</v>
      </c>
      <c r="Y30">
        <f t="shared" si="17"/>
        <v>7.2441701975808617E-3</v>
      </c>
      <c r="Z30">
        <f t="shared" si="18"/>
        <v>0.71249487304855796</v>
      </c>
      <c r="AB30">
        <f t="shared" si="19"/>
        <v>1055.0908217754104</v>
      </c>
      <c r="AC30">
        <f t="shared" si="2"/>
        <v>1029.4283845467762</v>
      </c>
      <c r="AE30">
        <f t="shared" si="3"/>
        <v>0</v>
      </c>
      <c r="AF30">
        <f t="shared" si="4"/>
        <v>0</v>
      </c>
      <c r="AG30">
        <f t="shared" si="4"/>
        <v>-17.812371826213948</v>
      </c>
      <c r="AH30">
        <f t="shared" si="5"/>
        <v>-1169.4941279868258</v>
      </c>
      <c r="AI30">
        <f t="shared" si="6"/>
        <v>-1187.3064998130396</v>
      </c>
      <c r="AJ30">
        <f t="shared" si="7"/>
        <v>25.66243722863419</v>
      </c>
      <c r="AK30">
        <f t="shared" si="22"/>
        <v>73.856357524278735</v>
      </c>
      <c r="AL30">
        <f t="shared" si="8"/>
        <v>-1087.7877050601267</v>
      </c>
      <c r="AN30">
        <f t="shared" si="9"/>
        <v>0</v>
      </c>
      <c r="AO30">
        <f t="shared" si="9"/>
        <v>0</v>
      </c>
      <c r="AP30">
        <f t="shared" si="9"/>
        <v>-0.83528588038592866</v>
      </c>
      <c r="AQ30">
        <f t="shared" si="9"/>
        <v>-54.841766264054208</v>
      </c>
      <c r="AR30">
        <f t="shared" si="9"/>
        <v>-55.677052144440133</v>
      </c>
      <c r="AS30">
        <f t="shared" si="9"/>
        <v>1.203403549089537</v>
      </c>
      <c r="AT30">
        <f t="shared" si="9"/>
        <v>3.4633889983127331</v>
      </c>
      <c r="AU30">
        <f t="shared" si="9"/>
        <v>-51.010259597037859</v>
      </c>
      <c r="AW30">
        <v>27</v>
      </c>
      <c r="AX30">
        <f>IF(Z30&gt;0, (R30*SUMPRODUCT(K30:$K$98, X30:$X$98)-K30*$AZ$3)/Z30, 0)</f>
        <v>1444.8221643226036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7.6803260000000003E-3</v>
      </c>
      <c r="Q31" s="4">
        <f t="shared" si="21"/>
        <v>25</v>
      </c>
      <c r="R31">
        <f t="shared" si="0"/>
        <v>250000</v>
      </c>
      <c r="S31">
        <f t="shared" si="1"/>
        <v>1426.0797736020224</v>
      </c>
      <c r="U31">
        <f t="shared" si="13"/>
        <v>7.6803260000000003E-3</v>
      </c>
      <c r="V31">
        <f t="shared" si="14"/>
        <v>0.01</v>
      </c>
      <c r="W31">
        <f t="shared" si="15"/>
        <v>0.71249487304855796</v>
      </c>
      <c r="X31">
        <f t="shared" si="16"/>
        <v>5.472192898341539E-3</v>
      </c>
      <c r="Y31">
        <f t="shared" si="17"/>
        <v>7.1249487304855799E-3</v>
      </c>
      <c r="Z31">
        <f t="shared" si="18"/>
        <v>0.69989773141973088</v>
      </c>
      <c r="AB31">
        <f t="shared" si="19"/>
        <v>1029.4283845467762</v>
      </c>
      <c r="AC31">
        <f t="shared" si="2"/>
        <v>998.10999836761891</v>
      </c>
      <c r="AE31">
        <f t="shared" si="3"/>
        <v>0</v>
      </c>
      <c r="AF31">
        <f t="shared" si="4"/>
        <v>0</v>
      </c>
      <c r="AG31">
        <f t="shared" si="4"/>
        <v>-17.497443285493272</v>
      </c>
      <c r="AH31">
        <f t="shared" si="5"/>
        <v>-1368.0482245853848</v>
      </c>
      <c r="AI31">
        <f t="shared" si="6"/>
        <v>-1385.5456678708781</v>
      </c>
      <c r="AJ31">
        <f t="shared" si="7"/>
        <v>31.318386179157301</v>
      </c>
      <c r="AK31">
        <f t="shared" si="22"/>
        <v>72.059986918274348</v>
      </c>
      <c r="AL31">
        <f t="shared" si="8"/>
        <v>-1282.1672947734464</v>
      </c>
      <c r="AN31">
        <f t="shared" si="9"/>
        <v>0</v>
      </c>
      <c r="AO31">
        <f t="shared" si="9"/>
        <v>0</v>
      </c>
      <c r="AP31">
        <f t="shared" si="9"/>
        <v>-0.73260513724777543</v>
      </c>
      <c r="AQ31">
        <f t="shared" si="9"/>
        <v>-57.279177362151238</v>
      </c>
      <c r="AR31">
        <f t="shared" si="9"/>
        <v>-58.011782499399011</v>
      </c>
      <c r="AS31">
        <f t="shared" si="9"/>
        <v>1.3112778953358701</v>
      </c>
      <c r="AT31">
        <f t="shared" si="9"/>
        <v>3.0170988838182726</v>
      </c>
      <c r="AU31">
        <f t="shared" si="9"/>
        <v>-53.68340572024487</v>
      </c>
      <c r="AW31">
        <v>28</v>
      </c>
      <c r="AX31">
        <f>IF(Z31&gt;0, (R31*SUMPRODUCT(K31:$K$98, X31:$X$98)-K31*$AZ$3)/Z31, 0)</f>
        <v>1426.0797736020224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9.0334749999999991E-3</v>
      </c>
      <c r="Q32" s="4">
        <f t="shared" si="21"/>
        <v>25</v>
      </c>
      <c r="R32">
        <f t="shared" si="0"/>
        <v>250000</v>
      </c>
      <c r="S32">
        <f t="shared" si="1"/>
        <v>1400.9133658758155</v>
      </c>
      <c r="U32">
        <f t="shared" si="13"/>
        <v>9.0334749999999991E-3</v>
      </c>
      <c r="V32">
        <f t="shared" si="14"/>
        <v>0.01</v>
      </c>
      <c r="W32">
        <f t="shared" si="15"/>
        <v>0.69989773141973088</v>
      </c>
      <c r="X32">
        <f t="shared" si="16"/>
        <v>6.3225086593368526E-3</v>
      </c>
      <c r="Y32">
        <f t="shared" si="17"/>
        <v>6.9989773141973088E-3</v>
      </c>
      <c r="Z32">
        <f t="shared" si="18"/>
        <v>0.68657624544619678</v>
      </c>
      <c r="AB32">
        <f t="shared" si="19"/>
        <v>998.10999836761891</v>
      </c>
      <c r="AC32">
        <f t="shared" si="2"/>
        <v>961.83383893841165</v>
      </c>
      <c r="AE32">
        <f t="shared" si="3"/>
        <v>0</v>
      </c>
      <c r="AF32">
        <f t="shared" si="4"/>
        <v>0</v>
      </c>
      <c r="AG32">
        <f t="shared" si="4"/>
        <v>-17.16440613615492</v>
      </c>
      <c r="AH32">
        <f t="shared" si="5"/>
        <v>-1580.6271648342131</v>
      </c>
      <c r="AI32">
        <f t="shared" si="6"/>
        <v>-1597.791570970368</v>
      </c>
      <c r="AJ32">
        <f t="shared" si="7"/>
        <v>36.276159429207269</v>
      </c>
      <c r="AK32">
        <f t="shared" si="22"/>
        <v>69.86769988573333</v>
      </c>
      <c r="AL32">
        <f t="shared" si="8"/>
        <v>-1491.6477116554272</v>
      </c>
      <c r="AN32">
        <f t="shared" si="9"/>
        <v>0</v>
      </c>
      <c r="AO32">
        <f t="shared" si="9"/>
        <v>0</v>
      </c>
      <c r="AP32">
        <f t="shared" si="9"/>
        <v>-0.6416617104313378</v>
      </c>
      <c r="AQ32">
        <f t="shared" si="9"/>
        <v>-59.089019573208454</v>
      </c>
      <c r="AR32">
        <f t="shared" si="9"/>
        <v>-59.73068128363979</v>
      </c>
      <c r="AS32">
        <f t="shared" si="9"/>
        <v>1.3561216346538532</v>
      </c>
      <c r="AT32">
        <f t="shared" si="9"/>
        <v>2.6118834206649653</v>
      </c>
      <c r="AU32">
        <f t="shared" si="9"/>
        <v>-55.762676228320963</v>
      </c>
      <c r="AW32">
        <v>29</v>
      </c>
      <c r="AX32">
        <f>IF(Z32&gt;0, (R32*SUMPRODUCT(K32:$K$98, X32:$X$98)-K32*$AZ$3)/Z32, 0)</f>
        <v>1400.9133658758155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1.0570714E-2</v>
      </c>
      <c r="Q33" s="4">
        <f t="shared" si="21"/>
        <v>25</v>
      </c>
      <c r="R33">
        <f t="shared" si="0"/>
        <v>250000</v>
      </c>
      <c r="S33">
        <f t="shared" si="1"/>
        <v>1370.3525388971336</v>
      </c>
      <c r="U33">
        <f t="shared" si="13"/>
        <v>1.0570714E-2</v>
      </c>
      <c r="V33">
        <f t="shared" si="14"/>
        <v>0.01</v>
      </c>
      <c r="W33">
        <f t="shared" si="15"/>
        <v>0.68657624544619678</v>
      </c>
      <c r="X33">
        <f t="shared" si="16"/>
        <v>7.2576011298055489E-3</v>
      </c>
      <c r="Y33">
        <f t="shared" si="17"/>
        <v>6.8657624544619681E-3</v>
      </c>
      <c r="Z33">
        <f t="shared" si="18"/>
        <v>0.6724528818619292</v>
      </c>
      <c r="AB33">
        <f t="shared" si="19"/>
        <v>961.83383893841165</v>
      </c>
      <c r="AC33">
        <f t="shared" si="2"/>
        <v>921.49751394818895</v>
      </c>
      <c r="AE33">
        <f t="shared" si="3"/>
        <v>0</v>
      </c>
      <c r="AF33">
        <f t="shared" si="4"/>
        <v>0</v>
      </c>
      <c r="AG33">
        <f t="shared" si="4"/>
        <v>-16.811322046548231</v>
      </c>
      <c r="AH33">
        <f t="shared" si="5"/>
        <v>-1814.4002824513873</v>
      </c>
      <c r="AI33">
        <f t="shared" si="6"/>
        <v>-1831.2116044979355</v>
      </c>
      <c r="AJ33">
        <f t="shared" si="7"/>
        <v>40.336324990222693</v>
      </c>
      <c r="AK33">
        <f t="shared" si="22"/>
        <v>67.328368725688819</v>
      </c>
      <c r="AL33">
        <f t="shared" si="8"/>
        <v>-1723.546910782024</v>
      </c>
      <c r="AN33">
        <f t="shared" si="9"/>
        <v>0</v>
      </c>
      <c r="AO33">
        <f t="shared" si="9"/>
        <v>0</v>
      </c>
      <c r="AP33">
        <f t="shared" si="9"/>
        <v>-0.56112702759044997</v>
      </c>
      <c r="AQ33">
        <f t="shared" si="9"/>
        <v>-60.56091451536151</v>
      </c>
      <c r="AR33">
        <f t="shared" si="9"/>
        <v>-61.122041542951962</v>
      </c>
      <c r="AS33">
        <f t="shared" si="9"/>
        <v>1.3463427851192291</v>
      </c>
      <c r="AT33">
        <f t="shared" si="9"/>
        <v>2.2472811662849961</v>
      </c>
      <c r="AU33">
        <f t="shared" si="9"/>
        <v>-57.528417591547736</v>
      </c>
      <c r="AW33">
        <v>30</v>
      </c>
      <c r="AX33">
        <f>IF(Z33&gt;0, (R33*SUMPRODUCT(K33:$K$98, X33:$X$98)-K33*$AZ$3)/Z33, 0)</f>
        <v>1370.3525388971336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1.2312346E-2</v>
      </c>
      <c r="Q34" s="4">
        <f t="shared" si="21"/>
        <v>25</v>
      </c>
      <c r="R34">
        <f t="shared" si="0"/>
        <v>250000</v>
      </c>
      <c r="S34">
        <f t="shared" si="1"/>
        <v>1334.9784337312251</v>
      </c>
      <c r="U34">
        <f t="shared" si="13"/>
        <v>1.2312346E-2</v>
      </c>
      <c r="V34">
        <f t="shared" si="14"/>
        <v>0.01</v>
      </c>
      <c r="W34">
        <f t="shared" si="15"/>
        <v>0.6724528818619292</v>
      </c>
      <c r="X34">
        <f t="shared" si="16"/>
        <v>8.279472550181197E-3</v>
      </c>
      <c r="Y34">
        <f t="shared" si="17"/>
        <v>6.7245288186192917E-3</v>
      </c>
      <c r="Z34">
        <f t="shared" si="18"/>
        <v>0.65744888049312866</v>
      </c>
      <c r="AB34">
        <f t="shared" si="19"/>
        <v>921.49751394818895</v>
      </c>
      <c r="AC34">
        <f t="shared" si="2"/>
        <v>877.68007673906425</v>
      </c>
      <c r="AE34">
        <f t="shared" si="3"/>
        <v>0</v>
      </c>
      <c r="AF34">
        <f t="shared" si="4"/>
        <v>0</v>
      </c>
      <c r="AG34">
        <f t="shared" si="4"/>
        <v>-16.436222012328216</v>
      </c>
      <c r="AH34">
        <f t="shared" si="5"/>
        <v>-2069.8681375452993</v>
      </c>
      <c r="AI34">
        <f t="shared" si="6"/>
        <v>-2086.3043595576273</v>
      </c>
      <c r="AJ34">
        <f t="shared" si="7"/>
        <v>43.817437209124705</v>
      </c>
      <c r="AK34">
        <f t="shared" si="22"/>
        <v>64.504825976373226</v>
      </c>
      <c r="AL34">
        <f t="shared" si="8"/>
        <v>-1977.9820963721293</v>
      </c>
      <c r="AN34">
        <f t="shared" si="9"/>
        <v>0</v>
      </c>
      <c r="AO34">
        <f t="shared" si="9"/>
        <v>0</v>
      </c>
      <c r="AP34">
        <f t="shared" si="9"/>
        <v>-0.48982764928651801</v>
      </c>
      <c r="AQ34">
        <f t="shared" si="9"/>
        <v>-61.685626014688978</v>
      </c>
      <c r="AR34">
        <f t="shared" si="9"/>
        <v>-62.175453663975489</v>
      </c>
      <c r="AS34">
        <f t="shared" si="9"/>
        <v>1.3058348962314177</v>
      </c>
      <c r="AT34">
        <f t="shared" si="9"/>
        <v>1.9223546172559374</v>
      </c>
      <c r="AU34">
        <f t="shared" ref="AU34:AU97" si="23">AL34*$K34</f>
        <v>-58.947264150488131</v>
      </c>
      <c r="AW34">
        <v>31</v>
      </c>
      <c r="AX34">
        <f>IF(Z34&gt;0, (R34*SUMPRODUCT(K34:$K$98, X34:$X$98)-K34*$AZ$3)/Z34, 0)</f>
        <v>1334.9784337312251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1.4128425999999999E-2</v>
      </c>
      <c r="Q35" s="4">
        <f t="shared" si="21"/>
        <v>25</v>
      </c>
      <c r="R35">
        <f t="shared" si="0"/>
        <v>250000</v>
      </c>
      <c r="S35">
        <f t="shared" si="1"/>
        <v>1295.1411135341507</v>
      </c>
      <c r="U35">
        <f t="shared" si="13"/>
        <v>1.4128425999999999E-2</v>
      </c>
      <c r="V35">
        <f t="shared" si="14"/>
        <v>0.01</v>
      </c>
      <c r="W35">
        <f t="shared" si="15"/>
        <v>0.65744888049312866</v>
      </c>
      <c r="X35">
        <f t="shared" si="16"/>
        <v>9.2887178568300116E-3</v>
      </c>
      <c r="Y35">
        <f t="shared" si="17"/>
        <v>6.5744888049312864E-3</v>
      </c>
      <c r="Z35">
        <f t="shared" si="18"/>
        <v>0.64158567383136733</v>
      </c>
      <c r="AB35">
        <f t="shared" si="19"/>
        <v>877.68007673906425</v>
      </c>
      <c r="AC35">
        <f t="shared" si="2"/>
        <v>830.94398403351545</v>
      </c>
      <c r="AE35">
        <f t="shared" si="3"/>
        <v>0</v>
      </c>
      <c r="AF35">
        <f t="shared" ref="AF35:AG66" si="24">-$Z35*P35</f>
        <v>0</v>
      </c>
      <c r="AG35">
        <f t="shared" si="24"/>
        <v>-16.039641845784182</v>
      </c>
      <c r="AH35">
        <f t="shared" si="5"/>
        <v>-2322.1794642075029</v>
      </c>
      <c r="AI35">
        <f t="shared" ref="AI35:AI66" si="25">SUM(AE35:AH35)</f>
        <v>-2338.2191060532869</v>
      </c>
      <c r="AJ35">
        <f t="shared" si="7"/>
        <v>46.736092705548799</v>
      </c>
      <c r="AK35">
        <f t="shared" si="22"/>
        <v>61.437605371734506</v>
      </c>
      <c r="AL35">
        <f t="shared" si="8"/>
        <v>-2230.0454079760034</v>
      </c>
      <c r="AN35">
        <f t="shared" ref="AN35:AT66" si="26">AE35*$K35</f>
        <v>0</v>
      </c>
      <c r="AO35">
        <f t="shared" si="26"/>
        <v>0</v>
      </c>
      <c r="AP35">
        <f t="shared" si="26"/>
        <v>-0.42679364205174486</v>
      </c>
      <c r="AQ35">
        <f t="shared" si="26"/>
        <v>-61.790122283022519</v>
      </c>
      <c r="AR35">
        <f t="shared" si="26"/>
        <v>-62.216915925074254</v>
      </c>
      <c r="AS35">
        <f t="shared" si="26"/>
        <v>1.2435855745938547</v>
      </c>
      <c r="AT35">
        <f t="shared" si="26"/>
        <v>1.6347733701069092</v>
      </c>
      <c r="AU35">
        <f t="shared" si="23"/>
        <v>-59.33855698037349</v>
      </c>
      <c r="AW35">
        <v>32</v>
      </c>
      <c r="AX35">
        <f>IF(Z35&gt;0, (R35*SUMPRODUCT(K35:$K$98, X35:$X$98)-K35*$AZ$3)/Z35, 0)</f>
        <v>1295.1411135341507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1.6072195000000001E-2</v>
      </c>
      <c r="Q36" s="4">
        <f t="shared" si="21"/>
        <v>25</v>
      </c>
      <c r="R36">
        <f t="shared" si="0"/>
        <v>250000</v>
      </c>
      <c r="S36">
        <f t="shared" si="1"/>
        <v>1252.2869200120442</v>
      </c>
      <c r="U36">
        <f t="shared" si="13"/>
        <v>1.6072195000000001E-2</v>
      </c>
      <c r="V36">
        <f t="shared" si="14"/>
        <v>0.01</v>
      </c>
      <c r="W36">
        <f t="shared" si="15"/>
        <v>0.64158567383136733</v>
      </c>
      <c r="X36">
        <f t="shared" si="16"/>
        <v>1.0311690059024133E-2</v>
      </c>
      <c r="Y36">
        <f t="shared" si="17"/>
        <v>6.4158567383136734E-3</v>
      </c>
      <c r="Z36">
        <f t="shared" si="18"/>
        <v>0.62485812703402954</v>
      </c>
      <c r="AB36">
        <f t="shared" si="19"/>
        <v>830.94398403351545</v>
      </c>
      <c r="AC36">
        <f t="shared" si="2"/>
        <v>782.50165934793949</v>
      </c>
      <c r="AE36">
        <f t="shared" si="3"/>
        <v>0</v>
      </c>
      <c r="AF36">
        <f t="shared" si="24"/>
        <v>0</v>
      </c>
      <c r="AG36">
        <f t="shared" si="24"/>
        <v>-15.621453175850739</v>
      </c>
      <c r="AH36">
        <f t="shared" si="5"/>
        <v>-2577.9225147560333</v>
      </c>
      <c r="AI36">
        <f t="shared" si="25"/>
        <v>-2593.5439679318838</v>
      </c>
      <c r="AJ36">
        <f t="shared" si="7"/>
        <v>48.442324685575954</v>
      </c>
      <c r="AK36">
        <f t="shared" si="22"/>
        <v>58.166078882346085</v>
      </c>
      <c r="AL36">
        <f t="shared" si="8"/>
        <v>-2486.9355643639619</v>
      </c>
      <c r="AN36">
        <f t="shared" si="26"/>
        <v>0</v>
      </c>
      <c r="AO36">
        <f t="shared" si="26"/>
        <v>0</v>
      </c>
      <c r="AP36">
        <f t="shared" si="26"/>
        <v>-0.37113053124233175</v>
      </c>
      <c r="AQ36">
        <f t="shared" si="26"/>
        <v>-61.245630712641457</v>
      </c>
      <c r="AR36">
        <f t="shared" si="26"/>
        <v>-61.616761243883786</v>
      </c>
      <c r="AS36">
        <f t="shared" si="26"/>
        <v>1.150880490616855</v>
      </c>
      <c r="AT36">
        <f t="shared" si="26"/>
        <v>1.3818949820404813</v>
      </c>
      <c r="AU36">
        <f t="shared" si="23"/>
        <v>-59.083985771226452</v>
      </c>
      <c r="AW36">
        <v>33</v>
      </c>
      <c r="AX36">
        <f>IF(Z36&gt;0, (R36*SUMPRODUCT(K36:$K$98, X36:$X$98)-K36*$AZ$3)/Z36, 0)</f>
        <v>1252.2869200120442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1.8213139E-2</v>
      </c>
      <c r="Q37" s="4">
        <f t="shared" si="21"/>
        <v>25</v>
      </c>
      <c r="R37">
        <f t="shared" si="0"/>
        <v>250000</v>
      </c>
      <c r="S37">
        <f t="shared" si="1"/>
        <v>1207.4090734491062</v>
      </c>
      <c r="U37">
        <f t="shared" si="13"/>
        <v>1.8213139E-2</v>
      </c>
      <c r="V37">
        <f t="shared" si="14"/>
        <v>0.01</v>
      </c>
      <c r="W37">
        <f t="shared" si="15"/>
        <v>0.62485812703402954</v>
      </c>
      <c r="X37">
        <f t="shared" si="16"/>
        <v>1.1380627922950437E-2</v>
      </c>
      <c r="Y37">
        <f t="shared" si="17"/>
        <v>6.2485812703402957E-3</v>
      </c>
      <c r="Z37">
        <f t="shared" si="18"/>
        <v>0.60722891784073874</v>
      </c>
      <c r="AB37">
        <f t="shared" si="19"/>
        <v>782.50165934793949</v>
      </c>
      <c r="AC37">
        <f t="shared" si="2"/>
        <v>733.17370506158977</v>
      </c>
      <c r="AE37">
        <f t="shared" si="3"/>
        <v>0</v>
      </c>
      <c r="AF37">
        <f t="shared" si="24"/>
        <v>0</v>
      </c>
      <c r="AG37">
        <f t="shared" si="24"/>
        <v>-15.180722946018468</v>
      </c>
      <c r="AH37">
        <f t="shared" si="5"/>
        <v>-2845.1569807376095</v>
      </c>
      <c r="AI37">
        <f t="shared" si="25"/>
        <v>-2860.3377036836278</v>
      </c>
      <c r="AJ37">
        <f t="shared" si="7"/>
        <v>49.327954286349723</v>
      </c>
      <c r="AK37">
        <f t="shared" si="22"/>
        <v>54.775116154355771</v>
      </c>
      <c r="AL37">
        <f t="shared" si="8"/>
        <v>-2756.2346332429224</v>
      </c>
      <c r="AN37">
        <f t="shared" si="26"/>
        <v>0</v>
      </c>
      <c r="AO37">
        <f t="shared" si="26"/>
        <v>0</v>
      </c>
      <c r="AP37">
        <f t="shared" si="26"/>
        <v>-0.32201765533682852</v>
      </c>
      <c r="AQ37">
        <f t="shared" si="26"/>
        <v>-60.352249577325274</v>
      </c>
      <c r="AR37">
        <f t="shared" si="26"/>
        <v>-60.674267232662096</v>
      </c>
      <c r="AS37">
        <f t="shared" si="26"/>
        <v>1.0463580844164411</v>
      </c>
      <c r="AT37">
        <f t="shared" si="26"/>
        <v>1.1619047747297335</v>
      </c>
      <c r="AU37">
        <f t="shared" si="23"/>
        <v>-58.466004373515929</v>
      </c>
      <c r="AW37">
        <v>34</v>
      </c>
      <c r="AX37">
        <f>IF(Z37&gt;0, (R37*SUMPRODUCT(K37:$K$98, X37:$X$98)-K37*$AZ$3)/Z37, 0)</f>
        <v>1207.4090734491062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2.0774602E-2</v>
      </c>
      <c r="Q38" s="4">
        <f t="shared" si="21"/>
        <v>25</v>
      </c>
      <c r="R38">
        <f t="shared" si="0"/>
        <v>250000</v>
      </c>
      <c r="S38">
        <f t="shared" si="1"/>
        <v>1161.2809255799384</v>
      </c>
      <c r="U38">
        <f t="shared" si="13"/>
        <v>2.0774602E-2</v>
      </c>
      <c r="V38">
        <f t="shared" si="14"/>
        <v>0.01</v>
      </c>
      <c r="W38">
        <f t="shared" si="15"/>
        <v>0.60722891784073874</v>
      </c>
      <c r="X38">
        <f t="shared" si="16"/>
        <v>1.2614939091032047E-2</v>
      </c>
      <c r="Y38">
        <f t="shared" si="17"/>
        <v>6.0722891784073876E-3</v>
      </c>
      <c r="Z38">
        <f t="shared" si="18"/>
        <v>0.58854168957129926</v>
      </c>
      <c r="AB38">
        <f t="shared" si="19"/>
        <v>733.17370506158977</v>
      </c>
      <c r="AC38">
        <f t="shared" si="2"/>
        <v>683.46223800773919</v>
      </c>
      <c r="AE38">
        <f t="shared" si="3"/>
        <v>0</v>
      </c>
      <c r="AF38">
        <f t="shared" si="24"/>
        <v>0</v>
      </c>
      <c r="AG38">
        <f t="shared" si="24"/>
        <v>-14.713542239282482</v>
      </c>
      <c r="AH38">
        <f t="shared" si="5"/>
        <v>-3153.7347727580118</v>
      </c>
      <c r="AI38">
        <f t="shared" si="25"/>
        <v>-3168.4483149972943</v>
      </c>
      <c r="AJ38">
        <f t="shared" si="7"/>
        <v>49.711467053850583</v>
      </c>
      <c r="AK38">
        <f t="shared" si="22"/>
        <v>51.322159354311289</v>
      </c>
      <c r="AL38">
        <f t="shared" si="8"/>
        <v>-3067.4146885891323</v>
      </c>
      <c r="AN38">
        <f t="shared" si="26"/>
        <v>0</v>
      </c>
      <c r="AO38">
        <f t="shared" si="26"/>
        <v>0</v>
      </c>
      <c r="AP38">
        <f t="shared" si="26"/>
        <v>-0.27866758049720042</v>
      </c>
      <c r="AQ38">
        <f t="shared" si="26"/>
        <v>-59.730255594605254</v>
      </c>
      <c r="AR38">
        <f t="shared" si="26"/>
        <v>-60.00892317510246</v>
      </c>
      <c r="AS38">
        <f t="shared" si="26"/>
        <v>0.94151184137548538</v>
      </c>
      <c r="AT38">
        <f t="shared" si="26"/>
        <v>0.97201759716123448</v>
      </c>
      <c r="AU38">
        <f t="shared" si="23"/>
        <v>-58.095393736565732</v>
      </c>
      <c r="AW38">
        <v>35</v>
      </c>
      <c r="AX38">
        <f>IF(Z38&gt;0, (R38*SUMPRODUCT(K38:$K$98, X38:$X$98)-K38*$AZ$3)/Z38, 0)</f>
        <v>1161.2809255799384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2.3506165999999998E-2</v>
      </c>
      <c r="Q39" s="4">
        <f t="shared" si="21"/>
        <v>25</v>
      </c>
      <c r="R39">
        <f t="shared" si="0"/>
        <v>250000</v>
      </c>
      <c r="S39">
        <f t="shared" si="1"/>
        <v>1113.2353826115871</v>
      </c>
      <c r="U39">
        <f t="shared" si="13"/>
        <v>2.3506165999999998E-2</v>
      </c>
      <c r="V39">
        <f t="shared" si="14"/>
        <v>0.01</v>
      </c>
      <c r="W39">
        <f t="shared" si="15"/>
        <v>0.58854168957129926</v>
      </c>
      <c r="X39">
        <f t="shared" si="16"/>
        <v>1.3834358652983429E-2</v>
      </c>
      <c r="Y39">
        <f t="shared" si="17"/>
        <v>5.8854168957129926E-3</v>
      </c>
      <c r="Z39">
        <f t="shared" si="18"/>
        <v>0.56882191402260285</v>
      </c>
      <c r="AB39">
        <f t="shared" si="19"/>
        <v>683.46223800773919</v>
      </c>
      <c r="AC39">
        <f t="shared" si="2"/>
        <v>633.2326810948075</v>
      </c>
      <c r="AE39">
        <f t="shared" si="3"/>
        <v>0</v>
      </c>
      <c r="AF39">
        <f t="shared" si="24"/>
        <v>0</v>
      </c>
      <c r="AG39">
        <f t="shared" si="24"/>
        <v>-14.220547850565071</v>
      </c>
      <c r="AH39">
        <f t="shared" si="5"/>
        <v>-3458.5896632458571</v>
      </c>
      <c r="AI39">
        <f t="shared" si="25"/>
        <v>-3472.8102110964223</v>
      </c>
      <c r="AJ39">
        <f t="shared" si="7"/>
        <v>50.229556912931685</v>
      </c>
      <c r="AK39">
        <f t="shared" si="22"/>
        <v>47.842356660541746</v>
      </c>
      <c r="AL39">
        <f t="shared" si="8"/>
        <v>-3374.7382975229493</v>
      </c>
      <c r="AN39">
        <f t="shared" si="26"/>
        <v>0</v>
      </c>
      <c r="AO39">
        <f t="shared" si="26"/>
        <v>0</v>
      </c>
      <c r="AP39">
        <f t="shared" si="26"/>
        <v>-0.24047365918414534</v>
      </c>
      <c r="AQ39">
        <f t="shared" si="26"/>
        <v>-58.485771482013867</v>
      </c>
      <c r="AR39">
        <f t="shared" si="26"/>
        <v>-58.726245141198014</v>
      </c>
      <c r="AS39">
        <f t="shared" si="26"/>
        <v>0.84939662500914093</v>
      </c>
      <c r="AT39">
        <f t="shared" si="26"/>
        <v>0.809028364522277</v>
      </c>
      <c r="AU39">
        <f t="shared" si="23"/>
        <v>-57.067820151666602</v>
      </c>
      <c r="AW39">
        <v>36</v>
      </c>
      <c r="AX39">
        <f>IF(Z39&gt;0, (R39*SUMPRODUCT(K39:$K$98, X39:$X$98)-K39*$AZ$3)/Z39, 0)</f>
        <v>1113.2353826115871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2.6226451000000001E-2</v>
      </c>
      <c r="Q40" s="4">
        <f t="shared" si="21"/>
        <v>25</v>
      </c>
      <c r="R40">
        <f t="shared" si="0"/>
        <v>250000</v>
      </c>
      <c r="S40">
        <f t="shared" si="1"/>
        <v>1063.8693370022586</v>
      </c>
      <c r="U40">
        <f t="shared" si="13"/>
        <v>2.6226451000000001E-2</v>
      </c>
      <c r="V40">
        <f t="shared" si="14"/>
        <v>0.01</v>
      </c>
      <c r="W40">
        <f t="shared" si="15"/>
        <v>0.56882191402260285</v>
      </c>
      <c r="X40">
        <f t="shared" si="16"/>
        <v>1.4918180055840008E-2</v>
      </c>
      <c r="Y40">
        <f t="shared" si="17"/>
        <v>5.6882191402260283E-3</v>
      </c>
      <c r="Z40">
        <f t="shared" si="18"/>
        <v>0.54821551482653685</v>
      </c>
      <c r="AB40">
        <f t="shared" si="19"/>
        <v>633.2326810948075</v>
      </c>
      <c r="AC40">
        <f t="shared" si="2"/>
        <v>583.22967629285961</v>
      </c>
      <c r="AE40">
        <f t="shared" si="3"/>
        <v>0</v>
      </c>
      <c r="AF40">
        <f t="shared" si="24"/>
        <v>0</v>
      </c>
      <c r="AG40">
        <f t="shared" si="24"/>
        <v>-13.705387870663422</v>
      </c>
      <c r="AH40">
        <f t="shared" si="5"/>
        <v>-3729.5450139600021</v>
      </c>
      <c r="AI40">
        <f t="shared" si="25"/>
        <v>-3743.2504018306654</v>
      </c>
      <c r="AJ40">
        <f t="shared" si="7"/>
        <v>50.003004801947895</v>
      </c>
      <c r="AK40">
        <f t="shared" si="22"/>
        <v>44.326287676636532</v>
      </c>
      <c r="AL40">
        <f t="shared" si="8"/>
        <v>-3648.9211093520807</v>
      </c>
      <c r="AN40">
        <f t="shared" si="26"/>
        <v>0</v>
      </c>
      <c r="AO40">
        <f t="shared" si="26"/>
        <v>0</v>
      </c>
      <c r="AP40">
        <f t="shared" si="26"/>
        <v>-0.20693049281510734</v>
      </c>
      <c r="AQ40">
        <f t="shared" si="26"/>
        <v>-56.310452137354361</v>
      </c>
      <c r="AR40">
        <f t="shared" si="26"/>
        <v>-56.517382630169465</v>
      </c>
      <c r="AS40">
        <f t="shared" si="26"/>
        <v>0.75496925176787377</v>
      </c>
      <c r="AT40">
        <f t="shared" si="26"/>
        <v>0.66925946497467614</v>
      </c>
      <c r="AU40">
        <f t="shared" si="23"/>
        <v>-55.09315391342691</v>
      </c>
      <c r="AW40">
        <v>37</v>
      </c>
      <c r="AX40">
        <f>IF(Z40&gt;0, (R40*SUMPRODUCT(K40:$K$98, X40:$X$98)-K40*$AZ$3)/Z40, 0)</f>
        <v>1063.8693370022586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2.9219711999999998E-2</v>
      </c>
      <c r="Q41" s="4">
        <f t="shared" si="21"/>
        <v>25</v>
      </c>
      <c r="R41">
        <f t="shared" si="0"/>
        <v>250000</v>
      </c>
      <c r="S41">
        <f t="shared" si="1"/>
        <v>1014.7678873274936</v>
      </c>
      <c r="U41">
        <f t="shared" si="13"/>
        <v>2.9219711999999998E-2</v>
      </c>
      <c r="V41">
        <f t="shared" si="14"/>
        <v>0.01</v>
      </c>
      <c r="W41">
        <f t="shared" si="15"/>
        <v>0.54821551482653685</v>
      </c>
      <c r="X41">
        <f t="shared" si="16"/>
        <v>1.6018699457163135E-2</v>
      </c>
      <c r="Y41">
        <f t="shared" si="17"/>
        <v>5.4821551482653686E-3</v>
      </c>
      <c r="Z41">
        <f t="shared" si="18"/>
        <v>0.52671466022110836</v>
      </c>
      <c r="AB41">
        <f t="shared" si="19"/>
        <v>583.22967629285961</v>
      </c>
      <c r="AC41">
        <f t="shared" si="2"/>
        <v>534.49312297699271</v>
      </c>
      <c r="AE41">
        <f t="shared" si="3"/>
        <v>0</v>
      </c>
      <c r="AF41">
        <f t="shared" si="24"/>
        <v>0</v>
      </c>
      <c r="AG41">
        <f t="shared" si="24"/>
        <v>-13.167866505527709</v>
      </c>
      <c r="AH41">
        <f t="shared" si="5"/>
        <v>-4004.6748642907837</v>
      </c>
      <c r="AI41">
        <f t="shared" si="25"/>
        <v>-4017.8427307963116</v>
      </c>
      <c r="AJ41">
        <f t="shared" si="7"/>
        <v>48.7365533158669</v>
      </c>
      <c r="AK41">
        <f t="shared" si="22"/>
        <v>40.826077340500177</v>
      </c>
      <c r="AL41">
        <f t="shared" si="8"/>
        <v>-3928.2801001399448</v>
      </c>
      <c r="AN41">
        <f t="shared" si="26"/>
        <v>0</v>
      </c>
      <c r="AO41">
        <f t="shared" si="26"/>
        <v>0</v>
      </c>
      <c r="AP41">
        <f t="shared" si="26"/>
        <v>-0.17751315935971496</v>
      </c>
      <c r="AQ41">
        <f t="shared" si="26"/>
        <v>-53.986155393531291</v>
      </c>
      <c r="AR41">
        <f t="shared" si="26"/>
        <v>-54.163668552891011</v>
      </c>
      <c r="AS41">
        <f t="shared" si="26"/>
        <v>0.65700693060420856</v>
      </c>
      <c r="AT41">
        <f t="shared" si="26"/>
        <v>0.55036751549189722</v>
      </c>
      <c r="AU41">
        <f t="shared" si="23"/>
        <v>-52.956294106794907</v>
      </c>
      <c r="AW41">
        <v>38</v>
      </c>
      <c r="AX41">
        <f>IF(Z41&gt;0, (R41*SUMPRODUCT(K41:$K$98, X41:$X$98)-K41*$AZ$3)/Z41, 0)</f>
        <v>1014.7678873274936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3.2402927999999998E-2</v>
      </c>
      <c r="Q42" s="4">
        <f t="shared" si="21"/>
        <v>25</v>
      </c>
      <c r="R42">
        <f t="shared" si="0"/>
        <v>250000</v>
      </c>
      <c r="S42">
        <f t="shared" si="1"/>
        <v>966.07513177535827</v>
      </c>
      <c r="U42">
        <f t="shared" si="13"/>
        <v>3.2402927999999998E-2</v>
      </c>
      <c r="V42">
        <f t="shared" si="14"/>
        <v>0.01</v>
      </c>
      <c r="W42">
        <f t="shared" si="15"/>
        <v>0.52671466022110836</v>
      </c>
      <c r="X42">
        <f t="shared" si="16"/>
        <v>1.7067097211689038E-2</v>
      </c>
      <c r="Y42">
        <f t="shared" si="17"/>
        <v>5.2671466022110834E-3</v>
      </c>
      <c r="Z42">
        <f t="shared" si="18"/>
        <v>0.50438041640720821</v>
      </c>
      <c r="AB42">
        <f t="shared" si="19"/>
        <v>534.49312297699271</v>
      </c>
      <c r="AC42">
        <f t="shared" si="2"/>
        <v>487.26937724550373</v>
      </c>
      <c r="AE42">
        <f t="shared" si="3"/>
        <v>0</v>
      </c>
      <c r="AF42">
        <f t="shared" si="24"/>
        <v>0</v>
      </c>
      <c r="AG42">
        <f t="shared" si="24"/>
        <v>-12.609510410180205</v>
      </c>
      <c r="AH42">
        <f t="shared" si="5"/>
        <v>-4266.7743029222593</v>
      </c>
      <c r="AI42">
        <f t="shared" si="25"/>
        <v>-4279.3838133324398</v>
      </c>
      <c r="AJ42">
        <f t="shared" si="7"/>
        <v>47.223745731488975</v>
      </c>
      <c r="AK42">
        <f t="shared" si="22"/>
        <v>37.414518608389493</v>
      </c>
      <c r="AL42">
        <f t="shared" si="8"/>
        <v>-4194.7455489925615</v>
      </c>
      <c r="AN42">
        <f t="shared" si="26"/>
        <v>0</v>
      </c>
      <c r="AO42">
        <f t="shared" si="26"/>
        <v>0</v>
      </c>
      <c r="AP42">
        <f t="shared" si="26"/>
        <v>-0.15177328718243965</v>
      </c>
      <c r="AQ42">
        <f t="shared" si="26"/>
        <v>-51.356661801655079</v>
      </c>
      <c r="AR42">
        <f t="shared" si="26"/>
        <v>-51.508435088837523</v>
      </c>
      <c r="AS42">
        <f t="shared" si="26"/>
        <v>0.56840455256290601</v>
      </c>
      <c r="AT42">
        <f t="shared" si="26"/>
        <v>0.45033663424071657</v>
      </c>
      <c r="AU42">
        <f t="shared" si="23"/>
        <v>-50.489693902033906</v>
      </c>
      <c r="AW42">
        <v>39</v>
      </c>
      <c r="AX42">
        <f>IF(Z42&gt;0, (R42*SUMPRODUCT(K42:$K$98, X42:$X$98)-K42*$AZ$3)/Z42, 0)</f>
        <v>966.07513177535827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3.5947104000000001E-2</v>
      </c>
      <c r="Q43" s="4">
        <f t="shared" si="21"/>
        <v>25</v>
      </c>
      <c r="R43">
        <f t="shared" si="0"/>
        <v>250000</v>
      </c>
      <c r="S43">
        <f t="shared" si="1"/>
        <v>918.4236093812525</v>
      </c>
      <c r="U43">
        <f t="shared" si="13"/>
        <v>3.5947104000000001E-2</v>
      </c>
      <c r="V43">
        <f t="shared" si="14"/>
        <v>0.01</v>
      </c>
      <c r="W43">
        <f t="shared" si="15"/>
        <v>0.50438041640720821</v>
      </c>
      <c r="X43">
        <f t="shared" si="16"/>
        <v>1.8131015284153219E-2</v>
      </c>
      <c r="Y43">
        <f t="shared" si="17"/>
        <v>5.0438041640720821E-3</v>
      </c>
      <c r="Z43">
        <f t="shared" si="18"/>
        <v>0.48120559695898291</v>
      </c>
      <c r="AB43">
        <f t="shared" si="19"/>
        <v>487.26937724550373</v>
      </c>
      <c r="AC43">
        <f t="shared" si="2"/>
        <v>441.95058121352935</v>
      </c>
      <c r="AE43">
        <f t="shared" si="3"/>
        <v>0</v>
      </c>
      <c r="AF43">
        <f t="shared" si="24"/>
        <v>0</v>
      </c>
      <c r="AG43">
        <f t="shared" si="24"/>
        <v>-12.030139923974573</v>
      </c>
      <c r="AH43">
        <f t="shared" si="5"/>
        <v>-4532.7538210383045</v>
      </c>
      <c r="AI43">
        <f t="shared" si="25"/>
        <v>-4544.7839609622788</v>
      </c>
      <c r="AJ43">
        <f t="shared" si="7"/>
        <v>45.318796031974387</v>
      </c>
      <c r="AK43">
        <f t="shared" si="22"/>
        <v>34.108856407185264</v>
      </c>
      <c r="AL43">
        <f t="shared" si="8"/>
        <v>-4465.356308523119</v>
      </c>
      <c r="AN43">
        <f t="shared" si="26"/>
        <v>0</v>
      </c>
      <c r="AO43">
        <f t="shared" si="26"/>
        <v>0</v>
      </c>
      <c r="AP43">
        <f t="shared" si="26"/>
        <v>-0.12928548586771985</v>
      </c>
      <c r="AQ43">
        <f t="shared" si="26"/>
        <v>-48.712590524723431</v>
      </c>
      <c r="AR43">
        <f t="shared" si="26"/>
        <v>-48.84187601059115</v>
      </c>
      <c r="AS43">
        <f t="shared" si="26"/>
        <v>0.48703195482020284</v>
      </c>
      <c r="AT43">
        <f t="shared" si="26"/>
        <v>0.36656099603688669</v>
      </c>
      <c r="AU43">
        <f t="shared" si="23"/>
        <v>-47.988283059734059</v>
      </c>
      <c r="AW43">
        <v>40</v>
      </c>
      <c r="AX43">
        <f>IF(Z43&gt;0, (R43*SUMPRODUCT(K43:$K$98, X43:$X$98)-K43*$AZ$3)/Z43, 0)</f>
        <v>918.4236093812525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4.0034525000000001E-2</v>
      </c>
      <c r="Q44" s="4">
        <f t="shared" si="21"/>
        <v>25</v>
      </c>
      <c r="R44">
        <f t="shared" si="0"/>
        <v>250000</v>
      </c>
      <c r="S44">
        <f t="shared" si="1"/>
        <v>872.02781017122857</v>
      </c>
      <c r="U44">
        <f t="shared" si="13"/>
        <v>4.0034525000000001E-2</v>
      </c>
      <c r="V44">
        <f t="shared" si="14"/>
        <v>0.01</v>
      </c>
      <c r="W44">
        <f t="shared" si="15"/>
        <v>0.48120559695898291</v>
      </c>
      <c r="X44">
        <f t="shared" si="16"/>
        <v>1.9264837501594325E-2</v>
      </c>
      <c r="Y44">
        <f t="shared" si="17"/>
        <v>4.8120559695898294E-3</v>
      </c>
      <c r="Z44">
        <f t="shared" si="18"/>
        <v>0.45712870348779877</v>
      </c>
      <c r="AB44">
        <f t="shared" si="19"/>
        <v>441.95058121352935</v>
      </c>
      <c r="AC44">
        <f t="shared" si="2"/>
        <v>398.62894226887801</v>
      </c>
      <c r="AE44">
        <f t="shared" si="3"/>
        <v>0</v>
      </c>
      <c r="AF44">
        <f t="shared" si="24"/>
        <v>0</v>
      </c>
      <c r="AG44">
        <f t="shared" si="24"/>
        <v>-11.42821758719497</v>
      </c>
      <c r="AH44">
        <f t="shared" si="5"/>
        <v>-4816.209375398581</v>
      </c>
      <c r="AI44">
        <f t="shared" si="25"/>
        <v>-4827.6375929857759</v>
      </c>
      <c r="AJ44">
        <f t="shared" si="7"/>
        <v>43.32163894465134</v>
      </c>
      <c r="AK44">
        <f t="shared" si="22"/>
        <v>30.936540684947058</v>
      </c>
      <c r="AL44">
        <f t="shared" si="8"/>
        <v>-4753.3794133561769</v>
      </c>
      <c r="AN44">
        <f t="shared" si="26"/>
        <v>0</v>
      </c>
      <c r="AO44">
        <f t="shared" si="26"/>
        <v>0</v>
      </c>
      <c r="AP44">
        <f t="shared" si="26"/>
        <v>-0.10965781070797703</v>
      </c>
      <c r="AQ44">
        <f t="shared" si="26"/>
        <v>-46.213241215253362</v>
      </c>
      <c r="AR44">
        <f t="shared" si="26"/>
        <v>-46.322899025961334</v>
      </c>
      <c r="AS44">
        <f t="shared" si="26"/>
        <v>0.41568652737893103</v>
      </c>
      <c r="AT44">
        <f t="shared" si="26"/>
        <v>0.29684710642810047</v>
      </c>
      <c r="AU44">
        <f t="shared" si="23"/>
        <v>-45.6103653921543</v>
      </c>
      <c r="AW44">
        <v>41</v>
      </c>
      <c r="AX44">
        <f>IF(Z44&gt;0, (R44*SUMPRODUCT(K44:$K$98, X44:$X$98)-K44*$AZ$3)/Z44, 0)</f>
        <v>872.02781017122857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4.4405750000000001E-2</v>
      </c>
      <c r="Q45" s="4">
        <f t="shared" si="21"/>
        <v>25</v>
      </c>
      <c r="R45">
        <f t="shared" si="0"/>
        <v>250000</v>
      </c>
      <c r="S45">
        <f t="shared" si="1"/>
        <v>826.42501614381365</v>
      </c>
      <c r="U45">
        <f t="shared" si="13"/>
        <v>4.4405750000000001E-2</v>
      </c>
      <c r="V45">
        <f t="shared" si="14"/>
        <v>0.01</v>
      </c>
      <c r="W45">
        <f t="shared" si="15"/>
        <v>0.45712870348779877</v>
      </c>
      <c r="X45">
        <f t="shared" si="16"/>
        <v>2.029914292490332E-2</v>
      </c>
      <c r="Y45">
        <f t="shared" si="17"/>
        <v>4.5712870348779879E-3</v>
      </c>
      <c r="Z45">
        <f t="shared" si="18"/>
        <v>0.43225827352801749</v>
      </c>
      <c r="AB45">
        <f t="shared" si="19"/>
        <v>398.62894226887801</v>
      </c>
      <c r="AC45">
        <f t="shared" si="2"/>
        <v>357.22905067868885</v>
      </c>
      <c r="AE45">
        <f t="shared" si="3"/>
        <v>0</v>
      </c>
      <c r="AF45">
        <f t="shared" si="24"/>
        <v>0</v>
      </c>
      <c r="AG45">
        <f t="shared" si="24"/>
        <v>-10.806456838200438</v>
      </c>
      <c r="AH45">
        <f t="shared" si="5"/>
        <v>-5074.7857312258302</v>
      </c>
      <c r="AI45">
        <f t="shared" si="25"/>
        <v>-5085.5921880640308</v>
      </c>
      <c r="AJ45">
        <f t="shared" si="7"/>
        <v>41.399891590189156</v>
      </c>
      <c r="AK45">
        <f t="shared" si="22"/>
        <v>27.904025958821464</v>
      </c>
      <c r="AL45">
        <f t="shared" si="8"/>
        <v>-5016.2882705150196</v>
      </c>
      <c r="AN45">
        <f t="shared" si="26"/>
        <v>0</v>
      </c>
      <c r="AO45">
        <f t="shared" si="26"/>
        <v>0</v>
      </c>
      <c r="AP45">
        <f t="shared" si="26"/>
        <v>-9.2581960065224553E-2</v>
      </c>
      <c r="AQ45">
        <f t="shared" si="26"/>
        <v>-43.477118998622771</v>
      </c>
      <c r="AR45">
        <f t="shared" si="26"/>
        <v>-43.569700958687996</v>
      </c>
      <c r="AS45">
        <f t="shared" si="26"/>
        <v>0.3546845341905604</v>
      </c>
      <c r="AT45">
        <f t="shared" si="26"/>
        <v>0.23906165134962076</v>
      </c>
      <c r="AU45">
        <f t="shared" si="23"/>
        <v>-42.975954773147812</v>
      </c>
      <c r="AW45">
        <v>42</v>
      </c>
      <c r="AX45">
        <f>IF(Z45&gt;0, (R45*SUMPRODUCT(K45:$K$98, X45:$X$98)-K45*$AZ$3)/Z45, 0)</f>
        <v>826.42501614381365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4.9048597999999999E-2</v>
      </c>
      <c r="Q46" s="4">
        <f t="shared" si="21"/>
        <v>25</v>
      </c>
      <c r="R46">
        <f t="shared" si="0"/>
        <v>250000</v>
      </c>
      <c r="S46">
        <f t="shared" si="1"/>
        <v>781.95956813602277</v>
      </c>
      <c r="U46">
        <f t="shared" si="13"/>
        <v>4.9048597999999999E-2</v>
      </c>
      <c r="V46">
        <f t="shared" si="14"/>
        <v>0.01</v>
      </c>
      <c r="W46">
        <f t="shared" si="15"/>
        <v>0.43225827352801749</v>
      </c>
      <c r="X46">
        <f t="shared" si="16"/>
        <v>2.1201662290449771E-2</v>
      </c>
      <c r="Y46">
        <f t="shared" si="17"/>
        <v>4.3225827352801746E-3</v>
      </c>
      <c r="Z46">
        <f t="shared" si="18"/>
        <v>0.40673402850228751</v>
      </c>
      <c r="AB46">
        <f t="shared" si="19"/>
        <v>357.22905067868885</v>
      </c>
      <c r="AC46">
        <f t="shared" si="2"/>
        <v>318.0495652738735</v>
      </c>
      <c r="AE46">
        <f t="shared" si="3"/>
        <v>0</v>
      </c>
      <c r="AF46">
        <f t="shared" si="24"/>
        <v>0</v>
      </c>
      <c r="AG46">
        <f t="shared" si="24"/>
        <v>-10.168350712557189</v>
      </c>
      <c r="AH46">
        <f t="shared" si="5"/>
        <v>-5300.4155726124427</v>
      </c>
      <c r="AI46">
        <f t="shared" si="25"/>
        <v>-5310.5839233249999</v>
      </c>
      <c r="AJ46">
        <f t="shared" si="7"/>
        <v>39.179485404815352</v>
      </c>
      <c r="AK46">
        <f t="shared" si="22"/>
        <v>25.00603354750822</v>
      </c>
      <c r="AL46">
        <f t="shared" si="8"/>
        <v>-5246.3984043726759</v>
      </c>
      <c r="AN46">
        <f t="shared" si="26"/>
        <v>0</v>
      </c>
      <c r="AO46">
        <f t="shared" si="26"/>
        <v>0</v>
      </c>
      <c r="AP46">
        <f t="shared" si="26"/>
        <v>-7.7781361717215225E-2</v>
      </c>
      <c r="AQ46">
        <f t="shared" si="26"/>
        <v>-40.544779832957609</v>
      </c>
      <c r="AR46">
        <f t="shared" si="26"/>
        <v>-40.622561194674823</v>
      </c>
      <c r="AS46">
        <f t="shared" si="26"/>
        <v>0.29969793650045273</v>
      </c>
      <c r="AT46">
        <f t="shared" si="26"/>
        <v>0.19128011960382277</v>
      </c>
      <c r="AU46">
        <f t="shared" si="23"/>
        <v>-40.131583138570548</v>
      </c>
      <c r="AW46">
        <v>43</v>
      </c>
      <c r="AX46">
        <f>IF(Z46&gt;0, (R46*SUMPRODUCT(K46:$K$98, X46:$X$98)-K46*$AZ$3)/Z46, 0)</f>
        <v>781.95956813602277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5.4278005999999997E-2</v>
      </c>
      <c r="Q47" s="4">
        <f t="shared" si="21"/>
        <v>25</v>
      </c>
      <c r="R47">
        <f t="shared" si="0"/>
        <v>250000</v>
      </c>
      <c r="S47">
        <f t="shared" si="1"/>
        <v>739.2258753580137</v>
      </c>
      <c r="U47">
        <f t="shared" si="13"/>
        <v>5.4278005999999997E-2</v>
      </c>
      <c r="V47">
        <f t="shared" si="14"/>
        <v>0.01</v>
      </c>
      <c r="W47">
        <f t="shared" si="15"/>
        <v>0.40673402850228751</v>
      </c>
      <c r="X47">
        <f t="shared" si="16"/>
        <v>2.2076712039451333E-2</v>
      </c>
      <c r="Y47">
        <f t="shared" si="17"/>
        <v>4.0673402850228751E-3</v>
      </c>
      <c r="Z47">
        <f t="shared" si="18"/>
        <v>0.38058997617781332</v>
      </c>
      <c r="AB47">
        <f t="shared" si="19"/>
        <v>318.0495652738735</v>
      </c>
      <c r="AC47">
        <f t="shared" si="2"/>
        <v>281.34195829252963</v>
      </c>
      <c r="AE47">
        <f t="shared" si="3"/>
        <v>0</v>
      </c>
      <c r="AF47">
        <f t="shared" si="24"/>
        <v>0</v>
      </c>
      <c r="AG47">
        <f t="shared" si="24"/>
        <v>-9.5147494044453325</v>
      </c>
      <c r="AH47">
        <f t="shared" si="5"/>
        <v>-5519.1780098628333</v>
      </c>
      <c r="AI47">
        <f t="shared" si="25"/>
        <v>-5528.6927592672782</v>
      </c>
      <c r="AJ47">
        <f t="shared" si="7"/>
        <v>36.707606981343872</v>
      </c>
      <c r="AK47">
        <f t="shared" si="22"/>
        <v>22.263469569171146</v>
      </c>
      <c r="AL47">
        <f t="shared" si="8"/>
        <v>-5469.7216827167631</v>
      </c>
      <c r="AN47">
        <f t="shared" si="26"/>
        <v>0</v>
      </c>
      <c r="AO47">
        <f t="shared" si="26"/>
        <v>0</v>
      </c>
      <c r="AP47">
        <f t="shared" si="26"/>
        <v>-6.4983688287560598E-2</v>
      </c>
      <c r="AQ47">
        <f t="shared" si="26"/>
        <v>-37.694796589064083</v>
      </c>
      <c r="AR47">
        <f t="shared" si="26"/>
        <v>-37.759780277351645</v>
      </c>
      <c r="AS47">
        <f t="shared" si="26"/>
        <v>0.25070504628776313</v>
      </c>
      <c r="AT47">
        <f t="shared" si="26"/>
        <v>0.15205470004356345</v>
      </c>
      <c r="AU47">
        <f t="shared" si="23"/>
        <v>-37.357020531020318</v>
      </c>
      <c r="AW47">
        <v>44</v>
      </c>
      <c r="AX47">
        <f>IF(Z47&gt;0, (R47*SUMPRODUCT(K47:$K$98, X47:$X$98)-K47*$AZ$3)/Z47, 0)</f>
        <v>739.2258753580137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6.0174738999999998E-2</v>
      </c>
      <c r="Q48" s="4">
        <f t="shared" si="21"/>
        <v>25</v>
      </c>
      <c r="R48">
        <f t="shared" si="0"/>
        <v>250000</v>
      </c>
      <c r="S48">
        <f t="shared" si="1"/>
        <v>698.1793011671225</v>
      </c>
      <c r="U48">
        <f t="shared" si="13"/>
        <v>6.0174738999999998E-2</v>
      </c>
      <c r="V48">
        <f t="shared" si="14"/>
        <v>0.01</v>
      </c>
      <c r="W48">
        <f t="shared" si="15"/>
        <v>0.38058997617781332</v>
      </c>
      <c r="X48">
        <f t="shared" si="16"/>
        <v>2.2901902482516133E-2</v>
      </c>
      <c r="Y48">
        <f t="shared" si="17"/>
        <v>3.8058997617781334E-3</v>
      </c>
      <c r="Z48">
        <f t="shared" si="18"/>
        <v>0.35388217393351906</v>
      </c>
      <c r="AB48">
        <f t="shared" si="19"/>
        <v>281.34195829252963</v>
      </c>
      <c r="AC48">
        <f t="shared" si="2"/>
        <v>247.07320889240643</v>
      </c>
      <c r="AE48">
        <f t="shared" si="3"/>
        <v>0</v>
      </c>
      <c r="AF48">
        <f t="shared" si="24"/>
        <v>0</v>
      </c>
      <c r="AG48">
        <f t="shared" si="24"/>
        <v>-8.8470543483379771</v>
      </c>
      <c r="AH48">
        <f t="shared" si="5"/>
        <v>-5725.4756206290331</v>
      </c>
      <c r="AI48">
        <f t="shared" si="25"/>
        <v>-5734.3226749773712</v>
      </c>
      <c r="AJ48">
        <f t="shared" si="7"/>
        <v>34.268749400123198</v>
      </c>
      <c r="AK48">
        <f t="shared" si="22"/>
        <v>19.693937080477074</v>
      </c>
      <c r="AL48">
        <f t="shared" si="8"/>
        <v>-5680.3599884967716</v>
      </c>
      <c r="AN48">
        <f t="shared" si="26"/>
        <v>0</v>
      </c>
      <c r="AO48">
        <f t="shared" si="26"/>
        <v>0</v>
      </c>
      <c r="AP48">
        <f t="shared" si="26"/>
        <v>-5.3949531181003291E-2</v>
      </c>
      <c r="AQ48">
        <f t="shared" si="26"/>
        <v>-34.91407573179746</v>
      </c>
      <c r="AR48">
        <f t="shared" si="26"/>
        <v>-34.968025262978465</v>
      </c>
      <c r="AS48">
        <f t="shared" si="26"/>
        <v>0.2089715843831399</v>
      </c>
      <c r="AT48">
        <f t="shared" si="26"/>
        <v>0.12009405964591072</v>
      </c>
      <c r="AU48">
        <f t="shared" si="23"/>
        <v>-34.638959618949421</v>
      </c>
      <c r="AW48">
        <v>45</v>
      </c>
      <c r="AX48">
        <f>IF(Z48&gt;0, (R48*SUMPRODUCT(K48:$K$98, X48:$X$98)-K48*$AZ$3)/Z48, 0)</f>
        <v>698.1793011671225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6.6923788999999997E-2</v>
      </c>
      <c r="Q49" s="4">
        <f t="shared" si="21"/>
        <v>25</v>
      </c>
      <c r="R49">
        <f t="shared" si="0"/>
        <v>250000</v>
      </c>
      <c r="S49">
        <f t="shared" si="1"/>
        <v>658.84393983569214</v>
      </c>
      <c r="U49">
        <f t="shared" si="13"/>
        <v>6.6923788999999997E-2</v>
      </c>
      <c r="V49">
        <f t="shared" si="14"/>
        <v>0.01</v>
      </c>
      <c r="W49">
        <f t="shared" si="15"/>
        <v>0.35388217393351906</v>
      </c>
      <c r="X49">
        <f t="shared" si="16"/>
        <v>2.3683135939188128E-2</v>
      </c>
      <c r="Y49">
        <f t="shared" si="17"/>
        <v>3.5388217393351909E-3</v>
      </c>
      <c r="Z49">
        <f t="shared" si="18"/>
        <v>0.32666021625499575</v>
      </c>
      <c r="AB49">
        <f t="shared" si="19"/>
        <v>247.07320889240643</v>
      </c>
      <c r="AC49">
        <f t="shared" si="2"/>
        <v>215.21810386502059</v>
      </c>
      <c r="AE49">
        <f t="shared" si="3"/>
        <v>0</v>
      </c>
      <c r="AF49">
        <f t="shared" si="24"/>
        <v>0</v>
      </c>
      <c r="AG49">
        <f t="shared" si="24"/>
        <v>-8.1665054063748936</v>
      </c>
      <c r="AH49">
        <f t="shared" si="5"/>
        <v>-5920.7839847970317</v>
      </c>
      <c r="AI49">
        <f t="shared" si="25"/>
        <v>-5928.9504902034068</v>
      </c>
      <c r="AJ49">
        <f t="shared" si="7"/>
        <v>31.855105027385832</v>
      </c>
      <c r="AK49">
        <f t="shared" si="22"/>
        <v>17.295124622468453</v>
      </c>
      <c r="AL49">
        <f t="shared" si="8"/>
        <v>-5879.800260553553</v>
      </c>
      <c r="AN49">
        <f t="shared" si="26"/>
        <v>0</v>
      </c>
      <c r="AO49">
        <f t="shared" si="26"/>
        <v>0</v>
      </c>
      <c r="AP49">
        <f t="shared" si="26"/>
        <v>-4.4463865024809701E-2</v>
      </c>
      <c r="AQ49">
        <f t="shared" si="26"/>
        <v>-32.236670012556999</v>
      </c>
      <c r="AR49">
        <f t="shared" si="26"/>
        <v>-32.281133877581809</v>
      </c>
      <c r="AS49">
        <f t="shared" si="26"/>
        <v>0.17344029297809038</v>
      </c>
      <c r="AT49">
        <f t="shared" si="26"/>
        <v>9.4166114945616899E-2</v>
      </c>
      <c r="AU49">
        <f t="shared" si="23"/>
        <v>-32.013527469658108</v>
      </c>
      <c r="AW49">
        <v>46</v>
      </c>
      <c r="AX49">
        <f>IF(Z49&gt;0, (R49*SUMPRODUCT(K49:$K$98, X49:$X$98)-K49*$AZ$3)/Z49, 0)</f>
        <v>658.84393983569214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7.4711050000000001E-2</v>
      </c>
      <c r="Q50" s="4">
        <f t="shared" si="21"/>
        <v>25</v>
      </c>
      <c r="R50">
        <f t="shared" si="0"/>
        <v>250000</v>
      </c>
      <c r="S50">
        <f t="shared" si="1"/>
        <v>621.13648578011657</v>
      </c>
      <c r="U50">
        <f t="shared" si="13"/>
        <v>7.4711050000000001E-2</v>
      </c>
      <c r="V50">
        <f t="shared" si="14"/>
        <v>0.01</v>
      </c>
      <c r="W50">
        <f t="shared" si="15"/>
        <v>0.32666021625499575</v>
      </c>
      <c r="X50">
        <f t="shared" si="16"/>
        <v>2.4405127749637802E-2</v>
      </c>
      <c r="Y50">
        <f t="shared" si="17"/>
        <v>3.2666021625499574E-3</v>
      </c>
      <c r="Z50">
        <f t="shared" si="18"/>
        <v>0.29898848634280795</v>
      </c>
      <c r="AB50">
        <f t="shared" si="19"/>
        <v>215.21810386502059</v>
      </c>
      <c r="AC50">
        <f t="shared" si="2"/>
        <v>185.71265769568811</v>
      </c>
      <c r="AE50">
        <f t="shared" si="3"/>
        <v>0</v>
      </c>
      <c r="AF50">
        <f t="shared" si="24"/>
        <v>0</v>
      </c>
      <c r="AG50">
        <f t="shared" si="24"/>
        <v>-7.474712158570199</v>
      </c>
      <c r="AH50">
        <f t="shared" si="5"/>
        <v>-6101.2819374094506</v>
      </c>
      <c r="AI50">
        <f t="shared" si="25"/>
        <v>-6108.7566495680212</v>
      </c>
      <c r="AJ50">
        <f t="shared" si="7"/>
        <v>29.505446169332487</v>
      </c>
      <c r="AK50">
        <f t="shared" si="22"/>
        <v>15.065267270551443</v>
      </c>
      <c r="AL50">
        <f t="shared" si="8"/>
        <v>-6064.1859361281367</v>
      </c>
      <c r="AN50">
        <f t="shared" si="26"/>
        <v>0</v>
      </c>
      <c r="AO50">
        <f t="shared" si="26"/>
        <v>0</v>
      </c>
      <c r="AP50">
        <f t="shared" si="26"/>
        <v>-3.6336861010267667E-2</v>
      </c>
      <c r="AQ50">
        <f t="shared" si="26"/>
        <v>-29.660196813051865</v>
      </c>
      <c r="AR50">
        <f t="shared" si="26"/>
        <v>-29.696533674062135</v>
      </c>
      <c r="AS50">
        <f t="shared" si="26"/>
        <v>0.14343499438593132</v>
      </c>
      <c r="AT50">
        <f t="shared" si="26"/>
        <v>7.3236870033170143E-2</v>
      </c>
      <c r="AU50">
        <f t="shared" si="23"/>
        <v>-29.47986180964303</v>
      </c>
      <c r="AW50">
        <v>47</v>
      </c>
      <c r="AX50">
        <f>IF(Z50&gt;0, (R50*SUMPRODUCT(K50:$K$98, X50:$X$98)-K50*$AZ$3)/Z50, 0)</f>
        <v>621.13648578011657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8.3689026999999999E-2</v>
      </c>
      <c r="Q51" s="4">
        <f t="shared" si="21"/>
        <v>25</v>
      </c>
      <c r="R51">
        <f t="shared" si="0"/>
        <v>250000</v>
      </c>
      <c r="S51">
        <f t="shared" si="1"/>
        <v>584.88845604928019</v>
      </c>
      <c r="U51">
        <f t="shared" si="13"/>
        <v>8.3689026999999999E-2</v>
      </c>
      <c r="V51">
        <f t="shared" si="14"/>
        <v>0.01</v>
      </c>
      <c r="W51">
        <f t="shared" si="15"/>
        <v>0.29898848634280795</v>
      </c>
      <c r="X51">
        <f t="shared" si="16"/>
        <v>2.5022055506232384E-2</v>
      </c>
      <c r="Y51">
        <f t="shared" si="17"/>
        <v>2.9898848634280794E-3</v>
      </c>
      <c r="Z51">
        <f t="shared" si="18"/>
        <v>0.27097654597314746</v>
      </c>
      <c r="AB51">
        <f t="shared" si="19"/>
        <v>185.71265769568811</v>
      </c>
      <c r="AC51">
        <f t="shared" si="2"/>
        <v>158.49105359980101</v>
      </c>
      <c r="AE51">
        <f t="shared" si="3"/>
        <v>0</v>
      </c>
      <c r="AF51">
        <f t="shared" si="24"/>
        <v>0</v>
      </c>
      <c r="AG51">
        <f t="shared" si="24"/>
        <v>-6.7744136493286868</v>
      </c>
      <c r="AH51">
        <f t="shared" si="5"/>
        <v>-6255.5138765580959</v>
      </c>
      <c r="AI51">
        <f t="shared" si="25"/>
        <v>-6262.2882902074243</v>
      </c>
      <c r="AJ51">
        <f t="shared" si="7"/>
        <v>27.221604095887102</v>
      </c>
      <c r="AK51">
        <f t="shared" si="22"/>
        <v>12.999886038698168</v>
      </c>
      <c r="AL51">
        <f t="shared" si="8"/>
        <v>-6222.0668000728383</v>
      </c>
      <c r="AN51">
        <f t="shared" si="26"/>
        <v>0</v>
      </c>
      <c r="AO51">
        <f t="shared" si="26"/>
        <v>0</v>
      </c>
      <c r="AP51">
        <f t="shared" si="26"/>
        <v>-2.9404014158912011E-2</v>
      </c>
      <c r="AQ51">
        <f t="shared" si="26"/>
        <v>-27.151754840924443</v>
      </c>
      <c r="AR51">
        <f t="shared" si="26"/>
        <v>-27.181158855083357</v>
      </c>
      <c r="AS51">
        <f t="shared" si="26"/>
        <v>0.11815405342764682</v>
      </c>
      <c r="AT51">
        <f t="shared" si="26"/>
        <v>5.6425375380495489E-2</v>
      </c>
      <c r="AU51">
        <f t="shared" si="23"/>
        <v>-27.006579426275209</v>
      </c>
      <c r="AW51">
        <v>48</v>
      </c>
      <c r="AX51">
        <f>IF(Z51&gt;0, (R51*SUMPRODUCT(K51:$K$98, X51:$X$98)-K51*$AZ$3)/Z51, 0)</f>
        <v>584.88845604928019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9.4384723000000004E-2</v>
      </c>
      <c r="Q52" s="4">
        <f t="shared" si="21"/>
        <v>25</v>
      </c>
      <c r="R52">
        <f t="shared" si="0"/>
        <v>250000</v>
      </c>
      <c r="S52">
        <f t="shared" si="1"/>
        <v>550.15126176856745</v>
      </c>
      <c r="U52">
        <f t="shared" si="13"/>
        <v>9.4384723000000004E-2</v>
      </c>
      <c r="V52">
        <f t="shared" si="14"/>
        <v>0.01</v>
      </c>
      <c r="W52">
        <f t="shared" si="15"/>
        <v>0.27097654597314746</v>
      </c>
      <c r="X52">
        <f t="shared" si="16"/>
        <v>2.5576046231172291E-2</v>
      </c>
      <c r="Y52">
        <f t="shared" si="17"/>
        <v>2.7097654597314745E-3</v>
      </c>
      <c r="Z52">
        <f t="shared" si="18"/>
        <v>0.24269073428224369</v>
      </c>
      <c r="AB52">
        <f t="shared" si="19"/>
        <v>158.49105359980101</v>
      </c>
      <c r="AC52">
        <f t="shared" si="2"/>
        <v>133.51661368491651</v>
      </c>
      <c r="AE52">
        <f t="shared" si="3"/>
        <v>0</v>
      </c>
      <c r="AF52">
        <f t="shared" si="24"/>
        <v>0</v>
      </c>
      <c r="AG52">
        <f t="shared" si="24"/>
        <v>-6.0672683570560926</v>
      </c>
      <c r="AH52">
        <f t="shared" si="5"/>
        <v>-6394.0115577930728</v>
      </c>
      <c r="AI52">
        <f t="shared" si="25"/>
        <v>-6400.0788261501293</v>
      </c>
      <c r="AJ52">
        <f t="shared" si="7"/>
        <v>24.974439914884499</v>
      </c>
      <c r="AK52">
        <f t="shared" si="22"/>
        <v>11.094373751986071</v>
      </c>
      <c r="AL52">
        <f t="shared" si="8"/>
        <v>-6364.0100124832579</v>
      </c>
      <c r="AN52">
        <f t="shared" si="26"/>
        <v>0</v>
      </c>
      <c r="AO52">
        <f t="shared" si="26"/>
        <v>0</v>
      </c>
      <c r="AP52">
        <f t="shared" si="26"/>
        <v>-2.3513110969505268E-2</v>
      </c>
      <c r="AQ52">
        <f t="shared" si="26"/>
        <v>-24.779372602473106</v>
      </c>
      <c r="AR52">
        <f t="shared" si="26"/>
        <v>-24.802885713442613</v>
      </c>
      <c r="AS52">
        <f t="shared" si="26"/>
        <v>9.678602339007962E-2</v>
      </c>
      <c r="AT52">
        <f t="shared" si="26"/>
        <v>4.2995171107643046E-2</v>
      </c>
      <c r="AU52">
        <f t="shared" si="23"/>
        <v>-24.663104518944888</v>
      </c>
      <c r="AW52">
        <v>49</v>
      </c>
      <c r="AX52">
        <f>IF(Z52&gt;0, (R52*SUMPRODUCT(K52:$K$98, X52:$X$98)-K52*$AZ$3)/Z52, 0)</f>
        <v>550.15126176856745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0.106719178</v>
      </c>
      <c r="Q53" s="4">
        <f t="shared" si="21"/>
        <v>25</v>
      </c>
      <c r="R53">
        <f t="shared" si="0"/>
        <v>250000</v>
      </c>
      <c r="S53">
        <f t="shared" si="1"/>
        <v>516.32380189178775</v>
      </c>
      <c r="U53">
        <f t="shared" si="13"/>
        <v>0.106719178</v>
      </c>
      <c r="V53">
        <f t="shared" si="14"/>
        <v>0.01</v>
      </c>
      <c r="W53">
        <f t="shared" si="15"/>
        <v>0.24269073428224369</v>
      </c>
      <c r="X53">
        <f t="shared" si="16"/>
        <v>2.5899755670817468E-2</v>
      </c>
      <c r="Y53">
        <f t="shared" si="17"/>
        <v>2.426907342822437E-3</v>
      </c>
      <c r="Z53">
        <f t="shared" si="18"/>
        <v>0.21436407126860377</v>
      </c>
      <c r="AB53">
        <f t="shared" si="19"/>
        <v>133.51661368491651</v>
      </c>
      <c r="AC53">
        <f t="shared" si="2"/>
        <v>110.68127226640765</v>
      </c>
      <c r="AE53">
        <f t="shared" si="3"/>
        <v>0</v>
      </c>
      <c r="AF53">
        <f t="shared" si="24"/>
        <v>0</v>
      </c>
      <c r="AG53">
        <f t="shared" si="24"/>
        <v>-5.3591017817150943</v>
      </c>
      <c r="AH53">
        <f t="shared" si="5"/>
        <v>-6474.9389177043668</v>
      </c>
      <c r="AI53">
        <f t="shared" si="25"/>
        <v>-6480.298019486082</v>
      </c>
      <c r="AJ53">
        <f t="shared" si="7"/>
        <v>22.835341418508861</v>
      </c>
      <c r="AK53">
        <f t="shared" si="22"/>
        <v>9.3461629579441556</v>
      </c>
      <c r="AL53">
        <f t="shared" si="8"/>
        <v>-6448.1165151096293</v>
      </c>
      <c r="AN53">
        <f t="shared" si="26"/>
        <v>0</v>
      </c>
      <c r="AO53">
        <f t="shared" si="26"/>
        <v>0</v>
      </c>
      <c r="AP53">
        <f t="shared" si="26"/>
        <v>-1.854346427225163E-2</v>
      </c>
      <c r="AQ53">
        <f t="shared" si="26"/>
        <v>-22.404463168646295</v>
      </c>
      <c r="AR53">
        <f t="shared" si="26"/>
        <v>-22.423006632918547</v>
      </c>
      <c r="AS53">
        <f t="shared" si="26"/>
        <v>7.901442349603402E-2</v>
      </c>
      <c r="AT53">
        <f t="shared" si="26"/>
        <v>3.2339419169944164E-2</v>
      </c>
      <c r="AU53">
        <f t="shared" si="23"/>
        <v>-22.31165279025257</v>
      </c>
      <c r="AW53">
        <v>50</v>
      </c>
      <c r="AX53">
        <f>IF(Z53&gt;0, (R53*SUMPRODUCT(K53:$K$98, X53:$X$98)-K53*$AZ$3)/Z53, 0)</f>
        <v>516.32380189178775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0.12088460199999999</v>
      </c>
      <c r="Q54" s="4">
        <f t="shared" si="21"/>
        <v>25</v>
      </c>
      <c r="R54">
        <f t="shared" si="0"/>
        <v>250000</v>
      </c>
      <c r="S54">
        <f t="shared" si="1"/>
        <v>483.14070651314438</v>
      </c>
      <c r="U54">
        <f t="shared" si="13"/>
        <v>0.12088460199999999</v>
      </c>
      <c r="V54">
        <f t="shared" si="14"/>
        <v>0.01</v>
      </c>
      <c r="W54">
        <f t="shared" si="15"/>
        <v>0.21436407126860377</v>
      </c>
      <c r="X54">
        <f t="shared" si="16"/>
        <v>2.5913315438404801E-2</v>
      </c>
      <c r="Y54">
        <f t="shared" si="17"/>
        <v>2.1436407126860378E-3</v>
      </c>
      <c r="Z54">
        <f t="shared" si="18"/>
        <v>0.18630711511751291</v>
      </c>
      <c r="AB54">
        <f t="shared" si="19"/>
        <v>110.68127226640765</v>
      </c>
      <c r="AC54">
        <f t="shared" si="2"/>
        <v>90.012551226300914</v>
      </c>
      <c r="AE54">
        <f t="shared" si="3"/>
        <v>0</v>
      </c>
      <c r="AF54">
        <f t="shared" si="24"/>
        <v>0</v>
      </c>
      <c r="AG54">
        <f t="shared" si="24"/>
        <v>-4.6576778779378225</v>
      </c>
      <c r="AH54">
        <f t="shared" si="5"/>
        <v>-6478.3288596012007</v>
      </c>
      <c r="AI54">
        <f t="shared" si="25"/>
        <v>-6482.9865374791389</v>
      </c>
      <c r="AJ54">
        <f t="shared" si="7"/>
        <v>20.668721040106732</v>
      </c>
      <c r="AK54">
        <f t="shared" si="22"/>
        <v>7.7476890586485361</v>
      </c>
      <c r="AL54">
        <f t="shared" si="8"/>
        <v>-6454.5701273803834</v>
      </c>
      <c r="AN54">
        <f t="shared" si="26"/>
        <v>0</v>
      </c>
      <c r="AO54">
        <f t="shared" si="26"/>
        <v>0</v>
      </c>
      <c r="AP54">
        <f t="shared" si="26"/>
        <v>-1.4389652081497098E-2</v>
      </c>
      <c r="AQ54">
        <f t="shared" si="26"/>
        <v>-20.014458020110336</v>
      </c>
      <c r="AR54">
        <f t="shared" si="26"/>
        <v>-20.028847672191834</v>
      </c>
      <c r="AS54">
        <f t="shared" si="26"/>
        <v>6.3854932120882293E-2</v>
      </c>
      <c r="AT54">
        <f t="shared" si="26"/>
        <v>2.3936079933233736E-2</v>
      </c>
      <c r="AU54">
        <f t="shared" si="23"/>
        <v>-19.941056660137718</v>
      </c>
      <c r="AW54">
        <v>51</v>
      </c>
      <c r="AX54">
        <f>IF(Z54&gt;0, (R54*SUMPRODUCT(K54:$K$98, X54:$X$98)-K54*$AZ$3)/Z54, 0)</f>
        <v>483.14070651314438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0.13724737000000001</v>
      </c>
      <c r="Q55" s="4">
        <f t="shared" si="21"/>
        <v>25</v>
      </c>
      <c r="R55">
        <f t="shared" si="0"/>
        <v>250000</v>
      </c>
      <c r="S55">
        <f t="shared" si="1"/>
        <v>450.34376878761503</v>
      </c>
      <c r="U55">
        <f t="shared" si="13"/>
        <v>0.13724737000000001</v>
      </c>
      <c r="V55">
        <f t="shared" si="14"/>
        <v>0.01</v>
      </c>
      <c r="W55">
        <f t="shared" si="15"/>
        <v>0.18630711511751291</v>
      </c>
      <c r="X55">
        <f t="shared" si="16"/>
        <v>2.5570161562165888E-2</v>
      </c>
      <c r="Y55">
        <f t="shared" si="17"/>
        <v>1.8630711511751291E-3</v>
      </c>
      <c r="Z55">
        <f t="shared" si="18"/>
        <v>0.15887388240417191</v>
      </c>
      <c r="AB55">
        <f t="shared" si="19"/>
        <v>90.012551226300914</v>
      </c>
      <c r="AC55">
        <f t="shared" si="2"/>
        <v>71.547862963815135</v>
      </c>
      <c r="AE55">
        <f t="shared" si="3"/>
        <v>0</v>
      </c>
      <c r="AF55">
        <f t="shared" si="24"/>
        <v>0</v>
      </c>
      <c r="AG55">
        <f t="shared" si="24"/>
        <v>-3.9718470601042979</v>
      </c>
      <c r="AH55">
        <f t="shared" si="5"/>
        <v>-6392.5403905414723</v>
      </c>
      <c r="AI55">
        <f t="shared" si="25"/>
        <v>-6396.512237601577</v>
      </c>
      <c r="AJ55">
        <f t="shared" si="7"/>
        <v>18.46468826248578</v>
      </c>
      <c r="AK55">
        <f t="shared" si="22"/>
        <v>6.3008785858410645</v>
      </c>
      <c r="AL55">
        <f t="shared" si="8"/>
        <v>-6371.7466707532503</v>
      </c>
      <c r="AN55">
        <f t="shared" si="26"/>
        <v>0</v>
      </c>
      <c r="AO55">
        <f t="shared" si="26"/>
        <v>0</v>
      </c>
      <c r="AP55">
        <f t="shared" si="26"/>
        <v>-1.0956083622572881E-2</v>
      </c>
      <c r="AQ55">
        <f t="shared" si="26"/>
        <v>-17.633409851790201</v>
      </c>
      <c r="AR55">
        <f t="shared" si="26"/>
        <v>-17.644365935412775</v>
      </c>
      <c r="AS55">
        <f t="shared" si="26"/>
        <v>5.0933650165075055E-2</v>
      </c>
      <c r="AT55">
        <f t="shared" si="26"/>
        <v>1.7380566682832121E-2</v>
      </c>
      <c r="AU55">
        <f t="shared" si="23"/>
        <v>-17.576051718564869</v>
      </c>
      <c r="AW55">
        <v>52</v>
      </c>
      <c r="AX55">
        <f>IF(Z55&gt;0, (R55*SUMPRODUCT(K55:$K$98, X55:$X$98)-K55*$AZ$3)/Z55, 0)</f>
        <v>450.34376878761503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0.155543078</v>
      </c>
      <c r="Q56" s="4">
        <f t="shared" si="21"/>
        <v>25</v>
      </c>
      <c r="R56">
        <f t="shared" si="0"/>
        <v>250000</v>
      </c>
      <c r="S56">
        <f t="shared" si="1"/>
        <v>417.11362584457913</v>
      </c>
      <c r="U56">
        <f t="shared" si="13"/>
        <v>0.155543078</v>
      </c>
      <c r="V56">
        <f t="shared" si="14"/>
        <v>0.01</v>
      </c>
      <c r="W56">
        <f t="shared" si="15"/>
        <v>0.15887388240417191</v>
      </c>
      <c r="X56">
        <f t="shared" si="16"/>
        <v>2.4711732682954939E-2</v>
      </c>
      <c r="Y56">
        <f t="shared" si="17"/>
        <v>1.5887388240417191E-3</v>
      </c>
      <c r="Z56">
        <f t="shared" si="18"/>
        <v>0.13257341089717525</v>
      </c>
      <c r="AB56">
        <f t="shared" si="19"/>
        <v>71.547862963815135</v>
      </c>
      <c r="AC56">
        <f t="shared" si="2"/>
        <v>55.298176109904006</v>
      </c>
      <c r="AE56">
        <f t="shared" si="3"/>
        <v>0</v>
      </c>
      <c r="AF56">
        <f t="shared" si="24"/>
        <v>0</v>
      </c>
      <c r="AG56">
        <f t="shared" si="24"/>
        <v>-3.3143352724293815</v>
      </c>
      <c r="AH56">
        <f t="shared" si="5"/>
        <v>-6177.9331707387346</v>
      </c>
      <c r="AI56">
        <f t="shared" si="25"/>
        <v>-6181.2475060111638</v>
      </c>
      <c r="AJ56">
        <f t="shared" si="7"/>
        <v>16.249686853911129</v>
      </c>
      <c r="AK56">
        <f t="shared" si="22"/>
        <v>5.0083504074670602</v>
      </c>
      <c r="AL56">
        <f t="shared" si="8"/>
        <v>-6159.9894687497854</v>
      </c>
      <c r="AN56">
        <f t="shared" si="26"/>
        <v>0</v>
      </c>
      <c r="AO56">
        <f t="shared" si="26"/>
        <v>0</v>
      </c>
      <c r="AP56">
        <f t="shared" si="26"/>
        <v>-8.1628391222024789E-3</v>
      </c>
      <c r="AQ56">
        <f t="shared" si="26"/>
        <v>-15.215562227503359</v>
      </c>
      <c r="AR56">
        <f t="shared" si="26"/>
        <v>-15.22372506662556</v>
      </c>
      <c r="AS56">
        <f t="shared" si="26"/>
        <v>4.002117126714775E-2</v>
      </c>
      <c r="AT56">
        <f t="shared" si="26"/>
        <v>1.2335009974354345E-2</v>
      </c>
      <c r="AU56">
        <f t="shared" si="23"/>
        <v>-15.171368885384057</v>
      </c>
      <c r="AW56">
        <v>53</v>
      </c>
      <c r="AX56">
        <f>IF(Z56&gt;0, (R56*SUMPRODUCT(K56:$K$98, X56:$X$98)-K56*$AZ$3)/Z56, 0)</f>
        <v>417.11362584457913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0.175905283</v>
      </c>
      <c r="Q57" s="4">
        <f t="shared" si="21"/>
        <v>25</v>
      </c>
      <c r="R57">
        <f t="shared" si="0"/>
        <v>250000</v>
      </c>
      <c r="S57">
        <f t="shared" si="1"/>
        <v>382.83247801863467</v>
      </c>
      <c r="U57">
        <f t="shared" si="13"/>
        <v>0.175905283</v>
      </c>
      <c r="V57">
        <f t="shared" si="14"/>
        <v>0.01</v>
      </c>
      <c r="W57">
        <f t="shared" si="15"/>
        <v>0.13257341089717525</v>
      </c>
      <c r="X57">
        <f t="shared" si="16"/>
        <v>2.3320363362142896E-2</v>
      </c>
      <c r="Y57">
        <f t="shared" si="17"/>
        <v>1.3257341089717525E-3</v>
      </c>
      <c r="Z57">
        <f t="shared" si="18"/>
        <v>0.1079273134260606</v>
      </c>
      <c r="AB57">
        <f t="shared" si="19"/>
        <v>55.298176109904006</v>
      </c>
      <c r="AC57">
        <f t="shared" si="2"/>
        <v>41.31808084479264</v>
      </c>
      <c r="AE57">
        <f t="shared" si="3"/>
        <v>0</v>
      </c>
      <c r="AF57">
        <f t="shared" si="24"/>
        <v>0</v>
      </c>
      <c r="AG57">
        <f t="shared" si="24"/>
        <v>-2.6981828356515152</v>
      </c>
      <c r="AH57">
        <f t="shared" si="5"/>
        <v>-5830.0908405357241</v>
      </c>
      <c r="AI57">
        <f t="shared" si="25"/>
        <v>-5832.7890233713752</v>
      </c>
      <c r="AJ57">
        <f t="shared" si="7"/>
        <v>13.980095265111366</v>
      </c>
      <c r="AK57">
        <f t="shared" si="22"/>
        <v>3.8708723276932808</v>
      </c>
      <c r="AL57">
        <f t="shared" si="8"/>
        <v>-5814.9380557785707</v>
      </c>
      <c r="AN57">
        <f t="shared" si="26"/>
        <v>0</v>
      </c>
      <c r="AO57">
        <f t="shared" si="26"/>
        <v>0</v>
      </c>
      <c r="AP57">
        <f t="shared" si="26"/>
        <v>-5.933325183130317E-3</v>
      </c>
      <c r="AQ57">
        <f t="shared" si="26"/>
        <v>-12.820415409593735</v>
      </c>
      <c r="AR57">
        <f t="shared" si="26"/>
        <v>-12.826348734776865</v>
      </c>
      <c r="AS57">
        <f t="shared" si="26"/>
        <v>3.0742338956068954E-2</v>
      </c>
      <c r="AT57">
        <f t="shared" si="26"/>
        <v>8.5120785586196429E-3</v>
      </c>
      <c r="AU57">
        <f t="shared" si="23"/>
        <v>-12.787094317262177</v>
      </c>
      <c r="AW57">
        <v>54</v>
      </c>
      <c r="AX57">
        <f>IF(Z57&gt;0, (R57*SUMPRODUCT(K57:$K$98, X57:$X$98)-K57*$AZ$3)/Z57, 0)</f>
        <v>382.83247801863467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0.19813004200000001</v>
      </c>
      <c r="Q58" s="4">
        <f t="shared" si="21"/>
        <v>25</v>
      </c>
      <c r="R58">
        <f t="shared" si="0"/>
        <v>250000</v>
      </c>
      <c r="S58">
        <f t="shared" si="1"/>
        <v>346.35195384891483</v>
      </c>
      <c r="U58">
        <f t="shared" si="13"/>
        <v>0.19813004200000001</v>
      </c>
      <c r="V58">
        <f t="shared" si="14"/>
        <v>0.01</v>
      </c>
      <c r="W58">
        <f t="shared" si="15"/>
        <v>0.1079273134260606</v>
      </c>
      <c r="X58">
        <f t="shared" si="16"/>
        <v>2.1383643142052551E-2</v>
      </c>
      <c r="Y58">
        <f t="shared" si="17"/>
        <v>1.0792731342606061E-3</v>
      </c>
      <c r="Z58">
        <f t="shared" si="18"/>
        <v>8.5464397149747448E-2</v>
      </c>
      <c r="AB58">
        <f t="shared" si="19"/>
        <v>41.31808084479264</v>
      </c>
      <c r="AC58">
        <f t="shared" si="2"/>
        <v>29.600760937334655</v>
      </c>
      <c r="AE58">
        <f t="shared" si="3"/>
        <v>0</v>
      </c>
      <c r="AF58">
        <f t="shared" si="24"/>
        <v>0</v>
      </c>
      <c r="AG58">
        <f t="shared" si="24"/>
        <v>-2.1366099287436864</v>
      </c>
      <c r="AH58">
        <f t="shared" si="5"/>
        <v>-5345.9107855131379</v>
      </c>
      <c r="AI58">
        <f t="shared" si="25"/>
        <v>-5348.0473954418812</v>
      </c>
      <c r="AJ58">
        <f t="shared" si="7"/>
        <v>11.717319907457984</v>
      </c>
      <c r="AK58">
        <f t="shared" si="22"/>
        <v>2.8922656591354849</v>
      </c>
      <c r="AL58">
        <f t="shared" si="8"/>
        <v>-5333.4378098752877</v>
      </c>
      <c r="AN58">
        <f t="shared" si="26"/>
        <v>0</v>
      </c>
      <c r="AO58">
        <f t="shared" si="26"/>
        <v>0</v>
      </c>
      <c r="AP58">
        <f t="shared" si="26"/>
        <v>-4.1950196103265587E-3</v>
      </c>
      <c r="AQ58">
        <f t="shared" si="26"/>
        <v>-10.496160426189885</v>
      </c>
      <c r="AR58">
        <f t="shared" si="26"/>
        <v>-10.50035544580021</v>
      </c>
      <c r="AS58">
        <f t="shared" si="26"/>
        <v>2.3005784130732041E-2</v>
      </c>
      <c r="AT58">
        <f t="shared" si="26"/>
        <v>5.6786739568703707E-3</v>
      </c>
      <c r="AU58">
        <f t="shared" si="23"/>
        <v>-10.471670987712608</v>
      </c>
      <c r="AW58">
        <v>55</v>
      </c>
      <c r="AX58">
        <f>IF(Z58&gt;0, (R58*SUMPRODUCT(K58:$K$98, X58:$X$98)-K58*$AZ$3)/Z58, 0)</f>
        <v>346.35195384891483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0.22255936300000001</v>
      </c>
      <c r="Q59" s="4">
        <f t="shared" si="21"/>
        <v>25</v>
      </c>
      <c r="R59">
        <f t="shared" si="0"/>
        <v>250000</v>
      </c>
      <c r="S59">
        <f t="shared" si="1"/>
        <v>306.29454219593009</v>
      </c>
      <c r="U59">
        <f t="shared" si="13"/>
        <v>0.22255936300000001</v>
      </c>
      <c r="V59">
        <f t="shared" si="14"/>
        <v>0.01</v>
      </c>
      <c r="W59">
        <f t="shared" si="15"/>
        <v>8.5464397149747448E-2</v>
      </c>
      <c r="X59">
        <f t="shared" si="16"/>
        <v>1.9020901788826809E-2</v>
      </c>
      <c r="Y59">
        <f t="shared" si="17"/>
        <v>8.5464397149747446E-4</v>
      </c>
      <c r="Z59">
        <f t="shared" si="18"/>
        <v>6.5588851389423178E-2</v>
      </c>
      <c r="AB59">
        <f t="shared" si="19"/>
        <v>29.600760937334655</v>
      </c>
      <c r="AC59">
        <f t="shared" si="2"/>
        <v>20.089507209480267</v>
      </c>
      <c r="AE59">
        <f t="shared" si="3"/>
        <v>0</v>
      </c>
      <c r="AF59">
        <f t="shared" si="24"/>
        <v>0</v>
      </c>
      <c r="AG59">
        <f t="shared" si="24"/>
        <v>-1.6397212847355795</v>
      </c>
      <c r="AH59">
        <f t="shared" si="5"/>
        <v>-4755.2254472067025</v>
      </c>
      <c r="AI59">
        <f t="shared" si="25"/>
        <v>-4756.8651684914385</v>
      </c>
      <c r="AJ59">
        <f t="shared" si="7"/>
        <v>9.5112537278543883</v>
      </c>
      <c r="AK59">
        <f t="shared" si="22"/>
        <v>2.0720532656134263</v>
      </c>
      <c r="AL59">
        <f t="shared" si="8"/>
        <v>-4745.2818614979706</v>
      </c>
      <c r="AN59">
        <f t="shared" si="26"/>
        <v>0</v>
      </c>
      <c r="AO59">
        <f t="shared" si="26"/>
        <v>0</v>
      </c>
      <c r="AP59">
        <f t="shared" si="26"/>
        <v>-2.8744897517647377E-3</v>
      </c>
      <c r="AQ59">
        <f t="shared" si="26"/>
        <v>-8.3360793950605991</v>
      </c>
      <c r="AR59">
        <f t="shared" si="26"/>
        <v>-8.3389538848123639</v>
      </c>
      <c r="AS59">
        <f t="shared" si="26"/>
        <v>1.6673566185707242E-2</v>
      </c>
      <c r="AT59">
        <f t="shared" si="26"/>
        <v>3.6323830961777922E-3</v>
      </c>
      <c r="AU59">
        <f t="shared" si="23"/>
        <v>-8.3186479355304801</v>
      </c>
      <c r="AW59">
        <v>56</v>
      </c>
      <c r="AX59">
        <f>IF(Z59&gt;0, (R59*SUMPRODUCT(K59:$K$98, X59:$X$98)-K59*$AZ$3)/Z59, 0)</f>
        <v>306.29454219593009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0.25004150400000003</v>
      </c>
      <c r="Q60" s="4">
        <f t="shared" si="21"/>
        <v>25</v>
      </c>
      <c r="R60">
        <f t="shared" si="0"/>
        <v>250000</v>
      </c>
      <c r="S60">
        <f t="shared" si="1"/>
        <v>260.29302848609586</v>
      </c>
      <c r="U60">
        <f t="shared" si="13"/>
        <v>0.25004150400000003</v>
      </c>
      <c r="V60">
        <f t="shared" si="14"/>
        <v>0.01</v>
      </c>
      <c r="W60">
        <f t="shared" si="15"/>
        <v>6.5588851389423178E-2</v>
      </c>
      <c r="X60">
        <f t="shared" si="16"/>
        <v>1.6399935047043863E-2</v>
      </c>
      <c r="Y60">
        <f t="shared" si="17"/>
        <v>6.5588851389423183E-4</v>
      </c>
      <c r="Z60">
        <f t="shared" si="18"/>
        <v>4.8533027828485086E-2</v>
      </c>
      <c r="AB60">
        <f t="shared" si="19"/>
        <v>20.089507209480267</v>
      </c>
      <c r="AC60">
        <f t="shared" si="2"/>
        <v>12.632808795076352</v>
      </c>
      <c r="AE60">
        <f t="shared" si="3"/>
        <v>0</v>
      </c>
      <c r="AF60">
        <f t="shared" si="24"/>
        <v>0</v>
      </c>
      <c r="AG60">
        <f t="shared" si="24"/>
        <v>-1.2133256957121272</v>
      </c>
      <c r="AH60">
        <f t="shared" si="5"/>
        <v>-4099.9837617609655</v>
      </c>
      <c r="AI60">
        <f t="shared" si="25"/>
        <v>-4101.1970874566778</v>
      </c>
      <c r="AJ60">
        <f t="shared" si="7"/>
        <v>7.456698414403915</v>
      </c>
      <c r="AK60">
        <f t="shared" si="22"/>
        <v>1.4062655046636188</v>
      </c>
      <c r="AL60">
        <f t="shared" si="8"/>
        <v>-4092.3341235376101</v>
      </c>
      <c r="AN60">
        <f t="shared" si="26"/>
        <v>0</v>
      </c>
      <c r="AO60">
        <f t="shared" si="26"/>
        <v>0</v>
      </c>
      <c r="AP60">
        <f t="shared" si="26"/>
        <v>-1.8991099227529005E-3</v>
      </c>
      <c r="AQ60">
        <f t="shared" si="26"/>
        <v>-6.4173369711057289</v>
      </c>
      <c r="AR60">
        <f t="shared" si="26"/>
        <v>-6.4192360810284823</v>
      </c>
      <c r="AS60">
        <f t="shared" si="26"/>
        <v>1.1671301448420116E-2</v>
      </c>
      <c r="AT60">
        <f t="shared" si="26"/>
        <v>2.2011013064091828E-3</v>
      </c>
      <c r="AU60">
        <f t="shared" si="23"/>
        <v>-6.4053636782736527</v>
      </c>
      <c r="AW60">
        <v>57</v>
      </c>
      <c r="AX60">
        <f>IF(Z60&gt;0, (R60*SUMPRODUCT(K60:$K$98, X60:$X$98)-K60*$AZ$3)/Z60, 0)</f>
        <v>260.29302848609586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0.28092614399999999</v>
      </c>
      <c r="Q61" s="4">
        <f t="shared" si="21"/>
        <v>25</v>
      </c>
      <c r="R61">
        <f t="shared" si="0"/>
        <v>250000</v>
      </c>
      <c r="S61">
        <f t="shared" si="1"/>
        <v>203.42694502562924</v>
      </c>
      <c r="U61">
        <f t="shared" si="13"/>
        <v>0.28092614399999999</v>
      </c>
      <c r="V61">
        <f t="shared" si="14"/>
        <v>0.01</v>
      </c>
      <c r="W61">
        <f t="shared" si="15"/>
        <v>4.8533027828485086E-2</v>
      </c>
      <c r="X61">
        <f t="shared" si="16"/>
        <v>1.3634196364501009E-2</v>
      </c>
      <c r="Y61">
        <f t="shared" si="17"/>
        <v>4.8533027828485086E-4</v>
      </c>
      <c r="Z61">
        <f t="shared" si="18"/>
        <v>3.4413501185699226E-2</v>
      </c>
      <c r="AB61">
        <f t="shared" si="19"/>
        <v>12.632808795076352</v>
      </c>
      <c r="AC61">
        <f t="shared" si="2"/>
        <v>7.0006334138426629</v>
      </c>
      <c r="AE61">
        <f t="shared" si="3"/>
        <v>0</v>
      </c>
      <c r="AF61">
        <f t="shared" si="24"/>
        <v>0</v>
      </c>
      <c r="AG61">
        <f t="shared" si="24"/>
        <v>-0.86033752964248067</v>
      </c>
      <c r="AH61">
        <f t="shared" si="5"/>
        <v>-3408.5490911252523</v>
      </c>
      <c r="AI61">
        <f t="shared" si="25"/>
        <v>-3409.4094286548948</v>
      </c>
      <c r="AJ61">
        <f t="shared" si="7"/>
        <v>5.6321753812336892</v>
      </c>
      <c r="AK61">
        <f t="shared" si="22"/>
        <v>0.88429661565534479</v>
      </c>
      <c r="AL61">
        <f t="shared" si="8"/>
        <v>-3402.8929566580059</v>
      </c>
      <c r="AN61">
        <f t="shared" si="26"/>
        <v>0</v>
      </c>
      <c r="AO61">
        <f t="shared" si="26"/>
        <v>0</v>
      </c>
      <c r="AP61">
        <f t="shared" si="26"/>
        <v>-1.2023296391913045E-3</v>
      </c>
      <c r="AQ61">
        <f t="shared" si="26"/>
        <v>-4.7634788181349119</v>
      </c>
      <c r="AR61">
        <f t="shared" si="26"/>
        <v>-4.7646811477741036</v>
      </c>
      <c r="AS61">
        <f t="shared" si="26"/>
        <v>7.871017084184263E-3</v>
      </c>
      <c r="AT61">
        <f t="shared" si="26"/>
        <v>1.2358126830533701E-3</v>
      </c>
      <c r="AU61">
        <f t="shared" si="23"/>
        <v>-4.7555743180068655</v>
      </c>
      <c r="AW61">
        <v>58</v>
      </c>
      <c r="AX61">
        <f>IF(Z61&gt;0, (R61*SUMPRODUCT(K61:$K$98, X61:$X$98)-K61*$AZ$3)/Z61, 0)</f>
        <v>203.42694502562924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0.31575788199999999</v>
      </c>
      <c r="Q62" s="4">
        <f t="shared" si="21"/>
        <v>25</v>
      </c>
      <c r="R62">
        <f t="shared" si="0"/>
        <v>250000</v>
      </c>
      <c r="S62">
        <f t="shared" si="1"/>
        <v>126.62964645032048</v>
      </c>
      <c r="U62">
        <f t="shared" si="13"/>
        <v>0.31575788199999999</v>
      </c>
      <c r="V62">
        <f t="shared" si="14"/>
        <v>0.01</v>
      </c>
      <c r="W62">
        <f t="shared" si="15"/>
        <v>3.4413501185699226E-2</v>
      </c>
      <c r="X62">
        <f t="shared" si="16"/>
        <v>1.0866334246600875E-2</v>
      </c>
      <c r="Y62">
        <f t="shared" si="17"/>
        <v>3.4413501185699225E-4</v>
      </c>
      <c r="Z62">
        <f t="shared" si="18"/>
        <v>2.3203031927241356E-2</v>
      </c>
      <c r="AB62">
        <f t="shared" si="19"/>
        <v>7.0006334138426629</v>
      </c>
      <c r="AC62">
        <f t="shared" si="2"/>
        <v>2.938191729522071</v>
      </c>
      <c r="AE62">
        <f t="shared" si="3"/>
        <v>0</v>
      </c>
      <c r="AF62">
        <f t="shared" si="24"/>
        <v>0</v>
      </c>
      <c r="AG62">
        <f t="shared" si="24"/>
        <v>-0.58007579818103394</v>
      </c>
      <c r="AH62">
        <f t="shared" si="5"/>
        <v>-2716.5835616502186</v>
      </c>
      <c r="AI62">
        <f t="shared" si="25"/>
        <v>-2717.1636374483996</v>
      </c>
      <c r="AJ62">
        <f t="shared" si="7"/>
        <v>4.0624416843205919</v>
      </c>
      <c r="AK62">
        <f t="shared" si="22"/>
        <v>0.49004433896898647</v>
      </c>
      <c r="AL62">
        <f t="shared" si="8"/>
        <v>-2712.6111514251102</v>
      </c>
      <c r="AN62">
        <f t="shared" si="26"/>
        <v>0</v>
      </c>
      <c r="AO62">
        <f t="shared" si="26"/>
        <v>0</v>
      </c>
      <c r="AP62">
        <f t="shared" si="26"/>
        <v>-7.2380471648439372E-4</v>
      </c>
      <c r="AQ62">
        <f t="shared" si="26"/>
        <v>-3.3896880387220576</v>
      </c>
      <c r="AR62">
        <f t="shared" si="26"/>
        <v>-3.390411843438542</v>
      </c>
      <c r="AS62">
        <f t="shared" si="26"/>
        <v>5.0690176366164899E-3</v>
      </c>
      <c r="AT62">
        <f t="shared" si="26"/>
        <v>6.1146561353613536E-4</v>
      </c>
      <c r="AU62">
        <f t="shared" si="23"/>
        <v>-3.3847313601883893</v>
      </c>
      <c r="AW62">
        <v>59</v>
      </c>
      <c r="AX62">
        <f>IF(Z62&gt;0, (R62*SUMPRODUCT(K62:$K$98, X62:$X$98)-K62*$AZ$3)/Z62, 0)</f>
        <v>126.62964645032048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0.35338435200000001</v>
      </c>
      <c r="Q63" s="4">
        <f t="shared" si="21"/>
        <v>25</v>
      </c>
      <c r="R63">
        <f t="shared" si="0"/>
        <v>250000</v>
      </c>
      <c r="S63">
        <f t="shared" si="1"/>
        <v>11.808599536316089</v>
      </c>
      <c r="U63">
        <f t="shared" si="13"/>
        <v>0.35338435200000001</v>
      </c>
      <c r="V63">
        <f t="shared" si="14"/>
        <v>0.01</v>
      </c>
      <c r="W63">
        <f t="shared" si="15"/>
        <v>2.3203031927241356E-2</v>
      </c>
      <c r="X63">
        <f t="shared" si="16"/>
        <v>8.1995884020434982E-3</v>
      </c>
      <c r="Y63">
        <f t="shared" si="17"/>
        <v>2.3203031927241356E-4</v>
      </c>
      <c r="Z63">
        <f t="shared" si="18"/>
        <v>1.4771413205925444E-2</v>
      </c>
      <c r="AB63">
        <f t="shared" si="19"/>
        <v>2.938191729522071</v>
      </c>
      <c r="AC63">
        <f t="shared" si="2"/>
        <v>0.17442970313422457</v>
      </c>
      <c r="AE63">
        <f t="shared" si="3"/>
        <v>0</v>
      </c>
      <c r="AF63">
        <f t="shared" si="24"/>
        <v>0</v>
      </c>
      <c r="AG63">
        <f t="shared" si="24"/>
        <v>-0.36928533014813608</v>
      </c>
      <c r="AH63">
        <f t="shared" si="5"/>
        <v>-2049.8971005108747</v>
      </c>
      <c r="AI63">
        <f t="shared" si="25"/>
        <v>-2050.2663858410228</v>
      </c>
      <c r="AJ63">
        <f t="shared" si="7"/>
        <v>2.7637620263878464</v>
      </c>
      <c r="AK63">
        <f t="shared" si="22"/>
        <v>0.20567342106654499</v>
      </c>
      <c r="AL63">
        <f t="shared" si="8"/>
        <v>-2047.2969503935683</v>
      </c>
      <c r="AN63">
        <f t="shared" si="26"/>
        <v>0</v>
      </c>
      <c r="AO63">
        <f t="shared" si="26"/>
        <v>0</v>
      </c>
      <c r="AP63">
        <f t="shared" si="26"/>
        <v>-4.1141554340193618E-4</v>
      </c>
      <c r="AQ63">
        <f t="shared" si="26"/>
        <v>-2.2837612563337606</v>
      </c>
      <c r="AR63">
        <f t="shared" si="26"/>
        <v>-2.2841726718771627</v>
      </c>
      <c r="AS63">
        <f t="shared" si="26"/>
        <v>3.079068035179927E-3</v>
      </c>
      <c r="AT63">
        <f t="shared" si="26"/>
        <v>2.2913783836873305E-4</v>
      </c>
      <c r="AU63">
        <f t="shared" si="23"/>
        <v>-2.2808644660036137</v>
      </c>
      <c r="AW63">
        <v>60</v>
      </c>
      <c r="AX63">
        <f>IF(Z63&gt;0, (R63*SUMPRODUCT(K63:$K$98, X63:$X$98)-K63*$AZ$3)/Z63, 0)</f>
        <v>11.808599536316089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0.39269921299999999</v>
      </c>
      <c r="Q64" s="4">
        <f t="shared" si="21"/>
        <v>25</v>
      </c>
      <c r="R64">
        <f t="shared" si="0"/>
        <v>250000</v>
      </c>
      <c r="S64">
        <f t="shared" si="1"/>
        <v>-175.73083202038492</v>
      </c>
      <c r="U64">
        <f t="shared" si="13"/>
        <v>0.39269921299999999</v>
      </c>
      <c r="V64">
        <f t="shared" si="14"/>
        <v>0.01</v>
      </c>
      <c r="W64">
        <f t="shared" si="15"/>
        <v>1.4771413205925444E-2</v>
      </c>
      <c r="X64">
        <f t="shared" si="16"/>
        <v>5.8007223408647283E-3</v>
      </c>
      <c r="Y64">
        <f t="shared" si="17"/>
        <v>1.4771413205925444E-4</v>
      </c>
      <c r="Z64">
        <f t="shared" si="18"/>
        <v>8.8229767330014613E-3</v>
      </c>
      <c r="AB64">
        <f t="shared" si="19"/>
        <v>0.17442970313422457</v>
      </c>
      <c r="AC64">
        <f t="shared" si="2"/>
        <v>-1.5504690421868443</v>
      </c>
      <c r="AE64">
        <f t="shared" si="3"/>
        <v>0</v>
      </c>
      <c r="AF64">
        <f t="shared" si="24"/>
        <v>0</v>
      </c>
      <c r="AG64">
        <f t="shared" si="24"/>
        <v>-0.22057441832503655</v>
      </c>
      <c r="AH64">
        <f t="shared" si="5"/>
        <v>-1450.1805852161822</v>
      </c>
      <c r="AI64">
        <f t="shared" si="25"/>
        <v>-1450.4011596345072</v>
      </c>
      <c r="AJ64">
        <f t="shared" si="7"/>
        <v>1.7248987453210689</v>
      </c>
      <c r="AK64">
        <f t="shared" si="22"/>
        <v>1.2210079219395721E-2</v>
      </c>
      <c r="AL64">
        <f t="shared" si="8"/>
        <v>-1448.6640508099667</v>
      </c>
      <c r="AN64">
        <f t="shared" si="26"/>
        <v>0</v>
      </c>
      <c r="AO64">
        <f t="shared" si="26"/>
        <v>0</v>
      </c>
      <c r="AP64">
        <f t="shared" si="26"/>
        <v>-2.1940966773036533E-4</v>
      </c>
      <c r="AQ64">
        <f t="shared" si="26"/>
        <v>-1.4425228581241756</v>
      </c>
      <c r="AR64">
        <f t="shared" si="26"/>
        <v>-1.442742267791906</v>
      </c>
      <c r="AS64">
        <f t="shared" si="26"/>
        <v>1.7157903597946938E-3</v>
      </c>
      <c r="AT64">
        <f t="shared" si="26"/>
        <v>1.214560348762334E-5</v>
      </c>
      <c r="AU64">
        <f t="shared" si="23"/>
        <v>-1.4410143318286237</v>
      </c>
      <c r="AW64">
        <v>61</v>
      </c>
      <c r="AX64">
        <f>IF(Z64&gt;0, (R64*SUMPRODUCT(K64:$K$98, X64:$X$98)-K64*$AZ$3)/Z64, 0)</f>
        <v>-175.73083202038492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0.39967743300000003</v>
      </c>
      <c r="Q65" s="4">
        <f t="shared" si="21"/>
        <v>25</v>
      </c>
      <c r="R65">
        <f t="shared" si="0"/>
        <v>250000</v>
      </c>
      <c r="S65">
        <f t="shared" si="1"/>
        <v>-478.84310474951417</v>
      </c>
      <c r="U65">
        <f t="shared" si="13"/>
        <v>0.39967743300000003</v>
      </c>
      <c r="V65">
        <f t="shared" si="14"/>
        <v>0.01</v>
      </c>
      <c r="W65">
        <f t="shared" si="15"/>
        <v>8.8229767330014613E-3</v>
      </c>
      <c r="X65">
        <f t="shared" si="16"/>
        <v>3.5263446920647508E-3</v>
      </c>
      <c r="Y65">
        <f t="shared" si="17"/>
        <v>8.8229767330014617E-5</v>
      </c>
      <c r="Z65">
        <f t="shared" si="18"/>
        <v>5.2084022736066963E-3</v>
      </c>
      <c r="AB65">
        <f t="shared" si="19"/>
        <v>-1.5504690421868443</v>
      </c>
      <c r="AC65">
        <f t="shared" si="2"/>
        <v>-2.4940075154782591</v>
      </c>
      <c r="AE65">
        <f t="shared" si="3"/>
        <v>0</v>
      </c>
      <c r="AF65">
        <f t="shared" si="24"/>
        <v>0</v>
      </c>
      <c r="AG65">
        <f t="shared" si="24"/>
        <v>-0.1302100568401674</v>
      </c>
      <c r="AH65">
        <f t="shared" si="5"/>
        <v>-881.58617301618767</v>
      </c>
      <c r="AI65">
        <f t="shared" si="25"/>
        <v>-881.71638307302783</v>
      </c>
      <c r="AJ65">
        <f t="shared" si="7"/>
        <v>0.94353847329141471</v>
      </c>
      <c r="AK65">
        <f t="shared" si="22"/>
        <v>-0.10853283295307911</v>
      </c>
      <c r="AL65">
        <f t="shared" si="8"/>
        <v>-880.88137743268953</v>
      </c>
      <c r="AN65">
        <f t="shared" si="26"/>
        <v>0</v>
      </c>
      <c r="AO65">
        <f t="shared" si="26"/>
        <v>0</v>
      </c>
      <c r="AP65">
        <f t="shared" si="26"/>
        <v>-1.1564506989214847E-4</v>
      </c>
      <c r="AQ65">
        <f t="shared" si="26"/>
        <v>-0.7829740426237084</v>
      </c>
      <c r="AR65">
        <f t="shared" si="26"/>
        <v>-0.78308968769360054</v>
      </c>
      <c r="AS65">
        <f t="shared" si="26"/>
        <v>8.3799650608904874E-4</v>
      </c>
      <c r="AT65">
        <f t="shared" si="26"/>
        <v>-9.6392608658933226E-5</v>
      </c>
      <c r="AU65">
        <f t="shared" si="23"/>
        <v>-0.78234808379617038</v>
      </c>
      <c r="AW65">
        <v>62</v>
      </c>
      <c r="AX65">
        <f>IF(Z65&gt;0, (R65*SUMPRODUCT(K65:$K$98, X65:$X$98)-K65*$AZ$3)/Z65, 0)</f>
        <v>-478.84310474951417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0.407215198</v>
      </c>
      <c r="Q66" s="4">
        <f t="shared" si="21"/>
        <v>25</v>
      </c>
      <c r="R66">
        <f t="shared" si="0"/>
        <v>250000</v>
      </c>
      <c r="S66">
        <f t="shared" si="1"/>
        <v>-932.81959518492886</v>
      </c>
      <c r="U66">
        <f t="shared" si="13"/>
        <v>0.407215198</v>
      </c>
      <c r="V66">
        <f t="shared" si="14"/>
        <v>0.01</v>
      </c>
      <c r="W66">
        <f t="shared" si="15"/>
        <v>5.2084022736066963E-3</v>
      </c>
      <c r="X66">
        <f t="shared" si="16"/>
        <v>2.1209405631104012E-3</v>
      </c>
      <c r="Y66">
        <f t="shared" si="17"/>
        <v>5.2084022736066967E-5</v>
      </c>
      <c r="Z66">
        <f t="shared" si="18"/>
        <v>3.0353776877602282E-3</v>
      </c>
      <c r="AB66">
        <f t="shared" si="19"/>
        <v>-2.4940075154782591</v>
      </c>
      <c r="AC66">
        <f t="shared" si="2"/>
        <v>-2.8314597859298614</v>
      </c>
      <c r="AE66">
        <f t="shared" si="3"/>
        <v>0</v>
      </c>
      <c r="AF66">
        <f t="shared" si="24"/>
        <v>0</v>
      </c>
      <c r="AG66">
        <f t="shared" si="24"/>
        <v>-7.5884442194005711E-2</v>
      </c>
      <c r="AH66">
        <f t="shared" si="5"/>
        <v>-530.23514077760024</v>
      </c>
      <c r="AI66">
        <f t="shared" si="25"/>
        <v>-530.31102521979426</v>
      </c>
      <c r="AJ66">
        <f t="shared" si="7"/>
        <v>0.33745227045160231</v>
      </c>
      <c r="AK66">
        <f t="shared" si="22"/>
        <v>-0.17458052608347815</v>
      </c>
      <c r="AL66">
        <f t="shared" si="8"/>
        <v>-530.14815347542606</v>
      </c>
      <c r="AN66">
        <f t="shared" si="26"/>
        <v>0</v>
      </c>
      <c r="AO66">
        <f t="shared" si="26"/>
        <v>0</v>
      </c>
      <c r="AP66">
        <f t="shared" si="26"/>
        <v>-6.0175168892296354E-5</v>
      </c>
      <c r="AQ66">
        <f t="shared" si="26"/>
        <v>-0.42046812530227751</v>
      </c>
      <c r="AR66">
        <f t="shared" si="26"/>
        <v>-0.42052830047116979</v>
      </c>
      <c r="AS66">
        <f t="shared" si="26"/>
        <v>2.67594341875759E-4</v>
      </c>
      <c r="AT66">
        <f t="shared" si="26"/>
        <v>-1.3843961079032738E-4</v>
      </c>
      <c r="AU66">
        <f t="shared" si="23"/>
        <v>-0.4203991457400843</v>
      </c>
      <c r="AW66">
        <v>63</v>
      </c>
      <c r="AX66">
        <f>IF(Z66&gt;0, (R66*SUMPRODUCT(K66:$K$98, X66:$X$98)-K66*$AZ$3)/Z66, 0)</f>
        <v>-932.81959518492886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0.41552104400000001</v>
      </c>
      <c r="Q67" s="4">
        <f t="shared" si="21"/>
        <v>25</v>
      </c>
      <c r="R67">
        <f t="shared" ref="R67:R98" si="27">$C$6</f>
        <v>250000</v>
      </c>
      <c r="S67">
        <f t="shared" ref="S67:S98" si="28">AX67</f>
        <v>-1636.7731936671485</v>
      </c>
      <c r="U67">
        <f t="shared" si="13"/>
        <v>0.41552104400000001</v>
      </c>
      <c r="V67">
        <f t="shared" si="14"/>
        <v>0.01</v>
      </c>
      <c r="W67">
        <f t="shared" si="15"/>
        <v>3.0353776877602282E-3</v>
      </c>
      <c r="X67">
        <f t="shared" si="16"/>
        <v>1.2612633057524361E-3</v>
      </c>
      <c r="Y67">
        <f t="shared" si="17"/>
        <v>3.0353776877602283E-5</v>
      </c>
      <c r="Z67">
        <f t="shared" si="18"/>
        <v>1.7437606051301899E-3</v>
      </c>
      <c r="AB67">
        <f t="shared" si="19"/>
        <v>-2.8314597859298614</v>
      </c>
      <c r="AC67">
        <f t="shared" ref="AC67:AC98" si="29">S67*Z67</f>
        <v>-2.8541406146499004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-4.3594015128254747E-2</v>
      </c>
      <c r="AH67">
        <f t="shared" ref="AH67:AH98" si="32">-X67*R67</f>
        <v>-315.31582643810901</v>
      </c>
      <c r="AI67">
        <f t="shared" ref="AI67:AI98" si="33">SUM(AE67:AH67)</f>
        <v>-315.35942045323725</v>
      </c>
      <c r="AJ67">
        <f t="shared" ref="AJ67:AJ98" si="34">AB67-AC67</f>
        <v>2.268082872003907E-2</v>
      </c>
      <c r="AK67">
        <f t="shared" si="22"/>
        <v>-0.19820218501509032</v>
      </c>
      <c r="AL67">
        <f t="shared" ref="AL67:AL98" si="35">SUM(AI67:AK67)</f>
        <v>-315.53494180953231</v>
      </c>
      <c r="AN67">
        <f t="shared" ref="AN67:AU98" si="36">AE67*$K67</f>
        <v>0</v>
      </c>
      <c r="AO67">
        <f t="shared" si="36"/>
        <v>0</v>
      </c>
      <c r="AP67">
        <f t="shared" si="36"/>
        <v>-3.0865507323544716E-5</v>
      </c>
      <c r="AQ67">
        <f t="shared" si="36"/>
        <v>-0.22325043750895804</v>
      </c>
      <c r="AR67">
        <f t="shared" si="36"/>
        <v>-0.22328130301628157</v>
      </c>
      <c r="AS67">
        <f t="shared" si="36"/>
        <v>1.6058518191151882E-5</v>
      </c>
      <c r="AT67">
        <f t="shared" si="36"/>
        <v>-1.4033144171574151E-4</v>
      </c>
      <c r="AU67">
        <f t="shared" si="23"/>
        <v>-0.22340557593980617</v>
      </c>
      <c r="AW67">
        <v>64</v>
      </c>
      <c r="AX67">
        <f>IF(Z67&gt;0, (R67*SUMPRODUCT(K67:$K$98, X67:$X$98)-K67*$AZ$3)/Z67, 0)</f>
        <v>-1636.7731936671485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6.3216220393231843E-4</v>
      </c>
      <c r="L68" s="2">
        <v>65</v>
      </c>
      <c r="M68" s="6">
        <v>0.424706421</v>
      </c>
      <c r="Q68" s="4">
        <f t="shared" si="21"/>
        <v>25</v>
      </c>
      <c r="R68">
        <f t="shared" si="27"/>
        <v>250000</v>
      </c>
      <c r="S68">
        <f t="shared" si="28"/>
        <v>-2761.6136200926026</v>
      </c>
      <c r="U68">
        <f t="shared" ref="U68:U98" si="40">M68</f>
        <v>0.424706421</v>
      </c>
      <c r="V68">
        <f t="shared" ref="V68:V98" si="41">$C$10</f>
        <v>0.01</v>
      </c>
      <c r="W68">
        <f t="shared" ref="W68:W98" si="42">Z67</f>
        <v>1.7437606051301899E-3</v>
      </c>
      <c r="X68">
        <f t="shared" ref="X68:X98" si="43">U68*W68</f>
        <v>7.4058632568563721E-4</v>
      </c>
      <c r="Y68">
        <f t="shared" ref="Y68:Y98" si="44">V68*W68</f>
        <v>1.7437606051301899E-5</v>
      </c>
      <c r="Z68">
        <f t="shared" ref="Z68:Z98" si="45">MAX(0, W68-X68-Y68)</f>
        <v>9.8573667339325074E-4</v>
      </c>
      <c r="AB68">
        <f t="shared" ref="AB68:AB98" si="46">AC67</f>
        <v>-2.8541406146499004</v>
      </c>
      <c r="AC68">
        <f t="shared" si="29"/>
        <v>-2.7222238230675746</v>
      </c>
      <c r="AE68">
        <f t="shared" si="30"/>
        <v>0</v>
      </c>
      <c r="AF68">
        <f t="shared" si="31"/>
        <v>0</v>
      </c>
      <c r="AG68">
        <f t="shared" si="31"/>
        <v>-2.4643416834831268E-2</v>
      </c>
      <c r="AH68">
        <f t="shared" si="32"/>
        <v>-185.14658142140931</v>
      </c>
      <c r="AI68">
        <f t="shared" si="33"/>
        <v>-185.17122483824414</v>
      </c>
      <c r="AJ68">
        <f t="shared" si="34"/>
        <v>-0.13191679158232583</v>
      </c>
      <c r="AK68">
        <f t="shared" si="22"/>
        <v>-0.19978984302549305</v>
      </c>
      <c r="AL68">
        <f t="shared" si="35"/>
        <v>-185.50293147285194</v>
      </c>
      <c r="AN68">
        <f t="shared" si="36"/>
        <v>0</v>
      </c>
      <c r="AO68">
        <f t="shared" si="36"/>
        <v>0</v>
      </c>
      <c r="AP68">
        <f t="shared" si="36"/>
        <v>-1.5578636698729732E-5</v>
      </c>
      <c r="AQ68">
        <f t="shared" si="36"/>
        <v>-0.11704267096189255</v>
      </c>
      <c r="AR68">
        <f t="shared" si="36"/>
        <v>-0.11705824959859128</v>
      </c>
      <c r="AS68">
        <f t="shared" si="36"/>
        <v>-8.3392809702363416E-5</v>
      </c>
      <c r="AT68">
        <f t="shared" si="36"/>
        <v>-1.2629958749028761E-4</v>
      </c>
      <c r="AU68">
        <f t="shared" si="23"/>
        <v>-0.11726794199578391</v>
      </c>
      <c r="AW68">
        <v>65</v>
      </c>
      <c r="AX68">
        <f>IF(Z68&gt;0, (R68*SUMPRODUCT(K68:$K$98, X68:$X$98)-K68*$AZ$3)/Z68, 0)</f>
        <v>-2761.6136200926026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5.6443053922528431E-4</v>
      </c>
      <c r="L69" s="2">
        <v>66</v>
      </c>
      <c r="M69" s="6">
        <v>0.43382917900000001</v>
      </c>
      <c r="Q69" s="4">
        <f t="shared" ref="Q69:Q98" si="48">$C$8</f>
        <v>25</v>
      </c>
      <c r="R69">
        <f t="shared" si="27"/>
        <v>250000</v>
      </c>
      <c r="S69">
        <f t="shared" si="28"/>
        <v>-4600.470985148876</v>
      </c>
      <c r="U69">
        <f t="shared" si="40"/>
        <v>0.43382917900000001</v>
      </c>
      <c r="V69">
        <f t="shared" si="41"/>
        <v>0.01</v>
      </c>
      <c r="W69">
        <f t="shared" si="42"/>
        <v>9.8573667339325074E-4</v>
      </c>
      <c r="X69">
        <f t="shared" si="43"/>
        <v>4.2764133172838514E-4</v>
      </c>
      <c r="Y69">
        <f t="shared" si="44"/>
        <v>9.8573667339325072E-6</v>
      </c>
      <c r="Z69">
        <f t="shared" si="45"/>
        <v>5.4823797493093311E-4</v>
      </c>
      <c r="AB69">
        <f t="shared" si="46"/>
        <v>-2.7222238230675746</v>
      </c>
      <c r="AC69">
        <f t="shared" si="29"/>
        <v>-2.5221528966265345</v>
      </c>
      <c r="AE69">
        <f t="shared" si="30"/>
        <v>0</v>
      </c>
      <c r="AF69">
        <f t="shared" si="31"/>
        <v>0</v>
      </c>
      <c r="AG69">
        <f t="shared" si="31"/>
        <v>-1.3705949373273327E-2</v>
      </c>
      <c r="AH69">
        <f t="shared" si="32"/>
        <v>-106.91033293209628</v>
      </c>
      <c r="AI69">
        <f t="shared" si="33"/>
        <v>-106.92403888146956</v>
      </c>
      <c r="AJ69">
        <f t="shared" si="34"/>
        <v>-0.20007092644104008</v>
      </c>
      <c r="AK69">
        <f t="shared" si="22"/>
        <v>-0.19055566761473025</v>
      </c>
      <c r="AL69">
        <f t="shared" si="35"/>
        <v>-107.31466547552533</v>
      </c>
      <c r="AN69">
        <f t="shared" si="36"/>
        <v>0</v>
      </c>
      <c r="AO69">
        <f t="shared" si="36"/>
        <v>0</v>
      </c>
      <c r="AP69">
        <f t="shared" si="36"/>
        <v>-7.7360563953511119E-6</v>
      </c>
      <c r="AQ69">
        <f t="shared" si="36"/>
        <v>-6.0343456865617776E-2</v>
      </c>
      <c r="AR69">
        <f t="shared" si="36"/>
        <v>-6.035119292201313E-2</v>
      </c>
      <c r="AS69">
        <f t="shared" si="36"/>
        <v>-1.1292614089441844E-4</v>
      </c>
      <c r="AT69">
        <f t="shared" si="36"/>
        <v>-1.0755543822421624E-4</v>
      </c>
      <c r="AU69">
        <f t="shared" si="23"/>
        <v>-6.0571674501131767E-2</v>
      </c>
      <c r="AW69">
        <v>66</v>
      </c>
      <c r="AX69">
        <f>IF(Z69&gt;0, (R69*SUMPRODUCT(K69:$K$98, X69:$X$98)-K69*$AZ$3)/Z69, 0)</f>
        <v>-4600.470985148876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0.44368152799999999</v>
      </c>
      <c r="Q70" s="4">
        <f t="shared" si="48"/>
        <v>25</v>
      </c>
      <c r="R70">
        <f t="shared" si="27"/>
        <v>250000</v>
      </c>
      <c r="S70">
        <f t="shared" si="28"/>
        <v>-7677.0050047357563</v>
      </c>
      <c r="U70">
        <f t="shared" si="40"/>
        <v>0.44368152799999999</v>
      </c>
      <c r="V70">
        <f t="shared" si="41"/>
        <v>0.01</v>
      </c>
      <c r="W70">
        <f t="shared" si="42"/>
        <v>5.4823797493093311E-4</v>
      </c>
      <c r="X70">
        <f t="shared" si="43"/>
        <v>2.432430624249821E-4</v>
      </c>
      <c r="Y70">
        <f t="shared" si="44"/>
        <v>5.4823797493093309E-6</v>
      </c>
      <c r="Z70">
        <f t="shared" si="45"/>
        <v>2.9951253275664169E-4</v>
      </c>
      <c r="AB70">
        <f t="shared" si="46"/>
        <v>-2.5221528966265345</v>
      </c>
      <c r="AC70">
        <f t="shared" si="29"/>
        <v>-2.2993592129538203</v>
      </c>
      <c r="AE70">
        <f t="shared" si="30"/>
        <v>0</v>
      </c>
      <c r="AF70">
        <f t="shared" si="31"/>
        <v>0</v>
      </c>
      <c r="AG70">
        <f t="shared" si="31"/>
        <v>-7.4878133189160423E-3</v>
      </c>
      <c r="AH70">
        <f t="shared" si="32"/>
        <v>-60.810765606245525</v>
      </c>
      <c r="AI70">
        <f t="shared" si="33"/>
        <v>-60.818253419564442</v>
      </c>
      <c r="AJ70">
        <f t="shared" si="34"/>
        <v>-0.22279368367271424</v>
      </c>
      <c r="AK70">
        <f t="shared" si="22"/>
        <v>-0.17655070276385743</v>
      </c>
      <c r="AL70">
        <f t="shared" si="35"/>
        <v>-61.21759780600101</v>
      </c>
      <c r="AN70">
        <f t="shared" si="36"/>
        <v>0</v>
      </c>
      <c r="AO70">
        <f t="shared" si="36"/>
        <v>0</v>
      </c>
      <c r="AP70">
        <f t="shared" si="36"/>
        <v>-3.7735272403696855E-6</v>
      </c>
      <c r="AQ70">
        <f t="shared" si="36"/>
        <v>-3.0645940376638869E-2</v>
      </c>
      <c r="AR70">
        <f t="shared" si="36"/>
        <v>-3.0649713903879241E-2</v>
      </c>
      <c r="AS70">
        <f t="shared" si="36"/>
        <v>-1.1227817768872993E-4</v>
      </c>
      <c r="AT70">
        <f t="shared" si="36"/>
        <v>-8.8973757465720481E-5</v>
      </c>
      <c r="AU70">
        <f t="shared" si="23"/>
        <v>-3.0850965839033691E-2</v>
      </c>
      <c r="AW70">
        <v>67</v>
      </c>
      <c r="AX70">
        <f>IF(Z70&gt;0, (R70*SUMPRODUCT(K70:$K$98, X70:$X$98)-K70*$AZ$3)/Z70, 0)</f>
        <v>-7677.0050047357563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0.45400495099999999</v>
      </c>
      <c r="Q71" s="4">
        <f t="shared" si="48"/>
        <v>25</v>
      </c>
      <c r="R71">
        <f t="shared" si="27"/>
        <v>250000</v>
      </c>
      <c r="S71">
        <f t="shared" si="28"/>
        <v>-12939.080078521887</v>
      </c>
      <c r="U71">
        <f t="shared" si="40"/>
        <v>0.45400495099999999</v>
      </c>
      <c r="V71">
        <f t="shared" si="41"/>
        <v>0.01</v>
      </c>
      <c r="W71">
        <f t="shared" si="42"/>
        <v>2.9951253275664169E-4</v>
      </c>
      <c r="X71">
        <f t="shared" si="43"/>
        <v>1.35980172758065E-4</v>
      </c>
      <c r="Y71">
        <f t="shared" si="44"/>
        <v>2.9951253275664169E-6</v>
      </c>
      <c r="Z71">
        <f t="shared" si="45"/>
        <v>1.6053723467101028E-4</v>
      </c>
      <c r="AB71">
        <f t="shared" si="46"/>
        <v>-2.2993592129538203</v>
      </c>
      <c r="AC71">
        <f t="shared" si="29"/>
        <v>-2.0772041349926624</v>
      </c>
      <c r="AE71">
        <f t="shared" si="30"/>
        <v>0</v>
      </c>
      <c r="AF71">
        <f t="shared" si="31"/>
        <v>0</v>
      </c>
      <c r="AG71">
        <f t="shared" si="31"/>
        <v>-4.0134308667752567E-3</v>
      </c>
      <c r="AH71">
        <f t="shared" si="32"/>
        <v>-33.995043189516252</v>
      </c>
      <c r="AI71">
        <f t="shared" si="33"/>
        <v>-33.99905662038303</v>
      </c>
      <c r="AJ71">
        <f t="shared" si="34"/>
        <v>-0.22215507796115785</v>
      </c>
      <c r="AK71">
        <f t="shared" si="22"/>
        <v>-0.16095514490676743</v>
      </c>
      <c r="AL71">
        <f t="shared" si="35"/>
        <v>-34.38216684325095</v>
      </c>
      <c r="AN71">
        <f t="shared" si="36"/>
        <v>0</v>
      </c>
      <c r="AO71">
        <f t="shared" si="36"/>
        <v>0</v>
      </c>
      <c r="AP71">
        <f t="shared" si="36"/>
        <v>-1.8058856411649858E-6</v>
      </c>
      <c r="AQ71">
        <f t="shared" si="36"/>
        <v>-1.5296429016617893E-2</v>
      </c>
      <c r="AR71">
        <f t="shared" si="36"/>
        <v>-1.529823490225906E-2</v>
      </c>
      <c r="AS71">
        <f t="shared" si="36"/>
        <v>-9.9961025546278215E-5</v>
      </c>
      <c r="AT71">
        <f t="shared" si="36"/>
        <v>-7.2423468774561941E-5</v>
      </c>
      <c r="AU71">
        <f t="shared" si="23"/>
        <v>-1.5470619396579897E-2</v>
      </c>
      <c r="AW71">
        <v>68</v>
      </c>
      <c r="AX71">
        <f>IF(Z71&gt;0, (R71*SUMPRODUCT(K71:$K$98, X71:$X$98)-K71*$AZ$3)/Z71, 0)</f>
        <v>-12939.080078521887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0.46467133999999999</v>
      </c>
      <c r="Q72" s="4">
        <f t="shared" si="48"/>
        <v>25</v>
      </c>
      <c r="R72">
        <f t="shared" si="27"/>
        <v>250000</v>
      </c>
      <c r="S72">
        <f t="shared" si="28"/>
        <v>-22135.407204670752</v>
      </c>
      <c r="U72">
        <f t="shared" si="40"/>
        <v>0.46467133999999999</v>
      </c>
      <c r="V72">
        <f t="shared" si="41"/>
        <v>0.01</v>
      </c>
      <c r="W72">
        <f t="shared" si="42"/>
        <v>1.6053723467101028E-4</v>
      </c>
      <c r="X72">
        <f t="shared" si="43"/>
        <v>7.4597051954472806E-5</v>
      </c>
      <c r="Y72">
        <f t="shared" si="44"/>
        <v>1.6053723467101028E-6</v>
      </c>
      <c r="Z72">
        <f t="shared" si="45"/>
        <v>8.4334810369827377E-5</v>
      </c>
      <c r="AB72">
        <f t="shared" si="46"/>
        <v>-2.0772041349926624</v>
      </c>
      <c r="AC72">
        <f t="shared" si="29"/>
        <v>-1.8667853690648186</v>
      </c>
      <c r="AE72">
        <f t="shared" si="30"/>
        <v>0</v>
      </c>
      <c r="AF72">
        <f t="shared" si="31"/>
        <v>0</v>
      </c>
      <c r="AG72">
        <f t="shared" si="31"/>
        <v>-2.1083702592456844E-3</v>
      </c>
      <c r="AH72">
        <f t="shared" si="32"/>
        <v>-18.649262988618201</v>
      </c>
      <c r="AI72">
        <f t="shared" si="33"/>
        <v>-18.651371358877448</v>
      </c>
      <c r="AJ72">
        <f t="shared" si="34"/>
        <v>-0.21041876592784381</v>
      </c>
      <c r="AK72">
        <f t="shared" si="22"/>
        <v>-0.14540428944948638</v>
      </c>
      <c r="AL72">
        <f t="shared" si="35"/>
        <v>-19.00719441425478</v>
      </c>
      <c r="AN72">
        <f t="shared" si="36"/>
        <v>0</v>
      </c>
      <c r="AO72">
        <f t="shared" si="36"/>
        <v>0</v>
      </c>
      <c r="AP72">
        <f t="shared" si="36"/>
        <v>-8.4703882498789539E-7</v>
      </c>
      <c r="AQ72">
        <f t="shared" si="36"/>
        <v>-7.4923508997044022E-3</v>
      </c>
      <c r="AR72">
        <f t="shared" si="36"/>
        <v>-7.4931979385293905E-3</v>
      </c>
      <c r="AS72">
        <f t="shared" si="36"/>
        <v>-8.4535846332176273E-5</v>
      </c>
      <c r="AT72">
        <f t="shared" si="36"/>
        <v>-5.8416247309216486E-5</v>
      </c>
      <c r="AU72">
        <f t="shared" si="23"/>
        <v>-7.6361500321707838E-3</v>
      </c>
      <c r="AW72">
        <v>69</v>
      </c>
      <c r="AX72">
        <f>IF(Z72&gt;0, (R72*SUMPRODUCT(K72:$K$98, X72:$X$98)-K72*$AZ$3)/Z72, 0)</f>
        <v>-22135.407204670752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0.47611615000000002</v>
      </c>
      <c r="Q73" s="4">
        <f t="shared" si="48"/>
        <v>25</v>
      </c>
      <c r="R73">
        <f t="shared" si="27"/>
        <v>250000</v>
      </c>
      <c r="S73">
        <f t="shared" si="28"/>
        <v>-38597.41637496779</v>
      </c>
      <c r="U73">
        <f t="shared" si="40"/>
        <v>0.47611615000000002</v>
      </c>
      <c r="V73">
        <f t="shared" si="41"/>
        <v>0.01</v>
      </c>
      <c r="W73">
        <f t="shared" si="42"/>
        <v>8.4334810369827377E-5</v>
      </c>
      <c r="X73">
        <f t="shared" si="43"/>
        <v>4.0153165224262291E-5</v>
      </c>
      <c r="Y73">
        <f t="shared" si="44"/>
        <v>8.4334810369827378E-7</v>
      </c>
      <c r="Z73">
        <f t="shared" si="45"/>
        <v>4.3338297041866809E-5</v>
      </c>
      <c r="AB73">
        <f t="shared" si="46"/>
        <v>-1.8667853690648186</v>
      </c>
      <c r="AC73">
        <f t="shared" si="29"/>
        <v>-1.6727462959069681</v>
      </c>
      <c r="AE73">
        <f t="shared" si="30"/>
        <v>0</v>
      </c>
      <c r="AF73">
        <f t="shared" si="31"/>
        <v>0</v>
      </c>
      <c r="AG73">
        <f t="shared" si="31"/>
        <v>-1.0834574260466703E-3</v>
      </c>
      <c r="AH73">
        <f t="shared" si="32"/>
        <v>-10.038291306065572</v>
      </c>
      <c r="AI73">
        <f t="shared" si="33"/>
        <v>-10.039374763491619</v>
      </c>
      <c r="AJ73">
        <f t="shared" si="34"/>
        <v>-0.19403907315785052</v>
      </c>
      <c r="AK73">
        <f t="shared" ref="AK73:AK98" si="49">G73*SUM(AB73:AB73, AE73:AF73)</f>
        <v>-0.13067497583453733</v>
      </c>
      <c r="AL73">
        <f t="shared" si="35"/>
        <v>-10.364088812484006</v>
      </c>
      <c r="AN73">
        <f t="shared" si="36"/>
        <v>0</v>
      </c>
      <c r="AO73">
        <f t="shared" si="36"/>
        <v>0</v>
      </c>
      <c r="AP73">
        <f t="shared" si="36"/>
        <v>-3.8864247543237125E-7</v>
      </c>
      <c r="AQ73">
        <f t="shared" si="36"/>
        <v>-3.6007934308371478E-3</v>
      </c>
      <c r="AR73">
        <f t="shared" si="36"/>
        <v>-3.60118207331258E-3</v>
      </c>
      <c r="AS73">
        <f t="shared" si="36"/>
        <v>-6.9602943235004062E-5</v>
      </c>
      <c r="AT73">
        <f t="shared" si="36"/>
        <v>-4.6873873273182272E-5</v>
      </c>
      <c r="AU73">
        <f t="shared" si="23"/>
        <v>-3.7176588898207661E-3</v>
      </c>
      <c r="AW73">
        <v>70</v>
      </c>
      <c r="AX73">
        <f>IF(Z73&gt;0, (R73*SUMPRODUCT(K73:$K$98, X73:$X$98)-K73*$AZ$3)/Z73, 0)</f>
        <v>-38597.41637496779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0.48788611599999998</v>
      </c>
      <c r="Q74" s="4">
        <f t="shared" si="48"/>
        <v>25</v>
      </c>
      <c r="R74">
        <f t="shared" si="27"/>
        <v>250000</v>
      </c>
      <c r="S74">
        <f t="shared" si="28"/>
        <v>-68766.360775523295</v>
      </c>
      <c r="U74">
        <f t="shared" si="40"/>
        <v>0.48788611599999998</v>
      </c>
      <c r="V74">
        <f t="shared" si="41"/>
        <v>0.01</v>
      </c>
      <c r="W74">
        <f t="shared" si="42"/>
        <v>4.3338297041866809E-5</v>
      </c>
      <c r="X74">
        <f t="shared" si="43"/>
        <v>2.1144153417810685E-5</v>
      </c>
      <c r="Y74">
        <f t="shared" si="44"/>
        <v>4.3338297041866812E-7</v>
      </c>
      <c r="Z74">
        <f t="shared" si="45"/>
        <v>2.1760760653637457E-5</v>
      </c>
      <c r="AB74">
        <f t="shared" si="46"/>
        <v>-1.6727462959069681</v>
      </c>
      <c r="AC74">
        <f t="shared" si="29"/>
        <v>-1.4964083178578456</v>
      </c>
      <c r="AE74">
        <f t="shared" si="30"/>
        <v>0</v>
      </c>
      <c r="AF74">
        <f t="shared" si="31"/>
        <v>0</v>
      </c>
      <c r="AG74">
        <f t="shared" si="31"/>
        <v>-5.4401901634093639E-4</v>
      </c>
      <c r="AH74">
        <f t="shared" si="32"/>
        <v>-5.2860383544526712</v>
      </c>
      <c r="AI74">
        <f t="shared" si="33"/>
        <v>-5.2865823734690123</v>
      </c>
      <c r="AJ74">
        <f t="shared" si="34"/>
        <v>-0.17633797804912255</v>
      </c>
      <c r="AK74">
        <f t="shared" si="49"/>
        <v>-0.11709224071348778</v>
      </c>
      <c r="AL74">
        <f t="shared" si="35"/>
        <v>-5.5800125922316228</v>
      </c>
      <c r="AN74">
        <f t="shared" si="36"/>
        <v>0</v>
      </c>
      <c r="AO74">
        <f t="shared" si="36"/>
        <v>0</v>
      </c>
      <c r="AP74">
        <f t="shared" si="36"/>
        <v>-1.7423462752385935E-7</v>
      </c>
      <c r="AQ74">
        <f t="shared" si="36"/>
        <v>-1.6929756058154015E-3</v>
      </c>
      <c r="AR74">
        <f t="shared" si="36"/>
        <v>-1.6931498404429255E-3</v>
      </c>
      <c r="AS74">
        <f t="shared" si="36"/>
        <v>-5.6476301380693886E-5</v>
      </c>
      <c r="AT74">
        <f t="shared" si="36"/>
        <v>-3.7501488613153558E-5</v>
      </c>
      <c r="AU74">
        <f t="shared" si="23"/>
        <v>-1.787127630436773E-3</v>
      </c>
      <c r="AW74">
        <v>71</v>
      </c>
      <c r="AX74">
        <f>IF(Z74&gt;0, (R74*SUMPRODUCT(K74:$K$98, X74:$X$98)-K74*$AZ$3)/Z74, 0)</f>
        <v>-68766.360775523295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0.500352354</v>
      </c>
      <c r="Q75" s="4">
        <f t="shared" si="48"/>
        <v>25</v>
      </c>
      <c r="R75">
        <f t="shared" si="27"/>
        <v>250000</v>
      </c>
      <c r="S75">
        <f t="shared" si="28"/>
        <v>-125521.20765571919</v>
      </c>
      <c r="U75">
        <f t="shared" si="40"/>
        <v>0.500352354</v>
      </c>
      <c r="V75">
        <f t="shared" si="41"/>
        <v>0.01</v>
      </c>
      <c r="W75">
        <f t="shared" si="42"/>
        <v>2.1760760653637457E-5</v>
      </c>
      <c r="X75">
        <f t="shared" si="43"/>
        <v>1.088804781787808E-5</v>
      </c>
      <c r="Y75">
        <f t="shared" si="44"/>
        <v>2.1760760653637459E-7</v>
      </c>
      <c r="Z75">
        <f t="shared" si="45"/>
        <v>1.0655105229223002E-5</v>
      </c>
      <c r="AB75">
        <f t="shared" si="46"/>
        <v>-1.4964083178578456</v>
      </c>
      <c r="AC75">
        <f t="shared" si="29"/>
        <v>-1.3374416760708399</v>
      </c>
      <c r="AE75">
        <f t="shared" si="30"/>
        <v>0</v>
      </c>
      <c r="AF75">
        <f t="shared" si="31"/>
        <v>0</v>
      </c>
      <c r="AG75">
        <f t="shared" si="31"/>
        <v>-2.6637763073057507E-4</v>
      </c>
      <c r="AH75">
        <f t="shared" si="32"/>
        <v>-2.72201195446952</v>
      </c>
      <c r="AI75">
        <f t="shared" si="33"/>
        <v>-2.7222783321002506</v>
      </c>
      <c r="AJ75">
        <f t="shared" si="34"/>
        <v>-0.1589666417870057</v>
      </c>
      <c r="AK75">
        <f t="shared" si="49"/>
        <v>-0.1047485822500492</v>
      </c>
      <c r="AL75">
        <f t="shared" si="35"/>
        <v>-2.9859935561373057</v>
      </c>
      <c r="AN75">
        <f t="shared" si="36"/>
        <v>0</v>
      </c>
      <c r="AO75">
        <f t="shared" si="36"/>
        <v>0</v>
      </c>
      <c r="AP75">
        <f t="shared" si="36"/>
        <v>-7.6172835016736207E-8</v>
      </c>
      <c r="AQ75">
        <f t="shared" si="36"/>
        <v>-7.7838130383818061E-4</v>
      </c>
      <c r="AR75">
        <f t="shared" si="36"/>
        <v>-7.7845747667319731E-4</v>
      </c>
      <c r="AS75">
        <f t="shared" si="36"/>
        <v>-4.5457795178956496E-5</v>
      </c>
      <c r="AT75">
        <f t="shared" si="36"/>
        <v>-2.995370313973659E-5</v>
      </c>
      <c r="AU75">
        <f t="shared" si="23"/>
        <v>-8.5386897499189042E-4</v>
      </c>
      <c r="AW75">
        <v>72</v>
      </c>
      <c r="AX75">
        <f>IF(Z75&gt;0, (R75*SUMPRODUCT(K75:$K$98, X75:$X$98)-K75*$AZ$3)/Z75, 0)</f>
        <v>-125521.20765571919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0.513549331</v>
      </c>
      <c r="Q76" s="4">
        <f t="shared" si="48"/>
        <v>25</v>
      </c>
      <c r="R76">
        <f t="shared" si="27"/>
        <v>250000</v>
      </c>
      <c r="S76">
        <f t="shared" si="28"/>
        <v>-235347.75948905412</v>
      </c>
      <c r="U76">
        <f t="shared" si="40"/>
        <v>0.513549331</v>
      </c>
      <c r="V76">
        <f t="shared" si="41"/>
        <v>0.01</v>
      </c>
      <c r="W76">
        <f t="shared" si="42"/>
        <v>1.0655105229223002E-5</v>
      </c>
      <c r="X76">
        <f t="shared" si="43"/>
        <v>5.4719221622020739E-6</v>
      </c>
      <c r="Y76">
        <f t="shared" si="44"/>
        <v>1.0655105229223002E-7</v>
      </c>
      <c r="Z76">
        <f t="shared" si="45"/>
        <v>5.0766320147286983E-6</v>
      </c>
      <c r="AB76">
        <f t="shared" si="46"/>
        <v>-1.3374416760708399</v>
      </c>
      <c r="AC76">
        <f t="shared" si="29"/>
        <v>-1.1947739704168019</v>
      </c>
      <c r="AE76">
        <f t="shared" si="30"/>
        <v>0</v>
      </c>
      <c r="AF76">
        <f t="shared" si="31"/>
        <v>0</v>
      </c>
      <c r="AG76">
        <f t="shared" si="31"/>
        <v>-1.2691580036821746E-4</v>
      </c>
      <c r="AH76">
        <f t="shared" si="32"/>
        <v>-1.3679805405505185</v>
      </c>
      <c r="AI76">
        <f t="shared" si="33"/>
        <v>-1.3681074563508868</v>
      </c>
      <c r="AJ76">
        <f t="shared" si="34"/>
        <v>-0.14266770565403797</v>
      </c>
      <c r="AK76">
        <f t="shared" si="49"/>
        <v>-9.3620917324958794E-2</v>
      </c>
      <c r="AL76">
        <f t="shared" si="35"/>
        <v>-1.6043960793298835</v>
      </c>
      <c r="AN76">
        <f t="shared" si="36"/>
        <v>0</v>
      </c>
      <c r="AO76">
        <f t="shared" si="36"/>
        <v>0</v>
      </c>
      <c r="AP76">
        <f t="shared" si="36"/>
        <v>-3.2404105538705888E-8</v>
      </c>
      <c r="AQ76">
        <f t="shared" si="36"/>
        <v>-3.4927239699302008E-4</v>
      </c>
      <c r="AR76">
        <f t="shared" si="36"/>
        <v>-3.4930480109855879E-4</v>
      </c>
      <c r="AS76">
        <f t="shared" si="36"/>
        <v>-3.6425877452341069E-5</v>
      </c>
      <c r="AT76">
        <f t="shared" si="36"/>
        <v>-2.3903265604651457E-5</v>
      </c>
      <c r="AU76">
        <f t="shared" si="23"/>
        <v>-4.0963394415555128E-4</v>
      </c>
      <c r="AW76">
        <v>73</v>
      </c>
      <c r="AX76">
        <f>IF(Z76&gt;0, (R76*SUMPRODUCT(K76:$K$98, X76:$X$98)-K76*$AZ$3)/Z76, 0)</f>
        <v>-235347.75948905412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0.52698988800000002</v>
      </c>
      <c r="Q77" s="4">
        <f t="shared" si="48"/>
        <v>25</v>
      </c>
      <c r="R77">
        <f t="shared" si="27"/>
        <v>250000</v>
      </c>
      <c r="S77">
        <f t="shared" si="28"/>
        <v>-453959.52858795552</v>
      </c>
      <c r="U77">
        <f t="shared" si="40"/>
        <v>0.52698988800000002</v>
      </c>
      <c r="V77">
        <f t="shared" si="41"/>
        <v>0.01</v>
      </c>
      <c r="W77">
        <f t="shared" si="42"/>
        <v>5.0766320147286983E-6</v>
      </c>
      <c r="X77">
        <f t="shared" si="43"/>
        <v>2.6753337368590913E-6</v>
      </c>
      <c r="Y77">
        <f t="shared" si="44"/>
        <v>5.0766320147286981E-8</v>
      </c>
      <c r="Z77">
        <f t="shared" si="45"/>
        <v>2.35053195772232E-6</v>
      </c>
      <c r="AB77">
        <f t="shared" si="46"/>
        <v>-1.1947739704168019</v>
      </c>
      <c r="AC77">
        <f t="shared" si="29"/>
        <v>-1.0670463794585485</v>
      </c>
      <c r="AE77">
        <f t="shared" si="30"/>
        <v>0</v>
      </c>
      <c r="AF77">
        <f t="shared" si="31"/>
        <v>0</v>
      </c>
      <c r="AG77">
        <f t="shared" si="31"/>
        <v>-5.8763298943057998E-5</v>
      </c>
      <c r="AH77">
        <f t="shared" si="32"/>
        <v>-0.66883343421477282</v>
      </c>
      <c r="AI77">
        <f t="shared" si="33"/>
        <v>-0.66889219751371587</v>
      </c>
      <c r="AJ77">
        <f t="shared" si="34"/>
        <v>-0.12772759095825337</v>
      </c>
      <c r="AK77">
        <f t="shared" si="49"/>
        <v>-8.3634177929176143E-2</v>
      </c>
      <c r="AL77">
        <f t="shared" si="35"/>
        <v>-0.88025396640114539</v>
      </c>
      <c r="AN77">
        <f t="shared" si="36"/>
        <v>0</v>
      </c>
      <c r="AO77">
        <f t="shared" si="36"/>
        <v>0</v>
      </c>
      <c r="AP77">
        <f t="shared" si="36"/>
        <v>-1.3395918334585742E-8</v>
      </c>
      <c r="AQ77">
        <f t="shared" si="36"/>
        <v>-1.5246996382663211E-4</v>
      </c>
      <c r="AR77">
        <f t="shared" si="36"/>
        <v>-1.524833597449667E-4</v>
      </c>
      <c r="AS77">
        <f t="shared" si="36"/>
        <v>-2.911729614105109E-5</v>
      </c>
      <c r="AT77">
        <f t="shared" si="36"/>
        <v>-1.9065584091953201E-5</v>
      </c>
      <c r="AU77">
        <f t="shared" si="23"/>
        <v>-2.0066623997797099E-4</v>
      </c>
      <c r="AW77">
        <v>74</v>
      </c>
      <c r="AX77">
        <f>IF(Z77&gt;0, (R77*SUMPRODUCT(K77:$K$98, X77:$X$98)-K77*$AZ$3)/Z77, 0)</f>
        <v>-453959.52858795552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0.54103594799999999</v>
      </c>
      <c r="Q78" s="4">
        <f t="shared" si="48"/>
        <v>25</v>
      </c>
      <c r="R78">
        <f t="shared" si="27"/>
        <v>250000</v>
      </c>
      <c r="S78">
        <f t="shared" si="28"/>
        <v>-902909.67269276967</v>
      </c>
      <c r="U78">
        <f t="shared" si="40"/>
        <v>0.54103594799999999</v>
      </c>
      <c r="V78">
        <f t="shared" si="41"/>
        <v>0.01</v>
      </c>
      <c r="W78">
        <f t="shared" si="42"/>
        <v>2.35053195772232E-6</v>
      </c>
      <c r="X78">
        <f t="shared" si="43"/>
        <v>1.2717222860505914E-6</v>
      </c>
      <c r="Y78">
        <f t="shared" si="44"/>
        <v>2.3505319577223202E-8</v>
      </c>
      <c r="Z78">
        <f t="shared" si="45"/>
        <v>1.0553043520945054E-6</v>
      </c>
      <c r="AB78">
        <f t="shared" si="46"/>
        <v>-1.0670463794585485</v>
      </c>
      <c r="AC78">
        <f t="shared" si="29"/>
        <v>-0.95284450714090518</v>
      </c>
      <c r="AE78">
        <f t="shared" si="30"/>
        <v>0</v>
      </c>
      <c r="AF78">
        <f t="shared" si="31"/>
        <v>0</v>
      </c>
      <c r="AG78">
        <f t="shared" si="31"/>
        <v>-2.6382608802362634E-5</v>
      </c>
      <c r="AH78">
        <f t="shared" si="32"/>
        <v>-0.31793057151264786</v>
      </c>
      <c r="AI78">
        <f t="shared" si="33"/>
        <v>-0.31795695412145025</v>
      </c>
      <c r="AJ78">
        <f t="shared" si="34"/>
        <v>-0.11420187231764334</v>
      </c>
      <c r="AK78">
        <f t="shared" si="49"/>
        <v>-7.46932465620984E-2</v>
      </c>
      <c r="AL78">
        <f t="shared" si="35"/>
        <v>-0.50685207300119195</v>
      </c>
      <c r="AN78">
        <f t="shared" si="36"/>
        <v>0</v>
      </c>
      <c r="AO78">
        <f t="shared" si="36"/>
        <v>0</v>
      </c>
      <c r="AP78">
        <f t="shared" si="36"/>
        <v>-5.3698980140684869E-9</v>
      </c>
      <c r="AQ78">
        <f t="shared" si="36"/>
        <v>-6.4711369423956945E-5</v>
      </c>
      <c r="AR78">
        <f t="shared" si="36"/>
        <v>-6.4716739321971016E-5</v>
      </c>
      <c r="AS78">
        <f t="shared" si="36"/>
        <v>-2.3244570389358063E-5</v>
      </c>
      <c r="AT78">
        <f t="shared" si="36"/>
        <v>-1.5203011930428232E-5</v>
      </c>
      <c r="AU78">
        <f t="shared" si="23"/>
        <v>-1.0316432164175731E-4</v>
      </c>
      <c r="AW78">
        <v>75</v>
      </c>
      <c r="AX78">
        <f>IF(Z78&gt;0, (R78*SUMPRODUCT(K78:$K$98, X78:$X$98)-K78*$AZ$3)/Z78, 0)</f>
        <v>-902909.67269276967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0.55517679799999997</v>
      </c>
      <c r="Q79" s="4">
        <f t="shared" si="48"/>
        <v>25</v>
      </c>
      <c r="R79">
        <f t="shared" si="27"/>
        <v>250000</v>
      </c>
      <c r="S79">
        <f t="shared" si="28"/>
        <v>-1854132.1322041745</v>
      </c>
      <c r="U79">
        <f t="shared" si="40"/>
        <v>0.55517679799999997</v>
      </c>
      <c r="V79">
        <f t="shared" si="41"/>
        <v>0.01</v>
      </c>
      <c r="W79">
        <f t="shared" si="42"/>
        <v>1.0553043520945054E-6</v>
      </c>
      <c r="X79">
        <f t="shared" si="43"/>
        <v>5.8588049111129201E-7</v>
      </c>
      <c r="Y79">
        <f t="shared" si="44"/>
        <v>1.0553043520945054E-8</v>
      </c>
      <c r="Z79">
        <f t="shared" si="45"/>
        <v>4.5887081746226831E-7</v>
      </c>
      <c r="AB79">
        <f t="shared" si="46"/>
        <v>-0.95284450714090518</v>
      </c>
      <c r="AC79">
        <f t="shared" si="29"/>
        <v>-0.85080712718758811</v>
      </c>
      <c r="AE79">
        <f t="shared" si="30"/>
        <v>0</v>
      </c>
      <c r="AF79">
        <f t="shared" si="31"/>
        <v>0</v>
      </c>
      <c r="AG79">
        <f t="shared" si="31"/>
        <v>-1.1471770436556707E-5</v>
      </c>
      <c r="AH79">
        <f t="shared" si="32"/>
        <v>-0.14647012277782301</v>
      </c>
      <c r="AI79">
        <f t="shared" si="33"/>
        <v>-0.14648159454825957</v>
      </c>
      <c r="AJ79">
        <f t="shared" si="34"/>
        <v>-0.10203737995331708</v>
      </c>
      <c r="AK79">
        <f t="shared" si="49"/>
        <v>-6.6699115499863362E-2</v>
      </c>
      <c r="AL79">
        <f t="shared" si="35"/>
        <v>-0.31521809000144002</v>
      </c>
      <c r="AN79">
        <f t="shared" si="36"/>
        <v>0</v>
      </c>
      <c r="AO79">
        <f t="shared" si="36"/>
        <v>0</v>
      </c>
      <c r="AP79">
        <f t="shared" si="36"/>
        <v>-2.0847823650809826E-9</v>
      </c>
      <c r="AQ79">
        <f t="shared" si="36"/>
        <v>-2.6618239152116975E-5</v>
      </c>
      <c r="AR79">
        <f t="shared" si="36"/>
        <v>-2.6620323934482058E-5</v>
      </c>
      <c r="AS79">
        <f t="shared" si="36"/>
        <v>-1.8543408925605524E-5</v>
      </c>
      <c r="AT79">
        <f t="shared" si="36"/>
        <v>-1.2121332145690327E-5</v>
      </c>
      <c r="AU79">
        <f t="shared" si="23"/>
        <v>-5.7285065005777912E-5</v>
      </c>
      <c r="AW79">
        <v>76</v>
      </c>
      <c r="AX79">
        <f>IF(Z79&gt;0, (R79*SUMPRODUCT(K79:$K$98, X79:$X$98)-K79*$AZ$3)/Z79, 0)</f>
        <v>-1854132.1322041745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0.56908613200000002</v>
      </c>
      <c r="Q80" s="4">
        <f t="shared" si="48"/>
        <v>25</v>
      </c>
      <c r="R80">
        <f t="shared" si="27"/>
        <v>250000</v>
      </c>
      <c r="S80">
        <f t="shared" si="28"/>
        <v>-3933163.2047869256</v>
      </c>
      <c r="U80">
        <f t="shared" si="40"/>
        <v>0.56908613200000002</v>
      </c>
      <c r="V80">
        <f t="shared" si="41"/>
        <v>0.01</v>
      </c>
      <c r="W80">
        <f t="shared" si="42"/>
        <v>4.5887081746226831E-7</v>
      </c>
      <c r="X80">
        <f t="shared" si="43"/>
        <v>2.6113701859728036E-7</v>
      </c>
      <c r="Y80">
        <f t="shared" si="44"/>
        <v>4.588708174622683E-9</v>
      </c>
      <c r="Z80">
        <f t="shared" si="45"/>
        <v>1.9314509069036527E-7</v>
      </c>
      <c r="AB80">
        <f t="shared" si="46"/>
        <v>-0.85080712718758811</v>
      </c>
      <c r="AC80">
        <f t="shared" si="29"/>
        <v>-0.75967116388857847</v>
      </c>
      <c r="AE80">
        <f t="shared" si="30"/>
        <v>0</v>
      </c>
      <c r="AF80">
        <f t="shared" si="31"/>
        <v>0</v>
      </c>
      <c r="AG80">
        <f t="shared" si="31"/>
        <v>-4.8286272672591317E-6</v>
      </c>
      <c r="AH80">
        <f t="shared" si="32"/>
        <v>-6.5284254649320098E-2</v>
      </c>
      <c r="AI80">
        <f t="shared" si="33"/>
        <v>-6.5289083276587362E-2</v>
      </c>
      <c r="AJ80">
        <f t="shared" si="34"/>
        <v>-9.1135963299009637E-2</v>
      </c>
      <c r="AK80">
        <f t="shared" si="49"/>
        <v>-5.9556498903131173E-2</v>
      </c>
      <c r="AL80">
        <f t="shared" si="35"/>
        <v>-0.21598154547872817</v>
      </c>
      <c r="AN80">
        <f t="shared" si="36"/>
        <v>0</v>
      </c>
      <c r="AO80">
        <f t="shared" si="36"/>
        <v>0</v>
      </c>
      <c r="AP80">
        <f t="shared" si="36"/>
        <v>-7.8349447252180745E-10</v>
      </c>
      <c r="AQ80">
        <f t="shared" si="36"/>
        <v>-1.0593042251837041E-5</v>
      </c>
      <c r="AR80">
        <f t="shared" si="36"/>
        <v>-1.0593825746309563E-5</v>
      </c>
      <c r="AS80">
        <f t="shared" si="36"/>
        <v>-1.4787748057690862E-5</v>
      </c>
      <c r="AT80">
        <f t="shared" si="36"/>
        <v>-9.6636549293731618E-6</v>
      </c>
      <c r="AU80">
        <f t="shared" si="23"/>
        <v>-3.5045228733373585E-5</v>
      </c>
      <c r="AW80">
        <v>77</v>
      </c>
      <c r="AX80">
        <f>IF(Z80&gt;0, (R80*SUMPRODUCT(K80:$K$98, X80:$X$98)-K80*$AZ$3)/Z80, 0)</f>
        <v>-3933163.2047869256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0.58332808999999997</v>
      </c>
      <c r="Q81" s="4">
        <f t="shared" si="48"/>
        <v>25</v>
      </c>
      <c r="R81">
        <f t="shared" si="27"/>
        <v>250000</v>
      </c>
      <c r="S81">
        <f t="shared" si="28"/>
        <v>-8635458.1692148782</v>
      </c>
      <c r="U81">
        <f t="shared" si="40"/>
        <v>0.58332808999999997</v>
      </c>
      <c r="V81">
        <f t="shared" si="41"/>
        <v>0.01</v>
      </c>
      <c r="W81">
        <f t="shared" si="42"/>
        <v>1.9314509069036527E-7</v>
      </c>
      <c r="X81">
        <f t="shared" si="43"/>
        <v>1.1266695684528754E-7</v>
      </c>
      <c r="Y81">
        <f t="shared" si="44"/>
        <v>1.9314509069036526E-9</v>
      </c>
      <c r="Z81">
        <f t="shared" si="45"/>
        <v>7.8546682938174069E-8</v>
      </c>
      <c r="AB81">
        <f t="shared" si="46"/>
        <v>-0.75967116388857847</v>
      </c>
      <c r="AC81">
        <f t="shared" si="29"/>
        <v>-0.67828659484318621</v>
      </c>
      <c r="AE81">
        <f t="shared" si="30"/>
        <v>0</v>
      </c>
      <c r="AF81">
        <f t="shared" si="31"/>
        <v>0</v>
      </c>
      <c r="AG81">
        <f t="shared" si="31"/>
        <v>-1.9636670734543517E-6</v>
      </c>
      <c r="AH81">
        <f t="shared" si="32"/>
        <v>-2.8166739211321887E-2</v>
      </c>
      <c r="AI81">
        <f t="shared" si="33"/>
        <v>-2.8168702878395339E-2</v>
      </c>
      <c r="AJ81">
        <f t="shared" si="34"/>
        <v>-8.1384569045392263E-2</v>
      </c>
      <c r="AK81">
        <f t="shared" si="49"/>
        <v>-5.3176981472200499E-2</v>
      </c>
      <c r="AL81">
        <f t="shared" si="35"/>
        <v>-0.16273025339598812</v>
      </c>
      <c r="AN81">
        <f t="shared" si="36"/>
        <v>0</v>
      </c>
      <c r="AO81">
        <f t="shared" si="36"/>
        <v>0</v>
      </c>
      <c r="AP81">
        <f t="shared" si="36"/>
        <v>-2.8448678001329103E-10</v>
      </c>
      <c r="AQ81">
        <f t="shared" si="36"/>
        <v>-4.0806636980509236E-6</v>
      </c>
      <c r="AR81">
        <f t="shared" si="36"/>
        <v>-4.0809481848309364E-6</v>
      </c>
      <c r="AS81">
        <f t="shared" si="36"/>
        <v>-1.1790610691334804E-5</v>
      </c>
      <c r="AT81">
        <f t="shared" si="36"/>
        <v>-7.7040290761917863E-6</v>
      </c>
      <c r="AU81">
        <f t="shared" si="23"/>
        <v>-2.357558795235753E-5</v>
      </c>
      <c r="AW81">
        <v>78</v>
      </c>
      <c r="AX81">
        <f>IF(Z81&gt;0, (R81*SUMPRODUCT(K81:$K$98, X81:$X$98)-K81*$AZ$3)/Z81, 0)</f>
        <v>-8635458.1692148782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0.59781937299999999</v>
      </c>
      <c r="Q82" s="4">
        <f t="shared" si="48"/>
        <v>25</v>
      </c>
      <c r="R82">
        <f t="shared" si="27"/>
        <v>250000</v>
      </c>
      <c r="S82">
        <f t="shared" si="28"/>
        <v>-19660006.559993189</v>
      </c>
      <c r="U82">
        <f t="shared" si="40"/>
        <v>0.59781937299999999</v>
      </c>
      <c r="V82">
        <f t="shared" si="41"/>
        <v>0.01</v>
      </c>
      <c r="W82">
        <f t="shared" si="42"/>
        <v>7.8546682938174069E-8</v>
      </c>
      <c r="X82">
        <f t="shared" si="43"/>
        <v>4.6956728745329021E-8</v>
      </c>
      <c r="Y82">
        <f t="shared" si="44"/>
        <v>7.8546682938174073E-10</v>
      </c>
      <c r="Z82">
        <f t="shared" si="45"/>
        <v>3.0804487363463309E-8</v>
      </c>
      <c r="AB82">
        <f t="shared" si="46"/>
        <v>-0.67828659484318621</v>
      </c>
      <c r="AC82">
        <f t="shared" si="29"/>
        <v>-0.6056164236429159</v>
      </c>
      <c r="AE82">
        <f t="shared" si="30"/>
        <v>0</v>
      </c>
      <c r="AF82">
        <f t="shared" si="31"/>
        <v>0</v>
      </c>
      <c r="AG82">
        <f t="shared" si="31"/>
        <v>-7.7011218408658274E-7</v>
      </c>
      <c r="AH82">
        <f t="shared" si="32"/>
        <v>-1.1739182186332256E-2</v>
      </c>
      <c r="AI82">
        <f t="shared" si="33"/>
        <v>-1.1739952298516343E-2</v>
      </c>
      <c r="AJ82">
        <f t="shared" si="34"/>
        <v>-7.2670171200270306E-2</v>
      </c>
      <c r="AK82">
        <f t="shared" si="49"/>
        <v>-4.748006163902304E-2</v>
      </c>
      <c r="AL82">
        <f t="shared" si="35"/>
        <v>-0.1318901851378097</v>
      </c>
      <c r="AN82">
        <f t="shared" si="36"/>
        <v>0</v>
      </c>
      <c r="AO82">
        <f t="shared" si="36"/>
        <v>0</v>
      </c>
      <c r="AP82">
        <f t="shared" si="36"/>
        <v>-9.9616253356092442E-11</v>
      </c>
      <c r="AQ82">
        <f t="shared" si="36"/>
        <v>-1.5184973969137017E-6</v>
      </c>
      <c r="AR82">
        <f t="shared" si="36"/>
        <v>-1.5185970131670578E-6</v>
      </c>
      <c r="AS82">
        <f t="shared" si="36"/>
        <v>-9.4000982393272377E-6</v>
      </c>
      <c r="AT82">
        <f t="shared" si="36"/>
        <v>-6.1416842212485256E-6</v>
      </c>
      <c r="AU82">
        <f t="shared" si="23"/>
        <v>-1.7060379473742823E-5</v>
      </c>
      <c r="AW82">
        <v>79</v>
      </c>
      <c r="AX82">
        <f>IF(Z82&gt;0, (R82*SUMPRODUCT(K82:$K$98, X82:$X$98)-K82*$AZ$3)/Z82, 0)</f>
        <v>-19660006.559993189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0.61246634</v>
      </c>
      <c r="Q83" s="4">
        <f t="shared" si="48"/>
        <v>25</v>
      </c>
      <c r="R83">
        <f t="shared" si="27"/>
        <v>250000</v>
      </c>
      <c r="S83">
        <f t="shared" si="28"/>
        <v>-46495505.685313314</v>
      </c>
      <c r="U83">
        <f t="shared" si="40"/>
        <v>0.61246634</v>
      </c>
      <c r="V83">
        <f t="shared" si="41"/>
        <v>0.01</v>
      </c>
      <c r="W83">
        <f t="shared" si="42"/>
        <v>3.0804487363463309E-8</v>
      </c>
      <c r="X83">
        <f t="shared" si="43"/>
        <v>1.8866711631076623E-8</v>
      </c>
      <c r="Y83">
        <f t="shared" si="44"/>
        <v>3.0804487363463309E-10</v>
      </c>
      <c r="Z83">
        <f t="shared" si="45"/>
        <v>1.1629730858752052E-8</v>
      </c>
      <c r="AB83">
        <f t="shared" si="46"/>
        <v>-0.6056164236429159</v>
      </c>
      <c r="AC83">
        <f t="shared" si="29"/>
        <v>-0.54073021726176973</v>
      </c>
      <c r="AE83">
        <f t="shared" si="30"/>
        <v>0</v>
      </c>
      <c r="AF83">
        <f t="shared" si="31"/>
        <v>0</v>
      </c>
      <c r="AG83">
        <f t="shared" si="31"/>
        <v>-2.9074327146880132E-7</v>
      </c>
      <c r="AH83">
        <f t="shared" si="32"/>
        <v>-4.7166779077691557E-3</v>
      </c>
      <c r="AI83">
        <f t="shared" si="33"/>
        <v>-4.7169686510406244E-3</v>
      </c>
      <c r="AJ83">
        <f t="shared" si="34"/>
        <v>-6.4886206381146172E-2</v>
      </c>
      <c r="AK83">
        <f t="shared" si="49"/>
        <v>-4.2393149655004118E-2</v>
      </c>
      <c r="AL83">
        <f t="shared" si="35"/>
        <v>-0.11199632468719092</v>
      </c>
      <c r="AN83">
        <f t="shared" si="36"/>
        <v>0</v>
      </c>
      <c r="AO83">
        <f t="shared" si="36"/>
        <v>0</v>
      </c>
      <c r="AP83">
        <f t="shared" si="36"/>
        <v>-3.3579007790190049E-11</v>
      </c>
      <c r="AQ83">
        <f t="shared" si="36"/>
        <v>-5.4474644729927366E-7</v>
      </c>
      <c r="AR83">
        <f t="shared" si="36"/>
        <v>-5.4478002630706387E-7</v>
      </c>
      <c r="AS83">
        <f t="shared" si="36"/>
        <v>-7.4939461833158466E-6</v>
      </c>
      <c r="AT83">
        <f t="shared" si="36"/>
        <v>-4.896140486156802E-6</v>
      </c>
      <c r="AU83">
        <f t="shared" si="23"/>
        <v>-1.2934866695779713E-5</v>
      </c>
      <c r="AW83">
        <v>80</v>
      </c>
      <c r="AX83">
        <f>IF(Z83&gt;0, (R83*SUMPRODUCT(K83:$K$98, X83:$X$98)-K83*$AZ$3)/Z83, 0)</f>
        <v>-46495505.685313314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0.62717650000000003</v>
      </c>
      <c r="Q84" s="4">
        <f t="shared" si="48"/>
        <v>25</v>
      </c>
      <c r="R84">
        <f t="shared" si="27"/>
        <v>250000</v>
      </c>
      <c r="S84">
        <f t="shared" si="28"/>
        <v>-114418949.20518643</v>
      </c>
      <c r="U84">
        <f t="shared" si="40"/>
        <v>0.62717650000000003</v>
      </c>
      <c r="V84">
        <f t="shared" si="41"/>
        <v>0.01</v>
      </c>
      <c r="W84">
        <f t="shared" si="42"/>
        <v>1.1629730858752052E-8</v>
      </c>
      <c r="X84">
        <f t="shared" si="43"/>
        <v>7.2938938959341069E-9</v>
      </c>
      <c r="Y84">
        <f t="shared" si="44"/>
        <v>1.1629730858752053E-10</v>
      </c>
      <c r="Z84">
        <f t="shared" si="45"/>
        <v>4.2195396542304246E-9</v>
      </c>
      <c r="AB84">
        <f t="shared" si="46"/>
        <v>-0.54073021726176973</v>
      </c>
      <c r="AC84">
        <f t="shared" si="29"/>
        <v>-0.48279529336666083</v>
      </c>
      <c r="AE84">
        <f t="shared" si="30"/>
        <v>0</v>
      </c>
      <c r="AF84">
        <f t="shared" si="31"/>
        <v>0</v>
      </c>
      <c r="AG84">
        <f t="shared" si="31"/>
        <v>-1.0548849135576062E-7</v>
      </c>
      <c r="AH84">
        <f t="shared" si="32"/>
        <v>-1.8234734739835268E-3</v>
      </c>
      <c r="AI84">
        <f t="shared" si="33"/>
        <v>-1.8235789624748825E-3</v>
      </c>
      <c r="AJ84">
        <f t="shared" si="34"/>
        <v>-5.7934923895108903E-2</v>
      </c>
      <c r="AK84">
        <f t="shared" si="49"/>
        <v>-3.7851115208323884E-2</v>
      </c>
      <c r="AL84">
        <f t="shared" si="35"/>
        <v>-9.7609618065907677E-2</v>
      </c>
      <c r="AN84">
        <f t="shared" si="36"/>
        <v>0</v>
      </c>
      <c r="AO84">
        <f t="shared" si="36"/>
        <v>0</v>
      </c>
      <c r="AP84">
        <f t="shared" si="36"/>
        <v>-1.0877904583003588E-11</v>
      </c>
      <c r="AQ84">
        <f t="shared" si="36"/>
        <v>-1.8803539802967973E-7</v>
      </c>
      <c r="AR84">
        <f t="shared" si="36"/>
        <v>-1.8804627593426274E-7</v>
      </c>
      <c r="AS84">
        <f t="shared" si="36"/>
        <v>-5.9742116514794015E-6</v>
      </c>
      <c r="AT84">
        <f t="shared" si="36"/>
        <v>-3.9031823690399038E-6</v>
      </c>
      <c r="AU84">
        <f t="shared" si="23"/>
        <v>-1.0065440296453569E-5</v>
      </c>
      <c r="AW84">
        <v>81</v>
      </c>
      <c r="AX84">
        <f>IF(Z84&gt;0, (R84*SUMPRODUCT(K84:$K$98, X84:$X$98)-K84*$AZ$3)/Z84, 0)</f>
        <v>-114418949.20518643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0.64196478899999998</v>
      </c>
      <c r="Q85" s="4">
        <f t="shared" si="48"/>
        <v>25</v>
      </c>
      <c r="R85">
        <f t="shared" si="27"/>
        <v>250000</v>
      </c>
      <c r="S85">
        <f t="shared" si="28"/>
        <v>-293532982.68336552</v>
      </c>
      <c r="U85">
        <f t="shared" si="40"/>
        <v>0.64196478899999998</v>
      </c>
      <c r="V85">
        <f t="shared" si="41"/>
        <v>0.01</v>
      </c>
      <c r="W85">
        <f t="shared" si="42"/>
        <v>4.2195396542304246E-9</v>
      </c>
      <c r="X85">
        <f t="shared" si="43"/>
        <v>2.7087958838051676E-9</v>
      </c>
      <c r="Y85">
        <f t="shared" si="44"/>
        <v>4.2195396542304248E-11</v>
      </c>
      <c r="Z85">
        <f t="shared" si="45"/>
        <v>1.4685483738829527E-9</v>
      </c>
      <c r="AB85">
        <f t="shared" si="46"/>
        <v>-0.48279529336666083</v>
      </c>
      <c r="AC85">
        <f t="shared" si="29"/>
        <v>-0.43106738440066938</v>
      </c>
      <c r="AE85">
        <f t="shared" si="30"/>
        <v>0</v>
      </c>
      <c r="AF85">
        <f t="shared" si="31"/>
        <v>0</v>
      </c>
      <c r="AG85">
        <f t="shared" si="31"/>
        <v>-3.6713709347073818E-8</v>
      </c>
      <c r="AH85">
        <f t="shared" si="32"/>
        <v>-6.7719897095129186E-4</v>
      </c>
      <c r="AI85">
        <f t="shared" si="33"/>
        <v>-6.7723568466063894E-4</v>
      </c>
      <c r="AJ85">
        <f t="shared" si="34"/>
        <v>-5.1727908965991443E-2</v>
      </c>
      <c r="AK85">
        <f t="shared" si="49"/>
        <v>-3.3795670535666261E-2</v>
      </c>
      <c r="AL85">
        <f t="shared" si="35"/>
        <v>-8.6200815186318336E-2</v>
      </c>
      <c r="AN85">
        <f t="shared" si="36"/>
        <v>0</v>
      </c>
      <c r="AO85">
        <f t="shared" si="36"/>
        <v>0</v>
      </c>
      <c r="AP85">
        <f t="shared" si="36"/>
        <v>-3.380262336413857E-12</v>
      </c>
      <c r="AQ85">
        <f t="shared" si="36"/>
        <v>-6.2350283217768127E-8</v>
      </c>
      <c r="AR85">
        <f t="shared" si="36"/>
        <v>-6.2353663480104547E-8</v>
      </c>
      <c r="AS85">
        <f t="shared" si="36"/>
        <v>-4.7626324206633693E-6</v>
      </c>
      <c r="AT85">
        <f t="shared" si="36"/>
        <v>-3.1115960298538802E-6</v>
      </c>
      <c r="AU85">
        <f t="shared" si="23"/>
        <v>-7.9365821139973535E-6</v>
      </c>
      <c r="AW85">
        <v>82</v>
      </c>
      <c r="AX85">
        <f>IF(Z85&gt;0, (R85*SUMPRODUCT(K85:$K$98, X85:$X$98)-K85*$AZ$3)/Z85, 0)</f>
        <v>-293532982.68336552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0.65685820900000003</v>
      </c>
      <c r="Q86" s="4">
        <f t="shared" si="48"/>
        <v>25</v>
      </c>
      <c r="R86">
        <f t="shared" si="27"/>
        <v>250000</v>
      </c>
      <c r="S86">
        <f t="shared" si="28"/>
        <v>-786701228.06438315</v>
      </c>
      <c r="U86">
        <f t="shared" si="40"/>
        <v>0.65685820900000003</v>
      </c>
      <c r="V86">
        <f t="shared" si="41"/>
        <v>0.01</v>
      </c>
      <c r="W86">
        <f t="shared" si="42"/>
        <v>1.4685483738829527E-9</v>
      </c>
      <c r="X86">
        <f t="shared" si="43"/>
        <v>9.6462805469861874E-10</v>
      </c>
      <c r="Y86">
        <f t="shared" si="44"/>
        <v>1.4685483738829529E-11</v>
      </c>
      <c r="Z86">
        <f t="shared" si="45"/>
        <v>4.8923483544550449E-10</v>
      </c>
      <c r="AB86">
        <f t="shared" si="46"/>
        <v>-0.43106738440066938</v>
      </c>
      <c r="AC86">
        <f t="shared" si="29"/>
        <v>-0.3848816458568548</v>
      </c>
      <c r="AE86">
        <f t="shared" si="30"/>
        <v>0</v>
      </c>
      <c r="AF86">
        <f t="shared" si="31"/>
        <v>0</v>
      </c>
      <c r="AG86">
        <f t="shared" si="31"/>
        <v>-1.2230870886137612E-8</v>
      </c>
      <c r="AH86">
        <f t="shared" si="32"/>
        <v>-2.4115701367465468E-4</v>
      </c>
      <c r="AI86">
        <f t="shared" si="33"/>
        <v>-2.4116924454554081E-4</v>
      </c>
      <c r="AJ86">
        <f t="shared" si="34"/>
        <v>-4.6185738543814581E-2</v>
      </c>
      <c r="AK86">
        <f t="shared" si="49"/>
        <v>-3.0174716908046861E-2</v>
      </c>
      <c r="AL86">
        <f t="shared" si="35"/>
        <v>-7.6601624696406981E-2</v>
      </c>
      <c r="AN86">
        <f t="shared" si="36"/>
        <v>0</v>
      </c>
      <c r="AO86">
        <f t="shared" si="36"/>
        <v>0</v>
      </c>
      <c r="AP86">
        <f t="shared" si="36"/>
        <v>-1.0054523650024613E-12</v>
      </c>
      <c r="AQ86">
        <f t="shared" si="36"/>
        <v>-1.9824580930776443E-8</v>
      </c>
      <c r="AR86">
        <f t="shared" si="36"/>
        <v>-1.9825586383141443E-8</v>
      </c>
      <c r="AS86">
        <f t="shared" si="36"/>
        <v>-3.7967500826859131E-6</v>
      </c>
      <c r="AT86">
        <f t="shared" si="36"/>
        <v>-2.480546214649504E-6</v>
      </c>
      <c r="AU86">
        <f t="shared" si="23"/>
        <v>-6.2971218837185585E-6</v>
      </c>
      <c r="AW86">
        <v>83</v>
      </c>
      <c r="AX86">
        <f>IF(Z86&gt;0, (R86*SUMPRODUCT(K86:$K$98, X86:$X$98)-K86*$AZ$3)/Z86, 0)</f>
        <v>-786701228.06438315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0.67177231000000004</v>
      </c>
      <c r="Q87" s="4">
        <f t="shared" si="48"/>
        <v>25</v>
      </c>
      <c r="R87">
        <f t="shared" si="27"/>
        <v>250000</v>
      </c>
      <c r="S87">
        <f t="shared" si="28"/>
        <v>-2207261866.8233242</v>
      </c>
      <c r="U87">
        <f t="shared" si="40"/>
        <v>0.67177231000000004</v>
      </c>
      <c r="V87">
        <f t="shared" si="41"/>
        <v>0.01</v>
      </c>
      <c r="W87">
        <f t="shared" si="42"/>
        <v>4.8923483544550449E-10</v>
      </c>
      <c r="X87">
        <f t="shared" si="43"/>
        <v>3.2865441553969644E-10</v>
      </c>
      <c r="Y87">
        <f t="shared" si="44"/>
        <v>4.892348354455045E-12</v>
      </c>
      <c r="Z87">
        <f t="shared" si="45"/>
        <v>1.5568807155135301E-10</v>
      </c>
      <c r="AB87">
        <f t="shared" si="46"/>
        <v>-0.3848816458568548</v>
      </c>
      <c r="AC87">
        <f t="shared" si="29"/>
        <v>-0.34364434345456274</v>
      </c>
      <c r="AE87">
        <f t="shared" si="30"/>
        <v>0</v>
      </c>
      <c r="AF87">
        <f t="shared" si="31"/>
        <v>0</v>
      </c>
      <c r="AG87">
        <f t="shared" si="31"/>
        <v>-3.8922017887838255E-9</v>
      </c>
      <c r="AH87">
        <f t="shared" si="32"/>
        <v>-8.2163603884924114E-5</v>
      </c>
      <c r="AI87">
        <f t="shared" si="33"/>
        <v>-8.2167496086712902E-5</v>
      </c>
      <c r="AJ87">
        <f t="shared" si="34"/>
        <v>-4.1237302402292064E-2</v>
      </c>
      <c r="AK87">
        <f t="shared" si="49"/>
        <v>-2.6941715209979837E-2</v>
      </c>
      <c r="AL87">
        <f t="shared" si="35"/>
        <v>-6.8261185108358616E-2</v>
      </c>
      <c r="AN87">
        <f t="shared" si="36"/>
        <v>0</v>
      </c>
      <c r="AO87">
        <f t="shared" si="36"/>
        <v>0</v>
      </c>
      <c r="AP87">
        <f t="shared" si="36"/>
        <v>-2.8568105671408049E-13</v>
      </c>
      <c r="AQ87">
        <f t="shared" si="36"/>
        <v>-6.0306701592202385E-9</v>
      </c>
      <c r="AR87">
        <f t="shared" si="36"/>
        <v>-6.030955840276953E-9</v>
      </c>
      <c r="AS87">
        <f t="shared" si="36"/>
        <v>-3.0267485514942791E-6</v>
      </c>
      <c r="AT87">
        <f t="shared" si="36"/>
        <v>-1.9774765257691872E-6</v>
      </c>
      <c r="AU87">
        <f t="shared" si="23"/>
        <v>-5.0102560331037431E-6</v>
      </c>
      <c r="AW87">
        <v>84</v>
      </c>
      <c r="AX87">
        <f>IF(Z87&gt;0, (R87*SUMPRODUCT(K87:$K$98, X87:$X$98)-K87*$AZ$3)/Z87, 0)</f>
        <v>-2207261866.8233242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0.68662034599999999</v>
      </c>
      <c r="Q88" s="4">
        <f t="shared" si="48"/>
        <v>25</v>
      </c>
      <c r="R88">
        <f t="shared" si="27"/>
        <v>250000</v>
      </c>
      <c r="S88">
        <f t="shared" si="28"/>
        <v>-6496050512.6009426</v>
      </c>
      <c r="U88">
        <f t="shared" si="40"/>
        <v>0.68662034599999999</v>
      </c>
      <c r="V88">
        <f t="shared" si="41"/>
        <v>0.01</v>
      </c>
      <c r="W88">
        <f t="shared" si="42"/>
        <v>1.5568807155135301E-10</v>
      </c>
      <c r="X88">
        <f t="shared" si="43"/>
        <v>1.0689859755666276E-10</v>
      </c>
      <c r="Y88">
        <f t="shared" si="44"/>
        <v>1.5568807155135302E-12</v>
      </c>
      <c r="Z88">
        <f t="shared" si="45"/>
        <v>4.7232593279176719E-11</v>
      </c>
      <c r="AB88">
        <f t="shared" si="46"/>
        <v>-0.34364434345456274</v>
      </c>
      <c r="AC88">
        <f t="shared" si="29"/>
        <v>-0.30682531178266775</v>
      </c>
      <c r="AE88">
        <f t="shared" si="30"/>
        <v>0</v>
      </c>
      <c r="AF88">
        <f t="shared" si="31"/>
        <v>0</v>
      </c>
      <c r="AG88">
        <f t="shared" si="31"/>
        <v>-1.180814831979418E-9</v>
      </c>
      <c r="AH88">
        <f t="shared" si="32"/>
        <v>-2.6724649389165688E-5</v>
      </c>
      <c r="AI88">
        <f t="shared" si="33"/>
        <v>-2.6725830203997666E-5</v>
      </c>
      <c r="AJ88">
        <f t="shared" si="34"/>
        <v>-3.6819031671894986E-2</v>
      </c>
      <c r="AK88">
        <f t="shared" si="49"/>
        <v>-2.4055104041819392E-2</v>
      </c>
      <c r="AL88">
        <f t="shared" si="35"/>
        <v>-6.0900861543918383E-2</v>
      </c>
      <c r="AN88">
        <f t="shared" si="36"/>
        <v>0</v>
      </c>
      <c r="AO88">
        <f t="shared" si="36"/>
        <v>0</v>
      </c>
      <c r="AP88">
        <f t="shared" si="36"/>
        <v>-7.7383767982385806E-14</v>
      </c>
      <c r="AQ88">
        <f t="shared" si="36"/>
        <v>-1.75137880363096E-9</v>
      </c>
      <c r="AR88">
        <f t="shared" si="36"/>
        <v>-1.7514561873989422E-9</v>
      </c>
      <c r="AS88">
        <f t="shared" si="36"/>
        <v>-2.412906178911969E-6</v>
      </c>
      <c r="AT88">
        <f t="shared" si="36"/>
        <v>-1.5764322563969531E-6</v>
      </c>
      <c r="AU88">
        <f t="shared" si="23"/>
        <v>-3.9910898914963211E-6</v>
      </c>
      <c r="AW88">
        <v>85</v>
      </c>
      <c r="AX88">
        <f>IF(Z88&gt;0, (R88*SUMPRODUCT(K88:$K$98, X88:$X$98)-K88*$AZ$3)/Z88, 0)</f>
        <v>-6496050512.6009426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0.70385879699999998</v>
      </c>
      <c r="Q89" s="4">
        <f t="shared" si="48"/>
        <v>25</v>
      </c>
      <c r="R89">
        <f t="shared" si="27"/>
        <v>250000</v>
      </c>
      <c r="S89">
        <f t="shared" si="28"/>
        <v>-20269870509.2117</v>
      </c>
      <c r="U89">
        <f t="shared" si="40"/>
        <v>0.70385879699999998</v>
      </c>
      <c r="V89">
        <f t="shared" si="41"/>
        <v>0.01</v>
      </c>
      <c r="W89">
        <f t="shared" si="42"/>
        <v>4.7232593279176719E-11</v>
      </c>
      <c r="X89">
        <f t="shared" si="43"/>
        <v>3.3245076284671612E-11</v>
      </c>
      <c r="Y89">
        <f t="shared" si="44"/>
        <v>4.7232593279176716E-13</v>
      </c>
      <c r="Z89">
        <f t="shared" si="45"/>
        <v>1.351519106171334E-11</v>
      </c>
      <c r="AB89">
        <f t="shared" si="46"/>
        <v>-0.30682531178266775</v>
      </c>
      <c r="AC89">
        <f t="shared" si="29"/>
        <v>-0.27395117272818481</v>
      </c>
      <c r="AE89">
        <f t="shared" si="30"/>
        <v>0</v>
      </c>
      <c r="AF89">
        <f t="shared" si="31"/>
        <v>0</v>
      </c>
      <c r="AG89">
        <f t="shared" si="31"/>
        <v>-3.378797765428335E-10</v>
      </c>
      <c r="AH89">
        <f t="shared" si="32"/>
        <v>-8.3112690711679028E-6</v>
      </c>
      <c r="AI89">
        <f t="shared" si="33"/>
        <v>-8.3116069509444453E-6</v>
      </c>
      <c r="AJ89">
        <f t="shared" si="34"/>
        <v>-3.2874139054482943E-2</v>
      </c>
      <c r="AK89">
        <f t="shared" si="49"/>
        <v>-2.1477771824786746E-2</v>
      </c>
      <c r="AL89">
        <f t="shared" si="35"/>
        <v>-5.4360222486220633E-2</v>
      </c>
      <c r="AN89">
        <f t="shared" si="36"/>
        <v>0</v>
      </c>
      <c r="AO89">
        <f t="shared" si="36"/>
        <v>0</v>
      </c>
      <c r="AP89">
        <f t="shared" si="36"/>
        <v>-1.9770253984957816E-14</v>
      </c>
      <c r="AQ89">
        <f t="shared" si="36"/>
        <v>-4.8631469499472494E-10</v>
      </c>
      <c r="AR89">
        <f t="shared" si="36"/>
        <v>-4.8633446524870979E-10</v>
      </c>
      <c r="AS89">
        <f t="shared" si="36"/>
        <v>-1.9235542455189123E-6</v>
      </c>
      <c r="AT89">
        <f t="shared" si="36"/>
        <v>-1.2567221641724243E-6</v>
      </c>
      <c r="AU89">
        <f t="shared" si="23"/>
        <v>-3.1807627441565855E-6</v>
      </c>
      <c r="AW89">
        <v>86</v>
      </c>
      <c r="AX89">
        <f>IF(Z89&gt;0, (R89*SUMPRODUCT(K89:$K$98, X89:$X$98)-K89*$AZ$3)/Z89, 0)</f>
        <v>-20269870509.2117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5.2243471530565862E-5</v>
      </c>
      <c r="L90" s="2">
        <v>87</v>
      </c>
      <c r="M90">
        <v>0.72100360699999999</v>
      </c>
      <c r="Q90" s="4">
        <f t="shared" si="48"/>
        <v>25</v>
      </c>
      <c r="R90">
        <f t="shared" si="27"/>
        <v>250000</v>
      </c>
      <c r="S90">
        <f t="shared" si="28"/>
        <v>-67280079475.776543</v>
      </c>
      <c r="U90">
        <f t="shared" si="40"/>
        <v>0.72100360699999999</v>
      </c>
      <c r="V90">
        <f t="shared" si="41"/>
        <v>0.01</v>
      </c>
      <c r="W90">
        <f t="shared" si="42"/>
        <v>1.351519106171334E-11</v>
      </c>
      <c r="X90">
        <f t="shared" si="43"/>
        <v>9.7445015047894767E-12</v>
      </c>
      <c r="Y90">
        <f t="shared" si="44"/>
        <v>1.3515191061713339E-13</v>
      </c>
      <c r="Z90">
        <f t="shared" si="45"/>
        <v>3.6355376463067294E-12</v>
      </c>
      <c r="AB90">
        <f t="shared" si="46"/>
        <v>-0.27395117272818481</v>
      </c>
      <c r="AC90">
        <f t="shared" si="29"/>
        <v>-0.24459926178069435</v>
      </c>
      <c r="AE90">
        <f t="shared" si="30"/>
        <v>0</v>
      </c>
      <c r="AF90">
        <f t="shared" si="31"/>
        <v>0</v>
      </c>
      <c r="AG90">
        <f t="shared" si="31"/>
        <v>-9.0888441157668232E-11</v>
      </c>
      <c r="AH90">
        <f t="shared" si="32"/>
        <v>-2.4361253761973693E-6</v>
      </c>
      <c r="AI90">
        <f t="shared" si="33"/>
        <v>-2.4362162646385271E-6</v>
      </c>
      <c r="AJ90">
        <f t="shared" si="34"/>
        <v>-2.9351910947490456E-2</v>
      </c>
      <c r="AK90">
        <f t="shared" si="49"/>
        <v>-1.9176582090972939E-2</v>
      </c>
      <c r="AL90">
        <f t="shared" si="35"/>
        <v>-4.8530929254728031E-2</v>
      </c>
      <c r="AN90">
        <f t="shared" si="36"/>
        <v>0</v>
      </c>
      <c r="AO90">
        <f t="shared" si="36"/>
        <v>0</v>
      </c>
      <c r="AP90">
        <f t="shared" si="36"/>
        <v>-4.748327688078151E-15</v>
      </c>
      <c r="AQ90">
        <f t="shared" si="36"/>
        <v>-1.2727164673625632E-10</v>
      </c>
      <c r="AR90">
        <f t="shared" si="36"/>
        <v>-1.2727639506394439E-10</v>
      </c>
      <c r="AS90">
        <f t="shared" si="36"/>
        <v>-1.5334457239529222E-6</v>
      </c>
      <c r="AT90">
        <f t="shared" si="36"/>
        <v>-1.0018512205233039E-6</v>
      </c>
      <c r="AU90">
        <f t="shared" si="23"/>
        <v>-2.5354242208712899E-6</v>
      </c>
      <c r="AW90">
        <v>87</v>
      </c>
      <c r="AX90">
        <f>IF(Z90&gt;0, (R90*SUMPRODUCT(K90:$K$98, X90:$X$98)-K90*$AZ$3)/Z90, 0)</f>
        <v>-67280079475.776543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4.6645956723719519E-5</v>
      </c>
      <c r="L91" s="2">
        <v>88</v>
      </c>
      <c r="M91">
        <v>0.73803352099999997</v>
      </c>
      <c r="Q91" s="4">
        <f t="shared" si="48"/>
        <v>25</v>
      </c>
      <c r="R91">
        <f t="shared" si="27"/>
        <v>250000</v>
      </c>
      <c r="S91">
        <f t="shared" si="28"/>
        <v>-238410679866.70261</v>
      </c>
      <c r="U91">
        <f t="shared" si="40"/>
        <v>0.73803352099999997</v>
      </c>
      <c r="V91">
        <f t="shared" si="41"/>
        <v>0.01</v>
      </c>
      <c r="W91">
        <f t="shared" si="42"/>
        <v>3.6355376463067294E-12</v>
      </c>
      <c r="X91">
        <f t="shared" si="43"/>
        <v>2.683148649831808E-12</v>
      </c>
      <c r="Y91">
        <f t="shared" si="44"/>
        <v>3.6355376463067292E-14</v>
      </c>
      <c r="Z91">
        <f t="shared" si="45"/>
        <v>9.1603362001185408E-13</v>
      </c>
      <c r="AB91">
        <f t="shared" si="46"/>
        <v>-0.24459926178069435</v>
      </c>
      <c r="AC91">
        <f t="shared" si="29"/>
        <v>-0.21839219812778285</v>
      </c>
      <c r="AE91">
        <f t="shared" si="30"/>
        <v>0</v>
      </c>
      <c r="AF91">
        <f t="shared" si="31"/>
        <v>0</v>
      </c>
      <c r="AG91">
        <f t="shared" si="31"/>
        <v>-2.2900840500296351E-11</v>
      </c>
      <c r="AH91">
        <f t="shared" si="32"/>
        <v>-6.7078716245795198E-7</v>
      </c>
      <c r="AI91">
        <f t="shared" si="33"/>
        <v>-6.7081006329845224E-7</v>
      </c>
      <c r="AJ91">
        <f t="shared" si="34"/>
        <v>-2.6207063652911505E-2</v>
      </c>
      <c r="AK91">
        <f t="shared" si="49"/>
        <v>-1.7121948324648608E-2</v>
      </c>
      <c r="AL91">
        <f t="shared" si="35"/>
        <v>-4.3329682787623412E-2</v>
      </c>
      <c r="AN91">
        <f t="shared" si="36"/>
        <v>0</v>
      </c>
      <c r="AO91">
        <f t="shared" si="36"/>
        <v>0</v>
      </c>
      <c r="AP91">
        <f t="shared" si="36"/>
        <v>-1.0682316149136267E-15</v>
      </c>
      <c r="AQ91">
        <f t="shared" si="36"/>
        <v>-3.128950895084024E-11</v>
      </c>
      <c r="AR91">
        <f t="shared" si="36"/>
        <v>-3.1290577182455156E-11</v>
      </c>
      <c r="AS91">
        <f t="shared" si="36"/>
        <v>-1.2224535570094729E-6</v>
      </c>
      <c r="AT91">
        <f t="shared" si="36"/>
        <v>-7.9866966057732085E-7</v>
      </c>
      <c r="AU91">
        <f t="shared" si="23"/>
        <v>-2.0211545081639762E-6</v>
      </c>
      <c r="AW91">
        <v>88</v>
      </c>
      <c r="AX91">
        <f>IF(Z91&gt;0, (R91*SUMPRODUCT(K91:$K$98, X91:$X$98)-K91*$AZ$3)/Z91, 0)</f>
        <v>-238410679866.70261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4.1648175646178136E-5</v>
      </c>
      <c r="L92" s="2">
        <v>89</v>
      </c>
      <c r="M92">
        <v>0.75492728399999998</v>
      </c>
      <c r="Q92" s="4">
        <f t="shared" si="48"/>
        <v>25</v>
      </c>
      <c r="R92">
        <f t="shared" si="27"/>
        <v>250000</v>
      </c>
      <c r="S92">
        <f t="shared" si="28"/>
        <v>-905535453471.52954</v>
      </c>
      <c r="U92">
        <f t="shared" si="40"/>
        <v>0.75492728399999998</v>
      </c>
      <c r="V92">
        <f t="shared" si="41"/>
        <v>0.01</v>
      </c>
      <c r="W92">
        <f t="shared" si="42"/>
        <v>9.1603362001185408E-13</v>
      </c>
      <c r="X92">
        <f t="shared" si="43"/>
        <v>6.9153877280823704E-13</v>
      </c>
      <c r="Y92">
        <f t="shared" si="44"/>
        <v>9.1603362001185405E-15</v>
      </c>
      <c r="Z92">
        <f t="shared" si="45"/>
        <v>2.1533451100349851E-13</v>
      </c>
      <c r="AB92">
        <f t="shared" si="46"/>
        <v>-0.21839219812778285</v>
      </c>
      <c r="AC92">
        <f t="shared" si="29"/>
        <v>-0.19499303406962309</v>
      </c>
      <c r="AE92">
        <f t="shared" si="30"/>
        <v>0</v>
      </c>
      <c r="AF92">
        <f t="shared" si="31"/>
        <v>0</v>
      </c>
      <c r="AG92">
        <f t="shared" si="31"/>
        <v>-5.3833627750874624E-12</v>
      </c>
      <c r="AH92">
        <f t="shared" si="32"/>
        <v>-1.7288469320205926E-7</v>
      </c>
      <c r="AI92">
        <f t="shared" si="33"/>
        <v>-1.7289007656483436E-7</v>
      </c>
      <c r="AJ92">
        <f t="shared" si="34"/>
        <v>-2.3399164058159755E-2</v>
      </c>
      <c r="AK92">
        <f t="shared" si="49"/>
        <v>-1.5287453868944801E-2</v>
      </c>
      <c r="AL92">
        <f t="shared" si="35"/>
        <v>-3.868679081718112E-2</v>
      </c>
      <c r="AN92">
        <f t="shared" si="36"/>
        <v>0</v>
      </c>
      <c r="AO92">
        <f t="shared" si="36"/>
        <v>0</v>
      </c>
      <c r="AP92">
        <f t="shared" si="36"/>
        <v>-2.2420723842393958E-16</v>
      </c>
      <c r="AQ92">
        <f t="shared" si="36"/>
        <v>-7.2003320690149834E-12</v>
      </c>
      <c r="AR92">
        <f t="shared" si="36"/>
        <v>-7.2005562762534077E-12</v>
      </c>
      <c r="AS92">
        <f t="shared" si="36"/>
        <v>-9.7453249466797577E-7</v>
      </c>
      <c r="AT92">
        <f t="shared" si="36"/>
        <v>-6.3669456391665858E-7</v>
      </c>
      <c r="AU92">
        <f t="shared" si="23"/>
        <v>-1.6112342591409107E-6</v>
      </c>
      <c r="AW92">
        <v>89</v>
      </c>
      <c r="AX92">
        <f>IF(Z92&gt;0, (R92*SUMPRODUCT(K92:$K$98, X92:$X$98)-K92*$AZ$3)/Z92, 0)</f>
        <v>-905535453471.52954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3.7185871112659048E-5</v>
      </c>
      <c r="L93" s="2">
        <v>90</v>
      </c>
      <c r="M93">
        <v>0.77166421299999999</v>
      </c>
      <c r="Q93" s="4">
        <f t="shared" si="48"/>
        <v>25</v>
      </c>
      <c r="R93">
        <f t="shared" si="27"/>
        <v>250000</v>
      </c>
      <c r="S93">
        <f t="shared" si="28"/>
        <v>-3703075015234.8447</v>
      </c>
      <c r="U93">
        <f t="shared" si="40"/>
        <v>0.77166421299999999</v>
      </c>
      <c r="V93">
        <f t="shared" si="41"/>
        <v>0.01</v>
      </c>
      <c r="W93">
        <f t="shared" si="42"/>
        <v>2.1533451100349851E-13</v>
      </c>
      <c r="X93">
        <f t="shared" si="43"/>
        <v>1.6616593596525451E-13</v>
      </c>
      <c r="Y93">
        <f t="shared" si="44"/>
        <v>2.1533451100349851E-15</v>
      </c>
      <c r="Z93">
        <f t="shared" si="45"/>
        <v>4.7015229928209011E-14</v>
      </c>
      <c r="AB93">
        <f t="shared" si="46"/>
        <v>-0.19499303406962309</v>
      </c>
      <c r="AC93">
        <f t="shared" si="29"/>
        <v>-0.17410092328267232</v>
      </c>
      <c r="AE93">
        <f t="shared" si="30"/>
        <v>0</v>
      </c>
      <c r="AF93">
        <f t="shared" si="31"/>
        <v>0</v>
      </c>
      <c r="AG93">
        <f t="shared" si="31"/>
        <v>-1.1753807482052253E-12</v>
      </c>
      <c r="AH93">
        <f t="shared" si="32"/>
        <v>-4.1541483991313627E-8</v>
      </c>
      <c r="AI93">
        <f t="shared" si="33"/>
        <v>-4.1542659372061833E-8</v>
      </c>
      <c r="AJ93">
        <f t="shared" si="34"/>
        <v>-2.0892110786950774E-2</v>
      </c>
      <c r="AK93">
        <f t="shared" si="49"/>
        <v>-1.3649512384873618E-2</v>
      </c>
      <c r="AL93">
        <f t="shared" si="35"/>
        <v>-3.4541664714483764E-2</v>
      </c>
      <c r="AN93">
        <f t="shared" si="36"/>
        <v>0</v>
      </c>
      <c r="AO93">
        <f t="shared" si="36"/>
        <v>0</v>
      </c>
      <c r="AP93">
        <f t="shared" si="36"/>
        <v>-4.3707557011060265E-17</v>
      </c>
      <c r="AQ93">
        <f t="shared" si="36"/>
        <v>-1.5447562695295778E-12</v>
      </c>
      <c r="AR93">
        <f t="shared" si="36"/>
        <v>-1.5447999770865888E-12</v>
      </c>
      <c r="AS93">
        <f t="shared" si="36"/>
        <v>-7.7689133899494528E-7</v>
      </c>
      <c r="AT93">
        <f t="shared" si="36"/>
        <v>-5.0756900829455374E-7</v>
      </c>
      <c r="AU93">
        <f t="shared" si="23"/>
        <v>-1.2844618920894761E-6</v>
      </c>
      <c r="AW93">
        <v>90</v>
      </c>
      <c r="AX93">
        <f>IF(Z93&gt;0, (R93*SUMPRODUCT(K93:$K$98, X93:$X$98)-K93*$AZ$3)/Z93, 0)</f>
        <v>-3703075015234.8447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3.3201670636302719E-5</v>
      </c>
      <c r="L94" s="2">
        <v>91</v>
      </c>
      <c r="M94">
        <v>0.78831611899999998</v>
      </c>
      <c r="Q94" s="4">
        <f t="shared" si="48"/>
        <v>25</v>
      </c>
      <c r="R94">
        <f t="shared" si="27"/>
        <v>250000</v>
      </c>
      <c r="S94">
        <f t="shared" si="28"/>
        <v>-16393560861300.23</v>
      </c>
      <c r="U94">
        <f t="shared" si="40"/>
        <v>0.78831611899999998</v>
      </c>
      <c r="V94">
        <f t="shared" si="41"/>
        <v>0.01</v>
      </c>
      <c r="W94">
        <f t="shared" si="42"/>
        <v>4.7015229928209011E-14</v>
      </c>
      <c r="X94">
        <f t="shared" si="43"/>
        <v>3.7062863590898373E-14</v>
      </c>
      <c r="Y94">
        <f t="shared" si="44"/>
        <v>4.7015229928209017E-16</v>
      </c>
      <c r="Z94">
        <f t="shared" si="45"/>
        <v>9.4822140380285482E-15</v>
      </c>
      <c r="AB94">
        <f t="shared" si="46"/>
        <v>-0.17410092328267232</v>
      </c>
      <c r="AC94">
        <f t="shared" si="29"/>
        <v>-0.15544725293229641</v>
      </c>
      <c r="AE94">
        <f t="shared" si="30"/>
        <v>0</v>
      </c>
      <c r="AF94">
        <f t="shared" si="31"/>
        <v>0</v>
      </c>
      <c r="AG94">
        <f t="shared" si="31"/>
        <v>-2.370553509507137E-13</v>
      </c>
      <c r="AH94">
        <f t="shared" si="32"/>
        <v>-9.2657158977245937E-9</v>
      </c>
      <c r="AI94">
        <f t="shared" si="33"/>
        <v>-9.2659529530755443E-9</v>
      </c>
      <c r="AJ94">
        <f t="shared" si="34"/>
        <v>-1.8653670350375906E-2</v>
      </c>
      <c r="AK94">
        <f t="shared" si="49"/>
        <v>-1.2187064629787064E-2</v>
      </c>
      <c r="AL94">
        <f t="shared" si="35"/>
        <v>-3.0840744246115923E-2</v>
      </c>
      <c r="AN94">
        <f t="shared" si="36"/>
        <v>0</v>
      </c>
      <c r="AO94">
        <f t="shared" si="36"/>
        <v>0</v>
      </c>
      <c r="AP94">
        <f t="shared" si="36"/>
        <v>-7.8706336848387476E-18</v>
      </c>
      <c r="AQ94">
        <f t="shared" si="36"/>
        <v>-3.0763724744580593E-13</v>
      </c>
      <c r="AR94">
        <f t="shared" si="36"/>
        <v>-3.0764511807949076E-13</v>
      </c>
      <c r="AS94">
        <f t="shared" si="36"/>
        <v>-6.193330191313464E-7</v>
      </c>
      <c r="AT94">
        <f t="shared" si="36"/>
        <v>-4.0463090586152461E-7</v>
      </c>
      <c r="AU94">
        <f t="shared" si="23"/>
        <v>-1.0239642326379892E-6</v>
      </c>
      <c r="AW94">
        <v>91</v>
      </c>
      <c r="AX94">
        <f>IF(Z94&gt;0, (R94*SUMPRODUCT(K94:$K$98, X94:$X$98)-K94*$AZ$3)/Z94, 0)</f>
        <v>-16393560861300.23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2.9644348782413141E-5</v>
      </c>
      <c r="L95" s="2">
        <v>92</v>
      </c>
      <c r="M95">
        <v>0.80496745000000003</v>
      </c>
      <c r="Q95" s="4">
        <f t="shared" si="48"/>
        <v>25</v>
      </c>
      <c r="R95">
        <f t="shared" si="27"/>
        <v>250000</v>
      </c>
      <c r="S95">
        <f t="shared" si="28"/>
        <v>-79105583919712.578</v>
      </c>
      <c r="U95">
        <f t="shared" si="40"/>
        <v>0.80496745000000003</v>
      </c>
      <c r="V95">
        <f t="shared" si="41"/>
        <v>0.01</v>
      </c>
      <c r="W95">
        <f t="shared" si="42"/>
        <v>9.4822140380285482E-15</v>
      </c>
      <c r="X95">
        <f t="shared" si="43"/>
        <v>7.6328736545460443E-15</v>
      </c>
      <c r="Y95">
        <f t="shared" si="44"/>
        <v>9.4822140380285489E-17</v>
      </c>
      <c r="Z95">
        <f t="shared" si="45"/>
        <v>1.7545182431022185E-15</v>
      </c>
      <c r="AB95">
        <f t="shared" si="46"/>
        <v>-0.15544725293229641</v>
      </c>
      <c r="AC95">
        <f t="shared" si="29"/>
        <v>-0.13879219011838922</v>
      </c>
      <c r="AE95">
        <f t="shared" si="30"/>
        <v>0</v>
      </c>
      <c r="AF95">
        <f t="shared" si="31"/>
        <v>0</v>
      </c>
      <c r="AG95">
        <f t="shared" si="31"/>
        <v>-4.3862956077555459E-14</v>
      </c>
      <c r="AH95">
        <f t="shared" si="32"/>
        <v>-1.908218413636511E-9</v>
      </c>
      <c r="AI95">
        <f t="shared" si="33"/>
        <v>-1.9082622765925887E-9</v>
      </c>
      <c r="AJ95">
        <f t="shared" si="34"/>
        <v>-1.665506281390719E-2</v>
      </c>
      <c r="AK95">
        <f t="shared" si="49"/>
        <v>-1.0881307705260751E-2</v>
      </c>
      <c r="AL95">
        <f t="shared" si="35"/>
        <v>-2.753637242743022E-2</v>
      </c>
      <c r="AN95">
        <f t="shared" si="36"/>
        <v>0</v>
      </c>
      <c r="AO95">
        <f t="shared" si="36"/>
        <v>0</v>
      </c>
      <c r="AP95">
        <f t="shared" si="36"/>
        <v>-1.3002887685907221E-18</v>
      </c>
      <c r="AQ95">
        <f t="shared" si="36"/>
        <v>-5.6567892206863841E-14</v>
      </c>
      <c r="AR95">
        <f t="shared" si="36"/>
        <v>-5.6569192495632433E-14</v>
      </c>
      <c r="AS95">
        <f t="shared" si="36"/>
        <v>-4.9372849104846399E-7</v>
      </c>
      <c r="AT95">
        <f t="shared" si="36"/>
        <v>-3.2256928082350925E-7</v>
      </c>
      <c r="AU95">
        <f t="shared" si="23"/>
        <v>-8.1629782844116576E-7</v>
      </c>
      <c r="AW95">
        <v>92</v>
      </c>
      <c r="AX95">
        <f>IF(Z95&gt;0, (R95*SUMPRODUCT(K95:$K$98, X95:$X$98)-K95*$AZ$3)/Z95, 0)</f>
        <v>-79105583919712.578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2.6468168555726015E-5</v>
      </c>
      <c r="L96" s="2">
        <v>93</v>
      </c>
      <c r="M96">
        <v>0.82161935600000002</v>
      </c>
      <c r="Q96" s="4">
        <f t="shared" si="48"/>
        <v>25</v>
      </c>
      <c r="R96">
        <f t="shared" si="27"/>
        <v>250000</v>
      </c>
      <c r="S96">
        <f t="shared" si="28"/>
        <v>-419466180700844.81</v>
      </c>
      <c r="U96">
        <f t="shared" si="40"/>
        <v>0.82161935600000002</v>
      </c>
      <c r="V96">
        <f t="shared" si="41"/>
        <v>0.01</v>
      </c>
      <c r="W96">
        <f t="shared" si="42"/>
        <v>1.7545182431022185E-15</v>
      </c>
      <c r="X96">
        <f t="shared" si="43"/>
        <v>1.4415461489878962E-15</v>
      </c>
      <c r="Y96">
        <f t="shared" si="44"/>
        <v>1.7545182431022186E-17</v>
      </c>
      <c r="Z96">
        <f t="shared" si="45"/>
        <v>2.9542691168330006E-16</v>
      </c>
      <c r="AB96">
        <f t="shared" si="46"/>
        <v>-0.13879219011838922</v>
      </c>
      <c r="AC96">
        <f t="shared" si="29"/>
        <v>-0.12392159832003967</v>
      </c>
      <c r="AE96">
        <f t="shared" si="30"/>
        <v>0</v>
      </c>
      <c r="AF96">
        <f t="shared" si="31"/>
        <v>0</v>
      </c>
      <c r="AG96">
        <f t="shared" si="31"/>
        <v>-7.3856727920825015E-15</v>
      </c>
      <c r="AH96">
        <f t="shared" si="32"/>
        <v>-3.6038653724697405E-10</v>
      </c>
      <c r="AI96">
        <f t="shared" si="33"/>
        <v>-3.6039392291976612E-10</v>
      </c>
      <c r="AJ96">
        <f t="shared" si="34"/>
        <v>-1.4870591798349556E-2</v>
      </c>
      <c r="AK96">
        <f t="shared" si="49"/>
        <v>-9.7154533082872471E-3</v>
      </c>
      <c r="AL96">
        <f t="shared" si="35"/>
        <v>-2.4586045467030727E-2</v>
      </c>
      <c r="AN96">
        <f t="shared" si="36"/>
        <v>0</v>
      </c>
      <c r="AO96">
        <f t="shared" si="36"/>
        <v>0</v>
      </c>
      <c r="AP96">
        <f t="shared" si="36"/>
        <v>-1.9548523235827924E-19</v>
      </c>
      <c r="AQ96">
        <f t="shared" si="36"/>
        <v>-9.5387716130673404E-15</v>
      </c>
      <c r="AR96">
        <f t="shared" si="36"/>
        <v>-9.5389670982996997E-15</v>
      </c>
      <c r="AS96">
        <f t="shared" si="36"/>
        <v>-3.9359733024211286E-7</v>
      </c>
      <c r="AT96">
        <f t="shared" si="36"/>
        <v>-2.5715025575903281E-7</v>
      </c>
      <c r="AU96">
        <f t="shared" si="23"/>
        <v>-6.5074759554011282E-7</v>
      </c>
      <c r="AW96">
        <v>93</v>
      </c>
      <c r="AX96">
        <f>IF(Z96&gt;0, (R96*SUMPRODUCT(K96:$K$98, X96:$X$98)-K96*$AZ$3)/Z96, 0)</f>
        <v>-419466180700844.81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2.3632293353326799E-5</v>
      </c>
      <c r="L97" s="2">
        <v>94</v>
      </c>
      <c r="M97">
        <v>0.83827126200000002</v>
      </c>
      <c r="Q97" s="4">
        <f t="shared" si="48"/>
        <v>25</v>
      </c>
      <c r="R97">
        <f t="shared" si="27"/>
        <v>250000</v>
      </c>
      <c r="S97">
        <f t="shared" si="28"/>
        <v>-2468374683415496</v>
      </c>
      <c r="U97">
        <f t="shared" si="40"/>
        <v>0.83827126200000002</v>
      </c>
      <c r="V97">
        <f t="shared" si="41"/>
        <v>0.01</v>
      </c>
      <c r="W97">
        <f t="shared" si="42"/>
        <v>2.9542691168330006E-16</v>
      </c>
      <c r="X97">
        <f t="shared" si="43"/>
        <v>2.4764789008552251E-16</v>
      </c>
      <c r="Y97">
        <f t="shared" si="44"/>
        <v>2.9542691168330005E-18</v>
      </c>
      <c r="Z97">
        <f t="shared" si="45"/>
        <v>4.4824752480944548E-17</v>
      </c>
      <c r="AB97">
        <f t="shared" si="46"/>
        <v>-0.12392159832003967</v>
      </c>
      <c r="AC97">
        <f t="shared" si="29"/>
        <v>-0.11064428421432947</v>
      </c>
      <c r="AE97">
        <f t="shared" si="30"/>
        <v>0</v>
      </c>
      <c r="AF97">
        <f t="shared" si="31"/>
        <v>0</v>
      </c>
      <c r="AG97">
        <f t="shared" si="31"/>
        <v>-1.1206188120236137E-15</v>
      </c>
      <c r="AH97">
        <f t="shared" si="32"/>
        <v>-6.1911972521380623E-11</v>
      </c>
      <c r="AI97">
        <f t="shared" si="33"/>
        <v>-6.1913093140192643E-11</v>
      </c>
      <c r="AJ97">
        <f t="shared" si="34"/>
        <v>-1.3277314105710203E-2</v>
      </c>
      <c r="AK97">
        <f t="shared" si="49"/>
        <v>-8.6745118824027769E-3</v>
      </c>
      <c r="AL97">
        <f t="shared" si="35"/>
        <v>-2.1951826050026074E-2</v>
      </c>
      <c r="AN97">
        <f t="shared" si="36"/>
        <v>0</v>
      </c>
      <c r="AO97">
        <f t="shared" si="36"/>
        <v>0</v>
      </c>
      <c r="AP97">
        <f t="shared" si="36"/>
        <v>-2.6482792502998617E-20</v>
      </c>
      <c r="AQ97">
        <f t="shared" si="36"/>
        <v>-1.4631218967083748E-15</v>
      </c>
      <c r="AR97">
        <f t="shared" si="36"/>
        <v>-1.4631483795008777E-15</v>
      </c>
      <c r="AS97">
        <f t="shared" si="36"/>
        <v>-3.1377338189040735E-7</v>
      </c>
      <c r="AT97">
        <f t="shared" si="36"/>
        <v>-2.0499860950186147E-7</v>
      </c>
      <c r="AU97">
        <f t="shared" si="23"/>
        <v>-5.1877199285541726E-7</v>
      </c>
      <c r="AW97">
        <v>94</v>
      </c>
      <c r="AX97">
        <f>IF(Z97&gt;0, (R97*SUMPRODUCT(K97:$K$98, X97:$X$98)-K97*$AZ$3)/Z97, 0)</f>
        <v>-2468374683415496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2.1100261922613211E-5</v>
      </c>
      <c r="L98" s="2">
        <v>95</v>
      </c>
      <c r="M98">
        <v>1</v>
      </c>
      <c r="Q98" s="4">
        <f t="shared" si="48"/>
        <v>25</v>
      </c>
      <c r="R98">
        <f t="shared" si="27"/>
        <v>250000</v>
      </c>
      <c r="S98">
        <f t="shared" si="28"/>
        <v>0</v>
      </c>
      <c r="U98">
        <f t="shared" si="40"/>
        <v>1</v>
      </c>
      <c r="V98">
        <f t="shared" si="41"/>
        <v>0.01</v>
      </c>
      <c r="W98">
        <f t="shared" si="42"/>
        <v>4.4824752480944548E-17</v>
      </c>
      <c r="X98">
        <f t="shared" si="43"/>
        <v>4.4824752480944548E-17</v>
      </c>
      <c r="Y98">
        <f t="shared" si="44"/>
        <v>4.4824752480944548E-19</v>
      </c>
      <c r="Z98">
        <f t="shared" si="45"/>
        <v>0</v>
      </c>
      <c r="AB98">
        <f t="shared" si="46"/>
        <v>-0.11064428421432947</v>
      </c>
      <c r="AC98">
        <f t="shared" si="29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-1.1206188120236138E-11</v>
      </c>
      <c r="AI98">
        <f t="shared" si="33"/>
        <v>-1.1206188120236138E-11</v>
      </c>
      <c r="AJ98">
        <f t="shared" si="34"/>
        <v>-0.11064428421432947</v>
      </c>
      <c r="AK98">
        <f t="shared" si="49"/>
        <v>-7.7450998950030631E-3</v>
      </c>
      <c r="AL98">
        <f t="shared" si="35"/>
        <v>-0.11838938412053872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-2.3645350449105908E-16</v>
      </c>
      <c r="AR98">
        <f t="shared" si="36"/>
        <v>-2.3645350449105908E-16</v>
      </c>
      <c r="AS98">
        <f t="shared" si="36"/>
        <v>-2.3346233771624101E-6</v>
      </c>
      <c r="AT98">
        <f t="shared" si="36"/>
        <v>-1.634236364013687E-7</v>
      </c>
      <c r="AU98">
        <f t="shared" si="36"/>
        <v>-2.4980470138002321E-6</v>
      </c>
      <c r="AW98">
        <v>95</v>
      </c>
    </row>
    <row r="100" spans="5:50" x14ac:dyDescent="0.25">
      <c r="AN100" s="8">
        <f t="shared" ref="AN100:AU100" si="50">SUM(AN3:AN98)</f>
        <v>6058.800973340939</v>
      </c>
      <c r="AO100" s="8">
        <f t="shared" si="50"/>
        <v>-605.88009733409388</v>
      </c>
      <c r="AP100" s="8">
        <f t="shared" si="50"/>
        <v>-1686.7231615051287</v>
      </c>
      <c r="AQ100" s="8">
        <f t="shared" si="50"/>
        <v>-4681.9105771956483</v>
      </c>
      <c r="AR100" s="8">
        <f t="shared" si="50"/>
        <v>-915.71286269393454</v>
      </c>
      <c r="AS100" s="8">
        <f t="shared" si="50"/>
        <v>-714.86092180247351</v>
      </c>
      <c r="AT100" s="8">
        <f t="shared" si="50"/>
        <v>417.00220438477646</v>
      </c>
      <c r="AU100" s="8">
        <f t="shared" si="50"/>
        <v>-1213.5715801116307</v>
      </c>
    </row>
  </sheetData>
  <conditionalFormatting sqref="AN100:AU100">
    <cfRule type="cellIs" dxfId="63" priority="1" operator="lessThan">
      <formula>0</formula>
    </cfRule>
  </conditionalFormatting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E8E6E1-2C51-4055-9F5D-F3453C378515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12096.341631086863</v>
      </c>
      <c r="K3">
        <v>1</v>
      </c>
      <c r="L3" s="2">
        <v>0</v>
      </c>
      <c r="O3">
        <f>$C$3</f>
        <v>12096.341631086863</v>
      </c>
      <c r="P3">
        <f>O3*C5</f>
        <v>1209.6341631086864</v>
      </c>
      <c r="Q3" s="4">
        <f>B8</f>
        <v>1522.432587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12096.341631086863</v>
      </c>
      <c r="AF3">
        <f t="shared" ref="AF3:AG34" si="4">-$Z3*P3</f>
        <v>-1209.6341631086864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9364.274880978177</v>
      </c>
      <c r="AJ3">
        <f t="shared" ref="AJ3:AJ66" si="7">AB3-AC3</f>
        <v>0</v>
      </c>
      <c r="AL3">
        <f t="shared" ref="AL3:AL66" si="8">SUM(AI3:AK3)</f>
        <v>9364.274880978177</v>
      </c>
      <c r="AN3">
        <f t="shared" ref="AN3:AU34" si="9">AE3*$K3</f>
        <v>12096.341631086863</v>
      </c>
      <c r="AO3">
        <f t="shared" si="9"/>
        <v>-1209.6341631086864</v>
      </c>
      <c r="AP3">
        <f t="shared" si="9"/>
        <v>-1522.432587</v>
      </c>
      <c r="AQ3">
        <f t="shared" si="9"/>
        <v>0</v>
      </c>
      <c r="AR3">
        <f t="shared" si="9"/>
        <v>9364.274880978177</v>
      </c>
      <c r="AS3">
        <f t="shared" si="9"/>
        <v>0</v>
      </c>
      <c r="AT3">
        <f t="shared" si="9"/>
        <v>0</v>
      </c>
      <c r="AU3">
        <f t="shared" si="9"/>
        <v>9364.274880978177</v>
      </c>
      <c r="AW3">
        <v>0</v>
      </c>
      <c r="AX3">
        <f>IF(Z3&gt;0, (R3*SUMPRODUCT(K3:$K$98, X3:$X$98)-K3*$AZ$3)/Z3, 0)</f>
        <v>0</v>
      </c>
      <c r="AZ3">
        <f>C6*SUMPRODUCT(X4:X89, K4:K89)/1</f>
        <v>7592.3182739881468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89">Mortalities!B11:B96</f>
        <v>1.84855E-3</v>
      </c>
      <c r="R4">
        <f t="shared" si="0"/>
        <v>250000</v>
      </c>
      <c r="S4">
        <f t="shared" si="1"/>
        <v>823.21659520209778</v>
      </c>
      <c r="U4">
        <f t="shared" ref="U4:U67" si="13">M4</f>
        <v>1.84855E-3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1.84855E-3</v>
      </c>
      <c r="Y4">
        <f t="shared" ref="Y4:Y67" si="17">V4*W4</f>
        <v>0.01</v>
      </c>
      <c r="Z4">
        <f t="shared" ref="Z4:Z67" si="18">MAX(0, W4-X4-Y4)</f>
        <v>0.98815145000000004</v>
      </c>
      <c r="AB4">
        <f t="shared" ref="AB4:AB67" si="19">AC3</f>
        <v>0</v>
      </c>
      <c r="AC4">
        <f t="shared" si="2"/>
        <v>813.46267221301605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-462.13749999999999</v>
      </c>
      <c r="AI4">
        <f t="shared" si="6"/>
        <v>-462.13749999999999</v>
      </c>
      <c r="AJ4">
        <f t="shared" si="7"/>
        <v>-813.46267221301605</v>
      </c>
      <c r="AK4">
        <f>G4*SUM(AB4, AE4:AF4)</f>
        <v>0</v>
      </c>
      <c r="AL4">
        <f t="shared" si="8"/>
        <v>-1275.6001722130161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-412.62276785714283</v>
      </c>
      <c r="AR4">
        <f t="shared" si="9"/>
        <v>-412.62276785714283</v>
      </c>
      <c r="AS4">
        <f t="shared" si="9"/>
        <v>-726.30595733304995</v>
      </c>
      <c r="AT4">
        <f t="shared" si="9"/>
        <v>0</v>
      </c>
      <c r="AU4">
        <f t="shared" si="9"/>
        <v>-1138.9287251901928</v>
      </c>
      <c r="AW4">
        <v>1</v>
      </c>
      <c r="AX4">
        <f>IF(Z4&gt;0, (R4*SUMPRODUCT(K4:$K$98, X4:$X$98)-K4*$AZ$3)/Z4, 0)</f>
        <v>823.21659520209778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1.8814719999999999E-3</v>
      </c>
      <c r="Q5" s="4">
        <f t="shared" ref="Q5:Q68" si="21">$C$8</f>
        <v>25</v>
      </c>
      <c r="R5">
        <f t="shared" si="0"/>
        <v>250000</v>
      </c>
      <c r="S5">
        <f t="shared" si="1"/>
        <v>1154.3767359324913</v>
      </c>
      <c r="U5">
        <f t="shared" si="13"/>
        <v>1.8814719999999999E-3</v>
      </c>
      <c r="V5">
        <f t="shared" si="14"/>
        <v>0.01</v>
      </c>
      <c r="W5">
        <f t="shared" si="15"/>
        <v>0.98815145000000004</v>
      </c>
      <c r="X5">
        <f t="shared" si="16"/>
        <v>1.8591792849343999E-3</v>
      </c>
      <c r="Y5">
        <f t="shared" si="17"/>
        <v>9.8815145000000007E-3</v>
      </c>
      <c r="Z5">
        <f t="shared" si="18"/>
        <v>0.97641075621506568</v>
      </c>
      <c r="AB5">
        <f t="shared" si="19"/>
        <v>813.46267221301605</v>
      </c>
      <c r="AC5">
        <f t="shared" si="2"/>
        <v>1127.1458616889231</v>
      </c>
      <c r="AE5">
        <f t="shared" si="3"/>
        <v>0</v>
      </c>
      <c r="AF5">
        <f t="shared" si="4"/>
        <v>0</v>
      </c>
      <c r="AG5">
        <f t="shared" si="4"/>
        <v>-24.410268905376643</v>
      </c>
      <c r="AH5">
        <f t="shared" si="5"/>
        <v>-464.79482123359998</v>
      </c>
      <c r="AI5">
        <f t="shared" si="6"/>
        <v>-489.20509013897663</v>
      </c>
      <c r="AJ5">
        <f t="shared" si="7"/>
        <v>-313.68318947590706</v>
      </c>
      <c r="AK5">
        <f>G5*SUM(AB5, AE5:AF5)</f>
        <v>56.94238705491113</v>
      </c>
      <c r="AL5">
        <f t="shared" si="8"/>
        <v>-745.94589255997255</v>
      </c>
      <c r="AN5">
        <f t="shared" si="9"/>
        <v>0</v>
      </c>
      <c r="AO5">
        <f t="shared" si="9"/>
        <v>0</v>
      </c>
      <c r="AP5">
        <f t="shared" si="9"/>
        <v>-19.459716920740306</v>
      </c>
      <c r="AQ5">
        <f t="shared" si="9"/>
        <v>-370.53158580484688</v>
      </c>
      <c r="AR5">
        <f t="shared" si="9"/>
        <v>-389.99130272558722</v>
      </c>
      <c r="AS5">
        <f t="shared" si="9"/>
        <v>-250.06631814086975</v>
      </c>
      <c r="AT5">
        <f t="shared" si="9"/>
        <v>45.394122333315629</v>
      </c>
      <c r="AU5">
        <f t="shared" si="9"/>
        <v>-594.66349853314136</v>
      </c>
      <c r="AW5">
        <v>2</v>
      </c>
      <c r="AX5">
        <f>IF(Z5&gt;0, (R5*SUMPRODUCT(K5:$K$98, X5:$X$98)-K5*$AZ$3)/Z5, 0)</f>
        <v>1154.3767359324913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1.927022E-3</v>
      </c>
      <c r="Q6" s="4">
        <f t="shared" si="21"/>
        <v>25</v>
      </c>
      <c r="R6">
        <f t="shared" si="0"/>
        <v>250000</v>
      </c>
      <c r="S6">
        <f t="shared" si="1"/>
        <v>1456.4185226111688</v>
      </c>
      <c r="U6">
        <f t="shared" si="13"/>
        <v>1.927022E-3</v>
      </c>
      <c r="V6">
        <f t="shared" si="14"/>
        <v>0.01</v>
      </c>
      <c r="W6">
        <f t="shared" si="15"/>
        <v>0.97641075621506568</v>
      </c>
      <c r="X6">
        <f t="shared" si="16"/>
        <v>1.8815650082630684E-3</v>
      </c>
      <c r="Y6">
        <f t="shared" si="17"/>
        <v>9.7641075621506569E-3</v>
      </c>
      <c r="Z6">
        <f t="shared" si="18"/>
        <v>0.96476508364465197</v>
      </c>
      <c r="AB6">
        <f t="shared" si="19"/>
        <v>1127.1458616889231</v>
      </c>
      <c r="AC6">
        <f t="shared" si="2"/>
        <v>1405.1017377885846</v>
      </c>
      <c r="AE6">
        <f t="shared" si="3"/>
        <v>0</v>
      </c>
      <c r="AF6">
        <f t="shared" si="4"/>
        <v>0</v>
      </c>
      <c r="AG6">
        <f t="shared" si="4"/>
        <v>-24.119127091116297</v>
      </c>
      <c r="AH6">
        <f t="shared" si="5"/>
        <v>-470.39125206576711</v>
      </c>
      <c r="AI6">
        <f t="shared" si="6"/>
        <v>-494.5103791568834</v>
      </c>
      <c r="AJ6">
        <f t="shared" si="7"/>
        <v>-277.95587609966151</v>
      </c>
      <c r="AK6">
        <f>G6*SUM(AB6, AE6:AF6)</f>
        <v>78.900210318224623</v>
      </c>
      <c r="AL6">
        <f t="shared" si="8"/>
        <v>-693.56604493832026</v>
      </c>
      <c r="AN6">
        <f t="shared" si="9"/>
        <v>0</v>
      </c>
      <c r="AO6">
        <f t="shared" si="9"/>
        <v>0</v>
      </c>
      <c r="AP6">
        <f t="shared" si="9"/>
        <v>-17.167518257957912</v>
      </c>
      <c r="AQ6">
        <f t="shared" si="9"/>
        <v>-334.81520196463237</v>
      </c>
      <c r="AR6">
        <f t="shared" si="9"/>
        <v>-351.98272022259027</v>
      </c>
      <c r="AS6">
        <f t="shared" si="9"/>
        <v>-197.84350237141084</v>
      </c>
      <c r="AT6">
        <f t="shared" si="9"/>
        <v>56.159611252836172</v>
      </c>
      <c r="AU6">
        <f t="shared" si="9"/>
        <v>-493.66661134116492</v>
      </c>
      <c r="AW6">
        <v>3</v>
      </c>
      <c r="AX6">
        <f>IF(Z6&gt;0, (R6*SUMPRODUCT(K6:$K$98, X6:$X$98)-K6*$AZ$3)/Z6, 0)</f>
        <v>1456.4185226111688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1.979789E-3</v>
      </c>
      <c r="Q7" s="4">
        <f t="shared" si="21"/>
        <v>25</v>
      </c>
      <c r="R7">
        <f t="shared" si="0"/>
        <v>250000</v>
      </c>
      <c r="S7">
        <f t="shared" si="1"/>
        <v>1730.2563908226357</v>
      </c>
      <c r="U7">
        <f t="shared" si="13"/>
        <v>1.979789E-3</v>
      </c>
      <c r="V7">
        <f t="shared" si="14"/>
        <v>0.01</v>
      </c>
      <c r="W7">
        <f t="shared" si="15"/>
        <v>0.96476508364465197</v>
      </c>
      <c r="X7">
        <f t="shared" si="16"/>
        <v>1.9100313001837619E-3</v>
      </c>
      <c r="Y7">
        <f t="shared" si="17"/>
        <v>9.6476508364465204E-3</v>
      </c>
      <c r="Z7">
        <f t="shared" si="18"/>
        <v>0.95320740150802175</v>
      </c>
      <c r="AB7">
        <f t="shared" si="19"/>
        <v>1405.1017377885846</v>
      </c>
      <c r="AC7">
        <f t="shared" si="2"/>
        <v>1649.2931982386926</v>
      </c>
      <c r="AE7">
        <f t="shared" si="3"/>
        <v>0</v>
      </c>
      <c r="AF7">
        <f t="shared" si="4"/>
        <v>0</v>
      </c>
      <c r="AG7">
        <f t="shared" si="4"/>
        <v>-23.830185037700545</v>
      </c>
      <c r="AH7">
        <f t="shared" si="5"/>
        <v>-477.50782504594048</v>
      </c>
      <c r="AI7">
        <f t="shared" si="6"/>
        <v>-501.33801008364105</v>
      </c>
      <c r="AJ7">
        <f t="shared" si="7"/>
        <v>-244.19146045010802</v>
      </c>
      <c r="AK7">
        <f>G7*SUM(AB7, AE7:AF7)</f>
        <v>98.357121645200934</v>
      </c>
      <c r="AL7">
        <f t="shared" si="8"/>
        <v>-647.17234888854819</v>
      </c>
      <c r="AN7">
        <f t="shared" si="9"/>
        <v>0</v>
      </c>
      <c r="AO7">
        <f t="shared" si="9"/>
        <v>0</v>
      </c>
      <c r="AP7">
        <f t="shared" si="9"/>
        <v>-15.144513403191011</v>
      </c>
      <c r="AQ7">
        <f t="shared" si="9"/>
        <v>-303.46485539646642</v>
      </c>
      <c r="AR7">
        <f t="shared" si="9"/>
        <v>-318.60936879965743</v>
      </c>
      <c r="AS7">
        <f t="shared" si="9"/>
        <v>-155.188087708122</v>
      </c>
      <c r="AT7">
        <f t="shared" si="9"/>
        <v>62.50772894538833</v>
      </c>
      <c r="AU7">
        <f t="shared" si="9"/>
        <v>-411.28972756239114</v>
      </c>
      <c r="AW7">
        <v>4</v>
      </c>
      <c r="AX7">
        <f>IF(Z7&gt;0, (R7*SUMPRODUCT(K7:$K$98, X7:$X$98)-K7*$AZ$3)/Z7, 0)</f>
        <v>1730.2563908226357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2.0334569999999998E-3</v>
      </c>
      <c r="Q8" s="4">
        <f t="shared" si="21"/>
        <v>25</v>
      </c>
      <c r="R8">
        <f t="shared" si="0"/>
        <v>250000</v>
      </c>
      <c r="S8">
        <f t="shared" si="1"/>
        <v>1978.0453939341969</v>
      </c>
      <c r="U8">
        <f t="shared" si="13"/>
        <v>2.0334569999999998E-3</v>
      </c>
      <c r="V8">
        <f t="shared" si="14"/>
        <v>0.01</v>
      </c>
      <c r="W8">
        <f t="shared" si="15"/>
        <v>0.95320740150802175</v>
      </c>
      <c r="X8">
        <f t="shared" si="16"/>
        <v>1.9383062630482972E-3</v>
      </c>
      <c r="Y8">
        <f t="shared" si="17"/>
        <v>9.5320740150802181E-3</v>
      </c>
      <c r="Z8">
        <f t="shared" si="18"/>
        <v>0.94173702122989322</v>
      </c>
      <c r="AB8">
        <f t="shared" si="19"/>
        <v>1649.2931982386926</v>
      </c>
      <c r="AC8">
        <f t="shared" si="2"/>
        <v>1862.7985771411013</v>
      </c>
      <c r="AE8">
        <f t="shared" si="3"/>
        <v>0</v>
      </c>
      <c r="AF8">
        <f t="shared" si="4"/>
        <v>0</v>
      </c>
      <c r="AG8">
        <f t="shared" si="4"/>
        <v>-23.543425530747331</v>
      </c>
      <c r="AH8">
        <f t="shared" si="5"/>
        <v>-484.57656576207432</v>
      </c>
      <c r="AI8">
        <f t="shared" si="6"/>
        <v>-508.11999129282168</v>
      </c>
      <c r="AJ8">
        <f t="shared" si="7"/>
        <v>-213.50537890240867</v>
      </c>
      <c r="AK8">
        <f t="shared" ref="AK8:AK71" si="22">G8*SUM(AB8:AB8, AE8:AF8)</f>
        <v>115.4505238767085</v>
      </c>
      <c r="AL8">
        <f t="shared" si="8"/>
        <v>-606.17484631852176</v>
      </c>
      <c r="AN8">
        <f t="shared" si="9"/>
        <v>0</v>
      </c>
      <c r="AO8">
        <f t="shared" si="9"/>
        <v>0</v>
      </c>
      <c r="AP8">
        <f t="shared" si="9"/>
        <v>-13.359171921756953</v>
      </c>
      <c r="AQ8">
        <f t="shared" si="9"/>
        <v>-274.9617570652909</v>
      </c>
      <c r="AR8">
        <f t="shared" si="9"/>
        <v>-288.32092898704786</v>
      </c>
      <c r="AS8">
        <f t="shared" si="9"/>
        <v>-121.14868582960192</v>
      </c>
      <c r="AT8">
        <f t="shared" si="9"/>
        <v>65.509727754425782</v>
      </c>
      <c r="AU8">
        <f t="shared" si="9"/>
        <v>-343.95988706222397</v>
      </c>
      <c r="AW8">
        <v>5</v>
      </c>
      <c r="AX8">
        <f>IF(Z8&gt;0, (R8*SUMPRODUCT(K8:$K$98, X8:$X$98)-K8*$AZ$3)/Z8, 0)</f>
        <v>1978.0453939341969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2.08983E-3</v>
      </c>
      <c r="Q9" s="4">
        <f t="shared" si="21"/>
        <v>25</v>
      </c>
      <c r="R9">
        <f t="shared" si="0"/>
        <v>250000</v>
      </c>
      <c r="S9">
        <f t="shared" si="1"/>
        <v>2202.8418383373473</v>
      </c>
      <c r="U9">
        <f t="shared" si="13"/>
        <v>2.08983E-3</v>
      </c>
      <c r="V9">
        <f t="shared" si="14"/>
        <v>0.01</v>
      </c>
      <c r="W9">
        <f t="shared" si="15"/>
        <v>0.94173702122989322</v>
      </c>
      <c r="X9">
        <f t="shared" si="16"/>
        <v>1.9680702790768677E-3</v>
      </c>
      <c r="Y9">
        <f t="shared" si="17"/>
        <v>9.4173702122989332E-3</v>
      </c>
      <c r="Z9">
        <f t="shared" si="18"/>
        <v>0.93035158073851743</v>
      </c>
      <c r="AB9">
        <f t="shared" si="19"/>
        <v>1862.7985771411013</v>
      </c>
      <c r="AC9">
        <f t="shared" si="2"/>
        <v>2049.4173864140926</v>
      </c>
      <c r="AE9">
        <f t="shared" si="3"/>
        <v>0</v>
      </c>
      <c r="AF9">
        <f t="shared" si="4"/>
        <v>0</v>
      </c>
      <c r="AG9">
        <f t="shared" si="4"/>
        <v>-23.258789518462937</v>
      </c>
      <c r="AH9">
        <f t="shared" si="5"/>
        <v>-492.01756976921689</v>
      </c>
      <c r="AI9">
        <f t="shared" si="6"/>
        <v>-515.27635928767984</v>
      </c>
      <c r="AJ9">
        <f t="shared" si="7"/>
        <v>-186.61880927299126</v>
      </c>
      <c r="AK9">
        <f t="shared" si="22"/>
        <v>130.39590039987709</v>
      </c>
      <c r="AL9">
        <f t="shared" si="8"/>
        <v>-571.49926816079403</v>
      </c>
      <c r="AN9">
        <f t="shared" si="9"/>
        <v>0</v>
      </c>
      <c r="AO9">
        <f t="shared" si="9"/>
        <v>0</v>
      </c>
      <c r="AP9">
        <f t="shared" si="9"/>
        <v>-11.783626610966195</v>
      </c>
      <c r="AQ9">
        <f t="shared" si="9"/>
        <v>-249.27141301111899</v>
      </c>
      <c r="AR9">
        <f t="shared" si="9"/>
        <v>-261.05503962208519</v>
      </c>
      <c r="AS9">
        <f t="shared" si="9"/>
        <v>-94.546896574752154</v>
      </c>
      <c r="AT9">
        <f t="shared" si="9"/>
        <v>66.062621216515979</v>
      </c>
      <c r="AU9">
        <f t="shared" si="9"/>
        <v>-289.53931498032136</v>
      </c>
      <c r="AW9">
        <v>6</v>
      </c>
      <c r="AX9">
        <f>IF(Z9&gt;0, (R9*SUMPRODUCT(K9:$K$98, X9:$X$98)-K9*$AZ$3)/Z9, 0)</f>
        <v>2202.8418383373473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2.1556750000000001E-3</v>
      </c>
      <c r="Q10" s="4">
        <f t="shared" si="21"/>
        <v>25</v>
      </c>
      <c r="R10">
        <f t="shared" si="0"/>
        <v>250000</v>
      </c>
      <c r="S10">
        <f t="shared" si="1"/>
        <v>2407.1481009455247</v>
      </c>
      <c r="U10">
        <f t="shared" si="13"/>
        <v>2.1556750000000001E-3</v>
      </c>
      <c r="V10">
        <f t="shared" si="14"/>
        <v>0.01</v>
      </c>
      <c r="W10">
        <f t="shared" si="15"/>
        <v>0.93035158073851743</v>
      </c>
      <c r="X10">
        <f t="shared" si="16"/>
        <v>2.0055356438085036E-3</v>
      </c>
      <c r="Y10">
        <f t="shared" si="17"/>
        <v>9.3035158073851744E-3</v>
      </c>
      <c r="Z10">
        <f t="shared" si="18"/>
        <v>0.91904252928732377</v>
      </c>
      <c r="AB10">
        <f t="shared" si="19"/>
        <v>2049.4173864140926</v>
      </c>
      <c r="AC10">
        <f t="shared" si="2"/>
        <v>2212.271479062153</v>
      </c>
      <c r="AE10">
        <f t="shared" si="3"/>
        <v>0</v>
      </c>
      <c r="AF10">
        <f t="shared" si="4"/>
        <v>0</v>
      </c>
      <c r="AG10">
        <f t="shared" si="4"/>
        <v>-22.976063232183094</v>
      </c>
      <c r="AH10">
        <f t="shared" si="5"/>
        <v>-501.38391095212592</v>
      </c>
      <c r="AI10">
        <f t="shared" si="6"/>
        <v>-524.35997418430907</v>
      </c>
      <c r="AJ10">
        <f t="shared" si="7"/>
        <v>-162.85409264806049</v>
      </c>
      <c r="AK10">
        <f t="shared" si="22"/>
        <v>143.45921704898649</v>
      </c>
      <c r="AL10">
        <f t="shared" si="8"/>
        <v>-543.75484978338307</v>
      </c>
      <c r="AN10">
        <f t="shared" si="9"/>
        <v>0</v>
      </c>
      <c r="AO10">
        <f t="shared" si="9"/>
        <v>0</v>
      </c>
      <c r="AP10">
        <f t="shared" si="9"/>
        <v>-10.393204174608872</v>
      </c>
      <c r="AQ10">
        <f t="shared" si="9"/>
        <v>-226.80061870173705</v>
      </c>
      <c r="AR10">
        <f t="shared" si="9"/>
        <v>-237.19382287634596</v>
      </c>
      <c r="AS10">
        <f t="shared" si="9"/>
        <v>-73.666921023751925</v>
      </c>
      <c r="AT10">
        <f t="shared" si="9"/>
        <v>64.89366426495414</v>
      </c>
      <c r="AU10">
        <f t="shared" si="9"/>
        <v>-245.96707963514373</v>
      </c>
      <c r="AW10">
        <v>7</v>
      </c>
      <c r="AX10">
        <f>IF(Z10&gt;0, (R10*SUMPRODUCT(K10:$K$98, X10:$X$98)-K10*$AZ$3)/Z10, 0)</f>
        <v>2407.1481009455247</v>
      </c>
    </row>
    <row r="11" spans="1:52" x14ac:dyDescent="0.25">
      <c r="A11" t="s">
        <v>33</v>
      </c>
      <c r="C11" s="12">
        <f>AU91</f>
        <v>895.60543795409808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2.2206180000000002E-3</v>
      </c>
      <c r="Q11" s="4">
        <f t="shared" si="21"/>
        <v>25</v>
      </c>
      <c r="R11">
        <f t="shared" si="0"/>
        <v>250000</v>
      </c>
      <c r="S11">
        <f t="shared" si="1"/>
        <v>2592.433208710177</v>
      </c>
      <c r="U11">
        <f t="shared" si="13"/>
        <v>2.2206180000000002E-3</v>
      </c>
      <c r="V11">
        <f t="shared" si="14"/>
        <v>0.01</v>
      </c>
      <c r="W11">
        <f t="shared" si="15"/>
        <v>0.91904252928732377</v>
      </c>
      <c r="X11">
        <f t="shared" si="16"/>
        <v>2.0408423833009584E-3</v>
      </c>
      <c r="Y11">
        <f t="shared" si="17"/>
        <v>9.1904252928732381E-3</v>
      </c>
      <c r="Z11">
        <f t="shared" si="18"/>
        <v>0.90781126161114956</v>
      </c>
      <c r="AB11">
        <f t="shared" si="19"/>
        <v>2212.271479062153</v>
      </c>
      <c r="AC11">
        <f t="shared" si="2"/>
        <v>2353.4400618418263</v>
      </c>
      <c r="AE11">
        <f t="shared" si="3"/>
        <v>0</v>
      </c>
      <c r="AF11">
        <f t="shared" si="4"/>
        <v>0</v>
      </c>
      <c r="AG11">
        <f t="shared" si="4"/>
        <v>-22.695281540278739</v>
      </c>
      <c r="AH11">
        <f t="shared" si="5"/>
        <v>-510.21059582523958</v>
      </c>
      <c r="AI11">
        <f t="shared" si="6"/>
        <v>-532.90587736551834</v>
      </c>
      <c r="AJ11">
        <f t="shared" si="7"/>
        <v>-141.16858277967322</v>
      </c>
      <c r="AK11">
        <f t="shared" si="22"/>
        <v>154.85900353435073</v>
      </c>
      <c r="AL11">
        <f t="shared" si="8"/>
        <v>-519.21545661084087</v>
      </c>
      <c r="AN11">
        <f t="shared" si="9"/>
        <v>0</v>
      </c>
      <c r="AO11">
        <f t="shared" si="9"/>
        <v>0</v>
      </c>
      <c r="AP11">
        <f t="shared" si="9"/>
        <v>-9.1662435683883672</v>
      </c>
      <c r="AQ11">
        <f t="shared" si="9"/>
        <v>-206.06550239117504</v>
      </c>
      <c r="AR11">
        <f t="shared" si="9"/>
        <v>-215.2317459595634</v>
      </c>
      <c r="AS11">
        <f t="shared" si="9"/>
        <v>-57.015622902327209</v>
      </c>
      <c r="AT11">
        <f t="shared" si="9"/>
        <v>62.544954229122119</v>
      </c>
      <c r="AU11">
        <f t="shared" si="9"/>
        <v>-209.70241463276852</v>
      </c>
      <c r="AW11">
        <v>8</v>
      </c>
      <c r="AX11">
        <f>IF(Z11&gt;0, (R11*SUMPRODUCT(K11:$K$98, X11:$X$98)-K11*$AZ$3)/Z11, 0)</f>
        <v>2592.433208710177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2.2950319999999998E-3</v>
      </c>
      <c r="Q12" s="4">
        <f t="shared" si="21"/>
        <v>25</v>
      </c>
      <c r="R12">
        <f t="shared" si="0"/>
        <v>250000</v>
      </c>
      <c r="S12">
        <f t="shared" si="1"/>
        <v>2761.2996562633298</v>
      </c>
      <c r="U12">
        <f t="shared" si="13"/>
        <v>2.2950319999999998E-3</v>
      </c>
      <c r="V12">
        <f t="shared" si="14"/>
        <v>0.01</v>
      </c>
      <c r="W12">
        <f t="shared" si="15"/>
        <v>0.90781126161114956</v>
      </c>
      <c r="X12">
        <f t="shared" si="16"/>
        <v>2.0834558953579598E-3</v>
      </c>
      <c r="Y12">
        <f t="shared" si="17"/>
        <v>9.0781126161114962E-3</v>
      </c>
      <c r="Z12">
        <f t="shared" si="18"/>
        <v>0.89664969309968012</v>
      </c>
      <c r="AB12">
        <f t="shared" si="19"/>
        <v>2353.4400618418263</v>
      </c>
      <c r="AC12">
        <f t="shared" si="2"/>
        <v>2475.9184893447668</v>
      </c>
      <c r="AE12">
        <f t="shared" si="3"/>
        <v>0</v>
      </c>
      <c r="AF12">
        <f t="shared" si="4"/>
        <v>0</v>
      </c>
      <c r="AG12">
        <f t="shared" si="4"/>
        <v>-22.416242327492004</v>
      </c>
      <c r="AH12">
        <f t="shared" si="5"/>
        <v>-520.86397383948997</v>
      </c>
      <c r="AI12">
        <f t="shared" si="6"/>
        <v>-543.28021616698197</v>
      </c>
      <c r="AJ12">
        <f t="shared" si="7"/>
        <v>-122.47842750294058</v>
      </c>
      <c r="AK12">
        <f t="shared" si="22"/>
        <v>164.74080432892785</v>
      </c>
      <c r="AL12">
        <f t="shared" si="8"/>
        <v>-501.01783934099467</v>
      </c>
      <c r="AN12">
        <f t="shared" si="9"/>
        <v>0</v>
      </c>
      <c r="AO12">
        <f t="shared" si="9"/>
        <v>0</v>
      </c>
      <c r="AP12">
        <f t="shared" si="9"/>
        <v>-8.0835217057100337</v>
      </c>
      <c r="AQ12">
        <f t="shared" si="9"/>
        <v>-187.82877061826332</v>
      </c>
      <c r="AR12">
        <f t="shared" si="9"/>
        <v>-195.91229232397336</v>
      </c>
      <c r="AS12">
        <f t="shared" si="9"/>
        <v>-44.166948801539988</v>
      </c>
      <c r="AT12">
        <f t="shared" si="9"/>
        <v>59.407185564540193</v>
      </c>
      <c r="AU12">
        <f t="shared" si="9"/>
        <v>-180.67205556097312</v>
      </c>
      <c r="AW12">
        <v>9</v>
      </c>
      <c r="AX12">
        <f>IF(Z12&gt;0, (R12*SUMPRODUCT(K12:$K$98, X12:$X$98)-K12*$AZ$3)/Z12, 0)</f>
        <v>2761.2996562633298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2.375308E-3</v>
      </c>
      <c r="Q13" s="4">
        <f t="shared" si="21"/>
        <v>25</v>
      </c>
      <c r="R13">
        <f t="shared" si="0"/>
        <v>250000</v>
      </c>
      <c r="S13">
        <f t="shared" si="1"/>
        <v>2915.0501600251705</v>
      </c>
      <c r="U13">
        <f t="shared" si="13"/>
        <v>2.375308E-3</v>
      </c>
      <c r="V13">
        <f t="shared" si="14"/>
        <v>0.01</v>
      </c>
      <c r="W13">
        <f t="shared" si="15"/>
        <v>0.89664969309968012</v>
      </c>
      <c r="X13">
        <f t="shared" si="16"/>
        <v>2.1298191892172151E-3</v>
      </c>
      <c r="Y13">
        <f t="shared" si="17"/>
        <v>8.9664969309968014E-3</v>
      </c>
      <c r="Z13">
        <f t="shared" si="18"/>
        <v>0.88555337697946612</v>
      </c>
      <c r="AB13">
        <f t="shared" si="19"/>
        <v>2475.9184893447668</v>
      </c>
      <c r="AC13">
        <f t="shared" si="2"/>
        <v>2581.4325132748227</v>
      </c>
      <c r="AE13">
        <f t="shared" si="3"/>
        <v>0</v>
      </c>
      <c r="AF13">
        <f t="shared" si="4"/>
        <v>0</v>
      </c>
      <c r="AG13">
        <f t="shared" si="4"/>
        <v>-22.138834424486653</v>
      </c>
      <c r="AH13">
        <f t="shared" si="5"/>
        <v>-532.45479730430372</v>
      </c>
      <c r="AI13">
        <f t="shared" si="6"/>
        <v>-554.59363172879034</v>
      </c>
      <c r="AJ13">
        <f t="shared" si="7"/>
        <v>-105.51402393005583</v>
      </c>
      <c r="AK13">
        <f t="shared" si="22"/>
        <v>173.3142942541337</v>
      </c>
      <c r="AL13">
        <f t="shared" si="8"/>
        <v>-486.79336140471247</v>
      </c>
      <c r="AN13">
        <f t="shared" si="9"/>
        <v>0</v>
      </c>
      <c r="AO13">
        <f t="shared" si="9"/>
        <v>0</v>
      </c>
      <c r="AP13">
        <f t="shared" si="9"/>
        <v>-7.1281121739974873</v>
      </c>
      <c r="AQ13">
        <f t="shared" si="9"/>
        <v>-171.4361944263097</v>
      </c>
      <c r="AR13">
        <f t="shared" si="9"/>
        <v>-178.56430660030716</v>
      </c>
      <c r="AS13">
        <f t="shared" si="9"/>
        <v>-33.972691790468232</v>
      </c>
      <c r="AT13">
        <f t="shared" si="9"/>
        <v>55.802564268435702</v>
      </c>
      <c r="AU13">
        <f t="shared" si="9"/>
        <v>-156.73443412233971</v>
      </c>
      <c r="AW13">
        <v>10</v>
      </c>
      <c r="AX13">
        <f>IF(Z13&gt;0, (R13*SUMPRODUCT(K13:$K$98, X13:$X$98)-K13*$AZ$3)/Z13, 0)</f>
        <v>2915.0501600251705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2.4628010000000001E-3</v>
      </c>
      <c r="Q14" s="4">
        <f t="shared" si="21"/>
        <v>25</v>
      </c>
      <c r="R14">
        <f t="shared" si="0"/>
        <v>250000</v>
      </c>
      <c r="S14">
        <f t="shared" si="1"/>
        <v>3055.2977578633831</v>
      </c>
      <c r="U14">
        <f t="shared" si="13"/>
        <v>2.4628010000000001E-3</v>
      </c>
      <c r="V14">
        <f t="shared" si="14"/>
        <v>0.01</v>
      </c>
      <c r="W14">
        <f t="shared" si="15"/>
        <v>0.88555337697946612</v>
      </c>
      <c r="X14">
        <f t="shared" si="16"/>
        <v>2.1809417423784062E-3</v>
      </c>
      <c r="Y14">
        <f t="shared" si="17"/>
        <v>8.8555337697946608E-3</v>
      </c>
      <c r="Z14">
        <f t="shared" si="18"/>
        <v>0.87451690146729311</v>
      </c>
      <c r="AB14">
        <f t="shared" si="19"/>
        <v>2581.4325132748227</v>
      </c>
      <c r="AC14">
        <f t="shared" si="2"/>
        <v>2671.909528266654</v>
      </c>
      <c r="AE14">
        <f t="shared" si="3"/>
        <v>0</v>
      </c>
      <c r="AF14">
        <f t="shared" si="4"/>
        <v>0</v>
      </c>
      <c r="AG14">
        <f t="shared" si="4"/>
        <v>-21.862922536682326</v>
      </c>
      <c r="AH14">
        <f t="shared" si="5"/>
        <v>-545.23543559460154</v>
      </c>
      <c r="AI14">
        <f t="shared" si="6"/>
        <v>-567.09835813128382</v>
      </c>
      <c r="AJ14">
        <f t="shared" si="7"/>
        <v>-90.477014991831311</v>
      </c>
      <c r="AK14">
        <f t="shared" si="22"/>
        <v>180.70027592923759</v>
      </c>
      <c r="AL14">
        <f t="shared" si="8"/>
        <v>-476.87509719387754</v>
      </c>
      <c r="AN14">
        <f t="shared" si="9"/>
        <v>0</v>
      </c>
      <c r="AO14">
        <f t="shared" si="9"/>
        <v>0</v>
      </c>
      <c r="AP14">
        <f t="shared" si="9"/>
        <v>-6.28506779506007</v>
      </c>
      <c r="AQ14">
        <f t="shared" si="9"/>
        <v>-156.74215884136771</v>
      </c>
      <c r="AR14">
        <f t="shared" si="9"/>
        <v>-163.02722663642777</v>
      </c>
      <c r="AS14">
        <f t="shared" si="9"/>
        <v>-26.00997978034362</v>
      </c>
      <c r="AT14">
        <f t="shared" si="9"/>
        <v>51.947011333721846</v>
      </c>
      <c r="AU14">
        <f t="shared" si="9"/>
        <v>-137.09019508304954</v>
      </c>
      <c r="AW14">
        <v>11</v>
      </c>
      <c r="AX14">
        <f>IF(Z14&gt;0, (R14*SUMPRODUCT(K14:$K$98, X14:$X$98)-K14*$AZ$3)/Z14, 0)</f>
        <v>3055.2977578633831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2.5557050000000001E-3</v>
      </c>
      <c r="Q15" s="4">
        <f t="shared" si="21"/>
        <v>25</v>
      </c>
      <c r="R15">
        <f t="shared" si="0"/>
        <v>250000</v>
      </c>
      <c r="S15">
        <f t="shared" si="1"/>
        <v>3183.441269987612</v>
      </c>
      <c r="U15">
        <f t="shared" si="13"/>
        <v>2.5557050000000001E-3</v>
      </c>
      <c r="V15">
        <f t="shared" si="14"/>
        <v>0.01</v>
      </c>
      <c r="W15">
        <f t="shared" si="15"/>
        <v>0.87451690146729311</v>
      </c>
      <c r="X15">
        <f t="shared" si="16"/>
        <v>2.2350072176644683E-3</v>
      </c>
      <c r="Y15">
        <f t="shared" si="17"/>
        <v>8.7451690146729318E-3</v>
      </c>
      <c r="Z15">
        <f t="shared" si="18"/>
        <v>0.86353672523495573</v>
      </c>
      <c r="AB15">
        <f t="shared" si="19"/>
        <v>2671.909528266654</v>
      </c>
      <c r="AC15">
        <f t="shared" si="2"/>
        <v>2749.018449262911</v>
      </c>
      <c r="AE15">
        <f t="shared" si="3"/>
        <v>0</v>
      </c>
      <c r="AF15">
        <f t="shared" si="4"/>
        <v>0</v>
      </c>
      <c r="AG15">
        <f t="shared" si="4"/>
        <v>-21.588418130873894</v>
      </c>
      <c r="AH15">
        <f t="shared" si="5"/>
        <v>-558.75180441611712</v>
      </c>
      <c r="AI15">
        <f t="shared" si="6"/>
        <v>-580.34022254699107</v>
      </c>
      <c r="AJ15">
        <f t="shared" si="7"/>
        <v>-77.108920996256984</v>
      </c>
      <c r="AK15">
        <f t="shared" si="22"/>
        <v>187.03366697866579</v>
      </c>
      <c r="AL15">
        <f t="shared" si="8"/>
        <v>-470.41547656458226</v>
      </c>
      <c r="AN15">
        <f t="shared" si="9"/>
        <v>0</v>
      </c>
      <c r="AO15">
        <f t="shared" si="9"/>
        <v>0</v>
      </c>
      <c r="AP15">
        <f t="shared" si="9"/>
        <v>-5.541209230285979</v>
      </c>
      <c r="AQ15">
        <f t="shared" si="9"/>
        <v>-143.4176713319107</v>
      </c>
      <c r="AR15">
        <f t="shared" si="9"/>
        <v>-148.9588805621967</v>
      </c>
      <c r="AS15">
        <f t="shared" si="9"/>
        <v>-19.791939463632922</v>
      </c>
      <c r="AT15">
        <f t="shared" si="9"/>
        <v>48.006883855665983</v>
      </c>
      <c r="AU15">
        <f t="shared" si="9"/>
        <v>-120.74393617016364</v>
      </c>
      <c r="AW15">
        <v>12</v>
      </c>
      <c r="AX15">
        <f>IF(Z15&gt;0, (R15*SUMPRODUCT(K15:$K$98, X15:$X$98)-K15*$AZ$3)/Z15, 0)</f>
        <v>3183.441269987612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2.6648449999999999E-3</v>
      </c>
      <c r="Q16" s="4">
        <f t="shared" si="21"/>
        <v>25</v>
      </c>
      <c r="R16">
        <f t="shared" si="0"/>
        <v>250000</v>
      </c>
      <c r="S16">
        <f t="shared" si="1"/>
        <v>3300.9568794957136</v>
      </c>
      <c r="U16">
        <f t="shared" si="13"/>
        <v>2.6648449999999999E-3</v>
      </c>
      <c r="V16">
        <f t="shared" si="14"/>
        <v>0.01</v>
      </c>
      <c r="W16">
        <f t="shared" si="15"/>
        <v>0.86353672523495573</v>
      </c>
      <c r="X16">
        <f t="shared" si="16"/>
        <v>2.3011915245587456E-3</v>
      </c>
      <c r="Y16">
        <f t="shared" si="17"/>
        <v>8.6353672523495576E-3</v>
      </c>
      <c r="Z16">
        <f t="shared" si="18"/>
        <v>0.85260016645804737</v>
      </c>
      <c r="AB16">
        <f t="shared" si="19"/>
        <v>2749.018449262911</v>
      </c>
      <c r="AC16">
        <f t="shared" si="2"/>
        <v>2814.3963849288821</v>
      </c>
      <c r="AE16">
        <f t="shared" si="3"/>
        <v>0</v>
      </c>
      <c r="AF16">
        <f t="shared" si="4"/>
        <v>0</v>
      </c>
      <c r="AG16">
        <f t="shared" si="4"/>
        <v>-21.315004161451185</v>
      </c>
      <c r="AH16">
        <f t="shared" si="5"/>
        <v>-575.29788113968641</v>
      </c>
      <c r="AI16">
        <f t="shared" si="6"/>
        <v>-596.61288530113757</v>
      </c>
      <c r="AJ16">
        <f t="shared" si="7"/>
        <v>-65.377935665971108</v>
      </c>
      <c r="AK16">
        <f t="shared" si="22"/>
        <v>192.43129144840378</v>
      </c>
      <c r="AL16">
        <f t="shared" si="8"/>
        <v>-469.55952951870489</v>
      </c>
      <c r="AN16">
        <f t="shared" si="9"/>
        <v>0</v>
      </c>
      <c r="AO16">
        <f t="shared" si="9"/>
        <v>0</v>
      </c>
      <c r="AP16">
        <f t="shared" si="9"/>
        <v>-4.8848488163141397</v>
      </c>
      <c r="AQ16">
        <f t="shared" si="9"/>
        <v>-131.84342599358428</v>
      </c>
      <c r="AR16">
        <f t="shared" si="9"/>
        <v>-136.72827480989841</v>
      </c>
      <c r="AS16">
        <f t="shared" si="9"/>
        <v>-14.982935458607855</v>
      </c>
      <c r="AT16">
        <f t="shared" si="9"/>
        <v>44.100285373321682</v>
      </c>
      <c r="AU16">
        <f t="shared" si="9"/>
        <v>-107.61092489518457</v>
      </c>
      <c r="AW16">
        <v>13</v>
      </c>
      <c r="AX16">
        <f>IF(Z16&gt;0, (R16*SUMPRODUCT(K16:$K$98, X16:$X$98)-K16*$AZ$3)/Z16, 0)</f>
        <v>3300.9568794957136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2.7902209999999998E-3</v>
      </c>
      <c r="Q17" s="4">
        <f t="shared" si="21"/>
        <v>25</v>
      </c>
      <c r="R17">
        <f t="shared" si="0"/>
        <v>250000</v>
      </c>
      <c r="S17">
        <f t="shared" si="1"/>
        <v>3408.5706243516806</v>
      </c>
      <c r="U17">
        <f t="shared" si="13"/>
        <v>2.7902209999999998E-3</v>
      </c>
      <c r="V17">
        <f t="shared" si="14"/>
        <v>0.01</v>
      </c>
      <c r="W17">
        <f t="shared" si="15"/>
        <v>0.85260016645804737</v>
      </c>
      <c r="X17">
        <f t="shared" si="16"/>
        <v>2.3789428890547393E-3</v>
      </c>
      <c r="Y17">
        <f t="shared" si="17"/>
        <v>8.5260016645804741E-3</v>
      </c>
      <c r="Z17">
        <f t="shared" si="18"/>
        <v>0.84169522190441215</v>
      </c>
      <c r="AB17">
        <f t="shared" si="19"/>
        <v>2814.3963849288821</v>
      </c>
      <c r="AC17">
        <f t="shared" si="2"/>
        <v>2868.9776080405486</v>
      </c>
      <c r="AE17">
        <f t="shared" si="3"/>
        <v>0</v>
      </c>
      <c r="AF17">
        <f t="shared" si="4"/>
        <v>0</v>
      </c>
      <c r="AG17">
        <f t="shared" si="4"/>
        <v>-21.042380547610303</v>
      </c>
      <c r="AH17">
        <f t="shared" si="5"/>
        <v>-594.73572226368481</v>
      </c>
      <c r="AI17">
        <f t="shared" si="6"/>
        <v>-615.77810281129507</v>
      </c>
      <c r="AJ17">
        <f t="shared" si="7"/>
        <v>-54.581223111666532</v>
      </c>
      <c r="AK17">
        <f t="shared" si="22"/>
        <v>197.00774694502175</v>
      </c>
      <c r="AL17">
        <f t="shared" si="8"/>
        <v>-473.35157897793988</v>
      </c>
      <c r="AN17">
        <f t="shared" si="9"/>
        <v>0</v>
      </c>
      <c r="AO17">
        <f t="shared" si="9"/>
        <v>0</v>
      </c>
      <c r="AP17">
        <f t="shared" si="9"/>
        <v>-4.3056879646445472</v>
      </c>
      <c r="AQ17">
        <f t="shared" si="9"/>
        <v>-121.69471204557905</v>
      </c>
      <c r="AR17">
        <f t="shared" si="9"/>
        <v>-126.00040001022359</v>
      </c>
      <c r="AS17">
        <f t="shared" si="9"/>
        <v>-11.168399645456013</v>
      </c>
      <c r="AT17">
        <f t="shared" si="9"/>
        <v>40.311688263771636</v>
      </c>
      <c r="AU17">
        <f t="shared" si="9"/>
        <v>-96.857111391907978</v>
      </c>
      <c r="AW17">
        <v>14</v>
      </c>
      <c r="AX17">
        <f>IF(Z17&gt;0, (R17*SUMPRODUCT(K17:$K$98, X17:$X$98)-K17*$AZ$3)/Z17, 0)</f>
        <v>3408.5706243516806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3.5816260000000001E-3</v>
      </c>
      <c r="Q18" s="4">
        <f t="shared" si="21"/>
        <v>25</v>
      </c>
      <c r="R18">
        <f t="shared" si="0"/>
        <v>250000</v>
      </c>
      <c r="S18">
        <f t="shared" si="1"/>
        <v>3509.4075695592815</v>
      </c>
      <c r="U18">
        <f t="shared" si="13"/>
        <v>3.5816260000000001E-3</v>
      </c>
      <c r="V18">
        <f t="shared" si="14"/>
        <v>0.01</v>
      </c>
      <c r="W18">
        <f t="shared" si="15"/>
        <v>0.84169522190441215</v>
      </c>
      <c r="X18">
        <f t="shared" si="16"/>
        <v>3.0146374908486123E-3</v>
      </c>
      <c r="Y18">
        <f t="shared" si="17"/>
        <v>8.4169522190441215E-3</v>
      </c>
      <c r="Z18">
        <f t="shared" si="18"/>
        <v>0.83026363219451937</v>
      </c>
      <c r="AB18">
        <f t="shared" si="19"/>
        <v>2868.9776080405486</v>
      </c>
      <c r="AC18">
        <f t="shared" si="2"/>
        <v>2913.7334755532293</v>
      </c>
      <c r="AE18">
        <f t="shared" si="3"/>
        <v>0</v>
      </c>
      <c r="AF18">
        <f t="shared" si="4"/>
        <v>0</v>
      </c>
      <c r="AG18">
        <f t="shared" si="4"/>
        <v>-20.756590804862984</v>
      </c>
      <c r="AH18">
        <f t="shared" si="5"/>
        <v>-753.65937271215307</v>
      </c>
      <c r="AI18">
        <f t="shared" si="6"/>
        <v>-774.41596351701605</v>
      </c>
      <c r="AJ18">
        <f t="shared" si="7"/>
        <v>-44.755867512680652</v>
      </c>
      <c r="AK18">
        <f t="shared" si="22"/>
        <v>200.82843256283843</v>
      </c>
      <c r="AL18">
        <f t="shared" si="8"/>
        <v>-618.34339846685828</v>
      </c>
      <c r="AN18">
        <f t="shared" si="9"/>
        <v>0</v>
      </c>
      <c r="AO18">
        <f t="shared" si="9"/>
        <v>0</v>
      </c>
      <c r="AP18">
        <f t="shared" si="9"/>
        <v>-3.7921515366393246</v>
      </c>
      <c r="AQ18">
        <f t="shared" si="9"/>
        <v>-137.69074966123208</v>
      </c>
      <c r="AR18">
        <f t="shared" si="9"/>
        <v>-141.4829011978714</v>
      </c>
      <c r="AS18">
        <f t="shared" si="9"/>
        <v>-8.1767296642025933</v>
      </c>
      <c r="AT18">
        <f t="shared" si="9"/>
        <v>36.69060378477996</v>
      </c>
      <c r="AU18">
        <f t="shared" si="9"/>
        <v>-112.96902707729403</v>
      </c>
      <c r="AW18">
        <v>15</v>
      </c>
      <c r="AX18">
        <f>IF(Z18&gt;0, (R18*SUMPRODUCT(K18:$K$98, X18:$X$98)-K18*$AZ$3)/Z18, 0)</f>
        <v>3509.4075695592815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4.4506370000000003E-3</v>
      </c>
      <c r="Q19" s="4">
        <f t="shared" si="21"/>
        <v>25</v>
      </c>
      <c r="R19">
        <f t="shared" si="0"/>
        <v>250000</v>
      </c>
      <c r="S19">
        <f t="shared" si="1"/>
        <v>3574.2167604112296</v>
      </c>
      <c r="U19">
        <f t="shared" si="13"/>
        <v>4.4506370000000003E-3</v>
      </c>
      <c r="V19">
        <f t="shared" si="14"/>
        <v>0.01</v>
      </c>
      <c r="W19">
        <f t="shared" si="15"/>
        <v>0.83026363219451937</v>
      </c>
      <c r="X19">
        <f t="shared" si="16"/>
        <v>3.6952020411993194E-3</v>
      </c>
      <c r="Y19">
        <f t="shared" si="17"/>
        <v>8.3026363219451931E-3</v>
      </c>
      <c r="Z19">
        <f t="shared" si="18"/>
        <v>0.81826579383137488</v>
      </c>
      <c r="AB19">
        <f t="shared" si="19"/>
        <v>2913.7334755532293</v>
      </c>
      <c r="AC19">
        <f t="shared" si="2"/>
        <v>2924.6593147833</v>
      </c>
      <c r="AE19">
        <f t="shared" si="3"/>
        <v>0</v>
      </c>
      <c r="AF19">
        <f t="shared" si="4"/>
        <v>0</v>
      </c>
      <c r="AG19">
        <f t="shared" si="4"/>
        <v>-20.456644845784371</v>
      </c>
      <c r="AH19">
        <f t="shared" si="5"/>
        <v>-923.80051029982985</v>
      </c>
      <c r="AI19">
        <f t="shared" si="6"/>
        <v>-944.25715514561421</v>
      </c>
      <c r="AJ19">
        <f t="shared" si="7"/>
        <v>-10.925839230070778</v>
      </c>
      <c r="AK19">
        <f t="shared" si="22"/>
        <v>203.96134328872606</v>
      </c>
      <c r="AL19">
        <f t="shared" si="8"/>
        <v>-751.2216510869589</v>
      </c>
      <c r="AN19">
        <f t="shared" si="9"/>
        <v>0</v>
      </c>
      <c r="AO19">
        <f t="shared" si="9"/>
        <v>0</v>
      </c>
      <c r="AP19">
        <f t="shared" si="9"/>
        <v>-3.3369219029771049</v>
      </c>
      <c r="AQ19">
        <f t="shared" si="9"/>
        <v>-150.69187445155211</v>
      </c>
      <c r="AR19">
        <f t="shared" si="9"/>
        <v>-154.02879635452919</v>
      </c>
      <c r="AS19">
        <f t="shared" si="9"/>
        <v>-1.7822410522389722</v>
      </c>
      <c r="AT19">
        <f t="shared" si="9"/>
        <v>33.270513268994769</v>
      </c>
      <c r="AU19">
        <f t="shared" si="9"/>
        <v>-122.5405241377734</v>
      </c>
      <c r="AW19">
        <v>16</v>
      </c>
      <c r="AX19">
        <f>IF(Z19&gt;0, (R19*SUMPRODUCT(K19:$K$98, X19:$X$98)-K19*$AZ$3)/Z19, 0)</f>
        <v>3574.2167604112296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5.383718E-3</v>
      </c>
      <c r="Q20" s="4">
        <f t="shared" si="21"/>
        <v>25</v>
      </c>
      <c r="R20">
        <f t="shared" si="0"/>
        <v>250000</v>
      </c>
      <c r="S20">
        <f t="shared" si="1"/>
        <v>3607.7210245733718</v>
      </c>
      <c r="U20">
        <f t="shared" si="13"/>
        <v>5.383718E-3</v>
      </c>
      <c r="V20">
        <f t="shared" si="14"/>
        <v>0.01</v>
      </c>
      <c r="W20">
        <f t="shared" si="15"/>
        <v>0.81826579383137488</v>
      </c>
      <c r="X20">
        <f t="shared" si="16"/>
        <v>4.4053122830342616E-3</v>
      </c>
      <c r="Y20">
        <f t="shared" si="17"/>
        <v>8.182657938313749E-3</v>
      </c>
      <c r="Z20">
        <f t="shared" si="18"/>
        <v>0.80567782361002682</v>
      </c>
      <c r="AB20">
        <f t="shared" si="19"/>
        <v>2924.6593147833</v>
      </c>
      <c r="AC20">
        <f t="shared" si="2"/>
        <v>2906.6608232704102</v>
      </c>
      <c r="AE20">
        <f t="shared" si="3"/>
        <v>0</v>
      </c>
      <c r="AF20">
        <f t="shared" si="4"/>
        <v>0</v>
      </c>
      <c r="AG20">
        <f t="shared" si="4"/>
        <v>-20.141945590250671</v>
      </c>
      <c r="AH20">
        <f t="shared" si="5"/>
        <v>-1101.3280707585654</v>
      </c>
      <c r="AI20">
        <f t="shared" si="6"/>
        <v>-1121.4700163488162</v>
      </c>
      <c r="AJ20">
        <f t="shared" si="7"/>
        <v>17.998491512889814</v>
      </c>
      <c r="AK20">
        <f t="shared" si="22"/>
        <v>204.72615203483102</v>
      </c>
      <c r="AL20">
        <f t="shared" si="8"/>
        <v>-898.74537280109541</v>
      </c>
      <c r="AN20">
        <f t="shared" si="9"/>
        <v>0</v>
      </c>
      <c r="AO20">
        <f t="shared" si="9"/>
        <v>0</v>
      </c>
      <c r="AP20">
        <f t="shared" si="9"/>
        <v>-2.9335603905657868</v>
      </c>
      <c r="AQ20">
        <f t="shared" si="9"/>
        <v>-160.40220101475083</v>
      </c>
      <c r="AR20">
        <f t="shared" si="9"/>
        <v>-163.33576140531662</v>
      </c>
      <c r="AS20">
        <f t="shared" si="9"/>
        <v>2.6213784341520974</v>
      </c>
      <c r="AT20">
        <f t="shared" si="9"/>
        <v>29.817205484510261</v>
      </c>
      <c r="AU20">
        <f t="shared" si="9"/>
        <v>-130.89717748665427</v>
      </c>
      <c r="AW20">
        <v>17</v>
      </c>
      <c r="AX20">
        <f>IF(Z20&gt;0, (R20*SUMPRODUCT(K20:$K$98, X20:$X$98)-K20*$AZ$3)/Z20, 0)</f>
        <v>3607.7210245733718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6.4575739999999998E-3</v>
      </c>
      <c r="Q21" s="4">
        <f t="shared" si="21"/>
        <v>25</v>
      </c>
      <c r="R21">
        <f t="shared" si="0"/>
        <v>250000</v>
      </c>
      <c r="S21">
        <f t="shared" si="1"/>
        <v>3615.1799880849339</v>
      </c>
      <c r="U21">
        <f t="shared" si="13"/>
        <v>6.4575739999999998E-3</v>
      </c>
      <c r="V21">
        <f t="shared" si="14"/>
        <v>0.01</v>
      </c>
      <c r="W21">
        <f t="shared" si="15"/>
        <v>0.80567782361002682</v>
      </c>
      <c r="X21">
        <f t="shared" si="16"/>
        <v>5.202724166120695E-3</v>
      </c>
      <c r="Y21">
        <f t="shared" si="17"/>
        <v>8.0567782361002684E-3</v>
      </c>
      <c r="Z21">
        <f t="shared" si="18"/>
        <v>0.79241832120780586</v>
      </c>
      <c r="AB21">
        <f t="shared" si="19"/>
        <v>2906.6608232704102</v>
      </c>
      <c r="AC21">
        <f t="shared" si="2"/>
        <v>2864.7348570223189</v>
      </c>
      <c r="AE21">
        <f t="shared" si="3"/>
        <v>0</v>
      </c>
      <c r="AF21">
        <f t="shared" si="4"/>
        <v>0</v>
      </c>
      <c r="AG21">
        <f t="shared" si="4"/>
        <v>-19.810458030195147</v>
      </c>
      <c r="AH21">
        <f t="shared" si="5"/>
        <v>-1300.6810415301738</v>
      </c>
      <c r="AI21">
        <f t="shared" si="6"/>
        <v>-1320.491499560369</v>
      </c>
      <c r="AJ21">
        <f t="shared" si="7"/>
        <v>41.925966248091299</v>
      </c>
      <c r="AK21">
        <f t="shared" si="22"/>
        <v>203.46625762892873</v>
      </c>
      <c r="AL21">
        <f t="shared" si="8"/>
        <v>-1075.0992756833489</v>
      </c>
      <c r="AN21">
        <f t="shared" si="9"/>
        <v>0</v>
      </c>
      <c r="AO21">
        <f t="shared" si="9"/>
        <v>0</v>
      </c>
      <c r="AP21">
        <f t="shared" si="9"/>
        <v>-2.5761438422808762</v>
      </c>
      <c r="AQ21">
        <f t="shared" si="9"/>
        <v>-169.14002951381667</v>
      </c>
      <c r="AR21">
        <f t="shared" si="9"/>
        <v>-171.71617335609756</v>
      </c>
      <c r="AS21">
        <f t="shared" si="9"/>
        <v>5.4520354661700017</v>
      </c>
      <c r="AT21">
        <f t="shared" si="9"/>
        <v>26.458668744749652</v>
      </c>
      <c r="AU21">
        <f t="shared" si="9"/>
        <v>-139.80546914517791</v>
      </c>
      <c r="AW21">
        <v>18</v>
      </c>
      <c r="AX21">
        <f>IF(Z21&gt;0, (R21*SUMPRODUCT(K21:$K$98, X21:$X$98)-K21*$AZ$3)/Z21, 0)</f>
        <v>3615.1799880849339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7.6803260000000003E-3</v>
      </c>
      <c r="Q22" s="4">
        <f t="shared" si="21"/>
        <v>25</v>
      </c>
      <c r="R22">
        <f t="shared" si="0"/>
        <v>250000</v>
      </c>
      <c r="S22">
        <f t="shared" si="1"/>
        <v>3598.8540650193513</v>
      </c>
      <c r="U22">
        <f t="shared" si="13"/>
        <v>7.6803260000000003E-3</v>
      </c>
      <c r="V22">
        <f t="shared" si="14"/>
        <v>0.01</v>
      </c>
      <c r="W22">
        <f t="shared" si="15"/>
        <v>0.79241832120780586</v>
      </c>
      <c r="X22">
        <f t="shared" si="16"/>
        <v>6.0860310352486629E-3</v>
      </c>
      <c r="Y22">
        <f t="shared" si="17"/>
        <v>7.9241832120780595E-3</v>
      </c>
      <c r="Z22">
        <f t="shared" si="18"/>
        <v>0.77840810696047913</v>
      </c>
      <c r="AB22">
        <f t="shared" si="19"/>
        <v>2864.7348570223189</v>
      </c>
      <c r="AC22">
        <f t="shared" si="2"/>
        <v>2801.3771799787382</v>
      </c>
      <c r="AE22">
        <f t="shared" si="3"/>
        <v>0</v>
      </c>
      <c r="AF22">
        <f t="shared" si="4"/>
        <v>0</v>
      </c>
      <c r="AG22">
        <f t="shared" si="4"/>
        <v>-19.460202674011978</v>
      </c>
      <c r="AH22">
        <f t="shared" si="5"/>
        <v>-1521.5077588121658</v>
      </c>
      <c r="AI22">
        <f t="shared" si="6"/>
        <v>-1540.9679614861777</v>
      </c>
      <c r="AJ22">
        <f t="shared" si="7"/>
        <v>63.357677043580679</v>
      </c>
      <c r="AK22">
        <f t="shared" si="22"/>
        <v>200.53143999156234</v>
      </c>
      <c r="AL22">
        <f t="shared" si="8"/>
        <v>-1277.0788444510347</v>
      </c>
      <c r="AN22">
        <f t="shared" si="9"/>
        <v>0</v>
      </c>
      <c r="AO22">
        <f t="shared" si="9"/>
        <v>0</v>
      </c>
      <c r="AP22">
        <f t="shared" si="9"/>
        <v>-2.2594614101129085</v>
      </c>
      <c r="AQ22">
        <f t="shared" si="9"/>
        <v>-176.65736188937242</v>
      </c>
      <c r="AR22">
        <f t="shared" si="9"/>
        <v>-178.91682329948534</v>
      </c>
      <c r="AS22">
        <f t="shared" si="9"/>
        <v>7.3562556727911979</v>
      </c>
      <c r="AT22">
        <f t="shared" si="9"/>
        <v>23.283059162605134</v>
      </c>
      <c r="AU22">
        <f t="shared" si="9"/>
        <v>-148.27750846408901</v>
      </c>
      <c r="AW22">
        <v>19</v>
      </c>
      <c r="AX22">
        <f>IF(Z22&gt;0, (R22*SUMPRODUCT(K22:$K$98, X22:$X$98)-K22*$AZ$3)/Z22, 0)</f>
        <v>3598.8540650193513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9.0334749999999991E-3</v>
      </c>
      <c r="Q23" s="4">
        <f t="shared" si="21"/>
        <v>25</v>
      </c>
      <c r="R23">
        <f t="shared" si="0"/>
        <v>250000</v>
      </c>
      <c r="S23">
        <f t="shared" si="1"/>
        <v>3561.0211919803751</v>
      </c>
      <c r="U23">
        <f t="shared" si="13"/>
        <v>9.0334749999999991E-3</v>
      </c>
      <c r="V23">
        <f t="shared" si="14"/>
        <v>0.01</v>
      </c>
      <c r="W23">
        <f t="shared" si="15"/>
        <v>0.77840810696047913</v>
      </c>
      <c r="X23">
        <f t="shared" si="16"/>
        <v>7.0317301740248136E-3</v>
      </c>
      <c r="Y23">
        <f t="shared" si="17"/>
        <v>7.7840810696047915E-3</v>
      </c>
      <c r="Z23">
        <f t="shared" si="18"/>
        <v>0.7635922957168495</v>
      </c>
      <c r="AB23">
        <f t="shared" si="19"/>
        <v>2801.3771799787382</v>
      </c>
      <c r="AC23">
        <f t="shared" si="2"/>
        <v>2719.1683470806465</v>
      </c>
      <c r="AE23">
        <f t="shared" si="3"/>
        <v>0</v>
      </c>
      <c r="AF23">
        <f t="shared" si="4"/>
        <v>0</v>
      </c>
      <c r="AG23">
        <f t="shared" si="4"/>
        <v>-19.089807392921237</v>
      </c>
      <c r="AH23">
        <f t="shared" si="5"/>
        <v>-1757.9325435062035</v>
      </c>
      <c r="AI23">
        <f t="shared" si="6"/>
        <v>-1777.0223508991248</v>
      </c>
      <c r="AJ23">
        <f t="shared" si="7"/>
        <v>82.208832898091714</v>
      </c>
      <c r="AK23">
        <f t="shared" si="22"/>
        <v>196.0964025985117</v>
      </c>
      <c r="AL23">
        <f t="shared" si="8"/>
        <v>-1498.7171154025214</v>
      </c>
      <c r="AN23">
        <f t="shared" si="9"/>
        <v>0</v>
      </c>
      <c r="AO23">
        <f t="shared" si="9"/>
        <v>0</v>
      </c>
      <c r="AP23">
        <f t="shared" si="9"/>
        <v>-1.9789785784375531</v>
      </c>
      <c r="AQ23">
        <f t="shared" si="9"/>
        <v>-182.23918001535452</v>
      </c>
      <c r="AR23">
        <f t="shared" si="9"/>
        <v>-184.21815859379208</v>
      </c>
      <c r="AS23">
        <f t="shared" si="9"/>
        <v>8.5223237676040355</v>
      </c>
      <c r="AT23">
        <f t="shared" si="9"/>
        <v>20.328679701347991</v>
      </c>
      <c r="AU23">
        <f t="shared" si="9"/>
        <v>-155.36715512484002</v>
      </c>
      <c r="AW23">
        <v>20</v>
      </c>
      <c r="AX23">
        <f>IF(Z23&gt;0, (R23*SUMPRODUCT(K23:$K$98, X23:$X$98)-K23*$AZ$3)/Z23, 0)</f>
        <v>3561.0211919803751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1.0570714E-2</v>
      </c>
      <c r="Q24" s="4">
        <f t="shared" si="21"/>
        <v>25</v>
      </c>
      <c r="R24">
        <f t="shared" si="0"/>
        <v>250000</v>
      </c>
      <c r="S24">
        <f t="shared" si="1"/>
        <v>3504.8963584312041</v>
      </c>
      <c r="U24">
        <f t="shared" si="13"/>
        <v>1.0570714E-2</v>
      </c>
      <c r="V24">
        <f t="shared" si="14"/>
        <v>0.01</v>
      </c>
      <c r="W24">
        <f t="shared" si="15"/>
        <v>0.7635922957168495</v>
      </c>
      <c r="X24">
        <f t="shared" si="16"/>
        <v>8.0717157706262418E-3</v>
      </c>
      <c r="Y24">
        <f t="shared" si="17"/>
        <v>7.6359229571684954E-3</v>
      </c>
      <c r="Z24">
        <f t="shared" si="18"/>
        <v>0.74788465698905471</v>
      </c>
      <c r="AB24">
        <f t="shared" si="19"/>
        <v>2719.1683470806465</v>
      </c>
      <c r="AC24">
        <f t="shared" si="2"/>
        <v>2621.258210807508</v>
      </c>
      <c r="AE24">
        <f t="shared" si="3"/>
        <v>0</v>
      </c>
      <c r="AF24">
        <f t="shared" si="4"/>
        <v>0</v>
      </c>
      <c r="AG24">
        <f t="shared" si="4"/>
        <v>-18.697116424726367</v>
      </c>
      <c r="AH24">
        <f t="shared" si="5"/>
        <v>-2017.9289426565604</v>
      </c>
      <c r="AI24">
        <f t="shared" si="6"/>
        <v>-2036.6260590812867</v>
      </c>
      <c r="AJ24">
        <f t="shared" si="7"/>
        <v>97.910136273138505</v>
      </c>
      <c r="AK24">
        <f t="shared" si="22"/>
        <v>190.34178429564528</v>
      </c>
      <c r="AL24">
        <f t="shared" si="8"/>
        <v>-1748.3741385125029</v>
      </c>
      <c r="AN24">
        <f t="shared" si="9"/>
        <v>0</v>
      </c>
      <c r="AO24">
        <f t="shared" si="9"/>
        <v>0</v>
      </c>
      <c r="AP24">
        <f t="shared" si="9"/>
        <v>-1.730597835793203</v>
      </c>
      <c r="AQ24">
        <f t="shared" si="9"/>
        <v>-186.77871932848163</v>
      </c>
      <c r="AR24">
        <f t="shared" si="9"/>
        <v>-188.50931716427482</v>
      </c>
      <c r="AS24">
        <f t="shared" si="9"/>
        <v>9.0625241928978841</v>
      </c>
      <c r="AT24">
        <f t="shared" si="9"/>
        <v>17.617961640728311</v>
      </c>
      <c r="AU24">
        <f t="shared" si="9"/>
        <v>-161.82883133064863</v>
      </c>
      <c r="AW24">
        <v>21</v>
      </c>
      <c r="AX24">
        <f>IF(Z24&gt;0, (R24*SUMPRODUCT(K24:$K$98, X24:$X$98)-K24*$AZ$3)/Z24, 0)</f>
        <v>3504.8963584312041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1.2312346E-2</v>
      </c>
      <c r="Q25" s="4">
        <f t="shared" si="21"/>
        <v>25</v>
      </c>
      <c r="R25">
        <f t="shared" si="0"/>
        <v>250000</v>
      </c>
      <c r="S25">
        <f t="shared" si="1"/>
        <v>3432.4145690683899</v>
      </c>
      <c r="U25">
        <f t="shared" si="13"/>
        <v>1.2312346E-2</v>
      </c>
      <c r="V25">
        <f t="shared" si="14"/>
        <v>0.01</v>
      </c>
      <c r="W25">
        <f t="shared" si="15"/>
        <v>0.74788465698905471</v>
      </c>
      <c r="X25">
        <f t="shared" si="16"/>
        <v>9.2082146649405602E-3</v>
      </c>
      <c r="Y25">
        <f t="shared" si="17"/>
        <v>7.478846569890547E-3</v>
      </c>
      <c r="Z25">
        <f t="shared" si="18"/>
        <v>0.73119759575422361</v>
      </c>
      <c r="AB25">
        <f t="shared" si="19"/>
        <v>2621.258210807508</v>
      </c>
      <c r="AC25">
        <f t="shared" si="2"/>
        <v>2509.7732805345763</v>
      </c>
      <c r="AE25">
        <f t="shared" si="3"/>
        <v>0</v>
      </c>
      <c r="AF25">
        <f t="shared" si="4"/>
        <v>0</v>
      </c>
      <c r="AG25">
        <f t="shared" si="4"/>
        <v>-18.279939893855591</v>
      </c>
      <c r="AH25">
        <f t="shared" si="5"/>
        <v>-2302.0536662351401</v>
      </c>
      <c r="AI25">
        <f t="shared" si="6"/>
        <v>-2320.3336061289956</v>
      </c>
      <c r="AJ25">
        <f t="shared" si="7"/>
        <v>111.48493027293171</v>
      </c>
      <c r="AK25">
        <f t="shared" si="22"/>
        <v>183.48807475652558</v>
      </c>
      <c r="AL25">
        <f t="shared" si="8"/>
        <v>-2025.3606010995384</v>
      </c>
      <c r="AN25">
        <f t="shared" si="9"/>
        <v>0</v>
      </c>
      <c r="AO25">
        <f t="shared" si="9"/>
        <v>0</v>
      </c>
      <c r="AP25">
        <f t="shared" si="9"/>
        <v>-1.5107001232983339</v>
      </c>
      <c r="AQ25">
        <f t="shared" si="9"/>
        <v>-190.24749411729553</v>
      </c>
      <c r="AR25">
        <f t="shared" si="9"/>
        <v>-191.75819424059387</v>
      </c>
      <c r="AS25">
        <f t="shared" si="9"/>
        <v>9.213394512628291</v>
      </c>
      <c r="AT25">
        <f t="shared" si="9"/>
        <v>15.163915131451301</v>
      </c>
      <c r="AU25">
        <f t="shared" si="9"/>
        <v>-167.38088459651428</v>
      </c>
      <c r="AW25">
        <v>22</v>
      </c>
      <c r="AX25">
        <f>IF(Z25&gt;0, (R25*SUMPRODUCT(K25:$K$98, X25:$X$98)-K25*$AZ$3)/Z25, 0)</f>
        <v>3432.4145690683899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1.4128425999999999E-2</v>
      </c>
      <c r="Q26" s="4">
        <f t="shared" si="21"/>
        <v>25</v>
      </c>
      <c r="R26">
        <f t="shared" si="0"/>
        <v>250000</v>
      </c>
      <c r="S26">
        <f t="shared" si="1"/>
        <v>3344.8753851748188</v>
      </c>
      <c r="U26">
        <f t="shared" si="13"/>
        <v>1.4128425999999999E-2</v>
      </c>
      <c r="V26">
        <f t="shared" si="14"/>
        <v>0.01</v>
      </c>
      <c r="W26">
        <f t="shared" si="15"/>
        <v>0.73119759575422361</v>
      </c>
      <c r="X26">
        <f t="shared" si="16"/>
        <v>1.0330671122991462E-2</v>
      </c>
      <c r="Y26">
        <f t="shared" si="17"/>
        <v>7.3119759575422365E-3</v>
      </c>
      <c r="Z26">
        <f t="shared" si="18"/>
        <v>0.71355494867368996</v>
      </c>
      <c r="AB26">
        <f t="shared" si="19"/>
        <v>2509.7732805345763</v>
      </c>
      <c r="AC26">
        <f t="shared" si="2"/>
        <v>2386.7523837883068</v>
      </c>
      <c r="AE26">
        <f t="shared" si="3"/>
        <v>0</v>
      </c>
      <c r="AF26">
        <f t="shared" si="4"/>
        <v>0</v>
      </c>
      <c r="AG26">
        <f t="shared" si="4"/>
        <v>-17.838873716842247</v>
      </c>
      <c r="AH26">
        <f t="shared" si="5"/>
        <v>-2582.6677807478654</v>
      </c>
      <c r="AI26">
        <f t="shared" si="6"/>
        <v>-2600.5066544647075</v>
      </c>
      <c r="AJ26">
        <f t="shared" si="7"/>
        <v>123.0208967462695</v>
      </c>
      <c r="AK26">
        <f t="shared" si="22"/>
        <v>175.68412963742037</v>
      </c>
      <c r="AL26">
        <f t="shared" si="8"/>
        <v>-2301.8016280810175</v>
      </c>
      <c r="AN26">
        <f t="shared" si="9"/>
        <v>0</v>
      </c>
      <c r="AO26">
        <f t="shared" si="9"/>
        <v>0</v>
      </c>
      <c r="AP26">
        <f t="shared" si="9"/>
        <v>-1.3162940242545884</v>
      </c>
      <c r="AQ26">
        <f t="shared" si="9"/>
        <v>-190.56977589474448</v>
      </c>
      <c r="AR26">
        <f t="shared" si="9"/>
        <v>-191.88606991899906</v>
      </c>
      <c r="AS26">
        <f t="shared" si="9"/>
        <v>9.0774604841039057</v>
      </c>
      <c r="AT26">
        <f t="shared" si="9"/>
        <v>12.963372781756537</v>
      </c>
      <c r="AU26">
        <f t="shared" si="9"/>
        <v>-169.84523665313861</v>
      </c>
      <c r="AW26">
        <v>23</v>
      </c>
      <c r="AX26">
        <f>IF(Z26&gt;0, (R26*SUMPRODUCT(K26:$K$98, X26:$X$98)-K26*$AZ$3)/Z26, 0)</f>
        <v>3344.8753851748188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1.6072195000000001E-2</v>
      </c>
      <c r="Q27" s="4">
        <f t="shared" si="21"/>
        <v>25</v>
      </c>
      <c r="R27">
        <f t="shared" si="0"/>
        <v>250000</v>
      </c>
      <c r="S27">
        <f t="shared" si="1"/>
        <v>3246.5689517821825</v>
      </c>
      <c r="U27">
        <f t="shared" si="13"/>
        <v>1.6072195000000001E-2</v>
      </c>
      <c r="V27">
        <f t="shared" si="14"/>
        <v>0.01</v>
      </c>
      <c r="W27">
        <f t="shared" si="15"/>
        <v>0.71355494867368996</v>
      </c>
      <c r="X27">
        <f t="shared" si="16"/>
        <v>1.1468394278298537E-2</v>
      </c>
      <c r="Y27">
        <f t="shared" si="17"/>
        <v>7.1355494867368996E-3</v>
      </c>
      <c r="Z27">
        <f t="shared" si="18"/>
        <v>0.69495100490865458</v>
      </c>
      <c r="AB27">
        <f t="shared" si="19"/>
        <v>2386.7523837883068</v>
      </c>
      <c r="AC27">
        <f t="shared" si="2"/>
        <v>2256.2063555462651</v>
      </c>
      <c r="AE27">
        <f t="shared" si="3"/>
        <v>0</v>
      </c>
      <c r="AF27">
        <f t="shared" si="4"/>
        <v>0</v>
      </c>
      <c r="AG27">
        <f t="shared" si="4"/>
        <v>-17.373775122716363</v>
      </c>
      <c r="AH27">
        <f t="shared" si="5"/>
        <v>-2867.098569574634</v>
      </c>
      <c r="AI27">
        <f t="shared" si="6"/>
        <v>-2884.4723446973503</v>
      </c>
      <c r="AJ27">
        <f t="shared" si="7"/>
        <v>130.54602824204176</v>
      </c>
      <c r="AK27">
        <f t="shared" si="22"/>
        <v>167.0726668651815</v>
      </c>
      <c r="AL27">
        <f t="shared" si="8"/>
        <v>-2586.8536495901271</v>
      </c>
      <c r="AN27">
        <f t="shared" si="9"/>
        <v>0</v>
      </c>
      <c r="AO27">
        <f t="shared" si="9"/>
        <v>0</v>
      </c>
      <c r="AP27">
        <f t="shared" si="9"/>
        <v>-1.1446208480150786</v>
      </c>
      <c r="AQ27">
        <f t="shared" si="9"/>
        <v>-188.89048424245064</v>
      </c>
      <c r="AR27">
        <f t="shared" si="9"/>
        <v>-190.03510509046572</v>
      </c>
      <c r="AS27">
        <f t="shared" si="9"/>
        <v>8.6006469230760807</v>
      </c>
      <c r="AT27">
        <f t="shared" si="9"/>
        <v>11.007098703454698</v>
      </c>
      <c r="AU27">
        <f t="shared" si="9"/>
        <v>-170.42735946393495</v>
      </c>
      <c r="AW27">
        <v>24</v>
      </c>
      <c r="AX27">
        <f>IF(Z27&gt;0, (R27*SUMPRODUCT(K27:$K$98, X27:$X$98)-K27*$AZ$3)/Z27, 0)</f>
        <v>3246.5689517821825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1.8213139E-2</v>
      </c>
      <c r="Q28" s="4">
        <f t="shared" si="21"/>
        <v>25</v>
      </c>
      <c r="R28">
        <f t="shared" si="0"/>
        <v>250000</v>
      </c>
      <c r="S28">
        <f t="shared" si="1"/>
        <v>3140.4849978683847</v>
      </c>
      <c r="U28">
        <f t="shared" si="13"/>
        <v>1.8213139E-2</v>
      </c>
      <c r="V28">
        <f t="shared" si="14"/>
        <v>0.01</v>
      </c>
      <c r="W28">
        <f t="shared" si="15"/>
        <v>0.69495100490865458</v>
      </c>
      <c r="X28">
        <f t="shared" si="16"/>
        <v>1.2657239250591009E-2</v>
      </c>
      <c r="Y28">
        <f t="shared" si="17"/>
        <v>6.9495100490865463E-3</v>
      </c>
      <c r="Z28">
        <f t="shared" si="18"/>
        <v>0.67534425560897704</v>
      </c>
      <c r="AB28">
        <f t="shared" si="19"/>
        <v>2256.2063555462651</v>
      </c>
      <c r="AC28">
        <f t="shared" si="2"/>
        <v>2120.9085031365839</v>
      </c>
      <c r="AE28">
        <f t="shared" si="3"/>
        <v>0</v>
      </c>
      <c r="AF28">
        <f t="shared" si="4"/>
        <v>0</v>
      </c>
      <c r="AG28">
        <f t="shared" si="4"/>
        <v>-16.883606390224426</v>
      </c>
      <c r="AH28">
        <f t="shared" si="5"/>
        <v>-3164.3098126477521</v>
      </c>
      <c r="AI28">
        <f t="shared" si="6"/>
        <v>-3181.1934190379766</v>
      </c>
      <c r="AJ28">
        <f t="shared" si="7"/>
        <v>135.29785240968113</v>
      </c>
      <c r="AK28">
        <f t="shared" si="22"/>
        <v>157.93444488823857</v>
      </c>
      <c r="AL28">
        <f t="shared" si="8"/>
        <v>-2887.961121740057</v>
      </c>
      <c r="AN28">
        <f t="shared" si="9"/>
        <v>0</v>
      </c>
      <c r="AO28">
        <f t="shared" si="9"/>
        <v>0</v>
      </c>
      <c r="AP28">
        <f t="shared" si="9"/>
        <v>-0.99314955439976005</v>
      </c>
      <c r="AQ28">
        <f t="shared" si="9"/>
        <v>-186.13516613568305</v>
      </c>
      <c r="AR28">
        <f t="shared" si="9"/>
        <v>-187.12831569008281</v>
      </c>
      <c r="AS28">
        <f t="shared" si="9"/>
        <v>7.9586670481562436</v>
      </c>
      <c r="AT28">
        <f t="shared" si="9"/>
        <v>9.2902262668208664</v>
      </c>
      <c r="AU28">
        <f t="shared" si="9"/>
        <v>-169.87942237510569</v>
      </c>
      <c r="AW28">
        <v>25</v>
      </c>
      <c r="AX28">
        <f>IF(Z28&gt;0, (R28*SUMPRODUCT(K28:$K$98, X28:$X$98)-K28*$AZ$3)/Z28, 0)</f>
        <v>3140.4849978683847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2.0774602E-2</v>
      </c>
      <c r="Q29" s="4">
        <f t="shared" si="21"/>
        <v>25</v>
      </c>
      <c r="R29">
        <f t="shared" si="0"/>
        <v>250000</v>
      </c>
      <c r="S29">
        <f t="shared" si="1"/>
        <v>3028.9377032748935</v>
      </c>
      <c r="U29">
        <f t="shared" si="13"/>
        <v>2.0774602E-2</v>
      </c>
      <c r="V29">
        <f t="shared" si="14"/>
        <v>0.01</v>
      </c>
      <c r="W29">
        <f t="shared" si="15"/>
        <v>0.67534425560897704</v>
      </c>
      <c r="X29">
        <f t="shared" si="16"/>
        <v>1.4030008123262765E-2</v>
      </c>
      <c r="Y29">
        <f t="shared" si="17"/>
        <v>6.7534425560897707E-3</v>
      </c>
      <c r="Z29">
        <f t="shared" si="18"/>
        <v>0.65456080492962454</v>
      </c>
      <c r="AB29">
        <f t="shared" si="19"/>
        <v>2120.9085031365839</v>
      </c>
      <c r="AC29">
        <f t="shared" si="2"/>
        <v>1982.6239011373025</v>
      </c>
      <c r="AE29">
        <f t="shared" si="3"/>
        <v>0</v>
      </c>
      <c r="AF29">
        <f t="shared" si="4"/>
        <v>0</v>
      </c>
      <c r="AG29">
        <f t="shared" si="4"/>
        <v>-16.364020123240614</v>
      </c>
      <c r="AH29">
        <f t="shared" si="5"/>
        <v>-3507.5020308156913</v>
      </c>
      <c r="AI29">
        <f t="shared" si="6"/>
        <v>-3523.8660509389319</v>
      </c>
      <c r="AJ29">
        <f t="shared" si="7"/>
        <v>138.28460199928145</v>
      </c>
      <c r="AK29">
        <f t="shared" si="22"/>
        <v>148.46359521956089</v>
      </c>
      <c r="AL29">
        <f t="shared" si="8"/>
        <v>-3237.1178537200899</v>
      </c>
      <c r="AN29">
        <f t="shared" si="9"/>
        <v>0</v>
      </c>
      <c r="AO29">
        <f t="shared" si="9"/>
        <v>0</v>
      </c>
      <c r="AP29">
        <f t="shared" si="9"/>
        <v>-0.8594515822648483</v>
      </c>
      <c r="AQ29">
        <f t="shared" si="9"/>
        <v>-184.21684570653895</v>
      </c>
      <c r="AR29">
        <f t="shared" si="9"/>
        <v>-185.0762972888038</v>
      </c>
      <c r="AS29">
        <f t="shared" si="9"/>
        <v>7.2628192275536785</v>
      </c>
      <c r="AT29">
        <f t="shared" si="9"/>
        <v>7.7974281905802938</v>
      </c>
      <c r="AU29">
        <f t="shared" si="9"/>
        <v>-170.01604987066983</v>
      </c>
      <c r="AW29">
        <v>26</v>
      </c>
      <c r="AX29">
        <f>IF(Z29&gt;0, (R29*SUMPRODUCT(K29:$K$98, X29:$X$98)-K29*$AZ$3)/Z29, 0)</f>
        <v>3028.9377032748935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2.3506165999999998E-2</v>
      </c>
      <c r="Q30" s="4">
        <f t="shared" si="21"/>
        <v>25</v>
      </c>
      <c r="R30">
        <f t="shared" si="0"/>
        <v>250000</v>
      </c>
      <c r="S30">
        <f t="shared" si="1"/>
        <v>2910.2852160776661</v>
      </c>
      <c r="U30">
        <f t="shared" si="13"/>
        <v>2.3506165999999998E-2</v>
      </c>
      <c r="V30">
        <f t="shared" si="14"/>
        <v>0.01</v>
      </c>
      <c r="W30">
        <f t="shared" si="15"/>
        <v>0.65456080492962454</v>
      </c>
      <c r="X30">
        <f t="shared" si="16"/>
        <v>1.5386214937769371E-2</v>
      </c>
      <c r="Y30">
        <f t="shared" si="17"/>
        <v>6.5456080492962455E-3</v>
      </c>
      <c r="Z30">
        <f t="shared" si="18"/>
        <v>0.6326289819425589</v>
      </c>
      <c r="AB30">
        <f t="shared" si="19"/>
        <v>1982.6239011373025</v>
      </c>
      <c r="AC30">
        <f t="shared" si="2"/>
        <v>1841.130773409694</v>
      </c>
      <c r="AE30">
        <f t="shared" si="3"/>
        <v>0</v>
      </c>
      <c r="AF30">
        <f t="shared" si="4"/>
        <v>0</v>
      </c>
      <c r="AG30">
        <f t="shared" si="4"/>
        <v>-15.815724548563972</v>
      </c>
      <c r="AH30">
        <f t="shared" si="5"/>
        <v>-3846.5537344423428</v>
      </c>
      <c r="AI30">
        <f t="shared" si="6"/>
        <v>-3862.3694589909069</v>
      </c>
      <c r="AJ30">
        <f t="shared" si="7"/>
        <v>141.49312772760845</v>
      </c>
      <c r="AK30">
        <f t="shared" si="22"/>
        <v>138.78367307961119</v>
      </c>
      <c r="AL30">
        <f t="shared" si="8"/>
        <v>-3582.092658183687</v>
      </c>
      <c r="AN30">
        <f t="shared" si="9"/>
        <v>0</v>
      </c>
      <c r="AO30">
        <f t="shared" si="9"/>
        <v>0</v>
      </c>
      <c r="AP30">
        <f t="shared" si="9"/>
        <v>-0.74165594185760664</v>
      </c>
      <c r="AQ30">
        <f t="shared" si="9"/>
        <v>-180.37867465785871</v>
      </c>
      <c r="AR30">
        <f t="shared" si="9"/>
        <v>-181.12033059971631</v>
      </c>
      <c r="AS30">
        <f t="shared" si="9"/>
        <v>6.6351192820139433</v>
      </c>
      <c r="AT30">
        <f t="shared" si="9"/>
        <v>6.5080632541531562</v>
      </c>
      <c r="AU30">
        <f t="shared" si="9"/>
        <v>-167.97714806354921</v>
      </c>
      <c r="AW30">
        <v>27</v>
      </c>
      <c r="AX30">
        <f>IF(Z30&gt;0, (R30*SUMPRODUCT(K30:$K$98, X30:$X$98)-K30*$AZ$3)/Z30, 0)</f>
        <v>2910.2852160776661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2.6226451000000001E-2</v>
      </c>
      <c r="Q31" s="4">
        <f t="shared" si="21"/>
        <v>25</v>
      </c>
      <c r="R31">
        <f t="shared" si="0"/>
        <v>250000</v>
      </c>
      <c r="S31">
        <f t="shared" si="1"/>
        <v>2786.3988923264455</v>
      </c>
      <c r="U31">
        <f t="shared" si="13"/>
        <v>2.6226451000000001E-2</v>
      </c>
      <c r="V31">
        <f t="shared" si="14"/>
        <v>0.01</v>
      </c>
      <c r="W31">
        <f t="shared" si="15"/>
        <v>0.6326289819425589</v>
      </c>
      <c r="X31">
        <f t="shared" si="16"/>
        <v>1.6591612996096405E-2</v>
      </c>
      <c r="Y31">
        <f t="shared" si="17"/>
        <v>6.3262898194255887E-3</v>
      </c>
      <c r="Z31">
        <f t="shared" si="18"/>
        <v>0.60971107912703681</v>
      </c>
      <c r="AB31">
        <f t="shared" si="19"/>
        <v>1841.130773409694</v>
      </c>
      <c r="AC31">
        <f t="shared" si="2"/>
        <v>1698.8982755187371</v>
      </c>
      <c r="AE31">
        <f t="shared" si="3"/>
        <v>0</v>
      </c>
      <c r="AF31">
        <f t="shared" si="4"/>
        <v>0</v>
      </c>
      <c r="AG31">
        <f t="shared" si="4"/>
        <v>-15.24277697817592</v>
      </c>
      <c r="AH31">
        <f t="shared" si="5"/>
        <v>-4147.9032490241016</v>
      </c>
      <c r="AI31">
        <f t="shared" si="6"/>
        <v>-4163.1460260022777</v>
      </c>
      <c r="AJ31">
        <f t="shared" si="7"/>
        <v>142.23249789095689</v>
      </c>
      <c r="AK31">
        <f t="shared" si="22"/>
        <v>128.87915413867859</v>
      </c>
      <c r="AL31">
        <f t="shared" si="8"/>
        <v>-3892.0343739726422</v>
      </c>
      <c r="AN31">
        <f t="shared" si="9"/>
        <v>0</v>
      </c>
      <c r="AO31">
        <f t="shared" si="9"/>
        <v>0</v>
      </c>
      <c r="AP31">
        <f t="shared" si="9"/>
        <v>-0.6382039100187884</v>
      </c>
      <c r="AQ31">
        <f t="shared" si="9"/>
        <v>-173.66967158917294</v>
      </c>
      <c r="AR31">
        <f t="shared" si="9"/>
        <v>-174.30787549919174</v>
      </c>
      <c r="AS31">
        <f t="shared" si="9"/>
        <v>5.9551705319650017</v>
      </c>
      <c r="AT31">
        <f t="shared" si="9"/>
        <v>5.3960758075108748</v>
      </c>
      <c r="AU31">
        <f t="shared" si="9"/>
        <v>-162.95662915971587</v>
      </c>
      <c r="AW31">
        <v>28</v>
      </c>
      <c r="AX31">
        <f>IF(Z31&gt;0, (R31*SUMPRODUCT(K31:$K$98, X31:$X$98)-K31*$AZ$3)/Z31, 0)</f>
        <v>2786.3988923264455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2.9219711999999998E-2</v>
      </c>
      <c r="Q32" s="4">
        <f t="shared" si="21"/>
        <v>25</v>
      </c>
      <c r="R32">
        <f t="shared" si="0"/>
        <v>250000</v>
      </c>
      <c r="S32">
        <f t="shared" si="1"/>
        <v>2661.8162956068363</v>
      </c>
      <c r="U32">
        <f t="shared" si="13"/>
        <v>2.9219711999999998E-2</v>
      </c>
      <c r="V32">
        <f t="shared" si="14"/>
        <v>0.01</v>
      </c>
      <c r="W32">
        <f t="shared" si="15"/>
        <v>0.60971107912703681</v>
      </c>
      <c r="X32">
        <f t="shared" si="16"/>
        <v>1.7815582135301225E-2</v>
      </c>
      <c r="Y32">
        <f t="shared" si="17"/>
        <v>6.097110791270368E-3</v>
      </c>
      <c r="Z32">
        <f t="shared" si="18"/>
        <v>0.5857983862004652</v>
      </c>
      <c r="AB32">
        <f t="shared" si="19"/>
        <v>1698.8982755187371</v>
      </c>
      <c r="AC32">
        <f t="shared" si="2"/>
        <v>1559.2876903285851</v>
      </c>
      <c r="AE32">
        <f t="shared" si="3"/>
        <v>0</v>
      </c>
      <c r="AF32">
        <f t="shared" si="4"/>
        <v>0</v>
      </c>
      <c r="AG32">
        <f t="shared" si="4"/>
        <v>-14.644959655011631</v>
      </c>
      <c r="AH32">
        <f t="shared" si="5"/>
        <v>-4453.8955338253063</v>
      </c>
      <c r="AI32">
        <f t="shared" si="6"/>
        <v>-4468.5404934803182</v>
      </c>
      <c r="AJ32">
        <f t="shared" si="7"/>
        <v>139.61058519015205</v>
      </c>
      <c r="AK32">
        <f t="shared" si="22"/>
        <v>118.92287928631161</v>
      </c>
      <c r="AL32">
        <f t="shared" si="8"/>
        <v>-4210.0070290038548</v>
      </c>
      <c r="AN32">
        <f t="shared" si="9"/>
        <v>0</v>
      </c>
      <c r="AO32">
        <f t="shared" si="9"/>
        <v>0</v>
      </c>
      <c r="AP32">
        <f t="shared" si="9"/>
        <v>-0.54747655042015853</v>
      </c>
      <c r="AQ32">
        <f t="shared" si="9"/>
        <v>-166.50120042877597</v>
      </c>
      <c r="AR32">
        <f t="shared" si="9"/>
        <v>-167.04867697919613</v>
      </c>
      <c r="AS32">
        <f t="shared" si="9"/>
        <v>5.2191008635444014</v>
      </c>
      <c r="AT32">
        <f t="shared" si="9"/>
        <v>4.4457266698868967</v>
      </c>
      <c r="AU32">
        <f t="shared" si="9"/>
        <v>-157.38384944576484</v>
      </c>
      <c r="AW32">
        <v>29</v>
      </c>
      <c r="AX32">
        <f>IF(Z32&gt;0, (R32*SUMPRODUCT(K32:$K$98, X32:$X$98)-K32*$AZ$3)/Z32, 0)</f>
        <v>2661.8162956068363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3.2402927999999998E-2</v>
      </c>
      <c r="Q33" s="4">
        <f t="shared" si="21"/>
        <v>25</v>
      </c>
      <c r="R33">
        <f t="shared" si="0"/>
        <v>250000</v>
      </c>
      <c r="S33">
        <f t="shared" si="1"/>
        <v>2537.0781940331908</v>
      </c>
      <c r="U33">
        <f t="shared" si="13"/>
        <v>3.2402927999999998E-2</v>
      </c>
      <c r="V33">
        <f t="shared" si="14"/>
        <v>0.01</v>
      </c>
      <c r="W33">
        <f t="shared" si="15"/>
        <v>0.5857983862004652</v>
      </c>
      <c r="X33">
        <f t="shared" si="16"/>
        <v>1.8981582930569865E-2</v>
      </c>
      <c r="Y33">
        <f t="shared" si="17"/>
        <v>5.8579838620046523E-3</v>
      </c>
      <c r="Z33">
        <f t="shared" si="18"/>
        <v>0.56095881940789072</v>
      </c>
      <c r="AB33">
        <f t="shared" si="19"/>
        <v>1559.2876903285851</v>
      </c>
      <c r="AC33">
        <f t="shared" si="2"/>
        <v>1423.1963884703623</v>
      </c>
      <c r="AE33">
        <f t="shared" si="3"/>
        <v>0</v>
      </c>
      <c r="AF33">
        <f t="shared" si="4"/>
        <v>0</v>
      </c>
      <c r="AG33">
        <f t="shared" si="4"/>
        <v>-14.023970485197268</v>
      </c>
      <c r="AH33">
        <f t="shared" si="5"/>
        <v>-4745.3957326424661</v>
      </c>
      <c r="AI33">
        <f t="shared" si="6"/>
        <v>-4759.4197031276635</v>
      </c>
      <c r="AJ33">
        <f t="shared" si="7"/>
        <v>136.09130185822278</v>
      </c>
      <c r="AK33">
        <f t="shared" si="22"/>
        <v>109.15013832300096</v>
      </c>
      <c r="AL33">
        <f t="shared" si="8"/>
        <v>-4514.1782629464396</v>
      </c>
      <c r="AN33">
        <f t="shared" si="9"/>
        <v>0</v>
      </c>
      <c r="AO33">
        <f t="shared" si="9"/>
        <v>0</v>
      </c>
      <c r="AP33">
        <f t="shared" si="9"/>
        <v>-0.4680910193491109</v>
      </c>
      <c r="AQ33">
        <f t="shared" si="9"/>
        <v>-158.39145754422111</v>
      </c>
      <c r="AR33">
        <f t="shared" si="9"/>
        <v>-158.85954856357023</v>
      </c>
      <c r="AS33">
        <f t="shared" si="9"/>
        <v>4.5424451141425068</v>
      </c>
      <c r="AT33">
        <f t="shared" si="9"/>
        <v>3.6432050084274894</v>
      </c>
      <c r="AU33">
        <f t="shared" si="9"/>
        <v>-150.67389844100023</v>
      </c>
      <c r="AW33">
        <v>30</v>
      </c>
      <c r="AX33">
        <f>IF(Z33&gt;0, (R33*SUMPRODUCT(K33:$K$98, X33:$X$98)-K33*$AZ$3)/Z33, 0)</f>
        <v>2537.0781940331908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3.5947104000000001E-2</v>
      </c>
      <c r="Q34" s="4">
        <f t="shared" si="21"/>
        <v>25</v>
      </c>
      <c r="R34">
        <f t="shared" si="0"/>
        <v>250000</v>
      </c>
      <c r="S34">
        <f t="shared" si="1"/>
        <v>2414.0402063465644</v>
      </c>
      <c r="U34">
        <f t="shared" si="13"/>
        <v>3.5947104000000001E-2</v>
      </c>
      <c r="V34">
        <f t="shared" si="14"/>
        <v>0.01</v>
      </c>
      <c r="W34">
        <f t="shared" si="15"/>
        <v>0.56095881940789072</v>
      </c>
      <c r="X34">
        <f t="shared" si="16"/>
        <v>2.0164845020972665E-2</v>
      </c>
      <c r="Y34">
        <f t="shared" si="17"/>
        <v>5.609588194078907E-3</v>
      </c>
      <c r="Z34">
        <f t="shared" si="18"/>
        <v>0.53518438619283915</v>
      </c>
      <c r="AB34">
        <f t="shared" si="19"/>
        <v>1423.1963884703623</v>
      </c>
      <c r="AC34">
        <f t="shared" si="2"/>
        <v>1291.9566260784209</v>
      </c>
      <c r="AE34">
        <f t="shared" si="3"/>
        <v>0</v>
      </c>
      <c r="AF34">
        <f t="shared" si="4"/>
        <v>0</v>
      </c>
      <c r="AG34">
        <f t="shared" si="4"/>
        <v>-13.379609654820978</v>
      </c>
      <c r="AH34">
        <f t="shared" si="5"/>
        <v>-5041.2112552431663</v>
      </c>
      <c r="AI34">
        <f t="shared" si="6"/>
        <v>-5054.5908648979876</v>
      </c>
      <c r="AJ34">
        <f t="shared" si="7"/>
        <v>131.23976239194144</v>
      </c>
      <c r="AK34">
        <f t="shared" si="22"/>
        <v>99.623747192925364</v>
      </c>
      <c r="AL34">
        <f t="shared" si="8"/>
        <v>-4823.7273553131208</v>
      </c>
      <c r="AN34">
        <f t="shared" si="9"/>
        <v>0</v>
      </c>
      <c r="AO34">
        <f t="shared" si="9"/>
        <v>0</v>
      </c>
      <c r="AP34">
        <f t="shared" si="9"/>
        <v>-0.39873535053715292</v>
      </c>
      <c r="AQ34">
        <f t="shared" si="9"/>
        <v>-150.23675494650448</v>
      </c>
      <c r="AR34">
        <f t="shared" si="9"/>
        <v>-150.63549029704163</v>
      </c>
      <c r="AS34">
        <f t="shared" si="9"/>
        <v>3.911170356371926</v>
      </c>
      <c r="AT34">
        <f t="shared" si="9"/>
        <v>2.9689587950334944</v>
      </c>
      <c r="AU34">
        <f t="shared" ref="AU34:AU89" si="23">AL34*$K34</f>
        <v>-143.75536114563621</v>
      </c>
      <c r="AW34">
        <v>31</v>
      </c>
      <c r="AX34">
        <f>IF(Z34&gt;0, (R34*SUMPRODUCT(K34:$K$98, X34:$X$98)-K34*$AZ$3)/Z34, 0)</f>
        <v>2414.0402063465644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4.0034525000000001E-2</v>
      </c>
      <c r="Q35" s="4">
        <f t="shared" si="21"/>
        <v>25</v>
      </c>
      <c r="R35">
        <f t="shared" si="0"/>
        <v>250000</v>
      </c>
      <c r="S35">
        <f t="shared" si="1"/>
        <v>2293.3656850772923</v>
      </c>
      <c r="U35">
        <f t="shared" si="13"/>
        <v>4.0034525000000001E-2</v>
      </c>
      <c r="V35">
        <f t="shared" si="14"/>
        <v>0.01</v>
      </c>
      <c r="W35">
        <f t="shared" si="15"/>
        <v>0.53518438619283915</v>
      </c>
      <c r="X35">
        <f t="shared" si="16"/>
        <v>2.1425852688646874E-2</v>
      </c>
      <c r="Y35">
        <f t="shared" si="17"/>
        <v>5.3518438619283917E-3</v>
      </c>
      <c r="Z35">
        <f t="shared" si="18"/>
        <v>0.50840668964226388</v>
      </c>
      <c r="AB35">
        <f t="shared" si="19"/>
        <v>1291.9566260784209</v>
      </c>
      <c r="AC35">
        <f t="shared" si="2"/>
        <v>1165.9624560893087</v>
      </c>
      <c r="AE35">
        <f t="shared" si="3"/>
        <v>0</v>
      </c>
      <c r="AF35">
        <f t="shared" ref="AF35:AG66" si="24">-$Z35*P35</f>
        <v>0</v>
      </c>
      <c r="AG35">
        <f t="shared" si="24"/>
        <v>-12.710167241056597</v>
      </c>
      <c r="AH35">
        <f t="shared" si="5"/>
        <v>-5356.4631721617188</v>
      </c>
      <c r="AI35">
        <f t="shared" ref="AI35:AI66" si="25">SUM(AE35:AH35)</f>
        <v>-5369.1733394027751</v>
      </c>
      <c r="AJ35">
        <f t="shared" si="7"/>
        <v>125.99416998911215</v>
      </c>
      <c r="AK35">
        <f t="shared" si="22"/>
        <v>90.436963825489471</v>
      </c>
      <c r="AL35">
        <f t="shared" si="8"/>
        <v>-5152.7422055881734</v>
      </c>
      <c r="AN35">
        <f t="shared" ref="AN35:AT66" si="26">AE35*$K35</f>
        <v>0</v>
      </c>
      <c r="AO35">
        <f t="shared" si="26"/>
        <v>0</v>
      </c>
      <c r="AP35">
        <f t="shared" si="26"/>
        <v>-0.33820072917171246</v>
      </c>
      <c r="AQ35">
        <f t="shared" si="26"/>
        <v>-142.52839606663761</v>
      </c>
      <c r="AR35">
        <f t="shared" si="26"/>
        <v>-142.86659679580933</v>
      </c>
      <c r="AS35">
        <f t="shared" si="26"/>
        <v>3.3525381179925482</v>
      </c>
      <c r="AT35">
        <f t="shared" si="26"/>
        <v>2.4064079197209463</v>
      </c>
      <c r="AU35">
        <f t="shared" si="23"/>
        <v>-137.10765075809582</v>
      </c>
      <c r="AW35">
        <v>32</v>
      </c>
      <c r="AX35">
        <f>IF(Z35&gt;0, (R35*SUMPRODUCT(K35:$K$98, X35:$X$98)-K35*$AZ$3)/Z35, 0)</f>
        <v>2293.3656850772923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4.4405750000000001E-2</v>
      </c>
      <c r="Q36" s="4">
        <f t="shared" si="21"/>
        <v>25</v>
      </c>
      <c r="R36">
        <f t="shared" si="0"/>
        <v>250000</v>
      </c>
      <c r="S36">
        <f t="shared" si="1"/>
        <v>2173.8678293147923</v>
      </c>
      <c r="U36">
        <f t="shared" si="13"/>
        <v>4.4405750000000001E-2</v>
      </c>
      <c r="V36">
        <f t="shared" si="14"/>
        <v>0.01</v>
      </c>
      <c r="W36">
        <f t="shared" si="15"/>
        <v>0.50840668964226388</v>
      </c>
      <c r="X36">
        <f t="shared" si="16"/>
        <v>2.2576180358581961E-2</v>
      </c>
      <c r="Y36">
        <f t="shared" si="17"/>
        <v>5.0840668964226392E-3</v>
      </c>
      <c r="Z36">
        <f t="shared" si="18"/>
        <v>0.48074644238725928</v>
      </c>
      <c r="AB36">
        <f t="shared" si="19"/>
        <v>1165.9624560893087</v>
      </c>
      <c r="AC36">
        <f t="shared" si="2"/>
        <v>1045.0792251632001</v>
      </c>
      <c r="AE36">
        <f t="shared" si="3"/>
        <v>0</v>
      </c>
      <c r="AF36">
        <f t="shared" si="24"/>
        <v>0</v>
      </c>
      <c r="AG36">
        <f t="shared" si="24"/>
        <v>-12.018661059681483</v>
      </c>
      <c r="AH36">
        <f t="shared" si="5"/>
        <v>-5644.0450896454904</v>
      </c>
      <c r="AI36">
        <f t="shared" si="25"/>
        <v>-5656.0637507051715</v>
      </c>
      <c r="AJ36">
        <f t="shared" si="7"/>
        <v>120.88323092610858</v>
      </c>
      <c r="AK36">
        <f t="shared" si="22"/>
        <v>81.617371926251622</v>
      </c>
      <c r="AL36">
        <f t="shared" si="8"/>
        <v>-5453.5631478528112</v>
      </c>
      <c r="AN36">
        <f t="shared" si="26"/>
        <v>0</v>
      </c>
      <c r="AO36">
        <f t="shared" si="26"/>
        <v>0</v>
      </c>
      <c r="AP36">
        <f t="shared" si="26"/>
        <v>-0.28553630790230228</v>
      </c>
      <c r="AQ36">
        <f t="shared" si="26"/>
        <v>-134.08979490550689</v>
      </c>
      <c r="AR36">
        <f t="shared" si="26"/>
        <v>-134.37533121340917</v>
      </c>
      <c r="AS36">
        <f t="shared" si="26"/>
        <v>2.8719132085131958</v>
      </c>
      <c r="AT36">
        <f t="shared" si="26"/>
        <v>1.9390448673763103</v>
      </c>
      <c r="AU36">
        <f t="shared" si="23"/>
        <v>-129.56437313751968</v>
      </c>
      <c r="AW36">
        <v>33</v>
      </c>
      <c r="AX36">
        <f>IF(Z36&gt;0, (R36*SUMPRODUCT(K36:$K$98, X36:$X$98)-K36*$AZ$3)/Z36, 0)</f>
        <v>2173.8678293147923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4.9048597999999999E-2</v>
      </c>
      <c r="Q37" s="4">
        <f t="shared" si="21"/>
        <v>25</v>
      </c>
      <c r="R37">
        <f t="shared" si="0"/>
        <v>250000</v>
      </c>
      <c r="S37">
        <f t="shared" si="1"/>
        <v>2056.5864510596884</v>
      </c>
      <c r="U37">
        <f t="shared" si="13"/>
        <v>4.9048597999999999E-2</v>
      </c>
      <c r="V37">
        <f t="shared" si="14"/>
        <v>0.01</v>
      </c>
      <c r="W37">
        <f t="shared" si="15"/>
        <v>0.48074644238725928</v>
      </c>
      <c r="X37">
        <f t="shared" si="16"/>
        <v>2.3579938992582841E-2</v>
      </c>
      <c r="Y37">
        <f t="shared" si="17"/>
        <v>4.8074644238725933E-3</v>
      </c>
      <c r="Z37">
        <f t="shared" si="18"/>
        <v>0.45235903897080387</v>
      </c>
      <c r="AB37">
        <f t="shared" si="19"/>
        <v>1045.0792251632001</v>
      </c>
      <c r="AC37">
        <f t="shared" si="2"/>
        <v>930.31547056173679</v>
      </c>
      <c r="AE37">
        <f t="shared" si="3"/>
        <v>0</v>
      </c>
      <c r="AF37">
        <f t="shared" si="24"/>
        <v>0</v>
      </c>
      <c r="AG37">
        <f t="shared" si="24"/>
        <v>-11.308975974270098</v>
      </c>
      <c r="AH37">
        <f t="shared" si="5"/>
        <v>-5894.98474814571</v>
      </c>
      <c r="AI37">
        <f t="shared" si="25"/>
        <v>-5906.2937241199797</v>
      </c>
      <c r="AJ37">
        <f t="shared" si="7"/>
        <v>114.76375460146335</v>
      </c>
      <c r="AK37">
        <f t="shared" si="22"/>
        <v>73.155545761424023</v>
      </c>
      <c r="AL37">
        <f t="shared" si="8"/>
        <v>-5718.3744237570927</v>
      </c>
      <c r="AN37">
        <f t="shared" si="26"/>
        <v>0</v>
      </c>
      <c r="AO37">
        <f t="shared" si="26"/>
        <v>0</v>
      </c>
      <c r="AP37">
        <f t="shared" si="26"/>
        <v>-0.23988909753801343</v>
      </c>
      <c r="AQ37">
        <f t="shared" si="26"/>
        <v>-125.04603197057364</v>
      </c>
      <c r="AR37">
        <f t="shared" si="26"/>
        <v>-125.28592106811163</v>
      </c>
      <c r="AS37">
        <f t="shared" si="26"/>
        <v>2.4344002130746372</v>
      </c>
      <c r="AT37">
        <f t="shared" si="26"/>
        <v>1.5517954846253452</v>
      </c>
      <c r="AU37">
        <f t="shared" si="23"/>
        <v>-121.29972537041166</v>
      </c>
      <c r="AW37">
        <v>34</v>
      </c>
      <c r="AX37">
        <f>IF(Z37&gt;0, (R37*SUMPRODUCT(K37:$K$98, X37:$X$98)-K37*$AZ$3)/Z37, 0)</f>
        <v>2056.5864510596884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5.4278005999999997E-2</v>
      </c>
      <c r="Q38" s="4">
        <f t="shared" si="21"/>
        <v>25</v>
      </c>
      <c r="R38">
        <f t="shared" si="0"/>
        <v>250000</v>
      </c>
      <c r="S38">
        <f t="shared" si="1"/>
        <v>1943.2062902964158</v>
      </c>
      <c r="U38">
        <f t="shared" si="13"/>
        <v>5.4278005999999997E-2</v>
      </c>
      <c r="V38">
        <f t="shared" si="14"/>
        <v>0.01</v>
      </c>
      <c r="W38">
        <f t="shared" si="15"/>
        <v>0.45235903897080387</v>
      </c>
      <c r="X38">
        <f t="shared" si="16"/>
        <v>2.4553146631411525E-2</v>
      </c>
      <c r="Y38">
        <f t="shared" si="17"/>
        <v>4.5235903897080385E-3</v>
      </c>
      <c r="Z38">
        <f t="shared" si="18"/>
        <v>0.4232823019496843</v>
      </c>
      <c r="AB38">
        <f t="shared" si="19"/>
        <v>930.31547056173679</v>
      </c>
      <c r="AC38">
        <f t="shared" si="2"/>
        <v>822.52483171977337</v>
      </c>
      <c r="AE38">
        <f t="shared" si="3"/>
        <v>0</v>
      </c>
      <c r="AF38">
        <f t="shared" si="24"/>
        <v>0</v>
      </c>
      <c r="AG38">
        <f t="shared" si="24"/>
        <v>-10.582057548742107</v>
      </c>
      <c r="AH38">
        <f t="shared" si="5"/>
        <v>-6138.286657852881</v>
      </c>
      <c r="AI38">
        <f t="shared" si="25"/>
        <v>-6148.8687154016234</v>
      </c>
      <c r="AJ38">
        <f t="shared" si="7"/>
        <v>107.79063884196341</v>
      </c>
      <c r="AK38">
        <f t="shared" si="22"/>
        <v>65.122082939321587</v>
      </c>
      <c r="AL38">
        <f t="shared" si="8"/>
        <v>-5975.9559936203386</v>
      </c>
      <c r="AN38">
        <f t="shared" si="26"/>
        <v>0</v>
      </c>
      <c r="AO38">
        <f t="shared" si="26"/>
        <v>0</v>
      </c>
      <c r="AP38">
        <f t="shared" si="26"/>
        <v>-0.20041920061350926</v>
      </c>
      <c r="AQ38">
        <f t="shared" si="26"/>
        <v>-116.25626674556139</v>
      </c>
      <c r="AR38">
        <f t="shared" si="26"/>
        <v>-116.4566859461749</v>
      </c>
      <c r="AS38">
        <f t="shared" si="26"/>
        <v>2.0415040809236369</v>
      </c>
      <c r="AT38">
        <f t="shared" si="26"/>
        <v>1.2333816693840363</v>
      </c>
      <c r="AU38">
        <f t="shared" si="23"/>
        <v>-113.18180019586724</v>
      </c>
      <c r="AW38">
        <v>35</v>
      </c>
      <c r="AX38">
        <f>IF(Z38&gt;0, (R38*SUMPRODUCT(K38:$K$98, X38:$X$98)-K38*$AZ$3)/Z38, 0)</f>
        <v>1943.2062902964158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6.0174738999999998E-2</v>
      </c>
      <c r="Q39" s="4">
        <f t="shared" si="21"/>
        <v>25</v>
      </c>
      <c r="R39">
        <f t="shared" si="0"/>
        <v>250000</v>
      </c>
      <c r="S39">
        <f t="shared" si="1"/>
        <v>1833.6241054832999</v>
      </c>
      <c r="U39">
        <f t="shared" si="13"/>
        <v>6.0174738999999998E-2</v>
      </c>
      <c r="V39">
        <f t="shared" si="14"/>
        <v>0.01</v>
      </c>
      <c r="W39">
        <f t="shared" si="15"/>
        <v>0.4232823019496843</v>
      </c>
      <c r="X39">
        <f t="shared" si="16"/>
        <v>2.5470902043141442E-2</v>
      </c>
      <c r="Y39">
        <f t="shared" si="17"/>
        <v>4.2328230194968435E-3</v>
      </c>
      <c r="Z39">
        <f t="shared" si="18"/>
        <v>0.39357857688704601</v>
      </c>
      <c r="AB39">
        <f t="shared" si="19"/>
        <v>822.52483171977337</v>
      </c>
      <c r="AC39">
        <f t="shared" si="2"/>
        <v>721.67516598189991</v>
      </c>
      <c r="AE39">
        <f t="shared" si="3"/>
        <v>0</v>
      </c>
      <c r="AF39">
        <f t="shared" si="24"/>
        <v>0</v>
      </c>
      <c r="AG39">
        <f t="shared" si="24"/>
        <v>-9.8394644221761496</v>
      </c>
      <c r="AH39">
        <f t="shared" si="5"/>
        <v>-6367.7255107853607</v>
      </c>
      <c r="AI39">
        <f t="shared" si="25"/>
        <v>-6377.5649752075369</v>
      </c>
      <c r="AJ39">
        <f t="shared" si="7"/>
        <v>100.84966573787347</v>
      </c>
      <c r="AK39">
        <f t="shared" si="22"/>
        <v>57.576738220384144</v>
      </c>
      <c r="AL39">
        <f t="shared" si="8"/>
        <v>-6219.1385712492793</v>
      </c>
      <c r="AN39">
        <f t="shared" si="26"/>
        <v>0</v>
      </c>
      <c r="AO39">
        <f t="shared" si="26"/>
        <v>0</v>
      </c>
      <c r="AP39">
        <f t="shared" si="26"/>
        <v>-0.16638824599988178</v>
      </c>
      <c r="AQ39">
        <f t="shared" si="26"/>
        <v>-107.68011685273713</v>
      </c>
      <c r="AR39">
        <f t="shared" si="26"/>
        <v>-107.84650509873701</v>
      </c>
      <c r="AS39">
        <f t="shared" si="26"/>
        <v>1.7053975980623484</v>
      </c>
      <c r="AT39">
        <f t="shared" si="26"/>
        <v>0.97363962832087625</v>
      </c>
      <c r="AU39">
        <f t="shared" si="23"/>
        <v>-105.16746787235378</v>
      </c>
      <c r="AW39">
        <v>36</v>
      </c>
      <c r="AX39">
        <f>IF(Z39&gt;0, (R39*SUMPRODUCT(K39:$K$98, X39:$X$98)-K39*$AZ$3)/Z39, 0)</f>
        <v>1833.6241054832999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6.6923788999999997E-2</v>
      </c>
      <c r="Q40" s="4">
        <f t="shared" si="21"/>
        <v>25</v>
      </c>
      <c r="R40">
        <f t="shared" si="0"/>
        <v>250000</v>
      </c>
      <c r="S40">
        <f t="shared" si="1"/>
        <v>1727.8990422991833</v>
      </c>
      <c r="U40">
        <f t="shared" si="13"/>
        <v>6.6923788999999997E-2</v>
      </c>
      <c r="V40">
        <f t="shared" si="14"/>
        <v>0.01</v>
      </c>
      <c r="W40">
        <f t="shared" si="15"/>
        <v>0.39357857688704601</v>
      </c>
      <c r="X40">
        <f t="shared" si="16"/>
        <v>2.6339769634508944E-2</v>
      </c>
      <c r="Y40">
        <f t="shared" si="17"/>
        <v>3.9357857688704602E-3</v>
      </c>
      <c r="Z40">
        <f t="shared" si="18"/>
        <v>0.36330302148366661</v>
      </c>
      <c r="AB40">
        <f t="shared" si="19"/>
        <v>721.67516598189991</v>
      </c>
      <c r="AC40">
        <f t="shared" si="2"/>
        <v>627.75094288602713</v>
      </c>
      <c r="AE40">
        <f t="shared" si="3"/>
        <v>0</v>
      </c>
      <c r="AF40">
        <f t="shared" si="24"/>
        <v>0</v>
      </c>
      <c r="AG40">
        <f t="shared" si="24"/>
        <v>-9.0825755370916657</v>
      </c>
      <c r="AH40">
        <f t="shared" si="5"/>
        <v>-6584.9424086272365</v>
      </c>
      <c r="AI40">
        <f t="shared" si="25"/>
        <v>-6594.0249841643281</v>
      </c>
      <c r="AJ40">
        <f t="shared" si="7"/>
        <v>93.924223095872776</v>
      </c>
      <c r="AK40">
        <f t="shared" si="22"/>
        <v>50.517261618732995</v>
      </c>
      <c r="AL40">
        <f t="shared" si="8"/>
        <v>-6449.5834994497227</v>
      </c>
      <c r="AN40">
        <f t="shared" si="26"/>
        <v>0</v>
      </c>
      <c r="AO40">
        <f t="shared" si="26"/>
        <v>0</v>
      </c>
      <c r="AP40">
        <f t="shared" si="26"/>
        <v>-0.13713306399330963</v>
      </c>
      <c r="AQ40">
        <f t="shared" si="26"/>
        <v>-99.42260595871592</v>
      </c>
      <c r="AR40">
        <f t="shared" si="26"/>
        <v>-99.559739022709223</v>
      </c>
      <c r="AS40">
        <f t="shared" si="26"/>
        <v>1.4181127857101816</v>
      </c>
      <c r="AT40">
        <f t="shared" si="26"/>
        <v>0.76273374683617123</v>
      </c>
      <c r="AU40">
        <f t="shared" si="23"/>
        <v>-97.378892490162883</v>
      </c>
      <c r="AW40">
        <v>37</v>
      </c>
      <c r="AX40">
        <f>IF(Z40&gt;0, (R40*SUMPRODUCT(K40:$K$98, X40:$X$98)-K40*$AZ$3)/Z40, 0)</f>
        <v>1727.8990422991833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7.4711050000000001E-2</v>
      </c>
      <c r="Q41" s="4">
        <f t="shared" si="21"/>
        <v>25</v>
      </c>
      <c r="R41">
        <f t="shared" si="0"/>
        <v>250000</v>
      </c>
      <c r="S41">
        <f t="shared" si="1"/>
        <v>1625.7626989959617</v>
      </c>
      <c r="U41">
        <f t="shared" si="13"/>
        <v>7.4711050000000001E-2</v>
      </c>
      <c r="V41">
        <f t="shared" si="14"/>
        <v>0.01</v>
      </c>
      <c r="W41">
        <f t="shared" si="15"/>
        <v>0.36330302148366661</v>
      </c>
      <c r="X41">
        <f t="shared" si="16"/>
        <v>2.714275020321729E-2</v>
      </c>
      <c r="Y41">
        <f t="shared" si="17"/>
        <v>3.633030214836666E-3</v>
      </c>
      <c r="Z41">
        <f t="shared" si="18"/>
        <v>0.33252724106561266</v>
      </c>
      <c r="AB41">
        <f t="shared" si="19"/>
        <v>627.75094288602713</v>
      </c>
      <c r="AC41">
        <f t="shared" si="2"/>
        <v>540.61038492451121</v>
      </c>
      <c r="AE41">
        <f t="shared" si="3"/>
        <v>0</v>
      </c>
      <c r="AF41">
        <f t="shared" si="24"/>
        <v>0</v>
      </c>
      <c r="AG41">
        <f t="shared" si="24"/>
        <v>-8.3131810266403168</v>
      </c>
      <c r="AH41">
        <f t="shared" si="5"/>
        <v>-6785.6875508043222</v>
      </c>
      <c r="AI41">
        <f t="shared" si="25"/>
        <v>-6794.0007318309626</v>
      </c>
      <c r="AJ41">
        <f t="shared" si="7"/>
        <v>87.140557961515924</v>
      </c>
      <c r="AK41">
        <f t="shared" si="22"/>
        <v>43.942566002021906</v>
      </c>
      <c r="AL41">
        <f t="shared" si="8"/>
        <v>-6662.9176078674254</v>
      </c>
      <c r="AN41">
        <f t="shared" si="26"/>
        <v>0</v>
      </c>
      <c r="AO41">
        <f t="shared" si="26"/>
        <v>0</v>
      </c>
      <c r="AP41">
        <f t="shared" si="26"/>
        <v>-0.11206819477921355</v>
      </c>
      <c r="AQ41">
        <f t="shared" si="26"/>
        <v>-91.476385720154951</v>
      </c>
      <c r="AR41">
        <f t="shared" si="26"/>
        <v>-91.588453914934163</v>
      </c>
      <c r="AS41">
        <f t="shared" si="26"/>
        <v>1.1747230081367797</v>
      </c>
      <c r="AT41">
        <f t="shared" si="26"/>
        <v>0.59238022485398079</v>
      </c>
      <c r="AU41">
        <f t="shared" si="23"/>
        <v>-89.821350681943414</v>
      </c>
      <c r="AW41">
        <v>38</v>
      </c>
      <c r="AX41">
        <f>IF(Z41&gt;0, (R41*SUMPRODUCT(K41:$K$98, X41:$X$98)-K41*$AZ$3)/Z41, 0)</f>
        <v>1625.7626989959617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8.3689026999999999E-2</v>
      </c>
      <c r="Q42" s="4">
        <f t="shared" si="21"/>
        <v>25</v>
      </c>
      <c r="R42">
        <f t="shared" si="0"/>
        <v>250000</v>
      </c>
      <c r="S42">
        <f t="shared" si="1"/>
        <v>1526.6794970253916</v>
      </c>
      <c r="U42">
        <f t="shared" si="13"/>
        <v>8.3689026999999999E-2</v>
      </c>
      <c r="V42">
        <f t="shared" si="14"/>
        <v>0.01</v>
      </c>
      <c r="W42">
        <f t="shared" si="15"/>
        <v>0.33252724106561266</v>
      </c>
      <c r="X42">
        <f t="shared" si="16"/>
        <v>2.7828881255775567E-2</v>
      </c>
      <c r="Y42">
        <f t="shared" si="17"/>
        <v>3.3252724106561265E-3</v>
      </c>
      <c r="Z42">
        <f t="shared" si="18"/>
        <v>0.30137308739918095</v>
      </c>
      <c r="AB42">
        <f t="shared" si="19"/>
        <v>540.61038492451121</v>
      </c>
      <c r="AC42">
        <f t="shared" si="2"/>
        <v>460.10011348757092</v>
      </c>
      <c r="AE42">
        <f t="shared" si="3"/>
        <v>0</v>
      </c>
      <c r="AF42">
        <f t="shared" si="24"/>
        <v>0</v>
      </c>
      <c r="AG42">
        <f t="shared" si="24"/>
        <v>-7.5343271849795235</v>
      </c>
      <c r="AH42">
        <f t="shared" si="5"/>
        <v>-6957.2203139438916</v>
      </c>
      <c r="AI42">
        <f t="shared" si="25"/>
        <v>-6964.7546411288713</v>
      </c>
      <c r="AJ42">
        <f t="shared" si="7"/>
        <v>80.510271436940286</v>
      </c>
      <c r="AK42">
        <f t="shared" si="22"/>
        <v>37.842726944715785</v>
      </c>
      <c r="AL42">
        <f t="shared" si="8"/>
        <v>-6846.4016427472152</v>
      </c>
      <c r="AN42">
        <f t="shared" si="26"/>
        <v>0</v>
      </c>
      <c r="AO42">
        <f t="shared" si="26"/>
        <v>0</v>
      </c>
      <c r="AP42">
        <f t="shared" si="26"/>
        <v>-9.0686280939912975E-2</v>
      </c>
      <c r="AQ42">
        <f t="shared" si="26"/>
        <v>-83.73998373856125</v>
      </c>
      <c r="AR42">
        <f t="shared" si="26"/>
        <v>-83.83067001950117</v>
      </c>
      <c r="AS42">
        <f t="shared" si="26"/>
        <v>0.96905495538270292</v>
      </c>
      <c r="AT42">
        <f t="shared" si="26"/>
        <v>0.45549072703964832</v>
      </c>
      <c r="AU42">
        <f t="shared" si="23"/>
        <v>-82.406124337078822</v>
      </c>
      <c r="AW42">
        <v>39</v>
      </c>
      <c r="AX42">
        <f>IF(Z42&gt;0, (R42*SUMPRODUCT(K42:$K$98, X42:$X$98)-K42*$AZ$3)/Z42, 0)</f>
        <v>1526.6794970253916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9.4384723000000004E-2</v>
      </c>
      <c r="Q43" s="4">
        <f t="shared" si="21"/>
        <v>25</v>
      </c>
      <c r="R43">
        <f t="shared" si="0"/>
        <v>250000</v>
      </c>
      <c r="S43">
        <f t="shared" si="1"/>
        <v>1430.6438908320902</v>
      </c>
      <c r="U43">
        <f t="shared" si="13"/>
        <v>9.4384723000000004E-2</v>
      </c>
      <c r="V43">
        <f t="shared" si="14"/>
        <v>0.01</v>
      </c>
      <c r="W43">
        <f t="shared" si="15"/>
        <v>0.30137308739918095</v>
      </c>
      <c r="X43">
        <f t="shared" si="16"/>
        <v>2.8445015373826484E-2</v>
      </c>
      <c r="Y43">
        <f t="shared" si="17"/>
        <v>3.0137308739918095E-3</v>
      </c>
      <c r="Z43">
        <f t="shared" si="18"/>
        <v>0.26991434115136265</v>
      </c>
      <c r="AB43">
        <f t="shared" si="19"/>
        <v>460.10011348757092</v>
      </c>
      <c r="AC43">
        <f t="shared" si="2"/>
        <v>386.15130321616562</v>
      </c>
      <c r="AE43">
        <f t="shared" si="3"/>
        <v>0</v>
      </c>
      <c r="AF43">
        <f t="shared" si="24"/>
        <v>0</v>
      </c>
      <c r="AG43">
        <f t="shared" si="24"/>
        <v>-6.7478585287840662</v>
      </c>
      <c r="AH43">
        <f t="shared" si="5"/>
        <v>-7111.2538434566213</v>
      </c>
      <c r="AI43">
        <f t="shared" si="25"/>
        <v>-7118.0017019854058</v>
      </c>
      <c r="AJ43">
        <f t="shared" si="7"/>
        <v>73.948810271405307</v>
      </c>
      <c r="AK43">
        <f t="shared" si="22"/>
        <v>32.20700794412997</v>
      </c>
      <c r="AL43">
        <f t="shared" si="8"/>
        <v>-7011.8458837698709</v>
      </c>
      <c r="AN43">
        <f t="shared" si="26"/>
        <v>0</v>
      </c>
      <c r="AO43">
        <f t="shared" si="26"/>
        <v>0</v>
      </c>
      <c r="AP43">
        <f t="shared" si="26"/>
        <v>-7.2517873771517832E-2</v>
      </c>
      <c r="AQ43">
        <f t="shared" si="26"/>
        <v>-76.423209878695232</v>
      </c>
      <c r="AR43">
        <f t="shared" si="26"/>
        <v>-76.495727752466749</v>
      </c>
      <c r="AS43">
        <f t="shared" si="26"/>
        <v>0.79471293980758806</v>
      </c>
      <c r="AT43">
        <f t="shared" si="26"/>
        <v>0.34612221443112423</v>
      </c>
      <c r="AU43">
        <f t="shared" si="23"/>
        <v>-75.354892598228034</v>
      </c>
      <c r="AW43">
        <v>40</v>
      </c>
      <c r="AX43">
        <f>IF(Z43&gt;0, (R43*SUMPRODUCT(K43:$K$98, X43:$X$98)-K43*$AZ$3)/Z43, 0)</f>
        <v>1430.6438908320902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0.106719178</v>
      </c>
      <c r="Q44" s="4">
        <f t="shared" si="21"/>
        <v>25</v>
      </c>
      <c r="R44">
        <f t="shared" si="0"/>
        <v>250000</v>
      </c>
      <c r="S44">
        <f t="shared" si="1"/>
        <v>1335.808050320139</v>
      </c>
      <c r="U44">
        <f t="shared" si="13"/>
        <v>0.106719178</v>
      </c>
      <c r="V44">
        <f t="shared" si="14"/>
        <v>0.01</v>
      </c>
      <c r="W44">
        <f t="shared" si="15"/>
        <v>0.26991434115136265</v>
      </c>
      <c r="X44">
        <f t="shared" si="16"/>
        <v>2.8805036618084996E-2</v>
      </c>
      <c r="Y44">
        <f t="shared" si="17"/>
        <v>2.6991434115136263E-3</v>
      </c>
      <c r="Z44">
        <f t="shared" si="18"/>
        <v>0.23841016112176402</v>
      </c>
      <c r="AB44">
        <f t="shared" si="19"/>
        <v>386.15130321616562</v>
      </c>
      <c r="AC44">
        <f t="shared" si="2"/>
        <v>318.47021250457379</v>
      </c>
      <c r="AE44">
        <f t="shared" si="3"/>
        <v>0</v>
      </c>
      <c r="AF44">
        <f t="shared" si="24"/>
        <v>0</v>
      </c>
      <c r="AG44">
        <f t="shared" si="24"/>
        <v>-5.9602540280441003</v>
      </c>
      <c r="AH44">
        <f t="shared" si="5"/>
        <v>-7201.259154521249</v>
      </c>
      <c r="AI44">
        <f t="shared" si="25"/>
        <v>-7207.2194085492929</v>
      </c>
      <c r="AJ44">
        <f t="shared" si="7"/>
        <v>67.681090711591821</v>
      </c>
      <c r="AK44">
        <f t="shared" si="22"/>
        <v>27.030591225131595</v>
      </c>
      <c r="AL44">
        <f t="shared" si="8"/>
        <v>-7112.50772661257</v>
      </c>
      <c r="AN44">
        <f t="shared" si="26"/>
        <v>0</v>
      </c>
      <c r="AO44">
        <f t="shared" si="26"/>
        <v>0</v>
      </c>
      <c r="AP44">
        <f t="shared" si="26"/>
        <v>-5.7190756388034378E-2</v>
      </c>
      <c r="AQ44">
        <f t="shared" si="26"/>
        <v>-69.098641778608425</v>
      </c>
      <c r="AR44">
        <f t="shared" si="26"/>
        <v>-69.155832534996449</v>
      </c>
      <c r="AS44">
        <f t="shared" si="26"/>
        <v>0.64942412735272503</v>
      </c>
      <c r="AT44">
        <f t="shared" si="26"/>
        <v>0.25936813271838666</v>
      </c>
      <c r="AU44">
        <f t="shared" si="23"/>
        <v>-68.24704027492534</v>
      </c>
      <c r="AW44">
        <v>41</v>
      </c>
      <c r="AX44">
        <f>IF(Z44&gt;0, (R44*SUMPRODUCT(K44:$K$98, X44:$X$98)-K44*$AZ$3)/Z44, 0)</f>
        <v>1335.808050320139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0.12088460199999999</v>
      </c>
      <c r="Q45" s="4">
        <f t="shared" si="21"/>
        <v>25</v>
      </c>
      <c r="R45">
        <f t="shared" si="0"/>
        <v>250000</v>
      </c>
      <c r="S45">
        <f t="shared" si="1"/>
        <v>1241.1663087365171</v>
      </c>
      <c r="U45">
        <f t="shared" si="13"/>
        <v>0.12088460199999999</v>
      </c>
      <c r="V45">
        <f t="shared" si="14"/>
        <v>0.01</v>
      </c>
      <c r="W45">
        <f t="shared" si="15"/>
        <v>0.23841016112176402</v>
      </c>
      <c r="X45">
        <f t="shared" si="16"/>
        <v>2.8820117439960317E-2</v>
      </c>
      <c r="Y45">
        <f t="shared" si="17"/>
        <v>2.3841016112176403E-3</v>
      </c>
      <c r="Z45">
        <f t="shared" si="18"/>
        <v>0.20720594207058607</v>
      </c>
      <c r="AB45">
        <f t="shared" si="19"/>
        <v>318.47021250457379</v>
      </c>
      <c r="AC45">
        <f t="shared" si="2"/>
        <v>257.17703426802188</v>
      </c>
      <c r="AE45">
        <f t="shared" si="3"/>
        <v>0</v>
      </c>
      <c r="AF45">
        <f t="shared" si="24"/>
        <v>0</v>
      </c>
      <c r="AG45">
        <f t="shared" si="24"/>
        <v>-5.1801485517646517</v>
      </c>
      <c r="AH45">
        <f t="shared" si="5"/>
        <v>-7205.0293599900797</v>
      </c>
      <c r="AI45">
        <f t="shared" si="25"/>
        <v>-7210.2095085418441</v>
      </c>
      <c r="AJ45">
        <f t="shared" si="7"/>
        <v>61.29317823655191</v>
      </c>
      <c r="AK45">
        <f t="shared" si="22"/>
        <v>22.292914875320168</v>
      </c>
      <c r="AL45">
        <f t="shared" si="8"/>
        <v>-7126.6234154299718</v>
      </c>
      <c r="AN45">
        <f t="shared" si="26"/>
        <v>0</v>
      </c>
      <c r="AO45">
        <f t="shared" si="26"/>
        <v>0</v>
      </c>
      <c r="AP45">
        <f t="shared" si="26"/>
        <v>-4.4379791964381729E-2</v>
      </c>
      <c r="AQ45">
        <f t="shared" si="26"/>
        <v>-61.727516286129408</v>
      </c>
      <c r="AR45">
        <f t="shared" si="26"/>
        <v>-61.771896078093782</v>
      </c>
      <c r="AS45">
        <f t="shared" si="26"/>
        <v>0.52511592511131688</v>
      </c>
      <c r="AT45">
        <f t="shared" si="26"/>
        <v>0.19098968196758559</v>
      </c>
      <c r="AU45">
        <f t="shared" si="23"/>
        <v>-61.05579047101488</v>
      </c>
      <c r="AW45">
        <v>42</v>
      </c>
      <c r="AX45">
        <f>IF(Z45&gt;0, (R45*SUMPRODUCT(K45:$K$98, X45:$X$98)-K45*$AZ$3)/Z45, 0)</f>
        <v>1241.1663087365171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0.13724737000000001</v>
      </c>
      <c r="Q46" s="4">
        <f t="shared" si="21"/>
        <v>25</v>
      </c>
      <c r="R46">
        <f t="shared" si="0"/>
        <v>250000</v>
      </c>
      <c r="S46">
        <f t="shared" si="1"/>
        <v>1145.5797267604889</v>
      </c>
      <c r="U46">
        <f t="shared" si="13"/>
        <v>0.13724737000000001</v>
      </c>
      <c r="V46">
        <f t="shared" si="14"/>
        <v>0.01</v>
      </c>
      <c r="W46">
        <f t="shared" si="15"/>
        <v>0.20720594207058607</v>
      </c>
      <c r="X46">
        <f t="shared" si="16"/>
        <v>2.8438470597560293E-2</v>
      </c>
      <c r="Y46">
        <f t="shared" si="17"/>
        <v>2.0720594207058606E-3</v>
      </c>
      <c r="Z46">
        <f t="shared" si="18"/>
        <v>0.17669541205231989</v>
      </c>
      <c r="AB46">
        <f t="shared" si="19"/>
        <v>257.17703426802188</v>
      </c>
      <c r="AC46">
        <f t="shared" si="2"/>
        <v>202.41868185872863</v>
      </c>
      <c r="AE46">
        <f t="shared" si="3"/>
        <v>0</v>
      </c>
      <c r="AF46">
        <f t="shared" si="24"/>
        <v>0</v>
      </c>
      <c r="AG46">
        <f t="shared" si="24"/>
        <v>-4.4173853013079976</v>
      </c>
      <c r="AH46">
        <f t="shared" si="5"/>
        <v>-7109.617649390073</v>
      </c>
      <c r="AI46">
        <f t="shared" si="25"/>
        <v>-7114.035034691381</v>
      </c>
      <c r="AJ46">
        <f t="shared" si="7"/>
        <v>54.758352409293252</v>
      </c>
      <c r="AK46">
        <f t="shared" si="22"/>
        <v>18.002392398761533</v>
      </c>
      <c r="AL46">
        <f t="shared" si="8"/>
        <v>-7041.2742898833258</v>
      </c>
      <c r="AN46">
        <f t="shared" si="26"/>
        <v>0</v>
      </c>
      <c r="AO46">
        <f t="shared" si="26"/>
        <v>0</v>
      </c>
      <c r="AP46">
        <f t="shared" si="26"/>
        <v>-3.3790164568285166E-2</v>
      </c>
      <c r="AQ46">
        <f t="shared" si="26"/>
        <v>-54.3840154308797</v>
      </c>
      <c r="AR46">
        <f t="shared" si="26"/>
        <v>-54.41780559544798</v>
      </c>
      <c r="AS46">
        <f t="shared" si="26"/>
        <v>0.41886627794281323</v>
      </c>
      <c r="AT46">
        <f t="shared" si="26"/>
        <v>0.13770675643731553</v>
      </c>
      <c r="AU46">
        <f t="shared" si="23"/>
        <v>-53.861232561067851</v>
      </c>
      <c r="AW46">
        <v>43</v>
      </c>
      <c r="AX46">
        <f>IF(Z46&gt;0, (R46*SUMPRODUCT(K46:$K$98, X46:$X$98)-K46*$AZ$3)/Z46, 0)</f>
        <v>1145.5797267604889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0.155543078</v>
      </c>
      <c r="Q47" s="4">
        <f t="shared" si="21"/>
        <v>25</v>
      </c>
      <c r="R47">
        <f t="shared" si="0"/>
        <v>250000</v>
      </c>
      <c r="S47">
        <f t="shared" si="1"/>
        <v>1046.2032481019219</v>
      </c>
      <c r="U47">
        <f t="shared" si="13"/>
        <v>0.155543078</v>
      </c>
      <c r="V47">
        <f t="shared" si="14"/>
        <v>0.01</v>
      </c>
      <c r="W47">
        <f t="shared" si="15"/>
        <v>0.17669541205231989</v>
      </c>
      <c r="X47">
        <f t="shared" si="16"/>
        <v>2.7483748259096132E-2</v>
      </c>
      <c r="Y47">
        <f t="shared" si="17"/>
        <v>1.7669541205231989E-3</v>
      </c>
      <c r="Z47">
        <f t="shared" si="18"/>
        <v>0.14744470967270057</v>
      </c>
      <c r="AB47">
        <f t="shared" si="19"/>
        <v>202.41868185872863</v>
      </c>
      <c r="AC47">
        <f t="shared" si="2"/>
        <v>154.25713417502419</v>
      </c>
      <c r="AE47">
        <f t="shared" si="3"/>
        <v>0</v>
      </c>
      <c r="AF47">
        <f t="shared" si="24"/>
        <v>0</v>
      </c>
      <c r="AG47">
        <f t="shared" si="24"/>
        <v>-3.6861177418175144</v>
      </c>
      <c r="AH47">
        <f t="shared" si="5"/>
        <v>-6870.9370647740334</v>
      </c>
      <c r="AI47">
        <f t="shared" si="25"/>
        <v>-6874.6231825158511</v>
      </c>
      <c r="AJ47">
        <f t="shared" si="7"/>
        <v>48.161547683704441</v>
      </c>
      <c r="AK47">
        <f t="shared" si="22"/>
        <v>14.169307730111006</v>
      </c>
      <c r="AL47">
        <f t="shared" si="8"/>
        <v>-6812.2923271020363</v>
      </c>
      <c r="AN47">
        <f t="shared" si="26"/>
        <v>0</v>
      </c>
      <c r="AO47">
        <f t="shared" si="26"/>
        <v>0</v>
      </c>
      <c r="AP47">
        <f t="shared" si="26"/>
        <v>-2.5175389928147048E-2</v>
      </c>
      <c r="AQ47">
        <f t="shared" si="26"/>
        <v>-46.927019670335845</v>
      </c>
      <c r="AR47">
        <f t="shared" si="26"/>
        <v>-46.952195060263996</v>
      </c>
      <c r="AS47">
        <f t="shared" si="26"/>
        <v>0.32893299330217979</v>
      </c>
      <c r="AT47">
        <f t="shared" si="26"/>
        <v>9.6773318733320179E-2</v>
      </c>
      <c r="AU47">
        <f t="shared" si="23"/>
        <v>-46.526488748228502</v>
      </c>
      <c r="AW47">
        <v>44</v>
      </c>
      <c r="AX47">
        <f>IF(Z47&gt;0, (R47*SUMPRODUCT(K47:$K$98, X47:$X$98)-K47*$AZ$3)/Z47, 0)</f>
        <v>1046.2032481019219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0.175905283</v>
      </c>
      <c r="Q48" s="4">
        <f t="shared" si="21"/>
        <v>25</v>
      </c>
      <c r="R48">
        <f t="shared" si="0"/>
        <v>250000</v>
      </c>
      <c r="S48">
        <f t="shared" si="1"/>
        <v>940.44960306915277</v>
      </c>
      <c r="U48">
        <f t="shared" si="13"/>
        <v>0.175905283</v>
      </c>
      <c r="V48">
        <f t="shared" si="14"/>
        <v>0.01</v>
      </c>
      <c r="W48">
        <f t="shared" si="15"/>
        <v>0.14744470967270057</v>
      </c>
      <c r="X48">
        <f t="shared" si="16"/>
        <v>2.5936303381829229E-2</v>
      </c>
      <c r="Y48">
        <f t="shared" si="17"/>
        <v>1.4744470967270058E-3</v>
      </c>
      <c r="Z48">
        <f t="shared" si="18"/>
        <v>0.12003395919414434</v>
      </c>
      <c r="AB48">
        <f t="shared" si="19"/>
        <v>154.25713417502419</v>
      </c>
      <c r="AC48">
        <f t="shared" si="2"/>
        <v>112.88588927895192</v>
      </c>
      <c r="AE48">
        <f t="shared" si="3"/>
        <v>0</v>
      </c>
      <c r="AF48">
        <f t="shared" si="24"/>
        <v>0</v>
      </c>
      <c r="AG48">
        <f t="shared" si="24"/>
        <v>-3.0008489798536084</v>
      </c>
      <c r="AH48">
        <f t="shared" si="5"/>
        <v>-6484.075845457307</v>
      </c>
      <c r="AI48">
        <f t="shared" si="25"/>
        <v>-6487.0766944371608</v>
      </c>
      <c r="AJ48">
        <f t="shared" si="7"/>
        <v>41.37124489607227</v>
      </c>
      <c r="AK48">
        <f t="shared" si="22"/>
        <v>10.797999392251695</v>
      </c>
      <c r="AL48">
        <f t="shared" si="8"/>
        <v>-6434.9074501488367</v>
      </c>
      <c r="AN48">
        <f t="shared" si="26"/>
        <v>0</v>
      </c>
      <c r="AO48">
        <f t="shared" si="26"/>
        <v>0</v>
      </c>
      <c r="AP48">
        <f t="shared" si="26"/>
        <v>-1.8299242802606714E-2</v>
      </c>
      <c r="AQ48">
        <f t="shared" si="26"/>
        <v>-39.540036517375491</v>
      </c>
      <c r="AR48">
        <f t="shared" si="26"/>
        <v>-39.558335760178103</v>
      </c>
      <c r="AS48">
        <f t="shared" si="26"/>
        <v>0.25228275747360746</v>
      </c>
      <c r="AT48">
        <f t="shared" si="26"/>
        <v>6.5846436787649634E-2</v>
      </c>
      <c r="AU48">
        <f t="shared" si="23"/>
        <v>-39.240206565916843</v>
      </c>
      <c r="AW48">
        <v>45</v>
      </c>
      <c r="AX48">
        <f>IF(Z48&gt;0, (R48*SUMPRODUCT(K48:$K$98, X48:$X$98)-K48*$AZ$3)/Z48, 0)</f>
        <v>940.44960306915277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0.19813004200000001</v>
      </c>
      <c r="Q49" s="4">
        <f t="shared" si="21"/>
        <v>25</v>
      </c>
      <c r="R49">
        <f t="shared" si="0"/>
        <v>250000</v>
      </c>
      <c r="S49">
        <f t="shared" si="1"/>
        <v>823.83278609184629</v>
      </c>
      <c r="U49">
        <f t="shared" si="13"/>
        <v>0.19813004200000001</v>
      </c>
      <c r="V49">
        <f t="shared" si="14"/>
        <v>0.01</v>
      </c>
      <c r="W49">
        <f t="shared" si="15"/>
        <v>0.12003395919414434</v>
      </c>
      <c r="X49">
        <f t="shared" si="16"/>
        <v>2.3782333376562104E-2</v>
      </c>
      <c r="Y49">
        <f t="shared" si="17"/>
        <v>1.2003395919414435E-3</v>
      </c>
      <c r="Z49">
        <f t="shared" si="18"/>
        <v>9.5051286225640783E-2</v>
      </c>
      <c r="AB49">
        <f t="shared" si="19"/>
        <v>112.88588927895192</v>
      </c>
      <c r="AC49">
        <f t="shared" si="2"/>
        <v>78.306365952883183</v>
      </c>
      <c r="AE49">
        <f t="shared" si="3"/>
        <v>0</v>
      </c>
      <c r="AF49">
        <f t="shared" si="24"/>
        <v>0</v>
      </c>
      <c r="AG49">
        <f t="shared" si="24"/>
        <v>-2.3762821556410194</v>
      </c>
      <c r="AH49">
        <f t="shared" si="5"/>
        <v>-5945.5833441405257</v>
      </c>
      <c r="AI49">
        <f t="shared" si="25"/>
        <v>-5947.9596262961668</v>
      </c>
      <c r="AJ49">
        <f t="shared" si="7"/>
        <v>34.579523326068738</v>
      </c>
      <c r="AK49">
        <f t="shared" si="22"/>
        <v>7.9020122495266349</v>
      </c>
      <c r="AL49">
        <f t="shared" si="8"/>
        <v>-5905.4780907205713</v>
      </c>
      <c r="AN49">
        <f t="shared" si="26"/>
        <v>0</v>
      </c>
      <c r="AO49">
        <f t="shared" si="26"/>
        <v>0</v>
      </c>
      <c r="AP49">
        <f t="shared" si="26"/>
        <v>-1.2938054133510695E-2</v>
      </c>
      <c r="AQ49">
        <f t="shared" si="26"/>
        <v>-32.371694152220229</v>
      </c>
      <c r="AR49">
        <f t="shared" si="26"/>
        <v>-32.384632206353736</v>
      </c>
      <c r="AS49">
        <f t="shared" si="26"/>
        <v>0.1882738308839364</v>
      </c>
      <c r="AT49">
        <f t="shared" si="26"/>
        <v>4.3023789075443838E-2</v>
      </c>
      <c r="AU49">
        <f t="shared" si="23"/>
        <v>-32.153334586394358</v>
      </c>
      <c r="AW49">
        <v>46</v>
      </c>
      <c r="AX49">
        <f>IF(Z49&gt;0, (R49*SUMPRODUCT(K49:$K$98, X49:$X$98)-K49*$AZ$3)/Z49, 0)</f>
        <v>823.83278609184629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0.22255936300000001</v>
      </c>
      <c r="Q50" s="4">
        <f t="shared" si="21"/>
        <v>25</v>
      </c>
      <c r="R50">
        <f t="shared" si="0"/>
        <v>250000</v>
      </c>
      <c r="S50">
        <f t="shared" si="1"/>
        <v>690.42236428866147</v>
      </c>
      <c r="U50">
        <f t="shared" si="13"/>
        <v>0.22255936300000001</v>
      </c>
      <c r="V50">
        <f t="shared" si="14"/>
        <v>0.01</v>
      </c>
      <c r="W50">
        <f t="shared" si="15"/>
        <v>9.5051286225640783E-2</v>
      </c>
      <c r="X50">
        <f t="shared" si="16"/>
        <v>2.1154553714709288E-2</v>
      </c>
      <c r="Y50">
        <f t="shared" si="17"/>
        <v>9.505128622564078E-4</v>
      </c>
      <c r="Z50">
        <f t="shared" si="18"/>
        <v>7.2946219648675092E-2</v>
      </c>
      <c r="AB50">
        <f t="shared" si="19"/>
        <v>78.306365952883183</v>
      </c>
      <c r="AC50">
        <f t="shared" si="2"/>
        <v>50.363701435758273</v>
      </c>
      <c r="AE50">
        <f t="shared" si="3"/>
        <v>0</v>
      </c>
      <c r="AF50">
        <f t="shared" si="24"/>
        <v>0</v>
      </c>
      <c r="AG50">
        <f t="shared" si="24"/>
        <v>-1.8236554912168774</v>
      </c>
      <c r="AH50">
        <f t="shared" si="5"/>
        <v>-5288.6384286773218</v>
      </c>
      <c r="AI50">
        <f t="shared" si="25"/>
        <v>-5290.4620841685391</v>
      </c>
      <c r="AJ50">
        <f t="shared" si="7"/>
        <v>27.942664517124911</v>
      </c>
      <c r="AK50">
        <f t="shared" si="22"/>
        <v>5.4814456167018237</v>
      </c>
      <c r="AL50">
        <f t="shared" si="8"/>
        <v>-5257.0379740347125</v>
      </c>
      <c r="AN50">
        <f t="shared" si="26"/>
        <v>0</v>
      </c>
      <c r="AO50">
        <f t="shared" si="26"/>
        <v>0</v>
      </c>
      <c r="AP50">
        <f t="shared" si="26"/>
        <v>-8.8653468801445819E-3</v>
      </c>
      <c r="AQ50">
        <f t="shared" si="26"/>
        <v>-25.709688271550508</v>
      </c>
      <c r="AR50">
        <f t="shared" si="26"/>
        <v>-25.718553618430658</v>
      </c>
      <c r="AS50">
        <f t="shared" si="26"/>
        <v>0.13583783499290319</v>
      </c>
      <c r="AT50">
        <f t="shared" si="26"/>
        <v>2.6646982958543116E-2</v>
      </c>
      <c r="AU50">
        <f t="shared" si="23"/>
        <v>-25.55606880047921</v>
      </c>
      <c r="AW50">
        <v>47</v>
      </c>
      <c r="AX50">
        <f>IF(Z50&gt;0, (R50*SUMPRODUCT(K50:$K$98, X50:$X$98)-K50*$AZ$3)/Z50, 0)</f>
        <v>690.42236428866147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0.25004150400000003</v>
      </c>
      <c r="Q51" s="4">
        <f t="shared" si="21"/>
        <v>25</v>
      </c>
      <c r="R51">
        <f t="shared" si="0"/>
        <v>250000</v>
      </c>
      <c r="S51">
        <f t="shared" si="1"/>
        <v>530.01113749220042</v>
      </c>
      <c r="U51">
        <f t="shared" si="13"/>
        <v>0.25004150400000003</v>
      </c>
      <c r="V51">
        <f t="shared" si="14"/>
        <v>0.01</v>
      </c>
      <c r="W51">
        <f t="shared" si="15"/>
        <v>7.2946219648675092E-2</v>
      </c>
      <c r="X51">
        <f t="shared" si="16"/>
        <v>1.8239582472069072E-2</v>
      </c>
      <c r="Y51">
        <f t="shared" si="17"/>
        <v>7.2946219648675097E-4</v>
      </c>
      <c r="Z51">
        <f t="shared" si="18"/>
        <v>5.3977174980119273E-2</v>
      </c>
      <c r="AB51">
        <f t="shared" si="19"/>
        <v>50.363701435758273</v>
      </c>
      <c r="AC51">
        <f t="shared" si="2"/>
        <v>28.608503909828556</v>
      </c>
      <c r="AE51">
        <f t="shared" si="3"/>
        <v>0</v>
      </c>
      <c r="AF51">
        <f t="shared" si="24"/>
        <v>0</v>
      </c>
      <c r="AG51">
        <f t="shared" si="24"/>
        <v>-1.3494293745029817</v>
      </c>
      <c r="AH51">
        <f t="shared" si="5"/>
        <v>-4559.8956180172681</v>
      </c>
      <c r="AI51">
        <f t="shared" si="25"/>
        <v>-4561.2450473917715</v>
      </c>
      <c r="AJ51">
        <f t="shared" si="7"/>
        <v>21.755197525929717</v>
      </c>
      <c r="AK51">
        <f t="shared" si="22"/>
        <v>3.5254591005030793</v>
      </c>
      <c r="AL51">
        <f t="shared" si="8"/>
        <v>-4535.964390765339</v>
      </c>
      <c r="AN51">
        <f t="shared" si="26"/>
        <v>0</v>
      </c>
      <c r="AO51">
        <f t="shared" si="26"/>
        <v>0</v>
      </c>
      <c r="AP51">
        <f t="shared" si="26"/>
        <v>-5.8571328070982824E-3</v>
      </c>
      <c r="AQ51">
        <f t="shared" si="26"/>
        <v>-19.792005958866596</v>
      </c>
      <c r="AR51">
        <f t="shared" si="26"/>
        <v>-19.797863091673698</v>
      </c>
      <c r="AS51">
        <f t="shared" si="26"/>
        <v>9.4427380611125697E-2</v>
      </c>
      <c r="AT51">
        <f t="shared" si="26"/>
        <v>1.5302084383071329E-2</v>
      </c>
      <c r="AU51">
        <f t="shared" si="23"/>
        <v>-19.688133626679502</v>
      </c>
      <c r="AW51">
        <v>48</v>
      </c>
      <c r="AX51">
        <f>IF(Z51&gt;0, (R51*SUMPRODUCT(K51:$K$98, X51:$X$98)-K51*$AZ$3)/Z51, 0)</f>
        <v>530.01113749220042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0.28092614399999999</v>
      </c>
      <c r="Q52" s="4">
        <f t="shared" si="21"/>
        <v>25</v>
      </c>
      <c r="R52">
        <f t="shared" si="0"/>
        <v>250000</v>
      </c>
      <c r="S52">
        <f t="shared" si="1"/>
        <v>322.60429062319423</v>
      </c>
      <c r="U52">
        <f t="shared" si="13"/>
        <v>0.28092614399999999</v>
      </c>
      <c r="V52">
        <f t="shared" si="14"/>
        <v>0.01</v>
      </c>
      <c r="W52">
        <f t="shared" si="15"/>
        <v>5.3977174980119273E-2</v>
      </c>
      <c r="X52">
        <f t="shared" si="16"/>
        <v>1.5163599631178184E-2</v>
      </c>
      <c r="Y52">
        <f t="shared" si="17"/>
        <v>5.3977174980119279E-4</v>
      </c>
      <c r="Z52">
        <f t="shared" si="18"/>
        <v>3.8273803599139893E-2</v>
      </c>
      <c r="AB52">
        <f t="shared" si="19"/>
        <v>28.608503909828556</v>
      </c>
      <c r="AC52">
        <f t="shared" si="2"/>
        <v>12.347293259551984</v>
      </c>
      <c r="AE52">
        <f t="shared" si="3"/>
        <v>0</v>
      </c>
      <c r="AF52">
        <f t="shared" si="24"/>
        <v>0</v>
      </c>
      <c r="AG52">
        <f t="shared" si="24"/>
        <v>-0.95684508997849727</v>
      </c>
      <c r="AH52">
        <f t="shared" si="5"/>
        <v>-3790.8999077945459</v>
      </c>
      <c r="AI52">
        <f t="shared" si="25"/>
        <v>-3791.8567528845242</v>
      </c>
      <c r="AJ52">
        <f t="shared" si="7"/>
        <v>16.261210650276574</v>
      </c>
      <c r="AK52">
        <f t="shared" si="22"/>
        <v>2.0025952736879993</v>
      </c>
      <c r="AL52">
        <f t="shared" si="8"/>
        <v>-3773.5929469605599</v>
      </c>
      <c r="AN52">
        <f t="shared" si="26"/>
        <v>0</v>
      </c>
      <c r="AO52">
        <f t="shared" si="26"/>
        <v>0</v>
      </c>
      <c r="AP52">
        <f t="shared" si="26"/>
        <v>-3.7081604862797169E-3</v>
      </c>
      <c r="AQ52">
        <f t="shared" si="26"/>
        <v>-14.69126548566086</v>
      </c>
      <c r="AR52">
        <f t="shared" si="26"/>
        <v>-14.694973646147139</v>
      </c>
      <c r="AS52">
        <f t="shared" si="26"/>
        <v>6.3018747155593982E-2</v>
      </c>
      <c r="AT52">
        <f t="shared" si="26"/>
        <v>7.7608640538326156E-3</v>
      </c>
      <c r="AU52">
        <f t="shared" si="23"/>
        <v>-14.624194034937712</v>
      </c>
      <c r="AW52">
        <v>49</v>
      </c>
      <c r="AX52">
        <f>IF(Z52&gt;0, (R52*SUMPRODUCT(K52:$K$98, X52:$X$98)-K52*$AZ$3)/Z52, 0)</f>
        <v>322.60429062319423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0.31575788199999999</v>
      </c>
      <c r="Q53" s="4">
        <f t="shared" si="21"/>
        <v>25</v>
      </c>
      <c r="R53">
        <f t="shared" si="0"/>
        <v>250000</v>
      </c>
      <c r="S53">
        <f t="shared" si="1"/>
        <v>31.3310674037482</v>
      </c>
      <c r="U53">
        <f t="shared" si="13"/>
        <v>0.31575788199999999</v>
      </c>
      <c r="V53">
        <f t="shared" si="14"/>
        <v>0.01</v>
      </c>
      <c r="W53">
        <f t="shared" si="15"/>
        <v>3.8273803599139893E-2</v>
      </c>
      <c r="X53">
        <f t="shared" si="16"/>
        <v>1.2085255160548388E-2</v>
      </c>
      <c r="Y53">
        <f t="shared" si="17"/>
        <v>3.8273803599139891E-4</v>
      </c>
      <c r="Z53">
        <f t="shared" si="18"/>
        <v>2.5805810402600105E-2</v>
      </c>
      <c r="AB53">
        <f t="shared" si="19"/>
        <v>12.347293259551984</v>
      </c>
      <c r="AC53">
        <f t="shared" si="2"/>
        <v>0.80852358513221034</v>
      </c>
      <c r="AE53">
        <f t="shared" si="3"/>
        <v>0</v>
      </c>
      <c r="AF53">
        <f t="shared" si="24"/>
        <v>0</v>
      </c>
      <c r="AG53">
        <f t="shared" si="24"/>
        <v>-0.64514526006500261</v>
      </c>
      <c r="AH53">
        <f t="shared" si="5"/>
        <v>-3021.3137901370969</v>
      </c>
      <c r="AI53">
        <f t="shared" si="25"/>
        <v>-3021.9589353971619</v>
      </c>
      <c r="AJ53">
        <f t="shared" si="7"/>
        <v>11.538769674419774</v>
      </c>
      <c r="AK53">
        <f t="shared" si="22"/>
        <v>0.86431052816863896</v>
      </c>
      <c r="AL53">
        <f t="shared" si="8"/>
        <v>-3009.5558551945737</v>
      </c>
      <c r="AN53">
        <f t="shared" si="26"/>
        <v>0</v>
      </c>
      <c r="AO53">
        <f t="shared" si="26"/>
        <v>0</v>
      </c>
      <c r="AP53">
        <f t="shared" si="26"/>
        <v>-2.2323196251367375E-3</v>
      </c>
      <c r="AQ53">
        <f t="shared" si="26"/>
        <v>-10.45429376128369</v>
      </c>
      <c r="AR53">
        <f t="shared" si="26"/>
        <v>-10.456526080908827</v>
      </c>
      <c r="AS53">
        <f t="shared" si="26"/>
        <v>3.9926236134083345E-2</v>
      </c>
      <c r="AT53">
        <f t="shared" si="26"/>
        <v>2.9906712079830677E-3</v>
      </c>
      <c r="AU53">
        <f t="shared" si="23"/>
        <v>-10.41360917356676</v>
      </c>
      <c r="AW53">
        <v>50</v>
      </c>
      <c r="AX53">
        <f>IF(Z53&gt;0, (R53*SUMPRODUCT(K53:$K$98, X53:$X$98)-K53*$AZ$3)/Z53, 0)</f>
        <v>31.3310674037482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0.35338435200000001</v>
      </c>
      <c r="Q54" s="4">
        <f t="shared" si="21"/>
        <v>25</v>
      </c>
      <c r="R54">
        <f t="shared" si="0"/>
        <v>250000</v>
      </c>
      <c r="S54">
        <f t="shared" si="1"/>
        <v>-415.80731914818779</v>
      </c>
      <c r="U54">
        <f t="shared" si="13"/>
        <v>0.35338435200000001</v>
      </c>
      <c r="V54">
        <f t="shared" si="14"/>
        <v>0.01</v>
      </c>
      <c r="W54">
        <f t="shared" si="15"/>
        <v>2.5805810402600105E-2</v>
      </c>
      <c r="X54">
        <f t="shared" si="16"/>
        <v>9.1193695869576982E-3</v>
      </c>
      <c r="Y54">
        <f t="shared" si="17"/>
        <v>2.5805810402600106E-4</v>
      </c>
      <c r="Z54">
        <f t="shared" si="18"/>
        <v>1.6428382711616403E-2</v>
      </c>
      <c r="AB54">
        <f t="shared" si="19"/>
        <v>0.80852358513221034</v>
      </c>
      <c r="AC54">
        <f t="shared" si="2"/>
        <v>-6.8310417732576525</v>
      </c>
      <c r="AE54">
        <f t="shared" si="3"/>
        <v>0</v>
      </c>
      <c r="AF54">
        <f t="shared" si="24"/>
        <v>0</v>
      </c>
      <c r="AG54">
        <f t="shared" si="24"/>
        <v>-0.41070956779041007</v>
      </c>
      <c r="AH54">
        <f t="shared" si="5"/>
        <v>-2279.8423967394247</v>
      </c>
      <c r="AI54">
        <f t="shared" si="25"/>
        <v>-2280.2531063072151</v>
      </c>
      <c r="AJ54">
        <f t="shared" si="7"/>
        <v>7.6395653583898628</v>
      </c>
      <c r="AK54">
        <f t="shared" si="22"/>
        <v>5.659665095925473E-2</v>
      </c>
      <c r="AL54">
        <f t="shared" si="8"/>
        <v>-2272.5569442978658</v>
      </c>
      <c r="AN54">
        <f t="shared" si="26"/>
        <v>0</v>
      </c>
      <c r="AO54">
        <f t="shared" si="26"/>
        <v>0</v>
      </c>
      <c r="AP54">
        <f t="shared" si="26"/>
        <v>-1.2688657184817328E-3</v>
      </c>
      <c r="AQ54">
        <f t="shared" si="26"/>
        <v>-7.0434537873734726</v>
      </c>
      <c r="AR54">
        <f t="shared" si="26"/>
        <v>-7.0447226530919549</v>
      </c>
      <c r="AS54">
        <f t="shared" si="26"/>
        <v>2.3602037419075319E-2</v>
      </c>
      <c r="AT54">
        <f t="shared" si="26"/>
        <v>1.748523916046726E-4</v>
      </c>
      <c r="AU54">
        <f t="shared" si="23"/>
        <v>-7.020945763281274</v>
      </c>
      <c r="AW54">
        <v>51</v>
      </c>
      <c r="AX54">
        <f>IF(Z54&gt;0, (R54*SUMPRODUCT(K54:$K$98, X54:$X$98)-K54*$AZ$3)/Z54, 0)</f>
        <v>-415.80731914818779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0.39269921299999999</v>
      </c>
      <c r="Q55" s="4">
        <f t="shared" si="21"/>
        <v>25</v>
      </c>
      <c r="R55">
        <f t="shared" si="0"/>
        <v>250000</v>
      </c>
      <c r="S55">
        <f t="shared" si="1"/>
        <v>-1157.822159019961</v>
      </c>
      <c r="U55">
        <f t="shared" si="13"/>
        <v>0.39269921299999999</v>
      </c>
      <c r="V55">
        <f t="shared" si="14"/>
        <v>0.01</v>
      </c>
      <c r="W55">
        <f t="shared" si="15"/>
        <v>1.6428382711616403E-2</v>
      </c>
      <c r="X55">
        <f t="shared" si="16"/>
        <v>6.4514129617145675E-3</v>
      </c>
      <c r="Y55">
        <f t="shared" si="17"/>
        <v>1.6428382711616404E-4</v>
      </c>
      <c r="Z55">
        <f t="shared" si="18"/>
        <v>9.8126859227856723E-3</v>
      </c>
      <c r="AB55">
        <f t="shared" si="19"/>
        <v>-6.8310417732576525</v>
      </c>
      <c r="AC55">
        <f t="shared" si="2"/>
        <v>-11.361345200904486</v>
      </c>
      <c r="AE55">
        <f t="shared" si="3"/>
        <v>0</v>
      </c>
      <c r="AF55">
        <f t="shared" si="24"/>
        <v>0</v>
      </c>
      <c r="AG55">
        <f t="shared" si="24"/>
        <v>-0.2453171480696418</v>
      </c>
      <c r="AH55">
        <f t="shared" si="5"/>
        <v>-1612.8532404286418</v>
      </c>
      <c r="AI55">
        <f t="shared" si="25"/>
        <v>-1613.0985575767115</v>
      </c>
      <c r="AJ55">
        <f t="shared" si="7"/>
        <v>4.5303034276468335</v>
      </c>
      <c r="AK55">
        <f t="shared" si="22"/>
        <v>-0.47817292412803569</v>
      </c>
      <c r="AL55">
        <f t="shared" si="8"/>
        <v>-1609.0464270731927</v>
      </c>
      <c r="AN55">
        <f t="shared" si="26"/>
        <v>0</v>
      </c>
      <c r="AO55">
        <f t="shared" si="26"/>
        <v>0</v>
      </c>
      <c r="AP55">
        <f t="shared" si="26"/>
        <v>-6.7669151093433877E-4</v>
      </c>
      <c r="AQ55">
        <f t="shared" si="26"/>
        <v>-4.4489515093790715</v>
      </c>
      <c r="AR55">
        <f t="shared" si="26"/>
        <v>-4.4496282008900057</v>
      </c>
      <c r="AS55">
        <f t="shared" si="26"/>
        <v>1.2496549448614443E-2</v>
      </c>
      <c r="AT55">
        <f t="shared" si="26"/>
        <v>-1.3190091319023212E-3</v>
      </c>
      <c r="AU55">
        <f t="shared" si="23"/>
        <v>-4.4384506605732934</v>
      </c>
      <c r="AW55">
        <v>52</v>
      </c>
      <c r="AX55">
        <f>IF(Z55&gt;0, (R55*SUMPRODUCT(K55:$K$98, X55:$X$98)-K55*$AZ$3)/Z55, 0)</f>
        <v>-1157.822159019961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0.39967743300000003</v>
      </c>
      <c r="Q56" s="4">
        <f t="shared" si="21"/>
        <v>25</v>
      </c>
      <c r="R56">
        <f t="shared" si="0"/>
        <v>250000</v>
      </c>
      <c r="S56">
        <f t="shared" si="1"/>
        <v>-2342.0045391624303</v>
      </c>
      <c r="U56">
        <f t="shared" si="13"/>
        <v>0.39967743300000003</v>
      </c>
      <c r="V56">
        <f t="shared" si="14"/>
        <v>0.01</v>
      </c>
      <c r="W56">
        <f t="shared" si="15"/>
        <v>9.8126859227856723E-3</v>
      </c>
      <c r="X56">
        <f t="shared" si="16"/>
        <v>3.9219091204542138E-3</v>
      </c>
      <c r="Y56">
        <f t="shared" si="17"/>
        <v>9.8126859227856727E-5</v>
      </c>
      <c r="Z56">
        <f t="shared" si="18"/>
        <v>5.7926499431036017E-3</v>
      </c>
      <c r="AB56">
        <f t="shared" si="19"/>
        <v>-11.361345200904486</v>
      </c>
      <c r="AC56">
        <f t="shared" si="2"/>
        <v>-13.566412460527628</v>
      </c>
      <c r="AE56">
        <f t="shared" si="3"/>
        <v>0</v>
      </c>
      <c r="AF56">
        <f t="shared" si="24"/>
        <v>0</v>
      </c>
      <c r="AG56">
        <f t="shared" si="24"/>
        <v>-0.14481624857759004</v>
      </c>
      <c r="AH56">
        <f t="shared" si="5"/>
        <v>-980.47728011355343</v>
      </c>
      <c r="AI56">
        <f t="shared" si="25"/>
        <v>-980.62209636213106</v>
      </c>
      <c r="AJ56">
        <f t="shared" si="7"/>
        <v>2.2050672596231422</v>
      </c>
      <c r="AK56">
        <f t="shared" si="22"/>
        <v>-0.7952941640633141</v>
      </c>
      <c r="AL56">
        <f t="shared" si="8"/>
        <v>-979.21232326657127</v>
      </c>
      <c r="AN56">
        <f t="shared" si="26"/>
        <v>0</v>
      </c>
      <c r="AO56">
        <f t="shared" si="26"/>
        <v>0</v>
      </c>
      <c r="AP56">
        <f t="shared" si="26"/>
        <v>-3.5666631232309594E-4</v>
      </c>
      <c r="AQ56">
        <f t="shared" si="26"/>
        <v>-2.4148064823493569</v>
      </c>
      <c r="AR56">
        <f t="shared" si="26"/>
        <v>-2.41516314866168</v>
      </c>
      <c r="AS56">
        <f t="shared" si="26"/>
        <v>5.4308353906350653E-3</v>
      </c>
      <c r="AT56">
        <f t="shared" si="26"/>
        <v>-1.9587210654511897E-3</v>
      </c>
      <c r="AU56">
        <f t="shared" si="23"/>
        <v>-2.4116910343364966</v>
      </c>
      <c r="AW56">
        <v>53</v>
      </c>
      <c r="AX56">
        <f>IF(Z56&gt;0, (R56*SUMPRODUCT(K56:$K$98, X56:$X$98)-K56*$AZ$3)/Z56, 0)</f>
        <v>-2342.0045391624303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0.407215198</v>
      </c>
      <c r="Q57" s="4">
        <f t="shared" si="21"/>
        <v>25</v>
      </c>
      <c r="R57">
        <f t="shared" si="0"/>
        <v>250000</v>
      </c>
      <c r="S57">
        <f t="shared" si="1"/>
        <v>-4140.4905087988254</v>
      </c>
      <c r="U57">
        <f t="shared" si="13"/>
        <v>0.407215198</v>
      </c>
      <c r="V57">
        <f t="shared" si="14"/>
        <v>0.01</v>
      </c>
      <c r="W57">
        <f t="shared" si="15"/>
        <v>5.7926499431036017E-3</v>
      </c>
      <c r="X57">
        <f t="shared" si="16"/>
        <v>2.3588550935256217E-3</v>
      </c>
      <c r="Y57">
        <f t="shared" si="17"/>
        <v>5.7926499431036018E-5</v>
      </c>
      <c r="Z57">
        <f t="shared" si="18"/>
        <v>3.3758683501469442E-3</v>
      </c>
      <c r="AB57">
        <f t="shared" si="19"/>
        <v>-13.566412460527628</v>
      </c>
      <c r="AC57">
        <f t="shared" si="2"/>
        <v>-13.977750862737773</v>
      </c>
      <c r="AE57">
        <f t="shared" si="3"/>
        <v>0</v>
      </c>
      <c r="AF57">
        <f t="shared" si="24"/>
        <v>0</v>
      </c>
      <c r="AG57">
        <f t="shared" si="24"/>
        <v>-8.439670875367361E-2</v>
      </c>
      <c r="AH57">
        <f t="shared" si="5"/>
        <v>-589.71377338140542</v>
      </c>
      <c r="AI57">
        <f t="shared" si="25"/>
        <v>-589.79817009015915</v>
      </c>
      <c r="AJ57">
        <f t="shared" si="7"/>
        <v>0.41133840221014495</v>
      </c>
      <c r="AK57">
        <f t="shared" si="22"/>
        <v>-0.94964887223693406</v>
      </c>
      <c r="AL57">
        <f t="shared" si="8"/>
        <v>-590.33648056018592</v>
      </c>
      <c r="AN57">
        <f t="shared" si="26"/>
        <v>0</v>
      </c>
      <c r="AO57">
        <f t="shared" si="26"/>
        <v>0</v>
      </c>
      <c r="AP57">
        <f t="shared" si="26"/>
        <v>-1.855890233993622E-4</v>
      </c>
      <c r="AQ57">
        <f t="shared" si="26"/>
        <v>-1.2967852052908868</v>
      </c>
      <c r="AR57">
        <f t="shared" si="26"/>
        <v>-1.2969707943142863</v>
      </c>
      <c r="AS57">
        <f t="shared" si="26"/>
        <v>9.0453636735581748E-4</v>
      </c>
      <c r="AT57">
        <f t="shared" si="26"/>
        <v>-2.0882853060675394E-3</v>
      </c>
      <c r="AU57">
        <f t="shared" si="23"/>
        <v>-1.298154543252998</v>
      </c>
      <c r="AW57">
        <v>54</v>
      </c>
      <c r="AX57">
        <f>IF(Z57&gt;0, (R57*SUMPRODUCT(K57:$K$98, X57:$X$98)-K57*$AZ$3)/Z57, 0)</f>
        <v>-4140.4905087988254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0.41552104400000001</v>
      </c>
      <c r="Q58" s="4">
        <f t="shared" si="21"/>
        <v>25</v>
      </c>
      <c r="R58">
        <f t="shared" si="0"/>
        <v>250000</v>
      </c>
      <c r="S58">
        <f t="shared" si="1"/>
        <v>-6953.6796939003398</v>
      </c>
      <c r="U58">
        <f t="shared" si="13"/>
        <v>0.41552104400000001</v>
      </c>
      <c r="V58">
        <f t="shared" si="14"/>
        <v>0.01</v>
      </c>
      <c r="W58">
        <f t="shared" si="15"/>
        <v>3.3758683501469442E-3</v>
      </c>
      <c r="X58">
        <f t="shared" si="16"/>
        <v>1.4027443412596159E-3</v>
      </c>
      <c r="Y58">
        <f t="shared" si="17"/>
        <v>3.3758683501469444E-5</v>
      </c>
      <c r="Z58">
        <f t="shared" si="18"/>
        <v>1.9393653253858586E-3</v>
      </c>
      <c r="AB58">
        <f t="shared" si="19"/>
        <v>-13.977750862737773</v>
      </c>
      <c r="AC58">
        <f t="shared" si="2"/>
        <v>-13.485725282190071</v>
      </c>
      <c r="AE58">
        <f t="shared" si="3"/>
        <v>0</v>
      </c>
      <c r="AF58">
        <f t="shared" si="24"/>
        <v>0</v>
      </c>
      <c r="AG58">
        <f t="shared" si="24"/>
        <v>-4.8484133134646466E-2</v>
      </c>
      <c r="AH58">
        <f t="shared" si="5"/>
        <v>-350.68608531490395</v>
      </c>
      <c r="AI58">
        <f t="shared" si="25"/>
        <v>-350.7345694480386</v>
      </c>
      <c r="AJ58">
        <f t="shared" si="7"/>
        <v>-0.49202558054770229</v>
      </c>
      <c r="AK58">
        <f t="shared" si="22"/>
        <v>-0.97844256039164423</v>
      </c>
      <c r="AL58">
        <f t="shared" si="8"/>
        <v>-352.20503758897797</v>
      </c>
      <c r="AN58">
        <f t="shared" si="26"/>
        <v>0</v>
      </c>
      <c r="AO58">
        <f t="shared" si="26"/>
        <v>0</v>
      </c>
      <c r="AP58">
        <f t="shared" si="26"/>
        <v>-9.5193739649575997E-5</v>
      </c>
      <c r="AQ58">
        <f t="shared" si="26"/>
        <v>-0.68853700676645879</v>
      </c>
      <c r="AR58">
        <f t="shared" si="26"/>
        <v>-0.68863220050610841</v>
      </c>
      <c r="AS58">
        <f t="shared" si="26"/>
        <v>-9.6604295028881277E-4</v>
      </c>
      <c r="AT58">
        <f t="shared" si="26"/>
        <v>-1.9210739748057556E-3</v>
      </c>
      <c r="AU58">
        <f t="shared" si="23"/>
        <v>-0.69151931743120298</v>
      </c>
      <c r="AW58">
        <v>55</v>
      </c>
      <c r="AX58">
        <f>IF(Z58&gt;0, (R58*SUMPRODUCT(K58:$K$98, X58:$X$98)-K58*$AZ$3)/Z58, 0)</f>
        <v>-6953.6796939003398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0.424706421</v>
      </c>
      <c r="Q59" s="4">
        <f t="shared" si="21"/>
        <v>25</v>
      </c>
      <c r="R59">
        <f t="shared" si="0"/>
        <v>250000</v>
      </c>
      <c r="S59">
        <f t="shared" si="1"/>
        <v>-11472.212254250449</v>
      </c>
      <c r="U59">
        <f t="shared" si="13"/>
        <v>0.424706421</v>
      </c>
      <c r="V59">
        <f t="shared" si="14"/>
        <v>0.01</v>
      </c>
      <c r="W59">
        <f t="shared" si="15"/>
        <v>1.9393653253858586E-3</v>
      </c>
      <c r="X59">
        <f t="shared" si="16"/>
        <v>8.2366090635612843E-4</v>
      </c>
      <c r="Y59">
        <f t="shared" si="17"/>
        <v>1.9393653253858588E-5</v>
      </c>
      <c r="Z59">
        <f t="shared" si="18"/>
        <v>1.0963107657758716E-3</v>
      </c>
      <c r="AB59">
        <f t="shared" si="19"/>
        <v>-13.485725282190071</v>
      </c>
      <c r="AC59">
        <f t="shared" si="2"/>
        <v>-12.577109801600649</v>
      </c>
      <c r="AE59">
        <f t="shared" si="3"/>
        <v>0</v>
      </c>
      <c r="AF59">
        <f t="shared" si="24"/>
        <v>0</v>
      </c>
      <c r="AG59">
        <f t="shared" si="24"/>
        <v>-2.7407769144396792E-2</v>
      </c>
      <c r="AH59">
        <f t="shared" si="5"/>
        <v>-205.9152265890321</v>
      </c>
      <c r="AI59">
        <f t="shared" si="25"/>
        <v>-205.94263435817649</v>
      </c>
      <c r="AJ59">
        <f t="shared" si="7"/>
        <v>-0.90861548058942176</v>
      </c>
      <c r="AK59">
        <f t="shared" si="22"/>
        <v>-0.94400076975330505</v>
      </c>
      <c r="AL59">
        <f t="shared" si="8"/>
        <v>-207.79525060851921</v>
      </c>
      <c r="AN59">
        <f t="shared" si="26"/>
        <v>0</v>
      </c>
      <c r="AO59">
        <f t="shared" si="26"/>
        <v>0</v>
      </c>
      <c r="AP59">
        <f t="shared" si="26"/>
        <v>-4.8046794450806268E-5</v>
      </c>
      <c r="AQ59">
        <f t="shared" si="26"/>
        <v>-0.36097671846586793</v>
      </c>
      <c r="AR59">
        <f t="shared" si="26"/>
        <v>-0.36102476526031874</v>
      </c>
      <c r="AS59">
        <f t="shared" si="26"/>
        <v>-1.5928352650921788E-3</v>
      </c>
      <c r="AT59">
        <f t="shared" si="26"/>
        <v>-1.6548669359692308E-3</v>
      </c>
      <c r="AU59">
        <f t="shared" si="23"/>
        <v>-0.36427246746138014</v>
      </c>
      <c r="AW59">
        <v>56</v>
      </c>
      <c r="AX59">
        <f>IF(Z59&gt;0, (R59*SUMPRODUCT(K59:$K$98, X59:$X$98)-K59*$AZ$3)/Z59, 0)</f>
        <v>-11472.212254250449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0.43382917900000001</v>
      </c>
      <c r="Q60" s="4">
        <f t="shared" si="21"/>
        <v>25</v>
      </c>
      <c r="R60">
        <f t="shared" si="0"/>
        <v>250000</v>
      </c>
      <c r="S60">
        <f t="shared" si="1"/>
        <v>-18880.394803217998</v>
      </c>
      <c r="U60">
        <f t="shared" si="13"/>
        <v>0.43382917900000001</v>
      </c>
      <c r="V60">
        <f t="shared" si="14"/>
        <v>0.01</v>
      </c>
      <c r="W60">
        <f t="shared" si="15"/>
        <v>1.0963107657758716E-3</v>
      </c>
      <c r="X60">
        <f t="shared" si="16"/>
        <v>4.7561159944540767E-4</v>
      </c>
      <c r="Y60">
        <f t="shared" si="17"/>
        <v>1.0963107657758716E-5</v>
      </c>
      <c r="Z60">
        <f t="shared" si="18"/>
        <v>6.0973605867270519E-4</v>
      </c>
      <c r="AB60">
        <f t="shared" si="19"/>
        <v>-12.577109801600649</v>
      </c>
      <c r="AC60">
        <f t="shared" si="2"/>
        <v>-11.512057513498767</v>
      </c>
      <c r="AE60">
        <f t="shared" si="3"/>
        <v>0</v>
      </c>
      <c r="AF60">
        <f t="shared" si="24"/>
        <v>0</v>
      </c>
      <c r="AG60">
        <f t="shared" si="24"/>
        <v>-1.524340146681763E-2</v>
      </c>
      <c r="AH60">
        <f t="shared" si="5"/>
        <v>-118.90289986135191</v>
      </c>
      <c r="AI60">
        <f t="shared" si="25"/>
        <v>-118.91814326281873</v>
      </c>
      <c r="AJ60">
        <f t="shared" si="7"/>
        <v>-1.0650522881018816</v>
      </c>
      <c r="AK60">
        <f t="shared" si="22"/>
        <v>-0.8803976861120455</v>
      </c>
      <c r="AL60">
        <f t="shared" si="8"/>
        <v>-120.86359323703266</v>
      </c>
      <c r="AN60">
        <f t="shared" si="26"/>
        <v>0</v>
      </c>
      <c r="AO60">
        <f t="shared" si="26"/>
        <v>0</v>
      </c>
      <c r="AP60">
        <f t="shared" si="26"/>
        <v>-2.385912956796711E-5</v>
      </c>
      <c r="AQ60">
        <f t="shared" si="26"/>
        <v>-0.18610804812656284</v>
      </c>
      <c r="AR60">
        <f t="shared" si="26"/>
        <v>-0.1861319072561308</v>
      </c>
      <c r="AS60">
        <f t="shared" si="26"/>
        <v>-1.6670308522542467E-3</v>
      </c>
      <c r="AT60">
        <f t="shared" si="26"/>
        <v>-1.3780075601899804E-3</v>
      </c>
      <c r="AU60">
        <f t="shared" si="23"/>
        <v>-0.18917694566857504</v>
      </c>
      <c r="AW60">
        <v>57</v>
      </c>
      <c r="AX60">
        <f>IF(Z60&gt;0, (R60*SUMPRODUCT(K60:$K$98, X60:$X$98)-K60*$AZ$3)/Z60, 0)</f>
        <v>-18880.394803217998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0.44368152799999999</v>
      </c>
      <c r="Q61" s="4">
        <f t="shared" si="21"/>
        <v>25</v>
      </c>
      <c r="R61">
        <f t="shared" si="0"/>
        <v>250000</v>
      </c>
      <c r="S61">
        <f t="shared" si="1"/>
        <v>-31295.737525467477</v>
      </c>
      <c r="U61">
        <f t="shared" si="13"/>
        <v>0.44368152799999999</v>
      </c>
      <c r="V61">
        <f t="shared" si="14"/>
        <v>0.01</v>
      </c>
      <c r="W61">
        <f t="shared" si="15"/>
        <v>6.0973605867270519E-4</v>
      </c>
      <c r="X61">
        <f t="shared" si="16"/>
        <v>2.7052862618860349E-4</v>
      </c>
      <c r="Y61">
        <f t="shared" si="17"/>
        <v>6.0973605867270518E-6</v>
      </c>
      <c r="Z61">
        <f t="shared" si="18"/>
        <v>3.3311007189737468E-4</v>
      </c>
      <c r="AB61">
        <f t="shared" si="19"/>
        <v>-11.512057513498767</v>
      </c>
      <c r="AC61">
        <f t="shared" si="2"/>
        <v>-10.424925377189838</v>
      </c>
      <c r="AE61">
        <f t="shared" si="3"/>
        <v>0</v>
      </c>
      <c r="AF61">
        <f t="shared" si="24"/>
        <v>0</v>
      </c>
      <c r="AG61">
        <f t="shared" si="24"/>
        <v>-8.3277517974343664E-3</v>
      </c>
      <c r="AH61">
        <f t="shared" si="5"/>
        <v>-67.632156547150871</v>
      </c>
      <c r="AI61">
        <f t="shared" si="25"/>
        <v>-67.640484298948309</v>
      </c>
      <c r="AJ61">
        <f t="shared" si="7"/>
        <v>-1.087132136308929</v>
      </c>
      <c r="AK61">
        <f t="shared" si="22"/>
        <v>-0.80584402594491378</v>
      </c>
      <c r="AL61">
        <f t="shared" si="8"/>
        <v>-69.533460461202139</v>
      </c>
      <c r="AN61">
        <f t="shared" si="26"/>
        <v>0</v>
      </c>
      <c r="AO61">
        <f t="shared" si="26"/>
        <v>0</v>
      </c>
      <c r="AP61">
        <f t="shared" si="26"/>
        <v>-1.1638110007876617E-5</v>
      </c>
      <c r="AQ61">
        <f t="shared" si="26"/>
        <v>-9.4516563066657372E-2</v>
      </c>
      <c r="AR61">
        <f t="shared" si="26"/>
        <v>-9.4528201176665258E-2</v>
      </c>
      <c r="AS61">
        <f t="shared" si="26"/>
        <v>-1.5192771954801944E-3</v>
      </c>
      <c r="AT61">
        <f t="shared" si="26"/>
        <v>-1.1261744647608778E-3</v>
      </c>
      <c r="AU61">
        <f t="shared" si="23"/>
        <v>-9.7173652836906307E-2</v>
      </c>
      <c r="AW61">
        <v>58</v>
      </c>
      <c r="AX61">
        <f>IF(Z61&gt;0, (R61*SUMPRODUCT(K61:$K$98, X61:$X$98)-K61*$AZ$3)/Z61, 0)</f>
        <v>-31295.737525467477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0.45400495099999999</v>
      </c>
      <c r="Q62" s="4">
        <f t="shared" si="21"/>
        <v>25</v>
      </c>
      <c r="R62">
        <f t="shared" si="0"/>
        <v>250000</v>
      </c>
      <c r="S62">
        <f t="shared" si="1"/>
        <v>-52550.348599509322</v>
      </c>
      <c r="U62">
        <f t="shared" si="13"/>
        <v>0.45400495099999999</v>
      </c>
      <c r="V62">
        <f t="shared" si="14"/>
        <v>0.01</v>
      </c>
      <c r="W62">
        <f t="shared" si="15"/>
        <v>3.3311007189737468E-4</v>
      </c>
      <c r="X62">
        <f t="shared" si="16"/>
        <v>1.5123362186937408E-4</v>
      </c>
      <c r="Y62">
        <f t="shared" si="17"/>
        <v>3.331100718973747E-6</v>
      </c>
      <c r="Z62">
        <f t="shared" si="18"/>
        <v>1.7854534930902686E-4</v>
      </c>
      <c r="AB62">
        <f t="shared" si="19"/>
        <v>-10.424925377189838</v>
      </c>
      <c r="AC62">
        <f t="shared" si="2"/>
        <v>-9.3826203470105227</v>
      </c>
      <c r="AE62">
        <f t="shared" si="3"/>
        <v>0</v>
      </c>
      <c r="AF62">
        <f t="shared" si="24"/>
        <v>0</v>
      </c>
      <c r="AG62">
        <f t="shared" si="24"/>
        <v>-4.4636337327256716E-3</v>
      </c>
      <c r="AH62">
        <f t="shared" si="5"/>
        <v>-37.808405467343519</v>
      </c>
      <c r="AI62">
        <f t="shared" si="25"/>
        <v>-37.812869101076245</v>
      </c>
      <c r="AJ62">
        <f t="shared" si="7"/>
        <v>-1.0423050301793158</v>
      </c>
      <c r="AK62">
        <f t="shared" si="22"/>
        <v>-0.72974477640328872</v>
      </c>
      <c r="AL62">
        <f t="shared" si="8"/>
        <v>-39.584918907658846</v>
      </c>
      <c r="AN62">
        <f t="shared" si="26"/>
        <v>0</v>
      </c>
      <c r="AO62">
        <f t="shared" si="26"/>
        <v>0</v>
      </c>
      <c r="AP62">
        <f t="shared" si="26"/>
        <v>-5.5696154856600159E-6</v>
      </c>
      <c r="AQ62">
        <f t="shared" si="26"/>
        <v>-4.7176424677309224E-2</v>
      </c>
      <c r="AR62">
        <f t="shared" si="26"/>
        <v>-4.718199429279489E-2</v>
      </c>
      <c r="AS62">
        <f t="shared" si="26"/>
        <v>-1.3005633043558747E-3</v>
      </c>
      <c r="AT62">
        <f t="shared" si="26"/>
        <v>-9.1055809024755715E-4</v>
      </c>
      <c r="AU62">
        <f t="shared" si="23"/>
        <v>-4.9393115687398313E-2</v>
      </c>
      <c r="AW62">
        <v>59</v>
      </c>
      <c r="AX62">
        <f>IF(Z62&gt;0, (R62*SUMPRODUCT(K62:$K$98, X62:$X$98)-K62*$AZ$3)/Z62, 0)</f>
        <v>-52550.348599509322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0.46467133999999999</v>
      </c>
      <c r="Q63" s="4">
        <f t="shared" si="21"/>
        <v>25</v>
      </c>
      <c r="R63">
        <f t="shared" si="0"/>
        <v>250000</v>
      </c>
      <c r="S63">
        <f t="shared" si="1"/>
        <v>-89714.574014994534</v>
      </c>
      <c r="U63">
        <f t="shared" si="13"/>
        <v>0.46467133999999999</v>
      </c>
      <c r="V63">
        <f t="shared" si="14"/>
        <v>0.01</v>
      </c>
      <c r="W63">
        <f t="shared" si="15"/>
        <v>1.7854534930902686E-4</v>
      </c>
      <c r="X63">
        <f t="shared" si="16"/>
        <v>8.2964906714193582E-5</v>
      </c>
      <c r="Y63">
        <f t="shared" si="17"/>
        <v>1.7854534930902686E-6</v>
      </c>
      <c r="Z63">
        <f t="shared" si="18"/>
        <v>9.3794989101743005E-5</v>
      </c>
      <c r="AB63">
        <f t="shared" si="19"/>
        <v>-9.3826203470105227</v>
      </c>
      <c r="AC63">
        <f t="shared" si="2"/>
        <v>-8.4147774920039282</v>
      </c>
      <c r="AE63">
        <f t="shared" si="3"/>
        <v>0</v>
      </c>
      <c r="AF63">
        <f t="shared" si="24"/>
        <v>0</v>
      </c>
      <c r="AG63">
        <f t="shared" si="24"/>
        <v>-2.3448747275435751E-3</v>
      </c>
      <c r="AH63">
        <f t="shared" si="5"/>
        <v>-20.741226678548397</v>
      </c>
      <c r="AI63">
        <f t="shared" si="25"/>
        <v>-20.743571553275942</v>
      </c>
      <c r="AJ63">
        <f t="shared" si="7"/>
        <v>-0.9678428550065945</v>
      </c>
      <c r="AK63">
        <f t="shared" si="22"/>
        <v>-0.65678342429073666</v>
      </c>
      <c r="AL63">
        <f t="shared" si="8"/>
        <v>-22.368197832573273</v>
      </c>
      <c r="AN63">
        <f t="shared" si="26"/>
        <v>0</v>
      </c>
      <c r="AO63">
        <f t="shared" si="26"/>
        <v>0</v>
      </c>
      <c r="AP63">
        <f t="shared" si="26"/>
        <v>-2.6123916426759155E-6</v>
      </c>
      <c r="AQ63">
        <f t="shared" si="26"/>
        <v>-2.3107506169699914E-2</v>
      </c>
      <c r="AR63">
        <f t="shared" si="26"/>
        <v>-2.3110118561342589E-2</v>
      </c>
      <c r="AS63">
        <f t="shared" si="26"/>
        <v>-1.0782599838463395E-3</v>
      </c>
      <c r="AT63">
        <f t="shared" si="26"/>
        <v>-7.3171308834164817E-4</v>
      </c>
      <c r="AU63">
        <f t="shared" si="23"/>
        <v>-2.4920091633530577E-2</v>
      </c>
      <c r="AW63">
        <v>60</v>
      </c>
      <c r="AX63">
        <f>IF(Z63&gt;0, (R63*SUMPRODUCT(K63:$K$98, X63:$X$98)-K63*$AZ$3)/Z63, 0)</f>
        <v>-89714.574014994534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0.47611615000000002</v>
      </c>
      <c r="Q64" s="4">
        <f t="shared" si="21"/>
        <v>25</v>
      </c>
      <c r="R64">
        <f t="shared" si="0"/>
        <v>250000</v>
      </c>
      <c r="S64">
        <f t="shared" si="1"/>
        <v>-156258.50532633677</v>
      </c>
      <c r="U64">
        <f t="shared" si="13"/>
        <v>0.47611615000000002</v>
      </c>
      <c r="V64">
        <f t="shared" si="14"/>
        <v>0.01</v>
      </c>
      <c r="W64">
        <f t="shared" si="15"/>
        <v>9.3794989101743005E-5</v>
      </c>
      <c r="X64">
        <f t="shared" si="16"/>
        <v>4.465730910041384E-5</v>
      </c>
      <c r="Y64">
        <f t="shared" si="17"/>
        <v>9.3794989101743012E-7</v>
      </c>
      <c r="Z64">
        <f t="shared" si="18"/>
        <v>4.8199730110311737E-5</v>
      </c>
      <c r="AB64">
        <f t="shared" si="19"/>
        <v>-8.4147774920039282</v>
      </c>
      <c r="AC64">
        <f t="shared" si="2"/>
        <v>-7.5316177841701419</v>
      </c>
      <c r="AE64">
        <f t="shared" si="3"/>
        <v>0</v>
      </c>
      <c r="AF64">
        <f t="shared" si="24"/>
        <v>0</v>
      </c>
      <c r="AG64">
        <f t="shared" si="24"/>
        <v>-1.2049932527577933E-3</v>
      </c>
      <c r="AH64">
        <f t="shared" si="5"/>
        <v>-11.16432727510346</v>
      </c>
      <c r="AI64">
        <f t="shared" si="25"/>
        <v>-11.165532268356218</v>
      </c>
      <c r="AJ64">
        <f t="shared" si="7"/>
        <v>-0.88315970783378628</v>
      </c>
      <c r="AK64">
        <f t="shared" si="22"/>
        <v>-0.58903442444027498</v>
      </c>
      <c r="AL64">
        <f t="shared" si="8"/>
        <v>-12.637726400630278</v>
      </c>
      <c r="AN64">
        <f t="shared" si="26"/>
        <v>0</v>
      </c>
      <c r="AO64">
        <f t="shared" si="26"/>
        <v>0</v>
      </c>
      <c r="AP64">
        <f t="shared" si="26"/>
        <v>-1.1986302455768961E-6</v>
      </c>
      <c r="AQ64">
        <f t="shared" si="26"/>
        <v>-1.1105373671455648E-2</v>
      </c>
      <c r="AR64">
        <f t="shared" si="26"/>
        <v>-1.1106572301701225E-2</v>
      </c>
      <c r="AS64">
        <f t="shared" si="26"/>
        <v>-8.7849615345290955E-4</v>
      </c>
      <c r="AT64">
        <f t="shared" si="26"/>
        <v>-5.8592400845750383E-4</v>
      </c>
      <c r="AU64">
        <f t="shared" si="23"/>
        <v>-1.2570992463611637E-2</v>
      </c>
      <c r="AW64">
        <v>61</v>
      </c>
      <c r="AX64">
        <f>IF(Z64&gt;0, (R64*SUMPRODUCT(K64:$K$98, X64:$X$98)-K64*$AZ$3)/Z64, 0)</f>
        <v>-156258.50532633677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0.48788611599999998</v>
      </c>
      <c r="Q65" s="4">
        <f t="shared" si="21"/>
        <v>25</v>
      </c>
      <c r="R65">
        <f t="shared" si="0"/>
        <v>250000</v>
      </c>
      <c r="S65">
        <f t="shared" si="1"/>
        <v>-278225.95369633887</v>
      </c>
      <c r="U65">
        <f t="shared" si="13"/>
        <v>0.48788611599999998</v>
      </c>
      <c r="V65">
        <f t="shared" si="14"/>
        <v>0.01</v>
      </c>
      <c r="W65">
        <f t="shared" si="15"/>
        <v>4.8199730110311737E-5</v>
      </c>
      <c r="X65">
        <f t="shared" si="16"/>
        <v>2.3515979115768244E-5</v>
      </c>
      <c r="Y65">
        <f t="shared" si="17"/>
        <v>4.8199730110311743E-7</v>
      </c>
      <c r="Z65">
        <f t="shared" si="18"/>
        <v>2.4201753693440376E-5</v>
      </c>
      <c r="AB65">
        <f t="shared" si="19"/>
        <v>-7.5316177841701419</v>
      </c>
      <c r="AC65">
        <f t="shared" si="2"/>
        <v>-6.7335560024813397</v>
      </c>
      <c r="AE65">
        <f t="shared" si="3"/>
        <v>0</v>
      </c>
      <c r="AF65">
        <f t="shared" si="24"/>
        <v>0</v>
      </c>
      <c r="AG65">
        <f t="shared" si="24"/>
        <v>-6.0504384233600942E-4</v>
      </c>
      <c r="AH65">
        <f t="shared" si="5"/>
        <v>-5.8789947789420607</v>
      </c>
      <c r="AI65">
        <f t="shared" si="25"/>
        <v>-5.8795998227843969</v>
      </c>
      <c r="AJ65">
        <f t="shared" si="7"/>
        <v>-0.79806178168880226</v>
      </c>
      <c r="AK65">
        <f t="shared" si="22"/>
        <v>-0.52721324489191002</v>
      </c>
      <c r="AL65">
        <f t="shared" si="8"/>
        <v>-7.2048748493651091</v>
      </c>
      <c r="AN65">
        <f t="shared" si="26"/>
        <v>0</v>
      </c>
      <c r="AO65">
        <f t="shared" si="26"/>
        <v>0</v>
      </c>
      <c r="AP65">
        <f t="shared" si="26"/>
        <v>-5.3736507864865094E-7</v>
      </c>
      <c r="AQ65">
        <f t="shared" si="26"/>
        <v>-5.2213844199521242E-3</v>
      </c>
      <c r="AR65">
        <f t="shared" si="26"/>
        <v>-5.2219217850307731E-3</v>
      </c>
      <c r="AS65">
        <f t="shared" si="26"/>
        <v>-7.087924908514725E-4</v>
      </c>
      <c r="AT65">
        <f t="shared" si="26"/>
        <v>-4.6824042653196445E-4</v>
      </c>
      <c r="AU65">
        <f t="shared" si="23"/>
        <v>-6.3989547024142102E-3</v>
      </c>
      <c r="AW65">
        <v>62</v>
      </c>
      <c r="AX65">
        <f>IF(Z65&gt;0, (R65*SUMPRODUCT(K65:$K$98, X65:$X$98)-K65*$AZ$3)/Z65, 0)</f>
        <v>-278225.95369633887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0.500352354</v>
      </c>
      <c r="Q66" s="4">
        <f t="shared" si="21"/>
        <v>25</v>
      </c>
      <c r="R66">
        <f t="shared" si="0"/>
        <v>250000</v>
      </c>
      <c r="S66">
        <f t="shared" si="1"/>
        <v>-507690.99566616147</v>
      </c>
      <c r="U66">
        <f t="shared" si="13"/>
        <v>0.500352354</v>
      </c>
      <c r="V66">
        <f t="shared" si="14"/>
        <v>0.01</v>
      </c>
      <c r="W66">
        <f t="shared" si="15"/>
        <v>2.4201753693440376E-5</v>
      </c>
      <c r="X66">
        <f t="shared" si="16"/>
        <v>1.2109404431441086E-5</v>
      </c>
      <c r="Y66">
        <f t="shared" si="17"/>
        <v>2.4201753693440376E-7</v>
      </c>
      <c r="Z66">
        <f t="shared" si="18"/>
        <v>1.1850331725064886E-5</v>
      </c>
      <c r="AB66">
        <f t="shared" si="19"/>
        <v>-6.7335560024813397</v>
      </c>
      <c r="AC66">
        <f t="shared" si="2"/>
        <v>-6.0163067124724927</v>
      </c>
      <c r="AE66">
        <f t="shared" si="3"/>
        <v>0</v>
      </c>
      <c r="AF66">
        <f t="shared" si="24"/>
        <v>0</v>
      </c>
      <c r="AG66">
        <f t="shared" si="24"/>
        <v>-2.9625829312662213E-4</v>
      </c>
      <c r="AH66">
        <f t="shared" si="5"/>
        <v>-3.0273511078602713</v>
      </c>
      <c r="AI66">
        <f t="shared" si="25"/>
        <v>-3.0276473661533978</v>
      </c>
      <c r="AJ66">
        <f t="shared" si="7"/>
        <v>-0.71724929000884696</v>
      </c>
      <c r="AK66">
        <f t="shared" si="22"/>
        <v>-0.47134892017369384</v>
      </c>
      <c r="AL66">
        <f t="shared" si="8"/>
        <v>-4.2162455763359388</v>
      </c>
      <c r="AN66">
        <f t="shared" si="26"/>
        <v>0</v>
      </c>
      <c r="AO66">
        <f t="shared" si="26"/>
        <v>0</v>
      </c>
      <c r="AP66">
        <f t="shared" si="26"/>
        <v>-2.3492816589546141E-7</v>
      </c>
      <c r="AQ66">
        <f t="shared" si="26"/>
        <v>-2.4006418041004249E-3</v>
      </c>
      <c r="AR66">
        <f t="shared" si="26"/>
        <v>-2.4008767322663206E-3</v>
      </c>
      <c r="AS66">
        <f t="shared" si="26"/>
        <v>-5.6876740365064402E-4</v>
      </c>
      <c r="AT66">
        <f t="shared" si="26"/>
        <v>-3.7377227872532263E-4</v>
      </c>
      <c r="AU66">
        <f t="shared" si="23"/>
        <v>-3.3434164146422872E-3</v>
      </c>
      <c r="AW66">
        <v>63</v>
      </c>
      <c r="AX66">
        <f>IF(Z66&gt;0, (R66*SUMPRODUCT(K66:$K$98, X66:$X$98)-K66*$AZ$3)/Z66, 0)</f>
        <v>-507690.99566616147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0.513549331</v>
      </c>
      <c r="Q67" s="4">
        <f t="shared" si="21"/>
        <v>25</v>
      </c>
      <c r="R67">
        <f t="shared" ref="R67:R89" si="27">$C$6</f>
        <v>250000</v>
      </c>
      <c r="S67">
        <f t="shared" ref="S67:S89" si="28">AX67</f>
        <v>-951744.69109612296</v>
      </c>
      <c r="U67">
        <f t="shared" si="13"/>
        <v>0.513549331</v>
      </c>
      <c r="V67">
        <f t="shared" si="14"/>
        <v>0.01</v>
      </c>
      <c r="W67">
        <f t="shared" si="15"/>
        <v>1.1850331725064886E-5</v>
      </c>
      <c r="X67">
        <f t="shared" si="16"/>
        <v>6.0857299295351483E-6</v>
      </c>
      <c r="Y67">
        <f t="shared" si="17"/>
        <v>1.1850331725064887E-7</v>
      </c>
      <c r="Z67">
        <f t="shared" si="18"/>
        <v>5.6460984782790887E-6</v>
      </c>
      <c r="AB67">
        <f t="shared" si="19"/>
        <v>-6.0163067124724927</v>
      </c>
      <c r="AC67">
        <f t="shared" ref="AC67:AC89" si="29">S67*Z67</f>
        <v>-5.3736442521080212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-1.4115246195697722E-4</v>
      </c>
      <c r="AH67">
        <f t="shared" ref="AH67:AH89" si="32">-X67*R67</f>
        <v>-1.521432482383787</v>
      </c>
      <c r="AI67">
        <f t="shared" ref="AI67:AI89" si="33">SUM(AE67:AH67)</f>
        <v>-1.521573634845744</v>
      </c>
      <c r="AJ67">
        <f t="shared" ref="AJ67:AJ89" si="34">AB67-AC67</f>
        <v>-0.6426624603644715</v>
      </c>
      <c r="AK67">
        <f t="shared" si="22"/>
        <v>-0.42114146987307455</v>
      </c>
      <c r="AL67">
        <f t="shared" ref="AL67:AL89" si="35">SUM(AI67:AK67)</f>
        <v>-2.5853775650832902</v>
      </c>
      <c r="AN67">
        <f t="shared" ref="AN67:AT89" si="36">AE67*$K67</f>
        <v>0</v>
      </c>
      <c r="AO67">
        <f t="shared" si="36"/>
        <v>0</v>
      </c>
      <c r="AP67">
        <f t="shared" si="36"/>
        <v>-9.9939001614138905E-8</v>
      </c>
      <c r="AQ67">
        <f t="shared" si="36"/>
        <v>-1.0772071645417075E-3</v>
      </c>
      <c r="AR67">
        <f t="shared" si="36"/>
        <v>-1.0773071035433215E-3</v>
      </c>
      <c r="AS67">
        <f t="shared" si="36"/>
        <v>-4.5501894740799902E-4</v>
      </c>
      <c r="AT67">
        <f t="shared" si="36"/>
        <v>-2.9817728613372994E-4</v>
      </c>
      <c r="AU67">
        <f t="shared" si="23"/>
        <v>-1.8305033370850507E-3</v>
      </c>
      <c r="AW67">
        <v>64</v>
      </c>
      <c r="AX67">
        <f>IF(Z67&gt;0, (R67*SUMPRODUCT(K67:$K$98, X67:$X$98)-K67*$AZ$3)/Z67, 0)</f>
        <v>-951744.69109612296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6.3216220393231843E-4</v>
      </c>
      <c r="L68" s="2">
        <v>65</v>
      </c>
      <c r="M68" s="6">
        <v>0.52698988800000002</v>
      </c>
      <c r="Q68" s="4">
        <f t="shared" si="21"/>
        <v>25</v>
      </c>
      <c r="R68">
        <f t="shared" si="27"/>
        <v>250000</v>
      </c>
      <c r="S68">
        <f t="shared" si="28"/>
        <v>-1835655.6485825959</v>
      </c>
      <c r="U68">
        <f t="shared" ref="U68:U89" si="40">M68</f>
        <v>0.52698988800000002</v>
      </c>
      <c r="V68">
        <f t="shared" ref="V68:V89" si="41">$C$10</f>
        <v>0.01</v>
      </c>
      <c r="W68">
        <f t="shared" ref="W68:W89" si="42">Z67</f>
        <v>5.6460984782790887E-6</v>
      </c>
      <c r="X68">
        <f t="shared" ref="X68:X89" si="43">U68*W68</f>
        <v>2.9754368047052676E-6</v>
      </c>
      <c r="Y68">
        <f t="shared" ref="Y68:Y89" si="44">V68*W68</f>
        <v>5.6460984782790885E-8</v>
      </c>
      <c r="Z68">
        <f t="shared" ref="Z68:Z89" si="45">MAX(0, W68-X68-Y68)</f>
        <v>2.6142006887910304E-6</v>
      </c>
      <c r="AB68">
        <f t="shared" ref="AB68:AB89" si="46">AC67</f>
        <v>-5.3736442521080212</v>
      </c>
      <c r="AC68">
        <f t="shared" si="29"/>
        <v>-4.7987722609077679</v>
      </c>
      <c r="AE68">
        <f t="shared" si="30"/>
        <v>0</v>
      </c>
      <c r="AF68">
        <f t="shared" si="31"/>
        <v>0</v>
      </c>
      <c r="AG68">
        <f t="shared" si="31"/>
        <v>-6.5355017219775763E-5</v>
      </c>
      <c r="AH68">
        <f t="shared" si="32"/>
        <v>-0.74385920117631688</v>
      </c>
      <c r="AI68">
        <f t="shared" si="33"/>
        <v>-0.7439245561935367</v>
      </c>
      <c r="AJ68">
        <f t="shared" si="34"/>
        <v>-0.57487199120025334</v>
      </c>
      <c r="AK68">
        <f t="shared" si="22"/>
        <v>-0.3761550976475615</v>
      </c>
      <c r="AL68">
        <f t="shared" si="35"/>
        <v>-1.6949516450413515</v>
      </c>
      <c r="AN68">
        <f t="shared" si="36"/>
        <v>0</v>
      </c>
      <c r="AO68">
        <f t="shared" si="36"/>
        <v>0</v>
      </c>
      <c r="AP68">
        <f t="shared" si="36"/>
        <v>-4.1314971723688066E-8</v>
      </c>
      <c r="AQ68">
        <f t="shared" si="36"/>
        <v>-4.7023967203095433E-4</v>
      </c>
      <c r="AR68">
        <f t="shared" si="36"/>
        <v>-4.7028098700267805E-4</v>
      </c>
      <c r="AS68">
        <f t="shared" si="36"/>
        <v>-3.6341234493611252E-4</v>
      </c>
      <c r="AT68">
        <f t="shared" si="36"/>
        <v>-2.3779103554925893E-4</v>
      </c>
      <c r="AU68">
        <f t="shared" si="23"/>
        <v>-1.0714843674880495E-3</v>
      </c>
      <c r="AW68">
        <v>65</v>
      </c>
      <c r="AX68">
        <f>IF(Z68&gt;0, (R68*SUMPRODUCT(K68:$K$98, X68:$X$98)-K68*$AZ$3)/Z68, 0)</f>
        <v>-1835655.6485825959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5.6443053922528431E-4</v>
      </c>
      <c r="L69" s="2">
        <v>66</v>
      </c>
      <c r="M69" s="6">
        <v>0.54103594799999999</v>
      </c>
      <c r="Q69" s="4">
        <f t="shared" ref="Q69:Q89" si="48">$C$8</f>
        <v>25</v>
      </c>
      <c r="R69">
        <f t="shared" si="27"/>
        <v>250000</v>
      </c>
      <c r="S69">
        <f t="shared" si="28"/>
        <v>-3650905.1478558155</v>
      </c>
      <c r="U69">
        <f t="shared" si="40"/>
        <v>0.54103594799999999</v>
      </c>
      <c r="V69">
        <f t="shared" si="41"/>
        <v>0.01</v>
      </c>
      <c r="W69">
        <f t="shared" si="42"/>
        <v>2.6142006887910304E-6</v>
      </c>
      <c r="X69">
        <f t="shared" si="43"/>
        <v>1.414376547922308E-6</v>
      </c>
      <c r="Y69">
        <f t="shared" si="44"/>
        <v>2.6142006887910303E-8</v>
      </c>
      <c r="Z69">
        <f t="shared" si="45"/>
        <v>1.173682133980812E-6</v>
      </c>
      <c r="AB69">
        <f t="shared" si="46"/>
        <v>-4.7987722609077679</v>
      </c>
      <c r="AC69">
        <f t="shared" si="29"/>
        <v>-4.2850021448969455</v>
      </c>
      <c r="AE69">
        <f t="shared" si="30"/>
        <v>0</v>
      </c>
      <c r="AF69">
        <f t="shared" si="31"/>
        <v>0</v>
      </c>
      <c r="AG69">
        <f t="shared" si="31"/>
        <v>-2.9342053349520302E-5</v>
      </c>
      <c r="AH69">
        <f t="shared" si="32"/>
        <v>-0.35359413698057701</v>
      </c>
      <c r="AI69">
        <f t="shared" si="33"/>
        <v>-0.35362347903392655</v>
      </c>
      <c r="AJ69">
        <f t="shared" si="34"/>
        <v>-0.51377011601082234</v>
      </c>
      <c r="AK69">
        <f t="shared" si="22"/>
        <v>-0.33591405826354376</v>
      </c>
      <c r="AL69">
        <f t="shared" si="35"/>
        <v>-1.2033076533082927</v>
      </c>
      <c r="AN69">
        <f t="shared" si="36"/>
        <v>0</v>
      </c>
      <c r="AO69">
        <f t="shared" si="36"/>
        <v>0</v>
      </c>
      <c r="AP69">
        <f t="shared" si="36"/>
        <v>-1.6561550994046803E-8</v>
      </c>
      <c r="AQ69">
        <f t="shared" si="36"/>
        <v>-1.9957932940284614E-4</v>
      </c>
      <c r="AR69">
        <f t="shared" si="36"/>
        <v>-1.9959589095384019E-4</v>
      </c>
      <c r="AS69">
        <f t="shared" si="36"/>
        <v>-2.8998754361782536E-4</v>
      </c>
      <c r="AT69">
        <f t="shared" si="36"/>
        <v>-1.8960015303904558E-4</v>
      </c>
      <c r="AU69">
        <f t="shared" si="23"/>
        <v>-6.7918358761071115E-4</v>
      </c>
      <c r="AW69">
        <v>66</v>
      </c>
      <c r="AX69">
        <f>IF(Z69&gt;0, (R69*SUMPRODUCT(K69:$K$98, X69:$X$98)-K69*$AZ$3)/Z69, 0)</f>
        <v>-3650905.1478558155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0.55517679799999997</v>
      </c>
      <c r="Q70" s="4">
        <f t="shared" si="48"/>
        <v>25</v>
      </c>
      <c r="R70">
        <f t="shared" si="27"/>
        <v>250000</v>
      </c>
      <c r="S70">
        <f t="shared" si="28"/>
        <v>-7497015.4894913258</v>
      </c>
      <c r="U70">
        <f t="shared" si="40"/>
        <v>0.55517679799999997</v>
      </c>
      <c r="V70">
        <f t="shared" si="41"/>
        <v>0.01</v>
      </c>
      <c r="W70">
        <f t="shared" si="42"/>
        <v>1.173682133980812E-6</v>
      </c>
      <c r="X70">
        <f t="shared" si="43"/>
        <v>6.5160108901327414E-7</v>
      </c>
      <c r="Y70">
        <f t="shared" si="44"/>
        <v>1.173682133980812E-8</v>
      </c>
      <c r="Z70">
        <f t="shared" si="45"/>
        <v>5.1034422362772979E-7</v>
      </c>
      <c r="AB70">
        <f t="shared" si="46"/>
        <v>-4.2850021448969455</v>
      </c>
      <c r="AC70">
        <f t="shared" si="29"/>
        <v>-3.8260585495095154</v>
      </c>
      <c r="AE70">
        <f t="shared" si="30"/>
        <v>0</v>
      </c>
      <c r="AF70">
        <f t="shared" si="31"/>
        <v>0</v>
      </c>
      <c r="AG70">
        <f t="shared" si="31"/>
        <v>-1.2758605590693244E-5</v>
      </c>
      <c r="AH70">
        <f t="shared" si="32"/>
        <v>-0.16290027225331855</v>
      </c>
      <c r="AI70">
        <f t="shared" si="33"/>
        <v>-0.16291303085890924</v>
      </c>
      <c r="AJ70">
        <f t="shared" si="34"/>
        <v>-0.45894359538743013</v>
      </c>
      <c r="AK70">
        <f t="shared" si="22"/>
        <v>-0.2999501501427862</v>
      </c>
      <c r="AL70">
        <f t="shared" si="35"/>
        <v>-0.92180677638912556</v>
      </c>
      <c r="AN70">
        <f t="shared" si="36"/>
        <v>0</v>
      </c>
      <c r="AO70">
        <f t="shared" si="36"/>
        <v>0</v>
      </c>
      <c r="AP70">
        <f t="shared" si="36"/>
        <v>-6.4297737797479602E-9</v>
      </c>
      <c r="AQ70">
        <f t="shared" si="36"/>
        <v>-8.209454331061269E-5</v>
      </c>
      <c r="AR70">
        <f t="shared" si="36"/>
        <v>-8.2100973084392432E-5</v>
      </c>
      <c r="AS70">
        <f t="shared" si="36"/>
        <v>-2.3128730448081954E-4</v>
      </c>
      <c r="AT70">
        <f t="shared" si="36"/>
        <v>-1.5116162945160518E-4</v>
      </c>
      <c r="AU70">
        <f t="shared" si="23"/>
        <v>-4.6454990701681715E-4</v>
      </c>
      <c r="AW70">
        <v>67</v>
      </c>
      <c r="AX70">
        <f>IF(Z70&gt;0, (R70*SUMPRODUCT(K70:$K$98, X70:$X$98)-K70*$AZ$3)/Z70, 0)</f>
        <v>-7497015.4894913258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0.56908613200000002</v>
      </c>
      <c r="Q71" s="4">
        <f t="shared" si="48"/>
        <v>25</v>
      </c>
      <c r="R71">
        <f t="shared" si="27"/>
        <v>250000</v>
      </c>
      <c r="S71">
        <f t="shared" si="28"/>
        <v>-15903245.170400783</v>
      </c>
      <c r="U71">
        <f t="shared" si="40"/>
        <v>0.56908613200000002</v>
      </c>
      <c r="V71">
        <f t="shared" si="41"/>
        <v>0.01</v>
      </c>
      <c r="W71">
        <f t="shared" si="42"/>
        <v>5.1034422362772979E-7</v>
      </c>
      <c r="X71">
        <f t="shared" si="43"/>
        <v>2.9042982021284776E-7</v>
      </c>
      <c r="Y71">
        <f t="shared" si="44"/>
        <v>5.1034422362772976E-9</v>
      </c>
      <c r="Z71">
        <f t="shared" si="45"/>
        <v>2.1481096117860473E-7</v>
      </c>
      <c r="AB71">
        <f t="shared" si="46"/>
        <v>-3.8260585495095154</v>
      </c>
      <c r="AC71">
        <f t="shared" si="29"/>
        <v>-3.4161913809127959</v>
      </c>
      <c r="AE71">
        <f t="shared" si="30"/>
        <v>0</v>
      </c>
      <c r="AF71">
        <f t="shared" si="31"/>
        <v>0</v>
      </c>
      <c r="AG71">
        <f t="shared" si="31"/>
        <v>-5.3702740294651183E-6</v>
      </c>
      <c r="AH71">
        <f t="shared" si="32"/>
        <v>-7.2607455053211936E-2</v>
      </c>
      <c r="AI71">
        <f t="shared" si="33"/>
        <v>-7.2612825327241406E-2</v>
      </c>
      <c r="AJ71">
        <f t="shared" si="34"/>
        <v>-0.40986716859671946</v>
      </c>
      <c r="AK71">
        <f t="shared" si="22"/>
        <v>-0.26782409846566613</v>
      </c>
      <c r="AL71">
        <f t="shared" si="35"/>
        <v>-0.75030409238962692</v>
      </c>
      <c r="AN71">
        <f t="shared" si="36"/>
        <v>0</v>
      </c>
      <c r="AO71">
        <f t="shared" si="36"/>
        <v>0</v>
      </c>
      <c r="AP71">
        <f t="shared" si="36"/>
        <v>-2.4164115642845477E-9</v>
      </c>
      <c r="AQ71">
        <f t="shared" si="36"/>
        <v>-3.2670491874569514E-5</v>
      </c>
      <c r="AR71">
        <f t="shared" si="36"/>
        <v>-3.2672908286133807E-5</v>
      </c>
      <c r="AS71">
        <f t="shared" si="36"/>
        <v>-1.8442406487706223E-4</v>
      </c>
      <c r="AT71">
        <f t="shared" si="36"/>
        <v>-1.2051028405173913E-4</v>
      </c>
      <c r="AU71">
        <f t="shared" si="23"/>
        <v>-3.3760725721493514E-4</v>
      </c>
      <c r="AW71">
        <v>68</v>
      </c>
      <c r="AX71">
        <f>IF(Z71&gt;0, (R71*SUMPRODUCT(K71:$K$98, X71:$X$98)-K71*$AZ$3)/Z71, 0)</f>
        <v>-15903245.170400783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0.58332808999999997</v>
      </c>
      <c r="Q72" s="4">
        <f t="shared" si="48"/>
        <v>25</v>
      </c>
      <c r="R72">
        <f t="shared" si="27"/>
        <v>250000</v>
      </c>
      <c r="S72">
        <f t="shared" si="28"/>
        <v>-34916234.955512695</v>
      </c>
      <c r="U72">
        <f t="shared" si="40"/>
        <v>0.58332808999999997</v>
      </c>
      <c r="V72">
        <f t="shared" si="41"/>
        <v>0.01</v>
      </c>
      <c r="W72">
        <f t="shared" si="42"/>
        <v>2.1481096117860473E-7</v>
      </c>
      <c r="X72">
        <f t="shared" si="43"/>
        <v>1.2530526769537962E-7</v>
      </c>
      <c r="Y72">
        <f t="shared" si="44"/>
        <v>2.1481096117860472E-9</v>
      </c>
      <c r="Z72">
        <f t="shared" si="45"/>
        <v>8.7357583871439053E-8</v>
      </c>
      <c r="AB72">
        <f t="shared" si="46"/>
        <v>-3.4161913809127959</v>
      </c>
      <c r="AC72">
        <f t="shared" si="29"/>
        <v>-3.0501979236010723</v>
      </c>
      <c r="AE72">
        <f t="shared" si="30"/>
        <v>0</v>
      </c>
      <c r="AF72">
        <f t="shared" si="31"/>
        <v>0</v>
      </c>
      <c r="AG72">
        <f t="shared" si="31"/>
        <v>-2.1839395967859763E-6</v>
      </c>
      <c r="AH72">
        <f t="shared" si="32"/>
        <v>-3.1326316923844903E-2</v>
      </c>
      <c r="AI72">
        <f t="shared" si="33"/>
        <v>-3.1328500863441688E-2</v>
      </c>
      <c r="AJ72">
        <f t="shared" si="34"/>
        <v>-0.36599345731172361</v>
      </c>
      <c r="AK72">
        <f t="shared" ref="AK72:AK89" si="49">G72*SUM(AB72:AB72, AE72:AF72)</f>
        <v>-0.23913339666389574</v>
      </c>
      <c r="AL72">
        <f t="shared" si="35"/>
        <v>-0.63645535483906102</v>
      </c>
      <c r="AN72">
        <f t="shared" si="36"/>
        <v>0</v>
      </c>
      <c r="AO72">
        <f t="shared" si="36"/>
        <v>0</v>
      </c>
      <c r="AP72">
        <f t="shared" si="36"/>
        <v>-8.773988448157901E-10</v>
      </c>
      <c r="AQ72">
        <f t="shared" si="36"/>
        <v>-1.2585363771857295E-5</v>
      </c>
      <c r="AR72">
        <f t="shared" si="36"/>
        <v>-1.258624117070211E-5</v>
      </c>
      <c r="AS72">
        <f t="shared" si="36"/>
        <v>-1.4703805779611639E-4</v>
      </c>
      <c r="AT72">
        <f t="shared" si="36"/>
        <v>-9.6071963848522095E-5</v>
      </c>
      <c r="AU72">
        <f t="shared" si="23"/>
        <v>-2.5569626281534059E-4</v>
      </c>
      <c r="AW72">
        <v>69</v>
      </c>
      <c r="AX72">
        <f>IF(Z72&gt;0, (R72*SUMPRODUCT(K72:$K$98, X72:$X$98)-K72*$AZ$3)/Z72, 0)</f>
        <v>-34916234.955512695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0.59781937299999999</v>
      </c>
      <c r="Q73" s="4">
        <f t="shared" si="48"/>
        <v>25</v>
      </c>
      <c r="R73">
        <f t="shared" si="27"/>
        <v>250000</v>
      </c>
      <c r="S73">
        <f t="shared" si="28"/>
        <v>-79492273.22381103</v>
      </c>
      <c r="U73">
        <f t="shared" si="40"/>
        <v>0.59781937299999999</v>
      </c>
      <c r="V73">
        <f t="shared" si="41"/>
        <v>0.01</v>
      </c>
      <c r="W73">
        <f t="shared" si="42"/>
        <v>8.7357583871439053E-8</v>
      </c>
      <c r="X73">
        <f t="shared" si="43"/>
        <v>5.2224056016818603E-8</v>
      </c>
      <c r="Y73">
        <f t="shared" si="44"/>
        <v>8.7357583871439059E-10</v>
      </c>
      <c r="Z73">
        <f t="shared" si="45"/>
        <v>3.4259952015906063E-8</v>
      </c>
      <c r="AB73">
        <f t="shared" si="46"/>
        <v>-3.0501979236010723</v>
      </c>
      <c r="AC73">
        <f t="shared" si="29"/>
        <v>-2.7234014662830601</v>
      </c>
      <c r="AE73">
        <f t="shared" si="30"/>
        <v>0</v>
      </c>
      <c r="AF73">
        <f t="shared" si="31"/>
        <v>0</v>
      </c>
      <c r="AG73">
        <f t="shared" si="31"/>
        <v>-8.5649880039765154E-7</v>
      </c>
      <c r="AH73">
        <f t="shared" si="32"/>
        <v>-1.305601400420465E-2</v>
      </c>
      <c r="AI73">
        <f t="shared" si="33"/>
        <v>-1.3056870503005047E-2</v>
      </c>
      <c r="AJ73">
        <f t="shared" si="34"/>
        <v>-0.32679645731801221</v>
      </c>
      <c r="AK73">
        <f t="shared" si="49"/>
        <v>-0.21351385465207509</v>
      </c>
      <c r="AL73">
        <f t="shared" si="35"/>
        <v>-0.55336718247309236</v>
      </c>
      <c r="AN73">
        <f t="shared" si="36"/>
        <v>0</v>
      </c>
      <c r="AO73">
        <f t="shared" si="36"/>
        <v>0</v>
      </c>
      <c r="AP73">
        <f t="shared" si="36"/>
        <v>-3.0723109740083243E-10</v>
      </c>
      <c r="AQ73">
        <f t="shared" si="36"/>
        <v>-4.683268100702677E-6</v>
      </c>
      <c r="AR73">
        <f t="shared" si="36"/>
        <v>-4.6835753318000776E-6</v>
      </c>
      <c r="AS73">
        <f t="shared" si="36"/>
        <v>-1.1722378847688164E-4</v>
      </c>
      <c r="AT73">
        <f t="shared" si="36"/>
        <v>-7.658866053820888E-5</v>
      </c>
      <c r="AU73">
        <f t="shared" si="23"/>
        <v>-1.984960243468906E-4</v>
      </c>
      <c r="AW73">
        <v>70</v>
      </c>
      <c r="AX73">
        <f>IF(Z73&gt;0, (R73*SUMPRODUCT(K73:$K$98, X73:$X$98)-K73*$AZ$3)/Z73, 0)</f>
        <v>-79492273.22381103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0.61246634</v>
      </c>
      <c r="Q74" s="4">
        <f t="shared" si="48"/>
        <v>25</v>
      </c>
      <c r="R74">
        <f t="shared" si="27"/>
        <v>250000</v>
      </c>
      <c r="S74">
        <f t="shared" si="28"/>
        <v>-187997430.63931361</v>
      </c>
      <c r="U74">
        <f t="shared" si="40"/>
        <v>0.61246634</v>
      </c>
      <c r="V74">
        <f t="shared" si="41"/>
        <v>0.01</v>
      </c>
      <c r="W74">
        <f t="shared" si="42"/>
        <v>3.4259952015906063E-8</v>
      </c>
      <c r="X74">
        <f t="shared" si="43"/>
        <v>2.0983067419757608E-8</v>
      </c>
      <c r="Y74">
        <f t="shared" si="44"/>
        <v>3.4259952015906065E-10</v>
      </c>
      <c r="Z74">
        <f t="shared" si="45"/>
        <v>1.2934285075989394E-8</v>
      </c>
      <c r="AB74">
        <f t="shared" si="46"/>
        <v>-2.7234014662830601</v>
      </c>
      <c r="AC74">
        <f t="shared" si="29"/>
        <v>-2.4316123614424252</v>
      </c>
      <c r="AE74">
        <f t="shared" si="30"/>
        <v>0</v>
      </c>
      <c r="AF74">
        <f t="shared" si="31"/>
        <v>0</v>
      </c>
      <c r="AG74">
        <f t="shared" si="31"/>
        <v>-3.2335712689973487E-7</v>
      </c>
      <c r="AH74">
        <f t="shared" si="32"/>
        <v>-5.2457668549394021E-3</v>
      </c>
      <c r="AI74">
        <f t="shared" si="33"/>
        <v>-5.2460902120663021E-3</v>
      </c>
      <c r="AJ74">
        <f t="shared" si="34"/>
        <v>-0.29178910484063492</v>
      </c>
      <c r="AK74">
        <f t="shared" si="49"/>
        <v>-0.19063810263981423</v>
      </c>
      <c r="AL74">
        <f t="shared" si="35"/>
        <v>-0.48767329769251544</v>
      </c>
      <c r="AN74">
        <f t="shared" si="36"/>
        <v>0</v>
      </c>
      <c r="AO74">
        <f t="shared" si="36"/>
        <v>0</v>
      </c>
      <c r="AP74">
        <f t="shared" si="36"/>
        <v>-1.0356257202460066E-10</v>
      </c>
      <c r="AQ74">
        <f t="shared" si="36"/>
        <v>-1.6800777299934939E-6</v>
      </c>
      <c r="AR74">
        <f t="shared" si="36"/>
        <v>-1.6801812925655187E-6</v>
      </c>
      <c r="AS74">
        <f t="shared" si="36"/>
        <v>-9.3452185438986797E-5</v>
      </c>
      <c r="AT74">
        <f t="shared" si="36"/>
        <v>-6.1056245843595664E-5</v>
      </c>
      <c r="AU74">
        <f t="shared" si="23"/>
        <v>-1.5618861257514797E-4</v>
      </c>
      <c r="AW74">
        <v>71</v>
      </c>
      <c r="AX74">
        <f>IF(Z74&gt;0, (R74*SUMPRODUCT(K74:$K$98, X74:$X$98)-K74*$AZ$3)/Z74, 0)</f>
        <v>-187997430.63931361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0.62717650000000003</v>
      </c>
      <c r="Q75" s="4">
        <f t="shared" si="48"/>
        <v>25</v>
      </c>
      <c r="R75">
        <f t="shared" si="27"/>
        <v>250000</v>
      </c>
      <c r="S75">
        <f t="shared" si="28"/>
        <v>-462635296.89360631</v>
      </c>
      <c r="U75">
        <f t="shared" si="40"/>
        <v>0.62717650000000003</v>
      </c>
      <c r="V75">
        <f t="shared" si="41"/>
        <v>0.01</v>
      </c>
      <c r="W75">
        <f t="shared" si="42"/>
        <v>1.2934285075989394E-8</v>
      </c>
      <c r="X75">
        <f t="shared" si="43"/>
        <v>8.1120796439612621E-9</v>
      </c>
      <c r="Y75">
        <f t="shared" si="44"/>
        <v>1.2934285075989394E-10</v>
      </c>
      <c r="Z75">
        <f t="shared" si="45"/>
        <v>4.6928625812682381E-9</v>
      </c>
      <c r="AB75">
        <f t="shared" si="46"/>
        <v>-2.4316123614424252</v>
      </c>
      <c r="AC75">
        <f t="shared" si="29"/>
        <v>-2.171083873565927</v>
      </c>
      <c r="AE75">
        <f t="shared" si="30"/>
        <v>0</v>
      </c>
      <c r="AF75">
        <f t="shared" si="31"/>
        <v>0</v>
      </c>
      <c r="AG75">
        <f t="shared" si="31"/>
        <v>-1.1732156453170596E-7</v>
      </c>
      <c r="AH75">
        <f t="shared" si="32"/>
        <v>-2.0280199109903156E-3</v>
      </c>
      <c r="AI75">
        <f t="shared" si="33"/>
        <v>-2.0281372325548471E-3</v>
      </c>
      <c r="AJ75">
        <f t="shared" si="34"/>
        <v>-0.26052848787649818</v>
      </c>
      <c r="AK75">
        <f t="shared" si="49"/>
        <v>-0.17021286530096977</v>
      </c>
      <c r="AL75">
        <f t="shared" si="35"/>
        <v>-0.43276949041002277</v>
      </c>
      <c r="AN75">
        <f t="shared" si="36"/>
        <v>0</v>
      </c>
      <c r="AO75">
        <f t="shared" si="36"/>
        <v>0</v>
      </c>
      <c r="AP75">
        <f t="shared" si="36"/>
        <v>-3.3549048974078302E-11</v>
      </c>
      <c r="AQ75">
        <f t="shared" si="36"/>
        <v>-5.7992867369095493E-7</v>
      </c>
      <c r="AR75">
        <f t="shared" si="36"/>
        <v>-5.7996222273992894E-7</v>
      </c>
      <c r="AS75">
        <f t="shared" si="36"/>
        <v>-7.4500225374586623E-5</v>
      </c>
      <c r="AT75">
        <f t="shared" si="36"/>
        <v>-4.8673743627559452E-5</v>
      </c>
      <c r="AU75">
        <f t="shared" si="23"/>
        <v>-1.2375393122488601E-4</v>
      </c>
      <c r="AW75">
        <v>72</v>
      </c>
      <c r="AX75">
        <f>IF(Z75&gt;0, (R75*SUMPRODUCT(K75:$K$98, X75:$X$98)-K75*$AZ$3)/Z75, 0)</f>
        <v>-462635296.89360631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0.64196478899999998</v>
      </c>
      <c r="Q76" s="4">
        <f t="shared" si="48"/>
        <v>25</v>
      </c>
      <c r="R76">
        <f t="shared" si="27"/>
        <v>250000</v>
      </c>
      <c r="S76">
        <f t="shared" si="28"/>
        <v>-1186855008.5450201</v>
      </c>
      <c r="U76">
        <f t="shared" si="40"/>
        <v>0.64196478899999998</v>
      </c>
      <c r="V76">
        <f t="shared" si="41"/>
        <v>0.01</v>
      </c>
      <c r="W76">
        <f t="shared" si="42"/>
        <v>4.6928625812682381E-9</v>
      </c>
      <c r="X76">
        <f t="shared" si="43"/>
        <v>3.0126525367898598E-9</v>
      </c>
      <c r="Y76">
        <f t="shared" si="44"/>
        <v>4.692862581268238E-11</v>
      </c>
      <c r="Z76">
        <f t="shared" si="45"/>
        <v>1.6332814186656959E-9</v>
      </c>
      <c r="AB76">
        <f t="shared" si="46"/>
        <v>-2.171083873565927</v>
      </c>
      <c r="AC76">
        <f t="shared" si="29"/>
        <v>-1.9384682321068971</v>
      </c>
      <c r="AE76">
        <f t="shared" si="30"/>
        <v>0</v>
      </c>
      <c r="AF76">
        <f t="shared" si="31"/>
        <v>0</v>
      </c>
      <c r="AG76">
        <f t="shared" si="31"/>
        <v>-4.0832035466642401E-8</v>
      </c>
      <c r="AH76">
        <f t="shared" si="32"/>
        <v>-7.5316313419746493E-4</v>
      </c>
      <c r="AI76">
        <f t="shared" si="33"/>
        <v>-7.5320396623293159E-4</v>
      </c>
      <c r="AJ76">
        <f t="shared" si="34"/>
        <v>-0.23261564145902991</v>
      </c>
      <c r="AK76">
        <f t="shared" si="49"/>
        <v>-0.15197587114961492</v>
      </c>
      <c r="AL76">
        <f t="shared" si="35"/>
        <v>-0.38534471657487779</v>
      </c>
      <c r="AN76">
        <f t="shared" si="36"/>
        <v>0</v>
      </c>
      <c r="AO76">
        <f t="shared" si="36"/>
        <v>0</v>
      </c>
      <c r="AP76">
        <f t="shared" si="36"/>
        <v>-1.042522351655596E-11</v>
      </c>
      <c r="AQ76">
        <f t="shared" si="36"/>
        <v>-1.9229739415888251E-7</v>
      </c>
      <c r="AR76">
        <f t="shared" si="36"/>
        <v>-1.9230781938239907E-7</v>
      </c>
      <c r="AS76">
        <f t="shared" si="36"/>
        <v>-5.9391358474856862E-5</v>
      </c>
      <c r="AT76">
        <f t="shared" si="36"/>
        <v>-3.8802435581552136E-5</v>
      </c>
      <c r="AU76">
        <f t="shared" si="23"/>
        <v>-9.8386101875791402E-5</v>
      </c>
      <c r="AW76">
        <v>73</v>
      </c>
      <c r="AX76">
        <f>IF(Z76&gt;0, (R76*SUMPRODUCT(K76:$K$98, X76:$X$98)-K76*$AZ$3)/Z76, 0)</f>
        <v>-1186855008.5450201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0.65685820900000003</v>
      </c>
      <c r="Q77" s="4">
        <f t="shared" si="48"/>
        <v>25</v>
      </c>
      <c r="R77">
        <f t="shared" si="27"/>
        <v>250000</v>
      </c>
      <c r="S77">
        <f t="shared" si="28"/>
        <v>-3180904047.3091159</v>
      </c>
      <c r="U77">
        <f t="shared" si="40"/>
        <v>0.65685820900000003</v>
      </c>
      <c r="V77">
        <f t="shared" si="41"/>
        <v>0.01</v>
      </c>
      <c r="W77">
        <f t="shared" si="42"/>
        <v>1.6332814186656959E-9</v>
      </c>
      <c r="X77">
        <f t="shared" si="43"/>
        <v>1.0728343074577283E-9</v>
      </c>
      <c r="Y77">
        <f t="shared" si="44"/>
        <v>1.6332814186656959E-11</v>
      </c>
      <c r="Z77">
        <f t="shared" si="45"/>
        <v>5.4411429702131064E-10</v>
      </c>
      <c r="AB77">
        <f t="shared" si="46"/>
        <v>-1.9384682321068971</v>
      </c>
      <c r="AC77">
        <f t="shared" si="29"/>
        <v>-1.7307753695938415</v>
      </c>
      <c r="AE77">
        <f t="shared" si="30"/>
        <v>0</v>
      </c>
      <c r="AF77">
        <f t="shared" si="31"/>
        <v>0</v>
      </c>
      <c r="AG77">
        <f t="shared" si="31"/>
        <v>-1.3602857425532766E-8</v>
      </c>
      <c r="AH77">
        <f t="shared" si="32"/>
        <v>-2.6820857686443207E-4</v>
      </c>
      <c r="AI77">
        <f t="shared" si="33"/>
        <v>-2.682221797218576E-4</v>
      </c>
      <c r="AJ77">
        <f t="shared" si="34"/>
        <v>-0.20769286251305563</v>
      </c>
      <c r="AK77">
        <f t="shared" si="49"/>
        <v>-0.1356927762474828</v>
      </c>
      <c r="AL77">
        <f t="shared" si="35"/>
        <v>-0.34365386094026029</v>
      </c>
      <c r="AN77">
        <f t="shared" si="36"/>
        <v>0</v>
      </c>
      <c r="AO77">
        <f t="shared" si="36"/>
        <v>0</v>
      </c>
      <c r="AP77">
        <f t="shared" si="36"/>
        <v>-3.1009621731078298E-12</v>
      </c>
      <c r="AQ77">
        <f t="shared" si="36"/>
        <v>-6.1141907567050269E-8</v>
      </c>
      <c r="AR77">
        <f t="shared" si="36"/>
        <v>-6.1145008529223378E-8</v>
      </c>
      <c r="AS77">
        <f t="shared" si="36"/>
        <v>-4.734650155698784E-5</v>
      </c>
      <c r="AT77">
        <f t="shared" si="36"/>
        <v>-3.0933071864564419E-5</v>
      </c>
      <c r="AU77">
        <f t="shared" si="23"/>
        <v>-7.8340718430081483E-5</v>
      </c>
      <c r="AW77">
        <v>74</v>
      </c>
      <c r="AX77">
        <f>IF(Z77&gt;0, (R77*SUMPRODUCT(K77:$K$98, X77:$X$98)-K77*$AZ$3)/Z77, 0)</f>
        <v>-3180904047.3091159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0.67177231000000004</v>
      </c>
      <c r="Q78" s="4">
        <f t="shared" si="48"/>
        <v>25</v>
      </c>
      <c r="R78">
        <f t="shared" si="27"/>
        <v>250000</v>
      </c>
      <c r="S78">
        <f t="shared" si="28"/>
        <v>-8924719890.3083363</v>
      </c>
      <c r="U78">
        <f t="shared" si="40"/>
        <v>0.67177231000000004</v>
      </c>
      <c r="V78">
        <f t="shared" si="41"/>
        <v>0.01</v>
      </c>
      <c r="W78">
        <f t="shared" si="42"/>
        <v>5.4411429702131064E-10</v>
      </c>
      <c r="X78">
        <f t="shared" si="43"/>
        <v>3.6552091821403197E-10</v>
      </c>
      <c r="Y78">
        <f t="shared" si="44"/>
        <v>5.4411429702131067E-12</v>
      </c>
      <c r="Z78">
        <f t="shared" si="45"/>
        <v>1.7315223583706557E-10</v>
      </c>
      <c r="AB78">
        <f t="shared" si="46"/>
        <v>-1.7307753695938415</v>
      </c>
      <c r="AC78">
        <f t="shared" si="29"/>
        <v>-1.5453352032264189</v>
      </c>
      <c r="AE78">
        <f t="shared" si="30"/>
        <v>0</v>
      </c>
      <c r="AF78">
        <f t="shared" si="31"/>
        <v>0</v>
      </c>
      <c r="AG78">
        <f t="shared" si="31"/>
        <v>-4.3288058959266397E-9</v>
      </c>
      <c r="AH78">
        <f t="shared" si="32"/>
        <v>-9.1380229553507993E-5</v>
      </c>
      <c r="AI78">
        <f t="shared" si="33"/>
        <v>-9.1384558359403924E-5</v>
      </c>
      <c r="AJ78">
        <f t="shared" si="34"/>
        <v>-0.18544016636742255</v>
      </c>
      <c r="AK78">
        <f t="shared" si="49"/>
        <v>-0.12115427587156892</v>
      </c>
      <c r="AL78">
        <f t="shared" si="35"/>
        <v>-0.3066858267973509</v>
      </c>
      <c r="AN78">
        <f t="shared" si="36"/>
        <v>0</v>
      </c>
      <c r="AO78">
        <f t="shared" si="36"/>
        <v>0</v>
      </c>
      <c r="AP78">
        <f t="shared" si="36"/>
        <v>-8.8108216886204002E-13</v>
      </c>
      <c r="AQ78">
        <f t="shared" si="36"/>
        <v>-1.8599468948672024E-8</v>
      </c>
      <c r="AR78">
        <f t="shared" si="36"/>
        <v>-1.8600350030840887E-8</v>
      </c>
      <c r="AS78">
        <f t="shared" si="36"/>
        <v>-3.7744363666408006E-5</v>
      </c>
      <c r="AT78">
        <f t="shared" si="36"/>
        <v>-2.4659657817477921E-5</v>
      </c>
      <c r="AU78">
        <f t="shared" si="23"/>
        <v>-6.2422621833916762E-5</v>
      </c>
      <c r="AW78">
        <v>75</v>
      </c>
      <c r="AX78">
        <f>IF(Z78&gt;0, (R78*SUMPRODUCT(K78:$K$98, X78:$X$98)-K78*$AZ$3)/Z78, 0)</f>
        <v>-8924719890.3083363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0.68662034599999999</v>
      </c>
      <c r="Q79" s="4">
        <f t="shared" si="48"/>
        <v>25</v>
      </c>
      <c r="R79">
        <f t="shared" si="27"/>
        <v>250000</v>
      </c>
      <c r="S79">
        <f t="shared" si="28"/>
        <v>-26265769270.666046</v>
      </c>
      <c r="U79">
        <f t="shared" si="40"/>
        <v>0.68662034599999999</v>
      </c>
      <c r="V79">
        <f t="shared" si="41"/>
        <v>0.01</v>
      </c>
      <c r="W79">
        <f t="shared" si="42"/>
        <v>1.7315223583706557E-10</v>
      </c>
      <c r="X79">
        <f t="shared" si="43"/>
        <v>1.1888984808111957E-10</v>
      </c>
      <c r="Y79">
        <f t="shared" si="44"/>
        <v>1.7315223583706558E-12</v>
      </c>
      <c r="Z79">
        <f t="shared" si="45"/>
        <v>5.2530865397575353E-11</v>
      </c>
      <c r="AB79">
        <f t="shared" si="46"/>
        <v>-1.5453352032264189</v>
      </c>
      <c r="AC79">
        <f t="shared" si="29"/>
        <v>-1.3797635901211289</v>
      </c>
      <c r="AE79">
        <f t="shared" si="30"/>
        <v>0</v>
      </c>
      <c r="AF79">
        <f t="shared" si="31"/>
        <v>0</v>
      </c>
      <c r="AG79">
        <f t="shared" si="31"/>
        <v>-1.3132716349393839E-9</v>
      </c>
      <c r="AH79">
        <f t="shared" si="32"/>
        <v>-2.9722462020279891E-5</v>
      </c>
      <c r="AI79">
        <f t="shared" si="33"/>
        <v>-2.9723775291914831E-5</v>
      </c>
      <c r="AJ79">
        <f t="shared" si="34"/>
        <v>-0.16557161310529001</v>
      </c>
      <c r="AK79">
        <f t="shared" si="49"/>
        <v>-0.10817346422584934</v>
      </c>
      <c r="AL79">
        <f t="shared" si="35"/>
        <v>-0.27377480110643126</v>
      </c>
      <c r="AN79">
        <f t="shared" si="36"/>
        <v>0</v>
      </c>
      <c r="AO79">
        <f t="shared" si="36"/>
        <v>0</v>
      </c>
      <c r="AP79">
        <f t="shared" si="36"/>
        <v>-2.3866286029904935E-13</v>
      </c>
      <c r="AQ79">
        <f t="shared" si="36"/>
        <v>-5.4015084253436102E-9</v>
      </c>
      <c r="AR79">
        <f t="shared" si="36"/>
        <v>-5.4017470882039096E-9</v>
      </c>
      <c r="AS79">
        <f t="shared" si="36"/>
        <v>-3.0089582167713528E-5</v>
      </c>
      <c r="AT79">
        <f t="shared" si="36"/>
        <v>-1.9658528893597643E-5</v>
      </c>
      <c r="AU79">
        <f t="shared" si="23"/>
        <v>-4.9753512808399378E-5</v>
      </c>
      <c r="AW79">
        <v>76</v>
      </c>
      <c r="AX79">
        <f>IF(Z79&gt;0, (R79*SUMPRODUCT(K79:$K$98, X79:$X$98)-K79*$AZ$3)/Z79, 0)</f>
        <v>-26265769270.666046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0.70385879699999998</v>
      </c>
      <c r="Q80" s="4">
        <f t="shared" si="48"/>
        <v>25</v>
      </c>
      <c r="R80">
        <f t="shared" si="27"/>
        <v>250000</v>
      </c>
      <c r="S80">
        <f t="shared" si="28"/>
        <v>-81958066673.978043</v>
      </c>
      <c r="U80">
        <f t="shared" si="40"/>
        <v>0.70385879699999998</v>
      </c>
      <c r="V80">
        <f t="shared" si="41"/>
        <v>0.01</v>
      </c>
      <c r="W80">
        <f t="shared" si="42"/>
        <v>5.2530865397575353E-11</v>
      </c>
      <c r="X80">
        <f t="shared" si="43"/>
        <v>3.6974311724106312E-11</v>
      </c>
      <c r="Y80">
        <f t="shared" si="44"/>
        <v>5.2530865397575358E-13</v>
      </c>
      <c r="Z80">
        <f t="shared" si="45"/>
        <v>1.5031245019493287E-11</v>
      </c>
      <c r="AB80">
        <f t="shared" si="46"/>
        <v>-1.3797635901211289</v>
      </c>
      <c r="AC80">
        <f t="shared" si="29"/>
        <v>-1.2319317815005313</v>
      </c>
      <c r="AE80">
        <f t="shared" si="30"/>
        <v>0</v>
      </c>
      <c r="AF80">
        <f t="shared" si="31"/>
        <v>0</v>
      </c>
      <c r="AG80">
        <f t="shared" si="31"/>
        <v>-3.7578112548733218E-10</v>
      </c>
      <c r="AH80">
        <f t="shared" si="32"/>
        <v>-9.2435779310265786E-6</v>
      </c>
      <c r="AI80">
        <f t="shared" si="33"/>
        <v>-9.2439537121520659E-6</v>
      </c>
      <c r="AJ80">
        <f t="shared" si="34"/>
        <v>-0.14783180862059764</v>
      </c>
      <c r="AK80">
        <f t="shared" si="49"/>
        <v>-9.6583451308479035E-2</v>
      </c>
      <c r="AL80">
        <f t="shared" si="35"/>
        <v>-0.24442450388278883</v>
      </c>
      <c r="AN80">
        <f t="shared" si="36"/>
        <v>0</v>
      </c>
      <c r="AO80">
        <f t="shared" si="36"/>
        <v>0</v>
      </c>
      <c r="AP80">
        <f t="shared" si="36"/>
        <v>-6.0974355319099041E-14</v>
      </c>
      <c r="AQ80">
        <f t="shared" si="36"/>
        <v>-1.4998656583809635E-9</v>
      </c>
      <c r="AR80">
        <f t="shared" si="36"/>
        <v>-1.4999266327362825E-9</v>
      </c>
      <c r="AS80">
        <f t="shared" si="36"/>
        <v>-2.3987232500322142E-5</v>
      </c>
      <c r="AT80">
        <f t="shared" si="36"/>
        <v>-1.5671659055230084E-5</v>
      </c>
      <c r="AU80">
        <f t="shared" si="23"/>
        <v>-3.9660391482184963E-5</v>
      </c>
      <c r="AW80">
        <v>77</v>
      </c>
      <c r="AX80">
        <f>IF(Z80&gt;0, (R80*SUMPRODUCT(K80:$K$98, X80:$X$98)-K80*$AZ$3)/Z80, 0)</f>
        <v>-81958066673.978043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0.72100360699999999</v>
      </c>
      <c r="Q81" s="4">
        <f t="shared" si="48"/>
        <v>25</v>
      </c>
      <c r="R81">
        <f t="shared" si="27"/>
        <v>250000</v>
      </c>
      <c r="S81">
        <f t="shared" si="28"/>
        <v>-272036529984.35962</v>
      </c>
      <c r="U81">
        <f t="shared" si="40"/>
        <v>0.72100360699999999</v>
      </c>
      <c r="V81">
        <f t="shared" si="41"/>
        <v>0.01</v>
      </c>
      <c r="W81">
        <f t="shared" si="42"/>
        <v>1.5031245019493287E-11</v>
      </c>
      <c r="X81">
        <f t="shared" si="43"/>
        <v>1.0837581876755444E-11</v>
      </c>
      <c r="Y81">
        <f t="shared" si="44"/>
        <v>1.5031245019493287E-13</v>
      </c>
      <c r="Z81">
        <f t="shared" si="45"/>
        <v>4.0433506925429096E-12</v>
      </c>
      <c r="AB81">
        <f t="shared" si="46"/>
        <v>-1.2319317815005313</v>
      </c>
      <c r="AC81">
        <f t="shared" si="29"/>
        <v>-1.0999390919092304</v>
      </c>
      <c r="AE81">
        <f t="shared" si="30"/>
        <v>0</v>
      </c>
      <c r="AF81">
        <f t="shared" si="31"/>
        <v>0</v>
      </c>
      <c r="AG81">
        <f t="shared" si="31"/>
        <v>-1.0108376731357274E-10</v>
      </c>
      <c r="AH81">
        <f t="shared" si="32"/>
        <v>-2.7093954691888611E-6</v>
      </c>
      <c r="AI81">
        <f t="shared" si="33"/>
        <v>-2.7094965529561747E-6</v>
      </c>
      <c r="AJ81">
        <f t="shared" si="34"/>
        <v>-0.13199268959130084</v>
      </c>
      <c r="AK81">
        <f t="shared" si="49"/>
        <v>-8.6235224705037195E-2</v>
      </c>
      <c r="AL81">
        <f t="shared" si="35"/>
        <v>-0.21823062379289099</v>
      </c>
      <c r="AN81">
        <f t="shared" si="36"/>
        <v>0</v>
      </c>
      <c r="AO81">
        <f t="shared" si="36"/>
        <v>0</v>
      </c>
      <c r="AP81">
        <f t="shared" si="36"/>
        <v>-1.4644537184230363E-14</v>
      </c>
      <c r="AQ81">
        <f t="shared" si="36"/>
        <v>-3.925243760675896E-10</v>
      </c>
      <c r="AR81">
        <f t="shared" si="36"/>
        <v>-3.9253902060477382E-10</v>
      </c>
      <c r="AS81">
        <f t="shared" si="36"/>
        <v>-1.9122475370057135E-5</v>
      </c>
      <c r="AT81">
        <f t="shared" si="36"/>
        <v>-1.2493350696613866E-5</v>
      </c>
      <c r="AU81">
        <f t="shared" si="23"/>
        <v>-3.1616218605691604E-5</v>
      </c>
      <c r="AW81">
        <v>78</v>
      </c>
      <c r="AX81">
        <f>IF(Z81&gt;0, (R81*SUMPRODUCT(K81:$K$98, X81:$X$98)-K81*$AZ$3)/Z81, 0)</f>
        <v>-272036529984.35962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0.73803352099999997</v>
      </c>
      <c r="Q82" s="4">
        <f t="shared" si="48"/>
        <v>25</v>
      </c>
      <c r="R82">
        <f t="shared" si="27"/>
        <v>250000</v>
      </c>
      <c r="S82">
        <f t="shared" si="28"/>
        <v>-963976477990.08142</v>
      </c>
      <c r="U82">
        <f t="shared" si="40"/>
        <v>0.73803352099999997</v>
      </c>
      <c r="V82">
        <f t="shared" si="41"/>
        <v>0.01</v>
      </c>
      <c r="W82">
        <f t="shared" si="42"/>
        <v>4.0433506925429096E-12</v>
      </c>
      <c r="X82">
        <f t="shared" si="43"/>
        <v>2.9841283482552317E-12</v>
      </c>
      <c r="Y82">
        <f t="shared" si="44"/>
        <v>4.0433506925429096E-14</v>
      </c>
      <c r="Z82">
        <f t="shared" si="45"/>
        <v>1.0187888373622487E-12</v>
      </c>
      <c r="AB82">
        <f t="shared" si="46"/>
        <v>-1.0999390919092304</v>
      </c>
      <c r="AC82">
        <f t="shared" si="29"/>
        <v>-0.98208847525607035</v>
      </c>
      <c r="AE82">
        <f t="shared" si="30"/>
        <v>0</v>
      </c>
      <c r="AF82">
        <f t="shared" si="31"/>
        <v>0</v>
      </c>
      <c r="AG82">
        <f t="shared" si="31"/>
        <v>-2.5469720934056216E-11</v>
      </c>
      <c r="AH82">
        <f t="shared" si="32"/>
        <v>-7.4603208706380791E-7</v>
      </c>
      <c r="AI82">
        <f t="shared" si="33"/>
        <v>-7.4605755678474196E-7</v>
      </c>
      <c r="AJ82">
        <f t="shared" si="34"/>
        <v>-0.1178506166531601</v>
      </c>
      <c r="AK82">
        <f t="shared" si="49"/>
        <v>-7.6995736433646142E-2</v>
      </c>
      <c r="AL82">
        <f t="shared" si="35"/>
        <v>-0.19484709914436305</v>
      </c>
      <c r="AN82">
        <f t="shared" si="36"/>
        <v>0</v>
      </c>
      <c r="AO82">
        <f t="shared" si="36"/>
        <v>0</v>
      </c>
      <c r="AP82">
        <f t="shared" si="36"/>
        <v>-3.2945825632991953E-15</v>
      </c>
      <c r="AQ82">
        <f t="shared" si="36"/>
        <v>-9.6501422691901398E-11</v>
      </c>
      <c r="AR82">
        <f t="shared" si="36"/>
        <v>-9.6504717274464697E-11</v>
      </c>
      <c r="AS82">
        <f t="shared" si="36"/>
        <v>-1.5244320411080562E-5</v>
      </c>
      <c r="AT82">
        <f t="shared" si="36"/>
        <v>-9.9596226970623814E-6</v>
      </c>
      <c r="AU82">
        <f t="shared" si="23"/>
        <v>-2.5204039612860221E-5</v>
      </c>
      <c r="AW82">
        <v>79</v>
      </c>
      <c r="AX82">
        <f>IF(Z82&gt;0, (R82*SUMPRODUCT(K82:$K$98, X82:$X$98)-K82*$AZ$3)/Z82, 0)</f>
        <v>-963976477990.08142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0.75492728399999998</v>
      </c>
      <c r="Q83" s="4">
        <f t="shared" si="48"/>
        <v>25</v>
      </c>
      <c r="R83">
        <f t="shared" si="27"/>
        <v>250000</v>
      </c>
      <c r="S83">
        <f t="shared" si="28"/>
        <v>-3661391669126.4604</v>
      </c>
      <c r="U83">
        <f t="shared" si="40"/>
        <v>0.75492728399999998</v>
      </c>
      <c r="V83">
        <f t="shared" si="41"/>
        <v>0.01</v>
      </c>
      <c r="W83">
        <f t="shared" si="42"/>
        <v>1.0187888373622487E-12</v>
      </c>
      <c r="X83">
        <f t="shared" si="43"/>
        <v>7.6911148995940011E-13</v>
      </c>
      <c r="Y83">
        <f t="shared" si="44"/>
        <v>1.0187888373622487E-14</v>
      </c>
      <c r="Z83">
        <f t="shared" si="45"/>
        <v>2.3948945902922605E-13</v>
      </c>
      <c r="AB83">
        <f t="shared" si="46"/>
        <v>-0.98208847525607035</v>
      </c>
      <c r="AC83">
        <f t="shared" si="29"/>
        <v>-0.87686471013321099</v>
      </c>
      <c r="AE83">
        <f t="shared" si="30"/>
        <v>0</v>
      </c>
      <c r="AF83">
        <f t="shared" si="31"/>
        <v>0</v>
      </c>
      <c r="AG83">
        <f t="shared" si="31"/>
        <v>-5.9872364757306511E-12</v>
      </c>
      <c r="AH83">
        <f t="shared" si="32"/>
        <v>-1.9227787248985001E-7</v>
      </c>
      <c r="AI83">
        <f t="shared" si="33"/>
        <v>-1.9228385972632574E-7</v>
      </c>
      <c r="AJ83">
        <f t="shared" si="34"/>
        <v>-0.10522376512285936</v>
      </c>
      <c r="AK83">
        <f t="shared" si="49"/>
        <v>-6.8746193267924929E-2</v>
      </c>
      <c r="AL83">
        <f t="shared" si="35"/>
        <v>-0.173970150674644</v>
      </c>
      <c r="AN83">
        <f t="shared" si="36"/>
        <v>0</v>
      </c>
      <c r="AO83">
        <f t="shared" si="36"/>
        <v>0</v>
      </c>
      <c r="AP83">
        <f t="shared" si="36"/>
        <v>-6.9148792075087824E-16</v>
      </c>
      <c r="AQ83">
        <f t="shared" si="36"/>
        <v>-2.2206877378796599E-11</v>
      </c>
      <c r="AR83">
        <f t="shared" si="36"/>
        <v>-2.220756886671735E-11</v>
      </c>
      <c r="AS83">
        <f t="shared" si="36"/>
        <v>-1.215267892847099E-5</v>
      </c>
      <c r="AT83">
        <f t="shared" si="36"/>
        <v>-7.939750239541732E-6</v>
      </c>
      <c r="AU83">
        <f t="shared" si="23"/>
        <v>-2.0092451375581585E-5</v>
      </c>
      <c r="AW83">
        <v>80</v>
      </c>
      <c r="AX83">
        <f>IF(Z83&gt;0, (R83*SUMPRODUCT(K83:$K$98, X83:$X$98)-K83*$AZ$3)/Z83, 0)</f>
        <v>-3661391669126.4604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0.77166421299999999</v>
      </c>
      <c r="Q84" s="4">
        <f t="shared" si="48"/>
        <v>25</v>
      </c>
      <c r="R84">
        <f t="shared" si="27"/>
        <v>250000</v>
      </c>
      <c r="S84">
        <f t="shared" si="28"/>
        <v>-14972807479597.188</v>
      </c>
      <c r="U84">
        <f t="shared" si="40"/>
        <v>0.77166421299999999</v>
      </c>
      <c r="V84">
        <f t="shared" si="41"/>
        <v>0.01</v>
      </c>
      <c r="W84">
        <f t="shared" si="42"/>
        <v>2.3948945902922605E-13</v>
      </c>
      <c r="X84">
        <f t="shared" si="43"/>
        <v>1.8480544492358346E-13</v>
      </c>
      <c r="Y84">
        <f t="shared" si="44"/>
        <v>2.3948945902922605E-15</v>
      </c>
      <c r="Z84">
        <f t="shared" si="45"/>
        <v>5.2289119515350326E-14</v>
      </c>
      <c r="AB84">
        <f t="shared" si="46"/>
        <v>-0.87686471013321099</v>
      </c>
      <c r="AC84">
        <f t="shared" si="29"/>
        <v>-0.78291491978098859</v>
      </c>
      <c r="AE84">
        <f t="shared" si="30"/>
        <v>0</v>
      </c>
      <c r="AF84">
        <f t="shared" si="31"/>
        <v>0</v>
      </c>
      <c r="AG84">
        <f t="shared" si="31"/>
        <v>-1.3072279878837582E-12</v>
      </c>
      <c r="AH84">
        <f t="shared" si="32"/>
        <v>-4.6201361230895865E-8</v>
      </c>
      <c r="AI84">
        <f t="shared" si="33"/>
        <v>-4.6202668458883746E-8</v>
      </c>
      <c r="AJ84">
        <f t="shared" si="34"/>
        <v>-9.3949790352222395E-2</v>
      </c>
      <c r="AK84">
        <f t="shared" si="49"/>
        <v>-6.1380529709324776E-2</v>
      </c>
      <c r="AL84">
        <f t="shared" si="35"/>
        <v>-0.15533036626421562</v>
      </c>
      <c r="AN84">
        <f t="shared" si="36"/>
        <v>0</v>
      </c>
      <c r="AO84">
        <f t="shared" si="36"/>
        <v>0</v>
      </c>
      <c r="AP84">
        <f t="shared" si="36"/>
        <v>-1.3480049944476486E-16</v>
      </c>
      <c r="AQ84">
        <f t="shared" si="36"/>
        <v>-4.7642543050467211E-12</v>
      </c>
      <c r="AR84">
        <f t="shared" si="36"/>
        <v>-4.7643891055461656E-12</v>
      </c>
      <c r="AS84">
        <f t="shared" si="36"/>
        <v>-9.6880412442153771E-6</v>
      </c>
      <c r="AT84">
        <f t="shared" si="36"/>
        <v>-6.3295202808471092E-6</v>
      </c>
      <c r="AU84">
        <f t="shared" si="23"/>
        <v>-1.6017566289451593E-5</v>
      </c>
      <c r="AW84">
        <v>81</v>
      </c>
      <c r="AX84">
        <f>IF(Z84&gt;0, (R84*SUMPRODUCT(K84:$K$98, X84:$X$98)-K84*$AZ$3)/Z84, 0)</f>
        <v>-14972807479597.188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0.78831611899999998</v>
      </c>
      <c r="Q85" s="4">
        <f t="shared" si="48"/>
        <v>25</v>
      </c>
      <c r="R85">
        <f t="shared" si="27"/>
        <v>250000</v>
      </c>
      <c r="S85">
        <f t="shared" si="28"/>
        <v>-66284811857930.148</v>
      </c>
      <c r="U85">
        <f t="shared" si="40"/>
        <v>0.78831611899999998</v>
      </c>
      <c r="V85">
        <f t="shared" si="41"/>
        <v>0.01</v>
      </c>
      <c r="W85">
        <f t="shared" si="42"/>
        <v>5.2289119515350326E-14</v>
      </c>
      <c r="X85">
        <f t="shared" si="43"/>
        <v>4.1220355762268126E-14</v>
      </c>
      <c r="Y85">
        <f t="shared" si="44"/>
        <v>5.2289119515350324E-16</v>
      </c>
      <c r="Z85">
        <f t="shared" si="45"/>
        <v>1.0545872557928697E-14</v>
      </c>
      <c r="AB85">
        <f t="shared" si="46"/>
        <v>-0.78291491978098859</v>
      </c>
      <c r="AC85">
        <f t="shared" si="29"/>
        <v>-0.69903117838001227</v>
      </c>
      <c r="AE85">
        <f t="shared" si="30"/>
        <v>0</v>
      </c>
      <c r="AF85">
        <f t="shared" si="31"/>
        <v>0</v>
      </c>
      <c r="AG85">
        <f t="shared" si="31"/>
        <v>-2.6364681394821743E-13</v>
      </c>
      <c r="AH85">
        <f t="shared" si="32"/>
        <v>-1.0305088940567032E-8</v>
      </c>
      <c r="AI85">
        <f t="shared" si="33"/>
        <v>-1.0305352587380981E-8</v>
      </c>
      <c r="AJ85">
        <f t="shared" si="34"/>
        <v>-8.3883741400976319E-2</v>
      </c>
      <c r="AK85">
        <f t="shared" si="49"/>
        <v>-5.4804044384669209E-2</v>
      </c>
      <c r="AL85">
        <f t="shared" si="35"/>
        <v>-0.13868779609099813</v>
      </c>
      <c r="AN85">
        <f t="shared" si="36"/>
        <v>0</v>
      </c>
      <c r="AO85">
        <f t="shared" si="36"/>
        <v>0</v>
      </c>
      <c r="AP85">
        <f t="shared" si="36"/>
        <v>-2.4274185614962974E-17</v>
      </c>
      <c r="AQ85">
        <f t="shared" si="36"/>
        <v>-9.4879827287105962E-13</v>
      </c>
      <c r="AR85">
        <f t="shared" si="36"/>
        <v>-9.4882254705667454E-13</v>
      </c>
      <c r="AS85">
        <f t="shared" si="36"/>
        <v>-7.7232471667371747E-6</v>
      </c>
      <c r="AT85">
        <f t="shared" si="36"/>
        <v>-5.0458548158500293E-6</v>
      </c>
      <c r="AU85">
        <f t="shared" si="23"/>
        <v>-1.2769102931409753E-5</v>
      </c>
      <c r="AW85">
        <v>82</v>
      </c>
      <c r="AX85">
        <f>IF(Z85&gt;0, (R85*SUMPRODUCT(K85:$K$98, X85:$X$98)-K85*$AZ$3)/Z85, 0)</f>
        <v>-66284811857930.148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0.80496745000000003</v>
      </c>
      <c r="Q86" s="4">
        <f t="shared" si="48"/>
        <v>25</v>
      </c>
      <c r="R86">
        <f t="shared" si="27"/>
        <v>250000</v>
      </c>
      <c r="S86">
        <f t="shared" si="28"/>
        <v>-319851116629874</v>
      </c>
      <c r="U86">
        <f t="shared" si="40"/>
        <v>0.80496745000000003</v>
      </c>
      <c r="V86">
        <f t="shared" si="41"/>
        <v>0.01</v>
      </c>
      <c r="W86">
        <f t="shared" si="42"/>
        <v>1.0545872557928697E-14</v>
      </c>
      <c r="X86">
        <f t="shared" si="43"/>
        <v>8.4890841409808408E-15</v>
      </c>
      <c r="Y86">
        <f t="shared" si="44"/>
        <v>1.0545872557928698E-16</v>
      </c>
      <c r="Z86">
        <f t="shared" si="45"/>
        <v>1.9513296913685693E-15</v>
      </c>
      <c r="AB86">
        <f t="shared" si="46"/>
        <v>-0.69903117838001227</v>
      </c>
      <c r="AC86">
        <f t="shared" si="29"/>
        <v>-0.62413498069726425</v>
      </c>
      <c r="AE86">
        <f t="shared" si="30"/>
        <v>0</v>
      </c>
      <c r="AF86">
        <f t="shared" si="31"/>
        <v>0</v>
      </c>
      <c r="AG86">
        <f t="shared" si="31"/>
        <v>-4.8783242284214232E-14</v>
      </c>
      <c r="AH86">
        <f t="shared" si="32"/>
        <v>-2.1222710352452104E-9</v>
      </c>
      <c r="AI86">
        <f t="shared" si="33"/>
        <v>-2.1223198184874947E-9</v>
      </c>
      <c r="AJ86">
        <f t="shared" si="34"/>
        <v>-7.4896197682748022E-2</v>
      </c>
      <c r="AK86">
        <f t="shared" si="49"/>
        <v>-4.8932182486600861E-2</v>
      </c>
      <c r="AL86">
        <f t="shared" si="35"/>
        <v>-0.1238283822916687</v>
      </c>
      <c r="AN86">
        <f t="shared" si="36"/>
        <v>0</v>
      </c>
      <c r="AO86">
        <f t="shared" si="36"/>
        <v>0</v>
      </c>
      <c r="AP86">
        <f t="shared" si="36"/>
        <v>-4.010280770990997E-18</v>
      </c>
      <c r="AQ86">
        <f t="shared" si="36"/>
        <v>-1.7446365442235202E-13</v>
      </c>
      <c r="AR86">
        <f t="shared" si="36"/>
        <v>-1.7446766470312301E-13</v>
      </c>
      <c r="AS86">
        <f t="shared" si="36"/>
        <v>-6.1569253564078222E-6</v>
      </c>
      <c r="AT86">
        <f t="shared" si="36"/>
        <v>-4.0225245662307381E-6</v>
      </c>
      <c r="AU86">
        <f t="shared" si="23"/>
        <v>-1.0179450097106225E-5</v>
      </c>
      <c r="AW86">
        <v>83</v>
      </c>
      <c r="AX86">
        <f>IF(Z86&gt;0, (R86*SUMPRODUCT(K86:$K$98, X86:$X$98)-K86*$AZ$3)/Z86, 0)</f>
        <v>-319851116629874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0.82161935600000002</v>
      </c>
      <c r="Q87" s="4">
        <f t="shared" si="48"/>
        <v>25</v>
      </c>
      <c r="R87">
        <f t="shared" si="27"/>
        <v>250000</v>
      </c>
      <c r="S87">
        <f t="shared" si="28"/>
        <v>-1696046216178470.5</v>
      </c>
      <c r="U87">
        <f t="shared" si="40"/>
        <v>0.82161935600000002</v>
      </c>
      <c r="V87">
        <f t="shared" si="41"/>
        <v>0.01</v>
      </c>
      <c r="W87">
        <f t="shared" si="42"/>
        <v>1.9513296913685693E-15</v>
      </c>
      <c r="X87">
        <f t="shared" si="43"/>
        <v>1.6032502443659228E-15</v>
      </c>
      <c r="Y87">
        <f t="shared" si="44"/>
        <v>1.9513296913685692E-17</v>
      </c>
      <c r="Z87">
        <f t="shared" si="45"/>
        <v>3.2856615008896082E-16</v>
      </c>
      <c r="AB87">
        <f t="shared" si="46"/>
        <v>-0.62413498069726425</v>
      </c>
      <c r="AC87">
        <f t="shared" si="29"/>
        <v>-0.55726337562270944</v>
      </c>
      <c r="AE87">
        <f t="shared" si="30"/>
        <v>0</v>
      </c>
      <c r="AF87">
        <f t="shared" si="31"/>
        <v>0</v>
      </c>
      <c r="AG87">
        <f t="shared" si="31"/>
        <v>-8.2141537522240203E-15</v>
      </c>
      <c r="AH87">
        <f t="shared" si="32"/>
        <v>-4.008125610914807E-10</v>
      </c>
      <c r="AI87">
        <f t="shared" si="33"/>
        <v>-4.0082077524523295E-10</v>
      </c>
      <c r="AJ87">
        <f t="shared" si="34"/>
        <v>-6.6871605074554807E-2</v>
      </c>
      <c r="AK87">
        <f t="shared" si="49"/>
        <v>-4.3689448648808499E-2</v>
      </c>
      <c r="AL87">
        <f t="shared" si="35"/>
        <v>-0.11056105412418409</v>
      </c>
      <c r="AN87">
        <f t="shared" si="36"/>
        <v>0</v>
      </c>
      <c r="AO87">
        <f t="shared" si="36"/>
        <v>0</v>
      </c>
      <c r="AP87">
        <f t="shared" si="36"/>
        <v>-6.0290505253596446E-19</v>
      </c>
      <c r="AQ87">
        <f t="shared" si="36"/>
        <v>-2.9418967003935771E-14</v>
      </c>
      <c r="AR87">
        <f t="shared" si="36"/>
        <v>-2.9419569908988307E-14</v>
      </c>
      <c r="AS87">
        <f t="shared" si="36"/>
        <v>-4.9082631987163203E-6</v>
      </c>
      <c r="AT87">
        <f t="shared" si="36"/>
        <v>-3.2067319565019556E-6</v>
      </c>
      <c r="AU87">
        <f t="shared" si="23"/>
        <v>-8.1149951846378469E-6</v>
      </c>
      <c r="AW87">
        <v>84</v>
      </c>
      <c r="AX87">
        <f>IF(Z87&gt;0, (R87*SUMPRODUCT(K87:$K$98, X87:$X$98)-K87*$AZ$3)/Z87, 0)</f>
        <v>-1696046216178470.5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0.83827126200000002</v>
      </c>
      <c r="Q88" s="4">
        <f t="shared" si="48"/>
        <v>25</v>
      </c>
      <c r="R88">
        <f t="shared" si="27"/>
        <v>250000</v>
      </c>
      <c r="S88">
        <f t="shared" si="28"/>
        <v>-9980488855913744</v>
      </c>
      <c r="U88">
        <f t="shared" si="40"/>
        <v>0.83827126200000002</v>
      </c>
      <c r="V88">
        <f t="shared" si="41"/>
        <v>0.01</v>
      </c>
      <c r="W88">
        <f t="shared" si="42"/>
        <v>3.2856615008896082E-16</v>
      </c>
      <c r="X88">
        <f t="shared" si="43"/>
        <v>2.7542756128555462E-16</v>
      </c>
      <c r="Y88">
        <f t="shared" si="44"/>
        <v>3.2856615008896083E-18</v>
      </c>
      <c r="Z88">
        <f t="shared" si="45"/>
        <v>4.9852927302516588E-17</v>
      </c>
      <c r="AB88">
        <f t="shared" si="46"/>
        <v>-0.55726337562270944</v>
      </c>
      <c r="AC88">
        <f t="shared" si="29"/>
        <v>-0.49755658537744485</v>
      </c>
      <c r="AE88">
        <f t="shared" si="30"/>
        <v>0</v>
      </c>
      <c r="AF88">
        <f t="shared" si="31"/>
        <v>0</v>
      </c>
      <c r="AG88">
        <f t="shared" si="31"/>
        <v>-1.2463231825629147E-15</v>
      </c>
      <c r="AH88">
        <f t="shared" si="32"/>
        <v>-6.8856890321388655E-11</v>
      </c>
      <c r="AI88">
        <f t="shared" si="33"/>
        <v>-6.8858136644571217E-11</v>
      </c>
      <c r="AJ88">
        <f t="shared" si="34"/>
        <v>-5.9706790245264596E-2</v>
      </c>
      <c r="AK88">
        <f t="shared" si="49"/>
        <v>-3.9008436293589667E-2</v>
      </c>
      <c r="AL88">
        <f t="shared" si="35"/>
        <v>-9.8715226607712397E-2</v>
      </c>
      <c r="AN88">
        <f t="shared" si="36"/>
        <v>0</v>
      </c>
      <c r="AO88">
        <f t="shared" si="36"/>
        <v>0</v>
      </c>
      <c r="AP88">
        <f t="shared" si="36"/>
        <v>-8.1676806031344233E-20</v>
      </c>
      <c r="AQ88">
        <f t="shared" si="36"/>
        <v>-4.5124819576383863E-15</v>
      </c>
      <c r="AR88">
        <f t="shared" si="36"/>
        <v>-4.5125636344444173E-15</v>
      </c>
      <c r="AS88">
        <f t="shared" si="36"/>
        <v>-3.9128373714339199E-6</v>
      </c>
      <c r="AT88">
        <f t="shared" si="36"/>
        <v>-2.5563870826712619E-6</v>
      </c>
      <c r="AU88">
        <f t="shared" si="23"/>
        <v>-6.4692244586177448E-6</v>
      </c>
      <c r="AW88">
        <v>85</v>
      </c>
      <c r="AX88">
        <f>IF(Z88&gt;0, (R88*SUMPRODUCT(K88:$K$98, X88:$X$98)-K88*$AZ$3)/Z88, 0)</f>
        <v>-9980488855913744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1</v>
      </c>
      <c r="Q89" s="4">
        <f t="shared" si="48"/>
        <v>25</v>
      </c>
      <c r="R89">
        <f t="shared" si="27"/>
        <v>250000</v>
      </c>
      <c r="S89">
        <f t="shared" si="28"/>
        <v>0</v>
      </c>
      <c r="U89">
        <f t="shared" si="40"/>
        <v>1</v>
      </c>
      <c r="V89">
        <f t="shared" si="41"/>
        <v>0.01</v>
      </c>
      <c r="W89">
        <f t="shared" si="42"/>
        <v>4.9852927302516588E-17</v>
      </c>
      <c r="X89">
        <f t="shared" si="43"/>
        <v>4.9852927302516588E-17</v>
      </c>
      <c r="Y89">
        <f t="shared" si="44"/>
        <v>4.9852927302516584E-19</v>
      </c>
      <c r="Z89">
        <f t="shared" si="45"/>
        <v>0</v>
      </c>
      <c r="AB89">
        <f t="shared" si="46"/>
        <v>-0.49755658537744485</v>
      </c>
      <c r="AC89">
        <f t="shared" si="29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-1.2463231825629147E-11</v>
      </c>
      <c r="AI89">
        <f t="shared" si="33"/>
        <v>-1.2463231825629147E-11</v>
      </c>
      <c r="AJ89">
        <f t="shared" si="34"/>
        <v>-0.49755658537744485</v>
      </c>
      <c r="AK89">
        <f t="shared" si="49"/>
        <v>-3.4828960976421144E-2</v>
      </c>
      <c r="AL89">
        <f t="shared" si="35"/>
        <v>-0.53238554636632929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-7.2925719670843069E-16</v>
      </c>
      <c r="AR89">
        <f t="shared" si="36"/>
        <v>-7.2925719670843069E-16</v>
      </c>
      <c r="AS89">
        <f t="shared" si="36"/>
        <v>-2.9113373299373557E-5</v>
      </c>
      <c r="AT89">
        <f t="shared" si="36"/>
        <v>-2.0379361309561494E-6</v>
      </c>
      <c r="AU89">
        <f t="shared" si="23"/>
        <v>-3.1151309431058969E-5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12096.341631086863</v>
      </c>
      <c r="AO91" s="8">
        <f t="shared" si="50"/>
        <v>-1209.6341631086864</v>
      </c>
      <c r="AP91" s="8">
        <f t="shared" si="50"/>
        <v>-1684.2191761704041</v>
      </c>
      <c r="AQ91" s="8">
        <f t="shared" si="50"/>
        <v>-7592.318273988144</v>
      </c>
      <c r="AR91" s="8">
        <f t="shared" si="50"/>
        <v>1610.1700178196281</v>
      </c>
      <c r="AS91" s="8">
        <f t="shared" si="50"/>
        <v>-1714.9549916772769</v>
      </c>
      <c r="AT91" s="8">
        <f t="shared" si="50"/>
        <v>1000.3904118117442</v>
      </c>
      <c r="AU91" s="8">
        <f t="shared" si="50"/>
        <v>895.60543795409808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62" priority="1" operator="lessThan">
      <formula>0</formula>
    </cfRule>
  </conditionalFormatting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788C60-C59A-495B-B83D-546058928156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30736.24443065513</v>
      </c>
      <c r="K3">
        <v>1</v>
      </c>
      <c r="L3" s="2">
        <v>0</v>
      </c>
      <c r="O3">
        <f>$C$3</f>
        <v>30736.24443065513</v>
      </c>
      <c r="P3">
        <f>O3*C5</f>
        <v>3073.6244430655133</v>
      </c>
      <c r="Q3" s="4">
        <f>B8</f>
        <v>1522.432587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30736.24443065513</v>
      </c>
      <c r="AF3">
        <f t="shared" ref="AF3:AG34" si="4">-$Z3*P3</f>
        <v>-3073.6244430655133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26140.187400589617</v>
      </c>
      <c r="AJ3">
        <f t="shared" ref="AJ3:AJ66" si="7">AB3-AC3</f>
        <v>0</v>
      </c>
      <c r="AL3">
        <f t="shared" ref="AL3:AL66" si="8">SUM(AI3:AK3)</f>
        <v>26140.187400589617</v>
      </c>
      <c r="AN3">
        <f t="shared" ref="AN3:AU34" si="9">AE3*$K3</f>
        <v>30736.24443065513</v>
      </c>
      <c r="AO3">
        <f t="shared" si="9"/>
        <v>-3073.6244430655133</v>
      </c>
      <c r="AP3">
        <f t="shared" si="9"/>
        <v>-1522.432587</v>
      </c>
      <c r="AQ3">
        <f t="shared" si="9"/>
        <v>0</v>
      </c>
      <c r="AR3">
        <f t="shared" si="9"/>
        <v>26140.187400589617</v>
      </c>
      <c r="AS3">
        <f t="shared" si="9"/>
        <v>0</v>
      </c>
      <c r="AT3">
        <f t="shared" si="9"/>
        <v>0</v>
      </c>
      <c r="AU3">
        <f t="shared" si="9"/>
        <v>26140.187400589617</v>
      </c>
      <c r="AW3">
        <v>0</v>
      </c>
      <c r="AX3">
        <f>IF(Z3&gt;0, (R3*SUMPRODUCT(K3:$K$98, X3:$X$98)-K3*$AZ$3)/Z3, 0)</f>
        <v>0</v>
      </c>
      <c r="AZ3">
        <f>C6*ABS(SUMPRODUCT(X4:X79, K4:K79))/1</f>
        <v>17025.965249466317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79">Mortalities!B21:B96</f>
        <v>2.4628010000000001E-3</v>
      </c>
      <c r="R4">
        <f t="shared" si="0"/>
        <v>250000</v>
      </c>
      <c r="S4">
        <f t="shared" si="1"/>
        <v>1847.2322503800897</v>
      </c>
      <c r="U4">
        <f t="shared" ref="U4:U67" si="13">M4</f>
        <v>2.4628010000000001E-3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2.4628010000000001E-3</v>
      </c>
      <c r="Y4">
        <f t="shared" ref="Y4:Y67" si="17">V4*W4</f>
        <v>0.01</v>
      </c>
      <c r="Z4">
        <f t="shared" ref="Z4:Z67" si="18">MAX(0, W4-X4-Y4)</f>
        <v>0.98753719900000003</v>
      </c>
      <c r="AB4">
        <f t="shared" ref="AB4:AB67" si="19">AC3</f>
        <v>0</v>
      </c>
      <c r="AC4">
        <f t="shared" si="2"/>
        <v>1824.2105624428204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-615.70024999999998</v>
      </c>
      <c r="AI4">
        <f t="shared" si="6"/>
        <v>-615.70024999999998</v>
      </c>
      <c r="AJ4">
        <f t="shared" si="7"/>
        <v>-1824.2105624428204</v>
      </c>
      <c r="AK4">
        <f>G4*SUM(AB4, AE4:AF4)</f>
        <v>0</v>
      </c>
      <c r="AL4">
        <f t="shared" si="8"/>
        <v>-2439.9108124428203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-549.73236607142849</v>
      </c>
      <c r="AR4">
        <f t="shared" si="9"/>
        <v>-549.73236607142849</v>
      </c>
      <c r="AS4">
        <f t="shared" si="9"/>
        <v>-1628.759430752518</v>
      </c>
      <c r="AT4">
        <f t="shared" si="9"/>
        <v>0</v>
      </c>
      <c r="AU4">
        <f t="shared" si="9"/>
        <v>-2178.4917968239465</v>
      </c>
      <c r="AW4">
        <v>1</v>
      </c>
      <c r="AX4">
        <f>IF(Z4&gt;0, (R4*SUMPRODUCT(K4:$K$98, X4:$X$98)-K4*$AZ$3)/Z4, 0)</f>
        <v>1847.2322503800897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2.5557050000000001E-3</v>
      </c>
      <c r="Q5" s="4">
        <f t="shared" ref="Q5:Q68" si="21">$C$8</f>
        <v>25</v>
      </c>
      <c r="R5">
        <f t="shared" si="0"/>
        <v>250000</v>
      </c>
      <c r="S5">
        <f t="shared" si="1"/>
        <v>2977.2583026783336</v>
      </c>
      <c r="U5">
        <f t="shared" si="13"/>
        <v>2.5557050000000001E-3</v>
      </c>
      <c r="V5">
        <f t="shared" si="14"/>
        <v>0.01</v>
      </c>
      <c r="W5">
        <f t="shared" si="15"/>
        <v>0.98753719900000003</v>
      </c>
      <c r="X5">
        <f t="shared" si="16"/>
        <v>2.5238537571702952E-3</v>
      </c>
      <c r="Y5">
        <f t="shared" si="17"/>
        <v>9.8753719900000012E-3</v>
      </c>
      <c r="Z5">
        <f t="shared" si="18"/>
        <v>0.97513797325282969</v>
      </c>
      <c r="AB5">
        <f t="shared" si="19"/>
        <v>1824.2105624428204</v>
      </c>
      <c r="AC5">
        <f t="shared" si="2"/>
        <v>2903.23762712391</v>
      </c>
      <c r="AE5">
        <f t="shared" si="3"/>
        <v>0</v>
      </c>
      <c r="AF5">
        <f t="shared" si="4"/>
        <v>0</v>
      </c>
      <c r="AG5">
        <f t="shared" si="4"/>
        <v>-24.378449331320741</v>
      </c>
      <c r="AH5">
        <f t="shared" si="5"/>
        <v>-630.96343929257375</v>
      </c>
      <c r="AI5">
        <f t="shared" si="6"/>
        <v>-655.34188862389453</v>
      </c>
      <c r="AJ5">
        <f t="shared" si="7"/>
        <v>-1079.0270646810895</v>
      </c>
      <c r="AK5">
        <f>G5*SUM(AB5, AE5:AF5)</f>
        <v>127.69473937099744</v>
      </c>
      <c r="AL5">
        <f t="shared" si="8"/>
        <v>-1606.6742139339867</v>
      </c>
      <c r="AN5">
        <f t="shared" si="9"/>
        <v>0</v>
      </c>
      <c r="AO5">
        <f t="shared" si="9"/>
        <v>0</v>
      </c>
      <c r="AP5">
        <f t="shared" si="9"/>
        <v>-19.434350551116662</v>
      </c>
      <c r="AQ5">
        <f t="shared" si="9"/>
        <v>-503.00019076257468</v>
      </c>
      <c r="AR5">
        <f t="shared" si="9"/>
        <v>-522.4345413136914</v>
      </c>
      <c r="AS5">
        <f t="shared" si="9"/>
        <v>-860.19376967561334</v>
      </c>
      <c r="AT5">
        <f t="shared" si="9"/>
        <v>101.79746442203239</v>
      </c>
      <c r="AU5">
        <f t="shared" si="9"/>
        <v>-1280.8308465672724</v>
      </c>
      <c r="AW5">
        <v>2</v>
      </c>
      <c r="AX5">
        <f>IF(Z5&gt;0, (R5*SUMPRODUCT(K5:$K$98, X5:$X$98)-K5*$AZ$3)/Z5, 0)</f>
        <v>2977.2583026783336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2.6648449999999999E-3</v>
      </c>
      <c r="Q6" s="4">
        <f t="shared" si="21"/>
        <v>25</v>
      </c>
      <c r="R6">
        <f t="shared" si="0"/>
        <v>250000</v>
      </c>
      <c r="S6">
        <f t="shared" si="1"/>
        <v>4003.4638157371787</v>
      </c>
      <c r="U6">
        <f t="shared" si="13"/>
        <v>2.6648449999999999E-3</v>
      </c>
      <c r="V6">
        <f t="shared" si="14"/>
        <v>0.01</v>
      </c>
      <c r="W6">
        <f t="shared" si="15"/>
        <v>0.97513797325282969</v>
      </c>
      <c r="X6">
        <f t="shared" si="16"/>
        <v>2.5985915523329367E-3</v>
      </c>
      <c r="Y6">
        <f t="shared" si="17"/>
        <v>9.7513797325282977E-3</v>
      </c>
      <c r="Z6">
        <f t="shared" si="18"/>
        <v>0.96278800196796854</v>
      </c>
      <c r="AB6">
        <f t="shared" si="19"/>
        <v>2903.23762712391</v>
      </c>
      <c r="AC6">
        <f t="shared" si="2"/>
        <v>3854.4869281046576</v>
      </c>
      <c r="AE6">
        <f t="shared" si="3"/>
        <v>0</v>
      </c>
      <c r="AF6">
        <f t="shared" si="4"/>
        <v>0</v>
      </c>
      <c r="AG6">
        <f t="shared" si="4"/>
        <v>-24.069700049199213</v>
      </c>
      <c r="AH6">
        <f t="shared" si="5"/>
        <v>-649.64788808323419</v>
      </c>
      <c r="AI6">
        <f t="shared" si="6"/>
        <v>-673.71758813243343</v>
      </c>
      <c r="AJ6">
        <f t="shared" si="7"/>
        <v>-951.24930098074765</v>
      </c>
      <c r="AK6">
        <f>G6*SUM(AB6, AE6:AF6)</f>
        <v>203.22663389867373</v>
      </c>
      <c r="AL6">
        <f t="shared" si="8"/>
        <v>-1421.7402552145072</v>
      </c>
      <c r="AN6">
        <f t="shared" si="9"/>
        <v>0</v>
      </c>
      <c r="AO6">
        <f t="shared" si="9"/>
        <v>0</v>
      </c>
      <c r="AP6">
        <f t="shared" si="9"/>
        <v>-17.132337065813488</v>
      </c>
      <c r="AQ6">
        <f t="shared" si="9"/>
        <v>-462.4065347713435</v>
      </c>
      <c r="AR6">
        <f t="shared" si="9"/>
        <v>-479.53887183715705</v>
      </c>
      <c r="AS6">
        <f t="shared" si="9"/>
        <v>-677.08046318441052</v>
      </c>
      <c r="AT6">
        <f t="shared" si="9"/>
        <v>144.65270383868332</v>
      </c>
      <c r="AU6">
        <f t="shared" si="9"/>
        <v>-1011.9666311828842</v>
      </c>
      <c r="AW6">
        <v>3</v>
      </c>
      <c r="AX6">
        <f>IF(Z6&gt;0, (R6*SUMPRODUCT(K6:$K$98, X6:$X$98)-K6*$AZ$3)/Z6, 0)</f>
        <v>4003.4638157371787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2.7902209999999998E-3</v>
      </c>
      <c r="Q7" s="4">
        <f t="shared" si="21"/>
        <v>25</v>
      </c>
      <c r="R7">
        <f t="shared" si="0"/>
        <v>250000</v>
      </c>
      <c r="S7">
        <f t="shared" si="1"/>
        <v>4934.9259093584242</v>
      </c>
      <c r="U7">
        <f t="shared" si="13"/>
        <v>2.7902209999999998E-3</v>
      </c>
      <c r="V7">
        <f t="shared" si="14"/>
        <v>0.01</v>
      </c>
      <c r="W7">
        <f t="shared" si="15"/>
        <v>0.96278800196796854</v>
      </c>
      <c r="X7">
        <f t="shared" si="16"/>
        <v>2.6863913016390668E-3</v>
      </c>
      <c r="Y7">
        <f t="shared" si="17"/>
        <v>9.6278800196796851E-3</v>
      </c>
      <c r="Z7">
        <f t="shared" si="18"/>
        <v>0.95047373064664975</v>
      </c>
      <c r="AB7">
        <f t="shared" si="19"/>
        <v>3854.4869281046576</v>
      </c>
      <c r="AC7">
        <f t="shared" si="2"/>
        <v>4690.5174395327122</v>
      </c>
      <c r="AE7">
        <f t="shared" si="3"/>
        <v>0</v>
      </c>
      <c r="AF7">
        <f t="shared" si="4"/>
        <v>0</v>
      </c>
      <c r="AG7">
        <f t="shared" si="4"/>
        <v>-23.761843266166245</v>
      </c>
      <c r="AH7">
        <f t="shared" si="5"/>
        <v>-671.59782540976676</v>
      </c>
      <c r="AI7">
        <f t="shared" si="6"/>
        <v>-695.35966867593299</v>
      </c>
      <c r="AJ7">
        <f t="shared" si="7"/>
        <v>-836.03051142805452</v>
      </c>
      <c r="AK7">
        <f>G7*SUM(AB7, AE7:AF7)</f>
        <v>269.81408496732604</v>
      </c>
      <c r="AL7">
        <f t="shared" si="8"/>
        <v>-1261.5760951366615</v>
      </c>
      <c r="AN7">
        <f t="shared" si="9"/>
        <v>0</v>
      </c>
      <c r="AO7">
        <f t="shared" si="9"/>
        <v>0</v>
      </c>
      <c r="AP7">
        <f t="shared" si="9"/>
        <v>-15.101080971870751</v>
      </c>
      <c r="AQ7">
        <f t="shared" si="9"/>
        <v>-426.8125594652783</v>
      </c>
      <c r="AR7">
        <f t="shared" si="9"/>
        <v>-441.91364043714901</v>
      </c>
      <c r="AS7">
        <f t="shared" si="9"/>
        <v>-531.31250411056544</v>
      </c>
      <c r="AT7">
        <f t="shared" si="9"/>
        <v>171.47172880499289</v>
      </c>
      <c r="AU7">
        <f t="shared" si="9"/>
        <v>-801.75441574272168</v>
      </c>
      <c r="AW7">
        <v>4</v>
      </c>
      <c r="AX7">
        <f>IF(Z7&gt;0, (R7*SUMPRODUCT(K7:$K$98, X7:$X$98)-K7*$AZ$3)/Z7, 0)</f>
        <v>4934.9259093584242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3.5816260000000001E-3</v>
      </c>
      <c r="Q8" s="4">
        <f t="shared" si="21"/>
        <v>25</v>
      </c>
      <c r="R8">
        <f t="shared" si="0"/>
        <v>250000</v>
      </c>
      <c r="S8">
        <f t="shared" si="1"/>
        <v>5784.1590783409411</v>
      </c>
      <c r="U8">
        <f t="shared" si="13"/>
        <v>3.5816260000000001E-3</v>
      </c>
      <c r="V8">
        <f t="shared" si="14"/>
        <v>0.01</v>
      </c>
      <c r="W8">
        <f t="shared" si="15"/>
        <v>0.95047373064664975</v>
      </c>
      <c r="X8">
        <f t="shared" si="16"/>
        <v>3.4042414260010375E-3</v>
      </c>
      <c r="Y8">
        <f t="shared" si="17"/>
        <v>9.5047373064664972E-3</v>
      </c>
      <c r="Z8">
        <f t="shared" si="18"/>
        <v>0.9375647519141822</v>
      </c>
      <c r="AB8">
        <f t="shared" si="19"/>
        <v>4690.5174395327122</v>
      </c>
      <c r="AC8">
        <f t="shared" si="2"/>
        <v>5423.0236713168888</v>
      </c>
      <c r="AE8">
        <f t="shared" si="3"/>
        <v>0</v>
      </c>
      <c r="AF8">
        <f t="shared" si="4"/>
        <v>0</v>
      </c>
      <c r="AG8">
        <f t="shared" si="4"/>
        <v>-23.439118797854555</v>
      </c>
      <c r="AH8">
        <f t="shared" si="5"/>
        <v>-851.06035650025933</v>
      </c>
      <c r="AI8">
        <f t="shared" si="6"/>
        <v>-874.49947529811391</v>
      </c>
      <c r="AJ8">
        <f t="shared" si="7"/>
        <v>-732.50623178417663</v>
      </c>
      <c r="AK8">
        <f t="shared" ref="AK8:AK71" si="22">G8*SUM(AB8:AB8, AE8:AF8)</f>
        <v>328.33622076728989</v>
      </c>
      <c r="AL8">
        <f t="shared" si="8"/>
        <v>-1278.6694863150005</v>
      </c>
      <c r="AN8">
        <f t="shared" si="9"/>
        <v>0</v>
      </c>
      <c r="AO8">
        <f t="shared" si="9"/>
        <v>0</v>
      </c>
      <c r="AP8">
        <f t="shared" si="9"/>
        <v>-13.299985480281325</v>
      </c>
      <c r="AQ8">
        <f t="shared" si="9"/>
        <v>-482.91450211569236</v>
      </c>
      <c r="AR8">
        <f t="shared" si="9"/>
        <v>-496.21448759597365</v>
      </c>
      <c r="AS8">
        <f t="shared" si="9"/>
        <v>-415.64370789557483</v>
      </c>
      <c r="AT8">
        <f t="shared" si="9"/>
        <v>186.30678936851118</v>
      </c>
      <c r="AU8">
        <f t="shared" si="9"/>
        <v>-725.55140612303728</v>
      </c>
      <c r="AW8">
        <v>5</v>
      </c>
      <c r="AX8">
        <f>IF(Z8&gt;0, (R8*SUMPRODUCT(K8:$K$98, X8:$X$98)-K8*$AZ$3)/Z8, 0)</f>
        <v>5784.1590783409411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4.4506370000000003E-3</v>
      </c>
      <c r="Q9" s="4">
        <f t="shared" si="21"/>
        <v>25</v>
      </c>
      <c r="R9">
        <f t="shared" si="0"/>
        <v>250000</v>
      </c>
      <c r="S9">
        <f t="shared" si="1"/>
        <v>6466.568769573274</v>
      </c>
      <c r="U9">
        <f t="shared" si="13"/>
        <v>4.4506370000000003E-3</v>
      </c>
      <c r="V9">
        <f t="shared" si="14"/>
        <v>0.01</v>
      </c>
      <c r="W9">
        <f t="shared" si="15"/>
        <v>0.9375647519141822</v>
      </c>
      <c r="X9">
        <f t="shared" si="16"/>
        <v>4.1727603747650803E-3</v>
      </c>
      <c r="Y9">
        <f t="shared" si="17"/>
        <v>9.3756475191418224E-3</v>
      </c>
      <c r="Z9">
        <f t="shared" si="18"/>
        <v>0.92401634402027533</v>
      </c>
      <c r="AB9">
        <f t="shared" si="19"/>
        <v>5423.0236713168888</v>
      </c>
      <c r="AC9">
        <f t="shared" si="2"/>
        <v>5975.2152328167867</v>
      </c>
      <c r="AE9">
        <f t="shared" si="3"/>
        <v>0</v>
      </c>
      <c r="AF9">
        <f t="shared" si="4"/>
        <v>0</v>
      </c>
      <c r="AG9">
        <f t="shared" si="4"/>
        <v>-23.100408600506881</v>
      </c>
      <c r="AH9">
        <f t="shared" si="5"/>
        <v>-1043.19009369127</v>
      </c>
      <c r="AI9">
        <f t="shared" si="6"/>
        <v>-1066.2905022917769</v>
      </c>
      <c r="AJ9">
        <f t="shared" si="7"/>
        <v>-552.19156149989794</v>
      </c>
      <c r="AK9">
        <f t="shared" si="22"/>
        <v>379.61165699218225</v>
      </c>
      <c r="AL9">
        <f t="shared" si="8"/>
        <v>-1238.8704067994927</v>
      </c>
      <c r="AN9">
        <f t="shared" si="9"/>
        <v>0</v>
      </c>
      <c r="AO9">
        <f t="shared" si="9"/>
        <v>0</v>
      </c>
      <c r="AP9">
        <f t="shared" si="9"/>
        <v>-11.703385908929025</v>
      </c>
      <c r="AQ9">
        <f t="shared" si="9"/>
        <v>-528.5125667678825</v>
      </c>
      <c r="AR9">
        <f t="shared" si="9"/>
        <v>-540.21595267681141</v>
      </c>
      <c r="AS9">
        <f t="shared" si="9"/>
        <v>-279.75742990734875</v>
      </c>
      <c r="AT9">
        <f t="shared" si="9"/>
        <v>192.32307939392982</v>
      </c>
      <c r="AU9">
        <f t="shared" si="9"/>
        <v>-627.65030319023049</v>
      </c>
      <c r="AW9">
        <v>6</v>
      </c>
      <c r="AX9">
        <f>IF(Z9&gt;0, (R9*SUMPRODUCT(K9:$K$98, X9:$X$98)-K9*$AZ$3)/Z9, 0)</f>
        <v>6466.568769573274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5.383718E-3</v>
      </c>
      <c r="Q10" s="4">
        <f t="shared" si="21"/>
        <v>25</v>
      </c>
      <c r="R10">
        <f t="shared" si="0"/>
        <v>250000</v>
      </c>
      <c r="S10">
        <f t="shared" si="1"/>
        <v>7002.5211525522964</v>
      </c>
      <c r="U10">
        <f t="shared" si="13"/>
        <v>5.383718E-3</v>
      </c>
      <c r="V10">
        <f t="shared" si="14"/>
        <v>0.01</v>
      </c>
      <c r="W10">
        <f t="shared" si="15"/>
        <v>0.92401634402027533</v>
      </c>
      <c r="X10">
        <f t="shared" si="16"/>
        <v>4.9746434235961486E-3</v>
      </c>
      <c r="Y10">
        <f t="shared" si="17"/>
        <v>9.2401634402027536E-3</v>
      </c>
      <c r="Z10">
        <f t="shared" si="18"/>
        <v>0.90980153715647649</v>
      </c>
      <c r="AB10">
        <f t="shared" si="19"/>
        <v>5975.2152328167867</v>
      </c>
      <c r="AC10">
        <f t="shared" si="2"/>
        <v>6370.9045085628204</v>
      </c>
      <c r="AE10">
        <f t="shared" si="3"/>
        <v>0</v>
      </c>
      <c r="AF10">
        <f t="shared" si="4"/>
        <v>0</v>
      </c>
      <c r="AG10">
        <f t="shared" si="4"/>
        <v>-22.745038428911911</v>
      </c>
      <c r="AH10">
        <f t="shared" si="5"/>
        <v>-1243.6608558990372</v>
      </c>
      <c r="AI10">
        <f t="shared" si="6"/>
        <v>-1266.405894327949</v>
      </c>
      <c r="AJ10">
        <f t="shared" si="7"/>
        <v>-395.68927574603367</v>
      </c>
      <c r="AK10">
        <f t="shared" si="22"/>
        <v>418.26506629717511</v>
      </c>
      <c r="AL10">
        <f t="shared" si="8"/>
        <v>-1243.8301037768076</v>
      </c>
      <c r="AN10">
        <f t="shared" si="9"/>
        <v>0</v>
      </c>
      <c r="AO10">
        <f t="shared" si="9"/>
        <v>0</v>
      </c>
      <c r="AP10">
        <f t="shared" si="9"/>
        <v>-10.288700286125794</v>
      </c>
      <c r="AQ10">
        <f t="shared" si="9"/>
        <v>-562.56901231113886</v>
      </c>
      <c r="AR10">
        <f t="shared" si="9"/>
        <v>-572.85771259726459</v>
      </c>
      <c r="AS10">
        <f t="shared" si="9"/>
        <v>-178.98973340094204</v>
      </c>
      <c r="AT10">
        <f t="shared" si="9"/>
        <v>189.20187454236091</v>
      </c>
      <c r="AU10">
        <f t="shared" si="9"/>
        <v>-562.64557145584581</v>
      </c>
      <c r="AW10">
        <v>7</v>
      </c>
      <c r="AX10">
        <f>IF(Z10&gt;0, (R10*SUMPRODUCT(K10:$K$98, X10:$X$98)-K10*$AZ$3)/Z10, 0)</f>
        <v>7002.5211525522964</v>
      </c>
    </row>
    <row r="11" spans="1:52" x14ac:dyDescent="0.25">
      <c r="A11" t="s">
        <v>33</v>
      </c>
      <c r="C11" s="12">
        <f>AU81</f>
        <v>7252.4732801439495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6.4575739999999998E-3</v>
      </c>
      <c r="Q11" s="4">
        <f t="shared" si="21"/>
        <v>25</v>
      </c>
      <c r="R11">
        <f t="shared" si="0"/>
        <v>250000</v>
      </c>
      <c r="S11">
        <f t="shared" si="1"/>
        <v>7413.1706492433768</v>
      </c>
      <c r="U11">
        <f t="shared" si="13"/>
        <v>6.4575739999999998E-3</v>
      </c>
      <c r="V11">
        <f t="shared" si="14"/>
        <v>0.01</v>
      </c>
      <c r="W11">
        <f t="shared" si="15"/>
        <v>0.90980153715647649</v>
      </c>
      <c r="X11">
        <f t="shared" si="16"/>
        <v>5.8751107515016962E-3</v>
      </c>
      <c r="Y11">
        <f t="shared" si="17"/>
        <v>9.0980153715647643E-3</v>
      </c>
      <c r="Z11">
        <f t="shared" si="18"/>
        <v>0.89482841103341004</v>
      </c>
      <c r="AB11">
        <f t="shared" si="19"/>
        <v>6370.9045085628204</v>
      </c>
      <c r="AC11">
        <f t="shared" si="2"/>
        <v>6633.5157127819639</v>
      </c>
      <c r="AE11">
        <f t="shared" si="3"/>
        <v>0</v>
      </c>
      <c r="AF11">
        <f t="shared" si="4"/>
        <v>0</v>
      </c>
      <c r="AG11">
        <f t="shared" si="4"/>
        <v>-22.370710275835251</v>
      </c>
      <c r="AH11">
        <f t="shared" si="5"/>
        <v>-1468.7776878754241</v>
      </c>
      <c r="AI11">
        <f t="shared" si="6"/>
        <v>-1491.1483981512595</v>
      </c>
      <c r="AJ11">
        <f t="shared" si="7"/>
        <v>-262.61120421914347</v>
      </c>
      <c r="AK11">
        <f t="shared" si="22"/>
        <v>445.96331559939745</v>
      </c>
      <c r="AL11">
        <f t="shared" si="8"/>
        <v>-1307.7962867710055</v>
      </c>
      <c r="AN11">
        <f t="shared" si="9"/>
        <v>0</v>
      </c>
      <c r="AO11">
        <f t="shared" si="9"/>
        <v>0</v>
      </c>
      <c r="AP11">
        <f t="shared" si="9"/>
        <v>-9.0351546783955854</v>
      </c>
      <c r="AQ11">
        <f t="shared" si="9"/>
        <v>-593.21467376320072</v>
      </c>
      <c r="AR11">
        <f t="shared" si="9"/>
        <v>-602.24982844159638</v>
      </c>
      <c r="AS11">
        <f t="shared" si="9"/>
        <v>-106.064260863577</v>
      </c>
      <c r="AT11">
        <f t="shared" si="9"/>
        <v>180.11710346466683</v>
      </c>
      <c r="AU11">
        <f t="shared" si="9"/>
        <v>-528.1969858405065</v>
      </c>
      <c r="AW11">
        <v>8</v>
      </c>
      <c r="AX11">
        <f>IF(Z11&gt;0, (R11*SUMPRODUCT(K11:$K$98, X11:$X$98)-K11*$AZ$3)/Z11, 0)</f>
        <v>7413.1706492433768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7.6803260000000003E-3</v>
      </c>
      <c r="Q12" s="4">
        <f t="shared" si="21"/>
        <v>25</v>
      </c>
      <c r="R12">
        <f t="shared" si="0"/>
        <v>250000</v>
      </c>
      <c r="S12">
        <f t="shared" si="1"/>
        <v>7709.909961828931</v>
      </c>
      <c r="U12">
        <f t="shared" si="13"/>
        <v>7.6803260000000003E-3</v>
      </c>
      <c r="V12">
        <f t="shared" si="14"/>
        <v>0.01</v>
      </c>
      <c r="W12">
        <f t="shared" si="15"/>
        <v>0.89482841103341004</v>
      </c>
      <c r="X12">
        <f t="shared" si="16"/>
        <v>6.8725739107985866E-3</v>
      </c>
      <c r="Y12">
        <f t="shared" si="17"/>
        <v>8.9482841103341003E-3</v>
      </c>
      <c r="Z12">
        <f t="shared" si="18"/>
        <v>0.8790075530122774</v>
      </c>
      <c r="AB12">
        <f t="shared" si="19"/>
        <v>6633.5157127819639</v>
      </c>
      <c r="AC12">
        <f t="shared" si="2"/>
        <v>6777.06908949223</v>
      </c>
      <c r="AE12">
        <f t="shared" si="3"/>
        <v>0</v>
      </c>
      <c r="AF12">
        <f t="shared" si="4"/>
        <v>0</v>
      </c>
      <c r="AG12">
        <f t="shared" si="4"/>
        <v>-21.975188825306937</v>
      </c>
      <c r="AH12">
        <f t="shared" si="5"/>
        <v>-1718.1434776996466</v>
      </c>
      <c r="AI12">
        <f t="shared" si="6"/>
        <v>-1740.1186665249536</v>
      </c>
      <c r="AJ12">
        <f t="shared" si="7"/>
        <v>-143.55337671026609</v>
      </c>
      <c r="AK12">
        <f t="shared" si="22"/>
        <v>464.34609989473751</v>
      </c>
      <c r="AL12">
        <f t="shared" si="8"/>
        <v>-1419.3259433404821</v>
      </c>
      <c r="AN12">
        <f t="shared" si="9"/>
        <v>0</v>
      </c>
      <c r="AO12">
        <f t="shared" si="9"/>
        <v>0</v>
      </c>
      <c r="AP12">
        <f t="shared" si="9"/>
        <v>-7.9244733912688643</v>
      </c>
      <c r="AQ12">
        <f t="shared" si="9"/>
        <v>-619.57976241520771</v>
      </c>
      <c r="AR12">
        <f t="shared" si="9"/>
        <v>-627.50423580647657</v>
      </c>
      <c r="AS12">
        <f t="shared" si="9"/>
        <v>-51.766786761679164</v>
      </c>
      <c r="AT12">
        <f t="shared" si="9"/>
        <v>167.44785868314037</v>
      </c>
      <c r="AU12">
        <f t="shared" si="9"/>
        <v>-511.82316388501533</v>
      </c>
      <c r="AW12">
        <v>9</v>
      </c>
      <c r="AX12">
        <f>IF(Z12&gt;0, (R12*SUMPRODUCT(K12:$K$98, X12:$X$98)-K12*$AZ$3)/Z12, 0)</f>
        <v>7709.909961828931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9.0334749999999991E-3</v>
      </c>
      <c r="Q13" s="4">
        <f t="shared" si="21"/>
        <v>25</v>
      </c>
      <c r="R13">
        <f t="shared" si="0"/>
        <v>250000</v>
      </c>
      <c r="S13">
        <f t="shared" si="1"/>
        <v>7903.8615946908376</v>
      </c>
      <c r="U13">
        <f t="shared" si="13"/>
        <v>9.0334749999999991E-3</v>
      </c>
      <c r="V13">
        <f t="shared" si="14"/>
        <v>0.01</v>
      </c>
      <c r="W13">
        <f t="shared" si="15"/>
        <v>0.8790075530122774</v>
      </c>
      <c r="X13">
        <f t="shared" si="16"/>
        <v>7.9404927549475823E-3</v>
      </c>
      <c r="Y13">
        <f t="shared" si="17"/>
        <v>8.7900755301227734E-3</v>
      </c>
      <c r="Z13">
        <f t="shared" si="18"/>
        <v>0.86227698472720704</v>
      </c>
      <c r="AB13">
        <f t="shared" si="19"/>
        <v>6777.06908949223</v>
      </c>
      <c r="AC13">
        <f t="shared" si="2"/>
        <v>6815.31794357119</v>
      </c>
      <c r="AE13">
        <f t="shared" si="3"/>
        <v>0</v>
      </c>
      <c r="AF13">
        <f t="shared" si="4"/>
        <v>0</v>
      </c>
      <c r="AG13">
        <f t="shared" si="4"/>
        <v>-21.556924618180176</v>
      </c>
      <c r="AH13">
        <f t="shared" si="5"/>
        <v>-1985.1231887368956</v>
      </c>
      <c r="AI13">
        <f t="shared" si="6"/>
        <v>-2006.6801133550757</v>
      </c>
      <c r="AJ13">
        <f t="shared" si="7"/>
        <v>-38.248854078959994</v>
      </c>
      <c r="AK13">
        <f t="shared" si="22"/>
        <v>474.39483626445616</v>
      </c>
      <c r="AL13">
        <f t="shared" si="8"/>
        <v>-1570.5341311695795</v>
      </c>
      <c r="AN13">
        <f t="shared" si="9"/>
        <v>0</v>
      </c>
      <c r="AO13">
        <f t="shared" si="9"/>
        <v>0</v>
      </c>
      <c r="AP13">
        <f t="shared" si="9"/>
        <v>-6.9407527902571253</v>
      </c>
      <c r="AQ13">
        <f t="shared" si="9"/>
        <v>-639.15653810886147</v>
      </c>
      <c r="AR13">
        <f t="shared" si="9"/>
        <v>-646.09729089911855</v>
      </c>
      <c r="AS13">
        <f t="shared" si="9"/>
        <v>-12.315107343687995</v>
      </c>
      <c r="AT13">
        <f t="shared" si="9"/>
        <v>152.74244085398024</v>
      </c>
      <c r="AU13">
        <f t="shared" si="9"/>
        <v>-505.66995738882628</v>
      </c>
      <c r="AW13">
        <v>10</v>
      </c>
      <c r="AX13">
        <f>IF(Z13&gt;0, (R13*SUMPRODUCT(K13:$K$98, X13:$X$98)-K13*$AZ$3)/Z13, 0)</f>
        <v>7903.8615946908376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1.0570714E-2</v>
      </c>
      <c r="Q14" s="4">
        <f t="shared" si="21"/>
        <v>25</v>
      </c>
      <c r="R14">
        <f t="shared" si="0"/>
        <v>250000</v>
      </c>
      <c r="S14">
        <f t="shared" si="1"/>
        <v>8008.5179367283135</v>
      </c>
      <c r="U14">
        <f t="shared" si="13"/>
        <v>1.0570714E-2</v>
      </c>
      <c r="V14">
        <f t="shared" si="14"/>
        <v>0.01</v>
      </c>
      <c r="W14">
        <f t="shared" si="15"/>
        <v>0.86227698472720704</v>
      </c>
      <c r="X14">
        <f t="shared" si="16"/>
        <v>9.1148833943336741E-3</v>
      </c>
      <c r="Y14">
        <f t="shared" si="17"/>
        <v>8.6227698472720708E-3</v>
      </c>
      <c r="Z14">
        <f t="shared" si="18"/>
        <v>0.84453933148560134</v>
      </c>
      <c r="AB14">
        <f t="shared" si="19"/>
        <v>6815.31794357119</v>
      </c>
      <c r="AC14">
        <f t="shared" si="2"/>
        <v>6763.508384474977</v>
      </c>
      <c r="AE14">
        <f t="shared" si="3"/>
        <v>0</v>
      </c>
      <c r="AF14">
        <f t="shared" si="4"/>
        <v>0</v>
      </c>
      <c r="AG14">
        <f t="shared" si="4"/>
        <v>-21.113483287140035</v>
      </c>
      <c r="AH14">
        <f t="shared" si="5"/>
        <v>-2278.7208485834185</v>
      </c>
      <c r="AI14">
        <f t="shared" si="6"/>
        <v>-2299.8343318705583</v>
      </c>
      <c r="AJ14">
        <f t="shared" si="7"/>
        <v>51.809559096212979</v>
      </c>
      <c r="AK14">
        <f t="shared" si="22"/>
        <v>477.07225604998337</v>
      </c>
      <c r="AL14">
        <f t="shared" si="8"/>
        <v>-1770.9525167243619</v>
      </c>
      <c r="AN14">
        <f t="shared" si="9"/>
        <v>0</v>
      </c>
      <c r="AO14">
        <f t="shared" si="9"/>
        <v>0</v>
      </c>
      <c r="AP14">
        <f t="shared" si="9"/>
        <v>-6.0696219193428966</v>
      </c>
      <c r="AQ14">
        <f t="shared" si="9"/>
        <v>-655.07779187955407</v>
      </c>
      <c r="AR14">
        <f t="shared" si="9"/>
        <v>-661.14741379889699</v>
      </c>
      <c r="AS14">
        <f t="shared" si="9"/>
        <v>14.894010204057704</v>
      </c>
      <c r="AT14">
        <f t="shared" si="9"/>
        <v>137.14687354289143</v>
      </c>
      <c r="AU14">
        <f t="shared" si="9"/>
        <v>-509.1065300519478</v>
      </c>
      <c r="AW14">
        <v>11</v>
      </c>
      <c r="AX14">
        <f>IF(Z14&gt;0, (R14*SUMPRODUCT(K14:$K$98, X14:$X$98)-K14*$AZ$3)/Z14, 0)</f>
        <v>8008.5179367283135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1.2312346E-2</v>
      </c>
      <c r="Q15" s="4">
        <f t="shared" si="21"/>
        <v>25</v>
      </c>
      <c r="R15">
        <f t="shared" si="0"/>
        <v>250000</v>
      </c>
      <c r="S15">
        <f t="shared" si="1"/>
        <v>8033.041370073508</v>
      </c>
      <c r="U15">
        <f t="shared" si="13"/>
        <v>1.2312346E-2</v>
      </c>
      <c r="V15">
        <f t="shared" si="14"/>
        <v>0.01</v>
      </c>
      <c r="W15">
        <f t="shared" si="15"/>
        <v>0.84453933148560134</v>
      </c>
      <c r="X15">
        <f t="shared" si="16"/>
        <v>1.0398260459859417E-2</v>
      </c>
      <c r="Y15">
        <f t="shared" si="17"/>
        <v>8.4453933148560135E-3</v>
      </c>
      <c r="Z15">
        <f t="shared" si="18"/>
        <v>0.82569567771088592</v>
      </c>
      <c r="AB15">
        <f t="shared" si="19"/>
        <v>6763.508384474977</v>
      </c>
      <c r="AC15">
        <f t="shared" si="2"/>
        <v>6632.8475381424287</v>
      </c>
      <c r="AE15">
        <f t="shared" si="3"/>
        <v>0</v>
      </c>
      <c r="AF15">
        <f t="shared" si="4"/>
        <v>0</v>
      </c>
      <c r="AG15">
        <f t="shared" si="4"/>
        <v>-20.642391942772147</v>
      </c>
      <c r="AH15">
        <f t="shared" si="5"/>
        <v>-2599.5651149648543</v>
      </c>
      <c r="AI15">
        <f t="shared" si="6"/>
        <v>-2620.2075069076263</v>
      </c>
      <c r="AJ15">
        <f t="shared" si="7"/>
        <v>130.66084633254832</v>
      </c>
      <c r="AK15">
        <f t="shared" si="22"/>
        <v>473.44558691324846</v>
      </c>
      <c r="AL15">
        <f t="shared" si="8"/>
        <v>-2016.1010736618296</v>
      </c>
      <c r="AN15">
        <f t="shared" si="9"/>
        <v>0</v>
      </c>
      <c r="AO15">
        <f t="shared" si="9"/>
        <v>0</v>
      </c>
      <c r="AP15">
        <f t="shared" si="9"/>
        <v>-5.2983878705261906</v>
      </c>
      <c r="AQ15">
        <f t="shared" si="9"/>
        <v>-667.24361750119488</v>
      </c>
      <c r="AR15">
        <f t="shared" si="9"/>
        <v>-672.54200537172107</v>
      </c>
      <c r="AS15">
        <f t="shared" si="9"/>
        <v>33.537384876730037</v>
      </c>
      <c r="AT15">
        <f t="shared" si="9"/>
        <v>121.52169002554231</v>
      </c>
      <c r="AU15">
        <f t="shared" si="9"/>
        <v>-517.48293046944877</v>
      </c>
      <c r="AW15">
        <v>12</v>
      </c>
      <c r="AX15">
        <f>IF(Z15&gt;0, (R15*SUMPRODUCT(K15:$K$98, X15:$X$98)-K15*$AZ$3)/Z15, 0)</f>
        <v>8033.041370073508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1.4128425999999999E-2</v>
      </c>
      <c r="Q16" s="4">
        <f t="shared" si="21"/>
        <v>25</v>
      </c>
      <c r="R16">
        <f t="shared" si="0"/>
        <v>250000</v>
      </c>
      <c r="S16">
        <f t="shared" si="1"/>
        <v>7984.6728671435139</v>
      </c>
      <c r="U16">
        <f t="shared" si="13"/>
        <v>1.4128425999999999E-2</v>
      </c>
      <c r="V16">
        <f t="shared" si="14"/>
        <v>0.01</v>
      </c>
      <c r="W16">
        <f t="shared" si="15"/>
        <v>0.82569567771088592</v>
      </c>
      <c r="X16">
        <f t="shared" si="16"/>
        <v>1.1665780281058101E-2</v>
      </c>
      <c r="Y16">
        <f t="shared" si="17"/>
        <v>8.2569567771088592E-3</v>
      </c>
      <c r="Z16">
        <f t="shared" si="18"/>
        <v>0.80577294065271898</v>
      </c>
      <c r="AB16">
        <f t="shared" si="19"/>
        <v>6632.8475381424287</v>
      </c>
      <c r="AC16">
        <f t="shared" si="2"/>
        <v>6433.8333363082065</v>
      </c>
      <c r="AE16">
        <f t="shared" si="3"/>
        <v>0</v>
      </c>
      <c r="AF16">
        <f t="shared" si="4"/>
        <v>0</v>
      </c>
      <c r="AG16">
        <f t="shared" si="4"/>
        <v>-20.144323516317975</v>
      </c>
      <c r="AH16">
        <f t="shared" si="5"/>
        <v>-2916.4450702645254</v>
      </c>
      <c r="AI16">
        <f t="shared" si="6"/>
        <v>-2936.5893937808432</v>
      </c>
      <c r="AJ16">
        <f t="shared" si="7"/>
        <v>199.01420183422215</v>
      </c>
      <c r="AK16">
        <f t="shared" si="22"/>
        <v>464.29932766997007</v>
      </c>
      <c r="AL16">
        <f t="shared" si="8"/>
        <v>-2273.2758642766512</v>
      </c>
      <c r="AN16">
        <f t="shared" si="9"/>
        <v>0</v>
      </c>
      <c r="AO16">
        <f t="shared" si="9"/>
        <v>0</v>
      </c>
      <c r="AP16">
        <f t="shared" si="9"/>
        <v>-4.6165590275650912</v>
      </c>
      <c r="AQ16">
        <f t="shared" si="9"/>
        <v>-668.37393703595421</v>
      </c>
      <c r="AR16">
        <f t="shared" si="9"/>
        <v>-672.99049606351923</v>
      </c>
      <c r="AS16">
        <f t="shared" si="9"/>
        <v>45.608918529688736</v>
      </c>
      <c r="AT16">
        <f t="shared" si="9"/>
        <v>106.40542239658143</v>
      </c>
      <c r="AU16">
        <f t="shared" si="9"/>
        <v>-520.97615513724918</v>
      </c>
      <c r="AW16">
        <v>13</v>
      </c>
      <c r="AX16">
        <f>IF(Z16&gt;0, (R16*SUMPRODUCT(K16:$K$98, X16:$X$98)-K16*$AZ$3)/Z16, 0)</f>
        <v>7984.6728671435139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1.6072195000000001E-2</v>
      </c>
      <c r="Q17" s="4">
        <f t="shared" si="21"/>
        <v>25</v>
      </c>
      <c r="R17">
        <f t="shared" si="0"/>
        <v>250000</v>
      </c>
      <c r="S17">
        <f t="shared" si="1"/>
        <v>7879.4594134454546</v>
      </c>
      <c r="U17">
        <f t="shared" si="13"/>
        <v>1.6072195000000001E-2</v>
      </c>
      <c r="V17">
        <f t="shared" si="14"/>
        <v>0.01</v>
      </c>
      <c r="W17">
        <f t="shared" si="15"/>
        <v>0.80577294065271898</v>
      </c>
      <c r="X17">
        <f t="shared" si="16"/>
        <v>1.2950539827893928E-2</v>
      </c>
      <c r="Y17">
        <f t="shared" si="17"/>
        <v>8.05772940652719E-3</v>
      </c>
      <c r="Z17">
        <f t="shared" si="18"/>
        <v>0.78476467141829787</v>
      </c>
      <c r="AB17">
        <f t="shared" si="19"/>
        <v>6433.8333363082065</v>
      </c>
      <c r="AC17">
        <f t="shared" si="2"/>
        <v>6183.5213775463362</v>
      </c>
      <c r="AE17">
        <f t="shared" si="3"/>
        <v>0</v>
      </c>
      <c r="AF17">
        <f t="shared" si="4"/>
        <v>0</v>
      </c>
      <c r="AG17">
        <f t="shared" si="4"/>
        <v>-19.619116785457447</v>
      </c>
      <c r="AH17">
        <f t="shared" si="5"/>
        <v>-3237.6349569734821</v>
      </c>
      <c r="AI17">
        <f t="shared" si="6"/>
        <v>-3257.2540737589397</v>
      </c>
      <c r="AJ17">
        <f t="shared" si="7"/>
        <v>250.3119587618703</v>
      </c>
      <c r="AK17">
        <f t="shared" si="22"/>
        <v>450.36833354157449</v>
      </c>
      <c r="AL17">
        <f t="shared" si="8"/>
        <v>-2556.573781455495</v>
      </c>
      <c r="AN17">
        <f t="shared" si="9"/>
        <v>0</v>
      </c>
      <c r="AO17">
        <f t="shared" si="9"/>
        <v>0</v>
      </c>
      <c r="AP17">
        <f t="shared" si="9"/>
        <v>-4.0144600003298248</v>
      </c>
      <c r="AQ17">
        <f t="shared" si="9"/>
        <v>-662.48425821461183</v>
      </c>
      <c r="AR17">
        <f t="shared" si="9"/>
        <v>-666.49871821494173</v>
      </c>
      <c r="AS17">
        <f t="shared" si="9"/>
        <v>51.218786097373595</v>
      </c>
      <c r="AT17">
        <f t="shared" si="9"/>
        <v>92.154284017413573</v>
      </c>
      <c r="AU17">
        <f t="shared" si="9"/>
        <v>-523.12564810015454</v>
      </c>
      <c r="AW17">
        <v>14</v>
      </c>
      <c r="AX17">
        <f>IF(Z17&gt;0, (R17*SUMPRODUCT(K17:$K$98, X17:$X$98)-K17*$AZ$3)/Z17, 0)</f>
        <v>7879.4594134454546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1.8213139E-2</v>
      </c>
      <c r="Q18" s="4">
        <f t="shared" si="21"/>
        <v>25</v>
      </c>
      <c r="R18">
        <f t="shared" si="0"/>
        <v>250000</v>
      </c>
      <c r="S18">
        <f t="shared" si="1"/>
        <v>7728.9814752690691</v>
      </c>
      <c r="U18">
        <f t="shared" si="13"/>
        <v>1.8213139E-2</v>
      </c>
      <c r="V18">
        <f t="shared" si="14"/>
        <v>0.01</v>
      </c>
      <c r="W18">
        <f t="shared" si="15"/>
        <v>0.78476467141829787</v>
      </c>
      <c r="X18">
        <f t="shared" si="16"/>
        <v>1.4293028042830785E-2</v>
      </c>
      <c r="Y18">
        <f t="shared" si="17"/>
        <v>7.8476467141829782E-3</v>
      </c>
      <c r="Z18">
        <f t="shared" si="18"/>
        <v>0.762623996661284</v>
      </c>
      <c r="AB18">
        <f t="shared" si="19"/>
        <v>6183.5213775463362</v>
      </c>
      <c r="AC18">
        <f t="shared" si="2"/>
        <v>5894.3067427907245</v>
      </c>
      <c r="AE18">
        <f t="shared" si="3"/>
        <v>0</v>
      </c>
      <c r="AF18">
        <f t="shared" si="4"/>
        <v>0</v>
      </c>
      <c r="AG18">
        <f t="shared" si="4"/>
        <v>-19.065599916532101</v>
      </c>
      <c r="AH18">
        <f t="shared" si="5"/>
        <v>-3573.2570107076963</v>
      </c>
      <c r="AI18">
        <f t="shared" si="6"/>
        <v>-3592.3226106242282</v>
      </c>
      <c r="AJ18">
        <f t="shared" si="7"/>
        <v>289.21463475561177</v>
      </c>
      <c r="AK18">
        <f t="shared" si="22"/>
        <v>432.8464964282436</v>
      </c>
      <c r="AL18">
        <f t="shared" si="8"/>
        <v>-2870.261479440373</v>
      </c>
      <c r="AN18">
        <f t="shared" si="9"/>
        <v>0</v>
      </c>
      <c r="AO18">
        <f t="shared" si="9"/>
        <v>0</v>
      </c>
      <c r="AP18">
        <f t="shared" si="9"/>
        <v>-3.4832138235094452</v>
      </c>
      <c r="AQ18">
        <f t="shared" si="9"/>
        <v>-652.82069639238512</v>
      </c>
      <c r="AR18">
        <f t="shared" si="9"/>
        <v>-656.30391021589446</v>
      </c>
      <c r="AS18">
        <f t="shared" si="9"/>
        <v>52.838432472741225</v>
      </c>
      <c r="AT18">
        <f t="shared" si="9"/>
        <v>79.079436598747705</v>
      </c>
      <c r="AU18">
        <f t="shared" si="9"/>
        <v>-524.38604114440557</v>
      </c>
      <c r="AW18">
        <v>15</v>
      </c>
      <c r="AX18">
        <f>IF(Z18&gt;0, (R18*SUMPRODUCT(K18:$K$98, X18:$X$98)-K18*$AZ$3)/Z18, 0)</f>
        <v>7728.9814752690691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2.0774602E-2</v>
      </c>
      <c r="Q19" s="4">
        <f t="shared" si="21"/>
        <v>25</v>
      </c>
      <c r="R19">
        <f t="shared" si="0"/>
        <v>250000</v>
      </c>
      <c r="S19">
        <f t="shared" si="1"/>
        <v>7542.0796921182218</v>
      </c>
      <c r="U19">
        <f t="shared" si="13"/>
        <v>2.0774602E-2</v>
      </c>
      <c r="V19">
        <f t="shared" si="14"/>
        <v>0.01</v>
      </c>
      <c r="W19">
        <f t="shared" si="15"/>
        <v>0.762623996661284</v>
      </c>
      <c r="X19">
        <f t="shared" si="16"/>
        <v>1.5843210006287505E-2</v>
      </c>
      <c r="Y19">
        <f t="shared" si="17"/>
        <v>7.6262399666128401E-3</v>
      </c>
      <c r="Z19">
        <f t="shared" si="18"/>
        <v>0.73915454668838365</v>
      </c>
      <c r="AB19">
        <f t="shared" si="19"/>
        <v>5894.3067427907245</v>
      </c>
      <c r="AC19">
        <f t="shared" si="2"/>
        <v>5574.7624959153081</v>
      </c>
      <c r="AE19">
        <f t="shared" si="3"/>
        <v>0</v>
      </c>
      <c r="AF19">
        <f t="shared" si="4"/>
        <v>0</v>
      </c>
      <c r="AG19">
        <f t="shared" si="4"/>
        <v>-18.478863667209591</v>
      </c>
      <c r="AH19">
        <f t="shared" si="5"/>
        <v>-3960.8025015718763</v>
      </c>
      <c r="AI19">
        <f t="shared" si="6"/>
        <v>-3979.281365239086</v>
      </c>
      <c r="AJ19">
        <f t="shared" si="7"/>
        <v>319.54424687541632</v>
      </c>
      <c r="AK19">
        <f t="shared" si="22"/>
        <v>412.60147199535078</v>
      </c>
      <c r="AL19">
        <f t="shared" si="8"/>
        <v>-3247.1356463683187</v>
      </c>
      <c r="AN19">
        <f t="shared" si="9"/>
        <v>0</v>
      </c>
      <c r="AO19">
        <f t="shared" si="9"/>
        <v>0</v>
      </c>
      <c r="AP19">
        <f t="shared" si="9"/>
        <v>-3.0143029503661101</v>
      </c>
      <c r="AQ19">
        <f t="shared" si="9"/>
        <v>-646.09268628845507</v>
      </c>
      <c r="AR19">
        <f t="shared" si="9"/>
        <v>-649.10698923882114</v>
      </c>
      <c r="AS19">
        <f t="shared" si="9"/>
        <v>52.124588582698983</v>
      </c>
      <c r="AT19">
        <f t="shared" si="9"/>
        <v>67.30423779076412</v>
      </c>
      <c r="AU19">
        <f t="shared" si="9"/>
        <v>-529.6781628653581</v>
      </c>
      <c r="AW19">
        <v>16</v>
      </c>
      <c r="AX19">
        <f>IF(Z19&gt;0, (R19*SUMPRODUCT(K19:$K$98, X19:$X$98)-K19*$AZ$3)/Z19, 0)</f>
        <v>7542.0796921182218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2.3506165999999998E-2</v>
      </c>
      <c r="Q20" s="4">
        <f t="shared" si="21"/>
        <v>25</v>
      </c>
      <c r="R20">
        <f t="shared" si="0"/>
        <v>250000</v>
      </c>
      <c r="S20">
        <f t="shared" si="1"/>
        <v>7315.6824967373914</v>
      </c>
      <c r="U20">
        <f t="shared" si="13"/>
        <v>2.3506165999999998E-2</v>
      </c>
      <c r="V20">
        <f t="shared" si="14"/>
        <v>0.01</v>
      </c>
      <c r="W20">
        <f t="shared" si="15"/>
        <v>0.73915454668838365</v>
      </c>
      <c r="X20">
        <f t="shared" si="16"/>
        <v>1.7374689474111894E-2</v>
      </c>
      <c r="Y20">
        <f t="shared" si="17"/>
        <v>7.3915454668838365E-3</v>
      </c>
      <c r="Z20">
        <f t="shared" si="18"/>
        <v>0.71438831174738793</v>
      </c>
      <c r="AB20">
        <f t="shared" si="19"/>
        <v>5574.7624959153081</v>
      </c>
      <c r="AC20">
        <f t="shared" si="2"/>
        <v>5226.2380681241411</v>
      </c>
      <c r="AE20">
        <f t="shared" si="3"/>
        <v>0</v>
      </c>
      <c r="AF20">
        <f t="shared" si="4"/>
        <v>0</v>
      </c>
      <c r="AG20">
        <f t="shared" si="4"/>
        <v>-17.859707793684699</v>
      </c>
      <c r="AH20">
        <f t="shared" si="5"/>
        <v>-4343.672368527974</v>
      </c>
      <c r="AI20">
        <f t="shared" si="6"/>
        <v>-4361.5320763216587</v>
      </c>
      <c r="AJ20">
        <f t="shared" si="7"/>
        <v>348.524427791167</v>
      </c>
      <c r="AK20">
        <f t="shared" si="22"/>
        <v>390.2333747140716</v>
      </c>
      <c r="AL20">
        <f t="shared" si="8"/>
        <v>-3622.7742738164202</v>
      </c>
      <c r="AN20">
        <f t="shared" si="9"/>
        <v>0</v>
      </c>
      <c r="AO20">
        <f t="shared" si="9"/>
        <v>0</v>
      </c>
      <c r="AP20">
        <f t="shared" si="9"/>
        <v>-2.6011653708364761</v>
      </c>
      <c r="AQ20">
        <f t="shared" si="9"/>
        <v>-632.6312993356745</v>
      </c>
      <c r="AR20">
        <f t="shared" si="9"/>
        <v>-635.23246470651088</v>
      </c>
      <c r="AS20">
        <f t="shared" si="9"/>
        <v>50.760610584096462</v>
      </c>
      <c r="AT20">
        <f t="shared" si="9"/>
        <v>56.835282669620696</v>
      </c>
      <c r="AU20">
        <f t="shared" si="9"/>
        <v>-527.63657145279376</v>
      </c>
      <c r="AW20">
        <v>17</v>
      </c>
      <c r="AX20">
        <f>IF(Z20&gt;0, (R20*SUMPRODUCT(K20:$K$98, X20:$X$98)-K20*$AZ$3)/Z20, 0)</f>
        <v>7315.6824967373914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2.6226451000000001E-2</v>
      </c>
      <c r="Q21" s="4">
        <f t="shared" si="21"/>
        <v>25</v>
      </c>
      <c r="R21">
        <f t="shared" si="0"/>
        <v>250000</v>
      </c>
      <c r="S21">
        <f t="shared" si="1"/>
        <v>7057.7085111609485</v>
      </c>
      <c r="U21">
        <f t="shared" si="13"/>
        <v>2.6226451000000001E-2</v>
      </c>
      <c r="V21">
        <f t="shared" si="14"/>
        <v>0.01</v>
      </c>
      <c r="W21">
        <f t="shared" si="15"/>
        <v>0.71438831174738793</v>
      </c>
      <c r="X21">
        <f t="shared" si="16"/>
        <v>1.8735870053015594E-2</v>
      </c>
      <c r="Y21">
        <f t="shared" si="17"/>
        <v>7.1438831174738798E-3</v>
      </c>
      <c r="Z21">
        <f t="shared" si="18"/>
        <v>0.68850855857689852</v>
      </c>
      <c r="AB21">
        <f t="shared" si="19"/>
        <v>5226.2380681241411</v>
      </c>
      <c r="AC21">
        <f t="shared" si="2"/>
        <v>4859.292713875333</v>
      </c>
      <c r="AE21">
        <f t="shared" si="3"/>
        <v>0</v>
      </c>
      <c r="AF21">
        <f t="shared" si="4"/>
        <v>0</v>
      </c>
      <c r="AG21">
        <f t="shared" si="4"/>
        <v>-17.212713964422463</v>
      </c>
      <c r="AH21">
        <f t="shared" si="5"/>
        <v>-4683.9675132538987</v>
      </c>
      <c r="AI21">
        <f t="shared" si="6"/>
        <v>-4701.1802272183213</v>
      </c>
      <c r="AJ21">
        <f t="shared" si="7"/>
        <v>366.94535424880814</v>
      </c>
      <c r="AK21">
        <f t="shared" si="22"/>
        <v>365.8366647686899</v>
      </c>
      <c r="AL21">
        <f t="shared" si="8"/>
        <v>-3968.3982082008233</v>
      </c>
      <c r="AN21">
        <f t="shared" si="9"/>
        <v>0</v>
      </c>
      <c r="AO21">
        <f t="shared" si="9"/>
        <v>0</v>
      </c>
      <c r="AP21">
        <f t="shared" si="9"/>
        <v>-2.2383342687383676</v>
      </c>
      <c r="AQ21">
        <f t="shared" si="9"/>
        <v>-609.10121554588989</v>
      </c>
      <c r="AR21">
        <f t="shared" si="9"/>
        <v>-611.3395498146283</v>
      </c>
      <c r="AS21">
        <f t="shared" si="9"/>
        <v>47.717423461931432</v>
      </c>
      <c r="AT21">
        <f t="shared" si="9"/>
        <v>47.573249936369585</v>
      </c>
      <c r="AU21">
        <f t="shared" si="9"/>
        <v>-516.04887641632729</v>
      </c>
      <c r="AW21">
        <v>18</v>
      </c>
      <c r="AX21">
        <f>IF(Z21&gt;0, (R21*SUMPRODUCT(K21:$K$98, X21:$X$98)-K21*$AZ$3)/Z21, 0)</f>
        <v>7057.7085111609485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2.9219711999999998E-2</v>
      </c>
      <c r="Q22" s="4">
        <f t="shared" si="21"/>
        <v>25</v>
      </c>
      <c r="R22">
        <f t="shared" si="0"/>
        <v>250000</v>
      </c>
      <c r="S22">
        <f t="shared" si="1"/>
        <v>6783.6343359178572</v>
      </c>
      <c r="U22">
        <f t="shared" si="13"/>
        <v>2.9219711999999998E-2</v>
      </c>
      <c r="V22">
        <f t="shared" si="14"/>
        <v>0.01</v>
      </c>
      <c r="W22">
        <f t="shared" si="15"/>
        <v>0.68850855857689852</v>
      </c>
      <c r="X22">
        <f t="shared" si="16"/>
        <v>2.0118021791152102E-2</v>
      </c>
      <c r="Y22">
        <f t="shared" si="17"/>
        <v>6.8850855857689854E-3</v>
      </c>
      <c r="Z22">
        <f t="shared" si="18"/>
        <v>0.6615054511999775</v>
      </c>
      <c r="AB22">
        <f t="shared" si="19"/>
        <v>4859.292713875333</v>
      </c>
      <c r="AC22">
        <f t="shared" si="2"/>
        <v>4487.4110921570018</v>
      </c>
      <c r="AE22">
        <f t="shared" si="3"/>
        <v>0</v>
      </c>
      <c r="AF22">
        <f t="shared" si="4"/>
        <v>0</v>
      </c>
      <c r="AG22">
        <f t="shared" si="4"/>
        <v>-16.537636279999436</v>
      </c>
      <c r="AH22">
        <f t="shared" si="5"/>
        <v>-5029.5054477880258</v>
      </c>
      <c r="AI22">
        <f t="shared" si="6"/>
        <v>-5046.0430840680256</v>
      </c>
      <c r="AJ22">
        <f t="shared" si="7"/>
        <v>371.88162171833119</v>
      </c>
      <c r="AK22">
        <f t="shared" si="22"/>
        <v>340.15048997127332</v>
      </c>
      <c r="AL22">
        <f t="shared" si="8"/>
        <v>-4334.0109723784208</v>
      </c>
      <c r="AN22">
        <f t="shared" si="9"/>
        <v>0</v>
      </c>
      <c r="AO22">
        <f t="shared" si="9"/>
        <v>0</v>
      </c>
      <c r="AP22">
        <f t="shared" si="9"/>
        <v>-1.9201316458559983</v>
      </c>
      <c r="AQ22">
        <f t="shared" si="9"/>
        <v>-583.95966689522947</v>
      </c>
      <c r="AR22">
        <f t="shared" si="9"/>
        <v>-585.87979854108551</v>
      </c>
      <c r="AS22">
        <f t="shared" si="9"/>
        <v>43.1779764824796</v>
      </c>
      <c r="AT22">
        <f t="shared" si="9"/>
        <v>39.493777048244986</v>
      </c>
      <c r="AU22">
        <f t="shared" si="9"/>
        <v>-503.20804501036082</v>
      </c>
      <c r="AW22">
        <v>19</v>
      </c>
      <c r="AX22">
        <f>IF(Z22&gt;0, (R22*SUMPRODUCT(K22:$K$98, X22:$X$98)-K22*$AZ$3)/Z22, 0)</f>
        <v>6783.6343359178572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3.2402927999999998E-2</v>
      </c>
      <c r="Q23" s="4">
        <f t="shared" si="21"/>
        <v>25</v>
      </c>
      <c r="R23">
        <f t="shared" si="0"/>
        <v>250000</v>
      </c>
      <c r="S23">
        <f t="shared" si="1"/>
        <v>6496.5154521466602</v>
      </c>
      <c r="U23">
        <f t="shared" si="13"/>
        <v>3.2402927999999998E-2</v>
      </c>
      <c r="V23">
        <f t="shared" si="14"/>
        <v>0.01</v>
      </c>
      <c r="W23">
        <f t="shared" si="15"/>
        <v>0.6615054511999775</v>
      </c>
      <c r="X23">
        <f t="shared" si="16"/>
        <v>2.1434713506840383E-2</v>
      </c>
      <c r="Y23">
        <f t="shared" si="17"/>
        <v>6.6150545119997755E-3</v>
      </c>
      <c r="Z23">
        <f t="shared" si="18"/>
        <v>0.63345568318113743</v>
      </c>
      <c r="AB23">
        <f t="shared" si="19"/>
        <v>4487.4110921570018</v>
      </c>
      <c r="AC23">
        <f t="shared" si="2"/>
        <v>4115.2546340363788</v>
      </c>
      <c r="AE23">
        <f t="shared" si="3"/>
        <v>0</v>
      </c>
      <c r="AF23">
        <f t="shared" si="4"/>
        <v>0</v>
      </c>
      <c r="AG23">
        <f t="shared" si="4"/>
        <v>-15.836392079528435</v>
      </c>
      <c r="AH23">
        <f t="shared" si="5"/>
        <v>-5358.678376710096</v>
      </c>
      <c r="AI23">
        <f t="shared" si="6"/>
        <v>-5374.5147687896242</v>
      </c>
      <c r="AJ23">
        <f t="shared" si="7"/>
        <v>372.15645812062303</v>
      </c>
      <c r="AK23">
        <f t="shared" si="22"/>
        <v>314.11877645099014</v>
      </c>
      <c r="AL23">
        <f t="shared" si="8"/>
        <v>-4688.2395342180107</v>
      </c>
      <c r="AN23">
        <f t="shared" si="9"/>
        <v>0</v>
      </c>
      <c r="AO23">
        <f t="shared" si="9"/>
        <v>0</v>
      </c>
      <c r="AP23">
        <f t="shared" si="9"/>
        <v>-1.6417075374341477</v>
      </c>
      <c r="AQ23">
        <f t="shared" si="9"/>
        <v>-555.51685242136978</v>
      </c>
      <c r="AR23">
        <f t="shared" si="9"/>
        <v>-557.15855995880395</v>
      </c>
      <c r="AS23">
        <f t="shared" si="9"/>
        <v>38.58025611725165</v>
      </c>
      <c r="AT23">
        <f t="shared" si="9"/>
        <v>32.563677405778044</v>
      </c>
      <c r="AU23">
        <f t="shared" si="9"/>
        <v>-486.01462643577418</v>
      </c>
      <c r="AW23">
        <v>20</v>
      </c>
      <c r="AX23">
        <f>IF(Z23&gt;0, (R23*SUMPRODUCT(K23:$K$98, X23:$X$98)-K23*$AZ$3)/Z23, 0)</f>
        <v>6496.5154521466602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3.5947104000000001E-2</v>
      </c>
      <c r="Q24" s="4">
        <f t="shared" si="21"/>
        <v>25</v>
      </c>
      <c r="R24">
        <f t="shared" si="0"/>
        <v>250000</v>
      </c>
      <c r="S24">
        <f t="shared" si="1"/>
        <v>6203.1047716941248</v>
      </c>
      <c r="U24">
        <f t="shared" si="13"/>
        <v>3.5947104000000001E-2</v>
      </c>
      <c r="V24">
        <f t="shared" si="14"/>
        <v>0.01</v>
      </c>
      <c r="W24">
        <f t="shared" si="15"/>
        <v>0.63345568318113743</v>
      </c>
      <c r="X24">
        <f t="shared" si="16"/>
        <v>2.2770897322703397E-2</v>
      </c>
      <c r="Y24">
        <f t="shared" si="17"/>
        <v>6.3345568318113749E-3</v>
      </c>
      <c r="Z24">
        <f t="shared" si="18"/>
        <v>0.60435022902662261</v>
      </c>
      <c r="AB24">
        <f t="shared" si="19"/>
        <v>4115.2546340363788</v>
      </c>
      <c r="AC24">
        <f t="shared" si="2"/>
        <v>3748.8477894494799</v>
      </c>
      <c r="AE24">
        <f t="shared" si="3"/>
        <v>0</v>
      </c>
      <c r="AF24">
        <f t="shared" si="4"/>
        <v>0</v>
      </c>
      <c r="AG24">
        <f t="shared" si="4"/>
        <v>-15.108755725665565</v>
      </c>
      <c r="AH24">
        <f t="shared" si="5"/>
        <v>-5692.7243306758492</v>
      </c>
      <c r="AI24">
        <f t="shared" si="6"/>
        <v>-5707.8330864015152</v>
      </c>
      <c r="AJ24">
        <f t="shared" si="7"/>
        <v>366.40684458689884</v>
      </c>
      <c r="AK24">
        <f t="shared" si="22"/>
        <v>288.06782438254652</v>
      </c>
      <c r="AL24">
        <f t="shared" si="8"/>
        <v>-5053.3584174320695</v>
      </c>
      <c r="AN24">
        <f t="shared" si="9"/>
        <v>0</v>
      </c>
      <c r="AO24">
        <f t="shared" si="9"/>
        <v>0</v>
      </c>
      <c r="AP24">
        <f t="shared" si="9"/>
        <v>-1.3984605629232827</v>
      </c>
      <c r="AQ24">
        <f t="shared" si="9"/>
        <v>-526.91635344401061</v>
      </c>
      <c r="AR24">
        <f t="shared" si="9"/>
        <v>-528.31481400693394</v>
      </c>
      <c r="AS24">
        <f t="shared" si="9"/>
        <v>33.91447525155921</v>
      </c>
      <c r="AT24">
        <f t="shared" si="9"/>
        <v>26.663445962116455</v>
      </c>
      <c r="AU24">
        <f t="shared" si="9"/>
        <v>-467.73689279325828</v>
      </c>
      <c r="AW24">
        <v>21</v>
      </c>
      <c r="AX24">
        <f>IF(Z24&gt;0, (R24*SUMPRODUCT(K24:$K$98, X24:$X$98)-K24*$AZ$3)/Z24, 0)</f>
        <v>6203.1047716941248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4.0034525000000001E-2</v>
      </c>
      <c r="Q25" s="4">
        <f t="shared" si="21"/>
        <v>25</v>
      </c>
      <c r="R25">
        <f t="shared" si="0"/>
        <v>250000</v>
      </c>
      <c r="S25">
        <f t="shared" si="1"/>
        <v>5906.1307360372184</v>
      </c>
      <c r="U25">
        <f t="shared" si="13"/>
        <v>4.0034525000000001E-2</v>
      </c>
      <c r="V25">
        <f t="shared" si="14"/>
        <v>0.01</v>
      </c>
      <c r="W25">
        <f t="shared" si="15"/>
        <v>0.60435022902662261</v>
      </c>
      <c r="X25">
        <f t="shared" si="16"/>
        <v>2.4194874352722048E-2</v>
      </c>
      <c r="Y25">
        <f t="shared" si="17"/>
        <v>6.0435022902662261E-3</v>
      </c>
      <c r="Z25">
        <f t="shared" si="18"/>
        <v>0.57411185238363438</v>
      </c>
      <c r="AB25">
        <f t="shared" si="19"/>
        <v>3748.8477894494799</v>
      </c>
      <c r="AC25">
        <f t="shared" si="2"/>
        <v>3390.7796572862453</v>
      </c>
      <c r="AE25">
        <f t="shared" si="3"/>
        <v>0</v>
      </c>
      <c r="AF25">
        <f t="shared" si="4"/>
        <v>0</v>
      </c>
      <c r="AG25">
        <f t="shared" si="4"/>
        <v>-14.352796309590859</v>
      </c>
      <c r="AH25">
        <f t="shared" si="5"/>
        <v>-6048.7185881805117</v>
      </c>
      <c r="AI25">
        <f t="shared" si="6"/>
        <v>-6063.0713844901029</v>
      </c>
      <c r="AJ25">
        <f t="shared" si="7"/>
        <v>358.06813216323462</v>
      </c>
      <c r="AK25">
        <f t="shared" si="22"/>
        <v>262.4193452614636</v>
      </c>
      <c r="AL25">
        <f t="shared" si="8"/>
        <v>-5442.5839070654047</v>
      </c>
      <c r="AN25">
        <f t="shared" si="9"/>
        <v>0</v>
      </c>
      <c r="AO25">
        <f t="shared" si="9"/>
        <v>0</v>
      </c>
      <c r="AP25">
        <f t="shared" si="9"/>
        <v>-1.1861511186840925</v>
      </c>
      <c r="AQ25">
        <f t="shared" si="9"/>
        <v>-499.88128899880564</v>
      </c>
      <c r="AR25">
        <f t="shared" si="9"/>
        <v>-501.06744011748975</v>
      </c>
      <c r="AS25">
        <f t="shared" si="9"/>
        <v>29.591649346178968</v>
      </c>
      <c r="AT25">
        <f t="shared" si="9"/>
        <v>21.686993477238669</v>
      </c>
      <c r="AU25">
        <f t="shared" si="9"/>
        <v>-449.78879729407214</v>
      </c>
      <c r="AW25">
        <v>22</v>
      </c>
      <c r="AX25">
        <f>IF(Z25&gt;0, (R25*SUMPRODUCT(K25:$K$98, X25:$X$98)-K25*$AZ$3)/Z25, 0)</f>
        <v>5906.1307360372184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4.4405750000000001E-2</v>
      </c>
      <c r="Q26" s="4">
        <f t="shared" si="21"/>
        <v>25</v>
      </c>
      <c r="R26">
        <f t="shared" si="0"/>
        <v>250000</v>
      </c>
      <c r="S26">
        <f t="shared" si="1"/>
        <v>5602.8464216760512</v>
      </c>
      <c r="U26">
        <f t="shared" si="13"/>
        <v>4.4405750000000001E-2</v>
      </c>
      <c r="V26">
        <f t="shared" si="14"/>
        <v>0.01</v>
      </c>
      <c r="W26">
        <f t="shared" si="15"/>
        <v>0.57411185238363438</v>
      </c>
      <c r="X26">
        <f t="shared" si="16"/>
        <v>2.5493867388984574E-2</v>
      </c>
      <c r="Y26">
        <f t="shared" si="17"/>
        <v>5.741118523836344E-3</v>
      </c>
      <c r="Z26">
        <f t="shared" si="18"/>
        <v>0.54287686647081346</v>
      </c>
      <c r="AB26">
        <f t="shared" si="19"/>
        <v>3390.7796572862453</v>
      </c>
      <c r="AC26">
        <f t="shared" si="2"/>
        <v>3041.6557087167048</v>
      </c>
      <c r="AE26">
        <f t="shared" si="3"/>
        <v>0</v>
      </c>
      <c r="AF26">
        <f t="shared" si="4"/>
        <v>0</v>
      </c>
      <c r="AG26">
        <f t="shared" si="4"/>
        <v>-13.571921661770336</v>
      </c>
      <c r="AH26">
        <f t="shared" si="5"/>
        <v>-6373.4668472461435</v>
      </c>
      <c r="AI26">
        <f t="shared" si="6"/>
        <v>-6387.0387689079134</v>
      </c>
      <c r="AJ26">
        <f t="shared" si="7"/>
        <v>349.12394856954052</v>
      </c>
      <c r="AK26">
        <f t="shared" si="22"/>
        <v>237.35457601003719</v>
      </c>
      <c r="AL26">
        <f t="shared" si="8"/>
        <v>-5800.560244328336</v>
      </c>
      <c r="AN26">
        <f t="shared" si="9"/>
        <v>0</v>
      </c>
      <c r="AO26">
        <f t="shared" si="9"/>
        <v>0</v>
      </c>
      <c r="AP26">
        <f t="shared" si="9"/>
        <v>-1.0014443548738798</v>
      </c>
      <c r="AQ26">
        <f t="shared" si="9"/>
        <v>-470.28508962951918</v>
      </c>
      <c r="AR26">
        <f t="shared" si="9"/>
        <v>-471.28653398439303</v>
      </c>
      <c r="AS26">
        <f t="shared" si="9"/>
        <v>25.761142464525488</v>
      </c>
      <c r="AT26">
        <f t="shared" si="9"/>
        <v>17.513908949112626</v>
      </c>
      <c r="AU26">
        <f t="shared" si="9"/>
        <v>-428.01148257075494</v>
      </c>
      <c r="AW26">
        <v>23</v>
      </c>
      <c r="AX26">
        <f>IF(Z26&gt;0, (R26*SUMPRODUCT(K26:$K$98, X26:$X$98)-K26*$AZ$3)/Z26, 0)</f>
        <v>5602.8464216760512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4.9048597999999999E-2</v>
      </c>
      <c r="Q27" s="4">
        <f t="shared" si="21"/>
        <v>25</v>
      </c>
      <c r="R27">
        <f t="shared" si="0"/>
        <v>250000</v>
      </c>
      <c r="S27">
        <f t="shared" si="1"/>
        <v>5297.3090749402145</v>
      </c>
      <c r="U27">
        <f t="shared" si="13"/>
        <v>4.9048597999999999E-2</v>
      </c>
      <c r="V27">
        <f t="shared" si="14"/>
        <v>0.01</v>
      </c>
      <c r="W27">
        <f t="shared" si="15"/>
        <v>0.54287686647081346</v>
      </c>
      <c r="X27">
        <f t="shared" si="16"/>
        <v>2.6627349187026608E-2</v>
      </c>
      <c r="Y27">
        <f t="shared" si="17"/>
        <v>5.4287686647081345E-3</v>
      </c>
      <c r="Z27">
        <f t="shared" si="18"/>
        <v>0.51082074861907878</v>
      </c>
      <c r="AB27">
        <f t="shared" si="19"/>
        <v>3041.6557087167048</v>
      </c>
      <c r="AC27">
        <f t="shared" si="2"/>
        <v>2705.9753873275999</v>
      </c>
      <c r="AE27">
        <f t="shared" si="3"/>
        <v>0</v>
      </c>
      <c r="AF27">
        <f t="shared" si="4"/>
        <v>0</v>
      </c>
      <c r="AG27">
        <f t="shared" si="4"/>
        <v>-12.770518715476969</v>
      </c>
      <c r="AH27">
        <f t="shared" si="5"/>
        <v>-6656.837296756652</v>
      </c>
      <c r="AI27">
        <f t="shared" si="6"/>
        <v>-6669.607815472129</v>
      </c>
      <c r="AJ27">
        <f t="shared" si="7"/>
        <v>335.68032138910485</v>
      </c>
      <c r="AK27">
        <f t="shared" si="22"/>
        <v>212.91589961016936</v>
      </c>
      <c r="AL27">
        <f t="shared" si="8"/>
        <v>-6121.0115944728541</v>
      </c>
      <c r="AN27">
        <f t="shared" si="9"/>
        <v>0</v>
      </c>
      <c r="AO27">
        <f t="shared" si="9"/>
        <v>0</v>
      </c>
      <c r="AP27">
        <f t="shared" si="9"/>
        <v>-0.84134863369960966</v>
      </c>
      <c r="AQ27">
        <f t="shared" si="9"/>
        <v>-438.56644269266314</v>
      </c>
      <c r="AR27">
        <f t="shared" si="9"/>
        <v>-439.40779132636277</v>
      </c>
      <c r="AS27">
        <f t="shared" si="9"/>
        <v>22.115325622465985</v>
      </c>
      <c r="AT27">
        <f t="shared" si="9"/>
        <v>14.027347300532</v>
      </c>
      <c r="AU27">
        <f t="shared" si="9"/>
        <v>-403.26511840336474</v>
      </c>
      <c r="AW27">
        <v>24</v>
      </c>
      <c r="AX27">
        <f>IF(Z27&gt;0, (R27*SUMPRODUCT(K27:$K$98, X27:$X$98)-K27*$AZ$3)/Z27, 0)</f>
        <v>5297.3090749402145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5.4278005999999997E-2</v>
      </c>
      <c r="Q28" s="4">
        <f t="shared" si="21"/>
        <v>25</v>
      </c>
      <c r="R28">
        <f t="shared" si="0"/>
        <v>250000</v>
      </c>
      <c r="S28">
        <f t="shared" si="1"/>
        <v>4995.1059802465106</v>
      </c>
      <c r="U28">
        <f t="shared" si="13"/>
        <v>5.4278005999999997E-2</v>
      </c>
      <c r="V28">
        <f t="shared" si="14"/>
        <v>0.01</v>
      </c>
      <c r="W28">
        <f t="shared" si="15"/>
        <v>0.51082074861907878</v>
      </c>
      <c r="X28">
        <f t="shared" si="16"/>
        <v>2.7726331658470847E-2</v>
      </c>
      <c r="Y28">
        <f t="shared" si="17"/>
        <v>5.1082074861907882E-3</v>
      </c>
      <c r="Z28">
        <f t="shared" si="18"/>
        <v>0.47798620947441717</v>
      </c>
      <c r="AB28">
        <f t="shared" si="19"/>
        <v>2705.9753873275999</v>
      </c>
      <c r="AC28">
        <f t="shared" si="2"/>
        <v>2387.5917734210225</v>
      </c>
      <c r="AE28">
        <f t="shared" si="3"/>
        <v>0</v>
      </c>
      <c r="AF28">
        <f t="shared" si="4"/>
        <v>0</v>
      </c>
      <c r="AG28">
        <f t="shared" si="4"/>
        <v>-11.94965523686043</v>
      </c>
      <c r="AH28">
        <f t="shared" si="5"/>
        <v>-6931.582914617712</v>
      </c>
      <c r="AI28">
        <f t="shared" si="6"/>
        <v>-6943.5325698545721</v>
      </c>
      <c r="AJ28">
        <f t="shared" si="7"/>
        <v>318.38361390657747</v>
      </c>
      <c r="AK28">
        <f t="shared" si="22"/>
        <v>189.418277112932</v>
      </c>
      <c r="AL28">
        <f t="shared" si="8"/>
        <v>-6435.7306788350625</v>
      </c>
      <c r="AN28">
        <f t="shared" si="9"/>
        <v>0</v>
      </c>
      <c r="AO28">
        <f t="shared" si="9"/>
        <v>0</v>
      </c>
      <c r="AP28">
        <f t="shared" si="9"/>
        <v>-0.70291823319158431</v>
      </c>
      <c r="AQ28">
        <f t="shared" si="9"/>
        <v>-407.73862667892155</v>
      </c>
      <c r="AR28">
        <f t="shared" si="9"/>
        <v>-408.4415449121131</v>
      </c>
      <c r="AS28">
        <f t="shared" si="9"/>
        <v>18.728376922040976</v>
      </c>
      <c r="AT28">
        <f t="shared" si="9"/>
        <v>11.14220938121373</v>
      </c>
      <c r="AU28">
        <f t="shared" si="9"/>
        <v>-378.57095860885835</v>
      </c>
      <c r="AW28">
        <v>25</v>
      </c>
      <c r="AX28">
        <f>IF(Z28&gt;0, (R28*SUMPRODUCT(K28:$K$98, X28:$X$98)-K28*$AZ$3)/Z28, 0)</f>
        <v>4995.1059802465106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6.0174738999999998E-2</v>
      </c>
      <c r="Q29" s="4">
        <f t="shared" si="21"/>
        <v>25</v>
      </c>
      <c r="R29">
        <f t="shared" si="0"/>
        <v>250000</v>
      </c>
      <c r="S29">
        <f t="shared" si="1"/>
        <v>4696.1166721116415</v>
      </c>
      <c r="U29">
        <f t="shared" si="13"/>
        <v>6.0174738999999998E-2</v>
      </c>
      <c r="V29">
        <f t="shared" si="14"/>
        <v>0.01</v>
      </c>
      <c r="W29">
        <f t="shared" si="15"/>
        <v>0.47798620947441717</v>
      </c>
      <c r="X29">
        <f t="shared" si="16"/>
        <v>2.876269540072238E-2</v>
      </c>
      <c r="Y29">
        <f t="shared" si="17"/>
        <v>4.7798620947441719E-3</v>
      </c>
      <c r="Z29">
        <f t="shared" si="18"/>
        <v>0.44444365197895058</v>
      </c>
      <c r="AB29">
        <f t="shared" si="19"/>
        <v>2387.5917734210225</v>
      </c>
      <c r="AC29">
        <f t="shared" si="2"/>
        <v>2087.1592438725338</v>
      </c>
      <c r="AE29">
        <f t="shared" si="3"/>
        <v>0</v>
      </c>
      <c r="AF29">
        <f t="shared" si="4"/>
        <v>0</v>
      </c>
      <c r="AG29">
        <f t="shared" si="4"/>
        <v>-11.111091299473765</v>
      </c>
      <c r="AH29">
        <f t="shared" si="5"/>
        <v>-7190.6738501805949</v>
      </c>
      <c r="AI29">
        <f t="shared" si="6"/>
        <v>-7201.7849414800685</v>
      </c>
      <c r="AJ29">
        <f t="shared" si="7"/>
        <v>300.43252954848867</v>
      </c>
      <c r="AK29">
        <f t="shared" si="22"/>
        <v>167.13142413947159</v>
      </c>
      <c r="AL29">
        <f t="shared" si="8"/>
        <v>-6734.2209877921086</v>
      </c>
      <c r="AN29">
        <f t="shared" si="9"/>
        <v>0</v>
      </c>
      <c r="AO29">
        <f t="shared" si="9"/>
        <v>0</v>
      </c>
      <c r="AP29">
        <f t="shared" si="9"/>
        <v>-0.58356350860627104</v>
      </c>
      <c r="AQ29">
        <f t="shared" si="9"/>
        <v>-377.66001089861351</v>
      </c>
      <c r="AR29">
        <f t="shared" si="9"/>
        <v>-378.24357440721974</v>
      </c>
      <c r="AS29">
        <f t="shared" si="9"/>
        <v>15.778959628481919</v>
      </c>
      <c r="AT29">
        <f t="shared" si="9"/>
        <v>8.7778776755989831</v>
      </c>
      <c r="AU29">
        <f t="shared" si="9"/>
        <v>-353.68673710313891</v>
      </c>
      <c r="AW29">
        <v>26</v>
      </c>
      <c r="AX29">
        <f>IF(Z29&gt;0, (R29*SUMPRODUCT(K29:$K$98, X29:$X$98)-K29*$AZ$3)/Z29, 0)</f>
        <v>4696.1166721116415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6.6923788999999997E-2</v>
      </c>
      <c r="Q30" s="4">
        <f t="shared" si="21"/>
        <v>25</v>
      </c>
      <c r="R30">
        <f t="shared" si="0"/>
        <v>250000</v>
      </c>
      <c r="S30">
        <f t="shared" si="1"/>
        <v>4400.4500959409888</v>
      </c>
      <c r="U30">
        <f t="shared" si="13"/>
        <v>6.6923788999999997E-2</v>
      </c>
      <c r="V30">
        <f t="shared" si="14"/>
        <v>0.01</v>
      </c>
      <c r="W30">
        <f t="shared" si="15"/>
        <v>0.44444365197895058</v>
      </c>
      <c r="X30">
        <f t="shared" si="16"/>
        <v>2.9743853187428719E-2</v>
      </c>
      <c r="Y30">
        <f t="shared" si="17"/>
        <v>4.4444365197895061E-3</v>
      </c>
      <c r="Z30">
        <f t="shared" si="18"/>
        <v>0.41025536227173237</v>
      </c>
      <c r="AB30">
        <f t="shared" si="19"/>
        <v>2087.1592438725338</v>
      </c>
      <c r="AC30">
        <f t="shared" si="2"/>
        <v>1805.3082482689499</v>
      </c>
      <c r="AE30">
        <f t="shared" si="3"/>
        <v>0</v>
      </c>
      <c r="AF30">
        <f t="shared" si="4"/>
        <v>0</v>
      </c>
      <c r="AG30">
        <f t="shared" si="4"/>
        <v>-10.256384056793308</v>
      </c>
      <c r="AH30">
        <f t="shared" si="5"/>
        <v>-7435.9632968571796</v>
      </c>
      <c r="AI30">
        <f t="shared" si="6"/>
        <v>-7446.2196809139732</v>
      </c>
      <c r="AJ30">
        <f t="shared" si="7"/>
        <v>281.8509956035839</v>
      </c>
      <c r="AK30">
        <f t="shared" si="22"/>
        <v>146.10114707107738</v>
      </c>
      <c r="AL30">
        <f t="shared" si="8"/>
        <v>-7018.2675382393118</v>
      </c>
      <c r="AN30">
        <f t="shared" si="9"/>
        <v>0</v>
      </c>
      <c r="AO30">
        <f t="shared" si="9"/>
        <v>0</v>
      </c>
      <c r="AP30">
        <f t="shared" si="9"/>
        <v>-0.48095856464477005</v>
      </c>
      <c r="AQ30">
        <f t="shared" si="9"/>
        <v>-348.69893855415853</v>
      </c>
      <c r="AR30">
        <f t="shared" si="9"/>
        <v>-349.17989711880335</v>
      </c>
      <c r="AS30">
        <f t="shared" si="9"/>
        <v>13.217002165535321</v>
      </c>
      <c r="AT30">
        <f t="shared" si="9"/>
        <v>6.8512058050046862</v>
      </c>
      <c r="AU30">
        <f t="shared" si="9"/>
        <v>-329.11168914826334</v>
      </c>
      <c r="AW30">
        <v>27</v>
      </c>
      <c r="AX30">
        <f>IF(Z30&gt;0, (R30*SUMPRODUCT(K30:$K$98, X30:$X$98)-K30*$AZ$3)/Z30, 0)</f>
        <v>4400.4500959409888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7.4711050000000001E-2</v>
      </c>
      <c r="Q31" s="4">
        <f t="shared" si="21"/>
        <v>25</v>
      </c>
      <c r="R31">
        <f t="shared" si="0"/>
        <v>250000</v>
      </c>
      <c r="S31">
        <f t="shared" si="1"/>
        <v>4106.9082267264403</v>
      </c>
      <c r="U31">
        <f t="shared" si="13"/>
        <v>7.4711050000000001E-2</v>
      </c>
      <c r="V31">
        <f t="shared" si="14"/>
        <v>0.01</v>
      </c>
      <c r="W31">
        <f t="shared" si="15"/>
        <v>0.41025536227173237</v>
      </c>
      <c r="X31">
        <f t="shared" si="16"/>
        <v>3.0650608883451513E-2</v>
      </c>
      <c r="Y31">
        <f t="shared" si="17"/>
        <v>4.102553622717324E-3</v>
      </c>
      <c r="Z31">
        <f t="shared" si="18"/>
        <v>0.37550219976556354</v>
      </c>
      <c r="AB31">
        <f t="shared" si="19"/>
        <v>1805.3082482689499</v>
      </c>
      <c r="AC31">
        <f t="shared" si="2"/>
        <v>1542.1530733710681</v>
      </c>
      <c r="AE31">
        <f t="shared" si="3"/>
        <v>0</v>
      </c>
      <c r="AF31">
        <f t="shared" si="4"/>
        <v>0</v>
      </c>
      <c r="AG31">
        <f t="shared" si="4"/>
        <v>-9.387554994139089</v>
      </c>
      <c r="AH31">
        <f t="shared" si="5"/>
        <v>-7662.6522208628785</v>
      </c>
      <c r="AI31">
        <f t="shared" si="6"/>
        <v>-7672.039775857018</v>
      </c>
      <c r="AJ31">
        <f t="shared" si="7"/>
        <v>263.15517489788181</v>
      </c>
      <c r="AK31">
        <f t="shared" si="22"/>
        <v>126.3715773788265</v>
      </c>
      <c r="AL31">
        <f t="shared" si="8"/>
        <v>-7282.5130235803099</v>
      </c>
      <c r="AN31">
        <f t="shared" si="9"/>
        <v>0</v>
      </c>
      <c r="AO31">
        <f t="shared" si="9"/>
        <v>0</v>
      </c>
      <c r="AP31">
        <f t="shared" si="9"/>
        <v>-0.39305005323858816</v>
      </c>
      <c r="AQ31">
        <f t="shared" si="9"/>
        <v>-320.82963724199686</v>
      </c>
      <c r="AR31">
        <f t="shared" si="9"/>
        <v>-321.22268729523546</v>
      </c>
      <c r="AS31">
        <f t="shared" si="9"/>
        <v>11.018114468378466</v>
      </c>
      <c r="AT31">
        <f t="shared" si="9"/>
        <v>5.2910854048367968</v>
      </c>
      <c r="AU31">
        <f t="shared" si="9"/>
        <v>-304.91348742202024</v>
      </c>
      <c r="AW31">
        <v>28</v>
      </c>
      <c r="AX31">
        <f>IF(Z31&gt;0, (R31*SUMPRODUCT(K31:$K$98, X31:$X$98)-K31*$AZ$3)/Z31, 0)</f>
        <v>4106.9082267264403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8.3689026999999999E-2</v>
      </c>
      <c r="Q32" s="4">
        <f t="shared" si="21"/>
        <v>25</v>
      </c>
      <c r="R32">
        <f t="shared" si="0"/>
        <v>250000</v>
      </c>
      <c r="S32">
        <f t="shared" si="1"/>
        <v>3813.1613481234331</v>
      </c>
      <c r="U32">
        <f t="shared" si="13"/>
        <v>8.3689026999999999E-2</v>
      </c>
      <c r="V32">
        <f t="shared" si="14"/>
        <v>0.01</v>
      </c>
      <c r="W32">
        <f t="shared" si="15"/>
        <v>0.37550219976556354</v>
      </c>
      <c r="X32">
        <f t="shared" si="16"/>
        <v>3.1425413734739643E-2</v>
      </c>
      <c r="Y32">
        <f t="shared" si="17"/>
        <v>3.7550219976556355E-3</v>
      </c>
      <c r="Z32">
        <f t="shared" si="18"/>
        <v>0.34032176403316827</v>
      </c>
      <c r="AB32">
        <f t="shared" si="19"/>
        <v>1542.1530733710681</v>
      </c>
      <c r="AC32">
        <f t="shared" si="2"/>
        <v>1297.7017965364607</v>
      </c>
      <c r="AE32">
        <f t="shared" si="3"/>
        <v>0</v>
      </c>
      <c r="AF32">
        <f t="shared" si="4"/>
        <v>0</v>
      </c>
      <c r="AG32">
        <f t="shared" si="4"/>
        <v>-8.5080441008292063</v>
      </c>
      <c r="AH32">
        <f t="shared" si="5"/>
        <v>-7856.3534336849107</v>
      </c>
      <c r="AI32">
        <f t="shared" si="6"/>
        <v>-7864.8614777857401</v>
      </c>
      <c r="AJ32">
        <f t="shared" si="7"/>
        <v>244.45127683460737</v>
      </c>
      <c r="AK32">
        <f t="shared" si="22"/>
        <v>107.95071513597478</v>
      </c>
      <c r="AL32">
        <f t="shared" si="8"/>
        <v>-7512.4594858151577</v>
      </c>
      <c r="AN32">
        <f t="shared" si="9"/>
        <v>0</v>
      </c>
      <c r="AO32">
        <f t="shared" si="9"/>
        <v>0</v>
      </c>
      <c r="AP32">
        <f t="shared" si="9"/>
        <v>-0.31805855016818441</v>
      </c>
      <c r="AQ32">
        <f t="shared" si="9"/>
        <v>-293.69621890924674</v>
      </c>
      <c r="AR32">
        <f t="shared" si="9"/>
        <v>-294.01427745941493</v>
      </c>
      <c r="AS32">
        <f t="shared" si="9"/>
        <v>9.1383892437980077</v>
      </c>
      <c r="AT32">
        <f t="shared" si="9"/>
        <v>4.0355512429020575</v>
      </c>
      <c r="AU32">
        <f t="shared" si="9"/>
        <v>-280.84033697271485</v>
      </c>
      <c r="AW32">
        <v>29</v>
      </c>
      <c r="AX32">
        <f>IF(Z32&gt;0, (R32*SUMPRODUCT(K32:$K$98, X32:$X$98)-K32*$AZ$3)/Z32, 0)</f>
        <v>3813.1613481234331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9.4384723000000004E-2</v>
      </c>
      <c r="Q33" s="4">
        <f t="shared" si="21"/>
        <v>25</v>
      </c>
      <c r="R33">
        <f t="shared" si="0"/>
        <v>250000</v>
      </c>
      <c r="S33">
        <f t="shared" si="1"/>
        <v>3517.7486567112883</v>
      </c>
      <c r="U33">
        <f t="shared" si="13"/>
        <v>9.4384723000000004E-2</v>
      </c>
      <c r="V33">
        <f t="shared" si="14"/>
        <v>0.01</v>
      </c>
      <c r="W33">
        <f t="shared" si="15"/>
        <v>0.34032176403316827</v>
      </c>
      <c r="X33">
        <f t="shared" si="16"/>
        <v>3.2121175429141953E-2</v>
      </c>
      <c r="Y33">
        <f t="shared" si="17"/>
        <v>3.4032176403316827E-3</v>
      </c>
      <c r="Z33">
        <f t="shared" si="18"/>
        <v>0.30479737096369464</v>
      </c>
      <c r="AB33">
        <f t="shared" si="19"/>
        <v>1297.7017965364607</v>
      </c>
      <c r="AC33">
        <f t="shared" si="2"/>
        <v>1072.200542276669</v>
      </c>
      <c r="AE33">
        <f t="shared" si="3"/>
        <v>0</v>
      </c>
      <c r="AF33">
        <f t="shared" si="4"/>
        <v>0</v>
      </c>
      <c r="AG33">
        <f t="shared" si="4"/>
        <v>-7.6199342740923655</v>
      </c>
      <c r="AH33">
        <f t="shared" si="5"/>
        <v>-8030.2938572854882</v>
      </c>
      <c r="AI33">
        <f t="shared" si="6"/>
        <v>-8037.9137915595802</v>
      </c>
      <c r="AJ33">
        <f t="shared" si="7"/>
        <v>225.50125425979172</v>
      </c>
      <c r="AK33">
        <f t="shared" si="22"/>
        <v>90.839125757552253</v>
      </c>
      <c r="AL33">
        <f t="shared" si="8"/>
        <v>-7721.5734115422365</v>
      </c>
      <c r="AN33">
        <f t="shared" si="9"/>
        <v>0</v>
      </c>
      <c r="AO33">
        <f t="shared" si="9"/>
        <v>0</v>
      </c>
      <c r="AP33">
        <f t="shared" si="9"/>
        <v>-0.25433758617062224</v>
      </c>
      <c r="AQ33">
        <f t="shared" si="9"/>
        <v>-268.03453710183658</v>
      </c>
      <c r="AR33">
        <f t="shared" si="9"/>
        <v>-268.28887468800718</v>
      </c>
      <c r="AS33">
        <f t="shared" si="9"/>
        <v>7.5267636995090381</v>
      </c>
      <c r="AT33">
        <f t="shared" si="9"/>
        <v>3.0320214248537467</v>
      </c>
      <c r="AU33">
        <f t="shared" si="9"/>
        <v>-257.73008956364441</v>
      </c>
      <c r="AW33">
        <v>30</v>
      </c>
      <c r="AX33">
        <f>IF(Z33&gt;0, (R33*SUMPRODUCT(K33:$K$98, X33:$X$98)-K33*$AZ$3)/Z33, 0)</f>
        <v>3517.7486567112883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0.106719178</v>
      </c>
      <c r="Q34" s="4">
        <f t="shared" si="21"/>
        <v>25</v>
      </c>
      <c r="R34">
        <f t="shared" si="0"/>
        <v>250000</v>
      </c>
      <c r="S34">
        <f t="shared" si="1"/>
        <v>3213.1676430779162</v>
      </c>
      <c r="U34">
        <f t="shared" si="13"/>
        <v>0.106719178</v>
      </c>
      <c r="V34">
        <f t="shared" si="14"/>
        <v>0.01</v>
      </c>
      <c r="W34">
        <f t="shared" si="15"/>
        <v>0.30479737096369464</v>
      </c>
      <c r="X34">
        <f t="shared" si="16"/>
        <v>3.2527724885806561E-2</v>
      </c>
      <c r="Y34">
        <f t="shared" si="17"/>
        <v>3.0479737096369463E-3</v>
      </c>
      <c r="Z34">
        <f t="shared" si="18"/>
        <v>0.26922167236825112</v>
      </c>
      <c r="AB34">
        <f t="shared" si="19"/>
        <v>1072.200542276669</v>
      </c>
      <c r="AC34">
        <f t="shared" si="2"/>
        <v>865.05436646898841</v>
      </c>
      <c r="AE34">
        <f t="shared" si="3"/>
        <v>0</v>
      </c>
      <c r="AF34">
        <f t="shared" si="4"/>
        <v>0</v>
      </c>
      <c r="AG34">
        <f t="shared" si="4"/>
        <v>-6.7305418092062776</v>
      </c>
      <c r="AH34">
        <f t="shared" si="5"/>
        <v>-8131.9312214516403</v>
      </c>
      <c r="AI34">
        <f t="shared" si="6"/>
        <v>-8138.6617632608468</v>
      </c>
      <c r="AJ34">
        <f t="shared" si="7"/>
        <v>207.14617580768061</v>
      </c>
      <c r="AK34">
        <f t="shared" si="22"/>
        <v>75.054037959366838</v>
      </c>
      <c r="AL34">
        <f t="shared" si="8"/>
        <v>-7856.4615494937998</v>
      </c>
      <c r="AN34">
        <f t="shared" si="9"/>
        <v>0</v>
      </c>
      <c r="AO34">
        <f t="shared" si="9"/>
        <v>0</v>
      </c>
      <c r="AP34">
        <f t="shared" si="9"/>
        <v>-0.20058170730203839</v>
      </c>
      <c r="AQ34">
        <f t="shared" si="9"/>
        <v>-242.3455190235087</v>
      </c>
      <c r="AR34">
        <f t="shared" si="9"/>
        <v>-242.54610073081074</v>
      </c>
      <c r="AS34">
        <f t="shared" si="9"/>
        <v>6.1733118643969433</v>
      </c>
      <c r="AT34">
        <f t="shared" si="9"/>
        <v>2.2367392552572447</v>
      </c>
      <c r="AU34">
        <f t="shared" ref="AU34:AU79" si="23">AL34*$K34</f>
        <v>-234.13604961115655</v>
      </c>
      <c r="AW34">
        <v>31</v>
      </c>
      <c r="AX34">
        <f>IF(Z34&gt;0, (R34*SUMPRODUCT(K34:$K$98, X34:$X$98)-K34*$AZ$3)/Z34, 0)</f>
        <v>3213.1676430779162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0.12088460199999999</v>
      </c>
      <c r="Q35" s="4">
        <f t="shared" si="21"/>
        <v>25</v>
      </c>
      <c r="R35">
        <f t="shared" si="0"/>
        <v>250000</v>
      </c>
      <c r="S35">
        <f t="shared" si="1"/>
        <v>2893.6654962957382</v>
      </c>
      <c r="U35">
        <f t="shared" si="13"/>
        <v>0.12088460199999999</v>
      </c>
      <c r="V35">
        <f t="shared" si="14"/>
        <v>0.01</v>
      </c>
      <c r="W35">
        <f t="shared" si="15"/>
        <v>0.26922167236825112</v>
      </c>
      <c r="X35">
        <f t="shared" si="16"/>
        <v>3.2544754714010429E-2</v>
      </c>
      <c r="Y35">
        <f t="shared" si="17"/>
        <v>2.6922167236825114E-3</v>
      </c>
      <c r="Z35">
        <f t="shared" si="18"/>
        <v>0.2339847009305582</v>
      </c>
      <c r="AB35">
        <f t="shared" si="19"/>
        <v>865.05436646898841</v>
      </c>
      <c r="AC35">
        <f t="shared" si="2"/>
        <v>677.07345574383362</v>
      </c>
      <c r="AE35">
        <f t="shared" si="3"/>
        <v>0</v>
      </c>
      <c r="AF35">
        <f t="shared" ref="AF35:AG66" si="24">-$Z35*P35</f>
        <v>0</v>
      </c>
      <c r="AG35">
        <f t="shared" si="24"/>
        <v>-5.8496175232639551</v>
      </c>
      <c r="AH35">
        <f t="shared" si="5"/>
        <v>-8136.1886785026072</v>
      </c>
      <c r="AI35">
        <f t="shared" ref="AI35:AI66" si="25">SUM(AE35:AH35)</f>
        <v>-8142.0382960258712</v>
      </c>
      <c r="AJ35">
        <f t="shared" si="7"/>
        <v>187.98091072515479</v>
      </c>
      <c r="AK35">
        <f t="shared" si="22"/>
        <v>60.553805652829197</v>
      </c>
      <c r="AL35">
        <f t="shared" si="8"/>
        <v>-7893.5035796478869</v>
      </c>
      <c r="AN35">
        <f t="shared" ref="AN35:AT66" si="26">AE35*$K35</f>
        <v>0</v>
      </c>
      <c r="AO35">
        <f t="shared" si="26"/>
        <v>0</v>
      </c>
      <c r="AP35">
        <f t="shared" si="26"/>
        <v>-0.15565058069047377</v>
      </c>
      <c r="AQ35">
        <f t="shared" si="26"/>
        <v>-216.49321299720896</v>
      </c>
      <c r="AR35">
        <f t="shared" si="26"/>
        <v>-216.64886357789942</v>
      </c>
      <c r="AS35">
        <f t="shared" si="26"/>
        <v>5.0019232533973268</v>
      </c>
      <c r="AT35">
        <f t="shared" si="26"/>
        <v>1.6112566292405881</v>
      </c>
      <c r="AU35">
        <f t="shared" si="23"/>
        <v>-210.0356836952615</v>
      </c>
      <c r="AW35">
        <v>32</v>
      </c>
      <c r="AX35">
        <f>IF(Z35&gt;0, (R35*SUMPRODUCT(K35:$K$98, X35:$X$98)-K35*$AZ$3)/Z35, 0)</f>
        <v>2893.6654962957382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0.13724737000000001</v>
      </c>
      <c r="Q36" s="4">
        <f t="shared" si="21"/>
        <v>25</v>
      </c>
      <c r="R36">
        <f t="shared" si="0"/>
        <v>250000</v>
      </c>
      <c r="S36">
        <f t="shared" si="1"/>
        <v>2551.5829383624878</v>
      </c>
      <c r="U36">
        <f t="shared" si="13"/>
        <v>0.13724737000000001</v>
      </c>
      <c r="V36">
        <f t="shared" si="14"/>
        <v>0.01</v>
      </c>
      <c r="W36">
        <f t="shared" si="15"/>
        <v>0.2339847009305582</v>
      </c>
      <c r="X36">
        <f t="shared" si="16"/>
        <v>3.2113784822955668E-2</v>
      </c>
      <c r="Y36">
        <f t="shared" si="17"/>
        <v>2.3398470093055823E-3</v>
      </c>
      <c r="Z36">
        <f t="shared" si="18"/>
        <v>0.19953106909829696</v>
      </c>
      <c r="AB36">
        <f t="shared" si="19"/>
        <v>677.07345574383362</v>
      </c>
      <c r="AC36">
        <f t="shared" si="2"/>
        <v>509.12007158444112</v>
      </c>
      <c r="AE36">
        <f t="shared" si="3"/>
        <v>0</v>
      </c>
      <c r="AF36">
        <f t="shared" si="24"/>
        <v>0</v>
      </c>
      <c r="AG36">
        <f t="shared" si="24"/>
        <v>-4.988276727457424</v>
      </c>
      <c r="AH36">
        <f t="shared" si="5"/>
        <v>-8028.4462057389173</v>
      </c>
      <c r="AI36">
        <f t="shared" si="25"/>
        <v>-8033.4344824663749</v>
      </c>
      <c r="AJ36">
        <f t="shared" si="7"/>
        <v>167.9533841593925</v>
      </c>
      <c r="AK36">
        <f t="shared" si="22"/>
        <v>47.39514190206836</v>
      </c>
      <c r="AL36">
        <f t="shared" si="8"/>
        <v>-7818.0859564049133</v>
      </c>
      <c r="AN36">
        <f t="shared" si="26"/>
        <v>0</v>
      </c>
      <c r="AO36">
        <f t="shared" si="26"/>
        <v>0</v>
      </c>
      <c r="AP36">
        <f t="shared" si="26"/>
        <v>-0.11851021611145422</v>
      </c>
      <c r="AQ36">
        <f t="shared" si="26"/>
        <v>-190.73779320303848</v>
      </c>
      <c r="AR36">
        <f t="shared" si="26"/>
        <v>-190.85630341914995</v>
      </c>
      <c r="AS36">
        <f t="shared" si="26"/>
        <v>3.9901939970209046</v>
      </c>
      <c r="AT36">
        <f t="shared" si="26"/>
        <v>1.1260017870560493</v>
      </c>
      <c r="AU36">
        <f t="shared" si="23"/>
        <v>-185.74010763507297</v>
      </c>
      <c r="AW36">
        <v>33</v>
      </c>
      <c r="AX36">
        <f>IF(Z36&gt;0, (R36*SUMPRODUCT(K36:$K$98, X36:$X$98)-K36*$AZ$3)/Z36, 0)</f>
        <v>2551.5829383624878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0.155543078</v>
      </c>
      <c r="Q37" s="4">
        <f t="shared" si="21"/>
        <v>25</v>
      </c>
      <c r="R37">
        <f t="shared" si="0"/>
        <v>250000</v>
      </c>
      <c r="S37">
        <f t="shared" si="1"/>
        <v>2172.4999017532032</v>
      </c>
      <c r="U37">
        <f t="shared" si="13"/>
        <v>0.155543078</v>
      </c>
      <c r="V37">
        <f t="shared" si="14"/>
        <v>0.01</v>
      </c>
      <c r="W37">
        <f t="shared" si="15"/>
        <v>0.19953106909829696</v>
      </c>
      <c r="X37">
        <f t="shared" si="16"/>
        <v>3.1035676644179794E-2</v>
      </c>
      <c r="Y37">
        <f t="shared" si="17"/>
        <v>1.9953106909829698E-3</v>
      </c>
      <c r="Z37">
        <f t="shared" si="18"/>
        <v>0.16650008176313419</v>
      </c>
      <c r="AB37">
        <f t="shared" si="19"/>
        <v>509.12007158444112</v>
      </c>
      <c r="AC37">
        <f t="shared" si="2"/>
        <v>361.7214112723093</v>
      </c>
      <c r="AE37">
        <f t="shared" si="3"/>
        <v>0</v>
      </c>
      <c r="AF37">
        <f t="shared" si="24"/>
        <v>0</v>
      </c>
      <c r="AG37">
        <f t="shared" si="24"/>
        <v>-4.1625020440783551</v>
      </c>
      <c r="AH37">
        <f t="shared" si="5"/>
        <v>-7758.9191610449489</v>
      </c>
      <c r="AI37">
        <f t="shared" si="25"/>
        <v>-7763.0816630890276</v>
      </c>
      <c r="AJ37">
        <f t="shared" si="7"/>
        <v>147.39866031213182</v>
      </c>
      <c r="AK37">
        <f t="shared" si="22"/>
        <v>35.63840501091088</v>
      </c>
      <c r="AL37">
        <f t="shared" si="8"/>
        <v>-7580.0445977659847</v>
      </c>
      <c r="AN37">
        <f t="shared" si="26"/>
        <v>0</v>
      </c>
      <c r="AO37">
        <f t="shared" si="26"/>
        <v>0</v>
      </c>
      <c r="AP37">
        <f t="shared" si="26"/>
        <v>-8.8296134073141866E-2</v>
      </c>
      <c r="AQ37">
        <f t="shared" si="26"/>
        <v>-164.58431953947127</v>
      </c>
      <c r="AR37">
        <f t="shared" si="26"/>
        <v>-164.67261567354441</v>
      </c>
      <c r="AS37">
        <f t="shared" si="26"/>
        <v>3.1266607764521011</v>
      </c>
      <c r="AT37">
        <f t="shared" si="26"/>
        <v>0.75597161362909449</v>
      </c>
      <c r="AU37">
        <f t="shared" si="23"/>
        <v>-160.78998328346322</v>
      </c>
      <c r="AW37">
        <v>34</v>
      </c>
      <c r="AX37">
        <f>IF(Z37&gt;0, (R37*SUMPRODUCT(K37:$K$98, X37:$X$98)-K37*$AZ$3)/Z37, 0)</f>
        <v>2172.4999017532032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0.175905283</v>
      </c>
      <c r="Q38" s="4">
        <f t="shared" si="21"/>
        <v>25</v>
      </c>
      <c r="R38">
        <f t="shared" si="0"/>
        <v>250000</v>
      </c>
      <c r="S38">
        <f t="shared" si="1"/>
        <v>1739.8616700892378</v>
      </c>
      <c r="U38">
        <f t="shared" si="13"/>
        <v>0.175905283</v>
      </c>
      <c r="V38">
        <f t="shared" si="14"/>
        <v>0.01</v>
      </c>
      <c r="W38">
        <f t="shared" si="15"/>
        <v>0.16650008176313419</v>
      </c>
      <c r="X38">
        <f t="shared" si="16"/>
        <v>2.9288244002067258E-2</v>
      </c>
      <c r="Y38">
        <f t="shared" si="17"/>
        <v>1.665000817631342E-3</v>
      </c>
      <c r="Z38">
        <f t="shared" si="18"/>
        <v>0.13554683694343558</v>
      </c>
      <c r="AB38">
        <f t="shared" si="19"/>
        <v>361.7214112723093</v>
      </c>
      <c r="AC38">
        <f t="shared" si="2"/>
        <v>235.83274609971943</v>
      </c>
      <c r="AE38">
        <f t="shared" si="3"/>
        <v>0</v>
      </c>
      <c r="AF38">
        <f t="shared" si="24"/>
        <v>0</v>
      </c>
      <c r="AG38">
        <f t="shared" si="24"/>
        <v>-3.3886709235858894</v>
      </c>
      <c r="AH38">
        <f t="shared" si="5"/>
        <v>-7322.0610005168146</v>
      </c>
      <c r="AI38">
        <f t="shared" si="25"/>
        <v>-7325.4496714404004</v>
      </c>
      <c r="AJ38">
        <f t="shared" si="7"/>
        <v>125.88866517258987</v>
      </c>
      <c r="AK38">
        <f t="shared" si="22"/>
        <v>25.320498789061652</v>
      </c>
      <c r="AL38">
        <f t="shared" si="8"/>
        <v>-7174.2405074787494</v>
      </c>
      <c r="AN38">
        <f t="shared" si="26"/>
        <v>0</v>
      </c>
      <c r="AO38">
        <f t="shared" si="26"/>
        <v>0</v>
      </c>
      <c r="AP38">
        <f t="shared" si="26"/>
        <v>-6.4179835964704002E-2</v>
      </c>
      <c r="AQ38">
        <f t="shared" si="26"/>
        <v>-138.67639689233894</v>
      </c>
      <c r="AR38">
        <f t="shared" si="26"/>
        <v>-138.74057672830367</v>
      </c>
      <c r="AS38">
        <f t="shared" si="26"/>
        <v>2.384272200749026</v>
      </c>
      <c r="AT38">
        <f t="shared" si="26"/>
        <v>0.47955835649772088</v>
      </c>
      <c r="AU38">
        <f t="shared" si="23"/>
        <v>-135.87674617105691</v>
      </c>
      <c r="AW38">
        <v>35</v>
      </c>
      <c r="AX38">
        <f>IF(Z38&gt;0, (R38*SUMPRODUCT(K38:$K$98, X38:$X$98)-K38*$AZ$3)/Z38, 0)</f>
        <v>1739.8616700892378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0.19813004200000001</v>
      </c>
      <c r="Q39" s="4">
        <f t="shared" si="21"/>
        <v>25</v>
      </c>
      <c r="R39">
        <f t="shared" si="0"/>
        <v>250000</v>
      </c>
      <c r="S39">
        <f t="shared" si="1"/>
        <v>1227.0505077722264</v>
      </c>
      <c r="U39">
        <f t="shared" si="13"/>
        <v>0.19813004200000001</v>
      </c>
      <c r="V39">
        <f t="shared" si="14"/>
        <v>0.01</v>
      </c>
      <c r="W39">
        <f t="shared" si="15"/>
        <v>0.13554683694343558</v>
      </c>
      <c r="X39">
        <f t="shared" si="16"/>
        <v>2.6855900496570044E-2</v>
      </c>
      <c r="Y39">
        <f t="shared" si="17"/>
        <v>1.3554683694343558E-3</v>
      </c>
      <c r="Z39">
        <f t="shared" si="18"/>
        <v>0.10733546807743118</v>
      </c>
      <c r="AB39">
        <f t="shared" si="19"/>
        <v>235.83274609971943</v>
      </c>
      <c r="AC39">
        <f t="shared" si="2"/>
        <v>131.70604060638152</v>
      </c>
      <c r="AE39">
        <f t="shared" si="3"/>
        <v>0</v>
      </c>
      <c r="AF39">
        <f t="shared" si="24"/>
        <v>0</v>
      </c>
      <c r="AG39">
        <f t="shared" si="24"/>
        <v>-2.6833867019357793</v>
      </c>
      <c r="AH39">
        <f t="shared" si="5"/>
        <v>-6713.975124142511</v>
      </c>
      <c r="AI39">
        <f t="shared" si="25"/>
        <v>-6716.6585108444469</v>
      </c>
      <c r="AJ39">
        <f t="shared" si="7"/>
        <v>104.12670549333791</v>
      </c>
      <c r="AK39">
        <f t="shared" si="22"/>
        <v>16.508292226980362</v>
      </c>
      <c r="AL39">
        <f t="shared" si="8"/>
        <v>-6596.0235131241288</v>
      </c>
      <c r="AN39">
        <f t="shared" si="26"/>
        <v>0</v>
      </c>
      <c r="AO39">
        <f t="shared" si="26"/>
        <v>0</v>
      </c>
      <c r="AP39">
        <f t="shared" si="26"/>
        <v>-4.5376860723050923E-2</v>
      </c>
      <c r="AQ39">
        <f t="shared" si="26"/>
        <v>-113.53529995749922</v>
      </c>
      <c r="AR39">
        <f t="shared" si="26"/>
        <v>-113.58067681822227</v>
      </c>
      <c r="AS39">
        <f t="shared" si="26"/>
        <v>1.7608133070469454</v>
      </c>
      <c r="AT39">
        <f t="shared" si="26"/>
        <v>0.27916009146900805</v>
      </c>
      <c r="AU39">
        <f t="shared" si="23"/>
        <v>-111.54070341970632</v>
      </c>
      <c r="AW39">
        <v>36</v>
      </c>
      <c r="AX39">
        <f>IF(Z39&gt;0, (R39*SUMPRODUCT(K39:$K$98, X39:$X$98)-K39*$AZ$3)/Z39, 0)</f>
        <v>1227.0505077722264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0.22255936300000001</v>
      </c>
      <c r="Q40" s="4">
        <f t="shared" si="21"/>
        <v>25</v>
      </c>
      <c r="R40">
        <f t="shared" si="0"/>
        <v>250000</v>
      </c>
      <c r="S40">
        <f t="shared" si="1"/>
        <v>595.07754185247461</v>
      </c>
      <c r="U40">
        <f t="shared" si="13"/>
        <v>0.22255936300000001</v>
      </c>
      <c r="V40">
        <f t="shared" si="14"/>
        <v>0.01</v>
      </c>
      <c r="W40">
        <f t="shared" si="15"/>
        <v>0.10733546807743118</v>
      </c>
      <c r="X40">
        <f t="shared" si="16"/>
        <v>2.3888513402619917E-2</v>
      </c>
      <c r="Y40">
        <f t="shared" si="17"/>
        <v>1.0733546807743118E-3</v>
      </c>
      <c r="Z40">
        <f t="shared" si="18"/>
        <v>8.2373599994036942E-2</v>
      </c>
      <c r="AB40">
        <f t="shared" si="19"/>
        <v>131.70604060638152</v>
      </c>
      <c r="AC40">
        <f t="shared" si="2"/>
        <v>49.018679397990518</v>
      </c>
      <c r="AE40">
        <f t="shared" si="3"/>
        <v>0</v>
      </c>
      <c r="AF40">
        <f t="shared" si="24"/>
        <v>0</v>
      </c>
      <c r="AG40">
        <f t="shared" si="24"/>
        <v>-2.0593399998509234</v>
      </c>
      <c r="AH40">
        <f t="shared" si="5"/>
        <v>-5972.1283506549789</v>
      </c>
      <c r="AI40">
        <f t="shared" si="25"/>
        <v>-5974.1876906548296</v>
      </c>
      <c r="AJ40">
        <f t="shared" si="7"/>
        <v>82.687361208390996</v>
      </c>
      <c r="AK40">
        <f t="shared" si="22"/>
        <v>9.2194228424467077</v>
      </c>
      <c r="AL40">
        <f t="shared" si="8"/>
        <v>-5882.2809066039918</v>
      </c>
      <c r="AN40">
        <f t="shared" si="26"/>
        <v>0</v>
      </c>
      <c r="AO40">
        <f t="shared" si="26"/>
        <v>0</v>
      </c>
      <c r="AP40">
        <f t="shared" si="26"/>
        <v>-3.1092899016391496E-2</v>
      </c>
      <c r="AQ40">
        <f t="shared" si="26"/>
        <v>-90.17004658448154</v>
      </c>
      <c r="AR40">
        <f t="shared" si="26"/>
        <v>-90.201139483497926</v>
      </c>
      <c r="AS40">
        <f t="shared" si="26"/>
        <v>1.2484532773463848</v>
      </c>
      <c r="AT40">
        <f t="shared" si="26"/>
        <v>0.13919924997832309</v>
      </c>
      <c r="AU40">
        <f t="shared" si="23"/>
        <v>-88.813486956173207</v>
      </c>
      <c r="AW40">
        <v>37</v>
      </c>
      <c r="AX40">
        <f>IF(Z40&gt;0, (R40*SUMPRODUCT(K40:$K$98, X40:$X$98)-K40*$AZ$3)/Z40, 0)</f>
        <v>595.07754185247461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0.25004150400000003</v>
      </c>
      <c r="Q41" s="4">
        <f t="shared" si="21"/>
        <v>25</v>
      </c>
      <c r="R41">
        <f t="shared" si="0"/>
        <v>250000</v>
      </c>
      <c r="S41">
        <f t="shared" si="1"/>
        <v>-223.26308219433798</v>
      </c>
      <c r="U41">
        <f t="shared" si="13"/>
        <v>0.25004150400000003</v>
      </c>
      <c r="V41">
        <f t="shared" si="14"/>
        <v>0.01</v>
      </c>
      <c r="W41">
        <f t="shared" si="15"/>
        <v>8.2373599994036942E-2</v>
      </c>
      <c r="X41">
        <f t="shared" si="16"/>
        <v>2.0596818832403389E-2</v>
      </c>
      <c r="Y41">
        <f t="shared" si="17"/>
        <v>8.2373599994036947E-4</v>
      </c>
      <c r="Z41">
        <f t="shared" si="18"/>
        <v>6.0953045161693184E-2</v>
      </c>
      <c r="AB41">
        <f t="shared" si="19"/>
        <v>49.018679397990518</v>
      </c>
      <c r="AC41">
        <f t="shared" si="2"/>
        <v>-13.608564731930301</v>
      </c>
      <c r="AE41">
        <f t="shared" si="3"/>
        <v>0</v>
      </c>
      <c r="AF41">
        <f t="shared" si="24"/>
        <v>0</v>
      </c>
      <c r="AG41">
        <f t="shared" si="24"/>
        <v>-1.5238261290423296</v>
      </c>
      <c r="AH41">
        <f t="shared" si="5"/>
        <v>-5149.2047081008468</v>
      </c>
      <c r="AI41">
        <f t="shared" si="25"/>
        <v>-5150.7285342298892</v>
      </c>
      <c r="AJ41">
        <f t="shared" si="7"/>
        <v>62.627244129920818</v>
      </c>
      <c r="AK41">
        <f t="shared" si="22"/>
        <v>3.4313075578593364</v>
      </c>
      <c r="AL41">
        <f t="shared" si="8"/>
        <v>-5084.6699825421092</v>
      </c>
      <c r="AN41">
        <f t="shared" si="26"/>
        <v>0</v>
      </c>
      <c r="AO41">
        <f t="shared" si="26"/>
        <v>0</v>
      </c>
      <c r="AP41">
        <f t="shared" si="26"/>
        <v>-2.0542370350400831E-2</v>
      </c>
      <c r="AQ41">
        <f t="shared" si="26"/>
        <v>-69.415314587309382</v>
      </c>
      <c r="AR41">
        <f t="shared" si="26"/>
        <v>-69.43585695765978</v>
      </c>
      <c r="AS41">
        <f t="shared" si="26"/>
        <v>0.84426432807680418</v>
      </c>
      <c r="AT41">
        <f t="shared" si="26"/>
        <v>4.6256714789353698E-2</v>
      </c>
      <c r="AU41">
        <f t="shared" si="23"/>
        <v>-68.545335914793625</v>
      </c>
      <c r="AW41">
        <v>38</v>
      </c>
      <c r="AX41">
        <f>IF(Z41&gt;0, (R41*SUMPRODUCT(K41:$K$98, X41:$X$98)-K41*$AZ$3)/Z41, 0)</f>
        <v>-223.26308219433798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0.28092614399999999</v>
      </c>
      <c r="Q42" s="4">
        <f t="shared" si="21"/>
        <v>25</v>
      </c>
      <c r="R42">
        <f t="shared" si="0"/>
        <v>250000</v>
      </c>
      <c r="S42">
        <f t="shared" si="1"/>
        <v>-1351.9622041498867</v>
      </c>
      <c r="U42">
        <f t="shared" si="13"/>
        <v>0.28092614399999999</v>
      </c>
      <c r="V42">
        <f t="shared" si="14"/>
        <v>0.01</v>
      </c>
      <c r="W42">
        <f t="shared" si="15"/>
        <v>6.0953045161693184E-2</v>
      </c>
      <c r="X42">
        <f t="shared" si="16"/>
        <v>1.7123303942332323E-2</v>
      </c>
      <c r="Y42">
        <f t="shared" si="17"/>
        <v>6.0953045161693184E-4</v>
      </c>
      <c r="Z42">
        <f t="shared" si="18"/>
        <v>4.3220210767743933E-2</v>
      </c>
      <c r="AB42">
        <f t="shared" si="19"/>
        <v>-13.608564731930301</v>
      </c>
      <c r="AC42">
        <f t="shared" si="2"/>
        <v>-58.432091413381755</v>
      </c>
      <c r="AE42">
        <f t="shared" si="3"/>
        <v>0</v>
      </c>
      <c r="AF42">
        <f t="shared" si="24"/>
        <v>0</v>
      </c>
      <c r="AG42">
        <f t="shared" si="24"/>
        <v>-1.0805052691935983</v>
      </c>
      <c r="AH42">
        <f t="shared" si="5"/>
        <v>-4280.8259855830811</v>
      </c>
      <c r="AI42">
        <f t="shared" si="25"/>
        <v>-4281.9064908522751</v>
      </c>
      <c r="AJ42">
        <f t="shared" si="7"/>
        <v>44.823526681451455</v>
      </c>
      <c r="AK42">
        <f t="shared" si="22"/>
        <v>-0.95259953123512109</v>
      </c>
      <c r="AL42">
        <f t="shared" si="8"/>
        <v>-4238.0355637020584</v>
      </c>
      <c r="AN42">
        <f t="shared" si="26"/>
        <v>0</v>
      </c>
      <c r="AO42">
        <f t="shared" si="26"/>
        <v>0</v>
      </c>
      <c r="AP42">
        <f t="shared" si="26"/>
        <v>-1.3005408710481062E-2</v>
      </c>
      <c r="AQ42">
        <f t="shared" si="26"/>
        <v>-51.525793671053883</v>
      </c>
      <c r="AR42">
        <f t="shared" si="26"/>
        <v>-51.538799079764367</v>
      </c>
      <c r="AS42">
        <f t="shared" si="26"/>
        <v>0.53951452247196763</v>
      </c>
      <c r="AT42">
        <f t="shared" si="26"/>
        <v>-1.1465882300020181E-2</v>
      </c>
      <c r="AU42">
        <f t="shared" si="23"/>
        <v>-51.010750439592414</v>
      </c>
      <c r="AW42">
        <v>39</v>
      </c>
      <c r="AX42">
        <f>IF(Z42&gt;0, (R42*SUMPRODUCT(K42:$K$98, X42:$X$98)-K42*$AZ$3)/Z42, 0)</f>
        <v>-1351.9622041498867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0.31575788199999999</v>
      </c>
      <c r="Q43" s="4">
        <f t="shared" si="21"/>
        <v>25</v>
      </c>
      <c r="R43">
        <f t="shared" si="0"/>
        <v>250000</v>
      </c>
      <c r="S43">
        <f t="shared" si="1"/>
        <v>-3019.8440171933394</v>
      </c>
      <c r="U43">
        <f t="shared" si="13"/>
        <v>0.31575788199999999</v>
      </c>
      <c r="V43">
        <f t="shared" si="14"/>
        <v>0.01</v>
      </c>
      <c r="W43">
        <f t="shared" si="15"/>
        <v>4.3220210767743933E-2</v>
      </c>
      <c r="X43">
        <f t="shared" si="16"/>
        <v>1.3647122211616418E-2</v>
      </c>
      <c r="Y43">
        <f t="shared" si="17"/>
        <v>4.3220210767743936E-4</v>
      </c>
      <c r="Z43">
        <f t="shared" si="18"/>
        <v>2.9140886448450077E-2</v>
      </c>
      <c r="AB43">
        <f t="shared" si="19"/>
        <v>-58.432091413381755</v>
      </c>
      <c r="AC43">
        <f t="shared" si="2"/>
        <v>-88.000931597062419</v>
      </c>
      <c r="AE43">
        <f t="shared" si="3"/>
        <v>0</v>
      </c>
      <c r="AF43">
        <f t="shared" si="24"/>
        <v>0</v>
      </c>
      <c r="AG43">
        <f t="shared" si="24"/>
        <v>-0.72852216121125191</v>
      </c>
      <c r="AH43">
        <f t="shared" si="5"/>
        <v>-3411.7805529041048</v>
      </c>
      <c r="AI43">
        <f t="shared" si="25"/>
        <v>-3412.5090750653162</v>
      </c>
      <c r="AJ43">
        <f t="shared" si="7"/>
        <v>29.568840183680663</v>
      </c>
      <c r="AK43">
        <f t="shared" si="22"/>
        <v>-4.0902463989367233</v>
      </c>
      <c r="AL43">
        <f t="shared" si="8"/>
        <v>-3387.0304812805725</v>
      </c>
      <c r="AN43">
        <f t="shared" si="26"/>
        <v>0</v>
      </c>
      <c r="AO43">
        <f t="shared" si="26"/>
        <v>0</v>
      </c>
      <c r="AP43">
        <f t="shared" si="26"/>
        <v>-7.8292806378664273E-3</v>
      </c>
      <c r="AQ43">
        <f t="shared" si="26"/>
        <v>-36.66571704433796</v>
      </c>
      <c r="AR43">
        <f t="shared" si="26"/>
        <v>-36.673546324975824</v>
      </c>
      <c r="AS43">
        <f t="shared" si="26"/>
        <v>0.31777035793853936</v>
      </c>
      <c r="AT43">
        <f t="shared" si="26"/>
        <v>-4.3957052565230283E-2</v>
      </c>
      <c r="AU43">
        <f t="shared" si="23"/>
        <v>-36.399733019602522</v>
      </c>
      <c r="AW43">
        <v>40</v>
      </c>
      <c r="AX43">
        <f>IF(Z43&gt;0, (R43*SUMPRODUCT(K43:$K$98, X43:$X$98)-K43*$AZ$3)/Z43, 0)</f>
        <v>-3019.8440171933394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0.35338435200000001</v>
      </c>
      <c r="Q44" s="4">
        <f t="shared" si="21"/>
        <v>25</v>
      </c>
      <c r="R44">
        <f t="shared" si="0"/>
        <v>250000</v>
      </c>
      <c r="S44">
        <f t="shared" si="1"/>
        <v>-5663.2603804324945</v>
      </c>
      <c r="U44">
        <f t="shared" si="13"/>
        <v>0.35338435200000001</v>
      </c>
      <c r="V44">
        <f t="shared" si="14"/>
        <v>0.01</v>
      </c>
      <c r="W44">
        <f t="shared" si="15"/>
        <v>2.9140886448450077E-2</v>
      </c>
      <c r="X44">
        <f t="shared" si="16"/>
        <v>1.0297933274291113E-2</v>
      </c>
      <c r="Y44">
        <f t="shared" si="17"/>
        <v>2.914088644845008E-4</v>
      </c>
      <c r="Z44">
        <f t="shared" si="18"/>
        <v>1.8551544309674463E-2</v>
      </c>
      <c r="AB44">
        <f t="shared" si="19"/>
        <v>-88.000931597062419</v>
      </c>
      <c r="AC44">
        <f t="shared" si="2"/>
        <v>-105.06222588481728</v>
      </c>
      <c r="AE44">
        <f t="shared" si="3"/>
        <v>0</v>
      </c>
      <c r="AF44">
        <f t="shared" si="24"/>
        <v>0</v>
      </c>
      <c r="AG44">
        <f t="shared" si="24"/>
        <v>-0.46378860774186159</v>
      </c>
      <c r="AH44">
        <f t="shared" si="5"/>
        <v>-2574.483318572778</v>
      </c>
      <c r="AI44">
        <f t="shared" si="25"/>
        <v>-2574.9471071805197</v>
      </c>
      <c r="AJ44">
        <f t="shared" si="7"/>
        <v>17.061294287754862</v>
      </c>
      <c r="AK44">
        <f t="shared" si="22"/>
        <v>-6.1600652117943699</v>
      </c>
      <c r="AL44">
        <f t="shared" si="8"/>
        <v>-2564.0458781045595</v>
      </c>
      <c r="AN44">
        <f t="shared" si="26"/>
        <v>0</v>
      </c>
      <c r="AO44">
        <f t="shared" si="26"/>
        <v>0</v>
      </c>
      <c r="AP44">
        <f t="shared" si="26"/>
        <v>-4.4502165773653473E-3</v>
      </c>
      <c r="AQ44">
        <f t="shared" si="26"/>
        <v>-24.703082721772986</v>
      </c>
      <c r="AR44">
        <f t="shared" si="26"/>
        <v>-24.707532938350351</v>
      </c>
      <c r="AS44">
        <f t="shared" si="26"/>
        <v>0.16370918432074774</v>
      </c>
      <c r="AT44">
        <f t="shared" si="26"/>
        <v>-5.9108015732971461E-2</v>
      </c>
      <c r="AU44">
        <f t="shared" si="23"/>
        <v>-24.602931769762577</v>
      </c>
      <c r="AW44">
        <v>41</v>
      </c>
      <c r="AX44">
        <f>IF(Z44&gt;0, (R44*SUMPRODUCT(K44:$K$98, X44:$X$98)-K44*$AZ$3)/Z44, 0)</f>
        <v>-5663.2603804324945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0.39269921299999999</v>
      </c>
      <c r="Q45" s="4">
        <f t="shared" si="21"/>
        <v>25</v>
      </c>
      <c r="R45">
        <f t="shared" si="0"/>
        <v>250000</v>
      </c>
      <c r="S45">
        <f t="shared" si="1"/>
        <v>-10131.112621332379</v>
      </c>
      <c r="U45">
        <f t="shared" si="13"/>
        <v>0.39269921299999999</v>
      </c>
      <c r="V45">
        <f t="shared" si="14"/>
        <v>0.01</v>
      </c>
      <c r="W45">
        <f t="shared" si="15"/>
        <v>1.8551544309674463E-2</v>
      </c>
      <c r="X45">
        <f t="shared" si="16"/>
        <v>7.2851768503437893E-3</v>
      </c>
      <c r="Y45">
        <f t="shared" si="17"/>
        <v>1.8551544309674463E-4</v>
      </c>
      <c r="Z45">
        <f t="shared" si="18"/>
        <v>1.108085201623393E-2</v>
      </c>
      <c r="AB45">
        <f t="shared" si="19"/>
        <v>-105.06222588481728</v>
      </c>
      <c r="AC45">
        <f t="shared" si="2"/>
        <v>-112.2613597167839</v>
      </c>
      <c r="AE45">
        <f t="shared" si="3"/>
        <v>0</v>
      </c>
      <c r="AF45">
        <f t="shared" si="24"/>
        <v>0</v>
      </c>
      <c r="AG45">
        <f t="shared" si="24"/>
        <v>-0.27702130040584821</v>
      </c>
      <c r="AH45">
        <f t="shared" si="5"/>
        <v>-1821.2942125859474</v>
      </c>
      <c r="AI45">
        <f t="shared" si="25"/>
        <v>-1821.5712338863532</v>
      </c>
      <c r="AJ45">
        <f t="shared" si="7"/>
        <v>7.1991338319666198</v>
      </c>
      <c r="AK45">
        <f t="shared" si="22"/>
        <v>-7.3543558119372108</v>
      </c>
      <c r="AL45">
        <f t="shared" si="8"/>
        <v>-1821.7264558663237</v>
      </c>
      <c r="AN45">
        <f t="shared" si="26"/>
        <v>0</v>
      </c>
      <c r="AO45">
        <f t="shared" si="26"/>
        <v>0</v>
      </c>
      <c r="AP45">
        <f t="shared" si="26"/>
        <v>-2.3733195214114002E-3</v>
      </c>
      <c r="AQ45">
        <f t="shared" si="26"/>
        <v>-15.603540603668975</v>
      </c>
      <c r="AR45">
        <f t="shared" si="26"/>
        <v>-15.605913923190386</v>
      </c>
      <c r="AS45">
        <f t="shared" si="26"/>
        <v>6.1677007636698457E-2</v>
      </c>
      <c r="AT45">
        <f t="shared" si="26"/>
        <v>-6.3006838067342683E-2</v>
      </c>
      <c r="AU45">
        <f t="shared" si="23"/>
        <v>-15.607243753621029</v>
      </c>
      <c r="AW45">
        <v>42</v>
      </c>
      <c r="AX45">
        <f>IF(Z45&gt;0, (R45*SUMPRODUCT(K45:$K$98, X45:$X$98)-K45*$AZ$3)/Z45, 0)</f>
        <v>-10131.112621332379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0.39967743300000003</v>
      </c>
      <c r="Q46" s="4">
        <f t="shared" si="21"/>
        <v>25</v>
      </c>
      <c r="R46">
        <f t="shared" si="0"/>
        <v>250000</v>
      </c>
      <c r="S46">
        <f t="shared" si="1"/>
        <v>-17158.174834946785</v>
      </c>
      <c r="U46">
        <f t="shared" si="13"/>
        <v>0.39967743300000003</v>
      </c>
      <c r="V46">
        <f t="shared" si="14"/>
        <v>0.01</v>
      </c>
      <c r="W46">
        <f t="shared" si="15"/>
        <v>1.108085201623393E-2</v>
      </c>
      <c r="X46">
        <f t="shared" si="16"/>
        <v>4.4287664893012512E-3</v>
      </c>
      <c r="Y46">
        <f t="shared" si="17"/>
        <v>1.1080852016233929E-4</v>
      </c>
      <c r="Z46">
        <f t="shared" si="18"/>
        <v>6.5412770067703394E-3</v>
      </c>
      <c r="AB46">
        <f t="shared" si="19"/>
        <v>-112.2613597167839</v>
      </c>
      <c r="AC46">
        <f t="shared" si="2"/>
        <v>-112.23637452598287</v>
      </c>
      <c r="AE46">
        <f t="shared" si="3"/>
        <v>0</v>
      </c>
      <c r="AF46">
        <f t="shared" si="24"/>
        <v>0</v>
      </c>
      <c r="AG46">
        <f t="shared" si="24"/>
        <v>-0.16353192516925849</v>
      </c>
      <c r="AH46">
        <f t="shared" si="5"/>
        <v>-1107.1916223253129</v>
      </c>
      <c r="AI46">
        <f t="shared" si="25"/>
        <v>-1107.3551542504822</v>
      </c>
      <c r="AJ46">
        <f t="shared" si="7"/>
        <v>-2.4985190801032786E-2</v>
      </c>
      <c r="AK46">
        <f t="shared" si="22"/>
        <v>-7.8582951801748742</v>
      </c>
      <c r="AL46">
        <f t="shared" si="8"/>
        <v>-1115.2384346214581</v>
      </c>
      <c r="AN46">
        <f t="shared" si="26"/>
        <v>0</v>
      </c>
      <c r="AO46">
        <f t="shared" si="26"/>
        <v>0</v>
      </c>
      <c r="AP46">
        <f t="shared" si="26"/>
        <v>-1.2509143501703477E-3</v>
      </c>
      <c r="AQ46">
        <f t="shared" si="26"/>
        <v>-8.4693058393437237</v>
      </c>
      <c r="AR46">
        <f t="shared" si="26"/>
        <v>-8.4705567536938933</v>
      </c>
      <c r="AS46">
        <f t="shared" si="26"/>
        <v>-1.9112068596029353E-4</v>
      </c>
      <c r="AT46">
        <f t="shared" si="26"/>
        <v>-6.0110918394563902E-2</v>
      </c>
      <c r="AU46">
        <f t="shared" si="23"/>
        <v>-8.5308587927744171</v>
      </c>
      <c r="AW46">
        <v>43</v>
      </c>
      <c r="AX46">
        <f>IF(Z46&gt;0, (R46*SUMPRODUCT(K46:$K$98, X46:$X$98)-K46*$AZ$3)/Z46, 0)</f>
        <v>-17158.174834946785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0.407215198</v>
      </c>
      <c r="Q47" s="4">
        <f t="shared" si="21"/>
        <v>25</v>
      </c>
      <c r="R47">
        <f t="shared" si="0"/>
        <v>250000</v>
      </c>
      <c r="S47">
        <f t="shared" si="1"/>
        <v>-28002.950658072099</v>
      </c>
      <c r="U47">
        <f t="shared" si="13"/>
        <v>0.407215198</v>
      </c>
      <c r="V47">
        <f t="shared" si="14"/>
        <v>0.01</v>
      </c>
      <c r="W47">
        <f t="shared" si="15"/>
        <v>6.5412770067703394E-3</v>
      </c>
      <c r="X47">
        <f t="shared" si="16"/>
        <v>2.663707411484831E-3</v>
      </c>
      <c r="Y47">
        <f t="shared" si="17"/>
        <v>6.5412770067703401E-5</v>
      </c>
      <c r="Z47">
        <f t="shared" si="18"/>
        <v>3.8121568252178048E-3</v>
      </c>
      <c r="AB47">
        <f t="shared" si="19"/>
        <v>-112.23637452598287</v>
      </c>
      <c r="AC47">
        <f t="shared" si="2"/>
        <v>-106.75163947740697</v>
      </c>
      <c r="AE47">
        <f t="shared" si="3"/>
        <v>0</v>
      </c>
      <c r="AF47">
        <f t="shared" si="24"/>
        <v>0</v>
      </c>
      <c r="AG47">
        <f t="shared" si="24"/>
        <v>-9.5303920630445127E-2</v>
      </c>
      <c r="AH47">
        <f t="shared" si="5"/>
        <v>-665.92685287120776</v>
      </c>
      <c r="AI47">
        <f t="shared" si="25"/>
        <v>-666.02215679183826</v>
      </c>
      <c r="AJ47">
        <f t="shared" si="7"/>
        <v>-5.4847350485758994</v>
      </c>
      <c r="AK47">
        <f t="shared" si="22"/>
        <v>-7.8565462168188018</v>
      </c>
      <c r="AL47">
        <f t="shared" si="8"/>
        <v>-679.363438057233</v>
      </c>
      <c r="AN47">
        <f t="shared" si="26"/>
        <v>0</v>
      </c>
      <c r="AO47">
        <f t="shared" si="26"/>
        <v>0</v>
      </c>
      <c r="AP47">
        <f t="shared" si="26"/>
        <v>-6.5090524275266488E-4</v>
      </c>
      <c r="AQ47">
        <f t="shared" si="26"/>
        <v>-4.5481369177291011</v>
      </c>
      <c r="AR47">
        <f t="shared" si="26"/>
        <v>-4.5487878229718541</v>
      </c>
      <c r="AS47">
        <f t="shared" si="26"/>
        <v>-3.7459558584905517E-2</v>
      </c>
      <c r="AT47">
        <f t="shared" si="26"/>
        <v>-5.3658517809416675E-2</v>
      </c>
      <c r="AU47">
        <f t="shared" si="23"/>
        <v>-4.6399058993661768</v>
      </c>
      <c r="AW47">
        <v>44</v>
      </c>
      <c r="AX47">
        <f>IF(Z47&gt;0, (R47*SUMPRODUCT(K47:$K$98, X47:$X$98)-K47*$AZ$3)/Z47, 0)</f>
        <v>-28002.950658072099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0.41552104400000001</v>
      </c>
      <c r="Q48" s="4">
        <f t="shared" si="21"/>
        <v>25</v>
      </c>
      <c r="R48">
        <f t="shared" si="0"/>
        <v>250000</v>
      </c>
      <c r="S48">
        <f t="shared" si="1"/>
        <v>-45132.710737427798</v>
      </c>
      <c r="U48">
        <f t="shared" si="13"/>
        <v>0.41552104400000001</v>
      </c>
      <c r="V48">
        <f t="shared" si="14"/>
        <v>0.01</v>
      </c>
      <c r="W48">
        <f t="shared" si="15"/>
        <v>3.8121568252178048E-3</v>
      </c>
      <c r="X48">
        <f t="shared" si="16"/>
        <v>1.5840313839062278E-3</v>
      </c>
      <c r="Y48">
        <f t="shared" si="17"/>
        <v>3.812156825217805E-5</v>
      </c>
      <c r="Z48">
        <f t="shared" si="18"/>
        <v>2.1900038730593989E-3</v>
      </c>
      <c r="AB48">
        <f t="shared" si="19"/>
        <v>-106.75163947740697</v>
      </c>
      <c r="AC48">
        <f t="shared" si="2"/>
        <v>-98.840811316636405</v>
      </c>
      <c r="AE48">
        <f t="shared" si="3"/>
        <v>0</v>
      </c>
      <c r="AF48">
        <f t="shared" si="24"/>
        <v>0</v>
      </c>
      <c r="AG48">
        <f t="shared" si="24"/>
        <v>-5.4750096826484976E-2</v>
      </c>
      <c r="AH48">
        <f t="shared" si="5"/>
        <v>-396.00784597655695</v>
      </c>
      <c r="AI48">
        <f t="shared" si="25"/>
        <v>-396.06259607338342</v>
      </c>
      <c r="AJ48">
        <f t="shared" si="7"/>
        <v>-7.9108281607705635</v>
      </c>
      <c r="AK48">
        <f t="shared" si="22"/>
        <v>-7.4726147634184885</v>
      </c>
      <c r="AL48">
        <f t="shared" si="8"/>
        <v>-411.44603899757249</v>
      </c>
      <c r="AN48">
        <f t="shared" si="26"/>
        <v>0</v>
      </c>
      <c r="AO48">
        <f t="shared" si="26"/>
        <v>0</v>
      </c>
      <c r="AP48">
        <f t="shared" si="26"/>
        <v>-3.3386728956381911E-4</v>
      </c>
      <c r="AQ48">
        <f t="shared" si="26"/>
        <v>-2.4148645179791135</v>
      </c>
      <c r="AR48">
        <f t="shared" si="26"/>
        <v>-2.4151983852686771</v>
      </c>
      <c r="AS48">
        <f t="shared" si="26"/>
        <v>-4.8240403384345328E-2</v>
      </c>
      <c r="AT48">
        <f t="shared" si="26"/>
        <v>-4.5568168489708287E-2</v>
      </c>
      <c r="AU48">
        <f t="shared" si="23"/>
        <v>-2.5090069571427307</v>
      </c>
      <c r="AW48">
        <v>45</v>
      </c>
      <c r="AX48">
        <f>IF(Z48&gt;0, (R48*SUMPRODUCT(K48:$K$98, X48:$X$98)-K48*$AZ$3)/Z48, 0)</f>
        <v>-45132.710737427798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0.424706421</v>
      </c>
      <c r="Q49" s="4">
        <f t="shared" si="21"/>
        <v>25</v>
      </c>
      <c r="R49">
        <f t="shared" si="0"/>
        <v>250000</v>
      </c>
      <c r="S49">
        <f t="shared" si="1"/>
        <v>-72804.48676651626</v>
      </c>
      <c r="U49">
        <f t="shared" si="13"/>
        <v>0.424706421</v>
      </c>
      <c r="V49">
        <f t="shared" si="14"/>
        <v>0.01</v>
      </c>
      <c r="W49">
        <f t="shared" si="15"/>
        <v>2.1900038730593989E-3</v>
      </c>
      <c r="X49">
        <f t="shared" si="16"/>
        <v>9.3010870690319561E-4</v>
      </c>
      <c r="Y49">
        <f t="shared" si="17"/>
        <v>2.1900038730593989E-5</v>
      </c>
      <c r="Z49">
        <f t="shared" si="18"/>
        <v>1.2379951274256093E-3</v>
      </c>
      <c r="AB49">
        <f t="shared" si="19"/>
        <v>-98.840811316636405</v>
      </c>
      <c r="AC49">
        <f t="shared" si="2"/>
        <v>-90.13159987166938</v>
      </c>
      <c r="AE49">
        <f t="shared" si="3"/>
        <v>0</v>
      </c>
      <c r="AF49">
        <f t="shared" si="24"/>
        <v>0</v>
      </c>
      <c r="AG49">
        <f t="shared" si="24"/>
        <v>-3.0949878185640232E-2</v>
      </c>
      <c r="AH49">
        <f t="shared" si="5"/>
        <v>-232.52717672579891</v>
      </c>
      <c r="AI49">
        <f t="shared" si="25"/>
        <v>-232.55812660398456</v>
      </c>
      <c r="AJ49">
        <f t="shared" si="7"/>
        <v>-8.7092114449670248</v>
      </c>
      <c r="AK49">
        <f t="shared" si="22"/>
        <v>-6.918856792164549</v>
      </c>
      <c r="AL49">
        <f t="shared" si="8"/>
        <v>-248.18619484111613</v>
      </c>
      <c r="AN49">
        <f t="shared" si="26"/>
        <v>0</v>
      </c>
      <c r="AO49">
        <f t="shared" si="26"/>
        <v>0</v>
      </c>
      <c r="AP49">
        <f t="shared" si="26"/>
        <v>-1.6851163841835772E-4</v>
      </c>
      <c r="AQ49">
        <f t="shared" si="26"/>
        <v>-1.2660319789251808</v>
      </c>
      <c r="AR49">
        <f t="shared" si="26"/>
        <v>-1.2662004905635993</v>
      </c>
      <c r="AS49">
        <f t="shared" si="26"/>
        <v>-4.7418716193985785E-2</v>
      </c>
      <c r="AT49">
        <f t="shared" si="26"/>
        <v>-3.7670839511432241E-2</v>
      </c>
      <c r="AU49">
        <f t="shared" si="23"/>
        <v>-1.3512900462690172</v>
      </c>
      <c r="AW49">
        <v>46</v>
      </c>
      <c r="AX49">
        <f>IF(Z49&gt;0, (R49*SUMPRODUCT(K49:$K$98, X49:$X$98)-K49*$AZ$3)/Z49, 0)</f>
        <v>-72804.48676651626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0.43382917900000001</v>
      </c>
      <c r="Q50" s="4">
        <f t="shared" si="21"/>
        <v>25</v>
      </c>
      <c r="R50">
        <f t="shared" si="0"/>
        <v>250000</v>
      </c>
      <c r="S50">
        <f t="shared" si="1"/>
        <v>-118316.73360544114</v>
      </c>
      <c r="U50">
        <f t="shared" si="13"/>
        <v>0.43382917900000001</v>
      </c>
      <c r="V50">
        <f t="shared" si="14"/>
        <v>0.01</v>
      </c>
      <c r="W50">
        <f t="shared" si="15"/>
        <v>1.2379951274256093E-3</v>
      </c>
      <c r="X50">
        <f t="shared" si="16"/>
        <v>5.3707840973705252E-4</v>
      </c>
      <c r="Y50">
        <f t="shared" si="17"/>
        <v>1.2379951274256093E-5</v>
      </c>
      <c r="Z50">
        <f t="shared" si="18"/>
        <v>6.8853676641430074E-4</v>
      </c>
      <c r="AB50">
        <f t="shared" si="19"/>
        <v>-90.13159987166938</v>
      </c>
      <c r="AC50">
        <f t="shared" si="2"/>
        <v>-81.46542116939267</v>
      </c>
      <c r="AE50">
        <f t="shared" si="3"/>
        <v>0</v>
      </c>
      <c r="AF50">
        <f t="shared" si="24"/>
        <v>0</v>
      </c>
      <c r="AG50">
        <f t="shared" si="24"/>
        <v>-1.721341916035752E-2</v>
      </c>
      <c r="AH50">
        <f t="shared" si="5"/>
        <v>-134.26960243426313</v>
      </c>
      <c r="AI50">
        <f t="shared" si="25"/>
        <v>-134.28681585342349</v>
      </c>
      <c r="AJ50">
        <f t="shared" si="7"/>
        <v>-8.6661787022767101</v>
      </c>
      <c r="AK50">
        <f t="shared" si="22"/>
        <v>-6.3092119910168574</v>
      </c>
      <c r="AL50">
        <f t="shared" si="8"/>
        <v>-149.26220654671707</v>
      </c>
      <c r="AN50">
        <f t="shared" si="26"/>
        <v>0</v>
      </c>
      <c r="AO50">
        <f t="shared" si="26"/>
        <v>0</v>
      </c>
      <c r="AP50">
        <f t="shared" si="26"/>
        <v>-8.3679693113565304E-5</v>
      </c>
      <c r="AQ50">
        <f t="shared" si="26"/>
        <v>-0.65272558702661598</v>
      </c>
      <c r="AR50">
        <f t="shared" si="26"/>
        <v>-0.6528092667197295</v>
      </c>
      <c r="AS50">
        <f t="shared" si="26"/>
        <v>-4.2128944140506761E-2</v>
      </c>
      <c r="AT50">
        <f t="shared" si="26"/>
        <v>-3.0671008373083241E-2</v>
      </c>
      <c r="AU50">
        <f t="shared" si="23"/>
        <v>-0.72560921923331956</v>
      </c>
      <c r="AW50">
        <v>47</v>
      </c>
      <c r="AX50">
        <f>IF(Z50&gt;0, (R50*SUMPRODUCT(K50:$K$98, X50:$X$98)-K50*$AZ$3)/Z50, 0)</f>
        <v>-118316.73360544114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0.44368152799999999</v>
      </c>
      <c r="Q51" s="4">
        <f t="shared" si="21"/>
        <v>25</v>
      </c>
      <c r="R51">
        <f t="shared" si="0"/>
        <v>250000</v>
      </c>
      <c r="S51">
        <f t="shared" si="1"/>
        <v>-194731.05205936925</v>
      </c>
      <c r="U51">
        <f t="shared" si="13"/>
        <v>0.44368152799999999</v>
      </c>
      <c r="V51">
        <f t="shared" si="14"/>
        <v>0.01</v>
      </c>
      <c r="W51">
        <f t="shared" si="15"/>
        <v>6.8853676641430074E-4</v>
      </c>
      <c r="X51">
        <f t="shared" si="16"/>
        <v>3.0549104460687605E-4</v>
      </c>
      <c r="Y51">
        <f t="shared" si="17"/>
        <v>6.8853676641430077E-6</v>
      </c>
      <c r="Z51">
        <f t="shared" si="18"/>
        <v>3.7616035414328171E-4</v>
      </c>
      <c r="AB51">
        <f t="shared" si="19"/>
        <v>-81.46542116939267</v>
      </c>
      <c r="AC51">
        <f t="shared" si="2"/>
        <v>-73.250101505346166</v>
      </c>
      <c r="AE51">
        <f t="shared" si="3"/>
        <v>0</v>
      </c>
      <c r="AF51">
        <f t="shared" si="24"/>
        <v>0</v>
      </c>
      <c r="AG51">
        <f t="shared" si="24"/>
        <v>-9.404008853582042E-3</v>
      </c>
      <c r="AH51">
        <f t="shared" si="5"/>
        <v>-76.372761151719018</v>
      </c>
      <c r="AI51">
        <f t="shared" si="25"/>
        <v>-76.382165160572598</v>
      </c>
      <c r="AJ51">
        <f t="shared" si="7"/>
        <v>-8.215319664046504</v>
      </c>
      <c r="AK51">
        <f t="shared" si="22"/>
        <v>-5.7025794818574873</v>
      </c>
      <c r="AL51">
        <f t="shared" si="8"/>
        <v>-90.300064306476585</v>
      </c>
      <c r="AN51">
        <f t="shared" si="26"/>
        <v>0</v>
      </c>
      <c r="AO51">
        <f t="shared" si="26"/>
        <v>0</v>
      </c>
      <c r="AP51">
        <f t="shared" si="26"/>
        <v>-4.0817644713599929E-5</v>
      </c>
      <c r="AQ51">
        <f t="shared" si="26"/>
        <v>-0.3314922687785512</v>
      </c>
      <c r="AR51">
        <f t="shared" si="26"/>
        <v>-0.33153308642326479</v>
      </c>
      <c r="AS51">
        <f t="shared" si="26"/>
        <v>-3.5658196889932971E-2</v>
      </c>
      <c r="AT51">
        <f t="shared" si="26"/>
        <v>-2.4751769895756934E-2</v>
      </c>
      <c r="AU51">
        <f t="shared" si="23"/>
        <v>-0.39194305320895473</v>
      </c>
      <c r="AW51">
        <v>48</v>
      </c>
      <c r="AX51">
        <f>IF(Z51&gt;0, (R51*SUMPRODUCT(K51:$K$98, X51:$X$98)-K51*$AZ$3)/Z51, 0)</f>
        <v>-194731.05205936925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0.45400495099999999</v>
      </c>
      <c r="Q52" s="4">
        <f t="shared" si="21"/>
        <v>25</v>
      </c>
      <c r="R52">
        <f t="shared" si="0"/>
        <v>250000</v>
      </c>
      <c r="S52">
        <f t="shared" si="1"/>
        <v>-325680.3280800049</v>
      </c>
      <c r="U52">
        <f t="shared" si="13"/>
        <v>0.45400495099999999</v>
      </c>
      <c r="V52">
        <f t="shared" si="14"/>
        <v>0.01</v>
      </c>
      <c r="W52">
        <f t="shared" si="15"/>
        <v>3.7616035414328171E-4</v>
      </c>
      <c r="X52">
        <f t="shared" si="16"/>
        <v>1.7077866315096324E-4</v>
      </c>
      <c r="Y52">
        <f t="shared" si="17"/>
        <v>3.761603541432817E-6</v>
      </c>
      <c r="Z52">
        <f t="shared" si="18"/>
        <v>2.0162008745088566E-4</v>
      </c>
      <c r="AB52">
        <f t="shared" si="19"/>
        <v>-73.250101505346166</v>
      </c>
      <c r="AC52">
        <f t="shared" si="2"/>
        <v>-65.663696228523719</v>
      </c>
      <c r="AE52">
        <f t="shared" si="3"/>
        <v>0</v>
      </c>
      <c r="AF52">
        <f t="shared" si="24"/>
        <v>0</v>
      </c>
      <c r="AG52">
        <f t="shared" si="24"/>
        <v>-5.0405021862721415E-3</v>
      </c>
      <c r="AH52">
        <f t="shared" si="5"/>
        <v>-42.69466578774081</v>
      </c>
      <c r="AI52">
        <f t="shared" si="25"/>
        <v>-42.699706289927079</v>
      </c>
      <c r="AJ52">
        <f t="shared" si="7"/>
        <v>-7.5864052768224468</v>
      </c>
      <c r="AK52">
        <f t="shared" si="22"/>
        <v>-5.1275071053742325</v>
      </c>
      <c r="AL52">
        <f t="shared" si="8"/>
        <v>-55.413618672123761</v>
      </c>
      <c r="AN52">
        <f t="shared" si="26"/>
        <v>0</v>
      </c>
      <c r="AO52">
        <f t="shared" si="26"/>
        <v>0</v>
      </c>
      <c r="AP52">
        <f t="shared" si="26"/>
        <v>-1.953397810565231E-5</v>
      </c>
      <c r="AQ52">
        <f t="shared" si="26"/>
        <v>-0.16545904275119055</v>
      </c>
      <c r="AR52">
        <f t="shared" si="26"/>
        <v>-0.1654785767292962</v>
      </c>
      <c r="AS52">
        <f t="shared" si="26"/>
        <v>-2.9400378990343277E-2</v>
      </c>
      <c r="AT52">
        <f t="shared" si="26"/>
        <v>-1.9871157244162167E-2</v>
      </c>
      <c r="AU52">
        <f t="shared" si="23"/>
        <v>-0.21475011296380164</v>
      </c>
      <c r="AW52">
        <v>49</v>
      </c>
      <c r="AX52">
        <f>IF(Z52&gt;0, (R52*SUMPRODUCT(K52:$K$98, X52:$X$98)-K52*$AZ$3)/Z52, 0)</f>
        <v>-325680.3280800049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0.46467133999999999</v>
      </c>
      <c r="Q53" s="4">
        <f t="shared" si="21"/>
        <v>25</v>
      </c>
      <c r="R53">
        <f t="shared" si="0"/>
        <v>250000</v>
      </c>
      <c r="S53">
        <f t="shared" si="1"/>
        <v>-554771.27460881008</v>
      </c>
      <c r="U53">
        <f t="shared" si="13"/>
        <v>0.46467133999999999</v>
      </c>
      <c r="V53">
        <f t="shared" si="14"/>
        <v>0.01</v>
      </c>
      <c r="W53">
        <f t="shared" si="15"/>
        <v>2.0162008745088566E-4</v>
      </c>
      <c r="X53">
        <f t="shared" si="16"/>
        <v>9.3687076206720214E-5</v>
      </c>
      <c r="Y53">
        <f t="shared" si="17"/>
        <v>2.0162008745088566E-6</v>
      </c>
      <c r="Z53">
        <f t="shared" si="18"/>
        <v>1.0591681036965659E-4</v>
      </c>
      <c r="AB53">
        <f t="shared" si="19"/>
        <v>-65.663696228523719</v>
      </c>
      <c r="AC53">
        <f t="shared" si="2"/>
        <v>-58.759603891274018</v>
      </c>
      <c r="AE53">
        <f t="shared" si="3"/>
        <v>0</v>
      </c>
      <c r="AF53">
        <f t="shared" si="24"/>
        <v>0</v>
      </c>
      <c r="AG53">
        <f t="shared" si="24"/>
        <v>-2.6479202592414146E-3</v>
      </c>
      <c r="AH53">
        <f t="shared" si="5"/>
        <v>-23.421769051680055</v>
      </c>
      <c r="AI53">
        <f t="shared" si="25"/>
        <v>-23.424416971939298</v>
      </c>
      <c r="AJ53">
        <f t="shared" si="7"/>
        <v>-6.9040923372497005</v>
      </c>
      <c r="AK53">
        <f t="shared" si="22"/>
        <v>-4.5964587359966611</v>
      </c>
      <c r="AL53">
        <f t="shared" si="8"/>
        <v>-34.924968045185658</v>
      </c>
      <c r="AN53">
        <f t="shared" si="26"/>
        <v>0</v>
      </c>
      <c r="AO53">
        <f t="shared" si="26"/>
        <v>0</v>
      </c>
      <c r="AP53">
        <f t="shared" si="26"/>
        <v>-9.1622844131354156E-6</v>
      </c>
      <c r="AQ53">
        <f t="shared" si="26"/>
        <v>-8.1043569481108205E-2</v>
      </c>
      <c r="AR53">
        <f t="shared" si="26"/>
        <v>-8.1052731765521344E-2</v>
      </c>
      <c r="AS53">
        <f t="shared" si="26"/>
        <v>-2.3889411846017127E-2</v>
      </c>
      <c r="AT53">
        <f t="shared" si="26"/>
        <v>-1.5904580995391195E-2</v>
      </c>
      <c r="AU53">
        <f t="shared" si="23"/>
        <v>-0.12084672460692966</v>
      </c>
      <c r="AW53">
        <v>50</v>
      </c>
      <c r="AX53">
        <f>IF(Z53&gt;0, (R53*SUMPRODUCT(K53:$K$98, X53:$X$98)-K53*$AZ$3)/Z53, 0)</f>
        <v>-554771.27460881008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0.47611615000000002</v>
      </c>
      <c r="Q54" s="4">
        <f t="shared" si="21"/>
        <v>25</v>
      </c>
      <c r="R54">
        <f t="shared" si="0"/>
        <v>250000</v>
      </c>
      <c r="S54">
        <f t="shared" si="1"/>
        <v>-965084.92838972213</v>
      </c>
      <c r="U54">
        <f t="shared" si="13"/>
        <v>0.47611615000000002</v>
      </c>
      <c r="V54">
        <f t="shared" si="14"/>
        <v>0.01</v>
      </c>
      <c r="W54">
        <f t="shared" si="15"/>
        <v>1.0591681036965659E-4</v>
      </c>
      <c r="X54">
        <f t="shared" si="16"/>
        <v>5.0428703973480969E-5</v>
      </c>
      <c r="Y54">
        <f t="shared" si="17"/>
        <v>1.0591681036965658E-6</v>
      </c>
      <c r="Z54">
        <f t="shared" si="18"/>
        <v>5.4428938292479054E-5</v>
      </c>
      <c r="AB54">
        <f t="shared" si="19"/>
        <v>-58.759603891274018</v>
      </c>
      <c r="AC54">
        <f t="shared" si="2"/>
        <v>-52.52854801432575</v>
      </c>
      <c r="AE54">
        <f t="shared" si="3"/>
        <v>0</v>
      </c>
      <c r="AF54">
        <f t="shared" si="24"/>
        <v>0</v>
      </c>
      <c r="AG54">
        <f t="shared" si="24"/>
        <v>-1.3607234573119764E-3</v>
      </c>
      <c r="AH54">
        <f t="shared" si="5"/>
        <v>-12.607175993370243</v>
      </c>
      <c r="AI54">
        <f t="shared" si="25"/>
        <v>-12.608536716827555</v>
      </c>
      <c r="AJ54">
        <f t="shared" si="7"/>
        <v>-6.2310558769482682</v>
      </c>
      <c r="AK54">
        <f t="shared" si="22"/>
        <v>-4.1131722723891819</v>
      </c>
      <c r="AL54">
        <f t="shared" si="8"/>
        <v>-22.952764866165005</v>
      </c>
      <c r="AN54">
        <f t="shared" si="26"/>
        <v>0</v>
      </c>
      <c r="AO54">
        <f t="shared" si="26"/>
        <v>0</v>
      </c>
      <c r="AP54">
        <f t="shared" si="26"/>
        <v>-4.2038839187651943E-6</v>
      </c>
      <c r="AQ54">
        <f t="shared" si="26"/>
        <v>-3.8949210535598598E-2</v>
      </c>
      <c r="AR54">
        <f t="shared" si="26"/>
        <v>-3.8953414419517364E-2</v>
      </c>
      <c r="AS54">
        <f t="shared" si="26"/>
        <v>-1.9250521079261791E-2</v>
      </c>
      <c r="AT54">
        <f t="shared" si="26"/>
        <v>-1.2707430505508922E-2</v>
      </c>
      <c r="AU54">
        <f t="shared" si="23"/>
        <v>-7.0911366004288073E-2</v>
      </c>
      <c r="AW54">
        <v>51</v>
      </c>
      <c r="AX54">
        <f>IF(Z54&gt;0, (R54*SUMPRODUCT(K54:$K$98, X54:$X$98)-K54*$AZ$3)/Z54, 0)</f>
        <v>-965084.92838972213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0.48788611599999998</v>
      </c>
      <c r="Q55" s="4">
        <f t="shared" si="21"/>
        <v>25</v>
      </c>
      <c r="R55">
        <f t="shared" si="0"/>
        <v>250000</v>
      </c>
      <c r="S55">
        <f t="shared" si="1"/>
        <v>-1717252.4258488265</v>
      </c>
      <c r="U55">
        <f t="shared" si="13"/>
        <v>0.48788611599999998</v>
      </c>
      <c r="V55">
        <f t="shared" si="14"/>
        <v>0.01</v>
      </c>
      <c r="W55">
        <f t="shared" si="15"/>
        <v>5.4428938292479054E-5</v>
      </c>
      <c r="X55">
        <f t="shared" si="16"/>
        <v>2.6555123301521278E-5</v>
      </c>
      <c r="Y55">
        <f t="shared" si="17"/>
        <v>5.4428938292479051E-7</v>
      </c>
      <c r="Z55">
        <f t="shared" si="18"/>
        <v>2.7329525608032984E-5</v>
      </c>
      <c r="AB55">
        <f t="shared" si="19"/>
        <v>-52.52854801432575</v>
      </c>
      <c r="AC55">
        <f t="shared" si="2"/>
        <v>-46.931694147692269</v>
      </c>
      <c r="AE55">
        <f t="shared" si="3"/>
        <v>0</v>
      </c>
      <c r="AF55">
        <f t="shared" si="24"/>
        <v>0</v>
      </c>
      <c r="AG55">
        <f t="shared" si="24"/>
        <v>-6.8323814020082455E-4</v>
      </c>
      <c r="AH55">
        <f t="shared" si="5"/>
        <v>-6.6387808253803193</v>
      </c>
      <c r="AI55">
        <f t="shared" si="25"/>
        <v>-6.6394640635205198</v>
      </c>
      <c r="AJ55">
        <f t="shared" si="7"/>
        <v>-5.5968538666334808</v>
      </c>
      <c r="AK55">
        <f t="shared" si="22"/>
        <v>-3.676998361002803</v>
      </c>
      <c r="AL55">
        <f t="shared" si="8"/>
        <v>-15.913316291156804</v>
      </c>
      <c r="AN55">
        <f t="shared" si="26"/>
        <v>0</v>
      </c>
      <c r="AO55">
        <f t="shared" si="26"/>
        <v>0</v>
      </c>
      <c r="AP55">
        <f t="shared" si="26"/>
        <v>-1.8846682878002964E-6</v>
      </c>
      <c r="AQ55">
        <f t="shared" si="26"/>
        <v>-1.8312648189653662E-2</v>
      </c>
      <c r="AR55">
        <f t="shared" si="26"/>
        <v>-1.8314532857941462E-2</v>
      </c>
      <c r="AS55">
        <f t="shared" si="26"/>
        <v>-1.5438559959191019E-2</v>
      </c>
      <c r="AT55">
        <f t="shared" si="26"/>
        <v>-1.014276252675053E-2</v>
      </c>
      <c r="AU55">
        <f t="shared" si="23"/>
        <v>-4.389585534388301E-2</v>
      </c>
      <c r="AW55">
        <v>52</v>
      </c>
      <c r="AX55">
        <f>IF(Z55&gt;0, (R55*SUMPRODUCT(K55:$K$98, X55:$X$98)-K55*$AZ$3)/Z55, 0)</f>
        <v>-1717252.4258488265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0.500352354</v>
      </c>
      <c r="Q56" s="4">
        <f t="shared" si="21"/>
        <v>25</v>
      </c>
      <c r="R56">
        <f t="shared" si="0"/>
        <v>250000</v>
      </c>
      <c r="S56">
        <f t="shared" si="1"/>
        <v>-3132457.5994526441</v>
      </c>
      <c r="U56">
        <f t="shared" si="13"/>
        <v>0.500352354</v>
      </c>
      <c r="V56">
        <f t="shared" si="14"/>
        <v>0.01</v>
      </c>
      <c r="W56">
        <f t="shared" si="15"/>
        <v>2.7329525608032984E-5</v>
      </c>
      <c r="X56">
        <f t="shared" si="16"/>
        <v>1.3674392471682584E-5</v>
      </c>
      <c r="Y56">
        <f t="shared" si="17"/>
        <v>2.7329525608032984E-7</v>
      </c>
      <c r="Z56">
        <f t="shared" si="18"/>
        <v>1.338183788027007E-5</v>
      </c>
      <c r="AB56">
        <f t="shared" si="19"/>
        <v>-46.931694147692269</v>
      </c>
      <c r="AC56">
        <f t="shared" si="2"/>
        <v>-41.918039762695244</v>
      </c>
      <c r="AE56">
        <f t="shared" si="3"/>
        <v>0</v>
      </c>
      <c r="AF56">
        <f t="shared" si="24"/>
        <v>0</v>
      </c>
      <c r="AG56">
        <f t="shared" si="24"/>
        <v>-3.3454594700675177E-4</v>
      </c>
      <c r="AH56">
        <f t="shared" si="5"/>
        <v>-3.4185981179206459</v>
      </c>
      <c r="AI56">
        <f t="shared" si="25"/>
        <v>-3.4189326638676527</v>
      </c>
      <c r="AJ56">
        <f t="shared" si="7"/>
        <v>-5.0136543849970252</v>
      </c>
      <c r="AK56">
        <f t="shared" si="22"/>
        <v>-3.285218590338459</v>
      </c>
      <c r="AL56">
        <f t="shared" si="8"/>
        <v>-11.717805639203137</v>
      </c>
      <c r="AN56">
        <f t="shared" si="26"/>
        <v>0</v>
      </c>
      <c r="AO56">
        <f t="shared" si="26"/>
        <v>0</v>
      </c>
      <c r="AP56">
        <f t="shared" si="26"/>
        <v>-8.2394945590380872E-7</v>
      </c>
      <c r="AQ56">
        <f t="shared" si="26"/>
        <v>-8.4196269134823899E-3</v>
      </c>
      <c r="AR56">
        <f t="shared" si="26"/>
        <v>-8.4204508629382949E-3</v>
      </c>
      <c r="AS56">
        <f t="shared" si="26"/>
        <v>-1.2348073081048782E-2</v>
      </c>
      <c r="AT56">
        <f t="shared" si="26"/>
        <v>-8.0911279728635346E-3</v>
      </c>
      <c r="AU56">
        <f t="shared" si="23"/>
        <v>-2.8859651916850609E-2</v>
      </c>
      <c r="AW56">
        <v>53</v>
      </c>
      <c r="AX56">
        <f>IF(Z56&gt;0, (R56*SUMPRODUCT(K56:$K$98, X56:$X$98)-K56*$AZ$3)/Z56, 0)</f>
        <v>-3132457.5994526441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0.513549331</v>
      </c>
      <c r="Q57" s="4">
        <f t="shared" si="21"/>
        <v>25</v>
      </c>
      <c r="R57">
        <f t="shared" si="0"/>
        <v>250000</v>
      </c>
      <c r="S57">
        <f t="shared" si="1"/>
        <v>-5871218.6965216938</v>
      </c>
      <c r="U57">
        <f t="shared" si="13"/>
        <v>0.513549331</v>
      </c>
      <c r="V57">
        <f t="shared" si="14"/>
        <v>0.01</v>
      </c>
      <c r="W57">
        <f t="shared" si="15"/>
        <v>1.338183788027007E-5</v>
      </c>
      <c r="X57">
        <f t="shared" si="16"/>
        <v>6.8722338909631526E-6</v>
      </c>
      <c r="Y57">
        <f t="shared" si="17"/>
        <v>1.3381837880270071E-7</v>
      </c>
      <c r="Z57">
        <f t="shared" si="18"/>
        <v>6.3757856105042168E-6</v>
      </c>
      <c r="AB57">
        <f t="shared" si="19"/>
        <v>-41.918039762695244</v>
      </c>
      <c r="AC57">
        <f t="shared" si="2"/>
        <v>-37.433631681406339</v>
      </c>
      <c r="AE57">
        <f t="shared" si="3"/>
        <v>0</v>
      </c>
      <c r="AF57">
        <f t="shared" si="24"/>
        <v>0</v>
      </c>
      <c r="AG57">
        <f t="shared" si="24"/>
        <v>-1.5939464026260542E-4</v>
      </c>
      <c r="AH57">
        <f t="shared" si="5"/>
        <v>-1.7180584727407882</v>
      </c>
      <c r="AI57">
        <f t="shared" si="25"/>
        <v>-1.7182178673810509</v>
      </c>
      <c r="AJ57">
        <f t="shared" si="7"/>
        <v>-4.4844080812889047</v>
      </c>
      <c r="AK57">
        <f t="shared" si="22"/>
        <v>-2.9342627833886672</v>
      </c>
      <c r="AL57">
        <f t="shared" si="8"/>
        <v>-9.1368887320586225</v>
      </c>
      <c r="AN57">
        <f t="shared" si="26"/>
        <v>0</v>
      </c>
      <c r="AO57">
        <f t="shared" si="26"/>
        <v>0</v>
      </c>
      <c r="AP57">
        <f t="shared" si="26"/>
        <v>-3.5051006204246038E-7</v>
      </c>
      <c r="AQ57">
        <f t="shared" si="26"/>
        <v>-3.7780240344394188E-3</v>
      </c>
      <c r="AR57">
        <f t="shared" si="26"/>
        <v>-3.7783745445014614E-3</v>
      </c>
      <c r="AS57">
        <f t="shared" si="26"/>
        <v>-9.8612484849344203E-3</v>
      </c>
      <c r="AT57">
        <f t="shared" si="26"/>
        <v>-6.4524668367768922E-3</v>
      </c>
      <c r="AU57">
        <f t="shared" si="23"/>
        <v>-2.0092089866212772E-2</v>
      </c>
      <c r="AW57">
        <v>54</v>
      </c>
      <c r="AX57">
        <f>IF(Z57&gt;0, (R57*SUMPRODUCT(K57:$K$98, X57:$X$98)-K57*$AZ$3)/Z57, 0)</f>
        <v>-5871218.6965216938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0.52698988800000002</v>
      </c>
      <c r="Q58" s="4">
        <f t="shared" si="21"/>
        <v>25</v>
      </c>
      <c r="R58">
        <f t="shared" si="0"/>
        <v>250000</v>
      </c>
      <c r="S58">
        <f t="shared" si="1"/>
        <v>-11322951.864742817</v>
      </c>
      <c r="U58">
        <f t="shared" si="13"/>
        <v>0.52698988800000002</v>
      </c>
      <c r="V58">
        <f t="shared" si="14"/>
        <v>0.01</v>
      </c>
      <c r="W58">
        <f t="shared" si="15"/>
        <v>6.3757856105042168E-6</v>
      </c>
      <c r="X58">
        <f t="shared" si="16"/>
        <v>3.3599745447916289E-6</v>
      </c>
      <c r="Y58">
        <f t="shared" si="17"/>
        <v>6.3757856105042172E-8</v>
      </c>
      <c r="Z58">
        <f t="shared" si="18"/>
        <v>2.9520532096075459E-6</v>
      </c>
      <c r="AB58">
        <f t="shared" si="19"/>
        <v>-37.433631681406339</v>
      </c>
      <c r="AC58">
        <f t="shared" si="2"/>
        <v>-33.425956394545778</v>
      </c>
      <c r="AE58">
        <f t="shared" si="3"/>
        <v>0</v>
      </c>
      <c r="AF58">
        <f t="shared" si="24"/>
        <v>0</v>
      </c>
      <c r="AG58">
        <f t="shared" si="24"/>
        <v>-7.380133024018865E-5</v>
      </c>
      <c r="AH58">
        <f t="shared" si="5"/>
        <v>-0.83999363619790723</v>
      </c>
      <c r="AI58">
        <f t="shared" si="25"/>
        <v>-0.84006743752814739</v>
      </c>
      <c r="AJ58">
        <f t="shared" si="7"/>
        <v>-4.007675286860561</v>
      </c>
      <c r="AK58">
        <f t="shared" si="22"/>
        <v>-2.620354217698444</v>
      </c>
      <c r="AL58">
        <f t="shared" si="8"/>
        <v>-7.4680969420871524</v>
      </c>
      <c r="AN58">
        <f t="shared" si="26"/>
        <v>0</v>
      </c>
      <c r="AO58">
        <f t="shared" si="26"/>
        <v>0</v>
      </c>
      <c r="AP58">
        <f t="shared" si="26"/>
        <v>-1.4490152061018439E-7</v>
      </c>
      <c r="AQ58">
        <f t="shared" si="26"/>
        <v>-1.6492433780234753E-3</v>
      </c>
      <c r="AR58">
        <f t="shared" si="26"/>
        <v>-1.6493882795440853E-3</v>
      </c>
      <c r="AS58">
        <f t="shared" si="26"/>
        <v>-7.8686690509234339E-3</v>
      </c>
      <c r="AT58">
        <f t="shared" si="26"/>
        <v>-5.1448030739566801E-3</v>
      </c>
      <c r="AU58">
        <f t="shared" si="23"/>
        <v>-1.4662860404424201E-2</v>
      </c>
      <c r="AW58">
        <v>55</v>
      </c>
      <c r="AX58">
        <f>IF(Z58&gt;0, (R58*SUMPRODUCT(K58:$K$98, X58:$X$98)-K58*$AZ$3)/Z58, 0)</f>
        <v>-11322951.864742817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0.54103594799999999</v>
      </c>
      <c r="Q59" s="4">
        <f t="shared" si="21"/>
        <v>25</v>
      </c>
      <c r="R59">
        <f t="shared" si="0"/>
        <v>250000</v>
      </c>
      <c r="S59">
        <f t="shared" si="1"/>
        <v>-22519029.505475421</v>
      </c>
      <c r="U59">
        <f t="shared" si="13"/>
        <v>0.54103594799999999</v>
      </c>
      <c r="V59">
        <f t="shared" si="14"/>
        <v>0.01</v>
      </c>
      <c r="W59">
        <f t="shared" si="15"/>
        <v>2.9520532096075459E-6</v>
      </c>
      <c r="X59">
        <f t="shared" si="16"/>
        <v>1.5971669068064613E-6</v>
      </c>
      <c r="Y59">
        <f t="shared" si="17"/>
        <v>2.952053209607546E-8</v>
      </c>
      <c r="Z59">
        <f t="shared" si="18"/>
        <v>1.3253657707050092E-6</v>
      </c>
      <c r="AB59">
        <f t="shared" si="19"/>
        <v>-33.425956394545778</v>
      </c>
      <c r="AC59">
        <f t="shared" si="2"/>
        <v>-29.845950896053274</v>
      </c>
      <c r="AE59">
        <f t="shared" si="3"/>
        <v>0</v>
      </c>
      <c r="AF59">
        <f t="shared" si="24"/>
        <v>0</v>
      </c>
      <c r="AG59">
        <f t="shared" si="24"/>
        <v>-3.3134144267625229E-5</v>
      </c>
      <c r="AH59">
        <f t="shared" si="5"/>
        <v>-0.39929172670161533</v>
      </c>
      <c r="AI59">
        <f t="shared" si="25"/>
        <v>-0.39932486084588298</v>
      </c>
      <c r="AJ59">
        <f t="shared" si="7"/>
        <v>-3.580005498492504</v>
      </c>
      <c r="AK59">
        <f t="shared" si="22"/>
        <v>-2.3398169476182047</v>
      </c>
      <c r="AL59">
        <f t="shared" si="8"/>
        <v>-6.3191473069565918</v>
      </c>
      <c r="AN59">
        <f t="shared" si="26"/>
        <v>0</v>
      </c>
      <c r="AO59">
        <f t="shared" si="26"/>
        <v>0</v>
      </c>
      <c r="AP59">
        <f t="shared" si="26"/>
        <v>-5.8085333780455255E-8</v>
      </c>
      <c r="AQ59">
        <f t="shared" si="26"/>
        <v>-6.9997260330332709E-4</v>
      </c>
      <c r="AR59">
        <f t="shared" si="26"/>
        <v>-7.0003068863710766E-4</v>
      </c>
      <c r="AS59">
        <f t="shared" si="26"/>
        <v>-6.2758770118286197E-3</v>
      </c>
      <c r="AT59">
        <f t="shared" si="26"/>
        <v>-4.1017823574928921E-3</v>
      </c>
      <c r="AU59">
        <f t="shared" si="23"/>
        <v>-1.107769005795862E-2</v>
      </c>
      <c r="AW59">
        <v>56</v>
      </c>
      <c r="AX59">
        <f>IF(Z59&gt;0, (R59*SUMPRODUCT(K59:$K$98, X59:$X$98)-K59*$AZ$3)/Z59, 0)</f>
        <v>-22519029.505475421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0.55517679799999997</v>
      </c>
      <c r="Q60" s="4">
        <f t="shared" si="21"/>
        <v>25</v>
      </c>
      <c r="R60">
        <f t="shared" si="0"/>
        <v>250000</v>
      </c>
      <c r="S60">
        <f t="shared" si="1"/>
        <v>-46241115.11571607</v>
      </c>
      <c r="U60">
        <f t="shared" si="13"/>
        <v>0.55517679799999997</v>
      </c>
      <c r="V60">
        <f t="shared" si="14"/>
        <v>0.01</v>
      </c>
      <c r="W60">
        <f t="shared" si="15"/>
        <v>1.3253657707050092E-6</v>
      </c>
      <c r="X60">
        <f t="shared" si="16"/>
        <v>7.3581232475880921E-7</v>
      </c>
      <c r="Y60">
        <f t="shared" si="17"/>
        <v>1.3253657707050093E-8</v>
      </c>
      <c r="Z60">
        <f t="shared" si="18"/>
        <v>5.7629978823914987E-7</v>
      </c>
      <c r="AB60">
        <f t="shared" si="19"/>
        <v>-29.845950896053274</v>
      </c>
      <c r="AC60">
        <f t="shared" si="2"/>
        <v>-26.648744849129322</v>
      </c>
      <c r="AE60">
        <f t="shared" si="3"/>
        <v>0</v>
      </c>
      <c r="AF60">
        <f t="shared" si="24"/>
        <v>0</v>
      </c>
      <c r="AG60">
        <f t="shared" si="24"/>
        <v>-1.4407494705978747E-5</v>
      </c>
      <c r="AH60">
        <f t="shared" si="5"/>
        <v>-0.1839530811897023</v>
      </c>
      <c r="AI60">
        <f t="shared" si="25"/>
        <v>-0.18396748868440829</v>
      </c>
      <c r="AJ60">
        <f t="shared" si="7"/>
        <v>-3.1972060469239523</v>
      </c>
      <c r="AK60">
        <f t="shared" si="22"/>
        <v>-2.0892165627237294</v>
      </c>
      <c r="AL60">
        <f t="shared" si="8"/>
        <v>-5.4703900983320901</v>
      </c>
      <c r="AN60">
        <f t="shared" si="26"/>
        <v>0</v>
      </c>
      <c r="AO60">
        <f t="shared" si="26"/>
        <v>0</v>
      </c>
      <c r="AP60">
        <f t="shared" si="26"/>
        <v>-2.2550759663978858E-8</v>
      </c>
      <c r="AQ60">
        <f t="shared" si="26"/>
        <v>-2.8792526445530701E-4</v>
      </c>
      <c r="AR60">
        <f t="shared" si="26"/>
        <v>-2.8794781521497098E-4</v>
      </c>
      <c r="AS60">
        <f t="shared" si="26"/>
        <v>-5.0042999585821479E-3</v>
      </c>
      <c r="AT60">
        <f t="shared" si="26"/>
        <v>-3.2700633630936508E-3</v>
      </c>
      <c r="AU60">
        <f t="shared" si="23"/>
        <v>-8.5623111368907691E-3</v>
      </c>
      <c r="AW60">
        <v>57</v>
      </c>
      <c r="AX60">
        <f>IF(Z60&gt;0, (R60*SUMPRODUCT(K60:$K$98, X60:$X$98)-K60*$AZ$3)/Z60, 0)</f>
        <v>-46241115.11571607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0.56908613200000002</v>
      </c>
      <c r="Q61" s="4">
        <f t="shared" si="21"/>
        <v>25</v>
      </c>
      <c r="R61">
        <f t="shared" si="0"/>
        <v>250000</v>
      </c>
      <c r="S61">
        <f t="shared" si="1"/>
        <v>-98089240.876922727</v>
      </c>
      <c r="U61">
        <f t="shared" si="13"/>
        <v>0.56908613200000002</v>
      </c>
      <c r="V61">
        <f t="shared" si="14"/>
        <v>0.01</v>
      </c>
      <c r="W61">
        <f t="shared" si="15"/>
        <v>5.7629978823914987E-7</v>
      </c>
      <c r="X61">
        <f t="shared" si="16"/>
        <v>3.2796421736143688E-7</v>
      </c>
      <c r="Y61">
        <f t="shared" si="17"/>
        <v>5.7629978823914988E-9</v>
      </c>
      <c r="Z61">
        <f t="shared" si="18"/>
        <v>2.4257257299532152E-7</v>
      </c>
      <c r="AB61">
        <f t="shared" si="19"/>
        <v>-26.648744849129322</v>
      </c>
      <c r="AC61">
        <f t="shared" si="2"/>
        <v>-23.793759542673012</v>
      </c>
      <c r="AE61">
        <f t="shared" si="3"/>
        <v>0</v>
      </c>
      <c r="AF61">
        <f t="shared" si="24"/>
        <v>0</v>
      </c>
      <c r="AG61">
        <f t="shared" si="24"/>
        <v>-6.0643143248830382E-6</v>
      </c>
      <c r="AH61">
        <f t="shared" si="5"/>
        <v>-8.1991054340359221E-2</v>
      </c>
      <c r="AI61">
        <f t="shared" si="25"/>
        <v>-8.1997118654684106E-2</v>
      </c>
      <c r="AJ61">
        <f t="shared" si="7"/>
        <v>-2.8549853064563102</v>
      </c>
      <c r="AK61">
        <f t="shared" si="22"/>
        <v>-1.8654121394390528</v>
      </c>
      <c r="AL61">
        <f t="shared" si="8"/>
        <v>-4.8023945645500472</v>
      </c>
      <c r="AN61">
        <f t="shared" si="26"/>
        <v>0</v>
      </c>
      <c r="AO61">
        <f t="shared" si="26"/>
        <v>0</v>
      </c>
      <c r="AP61">
        <f t="shared" si="26"/>
        <v>-8.4749352468783228E-9</v>
      </c>
      <c r="AQ61">
        <f t="shared" si="26"/>
        <v>-1.1458325527531557E-4</v>
      </c>
      <c r="AR61">
        <f t="shared" si="26"/>
        <v>-1.1459173021056245E-4</v>
      </c>
      <c r="AS61">
        <f t="shared" si="26"/>
        <v>-3.9898683192799303E-3</v>
      </c>
      <c r="AT61">
        <f t="shared" si="26"/>
        <v>-2.6069306839222321E-3</v>
      </c>
      <c r="AU61">
        <f t="shared" si="23"/>
        <v>-6.7113907334127249E-3</v>
      </c>
      <c r="AW61">
        <v>58</v>
      </c>
      <c r="AX61">
        <f>IF(Z61&gt;0, (R61*SUMPRODUCT(K61:$K$98, X61:$X$98)-K61*$AZ$3)/Z61, 0)</f>
        <v>-98089240.876922727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0.58332808999999997</v>
      </c>
      <c r="Q62" s="4">
        <f t="shared" si="21"/>
        <v>25</v>
      </c>
      <c r="R62">
        <f t="shared" si="0"/>
        <v>250000</v>
      </c>
      <c r="S62">
        <f t="shared" si="1"/>
        <v>-215358052.20799395</v>
      </c>
      <c r="U62">
        <f t="shared" si="13"/>
        <v>0.58332808999999997</v>
      </c>
      <c r="V62">
        <f t="shared" si="14"/>
        <v>0.01</v>
      </c>
      <c r="W62">
        <f t="shared" si="15"/>
        <v>2.4257257299532152E-7</v>
      </c>
      <c r="X62">
        <f t="shared" si="16"/>
        <v>1.4149939569174647E-7</v>
      </c>
      <c r="Y62">
        <f t="shared" si="17"/>
        <v>2.4257257299532153E-9</v>
      </c>
      <c r="Z62">
        <f t="shared" si="18"/>
        <v>9.8647451573621834E-8</v>
      </c>
      <c r="AB62">
        <f t="shared" si="19"/>
        <v>-23.793759542673012</v>
      </c>
      <c r="AC62">
        <f t="shared" si="2"/>
        <v>-21.244523026177607</v>
      </c>
      <c r="AE62">
        <f t="shared" si="3"/>
        <v>0</v>
      </c>
      <c r="AF62">
        <f t="shared" si="24"/>
        <v>0</v>
      </c>
      <c r="AG62">
        <f t="shared" si="24"/>
        <v>-2.4661862893405457E-6</v>
      </c>
      <c r="AH62">
        <f t="shared" si="5"/>
        <v>-3.5374848922936616E-2</v>
      </c>
      <c r="AI62">
        <f t="shared" si="25"/>
        <v>-3.5377315109225954E-2</v>
      </c>
      <c r="AJ62">
        <f t="shared" si="7"/>
        <v>-2.5492365164954052</v>
      </c>
      <c r="AK62">
        <f t="shared" si="22"/>
        <v>-1.665563167987111</v>
      </c>
      <c r="AL62">
        <f t="shared" si="8"/>
        <v>-4.2501769995917424</v>
      </c>
      <c r="AN62">
        <f t="shared" si="26"/>
        <v>0</v>
      </c>
      <c r="AO62">
        <f t="shared" si="26"/>
        <v>0</v>
      </c>
      <c r="AP62">
        <f t="shared" si="26"/>
        <v>-3.0772483071199366E-9</v>
      </c>
      <c r="AQ62">
        <f t="shared" si="26"/>
        <v>-4.4139890986028655E-5</v>
      </c>
      <c r="AR62">
        <f t="shared" si="26"/>
        <v>-4.4142968234335771E-5</v>
      </c>
      <c r="AS62">
        <f t="shared" si="26"/>
        <v>-3.1808763955667972E-3</v>
      </c>
      <c r="AT62">
        <f t="shared" si="26"/>
        <v>-2.0782499121184258E-3</v>
      </c>
      <c r="AU62">
        <f t="shared" si="23"/>
        <v>-5.3032692759195591E-3</v>
      </c>
      <c r="AW62">
        <v>59</v>
      </c>
      <c r="AX62">
        <f>IF(Z62&gt;0, (R62*SUMPRODUCT(K62:$K$98, X62:$X$98)-K62*$AZ$3)/Z62, 0)</f>
        <v>-215358052.20799395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0.59781937299999999</v>
      </c>
      <c r="Q63" s="4">
        <f t="shared" si="21"/>
        <v>25</v>
      </c>
      <c r="R63">
        <f t="shared" si="0"/>
        <v>250000</v>
      </c>
      <c r="S63">
        <f t="shared" si="1"/>
        <v>-490295373.97837096</v>
      </c>
      <c r="U63">
        <f t="shared" si="13"/>
        <v>0.59781937299999999</v>
      </c>
      <c r="V63">
        <f t="shared" si="14"/>
        <v>0.01</v>
      </c>
      <c r="W63">
        <f t="shared" si="15"/>
        <v>9.8647451573621834E-8</v>
      </c>
      <c r="X63">
        <f t="shared" si="16"/>
        <v>5.8973357647790469E-8</v>
      </c>
      <c r="Y63">
        <f t="shared" si="17"/>
        <v>9.8647451573621841E-10</v>
      </c>
      <c r="Z63">
        <f t="shared" si="18"/>
        <v>3.8687619410095147E-8</v>
      </c>
      <c r="AB63">
        <f t="shared" si="19"/>
        <v>-21.244523026177607</v>
      </c>
      <c r="AC63">
        <f t="shared" si="2"/>
        <v>-18.968360827005483</v>
      </c>
      <c r="AE63">
        <f t="shared" si="3"/>
        <v>0</v>
      </c>
      <c r="AF63">
        <f t="shared" si="24"/>
        <v>0</v>
      </c>
      <c r="AG63">
        <f t="shared" si="24"/>
        <v>-9.6719048525237869E-7</v>
      </c>
      <c r="AH63">
        <f t="shared" si="5"/>
        <v>-1.4743339411947618E-2</v>
      </c>
      <c r="AI63">
        <f t="shared" si="25"/>
        <v>-1.474430660243287E-2</v>
      </c>
      <c r="AJ63">
        <f t="shared" si="7"/>
        <v>-2.2761621991721235</v>
      </c>
      <c r="AK63">
        <f t="shared" si="22"/>
        <v>-1.4871166118324326</v>
      </c>
      <c r="AL63">
        <f t="shared" si="8"/>
        <v>-3.7780231176069892</v>
      </c>
      <c r="AN63">
        <f t="shared" si="26"/>
        <v>0</v>
      </c>
      <c r="AO63">
        <f t="shared" si="26"/>
        <v>0</v>
      </c>
      <c r="AP63">
        <f t="shared" si="26"/>
        <v>-1.0775331879651655E-9</v>
      </c>
      <c r="AQ63">
        <f t="shared" si="26"/>
        <v>-1.64253451207835E-5</v>
      </c>
      <c r="AR63">
        <f t="shared" si="26"/>
        <v>-1.6426422653971465E-5</v>
      </c>
      <c r="AS63">
        <f t="shared" si="26"/>
        <v>-2.5358399903611007E-3</v>
      </c>
      <c r="AT63">
        <f t="shared" si="26"/>
        <v>-1.6567755039542411E-3</v>
      </c>
      <c r="AU63">
        <f t="shared" si="23"/>
        <v>-4.2090419169693132E-3</v>
      </c>
      <c r="AW63">
        <v>60</v>
      </c>
      <c r="AX63">
        <f>IF(Z63&gt;0, (R63*SUMPRODUCT(K63:$K$98, X63:$X$98)-K63*$AZ$3)/Z63, 0)</f>
        <v>-490295373.97837096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0.61246634</v>
      </c>
      <c r="Q64" s="4">
        <f t="shared" si="21"/>
        <v>25</v>
      </c>
      <c r="R64">
        <f t="shared" si="0"/>
        <v>250000</v>
      </c>
      <c r="S64">
        <f t="shared" si="1"/>
        <v>-1159536559.401933</v>
      </c>
      <c r="U64">
        <f t="shared" si="13"/>
        <v>0.61246634</v>
      </c>
      <c r="V64">
        <f t="shared" si="14"/>
        <v>0.01</v>
      </c>
      <c r="W64">
        <f t="shared" si="15"/>
        <v>3.8687619410095147E-8</v>
      </c>
      <c r="X64">
        <f t="shared" si="16"/>
        <v>2.3694864663413933E-8</v>
      </c>
      <c r="Y64">
        <f t="shared" si="17"/>
        <v>3.8687619410095147E-10</v>
      </c>
      <c r="Z64">
        <f t="shared" si="18"/>
        <v>1.4605878552580261E-8</v>
      </c>
      <c r="AB64">
        <f t="shared" si="19"/>
        <v>-18.968360827005483</v>
      </c>
      <c r="AC64">
        <f t="shared" si="2"/>
        <v>-16.936050163901399</v>
      </c>
      <c r="AE64">
        <f t="shared" si="3"/>
        <v>0</v>
      </c>
      <c r="AF64">
        <f t="shared" si="24"/>
        <v>0</v>
      </c>
      <c r="AG64">
        <f t="shared" si="24"/>
        <v>-3.6514696381450652E-7</v>
      </c>
      <c r="AH64">
        <f t="shared" si="5"/>
        <v>-5.9237161658534836E-3</v>
      </c>
      <c r="AI64">
        <f t="shared" si="25"/>
        <v>-5.9240813128172984E-3</v>
      </c>
      <c r="AJ64">
        <f t="shared" si="7"/>
        <v>-2.0323106631040844</v>
      </c>
      <c r="AK64">
        <f t="shared" si="22"/>
        <v>-1.3277852578903839</v>
      </c>
      <c r="AL64">
        <f t="shared" si="8"/>
        <v>-3.3660200023072857</v>
      </c>
      <c r="AN64">
        <f t="shared" si="26"/>
        <v>0</v>
      </c>
      <c r="AO64">
        <f t="shared" si="26"/>
        <v>0</v>
      </c>
      <c r="AP64">
        <f t="shared" si="26"/>
        <v>-3.6321879305710429E-10</v>
      </c>
      <c r="AQ64">
        <f t="shared" si="26"/>
        <v>-5.8924357844781864E-6</v>
      </c>
      <c r="AR64">
        <f t="shared" si="26"/>
        <v>-5.8927990032712441E-6</v>
      </c>
      <c r="AS64">
        <f t="shared" si="26"/>
        <v>-2.0215789786622424E-3</v>
      </c>
      <c r="AT64">
        <f t="shared" si="26"/>
        <v>-1.3207738434187178E-3</v>
      </c>
      <c r="AU64">
        <f t="shared" si="23"/>
        <v>-3.3482456210842315E-3</v>
      </c>
      <c r="AW64">
        <v>61</v>
      </c>
      <c r="AX64">
        <f>IF(Z64&gt;0, (R64*SUMPRODUCT(K64:$K$98, X64:$X$98)-K64*$AZ$3)/Z64, 0)</f>
        <v>-1159536559.401933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0.62717650000000003</v>
      </c>
      <c r="Q65" s="4">
        <f t="shared" si="21"/>
        <v>25</v>
      </c>
      <c r="R65">
        <f t="shared" si="0"/>
        <v>250000</v>
      </c>
      <c r="S65">
        <f t="shared" si="1"/>
        <v>-2853455847.1557035</v>
      </c>
      <c r="U65">
        <f t="shared" si="13"/>
        <v>0.62717650000000003</v>
      </c>
      <c r="V65">
        <f t="shared" si="14"/>
        <v>0.01</v>
      </c>
      <c r="W65">
        <f t="shared" si="15"/>
        <v>1.4605878552580261E-8</v>
      </c>
      <c r="X65">
        <f t="shared" si="16"/>
        <v>9.1604637900323541E-9</v>
      </c>
      <c r="Y65">
        <f t="shared" si="17"/>
        <v>1.460587855258026E-10</v>
      </c>
      <c r="Z65">
        <f t="shared" si="18"/>
        <v>5.2993559770221048E-9</v>
      </c>
      <c r="AB65">
        <f t="shared" si="19"/>
        <v>-16.936050163901399</v>
      </c>
      <c r="AC65">
        <f t="shared" si="2"/>
        <v>-15.121478298793251</v>
      </c>
      <c r="AE65">
        <f t="shared" si="3"/>
        <v>0</v>
      </c>
      <c r="AF65">
        <f t="shared" si="24"/>
        <v>0</v>
      </c>
      <c r="AG65">
        <f t="shared" si="24"/>
        <v>-1.3248389942555262E-7</v>
      </c>
      <c r="AH65">
        <f t="shared" si="5"/>
        <v>-2.2901159475080886E-3</v>
      </c>
      <c r="AI65">
        <f t="shared" si="25"/>
        <v>-2.2902484314075142E-3</v>
      </c>
      <c r="AJ65">
        <f t="shared" si="7"/>
        <v>-1.8145718651081477</v>
      </c>
      <c r="AK65">
        <f t="shared" si="22"/>
        <v>-1.185523511473098</v>
      </c>
      <c r="AL65">
        <f t="shared" si="8"/>
        <v>-3.0023856250126535</v>
      </c>
      <c r="AN65">
        <f t="shared" si="26"/>
        <v>0</v>
      </c>
      <c r="AO65">
        <f t="shared" si="26"/>
        <v>0</v>
      </c>
      <c r="AP65">
        <f t="shared" si="26"/>
        <v>-1.1766456585960204E-10</v>
      </c>
      <c r="AQ65">
        <f t="shared" si="26"/>
        <v>-2.0339490300337406E-6</v>
      </c>
      <c r="AR65">
        <f t="shared" si="26"/>
        <v>-2.0340666945996005E-6</v>
      </c>
      <c r="AS65">
        <f t="shared" si="26"/>
        <v>-1.611598176493724E-3</v>
      </c>
      <c r="AT65">
        <f t="shared" si="26"/>
        <v>-1.0529136740288934E-3</v>
      </c>
      <c r="AU65">
        <f t="shared" si="23"/>
        <v>-2.6665459172172173E-3</v>
      </c>
      <c r="AW65">
        <v>62</v>
      </c>
      <c r="AX65">
        <f>IF(Z65&gt;0, (R65*SUMPRODUCT(K65:$K$98, X65:$X$98)-K65*$AZ$3)/Z65, 0)</f>
        <v>-2853455847.1557035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0.64196478899999998</v>
      </c>
      <c r="Q66" s="4">
        <f t="shared" si="21"/>
        <v>25</v>
      </c>
      <c r="R66">
        <f t="shared" si="0"/>
        <v>250000</v>
      </c>
      <c r="S66">
        <f t="shared" si="1"/>
        <v>-7320318971.4969931</v>
      </c>
      <c r="U66">
        <f t="shared" si="13"/>
        <v>0.64196478899999998</v>
      </c>
      <c r="V66">
        <f t="shared" si="14"/>
        <v>0.01</v>
      </c>
      <c r="W66">
        <f t="shared" si="15"/>
        <v>5.2993559770221048E-9</v>
      </c>
      <c r="X66">
        <f t="shared" si="16"/>
        <v>3.4019999416248844E-9</v>
      </c>
      <c r="Y66">
        <f t="shared" si="17"/>
        <v>5.2993559770221048E-11</v>
      </c>
      <c r="Z66">
        <f t="shared" si="18"/>
        <v>1.8443624756269994E-9</v>
      </c>
      <c r="AB66">
        <f t="shared" si="19"/>
        <v>-15.121478298793251</v>
      </c>
      <c r="AC66">
        <f t="shared" si="2"/>
        <v>-13.501321620649485</v>
      </c>
      <c r="AE66">
        <f t="shared" si="3"/>
        <v>0</v>
      </c>
      <c r="AF66">
        <f t="shared" si="24"/>
        <v>0</v>
      </c>
      <c r="AG66">
        <f t="shared" si="24"/>
        <v>-4.6109061890674986E-8</v>
      </c>
      <c r="AH66">
        <f t="shared" si="5"/>
        <v>-8.5049998540622114E-4</v>
      </c>
      <c r="AI66">
        <f t="shared" si="25"/>
        <v>-8.5054609446811181E-4</v>
      </c>
      <c r="AJ66">
        <f t="shared" si="7"/>
        <v>-1.6201566781437666</v>
      </c>
      <c r="AK66">
        <f t="shared" si="22"/>
        <v>-1.0585034809155276</v>
      </c>
      <c r="AL66">
        <f t="shared" si="8"/>
        <v>-2.6795107051537626</v>
      </c>
      <c r="AN66">
        <f t="shared" si="26"/>
        <v>0</v>
      </c>
      <c r="AO66">
        <f t="shared" si="26"/>
        <v>0</v>
      </c>
      <c r="AP66">
        <f t="shared" si="26"/>
        <v>-3.6563760719794636E-11</v>
      </c>
      <c r="AQ66">
        <f t="shared" si="26"/>
        <v>-6.7443310888246453E-7</v>
      </c>
      <c r="AR66">
        <f t="shared" si="26"/>
        <v>-6.7446967264318436E-7</v>
      </c>
      <c r="AS66">
        <f t="shared" si="26"/>
        <v>-1.2847587584558168E-3</v>
      </c>
      <c r="AT66">
        <f t="shared" si="26"/>
        <v>-8.3937660863779703E-4</v>
      </c>
      <c r="AU66">
        <f t="shared" si="23"/>
        <v>-2.1248098367662571E-3</v>
      </c>
      <c r="AW66">
        <v>63</v>
      </c>
      <c r="AX66">
        <f>IF(Z66&gt;0, (R66*SUMPRODUCT(K66:$K$98, X66:$X$98)-K66*$AZ$3)/Z66, 0)</f>
        <v>-7320318971.4969931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0.65685820900000003</v>
      </c>
      <c r="Q67" s="4">
        <f t="shared" si="21"/>
        <v>25</v>
      </c>
      <c r="R67">
        <f t="shared" ref="R67:R79" si="27">$C$6</f>
        <v>250000</v>
      </c>
      <c r="S67">
        <f t="shared" ref="S67:S79" si="28">AX67</f>
        <v>-19619271934.661198</v>
      </c>
      <c r="U67">
        <f t="shared" si="13"/>
        <v>0.65685820900000003</v>
      </c>
      <c r="V67">
        <f t="shared" si="14"/>
        <v>0.01</v>
      </c>
      <c r="W67">
        <f t="shared" si="15"/>
        <v>1.8443624756269994E-9</v>
      </c>
      <c r="X67">
        <f t="shared" si="16"/>
        <v>1.2114846324871569E-9</v>
      </c>
      <c r="Y67">
        <f t="shared" si="17"/>
        <v>1.8443624756269994E-11</v>
      </c>
      <c r="Z67">
        <f t="shared" si="18"/>
        <v>6.1443421838357245E-10</v>
      </c>
      <c r="AB67">
        <f t="shared" si="19"/>
        <v>-13.501321620649485</v>
      </c>
      <c r="AC67">
        <f t="shared" ref="AC67:AC79" si="29">S67*Z67</f>
        <v>-12.054752016428312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-1.5360855459589312E-8</v>
      </c>
      <c r="AH67">
        <f t="shared" ref="AH67:AH79" si="32">-X67*R67</f>
        <v>-3.0287115812178923E-4</v>
      </c>
      <c r="AI67">
        <f t="shared" ref="AI67:AI79" si="33">SUM(AE67:AH67)</f>
        <v>-3.028865189772488E-4</v>
      </c>
      <c r="AJ67">
        <f t="shared" ref="AJ67:AJ79" si="34">AB67-AC67</f>
        <v>-1.4465696042211729</v>
      </c>
      <c r="AK67">
        <f t="shared" si="22"/>
        <v>-0.94509251344546397</v>
      </c>
      <c r="AL67">
        <f t="shared" ref="AL67:AL79" si="35">SUM(AI67:AK67)</f>
        <v>-2.391965004185614</v>
      </c>
      <c r="AN67">
        <f t="shared" ref="AN67:AT79" si="36">AE67*$K67</f>
        <v>0</v>
      </c>
      <c r="AO67">
        <f t="shared" si="36"/>
        <v>0</v>
      </c>
      <c r="AP67">
        <f t="shared" si="36"/>
        <v>-1.0875818510614138E-11</v>
      </c>
      <c r="AQ67">
        <f t="shared" si="36"/>
        <v>-2.1443934268490047E-7</v>
      </c>
      <c r="AR67">
        <f t="shared" si="36"/>
        <v>-2.1445021850341107E-7</v>
      </c>
      <c r="AS67">
        <f t="shared" si="36"/>
        <v>-1.0242026246434733E-3</v>
      </c>
      <c r="AT67">
        <f t="shared" si="36"/>
        <v>-6.6914597816597303E-4</v>
      </c>
      <c r="AU67">
        <f t="shared" si="23"/>
        <v>-1.6935630530279496E-3</v>
      </c>
      <c r="AW67">
        <v>64</v>
      </c>
      <c r="AX67">
        <f>IF(Z67&gt;0, (R67*SUMPRODUCT(K67:$K$98, X67:$X$98)-K67*$AZ$3)/Z67, 0)</f>
        <v>-19619271934.661198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6.3216220393231843E-4</v>
      </c>
      <c r="L68" s="2">
        <v>65</v>
      </c>
      <c r="M68" s="6">
        <v>0.67177231000000004</v>
      </c>
      <c r="Q68" s="4">
        <f t="shared" si="21"/>
        <v>25</v>
      </c>
      <c r="R68">
        <f t="shared" si="27"/>
        <v>250000</v>
      </c>
      <c r="S68">
        <f t="shared" si="28"/>
        <v>-55046144413.820801</v>
      </c>
      <c r="U68">
        <f t="shared" ref="U68:U79" si="40">M68</f>
        <v>0.67177231000000004</v>
      </c>
      <c r="V68">
        <f t="shared" ref="V68:V79" si="41">$C$10</f>
        <v>0.01</v>
      </c>
      <c r="W68">
        <f t="shared" ref="W68:W79" si="42">Z67</f>
        <v>6.1443421838357245E-10</v>
      </c>
      <c r="X68">
        <f t="shared" ref="X68:X79" si="43">U68*W68</f>
        <v>4.1275989422657695E-10</v>
      </c>
      <c r="Y68">
        <f t="shared" ref="Y68:Y79" si="44">V68*W68</f>
        <v>6.1443421838357245E-12</v>
      </c>
      <c r="Z68">
        <f t="shared" ref="Z68:Z79" si="45">MAX(0, W68-X68-Y68)</f>
        <v>1.9552998197315977E-10</v>
      </c>
      <c r="AB68">
        <f t="shared" ref="AB68:AB79" si="46">AC67</f>
        <v>-12.054752016428312</v>
      </c>
      <c r="AC68">
        <f t="shared" si="29"/>
        <v>-10.763171624926331</v>
      </c>
      <c r="AE68">
        <f t="shared" si="30"/>
        <v>0</v>
      </c>
      <c r="AF68">
        <f t="shared" si="31"/>
        <v>0</v>
      </c>
      <c r="AG68">
        <f t="shared" si="31"/>
        <v>-4.8882495493289942E-9</v>
      </c>
      <c r="AH68">
        <f t="shared" si="32"/>
        <v>-1.0318997355664424E-4</v>
      </c>
      <c r="AI68">
        <f t="shared" si="33"/>
        <v>-1.0319486180619358E-4</v>
      </c>
      <c r="AJ68">
        <f t="shared" si="34"/>
        <v>-1.2915803915019808</v>
      </c>
      <c r="AK68">
        <f t="shared" si="22"/>
        <v>-0.84383264114998191</v>
      </c>
      <c r="AL68">
        <f t="shared" si="35"/>
        <v>-2.1355162275137687</v>
      </c>
      <c r="AN68">
        <f t="shared" si="36"/>
        <v>0</v>
      </c>
      <c r="AO68">
        <f t="shared" si="36"/>
        <v>0</v>
      </c>
      <c r="AP68">
        <f t="shared" si="36"/>
        <v>-3.0901666084749791E-12</v>
      </c>
      <c r="AQ68">
        <f t="shared" si="36"/>
        <v>-6.5232801107285887E-8</v>
      </c>
      <c r="AR68">
        <f t="shared" si="36"/>
        <v>-6.5235891273894368E-8</v>
      </c>
      <c r="AS68">
        <f t="shared" si="36"/>
        <v>-8.1648830684765881E-4</v>
      </c>
      <c r="AT68">
        <f t="shared" si="36"/>
        <v>-5.3343910217940179E-4</v>
      </c>
      <c r="AU68">
        <f t="shared" si="23"/>
        <v>-1.3499926449183344E-3</v>
      </c>
      <c r="AW68">
        <v>65</v>
      </c>
      <c r="AX68">
        <f>IF(Z68&gt;0, (R68*SUMPRODUCT(K68:$K$98, X68:$X$98)-K68*$AZ$3)/Z68, 0)</f>
        <v>-55046144413.820801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5.6443053922528431E-4</v>
      </c>
      <c r="L69" s="2">
        <v>66</v>
      </c>
      <c r="M69" s="6">
        <v>0.68662034599999999</v>
      </c>
      <c r="Q69" s="4">
        <f t="shared" ref="Q69:Q79" si="48">$C$8</f>
        <v>25</v>
      </c>
      <c r="R69">
        <f t="shared" si="27"/>
        <v>250000</v>
      </c>
      <c r="S69">
        <f t="shared" si="28"/>
        <v>-162002767365.0256</v>
      </c>
      <c r="U69">
        <f t="shared" si="40"/>
        <v>0.68662034599999999</v>
      </c>
      <c r="V69">
        <f t="shared" si="41"/>
        <v>0.01</v>
      </c>
      <c r="W69">
        <f t="shared" si="42"/>
        <v>1.9552998197315977E-10</v>
      </c>
      <c r="X69">
        <f t="shared" si="43"/>
        <v>1.3425486387578474E-10</v>
      </c>
      <c r="Y69">
        <f t="shared" si="44"/>
        <v>1.9552998197315977E-12</v>
      </c>
      <c r="Z69">
        <f t="shared" si="45"/>
        <v>5.9319818277643438E-11</v>
      </c>
      <c r="AB69">
        <f t="shared" si="46"/>
        <v>-10.763171624926331</v>
      </c>
      <c r="AC69">
        <f t="shared" si="29"/>
        <v>-9.6099747205686636</v>
      </c>
      <c r="AE69">
        <f t="shared" si="30"/>
        <v>0</v>
      </c>
      <c r="AF69">
        <f t="shared" si="31"/>
        <v>0</v>
      </c>
      <c r="AG69">
        <f t="shared" si="31"/>
        <v>-1.4829954569410859E-9</v>
      </c>
      <c r="AH69">
        <f t="shared" si="32"/>
        <v>-3.3563715968946182E-5</v>
      </c>
      <c r="AI69">
        <f t="shared" si="33"/>
        <v>-3.3565198964403121E-5</v>
      </c>
      <c r="AJ69">
        <f t="shared" si="34"/>
        <v>-1.1531969043576673</v>
      </c>
      <c r="AK69">
        <f t="shared" si="22"/>
        <v>-0.75342201374484319</v>
      </c>
      <c r="AL69">
        <f t="shared" si="35"/>
        <v>-1.9066524833014751</v>
      </c>
      <c r="AN69">
        <f t="shared" si="36"/>
        <v>0</v>
      </c>
      <c r="AO69">
        <f t="shared" si="36"/>
        <v>0</v>
      </c>
      <c r="AP69">
        <f t="shared" si="36"/>
        <v>-8.3704792542990397E-13</v>
      </c>
      <c r="AQ69">
        <f t="shared" si="36"/>
        <v>-1.8944386302756579E-8</v>
      </c>
      <c r="AR69">
        <f t="shared" si="36"/>
        <v>-1.8945223350682007E-8</v>
      </c>
      <c r="AS69">
        <f t="shared" si="36"/>
        <v>-6.5089955055952682E-4</v>
      </c>
      <c r="AT69">
        <f t="shared" si="36"/>
        <v>-4.2525439348220143E-4</v>
      </c>
      <c r="AU69">
        <f t="shared" si="23"/>
        <v>-1.0761728892650789E-3</v>
      </c>
      <c r="AW69">
        <v>66</v>
      </c>
      <c r="AX69">
        <f>IF(Z69&gt;0, (R69*SUMPRODUCT(K69:$K$98, X69:$X$98)-K69*$AZ$3)/Z69, 0)</f>
        <v>-162002767365.0256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0.70385879699999998</v>
      </c>
      <c r="Q70" s="4">
        <f t="shared" si="48"/>
        <v>25</v>
      </c>
      <c r="R70">
        <f t="shared" si="27"/>
        <v>250000</v>
      </c>
      <c r="S70">
        <f t="shared" si="28"/>
        <v>-505503320599.5603</v>
      </c>
      <c r="U70">
        <f t="shared" si="40"/>
        <v>0.70385879699999998</v>
      </c>
      <c r="V70">
        <f t="shared" si="41"/>
        <v>0.01</v>
      </c>
      <c r="W70">
        <f t="shared" si="42"/>
        <v>5.9319818277643438E-11</v>
      </c>
      <c r="X70">
        <f t="shared" si="43"/>
        <v>4.1752775931160722E-11</v>
      </c>
      <c r="Y70">
        <f t="shared" si="44"/>
        <v>5.9319818277643439E-13</v>
      </c>
      <c r="Z70">
        <f t="shared" si="45"/>
        <v>1.6973844163706281E-11</v>
      </c>
      <c r="AB70">
        <f t="shared" si="46"/>
        <v>-9.6099747205686636</v>
      </c>
      <c r="AC70">
        <f t="shared" si="29"/>
        <v>-8.5803345880929918</v>
      </c>
      <c r="AE70">
        <f t="shared" si="30"/>
        <v>0</v>
      </c>
      <c r="AF70">
        <f t="shared" si="31"/>
        <v>0</v>
      </c>
      <c r="AG70">
        <f t="shared" si="31"/>
        <v>-4.2434610409265701E-10</v>
      </c>
      <c r="AH70">
        <f t="shared" si="32"/>
        <v>-1.0438193982790181E-5</v>
      </c>
      <c r="AI70">
        <f t="shared" si="33"/>
        <v>-1.0438618328894274E-5</v>
      </c>
      <c r="AJ70">
        <f t="shared" si="34"/>
        <v>-1.0296401324756719</v>
      </c>
      <c r="AK70">
        <f t="shared" si="22"/>
        <v>-0.67269823043980648</v>
      </c>
      <c r="AL70">
        <f t="shared" si="35"/>
        <v>-1.7023488015338071</v>
      </c>
      <c r="AN70">
        <f t="shared" si="36"/>
        <v>0</v>
      </c>
      <c r="AO70">
        <f t="shared" si="36"/>
        <v>0</v>
      </c>
      <c r="AP70">
        <f t="shared" si="36"/>
        <v>-2.1385169674211343E-13</v>
      </c>
      <c r="AQ70">
        <f t="shared" si="36"/>
        <v>-5.2603888020039107E-9</v>
      </c>
      <c r="AR70">
        <f t="shared" si="36"/>
        <v>-5.2606026537006529E-9</v>
      </c>
      <c r="AS70">
        <f t="shared" si="36"/>
        <v>-5.1889315641181848E-4</v>
      </c>
      <c r="AT70">
        <f t="shared" si="36"/>
        <v>-3.390102008419951E-4</v>
      </c>
      <c r="AU70">
        <f t="shared" si="23"/>
        <v>-8.5790861785646716E-4</v>
      </c>
      <c r="AW70">
        <v>67</v>
      </c>
      <c r="AX70">
        <f>IF(Z70&gt;0, (R70*SUMPRODUCT(K70:$K$98, X70:$X$98)-K70*$AZ$3)/Z70, 0)</f>
        <v>-505503320599.5603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0.72100360699999999</v>
      </c>
      <c r="Q71" s="4">
        <f t="shared" si="48"/>
        <v>25</v>
      </c>
      <c r="R71">
        <f t="shared" si="27"/>
        <v>250000</v>
      </c>
      <c r="S71">
        <f t="shared" si="28"/>
        <v>-1677874731950.6968</v>
      </c>
      <c r="U71">
        <f t="shared" si="40"/>
        <v>0.72100360699999999</v>
      </c>
      <c r="V71">
        <f t="shared" si="41"/>
        <v>0.01</v>
      </c>
      <c r="W71">
        <f t="shared" si="42"/>
        <v>1.6973844163706281E-11</v>
      </c>
      <c r="X71">
        <f t="shared" si="43"/>
        <v>1.2238202866688127E-11</v>
      </c>
      <c r="Y71">
        <f t="shared" si="44"/>
        <v>1.697384416370628E-13</v>
      </c>
      <c r="Z71">
        <f t="shared" si="45"/>
        <v>4.5659028553810904E-12</v>
      </c>
      <c r="AB71">
        <f t="shared" si="46"/>
        <v>-8.5803345880929918</v>
      </c>
      <c r="AC71">
        <f t="shared" si="29"/>
        <v>-7.6610130295854679</v>
      </c>
      <c r="AE71">
        <f t="shared" si="30"/>
        <v>0</v>
      </c>
      <c r="AF71">
        <f t="shared" si="31"/>
        <v>0</v>
      </c>
      <c r="AG71">
        <f t="shared" si="31"/>
        <v>-1.1414757138452727E-10</v>
      </c>
      <c r="AH71">
        <f t="shared" si="32"/>
        <v>-3.059550716672032E-6</v>
      </c>
      <c r="AI71">
        <f t="shared" si="33"/>
        <v>-3.0596648642434167E-6</v>
      </c>
      <c r="AJ71">
        <f t="shared" si="34"/>
        <v>-0.91932155850752384</v>
      </c>
      <c r="AK71">
        <f t="shared" si="22"/>
        <v>-0.60062342116650946</v>
      </c>
      <c r="AL71">
        <f t="shared" si="35"/>
        <v>-1.5199480393388975</v>
      </c>
      <c r="AN71">
        <f t="shared" si="36"/>
        <v>0</v>
      </c>
      <c r="AO71">
        <f t="shared" si="36"/>
        <v>0</v>
      </c>
      <c r="AP71">
        <f t="shared" si="36"/>
        <v>-5.1361906304069957E-14</v>
      </c>
      <c r="AQ71">
        <f t="shared" si="36"/>
        <v>-1.3766771849476242E-9</v>
      </c>
      <c r="AR71">
        <f t="shared" si="36"/>
        <v>-1.3767285468539284E-9</v>
      </c>
      <c r="AS71">
        <f t="shared" si="36"/>
        <v>-4.1365845263857654E-4</v>
      </c>
      <c r="AT71">
        <f t="shared" si="36"/>
        <v>-2.7025685704747126E-4</v>
      </c>
      <c r="AU71">
        <f t="shared" si="23"/>
        <v>-6.8391668641459467E-4</v>
      </c>
      <c r="AW71">
        <v>68</v>
      </c>
      <c r="AX71">
        <f>IF(Z71&gt;0, (R71*SUMPRODUCT(K71:$K$98, X71:$X$98)-K71*$AZ$3)/Z71, 0)</f>
        <v>-1677874731950.6968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0.73803352099999997</v>
      </c>
      <c r="Q72" s="4">
        <f t="shared" si="48"/>
        <v>25</v>
      </c>
      <c r="R72">
        <f t="shared" si="27"/>
        <v>250000</v>
      </c>
      <c r="S72">
        <f t="shared" si="28"/>
        <v>-5945641838733.0166</v>
      </c>
      <c r="U72">
        <f t="shared" si="40"/>
        <v>0.73803352099999997</v>
      </c>
      <c r="V72">
        <f t="shared" si="41"/>
        <v>0.01</v>
      </c>
      <c r="W72">
        <f t="shared" si="42"/>
        <v>4.5659028553810904E-12</v>
      </c>
      <c r="X72">
        <f t="shared" si="43"/>
        <v>3.3697893609008599E-12</v>
      </c>
      <c r="Y72">
        <f t="shared" si="44"/>
        <v>4.5659028553810903E-14</v>
      </c>
      <c r="Z72">
        <f t="shared" si="45"/>
        <v>1.1504544659264195E-12</v>
      </c>
      <c r="AB72">
        <f t="shared" si="46"/>
        <v>-7.6610130295854679</v>
      </c>
      <c r="AC72">
        <f t="shared" si="29"/>
        <v>-6.8401902061693676</v>
      </c>
      <c r="AE72">
        <f t="shared" si="30"/>
        <v>0</v>
      </c>
      <c r="AF72">
        <f t="shared" si="31"/>
        <v>0</v>
      </c>
      <c r="AG72">
        <f t="shared" si="31"/>
        <v>-2.8761361648160488E-11</v>
      </c>
      <c r="AH72">
        <f t="shared" si="32"/>
        <v>-8.4244734022521501E-7</v>
      </c>
      <c r="AI72">
        <f t="shared" si="33"/>
        <v>-8.4247610158686318E-7</v>
      </c>
      <c r="AJ72">
        <f t="shared" si="34"/>
        <v>-0.82082282341610036</v>
      </c>
      <c r="AK72">
        <f t="shared" ref="AK72:AK79" si="49">G72*SUM(AB72:AB72, AE72:AF72)</f>
        <v>-0.53627091207098276</v>
      </c>
      <c r="AL72">
        <f t="shared" si="35"/>
        <v>-1.3570945779631847</v>
      </c>
      <c r="AN72">
        <f t="shared" si="36"/>
        <v>0</v>
      </c>
      <c r="AO72">
        <f t="shared" si="36"/>
        <v>0</v>
      </c>
      <c r="AP72">
        <f t="shared" si="36"/>
        <v>-1.1554891684075364E-14</v>
      </c>
      <c r="AQ72">
        <f t="shared" si="36"/>
        <v>-3.3845364781129321E-10</v>
      </c>
      <c r="AR72">
        <f t="shared" si="36"/>
        <v>-3.384652027029773E-10</v>
      </c>
      <c r="AS72">
        <f t="shared" si="36"/>
        <v>-3.2976598717455254E-4</v>
      </c>
      <c r="AT72">
        <f t="shared" si="36"/>
        <v>-2.1544711193104542E-4</v>
      </c>
      <c r="AU72">
        <f t="shared" si="23"/>
        <v>-5.4521343757080068E-4</v>
      </c>
      <c r="AW72">
        <v>69</v>
      </c>
      <c r="AX72">
        <f>IF(Z72&gt;0, (R72*SUMPRODUCT(K72:$K$98, X72:$X$98)-K72*$AZ$3)/Z72, 0)</f>
        <v>-5945641838733.0166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0.75492728399999998</v>
      </c>
      <c r="Q73" s="4">
        <f t="shared" si="48"/>
        <v>25</v>
      </c>
      <c r="R73">
        <f t="shared" si="27"/>
        <v>250000</v>
      </c>
      <c r="S73">
        <f t="shared" si="28"/>
        <v>-22582836813935.195</v>
      </c>
      <c r="U73">
        <f t="shared" si="40"/>
        <v>0.75492728399999998</v>
      </c>
      <c r="V73">
        <f t="shared" si="41"/>
        <v>0.01</v>
      </c>
      <c r="W73">
        <f t="shared" si="42"/>
        <v>1.1504544659264195E-12</v>
      </c>
      <c r="X73">
        <f t="shared" si="43"/>
        <v>8.6850946532750245E-13</v>
      </c>
      <c r="Y73">
        <f t="shared" si="44"/>
        <v>1.1504544659264195E-14</v>
      </c>
      <c r="Z73">
        <f t="shared" si="45"/>
        <v>2.704404559396529E-13</v>
      </c>
      <c r="AB73">
        <f t="shared" si="46"/>
        <v>-6.8401902061693676</v>
      </c>
      <c r="AC73">
        <f t="shared" si="29"/>
        <v>-6.1073126843714123</v>
      </c>
      <c r="AE73">
        <f t="shared" si="30"/>
        <v>0</v>
      </c>
      <c r="AF73">
        <f t="shared" si="31"/>
        <v>0</v>
      </c>
      <c r="AG73">
        <f t="shared" si="31"/>
        <v>-6.7610113984913228E-12</v>
      </c>
      <c r="AH73">
        <f t="shared" si="32"/>
        <v>-2.1712736633187562E-7</v>
      </c>
      <c r="AI73">
        <f t="shared" si="33"/>
        <v>-2.1713412734327411E-7</v>
      </c>
      <c r="AJ73">
        <f t="shared" si="34"/>
        <v>-0.73287752179795529</v>
      </c>
      <c r="AK73">
        <f t="shared" si="49"/>
        <v>-0.47881331443185576</v>
      </c>
      <c r="AL73">
        <f t="shared" si="35"/>
        <v>-1.2116910533639385</v>
      </c>
      <c r="AN73">
        <f t="shared" si="36"/>
        <v>0</v>
      </c>
      <c r="AO73">
        <f t="shared" si="36"/>
        <v>0</v>
      </c>
      <c r="AP73">
        <f t="shared" si="36"/>
        <v>-2.4252140814834015E-15</v>
      </c>
      <c r="AQ73">
        <f t="shared" si="36"/>
        <v>-7.788484817833214E-11</v>
      </c>
      <c r="AR73">
        <f t="shared" si="36"/>
        <v>-7.7887273392413628E-11</v>
      </c>
      <c r="AS73">
        <f t="shared" si="36"/>
        <v>-2.6288742631962902E-4</v>
      </c>
      <c r="AT73">
        <f t="shared" si="36"/>
        <v>-1.7175311859716672E-4</v>
      </c>
      <c r="AU73">
        <f t="shared" si="23"/>
        <v>-4.3464062280406919E-4</v>
      </c>
      <c r="AW73">
        <v>70</v>
      </c>
      <c r="AX73">
        <f>IF(Z73&gt;0, (R73*SUMPRODUCT(K73:$K$98, X73:$X$98)-K73*$AZ$3)/Z73, 0)</f>
        <v>-22582836813935.195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0.77166421299999999</v>
      </c>
      <c r="Q74" s="4">
        <f t="shared" si="48"/>
        <v>25</v>
      </c>
      <c r="R74">
        <f t="shared" si="27"/>
        <v>250000</v>
      </c>
      <c r="S74">
        <f t="shared" si="28"/>
        <v>-92349712489177.016</v>
      </c>
      <c r="U74">
        <f t="shared" si="40"/>
        <v>0.77166421299999999</v>
      </c>
      <c r="V74">
        <f t="shared" si="41"/>
        <v>0.01</v>
      </c>
      <c r="W74">
        <f t="shared" si="42"/>
        <v>2.704404559396529E-13</v>
      </c>
      <c r="X74">
        <f t="shared" si="43"/>
        <v>2.0868922159603344E-13</v>
      </c>
      <c r="Y74">
        <f t="shared" si="44"/>
        <v>2.7044045593965292E-15</v>
      </c>
      <c r="Z74">
        <f t="shared" si="45"/>
        <v>5.9046829784222928E-14</v>
      </c>
      <c r="AB74">
        <f t="shared" si="46"/>
        <v>-6.1073126843714123</v>
      </c>
      <c r="AC74">
        <f t="shared" si="29"/>
        <v>-5.4529577539703613</v>
      </c>
      <c r="AE74">
        <f t="shared" si="30"/>
        <v>0</v>
      </c>
      <c r="AF74">
        <f t="shared" si="31"/>
        <v>0</v>
      </c>
      <c r="AG74">
        <f t="shared" si="31"/>
        <v>-1.4761707446055731E-12</v>
      </c>
      <c r="AH74">
        <f t="shared" si="32"/>
        <v>-5.2172305399008356E-8</v>
      </c>
      <c r="AI74">
        <f t="shared" si="33"/>
        <v>-5.2173781569752961E-8</v>
      </c>
      <c r="AJ74">
        <f t="shared" si="34"/>
        <v>-0.65435493040105097</v>
      </c>
      <c r="AK74">
        <f t="shared" si="49"/>
        <v>-0.42751188790599892</v>
      </c>
      <c r="AL74">
        <f t="shared" si="35"/>
        <v>-1.0818668704808314</v>
      </c>
      <c r="AN74">
        <f t="shared" si="36"/>
        <v>0</v>
      </c>
      <c r="AO74">
        <f t="shared" si="36"/>
        <v>0</v>
      </c>
      <c r="AP74">
        <f t="shared" si="36"/>
        <v>-4.7277770100371465E-16</v>
      </c>
      <c r="AQ74">
        <f t="shared" si="36"/>
        <v>-1.670938317450363E-11</v>
      </c>
      <c r="AR74">
        <f t="shared" si="36"/>
        <v>-1.6709855952204632E-11</v>
      </c>
      <c r="AS74">
        <f t="shared" si="36"/>
        <v>-2.0957224681899213E-4</v>
      </c>
      <c r="AT74">
        <f t="shared" si="36"/>
        <v>-1.3692053460249347E-4</v>
      </c>
      <c r="AU74">
        <f t="shared" si="23"/>
        <v>-3.4649279813134151E-4</v>
      </c>
      <c r="AW74">
        <v>71</v>
      </c>
      <c r="AX74">
        <f>IF(Z74&gt;0, (R74*SUMPRODUCT(K74:$K$98, X74:$X$98)-K74*$AZ$3)/Z74, 0)</f>
        <v>-92349712489177.016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0.78831611899999998</v>
      </c>
      <c r="Q75" s="4">
        <f t="shared" si="48"/>
        <v>25</v>
      </c>
      <c r="R75">
        <f t="shared" si="27"/>
        <v>250000</v>
      </c>
      <c r="S75">
        <f t="shared" si="28"/>
        <v>-408833368478319.19</v>
      </c>
      <c r="U75">
        <f t="shared" si="40"/>
        <v>0.78831611899999998</v>
      </c>
      <c r="V75">
        <f t="shared" si="41"/>
        <v>0.01</v>
      </c>
      <c r="W75">
        <f t="shared" si="42"/>
        <v>5.9046829784222928E-14</v>
      </c>
      <c r="X75">
        <f t="shared" si="43"/>
        <v>4.6547567694752226E-14</v>
      </c>
      <c r="Y75">
        <f t="shared" si="44"/>
        <v>5.9046829784222928E-16</v>
      </c>
      <c r="Z75">
        <f t="shared" si="45"/>
        <v>1.1908793791628473E-14</v>
      </c>
      <c r="AB75">
        <f t="shared" si="46"/>
        <v>-5.4529577539703613</v>
      </c>
      <c r="AC75">
        <f t="shared" si="29"/>
        <v>-4.8687122803451635</v>
      </c>
      <c r="AE75">
        <f t="shared" si="30"/>
        <v>0</v>
      </c>
      <c r="AF75">
        <f t="shared" si="31"/>
        <v>0</v>
      </c>
      <c r="AG75">
        <f t="shared" si="31"/>
        <v>-2.9771984479071183E-13</v>
      </c>
      <c r="AH75">
        <f t="shared" si="32"/>
        <v>-1.1636891923688056E-8</v>
      </c>
      <c r="AI75">
        <f t="shared" si="33"/>
        <v>-1.1637189643532848E-8</v>
      </c>
      <c r="AJ75">
        <f t="shared" si="34"/>
        <v>-0.58424547362519785</v>
      </c>
      <c r="AK75">
        <f t="shared" si="49"/>
        <v>-0.38170704277792533</v>
      </c>
      <c r="AL75">
        <f t="shared" si="35"/>
        <v>-0.96595252804031284</v>
      </c>
      <c r="AN75">
        <f t="shared" si="36"/>
        <v>0</v>
      </c>
      <c r="AO75">
        <f t="shared" si="36"/>
        <v>0</v>
      </c>
      <c r="AP75">
        <f t="shared" si="36"/>
        <v>-8.5135394275613182E-17</v>
      </c>
      <c r="AQ75">
        <f t="shared" si="36"/>
        <v>-3.3276632357588456E-12</v>
      </c>
      <c r="AR75">
        <f t="shared" si="36"/>
        <v>-3.3277483711531215E-12</v>
      </c>
      <c r="AS75">
        <f t="shared" si="36"/>
        <v>-1.6706971208381926E-4</v>
      </c>
      <c r="AT75">
        <f t="shared" si="36"/>
        <v>-1.0915221189746786E-4</v>
      </c>
      <c r="AU75">
        <f t="shared" si="23"/>
        <v>-2.7622192730903549E-4</v>
      </c>
      <c r="AW75">
        <v>72</v>
      </c>
      <c r="AX75">
        <f>IF(Z75&gt;0, (R75*SUMPRODUCT(K75:$K$98, X75:$X$98)-K75*$AZ$3)/Z75, 0)</f>
        <v>-408833368478319.19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0.80496745000000003</v>
      </c>
      <c r="Q76" s="4">
        <f t="shared" si="48"/>
        <v>25</v>
      </c>
      <c r="R76">
        <f t="shared" si="27"/>
        <v>250000</v>
      </c>
      <c r="S76">
        <f t="shared" si="28"/>
        <v>-1972786913894103.5</v>
      </c>
      <c r="U76">
        <f t="shared" si="40"/>
        <v>0.80496745000000003</v>
      </c>
      <c r="V76">
        <f t="shared" si="41"/>
        <v>0.01</v>
      </c>
      <c r="W76">
        <f t="shared" si="42"/>
        <v>1.1908793791628473E-14</v>
      </c>
      <c r="X76">
        <f t="shared" si="43"/>
        <v>9.5861913710230037E-15</v>
      </c>
      <c r="Y76">
        <f t="shared" si="44"/>
        <v>1.1908793791628474E-16</v>
      </c>
      <c r="Z76">
        <f t="shared" si="45"/>
        <v>2.2035144826891848E-15</v>
      </c>
      <c r="AB76">
        <f t="shared" si="46"/>
        <v>-4.8687122803451635</v>
      </c>
      <c r="AC76">
        <f t="shared" si="29"/>
        <v>-4.3470645360253588</v>
      </c>
      <c r="AE76">
        <f t="shared" si="30"/>
        <v>0</v>
      </c>
      <c r="AF76">
        <f t="shared" si="31"/>
        <v>0</v>
      </c>
      <c r="AG76">
        <f t="shared" si="31"/>
        <v>-5.5087862067229618E-14</v>
      </c>
      <c r="AH76">
        <f t="shared" si="32"/>
        <v>-2.3965478427557508E-9</v>
      </c>
      <c r="AI76">
        <f t="shared" si="33"/>
        <v>-2.3966029306178181E-9</v>
      </c>
      <c r="AJ76">
        <f t="shared" si="34"/>
        <v>-0.52164774431980465</v>
      </c>
      <c r="AK76">
        <f t="shared" si="49"/>
        <v>-0.34080985962416149</v>
      </c>
      <c r="AL76">
        <f t="shared" si="35"/>
        <v>-0.86245760634056912</v>
      </c>
      <c r="AN76">
        <f t="shared" si="36"/>
        <v>0</v>
      </c>
      <c r="AO76">
        <f t="shared" si="36"/>
        <v>0</v>
      </c>
      <c r="AP76">
        <f t="shared" si="36"/>
        <v>-1.4065017051850095E-17</v>
      </c>
      <c r="AQ76">
        <f t="shared" si="36"/>
        <v>-6.1188590388200838E-13</v>
      </c>
      <c r="AR76">
        <f t="shared" si="36"/>
        <v>-6.1189996889906026E-13</v>
      </c>
      <c r="AS76">
        <f t="shared" si="36"/>
        <v>-1.3318695160039216E-4</v>
      </c>
      <c r="AT76">
        <f t="shared" si="36"/>
        <v>-8.7015475046071889E-5</v>
      </c>
      <c r="AU76">
        <f t="shared" si="23"/>
        <v>-2.2020242725836404E-4</v>
      </c>
      <c r="AW76">
        <v>73</v>
      </c>
      <c r="AX76">
        <f>IF(Z76&gt;0, (R76*SUMPRODUCT(K76:$K$98, X76:$X$98)-K76*$AZ$3)/Z76, 0)</f>
        <v>-1972786913894103.5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0.82161935600000002</v>
      </c>
      <c r="Q77" s="4">
        <f t="shared" si="48"/>
        <v>25</v>
      </c>
      <c r="R77">
        <f t="shared" si="27"/>
        <v>250000</v>
      </c>
      <c r="S77">
        <f t="shared" si="28"/>
        <v>-1.0460922618906792E+16</v>
      </c>
      <c r="U77">
        <f t="shared" si="40"/>
        <v>0.82161935600000002</v>
      </c>
      <c r="V77">
        <f t="shared" si="41"/>
        <v>0.01</v>
      </c>
      <c r="W77">
        <f t="shared" si="42"/>
        <v>2.2035144826891848E-15</v>
      </c>
      <c r="X77">
        <f t="shared" si="43"/>
        <v>1.8104501502037612E-15</v>
      </c>
      <c r="Y77">
        <f t="shared" si="44"/>
        <v>2.2035144826891847E-17</v>
      </c>
      <c r="Z77">
        <f t="shared" si="45"/>
        <v>3.7102918765853169E-16</v>
      </c>
      <c r="AB77">
        <f t="shared" si="46"/>
        <v>-4.3470645360253588</v>
      </c>
      <c r="AC77">
        <f t="shared" si="29"/>
        <v>-3.881307621451747</v>
      </c>
      <c r="AE77">
        <f t="shared" si="30"/>
        <v>0</v>
      </c>
      <c r="AF77">
        <f t="shared" si="31"/>
        <v>0</v>
      </c>
      <c r="AG77">
        <f t="shared" si="31"/>
        <v>-9.2757296914632926E-15</v>
      </c>
      <c r="AH77">
        <f t="shared" si="32"/>
        <v>-4.526125375509403E-10</v>
      </c>
      <c r="AI77">
        <f t="shared" si="33"/>
        <v>-4.5262181328063174E-10</v>
      </c>
      <c r="AJ77">
        <f t="shared" si="34"/>
        <v>-0.46575691457361179</v>
      </c>
      <c r="AK77">
        <f t="shared" si="49"/>
        <v>-0.30429451752177517</v>
      </c>
      <c r="AL77">
        <f t="shared" si="35"/>
        <v>-0.77005143254800879</v>
      </c>
      <c r="AN77">
        <f t="shared" si="36"/>
        <v>0</v>
      </c>
      <c r="AO77">
        <f t="shared" si="36"/>
        <v>0</v>
      </c>
      <c r="AP77">
        <f t="shared" si="36"/>
        <v>-2.1145327045191963E-18</v>
      </c>
      <c r="AQ77">
        <f t="shared" si="36"/>
        <v>-1.0317937725241156E-13</v>
      </c>
      <c r="AR77">
        <f t="shared" si="36"/>
        <v>-1.0318149178511607E-13</v>
      </c>
      <c r="AS77">
        <f t="shared" si="36"/>
        <v>-1.0617582238605417E-4</v>
      </c>
      <c r="AT77">
        <f t="shared" si="36"/>
        <v>-6.9368203958968235E-5</v>
      </c>
      <c r="AU77">
        <f t="shared" si="23"/>
        <v>-1.755440264482039E-4</v>
      </c>
      <c r="AW77">
        <v>74</v>
      </c>
      <c r="AX77">
        <f>IF(Z77&gt;0, (R77*SUMPRODUCT(K77:$K$98, X77:$X$98)-K77*$AZ$3)/Z77, 0)</f>
        <v>-1.0460922618906792E+16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0.83827126200000002</v>
      </c>
      <c r="Q78" s="4">
        <f t="shared" si="48"/>
        <v>25</v>
      </c>
      <c r="R78">
        <f t="shared" si="27"/>
        <v>250000</v>
      </c>
      <c r="S78">
        <f t="shared" si="28"/>
        <v>-6.1557946136525728E+16</v>
      </c>
      <c r="U78">
        <f t="shared" si="40"/>
        <v>0.83827126200000002</v>
      </c>
      <c r="V78">
        <f t="shared" si="41"/>
        <v>0.01</v>
      </c>
      <c r="W78">
        <f t="shared" si="42"/>
        <v>3.7102918765853169E-16</v>
      </c>
      <c r="X78">
        <f t="shared" si="43"/>
        <v>3.1102310537735221E-16</v>
      </c>
      <c r="Y78">
        <f t="shared" si="44"/>
        <v>3.710291876585317E-18</v>
      </c>
      <c r="Z78">
        <f t="shared" si="45"/>
        <v>5.6295790404594165E-17</v>
      </c>
      <c r="AB78">
        <f t="shared" si="46"/>
        <v>-3.881307621451747</v>
      </c>
      <c r="AC78">
        <f t="shared" si="29"/>
        <v>-3.4654532334391495</v>
      </c>
      <c r="AE78">
        <f t="shared" si="30"/>
        <v>0</v>
      </c>
      <c r="AF78">
        <f t="shared" si="31"/>
        <v>0</v>
      </c>
      <c r="AG78">
        <f t="shared" si="31"/>
        <v>-1.4073947601148541E-15</v>
      </c>
      <c r="AH78">
        <f t="shared" si="32"/>
        <v>-7.775577634433805E-11</v>
      </c>
      <c r="AI78">
        <f t="shared" si="33"/>
        <v>-7.7757183739098163E-11</v>
      </c>
      <c r="AJ78">
        <f t="shared" si="34"/>
        <v>-0.41585438801259755</v>
      </c>
      <c r="AK78">
        <f t="shared" si="49"/>
        <v>-0.27169153350162234</v>
      </c>
      <c r="AL78">
        <f t="shared" si="35"/>
        <v>-0.68754592159197703</v>
      </c>
      <c r="AN78">
        <f t="shared" si="36"/>
        <v>0</v>
      </c>
      <c r="AO78">
        <f t="shared" si="36"/>
        <v>0</v>
      </c>
      <c r="AP78">
        <f t="shared" si="36"/>
        <v>-2.8646015956823605E-19</v>
      </c>
      <c r="AQ78">
        <f t="shared" si="36"/>
        <v>-1.5826357131764106E-14</v>
      </c>
      <c r="AR78">
        <f t="shared" si="36"/>
        <v>-1.5826643591923673E-14</v>
      </c>
      <c r="AS78">
        <f t="shared" si="36"/>
        <v>-8.4642715550197362E-5</v>
      </c>
      <c r="AT78">
        <f t="shared" si="36"/>
        <v>-5.5299907492807538E-5</v>
      </c>
      <c r="AU78">
        <f t="shared" si="23"/>
        <v>-1.3994262305883152E-4</v>
      </c>
      <c r="AW78">
        <v>75</v>
      </c>
      <c r="AX78">
        <f>IF(Z78&gt;0, (R78*SUMPRODUCT(K78:$K$98, X78:$X$98)-K78*$AZ$3)/Z78, 0)</f>
        <v>-6.1557946136525728E+16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1</v>
      </c>
      <c r="Q79" s="4">
        <f t="shared" si="48"/>
        <v>25</v>
      </c>
      <c r="R79">
        <f t="shared" si="27"/>
        <v>250000</v>
      </c>
      <c r="S79">
        <f t="shared" si="28"/>
        <v>0</v>
      </c>
      <c r="U79">
        <f t="shared" si="40"/>
        <v>1</v>
      </c>
      <c r="V79">
        <f t="shared" si="41"/>
        <v>0.01</v>
      </c>
      <c r="W79">
        <f t="shared" si="42"/>
        <v>5.6295790404594165E-17</v>
      </c>
      <c r="X79">
        <f t="shared" si="43"/>
        <v>5.6295790404594165E-17</v>
      </c>
      <c r="Y79">
        <f t="shared" si="44"/>
        <v>5.629579040459417E-19</v>
      </c>
      <c r="Z79">
        <f t="shared" si="45"/>
        <v>0</v>
      </c>
      <c r="AB79">
        <f t="shared" si="46"/>
        <v>-3.4654532334391495</v>
      </c>
      <c r="AC79">
        <f t="shared" si="29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-1.4073947601148541E-11</v>
      </c>
      <c r="AI79">
        <f t="shared" si="33"/>
        <v>-1.4073947601148541E-11</v>
      </c>
      <c r="AJ79">
        <f t="shared" si="34"/>
        <v>-3.4654532334391495</v>
      </c>
      <c r="AK79">
        <f t="shared" si="49"/>
        <v>-0.24258172634074049</v>
      </c>
      <c r="AL79">
        <f t="shared" si="35"/>
        <v>-3.7080349597939639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-2.5576799961449647E-15</v>
      </c>
      <c r="AR79">
        <f t="shared" si="36"/>
        <v>-2.5576799961449647E-15</v>
      </c>
      <c r="AS79">
        <f t="shared" si="36"/>
        <v>-6.2978210974864426E-4</v>
      </c>
      <c r="AT79">
        <f t="shared" si="36"/>
        <v>-4.4084747682405104E-5</v>
      </c>
      <c r="AU79">
        <f t="shared" si="23"/>
        <v>-6.7386685743360704E-4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30736.24443065513</v>
      </c>
      <c r="AO81" s="8">
        <f t="shared" si="50"/>
        <v>-3073.6244430655133</v>
      </c>
      <c r="AP81" s="8">
        <f t="shared" si="50"/>
        <v>-1676.1054374282753</v>
      </c>
      <c r="AQ81" s="8">
        <f t="shared" si="50"/>
        <v>-17025.965249466317</v>
      </c>
      <c r="AR81" s="8">
        <f t="shared" si="50"/>
        <v>8960.5493006950255</v>
      </c>
      <c r="AS81" s="8">
        <f t="shared" si="50"/>
        <v>-4099.3824493225602</v>
      </c>
      <c r="AT81" s="8">
        <f t="shared" si="50"/>
        <v>2391.3064287714928</v>
      </c>
      <c r="AU81" s="8">
        <f t="shared" si="50"/>
        <v>7252.4732801439495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61" priority="1" operator="lessThan">
      <formula>0</formula>
    </cfRule>
  </conditionalFormatting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5EAE43-3F13-4F00-8846-784839F3910E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73499.499956750893</v>
      </c>
      <c r="K3">
        <v>1</v>
      </c>
      <c r="L3" s="2">
        <v>0</v>
      </c>
      <c r="O3">
        <f>$C$3</f>
        <v>73499.499956750893</v>
      </c>
      <c r="P3" s="2">
        <f>O3*C5</f>
        <v>7349.9499956750897</v>
      </c>
      <c r="Q3" s="4">
        <f>B8</f>
        <v>1522.432587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73499.499956750893</v>
      </c>
      <c r="AF3">
        <f t="shared" ref="AF3:AG34" si="4">-$Z3*P3</f>
        <v>-7349.9499956750897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64627.117374075795</v>
      </c>
      <c r="AJ3">
        <f t="shared" ref="AJ3:AJ66" si="7">AB3-AC3</f>
        <v>0</v>
      </c>
      <c r="AL3">
        <f t="shared" ref="AL3:AL66" si="8">SUM(AI3:AK3)</f>
        <v>64627.117374075795</v>
      </c>
      <c r="AN3">
        <f t="shared" ref="AN3:AU34" si="9">AE3*$K3</f>
        <v>73499.499956750893</v>
      </c>
      <c r="AO3">
        <f t="shared" si="9"/>
        <v>-7349.9499956750897</v>
      </c>
      <c r="AP3">
        <f t="shared" si="9"/>
        <v>-1522.432587</v>
      </c>
      <c r="AQ3">
        <f t="shared" si="9"/>
        <v>0</v>
      </c>
      <c r="AR3">
        <f t="shared" si="9"/>
        <v>64627.117374075795</v>
      </c>
      <c r="AS3">
        <f t="shared" si="9"/>
        <v>0</v>
      </c>
      <c r="AT3">
        <f t="shared" si="9"/>
        <v>0</v>
      </c>
      <c r="AU3">
        <f t="shared" si="9"/>
        <v>64627.117374075795</v>
      </c>
      <c r="AW3">
        <v>0</v>
      </c>
      <c r="AX3">
        <f>IF(Z3&gt;0, (R3*SUMPRODUCT(K3:$K$98, X3:$X$98)-K3*$AZ$3)/Z3, 0)</f>
        <v>0</v>
      </c>
      <c r="AZ3">
        <f>C6*ABS(SUMPRODUCT(X4:X69, K4:K69))/1</f>
        <v>41991.362087115325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69">Mortalities!B31:B96</f>
        <v>1.0570714E-2</v>
      </c>
      <c r="R4">
        <f t="shared" si="0"/>
        <v>250000</v>
      </c>
      <c r="S4">
        <f t="shared" si="1"/>
        <v>4593.5674720408451</v>
      </c>
      <c r="U4">
        <f t="shared" ref="U4:U67" si="13">M4</f>
        <v>1.0570714E-2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1.0570714E-2</v>
      </c>
      <c r="Y4">
        <f t="shared" ref="Y4:Y67" si="17">V4*W4</f>
        <v>0.01</v>
      </c>
      <c r="Z4">
        <f t="shared" ref="Z4:Z67" si="18">MAX(0, W4-X4-Y4)</f>
        <v>0.97942928600000001</v>
      </c>
      <c r="AB4">
        <f t="shared" ref="AB4:AB67" si="19">AC3</f>
        <v>0</v>
      </c>
      <c r="AC4">
        <f t="shared" si="2"/>
        <v>4499.07450933379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-2642.6785</v>
      </c>
      <c r="AI4">
        <f t="shared" si="6"/>
        <v>-2642.6785</v>
      </c>
      <c r="AJ4">
        <f t="shared" si="7"/>
        <v>-4499.07450933379</v>
      </c>
      <c r="AK4">
        <f>G4*SUM(AB4, AE4:AF4)</f>
        <v>0</v>
      </c>
      <c r="AL4">
        <f t="shared" si="8"/>
        <v>-7141.75300933379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-2359.5343749999997</v>
      </c>
      <c r="AR4">
        <f t="shared" si="9"/>
        <v>-2359.5343749999997</v>
      </c>
      <c r="AS4">
        <f t="shared" si="9"/>
        <v>-4017.0308119051692</v>
      </c>
      <c r="AT4">
        <f t="shared" si="9"/>
        <v>0</v>
      </c>
      <c r="AU4">
        <f t="shared" si="9"/>
        <v>-6376.565186905169</v>
      </c>
      <c r="AW4">
        <v>1</v>
      </c>
      <c r="AX4">
        <f>IF(Z4&gt;0, (R4*SUMPRODUCT(K4:$K$98, X4:$X$98)-K4*$AZ$3)/Z4, 0)</f>
        <v>4593.5674720408451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1.2312346E-2</v>
      </c>
      <c r="Q5" s="4">
        <f t="shared" ref="Q5:Q68" si="21">$C$8</f>
        <v>25</v>
      </c>
      <c r="R5">
        <f t="shared" si="0"/>
        <v>250000</v>
      </c>
      <c r="S5">
        <f t="shared" si="1"/>
        <v>6429.3293220324513</v>
      </c>
      <c r="U5">
        <f t="shared" si="13"/>
        <v>1.2312346E-2</v>
      </c>
      <c r="V5">
        <f t="shared" si="14"/>
        <v>0.01</v>
      </c>
      <c r="W5">
        <f t="shared" si="15"/>
        <v>0.97942928600000001</v>
      </c>
      <c r="X5">
        <f t="shared" si="16"/>
        <v>1.2059072251764957E-2</v>
      </c>
      <c r="Y5">
        <f t="shared" si="17"/>
        <v>9.7942928599999996E-3</v>
      </c>
      <c r="Z5">
        <f t="shared" si="18"/>
        <v>0.95757592088823507</v>
      </c>
      <c r="AB5">
        <f t="shared" si="19"/>
        <v>4499.07450933379</v>
      </c>
      <c r="AC5">
        <f t="shared" si="2"/>
        <v>6156.5709462389568</v>
      </c>
      <c r="AE5">
        <f t="shared" si="3"/>
        <v>0</v>
      </c>
      <c r="AF5">
        <f t="shared" si="4"/>
        <v>0</v>
      </c>
      <c r="AG5">
        <f t="shared" si="4"/>
        <v>-23.939398022205875</v>
      </c>
      <c r="AH5">
        <f t="shared" si="5"/>
        <v>-3014.7680629412394</v>
      </c>
      <c r="AI5">
        <f t="shared" si="6"/>
        <v>-3038.7074609634451</v>
      </c>
      <c r="AJ5">
        <f t="shared" si="7"/>
        <v>-1657.4964369051668</v>
      </c>
      <c r="AK5">
        <f>G5*SUM(AB5, AE5:AF5)</f>
        <v>314.93521565336533</v>
      </c>
      <c r="AL5">
        <f t="shared" si="8"/>
        <v>-4381.2686822152473</v>
      </c>
      <c r="AN5">
        <f t="shared" si="9"/>
        <v>0</v>
      </c>
      <c r="AO5">
        <f t="shared" si="9"/>
        <v>0</v>
      </c>
      <c r="AP5">
        <f t="shared" si="9"/>
        <v>-19.084341535559528</v>
      </c>
      <c r="AQ5">
        <f t="shared" si="9"/>
        <v>-2403.3546420131051</v>
      </c>
      <c r="AR5">
        <f t="shared" si="9"/>
        <v>-2422.4389835486645</v>
      </c>
      <c r="AS5">
        <f t="shared" si="9"/>
        <v>-1321.34601156343</v>
      </c>
      <c r="AT5">
        <f t="shared" si="9"/>
        <v>251.06442574407311</v>
      </c>
      <c r="AU5">
        <f t="shared" si="9"/>
        <v>-3492.7205693680221</v>
      </c>
      <c r="AW5">
        <v>2</v>
      </c>
      <c r="AX5">
        <f>IF(Z5&gt;0, (R5*SUMPRODUCT(K5:$K$98, X5:$X$98)-K5*$AZ$3)/Z5, 0)</f>
        <v>6429.3293220324513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1.4128425999999999E-2</v>
      </c>
      <c r="Q6" s="4">
        <f t="shared" si="21"/>
        <v>25</v>
      </c>
      <c r="R6">
        <f t="shared" si="0"/>
        <v>250000</v>
      </c>
      <c r="S6">
        <f t="shared" si="1"/>
        <v>7854.5508701703293</v>
      </c>
      <c r="U6">
        <f t="shared" si="13"/>
        <v>1.4128425999999999E-2</v>
      </c>
      <c r="V6">
        <f t="shared" si="14"/>
        <v>0.01</v>
      </c>
      <c r="W6">
        <f t="shared" si="15"/>
        <v>0.95757592088823507</v>
      </c>
      <c r="X6">
        <f t="shared" si="16"/>
        <v>1.3529040537651284E-2</v>
      </c>
      <c r="Y6">
        <f t="shared" si="17"/>
        <v>9.5757592088823503E-3</v>
      </c>
      <c r="Z6">
        <f t="shared" si="18"/>
        <v>0.9344711211417015</v>
      </c>
      <c r="AB6">
        <f t="shared" si="19"/>
        <v>6156.5709462389568</v>
      </c>
      <c r="AC6">
        <f t="shared" si="2"/>
        <v>7339.8509577125951</v>
      </c>
      <c r="AE6">
        <f t="shared" si="3"/>
        <v>0</v>
      </c>
      <c r="AF6">
        <f t="shared" si="4"/>
        <v>0</v>
      </c>
      <c r="AG6">
        <f t="shared" si="4"/>
        <v>-23.361778028542538</v>
      </c>
      <c r="AH6">
        <f t="shared" si="5"/>
        <v>-3382.2601344128211</v>
      </c>
      <c r="AI6">
        <f t="shared" si="6"/>
        <v>-3405.6219124413637</v>
      </c>
      <c r="AJ6">
        <f t="shared" si="7"/>
        <v>-1183.2800114736383</v>
      </c>
      <c r="AK6">
        <f>G6*SUM(AB6, AE6:AF6)</f>
        <v>430.95996623672704</v>
      </c>
      <c r="AL6">
        <f t="shared" si="8"/>
        <v>-4157.9419576782748</v>
      </c>
      <c r="AN6">
        <f t="shared" si="9"/>
        <v>0</v>
      </c>
      <c r="AO6">
        <f t="shared" si="9"/>
        <v>0</v>
      </c>
      <c r="AP6">
        <f t="shared" si="9"/>
        <v>-16.628452154517909</v>
      </c>
      <c r="AQ6">
        <f t="shared" si="9"/>
        <v>-2407.4259566417786</v>
      </c>
      <c r="AR6">
        <f t="shared" si="9"/>
        <v>-2424.0544087962967</v>
      </c>
      <c r="AS6">
        <f t="shared" si="9"/>
        <v>-842.23533979936201</v>
      </c>
      <c r="AT6">
        <f t="shared" si="9"/>
        <v>306.74879156563679</v>
      </c>
      <c r="AU6">
        <f t="shared" si="9"/>
        <v>-2959.5409570300217</v>
      </c>
      <c r="AW6">
        <v>3</v>
      </c>
      <c r="AX6">
        <f>IF(Z6&gt;0, (R6*SUMPRODUCT(K6:$K$98, X6:$X$98)-K6*$AZ$3)/Z6, 0)</f>
        <v>7854.5508701703293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1.6072195000000001E-2</v>
      </c>
      <c r="Q7" s="4">
        <f t="shared" si="21"/>
        <v>25</v>
      </c>
      <c r="R7">
        <f t="shared" si="0"/>
        <v>250000</v>
      </c>
      <c r="S7">
        <f t="shared" si="1"/>
        <v>8938.2608031702657</v>
      </c>
      <c r="U7">
        <f t="shared" si="13"/>
        <v>1.6072195000000001E-2</v>
      </c>
      <c r="V7">
        <f t="shared" si="14"/>
        <v>0.01</v>
      </c>
      <c r="W7">
        <f t="shared" si="15"/>
        <v>0.9344711211417015</v>
      </c>
      <c r="X7">
        <f t="shared" si="16"/>
        <v>1.5019002080858049E-2</v>
      </c>
      <c r="Y7">
        <f t="shared" si="17"/>
        <v>9.3447112114170144E-3</v>
      </c>
      <c r="Z7">
        <f t="shared" si="18"/>
        <v>0.91010740784942645</v>
      </c>
      <c r="AB7">
        <f t="shared" si="19"/>
        <v>7339.8509577125951</v>
      </c>
      <c r="AC7">
        <f t="shared" si="2"/>
        <v>8134.7773702554232</v>
      </c>
      <c r="AE7">
        <f t="shared" si="3"/>
        <v>0</v>
      </c>
      <c r="AF7">
        <f t="shared" si="4"/>
        <v>0</v>
      </c>
      <c r="AG7">
        <f t="shared" si="4"/>
        <v>-22.75268519623566</v>
      </c>
      <c r="AH7">
        <f t="shared" si="5"/>
        <v>-3754.7505202145126</v>
      </c>
      <c r="AI7">
        <f t="shared" si="6"/>
        <v>-3777.5032054107483</v>
      </c>
      <c r="AJ7">
        <f t="shared" si="7"/>
        <v>-794.92641254282807</v>
      </c>
      <c r="AK7">
        <f>G7*SUM(AB7, AE7:AF7)</f>
        <v>513.78956703988172</v>
      </c>
      <c r="AL7">
        <f t="shared" si="8"/>
        <v>-4058.6400509136943</v>
      </c>
      <c r="AN7">
        <f t="shared" si="9"/>
        <v>0</v>
      </c>
      <c r="AO7">
        <f t="shared" si="9"/>
        <v>0</v>
      </c>
      <c r="AP7">
        <f t="shared" si="9"/>
        <v>-14.459742774461736</v>
      </c>
      <c r="AQ7">
        <f t="shared" si="9"/>
        <v>-2386.2118354962672</v>
      </c>
      <c r="AR7">
        <f t="shared" si="9"/>
        <v>-2400.6715782707292</v>
      </c>
      <c r="AS7">
        <f t="shared" si="9"/>
        <v>-505.1901061724642</v>
      </c>
      <c r="AT7">
        <f t="shared" si="9"/>
        <v>326.52255834963586</v>
      </c>
      <c r="AU7">
        <f t="shared" si="9"/>
        <v>-2579.3391260935573</v>
      </c>
      <c r="AW7">
        <v>4</v>
      </c>
      <c r="AX7">
        <f>IF(Z7&gt;0, (R7*SUMPRODUCT(K7:$K$98, X7:$X$98)-K7*$AZ$3)/Z7, 0)</f>
        <v>8938.2608031702657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1.8213139E-2</v>
      </c>
      <c r="Q8" s="4">
        <f t="shared" si="21"/>
        <v>25</v>
      </c>
      <c r="R8">
        <f t="shared" si="0"/>
        <v>250000</v>
      </c>
      <c r="S8">
        <f t="shared" si="1"/>
        <v>9732.6013631944534</v>
      </c>
      <c r="U8">
        <f t="shared" si="13"/>
        <v>1.8213139E-2</v>
      </c>
      <c r="V8">
        <f t="shared" si="14"/>
        <v>0.01</v>
      </c>
      <c r="W8">
        <f t="shared" si="15"/>
        <v>0.91010740784942645</v>
      </c>
      <c r="X8">
        <f t="shared" si="16"/>
        <v>1.6575912724091296E-2</v>
      </c>
      <c r="Y8">
        <f t="shared" si="17"/>
        <v>9.1010740784942656E-3</v>
      </c>
      <c r="Z8">
        <f t="shared" si="18"/>
        <v>0.88443042104684089</v>
      </c>
      <c r="AB8">
        <f t="shared" si="19"/>
        <v>8134.7773702554232</v>
      </c>
      <c r="AC8">
        <f t="shared" si="2"/>
        <v>8607.808721531128</v>
      </c>
      <c r="AE8">
        <f t="shared" si="3"/>
        <v>0</v>
      </c>
      <c r="AF8">
        <f t="shared" si="4"/>
        <v>0</v>
      </c>
      <c r="AG8">
        <f t="shared" si="4"/>
        <v>-22.110760526171021</v>
      </c>
      <c r="AH8">
        <f t="shared" si="5"/>
        <v>-4143.9781810228242</v>
      </c>
      <c r="AI8">
        <f t="shared" si="6"/>
        <v>-4166.0889415489955</v>
      </c>
      <c r="AJ8">
        <f t="shared" si="7"/>
        <v>-473.03135127570476</v>
      </c>
      <c r="AK8">
        <f t="shared" ref="AK8:AK69" si="22">G8*SUM(AB8:AB8, AE8:AF8)</f>
        <v>569.43441591787973</v>
      </c>
      <c r="AL8">
        <f t="shared" si="8"/>
        <v>-4069.6858769068203</v>
      </c>
      <c r="AN8">
        <f t="shared" si="9"/>
        <v>0</v>
      </c>
      <c r="AO8">
        <f t="shared" si="9"/>
        <v>0</v>
      </c>
      <c r="AP8">
        <f t="shared" si="9"/>
        <v>-12.546239322912145</v>
      </c>
      <c r="AQ8">
        <f t="shared" si="9"/>
        <v>-2351.4045094242615</v>
      </c>
      <c r="AR8">
        <f t="shared" si="9"/>
        <v>-2363.9507487471737</v>
      </c>
      <c r="AS8">
        <f t="shared" si="9"/>
        <v>-268.41069231069338</v>
      </c>
      <c r="AT8">
        <f t="shared" si="9"/>
        <v>323.11238016223962</v>
      </c>
      <c r="AU8">
        <f t="shared" si="9"/>
        <v>-2309.2490608956277</v>
      </c>
      <c r="AW8">
        <v>5</v>
      </c>
      <c r="AX8">
        <f>IF(Z8&gt;0, (R8*SUMPRODUCT(K8:$K$98, X8:$X$98)-K8*$AZ$3)/Z8, 0)</f>
        <v>9732.6013631944534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2.0774602E-2</v>
      </c>
      <c r="Q9" s="4">
        <f t="shared" si="21"/>
        <v>25</v>
      </c>
      <c r="R9">
        <f t="shared" si="0"/>
        <v>250000</v>
      </c>
      <c r="S9">
        <f t="shared" si="1"/>
        <v>10276.682463681876</v>
      </c>
      <c r="U9">
        <f t="shared" si="13"/>
        <v>2.0774602E-2</v>
      </c>
      <c r="V9">
        <f t="shared" si="14"/>
        <v>0.01</v>
      </c>
      <c r="W9">
        <f t="shared" si="15"/>
        <v>0.88443042104684089</v>
      </c>
      <c r="X9">
        <f t="shared" si="16"/>
        <v>1.8373689993940543E-2</v>
      </c>
      <c r="Y9">
        <f t="shared" si="17"/>
        <v>8.8443042104684091E-3</v>
      </c>
      <c r="Z9">
        <f t="shared" si="18"/>
        <v>0.85721242684243193</v>
      </c>
      <c r="AB9">
        <f t="shared" si="19"/>
        <v>8607.808721531128</v>
      </c>
      <c r="AC9">
        <f t="shared" si="2"/>
        <v>8809.299914581803</v>
      </c>
      <c r="AE9">
        <f t="shared" si="3"/>
        <v>0</v>
      </c>
      <c r="AF9">
        <f t="shared" si="4"/>
        <v>0</v>
      </c>
      <c r="AG9">
        <f t="shared" si="4"/>
        <v>-21.430310671060798</v>
      </c>
      <c r="AH9">
        <f t="shared" si="5"/>
        <v>-4593.4224984851362</v>
      </c>
      <c r="AI9">
        <f t="shared" si="6"/>
        <v>-4614.8528091561966</v>
      </c>
      <c r="AJ9">
        <f t="shared" si="7"/>
        <v>-201.49119305067507</v>
      </c>
      <c r="AK9">
        <f t="shared" si="22"/>
        <v>602.54661050717903</v>
      </c>
      <c r="AL9">
        <f t="shared" si="8"/>
        <v>-4213.7973916996925</v>
      </c>
      <c r="AN9">
        <f t="shared" si="9"/>
        <v>0</v>
      </c>
      <c r="AO9">
        <f t="shared" si="9"/>
        <v>0</v>
      </c>
      <c r="AP9">
        <f t="shared" si="9"/>
        <v>-10.857262322457833</v>
      </c>
      <c r="AQ9">
        <f t="shared" si="9"/>
        <v>-2327.1707904486548</v>
      </c>
      <c r="AR9">
        <f t="shared" si="9"/>
        <v>-2338.0280527711125</v>
      </c>
      <c r="AS9">
        <f t="shared" si="9"/>
        <v>-102.08170904261949</v>
      </c>
      <c r="AT9">
        <f t="shared" si="9"/>
        <v>305.26886484284654</v>
      </c>
      <c r="AU9">
        <f t="shared" si="9"/>
        <v>-2134.8408969708853</v>
      </c>
      <c r="AW9">
        <v>6</v>
      </c>
      <c r="AX9">
        <f>IF(Z9&gt;0, (R9*SUMPRODUCT(K9:$K$98, X9:$X$98)-K9*$AZ$3)/Z9, 0)</f>
        <v>10276.682463681876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2.3506165999999998E-2</v>
      </c>
      <c r="Q10" s="4">
        <f t="shared" si="21"/>
        <v>25</v>
      </c>
      <c r="R10">
        <f t="shared" si="0"/>
        <v>250000</v>
      </c>
      <c r="S10">
        <f t="shared" si="1"/>
        <v>10575.257076548725</v>
      </c>
      <c r="U10">
        <f t="shared" si="13"/>
        <v>2.3506165999999998E-2</v>
      </c>
      <c r="V10">
        <f t="shared" si="14"/>
        <v>0.01</v>
      </c>
      <c r="W10">
        <f t="shared" si="15"/>
        <v>0.85721242684243193</v>
      </c>
      <c r="X10">
        <f t="shared" si="16"/>
        <v>2.0149777602621058E-2</v>
      </c>
      <c r="Y10">
        <f t="shared" si="17"/>
        <v>8.5721242684243196E-3</v>
      </c>
      <c r="Z10">
        <f t="shared" si="18"/>
        <v>0.82849052497138653</v>
      </c>
      <c r="AB10">
        <f t="shared" si="19"/>
        <v>8809.299914581803</v>
      </c>
      <c r="AC10">
        <f t="shared" si="2"/>
        <v>8761.5002870572243</v>
      </c>
      <c r="AE10">
        <f t="shared" si="3"/>
        <v>0</v>
      </c>
      <c r="AF10">
        <f t="shared" si="4"/>
        <v>0</v>
      </c>
      <c r="AG10">
        <f t="shared" si="4"/>
        <v>-20.712263124284664</v>
      </c>
      <c r="AH10">
        <f t="shared" si="5"/>
        <v>-5037.4444006552649</v>
      </c>
      <c r="AI10">
        <f t="shared" si="6"/>
        <v>-5058.1566637795495</v>
      </c>
      <c r="AJ10">
        <f t="shared" si="7"/>
        <v>47.799627524578682</v>
      </c>
      <c r="AK10">
        <f t="shared" si="22"/>
        <v>616.65099402072622</v>
      </c>
      <c r="AL10">
        <f t="shared" si="8"/>
        <v>-4393.7060422342447</v>
      </c>
      <c r="AN10">
        <f t="shared" si="9"/>
        <v>0</v>
      </c>
      <c r="AO10">
        <f t="shared" si="9"/>
        <v>0</v>
      </c>
      <c r="AP10">
        <f t="shared" si="9"/>
        <v>-9.3691759721214432</v>
      </c>
      <c r="AQ10">
        <f t="shared" si="9"/>
        <v>-2278.6840219396372</v>
      </c>
      <c r="AR10">
        <f t="shared" si="9"/>
        <v>-2288.0531979117586</v>
      </c>
      <c r="AS10">
        <f t="shared" si="9"/>
        <v>21.622124004138946</v>
      </c>
      <c r="AT10">
        <f t="shared" si="9"/>
        <v>278.94159328199095</v>
      </c>
      <c r="AU10">
        <f t="shared" si="9"/>
        <v>-1987.4894806256286</v>
      </c>
      <c r="AW10">
        <v>7</v>
      </c>
      <c r="AX10">
        <f>IF(Z10&gt;0, (R10*SUMPRODUCT(K10:$K$98, X10:$X$98)-K10*$AZ$3)/Z10, 0)</f>
        <v>10575.257076548725</v>
      </c>
    </row>
    <row r="11" spans="1:52" x14ac:dyDescent="0.25">
      <c r="A11" t="s">
        <v>33</v>
      </c>
      <c r="C11" s="12">
        <f>AU71</f>
        <v>20269.546965218058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2.6226451000000001E-2</v>
      </c>
      <c r="Q11" s="4">
        <f t="shared" si="21"/>
        <v>25</v>
      </c>
      <c r="R11">
        <f t="shared" si="0"/>
        <v>250000</v>
      </c>
      <c r="S11">
        <f t="shared" si="1"/>
        <v>10667.766741170395</v>
      </c>
      <c r="U11">
        <f t="shared" si="13"/>
        <v>2.6226451000000001E-2</v>
      </c>
      <c r="V11">
        <f t="shared" si="14"/>
        <v>0.01</v>
      </c>
      <c r="W11">
        <f t="shared" si="15"/>
        <v>0.82849052497138653</v>
      </c>
      <c r="X11">
        <f t="shared" si="16"/>
        <v>2.1728366157126346E-2</v>
      </c>
      <c r="Y11">
        <f t="shared" si="17"/>
        <v>8.2849052497138663E-3</v>
      </c>
      <c r="Z11">
        <f t="shared" si="18"/>
        <v>0.79847725356454635</v>
      </c>
      <c r="AB11">
        <f t="shared" si="19"/>
        <v>8761.5002870572243</v>
      </c>
      <c r="AC11">
        <f t="shared" si="2"/>
        <v>8517.969089156948</v>
      </c>
      <c r="AE11">
        <f t="shared" si="3"/>
        <v>0</v>
      </c>
      <c r="AF11">
        <f t="shared" si="4"/>
        <v>0</v>
      </c>
      <c r="AG11">
        <f t="shared" si="4"/>
        <v>-19.961931339113658</v>
      </c>
      <c r="AH11">
        <f t="shared" si="5"/>
        <v>-5432.0915392815868</v>
      </c>
      <c r="AI11">
        <f t="shared" si="6"/>
        <v>-5452.0534706207009</v>
      </c>
      <c r="AJ11">
        <f t="shared" si="7"/>
        <v>243.53119790027631</v>
      </c>
      <c r="AK11">
        <f t="shared" si="22"/>
        <v>613.30502009400573</v>
      </c>
      <c r="AL11">
        <f t="shared" si="8"/>
        <v>-4595.2172526264185</v>
      </c>
      <c r="AN11">
        <f t="shared" si="9"/>
        <v>0</v>
      </c>
      <c r="AO11">
        <f t="shared" si="9"/>
        <v>0</v>
      </c>
      <c r="AP11">
        <f t="shared" si="9"/>
        <v>-8.0622892659437557</v>
      </c>
      <c r="AQ11">
        <f t="shared" si="9"/>
        <v>-2193.9306655644677</v>
      </c>
      <c r="AR11">
        <f t="shared" si="9"/>
        <v>-2201.9929548304117</v>
      </c>
      <c r="AS11">
        <f t="shared" si="9"/>
        <v>98.358166321646181</v>
      </c>
      <c r="AT11">
        <f t="shared" si="9"/>
        <v>247.70361125151894</v>
      </c>
      <c r="AU11">
        <f t="shared" si="9"/>
        <v>-1855.9311772572464</v>
      </c>
      <c r="AW11">
        <v>8</v>
      </c>
      <c r="AX11">
        <f>IF(Z11&gt;0, (R11*SUMPRODUCT(K11:$K$98, X11:$X$98)-K11*$AZ$3)/Z11, 0)</f>
        <v>10667.766741170395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2.9219711999999998E-2</v>
      </c>
      <c r="Q12" s="4">
        <f t="shared" si="21"/>
        <v>25</v>
      </c>
      <c r="R12">
        <f t="shared" si="0"/>
        <v>250000</v>
      </c>
      <c r="S12">
        <f t="shared" si="1"/>
        <v>10612.031864329658</v>
      </c>
      <c r="U12">
        <f t="shared" si="13"/>
        <v>2.9219711999999998E-2</v>
      </c>
      <c r="V12">
        <f t="shared" si="14"/>
        <v>0.01</v>
      </c>
      <c r="W12">
        <f t="shared" si="15"/>
        <v>0.79847725356454635</v>
      </c>
      <c r="X12">
        <f t="shared" si="16"/>
        <v>2.3331275387707018E-2</v>
      </c>
      <c r="Y12">
        <f t="shared" si="17"/>
        <v>7.9847725356454631E-3</v>
      </c>
      <c r="Z12">
        <f t="shared" si="18"/>
        <v>0.76716120564119383</v>
      </c>
      <c r="AB12">
        <f t="shared" si="19"/>
        <v>8517.969089156948</v>
      </c>
      <c r="AC12">
        <f t="shared" si="2"/>
        <v>8141.1391593419057</v>
      </c>
      <c r="AE12">
        <f t="shared" si="3"/>
        <v>0</v>
      </c>
      <c r="AF12">
        <f t="shared" si="4"/>
        <v>0</v>
      </c>
      <c r="AG12">
        <f t="shared" si="4"/>
        <v>-19.179030141029845</v>
      </c>
      <c r="AH12">
        <f t="shared" si="5"/>
        <v>-5832.8188469267543</v>
      </c>
      <c r="AI12">
        <f t="shared" si="6"/>
        <v>-5851.9978770677844</v>
      </c>
      <c r="AJ12">
        <f t="shared" si="7"/>
        <v>376.82992981504231</v>
      </c>
      <c r="AK12">
        <f t="shared" si="22"/>
        <v>596.25783624098642</v>
      </c>
      <c r="AL12">
        <f t="shared" si="8"/>
        <v>-4878.9101110117554</v>
      </c>
      <c r="AN12">
        <f t="shared" si="9"/>
        <v>0</v>
      </c>
      <c r="AO12">
        <f t="shared" si="9"/>
        <v>0</v>
      </c>
      <c r="AP12">
        <f t="shared" si="9"/>
        <v>-6.9161505382792408</v>
      </c>
      <c r="AQ12">
        <f t="shared" si="9"/>
        <v>-2103.3729501032853</v>
      </c>
      <c r="AR12">
        <f t="shared" si="9"/>
        <v>-2110.2891006415648</v>
      </c>
      <c r="AS12">
        <f t="shared" si="9"/>
        <v>135.8886504044093</v>
      </c>
      <c r="AT12">
        <f t="shared" si="9"/>
        <v>215.01655322232472</v>
      </c>
      <c r="AU12">
        <f t="shared" si="9"/>
        <v>-1759.3838970148306</v>
      </c>
      <c r="AW12">
        <v>9</v>
      </c>
      <c r="AX12">
        <f>IF(Z12&gt;0, (R12*SUMPRODUCT(K12:$K$98, X12:$X$98)-K12*$AZ$3)/Z12, 0)</f>
        <v>10612.031864329658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3.2402927999999998E-2</v>
      </c>
      <c r="Q13" s="4">
        <f t="shared" si="21"/>
        <v>25</v>
      </c>
      <c r="R13">
        <f t="shared" si="0"/>
        <v>250000</v>
      </c>
      <c r="S13">
        <f t="shared" si="1"/>
        <v>10427.240613533164</v>
      </c>
      <c r="U13">
        <f t="shared" si="13"/>
        <v>3.2402927999999998E-2</v>
      </c>
      <c r="V13">
        <f t="shared" si="14"/>
        <v>0.01</v>
      </c>
      <c r="W13">
        <f t="shared" si="15"/>
        <v>0.76716120564119383</v>
      </c>
      <c r="X13">
        <f t="shared" si="16"/>
        <v>2.4858269310784796E-2</v>
      </c>
      <c r="Y13">
        <f t="shared" si="17"/>
        <v>7.6716120564119389E-3</v>
      </c>
      <c r="Z13">
        <f t="shared" si="18"/>
        <v>0.73463132427399702</v>
      </c>
      <c r="AB13">
        <f t="shared" si="19"/>
        <v>8141.1391593419057</v>
      </c>
      <c r="AC13">
        <f t="shared" si="2"/>
        <v>7660.1775804434737</v>
      </c>
      <c r="AE13">
        <f t="shared" si="3"/>
        <v>0</v>
      </c>
      <c r="AF13">
        <f t="shared" si="4"/>
        <v>0</v>
      </c>
      <c r="AG13">
        <f t="shared" si="4"/>
        <v>-18.365783106849925</v>
      </c>
      <c r="AH13">
        <f t="shared" si="5"/>
        <v>-6214.5673276961988</v>
      </c>
      <c r="AI13">
        <f t="shared" si="6"/>
        <v>-6232.9331108030492</v>
      </c>
      <c r="AJ13">
        <f t="shared" si="7"/>
        <v>480.96157889843198</v>
      </c>
      <c r="AK13">
        <f t="shared" si="22"/>
        <v>569.87974115393342</v>
      </c>
      <c r="AL13">
        <f t="shared" si="8"/>
        <v>-5182.0917907506837</v>
      </c>
      <c r="AN13">
        <f t="shared" si="9"/>
        <v>0</v>
      </c>
      <c r="AO13">
        <f t="shared" si="9"/>
        <v>0</v>
      </c>
      <c r="AP13">
        <f t="shared" si="9"/>
        <v>-5.9132906294351999</v>
      </c>
      <c r="AQ13">
        <f t="shared" si="9"/>
        <v>-2000.9243565091379</v>
      </c>
      <c r="AR13">
        <f t="shared" si="9"/>
        <v>-2006.8376471385732</v>
      </c>
      <c r="AS13">
        <f t="shared" si="9"/>
        <v>154.85675623369957</v>
      </c>
      <c r="AT13">
        <f t="shared" si="9"/>
        <v>183.48602472680003</v>
      </c>
      <c r="AU13">
        <f t="shared" si="9"/>
        <v>-1668.4948661780736</v>
      </c>
      <c r="AW13">
        <v>10</v>
      </c>
      <c r="AX13">
        <f>IF(Z13&gt;0, (R13*SUMPRODUCT(K13:$K$98, X13:$X$98)-K13*$AZ$3)/Z13, 0)</f>
        <v>10427.240613533164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3.5947104000000001E-2</v>
      </c>
      <c r="Q14" s="4">
        <f t="shared" si="21"/>
        <v>25</v>
      </c>
      <c r="R14">
        <f t="shared" si="0"/>
        <v>250000</v>
      </c>
      <c r="S14">
        <f t="shared" si="1"/>
        <v>10141.34200591353</v>
      </c>
      <c r="U14">
        <f t="shared" si="13"/>
        <v>3.5947104000000001E-2</v>
      </c>
      <c r="V14">
        <f t="shared" si="14"/>
        <v>0.01</v>
      </c>
      <c r="W14">
        <f t="shared" si="15"/>
        <v>0.73463132427399702</v>
      </c>
      <c r="X14">
        <f t="shared" si="16"/>
        <v>2.6407868615335096E-2</v>
      </c>
      <c r="Y14">
        <f t="shared" si="17"/>
        <v>7.3463132427399706E-3</v>
      </c>
      <c r="Z14">
        <f t="shared" si="18"/>
        <v>0.70087714241592203</v>
      </c>
      <c r="AB14">
        <f t="shared" si="19"/>
        <v>7660.1775804434737</v>
      </c>
      <c r="AC14">
        <f t="shared" si="2"/>
        <v>7107.8348053672289</v>
      </c>
      <c r="AE14">
        <f t="shared" si="3"/>
        <v>0</v>
      </c>
      <c r="AF14">
        <f t="shared" si="4"/>
        <v>0</v>
      </c>
      <c r="AG14">
        <f t="shared" si="4"/>
        <v>-17.521928560398052</v>
      </c>
      <c r="AH14">
        <f t="shared" si="5"/>
        <v>-6601.9671538337743</v>
      </c>
      <c r="AI14">
        <f t="shared" si="6"/>
        <v>-6619.4890823941723</v>
      </c>
      <c r="AJ14">
        <f t="shared" si="7"/>
        <v>552.34277507624483</v>
      </c>
      <c r="AK14">
        <f t="shared" si="22"/>
        <v>536.21243063104316</v>
      </c>
      <c r="AL14">
        <f t="shared" si="8"/>
        <v>-5530.9338766868841</v>
      </c>
      <c r="AN14">
        <f t="shared" si="9"/>
        <v>0</v>
      </c>
      <c r="AO14">
        <f t="shared" si="9"/>
        <v>0</v>
      </c>
      <c r="AP14">
        <f t="shared" si="9"/>
        <v>-5.0371357588413535</v>
      </c>
      <c r="AQ14">
        <f t="shared" si="9"/>
        <v>-1897.9077967726123</v>
      </c>
      <c r="AR14">
        <f t="shared" si="9"/>
        <v>-1902.9449325314536</v>
      </c>
      <c r="AS14">
        <f t="shared" si="9"/>
        <v>158.78534910605836</v>
      </c>
      <c r="AT14">
        <f t="shared" si="9"/>
        <v>154.1482605271795</v>
      </c>
      <c r="AU14">
        <f t="shared" si="9"/>
        <v>-1590.0113228982157</v>
      </c>
      <c r="AW14">
        <v>11</v>
      </c>
      <c r="AX14">
        <f>IF(Z14&gt;0, (R14*SUMPRODUCT(K14:$K$98, X14:$X$98)-K14*$AZ$3)/Z14, 0)</f>
        <v>10141.34200591353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4.0034525000000001E-2</v>
      </c>
      <c r="Q15" s="4">
        <f t="shared" si="21"/>
        <v>25</v>
      </c>
      <c r="R15">
        <f t="shared" si="0"/>
        <v>250000</v>
      </c>
      <c r="S15">
        <f t="shared" si="1"/>
        <v>9767.519762897753</v>
      </c>
      <c r="U15">
        <f t="shared" si="13"/>
        <v>4.0034525000000001E-2</v>
      </c>
      <c r="V15">
        <f t="shared" si="14"/>
        <v>0.01</v>
      </c>
      <c r="W15">
        <f t="shared" si="15"/>
        <v>0.70087714241592203</v>
      </c>
      <c r="X15">
        <f t="shared" si="16"/>
        <v>2.805928347997879E-2</v>
      </c>
      <c r="Y15">
        <f t="shared" si="17"/>
        <v>7.0087714241592203E-3</v>
      </c>
      <c r="Z15">
        <f t="shared" si="18"/>
        <v>0.66580908751178403</v>
      </c>
      <c r="AB15">
        <f t="shared" si="19"/>
        <v>7107.8348053672289</v>
      </c>
      <c r="AC15">
        <f t="shared" si="2"/>
        <v>6503.3034205882705</v>
      </c>
      <c r="AE15">
        <f t="shared" si="3"/>
        <v>0</v>
      </c>
      <c r="AF15">
        <f t="shared" si="4"/>
        <v>0</v>
      </c>
      <c r="AG15">
        <f t="shared" si="4"/>
        <v>-16.6452271877946</v>
      </c>
      <c r="AH15">
        <f t="shared" si="5"/>
        <v>-7014.8208699946972</v>
      </c>
      <c r="AI15">
        <f t="shared" si="6"/>
        <v>-7031.4660971824915</v>
      </c>
      <c r="AJ15">
        <f t="shared" si="7"/>
        <v>604.53138477895845</v>
      </c>
      <c r="AK15">
        <f t="shared" si="22"/>
        <v>497.54843637570605</v>
      </c>
      <c r="AL15">
        <f t="shared" si="8"/>
        <v>-5929.3862760278271</v>
      </c>
      <c r="AN15">
        <f t="shared" si="9"/>
        <v>0</v>
      </c>
      <c r="AO15">
        <f t="shared" si="9"/>
        <v>0</v>
      </c>
      <c r="AP15">
        <f t="shared" si="9"/>
        <v>-4.2724152355242957</v>
      </c>
      <c r="AQ15">
        <f t="shared" si="9"/>
        <v>-1800.5297988011437</v>
      </c>
      <c r="AR15">
        <f t="shared" si="9"/>
        <v>-1804.8022140366679</v>
      </c>
      <c r="AS15">
        <f t="shared" si="9"/>
        <v>155.16814937654391</v>
      </c>
      <c r="AT15">
        <f t="shared" si="9"/>
        <v>127.70829115156734</v>
      </c>
      <c r="AU15">
        <f t="shared" si="9"/>
        <v>-1521.9257735085566</v>
      </c>
      <c r="AW15">
        <v>12</v>
      </c>
      <c r="AX15">
        <f>IF(Z15&gt;0, (R15*SUMPRODUCT(K15:$K$98, X15:$X$98)-K15*$AZ$3)/Z15, 0)</f>
        <v>9767.519762897753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4.4405750000000001E-2</v>
      </c>
      <c r="Q16" s="4">
        <f t="shared" si="21"/>
        <v>25</v>
      </c>
      <c r="R16">
        <f t="shared" si="0"/>
        <v>250000</v>
      </c>
      <c r="S16">
        <f t="shared" si="1"/>
        <v>9303.8616112658892</v>
      </c>
      <c r="U16">
        <f t="shared" si="13"/>
        <v>4.4405750000000001E-2</v>
      </c>
      <c r="V16">
        <f t="shared" si="14"/>
        <v>0.01</v>
      </c>
      <c r="W16">
        <f t="shared" si="15"/>
        <v>0.66580908751178403</v>
      </c>
      <c r="X16">
        <f t="shared" si="16"/>
        <v>2.9565751887776406E-2</v>
      </c>
      <c r="Y16">
        <f t="shared" si="17"/>
        <v>6.6580908751178404E-3</v>
      </c>
      <c r="Z16">
        <f t="shared" si="18"/>
        <v>0.62958524474888977</v>
      </c>
      <c r="AB16">
        <f t="shared" si="19"/>
        <v>6503.3034205882705</v>
      </c>
      <c r="AC16">
        <f t="shared" si="2"/>
        <v>5857.5739896386349</v>
      </c>
      <c r="AE16">
        <f t="shared" si="3"/>
        <v>0</v>
      </c>
      <c r="AF16">
        <f t="shared" si="4"/>
        <v>0</v>
      </c>
      <c r="AG16">
        <f t="shared" si="4"/>
        <v>-15.739631118722244</v>
      </c>
      <c r="AH16">
        <f t="shared" si="5"/>
        <v>-7391.4379719441013</v>
      </c>
      <c r="AI16">
        <f t="shared" si="6"/>
        <v>-7407.1776030628234</v>
      </c>
      <c r="AJ16">
        <f t="shared" si="7"/>
        <v>645.72943094963557</v>
      </c>
      <c r="AK16">
        <f t="shared" si="22"/>
        <v>455.23123944117896</v>
      </c>
      <c r="AL16">
        <f t="shared" si="8"/>
        <v>-6306.2169326720086</v>
      </c>
      <c r="AN16">
        <f t="shared" si="9"/>
        <v>0</v>
      </c>
      <c r="AO16">
        <f t="shared" si="9"/>
        <v>0</v>
      </c>
      <c r="AP16">
        <f t="shared" si="9"/>
        <v>-3.6071172145751511</v>
      </c>
      <c r="AQ16">
        <f t="shared" si="9"/>
        <v>-1693.9268111150268</v>
      </c>
      <c r="AR16">
        <f t="shared" si="9"/>
        <v>-1697.5339283296018</v>
      </c>
      <c r="AS16">
        <f t="shared" si="9"/>
        <v>147.98451938086686</v>
      </c>
      <c r="AT16">
        <f t="shared" si="9"/>
        <v>104.32725062072255</v>
      </c>
      <c r="AU16">
        <f t="shared" si="9"/>
        <v>-1445.2221583280125</v>
      </c>
      <c r="AW16">
        <v>13</v>
      </c>
      <c r="AX16">
        <f>IF(Z16&gt;0, (R16*SUMPRODUCT(K16:$K$98, X16:$X$98)-K16*$AZ$3)/Z16, 0)</f>
        <v>9303.8616112658892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4.9048597999999999E-2</v>
      </c>
      <c r="Q17" s="4">
        <f t="shared" si="21"/>
        <v>25</v>
      </c>
      <c r="R17">
        <f t="shared" si="0"/>
        <v>250000</v>
      </c>
      <c r="S17">
        <f t="shared" si="1"/>
        <v>8768.8031317179011</v>
      </c>
      <c r="U17">
        <f t="shared" si="13"/>
        <v>4.9048597999999999E-2</v>
      </c>
      <c r="V17">
        <f t="shared" si="14"/>
        <v>0.01</v>
      </c>
      <c r="W17">
        <f t="shared" si="15"/>
        <v>0.62958524474888977</v>
      </c>
      <c r="X17">
        <f t="shared" si="16"/>
        <v>3.0880273576419905E-2</v>
      </c>
      <c r="Y17">
        <f t="shared" si="17"/>
        <v>6.2958524474888977E-3</v>
      </c>
      <c r="Z17">
        <f t="shared" si="18"/>
        <v>0.59240911872498103</v>
      </c>
      <c r="AB17">
        <f t="shared" si="19"/>
        <v>5857.5739896386349</v>
      </c>
      <c r="AC17">
        <f t="shared" si="2"/>
        <v>5194.718935533856</v>
      </c>
      <c r="AE17">
        <f t="shared" si="3"/>
        <v>0</v>
      </c>
      <c r="AF17">
        <f t="shared" si="4"/>
        <v>0</v>
      </c>
      <c r="AG17">
        <f t="shared" si="4"/>
        <v>-14.810227968124526</v>
      </c>
      <c r="AH17">
        <f t="shared" si="5"/>
        <v>-7720.0683941049765</v>
      </c>
      <c r="AI17">
        <f t="shared" si="6"/>
        <v>-7734.8786220731008</v>
      </c>
      <c r="AJ17">
        <f t="shared" si="7"/>
        <v>662.8550541047789</v>
      </c>
      <c r="AK17">
        <f t="shared" si="22"/>
        <v>410.03017927470449</v>
      </c>
      <c r="AL17">
        <f t="shared" si="8"/>
        <v>-6661.9933886936178</v>
      </c>
      <c r="AN17">
        <f t="shared" si="9"/>
        <v>0</v>
      </c>
      <c r="AO17">
        <f t="shared" si="9"/>
        <v>0</v>
      </c>
      <c r="AP17">
        <f t="shared" si="9"/>
        <v>-3.0304660716364498</v>
      </c>
      <c r="AQ17">
        <f t="shared" si="9"/>
        <v>-1579.6789481837172</v>
      </c>
      <c r="AR17">
        <f t="shared" si="9"/>
        <v>-1582.7094142553537</v>
      </c>
      <c r="AS17">
        <f t="shared" si="9"/>
        <v>135.63327696242425</v>
      </c>
      <c r="AT17">
        <f t="shared" si="9"/>
        <v>83.900298450055246</v>
      </c>
      <c r="AU17">
        <f t="shared" si="9"/>
        <v>-1363.1758388428743</v>
      </c>
      <c r="AW17">
        <v>14</v>
      </c>
      <c r="AX17">
        <f>IF(Z17&gt;0, (R17*SUMPRODUCT(K17:$K$98, X17:$X$98)-K17*$AZ$3)/Z17, 0)</f>
        <v>8768.8031317179011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5.4278005999999997E-2</v>
      </c>
      <c r="Q18" s="4">
        <f t="shared" si="21"/>
        <v>25</v>
      </c>
      <c r="R18">
        <f t="shared" si="0"/>
        <v>250000</v>
      </c>
      <c r="S18">
        <f t="shared" si="1"/>
        <v>8182.1979536301487</v>
      </c>
      <c r="U18">
        <f t="shared" si="13"/>
        <v>5.4278005999999997E-2</v>
      </c>
      <c r="V18">
        <f t="shared" si="14"/>
        <v>0.01</v>
      </c>
      <c r="W18">
        <f t="shared" si="15"/>
        <v>0.59240911872498103</v>
      </c>
      <c r="X18">
        <f t="shared" si="16"/>
        <v>3.2154785700609229E-2</v>
      </c>
      <c r="Y18">
        <f t="shared" si="17"/>
        <v>5.9240911872498105E-3</v>
      </c>
      <c r="Z18">
        <f t="shared" si="18"/>
        <v>0.55433024183712198</v>
      </c>
      <c r="AB18">
        <f t="shared" si="19"/>
        <v>5194.718935533856</v>
      </c>
      <c r="AC18">
        <f t="shared" si="2"/>
        <v>4535.6397703950051</v>
      </c>
      <c r="AE18">
        <f t="shared" si="3"/>
        <v>0</v>
      </c>
      <c r="AF18">
        <f t="shared" si="4"/>
        <v>0</v>
      </c>
      <c r="AG18">
        <f t="shared" si="4"/>
        <v>-13.85825604592805</v>
      </c>
      <c r="AH18">
        <f t="shared" si="5"/>
        <v>-8038.6964251523068</v>
      </c>
      <c r="AI18">
        <f t="shared" si="6"/>
        <v>-8052.5546811982349</v>
      </c>
      <c r="AJ18">
        <f t="shared" si="7"/>
        <v>659.07916513885084</v>
      </c>
      <c r="AK18">
        <f t="shared" si="22"/>
        <v>363.63032548736993</v>
      </c>
      <c r="AL18">
        <f t="shared" si="8"/>
        <v>-7029.845190572014</v>
      </c>
      <c r="AN18">
        <f t="shared" si="9"/>
        <v>0</v>
      </c>
      <c r="AO18">
        <f t="shared" si="9"/>
        <v>0</v>
      </c>
      <c r="AP18">
        <f t="shared" si="9"/>
        <v>-2.5318515672330406</v>
      </c>
      <c r="AQ18">
        <f t="shared" si="9"/>
        <v>-1468.6397823132108</v>
      </c>
      <c r="AR18">
        <f t="shared" si="9"/>
        <v>-1471.1716338804438</v>
      </c>
      <c r="AS18">
        <f t="shared" si="9"/>
        <v>120.41129934799785</v>
      </c>
      <c r="AT18">
        <f t="shared" si="9"/>
        <v>66.433900948826363</v>
      </c>
      <c r="AU18">
        <f t="shared" si="9"/>
        <v>-1284.3264335836195</v>
      </c>
      <c r="AW18">
        <v>15</v>
      </c>
      <c r="AX18">
        <f>IF(Z18&gt;0, (R18*SUMPRODUCT(K18:$K$98, X18:$X$98)-K18*$AZ$3)/Z18, 0)</f>
        <v>8182.1979536301487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6.0174738999999998E-2</v>
      </c>
      <c r="Q19" s="4">
        <f t="shared" si="21"/>
        <v>25</v>
      </c>
      <c r="R19">
        <f t="shared" si="0"/>
        <v>250000</v>
      </c>
      <c r="S19">
        <f t="shared" si="1"/>
        <v>7545.0829497907016</v>
      </c>
      <c r="U19">
        <f t="shared" si="13"/>
        <v>6.0174738999999998E-2</v>
      </c>
      <c r="V19">
        <f t="shared" si="14"/>
        <v>0.01</v>
      </c>
      <c r="W19">
        <f t="shared" si="15"/>
        <v>0.55433024183712198</v>
      </c>
      <c r="X19">
        <f t="shared" si="16"/>
        <v>3.3356677622355696E-2</v>
      </c>
      <c r="Y19">
        <f t="shared" si="17"/>
        <v>5.5433024183712196E-3</v>
      </c>
      <c r="Z19">
        <f t="shared" si="18"/>
        <v>0.51543026179639506</v>
      </c>
      <c r="AB19">
        <f t="shared" si="19"/>
        <v>4535.6397703950051</v>
      </c>
      <c r="AC19">
        <f t="shared" si="2"/>
        <v>3888.964080086138</v>
      </c>
      <c r="AE19">
        <f t="shared" si="3"/>
        <v>0</v>
      </c>
      <c r="AF19">
        <f t="shared" si="4"/>
        <v>0</v>
      </c>
      <c r="AG19">
        <f t="shared" si="4"/>
        <v>-12.885756544909876</v>
      </c>
      <c r="AH19">
        <f t="shared" si="5"/>
        <v>-8339.1694055889238</v>
      </c>
      <c r="AI19">
        <f t="shared" si="6"/>
        <v>-8352.0551621338345</v>
      </c>
      <c r="AJ19">
        <f t="shared" si="7"/>
        <v>646.67569030886716</v>
      </c>
      <c r="AK19">
        <f t="shared" si="22"/>
        <v>317.49478392765042</v>
      </c>
      <c r="AL19">
        <f t="shared" si="8"/>
        <v>-7387.8846878973172</v>
      </c>
      <c r="AN19">
        <f t="shared" si="9"/>
        <v>0</v>
      </c>
      <c r="AO19">
        <f t="shared" si="9"/>
        <v>0</v>
      </c>
      <c r="AP19">
        <f t="shared" si="9"/>
        <v>-2.1019460217104649</v>
      </c>
      <c r="AQ19">
        <f t="shared" si="9"/>
        <v>-1360.2991718302603</v>
      </c>
      <c r="AR19">
        <f t="shared" si="9"/>
        <v>-1362.4011178519709</v>
      </c>
      <c r="AS19">
        <f t="shared" si="9"/>
        <v>105.48681327667431</v>
      </c>
      <c r="AT19">
        <f t="shared" si="9"/>
        <v>51.790276780773681</v>
      </c>
      <c r="AU19">
        <f t="shared" si="9"/>
        <v>-1205.124027794523</v>
      </c>
      <c r="AW19">
        <v>16</v>
      </c>
      <c r="AX19">
        <f>IF(Z19&gt;0, (R19*SUMPRODUCT(K19:$K$98, X19:$X$98)-K19*$AZ$3)/Z19, 0)</f>
        <v>7545.0829497907016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6.6923788999999997E-2</v>
      </c>
      <c r="Q20" s="4">
        <f t="shared" si="21"/>
        <v>25</v>
      </c>
      <c r="R20">
        <f t="shared" si="0"/>
        <v>250000</v>
      </c>
      <c r="S20">
        <f t="shared" si="1"/>
        <v>6857.2695973122109</v>
      </c>
      <c r="U20">
        <f t="shared" si="13"/>
        <v>6.6923788999999997E-2</v>
      </c>
      <c r="V20">
        <f t="shared" si="14"/>
        <v>0.01</v>
      </c>
      <c r="W20">
        <f t="shared" si="15"/>
        <v>0.51543026179639506</v>
      </c>
      <c r="X20">
        <f t="shared" si="16"/>
        <v>3.4494546084676704E-2</v>
      </c>
      <c r="Y20">
        <f t="shared" si="17"/>
        <v>5.1543026179639503E-3</v>
      </c>
      <c r="Z20">
        <f t="shared" si="18"/>
        <v>0.47578141309375438</v>
      </c>
      <c r="AB20">
        <f t="shared" si="19"/>
        <v>3888.964080086138</v>
      </c>
      <c r="AC20">
        <f t="shared" si="2"/>
        <v>3262.5614189740436</v>
      </c>
      <c r="AE20">
        <f t="shared" si="3"/>
        <v>0</v>
      </c>
      <c r="AF20">
        <f t="shared" si="4"/>
        <v>0</v>
      </c>
      <c r="AG20">
        <f t="shared" si="4"/>
        <v>-11.89453532734386</v>
      </c>
      <c r="AH20">
        <f t="shared" si="5"/>
        <v>-8623.6365211691755</v>
      </c>
      <c r="AI20">
        <f t="shared" si="6"/>
        <v>-8635.5310564965184</v>
      </c>
      <c r="AJ20">
        <f t="shared" si="7"/>
        <v>626.40266111209439</v>
      </c>
      <c r="AK20">
        <f t="shared" si="22"/>
        <v>272.22748560602969</v>
      </c>
      <c r="AL20">
        <f t="shared" si="8"/>
        <v>-7736.9009097783946</v>
      </c>
      <c r="AN20">
        <f t="shared" si="9"/>
        <v>0</v>
      </c>
      <c r="AO20">
        <f t="shared" si="9"/>
        <v>0</v>
      </c>
      <c r="AP20">
        <f t="shared" si="9"/>
        <v>-1.7323717584348388</v>
      </c>
      <c r="AQ20">
        <f t="shared" si="9"/>
        <v>-1255.9838575566121</v>
      </c>
      <c r="AR20">
        <f t="shared" si="9"/>
        <v>-1257.7162293150468</v>
      </c>
      <c r="AS20">
        <f t="shared" si="9"/>
        <v>91.232002735271749</v>
      </c>
      <c r="AT20">
        <f t="shared" si="9"/>
        <v>39.648392724470064</v>
      </c>
      <c r="AU20">
        <f t="shared" si="9"/>
        <v>-1126.8358338553051</v>
      </c>
      <c r="AW20">
        <v>17</v>
      </c>
      <c r="AX20">
        <f>IF(Z20&gt;0, (R20*SUMPRODUCT(K20:$K$98, X20:$X$98)-K20*$AZ$3)/Z20, 0)</f>
        <v>6857.2695973122109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7.4711050000000001E-2</v>
      </c>
      <c r="Q21" s="4">
        <f t="shared" si="21"/>
        <v>25</v>
      </c>
      <c r="R21">
        <f t="shared" si="0"/>
        <v>250000</v>
      </c>
      <c r="S21">
        <f t="shared" si="1"/>
        <v>6112.4684659512322</v>
      </c>
      <c r="U21">
        <f t="shared" si="13"/>
        <v>7.4711050000000001E-2</v>
      </c>
      <c r="V21">
        <f t="shared" si="14"/>
        <v>0.01</v>
      </c>
      <c r="W21">
        <f t="shared" si="15"/>
        <v>0.47578141309375438</v>
      </c>
      <c r="X21">
        <f t="shared" si="16"/>
        <v>3.5546128942718136E-2</v>
      </c>
      <c r="Y21">
        <f t="shared" si="17"/>
        <v>4.7578141309375438E-3</v>
      </c>
      <c r="Z21">
        <f t="shared" si="18"/>
        <v>0.43547747002009868</v>
      </c>
      <c r="AB21">
        <f t="shared" si="19"/>
        <v>3262.5614189740436</v>
      </c>
      <c r="AC21">
        <f t="shared" si="2"/>
        <v>2661.8423031300763</v>
      </c>
      <c r="AE21">
        <f t="shared" si="3"/>
        <v>0</v>
      </c>
      <c r="AF21">
        <f t="shared" si="4"/>
        <v>0</v>
      </c>
      <c r="AG21">
        <f t="shared" si="4"/>
        <v>-10.886936750502468</v>
      </c>
      <c r="AH21">
        <f t="shared" si="5"/>
        <v>-8886.5322356795332</v>
      </c>
      <c r="AI21">
        <f t="shared" si="6"/>
        <v>-8897.4191724300363</v>
      </c>
      <c r="AJ21">
        <f t="shared" si="7"/>
        <v>600.7191158439673</v>
      </c>
      <c r="AK21">
        <f t="shared" si="22"/>
        <v>228.37929932818307</v>
      </c>
      <c r="AL21">
        <f t="shared" si="8"/>
        <v>-8068.3207572578858</v>
      </c>
      <c r="AN21">
        <f t="shared" si="9"/>
        <v>0</v>
      </c>
      <c r="AO21">
        <f t="shared" si="9"/>
        <v>0</v>
      </c>
      <c r="AP21">
        <f t="shared" si="9"/>
        <v>-1.4157327926673904</v>
      </c>
      <c r="AQ21">
        <f t="shared" si="9"/>
        <v>-1155.6010094911887</v>
      </c>
      <c r="AR21">
        <f t="shared" si="9"/>
        <v>-1157.016742283856</v>
      </c>
      <c r="AS21">
        <f t="shared" si="9"/>
        <v>78.117267599925569</v>
      </c>
      <c r="AT21">
        <f t="shared" si="9"/>
        <v>29.698350475893783</v>
      </c>
      <c r="AU21">
        <f t="shared" si="9"/>
        <v>-1049.2011242080368</v>
      </c>
      <c r="AW21">
        <v>18</v>
      </c>
      <c r="AX21">
        <f>IF(Z21&gt;0, (R21*SUMPRODUCT(K21:$K$98, X21:$X$98)-K21*$AZ$3)/Z21, 0)</f>
        <v>6112.4684659512322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8.3689026999999999E-2</v>
      </c>
      <c r="Q22" s="4">
        <f t="shared" si="21"/>
        <v>25</v>
      </c>
      <c r="R22">
        <f t="shared" si="0"/>
        <v>250000</v>
      </c>
      <c r="S22">
        <f t="shared" si="1"/>
        <v>5298.7474549175122</v>
      </c>
      <c r="U22">
        <f t="shared" si="13"/>
        <v>8.3689026999999999E-2</v>
      </c>
      <c r="V22">
        <f t="shared" si="14"/>
        <v>0.01</v>
      </c>
      <c r="W22">
        <f t="shared" si="15"/>
        <v>0.43547747002009868</v>
      </c>
      <c r="X22">
        <f t="shared" si="16"/>
        <v>3.6444685746403728E-2</v>
      </c>
      <c r="Y22">
        <f t="shared" si="17"/>
        <v>4.3547747002009871E-3</v>
      </c>
      <c r="Z22">
        <f t="shared" si="18"/>
        <v>0.39467800957349392</v>
      </c>
      <c r="AB22">
        <f t="shared" si="19"/>
        <v>2661.8423031300763</v>
      </c>
      <c r="AC22">
        <f t="shared" si="2"/>
        <v>2091.2990987394605</v>
      </c>
      <c r="AE22">
        <f t="shared" si="3"/>
        <v>0</v>
      </c>
      <c r="AF22">
        <f t="shared" si="4"/>
        <v>0</v>
      </c>
      <c r="AG22">
        <f t="shared" si="4"/>
        <v>-9.8669502393373474</v>
      </c>
      <c r="AH22">
        <f t="shared" si="5"/>
        <v>-9111.1714366009328</v>
      </c>
      <c r="AI22">
        <f t="shared" si="6"/>
        <v>-9121.0383868402696</v>
      </c>
      <c r="AJ22">
        <f t="shared" si="7"/>
        <v>570.54320439061576</v>
      </c>
      <c r="AK22">
        <f t="shared" si="22"/>
        <v>186.32896121910537</v>
      </c>
      <c r="AL22">
        <f t="shared" si="8"/>
        <v>-8364.1662212305473</v>
      </c>
      <c r="AN22">
        <f t="shared" si="9"/>
        <v>0</v>
      </c>
      <c r="AO22">
        <f t="shared" si="9"/>
        <v>0</v>
      </c>
      <c r="AP22">
        <f t="shared" si="9"/>
        <v>-1.1456197900271334</v>
      </c>
      <c r="AQ22">
        <f t="shared" si="9"/>
        <v>-1057.8687491993448</v>
      </c>
      <c r="AR22">
        <f t="shared" si="9"/>
        <v>-1059.0143689893719</v>
      </c>
      <c r="AS22">
        <f t="shared" si="9"/>
        <v>66.243932538498527</v>
      </c>
      <c r="AT22">
        <f t="shared" si="9"/>
        <v>21.634055128481243</v>
      </c>
      <c r="AU22">
        <f t="shared" si="9"/>
        <v>-971.13638132239203</v>
      </c>
      <c r="AW22">
        <v>19</v>
      </c>
      <c r="AX22">
        <f>IF(Z22&gt;0, (R22*SUMPRODUCT(K22:$K$98, X22:$X$98)-K22*$AZ$3)/Z22, 0)</f>
        <v>5298.7474549175122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9.4384723000000004E-2</v>
      </c>
      <c r="Q23" s="4">
        <f t="shared" si="21"/>
        <v>25</v>
      </c>
      <c r="R23">
        <f t="shared" si="0"/>
        <v>250000</v>
      </c>
      <c r="S23">
        <f t="shared" si="1"/>
        <v>4401.3944462540221</v>
      </c>
      <c r="U23">
        <f t="shared" si="13"/>
        <v>9.4384723000000004E-2</v>
      </c>
      <c r="V23">
        <f t="shared" si="14"/>
        <v>0.01</v>
      </c>
      <c r="W23">
        <f t="shared" si="15"/>
        <v>0.39467800957349392</v>
      </c>
      <c r="X23">
        <f t="shared" si="16"/>
        <v>3.7251574607785574E-2</v>
      </c>
      <c r="Y23">
        <f t="shared" si="17"/>
        <v>3.9467800957349395E-3</v>
      </c>
      <c r="Z23">
        <f t="shared" si="18"/>
        <v>0.3534796548699734</v>
      </c>
      <c r="AB23">
        <f t="shared" si="19"/>
        <v>2091.2990987394605</v>
      </c>
      <c r="AC23">
        <f t="shared" si="2"/>
        <v>1555.8033898084893</v>
      </c>
      <c r="AE23">
        <f t="shared" si="3"/>
        <v>0</v>
      </c>
      <c r="AF23">
        <f t="shared" si="4"/>
        <v>0</v>
      </c>
      <c r="AG23">
        <f t="shared" si="4"/>
        <v>-8.8369913717493347</v>
      </c>
      <c r="AH23">
        <f t="shared" si="5"/>
        <v>-9312.8936519463932</v>
      </c>
      <c r="AI23">
        <f t="shared" si="6"/>
        <v>-9321.730643318142</v>
      </c>
      <c r="AJ23">
        <f t="shared" si="7"/>
        <v>535.4957089309712</v>
      </c>
      <c r="AK23">
        <f t="shared" si="22"/>
        <v>146.39093691176225</v>
      </c>
      <c r="AL23">
        <f t="shared" si="8"/>
        <v>-8639.8439974754074</v>
      </c>
      <c r="AN23">
        <f t="shared" si="9"/>
        <v>0</v>
      </c>
      <c r="AO23">
        <f t="shared" si="9"/>
        <v>0</v>
      </c>
      <c r="AP23">
        <f t="shared" si="9"/>
        <v>-0.91610230855520791</v>
      </c>
      <c r="AQ23">
        <f t="shared" si="9"/>
        <v>-965.43755843776034</v>
      </c>
      <c r="AR23">
        <f t="shared" si="9"/>
        <v>-966.35366074631543</v>
      </c>
      <c r="AS23">
        <f t="shared" si="9"/>
        <v>55.513107859463645</v>
      </c>
      <c r="AT23">
        <f t="shared" si="9"/>
        <v>15.175874866773523</v>
      </c>
      <c r="AU23">
        <f t="shared" si="9"/>
        <v>-895.66467802007821</v>
      </c>
      <c r="AW23">
        <v>20</v>
      </c>
      <c r="AX23">
        <f>IF(Z23&gt;0, (R23*SUMPRODUCT(K23:$K$98, X23:$X$98)-K23*$AZ$3)/Z23, 0)</f>
        <v>4401.3944462540221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0.106719178</v>
      </c>
      <c r="Q24" s="4">
        <f t="shared" si="21"/>
        <v>25</v>
      </c>
      <c r="R24">
        <f t="shared" si="0"/>
        <v>250000</v>
      </c>
      <c r="S24">
        <f t="shared" si="1"/>
        <v>3384.6782358729683</v>
      </c>
      <c r="U24">
        <f t="shared" si="13"/>
        <v>0.106719178</v>
      </c>
      <c r="V24">
        <f t="shared" si="14"/>
        <v>0.01</v>
      </c>
      <c r="W24">
        <f t="shared" si="15"/>
        <v>0.3534796548699734</v>
      </c>
      <c r="X24">
        <f t="shared" si="16"/>
        <v>3.7723058207447258E-2</v>
      </c>
      <c r="Y24">
        <f t="shared" si="17"/>
        <v>3.5347965486997343E-3</v>
      </c>
      <c r="Z24">
        <f t="shared" si="18"/>
        <v>0.31222180011382639</v>
      </c>
      <c r="AB24">
        <f t="shared" si="19"/>
        <v>1555.8033898084893</v>
      </c>
      <c r="AC24">
        <f t="shared" si="2"/>
        <v>1056.7703316103484</v>
      </c>
      <c r="AE24">
        <f t="shared" si="3"/>
        <v>0</v>
      </c>
      <c r="AF24">
        <f t="shared" si="4"/>
        <v>0</v>
      </c>
      <c r="AG24">
        <f t="shared" si="4"/>
        <v>-7.8055450028456601</v>
      </c>
      <c r="AH24">
        <f t="shared" si="5"/>
        <v>-9430.7645518618137</v>
      </c>
      <c r="AI24">
        <f t="shared" si="6"/>
        <v>-9438.5700968646597</v>
      </c>
      <c r="AJ24">
        <f t="shared" si="7"/>
        <v>499.03305819814091</v>
      </c>
      <c r="AK24">
        <f t="shared" si="22"/>
        <v>108.90623728659426</v>
      </c>
      <c r="AL24">
        <f t="shared" si="8"/>
        <v>-8830.6308013799244</v>
      </c>
      <c r="AN24">
        <f t="shared" si="9"/>
        <v>0</v>
      </c>
      <c r="AO24">
        <f t="shared" si="9"/>
        <v>0</v>
      </c>
      <c r="AP24">
        <f t="shared" si="9"/>
        <v>-0.72247821440780502</v>
      </c>
      <c r="AQ24">
        <f t="shared" si="9"/>
        <v>-872.90790475816209</v>
      </c>
      <c r="AR24">
        <f t="shared" si="9"/>
        <v>-873.63038297256992</v>
      </c>
      <c r="AS24">
        <f t="shared" si="9"/>
        <v>46.190306081896551</v>
      </c>
      <c r="AT24">
        <f t="shared" si="9"/>
        <v>10.080319032688452</v>
      </c>
      <c r="AU24">
        <f t="shared" si="9"/>
        <v>-817.35975785798485</v>
      </c>
      <c r="AW24">
        <v>21</v>
      </c>
      <c r="AX24">
        <f>IF(Z24&gt;0, (R24*SUMPRODUCT(K24:$K$98, X24:$X$98)-K24*$AZ$3)/Z24, 0)</f>
        <v>3384.6782358729683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0.12088460199999999</v>
      </c>
      <c r="Q25" s="4">
        <f t="shared" si="21"/>
        <v>25</v>
      </c>
      <c r="R25">
        <f t="shared" si="0"/>
        <v>250000</v>
      </c>
      <c r="S25">
        <f t="shared" si="1"/>
        <v>2212.198381296123</v>
      </c>
      <c r="U25">
        <f t="shared" si="13"/>
        <v>0.12088460199999999</v>
      </c>
      <c r="V25">
        <f t="shared" si="14"/>
        <v>0.01</v>
      </c>
      <c r="W25">
        <f t="shared" si="15"/>
        <v>0.31222180011382639</v>
      </c>
      <c r="X25">
        <f t="shared" si="16"/>
        <v>3.7742808042483457E-2</v>
      </c>
      <c r="Y25">
        <f t="shared" si="17"/>
        <v>3.1222180011382639E-3</v>
      </c>
      <c r="Z25">
        <f t="shared" si="18"/>
        <v>0.27135677407020464</v>
      </c>
      <c r="AB25">
        <f t="shared" si="19"/>
        <v>1056.7703316103484</v>
      </c>
      <c r="AC25">
        <f t="shared" si="2"/>
        <v>600.29501635184442</v>
      </c>
      <c r="AE25">
        <f t="shared" si="3"/>
        <v>0</v>
      </c>
      <c r="AF25">
        <f t="shared" si="4"/>
        <v>0</v>
      </c>
      <c r="AG25">
        <f t="shared" si="4"/>
        <v>-6.7839193517551157</v>
      </c>
      <c r="AH25">
        <f t="shared" si="5"/>
        <v>-9435.7020106208638</v>
      </c>
      <c r="AI25">
        <f t="shared" si="6"/>
        <v>-9442.4859299726195</v>
      </c>
      <c r="AJ25">
        <f t="shared" si="7"/>
        <v>456.475315258504</v>
      </c>
      <c r="AK25">
        <f t="shared" si="22"/>
        <v>73.973923212724401</v>
      </c>
      <c r="AL25">
        <f t="shared" si="8"/>
        <v>-8912.036691501391</v>
      </c>
      <c r="AN25">
        <f t="shared" si="9"/>
        <v>0</v>
      </c>
      <c r="AO25">
        <f t="shared" si="9"/>
        <v>0</v>
      </c>
      <c r="AP25">
        <f t="shared" si="9"/>
        <v>-0.56064012576907918</v>
      </c>
      <c r="AQ25">
        <f t="shared" si="9"/>
        <v>-779.79010180676937</v>
      </c>
      <c r="AR25">
        <f t="shared" si="9"/>
        <v>-780.35074193253843</v>
      </c>
      <c r="AS25">
        <f t="shared" si="9"/>
        <v>37.724266001304585</v>
      </c>
      <c r="AT25">
        <f t="shared" si="9"/>
        <v>6.1133907204961551</v>
      </c>
      <c r="AU25">
        <f t="shared" si="9"/>
        <v>-736.5130852107377</v>
      </c>
      <c r="AW25">
        <v>22</v>
      </c>
      <c r="AX25">
        <f>IF(Z25&gt;0, (R25*SUMPRODUCT(K25:$K$98, X25:$X$98)-K25*$AZ$3)/Z25, 0)</f>
        <v>2212.198381296123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0.13724737000000001</v>
      </c>
      <c r="Q26" s="4">
        <f t="shared" si="21"/>
        <v>25</v>
      </c>
      <c r="R26">
        <f t="shared" si="0"/>
        <v>250000</v>
      </c>
      <c r="S26">
        <f t="shared" si="1"/>
        <v>831.11304271659651</v>
      </c>
      <c r="U26">
        <f t="shared" si="13"/>
        <v>0.13724737000000001</v>
      </c>
      <c r="V26">
        <f t="shared" si="14"/>
        <v>0.01</v>
      </c>
      <c r="W26">
        <f t="shared" si="15"/>
        <v>0.27135677407020464</v>
      </c>
      <c r="X26">
        <f t="shared" si="16"/>
        <v>3.7243003572819781E-2</v>
      </c>
      <c r="Y26">
        <f t="shared" si="17"/>
        <v>2.7135677407020466E-3</v>
      </c>
      <c r="Z26">
        <f t="shared" si="18"/>
        <v>0.2314002027566828</v>
      </c>
      <c r="AB26">
        <f t="shared" si="19"/>
        <v>600.29501635184442</v>
      </c>
      <c r="AC26">
        <f t="shared" si="2"/>
        <v>192.319726598344</v>
      </c>
      <c r="AE26">
        <f t="shared" si="3"/>
        <v>0</v>
      </c>
      <c r="AF26">
        <f t="shared" si="4"/>
        <v>0</v>
      </c>
      <c r="AG26">
        <f t="shared" si="4"/>
        <v>-5.7850050689170702</v>
      </c>
      <c r="AH26">
        <f t="shared" si="5"/>
        <v>-9310.7508932049459</v>
      </c>
      <c r="AI26">
        <f t="shared" si="6"/>
        <v>-9316.5358982738635</v>
      </c>
      <c r="AJ26">
        <f t="shared" si="7"/>
        <v>407.97528975350042</v>
      </c>
      <c r="AK26">
        <f t="shared" si="22"/>
        <v>42.020651144629113</v>
      </c>
      <c r="AL26">
        <f t="shared" si="8"/>
        <v>-8866.539957375735</v>
      </c>
      <c r="AN26">
        <f t="shared" si="9"/>
        <v>0</v>
      </c>
      <c r="AO26">
        <f t="shared" si="9"/>
        <v>0</v>
      </c>
      <c r="AP26">
        <f t="shared" si="9"/>
        <v>-0.42686369797599377</v>
      </c>
      <c r="AQ26">
        <f t="shared" si="9"/>
        <v>-687.02127480602985</v>
      </c>
      <c r="AR26">
        <f t="shared" si="9"/>
        <v>-687.4481385040059</v>
      </c>
      <c r="AS26">
        <f t="shared" si="9"/>
        <v>30.103662622996961</v>
      </c>
      <c r="AT26">
        <f t="shared" si="9"/>
        <v>3.1006179467900297</v>
      </c>
      <c r="AU26">
        <f t="shared" si="9"/>
        <v>-654.24385793421902</v>
      </c>
      <c r="AW26">
        <v>23</v>
      </c>
      <c r="AX26">
        <f>IF(Z26&gt;0, (R26*SUMPRODUCT(K26:$K$98, X26:$X$98)-K26*$AZ$3)/Z26, 0)</f>
        <v>831.11304271659651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0.155543078</v>
      </c>
      <c r="Q27" s="4">
        <f t="shared" si="21"/>
        <v>25</v>
      </c>
      <c r="R27">
        <f t="shared" si="0"/>
        <v>250000</v>
      </c>
      <c r="S27">
        <f t="shared" si="1"/>
        <v>-842.72146214947691</v>
      </c>
      <c r="U27">
        <f t="shared" si="13"/>
        <v>0.155543078</v>
      </c>
      <c r="V27">
        <f t="shared" si="14"/>
        <v>0.01</v>
      </c>
      <c r="W27">
        <f t="shared" si="15"/>
        <v>0.2314002027566828</v>
      </c>
      <c r="X27">
        <f t="shared" si="16"/>
        <v>3.5992699786598525E-2</v>
      </c>
      <c r="Y27">
        <f t="shared" si="17"/>
        <v>2.3140020275668281E-3</v>
      </c>
      <c r="Z27">
        <f t="shared" si="18"/>
        <v>0.19309350094251745</v>
      </c>
      <c r="AB27">
        <f t="shared" si="19"/>
        <v>192.319726598344</v>
      </c>
      <c r="AC27">
        <f t="shared" si="2"/>
        <v>-162.72403744583971</v>
      </c>
      <c r="AE27">
        <f t="shared" si="3"/>
        <v>0</v>
      </c>
      <c r="AF27">
        <f t="shared" si="4"/>
        <v>0</v>
      </c>
      <c r="AG27">
        <f t="shared" si="4"/>
        <v>-4.8273375235629361</v>
      </c>
      <c r="AH27">
        <f t="shared" si="5"/>
        <v>-8998.1749466496312</v>
      </c>
      <c r="AI27">
        <f t="shared" si="6"/>
        <v>-9003.0022841731934</v>
      </c>
      <c r="AJ27">
        <f t="shared" si="7"/>
        <v>355.04376404418372</v>
      </c>
      <c r="AK27">
        <f t="shared" si="22"/>
        <v>13.462380861884082</v>
      </c>
      <c r="AL27">
        <f t="shared" si="8"/>
        <v>-8634.4961392671266</v>
      </c>
      <c r="AN27">
        <f t="shared" si="9"/>
        <v>0</v>
      </c>
      <c r="AO27">
        <f t="shared" si="9"/>
        <v>0</v>
      </c>
      <c r="AP27">
        <f t="shared" si="9"/>
        <v>-0.31803514957730833</v>
      </c>
      <c r="AQ27">
        <f t="shared" si="9"/>
        <v>-592.81869169328957</v>
      </c>
      <c r="AR27">
        <f t="shared" si="9"/>
        <v>-593.13672684286678</v>
      </c>
      <c r="AS27">
        <f t="shared" si="9"/>
        <v>23.391029952457476</v>
      </c>
      <c r="AT27">
        <f t="shared" si="9"/>
        <v>0.8869299671252161</v>
      </c>
      <c r="AU27">
        <f t="shared" si="9"/>
        <v>-568.85876692328418</v>
      </c>
      <c r="AW27">
        <v>24</v>
      </c>
      <c r="AX27">
        <f>IF(Z27&gt;0, (R27*SUMPRODUCT(K27:$K$98, X27:$X$98)-K27*$AZ$3)/Z27, 0)</f>
        <v>-842.72146214947691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0.175905283</v>
      </c>
      <c r="Q28" s="4">
        <f t="shared" si="21"/>
        <v>25</v>
      </c>
      <c r="R28">
        <f t="shared" si="0"/>
        <v>250000</v>
      </c>
      <c r="S28">
        <f t="shared" si="1"/>
        <v>-2920.7681619654063</v>
      </c>
      <c r="U28">
        <f t="shared" si="13"/>
        <v>0.175905283</v>
      </c>
      <c r="V28">
        <f t="shared" si="14"/>
        <v>0.01</v>
      </c>
      <c r="W28">
        <f t="shared" si="15"/>
        <v>0.19309350094251745</v>
      </c>
      <c r="X28">
        <f t="shared" si="16"/>
        <v>3.3966166928754302E-2</v>
      </c>
      <c r="Y28">
        <f t="shared" si="17"/>
        <v>1.9309350094251746E-3</v>
      </c>
      <c r="Z28">
        <f t="shared" si="18"/>
        <v>0.15719639900433799</v>
      </c>
      <c r="AB28">
        <f t="shared" si="19"/>
        <v>-162.72403744583971</v>
      </c>
      <c r="AC28">
        <f t="shared" si="2"/>
        <v>-459.13423738748088</v>
      </c>
      <c r="AE28">
        <f t="shared" si="3"/>
        <v>0</v>
      </c>
      <c r="AF28">
        <f t="shared" si="4"/>
        <v>0</v>
      </c>
      <c r="AG28">
        <f t="shared" si="4"/>
        <v>-3.9299099751084499</v>
      </c>
      <c r="AH28">
        <f t="shared" si="5"/>
        <v>-8491.5417321885761</v>
      </c>
      <c r="AI28">
        <f t="shared" si="6"/>
        <v>-8495.471642163684</v>
      </c>
      <c r="AJ28">
        <f t="shared" si="7"/>
        <v>296.41019994164117</v>
      </c>
      <c r="AK28">
        <f t="shared" si="22"/>
        <v>-11.39068262120878</v>
      </c>
      <c r="AL28">
        <f t="shared" si="8"/>
        <v>-8210.452124843252</v>
      </c>
      <c r="AN28">
        <f t="shared" si="9"/>
        <v>0</v>
      </c>
      <c r="AO28">
        <f t="shared" si="9"/>
        <v>0</v>
      </c>
      <c r="AP28">
        <f t="shared" si="9"/>
        <v>-0.23117029918856385</v>
      </c>
      <c r="AQ28">
        <f t="shared" si="9"/>
        <v>-499.5005624137836</v>
      </c>
      <c r="AR28">
        <f t="shared" si="9"/>
        <v>-499.73173271297213</v>
      </c>
      <c r="AS28">
        <f t="shared" si="9"/>
        <v>17.435828056381954</v>
      </c>
      <c r="AT28">
        <f t="shared" si="9"/>
        <v>-0.67003761566679221</v>
      </c>
      <c r="AU28">
        <f t="shared" si="9"/>
        <v>-482.965942272257</v>
      </c>
      <c r="AW28">
        <v>25</v>
      </c>
      <c r="AX28">
        <f>IF(Z28&gt;0, (R28*SUMPRODUCT(K28:$K$98, X28:$X$98)-K28*$AZ$3)/Z28, 0)</f>
        <v>-2920.7681619654063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0.19813004200000001</v>
      </c>
      <c r="Q29" s="4">
        <f t="shared" si="21"/>
        <v>25</v>
      </c>
      <c r="R29">
        <f t="shared" si="0"/>
        <v>250000</v>
      </c>
      <c r="S29">
        <f t="shared" si="1"/>
        <v>-5575.1072105327275</v>
      </c>
      <c r="U29">
        <f t="shared" si="13"/>
        <v>0.19813004200000001</v>
      </c>
      <c r="V29">
        <f t="shared" si="14"/>
        <v>0.01</v>
      </c>
      <c r="W29">
        <f t="shared" si="15"/>
        <v>0.15719639900433799</v>
      </c>
      <c r="X29">
        <f t="shared" si="16"/>
        <v>3.1145329136978244E-2</v>
      </c>
      <c r="Y29">
        <f t="shared" si="17"/>
        <v>1.57196399004338E-3</v>
      </c>
      <c r="Z29">
        <f t="shared" si="18"/>
        <v>0.12447910587731638</v>
      </c>
      <c r="AB29">
        <f t="shared" si="19"/>
        <v>-459.13423738748088</v>
      </c>
      <c r="AC29">
        <f t="shared" si="2"/>
        <v>-693.9843607372934</v>
      </c>
      <c r="AE29">
        <f t="shared" si="3"/>
        <v>0</v>
      </c>
      <c r="AF29">
        <f t="shared" si="4"/>
        <v>0</v>
      </c>
      <c r="AG29">
        <f t="shared" si="4"/>
        <v>-3.1119776469329095</v>
      </c>
      <c r="AH29">
        <f t="shared" si="5"/>
        <v>-7786.3322842445614</v>
      </c>
      <c r="AI29">
        <f t="shared" si="6"/>
        <v>-7789.4442618914945</v>
      </c>
      <c r="AJ29">
        <f t="shared" si="7"/>
        <v>234.85012334981252</v>
      </c>
      <c r="AK29">
        <f t="shared" si="22"/>
        <v>-32.139396617123666</v>
      </c>
      <c r="AL29">
        <f t="shared" si="8"/>
        <v>-7586.7335351588054</v>
      </c>
      <c r="AN29">
        <f t="shared" si="9"/>
        <v>0</v>
      </c>
      <c r="AO29">
        <f t="shared" si="9"/>
        <v>0</v>
      </c>
      <c r="AP29">
        <f t="shared" si="9"/>
        <v>-0.16344358491901384</v>
      </c>
      <c r="AQ29">
        <f t="shared" si="9"/>
        <v>-408.94447399448853</v>
      </c>
      <c r="AR29">
        <f t="shared" si="9"/>
        <v>-409.10791757940757</v>
      </c>
      <c r="AS29">
        <f t="shared" si="9"/>
        <v>12.334518571107681</v>
      </c>
      <c r="AT29">
        <f t="shared" si="9"/>
        <v>-1.6879871246549367</v>
      </c>
      <c r="AU29">
        <f t="shared" si="9"/>
        <v>-398.46138613295483</v>
      </c>
      <c r="AW29">
        <v>26</v>
      </c>
      <c r="AX29">
        <f>IF(Z29&gt;0, (R29*SUMPRODUCT(K29:$K$98, X29:$X$98)-K29*$AZ$3)/Z29, 0)</f>
        <v>-5575.1072105327275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0.22255936300000001</v>
      </c>
      <c r="Q30" s="4">
        <f t="shared" si="21"/>
        <v>25</v>
      </c>
      <c r="R30">
        <f t="shared" si="0"/>
        <v>250000</v>
      </c>
      <c r="S30">
        <f t="shared" si="1"/>
        <v>-9071.8188819503575</v>
      </c>
      <c r="U30">
        <f t="shared" si="13"/>
        <v>0.22255936300000001</v>
      </c>
      <c r="V30">
        <f t="shared" si="14"/>
        <v>0.01</v>
      </c>
      <c r="W30">
        <f t="shared" si="15"/>
        <v>0.12447910587731638</v>
      </c>
      <c r="X30">
        <f t="shared" si="16"/>
        <v>2.7703990510865091E-2</v>
      </c>
      <c r="Y30">
        <f t="shared" si="17"/>
        <v>1.2447910587731637E-3</v>
      </c>
      <c r="Z30">
        <f t="shared" si="18"/>
        <v>9.5530324307678119E-2</v>
      </c>
      <c r="AB30">
        <f t="shared" si="19"/>
        <v>-693.9843607372934</v>
      </c>
      <c r="AC30">
        <f t="shared" si="2"/>
        <v>-866.63379985323559</v>
      </c>
      <c r="AE30">
        <f t="shared" si="3"/>
        <v>0</v>
      </c>
      <c r="AF30">
        <f t="shared" si="4"/>
        <v>0</v>
      </c>
      <c r="AG30">
        <f t="shared" si="4"/>
        <v>-2.3882581076919531</v>
      </c>
      <c r="AH30">
        <f t="shared" si="5"/>
        <v>-6925.9976277162732</v>
      </c>
      <c r="AI30">
        <f t="shared" si="6"/>
        <v>-6928.3858858239655</v>
      </c>
      <c r="AJ30">
        <f t="shared" si="7"/>
        <v>172.64943911594219</v>
      </c>
      <c r="AK30">
        <f t="shared" si="22"/>
        <v>-48.578905251610543</v>
      </c>
      <c r="AL30">
        <f t="shared" si="8"/>
        <v>-6804.3153519596335</v>
      </c>
      <c r="AN30">
        <f t="shared" si="9"/>
        <v>0</v>
      </c>
      <c r="AO30">
        <f t="shared" si="9"/>
        <v>0</v>
      </c>
      <c r="AP30">
        <f t="shared" si="9"/>
        <v>-0.11199397225340317</v>
      </c>
      <c r="AQ30">
        <f t="shared" si="9"/>
        <v>-324.78482273225109</v>
      </c>
      <c r="AR30">
        <f t="shared" si="9"/>
        <v>-324.89681670450454</v>
      </c>
      <c r="AS30">
        <f t="shared" si="9"/>
        <v>8.0961502576464586</v>
      </c>
      <c r="AT30">
        <f t="shared" si="9"/>
        <v>-2.2780387719932804</v>
      </c>
      <c r="AU30">
        <f t="shared" si="9"/>
        <v>-319.07870521885133</v>
      </c>
      <c r="AW30">
        <v>27</v>
      </c>
      <c r="AX30">
        <f>IF(Z30&gt;0, (R30*SUMPRODUCT(K30:$K$98, X30:$X$98)-K30*$AZ$3)/Z30, 0)</f>
        <v>-9071.8188819503575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0.25004150400000003</v>
      </c>
      <c r="Q31" s="4">
        <f t="shared" si="21"/>
        <v>25</v>
      </c>
      <c r="R31">
        <f t="shared" si="0"/>
        <v>250000</v>
      </c>
      <c r="S31">
        <f t="shared" si="1"/>
        <v>-13869.883478540301</v>
      </c>
      <c r="U31">
        <f t="shared" si="13"/>
        <v>0.25004150400000003</v>
      </c>
      <c r="V31">
        <f t="shared" si="14"/>
        <v>0.01</v>
      </c>
      <c r="W31">
        <f t="shared" si="15"/>
        <v>9.5530324307678119E-2</v>
      </c>
      <c r="X31">
        <f t="shared" si="16"/>
        <v>2.3886545967499596E-2</v>
      </c>
      <c r="Y31">
        <f t="shared" si="17"/>
        <v>9.5530324307678126E-4</v>
      </c>
      <c r="Z31">
        <f t="shared" si="18"/>
        <v>7.068847509710173E-2</v>
      </c>
      <c r="AB31">
        <f t="shared" si="19"/>
        <v>-866.63379985323559</v>
      </c>
      <c r="AC31">
        <f t="shared" si="2"/>
        <v>-980.44091287249887</v>
      </c>
      <c r="AE31">
        <f t="shared" si="3"/>
        <v>0</v>
      </c>
      <c r="AF31">
        <f t="shared" si="4"/>
        <v>0</v>
      </c>
      <c r="AG31">
        <f t="shared" si="4"/>
        <v>-1.7672118774275432</v>
      </c>
      <c r="AH31">
        <f t="shared" si="5"/>
        <v>-5971.6364918748995</v>
      </c>
      <c r="AI31">
        <f t="shared" si="6"/>
        <v>-5973.4037037523267</v>
      </c>
      <c r="AJ31">
        <f t="shared" si="7"/>
        <v>113.80711301926328</v>
      </c>
      <c r="AK31">
        <f t="shared" si="22"/>
        <v>-60.664365989726498</v>
      </c>
      <c r="AL31">
        <f t="shared" si="8"/>
        <v>-5920.2609567227901</v>
      </c>
      <c r="AN31">
        <f t="shared" si="9"/>
        <v>0</v>
      </c>
      <c r="AO31">
        <f t="shared" si="9"/>
        <v>0</v>
      </c>
      <c r="AP31">
        <f t="shared" si="9"/>
        <v>-7.3991867205083842E-2</v>
      </c>
      <c r="AQ31">
        <f t="shared" si="9"/>
        <v>-250.02804697477853</v>
      </c>
      <c r="AR31">
        <f t="shared" si="9"/>
        <v>-250.10203884198361</v>
      </c>
      <c r="AS31">
        <f t="shared" si="9"/>
        <v>4.7650204828710789</v>
      </c>
      <c r="AT31">
        <f t="shared" si="9"/>
        <v>-2.5399725803826181</v>
      </c>
      <c r="AU31">
        <f t="shared" si="9"/>
        <v>-247.87699093949516</v>
      </c>
      <c r="AW31">
        <v>28</v>
      </c>
      <c r="AX31">
        <f>IF(Z31&gt;0, (R31*SUMPRODUCT(K31:$K$98, X31:$X$98)-K31*$AZ$3)/Z31, 0)</f>
        <v>-13869.883478540301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0.28092614399999999</v>
      </c>
      <c r="Q32" s="4">
        <f t="shared" si="21"/>
        <v>25</v>
      </c>
      <c r="R32">
        <f t="shared" si="0"/>
        <v>250000</v>
      </c>
      <c r="S32">
        <f t="shared" si="1"/>
        <v>-20790.629772671444</v>
      </c>
      <c r="U32">
        <f t="shared" si="13"/>
        <v>0.28092614399999999</v>
      </c>
      <c r="V32">
        <f t="shared" si="14"/>
        <v>0.01</v>
      </c>
      <c r="W32">
        <f t="shared" si="15"/>
        <v>7.068847509710173E-2</v>
      </c>
      <c r="X32">
        <f t="shared" si="16"/>
        <v>1.9858240734268815E-2</v>
      </c>
      <c r="Y32">
        <f t="shared" si="17"/>
        <v>7.0688475097101732E-4</v>
      </c>
      <c r="Z32">
        <f t="shared" si="18"/>
        <v>5.0123349611861899E-2</v>
      </c>
      <c r="AB32">
        <f t="shared" si="19"/>
        <v>-980.44091287249887</v>
      </c>
      <c r="AC32">
        <f t="shared" si="2"/>
        <v>-1042.0960047463957</v>
      </c>
      <c r="AE32">
        <f t="shared" si="3"/>
        <v>0</v>
      </c>
      <c r="AF32">
        <f t="shared" si="4"/>
        <v>0</v>
      </c>
      <c r="AG32">
        <f t="shared" si="4"/>
        <v>-1.2530837402965476</v>
      </c>
      <c r="AH32">
        <f t="shared" si="5"/>
        <v>-4964.5601835672041</v>
      </c>
      <c r="AI32">
        <f t="shared" si="6"/>
        <v>-4965.8132673075006</v>
      </c>
      <c r="AJ32">
        <f t="shared" si="7"/>
        <v>61.655091873896822</v>
      </c>
      <c r="AK32">
        <f t="shared" si="22"/>
        <v>-68.630863901074932</v>
      </c>
      <c r="AL32">
        <f t="shared" si="8"/>
        <v>-4972.7890393346788</v>
      </c>
      <c r="AN32">
        <f t="shared" si="9"/>
        <v>0</v>
      </c>
      <c r="AO32">
        <f t="shared" si="9"/>
        <v>0</v>
      </c>
      <c r="AP32">
        <f t="shared" si="9"/>
        <v>-4.6844373742632811E-2</v>
      </c>
      <c r="AQ32">
        <f t="shared" si="9"/>
        <v>-185.59151733289519</v>
      </c>
      <c r="AR32">
        <f t="shared" si="9"/>
        <v>-185.63836170663782</v>
      </c>
      <c r="AS32">
        <f t="shared" si="9"/>
        <v>2.304869238981333</v>
      </c>
      <c r="AT32">
        <f t="shared" si="9"/>
        <v>-2.5656464412353515</v>
      </c>
      <c r="AU32">
        <f t="shared" si="9"/>
        <v>-185.89913890889187</v>
      </c>
      <c r="AW32">
        <v>29</v>
      </c>
      <c r="AX32">
        <f>IF(Z32&gt;0, (R32*SUMPRODUCT(K32:$K$98, X32:$X$98)-K32*$AZ$3)/Z32, 0)</f>
        <v>-20790.629772671444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0.31575788199999999</v>
      </c>
      <c r="Q33" s="4">
        <f t="shared" si="21"/>
        <v>25</v>
      </c>
      <c r="R33">
        <f t="shared" si="0"/>
        <v>250000</v>
      </c>
      <c r="S33">
        <f t="shared" si="1"/>
        <v>-31350.460490278845</v>
      </c>
      <c r="U33">
        <f t="shared" si="13"/>
        <v>0.31575788199999999</v>
      </c>
      <c r="V33">
        <f t="shared" si="14"/>
        <v>0.01</v>
      </c>
      <c r="W33">
        <f t="shared" si="15"/>
        <v>5.0123349611861899E-2</v>
      </c>
      <c r="X33">
        <f t="shared" si="16"/>
        <v>1.5826842712187036E-2</v>
      </c>
      <c r="Y33">
        <f t="shared" si="17"/>
        <v>5.0123349611861897E-4</v>
      </c>
      <c r="Z33">
        <f t="shared" si="18"/>
        <v>3.3795273403556245E-2</v>
      </c>
      <c r="AB33">
        <f t="shared" si="19"/>
        <v>-1042.0960047463957</v>
      </c>
      <c r="AC33">
        <f t="shared" si="2"/>
        <v>-1059.4973835963615</v>
      </c>
      <c r="AE33">
        <f t="shared" si="3"/>
        <v>0</v>
      </c>
      <c r="AF33">
        <f t="shared" si="4"/>
        <v>0</v>
      </c>
      <c r="AG33">
        <f t="shared" si="4"/>
        <v>-0.84488183508890613</v>
      </c>
      <c r="AH33">
        <f t="shared" si="5"/>
        <v>-3956.7106780467589</v>
      </c>
      <c r="AI33">
        <f t="shared" si="6"/>
        <v>-3957.5555598818478</v>
      </c>
      <c r="AJ33">
        <f t="shared" si="7"/>
        <v>17.401378849965795</v>
      </c>
      <c r="AK33">
        <f t="shared" si="22"/>
        <v>-72.946720332247708</v>
      </c>
      <c r="AL33">
        <f t="shared" si="8"/>
        <v>-4013.1009013641301</v>
      </c>
      <c r="AN33">
        <f t="shared" si="9"/>
        <v>0</v>
      </c>
      <c r="AO33">
        <f t="shared" si="9"/>
        <v>0</v>
      </c>
      <c r="AP33">
        <f t="shared" si="9"/>
        <v>-2.8200401579121726E-2</v>
      </c>
      <c r="AQ33">
        <f t="shared" si="9"/>
        <v>-132.06678782669775</v>
      </c>
      <c r="AR33">
        <f t="shared" si="9"/>
        <v>-132.09498822827689</v>
      </c>
      <c r="AS33">
        <f t="shared" si="9"/>
        <v>0.58082189865974831</v>
      </c>
      <c r="AT33">
        <f t="shared" si="9"/>
        <v>-2.4348100785393254</v>
      </c>
      <c r="AU33">
        <f t="shared" si="9"/>
        <v>-133.94897640815648</v>
      </c>
      <c r="AW33">
        <v>30</v>
      </c>
      <c r="AX33">
        <f>IF(Z33&gt;0, (R33*SUMPRODUCT(K33:$K$98, X33:$X$98)-K33*$AZ$3)/Z33, 0)</f>
        <v>-31350.460490278845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0.35338435200000001</v>
      </c>
      <c r="Q34" s="4">
        <f t="shared" si="21"/>
        <v>25</v>
      </c>
      <c r="R34">
        <f t="shared" si="0"/>
        <v>250000</v>
      </c>
      <c r="S34">
        <f t="shared" si="1"/>
        <v>-48404.07959558929</v>
      </c>
      <c r="U34">
        <f t="shared" si="13"/>
        <v>0.35338435200000001</v>
      </c>
      <c r="V34">
        <f t="shared" si="14"/>
        <v>0.01</v>
      </c>
      <c r="W34">
        <f t="shared" si="15"/>
        <v>3.3795273403556245E-2</v>
      </c>
      <c r="X34">
        <f t="shared" si="16"/>
        <v>1.1942720792378559E-2</v>
      </c>
      <c r="Y34">
        <f t="shared" si="17"/>
        <v>3.3795273403556246E-4</v>
      </c>
      <c r="Z34">
        <f t="shared" si="18"/>
        <v>2.1514599877142122E-2</v>
      </c>
      <c r="AB34">
        <f t="shared" si="19"/>
        <v>-1059.4973835963615</v>
      </c>
      <c r="AC34">
        <f t="shared" si="2"/>
        <v>-1041.3944049204429</v>
      </c>
      <c r="AE34">
        <f t="shared" si="3"/>
        <v>0</v>
      </c>
      <c r="AF34">
        <f t="shared" si="4"/>
        <v>0</v>
      </c>
      <c r="AG34">
        <f t="shared" si="4"/>
        <v>-0.53786499692855305</v>
      </c>
      <c r="AH34">
        <f t="shared" si="5"/>
        <v>-2985.6801980946398</v>
      </c>
      <c r="AI34">
        <f t="shared" si="6"/>
        <v>-2986.2180630915682</v>
      </c>
      <c r="AJ34">
        <f t="shared" si="7"/>
        <v>-18.102978675918621</v>
      </c>
      <c r="AK34">
        <f t="shared" si="22"/>
        <v>-74.164816851745314</v>
      </c>
      <c r="AL34">
        <f t="shared" si="8"/>
        <v>-3078.4858586192322</v>
      </c>
      <c r="AN34">
        <f t="shared" si="9"/>
        <v>0</v>
      </c>
      <c r="AO34">
        <f t="shared" si="9"/>
        <v>0</v>
      </c>
      <c r="AP34">
        <f t="shared" si="9"/>
        <v>-1.6029300826029283E-2</v>
      </c>
      <c r="AQ34">
        <f t="shared" si="9"/>
        <v>-88.978398555158108</v>
      </c>
      <c r="AR34">
        <f t="shared" si="9"/>
        <v>-88.994427855984128</v>
      </c>
      <c r="AS34">
        <f t="shared" si="9"/>
        <v>-0.53949986093264679</v>
      </c>
      <c r="AT34">
        <f t="shared" si="9"/>
        <v>-2.2102389387906323</v>
      </c>
      <c r="AU34">
        <f t="shared" ref="AU34:AU69" si="23">AL34*$K34</f>
        <v>-91.744166655707417</v>
      </c>
      <c r="AW34">
        <v>31</v>
      </c>
      <c r="AX34">
        <f>IF(Z34&gt;0, (R34*SUMPRODUCT(K34:$K$98, X34:$X$98)-K34*$AZ$3)/Z34, 0)</f>
        <v>-48404.07959558929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0.39269921299999999</v>
      </c>
      <c r="Q35" s="4">
        <f t="shared" si="21"/>
        <v>25</v>
      </c>
      <c r="R35">
        <f t="shared" si="0"/>
        <v>250000</v>
      </c>
      <c r="S35">
        <f t="shared" si="1"/>
        <v>-77528.354772633145</v>
      </c>
      <c r="U35">
        <f t="shared" si="13"/>
        <v>0.39269921299999999</v>
      </c>
      <c r="V35">
        <f t="shared" si="14"/>
        <v>0.01</v>
      </c>
      <c r="W35">
        <f t="shared" si="15"/>
        <v>2.1514599877142122E-2</v>
      </c>
      <c r="X35">
        <f t="shared" si="16"/>
        <v>8.4487664397636074E-3</v>
      </c>
      <c r="Y35">
        <f t="shared" si="17"/>
        <v>2.1514599877142123E-4</v>
      </c>
      <c r="Z35">
        <f t="shared" si="18"/>
        <v>1.2850687438607093E-2</v>
      </c>
      <c r="AB35">
        <f t="shared" si="19"/>
        <v>-1041.3944049204429</v>
      </c>
      <c r="AC35">
        <f t="shared" si="2"/>
        <v>-996.29265481255106</v>
      </c>
      <c r="AE35">
        <f t="shared" si="3"/>
        <v>0</v>
      </c>
      <c r="AF35">
        <f t="shared" ref="AF35:AG69" si="24">-$Z35*P35</f>
        <v>0</v>
      </c>
      <c r="AG35">
        <f t="shared" si="24"/>
        <v>-0.32126718596517734</v>
      </c>
      <c r="AH35">
        <f t="shared" si="5"/>
        <v>-2112.1916099409018</v>
      </c>
      <c r="AI35">
        <f t="shared" ref="AI35:AI66" si="25">SUM(AE35:AH35)</f>
        <v>-2112.5128771268669</v>
      </c>
      <c r="AJ35">
        <f t="shared" si="7"/>
        <v>-45.101750107891803</v>
      </c>
      <c r="AK35">
        <f t="shared" si="22"/>
        <v>-72.897608344431006</v>
      </c>
      <c r="AL35">
        <f t="shared" si="8"/>
        <v>-2230.5122355791896</v>
      </c>
      <c r="AN35">
        <f t="shared" ref="AN35:AT69" si="26">AE35*$K35</f>
        <v>0</v>
      </c>
      <c r="AO35">
        <f t="shared" si="26"/>
        <v>0</v>
      </c>
      <c r="AP35">
        <f t="shared" si="26"/>
        <v>-8.5484946414705731E-3</v>
      </c>
      <c r="AQ35">
        <f t="shared" si="26"/>
        <v>-56.202623386803111</v>
      </c>
      <c r="AR35">
        <f t="shared" si="26"/>
        <v>-56.211171881444578</v>
      </c>
      <c r="AS35">
        <f t="shared" si="26"/>
        <v>-1.2000978810205922</v>
      </c>
      <c r="AT35">
        <f t="shared" si="26"/>
        <v>-1.9397088826119167</v>
      </c>
      <c r="AU35">
        <f t="shared" si="23"/>
        <v>-59.350978645077085</v>
      </c>
      <c r="AW35">
        <v>32</v>
      </c>
      <c r="AX35">
        <f>IF(Z35&gt;0, (R35*SUMPRODUCT(K35:$K$98, X35:$X$98)-K35*$AZ$3)/Z35, 0)</f>
        <v>-77528.354772633145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0.39967743300000003</v>
      </c>
      <c r="Q36" s="4">
        <f t="shared" si="21"/>
        <v>25</v>
      </c>
      <c r="R36">
        <f t="shared" si="0"/>
        <v>250000</v>
      </c>
      <c r="S36">
        <f t="shared" si="1"/>
        <v>-122960.00709405456</v>
      </c>
      <c r="U36">
        <f t="shared" si="13"/>
        <v>0.39967743300000003</v>
      </c>
      <c r="V36">
        <f t="shared" si="14"/>
        <v>0.01</v>
      </c>
      <c r="W36">
        <f t="shared" si="15"/>
        <v>1.2850687438607093E-2</v>
      </c>
      <c r="X36">
        <f t="shared" si="16"/>
        <v>5.1361297677478285E-3</v>
      </c>
      <c r="Y36">
        <f t="shared" si="17"/>
        <v>1.2850687438607092E-4</v>
      </c>
      <c r="Z36">
        <f t="shared" si="18"/>
        <v>7.5860507964731934E-3</v>
      </c>
      <c r="AB36">
        <f t="shared" si="19"/>
        <v>-996.29265481255106</v>
      </c>
      <c r="AC36">
        <f t="shared" si="2"/>
        <v>-932.78085975020213</v>
      </c>
      <c r="AE36">
        <f t="shared" si="3"/>
        <v>0</v>
      </c>
      <c r="AF36">
        <f t="shared" si="24"/>
        <v>0</v>
      </c>
      <c r="AG36">
        <f t="shared" si="24"/>
        <v>-0.18965126991182985</v>
      </c>
      <c r="AH36">
        <f t="shared" si="5"/>
        <v>-1284.0324419369572</v>
      </c>
      <c r="AI36">
        <f t="shared" si="25"/>
        <v>-1284.222093206869</v>
      </c>
      <c r="AJ36">
        <f t="shared" si="7"/>
        <v>-63.511795062348938</v>
      </c>
      <c r="AK36">
        <f t="shared" si="22"/>
        <v>-69.740485836878577</v>
      </c>
      <c r="AL36">
        <f t="shared" si="8"/>
        <v>-1417.4743741060965</v>
      </c>
      <c r="AN36">
        <f t="shared" si="26"/>
        <v>0</v>
      </c>
      <c r="AO36">
        <f t="shared" si="26"/>
        <v>0</v>
      </c>
      <c r="AP36">
        <f t="shared" si="26"/>
        <v>-4.5056868756595111E-3</v>
      </c>
      <c r="AQ36">
        <f t="shared" si="26"/>
        <v>-30.505717806403695</v>
      </c>
      <c r="AR36">
        <f t="shared" si="26"/>
        <v>-30.510223493279351</v>
      </c>
      <c r="AS36">
        <f t="shared" si="26"/>
        <v>-1.5088971542085736</v>
      </c>
      <c r="AT36">
        <f t="shared" si="26"/>
        <v>-1.6568768133397096</v>
      </c>
      <c r="AU36">
        <f t="shared" si="23"/>
        <v>-33.675997460827638</v>
      </c>
      <c r="AW36">
        <v>33</v>
      </c>
      <c r="AX36">
        <f>IF(Z36&gt;0, (R36*SUMPRODUCT(K36:$K$98, X36:$X$98)-K36*$AZ$3)/Z36, 0)</f>
        <v>-122960.00709405456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0.407215198</v>
      </c>
      <c r="Q37" s="4">
        <f t="shared" si="21"/>
        <v>25</v>
      </c>
      <c r="R37">
        <f t="shared" si="0"/>
        <v>250000</v>
      </c>
      <c r="S37">
        <f t="shared" si="1"/>
        <v>-193709.99830695443</v>
      </c>
      <c r="U37">
        <f t="shared" si="13"/>
        <v>0.407215198</v>
      </c>
      <c r="V37">
        <f t="shared" si="14"/>
        <v>0.01</v>
      </c>
      <c r="W37">
        <f t="shared" si="15"/>
        <v>7.5860507964731934E-3</v>
      </c>
      <c r="X37">
        <f t="shared" si="16"/>
        <v>3.089155177123889E-3</v>
      </c>
      <c r="Y37">
        <f t="shared" si="17"/>
        <v>7.5860507964731932E-5</v>
      </c>
      <c r="Z37">
        <f t="shared" si="18"/>
        <v>4.4210351113845728E-3</v>
      </c>
      <c r="AB37">
        <f t="shared" si="19"/>
        <v>-932.78085975020213</v>
      </c>
      <c r="AC37">
        <f t="shared" si="2"/>
        <v>-856.39870394129161</v>
      </c>
      <c r="AE37">
        <f t="shared" si="3"/>
        <v>0</v>
      </c>
      <c r="AF37">
        <f t="shared" si="24"/>
        <v>0</v>
      </c>
      <c r="AG37">
        <f t="shared" si="24"/>
        <v>-0.11052587778461433</v>
      </c>
      <c r="AH37">
        <f t="shared" si="5"/>
        <v>-772.2887942809723</v>
      </c>
      <c r="AI37">
        <f t="shared" si="25"/>
        <v>-772.39932015875695</v>
      </c>
      <c r="AJ37">
        <f t="shared" si="7"/>
        <v>-76.382155808910511</v>
      </c>
      <c r="AK37">
        <f t="shared" si="22"/>
        <v>-65.29466018251415</v>
      </c>
      <c r="AL37">
        <f t="shared" si="8"/>
        <v>-914.07613615018158</v>
      </c>
      <c r="AN37">
        <f t="shared" si="26"/>
        <v>0</v>
      </c>
      <c r="AO37">
        <f t="shared" si="26"/>
        <v>0</v>
      </c>
      <c r="AP37">
        <f t="shared" si="26"/>
        <v>-2.3445052086653812E-3</v>
      </c>
      <c r="AQ37">
        <f t="shared" si="26"/>
        <v>-16.382001546407938</v>
      </c>
      <c r="AR37">
        <f t="shared" si="26"/>
        <v>-16.384346051616603</v>
      </c>
      <c r="AS37">
        <f t="shared" si="26"/>
        <v>-1.6202392211899705</v>
      </c>
      <c r="AT37">
        <f t="shared" si="26"/>
        <v>-1.3850482254867049</v>
      </c>
      <c r="AU37">
        <f t="shared" si="23"/>
        <v>-19.389633498293279</v>
      </c>
      <c r="AW37">
        <v>34</v>
      </c>
      <c r="AX37">
        <f>IF(Z37&gt;0, (R37*SUMPRODUCT(K37:$K$98, X37:$X$98)-K37*$AZ$3)/Z37, 0)</f>
        <v>-193709.99830695443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0.41552104400000001</v>
      </c>
      <c r="Q38" s="4">
        <f t="shared" si="21"/>
        <v>25</v>
      </c>
      <c r="R38">
        <f t="shared" si="0"/>
        <v>250000</v>
      </c>
      <c r="S38">
        <f t="shared" si="1"/>
        <v>-306066.48721236864</v>
      </c>
      <c r="U38">
        <f t="shared" si="13"/>
        <v>0.41552104400000001</v>
      </c>
      <c r="V38">
        <f t="shared" si="14"/>
        <v>0.01</v>
      </c>
      <c r="W38">
        <f t="shared" si="15"/>
        <v>4.4210351113845728E-3</v>
      </c>
      <c r="X38">
        <f t="shared" si="16"/>
        <v>1.837033125043174E-3</v>
      </c>
      <c r="Y38">
        <f t="shared" si="17"/>
        <v>4.4210351113845726E-5</v>
      </c>
      <c r="Z38">
        <f t="shared" si="18"/>
        <v>2.5397916352275533E-3</v>
      </c>
      <c r="AB38">
        <f t="shared" si="19"/>
        <v>-856.39870394129161</v>
      </c>
      <c r="AC38">
        <f t="shared" si="2"/>
        <v>-777.34510404545472</v>
      </c>
      <c r="AE38">
        <f t="shared" si="3"/>
        <v>0</v>
      </c>
      <c r="AF38">
        <f t="shared" si="24"/>
        <v>0</v>
      </c>
      <c r="AG38">
        <f t="shared" si="24"/>
        <v>-6.3494790880688837E-2</v>
      </c>
      <c r="AH38">
        <f t="shared" si="5"/>
        <v>-459.25828126079352</v>
      </c>
      <c r="AI38">
        <f t="shared" si="25"/>
        <v>-459.32177605167419</v>
      </c>
      <c r="AJ38">
        <f t="shared" si="7"/>
        <v>-79.053599895836896</v>
      </c>
      <c r="AK38">
        <f t="shared" si="22"/>
        <v>-59.947909275890417</v>
      </c>
      <c r="AL38">
        <f t="shared" si="8"/>
        <v>-598.32328522340151</v>
      </c>
      <c r="AN38">
        <f t="shared" si="26"/>
        <v>0</v>
      </c>
      <c r="AO38">
        <f t="shared" si="26"/>
        <v>0</v>
      </c>
      <c r="AP38">
        <f t="shared" si="26"/>
        <v>-1.2025615219737949E-3</v>
      </c>
      <c r="AQ38">
        <f t="shared" si="26"/>
        <v>-8.6981361782864024</v>
      </c>
      <c r="AR38">
        <f t="shared" si="26"/>
        <v>-8.6993387398083755</v>
      </c>
      <c r="AS38">
        <f t="shared" si="26"/>
        <v>-1.4972380582665794</v>
      </c>
      <c r="AT38">
        <f t="shared" si="26"/>
        <v>-1.1353852500030419</v>
      </c>
      <c r="AU38">
        <f t="shared" si="23"/>
        <v>-11.331962048077997</v>
      </c>
      <c r="AW38">
        <v>35</v>
      </c>
      <c r="AX38">
        <f>IF(Z38&gt;0, (R38*SUMPRODUCT(K38:$K$98, X38:$X$98)-K38*$AZ$3)/Z38, 0)</f>
        <v>-306066.48721236864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0.424706421</v>
      </c>
      <c r="Q39" s="4">
        <f t="shared" si="21"/>
        <v>25</v>
      </c>
      <c r="R39">
        <f t="shared" si="0"/>
        <v>250000</v>
      </c>
      <c r="S39">
        <f t="shared" si="1"/>
        <v>-488137.67576528952</v>
      </c>
      <c r="U39">
        <f t="shared" si="13"/>
        <v>0.424706421</v>
      </c>
      <c r="V39">
        <f t="shared" si="14"/>
        <v>0.01</v>
      </c>
      <c r="W39">
        <f t="shared" si="15"/>
        <v>2.5397916352275533E-3</v>
      </c>
      <c r="X39">
        <f t="shared" si="16"/>
        <v>1.0786658154832316E-3</v>
      </c>
      <c r="Y39">
        <f t="shared" si="17"/>
        <v>2.5397916352275534E-5</v>
      </c>
      <c r="Z39">
        <f t="shared" si="18"/>
        <v>1.4357279033920462E-3</v>
      </c>
      <c r="AB39">
        <f t="shared" si="19"/>
        <v>-777.34510404545472</v>
      </c>
      <c r="AC39">
        <f t="shared" si="2"/>
        <v>-700.8328817931656</v>
      </c>
      <c r="AE39">
        <f t="shared" si="3"/>
        <v>0</v>
      </c>
      <c r="AF39">
        <f t="shared" si="24"/>
        <v>0</v>
      </c>
      <c r="AG39">
        <f t="shared" si="24"/>
        <v>-3.5893197584801154E-2</v>
      </c>
      <c r="AH39">
        <f t="shared" si="5"/>
        <v>-269.66645387080791</v>
      </c>
      <c r="AI39">
        <f t="shared" si="25"/>
        <v>-269.70234706839273</v>
      </c>
      <c r="AJ39">
        <f t="shared" si="7"/>
        <v>-76.512222252289121</v>
      </c>
      <c r="AK39">
        <f t="shared" si="22"/>
        <v>-54.414157283181837</v>
      </c>
      <c r="AL39">
        <f t="shared" si="8"/>
        <v>-400.6287266038637</v>
      </c>
      <c r="AN39">
        <f t="shared" si="26"/>
        <v>0</v>
      </c>
      <c r="AO39">
        <f t="shared" si="26"/>
        <v>0</v>
      </c>
      <c r="AP39">
        <f t="shared" si="26"/>
        <v>-6.0696455957522642E-4</v>
      </c>
      <c r="AQ39">
        <f t="shared" si="26"/>
        <v>-4.5601392859803855</v>
      </c>
      <c r="AR39">
        <f t="shared" si="26"/>
        <v>-4.5607462505399612</v>
      </c>
      <c r="AS39">
        <f t="shared" si="26"/>
        <v>-1.2938442492275317</v>
      </c>
      <c r="AT39">
        <f t="shared" si="26"/>
        <v>-0.92015945171819757</v>
      </c>
      <c r="AU39">
        <f t="shared" si="23"/>
        <v>-6.774749951485691</v>
      </c>
      <c r="AW39">
        <v>36</v>
      </c>
      <c r="AX39">
        <f>IF(Z39&gt;0, (R39*SUMPRODUCT(K39:$K$98, X39:$X$98)-K39*$AZ$3)/Z39, 0)</f>
        <v>-488137.67576528952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0.43382917900000001</v>
      </c>
      <c r="Q40" s="4">
        <f t="shared" si="21"/>
        <v>25</v>
      </c>
      <c r="R40">
        <f t="shared" si="0"/>
        <v>250000</v>
      </c>
      <c r="S40">
        <f t="shared" si="1"/>
        <v>-788108.31436551164</v>
      </c>
      <c r="U40">
        <f t="shared" si="13"/>
        <v>0.43382917900000001</v>
      </c>
      <c r="V40">
        <f t="shared" si="14"/>
        <v>0.01</v>
      </c>
      <c r="W40">
        <f t="shared" si="15"/>
        <v>1.4357279033920462E-3</v>
      </c>
      <c r="X40">
        <f t="shared" si="16"/>
        <v>6.2286065759596275E-4</v>
      </c>
      <c r="Y40">
        <f t="shared" si="17"/>
        <v>1.4357279033920462E-5</v>
      </c>
      <c r="Z40">
        <f t="shared" si="18"/>
        <v>7.9850996676216303E-4</v>
      </c>
      <c r="AB40">
        <f t="shared" si="19"/>
        <v>-700.8328817931656</v>
      </c>
      <c r="AC40">
        <f t="shared" si="2"/>
        <v>-629.31234390898908</v>
      </c>
      <c r="AE40">
        <f t="shared" si="3"/>
        <v>0</v>
      </c>
      <c r="AF40">
        <f t="shared" si="24"/>
        <v>0</v>
      </c>
      <c r="AG40">
        <f t="shared" si="24"/>
        <v>-1.9962749169054075E-2</v>
      </c>
      <c r="AH40">
        <f t="shared" si="5"/>
        <v>-155.71516439899068</v>
      </c>
      <c r="AI40">
        <f t="shared" si="25"/>
        <v>-155.73512714815973</v>
      </c>
      <c r="AJ40">
        <f t="shared" si="7"/>
        <v>-71.52053788417652</v>
      </c>
      <c r="AK40">
        <f t="shared" si="22"/>
        <v>-49.058301725521595</v>
      </c>
      <c r="AL40">
        <f t="shared" si="8"/>
        <v>-276.31396675785783</v>
      </c>
      <c r="AN40">
        <f t="shared" si="26"/>
        <v>0</v>
      </c>
      <c r="AO40">
        <f t="shared" si="26"/>
        <v>0</v>
      </c>
      <c r="AP40">
        <f t="shared" si="26"/>
        <v>-3.0140712269362242E-4</v>
      </c>
      <c r="AQ40">
        <f t="shared" si="26"/>
        <v>-2.3510619335947953</v>
      </c>
      <c r="AR40">
        <f t="shared" si="26"/>
        <v>-2.351363340717489</v>
      </c>
      <c r="AS40">
        <f t="shared" si="26"/>
        <v>-1.0798512446665842</v>
      </c>
      <c r="AT40">
        <f t="shared" si="26"/>
        <v>-0.74070567345738414</v>
      </c>
      <c r="AU40">
        <f t="shared" si="23"/>
        <v>-4.1719202588414568</v>
      </c>
      <c r="AW40">
        <v>37</v>
      </c>
      <c r="AX40">
        <f>IF(Z40&gt;0, (R40*SUMPRODUCT(K40:$K$98, X40:$X$98)-K40*$AZ$3)/Z40, 0)</f>
        <v>-788108.31436551164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0.44368152799999999</v>
      </c>
      <c r="Q41" s="4">
        <f t="shared" si="21"/>
        <v>25</v>
      </c>
      <c r="R41">
        <f t="shared" si="0"/>
        <v>250000</v>
      </c>
      <c r="S41">
        <f t="shared" si="1"/>
        <v>-1292254.8761542428</v>
      </c>
      <c r="U41">
        <f t="shared" si="13"/>
        <v>0.44368152799999999</v>
      </c>
      <c r="V41">
        <f t="shared" si="14"/>
        <v>0.01</v>
      </c>
      <c r="W41">
        <f t="shared" si="15"/>
        <v>7.9850996676216303E-4</v>
      </c>
      <c r="X41">
        <f t="shared" si="16"/>
        <v>3.542841221762657E-4</v>
      </c>
      <c r="Y41">
        <f t="shared" si="17"/>
        <v>7.9850996676216313E-6</v>
      </c>
      <c r="Z41">
        <f t="shared" si="18"/>
        <v>4.3624074491827573E-4</v>
      </c>
      <c r="AB41">
        <f t="shared" si="19"/>
        <v>-629.31234390898908</v>
      </c>
      <c r="AC41">
        <f t="shared" si="2"/>
        <v>-563.73422979780105</v>
      </c>
      <c r="AE41">
        <f t="shared" si="3"/>
        <v>0</v>
      </c>
      <c r="AF41">
        <f t="shared" si="24"/>
        <v>0</v>
      </c>
      <c r="AG41">
        <f t="shared" si="24"/>
        <v>-1.0906018622956893E-2</v>
      </c>
      <c r="AH41">
        <f t="shared" si="5"/>
        <v>-88.571030544066431</v>
      </c>
      <c r="AI41">
        <f t="shared" si="25"/>
        <v>-88.581936562689393</v>
      </c>
      <c r="AJ41">
        <f t="shared" si="7"/>
        <v>-65.578114111188029</v>
      </c>
      <c r="AK41">
        <f t="shared" si="22"/>
        <v>-44.05186407362924</v>
      </c>
      <c r="AL41">
        <f t="shared" si="8"/>
        <v>-198.21191474750668</v>
      </c>
      <c r="AN41">
        <f t="shared" si="26"/>
        <v>0</v>
      </c>
      <c r="AO41">
        <f t="shared" si="26"/>
        <v>0</v>
      </c>
      <c r="AP41">
        <f t="shared" si="26"/>
        <v>-1.4702167742847885E-4</v>
      </c>
      <c r="AQ41">
        <f t="shared" si="26"/>
        <v>-1.1940068995249096</v>
      </c>
      <c r="AR41">
        <f t="shared" si="26"/>
        <v>-1.1941539212023382</v>
      </c>
      <c r="AS41">
        <f t="shared" si="26"/>
        <v>-0.88404436784365581</v>
      </c>
      <c r="AT41">
        <f t="shared" si="26"/>
        <v>-0.59385364850957434</v>
      </c>
      <c r="AU41">
        <f t="shared" si="23"/>
        <v>-2.6720519375555685</v>
      </c>
      <c r="AW41">
        <v>38</v>
      </c>
      <c r="AX41">
        <f>IF(Z41&gt;0, (R41*SUMPRODUCT(K41:$K$98, X41:$X$98)-K41*$AZ$3)/Z41, 0)</f>
        <v>-1292254.8761542428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0.45400495099999999</v>
      </c>
      <c r="Q42" s="4">
        <f t="shared" si="21"/>
        <v>25</v>
      </c>
      <c r="R42">
        <f t="shared" si="0"/>
        <v>250000</v>
      </c>
      <c r="S42">
        <f t="shared" si="1"/>
        <v>-2156663.1453998084</v>
      </c>
      <c r="U42">
        <f t="shared" si="13"/>
        <v>0.45400495099999999</v>
      </c>
      <c r="V42">
        <f t="shared" si="14"/>
        <v>0.01</v>
      </c>
      <c r="W42">
        <f t="shared" si="15"/>
        <v>4.3624074491827573E-4</v>
      </c>
      <c r="X42">
        <f t="shared" si="16"/>
        <v>1.9805545802082527E-4</v>
      </c>
      <c r="Y42">
        <f t="shared" si="17"/>
        <v>4.3624074491827577E-6</v>
      </c>
      <c r="Z42">
        <f t="shared" si="18"/>
        <v>2.3382287944826769E-4</v>
      </c>
      <c r="AB42">
        <f t="shared" si="19"/>
        <v>-563.73422979780105</v>
      </c>
      <c r="AC42">
        <f t="shared" si="2"/>
        <v>-504.27718665734125</v>
      </c>
      <c r="AE42">
        <f t="shared" si="3"/>
        <v>0</v>
      </c>
      <c r="AF42">
        <f t="shared" si="24"/>
        <v>0</v>
      </c>
      <c r="AG42">
        <f t="shared" si="24"/>
        <v>-5.8455719862066926E-3</v>
      </c>
      <c r="AH42">
        <f t="shared" si="5"/>
        <v>-49.513864505206321</v>
      </c>
      <c r="AI42">
        <f t="shared" si="25"/>
        <v>-49.519710077192528</v>
      </c>
      <c r="AJ42">
        <f t="shared" si="7"/>
        <v>-59.457043140459803</v>
      </c>
      <c r="AK42">
        <f t="shared" si="22"/>
        <v>-39.461396085846076</v>
      </c>
      <c r="AL42">
        <f t="shared" si="8"/>
        <v>-148.43814930349839</v>
      </c>
      <c r="AN42">
        <f t="shared" si="26"/>
        <v>0</v>
      </c>
      <c r="AO42">
        <f t="shared" si="26"/>
        <v>0</v>
      </c>
      <c r="AP42">
        <f t="shared" si="26"/>
        <v>-7.0359724283339042E-5</v>
      </c>
      <c r="AQ42">
        <f t="shared" si="26"/>
        <v>-0.59596937015048534</v>
      </c>
      <c r="AR42">
        <f t="shared" si="26"/>
        <v>-0.59603972987476861</v>
      </c>
      <c r="AS42">
        <f t="shared" si="26"/>
        <v>-0.71564958432408687</v>
      </c>
      <c r="AT42">
        <f t="shared" si="26"/>
        <v>-0.47497369889331997</v>
      </c>
      <c r="AU42">
        <f t="shared" si="23"/>
        <v>-1.7866630130921752</v>
      </c>
      <c r="AW42">
        <v>39</v>
      </c>
      <c r="AX42">
        <f>IF(Z42&gt;0, (R42*SUMPRODUCT(K42:$K$98, X42:$X$98)-K42*$AZ$3)/Z42, 0)</f>
        <v>-2156663.1453998084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0.46467133999999999</v>
      </c>
      <c r="Q43" s="4">
        <f t="shared" si="21"/>
        <v>25</v>
      </c>
      <c r="R43">
        <f t="shared" si="0"/>
        <v>250000</v>
      </c>
      <c r="S43">
        <f t="shared" si="1"/>
        <v>-3669350.0717584873</v>
      </c>
      <c r="U43">
        <f t="shared" si="13"/>
        <v>0.46467133999999999</v>
      </c>
      <c r="V43">
        <f t="shared" si="14"/>
        <v>0.01</v>
      </c>
      <c r="W43">
        <f t="shared" si="15"/>
        <v>2.3382287944826769E-4</v>
      </c>
      <c r="X43">
        <f t="shared" si="16"/>
        <v>1.0865079071588501E-4</v>
      </c>
      <c r="Y43">
        <f t="shared" si="17"/>
        <v>2.338228794482677E-6</v>
      </c>
      <c r="Z43">
        <f t="shared" si="18"/>
        <v>1.228338599379E-4</v>
      </c>
      <c r="AB43">
        <f t="shared" si="19"/>
        <v>-504.27718665734125</v>
      </c>
      <c r="AC43">
        <f t="shared" si="2"/>
        <v>-450.72043277750532</v>
      </c>
      <c r="AE43">
        <f t="shared" si="3"/>
        <v>0</v>
      </c>
      <c r="AF43">
        <f t="shared" si="24"/>
        <v>0</v>
      </c>
      <c r="AG43">
        <f t="shared" si="24"/>
        <v>-3.0708464984475002E-3</v>
      </c>
      <c r="AH43">
        <f t="shared" si="5"/>
        <v>-27.162697678971252</v>
      </c>
      <c r="AI43">
        <f t="shared" si="25"/>
        <v>-27.165768525469701</v>
      </c>
      <c r="AJ43">
        <f t="shared" si="7"/>
        <v>-53.556753879835924</v>
      </c>
      <c r="AK43">
        <f t="shared" si="22"/>
        <v>-35.299403066013888</v>
      </c>
      <c r="AL43">
        <f t="shared" si="8"/>
        <v>-116.02192547131952</v>
      </c>
      <c r="AN43">
        <f t="shared" si="26"/>
        <v>0</v>
      </c>
      <c r="AO43">
        <f t="shared" si="26"/>
        <v>0</v>
      </c>
      <c r="AP43">
        <f t="shared" si="26"/>
        <v>-3.3001767567621385E-5</v>
      </c>
      <c r="AQ43">
        <f t="shared" si="26"/>
        <v>-0.29191203004258648</v>
      </c>
      <c r="AR43">
        <f t="shared" si="26"/>
        <v>-0.29194503181015413</v>
      </c>
      <c r="AS43">
        <f t="shared" si="26"/>
        <v>-0.57556362524542093</v>
      </c>
      <c r="AT43">
        <f t="shared" si="26"/>
        <v>-0.37935556070592308</v>
      </c>
      <c r="AU43">
        <f t="shared" si="23"/>
        <v>-1.2468642177614981</v>
      </c>
      <c r="AW43">
        <v>40</v>
      </c>
      <c r="AX43">
        <f>IF(Z43&gt;0, (R43*SUMPRODUCT(K43:$K$98, X43:$X$98)-K43*$AZ$3)/Z43, 0)</f>
        <v>-3669350.0717584873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0.47611615000000002</v>
      </c>
      <c r="Q44" s="4">
        <f t="shared" si="21"/>
        <v>25</v>
      </c>
      <c r="R44">
        <f t="shared" si="0"/>
        <v>250000</v>
      </c>
      <c r="S44">
        <f t="shared" si="1"/>
        <v>-6379068.3157375697</v>
      </c>
      <c r="U44">
        <f t="shared" si="13"/>
        <v>0.47611615000000002</v>
      </c>
      <c r="V44">
        <f t="shared" si="14"/>
        <v>0.01</v>
      </c>
      <c r="W44">
        <f t="shared" si="15"/>
        <v>1.228338599379E-4</v>
      </c>
      <c r="X44">
        <f t="shared" si="16"/>
        <v>5.8483184483272194E-5</v>
      </c>
      <c r="Y44">
        <f t="shared" si="17"/>
        <v>1.2283385993790001E-6</v>
      </c>
      <c r="Z44">
        <f t="shared" si="18"/>
        <v>6.312233685524881E-5</v>
      </c>
      <c r="AB44">
        <f t="shared" si="19"/>
        <v>-450.72043277750532</v>
      </c>
      <c r="AC44">
        <f t="shared" si="2"/>
        <v>-402.66169904863153</v>
      </c>
      <c r="AE44">
        <f t="shared" si="3"/>
        <v>0</v>
      </c>
      <c r="AF44">
        <f t="shared" si="24"/>
        <v>0</v>
      </c>
      <c r="AG44">
        <f t="shared" si="24"/>
        <v>-1.5780584213812203E-3</v>
      </c>
      <c r="AH44">
        <f t="shared" si="5"/>
        <v>-14.620796120818049</v>
      </c>
      <c r="AI44">
        <f t="shared" si="25"/>
        <v>-14.622374179239431</v>
      </c>
      <c r="AJ44">
        <f t="shared" si="7"/>
        <v>-48.05873372887379</v>
      </c>
      <c r="AK44">
        <f t="shared" si="22"/>
        <v>-31.550430294425375</v>
      </c>
      <c r="AL44">
        <f t="shared" si="8"/>
        <v>-94.231538202538587</v>
      </c>
      <c r="AN44">
        <f t="shared" si="26"/>
        <v>0</v>
      </c>
      <c r="AO44">
        <f t="shared" si="26"/>
        <v>0</v>
      </c>
      <c r="AP44">
        <f t="shared" si="26"/>
        <v>-1.5142031584334296E-5</v>
      </c>
      <c r="AQ44">
        <f t="shared" si="26"/>
        <v>-0.14029173676331036</v>
      </c>
      <c r="AR44">
        <f t="shared" si="26"/>
        <v>-0.1403068787948947</v>
      </c>
      <c r="AS44">
        <f t="shared" si="26"/>
        <v>-0.46114063596503735</v>
      </c>
      <c r="AT44">
        <f t="shared" si="26"/>
        <v>-0.30273759548102108</v>
      </c>
      <c r="AU44">
        <f t="shared" si="23"/>
        <v>-0.90418511024095305</v>
      </c>
      <c r="AW44">
        <v>41</v>
      </c>
      <c r="AX44">
        <f>IF(Z44&gt;0, (R44*SUMPRODUCT(K44:$K$98, X44:$X$98)-K44*$AZ$3)/Z44, 0)</f>
        <v>-6379068.3157375697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0.48788611599999998</v>
      </c>
      <c r="Q45" s="4">
        <f t="shared" si="21"/>
        <v>25</v>
      </c>
      <c r="R45">
        <f t="shared" si="0"/>
        <v>250000</v>
      </c>
      <c r="S45">
        <f t="shared" si="1"/>
        <v>-11346783.104326995</v>
      </c>
      <c r="U45">
        <f t="shared" si="13"/>
        <v>0.48788611599999998</v>
      </c>
      <c r="V45">
        <f t="shared" si="14"/>
        <v>0.01</v>
      </c>
      <c r="W45">
        <f t="shared" si="15"/>
        <v>6.312233685524881E-5</v>
      </c>
      <c r="X45">
        <f t="shared" si="16"/>
        <v>3.0796511761150995E-5</v>
      </c>
      <c r="Y45">
        <f t="shared" si="17"/>
        <v>6.3122336855248809E-7</v>
      </c>
      <c r="Z45">
        <f t="shared" si="18"/>
        <v>3.1694601725545325E-5</v>
      </c>
      <c r="AB45">
        <f t="shared" si="19"/>
        <v>-402.66169904863153</v>
      </c>
      <c r="AC45">
        <f t="shared" si="2"/>
        <v>-359.63177135779091</v>
      </c>
      <c r="AE45">
        <f t="shared" si="3"/>
        <v>0</v>
      </c>
      <c r="AF45">
        <f t="shared" si="24"/>
        <v>0</v>
      </c>
      <c r="AG45">
        <f t="shared" si="24"/>
        <v>-7.9236504313863314E-4</v>
      </c>
      <c r="AH45">
        <f t="shared" si="5"/>
        <v>-7.6991279402877488</v>
      </c>
      <c r="AI45">
        <f t="shared" si="25"/>
        <v>-7.6999203053308873</v>
      </c>
      <c r="AJ45">
        <f t="shared" si="7"/>
        <v>-43.029927690840623</v>
      </c>
      <c r="AK45">
        <f t="shared" si="22"/>
        <v>-28.186318933404209</v>
      </c>
      <c r="AL45">
        <f t="shared" si="8"/>
        <v>-78.916166929575724</v>
      </c>
      <c r="AN45">
        <f t="shared" si="26"/>
        <v>0</v>
      </c>
      <c r="AO45">
        <f t="shared" si="26"/>
        <v>0</v>
      </c>
      <c r="AP45">
        <f t="shared" si="26"/>
        <v>-6.7884145450542548E-6</v>
      </c>
      <c r="AQ45">
        <f t="shared" si="26"/>
        <v>-6.5960598018126648E-2</v>
      </c>
      <c r="AR45">
        <f t="shared" si="26"/>
        <v>-6.5967386432671707E-2</v>
      </c>
      <c r="AS45">
        <f t="shared" si="26"/>
        <v>-0.36864951266916035</v>
      </c>
      <c r="AT45">
        <f t="shared" si="26"/>
        <v>-0.24148013478881111</v>
      </c>
      <c r="AU45">
        <f t="shared" si="23"/>
        <v>-0.67609703389064324</v>
      </c>
      <c r="AW45">
        <v>42</v>
      </c>
      <c r="AX45">
        <f>IF(Z45&gt;0, (R45*SUMPRODUCT(K45:$K$98, X45:$X$98)-K45*$AZ$3)/Z45, 0)</f>
        <v>-11346783.104326995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0.500352354</v>
      </c>
      <c r="Q46" s="4">
        <f t="shared" si="21"/>
        <v>25</v>
      </c>
      <c r="R46">
        <f t="shared" si="0"/>
        <v>250000</v>
      </c>
      <c r="S46">
        <f t="shared" si="1"/>
        <v>-20693924.918711033</v>
      </c>
      <c r="U46">
        <f t="shared" si="13"/>
        <v>0.500352354</v>
      </c>
      <c r="V46">
        <f t="shared" si="14"/>
        <v>0.01</v>
      </c>
      <c r="W46">
        <f t="shared" si="15"/>
        <v>3.1694601725545325E-5</v>
      </c>
      <c r="X46">
        <f t="shared" si="16"/>
        <v>1.5858468582469064E-5</v>
      </c>
      <c r="Y46">
        <f t="shared" si="17"/>
        <v>3.1694601725545327E-7</v>
      </c>
      <c r="Z46">
        <f t="shared" si="18"/>
        <v>1.5519187125820808E-5</v>
      </c>
      <c r="AB46">
        <f t="shared" si="19"/>
        <v>-359.63177135779091</v>
      </c>
      <c r="AC46">
        <f t="shared" si="2"/>
        <v>-321.15289318116265</v>
      </c>
      <c r="AE46">
        <f t="shared" si="3"/>
        <v>0</v>
      </c>
      <c r="AF46">
        <f t="shared" si="24"/>
        <v>0</v>
      </c>
      <c r="AG46">
        <f t="shared" si="24"/>
        <v>-3.879796781455202E-4</v>
      </c>
      <c r="AH46">
        <f t="shared" si="5"/>
        <v>-3.9646171456172659</v>
      </c>
      <c r="AI46">
        <f t="shared" si="25"/>
        <v>-3.9650051252954115</v>
      </c>
      <c r="AJ46">
        <f t="shared" si="7"/>
        <v>-38.478878176628257</v>
      </c>
      <c r="AK46">
        <f t="shared" si="22"/>
        <v>-25.174223995045367</v>
      </c>
      <c r="AL46">
        <f t="shared" si="8"/>
        <v>-67.618107296969043</v>
      </c>
      <c r="AN46">
        <f t="shared" si="26"/>
        <v>0</v>
      </c>
      <c r="AO46">
        <f t="shared" si="26"/>
        <v>0</v>
      </c>
      <c r="AP46">
        <f t="shared" si="26"/>
        <v>-2.9677957161231936E-6</v>
      </c>
      <c r="AQ46">
        <f t="shared" si="26"/>
        <v>-3.0326778549515491E-2</v>
      </c>
      <c r="AR46">
        <f t="shared" si="26"/>
        <v>-3.0329746345231615E-2</v>
      </c>
      <c r="AS46">
        <f t="shared" si="26"/>
        <v>-0.29433874052287695</v>
      </c>
      <c r="AT46">
        <f t="shared" si="26"/>
        <v>-0.19256666866247313</v>
      </c>
      <c r="AU46">
        <f t="shared" si="23"/>
        <v>-0.51723515553058175</v>
      </c>
      <c r="AW46">
        <v>43</v>
      </c>
      <c r="AX46">
        <f>IF(Z46&gt;0, (R46*SUMPRODUCT(K46:$K$98, X46:$X$98)-K46*$AZ$3)/Z46, 0)</f>
        <v>-20693924.918711033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0.513549331</v>
      </c>
      <c r="Q47" s="4">
        <f t="shared" si="21"/>
        <v>25</v>
      </c>
      <c r="R47">
        <f t="shared" si="0"/>
        <v>250000</v>
      </c>
      <c r="S47">
        <f t="shared" si="1"/>
        <v>-38783237.278688125</v>
      </c>
      <c r="U47">
        <f t="shared" si="13"/>
        <v>0.513549331</v>
      </c>
      <c r="V47">
        <f t="shared" si="14"/>
        <v>0.01</v>
      </c>
      <c r="W47">
        <f t="shared" si="15"/>
        <v>1.5519187125820808E-5</v>
      </c>
      <c r="X47">
        <f t="shared" si="16"/>
        <v>7.9698681661290892E-6</v>
      </c>
      <c r="Y47">
        <f t="shared" si="17"/>
        <v>1.5519187125820808E-7</v>
      </c>
      <c r="Z47">
        <f t="shared" si="18"/>
        <v>7.3941270884335107E-6</v>
      </c>
      <c r="AB47">
        <f t="shared" si="19"/>
        <v>-321.15289318116265</v>
      </c>
      <c r="AC47">
        <f t="shared" si="2"/>
        <v>-286.76818533949222</v>
      </c>
      <c r="AE47">
        <f t="shared" si="3"/>
        <v>0</v>
      </c>
      <c r="AF47">
        <f t="shared" si="24"/>
        <v>0</v>
      </c>
      <c r="AG47">
        <f t="shared" si="24"/>
        <v>-1.8485317721083776E-4</v>
      </c>
      <c r="AH47">
        <f t="shared" si="5"/>
        <v>-1.9924670415322723</v>
      </c>
      <c r="AI47">
        <f t="shared" si="25"/>
        <v>-1.9926518947094831</v>
      </c>
      <c r="AJ47">
        <f t="shared" si="7"/>
        <v>-34.384707841670433</v>
      </c>
      <c r="AK47">
        <f t="shared" si="22"/>
        <v>-22.480702522681387</v>
      </c>
      <c r="AL47">
        <f t="shared" si="8"/>
        <v>-58.858062259061299</v>
      </c>
      <c r="AN47">
        <f t="shared" si="26"/>
        <v>0</v>
      </c>
      <c r="AO47">
        <f t="shared" si="26"/>
        <v>0</v>
      </c>
      <c r="AP47">
        <f t="shared" si="26"/>
        <v>-1.2625073700019906E-6</v>
      </c>
      <c r="AQ47">
        <f t="shared" si="26"/>
        <v>-1.3608120576426177E-2</v>
      </c>
      <c r="AR47">
        <f t="shared" si="26"/>
        <v>-1.3609383083796179E-2</v>
      </c>
      <c r="AS47">
        <f t="shared" si="26"/>
        <v>-0.23484014567929762</v>
      </c>
      <c r="AT47">
        <f t="shared" si="26"/>
        <v>-0.15353835430881402</v>
      </c>
      <c r="AU47">
        <f t="shared" si="23"/>
        <v>-0.4019878830719078</v>
      </c>
      <c r="AW47">
        <v>44</v>
      </c>
      <c r="AX47">
        <f>IF(Z47&gt;0, (R47*SUMPRODUCT(K47:$K$98, X47:$X$98)-K47*$AZ$3)/Z47, 0)</f>
        <v>-38783237.278688125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0.52698988800000002</v>
      </c>
      <c r="Q48" s="4">
        <f t="shared" si="21"/>
        <v>25</v>
      </c>
      <c r="R48">
        <f t="shared" si="0"/>
        <v>250000</v>
      </c>
      <c r="S48">
        <f t="shared" si="1"/>
        <v>-74791857.660572499</v>
      </c>
      <c r="U48">
        <f t="shared" si="13"/>
        <v>0.52698988800000002</v>
      </c>
      <c r="V48">
        <f t="shared" si="14"/>
        <v>0.01</v>
      </c>
      <c r="W48">
        <f t="shared" si="15"/>
        <v>7.3941270884335107E-6</v>
      </c>
      <c r="X48">
        <f t="shared" si="16"/>
        <v>3.896630206191342E-6</v>
      </c>
      <c r="Y48">
        <f t="shared" si="17"/>
        <v>7.3941270884335114E-8</v>
      </c>
      <c r="Z48">
        <f t="shared" si="18"/>
        <v>3.4235556113578335E-6</v>
      </c>
      <c r="AB48">
        <f t="shared" si="19"/>
        <v>-286.76818533949222</v>
      </c>
      <c r="AC48">
        <f t="shared" si="2"/>
        <v>-256.05408397772936</v>
      </c>
      <c r="AE48">
        <f t="shared" si="3"/>
        <v>0</v>
      </c>
      <c r="AF48">
        <f t="shared" si="24"/>
        <v>0</v>
      </c>
      <c r="AG48">
        <f t="shared" si="24"/>
        <v>-8.5588890283945843E-5</v>
      </c>
      <c r="AH48">
        <f t="shared" si="5"/>
        <v>-0.97415755154783545</v>
      </c>
      <c r="AI48">
        <f t="shared" si="25"/>
        <v>-0.97424314043811944</v>
      </c>
      <c r="AJ48">
        <f t="shared" si="7"/>
        <v>-30.714101361762857</v>
      </c>
      <c r="AK48">
        <f t="shared" si="22"/>
        <v>-20.073772973764456</v>
      </c>
      <c r="AL48">
        <f t="shared" si="8"/>
        <v>-51.762117475965432</v>
      </c>
      <c r="AN48">
        <f t="shared" si="26"/>
        <v>0</v>
      </c>
      <c r="AO48">
        <f t="shared" si="26"/>
        <v>0</v>
      </c>
      <c r="AP48">
        <f t="shared" si="26"/>
        <v>-5.2192292748700634E-7</v>
      </c>
      <c r="AQ48">
        <f t="shared" si="26"/>
        <v>-5.9404340849689595E-3</v>
      </c>
      <c r="AR48">
        <f t="shared" si="26"/>
        <v>-5.9409560078964472E-3</v>
      </c>
      <c r="AS48">
        <f t="shared" si="26"/>
        <v>-0.18729526279266159</v>
      </c>
      <c r="AT48">
        <f t="shared" si="26"/>
        <v>-0.12241030724219926</v>
      </c>
      <c r="AU48">
        <f t="shared" si="23"/>
        <v>-0.31564652604275728</v>
      </c>
      <c r="AW48">
        <v>45</v>
      </c>
      <c r="AX48">
        <f>IF(Z48&gt;0, (R48*SUMPRODUCT(K48:$K$98, X48:$X$98)-K48*$AZ$3)/Z48, 0)</f>
        <v>-74791857.660572499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0.54103594799999999</v>
      </c>
      <c r="Q49" s="4">
        <f t="shared" si="21"/>
        <v>25</v>
      </c>
      <c r="R49">
        <f t="shared" si="0"/>
        <v>250000</v>
      </c>
      <c r="S49">
        <f t="shared" si="1"/>
        <v>-148742112.40018433</v>
      </c>
      <c r="U49">
        <f t="shared" si="13"/>
        <v>0.54103594799999999</v>
      </c>
      <c r="V49">
        <f t="shared" si="14"/>
        <v>0.01</v>
      </c>
      <c r="W49">
        <f t="shared" si="15"/>
        <v>3.4235556113578335E-6</v>
      </c>
      <c r="X49">
        <f t="shared" si="16"/>
        <v>1.852266655721705E-6</v>
      </c>
      <c r="Y49">
        <f t="shared" si="17"/>
        <v>3.4235556113578337E-8</v>
      </c>
      <c r="Z49">
        <f t="shared" si="18"/>
        <v>1.5370533995225502E-6</v>
      </c>
      <c r="AB49">
        <f t="shared" si="19"/>
        <v>-256.05408397772936</v>
      </c>
      <c r="AC49">
        <f t="shared" si="2"/>
        <v>-228.6245695168686</v>
      </c>
      <c r="AE49">
        <f t="shared" si="3"/>
        <v>0</v>
      </c>
      <c r="AF49">
        <f t="shared" si="24"/>
        <v>0</v>
      </c>
      <c r="AG49">
        <f t="shared" si="24"/>
        <v>-3.8426334988063758E-5</v>
      </c>
      <c r="AH49">
        <f t="shared" si="5"/>
        <v>-0.46306666393042623</v>
      </c>
      <c r="AI49">
        <f t="shared" si="25"/>
        <v>-0.4631050902654143</v>
      </c>
      <c r="AJ49">
        <f t="shared" si="7"/>
        <v>-27.429514460860759</v>
      </c>
      <c r="AK49">
        <f t="shared" si="22"/>
        <v>-17.923785878441056</v>
      </c>
      <c r="AL49">
        <f t="shared" si="8"/>
        <v>-45.816405429567226</v>
      </c>
      <c r="AN49">
        <f t="shared" si="26"/>
        <v>0</v>
      </c>
      <c r="AO49">
        <f t="shared" si="26"/>
        <v>0</v>
      </c>
      <c r="AP49">
        <f t="shared" si="26"/>
        <v>-2.0921842174666831E-7</v>
      </c>
      <c r="AQ49">
        <f t="shared" si="26"/>
        <v>-2.5212416594273899E-3</v>
      </c>
      <c r="AR49">
        <f t="shared" si="26"/>
        <v>-2.5214508778491364E-3</v>
      </c>
      <c r="AS49">
        <f t="shared" si="26"/>
        <v>-0.1493444463689112</v>
      </c>
      <c r="AT49">
        <f t="shared" si="26"/>
        <v>-9.7588963255993685E-2</v>
      </c>
      <c r="AU49">
        <f t="shared" si="23"/>
        <v>-0.24945486050275401</v>
      </c>
      <c r="AW49">
        <v>46</v>
      </c>
      <c r="AX49">
        <f>IF(Z49&gt;0, (R49*SUMPRODUCT(K49:$K$98, X49:$X$98)-K49*$AZ$3)/Z49, 0)</f>
        <v>-148742112.40018433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0.55517679799999997</v>
      </c>
      <c r="Q50" s="4">
        <f t="shared" si="21"/>
        <v>25</v>
      </c>
      <c r="R50">
        <f t="shared" si="0"/>
        <v>250000</v>
      </c>
      <c r="S50">
        <f t="shared" si="1"/>
        <v>-305427132.10062414</v>
      </c>
      <c r="U50">
        <f t="shared" si="13"/>
        <v>0.55517679799999997</v>
      </c>
      <c r="V50">
        <f t="shared" si="14"/>
        <v>0.01</v>
      </c>
      <c r="W50">
        <f t="shared" si="15"/>
        <v>1.5370533995225502E-6</v>
      </c>
      <c r="X50">
        <f t="shared" si="16"/>
        <v>8.5333638470194415E-7</v>
      </c>
      <c r="Y50">
        <f t="shared" si="17"/>
        <v>1.5370533995225503E-8</v>
      </c>
      <c r="Z50">
        <f t="shared" si="18"/>
        <v>6.6834648082538052E-7</v>
      </c>
      <c r="AB50">
        <f t="shared" si="19"/>
        <v>-228.6245695168686</v>
      </c>
      <c r="AC50">
        <f t="shared" si="2"/>
        <v>-204.13114888804077</v>
      </c>
      <c r="AE50">
        <f t="shared" si="3"/>
        <v>0</v>
      </c>
      <c r="AF50">
        <f t="shared" si="24"/>
        <v>0</v>
      </c>
      <c r="AG50">
        <f t="shared" si="24"/>
        <v>-1.6708662020634513E-5</v>
      </c>
      <c r="AH50">
        <f t="shared" si="5"/>
        <v>-0.21333409617548604</v>
      </c>
      <c r="AI50">
        <f t="shared" si="25"/>
        <v>-0.21335080483750668</v>
      </c>
      <c r="AJ50">
        <f t="shared" si="7"/>
        <v>-24.493420628827835</v>
      </c>
      <c r="AK50">
        <f t="shared" si="22"/>
        <v>-16.003719866180806</v>
      </c>
      <c r="AL50">
        <f t="shared" si="8"/>
        <v>-40.710491299846147</v>
      </c>
      <c r="AN50">
        <f t="shared" si="26"/>
        <v>0</v>
      </c>
      <c r="AO50">
        <f t="shared" si="26"/>
        <v>0</v>
      </c>
      <c r="AP50">
        <f t="shared" si="26"/>
        <v>-8.1225914340422086E-8</v>
      </c>
      <c r="AQ50">
        <f t="shared" si="26"/>
        <v>-1.0370822631065077E-3</v>
      </c>
      <c r="AR50">
        <f t="shared" si="26"/>
        <v>-1.0371634890208481E-3</v>
      </c>
      <c r="AS50">
        <f t="shared" si="26"/>
        <v>-0.1190700059313035</v>
      </c>
      <c r="AT50">
        <f t="shared" si="26"/>
        <v>-7.7798975009080285E-2</v>
      </c>
      <c r="AU50">
        <f t="shared" si="23"/>
        <v>-0.19790614442940463</v>
      </c>
      <c r="AW50">
        <v>47</v>
      </c>
      <c r="AX50">
        <f>IF(Z50&gt;0, (R50*SUMPRODUCT(K50:$K$98, X50:$X$98)-K50*$AZ$3)/Z50, 0)</f>
        <v>-305427132.10062414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0.56908613200000002</v>
      </c>
      <c r="Q51" s="4">
        <f t="shared" si="21"/>
        <v>25</v>
      </c>
      <c r="R51">
        <f t="shared" si="0"/>
        <v>250000</v>
      </c>
      <c r="S51">
        <f t="shared" si="1"/>
        <v>-647885699.26399159</v>
      </c>
      <c r="U51">
        <f t="shared" si="13"/>
        <v>0.56908613200000002</v>
      </c>
      <c r="V51">
        <f t="shared" si="14"/>
        <v>0.01</v>
      </c>
      <c r="W51">
        <f t="shared" si="15"/>
        <v>6.6834648082538052E-7</v>
      </c>
      <c r="X51">
        <f t="shared" si="16"/>
        <v>3.8034671360872799E-7</v>
      </c>
      <c r="Y51">
        <f t="shared" si="17"/>
        <v>6.6834648082538053E-9</v>
      </c>
      <c r="Z51">
        <f t="shared" si="18"/>
        <v>2.8131630240839875E-7</v>
      </c>
      <c r="AB51">
        <f t="shared" si="19"/>
        <v>-204.13114888804077</v>
      </c>
      <c r="AC51">
        <f t="shared" si="2"/>
        <v>-182.26080930022596</v>
      </c>
      <c r="AE51">
        <f t="shared" si="3"/>
        <v>0</v>
      </c>
      <c r="AF51">
        <f t="shared" si="24"/>
        <v>0</v>
      </c>
      <c r="AG51">
        <f t="shared" si="24"/>
        <v>-7.0329075602099688E-6</v>
      </c>
      <c r="AH51">
        <f t="shared" si="5"/>
        <v>-9.508667840218199E-2</v>
      </c>
      <c r="AI51">
        <f t="shared" si="25"/>
        <v>-9.5093711309742202E-2</v>
      </c>
      <c r="AJ51">
        <f t="shared" si="7"/>
        <v>-21.870339587814811</v>
      </c>
      <c r="AK51">
        <f t="shared" si="22"/>
        <v>-14.289180422162856</v>
      </c>
      <c r="AL51">
        <f t="shared" si="8"/>
        <v>-36.254613721287413</v>
      </c>
      <c r="AN51">
        <f t="shared" si="26"/>
        <v>0</v>
      </c>
      <c r="AO51">
        <f t="shared" si="26"/>
        <v>0</v>
      </c>
      <c r="AP51">
        <f t="shared" si="26"/>
        <v>-3.0525994452556902E-8</v>
      </c>
      <c r="AQ51">
        <f t="shared" si="26"/>
        <v>-4.1271911973351903E-4</v>
      </c>
      <c r="AR51">
        <f t="shared" si="26"/>
        <v>-4.127496457279716E-4</v>
      </c>
      <c r="AS51">
        <f t="shared" si="26"/>
        <v>-9.4927149150989085E-2</v>
      </c>
      <c r="AT51">
        <f t="shared" si="26"/>
        <v>-6.2021495173115206E-2</v>
      </c>
      <c r="AU51">
        <f t="shared" si="23"/>
        <v>-0.15736139396983229</v>
      </c>
      <c r="AW51">
        <v>48</v>
      </c>
      <c r="AX51">
        <f>IF(Z51&gt;0, (R51*SUMPRODUCT(K51:$K$98, X51:$X$98)-K51*$AZ$3)/Z51, 0)</f>
        <v>-647885699.26399159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0.58332808999999997</v>
      </c>
      <c r="Q52" s="4">
        <f t="shared" si="21"/>
        <v>25</v>
      </c>
      <c r="R52">
        <f t="shared" si="0"/>
        <v>250000</v>
      </c>
      <c r="S52">
        <f t="shared" si="1"/>
        <v>-1422450321.0702026</v>
      </c>
      <c r="U52">
        <f t="shared" si="13"/>
        <v>0.58332808999999997</v>
      </c>
      <c r="V52">
        <f t="shared" si="14"/>
        <v>0.01</v>
      </c>
      <c r="W52">
        <f t="shared" si="15"/>
        <v>2.8131630240839875E-7</v>
      </c>
      <c r="X52">
        <f t="shared" si="16"/>
        <v>1.6409970136975362E-7</v>
      </c>
      <c r="Y52">
        <f t="shared" si="17"/>
        <v>2.8131630240839876E-9</v>
      </c>
      <c r="Z52">
        <f t="shared" si="18"/>
        <v>1.1440343801456114E-7</v>
      </c>
      <c r="AB52">
        <f t="shared" si="19"/>
        <v>-182.26080930022596</v>
      </c>
      <c r="AC52">
        <f t="shared" si="2"/>
        <v>-162.73320713534753</v>
      </c>
      <c r="AE52">
        <f t="shared" si="3"/>
        <v>0</v>
      </c>
      <c r="AF52">
        <f t="shared" si="24"/>
        <v>0</v>
      </c>
      <c r="AG52">
        <f t="shared" si="24"/>
        <v>-2.8600859503640285E-6</v>
      </c>
      <c r="AH52">
        <f t="shared" si="5"/>
        <v>-4.1024925342438408E-2</v>
      </c>
      <c r="AI52">
        <f t="shared" si="25"/>
        <v>-4.1027785428388773E-2</v>
      </c>
      <c r="AJ52">
        <f t="shared" si="7"/>
        <v>-19.527602164878431</v>
      </c>
      <c r="AK52">
        <f t="shared" si="22"/>
        <v>-12.758256651015818</v>
      </c>
      <c r="AL52">
        <f t="shared" si="8"/>
        <v>-32.326886601322641</v>
      </c>
      <c r="AN52">
        <f t="shared" si="26"/>
        <v>0</v>
      </c>
      <c r="AO52">
        <f t="shared" si="26"/>
        <v>0</v>
      </c>
      <c r="AP52">
        <f t="shared" si="26"/>
        <v>-1.1083986132741714E-8</v>
      </c>
      <c r="AQ52">
        <f t="shared" si="26"/>
        <v>-1.58988125351434E-4</v>
      </c>
      <c r="AR52">
        <f t="shared" si="26"/>
        <v>-1.5899920933756676E-4</v>
      </c>
      <c r="AS52">
        <f t="shared" si="26"/>
        <v>-7.5677331156310493E-2</v>
      </c>
      <c r="AT52">
        <f t="shared" si="26"/>
        <v>-4.9443388154058895E-2</v>
      </c>
      <c r="AU52">
        <f t="shared" si="23"/>
        <v>-0.12527971851970696</v>
      </c>
      <c r="AW52">
        <v>49</v>
      </c>
      <c r="AX52">
        <f>IF(Z52&gt;0, (R52*SUMPRODUCT(K52:$K$98, X52:$X$98)-K52*$AZ$3)/Z52, 0)</f>
        <v>-1422450321.0702026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0.59781937299999999</v>
      </c>
      <c r="Q53" s="4">
        <f t="shared" si="21"/>
        <v>25</v>
      </c>
      <c r="R53">
        <f t="shared" si="0"/>
        <v>250000</v>
      </c>
      <c r="S53">
        <f t="shared" si="1"/>
        <v>-3238421271.8674035</v>
      </c>
      <c r="U53">
        <f t="shared" si="13"/>
        <v>0.59781937299999999</v>
      </c>
      <c r="V53">
        <f t="shared" si="14"/>
        <v>0.01</v>
      </c>
      <c r="W53">
        <f t="shared" si="15"/>
        <v>1.1440343801456114E-7</v>
      </c>
      <c r="X53">
        <f t="shared" si="16"/>
        <v>6.8392591582909302E-8</v>
      </c>
      <c r="Y53">
        <f t="shared" si="17"/>
        <v>1.1440343801456114E-9</v>
      </c>
      <c r="Z53">
        <f t="shared" si="18"/>
        <v>4.4866812051506228E-8</v>
      </c>
      <c r="AB53">
        <f t="shared" si="19"/>
        <v>-162.73320713534753</v>
      </c>
      <c r="AC53">
        <f t="shared" si="2"/>
        <v>-145.29763854847454</v>
      </c>
      <c r="AE53">
        <f t="shared" si="3"/>
        <v>0</v>
      </c>
      <c r="AF53">
        <f t="shared" si="24"/>
        <v>0</v>
      </c>
      <c r="AG53">
        <f t="shared" si="24"/>
        <v>-1.1216703012876557E-6</v>
      </c>
      <c r="AH53">
        <f t="shared" si="5"/>
        <v>-1.7098147895727327E-2</v>
      </c>
      <c r="AI53">
        <f t="shared" si="25"/>
        <v>-1.7099269566028613E-2</v>
      </c>
      <c r="AJ53">
        <f t="shared" si="7"/>
        <v>-17.435568586872989</v>
      </c>
      <c r="AK53">
        <f t="shared" si="22"/>
        <v>-11.391324499474328</v>
      </c>
      <c r="AL53">
        <f t="shared" si="8"/>
        <v>-28.843992355913343</v>
      </c>
      <c r="AN53">
        <f t="shared" si="26"/>
        <v>0</v>
      </c>
      <c r="AO53">
        <f t="shared" si="26"/>
        <v>0</v>
      </c>
      <c r="AP53">
        <f t="shared" si="26"/>
        <v>-3.8811827064267422E-9</v>
      </c>
      <c r="AQ53">
        <f t="shared" si="26"/>
        <v>-5.9162693216217373E-5</v>
      </c>
      <c r="AR53">
        <f t="shared" si="26"/>
        <v>-5.91665743989238E-5</v>
      </c>
      <c r="AS53">
        <f t="shared" si="26"/>
        <v>-6.0330230013582627E-2</v>
      </c>
      <c r="AT53">
        <f t="shared" si="26"/>
        <v>-3.9416049083140316E-2</v>
      </c>
      <c r="AU53">
        <f t="shared" si="23"/>
        <v>-9.9805445671121859E-2</v>
      </c>
      <c r="AW53">
        <v>50</v>
      </c>
      <c r="AX53">
        <f>IF(Z53&gt;0, (R53*SUMPRODUCT(K53:$K$98, X53:$X$98)-K53*$AZ$3)/Z53, 0)</f>
        <v>-3238421271.8674035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0.61246634</v>
      </c>
      <c r="Q54" s="4">
        <f t="shared" si="21"/>
        <v>25</v>
      </c>
      <c r="R54">
        <f t="shared" si="0"/>
        <v>250000</v>
      </c>
      <c r="S54">
        <f t="shared" si="1"/>
        <v>-7658783762.2374382</v>
      </c>
      <c r="U54">
        <f t="shared" si="13"/>
        <v>0.61246634</v>
      </c>
      <c r="V54">
        <f t="shared" si="14"/>
        <v>0.01</v>
      </c>
      <c r="W54">
        <f t="shared" si="15"/>
        <v>4.4866812051506228E-8</v>
      </c>
      <c r="X54">
        <f t="shared" si="16"/>
        <v>2.747941216465391E-8</v>
      </c>
      <c r="Y54">
        <f t="shared" si="17"/>
        <v>4.4866812051506227E-10</v>
      </c>
      <c r="Z54">
        <f t="shared" si="18"/>
        <v>1.6938731766337254E-8</v>
      </c>
      <c r="AB54">
        <f t="shared" si="19"/>
        <v>-145.29763854847454</v>
      </c>
      <c r="AC54">
        <f t="shared" si="2"/>
        <v>-129.73008380491925</v>
      </c>
      <c r="AE54">
        <f t="shared" si="3"/>
        <v>0</v>
      </c>
      <c r="AF54">
        <f t="shared" si="24"/>
        <v>0</v>
      </c>
      <c r="AG54">
        <f t="shared" si="24"/>
        <v>-4.2346829415843134E-7</v>
      </c>
      <c r="AH54">
        <f t="shared" si="5"/>
        <v>-6.8698530411634776E-3</v>
      </c>
      <c r="AI54">
        <f t="shared" si="25"/>
        <v>-6.8702765094576356E-3</v>
      </c>
      <c r="AJ54">
        <f t="shared" si="7"/>
        <v>-15.567554743555291</v>
      </c>
      <c r="AK54">
        <f t="shared" si="22"/>
        <v>-10.170834698393218</v>
      </c>
      <c r="AL54">
        <f t="shared" si="8"/>
        <v>-25.745259718457966</v>
      </c>
      <c r="AN54">
        <f t="shared" si="26"/>
        <v>0</v>
      </c>
      <c r="AO54">
        <f t="shared" si="26"/>
        <v>0</v>
      </c>
      <c r="AP54">
        <f t="shared" si="26"/>
        <v>-1.3082831359696368E-9</v>
      </c>
      <c r="AQ54">
        <f t="shared" si="26"/>
        <v>-2.1224051491754293E-5</v>
      </c>
      <c r="AR54">
        <f t="shared" si="26"/>
        <v>-2.122535977489026E-5</v>
      </c>
      <c r="AS54">
        <f t="shared" si="26"/>
        <v>-4.8095145776504658E-2</v>
      </c>
      <c r="AT54">
        <f t="shared" si="26"/>
        <v>-3.1422261591240647E-2</v>
      </c>
      <c r="AU54">
        <f t="shared" si="23"/>
        <v>-7.9538632727520195E-2</v>
      </c>
      <c r="AW54">
        <v>51</v>
      </c>
      <c r="AX54">
        <f>IF(Z54&gt;0, (R54*SUMPRODUCT(K54:$K$98, X54:$X$98)-K54*$AZ$3)/Z54, 0)</f>
        <v>-7658783762.2374382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0.62717650000000003</v>
      </c>
      <c r="Q55" s="4">
        <f t="shared" si="21"/>
        <v>25</v>
      </c>
      <c r="R55">
        <f t="shared" si="0"/>
        <v>250000</v>
      </c>
      <c r="S55">
        <f t="shared" si="1"/>
        <v>-18847182825.20882</v>
      </c>
      <c r="U55">
        <f t="shared" si="13"/>
        <v>0.62717650000000003</v>
      </c>
      <c r="V55">
        <f t="shared" si="14"/>
        <v>0.01</v>
      </c>
      <c r="W55">
        <f t="shared" si="15"/>
        <v>1.6938731766337254E-8</v>
      </c>
      <c r="X55">
        <f t="shared" si="16"/>
        <v>1.0623574503650217E-8</v>
      </c>
      <c r="Y55">
        <f t="shared" si="17"/>
        <v>1.6938731766337255E-10</v>
      </c>
      <c r="Z55">
        <f t="shared" si="18"/>
        <v>6.1457699450236644E-9</v>
      </c>
      <c r="AB55">
        <f t="shared" si="19"/>
        <v>-129.73008380491925</v>
      </c>
      <c r="AC55">
        <f t="shared" si="2"/>
        <v>-115.83044975553456</v>
      </c>
      <c r="AE55">
        <f t="shared" si="3"/>
        <v>0</v>
      </c>
      <c r="AF55">
        <f t="shared" si="24"/>
        <v>0</v>
      </c>
      <c r="AG55">
        <f t="shared" si="24"/>
        <v>-1.5364424862559161E-7</v>
      </c>
      <c r="AH55">
        <f t="shared" si="5"/>
        <v>-2.6558936259125543E-3</v>
      </c>
      <c r="AI55">
        <f t="shared" si="25"/>
        <v>-2.6560472701611798E-3</v>
      </c>
      <c r="AJ55">
        <f t="shared" si="7"/>
        <v>-13.899634049384687</v>
      </c>
      <c r="AK55">
        <f t="shared" si="22"/>
        <v>-9.0811058663443482</v>
      </c>
      <c r="AL55">
        <f t="shared" si="8"/>
        <v>-22.983395962999197</v>
      </c>
      <c r="AN55">
        <f t="shared" si="26"/>
        <v>0</v>
      </c>
      <c r="AO55">
        <f t="shared" si="26"/>
        <v>0</v>
      </c>
      <c r="AP55">
        <f t="shared" si="26"/>
        <v>-4.2381773784239233E-10</v>
      </c>
      <c r="AQ55">
        <f t="shared" si="26"/>
        <v>-7.3261110555934008E-6</v>
      </c>
      <c r="AR55">
        <f t="shared" si="26"/>
        <v>-7.3265348733312422E-6</v>
      </c>
      <c r="AS55">
        <f t="shared" si="26"/>
        <v>-3.834124291891064E-2</v>
      </c>
      <c r="AT55">
        <f t="shared" si="26"/>
        <v>-2.5049644095433324E-2</v>
      </c>
      <c r="AU55">
        <f t="shared" si="23"/>
        <v>-6.3398213549217292E-2</v>
      </c>
      <c r="AW55">
        <v>52</v>
      </c>
      <c r="AX55">
        <f>IF(Z55&gt;0, (R55*SUMPRODUCT(K55:$K$98, X55:$X$98)-K55*$AZ$3)/Z55, 0)</f>
        <v>-18847182825.20882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0.64196478899999998</v>
      </c>
      <c r="Q56" s="4">
        <f t="shared" si="21"/>
        <v>25</v>
      </c>
      <c r="R56">
        <f t="shared" si="0"/>
        <v>250000</v>
      </c>
      <c r="S56">
        <f t="shared" si="1"/>
        <v>-48350977944.622368</v>
      </c>
      <c r="U56">
        <f t="shared" si="13"/>
        <v>0.64196478899999998</v>
      </c>
      <c r="V56">
        <f t="shared" si="14"/>
        <v>0.01</v>
      </c>
      <c r="W56">
        <f t="shared" si="15"/>
        <v>6.1457699450236644E-9</v>
      </c>
      <c r="X56">
        <f t="shared" si="16"/>
        <v>3.9453679059996582E-9</v>
      </c>
      <c r="Y56">
        <f t="shared" si="17"/>
        <v>6.145769945023664E-11</v>
      </c>
      <c r="Z56">
        <f t="shared" si="18"/>
        <v>2.1389443395737695E-9</v>
      </c>
      <c r="AB56">
        <f t="shared" si="19"/>
        <v>-115.83044975553456</v>
      </c>
      <c r="AC56">
        <f t="shared" si="2"/>
        <v>-103.42005058750618</v>
      </c>
      <c r="AE56">
        <f t="shared" si="3"/>
        <v>0</v>
      </c>
      <c r="AF56">
        <f t="shared" si="24"/>
        <v>0</v>
      </c>
      <c r="AG56">
        <f t="shared" si="24"/>
        <v>-5.3473608489344235E-8</v>
      </c>
      <c r="AH56">
        <f t="shared" si="5"/>
        <v>-9.8634197649991452E-4</v>
      </c>
      <c r="AI56">
        <f t="shared" si="25"/>
        <v>-9.8639545010840383E-4</v>
      </c>
      <c r="AJ56">
        <f t="shared" si="7"/>
        <v>-12.410399168028377</v>
      </c>
      <c r="AK56">
        <f t="shared" si="22"/>
        <v>-8.1081314828874191</v>
      </c>
      <c r="AL56">
        <f t="shared" si="8"/>
        <v>-20.519517046365905</v>
      </c>
      <c r="AN56">
        <f t="shared" si="26"/>
        <v>0</v>
      </c>
      <c r="AO56">
        <f t="shared" si="26"/>
        <v>0</v>
      </c>
      <c r="AP56">
        <f t="shared" si="26"/>
        <v>-1.3169954983528544E-10</v>
      </c>
      <c r="AQ56">
        <f t="shared" si="26"/>
        <v>-2.4292505772182922E-6</v>
      </c>
      <c r="AR56">
        <f t="shared" si="26"/>
        <v>-2.4293822767681272E-6</v>
      </c>
      <c r="AS56">
        <f t="shared" si="26"/>
        <v>-3.0565432741110718E-2</v>
      </c>
      <c r="AT56">
        <f t="shared" si="26"/>
        <v>-1.996942597420498E-2</v>
      </c>
      <c r="AU56">
        <f t="shared" si="23"/>
        <v>-5.0537288097592468E-2</v>
      </c>
      <c r="AW56">
        <v>53</v>
      </c>
      <c r="AX56">
        <f>IF(Z56&gt;0, (R56*SUMPRODUCT(K56:$K$98, X56:$X$98)-K56*$AZ$3)/Z56, 0)</f>
        <v>-48350977944.622368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0.65685820900000003</v>
      </c>
      <c r="Q57" s="4">
        <f t="shared" si="21"/>
        <v>25</v>
      </c>
      <c r="R57">
        <f t="shared" si="0"/>
        <v>250000</v>
      </c>
      <c r="S57">
        <f t="shared" si="1"/>
        <v>-129586014565.39955</v>
      </c>
      <c r="U57">
        <f t="shared" si="13"/>
        <v>0.65685820900000003</v>
      </c>
      <c r="V57">
        <f t="shared" si="14"/>
        <v>0.01</v>
      </c>
      <c r="W57">
        <f t="shared" si="15"/>
        <v>2.1389443395737695E-9</v>
      </c>
      <c r="X57">
        <f t="shared" si="16"/>
        <v>1.404983148043114E-9</v>
      </c>
      <c r="Y57">
        <f t="shared" si="17"/>
        <v>2.1389443395737695E-11</v>
      </c>
      <c r="Z57">
        <f t="shared" si="18"/>
        <v>7.1257174813491781E-10</v>
      </c>
      <c r="AB57">
        <f t="shared" si="19"/>
        <v>-103.42005058750618</v>
      </c>
      <c r="AC57">
        <f t="shared" si="2"/>
        <v>-92.339332932703684</v>
      </c>
      <c r="AE57">
        <f t="shared" si="3"/>
        <v>0</v>
      </c>
      <c r="AF57">
        <f t="shared" si="24"/>
        <v>0</v>
      </c>
      <c r="AG57">
        <f t="shared" si="24"/>
        <v>-1.7814293703372944E-8</v>
      </c>
      <c r="AH57">
        <f t="shared" si="5"/>
        <v>-3.5124578701077852E-4</v>
      </c>
      <c r="AI57">
        <f t="shared" si="25"/>
        <v>-3.5126360130448189E-4</v>
      </c>
      <c r="AJ57">
        <f t="shared" si="7"/>
        <v>-11.080717654802498</v>
      </c>
      <c r="AK57">
        <f t="shared" si="22"/>
        <v>-7.2394035411254336</v>
      </c>
      <c r="AL57">
        <f t="shared" si="8"/>
        <v>-18.320472459529235</v>
      </c>
      <c r="AN57">
        <f t="shared" si="26"/>
        <v>0</v>
      </c>
      <c r="AO57">
        <f t="shared" si="26"/>
        <v>0</v>
      </c>
      <c r="AP57">
        <f t="shared" si="26"/>
        <v>-3.9173771344661383E-11</v>
      </c>
      <c r="AQ57">
        <f t="shared" si="26"/>
        <v>-7.7239223599028433E-7</v>
      </c>
      <c r="AR57">
        <f t="shared" si="26"/>
        <v>-7.7243140976162896E-7</v>
      </c>
      <c r="AS57">
        <f t="shared" si="26"/>
        <v>-2.4366584888055286E-2</v>
      </c>
      <c r="AT57">
        <f t="shared" si="26"/>
        <v>-1.5919505073506455E-2</v>
      </c>
      <c r="AU57">
        <f t="shared" si="23"/>
        <v>-4.0286862392971495E-2</v>
      </c>
      <c r="AW57">
        <v>54</v>
      </c>
      <c r="AX57">
        <f>IF(Z57&gt;0, (R57*SUMPRODUCT(K57:$K$98, X57:$X$98)-K57*$AZ$3)/Z57, 0)</f>
        <v>-129586014565.39955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0.67177231000000004</v>
      </c>
      <c r="Q58" s="4">
        <f t="shared" si="21"/>
        <v>25</v>
      </c>
      <c r="R58">
        <f t="shared" si="0"/>
        <v>250000</v>
      </c>
      <c r="S58">
        <f t="shared" si="1"/>
        <v>-363581810361.94183</v>
      </c>
      <c r="U58">
        <f t="shared" si="13"/>
        <v>0.67177231000000004</v>
      </c>
      <c r="V58">
        <f t="shared" si="14"/>
        <v>0.01</v>
      </c>
      <c r="W58">
        <f t="shared" si="15"/>
        <v>7.1257174813491781E-10</v>
      </c>
      <c r="X58">
        <f t="shared" si="16"/>
        <v>4.7868596928533194E-10</v>
      </c>
      <c r="Y58">
        <f t="shared" si="17"/>
        <v>7.1257174813491785E-12</v>
      </c>
      <c r="Z58">
        <f t="shared" si="18"/>
        <v>2.2676006136823669E-10</v>
      </c>
      <c r="AB58">
        <f t="shared" si="19"/>
        <v>-92.339332932703684</v>
      </c>
      <c r="AC58">
        <f t="shared" si="2"/>
        <v>-82.445833630048526</v>
      </c>
      <c r="AE58">
        <f t="shared" si="3"/>
        <v>0</v>
      </c>
      <c r="AF58">
        <f t="shared" si="24"/>
        <v>0</v>
      </c>
      <c r="AG58">
        <f t="shared" si="24"/>
        <v>-5.6690015342059174E-9</v>
      </c>
      <c r="AH58">
        <f t="shared" si="5"/>
        <v>-1.1967149232133298E-4</v>
      </c>
      <c r="AI58">
        <f t="shared" si="25"/>
        <v>-1.1967716132286719E-4</v>
      </c>
      <c r="AJ58">
        <f t="shared" si="7"/>
        <v>-9.8934993026551581</v>
      </c>
      <c r="AK58">
        <f t="shared" si="22"/>
        <v>-6.4637533052892584</v>
      </c>
      <c r="AL58">
        <f t="shared" si="8"/>
        <v>-16.35737228510574</v>
      </c>
      <c r="AN58">
        <f t="shared" si="26"/>
        <v>0</v>
      </c>
      <c r="AO58">
        <f t="shared" si="26"/>
        <v>0</v>
      </c>
      <c r="AP58">
        <f t="shared" si="26"/>
        <v>-1.1130516753214093E-11</v>
      </c>
      <c r="AQ58">
        <f t="shared" si="26"/>
        <v>-2.3496298988941948E-7</v>
      </c>
      <c r="AR58">
        <f t="shared" si="26"/>
        <v>-2.3497412040617269E-7</v>
      </c>
      <c r="AS58">
        <f t="shared" si="26"/>
        <v>-1.9424895031632788E-2</v>
      </c>
      <c r="AT58">
        <f t="shared" si="26"/>
        <v>-1.2690932260127304E-2</v>
      </c>
      <c r="AU58">
        <f t="shared" si="23"/>
        <v>-3.2116062265880499E-2</v>
      </c>
      <c r="AW58">
        <v>55</v>
      </c>
      <c r="AX58">
        <f>IF(Z58&gt;0, (R58*SUMPRODUCT(K58:$K$98, X58:$X$98)-K58*$AZ$3)/Z58, 0)</f>
        <v>-363581810361.94183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0.68662034599999999</v>
      </c>
      <c r="Q59" s="4">
        <f t="shared" si="21"/>
        <v>25</v>
      </c>
      <c r="R59">
        <f t="shared" si="0"/>
        <v>250000</v>
      </c>
      <c r="S59">
        <f t="shared" si="1"/>
        <v>-1070034239262.0239</v>
      </c>
      <c r="U59">
        <f t="shared" si="13"/>
        <v>0.68662034599999999</v>
      </c>
      <c r="V59">
        <f t="shared" si="14"/>
        <v>0.01</v>
      </c>
      <c r="W59">
        <f t="shared" si="15"/>
        <v>2.2676006136823669E-10</v>
      </c>
      <c r="X59">
        <f t="shared" si="16"/>
        <v>1.556980717956399E-10</v>
      </c>
      <c r="Y59">
        <f t="shared" si="17"/>
        <v>2.2676006136823671E-12</v>
      </c>
      <c r="Z59">
        <f t="shared" si="18"/>
        <v>6.8794388958914426E-11</v>
      </c>
      <c r="AB59">
        <f t="shared" si="19"/>
        <v>-82.445833630048526</v>
      </c>
      <c r="AC59">
        <f t="shared" si="2"/>
        <v>-73.612351655147776</v>
      </c>
      <c r="AE59">
        <f t="shared" si="3"/>
        <v>0</v>
      </c>
      <c r="AF59">
        <f t="shared" si="24"/>
        <v>0</v>
      </c>
      <c r="AG59">
        <f t="shared" si="24"/>
        <v>-1.7198597239728607E-9</v>
      </c>
      <c r="AH59">
        <f t="shared" si="5"/>
        <v>-3.8924517948909973E-5</v>
      </c>
      <c r="AI59">
        <f t="shared" si="25"/>
        <v>-3.8926237808633943E-5</v>
      </c>
      <c r="AJ59">
        <f t="shared" si="7"/>
        <v>-8.8334819749007494</v>
      </c>
      <c r="AK59">
        <f t="shared" si="22"/>
        <v>-5.7712083541033969</v>
      </c>
      <c r="AL59">
        <f t="shared" si="8"/>
        <v>-14.604729255241955</v>
      </c>
      <c r="AN59">
        <f t="shared" si="26"/>
        <v>0</v>
      </c>
      <c r="AO59">
        <f t="shared" si="26"/>
        <v>0</v>
      </c>
      <c r="AP59">
        <f t="shared" si="26"/>
        <v>-3.0149752869922281E-12</v>
      </c>
      <c r="AQ59">
        <f t="shared" si="26"/>
        <v>-6.8236064859380858E-8</v>
      </c>
      <c r="AR59">
        <f t="shared" si="26"/>
        <v>-6.8239079834667843E-8</v>
      </c>
      <c r="AS59">
        <f t="shared" si="26"/>
        <v>-1.5485408188346716E-2</v>
      </c>
      <c r="AT59">
        <f t="shared" si="26"/>
        <v>-1.0117133578493757E-2</v>
      </c>
      <c r="AU59">
        <f t="shared" si="23"/>
        <v>-2.5602610005920307E-2</v>
      </c>
      <c r="AW59">
        <v>56</v>
      </c>
      <c r="AX59">
        <f>IF(Z59&gt;0, (R59*SUMPRODUCT(K59:$K$98, X59:$X$98)-K59*$AZ$3)/Z59, 0)</f>
        <v>-1070034239262.0239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0.70385879699999998</v>
      </c>
      <c r="Q60" s="4">
        <f t="shared" si="21"/>
        <v>25</v>
      </c>
      <c r="R60">
        <f t="shared" si="0"/>
        <v>250000</v>
      </c>
      <c r="S60">
        <f t="shared" si="1"/>
        <v>-3338868028987.5396</v>
      </c>
      <c r="U60">
        <f t="shared" si="13"/>
        <v>0.70385879699999998</v>
      </c>
      <c r="V60">
        <f t="shared" si="14"/>
        <v>0.01</v>
      </c>
      <c r="W60">
        <f t="shared" si="15"/>
        <v>6.8794388958914426E-11</v>
      </c>
      <c r="X60">
        <f t="shared" si="16"/>
        <v>4.8421535852971587E-11</v>
      </c>
      <c r="Y60">
        <f t="shared" si="17"/>
        <v>6.8794388958914432E-13</v>
      </c>
      <c r="Z60">
        <f t="shared" si="18"/>
        <v>1.9684909216353694E-11</v>
      </c>
      <c r="AB60">
        <f t="shared" si="19"/>
        <v>-73.612351655147776</v>
      </c>
      <c r="AC60">
        <f t="shared" si="2"/>
        <v>-65.725314036005514</v>
      </c>
      <c r="AE60">
        <f t="shared" si="3"/>
        <v>0</v>
      </c>
      <c r="AF60">
        <f t="shared" si="24"/>
        <v>0</v>
      </c>
      <c r="AG60">
        <f t="shared" si="24"/>
        <v>-4.921227304088423E-10</v>
      </c>
      <c r="AH60">
        <f t="shared" si="5"/>
        <v>-1.2105383963242897E-5</v>
      </c>
      <c r="AI60">
        <f t="shared" si="25"/>
        <v>-1.2105876085973307E-5</v>
      </c>
      <c r="AJ60">
        <f t="shared" si="7"/>
        <v>-7.8870376191422622</v>
      </c>
      <c r="AK60">
        <f t="shared" si="22"/>
        <v>-5.1528646158603451</v>
      </c>
      <c r="AL60">
        <f t="shared" si="8"/>
        <v>-13.039914340878692</v>
      </c>
      <c r="AN60">
        <f t="shared" si="26"/>
        <v>0</v>
      </c>
      <c r="AO60">
        <f t="shared" si="26"/>
        <v>0</v>
      </c>
      <c r="AP60">
        <f t="shared" si="26"/>
        <v>-7.7027558538859493E-13</v>
      </c>
      <c r="AQ60">
        <f t="shared" si="26"/>
        <v>-1.8947472129348921E-8</v>
      </c>
      <c r="AR60">
        <f t="shared" si="26"/>
        <v>-1.8948242404934311E-8</v>
      </c>
      <c r="AS60">
        <f t="shared" si="26"/>
        <v>-1.2344872820687575E-2</v>
      </c>
      <c r="AT60">
        <f t="shared" si="26"/>
        <v>-8.0653169690263274E-3</v>
      </c>
      <c r="AU60">
        <f t="shared" si="23"/>
        <v>-2.0410208737956306E-2</v>
      </c>
      <c r="AW60">
        <v>57</v>
      </c>
      <c r="AX60">
        <f>IF(Z60&gt;0, (R60*SUMPRODUCT(K60:$K$98, X60:$X$98)-K60*$AZ$3)/Z60, 0)</f>
        <v>-3338868028987.5396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0.72100360699999999</v>
      </c>
      <c r="Q61" s="4">
        <f t="shared" si="21"/>
        <v>25</v>
      </c>
      <c r="R61">
        <f t="shared" si="0"/>
        <v>250000</v>
      </c>
      <c r="S61">
        <f t="shared" si="1"/>
        <v>-11082424326644.125</v>
      </c>
      <c r="U61">
        <f t="shared" si="13"/>
        <v>0.72100360699999999</v>
      </c>
      <c r="V61">
        <f t="shared" si="14"/>
        <v>0.01</v>
      </c>
      <c r="W61">
        <f t="shared" si="15"/>
        <v>1.9684909216353694E-11</v>
      </c>
      <c r="X61">
        <f t="shared" si="16"/>
        <v>1.4192890548458557E-11</v>
      </c>
      <c r="Y61">
        <f t="shared" si="17"/>
        <v>1.9684909216353695E-13</v>
      </c>
      <c r="Z61">
        <f t="shared" si="18"/>
        <v>5.2951695757316006E-12</v>
      </c>
      <c r="AB61">
        <f t="shared" si="19"/>
        <v>-65.725314036005514</v>
      </c>
      <c r="AC61">
        <f t="shared" si="2"/>
        <v>-58.683316119793737</v>
      </c>
      <c r="AE61">
        <f t="shared" si="3"/>
        <v>0</v>
      </c>
      <c r="AF61">
        <f t="shared" si="24"/>
        <v>0</v>
      </c>
      <c r="AG61">
        <f t="shared" si="24"/>
        <v>-1.3237923939329002E-10</v>
      </c>
      <c r="AH61">
        <f t="shared" si="5"/>
        <v>-3.5482226371146392E-6</v>
      </c>
      <c r="AI61">
        <f t="shared" si="25"/>
        <v>-3.5483550163540323E-6</v>
      </c>
      <c r="AJ61">
        <f t="shared" si="7"/>
        <v>-7.041997916211777</v>
      </c>
      <c r="AK61">
        <f t="shared" si="22"/>
        <v>-4.6007719825203868</v>
      </c>
      <c r="AL61">
        <f t="shared" si="8"/>
        <v>-11.64277344708718</v>
      </c>
      <c r="AN61">
        <f t="shared" si="26"/>
        <v>0</v>
      </c>
      <c r="AO61">
        <f t="shared" si="26"/>
        <v>0</v>
      </c>
      <c r="AP61">
        <f t="shared" si="26"/>
        <v>-1.8500120900490674E-13</v>
      </c>
      <c r="AQ61">
        <f t="shared" si="26"/>
        <v>-4.9586738879394058E-9</v>
      </c>
      <c r="AR61">
        <f t="shared" si="26"/>
        <v>-4.9588588891484099E-9</v>
      </c>
      <c r="AS61">
        <f t="shared" si="26"/>
        <v>-9.8412570904622323E-3</v>
      </c>
      <c r="AT61">
        <f t="shared" si="26"/>
        <v>-6.4296213139091044E-3</v>
      </c>
      <c r="AU61">
        <f t="shared" si="23"/>
        <v>-1.6270883363230227E-2</v>
      </c>
      <c r="AW61">
        <v>58</v>
      </c>
      <c r="AX61">
        <f>IF(Z61&gt;0, (R61*SUMPRODUCT(K61:$K$98, X61:$X$98)-K61*$AZ$3)/Z61, 0)</f>
        <v>-11082424326644.125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0.73803352099999997</v>
      </c>
      <c r="Q62" s="4">
        <f t="shared" si="21"/>
        <v>25</v>
      </c>
      <c r="R62">
        <f t="shared" si="0"/>
        <v>250000</v>
      </c>
      <c r="S62">
        <f t="shared" si="1"/>
        <v>-39271183056942.391</v>
      </c>
      <c r="U62">
        <f t="shared" si="13"/>
        <v>0.73803352099999997</v>
      </c>
      <c r="V62">
        <f t="shared" si="14"/>
        <v>0.01</v>
      </c>
      <c r="W62">
        <f t="shared" si="15"/>
        <v>5.2951695757316006E-12</v>
      </c>
      <c r="X62">
        <f t="shared" si="16"/>
        <v>3.9080126462692692E-12</v>
      </c>
      <c r="Y62">
        <f t="shared" si="17"/>
        <v>5.2951695757316007E-14</v>
      </c>
      <c r="Z62">
        <f t="shared" si="18"/>
        <v>1.3342052337050154E-12</v>
      </c>
      <c r="AB62">
        <f t="shared" si="19"/>
        <v>-58.683316119793737</v>
      </c>
      <c r="AC62">
        <f t="shared" si="2"/>
        <v>-52.395817968360262</v>
      </c>
      <c r="AE62">
        <f t="shared" si="3"/>
        <v>0</v>
      </c>
      <c r="AF62">
        <f t="shared" si="24"/>
        <v>0</v>
      </c>
      <c r="AG62">
        <f t="shared" si="24"/>
        <v>-3.3355130842625388E-11</v>
      </c>
      <c r="AH62">
        <f t="shared" si="5"/>
        <v>-9.7700316156731732E-7</v>
      </c>
      <c r="AI62">
        <f t="shared" si="25"/>
        <v>-9.7703651669815995E-7</v>
      </c>
      <c r="AJ62">
        <f t="shared" si="7"/>
        <v>-6.2874981514334749</v>
      </c>
      <c r="AK62">
        <f t="shared" si="22"/>
        <v>-4.1078321283855619</v>
      </c>
      <c r="AL62">
        <f t="shared" si="8"/>
        <v>-10.395331256855552</v>
      </c>
      <c r="AN62">
        <f t="shared" si="26"/>
        <v>0</v>
      </c>
      <c r="AO62">
        <f t="shared" si="26"/>
        <v>0</v>
      </c>
      <c r="AP62">
        <f t="shared" si="26"/>
        <v>-4.1619735039026294E-14</v>
      </c>
      <c r="AQ62">
        <f t="shared" si="26"/>
        <v>-1.2190811934923948E-9</v>
      </c>
      <c r="AR62">
        <f t="shared" si="26"/>
        <v>-1.2191228132274339E-9</v>
      </c>
      <c r="AS62">
        <f t="shared" si="26"/>
        <v>-7.8453899148438078E-3</v>
      </c>
      <c r="AT62">
        <f t="shared" si="26"/>
        <v>-5.1256547478363817E-3</v>
      </c>
      <c r="AU62">
        <f t="shared" si="23"/>
        <v>-1.2971045881803001E-2</v>
      </c>
      <c r="AW62">
        <v>59</v>
      </c>
      <c r="AX62">
        <f>IF(Z62&gt;0, (R62*SUMPRODUCT(K62:$K$98, X62:$X$98)-K62*$AZ$3)/Z62, 0)</f>
        <v>-39271183056942.391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0.75492728399999998</v>
      </c>
      <c r="Q63" s="4">
        <f t="shared" si="21"/>
        <v>25</v>
      </c>
      <c r="R63">
        <f t="shared" si="0"/>
        <v>250000</v>
      </c>
      <c r="S63">
        <f t="shared" si="1"/>
        <v>-149160467868285.84</v>
      </c>
      <c r="U63">
        <f t="shared" si="13"/>
        <v>0.75492728399999998</v>
      </c>
      <c r="V63">
        <f t="shared" si="14"/>
        <v>0.01</v>
      </c>
      <c r="W63">
        <f t="shared" si="15"/>
        <v>1.3342052337050154E-12</v>
      </c>
      <c r="X63">
        <f t="shared" si="16"/>
        <v>1.0072279333795124E-12</v>
      </c>
      <c r="Y63">
        <f t="shared" si="17"/>
        <v>1.3342052337050155E-14</v>
      </c>
      <c r="Z63">
        <f t="shared" si="18"/>
        <v>3.136352479884528E-13</v>
      </c>
      <c r="AB63">
        <f t="shared" si="19"/>
        <v>-52.395817968360262</v>
      </c>
      <c r="AC63">
        <f t="shared" si="2"/>
        <v>-46.78198032994348</v>
      </c>
      <c r="AE63">
        <f t="shared" si="3"/>
        <v>0</v>
      </c>
      <c r="AF63">
        <f t="shared" si="24"/>
        <v>0</v>
      </c>
      <c r="AG63">
        <f t="shared" si="24"/>
        <v>-7.8408811997113207E-12</v>
      </c>
      <c r="AH63">
        <f t="shared" si="5"/>
        <v>-2.5180698334487808E-7</v>
      </c>
      <c r="AI63">
        <f t="shared" si="25"/>
        <v>-2.5181482422607781E-7</v>
      </c>
      <c r="AJ63">
        <f t="shared" si="7"/>
        <v>-5.6138376384167827</v>
      </c>
      <c r="AK63">
        <f t="shared" si="22"/>
        <v>-3.6677072577852186</v>
      </c>
      <c r="AL63">
        <f t="shared" si="8"/>
        <v>-9.281545148016825</v>
      </c>
      <c r="AN63">
        <f t="shared" si="26"/>
        <v>0</v>
      </c>
      <c r="AO63">
        <f t="shared" si="26"/>
        <v>0</v>
      </c>
      <c r="AP63">
        <f t="shared" si="26"/>
        <v>-8.7354144239502506E-15</v>
      </c>
      <c r="AQ63">
        <f t="shared" si="26"/>
        <v>-2.8053458512331915E-10</v>
      </c>
      <c r="AR63">
        <f t="shared" si="26"/>
        <v>-2.8054332053774314E-10</v>
      </c>
      <c r="AS63">
        <f t="shared" si="26"/>
        <v>-6.2542968106883519E-3</v>
      </c>
      <c r="AT63">
        <f t="shared" si="26"/>
        <v>-4.0861405837476026E-3</v>
      </c>
      <c r="AU63">
        <f t="shared" si="23"/>
        <v>-1.0340437674979275E-2</v>
      </c>
      <c r="AW63">
        <v>60</v>
      </c>
      <c r="AX63">
        <f>IF(Z63&gt;0, (R63*SUMPRODUCT(K63:$K$98, X63:$X$98)-K63*$AZ$3)/Z63, 0)</f>
        <v>-149160467868285.84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0.77166421299999999</v>
      </c>
      <c r="Q64" s="4">
        <f t="shared" si="21"/>
        <v>25</v>
      </c>
      <c r="R64">
        <f t="shared" si="0"/>
        <v>250000</v>
      </c>
      <c r="S64">
        <f t="shared" si="1"/>
        <v>-609973248081797</v>
      </c>
      <c r="U64">
        <f t="shared" si="13"/>
        <v>0.77166421299999999</v>
      </c>
      <c r="V64">
        <f t="shared" si="14"/>
        <v>0.01</v>
      </c>
      <c r="W64">
        <f t="shared" si="15"/>
        <v>3.136352479884528E-13</v>
      </c>
      <c r="X64">
        <f t="shared" si="16"/>
        <v>2.4202109680806924E-13</v>
      </c>
      <c r="Y64">
        <f t="shared" si="17"/>
        <v>3.1363524798845282E-15</v>
      </c>
      <c r="Z64">
        <f t="shared" si="18"/>
        <v>6.8477798700499037E-14</v>
      </c>
      <c r="AB64">
        <f t="shared" si="19"/>
        <v>-46.78198032994348</v>
      </c>
      <c r="AC64">
        <f t="shared" si="2"/>
        <v>-41.769625294834853</v>
      </c>
      <c r="AE64">
        <f t="shared" si="3"/>
        <v>0</v>
      </c>
      <c r="AF64">
        <f t="shared" si="24"/>
        <v>0</v>
      </c>
      <c r="AG64">
        <f t="shared" si="24"/>
        <v>-1.7119449675124759E-12</v>
      </c>
      <c r="AH64">
        <f t="shared" si="5"/>
        <v>-6.0505274202017304E-8</v>
      </c>
      <c r="AI64">
        <f t="shared" si="25"/>
        <v>-6.0506986146984823E-8</v>
      </c>
      <c r="AJ64">
        <f t="shared" si="7"/>
        <v>-5.0123550351086266</v>
      </c>
      <c r="AK64">
        <f t="shared" si="22"/>
        <v>-3.2747386230960438</v>
      </c>
      <c r="AL64">
        <f t="shared" si="8"/>
        <v>-8.287093718711656</v>
      </c>
      <c r="AN64">
        <f t="shared" si="26"/>
        <v>0</v>
      </c>
      <c r="AO64">
        <f t="shared" si="26"/>
        <v>0</v>
      </c>
      <c r="AP64">
        <f t="shared" si="26"/>
        <v>-1.7029049848431518E-15</v>
      </c>
      <c r="AQ64">
        <f t="shared" si="26"/>
        <v>-6.0185774077557286E-11</v>
      </c>
      <c r="AR64">
        <f t="shared" si="26"/>
        <v>-6.0187476982542132E-11</v>
      </c>
      <c r="AS64">
        <f t="shared" si="26"/>
        <v>-4.9858871266712885E-3</v>
      </c>
      <c r="AT64">
        <f t="shared" si="26"/>
        <v>-3.2574462562494802E-3</v>
      </c>
      <c r="AU64">
        <f t="shared" si="23"/>
        <v>-8.2433334431082448E-3</v>
      </c>
      <c r="AW64">
        <v>61</v>
      </c>
      <c r="AX64">
        <f>IF(Z64&gt;0, (R64*SUMPRODUCT(K64:$K$98, X64:$X$98)-K64*$AZ$3)/Z64, 0)</f>
        <v>-609973248081797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0.78831611899999998</v>
      </c>
      <c r="Q65" s="4">
        <f t="shared" si="21"/>
        <v>25</v>
      </c>
      <c r="R65">
        <f t="shared" si="0"/>
        <v>250000</v>
      </c>
      <c r="S65">
        <f t="shared" si="1"/>
        <v>-2700359437759758.5</v>
      </c>
      <c r="U65">
        <f t="shared" si="13"/>
        <v>0.78831611899999998</v>
      </c>
      <c r="V65">
        <f t="shared" si="14"/>
        <v>0.01</v>
      </c>
      <c r="W65">
        <f t="shared" si="15"/>
        <v>6.8477798700499037E-14</v>
      </c>
      <c r="X65">
        <f t="shared" si="16"/>
        <v>5.3982152509240642E-14</v>
      </c>
      <c r="Y65">
        <f t="shared" si="17"/>
        <v>6.847779870049904E-16</v>
      </c>
      <c r="Z65">
        <f t="shared" si="18"/>
        <v>1.3810868204253405E-14</v>
      </c>
      <c r="AB65">
        <f t="shared" si="19"/>
        <v>-41.769625294834853</v>
      </c>
      <c r="AC65">
        <f t="shared" si="2"/>
        <v>-37.294308299011853</v>
      </c>
      <c r="AE65">
        <f t="shared" si="3"/>
        <v>0</v>
      </c>
      <c r="AF65">
        <f t="shared" si="24"/>
        <v>0</v>
      </c>
      <c r="AG65">
        <f t="shared" si="24"/>
        <v>-3.4527170510633513E-13</v>
      </c>
      <c r="AH65">
        <f t="shared" si="5"/>
        <v>-1.3495538127310161E-8</v>
      </c>
      <c r="AI65">
        <f t="shared" si="25"/>
        <v>-1.3495883399015268E-8</v>
      </c>
      <c r="AJ65">
        <f t="shared" si="7"/>
        <v>-4.4753169958230004</v>
      </c>
      <c r="AK65">
        <f t="shared" si="22"/>
        <v>-2.9238737706384401</v>
      </c>
      <c r="AL65">
        <f t="shared" si="8"/>
        <v>-7.3991907799573244</v>
      </c>
      <c r="AN65">
        <f t="shared" si="26"/>
        <v>0</v>
      </c>
      <c r="AO65">
        <f t="shared" si="26"/>
        <v>0</v>
      </c>
      <c r="AP65">
        <f t="shared" si="26"/>
        <v>-3.0665043421197596E-16</v>
      </c>
      <c r="AQ65">
        <f t="shared" si="26"/>
        <v>-1.1985959363190242E-11</v>
      </c>
      <c r="AR65">
        <f t="shared" si="26"/>
        <v>-1.1986266013624455E-11</v>
      </c>
      <c r="AS65">
        <f t="shared" si="26"/>
        <v>-3.9747186917118114E-3</v>
      </c>
      <c r="AT65">
        <f t="shared" si="26"/>
        <v>-2.5968162119486514E-3</v>
      </c>
      <c r="AU65">
        <f t="shared" si="23"/>
        <v>-6.5715349156467298E-3</v>
      </c>
      <c r="AW65">
        <v>62</v>
      </c>
      <c r="AX65">
        <f>IF(Z65&gt;0, (R65*SUMPRODUCT(K65:$K$98, X65:$X$98)-K65*$AZ$3)/Z65, 0)</f>
        <v>-2700359437759758.5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0.80496745000000003</v>
      </c>
      <c r="Q66" s="4">
        <f t="shared" si="21"/>
        <v>25</v>
      </c>
      <c r="R66">
        <f t="shared" si="0"/>
        <v>250000</v>
      </c>
      <c r="S66">
        <f t="shared" si="1"/>
        <v>-1.3030330135353228E+16</v>
      </c>
      <c r="U66">
        <f t="shared" si="13"/>
        <v>0.80496745000000003</v>
      </c>
      <c r="V66">
        <f t="shared" si="14"/>
        <v>0.01</v>
      </c>
      <c r="W66">
        <f t="shared" si="15"/>
        <v>1.3810868204253405E-14</v>
      </c>
      <c r="X66">
        <f t="shared" si="16"/>
        <v>1.1117299360663943E-14</v>
      </c>
      <c r="Y66">
        <f t="shared" si="17"/>
        <v>1.3810868204253404E-16</v>
      </c>
      <c r="Z66">
        <f t="shared" si="18"/>
        <v>2.5554601615469285E-15</v>
      </c>
      <c r="AB66">
        <f t="shared" si="19"/>
        <v>-37.294308299011853</v>
      </c>
      <c r="AC66">
        <f t="shared" si="2"/>
        <v>-33.298489552699571</v>
      </c>
      <c r="AE66">
        <f t="shared" si="3"/>
        <v>0</v>
      </c>
      <c r="AF66">
        <f t="shared" si="24"/>
        <v>0</v>
      </c>
      <c r="AG66">
        <f t="shared" si="24"/>
        <v>-6.388650403867321E-14</v>
      </c>
      <c r="AH66">
        <f t="shared" si="5"/>
        <v>-2.7793248401659857E-9</v>
      </c>
      <c r="AI66">
        <f t="shared" si="25"/>
        <v>-2.7793887266700246E-9</v>
      </c>
      <c r="AJ66">
        <f t="shared" si="7"/>
        <v>-3.9958187463122812</v>
      </c>
      <c r="AK66">
        <f t="shared" si="22"/>
        <v>-2.6106015809308301</v>
      </c>
      <c r="AL66">
        <f t="shared" si="8"/>
        <v>-6.6064203300225</v>
      </c>
      <c r="AN66">
        <f t="shared" si="26"/>
        <v>0</v>
      </c>
      <c r="AO66">
        <f t="shared" si="26"/>
        <v>0</v>
      </c>
      <c r="AP66">
        <f t="shared" si="26"/>
        <v>-5.0660992679329599E-17</v>
      </c>
      <c r="AQ66">
        <f t="shared" si="26"/>
        <v>-2.2039608756161344E-12</v>
      </c>
      <c r="AR66">
        <f t="shared" si="26"/>
        <v>-2.2040115366088136E-12</v>
      </c>
      <c r="AS66">
        <f t="shared" si="26"/>
        <v>-3.1686214060533614E-3</v>
      </c>
      <c r="AT66">
        <f t="shared" si="26"/>
        <v>-2.0701659852935934E-3</v>
      </c>
      <c r="AU66">
        <f t="shared" si="23"/>
        <v>-5.2387873935509661E-3</v>
      </c>
      <c r="AW66">
        <v>63</v>
      </c>
      <c r="AX66">
        <f>IF(Z66&gt;0, (R66*SUMPRODUCT(K66:$K$98, X66:$X$98)-K66*$AZ$3)/Z66, 0)</f>
        <v>-1.3030330135353228E+16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0.82161935600000002</v>
      </c>
      <c r="Q67" s="4">
        <f t="shared" si="21"/>
        <v>25</v>
      </c>
      <c r="R67">
        <f t="shared" ref="R67:R69" si="27">$C$6</f>
        <v>250000</v>
      </c>
      <c r="S67">
        <f t="shared" ref="S67:S69" si="28">AX67</f>
        <v>-6.9094778703528224E+16</v>
      </c>
      <c r="U67">
        <f t="shared" si="13"/>
        <v>0.82161935600000002</v>
      </c>
      <c r="V67">
        <f t="shared" si="14"/>
        <v>0.01</v>
      </c>
      <c r="W67">
        <f t="shared" si="15"/>
        <v>2.5554601615469285E-15</v>
      </c>
      <c r="X67">
        <f t="shared" si="16"/>
        <v>2.0996155322138435E-15</v>
      </c>
      <c r="Y67">
        <f t="shared" si="17"/>
        <v>2.5554601615469287E-17</v>
      </c>
      <c r="Z67">
        <f t="shared" si="18"/>
        <v>4.3029002771761574E-16</v>
      </c>
      <c r="AB67">
        <f t="shared" si="19"/>
        <v>-33.298489552699571</v>
      </c>
      <c r="AC67">
        <f t="shared" ref="AC67:AC69" si="29">S67*Z67</f>
        <v>-29.730794243483686</v>
      </c>
      <c r="AE67">
        <f t="shared" ref="AE67:AE69" si="30">$Z67*O67</f>
        <v>0</v>
      </c>
      <c r="AF67">
        <f t="shared" si="24"/>
        <v>0</v>
      </c>
      <c r="AG67">
        <f t="shared" si="24"/>
        <v>-1.0757250692940393E-14</v>
      </c>
      <c r="AH67">
        <f t="shared" ref="AH67:AH69" si="31">-X67*R67</f>
        <v>-5.2490388305346085E-10</v>
      </c>
      <c r="AI67">
        <f t="shared" ref="AI67:AI69" si="32">SUM(AE67:AH67)</f>
        <v>-5.2491464030415378E-10</v>
      </c>
      <c r="AJ67">
        <f t="shared" ref="AJ67:AJ69" si="33">AB67-AC67</f>
        <v>-3.5676953092158854</v>
      </c>
      <c r="AK67">
        <f t="shared" si="22"/>
        <v>-2.3308942686889704</v>
      </c>
      <c r="AL67">
        <f t="shared" ref="AL67:AL69" si="34">SUM(AI67:AK67)</f>
        <v>-5.8985895784297711</v>
      </c>
      <c r="AN67">
        <f t="shared" si="26"/>
        <v>0</v>
      </c>
      <c r="AO67">
        <f t="shared" si="26"/>
        <v>0</v>
      </c>
      <c r="AP67">
        <f t="shared" si="26"/>
        <v>-7.6163665830578573E-18</v>
      </c>
      <c r="AQ67">
        <f t="shared" si="26"/>
        <v>-3.7164332303135267E-13</v>
      </c>
      <c r="AR67">
        <f t="shared" si="26"/>
        <v>-3.7165093939793575E-13</v>
      </c>
      <c r="AS67">
        <f t="shared" si="26"/>
        <v>-2.5260055851888574E-3</v>
      </c>
      <c r="AT67">
        <f t="shared" si="26"/>
        <v>-1.6503236489909447E-3</v>
      </c>
      <c r="AU67">
        <f t="shared" si="23"/>
        <v>-4.1763292345514532E-3</v>
      </c>
      <c r="AW67">
        <v>64</v>
      </c>
      <c r="AX67">
        <f>IF(Z67&gt;0, (R67*SUMPRODUCT(K67:$K$98, X67:$X$98)-K67*$AZ$3)/Z67, 0)</f>
        <v>-6.9094778703528224E+16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6.3216220393231843E-4</v>
      </c>
      <c r="L68" s="2">
        <v>65</v>
      </c>
      <c r="M68" s="6">
        <v>0.83827126200000002</v>
      </c>
      <c r="Q68" s="4">
        <f t="shared" si="21"/>
        <v>25</v>
      </c>
      <c r="R68">
        <f t="shared" si="27"/>
        <v>250000</v>
      </c>
      <c r="S68">
        <f t="shared" si="28"/>
        <v>-4.0659249864438669E+17</v>
      </c>
      <c r="U68">
        <f t="shared" ref="U68:U69" si="38">M68</f>
        <v>0.83827126200000002</v>
      </c>
      <c r="V68">
        <f t="shared" ref="V68:V69" si="39">$C$10</f>
        <v>0.01</v>
      </c>
      <c r="W68">
        <f t="shared" ref="W68:W69" si="40">Z67</f>
        <v>4.3029002771761574E-16</v>
      </c>
      <c r="X68">
        <f t="shared" ref="X68:X69" si="41">U68*W68</f>
        <v>3.6069976456086072E-16</v>
      </c>
      <c r="Y68">
        <f t="shared" ref="Y68:Y69" si="42">V68*W68</f>
        <v>4.3029002771761572E-18</v>
      </c>
      <c r="Z68">
        <f t="shared" ref="Z68:Z69" si="43">MAX(0, W68-X68-Y68)</f>
        <v>6.5287362879578868E-17</v>
      </c>
      <c r="AB68">
        <f t="shared" ref="AB68:AB69" si="44">AC67</f>
        <v>-29.730794243483686</v>
      </c>
      <c r="AC68">
        <f t="shared" si="29"/>
        <v>-26.545352003110754</v>
      </c>
      <c r="AE68">
        <f t="shared" si="30"/>
        <v>0</v>
      </c>
      <c r="AF68">
        <f t="shared" si="24"/>
        <v>0</v>
      </c>
      <c r="AG68">
        <f t="shared" si="24"/>
        <v>-1.6321840719894718E-15</v>
      </c>
      <c r="AH68">
        <f t="shared" si="31"/>
        <v>-9.0174941140215178E-11</v>
      </c>
      <c r="AI68">
        <f t="shared" si="32"/>
        <v>-9.0176573324287162E-11</v>
      </c>
      <c r="AJ68">
        <f t="shared" si="33"/>
        <v>-3.1854422403729323</v>
      </c>
      <c r="AK68">
        <f t="shared" si="22"/>
        <v>-2.0811555970438582</v>
      </c>
      <c r="AL68">
        <f t="shared" si="34"/>
        <v>-5.2665978375069677</v>
      </c>
      <c r="AN68">
        <f t="shared" si="26"/>
        <v>0</v>
      </c>
      <c r="AO68">
        <f t="shared" si="26"/>
        <v>0</v>
      </c>
      <c r="AP68">
        <f t="shared" si="26"/>
        <v>-1.0318050801720904E-18</v>
      </c>
      <c r="AQ68">
        <f t="shared" si="26"/>
        <v>-5.7005189530665522E-14</v>
      </c>
      <c r="AR68">
        <f t="shared" si="26"/>
        <v>-5.7006221335745683E-14</v>
      </c>
      <c r="AS68">
        <f t="shared" si="26"/>
        <v>-2.0137161871732548E-3</v>
      </c>
      <c r="AT68">
        <f t="shared" si="26"/>
        <v>-1.3156279089533254E-3</v>
      </c>
      <c r="AU68">
        <f t="shared" si="23"/>
        <v>-3.3293440961835868E-3</v>
      </c>
      <c r="AW68">
        <v>65</v>
      </c>
      <c r="AX68">
        <f>IF(Z68&gt;0, (R68*SUMPRODUCT(K68:$K$98, X68:$X$98)-K68*$AZ$3)/Z68, 0)</f>
        <v>-4.0659249864438669E+17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5.6443053922528431E-4</v>
      </c>
      <c r="L69" s="2">
        <v>66</v>
      </c>
      <c r="M69" s="6">
        <v>1</v>
      </c>
      <c r="Q69" s="4">
        <f t="shared" ref="Q69" si="46">$C$8</f>
        <v>25</v>
      </c>
      <c r="R69">
        <f t="shared" si="27"/>
        <v>250000</v>
      </c>
      <c r="S69">
        <f t="shared" si="28"/>
        <v>0</v>
      </c>
      <c r="U69">
        <f t="shared" si="38"/>
        <v>1</v>
      </c>
      <c r="V69">
        <f t="shared" si="39"/>
        <v>0.01</v>
      </c>
      <c r="W69">
        <f t="shared" si="40"/>
        <v>6.5287362879578868E-17</v>
      </c>
      <c r="X69">
        <f t="shared" si="41"/>
        <v>6.5287362879578868E-17</v>
      </c>
      <c r="Y69">
        <f t="shared" si="42"/>
        <v>6.5287362879578873E-19</v>
      </c>
      <c r="Z69">
        <f t="shared" si="43"/>
        <v>0</v>
      </c>
      <c r="AB69">
        <f t="shared" si="44"/>
        <v>-26.545352003110754</v>
      </c>
      <c r="AC69">
        <f t="shared" si="29"/>
        <v>0</v>
      </c>
      <c r="AE69">
        <f t="shared" si="30"/>
        <v>0</v>
      </c>
      <c r="AF69">
        <f t="shared" si="24"/>
        <v>0</v>
      </c>
      <c r="AG69">
        <f t="shared" si="24"/>
        <v>0</v>
      </c>
      <c r="AH69">
        <f t="shared" si="31"/>
        <v>-1.6321840719894716E-11</v>
      </c>
      <c r="AI69">
        <f t="shared" si="32"/>
        <v>-1.6321840719894716E-11</v>
      </c>
      <c r="AJ69">
        <f t="shared" si="33"/>
        <v>-26.545352003110754</v>
      </c>
      <c r="AK69">
        <f t="shared" si="22"/>
        <v>-1.858174640217753</v>
      </c>
      <c r="AL69">
        <f t="shared" si="34"/>
        <v>-28.403526643344829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-9.2125453586793777E-15</v>
      </c>
      <c r="AR69">
        <f t="shared" si="26"/>
        <v>-9.2125453586793777E-15</v>
      </c>
      <c r="AS69">
        <f t="shared" si="26"/>
        <v>-1.4983007345040784E-2</v>
      </c>
      <c r="AT69">
        <f t="shared" si="26"/>
        <v>-1.0488105141528551E-3</v>
      </c>
      <c r="AU69">
        <f t="shared" si="23"/>
        <v>-1.6031817859202852E-2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73499.499956750893</v>
      </c>
      <c r="AO71" s="8">
        <f t="shared" si="47"/>
        <v>-7349.9499956750897</v>
      </c>
      <c r="AP71" s="8">
        <f t="shared" si="47"/>
        <v>-1654.7777680459628</v>
      </c>
      <c r="AQ71" s="8">
        <f t="shared" si="47"/>
        <v>-41991.362087115347</v>
      </c>
      <c r="AR71" s="8">
        <f t="shared" si="47"/>
        <v>22503.410105914507</v>
      </c>
      <c r="AS71" s="8">
        <f t="shared" si="47"/>
        <v>-5361.2715376715159</v>
      </c>
      <c r="AT71" s="8">
        <f t="shared" si="47"/>
        <v>3127.4083969750495</v>
      </c>
      <c r="AU71" s="8">
        <f t="shared" si="47"/>
        <v>20269.546965218058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60" priority="1" operator="lessThan">
      <formula>0</formula>
    </cfRule>
  </conditionalFormatting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24F8DB-1A28-4C5C-B9B7-348AE866652C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11712.804720292883</v>
      </c>
      <c r="K3">
        <v>1</v>
      </c>
      <c r="L3" s="2">
        <v>0</v>
      </c>
      <c r="O3">
        <f>$C$3</f>
        <v>11712.804720292883</v>
      </c>
      <c r="P3">
        <f>O3*C5</f>
        <v>1171.2804720292884</v>
      </c>
      <c r="Q3" s="4">
        <f>B8</f>
        <v>1522.432587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11712.804720292883</v>
      </c>
      <c r="AF3">
        <f t="shared" ref="AF3:AG34" si="4">-$Z3*P3</f>
        <v>-1171.2804720292884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9019.0916612635956</v>
      </c>
      <c r="AJ3">
        <f t="shared" ref="AJ3:AJ66" si="7">AB3-AC3</f>
        <v>0</v>
      </c>
      <c r="AL3">
        <f t="shared" ref="AL3:AL66" si="8">SUM(AI3:AK3)</f>
        <v>9019.0916612635956</v>
      </c>
      <c r="AN3">
        <f t="shared" ref="AN3:AU34" si="9">AE3*$K3</f>
        <v>11712.804720292883</v>
      </c>
      <c r="AO3">
        <f t="shared" si="9"/>
        <v>-1171.2804720292884</v>
      </c>
      <c r="AP3">
        <f t="shared" si="9"/>
        <v>-1522.432587</v>
      </c>
      <c r="AQ3">
        <f t="shared" si="9"/>
        <v>0</v>
      </c>
      <c r="AR3">
        <f t="shared" si="9"/>
        <v>9019.0916612635956</v>
      </c>
      <c r="AS3">
        <f t="shared" si="9"/>
        <v>0</v>
      </c>
      <c r="AT3">
        <f t="shared" si="9"/>
        <v>0</v>
      </c>
      <c r="AU3">
        <f t="shared" si="9"/>
        <v>9019.0916612635956</v>
      </c>
      <c r="AW3">
        <v>0</v>
      </c>
      <c r="AX3">
        <f>IF(Z3&gt;0, (R3*SUMPRODUCT(K3:$K$98, X3:$X$98)-K3*$AZ$3)/Z3, 0)</f>
        <v>0</v>
      </c>
      <c r="AZ3">
        <f>C6*SUMPRODUCT(X4:X98, K4:K98)/1</f>
        <v>9363.8211543912967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98">Mortalities!B2:B96</f>
        <v>1.694311E-3</v>
      </c>
      <c r="R4">
        <f t="shared" si="0"/>
        <v>500000</v>
      </c>
      <c r="S4">
        <f t="shared" si="1"/>
        <v>1015.1378904550767</v>
      </c>
      <c r="U4">
        <f t="shared" ref="U4:U67" si="13">M4</f>
        <v>1.694311E-3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1.694311E-3</v>
      </c>
      <c r="Y4">
        <f t="shared" ref="Y4:Y67" si="17">V4*W4</f>
        <v>0.01</v>
      </c>
      <c r="Z4">
        <f t="shared" ref="Z4:Z67" si="18">MAX(0, W4-X4-Y4)</f>
        <v>0.98830568900000004</v>
      </c>
      <c r="AB4">
        <f t="shared" ref="AB4:AB67" si="19">AC3</f>
        <v>0</v>
      </c>
      <c r="AC4">
        <f t="shared" si="2"/>
        <v>1003.2665522562111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-847.15549999999996</v>
      </c>
      <c r="AI4">
        <f t="shared" si="6"/>
        <v>-847.15549999999996</v>
      </c>
      <c r="AJ4">
        <f t="shared" si="7"/>
        <v>-1003.2665522562111</v>
      </c>
      <c r="AK4">
        <f>G4*SUM(AB4, AE4:AF4)</f>
        <v>0</v>
      </c>
      <c r="AL4">
        <f t="shared" si="8"/>
        <v>-1850.4220522562109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-756.3888392857142</v>
      </c>
      <c r="AR4">
        <f t="shared" si="9"/>
        <v>-756.3888392857142</v>
      </c>
      <c r="AS4">
        <f t="shared" si="9"/>
        <v>-895.77370737161698</v>
      </c>
      <c r="AT4">
        <f t="shared" si="9"/>
        <v>0</v>
      </c>
      <c r="AU4">
        <f t="shared" si="9"/>
        <v>-1652.1625466573309</v>
      </c>
      <c r="AW4">
        <v>1</v>
      </c>
      <c r="AX4">
        <f>IF(Z4&gt;0, (R4*SUMPRODUCT(K4:$K$98, X4:$X$98)-K4*$AZ$3)/Z4, 0)</f>
        <v>1015.1378904550767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1.701527E-3</v>
      </c>
      <c r="Q5" s="4">
        <f t="shared" ref="Q5:Q68" si="21">$C$8</f>
        <v>25</v>
      </c>
      <c r="R5">
        <f t="shared" si="0"/>
        <v>500000</v>
      </c>
      <c r="S5">
        <f t="shared" si="1"/>
        <v>1169.8612185690506</v>
      </c>
      <c r="U5">
        <f t="shared" si="13"/>
        <v>1.701527E-3</v>
      </c>
      <c r="V5">
        <f t="shared" si="14"/>
        <v>0.01</v>
      </c>
      <c r="W5">
        <f t="shared" si="15"/>
        <v>0.98830568900000004</v>
      </c>
      <c r="X5">
        <f t="shared" si="16"/>
        <v>1.681628814087103E-3</v>
      </c>
      <c r="Y5">
        <f t="shared" si="17"/>
        <v>9.8830568900000002E-3</v>
      </c>
      <c r="Z5">
        <f t="shared" si="18"/>
        <v>0.97674100329591296</v>
      </c>
      <c r="AB5">
        <f t="shared" si="19"/>
        <v>1003.2665522562111</v>
      </c>
      <c r="AC5">
        <f t="shared" si="2"/>
        <v>1142.6514203421139</v>
      </c>
      <c r="AE5">
        <f t="shared" si="3"/>
        <v>0</v>
      </c>
      <c r="AF5">
        <f t="shared" si="4"/>
        <v>0</v>
      </c>
      <c r="AG5">
        <f t="shared" si="4"/>
        <v>-24.418525082397824</v>
      </c>
      <c r="AH5">
        <f t="shared" si="5"/>
        <v>-840.81440704355145</v>
      </c>
      <c r="AI5">
        <f t="shared" si="6"/>
        <v>-865.23293212594933</v>
      </c>
      <c r="AJ5">
        <f t="shared" si="7"/>
        <v>-139.38486808590278</v>
      </c>
      <c r="AK5">
        <f>G5*SUM(AB5, AE5:AF5)</f>
        <v>70.228658657934787</v>
      </c>
      <c r="AL5">
        <f t="shared" si="8"/>
        <v>-934.38914155391728</v>
      </c>
      <c r="AN5">
        <f t="shared" si="9"/>
        <v>0</v>
      </c>
      <c r="AO5">
        <f t="shared" si="9"/>
        <v>0</v>
      </c>
      <c r="AP5">
        <f t="shared" si="9"/>
        <v>-19.466298694513569</v>
      </c>
      <c r="AQ5">
        <f t="shared" si="9"/>
        <v>-670.29209745181072</v>
      </c>
      <c r="AR5">
        <f t="shared" si="9"/>
        <v>-689.75839614632434</v>
      </c>
      <c r="AS5">
        <f t="shared" si="9"/>
        <v>-111.11676346133831</v>
      </c>
      <c r="AT5">
        <f t="shared" si="9"/>
        <v>55.985856710726068</v>
      </c>
      <c r="AU5">
        <f t="shared" si="9"/>
        <v>-744.88930289693656</v>
      </c>
      <c r="AW5">
        <v>2</v>
      </c>
      <c r="AX5">
        <f>IF(Z5&gt;0, (R5*SUMPRODUCT(K5:$K$98, X5:$X$98)-K5*$AZ$3)/Z5, 0)</f>
        <v>1169.8612185690506</v>
      </c>
    </row>
    <row r="6" spans="1:52" x14ac:dyDescent="0.25">
      <c r="A6" t="s">
        <v>16</v>
      </c>
      <c r="C6" s="2"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1.710095E-3</v>
      </c>
      <c r="Q6" s="4">
        <f t="shared" si="21"/>
        <v>25</v>
      </c>
      <c r="R6">
        <f t="shared" si="0"/>
        <v>500000</v>
      </c>
      <c r="S6">
        <f t="shared" si="1"/>
        <v>1317.8835201466206</v>
      </c>
      <c r="U6">
        <f t="shared" si="13"/>
        <v>1.710095E-3</v>
      </c>
      <c r="V6">
        <f t="shared" si="14"/>
        <v>0.01</v>
      </c>
      <c r="W6">
        <f t="shared" si="15"/>
        <v>0.97674100329591296</v>
      </c>
      <c r="X6">
        <f t="shared" si="16"/>
        <v>1.6703199060313244E-3</v>
      </c>
      <c r="Y6">
        <f t="shared" si="17"/>
        <v>9.7674100329591292E-3</v>
      </c>
      <c r="Z6">
        <f t="shared" si="18"/>
        <v>0.96530327335692256</v>
      </c>
      <c r="AB6">
        <f t="shared" si="19"/>
        <v>1142.6514203421139</v>
      </c>
      <c r="AC6">
        <f t="shared" si="2"/>
        <v>1272.1572759006767</v>
      </c>
      <c r="AE6">
        <f t="shared" si="3"/>
        <v>0</v>
      </c>
      <c r="AF6">
        <f t="shared" si="4"/>
        <v>0</v>
      </c>
      <c r="AG6">
        <f t="shared" si="4"/>
        <v>-24.132581833923066</v>
      </c>
      <c r="AH6">
        <f t="shared" si="5"/>
        <v>-835.15995301566215</v>
      </c>
      <c r="AI6">
        <f t="shared" si="6"/>
        <v>-859.29253484958519</v>
      </c>
      <c r="AJ6">
        <f t="shared" si="7"/>
        <v>-129.50585555856287</v>
      </c>
      <c r="AK6">
        <f>G6*SUM(AB6, AE6:AF6)</f>
        <v>79.985599423947974</v>
      </c>
      <c r="AL6">
        <f t="shared" si="8"/>
        <v>-908.81279098420009</v>
      </c>
      <c r="AN6">
        <f t="shared" si="9"/>
        <v>0</v>
      </c>
      <c r="AO6">
        <f t="shared" si="9"/>
        <v>0</v>
      </c>
      <c r="AP6">
        <f t="shared" si="9"/>
        <v>-17.177095078127181</v>
      </c>
      <c r="AQ6">
        <f t="shared" si="9"/>
        <v>-594.45035832132464</v>
      </c>
      <c r="AR6">
        <f t="shared" si="9"/>
        <v>-611.62745339945184</v>
      </c>
      <c r="AS6">
        <f t="shared" si="9"/>
        <v>-92.179709962761692</v>
      </c>
      <c r="AT6">
        <f t="shared" si="9"/>
        <v>56.93216977948191</v>
      </c>
      <c r="AU6">
        <f t="shared" si="9"/>
        <v>-646.87499358273158</v>
      </c>
      <c r="AW6">
        <v>3</v>
      </c>
      <c r="AX6">
        <f>IF(Z6&gt;0, (R6*SUMPRODUCT(K6:$K$98, X6:$X$98)-K6*$AZ$3)/Z6, 0)</f>
        <v>1317.8835201466206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1.7195660000000001E-3</v>
      </c>
      <c r="Q7" s="4">
        <f t="shared" si="21"/>
        <v>25</v>
      </c>
      <c r="R7">
        <f t="shared" si="0"/>
        <v>500000</v>
      </c>
      <c r="S7">
        <f t="shared" si="1"/>
        <v>1458.9374519035327</v>
      </c>
      <c r="U7">
        <f t="shared" si="13"/>
        <v>1.7195660000000001E-3</v>
      </c>
      <c r="V7">
        <f t="shared" si="14"/>
        <v>0.01</v>
      </c>
      <c r="W7">
        <f t="shared" si="15"/>
        <v>0.96530327335692256</v>
      </c>
      <c r="X7">
        <f t="shared" si="16"/>
        <v>1.6599026885532699E-3</v>
      </c>
      <c r="Y7">
        <f t="shared" si="17"/>
        <v>9.6530327335692251E-3</v>
      </c>
      <c r="Z7">
        <f t="shared" si="18"/>
        <v>0.95399033793480004</v>
      </c>
      <c r="AB7">
        <f t="shared" si="19"/>
        <v>1272.1572759006767</v>
      </c>
      <c r="AC7">
        <f t="shared" si="2"/>
        <v>1391.8122327671872</v>
      </c>
      <c r="AE7">
        <f t="shared" si="3"/>
        <v>0</v>
      </c>
      <c r="AF7">
        <f t="shared" si="4"/>
        <v>0</v>
      </c>
      <c r="AG7">
        <f t="shared" si="4"/>
        <v>-23.84975844837</v>
      </c>
      <c r="AH7">
        <f t="shared" si="5"/>
        <v>-829.95134427663493</v>
      </c>
      <c r="AI7">
        <f t="shared" si="6"/>
        <v>-853.80110272500497</v>
      </c>
      <c r="AJ7">
        <f t="shared" si="7"/>
        <v>-119.65495686651047</v>
      </c>
      <c r="AK7">
        <f>G7*SUM(AB7, AE7:AF7)</f>
        <v>89.051009313047373</v>
      </c>
      <c r="AL7">
        <f t="shared" si="8"/>
        <v>-884.40505027846802</v>
      </c>
      <c r="AN7">
        <f t="shared" si="9"/>
        <v>0</v>
      </c>
      <c r="AO7">
        <f t="shared" si="9"/>
        <v>0</v>
      </c>
      <c r="AP7">
        <f t="shared" si="9"/>
        <v>-15.156952659527491</v>
      </c>
      <c r="AQ7">
        <f t="shared" si="9"/>
        <v>-527.44908348419358</v>
      </c>
      <c r="AR7">
        <f t="shared" si="9"/>
        <v>-542.6060361437211</v>
      </c>
      <c r="AS7">
        <f t="shared" si="9"/>
        <v>-76.042888259417694</v>
      </c>
      <c r="AT7">
        <f t="shared" si="9"/>
        <v>56.593526318638595</v>
      </c>
      <c r="AU7">
        <f t="shared" si="9"/>
        <v>-562.0553980845001</v>
      </c>
      <c r="AW7">
        <v>4</v>
      </c>
      <c r="AX7">
        <f>IF(Z7&gt;0, (R7*SUMPRODUCT(K7:$K$98, X7:$X$98)-K7*$AZ$3)/Z7, 0)</f>
        <v>1458.9374519035327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1.7312919999999999E-3</v>
      </c>
      <c r="Q8" s="4">
        <f t="shared" si="21"/>
        <v>25</v>
      </c>
      <c r="R8">
        <f t="shared" si="0"/>
        <v>500000</v>
      </c>
      <c r="S8">
        <f t="shared" si="1"/>
        <v>1593.083468866658</v>
      </c>
      <c r="U8">
        <f t="shared" si="13"/>
        <v>1.7312919999999999E-3</v>
      </c>
      <c r="V8">
        <f t="shared" si="14"/>
        <v>0.01</v>
      </c>
      <c r="W8">
        <f t="shared" si="15"/>
        <v>0.95399033793480004</v>
      </c>
      <c r="X8">
        <f t="shared" si="16"/>
        <v>1.6516358401438157E-3</v>
      </c>
      <c r="Y8">
        <f t="shared" si="17"/>
        <v>9.5399033793479998E-3</v>
      </c>
      <c r="Z8">
        <f t="shared" si="18"/>
        <v>0.94279879871530825</v>
      </c>
      <c r="AB8">
        <f t="shared" si="19"/>
        <v>1391.8122327671872</v>
      </c>
      <c r="AC8">
        <f t="shared" si="2"/>
        <v>1501.9571807007014</v>
      </c>
      <c r="AE8">
        <f t="shared" si="3"/>
        <v>0</v>
      </c>
      <c r="AF8">
        <f t="shared" si="4"/>
        <v>0</v>
      </c>
      <c r="AG8">
        <f t="shared" si="4"/>
        <v>-23.569969967882706</v>
      </c>
      <c r="AH8">
        <f t="shared" si="5"/>
        <v>-825.81792007190779</v>
      </c>
      <c r="AI8">
        <f t="shared" si="6"/>
        <v>-849.38789003979048</v>
      </c>
      <c r="AJ8">
        <f t="shared" si="7"/>
        <v>-110.14494793351423</v>
      </c>
      <c r="AK8">
        <f t="shared" ref="AK8:AK71" si="22">G8*SUM(AB8:AB8, AE8:AF8)</f>
        <v>97.426856293703111</v>
      </c>
      <c r="AL8">
        <f t="shared" si="8"/>
        <v>-862.10598167960165</v>
      </c>
      <c r="AN8">
        <f t="shared" si="9"/>
        <v>0</v>
      </c>
      <c r="AO8">
        <f t="shared" si="9"/>
        <v>0</v>
      </c>
      <c r="AP8">
        <f t="shared" si="9"/>
        <v>-13.374233948257499</v>
      </c>
      <c r="AQ8">
        <f t="shared" si="9"/>
        <v>-468.59126578247617</v>
      </c>
      <c r="AR8">
        <f t="shared" si="9"/>
        <v>-481.96549973073365</v>
      </c>
      <c r="AS8">
        <f t="shared" si="9"/>
        <v>-62.49920147920281</v>
      </c>
      <c r="AT8">
        <f t="shared" si="9"/>
        <v>55.282614729283786</v>
      </c>
      <c r="AU8">
        <f t="shared" si="9"/>
        <v>-489.18208648065274</v>
      </c>
      <c r="AW8">
        <v>5</v>
      </c>
      <c r="AX8">
        <f>IF(Z8&gt;0, (R8*SUMPRODUCT(K8:$K$98, X8:$X$98)-K8*$AZ$3)/Z8, 0)</f>
        <v>1593.083468866658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1.749783E-3</v>
      </c>
      <c r="Q9" s="4">
        <f t="shared" si="21"/>
        <v>25</v>
      </c>
      <c r="R9">
        <f t="shared" si="0"/>
        <v>500000</v>
      </c>
      <c r="S9">
        <f t="shared" si="1"/>
        <v>1720.0922788509147</v>
      </c>
      <c r="U9">
        <f t="shared" si="13"/>
        <v>1.749783E-3</v>
      </c>
      <c r="V9">
        <f t="shared" si="14"/>
        <v>0.01</v>
      </c>
      <c r="W9">
        <f t="shared" si="15"/>
        <v>0.94279879871530825</v>
      </c>
      <c r="X9">
        <f t="shared" si="16"/>
        <v>1.6496933104124681E-3</v>
      </c>
      <c r="Y9">
        <f t="shared" si="17"/>
        <v>9.427987987153082E-3</v>
      </c>
      <c r="Z9">
        <f t="shared" si="18"/>
        <v>0.93172111741774277</v>
      </c>
      <c r="AB9">
        <f t="shared" si="19"/>
        <v>1501.9571807007014</v>
      </c>
      <c r="AC9">
        <f t="shared" si="2"/>
        <v>1602.6463001126058</v>
      </c>
      <c r="AE9">
        <f t="shared" si="3"/>
        <v>0</v>
      </c>
      <c r="AF9">
        <f t="shared" si="4"/>
        <v>0</v>
      </c>
      <c r="AG9">
        <f t="shared" si="4"/>
        <v>-23.293027935443568</v>
      </c>
      <c r="AH9">
        <f t="shared" si="5"/>
        <v>-824.846655206234</v>
      </c>
      <c r="AI9">
        <f t="shared" si="6"/>
        <v>-848.13968314167755</v>
      </c>
      <c r="AJ9">
        <f t="shared" si="7"/>
        <v>-100.68911941190436</v>
      </c>
      <c r="AK9">
        <f t="shared" si="22"/>
        <v>105.13700264904911</v>
      </c>
      <c r="AL9">
        <f t="shared" si="8"/>
        <v>-843.69179990453279</v>
      </c>
      <c r="AN9">
        <f t="shared" si="9"/>
        <v>0</v>
      </c>
      <c r="AO9">
        <f t="shared" si="9"/>
        <v>0</v>
      </c>
      <c r="AP9">
        <f t="shared" si="9"/>
        <v>-11.800972858548429</v>
      </c>
      <c r="AQ9">
        <f t="shared" si="9"/>
        <v>-417.89298572649727</v>
      </c>
      <c r="AR9">
        <f t="shared" si="9"/>
        <v>-429.69395858504572</v>
      </c>
      <c r="AS9">
        <f t="shared" si="9"/>
        <v>-51.012241458010237</v>
      </c>
      <c r="AT9">
        <f t="shared" si="9"/>
        <v>53.265677529310693</v>
      </c>
      <c r="AU9">
        <f t="shared" si="9"/>
        <v>-427.44052251374524</v>
      </c>
      <c r="AW9">
        <v>6</v>
      </c>
      <c r="AX9">
        <f>IF(Z9&gt;0, (R9*SUMPRODUCT(K9:$K$98, X9:$X$98)-K9*$AZ$3)/Z9, 0)</f>
        <v>1720.0922788509147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1.7714300000000001E-3</v>
      </c>
      <c r="Q10" s="4">
        <f t="shared" si="21"/>
        <v>25</v>
      </c>
      <c r="R10">
        <f t="shared" si="0"/>
        <v>500000</v>
      </c>
      <c r="S10">
        <f t="shared" si="1"/>
        <v>1838.7543527086505</v>
      </c>
      <c r="U10">
        <f t="shared" si="13"/>
        <v>1.7714300000000001E-3</v>
      </c>
      <c r="V10">
        <f t="shared" si="14"/>
        <v>0.01</v>
      </c>
      <c r="W10">
        <f t="shared" si="15"/>
        <v>0.93172111741774277</v>
      </c>
      <c r="X10">
        <f t="shared" si="16"/>
        <v>1.6504787390273121E-3</v>
      </c>
      <c r="Y10">
        <f t="shared" si="17"/>
        <v>9.3172111741774283E-3</v>
      </c>
      <c r="Z10">
        <f t="shared" si="18"/>
        <v>0.92075342750453804</v>
      </c>
      <c r="AB10">
        <f t="shared" si="19"/>
        <v>1602.6463001126058</v>
      </c>
      <c r="AC10">
        <f t="shared" si="2"/>
        <v>1693.0393725953782</v>
      </c>
      <c r="AE10">
        <f t="shared" si="3"/>
        <v>0</v>
      </c>
      <c r="AF10">
        <f t="shared" si="4"/>
        <v>0</v>
      </c>
      <c r="AG10">
        <f t="shared" si="4"/>
        <v>-23.01883568761345</v>
      </c>
      <c r="AH10">
        <f t="shared" si="5"/>
        <v>-825.23936951365613</v>
      </c>
      <c r="AI10">
        <f t="shared" si="6"/>
        <v>-848.25820520126956</v>
      </c>
      <c r="AJ10">
        <f t="shared" si="7"/>
        <v>-90.393072482772368</v>
      </c>
      <c r="AK10">
        <f t="shared" si="22"/>
        <v>112.18524100788241</v>
      </c>
      <c r="AL10">
        <f t="shared" si="8"/>
        <v>-826.46603667615955</v>
      </c>
      <c r="AN10">
        <f t="shared" si="9"/>
        <v>0</v>
      </c>
      <c r="AO10">
        <f t="shared" si="9"/>
        <v>0</v>
      </c>
      <c r="AP10">
        <f t="shared" si="9"/>
        <v>-10.412552261260826</v>
      </c>
      <c r="AQ10">
        <f t="shared" si="9"/>
        <v>-373.29638126461509</v>
      </c>
      <c r="AR10">
        <f t="shared" si="9"/>
        <v>-383.70893352587592</v>
      </c>
      <c r="AS10">
        <f t="shared" si="9"/>
        <v>-40.889235409473024</v>
      </c>
      <c r="AT10">
        <f t="shared" si="9"/>
        <v>50.746905742295901</v>
      </c>
      <c r="AU10">
        <f t="shared" si="9"/>
        <v>-373.85126319305306</v>
      </c>
      <c r="AW10">
        <v>7</v>
      </c>
      <c r="AX10">
        <f>IF(Z10&gt;0, (R10*SUMPRODUCT(K10:$K$98, X10:$X$98)-K10*$AZ$3)/Z10, 0)</f>
        <v>1838.7543527086505</v>
      </c>
    </row>
    <row r="11" spans="1:52" x14ac:dyDescent="0.25">
      <c r="A11" t="s">
        <v>33</v>
      </c>
      <c r="C11" s="12">
        <f>AU100</f>
        <v>-1104.7375024682287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1.793078E-3</v>
      </c>
      <c r="Q11" s="4">
        <f t="shared" si="21"/>
        <v>25</v>
      </c>
      <c r="R11">
        <f t="shared" si="0"/>
        <v>500000</v>
      </c>
      <c r="S11">
        <f t="shared" si="1"/>
        <v>1949.2029337908511</v>
      </c>
      <c r="U11">
        <f t="shared" si="13"/>
        <v>1.793078E-3</v>
      </c>
      <c r="V11">
        <f t="shared" si="14"/>
        <v>0.01</v>
      </c>
      <c r="W11">
        <f t="shared" si="15"/>
        <v>0.92075342750453804</v>
      </c>
      <c r="X11">
        <f t="shared" si="16"/>
        <v>1.650982714282982E-3</v>
      </c>
      <c r="Y11">
        <f t="shared" si="17"/>
        <v>9.2075342750453804E-3</v>
      </c>
      <c r="Z11">
        <f t="shared" si="18"/>
        <v>0.90989491051520965</v>
      </c>
      <c r="AB11">
        <f t="shared" si="19"/>
        <v>1693.0393725953782</v>
      </c>
      <c r="AC11">
        <f t="shared" si="2"/>
        <v>1773.5698290176106</v>
      </c>
      <c r="AE11">
        <f t="shared" si="3"/>
        <v>0</v>
      </c>
      <c r="AF11">
        <f t="shared" si="4"/>
        <v>0</v>
      </c>
      <c r="AG11">
        <f t="shared" si="4"/>
        <v>-22.747372762880243</v>
      </c>
      <c r="AH11">
        <f t="shared" si="5"/>
        <v>-825.49135714149099</v>
      </c>
      <c r="AI11">
        <f t="shared" si="6"/>
        <v>-848.23872990437121</v>
      </c>
      <c r="AJ11">
        <f t="shared" si="7"/>
        <v>-80.530456422232419</v>
      </c>
      <c r="AK11">
        <f t="shared" si="22"/>
        <v>118.51275608167649</v>
      </c>
      <c r="AL11">
        <f t="shared" si="8"/>
        <v>-810.25643024492717</v>
      </c>
      <c r="AN11">
        <f t="shared" si="9"/>
        <v>0</v>
      </c>
      <c r="AO11">
        <f t="shared" si="9"/>
        <v>0</v>
      </c>
      <c r="AP11">
        <f t="shared" si="9"/>
        <v>-9.1872823395220546</v>
      </c>
      <c r="AQ11">
        <f t="shared" si="9"/>
        <v>-333.4021139913757</v>
      </c>
      <c r="AR11">
        <f t="shared" si="9"/>
        <v>-342.58939633089773</v>
      </c>
      <c r="AS11">
        <f t="shared" si="9"/>
        <v>-32.524900690463156</v>
      </c>
      <c r="AT11">
        <f t="shared" si="9"/>
        <v>47.865314482999118</v>
      </c>
      <c r="AU11">
        <f t="shared" si="9"/>
        <v>-327.24898253836176</v>
      </c>
      <c r="AW11">
        <v>8</v>
      </c>
      <c r="AX11">
        <f>IF(Z11&gt;0, (R11*SUMPRODUCT(K11:$K$98, X11:$X$98)-K11*$AZ$3)/Z11, 0)</f>
        <v>1949.2029337908511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1.8201370000000001E-3</v>
      </c>
      <c r="Q12" s="4">
        <f t="shared" si="21"/>
        <v>25</v>
      </c>
      <c r="R12">
        <f t="shared" si="0"/>
        <v>500000</v>
      </c>
      <c r="S12">
        <f t="shared" si="1"/>
        <v>2052.3729359697149</v>
      </c>
      <c r="U12">
        <f t="shared" si="13"/>
        <v>1.8201370000000001E-3</v>
      </c>
      <c r="V12">
        <f t="shared" si="14"/>
        <v>0.01</v>
      </c>
      <c r="W12">
        <f t="shared" si="15"/>
        <v>0.90989491051520965</v>
      </c>
      <c r="X12">
        <f t="shared" si="16"/>
        <v>1.6561333927404222E-3</v>
      </c>
      <c r="Y12">
        <f t="shared" si="17"/>
        <v>9.0989491051520974E-3</v>
      </c>
      <c r="Z12">
        <f t="shared" si="18"/>
        <v>0.89913982801731718</v>
      </c>
      <c r="AB12">
        <f t="shared" si="19"/>
        <v>1773.5698290176106</v>
      </c>
      <c r="AC12">
        <f t="shared" si="2"/>
        <v>1845.3702486752059</v>
      </c>
      <c r="AE12">
        <f t="shared" si="3"/>
        <v>0</v>
      </c>
      <c r="AF12">
        <f t="shared" si="4"/>
        <v>0</v>
      </c>
      <c r="AG12">
        <f t="shared" si="4"/>
        <v>-22.47849570043293</v>
      </c>
      <c r="AH12">
        <f t="shared" si="5"/>
        <v>-828.06669637021105</v>
      </c>
      <c r="AI12">
        <f t="shared" si="6"/>
        <v>-850.54519207064402</v>
      </c>
      <c r="AJ12">
        <f t="shared" si="7"/>
        <v>-71.800419657595285</v>
      </c>
      <c r="AK12">
        <f t="shared" si="22"/>
        <v>124.14988803123275</v>
      </c>
      <c r="AL12">
        <f t="shared" si="8"/>
        <v>-798.19572369700654</v>
      </c>
      <c r="AN12">
        <f t="shared" si="9"/>
        <v>0</v>
      </c>
      <c r="AO12">
        <f t="shared" si="9"/>
        <v>0</v>
      </c>
      <c r="AP12">
        <f t="shared" si="9"/>
        <v>-8.1059708960814483</v>
      </c>
      <c r="AQ12">
        <f t="shared" si="9"/>
        <v>-298.60915206447589</v>
      </c>
      <c r="AR12">
        <f t="shared" si="9"/>
        <v>-306.71512296055738</v>
      </c>
      <c r="AS12">
        <f t="shared" si="9"/>
        <v>-25.891951126413336</v>
      </c>
      <c r="AT12">
        <f t="shared" si="9"/>
        <v>44.769694224403153</v>
      </c>
      <c r="AU12">
        <f t="shared" si="9"/>
        <v>-287.83737986256756</v>
      </c>
      <c r="AW12">
        <v>9</v>
      </c>
      <c r="AX12">
        <f>IF(Z12&gt;0, (R12*SUMPRODUCT(K12:$K$98, X12:$X$98)-K12*$AZ$3)/Z12, 0)</f>
        <v>2052.3729359697149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1.84855E-3</v>
      </c>
      <c r="Q13" s="4">
        <f t="shared" si="21"/>
        <v>25</v>
      </c>
      <c r="R13">
        <f t="shared" si="0"/>
        <v>500000</v>
      </c>
      <c r="S13">
        <f t="shared" si="1"/>
        <v>2148.0905443258516</v>
      </c>
      <c r="U13">
        <f t="shared" si="13"/>
        <v>1.84855E-3</v>
      </c>
      <c r="V13">
        <f t="shared" si="14"/>
        <v>0.01</v>
      </c>
      <c r="W13">
        <f t="shared" si="15"/>
        <v>0.89913982801731718</v>
      </c>
      <c r="X13">
        <f t="shared" si="16"/>
        <v>1.6621049290814116E-3</v>
      </c>
      <c r="Y13">
        <f t="shared" si="17"/>
        <v>8.9913982801731723E-3</v>
      </c>
      <c r="Z13">
        <f t="shared" si="18"/>
        <v>0.88848632480806267</v>
      </c>
      <c r="AB13">
        <f t="shared" si="19"/>
        <v>1845.3702486752059</v>
      </c>
      <c r="AC13">
        <f t="shared" si="2"/>
        <v>1908.5490730830268</v>
      </c>
      <c r="AE13">
        <f t="shared" si="3"/>
        <v>0</v>
      </c>
      <c r="AF13">
        <f t="shared" si="4"/>
        <v>0</v>
      </c>
      <c r="AG13">
        <f t="shared" si="4"/>
        <v>-22.212158120201568</v>
      </c>
      <c r="AH13">
        <f t="shared" si="5"/>
        <v>-831.05246454070584</v>
      </c>
      <c r="AI13">
        <f t="shared" si="6"/>
        <v>-853.26462266090743</v>
      </c>
      <c r="AJ13">
        <f t="shared" si="7"/>
        <v>-63.178824407820912</v>
      </c>
      <c r="AK13">
        <f t="shared" si="22"/>
        <v>129.17591740726442</v>
      </c>
      <c r="AL13">
        <f t="shared" si="8"/>
        <v>-787.26752966146387</v>
      </c>
      <c r="AN13">
        <f t="shared" si="9"/>
        <v>0</v>
      </c>
      <c r="AO13">
        <f t="shared" si="9"/>
        <v>0</v>
      </c>
      <c r="AP13">
        <f t="shared" si="9"/>
        <v>-7.1517204416256099</v>
      </c>
      <c r="AQ13">
        <f t="shared" si="9"/>
        <v>-267.57665178484569</v>
      </c>
      <c r="AR13">
        <f t="shared" si="9"/>
        <v>-274.72837222647132</v>
      </c>
      <c r="AS13">
        <f t="shared" si="9"/>
        <v>-20.341890578581364</v>
      </c>
      <c r="AT13">
        <f t="shared" si="9"/>
        <v>41.591188217189362</v>
      </c>
      <c r="AU13">
        <f t="shared" si="9"/>
        <v>-253.47907458786332</v>
      </c>
      <c r="AW13">
        <v>10</v>
      </c>
      <c r="AX13">
        <f>IF(Z13&gt;0, (R13*SUMPRODUCT(K13:$K$98, X13:$X$98)-K13*$AZ$3)/Z13, 0)</f>
        <v>2148.0905443258516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1.8814719999999999E-3</v>
      </c>
      <c r="Q14" s="4">
        <f t="shared" si="21"/>
        <v>25</v>
      </c>
      <c r="R14">
        <f t="shared" si="0"/>
        <v>500000</v>
      </c>
      <c r="S14">
        <f t="shared" si="1"/>
        <v>2237.0779549736894</v>
      </c>
      <c r="U14">
        <f t="shared" si="13"/>
        <v>1.8814719999999999E-3</v>
      </c>
      <c r="V14">
        <f t="shared" si="14"/>
        <v>0.01</v>
      </c>
      <c r="W14">
        <f t="shared" si="15"/>
        <v>0.88848632480806267</v>
      </c>
      <c r="X14">
        <f t="shared" si="16"/>
        <v>1.6716621425092752E-3</v>
      </c>
      <c r="Y14">
        <f t="shared" si="17"/>
        <v>8.884863248080627E-3</v>
      </c>
      <c r="Z14">
        <f t="shared" si="18"/>
        <v>0.87792979941747284</v>
      </c>
      <c r="AB14">
        <f t="shared" si="19"/>
        <v>1908.5490730830268</v>
      </c>
      <c r="AC14">
        <f t="shared" si="2"/>
        <v>1963.9974002913016</v>
      </c>
      <c r="AE14">
        <f t="shared" si="3"/>
        <v>0</v>
      </c>
      <c r="AF14">
        <f t="shared" si="4"/>
        <v>0</v>
      </c>
      <c r="AG14">
        <f t="shared" si="4"/>
        <v>-21.948244985436823</v>
      </c>
      <c r="AH14">
        <f t="shared" si="5"/>
        <v>-835.83107125463755</v>
      </c>
      <c r="AI14">
        <f t="shared" si="6"/>
        <v>-857.77931624007442</v>
      </c>
      <c r="AJ14">
        <f t="shared" si="7"/>
        <v>-55.448327208274804</v>
      </c>
      <c r="AK14">
        <f t="shared" si="22"/>
        <v>133.5984351158119</v>
      </c>
      <c r="AL14">
        <f t="shared" si="8"/>
        <v>-779.62920833253736</v>
      </c>
      <c r="AN14">
        <f t="shared" si="9"/>
        <v>0</v>
      </c>
      <c r="AO14">
        <f t="shared" si="9"/>
        <v>0</v>
      </c>
      <c r="AP14">
        <f t="shared" si="9"/>
        <v>-6.309595960220185</v>
      </c>
      <c r="AQ14">
        <f t="shared" si="9"/>
        <v>-240.28146004903957</v>
      </c>
      <c r="AR14">
        <f t="shared" si="9"/>
        <v>-246.59105600925977</v>
      </c>
      <c r="AS14">
        <f t="shared" si="9"/>
        <v>-15.940069084632313</v>
      </c>
      <c r="AT14">
        <f t="shared" si="9"/>
        <v>38.406357640794688</v>
      </c>
      <c r="AU14">
        <f t="shared" si="9"/>
        <v>-224.12476745309741</v>
      </c>
      <c r="AW14">
        <v>11</v>
      </c>
      <c r="AX14">
        <f>IF(Z14&gt;0, (R14*SUMPRODUCT(K14:$K$98, X14:$X$98)-K14*$AZ$3)/Z14, 0)</f>
        <v>2237.0779549736894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1.927022E-3</v>
      </c>
      <c r="Q15" s="4">
        <f t="shared" si="21"/>
        <v>25</v>
      </c>
      <c r="R15">
        <f t="shared" si="0"/>
        <v>500000</v>
      </c>
      <c r="S15">
        <f t="shared" si="1"/>
        <v>2319.5698811348566</v>
      </c>
      <c r="U15">
        <f t="shared" si="13"/>
        <v>1.927022E-3</v>
      </c>
      <c r="V15">
        <f t="shared" si="14"/>
        <v>0.01</v>
      </c>
      <c r="W15">
        <f t="shared" si="15"/>
        <v>0.87792979941747284</v>
      </c>
      <c r="X15">
        <f t="shared" si="16"/>
        <v>1.6917900379330574E-3</v>
      </c>
      <c r="Y15">
        <f t="shared" si="17"/>
        <v>8.7792979941747288E-3</v>
      </c>
      <c r="Z15">
        <f t="shared" si="18"/>
        <v>0.86745871138536501</v>
      </c>
      <c r="AB15">
        <f t="shared" si="19"/>
        <v>1963.9974002913016</v>
      </c>
      <c r="AC15">
        <f t="shared" si="2"/>
        <v>2012.131100057547</v>
      </c>
      <c r="AE15">
        <f t="shared" si="3"/>
        <v>0</v>
      </c>
      <c r="AF15">
        <f t="shared" si="4"/>
        <v>0</v>
      </c>
      <c r="AG15">
        <f t="shared" si="4"/>
        <v>-21.686467784634125</v>
      </c>
      <c r="AH15">
        <f t="shared" si="5"/>
        <v>-845.89501896652871</v>
      </c>
      <c r="AI15">
        <f t="shared" si="6"/>
        <v>-867.58148675116286</v>
      </c>
      <c r="AJ15">
        <f t="shared" si="7"/>
        <v>-48.1336997662454</v>
      </c>
      <c r="AK15">
        <f t="shared" si="22"/>
        <v>137.47981802039112</v>
      </c>
      <c r="AL15">
        <f t="shared" si="8"/>
        <v>-778.23536849701713</v>
      </c>
      <c r="AN15">
        <f t="shared" si="9"/>
        <v>0</v>
      </c>
      <c r="AO15">
        <f t="shared" si="9"/>
        <v>0</v>
      </c>
      <c r="AP15">
        <f t="shared" si="9"/>
        <v>-5.5663761342781495</v>
      </c>
      <c r="AQ15">
        <f t="shared" si="9"/>
        <v>-217.12018261527538</v>
      </c>
      <c r="AR15">
        <f t="shared" si="9"/>
        <v>-222.68655874955354</v>
      </c>
      <c r="AS15">
        <f t="shared" si="9"/>
        <v>-12.354721861306489</v>
      </c>
      <c r="AT15">
        <f t="shared" si="9"/>
        <v>35.28764506849906</v>
      </c>
      <c r="AU15">
        <f t="shared" si="9"/>
        <v>-199.75363554236097</v>
      </c>
      <c r="AW15">
        <v>12</v>
      </c>
      <c r="AX15">
        <f>IF(Z15&gt;0, (R15*SUMPRODUCT(K15:$K$98, X15:$X$98)-K15*$AZ$3)/Z15, 0)</f>
        <v>2319.5698811348566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1.979789E-3</v>
      </c>
      <c r="Q16" s="4">
        <f t="shared" si="21"/>
        <v>25</v>
      </c>
      <c r="R16">
        <f t="shared" si="0"/>
        <v>500000</v>
      </c>
      <c r="S16">
        <f t="shared" si="1"/>
        <v>2394.8245328602247</v>
      </c>
      <c r="U16">
        <f t="shared" si="13"/>
        <v>1.979789E-3</v>
      </c>
      <c r="V16">
        <f t="shared" si="14"/>
        <v>0.01</v>
      </c>
      <c r="W16">
        <f t="shared" si="15"/>
        <v>0.86745871138536501</v>
      </c>
      <c r="X16">
        <f t="shared" si="16"/>
        <v>1.7173852147549205E-3</v>
      </c>
      <c r="Y16">
        <f t="shared" si="17"/>
        <v>8.6745871138536497E-3</v>
      </c>
      <c r="Z16">
        <f t="shared" si="18"/>
        <v>0.85706673905675645</v>
      </c>
      <c r="AB16">
        <f t="shared" si="19"/>
        <v>2012.131100057547</v>
      </c>
      <c r="AC16">
        <f t="shared" si="2"/>
        <v>2052.5244529916331</v>
      </c>
      <c r="AE16">
        <f t="shared" si="3"/>
        <v>0</v>
      </c>
      <c r="AF16">
        <f t="shared" si="4"/>
        <v>0</v>
      </c>
      <c r="AG16">
        <f t="shared" si="4"/>
        <v>-21.426668476418911</v>
      </c>
      <c r="AH16">
        <f t="shared" si="5"/>
        <v>-858.69260737746026</v>
      </c>
      <c r="AI16">
        <f t="shared" si="6"/>
        <v>-880.11927585387912</v>
      </c>
      <c r="AJ16">
        <f t="shared" si="7"/>
        <v>-40.393352934086124</v>
      </c>
      <c r="AK16">
        <f t="shared" si="22"/>
        <v>140.84917700402829</v>
      </c>
      <c r="AL16">
        <f t="shared" si="8"/>
        <v>-779.66345178393692</v>
      </c>
      <c r="AN16">
        <f t="shared" si="9"/>
        <v>0</v>
      </c>
      <c r="AO16">
        <f t="shared" si="9"/>
        <v>0</v>
      </c>
      <c r="AP16">
        <f t="shared" si="9"/>
        <v>-4.9104393952632686</v>
      </c>
      <c r="AQ16">
        <f t="shared" si="9"/>
        <v>-196.79018286618577</v>
      </c>
      <c r="AR16">
        <f t="shared" si="9"/>
        <v>-201.70062226144901</v>
      </c>
      <c r="AS16">
        <f t="shared" si="9"/>
        <v>-9.2571139452968385</v>
      </c>
      <c r="AT16">
        <f t="shared" si="9"/>
        <v>32.278996070348676</v>
      </c>
      <c r="AU16">
        <f t="shared" si="9"/>
        <v>-178.67874013639718</v>
      </c>
      <c r="AW16">
        <v>13</v>
      </c>
      <c r="AX16">
        <f>IF(Z16&gt;0, (R16*SUMPRODUCT(K16:$K$98, X16:$X$98)-K16*$AZ$3)/Z16, 0)</f>
        <v>2394.8245328602247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2.0334569999999998E-3</v>
      </c>
      <c r="Q17" s="4">
        <f t="shared" si="21"/>
        <v>25</v>
      </c>
      <c r="R17">
        <f t="shared" si="0"/>
        <v>500000</v>
      </c>
      <c r="S17">
        <f t="shared" si="1"/>
        <v>2463.1225648656509</v>
      </c>
      <c r="U17">
        <f t="shared" si="13"/>
        <v>2.0334569999999998E-3</v>
      </c>
      <c r="V17">
        <f t="shared" si="14"/>
        <v>0.01</v>
      </c>
      <c r="W17">
        <f t="shared" si="15"/>
        <v>0.85706673905675645</v>
      </c>
      <c r="X17">
        <f t="shared" si="16"/>
        <v>1.7428083600021346E-3</v>
      </c>
      <c r="Y17">
        <f t="shared" si="17"/>
        <v>8.570667390567565E-3</v>
      </c>
      <c r="Z17">
        <f t="shared" si="18"/>
        <v>0.84675326330618672</v>
      </c>
      <c r="AB17">
        <f t="shared" si="19"/>
        <v>2052.5244529916331</v>
      </c>
      <c r="AC17">
        <f t="shared" si="2"/>
        <v>2085.6570697230945</v>
      </c>
      <c r="AE17">
        <f t="shared" si="3"/>
        <v>0</v>
      </c>
      <c r="AF17">
        <f t="shared" si="4"/>
        <v>0</v>
      </c>
      <c r="AG17">
        <f t="shared" si="4"/>
        <v>-21.168831582654668</v>
      </c>
      <c r="AH17">
        <f t="shared" si="5"/>
        <v>-871.40418000106729</v>
      </c>
      <c r="AI17">
        <f t="shared" si="6"/>
        <v>-892.57301158372195</v>
      </c>
      <c r="AJ17">
        <f t="shared" si="7"/>
        <v>-33.132616731461439</v>
      </c>
      <c r="AK17">
        <f t="shared" si="22"/>
        <v>143.67671170941432</v>
      </c>
      <c r="AL17">
        <f t="shared" si="8"/>
        <v>-782.02891660576904</v>
      </c>
      <c r="AN17">
        <f t="shared" si="9"/>
        <v>0</v>
      </c>
      <c r="AO17">
        <f t="shared" si="9"/>
        <v>0</v>
      </c>
      <c r="AP17">
        <f t="shared" si="9"/>
        <v>-4.3315623517404127</v>
      </c>
      <c r="AQ17">
        <f t="shared" si="9"/>
        <v>-178.30656002453318</v>
      </c>
      <c r="AR17">
        <f t="shared" si="9"/>
        <v>-182.6381223762736</v>
      </c>
      <c r="AS17">
        <f t="shared" si="9"/>
        <v>-6.7795898270661796</v>
      </c>
      <c r="AT17">
        <f t="shared" si="9"/>
        <v>29.399101827249506</v>
      </c>
      <c r="AU17">
        <f t="shared" si="9"/>
        <v>-160.01861037609027</v>
      </c>
      <c r="AW17">
        <v>14</v>
      </c>
      <c r="AX17">
        <f>IF(Z17&gt;0, (R17*SUMPRODUCT(K17:$K$98, X17:$X$98)-K17*$AZ$3)/Z17, 0)</f>
        <v>2463.1225648656509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2.08983E-3</v>
      </c>
      <c r="Q18" s="4">
        <f t="shared" si="21"/>
        <v>25</v>
      </c>
      <c r="R18">
        <f t="shared" si="0"/>
        <v>500000</v>
      </c>
      <c r="S18">
        <f t="shared" si="1"/>
        <v>2525.5205145889563</v>
      </c>
      <c r="U18">
        <f t="shared" si="13"/>
        <v>2.08983E-3</v>
      </c>
      <c r="V18">
        <f t="shared" si="14"/>
        <v>0.01</v>
      </c>
      <c r="W18">
        <f t="shared" si="15"/>
        <v>0.84675326330618672</v>
      </c>
      <c r="X18">
        <f t="shared" si="16"/>
        <v>1.7695703722551681E-3</v>
      </c>
      <c r="Y18">
        <f t="shared" si="17"/>
        <v>8.4675326330618667E-3</v>
      </c>
      <c r="Z18">
        <f t="shared" si="18"/>
        <v>0.83651616030086973</v>
      </c>
      <c r="AB18">
        <f t="shared" si="19"/>
        <v>2085.6570697230945</v>
      </c>
      <c r="AC18">
        <f t="shared" si="2"/>
        <v>2112.6387236250303</v>
      </c>
      <c r="AE18">
        <f t="shared" si="3"/>
        <v>0</v>
      </c>
      <c r="AF18">
        <f t="shared" si="4"/>
        <v>0</v>
      </c>
      <c r="AG18">
        <f t="shared" si="4"/>
        <v>-20.912904007521742</v>
      </c>
      <c r="AH18">
        <f t="shared" si="5"/>
        <v>-884.7851861275841</v>
      </c>
      <c r="AI18">
        <f t="shared" si="6"/>
        <v>-905.69809013510587</v>
      </c>
      <c r="AJ18">
        <f t="shared" si="7"/>
        <v>-26.981653901935715</v>
      </c>
      <c r="AK18">
        <f t="shared" si="22"/>
        <v>145.99599488061662</v>
      </c>
      <c r="AL18">
        <f t="shared" si="8"/>
        <v>-786.68374915642494</v>
      </c>
      <c r="AN18">
        <f t="shared" si="9"/>
        <v>0</v>
      </c>
      <c r="AO18">
        <f t="shared" si="9"/>
        <v>0</v>
      </c>
      <c r="AP18">
        <f t="shared" si="9"/>
        <v>-3.820709374351313</v>
      </c>
      <c r="AQ18">
        <f t="shared" si="9"/>
        <v>-161.64694552745831</v>
      </c>
      <c r="AR18">
        <f t="shared" si="9"/>
        <v>-165.46765490180962</v>
      </c>
      <c r="AS18">
        <f t="shared" si="9"/>
        <v>-4.92944729060825</v>
      </c>
      <c r="AT18">
        <f t="shared" si="9"/>
        <v>26.672922424235839</v>
      </c>
      <c r="AU18">
        <f t="shared" si="9"/>
        <v>-143.72417976818204</v>
      </c>
      <c r="AW18">
        <v>15</v>
      </c>
      <c r="AX18">
        <f>IF(Z18&gt;0, (R18*SUMPRODUCT(K18:$K$98, X18:$X$98)-K18*$AZ$3)/Z18, 0)</f>
        <v>2525.5205145889563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2.1556750000000001E-3</v>
      </c>
      <c r="Q19" s="4">
        <f t="shared" si="21"/>
        <v>25</v>
      </c>
      <c r="R19">
        <f t="shared" si="0"/>
        <v>500000</v>
      </c>
      <c r="S19">
        <f t="shared" si="1"/>
        <v>2582.7925926117478</v>
      </c>
      <c r="U19">
        <f t="shared" si="13"/>
        <v>2.1556750000000001E-3</v>
      </c>
      <c r="V19">
        <f t="shared" si="14"/>
        <v>0.01</v>
      </c>
      <c r="W19">
        <f t="shared" si="15"/>
        <v>0.83651616030086973</v>
      </c>
      <c r="X19">
        <f t="shared" si="16"/>
        <v>1.8032569738565775E-3</v>
      </c>
      <c r="Y19">
        <f t="shared" si="17"/>
        <v>8.365161603008698E-3</v>
      </c>
      <c r="Z19">
        <f t="shared" si="18"/>
        <v>0.82634774172400449</v>
      </c>
      <c r="AB19">
        <f t="shared" si="19"/>
        <v>2112.6387236250303</v>
      </c>
      <c r="AC19">
        <f t="shared" si="2"/>
        <v>2134.2848262462044</v>
      </c>
      <c r="AE19">
        <f t="shared" si="3"/>
        <v>0</v>
      </c>
      <c r="AF19">
        <f t="shared" si="4"/>
        <v>0</v>
      </c>
      <c r="AG19">
        <f t="shared" si="4"/>
        <v>-20.658693543100114</v>
      </c>
      <c r="AH19">
        <f t="shared" si="5"/>
        <v>-901.62848692828868</v>
      </c>
      <c r="AI19">
        <f t="shared" si="6"/>
        <v>-922.28718047138875</v>
      </c>
      <c r="AJ19">
        <f t="shared" si="7"/>
        <v>-21.646102621174123</v>
      </c>
      <c r="AK19">
        <f t="shared" si="22"/>
        <v>147.88471065375214</v>
      </c>
      <c r="AL19">
        <f t="shared" si="8"/>
        <v>-796.04857243881077</v>
      </c>
      <c r="AN19">
        <f t="shared" si="9"/>
        <v>0</v>
      </c>
      <c r="AO19">
        <f t="shared" si="9"/>
        <v>0</v>
      </c>
      <c r="AP19">
        <f t="shared" si="9"/>
        <v>-3.3698804222564691</v>
      </c>
      <c r="AQ19">
        <f t="shared" si="9"/>
        <v>-147.07513715276369</v>
      </c>
      <c r="AR19">
        <f t="shared" si="9"/>
        <v>-150.44501757502016</v>
      </c>
      <c r="AS19">
        <f t="shared" si="9"/>
        <v>-3.5309482319908008</v>
      </c>
      <c r="AT19">
        <f t="shared" si="9"/>
        <v>24.123199763016444</v>
      </c>
      <c r="AU19">
        <f t="shared" si="9"/>
        <v>-129.85276604399451</v>
      </c>
      <c r="AW19">
        <v>16</v>
      </c>
      <c r="AX19">
        <f>IF(Z19&gt;0, (R19*SUMPRODUCT(K19:$K$98, X19:$X$98)-K19*$AZ$3)/Z19, 0)</f>
        <v>2582.7925926117478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2.2206180000000002E-3</v>
      </c>
      <c r="Q20" s="4">
        <f t="shared" si="21"/>
        <v>25</v>
      </c>
      <c r="R20">
        <f t="shared" si="0"/>
        <v>500000</v>
      </c>
      <c r="S20">
        <f t="shared" si="1"/>
        <v>2635.058060640451</v>
      </c>
      <c r="U20">
        <f t="shared" si="13"/>
        <v>2.2206180000000002E-3</v>
      </c>
      <c r="V20">
        <f t="shared" si="14"/>
        <v>0.01</v>
      </c>
      <c r="W20">
        <f t="shared" si="15"/>
        <v>0.82634774172400449</v>
      </c>
      <c r="X20">
        <f t="shared" si="16"/>
        <v>1.8350026695316756E-3</v>
      </c>
      <c r="Y20">
        <f t="shared" si="17"/>
        <v>8.2634774172400446E-3</v>
      </c>
      <c r="Z20">
        <f t="shared" si="18"/>
        <v>0.81624926163723277</v>
      </c>
      <c r="AB20">
        <f t="shared" si="19"/>
        <v>2134.2848262462044</v>
      </c>
      <c r="AC20">
        <f t="shared" si="2"/>
        <v>2150.8641963690065</v>
      </c>
      <c r="AE20">
        <f t="shared" si="3"/>
        <v>0</v>
      </c>
      <c r="AF20">
        <f t="shared" si="4"/>
        <v>0</v>
      </c>
      <c r="AG20">
        <f t="shared" si="4"/>
        <v>-20.406231540930818</v>
      </c>
      <c r="AH20">
        <f t="shared" si="5"/>
        <v>-917.50133476583778</v>
      </c>
      <c r="AI20">
        <f t="shared" si="6"/>
        <v>-937.90756630676856</v>
      </c>
      <c r="AJ20">
        <f t="shared" si="7"/>
        <v>-16.579370122802175</v>
      </c>
      <c r="AK20">
        <f t="shared" si="22"/>
        <v>149.39993783723432</v>
      </c>
      <c r="AL20">
        <f t="shared" si="8"/>
        <v>-805.08699859233639</v>
      </c>
      <c r="AN20">
        <f t="shared" si="9"/>
        <v>0</v>
      </c>
      <c r="AO20">
        <f t="shared" si="9"/>
        <v>0</v>
      </c>
      <c r="AP20">
        <f t="shared" si="9"/>
        <v>-2.9720521436699943</v>
      </c>
      <c r="AQ20">
        <f t="shared" si="9"/>
        <v>-133.62887720554136</v>
      </c>
      <c r="AR20">
        <f t="shared" si="9"/>
        <v>-136.60092934921133</v>
      </c>
      <c r="AS20">
        <f t="shared" si="9"/>
        <v>-2.4146914345912993</v>
      </c>
      <c r="AT20">
        <f t="shared" si="9"/>
        <v>21.759255481478391</v>
      </c>
      <c r="AU20">
        <f t="shared" si="9"/>
        <v>-117.25636530232424</v>
      </c>
      <c r="AW20">
        <v>17</v>
      </c>
      <c r="AX20">
        <f>IF(Z20&gt;0, (R20*SUMPRODUCT(K20:$K$98, X20:$X$98)-K20*$AZ$3)/Z20, 0)</f>
        <v>2635.058060640451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2.2950319999999998E-3</v>
      </c>
      <c r="Q21" s="4">
        <f t="shared" si="21"/>
        <v>25</v>
      </c>
      <c r="R21">
        <f t="shared" si="0"/>
        <v>500000</v>
      </c>
      <c r="S21">
        <f t="shared" si="1"/>
        <v>2683.3531649424121</v>
      </c>
      <c r="U21">
        <f t="shared" si="13"/>
        <v>2.2950319999999998E-3</v>
      </c>
      <c r="V21">
        <f t="shared" si="14"/>
        <v>0.01</v>
      </c>
      <c r="W21">
        <f t="shared" si="15"/>
        <v>0.81624926163723277</v>
      </c>
      <c r="X21">
        <f t="shared" si="16"/>
        <v>1.8733181754338215E-3</v>
      </c>
      <c r="Y21">
        <f t="shared" si="17"/>
        <v>8.1624926163723285E-3</v>
      </c>
      <c r="Z21">
        <f t="shared" si="18"/>
        <v>0.80621345084542662</v>
      </c>
      <c r="AB21">
        <f t="shared" si="19"/>
        <v>2150.8641963690065</v>
      </c>
      <c r="AC21">
        <f t="shared" si="2"/>
        <v>2163.3554149452193</v>
      </c>
      <c r="AE21">
        <f t="shared" si="3"/>
        <v>0</v>
      </c>
      <c r="AF21">
        <f t="shared" si="4"/>
        <v>0</v>
      </c>
      <c r="AG21">
        <f t="shared" si="4"/>
        <v>-20.155336271135667</v>
      </c>
      <c r="AH21">
        <f t="shared" si="5"/>
        <v>-936.65908771691068</v>
      </c>
      <c r="AI21">
        <f t="shared" si="6"/>
        <v>-956.81442398804631</v>
      </c>
      <c r="AJ21">
        <f t="shared" si="7"/>
        <v>-12.491218576212759</v>
      </c>
      <c r="AK21">
        <f t="shared" si="22"/>
        <v>150.56049374583048</v>
      </c>
      <c r="AL21">
        <f t="shared" si="8"/>
        <v>-818.74514881842856</v>
      </c>
      <c r="AN21">
        <f t="shared" si="9"/>
        <v>0</v>
      </c>
      <c r="AO21">
        <f t="shared" si="9"/>
        <v>0</v>
      </c>
      <c r="AP21">
        <f t="shared" si="9"/>
        <v>-2.6209916673731275</v>
      </c>
      <c r="AQ21">
        <f t="shared" si="9"/>
        <v>-121.80276384627201</v>
      </c>
      <c r="AR21">
        <f t="shared" si="9"/>
        <v>-124.42375551364513</v>
      </c>
      <c r="AS21">
        <f t="shared" si="9"/>
        <v>-1.6243529437152546</v>
      </c>
      <c r="AT21">
        <f t="shared" si="9"/>
        <v>19.578824894553374</v>
      </c>
      <c r="AU21">
        <f t="shared" si="9"/>
        <v>-106.46928356280701</v>
      </c>
      <c r="AW21">
        <v>18</v>
      </c>
      <c r="AX21">
        <f>IF(Z21&gt;0, (R21*SUMPRODUCT(K21:$K$98, X21:$X$98)-K21*$AZ$3)/Z21, 0)</f>
        <v>2683.3531649424121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2.375308E-3</v>
      </c>
      <c r="Q22" s="4">
        <f t="shared" si="21"/>
        <v>25</v>
      </c>
      <c r="R22">
        <f t="shared" si="0"/>
        <v>500000</v>
      </c>
      <c r="S22">
        <f t="shared" si="1"/>
        <v>2727.8547739093583</v>
      </c>
      <c r="U22">
        <f t="shared" si="13"/>
        <v>2.375308E-3</v>
      </c>
      <c r="V22">
        <f t="shared" si="14"/>
        <v>0.01</v>
      </c>
      <c r="W22">
        <f t="shared" si="15"/>
        <v>0.80621345084542662</v>
      </c>
      <c r="X22">
        <f t="shared" si="16"/>
        <v>1.9150052595007486E-3</v>
      </c>
      <c r="Y22">
        <f t="shared" si="17"/>
        <v>8.0621345084542669E-3</v>
      </c>
      <c r="Z22">
        <f t="shared" si="18"/>
        <v>0.79623631107747161</v>
      </c>
      <c r="AB22">
        <f t="shared" si="19"/>
        <v>2163.3554149452193</v>
      </c>
      <c r="AC22">
        <f t="shared" si="2"/>
        <v>2172.0170223326577</v>
      </c>
      <c r="AE22">
        <f t="shared" si="3"/>
        <v>0</v>
      </c>
      <c r="AF22">
        <f t="shared" si="4"/>
        <v>0</v>
      </c>
      <c r="AG22">
        <f t="shared" si="4"/>
        <v>-19.90590777693679</v>
      </c>
      <c r="AH22">
        <f t="shared" si="5"/>
        <v>-957.50262975037424</v>
      </c>
      <c r="AI22">
        <f t="shared" si="6"/>
        <v>-977.40853752731107</v>
      </c>
      <c r="AJ22">
        <f t="shared" si="7"/>
        <v>-8.6616073874383801</v>
      </c>
      <c r="AK22">
        <f t="shared" si="22"/>
        <v>151.43487904616538</v>
      </c>
      <c r="AL22">
        <f t="shared" si="8"/>
        <v>-834.63526586858404</v>
      </c>
      <c r="AN22">
        <f t="shared" si="9"/>
        <v>0</v>
      </c>
      <c r="AO22">
        <f t="shared" si="9"/>
        <v>0</v>
      </c>
      <c r="AP22">
        <f t="shared" si="9"/>
        <v>-2.3112107930570991</v>
      </c>
      <c r="AQ22">
        <f t="shared" si="9"/>
        <v>-111.17254420437014</v>
      </c>
      <c r="AR22">
        <f t="shared" si="9"/>
        <v>-113.48375499742724</v>
      </c>
      <c r="AS22">
        <f t="shared" si="9"/>
        <v>-1.0056713164452966</v>
      </c>
      <c r="AT22">
        <f t="shared" si="9"/>
        <v>17.58261571483343</v>
      </c>
      <c r="AU22">
        <f t="shared" si="9"/>
        <v>-96.906810599039105</v>
      </c>
      <c r="AW22">
        <v>19</v>
      </c>
      <c r="AX22">
        <f>IF(Z22&gt;0, (R22*SUMPRODUCT(K22:$K$98, X22:$X$98)-K22*$AZ$3)/Z22, 0)</f>
        <v>2727.8547739093583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2.4628010000000001E-3</v>
      </c>
      <c r="Q23" s="4">
        <f t="shared" si="21"/>
        <v>25</v>
      </c>
      <c r="R23">
        <f t="shared" si="0"/>
        <v>500000</v>
      </c>
      <c r="S23">
        <f t="shared" si="1"/>
        <v>2769.0380157361624</v>
      </c>
      <c r="U23">
        <f t="shared" si="13"/>
        <v>2.4628010000000001E-3</v>
      </c>
      <c r="V23">
        <f t="shared" si="14"/>
        <v>0.01</v>
      </c>
      <c r="W23">
        <f t="shared" si="15"/>
        <v>0.79623631107747161</v>
      </c>
      <c r="X23">
        <f t="shared" si="16"/>
        <v>1.9609715831579084E-3</v>
      </c>
      <c r="Y23">
        <f t="shared" si="17"/>
        <v>7.9623631107747159E-3</v>
      </c>
      <c r="Z23">
        <f t="shared" si="18"/>
        <v>0.78631297638353903</v>
      </c>
      <c r="AB23">
        <f t="shared" si="19"/>
        <v>2172.0170223326577</v>
      </c>
      <c r="AC23">
        <f t="shared" si="2"/>
        <v>2177.3305238726707</v>
      </c>
      <c r="AE23">
        <f t="shared" si="3"/>
        <v>0</v>
      </c>
      <c r="AF23">
        <f t="shared" si="4"/>
        <v>0</v>
      </c>
      <c r="AG23">
        <f t="shared" si="4"/>
        <v>-19.657824409588475</v>
      </c>
      <c r="AH23">
        <f t="shared" si="5"/>
        <v>-980.48579157895415</v>
      </c>
      <c r="AI23">
        <f t="shared" si="6"/>
        <v>-1000.1436159885426</v>
      </c>
      <c r="AJ23">
        <f t="shared" si="7"/>
        <v>-5.3135015400130214</v>
      </c>
      <c r="AK23">
        <f t="shared" si="22"/>
        <v>152.04119156328605</v>
      </c>
      <c r="AL23">
        <f t="shared" si="8"/>
        <v>-853.41592596526959</v>
      </c>
      <c r="AN23">
        <f t="shared" si="9"/>
        <v>0</v>
      </c>
      <c r="AO23">
        <f t="shared" si="9"/>
        <v>0</v>
      </c>
      <c r="AP23">
        <f t="shared" si="9"/>
        <v>-2.0378630650662291</v>
      </c>
      <c r="AQ23">
        <f t="shared" si="9"/>
        <v>-101.64379022056818</v>
      </c>
      <c r="AR23">
        <f t="shared" si="9"/>
        <v>-103.6816532856344</v>
      </c>
      <c r="AS23">
        <f t="shared" si="9"/>
        <v>-0.55083351590440555</v>
      </c>
      <c r="AT23">
        <f t="shared" si="9"/>
        <v>15.761618488379106</v>
      </c>
      <c r="AU23">
        <f t="shared" si="9"/>
        <v>-88.470868313159698</v>
      </c>
      <c r="AW23">
        <v>20</v>
      </c>
      <c r="AX23">
        <f>IF(Z23&gt;0, (R23*SUMPRODUCT(K23:$K$98, X23:$X$98)-K23*$AZ$3)/Z23, 0)</f>
        <v>2769.0380157361624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2.5557050000000001E-3</v>
      </c>
      <c r="Q24" s="4">
        <f t="shared" si="21"/>
        <v>25</v>
      </c>
      <c r="R24">
        <f t="shared" si="0"/>
        <v>500000</v>
      </c>
      <c r="S24">
        <f t="shared" si="1"/>
        <v>2807.2889011432721</v>
      </c>
      <c r="U24">
        <f t="shared" si="13"/>
        <v>2.5557050000000001E-3</v>
      </c>
      <c r="V24">
        <f t="shared" si="14"/>
        <v>0.01</v>
      </c>
      <c r="W24">
        <f t="shared" si="15"/>
        <v>0.78631297638353903</v>
      </c>
      <c r="X24">
        <f t="shared" si="16"/>
        <v>2.0095840053082929E-3</v>
      </c>
      <c r="Y24">
        <f t="shared" si="17"/>
        <v>7.8631297638353907E-3</v>
      </c>
      <c r="Z24">
        <f t="shared" si="18"/>
        <v>0.77644026261439536</v>
      </c>
      <c r="AB24">
        <f t="shared" si="19"/>
        <v>2177.3305238726707</v>
      </c>
      <c r="AC24">
        <f t="shared" si="2"/>
        <v>2179.6921316381595</v>
      </c>
      <c r="AE24">
        <f t="shared" si="3"/>
        <v>0</v>
      </c>
      <c r="AF24">
        <f t="shared" si="4"/>
        <v>0</v>
      </c>
      <c r="AG24">
        <f t="shared" si="4"/>
        <v>-19.411006565359884</v>
      </c>
      <c r="AH24">
        <f t="shared" si="5"/>
        <v>-1004.7920026541465</v>
      </c>
      <c r="AI24">
        <f t="shared" si="6"/>
        <v>-1024.2030092195064</v>
      </c>
      <c r="AJ24">
        <f t="shared" si="7"/>
        <v>-2.3616077654887704</v>
      </c>
      <c r="AK24">
        <f t="shared" si="22"/>
        <v>152.41313667108696</v>
      </c>
      <c r="AL24">
        <f t="shared" si="8"/>
        <v>-874.15148031390822</v>
      </c>
      <c r="AN24">
        <f t="shared" si="9"/>
        <v>0</v>
      </c>
      <c r="AO24">
        <f t="shared" si="9"/>
        <v>0</v>
      </c>
      <c r="AP24">
        <f t="shared" si="9"/>
        <v>-1.7966752299918407</v>
      </c>
      <c r="AQ24">
        <f t="shared" si="9"/>
        <v>-93.003157584019419</v>
      </c>
      <c r="AR24">
        <f t="shared" si="9"/>
        <v>-94.799832814011268</v>
      </c>
      <c r="AS24">
        <f t="shared" si="9"/>
        <v>-0.21858949771219074</v>
      </c>
      <c r="AT24">
        <f t="shared" si="9"/>
        <v>14.107300745082512</v>
      </c>
      <c r="AU24">
        <f t="shared" si="9"/>
        <v>-80.911121566640944</v>
      </c>
      <c r="AW24">
        <v>21</v>
      </c>
      <c r="AX24">
        <f>IF(Z24&gt;0, (R24*SUMPRODUCT(K24:$K$98, X24:$X$98)-K24*$AZ$3)/Z24, 0)</f>
        <v>2807.2889011432721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2.6648449999999999E-3</v>
      </c>
      <c r="Q25" s="4">
        <f t="shared" si="21"/>
        <v>25</v>
      </c>
      <c r="R25">
        <f t="shared" si="0"/>
        <v>500000</v>
      </c>
      <c r="S25">
        <f t="shared" si="1"/>
        <v>2843.1146583363798</v>
      </c>
      <c r="U25">
        <f t="shared" si="13"/>
        <v>2.6648449999999999E-3</v>
      </c>
      <c r="V25">
        <f t="shared" si="14"/>
        <v>0.01</v>
      </c>
      <c r="W25">
        <f t="shared" si="15"/>
        <v>0.77644026261439536</v>
      </c>
      <c r="X25">
        <f t="shared" si="16"/>
        <v>2.0690929516266584E-3</v>
      </c>
      <c r="Y25">
        <f t="shared" si="17"/>
        <v>7.7644026261439536E-3</v>
      </c>
      <c r="Z25">
        <f t="shared" si="18"/>
        <v>0.76660676703662478</v>
      </c>
      <c r="AB25">
        <f t="shared" si="19"/>
        <v>2179.6921316381595</v>
      </c>
      <c r="AC25">
        <f t="shared" si="2"/>
        <v>2179.5509365416901</v>
      </c>
      <c r="AE25">
        <f t="shared" si="3"/>
        <v>0</v>
      </c>
      <c r="AF25">
        <f t="shared" si="4"/>
        <v>0</v>
      </c>
      <c r="AG25">
        <f t="shared" si="4"/>
        <v>-19.165169175915619</v>
      </c>
      <c r="AH25">
        <f t="shared" si="5"/>
        <v>-1034.5464758133292</v>
      </c>
      <c r="AI25">
        <f t="shared" si="6"/>
        <v>-1053.7116449892449</v>
      </c>
      <c r="AJ25">
        <f t="shared" si="7"/>
        <v>0.14119509646934603</v>
      </c>
      <c r="AK25">
        <f t="shared" si="22"/>
        <v>152.57844921467117</v>
      </c>
      <c r="AL25">
        <f t="shared" si="8"/>
        <v>-900.99200067810432</v>
      </c>
      <c r="AN25">
        <f t="shared" si="9"/>
        <v>0</v>
      </c>
      <c r="AO25">
        <f t="shared" si="9"/>
        <v>0</v>
      </c>
      <c r="AP25">
        <f t="shared" si="9"/>
        <v>-1.5838576934720132</v>
      </c>
      <c r="AQ25">
        <f t="shared" si="9"/>
        <v>-85.497517915492978</v>
      </c>
      <c r="AR25">
        <f t="shared" si="9"/>
        <v>-87.08137560896499</v>
      </c>
      <c r="AS25">
        <f t="shared" si="9"/>
        <v>1.1668717232328459E-2</v>
      </c>
      <c r="AT25">
        <f t="shared" si="9"/>
        <v>12.609466080287826</v>
      </c>
      <c r="AU25">
        <f t="shared" si="9"/>
        <v>-74.460240811444834</v>
      </c>
      <c r="AW25">
        <v>22</v>
      </c>
      <c r="AX25">
        <f>IF(Z25&gt;0, (R25*SUMPRODUCT(K25:$K$98, X25:$X$98)-K25*$AZ$3)/Z25, 0)</f>
        <v>2843.1146583363798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2.7902209999999998E-3</v>
      </c>
      <c r="Q26" s="4">
        <f t="shared" si="21"/>
        <v>25</v>
      </c>
      <c r="R26">
        <f t="shared" si="0"/>
        <v>500000</v>
      </c>
      <c r="S26">
        <f t="shared" si="1"/>
        <v>2876.5340954867215</v>
      </c>
      <c r="U26">
        <f t="shared" si="13"/>
        <v>2.7902209999999998E-3</v>
      </c>
      <c r="V26">
        <f t="shared" si="14"/>
        <v>0.01</v>
      </c>
      <c r="W26">
        <f t="shared" si="15"/>
        <v>0.76660676703662478</v>
      </c>
      <c r="X26">
        <f t="shared" si="16"/>
        <v>2.139002300127698E-3</v>
      </c>
      <c r="Y26">
        <f t="shared" si="17"/>
        <v>7.6660676703662481E-3</v>
      </c>
      <c r="Z26">
        <f t="shared" si="18"/>
        <v>0.75680169706613087</v>
      </c>
      <c r="AB26">
        <f t="shared" si="19"/>
        <v>2179.5509365416901</v>
      </c>
      <c r="AC26">
        <f t="shared" si="2"/>
        <v>2176.9658851329386</v>
      </c>
      <c r="AE26">
        <f t="shared" si="3"/>
        <v>0</v>
      </c>
      <c r="AF26">
        <f t="shared" si="4"/>
        <v>0</v>
      </c>
      <c r="AG26">
        <f t="shared" si="4"/>
        <v>-18.920042426653271</v>
      </c>
      <c r="AH26">
        <f t="shared" si="5"/>
        <v>-1069.5011500638491</v>
      </c>
      <c r="AI26">
        <f t="shared" si="6"/>
        <v>-1088.4211924905023</v>
      </c>
      <c r="AJ26">
        <f t="shared" si="7"/>
        <v>2.5850514087514966</v>
      </c>
      <c r="AK26">
        <f t="shared" si="22"/>
        <v>152.56856555791833</v>
      </c>
      <c r="AL26">
        <f t="shared" si="8"/>
        <v>-933.26757552383253</v>
      </c>
      <c r="AN26">
        <f t="shared" si="9"/>
        <v>0</v>
      </c>
      <c r="AO26">
        <f t="shared" si="9"/>
        <v>0</v>
      </c>
      <c r="AP26">
        <f t="shared" si="9"/>
        <v>-1.3960712531606749</v>
      </c>
      <c r="AQ26">
        <f t="shared" si="9"/>
        <v>-78.916303523878099</v>
      </c>
      <c r="AR26">
        <f t="shared" si="9"/>
        <v>-80.312374777038784</v>
      </c>
      <c r="AS26">
        <f t="shared" si="9"/>
        <v>0.19074565893237502</v>
      </c>
      <c r="AT26">
        <f t="shared" si="9"/>
        <v>11.257722562572825</v>
      </c>
      <c r="AU26">
        <f t="shared" si="9"/>
        <v>-68.863906555533575</v>
      </c>
      <c r="AW26">
        <v>23</v>
      </c>
      <c r="AX26">
        <f>IF(Z26&gt;0, (R26*SUMPRODUCT(K26:$K$98, X26:$X$98)-K26*$AZ$3)/Z26, 0)</f>
        <v>2876.5340954867215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3.5816260000000001E-3</v>
      </c>
      <c r="Q27" s="4">
        <f t="shared" si="21"/>
        <v>25</v>
      </c>
      <c r="R27">
        <f t="shared" si="0"/>
        <v>500000</v>
      </c>
      <c r="S27">
        <f t="shared" si="1"/>
        <v>2909.5932478599607</v>
      </c>
      <c r="U27">
        <f t="shared" si="13"/>
        <v>3.5816260000000001E-3</v>
      </c>
      <c r="V27">
        <f t="shared" si="14"/>
        <v>0.01</v>
      </c>
      <c r="W27">
        <f t="shared" si="15"/>
        <v>0.75680169706613087</v>
      </c>
      <c r="X27">
        <f t="shared" si="16"/>
        <v>2.710580635056178E-3</v>
      </c>
      <c r="Y27">
        <f t="shared" si="17"/>
        <v>7.5680169706613086E-3</v>
      </c>
      <c r="Z27">
        <f t="shared" si="18"/>
        <v>0.7465230994604134</v>
      </c>
      <c r="AB27">
        <f t="shared" si="19"/>
        <v>2176.9658851329386</v>
      </c>
      <c r="AC27">
        <f t="shared" si="2"/>
        <v>2172.0785695615086</v>
      </c>
      <c r="AE27">
        <f t="shared" si="3"/>
        <v>0</v>
      </c>
      <c r="AF27">
        <f t="shared" si="4"/>
        <v>0</v>
      </c>
      <c r="AG27">
        <f t="shared" si="4"/>
        <v>-18.663077486510335</v>
      </c>
      <c r="AH27">
        <f t="shared" si="5"/>
        <v>-1355.290317528089</v>
      </c>
      <c r="AI27">
        <f t="shared" si="6"/>
        <v>-1373.9533950145992</v>
      </c>
      <c r="AJ27">
        <f t="shared" si="7"/>
        <v>4.8873155714300083</v>
      </c>
      <c r="AK27">
        <f t="shared" si="22"/>
        <v>152.38761195930573</v>
      </c>
      <c r="AL27">
        <f t="shared" si="8"/>
        <v>-1216.6784674838634</v>
      </c>
      <c r="AN27">
        <f t="shared" si="9"/>
        <v>0</v>
      </c>
      <c r="AO27">
        <f t="shared" si="9"/>
        <v>0</v>
      </c>
      <c r="AP27">
        <f t="shared" si="9"/>
        <v>-1.2295627995811564</v>
      </c>
      <c r="AQ27">
        <f t="shared" si="9"/>
        <v>-89.289376753086685</v>
      </c>
      <c r="AR27">
        <f t="shared" si="9"/>
        <v>-90.518939552667845</v>
      </c>
      <c r="AS27">
        <f t="shared" si="9"/>
        <v>0.32198662952492973</v>
      </c>
      <c r="AT27">
        <f t="shared" si="9"/>
        <v>10.039616398613891</v>
      </c>
      <c r="AU27">
        <f t="shared" si="9"/>
        <v>-80.157336524529015</v>
      </c>
      <c r="AW27">
        <v>24</v>
      </c>
      <c r="AX27">
        <f>IF(Z27&gt;0, (R27*SUMPRODUCT(K27:$K$98, X27:$X$98)-K27*$AZ$3)/Z27, 0)</f>
        <v>2909.5932478599607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4.4506370000000003E-3</v>
      </c>
      <c r="Q28" s="4">
        <f t="shared" si="21"/>
        <v>25</v>
      </c>
      <c r="R28">
        <f t="shared" si="0"/>
        <v>500000</v>
      </c>
      <c r="S28">
        <f t="shared" si="1"/>
        <v>2920.7329228726153</v>
      </c>
      <c r="U28">
        <f t="shared" si="13"/>
        <v>4.4506370000000003E-3</v>
      </c>
      <c r="V28">
        <f t="shared" si="14"/>
        <v>0.01</v>
      </c>
      <c r="W28">
        <f t="shared" si="15"/>
        <v>0.7465230994604134</v>
      </c>
      <c r="X28">
        <f t="shared" si="16"/>
        <v>3.3225033278131959E-3</v>
      </c>
      <c r="Y28">
        <f t="shared" si="17"/>
        <v>7.4652309946041341E-3</v>
      </c>
      <c r="Z28">
        <f t="shared" si="18"/>
        <v>0.73573536513799609</v>
      </c>
      <c r="AB28">
        <f t="shared" si="19"/>
        <v>2172.0785695615086</v>
      </c>
      <c r="AC28">
        <f t="shared" si="2"/>
        <v>2148.8865034802502</v>
      </c>
      <c r="AE28">
        <f t="shared" si="3"/>
        <v>0</v>
      </c>
      <c r="AF28">
        <f t="shared" si="4"/>
        <v>0</v>
      </c>
      <c r="AG28">
        <f t="shared" si="4"/>
        <v>-18.393384128449902</v>
      </c>
      <c r="AH28">
        <f t="shared" si="5"/>
        <v>-1661.251663906598</v>
      </c>
      <c r="AI28">
        <f t="shared" si="6"/>
        <v>-1679.6450480350479</v>
      </c>
      <c r="AJ28">
        <f t="shared" si="7"/>
        <v>23.192066081258417</v>
      </c>
      <c r="AK28">
        <f t="shared" si="22"/>
        <v>152.04549986930562</v>
      </c>
      <c r="AL28">
        <f t="shared" si="8"/>
        <v>-1504.4074820844839</v>
      </c>
      <c r="AN28">
        <f t="shared" si="9"/>
        <v>0</v>
      </c>
      <c r="AO28">
        <f t="shared" si="9"/>
        <v>0</v>
      </c>
      <c r="AP28">
        <f t="shared" si="9"/>
        <v>-1.0819596731211654</v>
      </c>
      <c r="AQ28">
        <f t="shared" si="9"/>
        <v>-97.720315886419272</v>
      </c>
      <c r="AR28">
        <f t="shared" si="9"/>
        <v>-98.802275559540433</v>
      </c>
      <c r="AS28">
        <f t="shared" si="9"/>
        <v>1.3642340126779879</v>
      </c>
      <c r="AT28">
        <f t="shared" si="9"/>
        <v>8.9438190487028066</v>
      </c>
      <c r="AU28">
        <f t="shared" si="9"/>
        <v>-88.494222498159644</v>
      </c>
      <c r="AW28">
        <v>25</v>
      </c>
      <c r="AX28">
        <f>IF(Z28&gt;0, (R28*SUMPRODUCT(K28:$K$98, X28:$X$98)-K28*$AZ$3)/Z28, 0)</f>
        <v>2920.7329228726153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5.383718E-3</v>
      </c>
      <c r="Q29" s="4">
        <f t="shared" si="21"/>
        <v>25</v>
      </c>
      <c r="R29">
        <f t="shared" si="0"/>
        <v>500000</v>
      </c>
      <c r="S29">
        <f t="shared" si="1"/>
        <v>2912.9376947210612</v>
      </c>
      <c r="U29">
        <f t="shared" si="13"/>
        <v>5.383718E-3</v>
      </c>
      <c r="V29">
        <f t="shared" si="14"/>
        <v>0.01</v>
      </c>
      <c r="W29">
        <f t="shared" si="15"/>
        <v>0.73573536513799609</v>
      </c>
      <c r="X29">
        <f t="shared" si="16"/>
        <v>3.9609917285300025E-3</v>
      </c>
      <c r="Y29">
        <f t="shared" si="17"/>
        <v>7.3573536513799609E-3</v>
      </c>
      <c r="Z29">
        <f t="shared" si="18"/>
        <v>0.72441701975808614</v>
      </c>
      <c r="AB29">
        <f t="shared" si="19"/>
        <v>2148.8865034802502</v>
      </c>
      <c r="AC29">
        <f t="shared" si="2"/>
        <v>2110.1816435508208</v>
      </c>
      <c r="AE29">
        <f t="shared" si="3"/>
        <v>0</v>
      </c>
      <c r="AF29">
        <f t="shared" si="4"/>
        <v>0</v>
      </c>
      <c r="AG29">
        <f t="shared" si="4"/>
        <v>-18.110425493952153</v>
      </c>
      <c r="AH29">
        <f t="shared" si="5"/>
        <v>-1980.4958642650013</v>
      </c>
      <c r="AI29">
        <f t="shared" si="6"/>
        <v>-1998.6062897589534</v>
      </c>
      <c r="AJ29">
        <f t="shared" si="7"/>
        <v>38.704859929429404</v>
      </c>
      <c r="AK29">
        <f t="shared" si="22"/>
        <v>150.42205524361754</v>
      </c>
      <c r="AL29">
        <f t="shared" si="8"/>
        <v>-1809.4793745859065</v>
      </c>
      <c r="AN29">
        <f t="shared" si="9"/>
        <v>0</v>
      </c>
      <c r="AO29">
        <f t="shared" si="9"/>
        <v>0</v>
      </c>
      <c r="AP29">
        <f t="shared" si="9"/>
        <v>-0.95117420591294388</v>
      </c>
      <c r="AQ29">
        <f t="shared" si="9"/>
        <v>-104.01724584743812</v>
      </c>
      <c r="AR29">
        <f t="shared" si="9"/>
        <v>-104.96842005335105</v>
      </c>
      <c r="AS29">
        <f t="shared" si="9"/>
        <v>2.0328105720454146</v>
      </c>
      <c r="AT29">
        <f t="shared" si="9"/>
        <v>7.9002880962637025</v>
      </c>
      <c r="AU29">
        <f t="shared" si="9"/>
        <v>-95.035321385041939</v>
      </c>
      <c r="AW29">
        <v>26</v>
      </c>
      <c r="AX29">
        <f>IF(Z29&gt;0, (R29*SUMPRODUCT(K29:$K$98, X29:$X$98)-K29*$AZ$3)/Z29, 0)</f>
        <v>2912.9376947210612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6.4575739999999998E-3</v>
      </c>
      <c r="Q30" s="4">
        <f t="shared" si="21"/>
        <v>25</v>
      </c>
      <c r="R30">
        <f t="shared" si="0"/>
        <v>500000</v>
      </c>
      <c r="S30">
        <f t="shared" si="1"/>
        <v>2889.6443286452072</v>
      </c>
      <c r="U30">
        <f t="shared" si="13"/>
        <v>6.4575739999999998E-3</v>
      </c>
      <c r="V30">
        <f t="shared" si="14"/>
        <v>0.01</v>
      </c>
      <c r="W30">
        <f t="shared" si="15"/>
        <v>0.72441701975808614</v>
      </c>
      <c r="X30">
        <f t="shared" si="16"/>
        <v>4.6779765119473035E-3</v>
      </c>
      <c r="Y30">
        <f t="shared" si="17"/>
        <v>7.2441701975808617E-3</v>
      </c>
      <c r="Z30">
        <f t="shared" si="18"/>
        <v>0.71249487304855796</v>
      </c>
      <c r="AB30">
        <f t="shared" si="19"/>
        <v>2110.1816435508208</v>
      </c>
      <c r="AC30">
        <f t="shared" si="2"/>
        <v>2058.8567690935524</v>
      </c>
      <c r="AE30">
        <f t="shared" si="3"/>
        <v>0</v>
      </c>
      <c r="AF30">
        <f t="shared" si="4"/>
        <v>0</v>
      </c>
      <c r="AG30">
        <f t="shared" si="4"/>
        <v>-17.812371826213948</v>
      </c>
      <c r="AH30">
        <f t="shared" si="5"/>
        <v>-2338.9882559736516</v>
      </c>
      <c r="AI30">
        <f t="shared" si="6"/>
        <v>-2356.8006277998657</v>
      </c>
      <c r="AJ30">
        <f t="shared" si="7"/>
        <v>51.324874457268379</v>
      </c>
      <c r="AK30">
        <f t="shared" si="22"/>
        <v>147.71271504855747</v>
      </c>
      <c r="AL30">
        <f t="shared" si="8"/>
        <v>-2157.7630382940397</v>
      </c>
      <c r="AN30">
        <f t="shared" si="9"/>
        <v>0</v>
      </c>
      <c r="AO30">
        <f t="shared" si="9"/>
        <v>0</v>
      </c>
      <c r="AP30">
        <f t="shared" si="9"/>
        <v>-0.83528588038592866</v>
      </c>
      <c r="AQ30">
        <f t="shared" si="9"/>
        <v>-109.68353252810842</v>
      </c>
      <c r="AR30">
        <f t="shared" si="9"/>
        <v>-110.51881840849435</v>
      </c>
      <c r="AS30">
        <f t="shared" si="9"/>
        <v>2.4068070981790739</v>
      </c>
      <c r="AT30">
        <f t="shared" si="9"/>
        <v>6.9267779966254661</v>
      </c>
      <c r="AU30">
        <f t="shared" si="9"/>
        <v>-101.18523331368981</v>
      </c>
      <c r="AW30">
        <v>27</v>
      </c>
      <c r="AX30">
        <f>IF(Z30&gt;0, (R30*SUMPRODUCT(K30:$K$98, X30:$X$98)-K30*$AZ$3)/Z30, 0)</f>
        <v>2889.6443286452072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7.6803260000000003E-3</v>
      </c>
      <c r="Q31" s="4">
        <f t="shared" si="21"/>
        <v>25</v>
      </c>
      <c r="R31">
        <f t="shared" si="0"/>
        <v>500000</v>
      </c>
      <c r="S31">
        <f t="shared" si="1"/>
        <v>2852.1595472040449</v>
      </c>
      <c r="U31">
        <f t="shared" si="13"/>
        <v>7.6803260000000003E-3</v>
      </c>
      <c r="V31">
        <f t="shared" si="14"/>
        <v>0.01</v>
      </c>
      <c r="W31">
        <f t="shared" si="15"/>
        <v>0.71249487304855796</v>
      </c>
      <c r="X31">
        <f t="shared" si="16"/>
        <v>5.472192898341539E-3</v>
      </c>
      <c r="Y31">
        <f t="shared" si="17"/>
        <v>7.1249487304855799E-3</v>
      </c>
      <c r="Z31">
        <f t="shared" si="18"/>
        <v>0.69989773141973088</v>
      </c>
      <c r="AB31">
        <f t="shared" si="19"/>
        <v>2058.8567690935524</v>
      </c>
      <c r="AC31">
        <f t="shared" si="2"/>
        <v>1996.2199967352378</v>
      </c>
      <c r="AE31">
        <f t="shared" si="3"/>
        <v>0</v>
      </c>
      <c r="AF31">
        <f t="shared" si="4"/>
        <v>0</v>
      </c>
      <c r="AG31">
        <f t="shared" si="4"/>
        <v>-17.497443285493272</v>
      </c>
      <c r="AH31">
        <f t="shared" si="5"/>
        <v>-2736.0964491707696</v>
      </c>
      <c r="AI31">
        <f t="shared" si="6"/>
        <v>-2753.5938924562629</v>
      </c>
      <c r="AJ31">
        <f t="shared" si="7"/>
        <v>62.636772358314602</v>
      </c>
      <c r="AK31">
        <f t="shared" si="22"/>
        <v>144.1199738365487</v>
      </c>
      <c r="AL31">
        <f t="shared" si="8"/>
        <v>-2546.8371462613995</v>
      </c>
      <c r="AN31">
        <f t="shared" si="9"/>
        <v>0</v>
      </c>
      <c r="AO31">
        <f t="shared" si="9"/>
        <v>0</v>
      </c>
      <c r="AP31">
        <f t="shared" si="9"/>
        <v>-0.73260513724777543</v>
      </c>
      <c r="AQ31">
        <f t="shared" si="9"/>
        <v>-114.55835472430248</v>
      </c>
      <c r="AR31">
        <f t="shared" si="9"/>
        <v>-115.29095986155025</v>
      </c>
      <c r="AS31">
        <f t="shared" si="9"/>
        <v>2.6225557906717403</v>
      </c>
      <c r="AT31">
        <f t="shared" si="9"/>
        <v>6.0341977676365453</v>
      </c>
      <c r="AU31">
        <f t="shared" si="9"/>
        <v>-106.63420630324197</v>
      </c>
      <c r="AW31">
        <v>28</v>
      </c>
      <c r="AX31">
        <f>IF(Z31&gt;0, (R31*SUMPRODUCT(K31:$K$98, X31:$X$98)-K31*$AZ$3)/Z31, 0)</f>
        <v>2852.1595472040449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9.0334749999999991E-3</v>
      </c>
      <c r="Q32" s="4">
        <f t="shared" si="21"/>
        <v>25</v>
      </c>
      <c r="R32">
        <f t="shared" si="0"/>
        <v>500000</v>
      </c>
      <c r="S32">
        <f t="shared" si="1"/>
        <v>2801.8267317516311</v>
      </c>
      <c r="U32">
        <f t="shared" si="13"/>
        <v>9.0334749999999991E-3</v>
      </c>
      <c r="V32">
        <f t="shared" si="14"/>
        <v>0.01</v>
      </c>
      <c r="W32">
        <f t="shared" si="15"/>
        <v>0.69989773141973088</v>
      </c>
      <c r="X32">
        <f t="shared" si="16"/>
        <v>6.3225086593368526E-3</v>
      </c>
      <c r="Y32">
        <f t="shared" si="17"/>
        <v>6.9989773141973088E-3</v>
      </c>
      <c r="Z32">
        <f t="shared" si="18"/>
        <v>0.68657624544619678</v>
      </c>
      <c r="AB32">
        <f t="shared" si="19"/>
        <v>1996.2199967352378</v>
      </c>
      <c r="AC32">
        <f t="shared" si="2"/>
        <v>1923.6676778768233</v>
      </c>
      <c r="AE32">
        <f t="shared" si="3"/>
        <v>0</v>
      </c>
      <c r="AF32">
        <f t="shared" si="4"/>
        <v>0</v>
      </c>
      <c r="AG32">
        <f t="shared" si="4"/>
        <v>-17.16440613615492</v>
      </c>
      <c r="AH32">
        <f t="shared" si="5"/>
        <v>-3161.2543296684262</v>
      </c>
      <c r="AI32">
        <f t="shared" si="6"/>
        <v>-3178.418735804581</v>
      </c>
      <c r="AJ32">
        <f t="shared" si="7"/>
        <v>72.552318858414537</v>
      </c>
      <c r="AK32">
        <f t="shared" si="22"/>
        <v>139.73539977146666</v>
      </c>
      <c r="AL32">
        <f t="shared" si="8"/>
        <v>-2966.1310171746995</v>
      </c>
      <c r="AN32">
        <f t="shared" si="9"/>
        <v>0</v>
      </c>
      <c r="AO32">
        <f t="shared" si="9"/>
        <v>0</v>
      </c>
      <c r="AP32">
        <f t="shared" si="9"/>
        <v>-0.6416617104313378</v>
      </c>
      <c r="AQ32">
        <f t="shared" si="9"/>
        <v>-118.17803914641691</v>
      </c>
      <c r="AR32">
        <f t="shared" si="9"/>
        <v>-118.81970085684824</v>
      </c>
      <c r="AS32">
        <f t="shared" si="9"/>
        <v>2.7122432693077063</v>
      </c>
      <c r="AT32">
        <f t="shared" si="9"/>
        <v>5.2237668413299305</v>
      </c>
      <c r="AU32">
        <f t="shared" si="9"/>
        <v>-110.88369074621059</v>
      </c>
      <c r="AW32">
        <v>29</v>
      </c>
      <c r="AX32">
        <f>IF(Z32&gt;0, (R32*SUMPRODUCT(K32:$K$98, X32:$X$98)-K32*$AZ$3)/Z32, 0)</f>
        <v>2801.8267317516311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1.0570714E-2</v>
      </c>
      <c r="Q33" s="4">
        <f t="shared" si="21"/>
        <v>25</v>
      </c>
      <c r="R33">
        <f t="shared" si="0"/>
        <v>500000</v>
      </c>
      <c r="S33">
        <f t="shared" si="1"/>
        <v>2740.7050777942673</v>
      </c>
      <c r="U33">
        <f t="shared" si="13"/>
        <v>1.0570714E-2</v>
      </c>
      <c r="V33">
        <f t="shared" si="14"/>
        <v>0.01</v>
      </c>
      <c r="W33">
        <f t="shared" si="15"/>
        <v>0.68657624544619678</v>
      </c>
      <c r="X33">
        <f t="shared" si="16"/>
        <v>7.2576011298055489E-3</v>
      </c>
      <c r="Y33">
        <f t="shared" si="17"/>
        <v>6.8657624544619681E-3</v>
      </c>
      <c r="Z33">
        <f t="shared" si="18"/>
        <v>0.6724528818619292</v>
      </c>
      <c r="AB33">
        <f t="shared" si="19"/>
        <v>1923.6676778768233</v>
      </c>
      <c r="AC33">
        <f t="shared" si="2"/>
        <v>1842.9950278963779</v>
      </c>
      <c r="AE33">
        <f t="shared" si="3"/>
        <v>0</v>
      </c>
      <c r="AF33">
        <f t="shared" si="4"/>
        <v>0</v>
      </c>
      <c r="AG33">
        <f t="shared" si="4"/>
        <v>-16.811322046548231</v>
      </c>
      <c r="AH33">
        <f t="shared" si="5"/>
        <v>-3628.8005649027746</v>
      </c>
      <c r="AI33">
        <f t="shared" si="6"/>
        <v>-3645.611886949323</v>
      </c>
      <c r="AJ33">
        <f t="shared" si="7"/>
        <v>80.672649980445385</v>
      </c>
      <c r="AK33">
        <f t="shared" si="22"/>
        <v>134.65673745137764</v>
      </c>
      <c r="AL33">
        <f t="shared" si="8"/>
        <v>-3430.2824995175001</v>
      </c>
      <c r="AN33">
        <f t="shared" si="9"/>
        <v>0</v>
      </c>
      <c r="AO33">
        <f t="shared" si="9"/>
        <v>0</v>
      </c>
      <c r="AP33">
        <f t="shared" si="9"/>
        <v>-0.56112702759044997</v>
      </c>
      <c r="AQ33">
        <f t="shared" si="9"/>
        <v>-121.12182903072302</v>
      </c>
      <c r="AR33">
        <f t="shared" si="9"/>
        <v>-121.68295605831348</v>
      </c>
      <c r="AS33">
        <f t="shared" si="9"/>
        <v>2.6926855702384582</v>
      </c>
      <c r="AT33">
        <f t="shared" si="9"/>
        <v>4.4945623325699922</v>
      </c>
      <c r="AU33">
        <f t="shared" si="9"/>
        <v>-114.49570815550503</v>
      </c>
      <c r="AW33">
        <v>30</v>
      </c>
      <c r="AX33">
        <f>IF(Z33&gt;0, (R33*SUMPRODUCT(K33:$K$98, X33:$X$98)-K33*$AZ$3)/Z33, 0)</f>
        <v>2740.7050777942673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1.2312346E-2</v>
      </c>
      <c r="Q34" s="4">
        <f t="shared" si="21"/>
        <v>25</v>
      </c>
      <c r="R34">
        <f t="shared" si="0"/>
        <v>500000</v>
      </c>
      <c r="S34">
        <f t="shared" si="1"/>
        <v>2669.9568674624502</v>
      </c>
      <c r="U34">
        <f t="shared" si="13"/>
        <v>1.2312346E-2</v>
      </c>
      <c r="V34">
        <f t="shared" si="14"/>
        <v>0.01</v>
      </c>
      <c r="W34">
        <f t="shared" si="15"/>
        <v>0.6724528818619292</v>
      </c>
      <c r="X34">
        <f t="shared" si="16"/>
        <v>8.279472550181197E-3</v>
      </c>
      <c r="Y34">
        <f t="shared" si="17"/>
        <v>6.7245288186192917E-3</v>
      </c>
      <c r="Z34">
        <f t="shared" si="18"/>
        <v>0.65744888049312866</v>
      </c>
      <c r="AB34">
        <f t="shared" si="19"/>
        <v>1842.9950278963779</v>
      </c>
      <c r="AC34">
        <f t="shared" si="2"/>
        <v>1755.3601534781285</v>
      </c>
      <c r="AE34">
        <f t="shared" si="3"/>
        <v>0</v>
      </c>
      <c r="AF34">
        <f t="shared" si="4"/>
        <v>0</v>
      </c>
      <c r="AG34">
        <f t="shared" si="4"/>
        <v>-16.436222012328216</v>
      </c>
      <c r="AH34">
        <f t="shared" si="5"/>
        <v>-4139.7362750905986</v>
      </c>
      <c r="AI34">
        <f t="shared" si="6"/>
        <v>-4156.1724971029271</v>
      </c>
      <c r="AJ34">
        <f t="shared" si="7"/>
        <v>87.63487441824941</v>
      </c>
      <c r="AK34">
        <f t="shared" si="22"/>
        <v>129.00965195274645</v>
      </c>
      <c r="AL34">
        <f t="shared" si="8"/>
        <v>-3939.527970731931</v>
      </c>
      <c r="AN34">
        <f t="shared" si="9"/>
        <v>0</v>
      </c>
      <c r="AO34">
        <f t="shared" si="9"/>
        <v>0</v>
      </c>
      <c r="AP34">
        <f t="shared" si="9"/>
        <v>-0.48982764928651801</v>
      </c>
      <c r="AQ34">
        <f t="shared" si="9"/>
        <v>-123.37125202937796</v>
      </c>
      <c r="AR34">
        <f t="shared" si="9"/>
        <v>-123.86107967866448</v>
      </c>
      <c r="AS34">
        <f t="shared" si="9"/>
        <v>2.6116697924628354</v>
      </c>
      <c r="AT34">
        <f t="shared" si="9"/>
        <v>3.8447092345118747</v>
      </c>
      <c r="AU34">
        <f t="shared" ref="AU34:AU97" si="23">AL34*$K34</f>
        <v>-117.40470065168977</v>
      </c>
      <c r="AW34">
        <v>31</v>
      </c>
      <c r="AX34">
        <f>IF(Z34&gt;0, (R34*SUMPRODUCT(K34:$K$98, X34:$X$98)-K34*$AZ$3)/Z34, 0)</f>
        <v>2669.9568674624502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1.4128425999999999E-2</v>
      </c>
      <c r="Q35" s="4">
        <f t="shared" si="21"/>
        <v>25</v>
      </c>
      <c r="R35">
        <f t="shared" si="0"/>
        <v>500000</v>
      </c>
      <c r="S35">
        <f t="shared" si="1"/>
        <v>2590.2822270683014</v>
      </c>
      <c r="U35">
        <f t="shared" si="13"/>
        <v>1.4128425999999999E-2</v>
      </c>
      <c r="V35">
        <f t="shared" si="14"/>
        <v>0.01</v>
      </c>
      <c r="W35">
        <f t="shared" si="15"/>
        <v>0.65744888049312866</v>
      </c>
      <c r="X35">
        <f t="shared" si="16"/>
        <v>9.2887178568300116E-3</v>
      </c>
      <c r="Y35">
        <f t="shared" si="17"/>
        <v>6.5744888049312864E-3</v>
      </c>
      <c r="Z35">
        <f t="shared" si="18"/>
        <v>0.64158567383136733</v>
      </c>
      <c r="AB35">
        <f t="shared" si="19"/>
        <v>1755.3601534781285</v>
      </c>
      <c r="AC35">
        <f t="shared" si="2"/>
        <v>1661.8879680670309</v>
      </c>
      <c r="AE35">
        <f t="shared" si="3"/>
        <v>0</v>
      </c>
      <c r="AF35">
        <f t="shared" ref="AF35:AG66" si="24">-$Z35*P35</f>
        <v>0</v>
      </c>
      <c r="AG35">
        <f t="shared" si="24"/>
        <v>-16.039641845784182</v>
      </c>
      <c r="AH35">
        <f t="shared" si="5"/>
        <v>-4644.3589284150057</v>
      </c>
      <c r="AI35">
        <f t="shared" ref="AI35:AI66" si="25">SUM(AE35:AH35)</f>
        <v>-4660.3985702607897</v>
      </c>
      <c r="AJ35">
        <f t="shared" si="7"/>
        <v>93.472185411097598</v>
      </c>
      <c r="AK35">
        <f t="shared" si="22"/>
        <v>122.87521074346901</v>
      </c>
      <c r="AL35">
        <f t="shared" si="8"/>
        <v>-4444.0511741062228</v>
      </c>
      <c r="AN35">
        <f t="shared" ref="AN35:AT66" si="26">AE35*$K35</f>
        <v>0</v>
      </c>
      <c r="AO35">
        <f t="shared" si="26"/>
        <v>0</v>
      </c>
      <c r="AP35">
        <f t="shared" si="26"/>
        <v>-0.42679364205174486</v>
      </c>
      <c r="AQ35">
        <f t="shared" si="26"/>
        <v>-123.58024456604504</v>
      </c>
      <c r="AR35">
        <f t="shared" si="26"/>
        <v>-124.00703820809677</v>
      </c>
      <c r="AS35">
        <f t="shared" si="26"/>
        <v>2.4871711491877093</v>
      </c>
      <c r="AT35">
        <f t="shared" si="26"/>
        <v>3.2695467402138183</v>
      </c>
      <c r="AU35">
        <f t="shared" si="23"/>
        <v>-118.25032031869523</v>
      </c>
      <c r="AW35">
        <v>32</v>
      </c>
      <c r="AX35">
        <f>IF(Z35&gt;0, (R35*SUMPRODUCT(K35:$K$98, X35:$X$98)-K35*$AZ$3)/Z35, 0)</f>
        <v>2590.2822270683014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1.6072195000000001E-2</v>
      </c>
      <c r="Q36" s="4">
        <f t="shared" si="21"/>
        <v>25</v>
      </c>
      <c r="R36">
        <f t="shared" si="0"/>
        <v>500000</v>
      </c>
      <c r="S36">
        <f t="shared" si="1"/>
        <v>2504.5738400240884</v>
      </c>
      <c r="U36">
        <f t="shared" si="13"/>
        <v>1.6072195000000001E-2</v>
      </c>
      <c r="V36">
        <f t="shared" si="14"/>
        <v>0.01</v>
      </c>
      <c r="W36">
        <f t="shared" si="15"/>
        <v>0.64158567383136733</v>
      </c>
      <c r="X36">
        <f t="shared" si="16"/>
        <v>1.0311690059024133E-2</v>
      </c>
      <c r="Y36">
        <f t="shared" si="17"/>
        <v>6.4158567383136734E-3</v>
      </c>
      <c r="Z36">
        <f t="shared" si="18"/>
        <v>0.62485812703402954</v>
      </c>
      <c r="AB36">
        <f t="shared" si="19"/>
        <v>1661.8879680670309</v>
      </c>
      <c r="AC36">
        <f t="shared" si="2"/>
        <v>1565.003318695879</v>
      </c>
      <c r="AE36">
        <f t="shared" si="3"/>
        <v>0</v>
      </c>
      <c r="AF36">
        <f t="shared" si="24"/>
        <v>0</v>
      </c>
      <c r="AG36">
        <f t="shared" si="24"/>
        <v>-15.621453175850739</v>
      </c>
      <c r="AH36">
        <f t="shared" si="5"/>
        <v>-5155.8450295120665</v>
      </c>
      <c r="AI36">
        <f t="shared" si="25"/>
        <v>-5171.4664826879171</v>
      </c>
      <c r="AJ36">
        <f t="shared" si="7"/>
        <v>96.884649371151909</v>
      </c>
      <c r="AK36">
        <f t="shared" si="22"/>
        <v>116.33215776469217</v>
      </c>
      <c r="AL36">
        <f t="shared" si="8"/>
        <v>-4958.2496755520733</v>
      </c>
      <c r="AN36">
        <f t="shared" si="26"/>
        <v>0</v>
      </c>
      <c r="AO36">
        <f t="shared" si="26"/>
        <v>0</v>
      </c>
      <c r="AP36">
        <f t="shared" si="26"/>
        <v>-0.37113053124233175</v>
      </c>
      <c r="AQ36">
        <f t="shared" si="26"/>
        <v>-122.49126142528291</v>
      </c>
      <c r="AR36">
        <f t="shared" si="26"/>
        <v>-122.86239195652524</v>
      </c>
      <c r="AS36">
        <f t="shared" si="26"/>
        <v>2.3017609812337101</v>
      </c>
      <c r="AT36">
        <f t="shared" si="26"/>
        <v>2.7637899640809627</v>
      </c>
      <c r="AU36">
        <f t="shared" si="23"/>
        <v>-117.79684101121057</v>
      </c>
      <c r="AW36">
        <v>33</v>
      </c>
      <c r="AX36">
        <f>IF(Z36&gt;0, (R36*SUMPRODUCT(K36:$K$98, X36:$X$98)-K36*$AZ$3)/Z36, 0)</f>
        <v>2504.5738400240884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1.8213139E-2</v>
      </c>
      <c r="Q37" s="4">
        <f t="shared" si="21"/>
        <v>25</v>
      </c>
      <c r="R37">
        <f t="shared" si="0"/>
        <v>500000</v>
      </c>
      <c r="S37">
        <f t="shared" si="1"/>
        <v>2414.8181468982125</v>
      </c>
      <c r="U37">
        <f t="shared" si="13"/>
        <v>1.8213139E-2</v>
      </c>
      <c r="V37">
        <f t="shared" si="14"/>
        <v>0.01</v>
      </c>
      <c r="W37">
        <f t="shared" si="15"/>
        <v>0.62485812703402954</v>
      </c>
      <c r="X37">
        <f t="shared" si="16"/>
        <v>1.1380627922950437E-2</v>
      </c>
      <c r="Y37">
        <f t="shared" si="17"/>
        <v>6.2485812703402957E-3</v>
      </c>
      <c r="Z37">
        <f t="shared" si="18"/>
        <v>0.60722891784073874</v>
      </c>
      <c r="AB37">
        <f t="shared" si="19"/>
        <v>1565.003318695879</v>
      </c>
      <c r="AC37">
        <f t="shared" si="2"/>
        <v>1466.3474101231795</v>
      </c>
      <c r="AE37">
        <f t="shared" si="3"/>
        <v>0</v>
      </c>
      <c r="AF37">
        <f t="shared" si="24"/>
        <v>0</v>
      </c>
      <c r="AG37">
        <f t="shared" si="24"/>
        <v>-15.180722946018468</v>
      </c>
      <c r="AH37">
        <f t="shared" si="5"/>
        <v>-5690.313961475219</v>
      </c>
      <c r="AI37">
        <f t="shared" si="25"/>
        <v>-5705.4946844212373</v>
      </c>
      <c r="AJ37">
        <f t="shared" si="7"/>
        <v>98.655908572699445</v>
      </c>
      <c r="AK37">
        <f t="shared" si="22"/>
        <v>109.55023230871154</v>
      </c>
      <c r="AL37">
        <f t="shared" si="8"/>
        <v>-5497.2885435398266</v>
      </c>
      <c r="AN37">
        <f t="shared" si="26"/>
        <v>0</v>
      </c>
      <c r="AO37">
        <f t="shared" si="26"/>
        <v>0</v>
      </c>
      <c r="AP37">
        <f t="shared" si="26"/>
        <v>-0.32201765533682852</v>
      </c>
      <c r="AQ37">
        <f t="shared" si="26"/>
        <v>-120.70449915465055</v>
      </c>
      <c r="AR37">
        <f t="shared" si="26"/>
        <v>-121.02651680998737</v>
      </c>
      <c r="AS37">
        <f t="shared" si="26"/>
        <v>2.0927161688328821</v>
      </c>
      <c r="AT37">
        <f t="shared" si="26"/>
        <v>2.323809549459467</v>
      </c>
      <c r="AU37">
        <f t="shared" si="23"/>
        <v>-116.60999109169502</v>
      </c>
      <c r="AW37">
        <v>34</v>
      </c>
      <c r="AX37">
        <f>IF(Z37&gt;0, (R37*SUMPRODUCT(K37:$K$98, X37:$X$98)-K37*$AZ$3)/Z37, 0)</f>
        <v>2414.8181468982125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2.0774602E-2</v>
      </c>
      <c r="Q38" s="4">
        <f t="shared" si="21"/>
        <v>25</v>
      </c>
      <c r="R38">
        <f t="shared" si="0"/>
        <v>500000</v>
      </c>
      <c r="S38">
        <f t="shared" si="1"/>
        <v>2322.5618511598768</v>
      </c>
      <c r="U38">
        <f t="shared" si="13"/>
        <v>2.0774602E-2</v>
      </c>
      <c r="V38">
        <f t="shared" si="14"/>
        <v>0.01</v>
      </c>
      <c r="W38">
        <f t="shared" si="15"/>
        <v>0.60722891784073874</v>
      </c>
      <c r="X38">
        <f t="shared" si="16"/>
        <v>1.2614939091032047E-2</v>
      </c>
      <c r="Y38">
        <f t="shared" si="17"/>
        <v>6.0722891784073876E-3</v>
      </c>
      <c r="Z38">
        <f t="shared" si="18"/>
        <v>0.58854168957129926</v>
      </c>
      <c r="AB38">
        <f t="shared" si="19"/>
        <v>1466.3474101231795</v>
      </c>
      <c r="AC38">
        <f t="shared" si="2"/>
        <v>1366.9244760154784</v>
      </c>
      <c r="AE38">
        <f t="shared" si="3"/>
        <v>0</v>
      </c>
      <c r="AF38">
        <f t="shared" si="24"/>
        <v>0</v>
      </c>
      <c r="AG38">
        <f t="shared" si="24"/>
        <v>-14.713542239282482</v>
      </c>
      <c r="AH38">
        <f t="shared" si="5"/>
        <v>-6307.4695455160236</v>
      </c>
      <c r="AI38">
        <f t="shared" si="25"/>
        <v>-6322.1830877553057</v>
      </c>
      <c r="AJ38">
        <f t="shared" si="7"/>
        <v>99.422934107701167</v>
      </c>
      <c r="AK38">
        <f t="shared" si="22"/>
        <v>102.64431870862258</v>
      </c>
      <c r="AL38">
        <f t="shared" si="8"/>
        <v>-6120.1158349389825</v>
      </c>
      <c r="AN38">
        <f t="shared" si="26"/>
        <v>0</v>
      </c>
      <c r="AO38">
        <f t="shared" si="26"/>
        <v>0</v>
      </c>
      <c r="AP38">
        <f t="shared" si="26"/>
        <v>-0.27866758049720042</v>
      </c>
      <c r="AQ38">
        <f t="shared" si="26"/>
        <v>-119.46051118921051</v>
      </c>
      <c r="AR38">
        <f t="shared" si="26"/>
        <v>-119.73917876970771</v>
      </c>
      <c r="AS38">
        <f t="shared" si="26"/>
        <v>1.8830236827509708</v>
      </c>
      <c r="AT38">
        <f t="shared" si="26"/>
        <v>1.944035194322469</v>
      </c>
      <c r="AU38">
        <f t="shared" si="23"/>
        <v>-115.91211989263428</v>
      </c>
      <c r="AW38">
        <v>35</v>
      </c>
      <c r="AX38">
        <f>IF(Z38&gt;0, (R38*SUMPRODUCT(K38:$K$98, X38:$X$98)-K38*$AZ$3)/Z38, 0)</f>
        <v>2322.5618511598768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2.3506165999999998E-2</v>
      </c>
      <c r="Q39" s="4">
        <f t="shared" si="21"/>
        <v>25</v>
      </c>
      <c r="R39">
        <f t="shared" si="0"/>
        <v>500000</v>
      </c>
      <c r="S39">
        <f t="shared" si="1"/>
        <v>2226.4707652231741</v>
      </c>
      <c r="U39">
        <f t="shared" si="13"/>
        <v>2.3506165999999998E-2</v>
      </c>
      <c r="V39">
        <f t="shared" si="14"/>
        <v>0.01</v>
      </c>
      <c r="W39">
        <f t="shared" si="15"/>
        <v>0.58854168957129926</v>
      </c>
      <c r="X39">
        <f t="shared" si="16"/>
        <v>1.3834358652983429E-2</v>
      </c>
      <c r="Y39">
        <f t="shared" si="17"/>
        <v>5.8854168957129926E-3</v>
      </c>
      <c r="Z39">
        <f t="shared" si="18"/>
        <v>0.56882191402260285</v>
      </c>
      <c r="AB39">
        <f t="shared" si="19"/>
        <v>1366.9244760154784</v>
      </c>
      <c r="AC39">
        <f t="shared" si="2"/>
        <v>1266.465362189615</v>
      </c>
      <c r="AE39">
        <f t="shared" si="3"/>
        <v>0</v>
      </c>
      <c r="AF39">
        <f t="shared" si="24"/>
        <v>0</v>
      </c>
      <c r="AG39">
        <f t="shared" si="24"/>
        <v>-14.220547850565071</v>
      </c>
      <c r="AH39">
        <f t="shared" si="5"/>
        <v>-6917.1793264917142</v>
      </c>
      <c r="AI39">
        <f t="shared" si="25"/>
        <v>-6931.399874342279</v>
      </c>
      <c r="AJ39">
        <f t="shared" si="7"/>
        <v>100.45911382586337</v>
      </c>
      <c r="AK39">
        <f t="shared" si="22"/>
        <v>95.684713321083493</v>
      </c>
      <c r="AL39">
        <f t="shared" si="8"/>
        <v>-6735.2560471953329</v>
      </c>
      <c r="AN39">
        <f t="shared" si="26"/>
        <v>0</v>
      </c>
      <c r="AO39">
        <f t="shared" si="26"/>
        <v>0</v>
      </c>
      <c r="AP39">
        <f t="shared" si="26"/>
        <v>-0.24047365918414534</v>
      </c>
      <c r="AQ39">
        <f t="shared" si="26"/>
        <v>-116.97154296402773</v>
      </c>
      <c r="AR39">
        <f t="shared" si="26"/>
        <v>-117.21201662321188</v>
      </c>
      <c r="AS39">
        <f t="shared" si="26"/>
        <v>1.6987932500182819</v>
      </c>
      <c r="AT39">
        <f t="shared" si="26"/>
        <v>1.618056729044554</v>
      </c>
      <c r="AU39">
        <f t="shared" si="23"/>
        <v>-113.89516664414906</v>
      </c>
      <c r="AW39">
        <v>36</v>
      </c>
      <c r="AX39">
        <f>IF(Z39&gt;0, (R39*SUMPRODUCT(K39:$K$98, X39:$X$98)-K39*$AZ$3)/Z39, 0)</f>
        <v>2226.4707652231741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2.6226451000000001E-2</v>
      </c>
      <c r="Q40" s="4">
        <f t="shared" si="21"/>
        <v>25</v>
      </c>
      <c r="R40">
        <f t="shared" si="0"/>
        <v>500000</v>
      </c>
      <c r="S40">
        <f t="shared" si="1"/>
        <v>2127.7386740045172</v>
      </c>
      <c r="U40">
        <f t="shared" si="13"/>
        <v>2.6226451000000001E-2</v>
      </c>
      <c r="V40">
        <f t="shared" si="14"/>
        <v>0.01</v>
      </c>
      <c r="W40">
        <f t="shared" si="15"/>
        <v>0.56882191402260285</v>
      </c>
      <c r="X40">
        <f t="shared" si="16"/>
        <v>1.4918180055840008E-2</v>
      </c>
      <c r="Y40">
        <f t="shared" si="17"/>
        <v>5.6882191402260283E-3</v>
      </c>
      <c r="Z40">
        <f t="shared" si="18"/>
        <v>0.54821551482653685</v>
      </c>
      <c r="AB40">
        <f t="shared" si="19"/>
        <v>1266.465362189615</v>
      </c>
      <c r="AC40">
        <f t="shared" si="2"/>
        <v>1166.4593525857192</v>
      </c>
      <c r="AE40">
        <f t="shared" si="3"/>
        <v>0</v>
      </c>
      <c r="AF40">
        <f t="shared" si="24"/>
        <v>0</v>
      </c>
      <c r="AG40">
        <f t="shared" si="24"/>
        <v>-13.705387870663422</v>
      </c>
      <c r="AH40">
        <f t="shared" si="5"/>
        <v>-7459.0900279200041</v>
      </c>
      <c r="AI40">
        <f t="shared" si="25"/>
        <v>-7472.7954157906679</v>
      </c>
      <c r="AJ40">
        <f t="shared" si="7"/>
        <v>100.00600960389579</v>
      </c>
      <c r="AK40">
        <f t="shared" si="22"/>
        <v>88.652575353273065</v>
      </c>
      <c r="AL40">
        <f t="shared" si="8"/>
        <v>-7284.1368308334986</v>
      </c>
      <c r="AN40">
        <f t="shared" si="26"/>
        <v>0</v>
      </c>
      <c r="AO40">
        <f t="shared" si="26"/>
        <v>0</v>
      </c>
      <c r="AP40">
        <f t="shared" si="26"/>
        <v>-0.20693049281510734</v>
      </c>
      <c r="AQ40">
        <f t="shared" si="26"/>
        <v>-112.62090427470872</v>
      </c>
      <c r="AR40">
        <f t="shared" si="26"/>
        <v>-112.82783476752384</v>
      </c>
      <c r="AS40">
        <f t="shared" si="26"/>
        <v>1.5099385035357475</v>
      </c>
      <c r="AT40">
        <f t="shared" si="26"/>
        <v>1.3385189299493523</v>
      </c>
      <c r="AU40">
        <f t="shared" si="23"/>
        <v>-109.97937733403873</v>
      </c>
      <c r="AW40">
        <v>37</v>
      </c>
      <c r="AX40">
        <f>IF(Z40&gt;0, (R40*SUMPRODUCT(K40:$K$98, X40:$X$98)-K40*$AZ$3)/Z40, 0)</f>
        <v>2127.7386740045172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2.9219711999999998E-2</v>
      </c>
      <c r="Q41" s="4">
        <f t="shared" si="21"/>
        <v>25</v>
      </c>
      <c r="R41">
        <f t="shared" si="0"/>
        <v>500000</v>
      </c>
      <c r="S41">
        <f t="shared" si="1"/>
        <v>2029.5357746549871</v>
      </c>
      <c r="U41">
        <f t="shared" si="13"/>
        <v>2.9219711999999998E-2</v>
      </c>
      <c r="V41">
        <f t="shared" si="14"/>
        <v>0.01</v>
      </c>
      <c r="W41">
        <f t="shared" si="15"/>
        <v>0.54821551482653685</v>
      </c>
      <c r="X41">
        <f t="shared" si="16"/>
        <v>1.6018699457163135E-2</v>
      </c>
      <c r="Y41">
        <f t="shared" si="17"/>
        <v>5.4821551482653686E-3</v>
      </c>
      <c r="Z41">
        <f t="shared" si="18"/>
        <v>0.52671466022110836</v>
      </c>
      <c r="AB41">
        <f t="shared" si="19"/>
        <v>1166.4593525857192</v>
      </c>
      <c r="AC41">
        <f t="shared" si="2"/>
        <v>1068.9862459539854</v>
      </c>
      <c r="AE41">
        <f t="shared" si="3"/>
        <v>0</v>
      </c>
      <c r="AF41">
        <f t="shared" si="24"/>
        <v>0</v>
      </c>
      <c r="AG41">
        <f t="shared" si="24"/>
        <v>-13.167866505527709</v>
      </c>
      <c r="AH41">
        <f t="shared" si="5"/>
        <v>-8009.3497285815674</v>
      </c>
      <c r="AI41">
        <f t="shared" si="25"/>
        <v>-8022.5175950870953</v>
      </c>
      <c r="AJ41">
        <f t="shared" si="7"/>
        <v>97.473106631733799</v>
      </c>
      <c r="AK41">
        <f t="shared" si="22"/>
        <v>81.652154681000354</v>
      </c>
      <c r="AL41">
        <f t="shared" si="8"/>
        <v>-7843.3923337743618</v>
      </c>
      <c r="AN41">
        <f t="shared" si="26"/>
        <v>0</v>
      </c>
      <c r="AO41">
        <f t="shared" si="26"/>
        <v>0</v>
      </c>
      <c r="AP41">
        <f t="shared" si="26"/>
        <v>-0.17751315935971496</v>
      </c>
      <c r="AQ41">
        <f t="shared" si="26"/>
        <v>-107.97231078706258</v>
      </c>
      <c r="AR41">
        <f t="shared" si="26"/>
        <v>-108.1498239464223</v>
      </c>
      <c r="AS41">
        <f t="shared" si="26"/>
        <v>1.3140138612084171</v>
      </c>
      <c r="AT41">
        <f t="shared" si="26"/>
        <v>1.1007350309837944</v>
      </c>
      <c r="AU41">
        <f t="shared" si="23"/>
        <v>-105.73507505423009</v>
      </c>
      <c r="AW41">
        <v>38</v>
      </c>
      <c r="AX41">
        <f>IF(Z41&gt;0, (R41*SUMPRODUCT(K41:$K$98, X41:$X$98)-K41*$AZ$3)/Z41, 0)</f>
        <v>2029.5357746549871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3.2402927999999998E-2</v>
      </c>
      <c r="Q42" s="4">
        <f t="shared" si="21"/>
        <v>25</v>
      </c>
      <c r="R42">
        <f t="shared" si="0"/>
        <v>500000</v>
      </c>
      <c r="S42">
        <f t="shared" si="1"/>
        <v>1932.1502635507165</v>
      </c>
      <c r="U42">
        <f t="shared" si="13"/>
        <v>3.2402927999999998E-2</v>
      </c>
      <c r="V42">
        <f t="shared" si="14"/>
        <v>0.01</v>
      </c>
      <c r="W42">
        <f t="shared" si="15"/>
        <v>0.52671466022110836</v>
      </c>
      <c r="X42">
        <f t="shared" si="16"/>
        <v>1.7067097211689038E-2</v>
      </c>
      <c r="Y42">
        <f t="shared" si="17"/>
        <v>5.2671466022110834E-3</v>
      </c>
      <c r="Z42">
        <f t="shared" si="18"/>
        <v>0.50438041640720821</v>
      </c>
      <c r="AB42">
        <f t="shared" si="19"/>
        <v>1068.9862459539854</v>
      </c>
      <c r="AC42">
        <f t="shared" si="2"/>
        <v>974.53875449100747</v>
      </c>
      <c r="AE42">
        <f t="shared" si="3"/>
        <v>0</v>
      </c>
      <c r="AF42">
        <f t="shared" si="24"/>
        <v>0</v>
      </c>
      <c r="AG42">
        <f t="shared" si="24"/>
        <v>-12.609510410180205</v>
      </c>
      <c r="AH42">
        <f t="shared" si="5"/>
        <v>-8533.5486058445185</v>
      </c>
      <c r="AI42">
        <f t="shared" si="25"/>
        <v>-8546.1581162546991</v>
      </c>
      <c r="AJ42">
        <f t="shared" si="7"/>
        <v>94.447491462977951</v>
      </c>
      <c r="AK42">
        <f t="shared" si="22"/>
        <v>74.829037216778985</v>
      </c>
      <c r="AL42">
        <f t="shared" si="8"/>
        <v>-8376.8815875749424</v>
      </c>
      <c r="AN42">
        <f t="shared" si="26"/>
        <v>0</v>
      </c>
      <c r="AO42">
        <f t="shared" si="26"/>
        <v>0</v>
      </c>
      <c r="AP42">
        <f t="shared" si="26"/>
        <v>-0.15177328718243965</v>
      </c>
      <c r="AQ42">
        <f t="shared" si="26"/>
        <v>-102.71332360331016</v>
      </c>
      <c r="AR42">
        <f t="shared" si="26"/>
        <v>-102.86509689049261</v>
      </c>
      <c r="AS42">
        <f t="shared" si="26"/>
        <v>1.136809105125812</v>
      </c>
      <c r="AT42">
        <f t="shared" si="26"/>
        <v>0.90067326848143314</v>
      </c>
      <c r="AU42">
        <f t="shared" si="23"/>
        <v>-100.82761451688536</v>
      </c>
      <c r="AW42">
        <v>39</v>
      </c>
      <c r="AX42">
        <f>IF(Z42&gt;0, (R42*SUMPRODUCT(K42:$K$98, X42:$X$98)-K42*$AZ$3)/Z42, 0)</f>
        <v>1932.1502635507165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3.5947104000000001E-2</v>
      </c>
      <c r="Q43" s="4">
        <f t="shared" si="21"/>
        <v>25</v>
      </c>
      <c r="R43">
        <f t="shared" si="0"/>
        <v>500000</v>
      </c>
      <c r="S43">
        <f t="shared" si="1"/>
        <v>1836.847218762505</v>
      </c>
      <c r="U43">
        <f t="shared" si="13"/>
        <v>3.5947104000000001E-2</v>
      </c>
      <c r="V43">
        <f t="shared" si="14"/>
        <v>0.01</v>
      </c>
      <c r="W43">
        <f t="shared" si="15"/>
        <v>0.50438041640720821</v>
      </c>
      <c r="X43">
        <f t="shared" si="16"/>
        <v>1.8131015284153219E-2</v>
      </c>
      <c r="Y43">
        <f t="shared" si="17"/>
        <v>5.0438041640720821E-3</v>
      </c>
      <c r="Z43">
        <f t="shared" si="18"/>
        <v>0.48120559695898291</v>
      </c>
      <c r="AB43">
        <f t="shared" si="19"/>
        <v>974.53875449100747</v>
      </c>
      <c r="AC43">
        <f t="shared" si="2"/>
        <v>883.90116242705869</v>
      </c>
      <c r="AE43">
        <f t="shared" si="3"/>
        <v>0</v>
      </c>
      <c r="AF43">
        <f t="shared" si="24"/>
        <v>0</v>
      </c>
      <c r="AG43">
        <f t="shared" si="24"/>
        <v>-12.030139923974573</v>
      </c>
      <c r="AH43">
        <f t="shared" si="5"/>
        <v>-9065.507642076609</v>
      </c>
      <c r="AI43">
        <f t="shared" si="25"/>
        <v>-9077.5377820005833</v>
      </c>
      <c r="AJ43">
        <f t="shared" si="7"/>
        <v>90.637592063948773</v>
      </c>
      <c r="AK43">
        <f t="shared" si="22"/>
        <v>68.217712814370529</v>
      </c>
      <c r="AL43">
        <f t="shared" si="8"/>
        <v>-8918.6824771222637</v>
      </c>
      <c r="AN43">
        <f t="shared" si="26"/>
        <v>0</v>
      </c>
      <c r="AO43">
        <f t="shared" si="26"/>
        <v>0</v>
      </c>
      <c r="AP43">
        <f t="shared" si="26"/>
        <v>-0.12928548586771985</v>
      </c>
      <c r="AQ43">
        <f t="shared" si="26"/>
        <v>-97.425181049446863</v>
      </c>
      <c r="AR43">
        <f t="shared" si="26"/>
        <v>-97.554466535314575</v>
      </c>
      <c r="AS43">
        <f t="shared" si="26"/>
        <v>0.97406390964040568</v>
      </c>
      <c r="AT43">
        <f t="shared" si="26"/>
        <v>0.73312199207377338</v>
      </c>
      <c r="AU43">
        <f t="shared" si="23"/>
        <v>-95.847280633600391</v>
      </c>
      <c r="AW43">
        <v>40</v>
      </c>
      <c r="AX43">
        <f>IF(Z43&gt;0, (R43*SUMPRODUCT(K43:$K$98, X43:$X$98)-K43*$AZ$3)/Z43, 0)</f>
        <v>1836.847218762505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4.0034525000000001E-2</v>
      </c>
      <c r="Q44" s="4">
        <f t="shared" si="21"/>
        <v>25</v>
      </c>
      <c r="R44">
        <f t="shared" si="0"/>
        <v>500000</v>
      </c>
      <c r="S44">
        <f t="shared" si="1"/>
        <v>1744.0556203424571</v>
      </c>
      <c r="U44">
        <f t="shared" si="13"/>
        <v>4.0034525000000001E-2</v>
      </c>
      <c r="V44">
        <f t="shared" si="14"/>
        <v>0.01</v>
      </c>
      <c r="W44">
        <f t="shared" si="15"/>
        <v>0.48120559695898291</v>
      </c>
      <c r="X44">
        <f t="shared" si="16"/>
        <v>1.9264837501594325E-2</v>
      </c>
      <c r="Y44">
        <f t="shared" si="17"/>
        <v>4.8120559695898294E-3</v>
      </c>
      <c r="Z44">
        <f t="shared" si="18"/>
        <v>0.45712870348779877</v>
      </c>
      <c r="AB44">
        <f t="shared" si="19"/>
        <v>883.90116242705869</v>
      </c>
      <c r="AC44">
        <f t="shared" si="2"/>
        <v>797.25788453775601</v>
      </c>
      <c r="AE44">
        <f t="shared" si="3"/>
        <v>0</v>
      </c>
      <c r="AF44">
        <f t="shared" si="24"/>
        <v>0</v>
      </c>
      <c r="AG44">
        <f t="shared" si="24"/>
        <v>-11.42821758719497</v>
      </c>
      <c r="AH44">
        <f t="shared" si="5"/>
        <v>-9632.4187507971619</v>
      </c>
      <c r="AI44">
        <f t="shared" si="25"/>
        <v>-9643.8469683843578</v>
      </c>
      <c r="AJ44">
        <f t="shared" si="7"/>
        <v>86.643277889302681</v>
      </c>
      <c r="AK44">
        <f t="shared" si="22"/>
        <v>61.873081369894116</v>
      </c>
      <c r="AL44">
        <f t="shared" si="8"/>
        <v>-9495.3306091251598</v>
      </c>
      <c r="AN44">
        <f t="shared" si="26"/>
        <v>0</v>
      </c>
      <c r="AO44">
        <f t="shared" si="26"/>
        <v>0</v>
      </c>
      <c r="AP44">
        <f t="shared" si="26"/>
        <v>-0.10965781070797703</v>
      </c>
      <c r="AQ44">
        <f t="shared" si="26"/>
        <v>-92.426482430506724</v>
      </c>
      <c r="AR44">
        <f t="shared" si="26"/>
        <v>-92.53614024121471</v>
      </c>
      <c r="AS44">
        <f t="shared" si="26"/>
        <v>0.83137305475786205</v>
      </c>
      <c r="AT44">
        <f t="shared" si="26"/>
        <v>0.59369421285620094</v>
      </c>
      <c r="AU44">
        <f t="shared" si="23"/>
        <v>-91.111072973600628</v>
      </c>
      <c r="AW44">
        <v>41</v>
      </c>
      <c r="AX44">
        <f>IF(Z44&gt;0, (R44*SUMPRODUCT(K44:$K$98, X44:$X$98)-K44*$AZ$3)/Z44, 0)</f>
        <v>1744.0556203424571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4.4405750000000001E-2</v>
      </c>
      <c r="Q45" s="4">
        <f t="shared" si="21"/>
        <v>25</v>
      </c>
      <c r="R45">
        <f t="shared" si="0"/>
        <v>500000</v>
      </c>
      <c r="S45">
        <f t="shared" si="1"/>
        <v>1652.8500322876273</v>
      </c>
      <c r="U45">
        <f t="shared" si="13"/>
        <v>4.4405750000000001E-2</v>
      </c>
      <c r="V45">
        <f t="shared" si="14"/>
        <v>0.01</v>
      </c>
      <c r="W45">
        <f t="shared" si="15"/>
        <v>0.45712870348779877</v>
      </c>
      <c r="X45">
        <f t="shared" si="16"/>
        <v>2.029914292490332E-2</v>
      </c>
      <c r="Y45">
        <f t="shared" si="17"/>
        <v>4.5712870348779879E-3</v>
      </c>
      <c r="Z45">
        <f t="shared" si="18"/>
        <v>0.43225827352801749</v>
      </c>
      <c r="AB45">
        <f t="shared" si="19"/>
        <v>797.25788453775601</v>
      </c>
      <c r="AC45">
        <f t="shared" si="2"/>
        <v>714.4581013573777</v>
      </c>
      <c r="AE45">
        <f t="shared" si="3"/>
        <v>0</v>
      </c>
      <c r="AF45">
        <f t="shared" si="24"/>
        <v>0</v>
      </c>
      <c r="AG45">
        <f t="shared" si="24"/>
        <v>-10.806456838200438</v>
      </c>
      <c r="AH45">
        <f t="shared" si="5"/>
        <v>-10149.57146245166</v>
      </c>
      <c r="AI45">
        <f t="shared" si="25"/>
        <v>-10160.37791928986</v>
      </c>
      <c r="AJ45">
        <f t="shared" si="7"/>
        <v>82.799783180378313</v>
      </c>
      <c r="AK45">
        <f t="shared" si="22"/>
        <v>55.808051917642928</v>
      </c>
      <c r="AL45">
        <f t="shared" si="8"/>
        <v>-10021.770084191838</v>
      </c>
      <c r="AN45">
        <f t="shared" si="26"/>
        <v>0</v>
      </c>
      <c r="AO45">
        <f t="shared" si="26"/>
        <v>0</v>
      </c>
      <c r="AP45">
        <f t="shared" si="26"/>
        <v>-9.2581960065224553E-2</v>
      </c>
      <c r="AQ45">
        <f t="shared" si="26"/>
        <v>-86.954237997245542</v>
      </c>
      <c r="AR45">
        <f t="shared" si="26"/>
        <v>-87.04681995731076</v>
      </c>
      <c r="AS45">
        <f t="shared" si="26"/>
        <v>0.70936906838112079</v>
      </c>
      <c r="AT45">
        <f t="shared" si="26"/>
        <v>0.47812330269924153</v>
      </c>
      <c r="AU45">
        <f t="shared" si="23"/>
        <v>-85.859327586230393</v>
      </c>
      <c r="AW45">
        <v>42</v>
      </c>
      <c r="AX45">
        <f>IF(Z45&gt;0, (R45*SUMPRODUCT(K45:$K$98, X45:$X$98)-K45*$AZ$3)/Z45, 0)</f>
        <v>1652.8500322876273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4.9048597999999999E-2</v>
      </c>
      <c r="Q46" s="4">
        <f t="shared" si="21"/>
        <v>25</v>
      </c>
      <c r="R46">
        <f t="shared" si="0"/>
        <v>500000</v>
      </c>
      <c r="S46">
        <f t="shared" si="1"/>
        <v>1563.9191362720455</v>
      </c>
      <c r="U46">
        <f t="shared" si="13"/>
        <v>4.9048597999999999E-2</v>
      </c>
      <c r="V46">
        <f t="shared" si="14"/>
        <v>0.01</v>
      </c>
      <c r="W46">
        <f t="shared" si="15"/>
        <v>0.43225827352801749</v>
      </c>
      <c r="X46">
        <f t="shared" si="16"/>
        <v>2.1201662290449771E-2</v>
      </c>
      <c r="Y46">
        <f t="shared" si="17"/>
        <v>4.3225827352801746E-3</v>
      </c>
      <c r="Z46">
        <f t="shared" si="18"/>
        <v>0.40673402850228751</v>
      </c>
      <c r="AB46">
        <f t="shared" si="19"/>
        <v>714.4581013573777</v>
      </c>
      <c r="AC46">
        <f t="shared" si="2"/>
        <v>636.099130547747</v>
      </c>
      <c r="AE46">
        <f t="shared" si="3"/>
        <v>0</v>
      </c>
      <c r="AF46">
        <f t="shared" si="24"/>
        <v>0</v>
      </c>
      <c r="AG46">
        <f t="shared" si="24"/>
        <v>-10.168350712557189</v>
      </c>
      <c r="AH46">
        <f t="shared" si="5"/>
        <v>-10600.831145224885</v>
      </c>
      <c r="AI46">
        <f t="shared" si="25"/>
        <v>-10610.999495937443</v>
      </c>
      <c r="AJ46">
        <f t="shared" si="7"/>
        <v>78.358970809630705</v>
      </c>
      <c r="AK46">
        <f t="shared" si="22"/>
        <v>50.012067095016441</v>
      </c>
      <c r="AL46">
        <f t="shared" si="8"/>
        <v>-10482.628458032796</v>
      </c>
      <c r="AN46">
        <f t="shared" si="26"/>
        <v>0</v>
      </c>
      <c r="AO46">
        <f t="shared" si="26"/>
        <v>0</v>
      </c>
      <c r="AP46">
        <f t="shared" si="26"/>
        <v>-7.7781361717215225E-2</v>
      </c>
      <c r="AQ46">
        <f t="shared" si="26"/>
        <v>-81.089559665915218</v>
      </c>
      <c r="AR46">
        <f t="shared" si="26"/>
        <v>-81.167341027632446</v>
      </c>
      <c r="AS46">
        <f t="shared" si="26"/>
        <v>0.59939587300090547</v>
      </c>
      <c r="AT46">
        <f t="shared" si="26"/>
        <v>0.38256023920764554</v>
      </c>
      <c r="AU46">
        <f t="shared" si="23"/>
        <v>-80.185384915423882</v>
      </c>
      <c r="AW46">
        <v>43</v>
      </c>
      <c r="AX46">
        <f>IF(Z46&gt;0, (R46*SUMPRODUCT(K46:$K$98, X46:$X$98)-K46*$AZ$3)/Z46, 0)</f>
        <v>1563.9191362720455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5.4278005999999997E-2</v>
      </c>
      <c r="Q47" s="4">
        <f t="shared" si="21"/>
        <v>25</v>
      </c>
      <c r="R47">
        <f t="shared" si="0"/>
        <v>500000</v>
      </c>
      <c r="S47">
        <f t="shared" si="1"/>
        <v>1478.4517507160274</v>
      </c>
      <c r="U47">
        <f t="shared" si="13"/>
        <v>5.4278005999999997E-2</v>
      </c>
      <c r="V47">
        <f t="shared" si="14"/>
        <v>0.01</v>
      </c>
      <c r="W47">
        <f t="shared" si="15"/>
        <v>0.40673402850228751</v>
      </c>
      <c r="X47">
        <f t="shared" si="16"/>
        <v>2.2076712039451333E-2</v>
      </c>
      <c r="Y47">
        <f t="shared" si="17"/>
        <v>4.0673402850228751E-3</v>
      </c>
      <c r="Z47">
        <f t="shared" si="18"/>
        <v>0.38058997617781332</v>
      </c>
      <c r="AB47">
        <f t="shared" si="19"/>
        <v>636.099130547747</v>
      </c>
      <c r="AC47">
        <f t="shared" si="2"/>
        <v>562.68391658505925</v>
      </c>
      <c r="AE47">
        <f t="shared" si="3"/>
        <v>0</v>
      </c>
      <c r="AF47">
        <f t="shared" si="24"/>
        <v>0</v>
      </c>
      <c r="AG47">
        <f t="shared" si="24"/>
        <v>-9.5147494044453325</v>
      </c>
      <c r="AH47">
        <f t="shared" si="5"/>
        <v>-11038.356019725667</v>
      </c>
      <c r="AI47">
        <f t="shared" si="25"/>
        <v>-11047.870769130112</v>
      </c>
      <c r="AJ47">
        <f t="shared" si="7"/>
        <v>73.415213962687744</v>
      </c>
      <c r="AK47">
        <f t="shared" si="22"/>
        <v>44.526939138342293</v>
      </c>
      <c r="AL47">
        <f t="shared" si="8"/>
        <v>-10929.928616029081</v>
      </c>
      <c r="AN47">
        <f t="shared" si="26"/>
        <v>0</v>
      </c>
      <c r="AO47">
        <f t="shared" si="26"/>
        <v>0</v>
      </c>
      <c r="AP47">
        <f t="shared" si="26"/>
        <v>-6.4983688287560598E-2</v>
      </c>
      <c r="AQ47">
        <f t="shared" si="26"/>
        <v>-75.389593178128166</v>
      </c>
      <c r="AR47">
        <f t="shared" si="26"/>
        <v>-75.454576866415721</v>
      </c>
      <c r="AS47">
        <f t="shared" si="26"/>
        <v>0.50141009257552627</v>
      </c>
      <c r="AT47">
        <f t="shared" si="26"/>
        <v>0.30410940008712689</v>
      </c>
      <c r="AU47">
        <f t="shared" si="23"/>
        <v>-74.649057373753067</v>
      </c>
      <c r="AW47">
        <v>44</v>
      </c>
      <c r="AX47">
        <f>IF(Z47&gt;0, (R47*SUMPRODUCT(K47:$K$98, X47:$X$98)-K47*$AZ$3)/Z47, 0)</f>
        <v>1478.4517507160274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6.0174738999999998E-2</v>
      </c>
      <c r="Q48" s="4">
        <f t="shared" si="21"/>
        <v>25</v>
      </c>
      <c r="R48">
        <f t="shared" si="0"/>
        <v>500000</v>
      </c>
      <c r="S48">
        <f t="shared" si="1"/>
        <v>1396.358602334245</v>
      </c>
      <c r="U48">
        <f t="shared" si="13"/>
        <v>6.0174738999999998E-2</v>
      </c>
      <c r="V48">
        <f t="shared" si="14"/>
        <v>0.01</v>
      </c>
      <c r="W48">
        <f t="shared" si="15"/>
        <v>0.38058997617781332</v>
      </c>
      <c r="X48">
        <f t="shared" si="16"/>
        <v>2.2901902482516133E-2</v>
      </c>
      <c r="Y48">
        <f t="shared" si="17"/>
        <v>3.8058997617781334E-3</v>
      </c>
      <c r="Z48">
        <f t="shared" si="18"/>
        <v>0.35388217393351906</v>
      </c>
      <c r="AB48">
        <f t="shared" si="19"/>
        <v>562.68391658505925</v>
      </c>
      <c r="AC48">
        <f t="shared" si="2"/>
        <v>494.14641778481285</v>
      </c>
      <c r="AE48">
        <f t="shared" si="3"/>
        <v>0</v>
      </c>
      <c r="AF48">
        <f t="shared" si="24"/>
        <v>0</v>
      </c>
      <c r="AG48">
        <f t="shared" si="24"/>
        <v>-8.8470543483379771</v>
      </c>
      <c r="AH48">
        <f t="shared" si="5"/>
        <v>-11450.951241258066</v>
      </c>
      <c r="AI48">
        <f t="shared" si="25"/>
        <v>-11459.798295606404</v>
      </c>
      <c r="AJ48">
        <f t="shared" si="7"/>
        <v>68.537498800246397</v>
      </c>
      <c r="AK48">
        <f t="shared" si="22"/>
        <v>39.387874160954148</v>
      </c>
      <c r="AL48">
        <f t="shared" si="8"/>
        <v>-11351.872922645205</v>
      </c>
      <c r="AN48">
        <f t="shared" si="26"/>
        <v>0</v>
      </c>
      <c r="AO48">
        <f t="shared" si="26"/>
        <v>0</v>
      </c>
      <c r="AP48">
        <f t="shared" si="26"/>
        <v>-5.3949531181003291E-2</v>
      </c>
      <c r="AQ48">
        <f t="shared" si="26"/>
        <v>-69.828151463594921</v>
      </c>
      <c r="AR48">
        <f t="shared" si="26"/>
        <v>-69.882100994775925</v>
      </c>
      <c r="AS48">
        <f t="shared" si="26"/>
        <v>0.41794316876627979</v>
      </c>
      <c r="AT48">
        <f t="shared" si="26"/>
        <v>0.24018811929182143</v>
      </c>
      <c r="AU48">
        <f t="shared" si="23"/>
        <v>-69.223969706717838</v>
      </c>
      <c r="AW48">
        <v>45</v>
      </c>
      <c r="AX48">
        <f>IF(Z48&gt;0, (R48*SUMPRODUCT(K48:$K$98, X48:$X$98)-K48*$AZ$3)/Z48, 0)</f>
        <v>1396.358602334245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6.6923788999999997E-2</v>
      </c>
      <c r="Q49" s="4">
        <f t="shared" si="21"/>
        <v>25</v>
      </c>
      <c r="R49">
        <f t="shared" si="0"/>
        <v>500000</v>
      </c>
      <c r="S49">
        <f t="shared" si="1"/>
        <v>1317.6878796713843</v>
      </c>
      <c r="U49">
        <f t="shared" si="13"/>
        <v>6.6923788999999997E-2</v>
      </c>
      <c r="V49">
        <f t="shared" si="14"/>
        <v>0.01</v>
      </c>
      <c r="W49">
        <f t="shared" si="15"/>
        <v>0.35388217393351906</v>
      </c>
      <c r="X49">
        <f t="shared" si="16"/>
        <v>2.3683135939188128E-2</v>
      </c>
      <c r="Y49">
        <f t="shared" si="17"/>
        <v>3.5388217393351909E-3</v>
      </c>
      <c r="Z49">
        <f t="shared" si="18"/>
        <v>0.32666021625499575</v>
      </c>
      <c r="AB49">
        <f t="shared" si="19"/>
        <v>494.14641778481285</v>
      </c>
      <c r="AC49">
        <f t="shared" si="2"/>
        <v>430.43620773004119</v>
      </c>
      <c r="AE49">
        <f t="shared" si="3"/>
        <v>0</v>
      </c>
      <c r="AF49">
        <f t="shared" si="24"/>
        <v>0</v>
      </c>
      <c r="AG49">
        <f t="shared" si="24"/>
        <v>-8.1665054063748936</v>
      </c>
      <c r="AH49">
        <f t="shared" si="5"/>
        <v>-11841.567969594063</v>
      </c>
      <c r="AI49">
        <f t="shared" si="25"/>
        <v>-11849.734475000438</v>
      </c>
      <c r="AJ49">
        <f t="shared" si="7"/>
        <v>63.710210054771665</v>
      </c>
      <c r="AK49">
        <f t="shared" si="22"/>
        <v>34.590249244936906</v>
      </c>
      <c r="AL49">
        <f t="shared" si="8"/>
        <v>-11751.43401570073</v>
      </c>
      <c r="AN49">
        <f t="shared" si="26"/>
        <v>0</v>
      </c>
      <c r="AO49">
        <f t="shared" si="26"/>
        <v>0</v>
      </c>
      <c r="AP49">
        <f t="shared" si="26"/>
        <v>-4.4463865024809701E-2</v>
      </c>
      <c r="AQ49">
        <f t="shared" si="26"/>
        <v>-64.473340025113998</v>
      </c>
      <c r="AR49">
        <f t="shared" si="26"/>
        <v>-64.517803890138808</v>
      </c>
      <c r="AS49">
        <f t="shared" si="26"/>
        <v>0.34688058595618076</v>
      </c>
      <c r="AT49">
        <f t="shared" si="26"/>
        <v>0.1883322298912338</v>
      </c>
      <c r="AU49">
        <f t="shared" si="23"/>
        <v>-63.982591074291399</v>
      </c>
      <c r="AW49">
        <v>46</v>
      </c>
      <c r="AX49">
        <f>IF(Z49&gt;0, (R49*SUMPRODUCT(K49:$K$98, X49:$X$98)-K49*$AZ$3)/Z49, 0)</f>
        <v>1317.6878796713843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7.4711050000000001E-2</v>
      </c>
      <c r="Q50" s="4">
        <f t="shared" si="21"/>
        <v>25</v>
      </c>
      <c r="R50">
        <f t="shared" si="0"/>
        <v>500000</v>
      </c>
      <c r="S50">
        <f t="shared" si="1"/>
        <v>1242.2729715602331</v>
      </c>
      <c r="U50">
        <f t="shared" si="13"/>
        <v>7.4711050000000001E-2</v>
      </c>
      <c r="V50">
        <f t="shared" si="14"/>
        <v>0.01</v>
      </c>
      <c r="W50">
        <f t="shared" si="15"/>
        <v>0.32666021625499575</v>
      </c>
      <c r="X50">
        <f t="shared" si="16"/>
        <v>2.4405127749637802E-2</v>
      </c>
      <c r="Y50">
        <f t="shared" si="17"/>
        <v>3.2666021625499574E-3</v>
      </c>
      <c r="Z50">
        <f t="shared" si="18"/>
        <v>0.29898848634280795</v>
      </c>
      <c r="AB50">
        <f t="shared" si="19"/>
        <v>430.43620773004119</v>
      </c>
      <c r="AC50">
        <f t="shared" si="2"/>
        <v>371.42531539137622</v>
      </c>
      <c r="AE50">
        <f t="shared" si="3"/>
        <v>0</v>
      </c>
      <c r="AF50">
        <f t="shared" si="24"/>
        <v>0</v>
      </c>
      <c r="AG50">
        <f t="shared" si="24"/>
        <v>-7.474712158570199</v>
      </c>
      <c r="AH50">
        <f t="shared" si="5"/>
        <v>-12202.563874818901</v>
      </c>
      <c r="AI50">
        <f t="shared" si="25"/>
        <v>-12210.038586977471</v>
      </c>
      <c r="AJ50">
        <f t="shared" si="7"/>
        <v>59.010892338664974</v>
      </c>
      <c r="AK50">
        <f t="shared" si="22"/>
        <v>30.130534541102886</v>
      </c>
      <c r="AL50">
        <f t="shared" si="8"/>
        <v>-12120.897160097702</v>
      </c>
      <c r="AN50">
        <f t="shared" si="26"/>
        <v>0</v>
      </c>
      <c r="AO50">
        <f t="shared" si="26"/>
        <v>0</v>
      </c>
      <c r="AP50">
        <f t="shared" si="26"/>
        <v>-3.6336861010267667E-2</v>
      </c>
      <c r="AQ50">
        <f t="shared" si="26"/>
        <v>-59.32039362610373</v>
      </c>
      <c r="AR50">
        <f t="shared" si="26"/>
        <v>-59.356730487113992</v>
      </c>
      <c r="AS50">
        <f t="shared" si="26"/>
        <v>0.28686998877186265</v>
      </c>
      <c r="AT50">
        <f t="shared" si="26"/>
        <v>0.14647374006634029</v>
      </c>
      <c r="AU50">
        <f t="shared" si="23"/>
        <v>-58.92338675827579</v>
      </c>
      <c r="AW50">
        <v>47</v>
      </c>
      <c r="AX50">
        <f>IF(Z50&gt;0, (R50*SUMPRODUCT(K50:$K$98, X50:$X$98)-K50*$AZ$3)/Z50, 0)</f>
        <v>1242.2729715602331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8.3689026999999999E-2</v>
      </c>
      <c r="Q51" s="4">
        <f t="shared" si="21"/>
        <v>25</v>
      </c>
      <c r="R51">
        <f t="shared" si="0"/>
        <v>500000</v>
      </c>
      <c r="S51">
        <f t="shared" si="1"/>
        <v>1169.7769120985604</v>
      </c>
      <c r="U51">
        <f t="shared" si="13"/>
        <v>8.3689026999999999E-2</v>
      </c>
      <c r="V51">
        <f t="shared" si="14"/>
        <v>0.01</v>
      </c>
      <c r="W51">
        <f t="shared" si="15"/>
        <v>0.29898848634280795</v>
      </c>
      <c r="X51">
        <f t="shared" si="16"/>
        <v>2.5022055506232384E-2</v>
      </c>
      <c r="Y51">
        <f t="shared" si="17"/>
        <v>2.9898848634280794E-3</v>
      </c>
      <c r="Z51">
        <f t="shared" si="18"/>
        <v>0.27097654597314746</v>
      </c>
      <c r="AB51">
        <f t="shared" si="19"/>
        <v>371.42531539137622</v>
      </c>
      <c r="AC51">
        <f t="shared" si="2"/>
        <v>316.98210719960201</v>
      </c>
      <c r="AE51">
        <f t="shared" si="3"/>
        <v>0</v>
      </c>
      <c r="AF51">
        <f t="shared" si="24"/>
        <v>0</v>
      </c>
      <c r="AG51">
        <f t="shared" si="24"/>
        <v>-6.7744136493286868</v>
      </c>
      <c r="AH51">
        <f t="shared" si="5"/>
        <v>-12511.027753116192</v>
      </c>
      <c r="AI51">
        <f t="shared" si="25"/>
        <v>-12517.802166765521</v>
      </c>
      <c r="AJ51">
        <f t="shared" si="7"/>
        <v>54.443208191774204</v>
      </c>
      <c r="AK51">
        <f t="shared" si="22"/>
        <v>25.999772077396337</v>
      </c>
      <c r="AL51">
        <f t="shared" si="8"/>
        <v>-12437.359186496349</v>
      </c>
      <c r="AN51">
        <f t="shared" si="26"/>
        <v>0</v>
      </c>
      <c r="AO51">
        <f t="shared" si="26"/>
        <v>0</v>
      </c>
      <c r="AP51">
        <f t="shared" si="26"/>
        <v>-2.9404014158912011E-2</v>
      </c>
      <c r="AQ51">
        <f t="shared" si="26"/>
        <v>-54.303509681848887</v>
      </c>
      <c r="AR51">
        <f t="shared" si="26"/>
        <v>-54.332913696007807</v>
      </c>
      <c r="AS51">
        <f t="shared" si="26"/>
        <v>0.23630810685529363</v>
      </c>
      <c r="AT51">
        <f t="shared" si="26"/>
        <v>0.11285075076099098</v>
      </c>
      <c r="AU51">
        <f t="shared" si="23"/>
        <v>-53.983754838391512</v>
      </c>
      <c r="AW51">
        <v>48</v>
      </c>
      <c r="AX51">
        <f>IF(Z51&gt;0, (R51*SUMPRODUCT(K51:$K$98, X51:$X$98)-K51*$AZ$3)/Z51, 0)</f>
        <v>1169.7769120985604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9.4384723000000004E-2</v>
      </c>
      <c r="Q52" s="4">
        <f t="shared" si="21"/>
        <v>25</v>
      </c>
      <c r="R52">
        <f t="shared" si="0"/>
        <v>500000</v>
      </c>
      <c r="S52">
        <f t="shared" si="1"/>
        <v>1100.3025235371349</v>
      </c>
      <c r="U52">
        <f t="shared" si="13"/>
        <v>9.4384723000000004E-2</v>
      </c>
      <c r="V52">
        <f t="shared" si="14"/>
        <v>0.01</v>
      </c>
      <c r="W52">
        <f t="shared" si="15"/>
        <v>0.27097654597314746</v>
      </c>
      <c r="X52">
        <f t="shared" si="16"/>
        <v>2.5576046231172291E-2</v>
      </c>
      <c r="Y52">
        <f t="shared" si="17"/>
        <v>2.7097654597314745E-3</v>
      </c>
      <c r="Z52">
        <f t="shared" si="18"/>
        <v>0.24269073428224369</v>
      </c>
      <c r="AB52">
        <f t="shared" si="19"/>
        <v>316.98210719960201</v>
      </c>
      <c r="AC52">
        <f t="shared" si="2"/>
        <v>267.03322736983301</v>
      </c>
      <c r="AE52">
        <f t="shared" si="3"/>
        <v>0</v>
      </c>
      <c r="AF52">
        <f t="shared" si="24"/>
        <v>0</v>
      </c>
      <c r="AG52">
        <f t="shared" si="24"/>
        <v>-6.0672683570560926</v>
      </c>
      <c r="AH52">
        <f t="shared" si="5"/>
        <v>-12788.023115586146</v>
      </c>
      <c r="AI52">
        <f t="shared" si="25"/>
        <v>-12794.090383943201</v>
      </c>
      <c r="AJ52">
        <f t="shared" si="7"/>
        <v>49.948879829768998</v>
      </c>
      <c r="AK52">
        <f t="shared" si="22"/>
        <v>22.188747503972142</v>
      </c>
      <c r="AL52">
        <f t="shared" si="8"/>
        <v>-12721.952756609458</v>
      </c>
      <c r="AN52">
        <f t="shared" si="26"/>
        <v>0</v>
      </c>
      <c r="AO52">
        <f t="shared" si="26"/>
        <v>0</v>
      </c>
      <c r="AP52">
        <f t="shared" si="26"/>
        <v>-2.3513110969505268E-2</v>
      </c>
      <c r="AQ52">
        <f t="shared" si="26"/>
        <v>-49.558745204946213</v>
      </c>
      <c r="AR52">
        <f t="shared" si="26"/>
        <v>-49.582258315915716</v>
      </c>
      <c r="AS52">
        <f t="shared" si="26"/>
        <v>0.19357204678015924</v>
      </c>
      <c r="AT52">
        <f t="shared" si="26"/>
        <v>8.5990342215286092E-2</v>
      </c>
      <c r="AU52">
        <f t="shared" si="23"/>
        <v>-49.302695926920265</v>
      </c>
      <c r="AW52">
        <v>49</v>
      </c>
      <c r="AX52">
        <f>IF(Z52&gt;0, (R52*SUMPRODUCT(K52:$K$98, X52:$X$98)-K52*$AZ$3)/Z52, 0)</f>
        <v>1100.3025235371349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0.106719178</v>
      </c>
      <c r="Q53" s="4">
        <f t="shared" si="21"/>
        <v>25</v>
      </c>
      <c r="R53">
        <f t="shared" si="0"/>
        <v>500000</v>
      </c>
      <c r="S53">
        <f t="shared" si="1"/>
        <v>1032.6476037835755</v>
      </c>
      <c r="U53">
        <f t="shared" si="13"/>
        <v>0.106719178</v>
      </c>
      <c r="V53">
        <f t="shared" si="14"/>
        <v>0.01</v>
      </c>
      <c r="W53">
        <f t="shared" si="15"/>
        <v>0.24269073428224369</v>
      </c>
      <c r="X53">
        <f t="shared" si="16"/>
        <v>2.5899755670817468E-2</v>
      </c>
      <c r="Y53">
        <f t="shared" si="17"/>
        <v>2.426907342822437E-3</v>
      </c>
      <c r="Z53">
        <f t="shared" si="18"/>
        <v>0.21436407126860377</v>
      </c>
      <c r="AB53">
        <f t="shared" si="19"/>
        <v>267.03322736983301</v>
      </c>
      <c r="AC53">
        <f t="shared" si="2"/>
        <v>221.36254453281529</v>
      </c>
      <c r="AE53">
        <f t="shared" si="3"/>
        <v>0</v>
      </c>
      <c r="AF53">
        <f t="shared" si="24"/>
        <v>0</v>
      </c>
      <c r="AG53">
        <f t="shared" si="24"/>
        <v>-5.3591017817150943</v>
      </c>
      <c r="AH53">
        <f t="shared" si="5"/>
        <v>-12949.877835408734</v>
      </c>
      <c r="AI53">
        <f t="shared" si="25"/>
        <v>-12955.236937190448</v>
      </c>
      <c r="AJ53">
        <f t="shared" si="7"/>
        <v>45.670682837017722</v>
      </c>
      <c r="AK53">
        <f t="shared" si="22"/>
        <v>18.692325915888311</v>
      </c>
      <c r="AL53">
        <f t="shared" si="8"/>
        <v>-12890.873928437542</v>
      </c>
      <c r="AN53">
        <f t="shared" si="26"/>
        <v>0</v>
      </c>
      <c r="AO53">
        <f t="shared" si="26"/>
        <v>0</v>
      </c>
      <c r="AP53">
        <f t="shared" si="26"/>
        <v>-1.854346427225163E-2</v>
      </c>
      <c r="AQ53">
        <f t="shared" si="26"/>
        <v>-44.80892633729259</v>
      </c>
      <c r="AR53">
        <f t="shared" si="26"/>
        <v>-44.827469801564838</v>
      </c>
      <c r="AS53">
        <f t="shared" si="26"/>
        <v>0.15802884699206804</v>
      </c>
      <c r="AT53">
        <f t="shared" si="26"/>
        <v>6.4678838339888328E-2</v>
      </c>
      <c r="AU53">
        <f t="shared" si="23"/>
        <v>-44.604762116232884</v>
      </c>
      <c r="AW53">
        <v>50</v>
      </c>
      <c r="AX53">
        <f>IF(Z53&gt;0, (R53*SUMPRODUCT(K53:$K$98, X53:$X$98)-K53*$AZ$3)/Z53, 0)</f>
        <v>1032.6476037835755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0.12088460199999999</v>
      </c>
      <c r="Q54" s="4">
        <f t="shared" si="21"/>
        <v>25</v>
      </c>
      <c r="R54">
        <f t="shared" si="0"/>
        <v>500000</v>
      </c>
      <c r="S54">
        <f t="shared" si="1"/>
        <v>966.28141302628876</v>
      </c>
      <c r="U54">
        <f t="shared" si="13"/>
        <v>0.12088460199999999</v>
      </c>
      <c r="V54">
        <f t="shared" si="14"/>
        <v>0.01</v>
      </c>
      <c r="W54">
        <f t="shared" si="15"/>
        <v>0.21436407126860377</v>
      </c>
      <c r="X54">
        <f t="shared" si="16"/>
        <v>2.5913315438404801E-2</v>
      </c>
      <c r="Y54">
        <f t="shared" si="17"/>
        <v>2.1436407126860378E-3</v>
      </c>
      <c r="Z54">
        <f t="shared" si="18"/>
        <v>0.18630711511751291</v>
      </c>
      <c r="AB54">
        <f t="shared" si="19"/>
        <v>221.36254453281529</v>
      </c>
      <c r="AC54">
        <f t="shared" si="2"/>
        <v>180.02510245260183</v>
      </c>
      <c r="AE54">
        <f t="shared" si="3"/>
        <v>0</v>
      </c>
      <c r="AF54">
        <f t="shared" si="24"/>
        <v>0</v>
      </c>
      <c r="AG54">
        <f t="shared" si="24"/>
        <v>-4.6576778779378225</v>
      </c>
      <c r="AH54">
        <f t="shared" si="5"/>
        <v>-12956.657719202401</v>
      </c>
      <c r="AI54">
        <f t="shared" si="25"/>
        <v>-12961.31539708034</v>
      </c>
      <c r="AJ54">
        <f t="shared" si="7"/>
        <v>41.337442080213464</v>
      </c>
      <c r="AK54">
        <f t="shared" si="22"/>
        <v>15.495378117297072</v>
      </c>
      <c r="AL54">
        <f t="shared" si="8"/>
        <v>-12904.482576882829</v>
      </c>
      <c r="AN54">
        <f t="shared" si="26"/>
        <v>0</v>
      </c>
      <c r="AO54">
        <f t="shared" si="26"/>
        <v>0</v>
      </c>
      <c r="AP54">
        <f t="shared" si="26"/>
        <v>-1.4389652081497098E-2</v>
      </c>
      <c r="AQ54">
        <f t="shared" si="26"/>
        <v>-40.028916040220672</v>
      </c>
      <c r="AR54">
        <f t="shared" si="26"/>
        <v>-40.04330569230217</v>
      </c>
      <c r="AS54">
        <f t="shared" si="26"/>
        <v>0.12770986424176459</v>
      </c>
      <c r="AT54">
        <f t="shared" si="26"/>
        <v>4.7872159866467472E-2</v>
      </c>
      <c r="AU54">
        <f t="shared" si="23"/>
        <v>-39.867723668193939</v>
      </c>
      <c r="AW54">
        <v>51</v>
      </c>
      <c r="AX54">
        <f>IF(Z54&gt;0, (R54*SUMPRODUCT(K54:$K$98, X54:$X$98)-K54*$AZ$3)/Z54, 0)</f>
        <v>966.28141302628876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0.13724737000000001</v>
      </c>
      <c r="Q55" s="4">
        <f t="shared" si="21"/>
        <v>25</v>
      </c>
      <c r="R55">
        <f t="shared" si="0"/>
        <v>500000</v>
      </c>
      <c r="S55">
        <f t="shared" si="1"/>
        <v>900.68753757523007</v>
      </c>
      <c r="U55">
        <f t="shared" si="13"/>
        <v>0.13724737000000001</v>
      </c>
      <c r="V55">
        <f t="shared" si="14"/>
        <v>0.01</v>
      </c>
      <c r="W55">
        <f t="shared" si="15"/>
        <v>0.18630711511751291</v>
      </c>
      <c r="X55">
        <f t="shared" si="16"/>
        <v>2.5570161562165888E-2</v>
      </c>
      <c r="Y55">
        <f t="shared" si="17"/>
        <v>1.8630711511751291E-3</v>
      </c>
      <c r="Z55">
        <f t="shared" si="18"/>
        <v>0.15887388240417191</v>
      </c>
      <c r="AB55">
        <f t="shared" si="19"/>
        <v>180.02510245260183</v>
      </c>
      <c r="AC55">
        <f t="shared" si="2"/>
        <v>143.09572592763027</v>
      </c>
      <c r="AE55">
        <f t="shared" si="3"/>
        <v>0</v>
      </c>
      <c r="AF55">
        <f t="shared" si="24"/>
        <v>0</v>
      </c>
      <c r="AG55">
        <f t="shared" si="24"/>
        <v>-3.9718470601042979</v>
      </c>
      <c r="AH55">
        <f t="shared" si="5"/>
        <v>-12785.080781082945</v>
      </c>
      <c r="AI55">
        <f t="shared" si="25"/>
        <v>-12789.052628143048</v>
      </c>
      <c r="AJ55">
        <f t="shared" si="7"/>
        <v>36.929376524971559</v>
      </c>
      <c r="AK55">
        <f t="shared" si="22"/>
        <v>12.601757171682129</v>
      </c>
      <c r="AL55">
        <f t="shared" si="8"/>
        <v>-12739.521494446395</v>
      </c>
      <c r="AN55">
        <f t="shared" si="26"/>
        <v>0</v>
      </c>
      <c r="AO55">
        <f t="shared" si="26"/>
        <v>0</v>
      </c>
      <c r="AP55">
        <f t="shared" si="26"/>
        <v>-1.0956083622572881E-2</v>
      </c>
      <c r="AQ55">
        <f t="shared" si="26"/>
        <v>-35.266819703580403</v>
      </c>
      <c r="AR55">
        <f t="shared" si="26"/>
        <v>-35.277775787202977</v>
      </c>
      <c r="AS55">
        <f t="shared" si="26"/>
        <v>0.10186730033015011</v>
      </c>
      <c r="AT55">
        <f t="shared" si="26"/>
        <v>3.4761133365664242E-2</v>
      </c>
      <c r="AU55">
        <f t="shared" si="23"/>
        <v>-35.141147353507158</v>
      </c>
      <c r="AW55">
        <v>52</v>
      </c>
      <c r="AX55">
        <f>IF(Z55&gt;0, (R55*SUMPRODUCT(K55:$K$98, X55:$X$98)-K55*$AZ$3)/Z55, 0)</f>
        <v>900.68753757523007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0.155543078</v>
      </c>
      <c r="Q56" s="4">
        <f t="shared" si="21"/>
        <v>25</v>
      </c>
      <c r="R56">
        <f t="shared" si="0"/>
        <v>500000</v>
      </c>
      <c r="S56">
        <f t="shared" si="1"/>
        <v>834.22725168915827</v>
      </c>
      <c r="U56">
        <f t="shared" si="13"/>
        <v>0.155543078</v>
      </c>
      <c r="V56">
        <f t="shared" si="14"/>
        <v>0.01</v>
      </c>
      <c r="W56">
        <f t="shared" si="15"/>
        <v>0.15887388240417191</v>
      </c>
      <c r="X56">
        <f t="shared" si="16"/>
        <v>2.4711732682954939E-2</v>
      </c>
      <c r="Y56">
        <f t="shared" si="17"/>
        <v>1.5887388240417191E-3</v>
      </c>
      <c r="Z56">
        <f t="shared" si="18"/>
        <v>0.13257341089717525</v>
      </c>
      <c r="AB56">
        <f t="shared" si="19"/>
        <v>143.09572592763027</v>
      </c>
      <c r="AC56">
        <f t="shared" si="2"/>
        <v>110.59635221980801</v>
      </c>
      <c r="AE56">
        <f t="shared" si="3"/>
        <v>0</v>
      </c>
      <c r="AF56">
        <f t="shared" si="24"/>
        <v>0</v>
      </c>
      <c r="AG56">
        <f t="shared" si="24"/>
        <v>-3.3143352724293815</v>
      </c>
      <c r="AH56">
        <f t="shared" si="5"/>
        <v>-12355.866341477469</v>
      </c>
      <c r="AI56">
        <f t="shared" si="25"/>
        <v>-12359.180676749898</v>
      </c>
      <c r="AJ56">
        <f t="shared" si="7"/>
        <v>32.499373707822258</v>
      </c>
      <c r="AK56">
        <f t="shared" si="22"/>
        <v>10.01670081493412</v>
      </c>
      <c r="AL56">
        <f t="shared" si="8"/>
        <v>-12316.664602227142</v>
      </c>
      <c r="AN56">
        <f t="shared" si="26"/>
        <v>0</v>
      </c>
      <c r="AO56">
        <f t="shared" si="26"/>
        <v>0</v>
      </c>
      <c r="AP56">
        <f t="shared" si="26"/>
        <v>-8.1628391222024789E-3</v>
      </c>
      <c r="AQ56">
        <f t="shared" si="26"/>
        <v>-30.431124455006717</v>
      </c>
      <c r="AR56">
        <f t="shared" si="26"/>
        <v>-30.439287294128917</v>
      </c>
      <c r="AS56">
        <f t="shared" si="26"/>
        <v>8.0042342534295499E-2</v>
      </c>
      <c r="AT56">
        <f t="shared" si="26"/>
        <v>2.4670019948708689E-2</v>
      </c>
      <c r="AU56">
        <f t="shared" si="23"/>
        <v>-30.334574931645914</v>
      </c>
      <c r="AW56">
        <v>53</v>
      </c>
      <c r="AX56">
        <f>IF(Z56&gt;0, (R56*SUMPRODUCT(K56:$K$98, X56:$X$98)-K56*$AZ$3)/Z56, 0)</f>
        <v>834.22725168915827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0.175905283</v>
      </c>
      <c r="Q57" s="4">
        <f t="shared" si="21"/>
        <v>25</v>
      </c>
      <c r="R57">
        <f t="shared" si="0"/>
        <v>500000</v>
      </c>
      <c r="S57">
        <f t="shared" si="1"/>
        <v>765.66495603726935</v>
      </c>
      <c r="U57">
        <f t="shared" si="13"/>
        <v>0.175905283</v>
      </c>
      <c r="V57">
        <f t="shared" si="14"/>
        <v>0.01</v>
      </c>
      <c r="W57">
        <f t="shared" si="15"/>
        <v>0.13257341089717525</v>
      </c>
      <c r="X57">
        <f t="shared" si="16"/>
        <v>2.3320363362142896E-2</v>
      </c>
      <c r="Y57">
        <f t="shared" si="17"/>
        <v>1.3257341089717525E-3</v>
      </c>
      <c r="Z57">
        <f t="shared" si="18"/>
        <v>0.1079273134260606</v>
      </c>
      <c r="AB57">
        <f t="shared" si="19"/>
        <v>110.59635221980801</v>
      </c>
      <c r="AC57">
        <f t="shared" si="2"/>
        <v>82.636161689585279</v>
      </c>
      <c r="AE57">
        <f t="shared" si="3"/>
        <v>0</v>
      </c>
      <c r="AF57">
        <f t="shared" si="24"/>
        <v>0</v>
      </c>
      <c r="AG57">
        <f t="shared" si="24"/>
        <v>-2.6981828356515152</v>
      </c>
      <c r="AH57">
        <f t="shared" si="5"/>
        <v>-11660.181681071448</v>
      </c>
      <c r="AI57">
        <f t="shared" si="25"/>
        <v>-11662.879863907099</v>
      </c>
      <c r="AJ57">
        <f t="shared" si="7"/>
        <v>27.960190530222732</v>
      </c>
      <c r="AK57">
        <f t="shared" si="22"/>
        <v>7.7417446553865616</v>
      </c>
      <c r="AL57">
        <f t="shared" si="8"/>
        <v>-11627.17792872149</v>
      </c>
      <c r="AN57">
        <f t="shared" si="26"/>
        <v>0</v>
      </c>
      <c r="AO57">
        <f t="shared" si="26"/>
        <v>0</v>
      </c>
      <c r="AP57">
        <f t="shared" si="26"/>
        <v>-5.933325183130317E-3</v>
      </c>
      <c r="AQ57">
        <f t="shared" si="26"/>
        <v>-25.640830819187471</v>
      </c>
      <c r="AR57">
        <f t="shared" si="26"/>
        <v>-25.6467641443706</v>
      </c>
      <c r="AS57">
        <f t="shared" si="26"/>
        <v>6.1484677912137908E-2</v>
      </c>
      <c r="AT57">
        <f t="shared" si="26"/>
        <v>1.7024157117239286E-2</v>
      </c>
      <c r="AU57">
        <f t="shared" si="23"/>
        <v>-25.568255309341225</v>
      </c>
      <c r="AW57">
        <v>54</v>
      </c>
      <c r="AX57">
        <f>IF(Z57&gt;0, (R57*SUMPRODUCT(K57:$K$98, X57:$X$98)-K57*$AZ$3)/Z57, 0)</f>
        <v>765.66495603726935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0.19813004200000001</v>
      </c>
      <c r="Q58" s="4">
        <f t="shared" si="21"/>
        <v>25</v>
      </c>
      <c r="R58">
        <f t="shared" si="0"/>
        <v>500000</v>
      </c>
      <c r="S58">
        <f t="shared" si="1"/>
        <v>692.70390769782966</v>
      </c>
      <c r="U58">
        <f t="shared" si="13"/>
        <v>0.19813004200000001</v>
      </c>
      <c r="V58">
        <f t="shared" si="14"/>
        <v>0.01</v>
      </c>
      <c r="W58">
        <f t="shared" si="15"/>
        <v>0.1079273134260606</v>
      </c>
      <c r="X58">
        <f t="shared" si="16"/>
        <v>2.1383643142052551E-2</v>
      </c>
      <c r="Y58">
        <f t="shared" si="17"/>
        <v>1.0792731342606061E-3</v>
      </c>
      <c r="Z58">
        <f t="shared" si="18"/>
        <v>8.5464397149747448E-2</v>
      </c>
      <c r="AB58">
        <f t="shared" si="19"/>
        <v>82.636161689585279</v>
      </c>
      <c r="AC58">
        <f t="shared" si="2"/>
        <v>59.201521874669311</v>
      </c>
      <c r="AE58">
        <f t="shared" si="3"/>
        <v>0</v>
      </c>
      <c r="AF58">
        <f t="shared" si="24"/>
        <v>0</v>
      </c>
      <c r="AG58">
        <f t="shared" si="24"/>
        <v>-2.1366099287436864</v>
      </c>
      <c r="AH58">
        <f t="shared" si="5"/>
        <v>-10691.821571026276</v>
      </c>
      <c r="AI58">
        <f t="shared" si="25"/>
        <v>-10693.95818095502</v>
      </c>
      <c r="AJ58">
        <f t="shared" si="7"/>
        <v>23.434639814915968</v>
      </c>
      <c r="AK58">
        <f t="shared" si="22"/>
        <v>5.7845313182709699</v>
      </c>
      <c r="AL58">
        <f t="shared" si="8"/>
        <v>-10664.739009821833</v>
      </c>
      <c r="AN58">
        <f t="shared" si="26"/>
        <v>0</v>
      </c>
      <c r="AO58">
        <f t="shared" si="26"/>
        <v>0</v>
      </c>
      <c r="AP58">
        <f t="shared" si="26"/>
        <v>-4.1950196103265587E-3</v>
      </c>
      <c r="AQ58">
        <f t="shared" si="26"/>
        <v>-20.99232085237977</v>
      </c>
      <c r="AR58">
        <f t="shared" si="26"/>
        <v>-20.996515871990098</v>
      </c>
      <c r="AS58">
        <f t="shared" si="26"/>
        <v>4.6011568261464082E-2</v>
      </c>
      <c r="AT58">
        <f t="shared" si="26"/>
        <v>1.1357347913740741E-2</v>
      </c>
      <c r="AU58">
        <f t="shared" si="23"/>
        <v>-20.939146955814891</v>
      </c>
      <c r="AW58">
        <v>55</v>
      </c>
      <c r="AX58">
        <f>IF(Z58&gt;0, (R58*SUMPRODUCT(K58:$K$98, X58:$X$98)-K58*$AZ$3)/Z58, 0)</f>
        <v>692.70390769782966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0.22255936300000001</v>
      </c>
      <c r="Q59" s="4">
        <f t="shared" si="21"/>
        <v>25</v>
      </c>
      <c r="R59">
        <f t="shared" si="0"/>
        <v>500000</v>
      </c>
      <c r="S59">
        <f t="shared" si="1"/>
        <v>612.58908439186018</v>
      </c>
      <c r="U59">
        <f t="shared" si="13"/>
        <v>0.22255936300000001</v>
      </c>
      <c r="V59">
        <f t="shared" si="14"/>
        <v>0.01</v>
      </c>
      <c r="W59">
        <f t="shared" si="15"/>
        <v>8.5464397149747448E-2</v>
      </c>
      <c r="X59">
        <f t="shared" si="16"/>
        <v>1.9020901788826809E-2</v>
      </c>
      <c r="Y59">
        <f t="shared" si="17"/>
        <v>8.5464397149747446E-4</v>
      </c>
      <c r="Z59">
        <f t="shared" si="18"/>
        <v>6.5588851389423178E-2</v>
      </c>
      <c r="AB59">
        <f t="shared" si="19"/>
        <v>59.201521874669311</v>
      </c>
      <c r="AC59">
        <f t="shared" si="2"/>
        <v>40.179014418960534</v>
      </c>
      <c r="AE59">
        <f t="shared" si="3"/>
        <v>0</v>
      </c>
      <c r="AF59">
        <f t="shared" si="24"/>
        <v>0</v>
      </c>
      <c r="AG59">
        <f t="shared" si="24"/>
        <v>-1.6397212847355795</v>
      </c>
      <c r="AH59">
        <f t="shared" si="5"/>
        <v>-9510.450894413405</v>
      </c>
      <c r="AI59">
        <f t="shared" si="25"/>
        <v>-9512.09061569814</v>
      </c>
      <c r="AJ59">
        <f t="shared" si="7"/>
        <v>19.022507455708777</v>
      </c>
      <c r="AK59">
        <f t="shared" si="22"/>
        <v>4.1441065312268526</v>
      </c>
      <c r="AL59">
        <f t="shared" si="8"/>
        <v>-9488.9240017112043</v>
      </c>
      <c r="AN59">
        <f t="shared" si="26"/>
        <v>0</v>
      </c>
      <c r="AO59">
        <f t="shared" si="26"/>
        <v>0</v>
      </c>
      <c r="AP59">
        <f t="shared" si="26"/>
        <v>-2.8744897517647377E-3</v>
      </c>
      <c r="AQ59">
        <f t="shared" si="26"/>
        <v>-16.672158790121198</v>
      </c>
      <c r="AR59">
        <f t="shared" si="26"/>
        <v>-16.675033279872963</v>
      </c>
      <c r="AS59">
        <f t="shared" si="26"/>
        <v>3.3347132371414484E-2</v>
      </c>
      <c r="AT59">
        <f t="shared" si="26"/>
        <v>7.2647661923555843E-3</v>
      </c>
      <c r="AU59">
        <f t="shared" si="23"/>
        <v>-16.634421381309192</v>
      </c>
      <c r="AW59">
        <v>56</v>
      </c>
      <c r="AX59">
        <f>IF(Z59&gt;0, (R59*SUMPRODUCT(K59:$K$98, X59:$X$98)-K59*$AZ$3)/Z59, 0)</f>
        <v>612.58908439186018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0.25004150400000003</v>
      </c>
      <c r="Q60" s="4">
        <f t="shared" si="21"/>
        <v>25</v>
      </c>
      <c r="R60">
        <f t="shared" si="0"/>
        <v>500000</v>
      </c>
      <c r="S60">
        <f t="shared" si="1"/>
        <v>520.58605697219173</v>
      </c>
      <c r="U60">
        <f t="shared" si="13"/>
        <v>0.25004150400000003</v>
      </c>
      <c r="V60">
        <f t="shared" si="14"/>
        <v>0.01</v>
      </c>
      <c r="W60">
        <f t="shared" si="15"/>
        <v>6.5588851389423178E-2</v>
      </c>
      <c r="X60">
        <f t="shared" si="16"/>
        <v>1.6399935047043863E-2</v>
      </c>
      <c r="Y60">
        <f t="shared" si="17"/>
        <v>6.5588851389423183E-4</v>
      </c>
      <c r="Z60">
        <f t="shared" si="18"/>
        <v>4.8533027828485086E-2</v>
      </c>
      <c r="AB60">
        <f t="shared" si="19"/>
        <v>40.179014418960534</v>
      </c>
      <c r="AC60">
        <f t="shared" si="2"/>
        <v>25.265617590152704</v>
      </c>
      <c r="AE60">
        <f t="shared" si="3"/>
        <v>0</v>
      </c>
      <c r="AF60">
        <f t="shared" si="24"/>
        <v>0</v>
      </c>
      <c r="AG60">
        <f t="shared" si="24"/>
        <v>-1.2133256957121272</v>
      </c>
      <c r="AH60">
        <f t="shared" si="5"/>
        <v>-8199.9675235219311</v>
      </c>
      <c r="AI60">
        <f t="shared" si="25"/>
        <v>-8201.1808492176424</v>
      </c>
      <c r="AJ60">
        <f t="shared" si="7"/>
        <v>14.91339682880783</v>
      </c>
      <c r="AK60">
        <f t="shared" si="22"/>
        <v>2.8125310093272375</v>
      </c>
      <c r="AL60">
        <f t="shared" si="8"/>
        <v>-8183.4549213795071</v>
      </c>
      <c r="AN60">
        <f t="shared" si="26"/>
        <v>0</v>
      </c>
      <c r="AO60">
        <f t="shared" si="26"/>
        <v>0</v>
      </c>
      <c r="AP60">
        <f t="shared" si="26"/>
        <v>-1.8991099227529005E-3</v>
      </c>
      <c r="AQ60">
        <f t="shared" si="26"/>
        <v>-12.834673942211458</v>
      </c>
      <c r="AR60">
        <f t="shared" si="26"/>
        <v>-12.836573052134209</v>
      </c>
      <c r="AS60">
        <f t="shared" si="26"/>
        <v>2.3342602896840231E-2</v>
      </c>
      <c r="AT60">
        <f t="shared" si="26"/>
        <v>4.4022026128183655E-3</v>
      </c>
      <c r="AU60">
        <f t="shared" si="23"/>
        <v>-12.80882824662455</v>
      </c>
      <c r="AW60">
        <v>57</v>
      </c>
      <c r="AX60">
        <f>IF(Z60&gt;0, (R60*SUMPRODUCT(K60:$K$98, X60:$X$98)-K60*$AZ$3)/Z60, 0)</f>
        <v>520.58605697219173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0.28092614399999999</v>
      </c>
      <c r="Q61" s="4">
        <f t="shared" si="21"/>
        <v>25</v>
      </c>
      <c r="R61">
        <f t="shared" si="0"/>
        <v>500000</v>
      </c>
      <c r="S61">
        <f t="shared" si="1"/>
        <v>406.85389005125847</v>
      </c>
      <c r="U61">
        <f t="shared" si="13"/>
        <v>0.28092614399999999</v>
      </c>
      <c r="V61">
        <f t="shared" si="14"/>
        <v>0.01</v>
      </c>
      <c r="W61">
        <f t="shared" si="15"/>
        <v>4.8533027828485086E-2</v>
      </c>
      <c r="X61">
        <f t="shared" si="16"/>
        <v>1.3634196364501009E-2</v>
      </c>
      <c r="Y61">
        <f t="shared" si="17"/>
        <v>4.8533027828485086E-4</v>
      </c>
      <c r="Z61">
        <f t="shared" si="18"/>
        <v>3.4413501185699226E-2</v>
      </c>
      <c r="AB61">
        <f t="shared" si="19"/>
        <v>25.265617590152704</v>
      </c>
      <c r="AC61">
        <f t="shared" si="2"/>
        <v>14.001266827685326</v>
      </c>
      <c r="AE61">
        <f t="shared" si="3"/>
        <v>0</v>
      </c>
      <c r="AF61">
        <f t="shared" si="24"/>
        <v>0</v>
      </c>
      <c r="AG61">
        <f t="shared" si="24"/>
        <v>-0.86033752964248067</v>
      </c>
      <c r="AH61">
        <f t="shared" si="5"/>
        <v>-6817.0981822505046</v>
      </c>
      <c r="AI61">
        <f t="shared" si="25"/>
        <v>-6817.9585197801471</v>
      </c>
      <c r="AJ61">
        <f t="shared" si="7"/>
        <v>11.264350762467378</v>
      </c>
      <c r="AK61">
        <f t="shared" si="22"/>
        <v>1.7685932313106896</v>
      </c>
      <c r="AL61">
        <f t="shared" si="8"/>
        <v>-6804.9255757863693</v>
      </c>
      <c r="AN61">
        <f t="shared" si="26"/>
        <v>0</v>
      </c>
      <c r="AO61">
        <f t="shared" si="26"/>
        <v>0</v>
      </c>
      <c r="AP61">
        <f t="shared" si="26"/>
        <v>-1.2023296391913045E-3</v>
      </c>
      <c r="AQ61">
        <f t="shared" si="26"/>
        <v>-9.5269576362698238</v>
      </c>
      <c r="AR61">
        <f t="shared" si="26"/>
        <v>-9.5281599659090155</v>
      </c>
      <c r="AS61">
        <f t="shared" si="26"/>
        <v>1.5742034168368526E-2</v>
      </c>
      <c r="AT61">
        <f t="shared" si="26"/>
        <v>2.4716253661067403E-3</v>
      </c>
      <c r="AU61">
        <f t="shared" si="23"/>
        <v>-9.5099463063745411</v>
      </c>
      <c r="AW61">
        <v>58</v>
      </c>
      <c r="AX61">
        <f>IF(Z61&gt;0, (R61*SUMPRODUCT(K61:$K$98, X61:$X$98)-K61*$AZ$3)/Z61, 0)</f>
        <v>406.85389005125847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0.31575788199999999</v>
      </c>
      <c r="Q62" s="4">
        <f t="shared" si="21"/>
        <v>25</v>
      </c>
      <c r="R62">
        <f t="shared" si="0"/>
        <v>500000</v>
      </c>
      <c r="S62">
        <f t="shared" si="1"/>
        <v>253.25929290064096</v>
      </c>
      <c r="U62">
        <f t="shared" si="13"/>
        <v>0.31575788199999999</v>
      </c>
      <c r="V62">
        <f t="shared" si="14"/>
        <v>0.01</v>
      </c>
      <c r="W62">
        <f t="shared" si="15"/>
        <v>3.4413501185699226E-2</v>
      </c>
      <c r="X62">
        <f t="shared" si="16"/>
        <v>1.0866334246600875E-2</v>
      </c>
      <c r="Y62">
        <f t="shared" si="17"/>
        <v>3.4413501185699225E-4</v>
      </c>
      <c r="Z62">
        <f t="shared" si="18"/>
        <v>2.3203031927241356E-2</v>
      </c>
      <c r="AB62">
        <f t="shared" si="19"/>
        <v>14.001266827685326</v>
      </c>
      <c r="AC62">
        <f t="shared" si="2"/>
        <v>5.8763834590441419</v>
      </c>
      <c r="AE62">
        <f t="shared" si="3"/>
        <v>0</v>
      </c>
      <c r="AF62">
        <f t="shared" si="24"/>
        <v>0</v>
      </c>
      <c r="AG62">
        <f t="shared" si="24"/>
        <v>-0.58007579818103394</v>
      </c>
      <c r="AH62">
        <f t="shared" si="5"/>
        <v>-5433.1671233004372</v>
      </c>
      <c r="AI62">
        <f t="shared" si="25"/>
        <v>-5433.7471990986178</v>
      </c>
      <c r="AJ62">
        <f t="shared" si="7"/>
        <v>8.1248833686411839</v>
      </c>
      <c r="AK62">
        <f t="shared" si="22"/>
        <v>0.98008867793797294</v>
      </c>
      <c r="AL62">
        <f t="shared" si="8"/>
        <v>-5424.6422270520388</v>
      </c>
      <c r="AN62">
        <f t="shared" si="26"/>
        <v>0</v>
      </c>
      <c r="AO62">
        <f t="shared" si="26"/>
        <v>0</v>
      </c>
      <c r="AP62">
        <f t="shared" si="26"/>
        <v>-7.2380471648439372E-4</v>
      </c>
      <c r="AQ62">
        <f t="shared" si="26"/>
        <v>-6.7793760774441152</v>
      </c>
      <c r="AR62">
        <f t="shared" si="26"/>
        <v>-6.7800998821605987</v>
      </c>
      <c r="AS62">
        <f t="shared" si="26"/>
        <v>1.013803527323298E-2</v>
      </c>
      <c r="AT62">
        <f t="shared" si="26"/>
        <v>1.2229312270722707E-3</v>
      </c>
      <c r="AU62">
        <f t="shared" si="23"/>
        <v>-6.7687389156602933</v>
      </c>
      <c r="AW62">
        <v>59</v>
      </c>
      <c r="AX62">
        <f>IF(Z62&gt;0, (R62*SUMPRODUCT(K62:$K$98, X62:$X$98)-K62*$AZ$3)/Z62, 0)</f>
        <v>253.25929290064096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0.35338435200000001</v>
      </c>
      <c r="Q63" s="4">
        <f t="shared" si="21"/>
        <v>25</v>
      </c>
      <c r="R63">
        <f t="shared" si="0"/>
        <v>500000</v>
      </c>
      <c r="S63">
        <f t="shared" si="1"/>
        <v>23.617199072632179</v>
      </c>
      <c r="U63">
        <f t="shared" si="13"/>
        <v>0.35338435200000001</v>
      </c>
      <c r="V63">
        <f t="shared" si="14"/>
        <v>0.01</v>
      </c>
      <c r="W63">
        <f t="shared" si="15"/>
        <v>2.3203031927241356E-2</v>
      </c>
      <c r="X63">
        <f t="shared" si="16"/>
        <v>8.1995884020434982E-3</v>
      </c>
      <c r="Y63">
        <f t="shared" si="17"/>
        <v>2.3203031927241356E-4</v>
      </c>
      <c r="Z63">
        <f t="shared" si="18"/>
        <v>1.4771413205925444E-2</v>
      </c>
      <c r="AB63">
        <f t="shared" si="19"/>
        <v>5.8763834590441419</v>
      </c>
      <c r="AC63">
        <f t="shared" si="2"/>
        <v>0.34885940626844913</v>
      </c>
      <c r="AE63">
        <f t="shared" si="3"/>
        <v>0</v>
      </c>
      <c r="AF63">
        <f t="shared" si="24"/>
        <v>0</v>
      </c>
      <c r="AG63">
        <f t="shared" si="24"/>
        <v>-0.36928533014813608</v>
      </c>
      <c r="AH63">
        <f t="shared" si="5"/>
        <v>-4099.7942010217494</v>
      </c>
      <c r="AI63">
        <f t="shared" si="25"/>
        <v>-4100.1634863518975</v>
      </c>
      <c r="AJ63">
        <f t="shared" si="7"/>
        <v>5.5275240527756928</v>
      </c>
      <c r="AK63">
        <f t="shared" si="22"/>
        <v>0.41134684213308997</v>
      </c>
      <c r="AL63">
        <f t="shared" si="8"/>
        <v>-4094.2246154569884</v>
      </c>
      <c r="AN63">
        <f t="shared" si="26"/>
        <v>0</v>
      </c>
      <c r="AO63">
        <f t="shared" si="26"/>
        <v>0</v>
      </c>
      <c r="AP63">
        <f t="shared" si="26"/>
        <v>-4.1141554340193618E-4</v>
      </c>
      <c r="AQ63">
        <f t="shared" si="26"/>
        <v>-4.5675225126675212</v>
      </c>
      <c r="AR63">
        <f t="shared" si="26"/>
        <v>-4.5679339282109233</v>
      </c>
      <c r="AS63">
        <f t="shared" si="26"/>
        <v>6.158136070359854E-3</v>
      </c>
      <c r="AT63">
        <f t="shared" si="26"/>
        <v>4.582756767374661E-4</v>
      </c>
      <c r="AU63">
        <f t="shared" si="23"/>
        <v>-4.5613175164638253</v>
      </c>
      <c r="AW63">
        <v>60</v>
      </c>
      <c r="AX63">
        <f>IF(Z63&gt;0, (R63*SUMPRODUCT(K63:$K$98, X63:$X$98)-K63*$AZ$3)/Z63, 0)</f>
        <v>23.617199072632179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0.39269921299999999</v>
      </c>
      <c r="Q64" s="4">
        <f t="shared" si="21"/>
        <v>25</v>
      </c>
      <c r="R64">
        <f t="shared" si="0"/>
        <v>500000</v>
      </c>
      <c r="S64">
        <f t="shared" si="1"/>
        <v>-351.46166404076985</v>
      </c>
      <c r="U64">
        <f t="shared" si="13"/>
        <v>0.39269921299999999</v>
      </c>
      <c r="V64">
        <f t="shared" si="14"/>
        <v>0.01</v>
      </c>
      <c r="W64">
        <f t="shared" si="15"/>
        <v>1.4771413205925444E-2</v>
      </c>
      <c r="X64">
        <f t="shared" si="16"/>
        <v>5.8007223408647283E-3</v>
      </c>
      <c r="Y64">
        <f t="shared" si="17"/>
        <v>1.4771413205925444E-4</v>
      </c>
      <c r="Z64">
        <f t="shared" si="18"/>
        <v>8.8229767330014613E-3</v>
      </c>
      <c r="AB64">
        <f t="shared" si="19"/>
        <v>0.34885940626844913</v>
      </c>
      <c r="AC64">
        <f t="shared" si="2"/>
        <v>-3.1009380843736887</v>
      </c>
      <c r="AE64">
        <f t="shared" si="3"/>
        <v>0</v>
      </c>
      <c r="AF64">
        <f t="shared" si="24"/>
        <v>0</v>
      </c>
      <c r="AG64">
        <f t="shared" si="24"/>
        <v>-0.22057441832503655</v>
      </c>
      <c r="AH64">
        <f t="shared" si="5"/>
        <v>-2900.3611704323644</v>
      </c>
      <c r="AI64">
        <f t="shared" si="25"/>
        <v>-2900.5817448506896</v>
      </c>
      <c r="AJ64">
        <f t="shared" si="7"/>
        <v>3.4497974906421378</v>
      </c>
      <c r="AK64">
        <f t="shared" si="22"/>
        <v>2.4420158438791442E-2</v>
      </c>
      <c r="AL64">
        <f t="shared" si="8"/>
        <v>-2897.1075272016087</v>
      </c>
      <c r="AN64">
        <f t="shared" si="26"/>
        <v>0</v>
      </c>
      <c r="AO64">
        <f t="shared" si="26"/>
        <v>0</v>
      </c>
      <c r="AP64">
        <f t="shared" si="26"/>
        <v>-2.1940966773036533E-4</v>
      </c>
      <c r="AQ64">
        <f t="shared" si="26"/>
        <v>-2.8850457162483512</v>
      </c>
      <c r="AR64">
        <f t="shared" si="26"/>
        <v>-2.885265125916082</v>
      </c>
      <c r="AS64">
        <f t="shared" si="26"/>
        <v>3.4315807195893877E-3</v>
      </c>
      <c r="AT64">
        <f t="shared" si="26"/>
        <v>2.429120697524668E-5</v>
      </c>
      <c r="AU64">
        <f t="shared" si="23"/>
        <v>-2.881809253989517</v>
      </c>
      <c r="AW64">
        <v>61</v>
      </c>
      <c r="AX64">
        <f>IF(Z64&gt;0, (R64*SUMPRODUCT(K64:$K$98, X64:$X$98)-K64*$AZ$3)/Z64, 0)</f>
        <v>-351.46166404076985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0.39967743300000003</v>
      </c>
      <c r="Q65" s="4">
        <f t="shared" si="21"/>
        <v>25</v>
      </c>
      <c r="R65">
        <f t="shared" si="0"/>
        <v>500000</v>
      </c>
      <c r="S65">
        <f t="shared" si="1"/>
        <v>-957.68620949902834</v>
      </c>
      <c r="U65">
        <f t="shared" si="13"/>
        <v>0.39967743300000003</v>
      </c>
      <c r="V65">
        <f t="shared" si="14"/>
        <v>0.01</v>
      </c>
      <c r="W65">
        <f t="shared" si="15"/>
        <v>8.8229767330014613E-3</v>
      </c>
      <c r="X65">
        <f t="shared" si="16"/>
        <v>3.5263446920647508E-3</v>
      </c>
      <c r="Y65">
        <f t="shared" si="17"/>
        <v>8.8229767330014617E-5</v>
      </c>
      <c r="Z65">
        <f t="shared" si="18"/>
        <v>5.2084022736066963E-3</v>
      </c>
      <c r="AB65">
        <f t="shared" si="19"/>
        <v>-3.1009380843736887</v>
      </c>
      <c r="AC65">
        <f t="shared" si="2"/>
        <v>-4.9880150309565181</v>
      </c>
      <c r="AE65">
        <f t="shared" si="3"/>
        <v>0</v>
      </c>
      <c r="AF65">
        <f t="shared" si="24"/>
        <v>0</v>
      </c>
      <c r="AG65">
        <f t="shared" si="24"/>
        <v>-0.1302100568401674</v>
      </c>
      <c r="AH65">
        <f t="shared" si="5"/>
        <v>-1763.1723460323753</v>
      </c>
      <c r="AI65">
        <f t="shared" si="25"/>
        <v>-1763.3025560892156</v>
      </c>
      <c r="AJ65">
        <f t="shared" si="7"/>
        <v>1.8870769465828294</v>
      </c>
      <c r="AK65">
        <f t="shared" si="22"/>
        <v>-0.21706566590615822</v>
      </c>
      <c r="AL65">
        <f t="shared" si="8"/>
        <v>-1761.632544808539</v>
      </c>
      <c r="AN65">
        <f t="shared" si="26"/>
        <v>0</v>
      </c>
      <c r="AO65">
        <f t="shared" si="26"/>
        <v>0</v>
      </c>
      <c r="AP65">
        <f t="shared" si="26"/>
        <v>-1.1564506989214847E-4</v>
      </c>
      <c r="AQ65">
        <f t="shared" si="26"/>
        <v>-1.5659480852474168</v>
      </c>
      <c r="AR65">
        <f t="shared" si="26"/>
        <v>-1.5660637303173091</v>
      </c>
      <c r="AS65">
        <f t="shared" si="26"/>
        <v>1.6759930121780975E-3</v>
      </c>
      <c r="AT65">
        <f t="shared" si="26"/>
        <v>-1.9278521731786645E-4</v>
      </c>
      <c r="AU65">
        <f t="shared" si="23"/>
        <v>-1.5645805225224487</v>
      </c>
      <c r="AW65">
        <v>62</v>
      </c>
      <c r="AX65">
        <f>IF(Z65&gt;0, (R65*SUMPRODUCT(K65:$K$98, X65:$X$98)-K65*$AZ$3)/Z65, 0)</f>
        <v>-957.68620949902834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0.407215198</v>
      </c>
      <c r="Q66" s="4">
        <f t="shared" si="21"/>
        <v>25</v>
      </c>
      <c r="R66">
        <f t="shared" si="0"/>
        <v>500000</v>
      </c>
      <c r="S66">
        <f t="shared" si="1"/>
        <v>-1865.6391903698577</v>
      </c>
      <c r="U66">
        <f t="shared" si="13"/>
        <v>0.407215198</v>
      </c>
      <c r="V66">
        <f t="shared" si="14"/>
        <v>0.01</v>
      </c>
      <c r="W66">
        <f t="shared" si="15"/>
        <v>5.2084022736066963E-3</v>
      </c>
      <c r="X66">
        <f t="shared" si="16"/>
        <v>2.1209405631104012E-3</v>
      </c>
      <c r="Y66">
        <f t="shared" si="17"/>
        <v>5.2084022736066967E-5</v>
      </c>
      <c r="Z66">
        <f t="shared" si="18"/>
        <v>3.0353776877602282E-3</v>
      </c>
      <c r="AB66">
        <f t="shared" si="19"/>
        <v>-4.9880150309565181</v>
      </c>
      <c r="AC66">
        <f t="shared" si="2"/>
        <v>-5.6629195718597227</v>
      </c>
      <c r="AE66">
        <f t="shared" si="3"/>
        <v>0</v>
      </c>
      <c r="AF66">
        <f t="shared" si="24"/>
        <v>0</v>
      </c>
      <c r="AG66">
        <f t="shared" si="24"/>
        <v>-7.5884442194005711E-2</v>
      </c>
      <c r="AH66">
        <f t="shared" si="5"/>
        <v>-1060.4702815552005</v>
      </c>
      <c r="AI66">
        <f t="shared" si="25"/>
        <v>-1060.5461659973944</v>
      </c>
      <c r="AJ66">
        <f t="shared" si="7"/>
        <v>0.67490454090320462</v>
      </c>
      <c r="AK66">
        <f t="shared" si="22"/>
        <v>-0.34916105216695631</v>
      </c>
      <c r="AL66">
        <f t="shared" si="8"/>
        <v>-1060.220422508658</v>
      </c>
      <c r="AN66">
        <f t="shared" si="26"/>
        <v>0</v>
      </c>
      <c r="AO66">
        <f t="shared" si="26"/>
        <v>0</v>
      </c>
      <c r="AP66">
        <f t="shared" si="26"/>
        <v>-6.0175168892296354E-5</v>
      </c>
      <c r="AQ66">
        <f t="shared" si="26"/>
        <v>-0.84093625060455501</v>
      </c>
      <c r="AR66">
        <f t="shared" si="26"/>
        <v>-0.84099642577344724</v>
      </c>
      <c r="AS66">
        <f t="shared" si="26"/>
        <v>5.35188683751518E-4</v>
      </c>
      <c r="AT66">
        <f t="shared" si="26"/>
        <v>-2.7687922158065476E-4</v>
      </c>
      <c r="AU66">
        <f t="shared" si="23"/>
        <v>-0.84073811631127626</v>
      </c>
      <c r="AW66">
        <v>63</v>
      </c>
      <c r="AX66">
        <f>IF(Z66&gt;0, (R66*SUMPRODUCT(K66:$K$98, X66:$X$98)-K66*$AZ$3)/Z66, 0)</f>
        <v>-1865.6391903698577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0.41552104400000001</v>
      </c>
      <c r="Q67" s="4">
        <f t="shared" si="21"/>
        <v>25</v>
      </c>
      <c r="R67">
        <f t="shared" ref="R67:R98" si="27">$C$6</f>
        <v>500000</v>
      </c>
      <c r="S67">
        <f t="shared" ref="S67:S98" si="28">AX67</f>
        <v>-3273.5463873342969</v>
      </c>
      <c r="U67">
        <f t="shared" si="13"/>
        <v>0.41552104400000001</v>
      </c>
      <c r="V67">
        <f t="shared" si="14"/>
        <v>0.01</v>
      </c>
      <c r="W67">
        <f t="shared" si="15"/>
        <v>3.0353776877602282E-3</v>
      </c>
      <c r="X67">
        <f t="shared" si="16"/>
        <v>1.2612633057524361E-3</v>
      </c>
      <c r="Y67">
        <f t="shared" si="17"/>
        <v>3.0353776877602283E-5</v>
      </c>
      <c r="Z67">
        <f t="shared" si="18"/>
        <v>1.7437606051301899E-3</v>
      </c>
      <c r="AB67">
        <f t="shared" si="19"/>
        <v>-5.6629195718597227</v>
      </c>
      <c r="AC67">
        <f t="shared" ref="AC67:AC98" si="29">S67*Z67</f>
        <v>-5.7082812292998009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-4.3594015128254747E-2</v>
      </c>
      <c r="AH67">
        <f t="shared" ref="AH67:AH98" si="32">-X67*R67</f>
        <v>-630.63165287621803</v>
      </c>
      <c r="AI67">
        <f t="shared" ref="AI67:AI98" si="33">SUM(AE67:AH67)</f>
        <v>-630.67524689134632</v>
      </c>
      <c r="AJ67">
        <f t="shared" ref="AJ67:AJ98" si="34">AB67-AC67</f>
        <v>4.536165744007814E-2</v>
      </c>
      <c r="AK67">
        <f t="shared" si="22"/>
        <v>-0.39640437003018064</v>
      </c>
      <c r="AL67">
        <f t="shared" ref="AL67:AL98" si="35">SUM(AI67:AK67)</f>
        <v>-631.02628960393645</v>
      </c>
      <c r="AN67">
        <f t="shared" ref="AN67:AU98" si="36">AE67*$K67</f>
        <v>0</v>
      </c>
      <c r="AO67">
        <f t="shared" si="36"/>
        <v>0</v>
      </c>
      <c r="AP67">
        <f t="shared" si="36"/>
        <v>-3.0865507323544716E-5</v>
      </c>
      <c r="AQ67">
        <f t="shared" si="36"/>
        <v>-0.44650087501791608</v>
      </c>
      <c r="AR67">
        <f t="shared" si="36"/>
        <v>-0.44653174052523964</v>
      </c>
      <c r="AS67">
        <f t="shared" si="36"/>
        <v>3.2117036382303763E-5</v>
      </c>
      <c r="AT67">
        <f t="shared" si="36"/>
        <v>-2.8066288343148301E-4</v>
      </c>
      <c r="AU67">
        <f t="shared" si="23"/>
        <v>-0.44678028637228884</v>
      </c>
      <c r="AW67">
        <v>64</v>
      </c>
      <c r="AX67">
        <f>IF(Z67&gt;0, (R67*SUMPRODUCT(K67:$K$98, X67:$X$98)-K67*$AZ$3)/Z67, 0)</f>
        <v>-3273.5463873342969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6.3216220393231843E-4</v>
      </c>
      <c r="L68" s="2">
        <v>65</v>
      </c>
      <c r="M68" s="6">
        <v>0.424706421</v>
      </c>
      <c r="Q68" s="4">
        <f t="shared" si="21"/>
        <v>25</v>
      </c>
      <c r="R68">
        <f t="shared" si="27"/>
        <v>500000</v>
      </c>
      <c r="S68">
        <f t="shared" si="28"/>
        <v>-5523.2272401852051</v>
      </c>
      <c r="U68">
        <f t="shared" ref="U68:U98" si="40">M68</f>
        <v>0.424706421</v>
      </c>
      <c r="V68">
        <f t="shared" ref="V68:V98" si="41">$C$10</f>
        <v>0.01</v>
      </c>
      <c r="W68">
        <f t="shared" ref="W68:W98" si="42">Z67</f>
        <v>1.7437606051301899E-3</v>
      </c>
      <c r="X68">
        <f t="shared" ref="X68:X98" si="43">U68*W68</f>
        <v>7.4058632568563721E-4</v>
      </c>
      <c r="Y68">
        <f t="shared" ref="Y68:Y98" si="44">V68*W68</f>
        <v>1.7437606051301899E-5</v>
      </c>
      <c r="Z68">
        <f t="shared" ref="Z68:Z98" si="45">MAX(0, W68-X68-Y68)</f>
        <v>9.8573667339325074E-4</v>
      </c>
      <c r="AB68">
        <f t="shared" ref="AB68:AB98" si="46">AC67</f>
        <v>-5.7082812292998009</v>
      </c>
      <c r="AC68">
        <f t="shared" si="29"/>
        <v>-5.4444476461351492</v>
      </c>
      <c r="AE68">
        <f t="shared" si="30"/>
        <v>0</v>
      </c>
      <c r="AF68">
        <f t="shared" si="31"/>
        <v>0</v>
      </c>
      <c r="AG68">
        <f t="shared" si="31"/>
        <v>-2.4643416834831268E-2</v>
      </c>
      <c r="AH68">
        <f t="shared" si="32"/>
        <v>-370.29316284281862</v>
      </c>
      <c r="AI68">
        <f t="shared" si="33"/>
        <v>-370.31780625965342</v>
      </c>
      <c r="AJ68">
        <f t="shared" si="34"/>
        <v>-0.26383358316465166</v>
      </c>
      <c r="AK68">
        <f t="shared" si="22"/>
        <v>-0.39957968605098609</v>
      </c>
      <c r="AL68">
        <f t="shared" si="35"/>
        <v>-370.98121952886902</v>
      </c>
      <c r="AN68">
        <f t="shared" si="36"/>
        <v>0</v>
      </c>
      <c r="AO68">
        <f t="shared" si="36"/>
        <v>0</v>
      </c>
      <c r="AP68">
        <f t="shared" si="36"/>
        <v>-1.5578636698729732E-5</v>
      </c>
      <c r="AQ68">
        <f t="shared" si="36"/>
        <v>-0.23408534192378511</v>
      </c>
      <c r="AR68">
        <f t="shared" si="36"/>
        <v>-0.23410092056048382</v>
      </c>
      <c r="AS68">
        <f t="shared" si="36"/>
        <v>-1.6678561940472683E-4</v>
      </c>
      <c r="AT68">
        <f t="shared" si="36"/>
        <v>-2.5259917498057522E-4</v>
      </c>
      <c r="AU68">
        <f t="shared" si="23"/>
        <v>-0.23452030535486909</v>
      </c>
      <c r="AW68">
        <v>65</v>
      </c>
      <c r="AX68">
        <f>IF(Z68&gt;0, (R68*SUMPRODUCT(K68:$K$98, X68:$X$98)-K68*$AZ$3)/Z68, 0)</f>
        <v>-5523.2272401852051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5.6443053922528431E-4</v>
      </c>
      <c r="L69" s="2">
        <v>66</v>
      </c>
      <c r="M69" s="6">
        <v>0.43382917900000001</v>
      </c>
      <c r="Q69" s="4">
        <f t="shared" ref="Q69:Q98" si="48">$C$8</f>
        <v>25</v>
      </c>
      <c r="R69">
        <f t="shared" si="27"/>
        <v>500000</v>
      </c>
      <c r="S69">
        <f t="shared" si="28"/>
        <v>-9200.9419702977521</v>
      </c>
      <c r="U69">
        <f t="shared" si="40"/>
        <v>0.43382917900000001</v>
      </c>
      <c r="V69">
        <f t="shared" si="41"/>
        <v>0.01</v>
      </c>
      <c r="W69">
        <f t="shared" si="42"/>
        <v>9.8573667339325074E-4</v>
      </c>
      <c r="X69">
        <f t="shared" si="43"/>
        <v>4.2764133172838514E-4</v>
      </c>
      <c r="Y69">
        <f t="shared" si="44"/>
        <v>9.8573667339325072E-6</v>
      </c>
      <c r="Z69">
        <f t="shared" si="45"/>
        <v>5.4823797493093311E-4</v>
      </c>
      <c r="AB69">
        <f t="shared" si="46"/>
        <v>-5.4444476461351492</v>
      </c>
      <c r="AC69">
        <f t="shared" si="29"/>
        <v>-5.044305793253069</v>
      </c>
      <c r="AE69">
        <f t="shared" si="30"/>
        <v>0</v>
      </c>
      <c r="AF69">
        <f t="shared" si="31"/>
        <v>0</v>
      </c>
      <c r="AG69">
        <f t="shared" si="31"/>
        <v>-1.3705949373273327E-2</v>
      </c>
      <c r="AH69">
        <f t="shared" si="32"/>
        <v>-213.82066586419256</v>
      </c>
      <c r="AI69">
        <f t="shared" si="33"/>
        <v>-213.83437181356584</v>
      </c>
      <c r="AJ69">
        <f t="shared" si="34"/>
        <v>-0.40014185288208015</v>
      </c>
      <c r="AK69">
        <f t="shared" si="22"/>
        <v>-0.3811113352294605</v>
      </c>
      <c r="AL69">
        <f t="shared" si="35"/>
        <v>-214.61562500167739</v>
      </c>
      <c r="AN69">
        <f t="shared" si="36"/>
        <v>0</v>
      </c>
      <c r="AO69">
        <f t="shared" si="36"/>
        <v>0</v>
      </c>
      <c r="AP69">
        <f t="shared" si="36"/>
        <v>-7.7360563953511119E-6</v>
      </c>
      <c r="AQ69">
        <f t="shared" si="36"/>
        <v>-0.12068691373123555</v>
      </c>
      <c r="AR69">
        <f t="shared" si="36"/>
        <v>-0.12069464978763091</v>
      </c>
      <c r="AS69">
        <f t="shared" si="36"/>
        <v>-2.2585228178883689E-4</v>
      </c>
      <c r="AT69">
        <f t="shared" si="36"/>
        <v>-2.1511087644843248E-4</v>
      </c>
      <c r="AU69">
        <f t="shared" si="23"/>
        <v>-0.12113561294586818</v>
      </c>
      <c r="AW69">
        <v>66</v>
      </c>
      <c r="AX69">
        <f>IF(Z69&gt;0, (R69*SUMPRODUCT(K69:$K$98, X69:$X$98)-K69*$AZ$3)/Z69, 0)</f>
        <v>-9200.9419702977521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0.44368152799999999</v>
      </c>
      <c r="Q70" s="4">
        <f t="shared" si="48"/>
        <v>25</v>
      </c>
      <c r="R70">
        <f t="shared" si="27"/>
        <v>500000</v>
      </c>
      <c r="S70">
        <f t="shared" si="28"/>
        <v>-15354.010009471513</v>
      </c>
      <c r="U70">
        <f t="shared" si="40"/>
        <v>0.44368152799999999</v>
      </c>
      <c r="V70">
        <f t="shared" si="41"/>
        <v>0.01</v>
      </c>
      <c r="W70">
        <f t="shared" si="42"/>
        <v>5.4823797493093311E-4</v>
      </c>
      <c r="X70">
        <f t="shared" si="43"/>
        <v>2.432430624249821E-4</v>
      </c>
      <c r="Y70">
        <f t="shared" si="44"/>
        <v>5.4823797493093309E-6</v>
      </c>
      <c r="Z70">
        <f t="shared" si="45"/>
        <v>2.9951253275664169E-4</v>
      </c>
      <c r="AB70">
        <f t="shared" si="46"/>
        <v>-5.044305793253069</v>
      </c>
      <c r="AC70">
        <f t="shared" si="29"/>
        <v>-4.5987184259076406</v>
      </c>
      <c r="AE70">
        <f t="shared" si="30"/>
        <v>0</v>
      </c>
      <c r="AF70">
        <f t="shared" si="31"/>
        <v>0</v>
      </c>
      <c r="AG70">
        <f t="shared" si="31"/>
        <v>-7.4878133189160423E-3</v>
      </c>
      <c r="AH70">
        <f t="shared" si="32"/>
        <v>-121.62153121249105</v>
      </c>
      <c r="AI70">
        <f t="shared" si="33"/>
        <v>-121.62901902580997</v>
      </c>
      <c r="AJ70">
        <f t="shared" si="34"/>
        <v>-0.44558736734542848</v>
      </c>
      <c r="AK70">
        <f t="shared" si="22"/>
        <v>-0.35310140552771485</v>
      </c>
      <c r="AL70">
        <f t="shared" si="35"/>
        <v>-122.4277077986831</v>
      </c>
      <c r="AN70">
        <f t="shared" si="36"/>
        <v>0</v>
      </c>
      <c r="AO70">
        <f t="shared" si="36"/>
        <v>0</v>
      </c>
      <c r="AP70">
        <f t="shared" si="36"/>
        <v>-3.7735272403696855E-6</v>
      </c>
      <c r="AQ70">
        <f t="shared" si="36"/>
        <v>-6.1291880753277739E-2</v>
      </c>
      <c r="AR70">
        <f t="shared" si="36"/>
        <v>-6.1295654280518114E-2</v>
      </c>
      <c r="AS70">
        <f t="shared" si="36"/>
        <v>-2.2455635537745985E-4</v>
      </c>
      <c r="AT70">
        <f t="shared" si="36"/>
        <v>-1.7794751493144096E-4</v>
      </c>
      <c r="AU70">
        <f t="shared" si="23"/>
        <v>-6.1698158150827007E-2</v>
      </c>
      <c r="AW70">
        <v>67</v>
      </c>
      <c r="AX70">
        <f>IF(Z70&gt;0, (R70*SUMPRODUCT(K70:$K$98, X70:$X$98)-K70*$AZ$3)/Z70, 0)</f>
        <v>-15354.010009471513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0.45400495099999999</v>
      </c>
      <c r="Q71" s="4">
        <f t="shared" si="48"/>
        <v>25</v>
      </c>
      <c r="R71">
        <f t="shared" si="27"/>
        <v>500000</v>
      </c>
      <c r="S71">
        <f t="shared" si="28"/>
        <v>-25878.160157043774</v>
      </c>
      <c r="U71">
        <f t="shared" si="40"/>
        <v>0.45400495099999999</v>
      </c>
      <c r="V71">
        <f t="shared" si="41"/>
        <v>0.01</v>
      </c>
      <c r="W71">
        <f t="shared" si="42"/>
        <v>2.9951253275664169E-4</v>
      </c>
      <c r="X71">
        <f t="shared" si="43"/>
        <v>1.35980172758065E-4</v>
      </c>
      <c r="Y71">
        <f t="shared" si="44"/>
        <v>2.9951253275664169E-6</v>
      </c>
      <c r="Z71">
        <f t="shared" si="45"/>
        <v>1.6053723467101028E-4</v>
      </c>
      <c r="AB71">
        <f t="shared" si="46"/>
        <v>-4.5987184259076406</v>
      </c>
      <c r="AC71">
        <f t="shared" si="29"/>
        <v>-4.1544082699853249</v>
      </c>
      <c r="AE71">
        <f t="shared" si="30"/>
        <v>0</v>
      </c>
      <c r="AF71">
        <f t="shared" si="31"/>
        <v>0</v>
      </c>
      <c r="AG71">
        <f t="shared" si="31"/>
        <v>-4.0134308667752567E-3</v>
      </c>
      <c r="AH71">
        <f t="shared" si="32"/>
        <v>-67.990086379032505</v>
      </c>
      <c r="AI71">
        <f t="shared" si="33"/>
        <v>-67.994099809899282</v>
      </c>
      <c r="AJ71">
        <f t="shared" si="34"/>
        <v>-0.44431015592231571</v>
      </c>
      <c r="AK71">
        <f t="shared" si="22"/>
        <v>-0.32191028981353487</v>
      </c>
      <c r="AL71">
        <f t="shared" si="35"/>
        <v>-68.760320255635122</v>
      </c>
      <c r="AN71">
        <f t="shared" si="36"/>
        <v>0</v>
      </c>
      <c r="AO71">
        <f t="shared" si="36"/>
        <v>0</v>
      </c>
      <c r="AP71">
        <f t="shared" si="36"/>
        <v>-1.8058856411649858E-6</v>
      </c>
      <c r="AQ71">
        <f t="shared" si="36"/>
        <v>-3.0592858033235786E-2</v>
      </c>
      <c r="AR71">
        <f t="shared" si="36"/>
        <v>-3.0594663918876951E-2</v>
      </c>
      <c r="AS71">
        <f t="shared" si="36"/>
        <v>-1.9992205109255643E-4</v>
      </c>
      <c r="AT71">
        <f t="shared" si="36"/>
        <v>-1.4484693754912388E-4</v>
      </c>
      <c r="AU71">
        <f t="shared" si="23"/>
        <v>-3.0939432907518629E-2</v>
      </c>
      <c r="AW71">
        <v>68</v>
      </c>
      <c r="AX71">
        <f>IF(Z71&gt;0, (R71*SUMPRODUCT(K71:$K$98, X71:$X$98)-K71*$AZ$3)/Z71, 0)</f>
        <v>-25878.160157043774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0.46467133999999999</v>
      </c>
      <c r="Q72" s="4">
        <f t="shared" si="48"/>
        <v>25</v>
      </c>
      <c r="R72">
        <f t="shared" si="27"/>
        <v>500000</v>
      </c>
      <c r="S72">
        <f t="shared" si="28"/>
        <v>-44270.814409341503</v>
      </c>
      <c r="U72">
        <f t="shared" si="40"/>
        <v>0.46467133999999999</v>
      </c>
      <c r="V72">
        <f t="shared" si="41"/>
        <v>0.01</v>
      </c>
      <c r="W72">
        <f t="shared" si="42"/>
        <v>1.6053723467101028E-4</v>
      </c>
      <c r="X72">
        <f t="shared" si="43"/>
        <v>7.4597051954472806E-5</v>
      </c>
      <c r="Y72">
        <f t="shared" si="44"/>
        <v>1.6053723467101028E-6</v>
      </c>
      <c r="Z72">
        <f t="shared" si="45"/>
        <v>8.4334810369827377E-5</v>
      </c>
      <c r="AB72">
        <f t="shared" si="46"/>
        <v>-4.1544082699853249</v>
      </c>
      <c r="AC72">
        <f t="shared" si="29"/>
        <v>-3.7335707381296372</v>
      </c>
      <c r="AE72">
        <f t="shared" si="30"/>
        <v>0</v>
      </c>
      <c r="AF72">
        <f t="shared" si="31"/>
        <v>0</v>
      </c>
      <c r="AG72">
        <f t="shared" si="31"/>
        <v>-2.1083702592456844E-3</v>
      </c>
      <c r="AH72">
        <f t="shared" si="32"/>
        <v>-37.298525977236402</v>
      </c>
      <c r="AI72">
        <f t="shared" si="33"/>
        <v>-37.300634347495645</v>
      </c>
      <c r="AJ72">
        <f t="shared" si="34"/>
        <v>-0.42083753185568762</v>
      </c>
      <c r="AK72">
        <f t="shared" ref="AK72:AK98" si="49">G72*SUM(AB72:AB72, AE72:AF72)</f>
        <v>-0.29080857889897277</v>
      </c>
      <c r="AL72">
        <f t="shared" si="35"/>
        <v>-38.012280458250309</v>
      </c>
      <c r="AN72">
        <f t="shared" si="36"/>
        <v>0</v>
      </c>
      <c r="AO72">
        <f t="shared" si="36"/>
        <v>0</v>
      </c>
      <c r="AP72">
        <f t="shared" si="36"/>
        <v>-8.4703882498789539E-7</v>
      </c>
      <c r="AQ72">
        <f t="shared" si="36"/>
        <v>-1.4984701799408804E-2</v>
      </c>
      <c r="AR72">
        <f t="shared" si="36"/>
        <v>-1.4985548838233791E-2</v>
      </c>
      <c r="AS72">
        <f t="shared" si="36"/>
        <v>-1.6907169266435255E-4</v>
      </c>
      <c r="AT72">
        <f t="shared" si="36"/>
        <v>-1.1683249461843297E-4</v>
      </c>
      <c r="AU72">
        <f t="shared" si="23"/>
        <v>-1.5271453025516579E-2</v>
      </c>
      <c r="AW72">
        <v>69</v>
      </c>
      <c r="AX72">
        <f>IF(Z72&gt;0, (R72*SUMPRODUCT(K72:$K$98, X72:$X$98)-K72*$AZ$3)/Z72, 0)</f>
        <v>-44270.814409341503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0.47611615000000002</v>
      </c>
      <c r="Q73" s="4">
        <f t="shared" si="48"/>
        <v>25</v>
      </c>
      <c r="R73">
        <f t="shared" si="27"/>
        <v>500000</v>
      </c>
      <c r="S73">
        <f t="shared" si="28"/>
        <v>-77194.83274993558</v>
      </c>
      <c r="U73">
        <f t="shared" si="40"/>
        <v>0.47611615000000002</v>
      </c>
      <c r="V73">
        <f t="shared" si="41"/>
        <v>0.01</v>
      </c>
      <c r="W73">
        <f t="shared" si="42"/>
        <v>8.4334810369827377E-5</v>
      </c>
      <c r="X73">
        <f t="shared" si="43"/>
        <v>4.0153165224262291E-5</v>
      </c>
      <c r="Y73">
        <f t="shared" si="44"/>
        <v>8.4334810369827378E-7</v>
      </c>
      <c r="Z73">
        <f t="shared" si="45"/>
        <v>4.3338297041866809E-5</v>
      </c>
      <c r="AB73">
        <f t="shared" si="46"/>
        <v>-3.7335707381296372</v>
      </c>
      <c r="AC73">
        <f t="shared" si="29"/>
        <v>-3.3454925918139362</v>
      </c>
      <c r="AE73">
        <f t="shared" si="30"/>
        <v>0</v>
      </c>
      <c r="AF73">
        <f t="shared" si="31"/>
        <v>0</v>
      </c>
      <c r="AG73">
        <f t="shared" si="31"/>
        <v>-1.0834574260466703E-3</v>
      </c>
      <c r="AH73">
        <f t="shared" si="32"/>
        <v>-20.076582612131144</v>
      </c>
      <c r="AI73">
        <f t="shared" si="33"/>
        <v>-20.077666069557189</v>
      </c>
      <c r="AJ73">
        <f t="shared" si="34"/>
        <v>-0.38807814631570103</v>
      </c>
      <c r="AK73">
        <f t="shared" si="49"/>
        <v>-0.26134995166907465</v>
      </c>
      <c r="AL73">
        <f t="shared" si="35"/>
        <v>-20.727094167541964</v>
      </c>
      <c r="AN73">
        <f t="shared" si="36"/>
        <v>0</v>
      </c>
      <c r="AO73">
        <f t="shared" si="36"/>
        <v>0</v>
      </c>
      <c r="AP73">
        <f t="shared" si="36"/>
        <v>-3.8864247543237125E-7</v>
      </c>
      <c r="AQ73">
        <f t="shared" si="36"/>
        <v>-7.2015868616742956E-3</v>
      </c>
      <c r="AR73">
        <f t="shared" si="36"/>
        <v>-7.2019755041497274E-3</v>
      </c>
      <c r="AS73">
        <f t="shared" si="36"/>
        <v>-1.3920588647000812E-4</v>
      </c>
      <c r="AT73">
        <f t="shared" si="36"/>
        <v>-9.3747746546364545E-5</v>
      </c>
      <c r="AU73">
        <f t="shared" si="23"/>
        <v>-7.4349291371660995E-3</v>
      </c>
      <c r="AW73">
        <v>70</v>
      </c>
      <c r="AX73">
        <f>IF(Z73&gt;0, (R73*SUMPRODUCT(K73:$K$98, X73:$X$98)-K73*$AZ$3)/Z73, 0)</f>
        <v>-77194.83274993558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0.48788611599999998</v>
      </c>
      <c r="Q74" s="4">
        <f t="shared" si="48"/>
        <v>25</v>
      </c>
      <c r="R74">
        <f t="shared" si="27"/>
        <v>500000</v>
      </c>
      <c r="S74">
        <f t="shared" si="28"/>
        <v>-137532.72155104659</v>
      </c>
      <c r="U74">
        <f t="shared" si="40"/>
        <v>0.48788611599999998</v>
      </c>
      <c r="V74">
        <f t="shared" si="41"/>
        <v>0.01</v>
      </c>
      <c r="W74">
        <f t="shared" si="42"/>
        <v>4.3338297041866809E-5</v>
      </c>
      <c r="X74">
        <f t="shared" si="43"/>
        <v>2.1144153417810685E-5</v>
      </c>
      <c r="Y74">
        <f t="shared" si="44"/>
        <v>4.3338297041866812E-7</v>
      </c>
      <c r="Z74">
        <f t="shared" si="45"/>
        <v>2.1760760653637457E-5</v>
      </c>
      <c r="AB74">
        <f t="shared" si="46"/>
        <v>-3.3454925918139362</v>
      </c>
      <c r="AC74">
        <f t="shared" si="29"/>
        <v>-2.9928166357156911</v>
      </c>
      <c r="AE74">
        <f t="shared" si="30"/>
        <v>0</v>
      </c>
      <c r="AF74">
        <f t="shared" si="31"/>
        <v>0</v>
      </c>
      <c r="AG74">
        <f t="shared" si="31"/>
        <v>-5.4401901634093639E-4</v>
      </c>
      <c r="AH74">
        <f t="shared" si="32"/>
        <v>-10.572076708905342</v>
      </c>
      <c r="AI74">
        <f t="shared" si="33"/>
        <v>-10.572620727921683</v>
      </c>
      <c r="AJ74">
        <f t="shared" si="34"/>
        <v>-0.35267595609824509</v>
      </c>
      <c r="AK74">
        <f t="shared" si="49"/>
        <v>-0.23418448142697557</v>
      </c>
      <c r="AL74">
        <f t="shared" si="35"/>
        <v>-11.159481165446904</v>
      </c>
      <c r="AN74">
        <f t="shared" si="36"/>
        <v>0</v>
      </c>
      <c r="AO74">
        <f t="shared" si="36"/>
        <v>0</v>
      </c>
      <c r="AP74">
        <f t="shared" si="36"/>
        <v>-1.7423462752385935E-7</v>
      </c>
      <c r="AQ74">
        <f t="shared" si="36"/>
        <v>-3.3859512116308031E-3</v>
      </c>
      <c r="AR74">
        <f t="shared" si="36"/>
        <v>-3.3861254462583265E-3</v>
      </c>
      <c r="AS74">
        <f t="shared" si="36"/>
        <v>-1.1295260276138777E-4</v>
      </c>
      <c r="AT74">
        <f t="shared" si="36"/>
        <v>-7.5002977226307116E-5</v>
      </c>
      <c r="AU74">
        <f t="shared" si="23"/>
        <v>-3.5740810262460216E-3</v>
      </c>
      <c r="AW74">
        <v>71</v>
      </c>
      <c r="AX74">
        <f>IF(Z74&gt;0, (R74*SUMPRODUCT(K74:$K$98, X74:$X$98)-K74*$AZ$3)/Z74, 0)</f>
        <v>-137532.72155104659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0.500352354</v>
      </c>
      <c r="Q75" s="4">
        <f t="shared" si="48"/>
        <v>25</v>
      </c>
      <c r="R75">
        <f t="shared" si="27"/>
        <v>500000</v>
      </c>
      <c r="S75">
        <f t="shared" si="28"/>
        <v>-251042.41531143838</v>
      </c>
      <c r="U75">
        <f t="shared" si="40"/>
        <v>0.500352354</v>
      </c>
      <c r="V75">
        <f t="shared" si="41"/>
        <v>0.01</v>
      </c>
      <c r="W75">
        <f t="shared" si="42"/>
        <v>2.1760760653637457E-5</v>
      </c>
      <c r="X75">
        <f t="shared" si="43"/>
        <v>1.088804781787808E-5</v>
      </c>
      <c r="Y75">
        <f t="shared" si="44"/>
        <v>2.1760760653637459E-7</v>
      </c>
      <c r="Z75">
        <f t="shared" si="45"/>
        <v>1.0655105229223002E-5</v>
      </c>
      <c r="AB75">
        <f t="shared" si="46"/>
        <v>-2.9928166357156911</v>
      </c>
      <c r="AC75">
        <f t="shared" si="29"/>
        <v>-2.6748833521416797</v>
      </c>
      <c r="AE75">
        <f t="shared" si="30"/>
        <v>0</v>
      </c>
      <c r="AF75">
        <f t="shared" si="31"/>
        <v>0</v>
      </c>
      <c r="AG75">
        <f t="shared" si="31"/>
        <v>-2.6637763073057507E-4</v>
      </c>
      <c r="AH75">
        <f t="shared" si="32"/>
        <v>-5.4440239089390401</v>
      </c>
      <c r="AI75">
        <f t="shared" si="33"/>
        <v>-5.4442902865697711</v>
      </c>
      <c r="AJ75">
        <f t="shared" si="34"/>
        <v>-0.3179332835740114</v>
      </c>
      <c r="AK75">
        <f t="shared" si="49"/>
        <v>-0.20949716450009839</v>
      </c>
      <c r="AL75">
        <f t="shared" si="35"/>
        <v>-5.9717207346438812</v>
      </c>
      <c r="AN75">
        <f t="shared" si="36"/>
        <v>0</v>
      </c>
      <c r="AO75">
        <f t="shared" si="36"/>
        <v>0</v>
      </c>
      <c r="AP75">
        <f t="shared" si="36"/>
        <v>-7.6172835016736207E-8</v>
      </c>
      <c r="AQ75">
        <f t="shared" si="36"/>
        <v>-1.5567626076763612E-3</v>
      </c>
      <c r="AR75">
        <f t="shared" si="36"/>
        <v>-1.556838780511378E-3</v>
      </c>
      <c r="AS75">
        <f t="shared" si="36"/>
        <v>-9.0915590357912993E-5</v>
      </c>
      <c r="AT75">
        <f t="shared" si="36"/>
        <v>-5.9907406279473179E-5</v>
      </c>
      <c r="AU75">
        <f t="shared" si="23"/>
        <v>-1.7076617771487643E-3</v>
      </c>
      <c r="AW75">
        <v>72</v>
      </c>
      <c r="AX75">
        <f>IF(Z75&gt;0, (R75*SUMPRODUCT(K75:$K$98, X75:$X$98)-K75*$AZ$3)/Z75, 0)</f>
        <v>-251042.41531143838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0.513549331</v>
      </c>
      <c r="Q76" s="4">
        <f t="shared" si="48"/>
        <v>25</v>
      </c>
      <c r="R76">
        <f t="shared" si="27"/>
        <v>500000</v>
      </c>
      <c r="S76">
        <f t="shared" si="28"/>
        <v>-470695.51897810824</v>
      </c>
      <c r="U76">
        <f t="shared" si="40"/>
        <v>0.513549331</v>
      </c>
      <c r="V76">
        <f t="shared" si="41"/>
        <v>0.01</v>
      </c>
      <c r="W76">
        <f t="shared" si="42"/>
        <v>1.0655105229223002E-5</v>
      </c>
      <c r="X76">
        <f t="shared" si="43"/>
        <v>5.4719221622020739E-6</v>
      </c>
      <c r="Y76">
        <f t="shared" si="44"/>
        <v>1.0655105229223002E-7</v>
      </c>
      <c r="Z76">
        <f t="shared" si="45"/>
        <v>5.0766320147286983E-6</v>
      </c>
      <c r="AB76">
        <f t="shared" si="46"/>
        <v>-2.6748833521416797</v>
      </c>
      <c r="AC76">
        <f t="shared" si="29"/>
        <v>-2.3895479408336038</v>
      </c>
      <c r="AE76">
        <f t="shared" si="30"/>
        <v>0</v>
      </c>
      <c r="AF76">
        <f t="shared" si="31"/>
        <v>0</v>
      </c>
      <c r="AG76">
        <f t="shared" si="31"/>
        <v>-1.2691580036821746E-4</v>
      </c>
      <c r="AH76">
        <f t="shared" si="32"/>
        <v>-2.7359610811010371</v>
      </c>
      <c r="AI76">
        <f t="shared" si="33"/>
        <v>-2.7360879969014054</v>
      </c>
      <c r="AJ76">
        <f t="shared" si="34"/>
        <v>-0.28533541130807594</v>
      </c>
      <c r="AK76">
        <f t="shared" si="49"/>
        <v>-0.18724183464991759</v>
      </c>
      <c r="AL76">
        <f t="shared" si="35"/>
        <v>-3.2086652428593987</v>
      </c>
      <c r="AN76">
        <f t="shared" si="36"/>
        <v>0</v>
      </c>
      <c r="AO76">
        <f t="shared" si="36"/>
        <v>0</v>
      </c>
      <c r="AP76">
        <f t="shared" si="36"/>
        <v>-3.2404105538705888E-8</v>
      </c>
      <c r="AQ76">
        <f t="shared" si="36"/>
        <v>-6.9854479398604016E-4</v>
      </c>
      <c r="AR76">
        <f t="shared" si="36"/>
        <v>-6.9857719809157887E-4</v>
      </c>
      <c r="AS76">
        <f t="shared" si="36"/>
        <v>-7.2851754904682139E-5</v>
      </c>
      <c r="AT76">
        <f t="shared" si="36"/>
        <v>-4.7806531209302914E-5</v>
      </c>
      <c r="AU76">
        <f t="shared" si="23"/>
        <v>-8.1923548420556385E-4</v>
      </c>
      <c r="AW76">
        <v>73</v>
      </c>
      <c r="AX76">
        <f>IF(Z76&gt;0, (R76*SUMPRODUCT(K76:$K$98, X76:$X$98)-K76*$AZ$3)/Z76, 0)</f>
        <v>-470695.51897810824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0.52698988800000002</v>
      </c>
      <c r="Q77" s="4">
        <f t="shared" si="48"/>
        <v>25</v>
      </c>
      <c r="R77">
        <f t="shared" si="27"/>
        <v>500000</v>
      </c>
      <c r="S77">
        <f t="shared" si="28"/>
        <v>-907919.05717591103</v>
      </c>
      <c r="U77">
        <f t="shared" si="40"/>
        <v>0.52698988800000002</v>
      </c>
      <c r="V77">
        <f t="shared" si="41"/>
        <v>0.01</v>
      </c>
      <c r="W77">
        <f t="shared" si="42"/>
        <v>5.0766320147286983E-6</v>
      </c>
      <c r="X77">
        <f t="shared" si="43"/>
        <v>2.6753337368590913E-6</v>
      </c>
      <c r="Y77">
        <f t="shared" si="44"/>
        <v>5.0766320147286981E-8</v>
      </c>
      <c r="Z77">
        <f t="shared" si="45"/>
        <v>2.35053195772232E-6</v>
      </c>
      <c r="AB77">
        <f t="shared" si="46"/>
        <v>-2.3895479408336038</v>
      </c>
      <c r="AC77">
        <f t="shared" si="29"/>
        <v>-2.134092758917097</v>
      </c>
      <c r="AE77">
        <f t="shared" si="30"/>
        <v>0</v>
      </c>
      <c r="AF77">
        <f t="shared" si="31"/>
        <v>0</v>
      </c>
      <c r="AG77">
        <f t="shared" si="31"/>
        <v>-5.8763298943057998E-5</v>
      </c>
      <c r="AH77">
        <f t="shared" si="32"/>
        <v>-1.3376668684295456</v>
      </c>
      <c r="AI77">
        <f t="shared" si="33"/>
        <v>-1.3377256317284887</v>
      </c>
      <c r="AJ77">
        <f t="shared" si="34"/>
        <v>-0.25545518191650674</v>
      </c>
      <c r="AK77">
        <f t="shared" si="49"/>
        <v>-0.16726835585835229</v>
      </c>
      <c r="AL77">
        <f t="shared" si="35"/>
        <v>-1.7604491695033477</v>
      </c>
      <c r="AN77">
        <f t="shared" si="36"/>
        <v>0</v>
      </c>
      <c r="AO77">
        <f t="shared" si="36"/>
        <v>0</v>
      </c>
      <c r="AP77">
        <f t="shared" si="36"/>
        <v>-1.3395918334585742E-8</v>
      </c>
      <c r="AQ77">
        <f t="shared" si="36"/>
        <v>-3.0493992765326421E-4</v>
      </c>
      <c r="AR77">
        <f t="shared" si="36"/>
        <v>-3.0495332357159877E-4</v>
      </c>
      <c r="AS77">
        <f t="shared" si="36"/>
        <v>-5.823459228210218E-5</v>
      </c>
      <c r="AT77">
        <f t="shared" si="36"/>
        <v>-3.8131168183906402E-5</v>
      </c>
      <c r="AU77">
        <f t="shared" si="23"/>
        <v>-4.0131908403760736E-4</v>
      </c>
      <c r="AW77">
        <v>74</v>
      </c>
      <c r="AX77">
        <f>IF(Z77&gt;0, (R77*SUMPRODUCT(K77:$K$98, X77:$X$98)-K77*$AZ$3)/Z77, 0)</f>
        <v>-907919.05717591103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0.54103594799999999</v>
      </c>
      <c r="Q78" s="4">
        <f t="shared" si="48"/>
        <v>25</v>
      </c>
      <c r="R78">
        <f t="shared" si="27"/>
        <v>500000</v>
      </c>
      <c r="S78">
        <f t="shared" si="28"/>
        <v>-1805819.3453855393</v>
      </c>
      <c r="U78">
        <f t="shared" si="40"/>
        <v>0.54103594799999999</v>
      </c>
      <c r="V78">
        <f t="shared" si="41"/>
        <v>0.01</v>
      </c>
      <c r="W78">
        <f t="shared" si="42"/>
        <v>2.35053195772232E-6</v>
      </c>
      <c r="X78">
        <f t="shared" si="43"/>
        <v>1.2717222860505914E-6</v>
      </c>
      <c r="Y78">
        <f t="shared" si="44"/>
        <v>2.3505319577223202E-8</v>
      </c>
      <c r="Z78">
        <f t="shared" si="45"/>
        <v>1.0553043520945054E-6</v>
      </c>
      <c r="AB78">
        <f t="shared" si="46"/>
        <v>-2.134092758917097</v>
      </c>
      <c r="AC78">
        <f t="shared" si="29"/>
        <v>-1.9056890142818104</v>
      </c>
      <c r="AE78">
        <f t="shared" si="30"/>
        <v>0</v>
      </c>
      <c r="AF78">
        <f t="shared" si="31"/>
        <v>0</v>
      </c>
      <c r="AG78">
        <f t="shared" si="31"/>
        <v>-2.6382608802362634E-5</v>
      </c>
      <c r="AH78">
        <f t="shared" si="32"/>
        <v>-0.63586114302529573</v>
      </c>
      <c r="AI78">
        <f t="shared" si="33"/>
        <v>-0.63588752563409812</v>
      </c>
      <c r="AJ78">
        <f t="shared" si="34"/>
        <v>-0.22840374463528668</v>
      </c>
      <c r="AK78">
        <f t="shared" si="49"/>
        <v>-0.1493864931241968</v>
      </c>
      <c r="AL78">
        <f t="shared" si="35"/>
        <v>-1.0136777633935816</v>
      </c>
      <c r="AN78">
        <f t="shared" si="36"/>
        <v>0</v>
      </c>
      <c r="AO78">
        <f t="shared" si="36"/>
        <v>0</v>
      </c>
      <c r="AP78">
        <f t="shared" si="36"/>
        <v>-5.3698980140684869E-9</v>
      </c>
      <c r="AQ78">
        <f t="shared" si="36"/>
        <v>-1.2942273884791389E-4</v>
      </c>
      <c r="AR78">
        <f t="shared" si="36"/>
        <v>-1.2942810874592796E-4</v>
      </c>
      <c r="AS78">
        <f t="shared" si="36"/>
        <v>-4.6489140778716126E-5</v>
      </c>
      <c r="AT78">
        <f t="shared" si="36"/>
        <v>-3.0406023860856463E-5</v>
      </c>
      <c r="AU78">
        <f t="shared" si="23"/>
        <v>-2.0632327338550055E-4</v>
      </c>
      <c r="AW78">
        <v>75</v>
      </c>
      <c r="AX78">
        <f>IF(Z78&gt;0, (R78*SUMPRODUCT(K78:$K$98, X78:$X$98)-K78*$AZ$3)/Z78, 0)</f>
        <v>-1805819.3453855393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0.55517679799999997</v>
      </c>
      <c r="Q79" s="4">
        <f t="shared" si="48"/>
        <v>25</v>
      </c>
      <c r="R79">
        <f t="shared" si="27"/>
        <v>500000</v>
      </c>
      <c r="S79">
        <f t="shared" si="28"/>
        <v>-3708264.2644083491</v>
      </c>
      <c r="U79">
        <f t="shared" si="40"/>
        <v>0.55517679799999997</v>
      </c>
      <c r="V79">
        <f t="shared" si="41"/>
        <v>0.01</v>
      </c>
      <c r="W79">
        <f t="shared" si="42"/>
        <v>1.0553043520945054E-6</v>
      </c>
      <c r="X79">
        <f t="shared" si="43"/>
        <v>5.8588049111129201E-7</v>
      </c>
      <c r="Y79">
        <f t="shared" si="44"/>
        <v>1.0553043520945054E-8</v>
      </c>
      <c r="Z79">
        <f t="shared" si="45"/>
        <v>4.5887081746226831E-7</v>
      </c>
      <c r="AB79">
        <f t="shared" si="46"/>
        <v>-1.9056890142818104</v>
      </c>
      <c r="AC79">
        <f t="shared" si="29"/>
        <v>-1.7016142543751762</v>
      </c>
      <c r="AE79">
        <f t="shared" si="30"/>
        <v>0</v>
      </c>
      <c r="AF79">
        <f t="shared" si="31"/>
        <v>0</v>
      </c>
      <c r="AG79">
        <f t="shared" si="31"/>
        <v>-1.1471770436556707E-5</v>
      </c>
      <c r="AH79">
        <f t="shared" si="32"/>
        <v>-0.29294024555564602</v>
      </c>
      <c r="AI79">
        <f t="shared" si="33"/>
        <v>-0.29295171732608255</v>
      </c>
      <c r="AJ79">
        <f t="shared" si="34"/>
        <v>-0.20407475990663415</v>
      </c>
      <c r="AK79">
        <f t="shared" si="49"/>
        <v>-0.13339823099972672</v>
      </c>
      <c r="AL79">
        <f t="shared" si="35"/>
        <v>-0.63042470823244345</v>
      </c>
      <c r="AN79">
        <f t="shared" si="36"/>
        <v>0</v>
      </c>
      <c r="AO79">
        <f t="shared" si="36"/>
        <v>0</v>
      </c>
      <c r="AP79">
        <f t="shared" si="36"/>
        <v>-2.0847823650809826E-9</v>
      </c>
      <c r="AQ79">
        <f t="shared" si="36"/>
        <v>-5.3236478304233951E-5</v>
      </c>
      <c r="AR79">
        <f t="shared" si="36"/>
        <v>-5.3238563086599023E-5</v>
      </c>
      <c r="AS79">
        <f t="shared" si="36"/>
        <v>-3.7086817851211048E-5</v>
      </c>
      <c r="AT79">
        <f t="shared" si="36"/>
        <v>-2.4242664291380654E-5</v>
      </c>
      <c r="AU79">
        <f t="shared" si="23"/>
        <v>-1.1456804522919073E-4</v>
      </c>
      <c r="AW79">
        <v>76</v>
      </c>
      <c r="AX79">
        <f>IF(Z79&gt;0, (R79*SUMPRODUCT(K79:$K$98, X79:$X$98)-K79*$AZ$3)/Z79, 0)</f>
        <v>-3708264.2644083491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0.56908613200000002</v>
      </c>
      <c r="Q80" s="4">
        <f t="shared" si="48"/>
        <v>25</v>
      </c>
      <c r="R80">
        <f t="shared" si="27"/>
        <v>500000</v>
      </c>
      <c r="S80">
        <f t="shared" si="28"/>
        <v>-7866326.4095738512</v>
      </c>
      <c r="U80">
        <f t="shared" si="40"/>
        <v>0.56908613200000002</v>
      </c>
      <c r="V80">
        <f t="shared" si="41"/>
        <v>0.01</v>
      </c>
      <c r="W80">
        <f t="shared" si="42"/>
        <v>4.5887081746226831E-7</v>
      </c>
      <c r="X80">
        <f t="shared" si="43"/>
        <v>2.6113701859728036E-7</v>
      </c>
      <c r="Y80">
        <f t="shared" si="44"/>
        <v>4.588708174622683E-9</v>
      </c>
      <c r="Z80">
        <f t="shared" si="45"/>
        <v>1.9314509069036527E-7</v>
      </c>
      <c r="AB80">
        <f t="shared" si="46"/>
        <v>-1.7016142543751762</v>
      </c>
      <c r="AC80">
        <f t="shared" si="29"/>
        <v>-1.5193423277771569</v>
      </c>
      <c r="AE80">
        <f t="shared" si="30"/>
        <v>0</v>
      </c>
      <c r="AF80">
        <f t="shared" si="31"/>
        <v>0</v>
      </c>
      <c r="AG80">
        <f t="shared" si="31"/>
        <v>-4.8286272672591317E-6</v>
      </c>
      <c r="AH80">
        <f t="shared" si="32"/>
        <v>-0.1305685092986402</v>
      </c>
      <c r="AI80">
        <f t="shared" si="33"/>
        <v>-0.13057333792590745</v>
      </c>
      <c r="AJ80">
        <f t="shared" si="34"/>
        <v>-0.18227192659801927</v>
      </c>
      <c r="AK80">
        <f t="shared" si="49"/>
        <v>-0.11911299780626235</v>
      </c>
      <c r="AL80">
        <f t="shared" si="35"/>
        <v>-0.43195826233018902</v>
      </c>
      <c r="AN80">
        <f t="shared" si="36"/>
        <v>0</v>
      </c>
      <c r="AO80">
        <f t="shared" si="36"/>
        <v>0</v>
      </c>
      <c r="AP80">
        <f t="shared" si="36"/>
        <v>-7.8349447252180745E-10</v>
      </c>
      <c r="AQ80">
        <f t="shared" si="36"/>
        <v>-2.1186084503674081E-5</v>
      </c>
      <c r="AR80">
        <f t="shared" si="36"/>
        <v>-2.1186867998146602E-5</v>
      </c>
      <c r="AS80">
        <f t="shared" si="36"/>
        <v>-2.9575496115381724E-5</v>
      </c>
      <c r="AT80">
        <f t="shared" si="36"/>
        <v>-1.9327309858746324E-5</v>
      </c>
      <c r="AU80">
        <f t="shared" si="23"/>
        <v>-7.008967397227465E-5</v>
      </c>
      <c r="AW80">
        <v>77</v>
      </c>
      <c r="AX80">
        <f>IF(Z80&gt;0, (R80*SUMPRODUCT(K80:$K$98, X80:$X$98)-K80*$AZ$3)/Z80, 0)</f>
        <v>-7866326.4095738512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0.58332808999999997</v>
      </c>
      <c r="Q81" s="4">
        <f t="shared" si="48"/>
        <v>25</v>
      </c>
      <c r="R81">
        <f t="shared" si="27"/>
        <v>500000</v>
      </c>
      <c r="S81">
        <f t="shared" si="28"/>
        <v>-17270916.338429756</v>
      </c>
      <c r="U81">
        <f t="shared" si="40"/>
        <v>0.58332808999999997</v>
      </c>
      <c r="V81">
        <f t="shared" si="41"/>
        <v>0.01</v>
      </c>
      <c r="W81">
        <f t="shared" si="42"/>
        <v>1.9314509069036527E-7</v>
      </c>
      <c r="X81">
        <f t="shared" si="43"/>
        <v>1.1266695684528754E-7</v>
      </c>
      <c r="Y81">
        <f t="shared" si="44"/>
        <v>1.9314509069036526E-9</v>
      </c>
      <c r="Z81">
        <f t="shared" si="45"/>
        <v>7.8546682938174069E-8</v>
      </c>
      <c r="AB81">
        <f t="shared" si="46"/>
        <v>-1.5193423277771569</v>
      </c>
      <c r="AC81">
        <f t="shared" si="29"/>
        <v>-1.3565731896863724</v>
      </c>
      <c r="AE81">
        <f t="shared" si="30"/>
        <v>0</v>
      </c>
      <c r="AF81">
        <f t="shared" si="31"/>
        <v>0</v>
      </c>
      <c r="AG81">
        <f t="shared" si="31"/>
        <v>-1.9636670734543517E-6</v>
      </c>
      <c r="AH81">
        <f t="shared" si="32"/>
        <v>-5.6333478422643773E-2</v>
      </c>
      <c r="AI81">
        <f t="shared" si="33"/>
        <v>-5.6335442089717226E-2</v>
      </c>
      <c r="AJ81">
        <f t="shared" si="34"/>
        <v>-0.16276913809078453</v>
      </c>
      <c r="AK81">
        <f t="shared" si="49"/>
        <v>-0.106353962944401</v>
      </c>
      <c r="AL81">
        <f t="shared" si="35"/>
        <v>-0.32545854312490274</v>
      </c>
      <c r="AN81">
        <f t="shared" si="36"/>
        <v>0</v>
      </c>
      <c r="AO81">
        <f t="shared" si="36"/>
        <v>0</v>
      </c>
      <c r="AP81">
        <f t="shared" si="36"/>
        <v>-2.8448678001329103E-10</v>
      </c>
      <c r="AQ81">
        <f t="shared" si="36"/>
        <v>-8.1613273961018472E-6</v>
      </c>
      <c r="AR81">
        <f t="shared" si="36"/>
        <v>-8.16161188288186E-6</v>
      </c>
      <c r="AS81">
        <f t="shared" si="36"/>
        <v>-2.3581221382669609E-5</v>
      </c>
      <c r="AT81">
        <f t="shared" si="36"/>
        <v>-1.5408058152383573E-5</v>
      </c>
      <c r="AU81">
        <f t="shared" si="23"/>
        <v>-4.715089141793504E-5</v>
      </c>
      <c r="AW81">
        <v>78</v>
      </c>
      <c r="AX81">
        <f>IF(Z81&gt;0, (R81*SUMPRODUCT(K81:$K$98, X81:$X$98)-K81*$AZ$3)/Z81, 0)</f>
        <v>-17270916.338429756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0.59781937299999999</v>
      </c>
      <c r="Q82" s="4">
        <f t="shared" si="48"/>
        <v>25</v>
      </c>
      <c r="R82">
        <f t="shared" si="27"/>
        <v>500000</v>
      </c>
      <c r="S82">
        <f t="shared" si="28"/>
        <v>-39320013.119986378</v>
      </c>
      <c r="U82">
        <f t="shared" si="40"/>
        <v>0.59781937299999999</v>
      </c>
      <c r="V82">
        <f t="shared" si="41"/>
        <v>0.01</v>
      </c>
      <c r="W82">
        <f t="shared" si="42"/>
        <v>7.8546682938174069E-8</v>
      </c>
      <c r="X82">
        <f t="shared" si="43"/>
        <v>4.6956728745329021E-8</v>
      </c>
      <c r="Y82">
        <f t="shared" si="44"/>
        <v>7.8546682938174073E-10</v>
      </c>
      <c r="Z82">
        <f t="shared" si="45"/>
        <v>3.0804487363463309E-8</v>
      </c>
      <c r="AB82">
        <f t="shared" si="46"/>
        <v>-1.3565731896863724</v>
      </c>
      <c r="AC82">
        <f t="shared" si="29"/>
        <v>-1.2112328472858318</v>
      </c>
      <c r="AE82">
        <f t="shared" si="30"/>
        <v>0</v>
      </c>
      <c r="AF82">
        <f t="shared" si="31"/>
        <v>0</v>
      </c>
      <c r="AG82">
        <f t="shared" si="31"/>
        <v>-7.7011218408658274E-7</v>
      </c>
      <c r="AH82">
        <f t="shared" si="32"/>
        <v>-2.3478364372664512E-2</v>
      </c>
      <c r="AI82">
        <f t="shared" si="33"/>
        <v>-2.3479134484848597E-2</v>
      </c>
      <c r="AJ82">
        <f t="shared" si="34"/>
        <v>-0.14534034240054061</v>
      </c>
      <c r="AK82">
        <f t="shared" si="49"/>
        <v>-9.496012327804608E-2</v>
      </c>
      <c r="AL82">
        <f t="shared" si="35"/>
        <v>-0.26377960016343527</v>
      </c>
      <c r="AN82">
        <f t="shared" si="36"/>
        <v>0</v>
      </c>
      <c r="AO82">
        <f t="shared" si="36"/>
        <v>0</v>
      </c>
      <c r="AP82">
        <f t="shared" si="36"/>
        <v>-9.9616253356092442E-11</v>
      </c>
      <c r="AQ82">
        <f t="shared" si="36"/>
        <v>-3.0369947938274033E-6</v>
      </c>
      <c r="AR82">
        <f t="shared" si="36"/>
        <v>-3.037094410080759E-6</v>
      </c>
      <c r="AS82">
        <f t="shared" si="36"/>
        <v>-1.8800196478654475E-5</v>
      </c>
      <c r="AT82">
        <f t="shared" si="36"/>
        <v>-1.2283368442497051E-5</v>
      </c>
      <c r="AU82">
        <f t="shared" si="23"/>
        <v>-3.4120659331232283E-5</v>
      </c>
      <c r="AW82">
        <v>79</v>
      </c>
      <c r="AX82">
        <f>IF(Z82&gt;0, (R82*SUMPRODUCT(K82:$K$98, X82:$X$98)-K82*$AZ$3)/Z82, 0)</f>
        <v>-39320013.119986378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0.61246634</v>
      </c>
      <c r="Q83" s="4">
        <f t="shared" si="48"/>
        <v>25</v>
      </c>
      <c r="R83">
        <f t="shared" si="27"/>
        <v>500000</v>
      </c>
      <c r="S83">
        <f t="shared" si="28"/>
        <v>-92991011.370626628</v>
      </c>
      <c r="U83">
        <f t="shared" si="40"/>
        <v>0.61246634</v>
      </c>
      <c r="V83">
        <f t="shared" si="41"/>
        <v>0.01</v>
      </c>
      <c r="W83">
        <f t="shared" si="42"/>
        <v>3.0804487363463309E-8</v>
      </c>
      <c r="X83">
        <f t="shared" si="43"/>
        <v>1.8866711631076623E-8</v>
      </c>
      <c r="Y83">
        <f t="shared" si="44"/>
        <v>3.0804487363463309E-10</v>
      </c>
      <c r="Z83">
        <f t="shared" si="45"/>
        <v>1.1629730858752052E-8</v>
      </c>
      <c r="AB83">
        <f t="shared" si="46"/>
        <v>-1.2112328472858318</v>
      </c>
      <c r="AC83">
        <f t="shared" si="29"/>
        <v>-1.0814604345235395</v>
      </c>
      <c r="AE83">
        <f t="shared" si="30"/>
        <v>0</v>
      </c>
      <c r="AF83">
        <f t="shared" si="31"/>
        <v>0</v>
      </c>
      <c r="AG83">
        <f t="shared" si="31"/>
        <v>-2.9074327146880132E-7</v>
      </c>
      <c r="AH83">
        <f t="shared" si="32"/>
        <v>-9.4333558155383114E-3</v>
      </c>
      <c r="AI83">
        <f t="shared" si="33"/>
        <v>-9.4336465588097801E-3</v>
      </c>
      <c r="AJ83">
        <f t="shared" si="34"/>
        <v>-0.12977241276229234</v>
      </c>
      <c r="AK83">
        <f t="shared" si="49"/>
        <v>-8.4786299310008237E-2</v>
      </c>
      <c r="AL83">
        <f t="shared" si="35"/>
        <v>-0.22399235863111039</v>
      </c>
      <c r="AN83">
        <f t="shared" si="36"/>
        <v>0</v>
      </c>
      <c r="AO83">
        <f t="shared" si="36"/>
        <v>0</v>
      </c>
      <c r="AP83">
        <f t="shared" si="36"/>
        <v>-3.3579007790190049E-11</v>
      </c>
      <c r="AQ83">
        <f t="shared" si="36"/>
        <v>-1.0894928945985473E-6</v>
      </c>
      <c r="AR83">
        <f t="shared" si="36"/>
        <v>-1.0895264736063374E-6</v>
      </c>
      <c r="AS83">
        <f t="shared" si="36"/>
        <v>-1.4987892366631693E-5</v>
      </c>
      <c r="AT83">
        <f t="shared" si="36"/>
        <v>-9.792280972313604E-6</v>
      </c>
      <c r="AU83">
        <f t="shared" si="23"/>
        <v>-2.5869699812551637E-5</v>
      </c>
      <c r="AW83">
        <v>80</v>
      </c>
      <c r="AX83">
        <f>IF(Z83&gt;0, (R83*SUMPRODUCT(K83:$K$98, X83:$X$98)-K83*$AZ$3)/Z83, 0)</f>
        <v>-92991011.370626628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0.62717650000000003</v>
      </c>
      <c r="Q84" s="4">
        <f t="shared" si="48"/>
        <v>25</v>
      </c>
      <c r="R84">
        <f t="shared" si="27"/>
        <v>500000</v>
      </c>
      <c r="S84">
        <f t="shared" si="28"/>
        <v>-228837898.41037285</v>
      </c>
      <c r="U84">
        <f t="shared" si="40"/>
        <v>0.62717650000000003</v>
      </c>
      <c r="V84">
        <f t="shared" si="41"/>
        <v>0.01</v>
      </c>
      <c r="W84">
        <f t="shared" si="42"/>
        <v>1.1629730858752052E-8</v>
      </c>
      <c r="X84">
        <f t="shared" si="43"/>
        <v>7.2938938959341069E-9</v>
      </c>
      <c r="Y84">
        <f t="shared" si="44"/>
        <v>1.1629730858752053E-10</v>
      </c>
      <c r="Z84">
        <f t="shared" si="45"/>
        <v>4.2195396542304246E-9</v>
      </c>
      <c r="AB84">
        <f t="shared" si="46"/>
        <v>-1.0814604345235395</v>
      </c>
      <c r="AC84">
        <f t="shared" si="29"/>
        <v>-0.96559058673332165</v>
      </c>
      <c r="AE84">
        <f t="shared" si="30"/>
        <v>0</v>
      </c>
      <c r="AF84">
        <f t="shared" si="31"/>
        <v>0</v>
      </c>
      <c r="AG84">
        <f t="shared" si="31"/>
        <v>-1.0548849135576062E-7</v>
      </c>
      <c r="AH84">
        <f t="shared" si="32"/>
        <v>-3.6469469479670537E-3</v>
      </c>
      <c r="AI84">
        <f t="shared" si="33"/>
        <v>-3.6470524364584094E-3</v>
      </c>
      <c r="AJ84">
        <f t="shared" si="34"/>
        <v>-0.11586984779021781</v>
      </c>
      <c r="AK84">
        <f t="shared" si="49"/>
        <v>-7.5702230416647767E-2</v>
      </c>
      <c r="AL84">
        <f t="shared" si="35"/>
        <v>-0.19521913064332397</v>
      </c>
      <c r="AN84">
        <f t="shared" si="36"/>
        <v>0</v>
      </c>
      <c r="AO84">
        <f t="shared" si="36"/>
        <v>0</v>
      </c>
      <c r="AP84">
        <f t="shared" si="36"/>
        <v>-1.0877904583003588E-11</v>
      </c>
      <c r="AQ84">
        <f t="shared" si="36"/>
        <v>-3.7607079605935947E-7</v>
      </c>
      <c r="AR84">
        <f t="shared" si="36"/>
        <v>-3.760816739639425E-7</v>
      </c>
      <c r="AS84">
        <f t="shared" si="36"/>
        <v>-1.1948423302958803E-5</v>
      </c>
      <c r="AT84">
        <f t="shared" si="36"/>
        <v>-7.8063647380798076E-6</v>
      </c>
      <c r="AU84">
        <f t="shared" si="23"/>
        <v>-2.013086971500255E-5</v>
      </c>
      <c r="AW84">
        <v>81</v>
      </c>
      <c r="AX84">
        <f>IF(Z84&gt;0, (R84*SUMPRODUCT(K84:$K$98, X84:$X$98)-K84*$AZ$3)/Z84, 0)</f>
        <v>-228837898.41037285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0.64196478899999998</v>
      </c>
      <c r="Q85" s="4">
        <f t="shared" si="48"/>
        <v>25</v>
      </c>
      <c r="R85">
        <f t="shared" si="27"/>
        <v>500000</v>
      </c>
      <c r="S85">
        <f t="shared" si="28"/>
        <v>-587065965.36673105</v>
      </c>
      <c r="U85">
        <f t="shared" si="40"/>
        <v>0.64196478899999998</v>
      </c>
      <c r="V85">
        <f t="shared" si="41"/>
        <v>0.01</v>
      </c>
      <c r="W85">
        <f t="shared" si="42"/>
        <v>4.2195396542304246E-9</v>
      </c>
      <c r="X85">
        <f t="shared" si="43"/>
        <v>2.7087958838051676E-9</v>
      </c>
      <c r="Y85">
        <f t="shared" si="44"/>
        <v>4.2195396542304248E-11</v>
      </c>
      <c r="Z85">
        <f t="shared" si="45"/>
        <v>1.4685483738829527E-9</v>
      </c>
      <c r="AB85">
        <f t="shared" si="46"/>
        <v>-0.96559058673332165</v>
      </c>
      <c r="AC85">
        <f t="shared" si="29"/>
        <v>-0.86213476880133877</v>
      </c>
      <c r="AE85">
        <f t="shared" si="30"/>
        <v>0</v>
      </c>
      <c r="AF85">
        <f t="shared" si="31"/>
        <v>0</v>
      </c>
      <c r="AG85">
        <f t="shared" si="31"/>
        <v>-3.6713709347073818E-8</v>
      </c>
      <c r="AH85">
        <f t="shared" si="32"/>
        <v>-1.3543979419025837E-3</v>
      </c>
      <c r="AI85">
        <f t="shared" si="33"/>
        <v>-1.3544346556119309E-3</v>
      </c>
      <c r="AJ85">
        <f t="shared" si="34"/>
        <v>-0.10345581793198289</v>
      </c>
      <c r="AK85">
        <f t="shared" si="49"/>
        <v>-6.7591341071332522E-2</v>
      </c>
      <c r="AL85">
        <f t="shared" si="35"/>
        <v>-0.17240159365892732</v>
      </c>
      <c r="AN85">
        <f t="shared" si="36"/>
        <v>0</v>
      </c>
      <c r="AO85">
        <f t="shared" si="36"/>
        <v>0</v>
      </c>
      <c r="AP85">
        <f t="shared" si="36"/>
        <v>-3.380262336413857E-12</v>
      </c>
      <c r="AQ85">
        <f t="shared" si="36"/>
        <v>-1.2470056643553625E-7</v>
      </c>
      <c r="AR85">
        <f t="shared" si="36"/>
        <v>-1.2470394669787269E-7</v>
      </c>
      <c r="AS85">
        <f t="shared" si="36"/>
        <v>-9.5252648413267387E-6</v>
      </c>
      <c r="AT85">
        <f t="shared" si="36"/>
        <v>-6.2231920597077605E-6</v>
      </c>
      <c r="AU85">
        <f t="shared" si="23"/>
        <v>-1.5873160847732369E-5</v>
      </c>
      <c r="AW85">
        <v>82</v>
      </c>
      <c r="AX85">
        <f>IF(Z85&gt;0, (R85*SUMPRODUCT(K85:$K$98, X85:$X$98)-K85*$AZ$3)/Z85, 0)</f>
        <v>-587065965.36673105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0.65685820900000003</v>
      </c>
      <c r="Q86" s="4">
        <f t="shared" si="48"/>
        <v>25</v>
      </c>
      <c r="R86">
        <f t="shared" si="27"/>
        <v>500000</v>
      </c>
      <c r="S86">
        <f t="shared" si="28"/>
        <v>-1573402456.1287663</v>
      </c>
      <c r="U86">
        <f t="shared" si="40"/>
        <v>0.65685820900000003</v>
      </c>
      <c r="V86">
        <f t="shared" si="41"/>
        <v>0.01</v>
      </c>
      <c r="W86">
        <f t="shared" si="42"/>
        <v>1.4685483738829527E-9</v>
      </c>
      <c r="X86">
        <f t="shared" si="43"/>
        <v>9.6462805469861874E-10</v>
      </c>
      <c r="Y86">
        <f t="shared" si="44"/>
        <v>1.4685483738829529E-11</v>
      </c>
      <c r="Z86">
        <f t="shared" si="45"/>
        <v>4.8923483544550449E-10</v>
      </c>
      <c r="AB86">
        <f t="shared" si="46"/>
        <v>-0.86213476880133877</v>
      </c>
      <c r="AC86">
        <f t="shared" si="29"/>
        <v>-0.76976329171370961</v>
      </c>
      <c r="AE86">
        <f t="shared" si="30"/>
        <v>0</v>
      </c>
      <c r="AF86">
        <f t="shared" si="31"/>
        <v>0</v>
      </c>
      <c r="AG86">
        <f t="shared" si="31"/>
        <v>-1.2230870886137612E-8</v>
      </c>
      <c r="AH86">
        <f t="shared" si="32"/>
        <v>-4.8231402734930936E-4</v>
      </c>
      <c r="AI86">
        <f t="shared" si="33"/>
        <v>-4.8232625822019549E-4</v>
      </c>
      <c r="AJ86">
        <f t="shared" si="34"/>
        <v>-9.2371477087629161E-2</v>
      </c>
      <c r="AK86">
        <f t="shared" si="49"/>
        <v>-6.0349433816093721E-2</v>
      </c>
      <c r="AL86">
        <f t="shared" si="35"/>
        <v>-0.15320323716194309</v>
      </c>
      <c r="AN86">
        <f t="shared" si="36"/>
        <v>0</v>
      </c>
      <c r="AO86">
        <f t="shared" si="36"/>
        <v>0</v>
      </c>
      <c r="AP86">
        <f t="shared" si="36"/>
        <v>-1.0054523650024613E-12</v>
      </c>
      <c r="AQ86">
        <f t="shared" si="36"/>
        <v>-3.9649161861552887E-8</v>
      </c>
      <c r="AR86">
        <f t="shared" si="36"/>
        <v>-3.9650167313917886E-8</v>
      </c>
      <c r="AS86">
        <f t="shared" si="36"/>
        <v>-7.5935001653718262E-6</v>
      </c>
      <c r="AT86">
        <f t="shared" si="36"/>
        <v>-4.9610924292990079E-6</v>
      </c>
      <c r="AU86">
        <f t="shared" si="23"/>
        <v>-1.2594242761984753E-5</v>
      </c>
      <c r="AW86">
        <v>83</v>
      </c>
      <c r="AX86">
        <f>IF(Z86&gt;0, (R86*SUMPRODUCT(K86:$K$98, X86:$X$98)-K86*$AZ$3)/Z86, 0)</f>
        <v>-1573402456.1287663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0.67177231000000004</v>
      </c>
      <c r="Q87" s="4">
        <f t="shared" si="48"/>
        <v>25</v>
      </c>
      <c r="R87">
        <f t="shared" si="27"/>
        <v>500000</v>
      </c>
      <c r="S87">
        <f t="shared" si="28"/>
        <v>-4414523733.6466484</v>
      </c>
      <c r="U87">
        <f t="shared" si="40"/>
        <v>0.67177231000000004</v>
      </c>
      <c r="V87">
        <f t="shared" si="41"/>
        <v>0.01</v>
      </c>
      <c r="W87">
        <f t="shared" si="42"/>
        <v>4.8923483544550449E-10</v>
      </c>
      <c r="X87">
        <f t="shared" si="43"/>
        <v>3.2865441553969644E-10</v>
      </c>
      <c r="Y87">
        <f t="shared" si="44"/>
        <v>4.892348354455045E-12</v>
      </c>
      <c r="Z87">
        <f t="shared" si="45"/>
        <v>1.5568807155135301E-10</v>
      </c>
      <c r="AB87">
        <f t="shared" si="46"/>
        <v>-0.76976329171370961</v>
      </c>
      <c r="AC87">
        <f t="shared" si="29"/>
        <v>-0.68728868690912548</v>
      </c>
      <c r="AE87">
        <f t="shared" si="30"/>
        <v>0</v>
      </c>
      <c r="AF87">
        <f t="shared" si="31"/>
        <v>0</v>
      </c>
      <c r="AG87">
        <f t="shared" si="31"/>
        <v>-3.8922017887838255E-9</v>
      </c>
      <c r="AH87">
        <f t="shared" si="32"/>
        <v>-1.6432720776984823E-4</v>
      </c>
      <c r="AI87">
        <f t="shared" si="33"/>
        <v>-1.6433109997163702E-4</v>
      </c>
      <c r="AJ87">
        <f t="shared" si="34"/>
        <v>-8.2474604804584128E-2</v>
      </c>
      <c r="AK87">
        <f t="shared" si="49"/>
        <v>-5.3883430419959674E-2</v>
      </c>
      <c r="AL87">
        <f t="shared" si="35"/>
        <v>-0.13652236632451542</v>
      </c>
      <c r="AN87">
        <f t="shared" si="36"/>
        <v>0</v>
      </c>
      <c r="AO87">
        <f t="shared" si="36"/>
        <v>0</v>
      </c>
      <c r="AP87">
        <f t="shared" si="36"/>
        <v>-2.8568105671408049E-13</v>
      </c>
      <c r="AQ87">
        <f t="shared" si="36"/>
        <v>-1.2061340318440477E-8</v>
      </c>
      <c r="AR87">
        <f t="shared" si="36"/>
        <v>-1.2061625999497191E-8</v>
      </c>
      <c r="AS87">
        <f t="shared" si="36"/>
        <v>-6.0534971029885582E-6</v>
      </c>
      <c r="AT87">
        <f t="shared" si="36"/>
        <v>-3.9549530515383744E-6</v>
      </c>
      <c r="AU87">
        <f t="shared" si="23"/>
        <v>-1.0020511780526428E-5</v>
      </c>
      <c r="AW87">
        <v>84</v>
      </c>
      <c r="AX87">
        <f>IF(Z87&gt;0, (R87*SUMPRODUCT(K87:$K$98, X87:$X$98)-K87*$AZ$3)/Z87, 0)</f>
        <v>-4414523733.6466484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0.68662034599999999</v>
      </c>
      <c r="Q88" s="4">
        <f t="shared" si="48"/>
        <v>25</v>
      </c>
      <c r="R88">
        <f t="shared" si="27"/>
        <v>500000</v>
      </c>
      <c r="S88">
        <f t="shared" si="28"/>
        <v>-12992101025.201885</v>
      </c>
      <c r="U88">
        <f t="shared" si="40"/>
        <v>0.68662034599999999</v>
      </c>
      <c r="V88">
        <f t="shared" si="41"/>
        <v>0.01</v>
      </c>
      <c r="W88">
        <f t="shared" si="42"/>
        <v>1.5568807155135301E-10</v>
      </c>
      <c r="X88">
        <f t="shared" si="43"/>
        <v>1.0689859755666276E-10</v>
      </c>
      <c r="Y88">
        <f t="shared" si="44"/>
        <v>1.5568807155135302E-12</v>
      </c>
      <c r="Z88">
        <f t="shared" si="45"/>
        <v>4.7232593279176719E-11</v>
      </c>
      <c r="AB88">
        <f t="shared" si="46"/>
        <v>-0.68728868690912548</v>
      </c>
      <c r="AC88">
        <f t="shared" si="29"/>
        <v>-0.61365062356533551</v>
      </c>
      <c r="AE88">
        <f t="shared" si="30"/>
        <v>0</v>
      </c>
      <c r="AF88">
        <f t="shared" si="31"/>
        <v>0</v>
      </c>
      <c r="AG88">
        <f t="shared" si="31"/>
        <v>-1.180814831979418E-9</v>
      </c>
      <c r="AH88">
        <f t="shared" si="32"/>
        <v>-5.3449298778331377E-5</v>
      </c>
      <c r="AI88">
        <f t="shared" si="33"/>
        <v>-5.3450479593163358E-5</v>
      </c>
      <c r="AJ88">
        <f t="shared" si="34"/>
        <v>-7.3638063343789972E-2</v>
      </c>
      <c r="AK88">
        <f t="shared" si="49"/>
        <v>-4.8110208083638785E-2</v>
      </c>
      <c r="AL88">
        <f t="shared" si="35"/>
        <v>-0.12180172190702193</v>
      </c>
      <c r="AN88">
        <f t="shared" si="36"/>
        <v>0</v>
      </c>
      <c r="AO88">
        <f t="shared" si="36"/>
        <v>0</v>
      </c>
      <c r="AP88">
        <f t="shared" si="36"/>
        <v>-7.7383767982385806E-14</v>
      </c>
      <c r="AQ88">
        <f t="shared" si="36"/>
        <v>-3.50275760726192E-9</v>
      </c>
      <c r="AR88">
        <f t="shared" si="36"/>
        <v>-3.5028349910299024E-9</v>
      </c>
      <c r="AS88">
        <f t="shared" si="36"/>
        <v>-4.825812357823938E-6</v>
      </c>
      <c r="AT88">
        <f t="shared" si="36"/>
        <v>-3.1528645127939061E-6</v>
      </c>
      <c r="AU88">
        <f t="shared" si="23"/>
        <v>-7.9821797056088743E-6</v>
      </c>
      <c r="AW88">
        <v>85</v>
      </c>
      <c r="AX88">
        <f>IF(Z88&gt;0, (R88*SUMPRODUCT(K88:$K$98, X88:$X$98)-K88*$AZ$3)/Z88, 0)</f>
        <v>-12992101025.201885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0.70385879699999998</v>
      </c>
      <c r="Q89" s="4">
        <f t="shared" si="48"/>
        <v>25</v>
      </c>
      <c r="R89">
        <f t="shared" si="27"/>
        <v>500000</v>
      </c>
      <c r="S89">
        <f t="shared" si="28"/>
        <v>-40539741018.423401</v>
      </c>
      <c r="U89">
        <f t="shared" si="40"/>
        <v>0.70385879699999998</v>
      </c>
      <c r="V89">
        <f t="shared" si="41"/>
        <v>0.01</v>
      </c>
      <c r="W89">
        <f t="shared" si="42"/>
        <v>4.7232593279176719E-11</v>
      </c>
      <c r="X89">
        <f t="shared" si="43"/>
        <v>3.3245076284671612E-11</v>
      </c>
      <c r="Y89">
        <f t="shared" si="44"/>
        <v>4.7232593279176716E-13</v>
      </c>
      <c r="Z89">
        <f t="shared" si="45"/>
        <v>1.351519106171334E-11</v>
      </c>
      <c r="AB89">
        <f t="shared" si="46"/>
        <v>-0.61365062356533551</v>
      </c>
      <c r="AC89">
        <f t="shared" si="29"/>
        <v>-0.54790234545636962</v>
      </c>
      <c r="AE89">
        <f t="shared" si="30"/>
        <v>0</v>
      </c>
      <c r="AF89">
        <f t="shared" si="31"/>
        <v>0</v>
      </c>
      <c r="AG89">
        <f t="shared" si="31"/>
        <v>-3.378797765428335E-10</v>
      </c>
      <c r="AH89">
        <f t="shared" si="32"/>
        <v>-1.6622538142335806E-5</v>
      </c>
      <c r="AI89">
        <f t="shared" si="33"/>
        <v>-1.6622876022112348E-5</v>
      </c>
      <c r="AJ89">
        <f t="shared" si="34"/>
        <v>-6.5748278108965885E-2</v>
      </c>
      <c r="AK89">
        <f t="shared" si="49"/>
        <v>-4.2955543649573491E-2</v>
      </c>
      <c r="AL89">
        <f t="shared" si="35"/>
        <v>-0.10872044463456149</v>
      </c>
      <c r="AN89">
        <f t="shared" si="36"/>
        <v>0</v>
      </c>
      <c r="AO89">
        <f t="shared" si="36"/>
        <v>0</v>
      </c>
      <c r="AP89">
        <f t="shared" si="36"/>
        <v>-1.9770253984957816E-14</v>
      </c>
      <c r="AQ89">
        <f t="shared" si="36"/>
        <v>-9.7262938998944988E-10</v>
      </c>
      <c r="AR89">
        <f t="shared" si="36"/>
        <v>-9.7264916024343463E-10</v>
      </c>
      <c r="AS89">
        <f t="shared" si="36"/>
        <v>-3.8471084910378246E-6</v>
      </c>
      <c r="AT89">
        <f t="shared" si="36"/>
        <v>-2.5134443283448485E-6</v>
      </c>
      <c r="AU89">
        <f t="shared" si="23"/>
        <v>-6.3615254685429164E-6</v>
      </c>
      <c r="AW89">
        <v>86</v>
      </c>
      <c r="AX89">
        <f>IF(Z89&gt;0, (R89*SUMPRODUCT(K89:$K$98, X89:$X$98)-K89*$AZ$3)/Z89, 0)</f>
        <v>-40539741018.423401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5.2243471530565862E-5</v>
      </c>
      <c r="L90" s="2">
        <v>87</v>
      </c>
      <c r="M90">
        <v>0.72100360699999999</v>
      </c>
      <c r="Q90" s="4">
        <f t="shared" si="48"/>
        <v>25</v>
      </c>
      <c r="R90">
        <f t="shared" si="27"/>
        <v>500000</v>
      </c>
      <c r="S90">
        <f t="shared" si="28"/>
        <v>-134560158951.55309</v>
      </c>
      <c r="U90">
        <f t="shared" si="40"/>
        <v>0.72100360699999999</v>
      </c>
      <c r="V90">
        <f t="shared" si="41"/>
        <v>0.01</v>
      </c>
      <c r="W90">
        <f t="shared" si="42"/>
        <v>1.351519106171334E-11</v>
      </c>
      <c r="X90">
        <f t="shared" si="43"/>
        <v>9.7445015047894767E-12</v>
      </c>
      <c r="Y90">
        <f t="shared" si="44"/>
        <v>1.3515191061713339E-13</v>
      </c>
      <c r="Z90">
        <f t="shared" si="45"/>
        <v>3.6355376463067294E-12</v>
      </c>
      <c r="AB90">
        <f t="shared" si="46"/>
        <v>-0.54790234545636962</v>
      </c>
      <c r="AC90">
        <f t="shared" si="29"/>
        <v>-0.48919852356138871</v>
      </c>
      <c r="AE90">
        <f t="shared" si="30"/>
        <v>0</v>
      </c>
      <c r="AF90">
        <f t="shared" si="31"/>
        <v>0</v>
      </c>
      <c r="AG90">
        <f t="shared" si="31"/>
        <v>-9.0888441157668232E-11</v>
      </c>
      <c r="AH90">
        <f t="shared" si="32"/>
        <v>-4.8722507523947385E-6</v>
      </c>
      <c r="AI90">
        <f t="shared" si="33"/>
        <v>-4.8723416408358964E-6</v>
      </c>
      <c r="AJ90">
        <f t="shared" si="34"/>
        <v>-5.8703821894980912E-2</v>
      </c>
      <c r="AK90">
        <f t="shared" si="49"/>
        <v>-3.8353164181945877E-2</v>
      </c>
      <c r="AL90">
        <f t="shared" si="35"/>
        <v>-9.7061858418567626E-2</v>
      </c>
      <c r="AN90">
        <f t="shared" si="36"/>
        <v>0</v>
      </c>
      <c r="AO90">
        <f t="shared" si="36"/>
        <v>0</v>
      </c>
      <c r="AP90">
        <f t="shared" si="36"/>
        <v>-4.748327688078151E-15</v>
      </c>
      <c r="AQ90">
        <f t="shared" si="36"/>
        <v>-2.5454329347251264E-10</v>
      </c>
      <c r="AR90">
        <f t="shared" si="36"/>
        <v>-2.5454804180020074E-10</v>
      </c>
      <c r="AS90">
        <f t="shared" si="36"/>
        <v>-3.0668914479058444E-6</v>
      </c>
      <c r="AT90">
        <f t="shared" si="36"/>
        <v>-2.0037024410466078E-6</v>
      </c>
      <c r="AU90">
        <f t="shared" si="23"/>
        <v>-5.0708484369942521E-6</v>
      </c>
      <c r="AW90">
        <v>87</v>
      </c>
      <c r="AX90">
        <f>IF(Z90&gt;0, (R90*SUMPRODUCT(K90:$K$98, X90:$X$98)-K90*$AZ$3)/Z90, 0)</f>
        <v>-134560158951.55309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4.6645956723719519E-5</v>
      </c>
      <c r="L91" s="2">
        <v>88</v>
      </c>
      <c r="M91">
        <v>0.73803352099999997</v>
      </c>
      <c r="Q91" s="4">
        <f t="shared" si="48"/>
        <v>25</v>
      </c>
      <c r="R91">
        <f t="shared" si="27"/>
        <v>500000</v>
      </c>
      <c r="S91">
        <f t="shared" si="28"/>
        <v>-476821359733.40521</v>
      </c>
      <c r="U91">
        <f t="shared" si="40"/>
        <v>0.73803352099999997</v>
      </c>
      <c r="V91">
        <f t="shared" si="41"/>
        <v>0.01</v>
      </c>
      <c r="W91">
        <f t="shared" si="42"/>
        <v>3.6355376463067294E-12</v>
      </c>
      <c r="X91">
        <f t="shared" si="43"/>
        <v>2.683148649831808E-12</v>
      </c>
      <c r="Y91">
        <f t="shared" si="44"/>
        <v>3.6355376463067292E-14</v>
      </c>
      <c r="Z91">
        <f t="shared" si="45"/>
        <v>9.1603362001185408E-13</v>
      </c>
      <c r="AB91">
        <f t="shared" si="46"/>
        <v>-0.48919852356138871</v>
      </c>
      <c r="AC91">
        <f t="shared" si="29"/>
        <v>-0.4367843962555657</v>
      </c>
      <c r="AE91">
        <f t="shared" si="30"/>
        <v>0</v>
      </c>
      <c r="AF91">
        <f t="shared" si="31"/>
        <v>0</v>
      </c>
      <c r="AG91">
        <f t="shared" si="31"/>
        <v>-2.2900840500296351E-11</v>
      </c>
      <c r="AH91">
        <f t="shared" si="32"/>
        <v>-1.341574324915904E-6</v>
      </c>
      <c r="AI91">
        <f t="shared" si="33"/>
        <v>-1.3415972257564042E-6</v>
      </c>
      <c r="AJ91">
        <f t="shared" si="34"/>
        <v>-5.2414127305823011E-2</v>
      </c>
      <c r="AK91">
        <f t="shared" si="49"/>
        <v>-3.4243896649297216E-2</v>
      </c>
      <c r="AL91">
        <f t="shared" si="35"/>
        <v>-8.665936555234599E-2</v>
      </c>
      <c r="AN91">
        <f t="shared" si="36"/>
        <v>0</v>
      </c>
      <c r="AO91">
        <f t="shared" si="36"/>
        <v>0</v>
      </c>
      <c r="AP91">
        <f t="shared" si="36"/>
        <v>-1.0682316149136267E-15</v>
      </c>
      <c r="AQ91">
        <f t="shared" si="36"/>
        <v>-6.2579017901680479E-11</v>
      </c>
      <c r="AR91">
        <f t="shared" si="36"/>
        <v>-6.2580086133295403E-11</v>
      </c>
      <c r="AS91">
        <f t="shared" si="36"/>
        <v>-2.4449071140189459E-6</v>
      </c>
      <c r="AT91">
        <f t="shared" si="36"/>
        <v>-1.5973393211546417E-6</v>
      </c>
      <c r="AU91">
        <f t="shared" si="23"/>
        <v>-4.0423090152597211E-6</v>
      </c>
      <c r="AW91">
        <v>88</v>
      </c>
      <c r="AX91">
        <f>IF(Z91&gt;0, (R91*SUMPRODUCT(K91:$K$98, X91:$X$98)-K91*$AZ$3)/Z91, 0)</f>
        <v>-476821359733.40521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4.1648175646178136E-5</v>
      </c>
      <c r="L92" s="2">
        <v>89</v>
      </c>
      <c r="M92">
        <v>0.75492728399999998</v>
      </c>
      <c r="Q92" s="4">
        <f t="shared" si="48"/>
        <v>25</v>
      </c>
      <c r="R92">
        <f t="shared" si="27"/>
        <v>500000</v>
      </c>
      <c r="S92">
        <f t="shared" si="28"/>
        <v>-1811070906943.0591</v>
      </c>
      <c r="U92">
        <f t="shared" si="40"/>
        <v>0.75492728399999998</v>
      </c>
      <c r="V92">
        <f t="shared" si="41"/>
        <v>0.01</v>
      </c>
      <c r="W92">
        <f t="shared" si="42"/>
        <v>9.1603362001185408E-13</v>
      </c>
      <c r="X92">
        <f t="shared" si="43"/>
        <v>6.9153877280823704E-13</v>
      </c>
      <c r="Y92">
        <f t="shared" si="44"/>
        <v>9.1603362001185405E-15</v>
      </c>
      <c r="Z92">
        <f t="shared" si="45"/>
        <v>2.1533451100349851E-13</v>
      </c>
      <c r="AB92">
        <f t="shared" si="46"/>
        <v>-0.4367843962555657</v>
      </c>
      <c r="AC92">
        <f t="shared" si="29"/>
        <v>-0.38998606813924619</v>
      </c>
      <c r="AE92">
        <f t="shared" si="30"/>
        <v>0</v>
      </c>
      <c r="AF92">
        <f t="shared" si="31"/>
        <v>0</v>
      </c>
      <c r="AG92">
        <f t="shared" si="31"/>
        <v>-5.3833627750874624E-12</v>
      </c>
      <c r="AH92">
        <f t="shared" si="32"/>
        <v>-3.4576938640411852E-7</v>
      </c>
      <c r="AI92">
        <f t="shared" si="33"/>
        <v>-3.4577476976689362E-7</v>
      </c>
      <c r="AJ92">
        <f t="shared" si="34"/>
        <v>-4.679832811631951E-2</v>
      </c>
      <c r="AK92">
        <f t="shared" si="49"/>
        <v>-3.0574907737889602E-2</v>
      </c>
      <c r="AL92">
        <f t="shared" si="35"/>
        <v>-7.737358162897888E-2</v>
      </c>
      <c r="AN92">
        <f t="shared" si="36"/>
        <v>0</v>
      </c>
      <c r="AO92">
        <f t="shared" si="36"/>
        <v>0</v>
      </c>
      <c r="AP92">
        <f t="shared" si="36"/>
        <v>-2.2420723842393958E-16</v>
      </c>
      <c r="AQ92">
        <f t="shared" si="36"/>
        <v>-1.4400664138029967E-11</v>
      </c>
      <c r="AR92">
        <f t="shared" si="36"/>
        <v>-1.440088834526839E-11</v>
      </c>
      <c r="AS92">
        <f t="shared" si="36"/>
        <v>-1.9490649893359515E-6</v>
      </c>
      <c r="AT92">
        <f t="shared" si="36"/>
        <v>-1.2733891278333172E-6</v>
      </c>
      <c r="AU92">
        <f t="shared" si="23"/>
        <v>-3.2224685180576143E-6</v>
      </c>
      <c r="AW92">
        <v>89</v>
      </c>
      <c r="AX92">
        <f>IF(Z92&gt;0, (R92*SUMPRODUCT(K92:$K$98, X92:$X$98)-K92*$AZ$3)/Z92, 0)</f>
        <v>-1811070906943.0591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3.7185871112659048E-5</v>
      </c>
      <c r="L93" s="2">
        <v>90</v>
      </c>
      <c r="M93">
        <v>0.77166421299999999</v>
      </c>
      <c r="Q93" s="4">
        <f t="shared" si="48"/>
        <v>25</v>
      </c>
      <c r="R93">
        <f t="shared" si="27"/>
        <v>500000</v>
      </c>
      <c r="S93">
        <f t="shared" si="28"/>
        <v>-7406150030469.6895</v>
      </c>
      <c r="U93">
        <f t="shared" si="40"/>
        <v>0.77166421299999999</v>
      </c>
      <c r="V93">
        <f t="shared" si="41"/>
        <v>0.01</v>
      </c>
      <c r="W93">
        <f t="shared" si="42"/>
        <v>2.1533451100349851E-13</v>
      </c>
      <c r="X93">
        <f t="shared" si="43"/>
        <v>1.6616593596525451E-13</v>
      </c>
      <c r="Y93">
        <f t="shared" si="44"/>
        <v>2.1533451100349851E-15</v>
      </c>
      <c r="Z93">
        <f t="shared" si="45"/>
        <v>4.7015229928209011E-14</v>
      </c>
      <c r="AB93">
        <f t="shared" si="46"/>
        <v>-0.38998606813924619</v>
      </c>
      <c r="AC93">
        <f t="shared" si="29"/>
        <v>-0.34820184656534464</v>
      </c>
      <c r="AE93">
        <f t="shared" si="30"/>
        <v>0</v>
      </c>
      <c r="AF93">
        <f t="shared" si="31"/>
        <v>0</v>
      </c>
      <c r="AG93">
        <f t="shared" si="31"/>
        <v>-1.1753807482052253E-12</v>
      </c>
      <c r="AH93">
        <f t="shared" si="32"/>
        <v>-8.3082967982627255E-8</v>
      </c>
      <c r="AI93">
        <f t="shared" si="33"/>
        <v>-8.3084143363375461E-8</v>
      </c>
      <c r="AJ93">
        <f t="shared" si="34"/>
        <v>-4.1784221573901548E-2</v>
      </c>
      <c r="AK93">
        <f t="shared" si="49"/>
        <v>-2.7299024769747236E-2</v>
      </c>
      <c r="AL93">
        <f t="shared" si="35"/>
        <v>-6.9083329427792148E-2</v>
      </c>
      <c r="AN93">
        <f t="shared" si="36"/>
        <v>0</v>
      </c>
      <c r="AO93">
        <f t="shared" si="36"/>
        <v>0</v>
      </c>
      <c r="AP93">
        <f t="shared" si="36"/>
        <v>-4.3707557011060265E-17</v>
      </c>
      <c r="AQ93">
        <f t="shared" si="36"/>
        <v>-3.0895125390591556E-12</v>
      </c>
      <c r="AR93">
        <f t="shared" si="36"/>
        <v>-3.0895562466161663E-12</v>
      </c>
      <c r="AS93">
        <f t="shared" si="36"/>
        <v>-1.5537826779898906E-6</v>
      </c>
      <c r="AT93">
        <f t="shared" si="36"/>
        <v>-1.0151380165891075E-6</v>
      </c>
      <c r="AU93">
        <f t="shared" si="23"/>
        <v>-2.5689237841352449E-6</v>
      </c>
      <c r="AW93">
        <v>90</v>
      </c>
      <c r="AX93">
        <f>IF(Z93&gt;0, (R93*SUMPRODUCT(K93:$K$98, X93:$X$98)-K93*$AZ$3)/Z93, 0)</f>
        <v>-7406150030469.6895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3.3201670636302719E-5</v>
      </c>
      <c r="L94" s="2">
        <v>91</v>
      </c>
      <c r="M94">
        <v>0.78831611899999998</v>
      </c>
      <c r="Q94" s="4">
        <f t="shared" si="48"/>
        <v>25</v>
      </c>
      <c r="R94">
        <f t="shared" si="27"/>
        <v>500000</v>
      </c>
      <c r="S94">
        <f t="shared" si="28"/>
        <v>-32787121722600.461</v>
      </c>
      <c r="U94">
        <f t="shared" si="40"/>
        <v>0.78831611899999998</v>
      </c>
      <c r="V94">
        <f t="shared" si="41"/>
        <v>0.01</v>
      </c>
      <c r="W94">
        <f t="shared" si="42"/>
        <v>4.7015229928209011E-14</v>
      </c>
      <c r="X94">
        <f t="shared" si="43"/>
        <v>3.7062863590898373E-14</v>
      </c>
      <c r="Y94">
        <f t="shared" si="44"/>
        <v>4.7015229928209017E-16</v>
      </c>
      <c r="Z94">
        <f t="shared" si="45"/>
        <v>9.4822140380285482E-15</v>
      </c>
      <c r="AB94">
        <f t="shared" si="46"/>
        <v>-0.34820184656534464</v>
      </c>
      <c r="AC94">
        <f t="shared" si="29"/>
        <v>-0.31089450586459283</v>
      </c>
      <c r="AE94">
        <f t="shared" si="30"/>
        <v>0</v>
      </c>
      <c r="AF94">
        <f t="shared" si="31"/>
        <v>0</v>
      </c>
      <c r="AG94">
        <f t="shared" si="31"/>
        <v>-2.370553509507137E-13</v>
      </c>
      <c r="AH94">
        <f t="shared" si="32"/>
        <v>-1.8531431795449187E-8</v>
      </c>
      <c r="AI94">
        <f t="shared" si="33"/>
        <v>-1.853166885080014E-8</v>
      </c>
      <c r="AJ94">
        <f t="shared" si="34"/>
        <v>-3.7307340700751812E-2</v>
      </c>
      <c r="AK94">
        <f t="shared" si="49"/>
        <v>-2.4374129259574127E-2</v>
      </c>
      <c r="AL94">
        <f t="shared" si="35"/>
        <v>-6.1681488491994792E-2</v>
      </c>
      <c r="AN94">
        <f t="shared" si="36"/>
        <v>0</v>
      </c>
      <c r="AO94">
        <f t="shared" si="36"/>
        <v>0</v>
      </c>
      <c r="AP94">
        <f t="shared" si="36"/>
        <v>-7.8706336848387476E-18</v>
      </c>
      <c r="AQ94">
        <f t="shared" si="36"/>
        <v>-6.1527449489161187E-13</v>
      </c>
      <c r="AR94">
        <f t="shared" si="36"/>
        <v>-6.152823655252968E-13</v>
      </c>
      <c r="AS94">
        <f t="shared" si="36"/>
        <v>-1.2386660382626928E-6</v>
      </c>
      <c r="AT94">
        <f t="shared" si="36"/>
        <v>-8.0926181172304923E-7</v>
      </c>
      <c r="AU94">
        <f t="shared" si="23"/>
        <v>-2.0479284652681077E-6</v>
      </c>
      <c r="AW94">
        <v>91</v>
      </c>
      <c r="AX94">
        <f>IF(Z94&gt;0, (R94*SUMPRODUCT(K94:$K$98, X94:$X$98)-K94*$AZ$3)/Z94, 0)</f>
        <v>-32787121722600.461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2.9644348782413141E-5</v>
      </c>
      <c r="L95" s="2">
        <v>92</v>
      </c>
      <c r="M95">
        <v>0.80496745000000003</v>
      </c>
      <c r="Q95" s="4">
        <f t="shared" si="48"/>
        <v>25</v>
      </c>
      <c r="R95">
        <f t="shared" si="27"/>
        <v>500000</v>
      </c>
      <c r="S95">
        <f t="shared" si="28"/>
        <v>-158211167839425.16</v>
      </c>
      <c r="U95">
        <f t="shared" si="40"/>
        <v>0.80496745000000003</v>
      </c>
      <c r="V95">
        <f t="shared" si="41"/>
        <v>0.01</v>
      </c>
      <c r="W95">
        <f t="shared" si="42"/>
        <v>9.4822140380285482E-15</v>
      </c>
      <c r="X95">
        <f t="shared" si="43"/>
        <v>7.6328736545460443E-15</v>
      </c>
      <c r="Y95">
        <f t="shared" si="44"/>
        <v>9.4822140380285489E-17</v>
      </c>
      <c r="Z95">
        <f t="shared" si="45"/>
        <v>1.7545182431022185E-15</v>
      </c>
      <c r="AB95">
        <f t="shared" si="46"/>
        <v>-0.31089450586459283</v>
      </c>
      <c r="AC95">
        <f t="shared" si="29"/>
        <v>-0.27758438023677845</v>
      </c>
      <c r="AE95">
        <f t="shared" si="30"/>
        <v>0</v>
      </c>
      <c r="AF95">
        <f t="shared" si="31"/>
        <v>0</v>
      </c>
      <c r="AG95">
        <f t="shared" si="31"/>
        <v>-4.3862956077555459E-14</v>
      </c>
      <c r="AH95">
        <f t="shared" si="32"/>
        <v>-3.8164368272730219E-9</v>
      </c>
      <c r="AI95">
        <f t="shared" si="33"/>
        <v>-3.8164806902290997E-9</v>
      </c>
      <c r="AJ95">
        <f t="shared" si="34"/>
        <v>-3.331012562781438E-2</v>
      </c>
      <c r="AK95">
        <f t="shared" si="49"/>
        <v>-2.1762615410521501E-2</v>
      </c>
      <c r="AL95">
        <f t="shared" si="35"/>
        <v>-5.5072744854816572E-2</v>
      </c>
      <c r="AN95">
        <f t="shared" si="36"/>
        <v>0</v>
      </c>
      <c r="AO95">
        <f t="shared" si="36"/>
        <v>0</v>
      </c>
      <c r="AP95">
        <f t="shared" si="36"/>
        <v>-1.3002887685907221E-18</v>
      </c>
      <c r="AQ95">
        <f t="shared" si="36"/>
        <v>-1.1313578441372768E-13</v>
      </c>
      <c r="AR95">
        <f t="shared" si="36"/>
        <v>-1.1313708470249627E-13</v>
      </c>
      <c r="AS95">
        <f t="shared" si="36"/>
        <v>-9.8745698209692798E-7</v>
      </c>
      <c r="AT95">
        <f t="shared" si="36"/>
        <v>-6.4513856164701849E-7</v>
      </c>
      <c r="AU95">
        <f t="shared" si="23"/>
        <v>-1.6325956568810311E-6</v>
      </c>
      <c r="AW95">
        <v>92</v>
      </c>
      <c r="AX95">
        <f>IF(Z95&gt;0, (R95*SUMPRODUCT(K95:$K$98, X95:$X$98)-K95*$AZ$3)/Z95, 0)</f>
        <v>-158211167839425.16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2.6468168555726015E-5</v>
      </c>
      <c r="L96" s="2">
        <v>93</v>
      </c>
      <c r="M96">
        <v>0.82161935600000002</v>
      </c>
      <c r="Q96" s="4">
        <f t="shared" si="48"/>
        <v>25</v>
      </c>
      <c r="R96">
        <f t="shared" si="27"/>
        <v>500000</v>
      </c>
      <c r="S96">
        <f t="shared" si="28"/>
        <v>-838932361401689.63</v>
      </c>
      <c r="U96">
        <f t="shared" si="40"/>
        <v>0.82161935600000002</v>
      </c>
      <c r="V96">
        <f t="shared" si="41"/>
        <v>0.01</v>
      </c>
      <c r="W96">
        <f t="shared" si="42"/>
        <v>1.7545182431022185E-15</v>
      </c>
      <c r="X96">
        <f t="shared" si="43"/>
        <v>1.4415461489878962E-15</v>
      </c>
      <c r="Y96">
        <f t="shared" si="44"/>
        <v>1.7545182431022186E-17</v>
      </c>
      <c r="Z96">
        <f t="shared" si="45"/>
        <v>2.9542691168330006E-16</v>
      </c>
      <c r="AB96">
        <f t="shared" si="46"/>
        <v>-0.27758438023677845</v>
      </c>
      <c r="AC96">
        <f t="shared" si="29"/>
        <v>-0.24784319664007934</v>
      </c>
      <c r="AE96">
        <f t="shared" si="30"/>
        <v>0</v>
      </c>
      <c r="AF96">
        <f t="shared" si="31"/>
        <v>0</v>
      </c>
      <c r="AG96">
        <f t="shared" si="31"/>
        <v>-7.3856727920825015E-15</v>
      </c>
      <c r="AH96">
        <f t="shared" si="32"/>
        <v>-7.207730744939481E-10</v>
      </c>
      <c r="AI96">
        <f t="shared" si="33"/>
        <v>-7.2078046016674022E-10</v>
      </c>
      <c r="AJ96">
        <f t="shared" si="34"/>
        <v>-2.9741183596699111E-2</v>
      </c>
      <c r="AK96">
        <f t="shared" si="49"/>
        <v>-1.9430906616574494E-2</v>
      </c>
      <c r="AL96">
        <f t="shared" si="35"/>
        <v>-4.9172090934054065E-2</v>
      </c>
      <c r="AN96">
        <f t="shared" si="36"/>
        <v>0</v>
      </c>
      <c r="AO96">
        <f t="shared" si="36"/>
        <v>0</v>
      </c>
      <c r="AP96">
        <f t="shared" si="36"/>
        <v>-1.9548523235827924E-19</v>
      </c>
      <c r="AQ96">
        <f t="shared" si="36"/>
        <v>-1.9077543226134681E-14</v>
      </c>
      <c r="AR96">
        <f t="shared" si="36"/>
        <v>-1.907773871136704E-14</v>
      </c>
      <c r="AS96">
        <f t="shared" si="36"/>
        <v>-7.8719466048422572E-7</v>
      </c>
      <c r="AT96">
        <f t="shared" si="36"/>
        <v>-5.1430051151806562E-7</v>
      </c>
      <c r="AU96">
        <f t="shared" si="23"/>
        <v>-1.30149519108003E-6</v>
      </c>
      <c r="AW96">
        <v>93</v>
      </c>
      <c r="AX96">
        <f>IF(Z96&gt;0, (R96*SUMPRODUCT(K96:$K$98, X96:$X$98)-K96*$AZ$3)/Z96, 0)</f>
        <v>-838932361401689.63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2.3632293353326799E-5</v>
      </c>
      <c r="L97" s="2">
        <v>94</v>
      </c>
      <c r="M97">
        <v>0.83827126200000002</v>
      </c>
      <c r="Q97" s="4">
        <f t="shared" si="48"/>
        <v>25</v>
      </c>
      <c r="R97">
        <f t="shared" si="27"/>
        <v>500000</v>
      </c>
      <c r="S97">
        <f t="shared" si="28"/>
        <v>-4936749366830992</v>
      </c>
      <c r="U97">
        <f t="shared" si="40"/>
        <v>0.83827126200000002</v>
      </c>
      <c r="V97">
        <f t="shared" si="41"/>
        <v>0.01</v>
      </c>
      <c r="W97">
        <f t="shared" si="42"/>
        <v>2.9542691168330006E-16</v>
      </c>
      <c r="X97">
        <f t="shared" si="43"/>
        <v>2.4764789008552251E-16</v>
      </c>
      <c r="Y97">
        <f t="shared" si="44"/>
        <v>2.9542691168330005E-18</v>
      </c>
      <c r="Z97">
        <f t="shared" si="45"/>
        <v>4.4824752480944548E-17</v>
      </c>
      <c r="AB97">
        <f t="shared" si="46"/>
        <v>-0.24784319664007934</v>
      </c>
      <c r="AC97">
        <f t="shared" si="29"/>
        <v>-0.22128856842865893</v>
      </c>
      <c r="AE97">
        <f t="shared" si="30"/>
        <v>0</v>
      </c>
      <c r="AF97">
        <f t="shared" si="31"/>
        <v>0</v>
      </c>
      <c r="AG97">
        <f t="shared" si="31"/>
        <v>-1.1206188120236137E-15</v>
      </c>
      <c r="AH97">
        <f t="shared" si="32"/>
        <v>-1.2382394504276125E-10</v>
      </c>
      <c r="AI97">
        <f t="shared" si="33"/>
        <v>-1.2382506566157328E-10</v>
      </c>
      <c r="AJ97">
        <f t="shared" si="34"/>
        <v>-2.6554628211420406E-2</v>
      </c>
      <c r="AK97">
        <f t="shared" si="49"/>
        <v>-1.7349023764805554E-2</v>
      </c>
      <c r="AL97">
        <f t="shared" si="35"/>
        <v>-4.3903652100051024E-2</v>
      </c>
      <c r="AN97">
        <f t="shared" si="36"/>
        <v>0</v>
      </c>
      <c r="AO97">
        <f t="shared" si="36"/>
        <v>0</v>
      </c>
      <c r="AP97">
        <f t="shared" si="36"/>
        <v>-2.6482792502998617E-20</v>
      </c>
      <c r="AQ97">
        <f t="shared" si="36"/>
        <v>-2.9262437934167496E-15</v>
      </c>
      <c r="AR97">
        <f t="shared" si="36"/>
        <v>-2.9262702762092524E-15</v>
      </c>
      <c r="AS97">
        <f t="shared" si="36"/>
        <v>-6.2754676378081471E-7</v>
      </c>
      <c r="AT97">
        <f t="shared" si="36"/>
        <v>-4.0999721900372294E-7</v>
      </c>
      <c r="AU97">
        <f t="shared" si="23"/>
        <v>-1.037543985710808E-6</v>
      </c>
      <c r="AW97">
        <v>94</v>
      </c>
      <c r="AX97">
        <f>IF(Z97&gt;0, (R97*SUMPRODUCT(K97:$K$98, X97:$X$98)-K97*$AZ$3)/Z97, 0)</f>
        <v>-4936749366830992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2.1100261922613211E-5</v>
      </c>
      <c r="L98" s="2">
        <v>95</v>
      </c>
      <c r="M98">
        <v>1</v>
      </c>
      <c r="Q98" s="4">
        <f t="shared" si="48"/>
        <v>25</v>
      </c>
      <c r="R98">
        <f t="shared" si="27"/>
        <v>500000</v>
      </c>
      <c r="S98">
        <f t="shared" si="28"/>
        <v>0</v>
      </c>
      <c r="U98">
        <f t="shared" si="40"/>
        <v>1</v>
      </c>
      <c r="V98">
        <f t="shared" si="41"/>
        <v>0.01</v>
      </c>
      <c r="W98">
        <f t="shared" si="42"/>
        <v>4.4824752480944548E-17</v>
      </c>
      <c r="X98">
        <f t="shared" si="43"/>
        <v>4.4824752480944548E-17</v>
      </c>
      <c r="Y98">
        <f t="shared" si="44"/>
        <v>4.4824752480944548E-19</v>
      </c>
      <c r="Z98">
        <f t="shared" si="45"/>
        <v>0</v>
      </c>
      <c r="AB98">
        <f t="shared" si="46"/>
        <v>-0.22128856842865893</v>
      </c>
      <c r="AC98">
        <f t="shared" si="29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-2.2412376240472275E-11</v>
      </c>
      <c r="AI98">
        <f t="shared" si="33"/>
        <v>-2.2412376240472275E-11</v>
      </c>
      <c r="AJ98">
        <f t="shared" si="34"/>
        <v>-0.22128856842865893</v>
      </c>
      <c r="AK98">
        <f t="shared" si="49"/>
        <v>-1.5490199790006126E-2</v>
      </c>
      <c r="AL98">
        <f t="shared" si="35"/>
        <v>-0.23677876824107744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-4.7290700898211815E-16</v>
      </c>
      <c r="AR98">
        <f t="shared" si="36"/>
        <v>-4.7290700898211815E-16</v>
      </c>
      <c r="AS98">
        <f t="shared" si="36"/>
        <v>-4.6692467543248203E-6</v>
      </c>
      <c r="AT98">
        <f t="shared" si="36"/>
        <v>-3.2684727280273741E-7</v>
      </c>
      <c r="AU98">
        <f t="shared" si="36"/>
        <v>-4.9960940276004641E-6</v>
      </c>
      <c r="AW98">
        <v>95</v>
      </c>
    </row>
    <row r="100" spans="5:50" x14ac:dyDescent="0.25">
      <c r="AN100" s="8">
        <f t="shared" ref="AN100:AU100" si="50">SUM(AN3:AN98)</f>
        <v>11712.804720292883</v>
      </c>
      <c r="AO100" s="8">
        <f t="shared" si="50"/>
        <v>-1171.2804720292884</v>
      </c>
      <c r="AP100" s="8">
        <f t="shared" si="50"/>
        <v>-1686.7231615051287</v>
      </c>
      <c r="AQ100" s="8">
        <f t="shared" si="50"/>
        <v>-9363.8211543912967</v>
      </c>
      <c r="AR100" s="8">
        <f t="shared" si="50"/>
        <v>-509.02006763283174</v>
      </c>
      <c r="AS100" s="8">
        <f t="shared" si="50"/>
        <v>-1429.721843604947</v>
      </c>
      <c r="AT100" s="8">
        <f t="shared" si="50"/>
        <v>834.00440876955292</v>
      </c>
      <c r="AU100" s="8">
        <f t="shared" si="50"/>
        <v>-1104.7375024682287</v>
      </c>
    </row>
  </sheetData>
  <conditionalFormatting sqref="AN100:AU100">
    <cfRule type="cellIs" dxfId="59" priority="1" operator="lessThan">
      <formula>0</formula>
    </cfRule>
  </conditionalFormatting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AA630A-5E5C-4B65-93AB-2C7420E31B8D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23792.452019757064</v>
      </c>
      <c r="K3">
        <v>1</v>
      </c>
      <c r="L3" s="2">
        <v>0</v>
      </c>
      <c r="O3">
        <f>$C$3</f>
        <v>23792.452019757064</v>
      </c>
      <c r="P3">
        <f>O3*C5</f>
        <v>2379.2452019757066</v>
      </c>
      <c r="Q3" s="4">
        <f>B8</f>
        <v>1522.432587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23792.452019757064</v>
      </c>
      <c r="AF3">
        <f t="shared" ref="AF3:AG34" si="4">-$Z3*P3</f>
        <v>-2379.2452019757066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19890.774230781357</v>
      </c>
      <c r="AJ3">
        <f t="shared" ref="AJ3:AJ66" si="7">AB3-AC3</f>
        <v>0</v>
      </c>
      <c r="AL3">
        <f t="shared" ref="AL3:AL66" si="8">SUM(AI3:AK3)</f>
        <v>19890.774230781357</v>
      </c>
      <c r="AN3">
        <f t="shared" ref="AN3:AU34" si="9">AE3*$K3</f>
        <v>23792.452019757064</v>
      </c>
      <c r="AO3">
        <f t="shared" si="9"/>
        <v>-2379.2452019757066</v>
      </c>
      <c r="AP3">
        <f t="shared" si="9"/>
        <v>-1522.432587</v>
      </c>
      <c r="AQ3">
        <f t="shared" si="9"/>
        <v>0</v>
      </c>
      <c r="AR3">
        <f t="shared" si="9"/>
        <v>19890.774230781357</v>
      </c>
      <c r="AS3">
        <f t="shared" si="9"/>
        <v>0</v>
      </c>
      <c r="AT3">
        <f t="shared" si="9"/>
        <v>0</v>
      </c>
      <c r="AU3">
        <f t="shared" si="9"/>
        <v>19890.774230781357</v>
      </c>
      <c r="AW3">
        <v>0</v>
      </c>
      <c r="AX3">
        <f>IF(Z3&gt;0, (R3*SUMPRODUCT(K3:$K$98, X3:$X$98)-K3*$AZ$3)/Z3, 0)</f>
        <v>0</v>
      </c>
      <c r="AZ3">
        <f>C6*SUMPRODUCT(X4:X89, K4:K89)/1</f>
        <v>15184.636547976294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89">Mortalities!B11:B96</f>
        <v>1.84855E-3</v>
      </c>
      <c r="R4">
        <f t="shared" si="0"/>
        <v>500000</v>
      </c>
      <c r="S4">
        <f t="shared" si="1"/>
        <v>1646.4331904041956</v>
      </c>
      <c r="U4">
        <f t="shared" ref="U4:U67" si="13">M4</f>
        <v>1.84855E-3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1.84855E-3</v>
      </c>
      <c r="Y4">
        <f t="shared" ref="Y4:Y67" si="17">V4*W4</f>
        <v>0.01</v>
      </c>
      <c r="Z4">
        <f t="shared" ref="Z4:Z67" si="18">MAX(0, W4-X4-Y4)</f>
        <v>0.98815145000000004</v>
      </c>
      <c r="AB4">
        <f t="shared" ref="AB4:AB67" si="19">AC3</f>
        <v>0</v>
      </c>
      <c r="AC4">
        <f t="shared" si="2"/>
        <v>1626.9253444260321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-924.27499999999998</v>
      </c>
      <c r="AI4">
        <f t="shared" si="6"/>
        <v>-924.27499999999998</v>
      </c>
      <c r="AJ4">
        <f t="shared" si="7"/>
        <v>-1626.9253444260321</v>
      </c>
      <c r="AK4">
        <f>G4*SUM(AB4, AE4:AF4)</f>
        <v>0</v>
      </c>
      <c r="AL4">
        <f t="shared" si="8"/>
        <v>-2551.2003444260322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-825.24553571428567</v>
      </c>
      <c r="AR4">
        <f t="shared" si="9"/>
        <v>-825.24553571428567</v>
      </c>
      <c r="AS4">
        <f t="shared" si="9"/>
        <v>-1452.6119146660999</v>
      </c>
      <c r="AT4">
        <f t="shared" si="9"/>
        <v>0</v>
      </c>
      <c r="AU4">
        <f t="shared" si="9"/>
        <v>-2277.8574503803857</v>
      </c>
      <c r="AW4">
        <v>1</v>
      </c>
      <c r="AX4">
        <f>IF(Z4&gt;0, (R4*SUMPRODUCT(K4:$K$98, X4:$X$98)-K4*$AZ$3)/Z4, 0)</f>
        <v>1646.4331904041956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1.8814719999999999E-3</v>
      </c>
      <c r="Q5" s="4">
        <f t="shared" ref="Q5:Q68" si="21">$C$8</f>
        <v>25</v>
      </c>
      <c r="R5">
        <f t="shared" si="0"/>
        <v>500000</v>
      </c>
      <c r="S5">
        <f t="shared" si="1"/>
        <v>2308.7534718649827</v>
      </c>
      <c r="U5">
        <f t="shared" si="13"/>
        <v>1.8814719999999999E-3</v>
      </c>
      <c r="V5">
        <f t="shared" si="14"/>
        <v>0.01</v>
      </c>
      <c r="W5">
        <f t="shared" si="15"/>
        <v>0.98815145000000004</v>
      </c>
      <c r="X5">
        <f t="shared" si="16"/>
        <v>1.8591792849343999E-3</v>
      </c>
      <c r="Y5">
        <f t="shared" si="17"/>
        <v>9.8815145000000007E-3</v>
      </c>
      <c r="Z5">
        <f t="shared" si="18"/>
        <v>0.97641075621506568</v>
      </c>
      <c r="AB5">
        <f t="shared" si="19"/>
        <v>1626.9253444260321</v>
      </c>
      <c r="AC5">
        <f t="shared" si="2"/>
        <v>2254.2917233778462</v>
      </c>
      <c r="AE5">
        <f t="shared" si="3"/>
        <v>0</v>
      </c>
      <c r="AF5">
        <f t="shared" si="4"/>
        <v>0</v>
      </c>
      <c r="AG5">
        <f t="shared" si="4"/>
        <v>-24.410268905376643</v>
      </c>
      <c r="AH5">
        <f t="shared" si="5"/>
        <v>-929.58964246719995</v>
      </c>
      <c r="AI5">
        <f t="shared" si="6"/>
        <v>-953.99991137257655</v>
      </c>
      <c r="AJ5">
        <f t="shared" si="7"/>
        <v>-627.36637895181411</v>
      </c>
      <c r="AK5">
        <f>G5*SUM(AB5, AE5:AF5)</f>
        <v>113.88477410982226</v>
      </c>
      <c r="AL5">
        <f t="shared" si="8"/>
        <v>-1467.4815162145685</v>
      </c>
      <c r="AN5">
        <f t="shared" si="9"/>
        <v>0</v>
      </c>
      <c r="AO5">
        <f t="shared" si="9"/>
        <v>0</v>
      </c>
      <c r="AP5">
        <f t="shared" si="9"/>
        <v>-19.459716920740306</v>
      </c>
      <c r="AQ5">
        <f t="shared" si="9"/>
        <v>-741.06317160969377</v>
      </c>
      <c r="AR5">
        <f t="shared" si="9"/>
        <v>-760.52288853043399</v>
      </c>
      <c r="AS5">
        <f t="shared" si="9"/>
        <v>-500.13263628173951</v>
      </c>
      <c r="AT5">
        <f t="shared" si="9"/>
        <v>90.788244666631257</v>
      </c>
      <c r="AU5">
        <f t="shared" si="9"/>
        <v>-1169.8672801455423</v>
      </c>
      <c r="AW5">
        <v>2</v>
      </c>
      <c r="AX5">
        <f>IF(Z5&gt;0, (R5*SUMPRODUCT(K5:$K$98, X5:$X$98)-K5*$AZ$3)/Z5, 0)</f>
        <v>2308.7534718649827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1.927022E-3</v>
      </c>
      <c r="Q6" s="4">
        <f t="shared" si="21"/>
        <v>25</v>
      </c>
      <c r="R6">
        <f t="shared" si="0"/>
        <v>500000</v>
      </c>
      <c r="S6">
        <f t="shared" si="1"/>
        <v>2912.8370452223376</v>
      </c>
      <c r="U6">
        <f t="shared" si="13"/>
        <v>1.927022E-3</v>
      </c>
      <c r="V6">
        <f t="shared" si="14"/>
        <v>0.01</v>
      </c>
      <c r="W6">
        <f t="shared" si="15"/>
        <v>0.97641075621506568</v>
      </c>
      <c r="X6">
        <f t="shared" si="16"/>
        <v>1.8815650082630684E-3</v>
      </c>
      <c r="Y6">
        <f t="shared" si="17"/>
        <v>9.7641075621506569E-3</v>
      </c>
      <c r="Z6">
        <f t="shared" si="18"/>
        <v>0.96476508364465197</v>
      </c>
      <c r="AB6">
        <f t="shared" si="19"/>
        <v>2254.2917233778462</v>
      </c>
      <c r="AC6">
        <f t="shared" si="2"/>
        <v>2810.2034755771692</v>
      </c>
      <c r="AE6">
        <f t="shared" si="3"/>
        <v>0</v>
      </c>
      <c r="AF6">
        <f t="shared" si="4"/>
        <v>0</v>
      </c>
      <c r="AG6">
        <f t="shared" si="4"/>
        <v>-24.119127091116297</v>
      </c>
      <c r="AH6">
        <f t="shared" si="5"/>
        <v>-940.78250413153421</v>
      </c>
      <c r="AI6">
        <f t="shared" si="6"/>
        <v>-964.90163122265051</v>
      </c>
      <c r="AJ6">
        <f t="shared" si="7"/>
        <v>-555.91175219932302</v>
      </c>
      <c r="AK6">
        <f>G6*SUM(AB6, AE6:AF6)</f>
        <v>157.80042063644925</v>
      </c>
      <c r="AL6">
        <f t="shared" si="8"/>
        <v>-1363.0129627855242</v>
      </c>
      <c r="AN6">
        <f t="shared" si="9"/>
        <v>0</v>
      </c>
      <c r="AO6">
        <f t="shared" si="9"/>
        <v>0</v>
      </c>
      <c r="AP6">
        <f t="shared" si="9"/>
        <v>-17.167518257957912</v>
      </c>
      <c r="AQ6">
        <f t="shared" si="9"/>
        <v>-669.63040392926473</v>
      </c>
      <c r="AR6">
        <f t="shared" si="9"/>
        <v>-686.79792218722264</v>
      </c>
      <c r="AS6">
        <f t="shared" si="9"/>
        <v>-395.68700474282167</v>
      </c>
      <c r="AT6">
        <f t="shared" si="9"/>
        <v>112.31922250567234</v>
      </c>
      <c r="AU6">
        <f t="shared" si="9"/>
        <v>-970.16570442437194</v>
      </c>
      <c r="AW6">
        <v>3</v>
      </c>
      <c r="AX6">
        <f>IF(Z6&gt;0, (R6*SUMPRODUCT(K6:$K$98, X6:$X$98)-K6*$AZ$3)/Z6, 0)</f>
        <v>2912.8370452223376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1.979789E-3</v>
      </c>
      <c r="Q7" s="4">
        <f t="shared" si="21"/>
        <v>25</v>
      </c>
      <c r="R7">
        <f t="shared" si="0"/>
        <v>500000</v>
      </c>
      <c r="S7">
        <f t="shared" si="1"/>
        <v>3460.5127816452714</v>
      </c>
      <c r="U7">
        <f t="shared" si="13"/>
        <v>1.979789E-3</v>
      </c>
      <c r="V7">
        <f t="shared" si="14"/>
        <v>0.01</v>
      </c>
      <c r="W7">
        <f t="shared" si="15"/>
        <v>0.96476508364465197</v>
      </c>
      <c r="X7">
        <f t="shared" si="16"/>
        <v>1.9100313001837619E-3</v>
      </c>
      <c r="Y7">
        <f t="shared" si="17"/>
        <v>9.6476508364465204E-3</v>
      </c>
      <c r="Z7">
        <f t="shared" si="18"/>
        <v>0.95320740150802175</v>
      </c>
      <c r="AB7">
        <f t="shared" si="19"/>
        <v>2810.2034755771692</v>
      </c>
      <c r="AC7">
        <f t="shared" si="2"/>
        <v>3298.5863964773853</v>
      </c>
      <c r="AE7">
        <f t="shared" si="3"/>
        <v>0</v>
      </c>
      <c r="AF7">
        <f t="shared" si="4"/>
        <v>0</v>
      </c>
      <c r="AG7">
        <f t="shared" si="4"/>
        <v>-23.830185037700545</v>
      </c>
      <c r="AH7">
        <f t="shared" si="5"/>
        <v>-955.01565009188096</v>
      </c>
      <c r="AI7">
        <f t="shared" si="6"/>
        <v>-978.84583512958147</v>
      </c>
      <c r="AJ7">
        <f t="shared" si="7"/>
        <v>-488.38292090021605</v>
      </c>
      <c r="AK7">
        <f>G7*SUM(AB7, AE7:AF7)</f>
        <v>196.71424329040187</v>
      </c>
      <c r="AL7">
        <f t="shared" si="8"/>
        <v>-1270.5145127393957</v>
      </c>
      <c r="AN7">
        <f t="shared" si="9"/>
        <v>0</v>
      </c>
      <c r="AO7">
        <f t="shared" si="9"/>
        <v>0</v>
      </c>
      <c r="AP7">
        <f t="shared" si="9"/>
        <v>-15.144513403191011</v>
      </c>
      <c r="AQ7">
        <f t="shared" si="9"/>
        <v>-606.92971079293284</v>
      </c>
      <c r="AR7">
        <f t="shared" si="9"/>
        <v>-622.07422419612385</v>
      </c>
      <c r="AS7">
        <f t="shared" si="9"/>
        <v>-310.376175416244</v>
      </c>
      <c r="AT7">
        <f t="shared" si="9"/>
        <v>125.01545789077666</v>
      </c>
      <c r="AU7">
        <f t="shared" si="9"/>
        <v>-807.43494172159126</v>
      </c>
      <c r="AW7">
        <v>4</v>
      </c>
      <c r="AX7">
        <f>IF(Z7&gt;0, (R7*SUMPRODUCT(K7:$K$98, X7:$X$98)-K7*$AZ$3)/Z7, 0)</f>
        <v>3460.5127816452714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2.0334569999999998E-3</v>
      </c>
      <c r="Q8" s="4">
        <f t="shared" si="21"/>
        <v>25</v>
      </c>
      <c r="R8">
        <f t="shared" si="0"/>
        <v>500000</v>
      </c>
      <c r="S8">
        <f t="shared" si="1"/>
        <v>3956.0907878683938</v>
      </c>
      <c r="U8">
        <f t="shared" si="13"/>
        <v>2.0334569999999998E-3</v>
      </c>
      <c r="V8">
        <f t="shared" si="14"/>
        <v>0.01</v>
      </c>
      <c r="W8">
        <f t="shared" si="15"/>
        <v>0.95320740150802175</v>
      </c>
      <c r="X8">
        <f t="shared" si="16"/>
        <v>1.9383062630482972E-3</v>
      </c>
      <c r="Y8">
        <f t="shared" si="17"/>
        <v>9.5320740150802181E-3</v>
      </c>
      <c r="Z8">
        <f t="shared" si="18"/>
        <v>0.94173702122989322</v>
      </c>
      <c r="AB8">
        <f t="shared" si="19"/>
        <v>3298.5863964773853</v>
      </c>
      <c r="AC8">
        <f t="shared" si="2"/>
        <v>3725.5971542822026</v>
      </c>
      <c r="AE8">
        <f t="shared" si="3"/>
        <v>0</v>
      </c>
      <c r="AF8">
        <f t="shared" si="4"/>
        <v>0</v>
      </c>
      <c r="AG8">
        <f t="shared" si="4"/>
        <v>-23.543425530747331</v>
      </c>
      <c r="AH8">
        <f t="shared" si="5"/>
        <v>-969.15313152414865</v>
      </c>
      <c r="AI8">
        <f t="shared" si="6"/>
        <v>-992.69655705489595</v>
      </c>
      <c r="AJ8">
        <f t="shared" si="7"/>
        <v>-427.01075780481733</v>
      </c>
      <c r="AK8">
        <f t="shared" ref="AK8:AK71" si="22">G8*SUM(AB8:AB8, AE8:AF8)</f>
        <v>230.901047753417</v>
      </c>
      <c r="AL8">
        <f t="shared" si="8"/>
        <v>-1188.8062671062962</v>
      </c>
      <c r="AN8">
        <f t="shared" si="9"/>
        <v>0</v>
      </c>
      <c r="AO8">
        <f t="shared" si="9"/>
        <v>0</v>
      </c>
      <c r="AP8">
        <f t="shared" si="9"/>
        <v>-13.359171921756953</v>
      </c>
      <c r="AQ8">
        <f t="shared" si="9"/>
        <v>-549.92351413058179</v>
      </c>
      <c r="AR8">
        <f t="shared" si="9"/>
        <v>-563.2826860523387</v>
      </c>
      <c r="AS8">
        <f t="shared" si="9"/>
        <v>-242.29737165920383</v>
      </c>
      <c r="AT8">
        <f t="shared" si="9"/>
        <v>131.01945550885156</v>
      </c>
      <c r="AU8">
        <f t="shared" si="9"/>
        <v>-674.56060220269092</v>
      </c>
      <c r="AW8">
        <v>5</v>
      </c>
      <c r="AX8">
        <f>IF(Z8&gt;0, (R8*SUMPRODUCT(K8:$K$98, X8:$X$98)-K8*$AZ$3)/Z8, 0)</f>
        <v>3956.0907878683938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2.08983E-3</v>
      </c>
      <c r="Q9" s="4">
        <f t="shared" si="21"/>
        <v>25</v>
      </c>
      <c r="R9">
        <f t="shared" si="0"/>
        <v>500000</v>
      </c>
      <c r="S9">
        <f t="shared" si="1"/>
        <v>4405.6836766746947</v>
      </c>
      <c r="U9">
        <f t="shared" si="13"/>
        <v>2.08983E-3</v>
      </c>
      <c r="V9">
        <f t="shared" si="14"/>
        <v>0.01</v>
      </c>
      <c r="W9">
        <f t="shared" si="15"/>
        <v>0.94173702122989322</v>
      </c>
      <c r="X9">
        <f t="shared" si="16"/>
        <v>1.9680702790768677E-3</v>
      </c>
      <c r="Y9">
        <f t="shared" si="17"/>
        <v>9.4173702122989332E-3</v>
      </c>
      <c r="Z9">
        <f t="shared" si="18"/>
        <v>0.93035158073851743</v>
      </c>
      <c r="AB9">
        <f t="shared" si="19"/>
        <v>3725.5971542822026</v>
      </c>
      <c r="AC9">
        <f t="shared" si="2"/>
        <v>4098.8347728281851</v>
      </c>
      <c r="AE9">
        <f t="shared" si="3"/>
        <v>0</v>
      </c>
      <c r="AF9">
        <f t="shared" si="4"/>
        <v>0</v>
      </c>
      <c r="AG9">
        <f t="shared" si="4"/>
        <v>-23.258789518462937</v>
      </c>
      <c r="AH9">
        <f t="shared" si="5"/>
        <v>-984.03513953843378</v>
      </c>
      <c r="AI9">
        <f t="shared" si="6"/>
        <v>-1007.2939290568967</v>
      </c>
      <c r="AJ9">
        <f t="shared" si="7"/>
        <v>-373.23761854598251</v>
      </c>
      <c r="AK9">
        <f t="shared" si="22"/>
        <v>260.79180079975418</v>
      </c>
      <c r="AL9">
        <f t="shared" si="8"/>
        <v>-1119.7397468031249</v>
      </c>
      <c r="AN9">
        <f t="shared" si="9"/>
        <v>0</v>
      </c>
      <c r="AO9">
        <f t="shared" si="9"/>
        <v>0</v>
      </c>
      <c r="AP9">
        <f t="shared" si="9"/>
        <v>-11.783626610966195</v>
      </c>
      <c r="AQ9">
        <f t="shared" si="9"/>
        <v>-498.54282602223799</v>
      </c>
      <c r="AR9">
        <f t="shared" si="9"/>
        <v>-510.32645263320421</v>
      </c>
      <c r="AS9">
        <f t="shared" si="9"/>
        <v>-189.09379314950431</v>
      </c>
      <c r="AT9">
        <f t="shared" si="9"/>
        <v>132.12524243303196</v>
      </c>
      <c r="AU9">
        <f t="shared" si="9"/>
        <v>-567.29500334967645</v>
      </c>
      <c r="AW9">
        <v>6</v>
      </c>
      <c r="AX9">
        <f>IF(Z9&gt;0, (R9*SUMPRODUCT(K9:$K$98, X9:$X$98)-K9*$AZ$3)/Z9, 0)</f>
        <v>4405.6836766746947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2.1556750000000001E-3</v>
      </c>
      <c r="Q10" s="4">
        <f t="shared" si="21"/>
        <v>25</v>
      </c>
      <c r="R10">
        <f t="shared" si="0"/>
        <v>500000</v>
      </c>
      <c r="S10">
        <f t="shared" si="1"/>
        <v>4814.2962018910493</v>
      </c>
      <c r="U10">
        <f t="shared" si="13"/>
        <v>2.1556750000000001E-3</v>
      </c>
      <c r="V10">
        <f t="shared" si="14"/>
        <v>0.01</v>
      </c>
      <c r="W10">
        <f t="shared" si="15"/>
        <v>0.93035158073851743</v>
      </c>
      <c r="X10">
        <f t="shared" si="16"/>
        <v>2.0055356438085036E-3</v>
      </c>
      <c r="Y10">
        <f t="shared" si="17"/>
        <v>9.3035158073851744E-3</v>
      </c>
      <c r="Z10">
        <f t="shared" si="18"/>
        <v>0.91904252928732377</v>
      </c>
      <c r="AB10">
        <f t="shared" si="19"/>
        <v>4098.8347728281851</v>
      </c>
      <c r="AC10">
        <f t="shared" si="2"/>
        <v>4424.5429581243061</v>
      </c>
      <c r="AE10">
        <f t="shared" si="3"/>
        <v>0</v>
      </c>
      <c r="AF10">
        <f t="shared" si="4"/>
        <v>0</v>
      </c>
      <c r="AG10">
        <f t="shared" si="4"/>
        <v>-22.976063232183094</v>
      </c>
      <c r="AH10">
        <f t="shared" si="5"/>
        <v>-1002.7678219042518</v>
      </c>
      <c r="AI10">
        <f t="shared" si="6"/>
        <v>-1025.743885136435</v>
      </c>
      <c r="AJ10">
        <f t="shared" si="7"/>
        <v>-325.70818529612097</v>
      </c>
      <c r="AK10">
        <f t="shared" si="22"/>
        <v>286.91843409797298</v>
      </c>
      <c r="AL10">
        <f t="shared" si="8"/>
        <v>-1064.533636334583</v>
      </c>
      <c r="AN10">
        <f t="shared" si="9"/>
        <v>0</v>
      </c>
      <c r="AO10">
        <f t="shared" si="9"/>
        <v>0</v>
      </c>
      <c r="AP10">
        <f t="shared" si="9"/>
        <v>-10.393204174608872</v>
      </c>
      <c r="AQ10">
        <f t="shared" si="9"/>
        <v>-453.6012374034741</v>
      </c>
      <c r="AR10">
        <f t="shared" si="9"/>
        <v>-463.99444157808301</v>
      </c>
      <c r="AS10">
        <f t="shared" si="9"/>
        <v>-147.33384204750385</v>
      </c>
      <c r="AT10">
        <f t="shared" si="9"/>
        <v>129.78732852990828</v>
      </c>
      <c r="AU10">
        <f t="shared" si="9"/>
        <v>-481.54095509567861</v>
      </c>
      <c r="AW10">
        <v>7</v>
      </c>
      <c r="AX10">
        <f>IF(Z10&gt;0, (R10*SUMPRODUCT(K10:$K$98, X10:$X$98)-K10*$AZ$3)/Z10, 0)</f>
        <v>4814.2962018910493</v>
      </c>
    </row>
    <row r="11" spans="1:52" x14ac:dyDescent="0.25">
      <c r="A11" t="s">
        <v>33</v>
      </c>
      <c r="C11" s="12">
        <f>AU91</f>
        <v>3115.2219339035955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2.2206180000000002E-3</v>
      </c>
      <c r="Q11" s="4">
        <f t="shared" si="21"/>
        <v>25</v>
      </c>
      <c r="R11">
        <f t="shared" si="0"/>
        <v>500000</v>
      </c>
      <c r="S11">
        <f t="shared" si="1"/>
        <v>5184.8664174203541</v>
      </c>
      <c r="U11">
        <f t="shared" si="13"/>
        <v>2.2206180000000002E-3</v>
      </c>
      <c r="V11">
        <f t="shared" si="14"/>
        <v>0.01</v>
      </c>
      <c r="W11">
        <f t="shared" si="15"/>
        <v>0.91904252928732377</v>
      </c>
      <c r="X11">
        <f t="shared" si="16"/>
        <v>2.0408423833009584E-3</v>
      </c>
      <c r="Y11">
        <f t="shared" si="17"/>
        <v>9.1904252928732381E-3</v>
      </c>
      <c r="Z11">
        <f t="shared" si="18"/>
        <v>0.90781126161114956</v>
      </c>
      <c r="AB11">
        <f t="shared" si="19"/>
        <v>4424.5429581243061</v>
      </c>
      <c r="AC11">
        <f t="shared" si="2"/>
        <v>4706.8801236836525</v>
      </c>
      <c r="AE11">
        <f t="shared" si="3"/>
        <v>0</v>
      </c>
      <c r="AF11">
        <f t="shared" si="4"/>
        <v>0</v>
      </c>
      <c r="AG11">
        <f t="shared" si="4"/>
        <v>-22.695281540278739</v>
      </c>
      <c r="AH11">
        <f t="shared" si="5"/>
        <v>-1020.4211916504792</v>
      </c>
      <c r="AI11">
        <f t="shared" si="6"/>
        <v>-1043.1164731907579</v>
      </c>
      <c r="AJ11">
        <f t="shared" si="7"/>
        <v>-282.33716555934643</v>
      </c>
      <c r="AK11">
        <f t="shared" si="22"/>
        <v>309.71800706870147</v>
      </c>
      <c r="AL11">
        <f t="shared" si="8"/>
        <v>-1015.7356316814029</v>
      </c>
      <c r="AN11">
        <f t="shared" si="9"/>
        <v>0</v>
      </c>
      <c r="AO11">
        <f t="shared" si="9"/>
        <v>0</v>
      </c>
      <c r="AP11">
        <f t="shared" si="9"/>
        <v>-9.1662435683883672</v>
      </c>
      <c r="AQ11">
        <f t="shared" si="9"/>
        <v>-412.13100478235009</v>
      </c>
      <c r="AR11">
        <f t="shared" si="9"/>
        <v>-421.29724835073847</v>
      </c>
      <c r="AS11">
        <f t="shared" si="9"/>
        <v>-114.03124580465442</v>
      </c>
      <c r="AT11">
        <f t="shared" si="9"/>
        <v>125.08990845824424</v>
      </c>
      <c r="AU11">
        <f t="shared" si="9"/>
        <v>-410.23858569714861</v>
      </c>
      <c r="AW11">
        <v>8</v>
      </c>
      <c r="AX11">
        <f>IF(Z11&gt;0, (R11*SUMPRODUCT(K11:$K$98, X11:$X$98)-K11*$AZ$3)/Z11, 0)</f>
        <v>5184.8664174203541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2.2950319999999998E-3</v>
      </c>
      <c r="Q12" s="4">
        <f t="shared" si="21"/>
        <v>25</v>
      </c>
      <c r="R12">
        <f t="shared" si="0"/>
        <v>500000</v>
      </c>
      <c r="S12">
        <f t="shared" si="1"/>
        <v>5522.5993125266596</v>
      </c>
      <c r="U12">
        <f t="shared" si="13"/>
        <v>2.2950319999999998E-3</v>
      </c>
      <c r="V12">
        <f t="shared" si="14"/>
        <v>0.01</v>
      </c>
      <c r="W12">
        <f t="shared" si="15"/>
        <v>0.90781126161114956</v>
      </c>
      <c r="X12">
        <f t="shared" si="16"/>
        <v>2.0834558953579598E-3</v>
      </c>
      <c r="Y12">
        <f t="shared" si="17"/>
        <v>9.0781126161114962E-3</v>
      </c>
      <c r="Z12">
        <f t="shared" si="18"/>
        <v>0.89664969309968012</v>
      </c>
      <c r="AB12">
        <f t="shared" si="19"/>
        <v>4706.8801236836525</v>
      </c>
      <c r="AC12">
        <f t="shared" si="2"/>
        <v>4951.8369786895337</v>
      </c>
      <c r="AE12">
        <f t="shared" si="3"/>
        <v>0</v>
      </c>
      <c r="AF12">
        <f t="shared" si="4"/>
        <v>0</v>
      </c>
      <c r="AG12">
        <f t="shared" si="4"/>
        <v>-22.416242327492004</v>
      </c>
      <c r="AH12">
        <f t="shared" si="5"/>
        <v>-1041.7279476789799</v>
      </c>
      <c r="AI12">
        <f t="shared" si="6"/>
        <v>-1064.1441900064719</v>
      </c>
      <c r="AJ12">
        <f t="shared" si="7"/>
        <v>-244.95685500588115</v>
      </c>
      <c r="AK12">
        <f t="shared" si="22"/>
        <v>329.4816086578557</v>
      </c>
      <c r="AL12">
        <f t="shared" si="8"/>
        <v>-979.61943635449734</v>
      </c>
      <c r="AN12">
        <f t="shared" si="9"/>
        <v>0</v>
      </c>
      <c r="AO12">
        <f t="shared" si="9"/>
        <v>0</v>
      </c>
      <c r="AP12">
        <f t="shared" si="9"/>
        <v>-8.0835217057100337</v>
      </c>
      <c r="AQ12">
        <f t="shared" si="9"/>
        <v>-375.65754123652664</v>
      </c>
      <c r="AR12">
        <f t="shared" si="9"/>
        <v>-383.74106294223668</v>
      </c>
      <c r="AS12">
        <f t="shared" si="9"/>
        <v>-88.333897603079976</v>
      </c>
      <c r="AT12">
        <f t="shared" si="9"/>
        <v>118.81437112908039</v>
      </c>
      <c r="AU12">
        <f t="shared" si="9"/>
        <v>-353.26058941623626</v>
      </c>
      <c r="AW12">
        <v>9</v>
      </c>
      <c r="AX12">
        <f>IF(Z12&gt;0, (R12*SUMPRODUCT(K12:$K$98, X12:$X$98)-K12*$AZ$3)/Z12, 0)</f>
        <v>5522.5993125266596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2.375308E-3</v>
      </c>
      <c r="Q13" s="4">
        <f t="shared" si="21"/>
        <v>25</v>
      </c>
      <c r="R13">
        <f t="shared" si="0"/>
        <v>500000</v>
      </c>
      <c r="S13">
        <f t="shared" si="1"/>
        <v>5830.100320050341</v>
      </c>
      <c r="U13">
        <f t="shared" si="13"/>
        <v>2.375308E-3</v>
      </c>
      <c r="V13">
        <f t="shared" si="14"/>
        <v>0.01</v>
      </c>
      <c r="W13">
        <f t="shared" si="15"/>
        <v>0.89664969309968012</v>
      </c>
      <c r="X13">
        <f t="shared" si="16"/>
        <v>2.1298191892172151E-3</v>
      </c>
      <c r="Y13">
        <f t="shared" si="17"/>
        <v>8.9664969309968014E-3</v>
      </c>
      <c r="Z13">
        <f t="shared" si="18"/>
        <v>0.88555337697946612</v>
      </c>
      <c r="AB13">
        <f t="shared" si="19"/>
        <v>4951.8369786895337</v>
      </c>
      <c r="AC13">
        <f t="shared" si="2"/>
        <v>5162.8650265496453</v>
      </c>
      <c r="AE13">
        <f t="shared" si="3"/>
        <v>0</v>
      </c>
      <c r="AF13">
        <f t="shared" si="4"/>
        <v>0</v>
      </c>
      <c r="AG13">
        <f t="shared" si="4"/>
        <v>-22.138834424486653</v>
      </c>
      <c r="AH13">
        <f t="shared" si="5"/>
        <v>-1064.9095946086074</v>
      </c>
      <c r="AI13">
        <f t="shared" si="6"/>
        <v>-1087.0484290330942</v>
      </c>
      <c r="AJ13">
        <f t="shared" si="7"/>
        <v>-211.02804786011166</v>
      </c>
      <c r="AK13">
        <f t="shared" si="22"/>
        <v>346.6285885082674</v>
      </c>
      <c r="AL13">
        <f t="shared" si="8"/>
        <v>-951.44788838493844</v>
      </c>
      <c r="AN13">
        <f t="shared" si="9"/>
        <v>0</v>
      </c>
      <c r="AO13">
        <f t="shared" si="9"/>
        <v>0</v>
      </c>
      <c r="AP13">
        <f t="shared" si="9"/>
        <v>-7.1281121739974873</v>
      </c>
      <c r="AQ13">
        <f t="shared" si="9"/>
        <v>-342.87238885261939</v>
      </c>
      <c r="AR13">
        <f t="shared" si="9"/>
        <v>-350.00050102661692</v>
      </c>
      <c r="AS13">
        <f t="shared" si="9"/>
        <v>-67.945383580936465</v>
      </c>
      <c r="AT13">
        <f t="shared" si="9"/>
        <v>111.6051285368714</v>
      </c>
      <c r="AU13">
        <f t="shared" si="9"/>
        <v>-306.34075607068195</v>
      </c>
      <c r="AW13">
        <v>10</v>
      </c>
      <c r="AX13">
        <f>IF(Z13&gt;0, (R13*SUMPRODUCT(K13:$K$98, X13:$X$98)-K13*$AZ$3)/Z13, 0)</f>
        <v>5830.100320050341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2.4628010000000001E-3</v>
      </c>
      <c r="Q14" s="4">
        <f t="shared" si="21"/>
        <v>25</v>
      </c>
      <c r="R14">
        <f t="shared" si="0"/>
        <v>500000</v>
      </c>
      <c r="S14">
        <f t="shared" si="1"/>
        <v>6110.5955157267663</v>
      </c>
      <c r="U14">
        <f t="shared" si="13"/>
        <v>2.4628010000000001E-3</v>
      </c>
      <c r="V14">
        <f t="shared" si="14"/>
        <v>0.01</v>
      </c>
      <c r="W14">
        <f t="shared" si="15"/>
        <v>0.88555337697946612</v>
      </c>
      <c r="X14">
        <f t="shared" si="16"/>
        <v>2.1809417423784062E-3</v>
      </c>
      <c r="Y14">
        <f t="shared" si="17"/>
        <v>8.8555337697946608E-3</v>
      </c>
      <c r="Z14">
        <f t="shared" si="18"/>
        <v>0.87451690146729311</v>
      </c>
      <c r="AB14">
        <f t="shared" si="19"/>
        <v>5162.8650265496453</v>
      </c>
      <c r="AC14">
        <f t="shared" si="2"/>
        <v>5343.819056533308</v>
      </c>
      <c r="AE14">
        <f t="shared" si="3"/>
        <v>0</v>
      </c>
      <c r="AF14">
        <f t="shared" si="4"/>
        <v>0</v>
      </c>
      <c r="AG14">
        <f t="shared" si="4"/>
        <v>-21.862922536682326</v>
      </c>
      <c r="AH14">
        <f t="shared" si="5"/>
        <v>-1090.4708711892031</v>
      </c>
      <c r="AI14">
        <f t="shared" si="6"/>
        <v>-1112.3337937258855</v>
      </c>
      <c r="AJ14">
        <f t="shared" si="7"/>
        <v>-180.95402998366262</v>
      </c>
      <c r="AK14">
        <f t="shared" si="22"/>
        <v>361.40055185847518</v>
      </c>
      <c r="AL14">
        <f t="shared" si="8"/>
        <v>-931.88727185107291</v>
      </c>
      <c r="AN14">
        <f t="shared" si="9"/>
        <v>0</v>
      </c>
      <c r="AO14">
        <f t="shared" si="9"/>
        <v>0</v>
      </c>
      <c r="AP14">
        <f t="shared" si="9"/>
        <v>-6.28506779506007</v>
      </c>
      <c r="AQ14">
        <f t="shared" si="9"/>
        <v>-313.48431768273542</v>
      </c>
      <c r="AR14">
        <f t="shared" si="9"/>
        <v>-319.76938547779554</v>
      </c>
      <c r="AS14">
        <f t="shared" si="9"/>
        <v>-52.019959560687241</v>
      </c>
      <c r="AT14">
        <f t="shared" si="9"/>
        <v>103.89402266744369</v>
      </c>
      <c r="AU14">
        <f t="shared" si="9"/>
        <v>-267.89532237103907</v>
      </c>
      <c r="AW14">
        <v>11</v>
      </c>
      <c r="AX14">
        <f>IF(Z14&gt;0, (R14*SUMPRODUCT(K14:$K$98, X14:$X$98)-K14*$AZ$3)/Z14, 0)</f>
        <v>6110.5955157267663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2.5557050000000001E-3</v>
      </c>
      <c r="Q15" s="4">
        <f t="shared" si="21"/>
        <v>25</v>
      </c>
      <c r="R15">
        <f t="shared" si="0"/>
        <v>500000</v>
      </c>
      <c r="S15">
        <f t="shared" si="1"/>
        <v>6366.8825399752241</v>
      </c>
      <c r="U15">
        <f t="shared" si="13"/>
        <v>2.5557050000000001E-3</v>
      </c>
      <c r="V15">
        <f t="shared" si="14"/>
        <v>0.01</v>
      </c>
      <c r="W15">
        <f t="shared" si="15"/>
        <v>0.87451690146729311</v>
      </c>
      <c r="X15">
        <f t="shared" si="16"/>
        <v>2.2350072176644683E-3</v>
      </c>
      <c r="Y15">
        <f t="shared" si="17"/>
        <v>8.7451690146729318E-3</v>
      </c>
      <c r="Z15">
        <f t="shared" si="18"/>
        <v>0.86353672523495573</v>
      </c>
      <c r="AB15">
        <f t="shared" si="19"/>
        <v>5343.819056533308</v>
      </c>
      <c r="AC15">
        <f t="shared" si="2"/>
        <v>5498.0368985258219</v>
      </c>
      <c r="AE15">
        <f t="shared" si="3"/>
        <v>0</v>
      </c>
      <c r="AF15">
        <f t="shared" si="4"/>
        <v>0</v>
      </c>
      <c r="AG15">
        <f t="shared" si="4"/>
        <v>-21.588418130873894</v>
      </c>
      <c r="AH15">
        <f t="shared" si="5"/>
        <v>-1117.5036088322342</v>
      </c>
      <c r="AI15">
        <f t="shared" si="6"/>
        <v>-1139.0920269631081</v>
      </c>
      <c r="AJ15">
        <f t="shared" si="7"/>
        <v>-154.21784199251397</v>
      </c>
      <c r="AK15">
        <f t="shared" si="22"/>
        <v>374.06733395733158</v>
      </c>
      <c r="AL15">
        <f t="shared" si="8"/>
        <v>-919.24253499829047</v>
      </c>
      <c r="AN15">
        <f t="shared" si="9"/>
        <v>0</v>
      </c>
      <c r="AO15">
        <f t="shared" si="9"/>
        <v>0</v>
      </c>
      <c r="AP15">
        <f t="shared" si="9"/>
        <v>-5.541209230285979</v>
      </c>
      <c r="AQ15">
        <f t="shared" si="9"/>
        <v>-286.83534266382139</v>
      </c>
      <c r="AR15">
        <f t="shared" si="9"/>
        <v>-292.37655189410737</v>
      </c>
      <c r="AS15">
        <f t="shared" si="9"/>
        <v>-39.583878927265843</v>
      </c>
      <c r="AT15">
        <f t="shared" si="9"/>
        <v>96.013767711331965</v>
      </c>
      <c r="AU15">
        <f t="shared" si="9"/>
        <v>-235.94666311004124</v>
      </c>
      <c r="AW15">
        <v>12</v>
      </c>
      <c r="AX15">
        <f>IF(Z15&gt;0, (R15*SUMPRODUCT(K15:$K$98, X15:$X$98)-K15*$AZ$3)/Z15, 0)</f>
        <v>6366.8825399752241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2.6648449999999999E-3</v>
      </c>
      <c r="Q16" s="4">
        <f t="shared" si="21"/>
        <v>25</v>
      </c>
      <c r="R16">
        <f t="shared" si="0"/>
        <v>500000</v>
      </c>
      <c r="S16">
        <f t="shared" si="1"/>
        <v>6601.9137589914271</v>
      </c>
      <c r="U16">
        <f t="shared" si="13"/>
        <v>2.6648449999999999E-3</v>
      </c>
      <c r="V16">
        <f t="shared" si="14"/>
        <v>0.01</v>
      </c>
      <c r="W16">
        <f t="shared" si="15"/>
        <v>0.86353672523495573</v>
      </c>
      <c r="X16">
        <f t="shared" si="16"/>
        <v>2.3011915245587456E-3</v>
      </c>
      <c r="Y16">
        <f t="shared" si="17"/>
        <v>8.6353672523495576E-3</v>
      </c>
      <c r="Z16">
        <f t="shared" si="18"/>
        <v>0.85260016645804737</v>
      </c>
      <c r="AB16">
        <f t="shared" si="19"/>
        <v>5498.0368985258219</v>
      </c>
      <c r="AC16">
        <f t="shared" si="2"/>
        <v>5628.7927698577641</v>
      </c>
      <c r="AE16">
        <f t="shared" si="3"/>
        <v>0</v>
      </c>
      <c r="AF16">
        <f t="shared" si="4"/>
        <v>0</v>
      </c>
      <c r="AG16">
        <f t="shared" si="4"/>
        <v>-21.315004161451185</v>
      </c>
      <c r="AH16">
        <f t="shared" si="5"/>
        <v>-1150.5957622793728</v>
      </c>
      <c r="AI16">
        <f t="shared" si="6"/>
        <v>-1171.9107664408241</v>
      </c>
      <c r="AJ16">
        <f t="shared" si="7"/>
        <v>-130.75587133194222</v>
      </c>
      <c r="AK16">
        <f t="shared" si="22"/>
        <v>384.86258289680757</v>
      </c>
      <c r="AL16">
        <f t="shared" si="8"/>
        <v>-917.80405487595874</v>
      </c>
      <c r="AN16">
        <f t="shared" si="9"/>
        <v>0</v>
      </c>
      <c r="AO16">
        <f t="shared" si="9"/>
        <v>0</v>
      </c>
      <c r="AP16">
        <f t="shared" si="9"/>
        <v>-4.8848488163141397</v>
      </c>
      <c r="AQ16">
        <f t="shared" si="9"/>
        <v>-263.68685198716855</v>
      </c>
      <c r="AR16">
        <f t="shared" si="9"/>
        <v>-268.57170080348271</v>
      </c>
      <c r="AS16">
        <f t="shared" si="9"/>
        <v>-29.96587091721571</v>
      </c>
      <c r="AT16">
        <f t="shared" si="9"/>
        <v>88.200570746643365</v>
      </c>
      <c r="AU16">
        <f t="shared" si="9"/>
        <v>-210.33700097405503</v>
      </c>
      <c r="AW16">
        <v>13</v>
      </c>
      <c r="AX16">
        <f>IF(Z16&gt;0, (R16*SUMPRODUCT(K16:$K$98, X16:$X$98)-K16*$AZ$3)/Z16, 0)</f>
        <v>6601.9137589914271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2.7902209999999998E-3</v>
      </c>
      <c r="Q17" s="4">
        <f t="shared" si="21"/>
        <v>25</v>
      </c>
      <c r="R17">
        <f t="shared" si="0"/>
        <v>500000</v>
      </c>
      <c r="S17">
        <f t="shared" si="1"/>
        <v>6817.1412487033613</v>
      </c>
      <c r="U17">
        <f t="shared" si="13"/>
        <v>2.7902209999999998E-3</v>
      </c>
      <c r="V17">
        <f t="shared" si="14"/>
        <v>0.01</v>
      </c>
      <c r="W17">
        <f t="shared" si="15"/>
        <v>0.85260016645804737</v>
      </c>
      <c r="X17">
        <f t="shared" si="16"/>
        <v>2.3789428890547393E-3</v>
      </c>
      <c r="Y17">
        <f t="shared" si="17"/>
        <v>8.5260016645804741E-3</v>
      </c>
      <c r="Z17">
        <f t="shared" si="18"/>
        <v>0.84169522190441215</v>
      </c>
      <c r="AB17">
        <f t="shared" si="19"/>
        <v>5628.7927698577641</v>
      </c>
      <c r="AC17">
        <f t="shared" si="2"/>
        <v>5737.9552160810972</v>
      </c>
      <c r="AE17">
        <f t="shared" si="3"/>
        <v>0</v>
      </c>
      <c r="AF17">
        <f t="shared" si="4"/>
        <v>0</v>
      </c>
      <c r="AG17">
        <f t="shared" si="4"/>
        <v>-21.042380547610303</v>
      </c>
      <c r="AH17">
        <f t="shared" si="5"/>
        <v>-1189.4714445273696</v>
      </c>
      <c r="AI17">
        <f t="shared" si="6"/>
        <v>-1210.5138250749799</v>
      </c>
      <c r="AJ17">
        <f t="shared" si="7"/>
        <v>-109.16244622333306</v>
      </c>
      <c r="AK17">
        <f t="shared" si="22"/>
        <v>394.0154938900435</v>
      </c>
      <c r="AL17">
        <f t="shared" si="8"/>
        <v>-925.6607774082695</v>
      </c>
      <c r="AN17">
        <f t="shared" si="9"/>
        <v>0</v>
      </c>
      <c r="AO17">
        <f t="shared" si="9"/>
        <v>0</v>
      </c>
      <c r="AP17">
        <f t="shared" si="9"/>
        <v>-4.3056879646445472</v>
      </c>
      <c r="AQ17">
        <f t="shared" si="9"/>
        <v>-243.38942409115811</v>
      </c>
      <c r="AR17">
        <f t="shared" si="9"/>
        <v>-247.69511205580264</v>
      </c>
      <c r="AS17">
        <f t="shared" si="9"/>
        <v>-22.336799290912026</v>
      </c>
      <c r="AT17">
        <f t="shared" si="9"/>
        <v>80.623376527543272</v>
      </c>
      <c r="AU17">
        <f t="shared" si="9"/>
        <v>-189.40853481917142</v>
      </c>
      <c r="AW17">
        <v>14</v>
      </c>
      <c r="AX17">
        <f>IF(Z17&gt;0, (R17*SUMPRODUCT(K17:$K$98, X17:$X$98)-K17*$AZ$3)/Z17, 0)</f>
        <v>6817.1412487033613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3.5816260000000001E-3</v>
      </c>
      <c r="Q18" s="4">
        <f t="shared" si="21"/>
        <v>25</v>
      </c>
      <c r="R18">
        <f t="shared" si="0"/>
        <v>500000</v>
      </c>
      <c r="S18">
        <f t="shared" si="1"/>
        <v>7018.8151391185629</v>
      </c>
      <c r="U18">
        <f t="shared" si="13"/>
        <v>3.5816260000000001E-3</v>
      </c>
      <c r="V18">
        <f t="shared" si="14"/>
        <v>0.01</v>
      </c>
      <c r="W18">
        <f t="shared" si="15"/>
        <v>0.84169522190441215</v>
      </c>
      <c r="X18">
        <f t="shared" si="16"/>
        <v>3.0146374908486123E-3</v>
      </c>
      <c r="Y18">
        <f t="shared" si="17"/>
        <v>8.4169522190441215E-3</v>
      </c>
      <c r="Z18">
        <f t="shared" si="18"/>
        <v>0.83026363219451937</v>
      </c>
      <c r="AB18">
        <f t="shared" si="19"/>
        <v>5737.9552160810972</v>
      </c>
      <c r="AC18">
        <f t="shared" si="2"/>
        <v>5827.4669511064585</v>
      </c>
      <c r="AE18">
        <f t="shared" si="3"/>
        <v>0</v>
      </c>
      <c r="AF18">
        <f t="shared" si="4"/>
        <v>0</v>
      </c>
      <c r="AG18">
        <f t="shared" si="4"/>
        <v>-20.756590804862984</v>
      </c>
      <c r="AH18">
        <f t="shared" si="5"/>
        <v>-1507.3187454243061</v>
      </c>
      <c r="AI18">
        <f t="shared" si="6"/>
        <v>-1528.0753362291691</v>
      </c>
      <c r="AJ18">
        <f t="shared" si="7"/>
        <v>-89.511735025361304</v>
      </c>
      <c r="AK18">
        <f t="shared" si="22"/>
        <v>401.65686512567686</v>
      </c>
      <c r="AL18">
        <f t="shared" si="8"/>
        <v>-1215.9302061288536</v>
      </c>
      <c r="AN18">
        <f t="shared" si="9"/>
        <v>0</v>
      </c>
      <c r="AO18">
        <f t="shared" si="9"/>
        <v>0</v>
      </c>
      <c r="AP18">
        <f t="shared" si="9"/>
        <v>-3.7921515366393246</v>
      </c>
      <c r="AQ18">
        <f t="shared" si="9"/>
        <v>-275.38149932246415</v>
      </c>
      <c r="AR18">
        <f t="shared" si="9"/>
        <v>-279.17365085910347</v>
      </c>
      <c r="AS18">
        <f t="shared" si="9"/>
        <v>-16.353459328405187</v>
      </c>
      <c r="AT18">
        <f t="shared" si="9"/>
        <v>73.381207569559919</v>
      </c>
      <c r="AU18">
        <f t="shared" si="9"/>
        <v>-222.14590261794874</v>
      </c>
      <c r="AW18">
        <v>15</v>
      </c>
      <c r="AX18">
        <f>IF(Z18&gt;0, (R18*SUMPRODUCT(K18:$K$98, X18:$X$98)-K18*$AZ$3)/Z18, 0)</f>
        <v>7018.8151391185629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4.4506370000000003E-3</v>
      </c>
      <c r="Q19" s="4">
        <f t="shared" si="21"/>
        <v>25</v>
      </c>
      <c r="R19">
        <f t="shared" si="0"/>
        <v>500000</v>
      </c>
      <c r="S19">
        <f t="shared" si="1"/>
        <v>7148.4335208224593</v>
      </c>
      <c r="U19">
        <f t="shared" si="13"/>
        <v>4.4506370000000003E-3</v>
      </c>
      <c r="V19">
        <f t="shared" si="14"/>
        <v>0.01</v>
      </c>
      <c r="W19">
        <f t="shared" si="15"/>
        <v>0.83026363219451937</v>
      </c>
      <c r="X19">
        <f t="shared" si="16"/>
        <v>3.6952020411993194E-3</v>
      </c>
      <c r="Y19">
        <f t="shared" si="17"/>
        <v>8.3026363219451931E-3</v>
      </c>
      <c r="Z19">
        <f t="shared" si="18"/>
        <v>0.81826579383137488</v>
      </c>
      <c r="AB19">
        <f t="shared" si="19"/>
        <v>5827.4669511064585</v>
      </c>
      <c r="AC19">
        <f t="shared" si="2"/>
        <v>5849.3186295666001</v>
      </c>
      <c r="AE19">
        <f t="shared" si="3"/>
        <v>0</v>
      </c>
      <c r="AF19">
        <f t="shared" si="4"/>
        <v>0</v>
      </c>
      <c r="AG19">
        <f t="shared" si="4"/>
        <v>-20.456644845784371</v>
      </c>
      <c r="AH19">
        <f t="shared" si="5"/>
        <v>-1847.6010205996597</v>
      </c>
      <c r="AI19">
        <f t="shared" si="6"/>
        <v>-1868.0576654454442</v>
      </c>
      <c r="AJ19">
        <f t="shared" si="7"/>
        <v>-21.851678460141557</v>
      </c>
      <c r="AK19">
        <f t="shared" si="22"/>
        <v>407.92268657745211</v>
      </c>
      <c r="AL19">
        <f t="shared" si="8"/>
        <v>-1481.9866573281336</v>
      </c>
      <c r="AN19">
        <f t="shared" si="9"/>
        <v>0</v>
      </c>
      <c r="AO19">
        <f t="shared" si="9"/>
        <v>0</v>
      </c>
      <c r="AP19">
        <f t="shared" si="9"/>
        <v>-3.3369219029771049</v>
      </c>
      <c r="AQ19">
        <f t="shared" si="9"/>
        <v>-301.38374890310422</v>
      </c>
      <c r="AR19">
        <f t="shared" si="9"/>
        <v>-304.72067080608133</v>
      </c>
      <c r="AS19">
        <f t="shared" si="9"/>
        <v>-3.5644821044779444</v>
      </c>
      <c r="AT19">
        <f t="shared" si="9"/>
        <v>66.541026537989538</v>
      </c>
      <c r="AU19">
        <f t="shared" si="9"/>
        <v>-241.74412637256972</v>
      </c>
      <c r="AW19">
        <v>16</v>
      </c>
      <c r="AX19">
        <f>IF(Z19&gt;0, (R19*SUMPRODUCT(K19:$K$98, X19:$X$98)-K19*$AZ$3)/Z19, 0)</f>
        <v>7148.4335208224593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5.383718E-3</v>
      </c>
      <c r="Q20" s="4">
        <f t="shared" si="21"/>
        <v>25</v>
      </c>
      <c r="R20">
        <f t="shared" si="0"/>
        <v>500000</v>
      </c>
      <c r="S20">
        <f t="shared" si="1"/>
        <v>7215.4420491467436</v>
      </c>
      <c r="U20">
        <f t="shared" si="13"/>
        <v>5.383718E-3</v>
      </c>
      <c r="V20">
        <f t="shared" si="14"/>
        <v>0.01</v>
      </c>
      <c r="W20">
        <f t="shared" si="15"/>
        <v>0.81826579383137488</v>
      </c>
      <c r="X20">
        <f t="shared" si="16"/>
        <v>4.4053122830342616E-3</v>
      </c>
      <c r="Y20">
        <f t="shared" si="17"/>
        <v>8.182657938313749E-3</v>
      </c>
      <c r="Z20">
        <f t="shared" si="18"/>
        <v>0.80567782361002682</v>
      </c>
      <c r="AB20">
        <f t="shared" si="19"/>
        <v>5849.3186295666001</v>
      </c>
      <c r="AC20">
        <f t="shared" si="2"/>
        <v>5813.3216465408204</v>
      </c>
      <c r="AE20">
        <f t="shared" si="3"/>
        <v>0</v>
      </c>
      <c r="AF20">
        <f t="shared" si="4"/>
        <v>0</v>
      </c>
      <c r="AG20">
        <f t="shared" si="4"/>
        <v>-20.141945590250671</v>
      </c>
      <c r="AH20">
        <f t="shared" si="5"/>
        <v>-2202.6561415171309</v>
      </c>
      <c r="AI20">
        <f t="shared" si="6"/>
        <v>-2222.7980871073814</v>
      </c>
      <c r="AJ20">
        <f t="shared" si="7"/>
        <v>35.996983025779627</v>
      </c>
      <c r="AK20">
        <f t="shared" si="22"/>
        <v>409.45230406966203</v>
      </c>
      <c r="AL20">
        <f t="shared" si="8"/>
        <v>-1777.3488000119398</v>
      </c>
      <c r="AN20">
        <f t="shared" si="9"/>
        <v>0</v>
      </c>
      <c r="AO20">
        <f t="shared" si="9"/>
        <v>0</v>
      </c>
      <c r="AP20">
        <f t="shared" si="9"/>
        <v>-2.9335603905657868</v>
      </c>
      <c r="AQ20">
        <f t="shared" si="9"/>
        <v>-320.80440202950166</v>
      </c>
      <c r="AR20">
        <f t="shared" si="9"/>
        <v>-323.73796242006739</v>
      </c>
      <c r="AS20">
        <f t="shared" si="9"/>
        <v>5.2427568683041947</v>
      </c>
      <c r="AT20">
        <f t="shared" si="9"/>
        <v>59.634410969020522</v>
      </c>
      <c r="AU20">
        <f t="shared" si="9"/>
        <v>-258.8607945827427</v>
      </c>
      <c r="AW20">
        <v>17</v>
      </c>
      <c r="AX20">
        <f>IF(Z20&gt;0, (R20*SUMPRODUCT(K20:$K$98, X20:$X$98)-K20*$AZ$3)/Z20, 0)</f>
        <v>7215.4420491467436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6.4575739999999998E-3</v>
      </c>
      <c r="Q21" s="4">
        <f t="shared" si="21"/>
        <v>25</v>
      </c>
      <c r="R21">
        <f t="shared" si="0"/>
        <v>500000</v>
      </c>
      <c r="S21">
        <f t="shared" si="1"/>
        <v>7230.3599761698679</v>
      </c>
      <c r="U21">
        <f t="shared" si="13"/>
        <v>6.4575739999999998E-3</v>
      </c>
      <c r="V21">
        <f t="shared" si="14"/>
        <v>0.01</v>
      </c>
      <c r="W21">
        <f t="shared" si="15"/>
        <v>0.80567782361002682</v>
      </c>
      <c r="X21">
        <f t="shared" si="16"/>
        <v>5.202724166120695E-3</v>
      </c>
      <c r="Y21">
        <f t="shared" si="17"/>
        <v>8.0567782361002684E-3</v>
      </c>
      <c r="Z21">
        <f t="shared" si="18"/>
        <v>0.79241832120780586</v>
      </c>
      <c r="AB21">
        <f t="shared" si="19"/>
        <v>5813.3216465408204</v>
      </c>
      <c r="AC21">
        <f t="shared" si="2"/>
        <v>5729.4697140446378</v>
      </c>
      <c r="AE21">
        <f t="shared" si="3"/>
        <v>0</v>
      </c>
      <c r="AF21">
        <f t="shared" si="4"/>
        <v>0</v>
      </c>
      <c r="AG21">
        <f t="shared" si="4"/>
        <v>-19.810458030195147</v>
      </c>
      <c r="AH21">
        <f t="shared" si="5"/>
        <v>-2601.3620830603477</v>
      </c>
      <c r="AI21">
        <f t="shared" si="6"/>
        <v>-2621.1725410905428</v>
      </c>
      <c r="AJ21">
        <f t="shared" si="7"/>
        <v>83.851932496182599</v>
      </c>
      <c r="AK21">
        <f t="shared" si="22"/>
        <v>406.93251525785746</v>
      </c>
      <c r="AL21">
        <f t="shared" si="8"/>
        <v>-2130.3880933365026</v>
      </c>
      <c r="AN21">
        <f t="shared" si="9"/>
        <v>0</v>
      </c>
      <c r="AO21">
        <f t="shared" si="9"/>
        <v>0</v>
      </c>
      <c r="AP21">
        <f t="shared" si="9"/>
        <v>-2.5761438422808762</v>
      </c>
      <c r="AQ21">
        <f t="shared" si="9"/>
        <v>-338.28005902763334</v>
      </c>
      <c r="AR21">
        <f t="shared" si="9"/>
        <v>-340.85620286991423</v>
      </c>
      <c r="AS21">
        <f t="shared" si="9"/>
        <v>10.904070932340003</v>
      </c>
      <c r="AT21">
        <f t="shared" si="9"/>
        <v>52.917337489499303</v>
      </c>
      <c r="AU21">
        <f t="shared" si="9"/>
        <v>-277.03479444807493</v>
      </c>
      <c r="AW21">
        <v>18</v>
      </c>
      <c r="AX21">
        <f>IF(Z21&gt;0, (R21*SUMPRODUCT(K21:$K$98, X21:$X$98)-K21*$AZ$3)/Z21, 0)</f>
        <v>7230.3599761698679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7.6803260000000003E-3</v>
      </c>
      <c r="Q22" s="4">
        <f t="shared" si="21"/>
        <v>25</v>
      </c>
      <c r="R22">
        <f t="shared" si="0"/>
        <v>500000</v>
      </c>
      <c r="S22">
        <f t="shared" si="1"/>
        <v>7197.7081300387026</v>
      </c>
      <c r="U22">
        <f t="shared" si="13"/>
        <v>7.6803260000000003E-3</v>
      </c>
      <c r="V22">
        <f t="shared" si="14"/>
        <v>0.01</v>
      </c>
      <c r="W22">
        <f t="shared" si="15"/>
        <v>0.79241832120780586</v>
      </c>
      <c r="X22">
        <f t="shared" si="16"/>
        <v>6.0860310352486629E-3</v>
      </c>
      <c r="Y22">
        <f t="shared" si="17"/>
        <v>7.9241832120780595E-3</v>
      </c>
      <c r="Z22">
        <f t="shared" si="18"/>
        <v>0.77840810696047913</v>
      </c>
      <c r="AB22">
        <f t="shared" si="19"/>
        <v>5729.4697140446378</v>
      </c>
      <c r="AC22">
        <f t="shared" si="2"/>
        <v>5602.7543599574765</v>
      </c>
      <c r="AE22">
        <f t="shared" si="3"/>
        <v>0</v>
      </c>
      <c r="AF22">
        <f t="shared" si="4"/>
        <v>0</v>
      </c>
      <c r="AG22">
        <f t="shared" si="4"/>
        <v>-19.460202674011978</v>
      </c>
      <c r="AH22">
        <f t="shared" si="5"/>
        <v>-3043.0155176243316</v>
      </c>
      <c r="AI22">
        <f t="shared" si="6"/>
        <v>-3062.4757202983437</v>
      </c>
      <c r="AJ22">
        <f t="shared" si="7"/>
        <v>126.71535408716136</v>
      </c>
      <c r="AK22">
        <f t="shared" si="22"/>
        <v>401.06287998312467</v>
      </c>
      <c r="AL22">
        <f t="shared" si="8"/>
        <v>-2534.6974862280576</v>
      </c>
      <c r="AN22">
        <f t="shared" si="9"/>
        <v>0</v>
      </c>
      <c r="AO22">
        <f t="shared" si="9"/>
        <v>0</v>
      </c>
      <c r="AP22">
        <f t="shared" si="9"/>
        <v>-2.2594614101129085</v>
      </c>
      <c r="AQ22">
        <f t="shared" si="9"/>
        <v>-353.31472377874485</v>
      </c>
      <c r="AR22">
        <f t="shared" si="9"/>
        <v>-355.57418518885777</v>
      </c>
      <c r="AS22">
        <f t="shared" si="9"/>
        <v>14.712511345582396</v>
      </c>
      <c r="AT22">
        <f t="shared" si="9"/>
        <v>46.566118325210269</v>
      </c>
      <c r="AU22">
        <f t="shared" si="9"/>
        <v>-294.2955555180651</v>
      </c>
      <c r="AW22">
        <v>19</v>
      </c>
      <c r="AX22">
        <f>IF(Z22&gt;0, (R22*SUMPRODUCT(K22:$K$98, X22:$X$98)-K22*$AZ$3)/Z22, 0)</f>
        <v>7197.7081300387026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9.0334749999999991E-3</v>
      </c>
      <c r="Q23" s="4">
        <f t="shared" si="21"/>
        <v>25</v>
      </c>
      <c r="R23">
        <f t="shared" si="0"/>
        <v>500000</v>
      </c>
      <c r="S23">
        <f t="shared" si="1"/>
        <v>7122.0423839607502</v>
      </c>
      <c r="U23">
        <f t="shared" si="13"/>
        <v>9.0334749999999991E-3</v>
      </c>
      <c r="V23">
        <f t="shared" si="14"/>
        <v>0.01</v>
      </c>
      <c r="W23">
        <f t="shared" si="15"/>
        <v>0.77840810696047913</v>
      </c>
      <c r="X23">
        <f t="shared" si="16"/>
        <v>7.0317301740248136E-3</v>
      </c>
      <c r="Y23">
        <f t="shared" si="17"/>
        <v>7.7840810696047915E-3</v>
      </c>
      <c r="Z23">
        <f t="shared" si="18"/>
        <v>0.7635922957168495</v>
      </c>
      <c r="AB23">
        <f t="shared" si="19"/>
        <v>5602.7543599574765</v>
      </c>
      <c r="AC23">
        <f t="shared" si="2"/>
        <v>5438.3366941612931</v>
      </c>
      <c r="AE23">
        <f t="shared" si="3"/>
        <v>0</v>
      </c>
      <c r="AF23">
        <f t="shared" si="4"/>
        <v>0</v>
      </c>
      <c r="AG23">
        <f t="shared" si="4"/>
        <v>-19.089807392921237</v>
      </c>
      <c r="AH23">
        <f t="shared" si="5"/>
        <v>-3515.865087012407</v>
      </c>
      <c r="AI23">
        <f t="shared" si="6"/>
        <v>-3534.9548944053281</v>
      </c>
      <c r="AJ23">
        <f t="shared" si="7"/>
        <v>164.41766579618343</v>
      </c>
      <c r="AK23">
        <f t="shared" si="22"/>
        <v>392.1928051970234</v>
      </c>
      <c r="AL23">
        <f t="shared" si="8"/>
        <v>-2978.3444234121212</v>
      </c>
      <c r="AN23">
        <f t="shared" si="9"/>
        <v>0</v>
      </c>
      <c r="AO23">
        <f t="shared" si="9"/>
        <v>0</v>
      </c>
      <c r="AP23">
        <f t="shared" si="9"/>
        <v>-1.9789785784375531</v>
      </c>
      <c r="AQ23">
        <f t="shared" si="9"/>
        <v>-364.47836003070904</v>
      </c>
      <c r="AR23">
        <f t="shared" si="9"/>
        <v>-366.45733860914657</v>
      </c>
      <c r="AS23">
        <f t="shared" si="9"/>
        <v>17.044647535208071</v>
      </c>
      <c r="AT23">
        <f t="shared" si="9"/>
        <v>40.657359402695981</v>
      </c>
      <c r="AU23">
        <f t="shared" si="9"/>
        <v>-308.75533167124246</v>
      </c>
      <c r="AW23">
        <v>20</v>
      </c>
      <c r="AX23">
        <f>IF(Z23&gt;0, (R23*SUMPRODUCT(K23:$K$98, X23:$X$98)-K23*$AZ$3)/Z23, 0)</f>
        <v>7122.0423839607502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1.0570714E-2</v>
      </c>
      <c r="Q24" s="4">
        <f t="shared" si="21"/>
        <v>25</v>
      </c>
      <c r="R24">
        <f t="shared" si="0"/>
        <v>500000</v>
      </c>
      <c r="S24">
        <f t="shared" si="1"/>
        <v>7009.7927168624083</v>
      </c>
      <c r="U24">
        <f t="shared" si="13"/>
        <v>1.0570714E-2</v>
      </c>
      <c r="V24">
        <f t="shared" si="14"/>
        <v>0.01</v>
      </c>
      <c r="W24">
        <f t="shared" si="15"/>
        <v>0.7635922957168495</v>
      </c>
      <c r="X24">
        <f t="shared" si="16"/>
        <v>8.0717157706262418E-3</v>
      </c>
      <c r="Y24">
        <f t="shared" si="17"/>
        <v>7.6359229571684954E-3</v>
      </c>
      <c r="Z24">
        <f t="shared" si="18"/>
        <v>0.74788465698905471</v>
      </c>
      <c r="AB24">
        <f t="shared" si="19"/>
        <v>5438.3366941612931</v>
      </c>
      <c r="AC24">
        <f t="shared" si="2"/>
        <v>5242.516421615016</v>
      </c>
      <c r="AE24">
        <f t="shared" si="3"/>
        <v>0</v>
      </c>
      <c r="AF24">
        <f t="shared" si="4"/>
        <v>0</v>
      </c>
      <c r="AG24">
        <f t="shared" si="4"/>
        <v>-18.697116424726367</v>
      </c>
      <c r="AH24">
        <f t="shared" si="5"/>
        <v>-4035.8578853131207</v>
      </c>
      <c r="AI24">
        <f t="shared" si="6"/>
        <v>-4054.5550017378473</v>
      </c>
      <c r="AJ24">
        <f t="shared" si="7"/>
        <v>195.82027254627701</v>
      </c>
      <c r="AK24">
        <f t="shared" si="22"/>
        <v>380.68356859129057</v>
      </c>
      <c r="AL24">
        <f t="shared" si="8"/>
        <v>-3478.0511606002797</v>
      </c>
      <c r="AN24">
        <f t="shared" si="9"/>
        <v>0</v>
      </c>
      <c r="AO24">
        <f t="shared" si="9"/>
        <v>0</v>
      </c>
      <c r="AP24">
        <f t="shared" si="9"/>
        <v>-1.730597835793203</v>
      </c>
      <c r="AQ24">
        <f t="shared" si="9"/>
        <v>-373.55743865696326</v>
      </c>
      <c r="AR24">
        <f t="shared" si="9"/>
        <v>-375.28803649275648</v>
      </c>
      <c r="AS24">
        <f t="shared" si="9"/>
        <v>18.125048385795768</v>
      </c>
      <c r="AT24">
        <f t="shared" si="9"/>
        <v>35.235923281456621</v>
      </c>
      <c r="AU24">
        <f t="shared" si="9"/>
        <v>-321.92706482550409</v>
      </c>
      <c r="AW24">
        <v>21</v>
      </c>
      <c r="AX24">
        <f>IF(Z24&gt;0, (R24*SUMPRODUCT(K24:$K$98, X24:$X$98)-K24*$AZ$3)/Z24, 0)</f>
        <v>7009.7927168624083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1.2312346E-2</v>
      </c>
      <c r="Q25" s="4">
        <f t="shared" si="21"/>
        <v>25</v>
      </c>
      <c r="R25">
        <f t="shared" si="0"/>
        <v>500000</v>
      </c>
      <c r="S25">
        <f t="shared" si="1"/>
        <v>6864.8291381367799</v>
      </c>
      <c r="U25">
        <f t="shared" si="13"/>
        <v>1.2312346E-2</v>
      </c>
      <c r="V25">
        <f t="shared" si="14"/>
        <v>0.01</v>
      </c>
      <c r="W25">
        <f t="shared" si="15"/>
        <v>0.74788465698905471</v>
      </c>
      <c r="X25">
        <f t="shared" si="16"/>
        <v>9.2082146649405602E-3</v>
      </c>
      <c r="Y25">
        <f t="shared" si="17"/>
        <v>7.478846569890547E-3</v>
      </c>
      <c r="Z25">
        <f t="shared" si="18"/>
        <v>0.73119759575422361</v>
      </c>
      <c r="AB25">
        <f t="shared" si="19"/>
        <v>5242.516421615016</v>
      </c>
      <c r="AC25">
        <f t="shared" si="2"/>
        <v>5019.5465610691526</v>
      </c>
      <c r="AE25">
        <f t="shared" si="3"/>
        <v>0</v>
      </c>
      <c r="AF25">
        <f t="shared" si="4"/>
        <v>0</v>
      </c>
      <c r="AG25">
        <f t="shared" si="4"/>
        <v>-18.279939893855591</v>
      </c>
      <c r="AH25">
        <f t="shared" si="5"/>
        <v>-4604.1073324702802</v>
      </c>
      <c r="AI25">
        <f t="shared" si="6"/>
        <v>-4622.3872723641362</v>
      </c>
      <c r="AJ25">
        <f t="shared" si="7"/>
        <v>222.96986054586341</v>
      </c>
      <c r="AK25">
        <f t="shared" si="22"/>
        <v>366.97614951305115</v>
      </c>
      <c r="AL25">
        <f t="shared" si="8"/>
        <v>-4032.4412623052217</v>
      </c>
      <c r="AN25">
        <f t="shared" si="9"/>
        <v>0</v>
      </c>
      <c r="AO25">
        <f t="shared" si="9"/>
        <v>0</v>
      </c>
      <c r="AP25">
        <f t="shared" si="9"/>
        <v>-1.5107001232983339</v>
      </c>
      <c r="AQ25">
        <f t="shared" si="9"/>
        <v>-380.49498823459106</v>
      </c>
      <c r="AR25">
        <f t="shared" si="9"/>
        <v>-382.00568835788943</v>
      </c>
      <c r="AS25">
        <f t="shared" si="9"/>
        <v>18.426789025256582</v>
      </c>
      <c r="AT25">
        <f t="shared" si="9"/>
        <v>30.327830262902602</v>
      </c>
      <c r="AU25">
        <f t="shared" si="9"/>
        <v>-333.25106906973025</v>
      </c>
      <c r="AW25">
        <v>22</v>
      </c>
      <c r="AX25">
        <f>IF(Z25&gt;0, (R25*SUMPRODUCT(K25:$K$98, X25:$X$98)-K25*$AZ$3)/Z25, 0)</f>
        <v>6864.8291381367799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1.4128425999999999E-2</v>
      </c>
      <c r="Q26" s="4">
        <f t="shared" si="21"/>
        <v>25</v>
      </c>
      <c r="R26">
        <f t="shared" si="0"/>
        <v>500000</v>
      </c>
      <c r="S26">
        <f t="shared" si="1"/>
        <v>6689.7507703496376</v>
      </c>
      <c r="U26">
        <f t="shared" si="13"/>
        <v>1.4128425999999999E-2</v>
      </c>
      <c r="V26">
        <f t="shared" si="14"/>
        <v>0.01</v>
      </c>
      <c r="W26">
        <f t="shared" si="15"/>
        <v>0.73119759575422361</v>
      </c>
      <c r="X26">
        <f t="shared" si="16"/>
        <v>1.0330671122991462E-2</v>
      </c>
      <c r="Y26">
        <f t="shared" si="17"/>
        <v>7.3119759575422365E-3</v>
      </c>
      <c r="Z26">
        <f t="shared" si="18"/>
        <v>0.71355494867368996</v>
      </c>
      <c r="AB26">
        <f t="shared" si="19"/>
        <v>5019.5465610691526</v>
      </c>
      <c r="AC26">
        <f t="shared" si="2"/>
        <v>4773.5047675766136</v>
      </c>
      <c r="AE26">
        <f t="shared" si="3"/>
        <v>0</v>
      </c>
      <c r="AF26">
        <f t="shared" si="4"/>
        <v>0</v>
      </c>
      <c r="AG26">
        <f t="shared" si="4"/>
        <v>-17.838873716842247</v>
      </c>
      <c r="AH26">
        <f t="shared" si="5"/>
        <v>-5165.3355614957309</v>
      </c>
      <c r="AI26">
        <f t="shared" si="6"/>
        <v>-5183.1744352125734</v>
      </c>
      <c r="AJ26">
        <f t="shared" si="7"/>
        <v>246.041793492539</v>
      </c>
      <c r="AK26">
        <f t="shared" si="22"/>
        <v>351.36825927484074</v>
      </c>
      <c r="AL26">
        <f t="shared" si="8"/>
        <v>-4585.7643824451934</v>
      </c>
      <c r="AN26">
        <f t="shared" si="9"/>
        <v>0</v>
      </c>
      <c r="AO26">
        <f t="shared" si="9"/>
        <v>0</v>
      </c>
      <c r="AP26">
        <f t="shared" si="9"/>
        <v>-1.3162940242545884</v>
      </c>
      <c r="AQ26">
        <f t="shared" si="9"/>
        <v>-381.13955178948896</v>
      </c>
      <c r="AR26">
        <f t="shared" si="9"/>
        <v>-382.45584581374357</v>
      </c>
      <c r="AS26">
        <f t="shared" si="9"/>
        <v>18.154920968207811</v>
      </c>
      <c r="AT26">
        <f t="shared" si="9"/>
        <v>25.926745563513073</v>
      </c>
      <c r="AU26">
        <f t="shared" si="9"/>
        <v>-338.37417928202268</v>
      </c>
      <c r="AW26">
        <v>23</v>
      </c>
      <c r="AX26">
        <f>IF(Z26&gt;0, (R26*SUMPRODUCT(K26:$K$98, X26:$X$98)-K26*$AZ$3)/Z26, 0)</f>
        <v>6689.7507703496376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1.6072195000000001E-2</v>
      </c>
      <c r="Q27" s="4">
        <f t="shared" si="21"/>
        <v>25</v>
      </c>
      <c r="R27">
        <f t="shared" si="0"/>
        <v>500000</v>
      </c>
      <c r="S27">
        <f t="shared" si="1"/>
        <v>6493.1379035643649</v>
      </c>
      <c r="U27">
        <f t="shared" si="13"/>
        <v>1.6072195000000001E-2</v>
      </c>
      <c r="V27">
        <f t="shared" si="14"/>
        <v>0.01</v>
      </c>
      <c r="W27">
        <f t="shared" si="15"/>
        <v>0.71355494867368996</v>
      </c>
      <c r="X27">
        <f t="shared" si="16"/>
        <v>1.1468394278298537E-2</v>
      </c>
      <c r="Y27">
        <f t="shared" si="17"/>
        <v>7.1355494867368996E-3</v>
      </c>
      <c r="Z27">
        <f t="shared" si="18"/>
        <v>0.69495100490865458</v>
      </c>
      <c r="AB27">
        <f t="shared" si="19"/>
        <v>4773.5047675766136</v>
      </c>
      <c r="AC27">
        <f t="shared" si="2"/>
        <v>4512.4127110925301</v>
      </c>
      <c r="AE27">
        <f t="shared" si="3"/>
        <v>0</v>
      </c>
      <c r="AF27">
        <f t="shared" si="4"/>
        <v>0</v>
      </c>
      <c r="AG27">
        <f t="shared" si="4"/>
        <v>-17.373775122716363</v>
      </c>
      <c r="AH27">
        <f t="shared" si="5"/>
        <v>-5734.197139149268</v>
      </c>
      <c r="AI27">
        <f t="shared" si="6"/>
        <v>-5751.5709142719843</v>
      </c>
      <c r="AJ27">
        <f t="shared" si="7"/>
        <v>261.09205648408351</v>
      </c>
      <c r="AK27">
        <f t="shared" si="22"/>
        <v>334.14533373036301</v>
      </c>
      <c r="AL27">
        <f t="shared" si="8"/>
        <v>-5156.3335240575379</v>
      </c>
      <c r="AN27">
        <f t="shared" si="9"/>
        <v>0</v>
      </c>
      <c r="AO27">
        <f t="shared" si="9"/>
        <v>0</v>
      </c>
      <c r="AP27">
        <f t="shared" si="9"/>
        <v>-1.1446208480150786</v>
      </c>
      <c r="AQ27">
        <f t="shared" si="9"/>
        <v>-377.78096848490128</v>
      </c>
      <c r="AR27">
        <f t="shared" si="9"/>
        <v>-378.92558933291639</v>
      </c>
      <c r="AS27">
        <f t="shared" si="9"/>
        <v>17.201293846152161</v>
      </c>
      <c r="AT27">
        <f t="shared" si="9"/>
        <v>22.014197406909396</v>
      </c>
      <c r="AU27">
        <f t="shared" si="9"/>
        <v>-339.71009807985484</v>
      </c>
      <c r="AW27">
        <v>24</v>
      </c>
      <c r="AX27">
        <f>IF(Z27&gt;0, (R27*SUMPRODUCT(K27:$K$98, X27:$X$98)-K27*$AZ$3)/Z27, 0)</f>
        <v>6493.1379035643649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1.8213139E-2</v>
      </c>
      <c r="Q28" s="4">
        <f t="shared" si="21"/>
        <v>25</v>
      </c>
      <c r="R28">
        <f t="shared" si="0"/>
        <v>500000</v>
      </c>
      <c r="S28">
        <f t="shared" si="1"/>
        <v>6280.9699957367693</v>
      </c>
      <c r="U28">
        <f t="shared" si="13"/>
        <v>1.8213139E-2</v>
      </c>
      <c r="V28">
        <f t="shared" si="14"/>
        <v>0.01</v>
      </c>
      <c r="W28">
        <f t="shared" si="15"/>
        <v>0.69495100490865458</v>
      </c>
      <c r="X28">
        <f t="shared" si="16"/>
        <v>1.2657239250591009E-2</v>
      </c>
      <c r="Y28">
        <f t="shared" si="17"/>
        <v>6.9495100490865463E-3</v>
      </c>
      <c r="Z28">
        <f t="shared" si="18"/>
        <v>0.67534425560897704</v>
      </c>
      <c r="AB28">
        <f t="shared" si="19"/>
        <v>4512.4127110925301</v>
      </c>
      <c r="AC28">
        <f t="shared" si="2"/>
        <v>4241.8170062731679</v>
      </c>
      <c r="AE28">
        <f t="shared" si="3"/>
        <v>0</v>
      </c>
      <c r="AF28">
        <f t="shared" si="4"/>
        <v>0</v>
      </c>
      <c r="AG28">
        <f t="shared" si="4"/>
        <v>-16.883606390224426</v>
      </c>
      <c r="AH28">
        <f t="shared" si="5"/>
        <v>-6328.6196252955042</v>
      </c>
      <c r="AI28">
        <f t="shared" si="6"/>
        <v>-6345.5032316857287</v>
      </c>
      <c r="AJ28">
        <f t="shared" si="7"/>
        <v>270.59570481936225</v>
      </c>
      <c r="AK28">
        <f t="shared" si="22"/>
        <v>315.86888977647715</v>
      </c>
      <c r="AL28">
        <f t="shared" si="8"/>
        <v>-5759.0386370898896</v>
      </c>
      <c r="AN28">
        <f t="shared" si="9"/>
        <v>0</v>
      </c>
      <c r="AO28">
        <f t="shared" si="9"/>
        <v>0</v>
      </c>
      <c r="AP28">
        <f t="shared" si="9"/>
        <v>-0.99314955439976005</v>
      </c>
      <c r="AQ28">
        <f t="shared" si="9"/>
        <v>-372.2703322713661</v>
      </c>
      <c r="AR28">
        <f t="shared" si="9"/>
        <v>-373.26348182576584</v>
      </c>
      <c r="AS28">
        <f t="shared" si="9"/>
        <v>15.917334096312487</v>
      </c>
      <c r="AT28">
        <f t="shared" si="9"/>
        <v>18.580452533641733</v>
      </c>
      <c r="AU28">
        <f t="shared" si="9"/>
        <v>-338.76569519581165</v>
      </c>
      <c r="AW28">
        <v>25</v>
      </c>
      <c r="AX28">
        <f>IF(Z28&gt;0, (R28*SUMPRODUCT(K28:$K$98, X28:$X$98)-K28*$AZ$3)/Z28, 0)</f>
        <v>6280.9699957367693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2.0774602E-2</v>
      </c>
      <c r="Q29" s="4">
        <f t="shared" si="21"/>
        <v>25</v>
      </c>
      <c r="R29">
        <f t="shared" si="0"/>
        <v>500000</v>
      </c>
      <c r="S29">
        <f t="shared" si="1"/>
        <v>6057.8754065497869</v>
      </c>
      <c r="U29">
        <f t="shared" si="13"/>
        <v>2.0774602E-2</v>
      </c>
      <c r="V29">
        <f t="shared" si="14"/>
        <v>0.01</v>
      </c>
      <c r="W29">
        <f t="shared" si="15"/>
        <v>0.67534425560897704</v>
      </c>
      <c r="X29">
        <f t="shared" si="16"/>
        <v>1.4030008123262765E-2</v>
      </c>
      <c r="Y29">
        <f t="shared" si="17"/>
        <v>6.7534425560897707E-3</v>
      </c>
      <c r="Z29">
        <f t="shared" si="18"/>
        <v>0.65456080492962454</v>
      </c>
      <c r="AB29">
        <f t="shared" si="19"/>
        <v>4241.8170062731679</v>
      </c>
      <c r="AC29">
        <f t="shared" si="2"/>
        <v>3965.247802274605</v>
      </c>
      <c r="AE29">
        <f t="shared" si="3"/>
        <v>0</v>
      </c>
      <c r="AF29">
        <f t="shared" si="4"/>
        <v>0</v>
      </c>
      <c r="AG29">
        <f t="shared" si="4"/>
        <v>-16.364020123240614</v>
      </c>
      <c r="AH29">
        <f t="shared" si="5"/>
        <v>-7015.0040616313827</v>
      </c>
      <c r="AI29">
        <f t="shared" si="6"/>
        <v>-7031.3680817546237</v>
      </c>
      <c r="AJ29">
        <f t="shared" si="7"/>
        <v>276.5692039985629</v>
      </c>
      <c r="AK29">
        <f t="shared" si="22"/>
        <v>296.92719043912177</v>
      </c>
      <c r="AL29">
        <f t="shared" si="8"/>
        <v>-6457.8716873169387</v>
      </c>
      <c r="AN29">
        <f t="shared" si="9"/>
        <v>0</v>
      </c>
      <c r="AO29">
        <f t="shared" si="9"/>
        <v>0</v>
      </c>
      <c r="AP29">
        <f t="shared" si="9"/>
        <v>-0.8594515822648483</v>
      </c>
      <c r="AQ29">
        <f t="shared" si="9"/>
        <v>-368.4336914130779</v>
      </c>
      <c r="AR29">
        <f t="shared" si="9"/>
        <v>-369.29314299534275</v>
      </c>
      <c r="AS29">
        <f t="shared" si="9"/>
        <v>14.525638455107357</v>
      </c>
      <c r="AT29">
        <f t="shared" si="9"/>
        <v>15.594856381160588</v>
      </c>
      <c r="AU29">
        <f t="shared" si="9"/>
        <v>-339.17264815907481</v>
      </c>
      <c r="AW29">
        <v>26</v>
      </c>
      <c r="AX29">
        <f>IF(Z29&gt;0, (R29*SUMPRODUCT(K29:$K$98, X29:$X$98)-K29*$AZ$3)/Z29, 0)</f>
        <v>6057.8754065497869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2.3506165999999998E-2</v>
      </c>
      <c r="Q30" s="4">
        <f t="shared" si="21"/>
        <v>25</v>
      </c>
      <c r="R30">
        <f t="shared" si="0"/>
        <v>500000</v>
      </c>
      <c r="S30">
        <f t="shared" si="1"/>
        <v>5820.5704321553321</v>
      </c>
      <c r="U30">
        <f t="shared" si="13"/>
        <v>2.3506165999999998E-2</v>
      </c>
      <c r="V30">
        <f t="shared" si="14"/>
        <v>0.01</v>
      </c>
      <c r="W30">
        <f t="shared" si="15"/>
        <v>0.65456080492962454</v>
      </c>
      <c r="X30">
        <f t="shared" si="16"/>
        <v>1.5386214937769371E-2</v>
      </c>
      <c r="Y30">
        <f t="shared" si="17"/>
        <v>6.5456080492962455E-3</v>
      </c>
      <c r="Z30">
        <f t="shared" si="18"/>
        <v>0.6326289819425589</v>
      </c>
      <c r="AB30">
        <f t="shared" si="19"/>
        <v>3965.247802274605</v>
      </c>
      <c r="AC30">
        <f t="shared" si="2"/>
        <v>3682.2615468193881</v>
      </c>
      <c r="AE30">
        <f t="shared" si="3"/>
        <v>0</v>
      </c>
      <c r="AF30">
        <f t="shared" si="4"/>
        <v>0</v>
      </c>
      <c r="AG30">
        <f t="shared" si="4"/>
        <v>-15.815724548563972</v>
      </c>
      <c r="AH30">
        <f t="shared" si="5"/>
        <v>-7693.1074688846857</v>
      </c>
      <c r="AI30">
        <f t="shared" si="6"/>
        <v>-7708.9231934332493</v>
      </c>
      <c r="AJ30">
        <f t="shared" si="7"/>
        <v>282.98625545521691</v>
      </c>
      <c r="AK30">
        <f t="shared" si="22"/>
        <v>277.56734615922238</v>
      </c>
      <c r="AL30">
        <f t="shared" si="8"/>
        <v>-7148.3695918188105</v>
      </c>
      <c r="AN30">
        <f t="shared" si="9"/>
        <v>0</v>
      </c>
      <c r="AO30">
        <f t="shared" si="9"/>
        <v>0</v>
      </c>
      <c r="AP30">
        <f t="shared" si="9"/>
        <v>-0.74165594185760664</v>
      </c>
      <c r="AQ30">
        <f t="shared" si="9"/>
        <v>-360.75734931571742</v>
      </c>
      <c r="AR30">
        <f t="shared" si="9"/>
        <v>-361.49900525757499</v>
      </c>
      <c r="AS30">
        <f t="shared" si="9"/>
        <v>13.270238564027887</v>
      </c>
      <c r="AT30">
        <f t="shared" si="9"/>
        <v>13.016126508306312</v>
      </c>
      <c r="AU30">
        <f t="shared" si="9"/>
        <v>-335.21264018524084</v>
      </c>
      <c r="AW30">
        <v>27</v>
      </c>
      <c r="AX30">
        <f>IF(Z30&gt;0, (R30*SUMPRODUCT(K30:$K$98, X30:$X$98)-K30*$AZ$3)/Z30, 0)</f>
        <v>5820.5704321553321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2.6226451000000001E-2</v>
      </c>
      <c r="Q31" s="4">
        <f t="shared" si="21"/>
        <v>25</v>
      </c>
      <c r="R31">
        <f t="shared" si="0"/>
        <v>500000</v>
      </c>
      <c r="S31">
        <f t="shared" si="1"/>
        <v>5572.7977846528911</v>
      </c>
      <c r="U31">
        <f t="shared" si="13"/>
        <v>2.6226451000000001E-2</v>
      </c>
      <c r="V31">
        <f t="shared" si="14"/>
        <v>0.01</v>
      </c>
      <c r="W31">
        <f t="shared" si="15"/>
        <v>0.6326289819425589</v>
      </c>
      <c r="X31">
        <f t="shared" si="16"/>
        <v>1.6591612996096405E-2</v>
      </c>
      <c r="Y31">
        <f t="shared" si="17"/>
        <v>6.3262898194255887E-3</v>
      </c>
      <c r="Z31">
        <f t="shared" si="18"/>
        <v>0.60971107912703681</v>
      </c>
      <c r="AB31">
        <f t="shared" si="19"/>
        <v>3682.2615468193881</v>
      </c>
      <c r="AC31">
        <f t="shared" si="2"/>
        <v>3397.7965510374743</v>
      </c>
      <c r="AE31">
        <f t="shared" si="3"/>
        <v>0</v>
      </c>
      <c r="AF31">
        <f t="shared" si="4"/>
        <v>0</v>
      </c>
      <c r="AG31">
        <f t="shared" si="4"/>
        <v>-15.24277697817592</v>
      </c>
      <c r="AH31">
        <f t="shared" si="5"/>
        <v>-8295.8064980482031</v>
      </c>
      <c r="AI31">
        <f t="shared" si="6"/>
        <v>-8311.0492750263784</v>
      </c>
      <c r="AJ31">
        <f t="shared" si="7"/>
        <v>284.46499578191379</v>
      </c>
      <c r="AK31">
        <f t="shared" si="22"/>
        <v>257.75830827735717</v>
      </c>
      <c r="AL31">
        <f t="shared" si="8"/>
        <v>-7768.8259709671074</v>
      </c>
      <c r="AN31">
        <f t="shared" si="9"/>
        <v>0</v>
      </c>
      <c r="AO31">
        <f t="shared" si="9"/>
        <v>0</v>
      </c>
      <c r="AP31">
        <f t="shared" si="9"/>
        <v>-0.6382039100187884</v>
      </c>
      <c r="AQ31">
        <f t="shared" si="9"/>
        <v>-347.33934317834587</v>
      </c>
      <c r="AR31">
        <f t="shared" si="9"/>
        <v>-347.97754708836464</v>
      </c>
      <c r="AS31">
        <f t="shared" si="9"/>
        <v>11.910341063930003</v>
      </c>
      <c r="AT31">
        <f t="shared" si="9"/>
        <v>10.79215161502175</v>
      </c>
      <c r="AU31">
        <f t="shared" si="9"/>
        <v>-325.27505440941286</v>
      </c>
      <c r="AW31">
        <v>28</v>
      </c>
      <c r="AX31">
        <f>IF(Z31&gt;0, (R31*SUMPRODUCT(K31:$K$98, X31:$X$98)-K31*$AZ$3)/Z31, 0)</f>
        <v>5572.7977846528911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2.9219711999999998E-2</v>
      </c>
      <c r="Q32" s="4">
        <f t="shared" si="21"/>
        <v>25</v>
      </c>
      <c r="R32">
        <f t="shared" si="0"/>
        <v>500000</v>
      </c>
      <c r="S32">
        <f t="shared" si="1"/>
        <v>5323.6325912136726</v>
      </c>
      <c r="U32">
        <f t="shared" si="13"/>
        <v>2.9219711999999998E-2</v>
      </c>
      <c r="V32">
        <f t="shared" si="14"/>
        <v>0.01</v>
      </c>
      <c r="W32">
        <f t="shared" si="15"/>
        <v>0.60971107912703681</v>
      </c>
      <c r="X32">
        <f t="shared" si="16"/>
        <v>1.7815582135301225E-2</v>
      </c>
      <c r="Y32">
        <f t="shared" si="17"/>
        <v>6.097110791270368E-3</v>
      </c>
      <c r="Z32">
        <f t="shared" si="18"/>
        <v>0.5857983862004652</v>
      </c>
      <c r="AB32">
        <f t="shared" si="19"/>
        <v>3397.7965510374743</v>
      </c>
      <c r="AC32">
        <f t="shared" si="2"/>
        <v>3118.5753806571702</v>
      </c>
      <c r="AE32">
        <f t="shared" si="3"/>
        <v>0</v>
      </c>
      <c r="AF32">
        <f t="shared" si="4"/>
        <v>0</v>
      </c>
      <c r="AG32">
        <f t="shared" si="4"/>
        <v>-14.644959655011631</v>
      </c>
      <c r="AH32">
        <f t="shared" si="5"/>
        <v>-8907.7910676506126</v>
      </c>
      <c r="AI32">
        <f t="shared" si="6"/>
        <v>-8922.4360273056245</v>
      </c>
      <c r="AJ32">
        <f t="shared" si="7"/>
        <v>279.2211703803041</v>
      </c>
      <c r="AK32">
        <f t="shared" si="22"/>
        <v>237.84575857262323</v>
      </c>
      <c r="AL32">
        <f t="shared" si="8"/>
        <v>-8405.3690983526976</v>
      </c>
      <c r="AN32">
        <f t="shared" si="9"/>
        <v>0</v>
      </c>
      <c r="AO32">
        <f t="shared" si="9"/>
        <v>0</v>
      </c>
      <c r="AP32">
        <f t="shared" si="9"/>
        <v>-0.54747655042015853</v>
      </c>
      <c r="AQ32">
        <f t="shared" si="9"/>
        <v>-333.00240085755195</v>
      </c>
      <c r="AR32">
        <f t="shared" si="9"/>
        <v>-333.54987740797213</v>
      </c>
      <c r="AS32">
        <f t="shared" si="9"/>
        <v>10.438201727088803</v>
      </c>
      <c r="AT32">
        <f t="shared" si="9"/>
        <v>8.8914533397737934</v>
      </c>
      <c r="AU32">
        <f t="shared" si="9"/>
        <v>-314.22022234110955</v>
      </c>
      <c r="AW32">
        <v>29</v>
      </c>
      <c r="AX32">
        <f>IF(Z32&gt;0, (R32*SUMPRODUCT(K32:$K$98, X32:$X$98)-K32*$AZ$3)/Z32, 0)</f>
        <v>5323.6325912136726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3.2402927999999998E-2</v>
      </c>
      <c r="Q33" s="4">
        <f t="shared" si="21"/>
        <v>25</v>
      </c>
      <c r="R33">
        <f t="shared" si="0"/>
        <v>500000</v>
      </c>
      <c r="S33">
        <f t="shared" si="1"/>
        <v>5074.1563880663816</v>
      </c>
      <c r="U33">
        <f t="shared" si="13"/>
        <v>3.2402927999999998E-2</v>
      </c>
      <c r="V33">
        <f t="shared" si="14"/>
        <v>0.01</v>
      </c>
      <c r="W33">
        <f t="shared" si="15"/>
        <v>0.5857983862004652</v>
      </c>
      <c r="X33">
        <f t="shared" si="16"/>
        <v>1.8981582930569865E-2</v>
      </c>
      <c r="Y33">
        <f t="shared" si="17"/>
        <v>5.8579838620046523E-3</v>
      </c>
      <c r="Z33">
        <f t="shared" si="18"/>
        <v>0.56095881940789072</v>
      </c>
      <c r="AB33">
        <f t="shared" si="19"/>
        <v>3118.5753806571702</v>
      </c>
      <c r="AC33">
        <f t="shared" si="2"/>
        <v>2846.3927769407246</v>
      </c>
      <c r="AE33">
        <f t="shared" si="3"/>
        <v>0</v>
      </c>
      <c r="AF33">
        <f t="shared" si="4"/>
        <v>0</v>
      </c>
      <c r="AG33">
        <f t="shared" si="4"/>
        <v>-14.023970485197268</v>
      </c>
      <c r="AH33">
        <f t="shared" si="5"/>
        <v>-9490.7914652849322</v>
      </c>
      <c r="AI33">
        <f t="shared" si="6"/>
        <v>-9504.8154357701296</v>
      </c>
      <c r="AJ33">
        <f t="shared" si="7"/>
        <v>272.18260371644556</v>
      </c>
      <c r="AK33">
        <f t="shared" si="22"/>
        <v>218.30027664600192</v>
      </c>
      <c r="AL33">
        <f t="shared" si="8"/>
        <v>-9014.3325554076837</v>
      </c>
      <c r="AN33">
        <f t="shared" si="9"/>
        <v>0</v>
      </c>
      <c r="AO33">
        <f t="shared" si="9"/>
        <v>0</v>
      </c>
      <c r="AP33">
        <f t="shared" si="9"/>
        <v>-0.4680910193491109</v>
      </c>
      <c r="AQ33">
        <f t="shared" si="9"/>
        <v>-316.78291508844222</v>
      </c>
      <c r="AR33">
        <f t="shared" si="9"/>
        <v>-317.25100610779134</v>
      </c>
      <c r="AS33">
        <f t="shared" si="9"/>
        <v>9.0848902282850137</v>
      </c>
      <c r="AT33">
        <f t="shared" si="9"/>
        <v>7.2864100168549788</v>
      </c>
      <c r="AU33">
        <f t="shared" si="9"/>
        <v>-300.87970586265141</v>
      </c>
      <c r="AW33">
        <v>30</v>
      </c>
      <c r="AX33">
        <f>IF(Z33&gt;0, (R33*SUMPRODUCT(K33:$K$98, X33:$X$98)-K33*$AZ$3)/Z33, 0)</f>
        <v>5074.1563880663816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3.5947104000000001E-2</v>
      </c>
      <c r="Q34" s="4">
        <f t="shared" si="21"/>
        <v>25</v>
      </c>
      <c r="R34">
        <f t="shared" si="0"/>
        <v>500000</v>
      </c>
      <c r="S34">
        <f t="shared" si="1"/>
        <v>4828.0804126931289</v>
      </c>
      <c r="U34">
        <f t="shared" si="13"/>
        <v>3.5947104000000001E-2</v>
      </c>
      <c r="V34">
        <f t="shared" si="14"/>
        <v>0.01</v>
      </c>
      <c r="W34">
        <f t="shared" si="15"/>
        <v>0.56095881940789072</v>
      </c>
      <c r="X34">
        <f t="shared" si="16"/>
        <v>2.0164845020972665E-2</v>
      </c>
      <c r="Y34">
        <f t="shared" si="17"/>
        <v>5.609588194078907E-3</v>
      </c>
      <c r="Z34">
        <f t="shared" si="18"/>
        <v>0.53518438619283915</v>
      </c>
      <c r="AB34">
        <f t="shared" si="19"/>
        <v>2846.3927769407246</v>
      </c>
      <c r="AC34">
        <f t="shared" si="2"/>
        <v>2583.9132521568417</v>
      </c>
      <c r="AE34">
        <f t="shared" si="3"/>
        <v>0</v>
      </c>
      <c r="AF34">
        <f t="shared" si="4"/>
        <v>0</v>
      </c>
      <c r="AG34">
        <f t="shared" si="4"/>
        <v>-13.379609654820978</v>
      </c>
      <c r="AH34">
        <f t="shared" si="5"/>
        <v>-10082.422510486333</v>
      </c>
      <c r="AI34">
        <f t="shared" si="6"/>
        <v>-10095.802120141154</v>
      </c>
      <c r="AJ34">
        <f t="shared" si="7"/>
        <v>262.47952478388288</v>
      </c>
      <c r="AK34">
        <f t="shared" si="22"/>
        <v>199.24749438585073</v>
      </c>
      <c r="AL34">
        <f t="shared" si="8"/>
        <v>-9634.0751009714204</v>
      </c>
      <c r="AN34">
        <f t="shared" si="9"/>
        <v>0</v>
      </c>
      <c r="AO34">
        <f t="shared" si="9"/>
        <v>0</v>
      </c>
      <c r="AP34">
        <f t="shared" si="9"/>
        <v>-0.39873535053715292</v>
      </c>
      <c r="AQ34">
        <f t="shared" si="9"/>
        <v>-300.47350989300895</v>
      </c>
      <c r="AR34">
        <f t="shared" si="9"/>
        <v>-300.8722452435461</v>
      </c>
      <c r="AS34">
        <f t="shared" si="9"/>
        <v>7.822340712743852</v>
      </c>
      <c r="AT34">
        <f t="shared" si="9"/>
        <v>5.9379175900669887</v>
      </c>
      <c r="AU34">
        <f t="shared" ref="AU34:AU89" si="23">AL34*$K34</f>
        <v>-287.11198694073528</v>
      </c>
      <c r="AW34">
        <v>31</v>
      </c>
      <c r="AX34">
        <f>IF(Z34&gt;0, (R34*SUMPRODUCT(K34:$K$98, X34:$X$98)-K34*$AZ$3)/Z34, 0)</f>
        <v>4828.0804126931289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4.0034525000000001E-2</v>
      </c>
      <c r="Q35" s="4">
        <f t="shared" si="21"/>
        <v>25</v>
      </c>
      <c r="R35">
        <f t="shared" si="0"/>
        <v>500000</v>
      </c>
      <c r="S35">
        <f t="shared" si="1"/>
        <v>4586.7313701545845</v>
      </c>
      <c r="U35">
        <f t="shared" si="13"/>
        <v>4.0034525000000001E-2</v>
      </c>
      <c r="V35">
        <f t="shared" si="14"/>
        <v>0.01</v>
      </c>
      <c r="W35">
        <f t="shared" si="15"/>
        <v>0.53518438619283915</v>
      </c>
      <c r="X35">
        <f t="shared" si="16"/>
        <v>2.1425852688646874E-2</v>
      </c>
      <c r="Y35">
        <f t="shared" si="17"/>
        <v>5.3518438619283917E-3</v>
      </c>
      <c r="Z35">
        <f t="shared" si="18"/>
        <v>0.50840668964226388</v>
      </c>
      <c r="AB35">
        <f t="shared" si="19"/>
        <v>2583.9132521568417</v>
      </c>
      <c r="AC35">
        <f t="shared" si="2"/>
        <v>2331.9249121786174</v>
      </c>
      <c r="AE35">
        <f t="shared" si="3"/>
        <v>0</v>
      </c>
      <c r="AF35">
        <f t="shared" ref="AF35:AG66" si="24">-$Z35*P35</f>
        <v>0</v>
      </c>
      <c r="AG35">
        <f t="shared" si="24"/>
        <v>-12.710167241056597</v>
      </c>
      <c r="AH35">
        <f t="shared" si="5"/>
        <v>-10712.926344323438</v>
      </c>
      <c r="AI35">
        <f t="shared" ref="AI35:AI66" si="25">SUM(AE35:AH35)</f>
        <v>-10725.636511564495</v>
      </c>
      <c r="AJ35">
        <f t="shared" si="7"/>
        <v>251.9883399782243</v>
      </c>
      <c r="AK35">
        <f t="shared" si="22"/>
        <v>180.87392765097894</v>
      </c>
      <c r="AL35">
        <f t="shared" si="8"/>
        <v>-10292.774243935291</v>
      </c>
      <c r="AN35">
        <f t="shared" ref="AN35:AT66" si="26">AE35*$K35</f>
        <v>0</v>
      </c>
      <c r="AO35">
        <f t="shared" si="26"/>
        <v>0</v>
      </c>
      <c r="AP35">
        <f t="shared" si="26"/>
        <v>-0.33820072917171246</v>
      </c>
      <c r="AQ35">
        <f t="shared" si="26"/>
        <v>-285.05679213327522</v>
      </c>
      <c r="AR35">
        <f t="shared" si="26"/>
        <v>-285.39499286244694</v>
      </c>
      <c r="AS35">
        <f t="shared" si="26"/>
        <v>6.7050762359850964</v>
      </c>
      <c r="AT35">
        <f t="shared" si="26"/>
        <v>4.8128158394418925</v>
      </c>
      <c r="AU35">
        <f t="shared" si="23"/>
        <v>-273.87710078701997</v>
      </c>
      <c r="AW35">
        <v>32</v>
      </c>
      <c r="AX35">
        <f>IF(Z35&gt;0, (R35*SUMPRODUCT(K35:$K$98, X35:$X$98)-K35*$AZ$3)/Z35, 0)</f>
        <v>4586.7313701545845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4.4405750000000001E-2</v>
      </c>
      <c r="Q36" s="4">
        <f t="shared" si="21"/>
        <v>25</v>
      </c>
      <c r="R36">
        <f t="shared" si="0"/>
        <v>500000</v>
      </c>
      <c r="S36">
        <f t="shared" si="1"/>
        <v>4347.7356586295846</v>
      </c>
      <c r="U36">
        <f t="shared" si="13"/>
        <v>4.4405750000000001E-2</v>
      </c>
      <c r="V36">
        <f t="shared" si="14"/>
        <v>0.01</v>
      </c>
      <c r="W36">
        <f t="shared" si="15"/>
        <v>0.50840668964226388</v>
      </c>
      <c r="X36">
        <f t="shared" si="16"/>
        <v>2.2576180358581961E-2</v>
      </c>
      <c r="Y36">
        <f t="shared" si="17"/>
        <v>5.0840668964226392E-3</v>
      </c>
      <c r="Z36">
        <f t="shared" si="18"/>
        <v>0.48074644238725928</v>
      </c>
      <c r="AB36">
        <f t="shared" si="19"/>
        <v>2331.9249121786174</v>
      </c>
      <c r="AC36">
        <f t="shared" si="2"/>
        <v>2090.1584503264003</v>
      </c>
      <c r="AE36">
        <f t="shared" si="3"/>
        <v>0</v>
      </c>
      <c r="AF36">
        <f t="shared" si="24"/>
        <v>0</v>
      </c>
      <c r="AG36">
        <f t="shared" si="24"/>
        <v>-12.018661059681483</v>
      </c>
      <c r="AH36">
        <f t="shared" si="5"/>
        <v>-11288.090179290981</v>
      </c>
      <c r="AI36">
        <f t="shared" si="25"/>
        <v>-11300.108840350662</v>
      </c>
      <c r="AJ36">
        <f t="shared" si="7"/>
        <v>241.76646185221716</v>
      </c>
      <c r="AK36">
        <f t="shared" si="22"/>
        <v>163.23474385250324</v>
      </c>
      <c r="AL36">
        <f t="shared" si="8"/>
        <v>-10895.107634645941</v>
      </c>
      <c r="AN36">
        <f t="shared" si="26"/>
        <v>0</v>
      </c>
      <c r="AO36">
        <f t="shared" si="26"/>
        <v>0</v>
      </c>
      <c r="AP36">
        <f t="shared" si="26"/>
        <v>-0.28553630790230228</v>
      </c>
      <c r="AQ36">
        <f t="shared" si="26"/>
        <v>-268.17958981101378</v>
      </c>
      <c r="AR36">
        <f t="shared" si="26"/>
        <v>-268.46512611891609</v>
      </c>
      <c r="AS36">
        <f t="shared" si="26"/>
        <v>5.7438264170263915</v>
      </c>
      <c r="AT36">
        <f t="shared" si="26"/>
        <v>3.8780897347526206</v>
      </c>
      <c r="AU36">
        <f t="shared" si="23"/>
        <v>-258.84320996713706</v>
      </c>
      <c r="AW36">
        <v>33</v>
      </c>
      <c r="AX36">
        <f>IF(Z36&gt;0, (R36*SUMPRODUCT(K36:$K$98, X36:$X$98)-K36*$AZ$3)/Z36, 0)</f>
        <v>4347.7356586295846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4.9048597999999999E-2</v>
      </c>
      <c r="Q37" s="4">
        <f t="shared" si="21"/>
        <v>25</v>
      </c>
      <c r="R37">
        <f t="shared" si="0"/>
        <v>500000</v>
      </c>
      <c r="S37">
        <f t="shared" si="1"/>
        <v>4113.1729021193769</v>
      </c>
      <c r="U37">
        <f t="shared" si="13"/>
        <v>4.9048597999999999E-2</v>
      </c>
      <c r="V37">
        <f t="shared" si="14"/>
        <v>0.01</v>
      </c>
      <c r="W37">
        <f t="shared" si="15"/>
        <v>0.48074644238725928</v>
      </c>
      <c r="X37">
        <f t="shared" si="16"/>
        <v>2.3579938992582841E-2</v>
      </c>
      <c r="Y37">
        <f t="shared" si="17"/>
        <v>4.8074644238725933E-3</v>
      </c>
      <c r="Z37">
        <f t="shared" si="18"/>
        <v>0.45235903897080387</v>
      </c>
      <c r="AB37">
        <f t="shared" si="19"/>
        <v>2090.1584503264003</v>
      </c>
      <c r="AC37">
        <f t="shared" si="2"/>
        <v>1860.6309411234736</v>
      </c>
      <c r="AE37">
        <f t="shared" si="3"/>
        <v>0</v>
      </c>
      <c r="AF37">
        <f t="shared" si="24"/>
        <v>0</v>
      </c>
      <c r="AG37">
        <f t="shared" si="24"/>
        <v>-11.308975974270098</v>
      </c>
      <c r="AH37">
        <f t="shared" si="5"/>
        <v>-11789.96949629142</v>
      </c>
      <c r="AI37">
        <f t="shared" si="25"/>
        <v>-11801.278472265691</v>
      </c>
      <c r="AJ37">
        <f t="shared" si="7"/>
        <v>229.52750920292669</v>
      </c>
      <c r="AK37">
        <f t="shared" si="22"/>
        <v>146.31109152284805</v>
      </c>
      <c r="AL37">
        <f t="shared" si="8"/>
        <v>-11425.439871539917</v>
      </c>
      <c r="AN37">
        <f t="shared" si="26"/>
        <v>0</v>
      </c>
      <c r="AO37">
        <f t="shared" si="26"/>
        <v>0</v>
      </c>
      <c r="AP37">
        <f t="shared" si="26"/>
        <v>-0.23988909753801343</v>
      </c>
      <c r="AQ37">
        <f t="shared" si="26"/>
        <v>-250.09206394114727</v>
      </c>
      <c r="AR37">
        <f t="shared" si="26"/>
        <v>-250.3319530386853</v>
      </c>
      <c r="AS37">
        <f t="shared" si="26"/>
        <v>4.8688004261492743</v>
      </c>
      <c r="AT37">
        <f t="shared" si="26"/>
        <v>3.1035909692506904</v>
      </c>
      <c r="AU37">
        <f t="shared" si="23"/>
        <v>-242.35956164328533</v>
      </c>
      <c r="AW37">
        <v>34</v>
      </c>
      <c r="AX37">
        <f>IF(Z37&gt;0, (R37*SUMPRODUCT(K37:$K$98, X37:$X$98)-K37*$AZ$3)/Z37, 0)</f>
        <v>4113.1729021193769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5.4278005999999997E-2</v>
      </c>
      <c r="Q38" s="4">
        <f t="shared" si="21"/>
        <v>25</v>
      </c>
      <c r="R38">
        <f t="shared" si="0"/>
        <v>500000</v>
      </c>
      <c r="S38">
        <f t="shared" si="1"/>
        <v>3886.4125805928315</v>
      </c>
      <c r="U38">
        <f t="shared" si="13"/>
        <v>5.4278005999999997E-2</v>
      </c>
      <c r="V38">
        <f t="shared" si="14"/>
        <v>0.01</v>
      </c>
      <c r="W38">
        <f t="shared" si="15"/>
        <v>0.45235903897080387</v>
      </c>
      <c r="X38">
        <f t="shared" si="16"/>
        <v>2.4553146631411525E-2</v>
      </c>
      <c r="Y38">
        <f t="shared" si="17"/>
        <v>4.5235903897080385E-3</v>
      </c>
      <c r="Z38">
        <f t="shared" si="18"/>
        <v>0.4232823019496843</v>
      </c>
      <c r="AB38">
        <f t="shared" si="19"/>
        <v>1860.6309411234736</v>
      </c>
      <c r="AC38">
        <f t="shared" si="2"/>
        <v>1645.0496634395467</v>
      </c>
      <c r="AE38">
        <f t="shared" si="3"/>
        <v>0</v>
      </c>
      <c r="AF38">
        <f t="shared" si="24"/>
        <v>0</v>
      </c>
      <c r="AG38">
        <f t="shared" si="24"/>
        <v>-10.582057548742107</v>
      </c>
      <c r="AH38">
        <f t="shared" si="5"/>
        <v>-12276.573315705762</v>
      </c>
      <c r="AI38">
        <f t="shared" si="25"/>
        <v>-12287.155373254504</v>
      </c>
      <c r="AJ38">
        <f t="shared" si="7"/>
        <v>215.58127768392683</v>
      </c>
      <c r="AK38">
        <f t="shared" si="22"/>
        <v>130.24416587864317</v>
      </c>
      <c r="AL38">
        <f t="shared" si="8"/>
        <v>-11941.329929691934</v>
      </c>
      <c r="AN38">
        <f t="shared" si="26"/>
        <v>0</v>
      </c>
      <c r="AO38">
        <f t="shared" si="26"/>
        <v>0</v>
      </c>
      <c r="AP38">
        <f t="shared" si="26"/>
        <v>-0.20041920061350926</v>
      </c>
      <c r="AQ38">
        <f t="shared" si="26"/>
        <v>-232.51253349112278</v>
      </c>
      <c r="AR38">
        <f t="shared" si="26"/>
        <v>-232.71295269173626</v>
      </c>
      <c r="AS38">
        <f t="shared" si="26"/>
        <v>4.0830081618472738</v>
      </c>
      <c r="AT38">
        <f t="shared" si="26"/>
        <v>2.4667633387680725</v>
      </c>
      <c r="AU38">
        <f t="shared" si="23"/>
        <v>-226.16318119112094</v>
      </c>
      <c r="AW38">
        <v>35</v>
      </c>
      <c r="AX38">
        <f>IF(Z38&gt;0, (R38*SUMPRODUCT(K38:$K$98, X38:$X$98)-K38*$AZ$3)/Z38, 0)</f>
        <v>3886.4125805928315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6.0174738999999998E-2</v>
      </c>
      <c r="Q39" s="4">
        <f t="shared" si="21"/>
        <v>25</v>
      </c>
      <c r="R39">
        <f t="shared" si="0"/>
        <v>500000</v>
      </c>
      <c r="S39">
        <f t="shared" si="1"/>
        <v>3667.2482109665998</v>
      </c>
      <c r="U39">
        <f t="shared" si="13"/>
        <v>6.0174738999999998E-2</v>
      </c>
      <c r="V39">
        <f t="shared" si="14"/>
        <v>0.01</v>
      </c>
      <c r="W39">
        <f t="shared" si="15"/>
        <v>0.4232823019496843</v>
      </c>
      <c r="X39">
        <f t="shared" si="16"/>
        <v>2.5470902043141442E-2</v>
      </c>
      <c r="Y39">
        <f t="shared" si="17"/>
        <v>4.2328230194968435E-3</v>
      </c>
      <c r="Z39">
        <f t="shared" si="18"/>
        <v>0.39357857688704601</v>
      </c>
      <c r="AB39">
        <f t="shared" si="19"/>
        <v>1645.0496634395467</v>
      </c>
      <c r="AC39">
        <f t="shared" si="2"/>
        <v>1443.3503319637998</v>
      </c>
      <c r="AE39">
        <f t="shared" si="3"/>
        <v>0</v>
      </c>
      <c r="AF39">
        <f t="shared" si="24"/>
        <v>0</v>
      </c>
      <c r="AG39">
        <f t="shared" si="24"/>
        <v>-9.8394644221761496</v>
      </c>
      <c r="AH39">
        <f t="shared" si="5"/>
        <v>-12735.451021570721</v>
      </c>
      <c r="AI39">
        <f t="shared" si="25"/>
        <v>-12745.290485992897</v>
      </c>
      <c r="AJ39">
        <f t="shared" si="7"/>
        <v>201.69933147574693</v>
      </c>
      <c r="AK39">
        <f t="shared" si="22"/>
        <v>115.15347644076829</v>
      </c>
      <c r="AL39">
        <f t="shared" si="8"/>
        <v>-12428.437678076381</v>
      </c>
      <c r="AN39">
        <f t="shared" si="26"/>
        <v>0</v>
      </c>
      <c r="AO39">
        <f t="shared" si="26"/>
        <v>0</v>
      </c>
      <c r="AP39">
        <f t="shared" si="26"/>
        <v>-0.16638824599988178</v>
      </c>
      <c r="AQ39">
        <f t="shared" si="26"/>
        <v>-215.36023370547426</v>
      </c>
      <c r="AR39">
        <f t="shared" si="26"/>
        <v>-215.52662195147411</v>
      </c>
      <c r="AS39">
        <f t="shared" si="26"/>
        <v>3.4107951961246967</v>
      </c>
      <c r="AT39">
        <f t="shared" si="26"/>
        <v>1.9472792566417525</v>
      </c>
      <c r="AU39">
        <f t="shared" si="23"/>
        <v>-210.16854749870768</v>
      </c>
      <c r="AW39">
        <v>36</v>
      </c>
      <c r="AX39">
        <f>IF(Z39&gt;0, (R39*SUMPRODUCT(K39:$K$98, X39:$X$98)-K39*$AZ$3)/Z39, 0)</f>
        <v>3667.2482109665998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6.6923788999999997E-2</v>
      </c>
      <c r="Q40" s="4">
        <f t="shared" si="21"/>
        <v>25</v>
      </c>
      <c r="R40">
        <f t="shared" si="0"/>
        <v>500000</v>
      </c>
      <c r="S40">
        <f t="shared" si="1"/>
        <v>3455.7980845983666</v>
      </c>
      <c r="U40">
        <f t="shared" si="13"/>
        <v>6.6923788999999997E-2</v>
      </c>
      <c r="V40">
        <f t="shared" si="14"/>
        <v>0.01</v>
      </c>
      <c r="W40">
        <f t="shared" si="15"/>
        <v>0.39357857688704601</v>
      </c>
      <c r="X40">
        <f t="shared" si="16"/>
        <v>2.6339769634508944E-2</v>
      </c>
      <c r="Y40">
        <f t="shared" si="17"/>
        <v>3.9357857688704602E-3</v>
      </c>
      <c r="Z40">
        <f t="shared" si="18"/>
        <v>0.36330302148366661</v>
      </c>
      <c r="AB40">
        <f t="shared" si="19"/>
        <v>1443.3503319637998</v>
      </c>
      <c r="AC40">
        <f t="shared" si="2"/>
        <v>1255.5018857720543</v>
      </c>
      <c r="AE40">
        <f t="shared" si="3"/>
        <v>0</v>
      </c>
      <c r="AF40">
        <f t="shared" si="24"/>
        <v>0</v>
      </c>
      <c r="AG40">
        <f t="shared" si="24"/>
        <v>-9.0825755370916657</v>
      </c>
      <c r="AH40">
        <f t="shared" si="5"/>
        <v>-13169.884817254473</v>
      </c>
      <c r="AI40">
        <f t="shared" si="25"/>
        <v>-13178.967392791565</v>
      </c>
      <c r="AJ40">
        <f t="shared" si="7"/>
        <v>187.84844619174555</v>
      </c>
      <c r="AK40">
        <f t="shared" si="22"/>
        <v>101.03452323746599</v>
      </c>
      <c r="AL40">
        <f t="shared" si="8"/>
        <v>-12890.084423362354</v>
      </c>
      <c r="AN40">
        <f t="shared" si="26"/>
        <v>0</v>
      </c>
      <c r="AO40">
        <f t="shared" si="26"/>
        <v>0</v>
      </c>
      <c r="AP40">
        <f t="shared" si="26"/>
        <v>-0.13713306399330963</v>
      </c>
      <c r="AQ40">
        <f t="shared" si="26"/>
        <v>-198.84521191743184</v>
      </c>
      <c r="AR40">
        <f t="shared" si="26"/>
        <v>-198.98234498142514</v>
      </c>
      <c r="AS40">
        <f t="shared" si="26"/>
        <v>2.8362255714203632</v>
      </c>
      <c r="AT40">
        <f t="shared" si="26"/>
        <v>1.5254674936723425</v>
      </c>
      <c r="AU40">
        <f t="shared" si="23"/>
        <v>-194.62065191633243</v>
      </c>
      <c r="AW40">
        <v>37</v>
      </c>
      <c r="AX40">
        <f>IF(Z40&gt;0, (R40*SUMPRODUCT(K40:$K$98, X40:$X$98)-K40*$AZ$3)/Z40, 0)</f>
        <v>3455.7980845983666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7.4711050000000001E-2</v>
      </c>
      <c r="Q41" s="4">
        <f t="shared" si="21"/>
        <v>25</v>
      </c>
      <c r="R41">
        <f t="shared" si="0"/>
        <v>500000</v>
      </c>
      <c r="S41">
        <f t="shared" si="1"/>
        <v>3251.5253979919235</v>
      </c>
      <c r="U41">
        <f t="shared" si="13"/>
        <v>7.4711050000000001E-2</v>
      </c>
      <c r="V41">
        <f t="shared" si="14"/>
        <v>0.01</v>
      </c>
      <c r="W41">
        <f t="shared" si="15"/>
        <v>0.36330302148366661</v>
      </c>
      <c r="X41">
        <f t="shared" si="16"/>
        <v>2.714275020321729E-2</v>
      </c>
      <c r="Y41">
        <f t="shared" si="17"/>
        <v>3.633030214836666E-3</v>
      </c>
      <c r="Z41">
        <f t="shared" si="18"/>
        <v>0.33252724106561266</v>
      </c>
      <c r="AB41">
        <f t="shared" si="19"/>
        <v>1255.5018857720543</v>
      </c>
      <c r="AC41">
        <f t="shared" si="2"/>
        <v>1081.2207698490224</v>
      </c>
      <c r="AE41">
        <f t="shared" si="3"/>
        <v>0</v>
      </c>
      <c r="AF41">
        <f t="shared" si="24"/>
        <v>0</v>
      </c>
      <c r="AG41">
        <f t="shared" si="24"/>
        <v>-8.3131810266403168</v>
      </c>
      <c r="AH41">
        <f t="shared" si="5"/>
        <v>-13571.375101608644</v>
      </c>
      <c r="AI41">
        <f t="shared" si="25"/>
        <v>-13579.688282635285</v>
      </c>
      <c r="AJ41">
        <f t="shared" si="7"/>
        <v>174.28111592303185</v>
      </c>
      <c r="AK41">
        <f t="shared" si="22"/>
        <v>87.885132004043811</v>
      </c>
      <c r="AL41">
        <f t="shared" si="8"/>
        <v>-13317.52203470821</v>
      </c>
      <c r="AN41">
        <f t="shared" si="26"/>
        <v>0</v>
      </c>
      <c r="AO41">
        <f t="shared" si="26"/>
        <v>0</v>
      </c>
      <c r="AP41">
        <f t="shared" si="26"/>
        <v>-0.11206819477921355</v>
      </c>
      <c r="AQ41">
        <f t="shared" si="26"/>
        <v>-182.9527714403099</v>
      </c>
      <c r="AR41">
        <f t="shared" si="26"/>
        <v>-183.0648396350891</v>
      </c>
      <c r="AS41">
        <f t="shared" si="26"/>
        <v>2.3494460162735593</v>
      </c>
      <c r="AT41">
        <f t="shared" si="26"/>
        <v>1.1847604497079616</v>
      </c>
      <c r="AU41">
        <f t="shared" si="23"/>
        <v>-179.5306331691076</v>
      </c>
      <c r="AW41">
        <v>38</v>
      </c>
      <c r="AX41">
        <f>IF(Z41&gt;0, (R41*SUMPRODUCT(K41:$K$98, X41:$X$98)-K41*$AZ$3)/Z41, 0)</f>
        <v>3251.5253979919235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8.3689026999999999E-2</v>
      </c>
      <c r="Q42" s="4">
        <f t="shared" si="21"/>
        <v>25</v>
      </c>
      <c r="R42">
        <f t="shared" si="0"/>
        <v>500000</v>
      </c>
      <c r="S42">
        <f t="shared" si="1"/>
        <v>3053.3589940507832</v>
      </c>
      <c r="U42">
        <f t="shared" si="13"/>
        <v>8.3689026999999999E-2</v>
      </c>
      <c r="V42">
        <f t="shared" si="14"/>
        <v>0.01</v>
      </c>
      <c r="W42">
        <f t="shared" si="15"/>
        <v>0.33252724106561266</v>
      </c>
      <c r="X42">
        <f t="shared" si="16"/>
        <v>2.7828881255775567E-2</v>
      </c>
      <c r="Y42">
        <f t="shared" si="17"/>
        <v>3.3252724106561265E-3</v>
      </c>
      <c r="Z42">
        <f t="shared" si="18"/>
        <v>0.30137308739918095</v>
      </c>
      <c r="AB42">
        <f t="shared" si="19"/>
        <v>1081.2207698490224</v>
      </c>
      <c r="AC42">
        <f t="shared" si="2"/>
        <v>920.20022697514185</v>
      </c>
      <c r="AE42">
        <f t="shared" si="3"/>
        <v>0</v>
      </c>
      <c r="AF42">
        <f t="shared" si="24"/>
        <v>0</v>
      </c>
      <c r="AG42">
        <f t="shared" si="24"/>
        <v>-7.5343271849795235</v>
      </c>
      <c r="AH42">
        <f t="shared" si="5"/>
        <v>-13914.440627887783</v>
      </c>
      <c r="AI42">
        <f t="shared" si="25"/>
        <v>-13921.974955072763</v>
      </c>
      <c r="AJ42">
        <f t="shared" si="7"/>
        <v>161.02054287388057</v>
      </c>
      <c r="AK42">
        <f t="shared" si="22"/>
        <v>75.685453889431571</v>
      </c>
      <c r="AL42">
        <f t="shared" si="8"/>
        <v>-13685.268958309451</v>
      </c>
      <c r="AN42">
        <f t="shared" si="26"/>
        <v>0</v>
      </c>
      <c r="AO42">
        <f t="shared" si="26"/>
        <v>0</v>
      </c>
      <c r="AP42">
        <f t="shared" si="26"/>
        <v>-9.0686280939912975E-2</v>
      </c>
      <c r="AQ42">
        <f t="shared" si="26"/>
        <v>-167.4799674771225</v>
      </c>
      <c r="AR42">
        <f t="shared" si="26"/>
        <v>-167.57065375806243</v>
      </c>
      <c r="AS42">
        <f t="shared" si="26"/>
        <v>1.9381099107654058</v>
      </c>
      <c r="AT42">
        <f t="shared" si="26"/>
        <v>0.91098145407929665</v>
      </c>
      <c r="AU42">
        <f t="shared" si="23"/>
        <v>-164.72156239321771</v>
      </c>
      <c r="AW42">
        <v>39</v>
      </c>
      <c r="AX42">
        <f>IF(Z42&gt;0, (R42*SUMPRODUCT(K42:$K$98, X42:$X$98)-K42*$AZ$3)/Z42, 0)</f>
        <v>3053.3589940507832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9.4384723000000004E-2</v>
      </c>
      <c r="Q43" s="4">
        <f t="shared" si="21"/>
        <v>25</v>
      </c>
      <c r="R43">
        <f t="shared" si="0"/>
        <v>500000</v>
      </c>
      <c r="S43">
        <f t="shared" si="1"/>
        <v>2861.2877816641803</v>
      </c>
      <c r="U43">
        <f t="shared" si="13"/>
        <v>9.4384723000000004E-2</v>
      </c>
      <c r="V43">
        <f t="shared" si="14"/>
        <v>0.01</v>
      </c>
      <c r="W43">
        <f t="shared" si="15"/>
        <v>0.30137308739918095</v>
      </c>
      <c r="X43">
        <f t="shared" si="16"/>
        <v>2.8445015373826484E-2</v>
      </c>
      <c r="Y43">
        <f t="shared" si="17"/>
        <v>3.0137308739918095E-3</v>
      </c>
      <c r="Z43">
        <f t="shared" si="18"/>
        <v>0.26991434115136265</v>
      </c>
      <c r="AB43">
        <f t="shared" si="19"/>
        <v>920.20022697514185</v>
      </c>
      <c r="AC43">
        <f t="shared" si="2"/>
        <v>772.30260643233123</v>
      </c>
      <c r="AE43">
        <f t="shared" si="3"/>
        <v>0</v>
      </c>
      <c r="AF43">
        <f t="shared" si="24"/>
        <v>0</v>
      </c>
      <c r="AG43">
        <f t="shared" si="24"/>
        <v>-6.7478585287840662</v>
      </c>
      <c r="AH43">
        <f t="shared" si="5"/>
        <v>-14222.507686913243</v>
      </c>
      <c r="AI43">
        <f t="shared" si="25"/>
        <v>-14229.255545442027</v>
      </c>
      <c r="AJ43">
        <f t="shared" si="7"/>
        <v>147.89762054281061</v>
      </c>
      <c r="AK43">
        <f t="shared" si="22"/>
        <v>64.414015888259939</v>
      </c>
      <c r="AL43">
        <f t="shared" si="8"/>
        <v>-14016.943909010957</v>
      </c>
      <c r="AN43">
        <f t="shared" si="26"/>
        <v>0</v>
      </c>
      <c r="AO43">
        <f t="shared" si="26"/>
        <v>0</v>
      </c>
      <c r="AP43">
        <f t="shared" si="26"/>
        <v>-7.2517873771517832E-2</v>
      </c>
      <c r="AQ43">
        <f t="shared" si="26"/>
        <v>-152.84641975739046</v>
      </c>
      <c r="AR43">
        <f t="shared" si="26"/>
        <v>-152.91893763116198</v>
      </c>
      <c r="AS43">
        <f t="shared" si="26"/>
        <v>1.5894258796151761</v>
      </c>
      <c r="AT43">
        <f t="shared" si="26"/>
        <v>0.69224442886224846</v>
      </c>
      <c r="AU43">
        <f t="shared" si="23"/>
        <v>-150.63726732268455</v>
      </c>
      <c r="AW43">
        <v>40</v>
      </c>
      <c r="AX43">
        <f>IF(Z43&gt;0, (R43*SUMPRODUCT(K43:$K$98, X43:$X$98)-K43*$AZ$3)/Z43, 0)</f>
        <v>2861.2877816641803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0.106719178</v>
      </c>
      <c r="Q44" s="4">
        <f t="shared" si="21"/>
        <v>25</v>
      </c>
      <c r="R44">
        <f t="shared" si="0"/>
        <v>500000</v>
      </c>
      <c r="S44">
        <f t="shared" si="1"/>
        <v>2671.6161006402781</v>
      </c>
      <c r="U44">
        <f t="shared" si="13"/>
        <v>0.106719178</v>
      </c>
      <c r="V44">
        <f t="shared" si="14"/>
        <v>0.01</v>
      </c>
      <c r="W44">
        <f t="shared" si="15"/>
        <v>0.26991434115136265</v>
      </c>
      <c r="X44">
        <f t="shared" si="16"/>
        <v>2.8805036618084996E-2</v>
      </c>
      <c r="Y44">
        <f t="shared" si="17"/>
        <v>2.6991434115136263E-3</v>
      </c>
      <c r="Z44">
        <f t="shared" si="18"/>
        <v>0.23841016112176402</v>
      </c>
      <c r="AB44">
        <f t="shared" si="19"/>
        <v>772.30260643233123</v>
      </c>
      <c r="AC44">
        <f t="shared" si="2"/>
        <v>636.94042500914759</v>
      </c>
      <c r="AE44">
        <f t="shared" si="3"/>
        <v>0</v>
      </c>
      <c r="AF44">
        <f t="shared" si="24"/>
        <v>0</v>
      </c>
      <c r="AG44">
        <f t="shared" si="24"/>
        <v>-5.9602540280441003</v>
      </c>
      <c r="AH44">
        <f t="shared" si="5"/>
        <v>-14402.518309042498</v>
      </c>
      <c r="AI44">
        <f t="shared" si="25"/>
        <v>-14408.478563070543</v>
      </c>
      <c r="AJ44">
        <f t="shared" si="7"/>
        <v>135.36218142318364</v>
      </c>
      <c r="AK44">
        <f t="shared" si="22"/>
        <v>54.061182450263189</v>
      </c>
      <c r="AL44">
        <f t="shared" si="8"/>
        <v>-14219.055199197097</v>
      </c>
      <c r="AN44">
        <f t="shared" si="26"/>
        <v>0</v>
      </c>
      <c r="AO44">
        <f t="shared" si="26"/>
        <v>0</v>
      </c>
      <c r="AP44">
        <f t="shared" si="26"/>
        <v>-5.7190756388034378E-2</v>
      </c>
      <c r="AQ44">
        <f t="shared" si="26"/>
        <v>-138.19728355721685</v>
      </c>
      <c r="AR44">
        <f t="shared" si="26"/>
        <v>-138.25447431360487</v>
      </c>
      <c r="AS44">
        <f t="shared" si="26"/>
        <v>1.2988482547054501</v>
      </c>
      <c r="AT44">
        <f t="shared" si="26"/>
        <v>0.51873626543677331</v>
      </c>
      <c r="AU44">
        <f t="shared" si="23"/>
        <v>-136.43688979346265</v>
      </c>
      <c r="AW44">
        <v>41</v>
      </c>
      <c r="AX44">
        <f>IF(Z44&gt;0, (R44*SUMPRODUCT(K44:$K$98, X44:$X$98)-K44*$AZ$3)/Z44, 0)</f>
        <v>2671.6161006402781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0.12088460199999999</v>
      </c>
      <c r="Q45" s="4">
        <f t="shared" si="21"/>
        <v>25</v>
      </c>
      <c r="R45">
        <f t="shared" si="0"/>
        <v>500000</v>
      </c>
      <c r="S45">
        <f t="shared" si="1"/>
        <v>2482.3326174730341</v>
      </c>
      <c r="U45">
        <f t="shared" si="13"/>
        <v>0.12088460199999999</v>
      </c>
      <c r="V45">
        <f t="shared" si="14"/>
        <v>0.01</v>
      </c>
      <c r="W45">
        <f t="shared" si="15"/>
        <v>0.23841016112176402</v>
      </c>
      <c r="X45">
        <f t="shared" si="16"/>
        <v>2.8820117439960317E-2</v>
      </c>
      <c r="Y45">
        <f t="shared" si="17"/>
        <v>2.3841016112176403E-3</v>
      </c>
      <c r="Z45">
        <f t="shared" si="18"/>
        <v>0.20720594207058607</v>
      </c>
      <c r="AB45">
        <f t="shared" si="19"/>
        <v>636.94042500914759</v>
      </c>
      <c r="AC45">
        <f t="shared" si="2"/>
        <v>514.35406853604377</v>
      </c>
      <c r="AE45">
        <f t="shared" si="3"/>
        <v>0</v>
      </c>
      <c r="AF45">
        <f t="shared" si="24"/>
        <v>0</v>
      </c>
      <c r="AG45">
        <f t="shared" si="24"/>
        <v>-5.1801485517646517</v>
      </c>
      <c r="AH45">
        <f t="shared" si="5"/>
        <v>-14410.058719980159</v>
      </c>
      <c r="AI45">
        <f t="shared" si="25"/>
        <v>-14415.238868531924</v>
      </c>
      <c r="AJ45">
        <f t="shared" si="7"/>
        <v>122.58635647310382</v>
      </c>
      <c r="AK45">
        <f t="shared" si="22"/>
        <v>44.585829750640336</v>
      </c>
      <c r="AL45">
        <f t="shared" si="8"/>
        <v>-14248.066682308179</v>
      </c>
      <c r="AN45">
        <f t="shared" si="26"/>
        <v>0</v>
      </c>
      <c r="AO45">
        <f t="shared" si="26"/>
        <v>0</v>
      </c>
      <c r="AP45">
        <f t="shared" si="26"/>
        <v>-4.4379791964381729E-2</v>
      </c>
      <c r="AQ45">
        <f t="shared" si="26"/>
        <v>-123.45503257225882</v>
      </c>
      <c r="AR45">
        <f t="shared" si="26"/>
        <v>-123.49941236422319</v>
      </c>
      <c r="AS45">
        <f t="shared" si="26"/>
        <v>1.0502318502226338</v>
      </c>
      <c r="AT45">
        <f t="shared" si="26"/>
        <v>0.38197936393517118</v>
      </c>
      <c r="AU45">
        <f t="shared" si="23"/>
        <v>-122.06720115006539</v>
      </c>
      <c r="AW45">
        <v>42</v>
      </c>
      <c r="AX45">
        <f>IF(Z45&gt;0, (R45*SUMPRODUCT(K45:$K$98, X45:$X$98)-K45*$AZ$3)/Z45, 0)</f>
        <v>2482.3326174730341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0.13724737000000001</v>
      </c>
      <c r="Q46" s="4">
        <f t="shared" si="21"/>
        <v>25</v>
      </c>
      <c r="R46">
        <f t="shared" si="0"/>
        <v>500000</v>
      </c>
      <c r="S46">
        <f t="shared" si="1"/>
        <v>2291.1594535209779</v>
      </c>
      <c r="U46">
        <f t="shared" si="13"/>
        <v>0.13724737000000001</v>
      </c>
      <c r="V46">
        <f t="shared" si="14"/>
        <v>0.01</v>
      </c>
      <c r="W46">
        <f t="shared" si="15"/>
        <v>0.20720594207058607</v>
      </c>
      <c r="X46">
        <f t="shared" si="16"/>
        <v>2.8438470597560293E-2</v>
      </c>
      <c r="Y46">
        <f t="shared" si="17"/>
        <v>2.0720594207058606E-3</v>
      </c>
      <c r="Z46">
        <f t="shared" si="18"/>
        <v>0.17669541205231989</v>
      </c>
      <c r="AB46">
        <f t="shared" si="19"/>
        <v>514.35406853604377</v>
      </c>
      <c r="AC46">
        <f t="shared" si="2"/>
        <v>404.83736371745727</v>
      </c>
      <c r="AE46">
        <f t="shared" si="3"/>
        <v>0</v>
      </c>
      <c r="AF46">
        <f t="shared" si="24"/>
        <v>0</v>
      </c>
      <c r="AG46">
        <f t="shared" si="24"/>
        <v>-4.4173853013079976</v>
      </c>
      <c r="AH46">
        <f t="shared" si="5"/>
        <v>-14219.235298780146</v>
      </c>
      <c r="AI46">
        <f t="shared" si="25"/>
        <v>-14223.652684081453</v>
      </c>
      <c r="AJ46">
        <f t="shared" si="7"/>
        <v>109.5167048185865</v>
      </c>
      <c r="AK46">
        <f t="shared" si="22"/>
        <v>36.004784797523065</v>
      </c>
      <c r="AL46">
        <f t="shared" si="8"/>
        <v>-14078.131194465343</v>
      </c>
      <c r="AN46">
        <f t="shared" si="26"/>
        <v>0</v>
      </c>
      <c r="AO46">
        <f t="shared" si="26"/>
        <v>0</v>
      </c>
      <c r="AP46">
        <f t="shared" si="26"/>
        <v>-3.3790164568285166E-2</v>
      </c>
      <c r="AQ46">
        <f t="shared" si="26"/>
        <v>-108.7680308617594</v>
      </c>
      <c r="AR46">
        <f t="shared" si="26"/>
        <v>-108.80182102632767</v>
      </c>
      <c r="AS46">
        <f t="shared" si="26"/>
        <v>0.83773255588562645</v>
      </c>
      <c r="AT46">
        <f t="shared" si="26"/>
        <v>0.27541351287463106</v>
      </c>
      <c r="AU46">
        <f t="shared" si="23"/>
        <v>-107.68867495756741</v>
      </c>
      <c r="AW46">
        <v>43</v>
      </c>
      <c r="AX46">
        <f>IF(Z46&gt;0, (R46*SUMPRODUCT(K46:$K$98, X46:$X$98)-K46*$AZ$3)/Z46, 0)</f>
        <v>2291.1594535209779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0.155543078</v>
      </c>
      <c r="Q47" s="4">
        <f t="shared" si="21"/>
        <v>25</v>
      </c>
      <c r="R47">
        <f t="shared" si="0"/>
        <v>500000</v>
      </c>
      <c r="S47">
        <f t="shared" si="1"/>
        <v>2092.4064962038437</v>
      </c>
      <c r="U47">
        <f t="shared" si="13"/>
        <v>0.155543078</v>
      </c>
      <c r="V47">
        <f t="shared" si="14"/>
        <v>0.01</v>
      </c>
      <c r="W47">
        <f t="shared" si="15"/>
        <v>0.17669541205231989</v>
      </c>
      <c r="X47">
        <f t="shared" si="16"/>
        <v>2.7483748259096132E-2</v>
      </c>
      <c r="Y47">
        <f t="shared" si="17"/>
        <v>1.7669541205231989E-3</v>
      </c>
      <c r="Z47">
        <f t="shared" si="18"/>
        <v>0.14744470967270057</v>
      </c>
      <c r="AB47">
        <f t="shared" si="19"/>
        <v>404.83736371745727</v>
      </c>
      <c r="AC47">
        <f t="shared" si="2"/>
        <v>308.51426835004838</v>
      </c>
      <c r="AE47">
        <f t="shared" si="3"/>
        <v>0</v>
      </c>
      <c r="AF47">
        <f t="shared" si="24"/>
        <v>0</v>
      </c>
      <c r="AG47">
        <f t="shared" si="24"/>
        <v>-3.6861177418175144</v>
      </c>
      <c r="AH47">
        <f t="shared" si="5"/>
        <v>-13741.874129548067</v>
      </c>
      <c r="AI47">
        <f t="shared" si="25"/>
        <v>-13745.560247289885</v>
      </c>
      <c r="AJ47">
        <f t="shared" si="7"/>
        <v>96.323095367408882</v>
      </c>
      <c r="AK47">
        <f t="shared" si="22"/>
        <v>28.338615460222012</v>
      </c>
      <c r="AL47">
        <f t="shared" si="8"/>
        <v>-13620.898536462255</v>
      </c>
      <c r="AN47">
        <f t="shared" si="26"/>
        <v>0</v>
      </c>
      <c r="AO47">
        <f t="shared" si="26"/>
        <v>0</v>
      </c>
      <c r="AP47">
        <f t="shared" si="26"/>
        <v>-2.5175389928147048E-2</v>
      </c>
      <c r="AQ47">
        <f t="shared" si="26"/>
        <v>-93.85403934067169</v>
      </c>
      <c r="AR47">
        <f t="shared" si="26"/>
        <v>-93.879214730599841</v>
      </c>
      <c r="AS47">
        <f t="shared" si="26"/>
        <v>0.65786598660435958</v>
      </c>
      <c r="AT47">
        <f t="shared" si="26"/>
        <v>0.19354663746664036</v>
      </c>
      <c r="AU47">
        <f t="shared" si="23"/>
        <v>-93.027802106528853</v>
      </c>
      <c r="AW47">
        <v>44</v>
      </c>
      <c r="AX47">
        <f>IF(Z47&gt;0, (R47*SUMPRODUCT(K47:$K$98, X47:$X$98)-K47*$AZ$3)/Z47, 0)</f>
        <v>2092.4064962038437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0.175905283</v>
      </c>
      <c r="Q48" s="4">
        <f t="shared" si="21"/>
        <v>25</v>
      </c>
      <c r="R48">
        <f t="shared" si="0"/>
        <v>500000</v>
      </c>
      <c r="S48">
        <f t="shared" si="1"/>
        <v>1880.8992061383055</v>
      </c>
      <c r="U48">
        <f t="shared" si="13"/>
        <v>0.175905283</v>
      </c>
      <c r="V48">
        <f t="shared" si="14"/>
        <v>0.01</v>
      </c>
      <c r="W48">
        <f t="shared" si="15"/>
        <v>0.14744470967270057</v>
      </c>
      <c r="X48">
        <f t="shared" si="16"/>
        <v>2.5936303381829229E-2</v>
      </c>
      <c r="Y48">
        <f t="shared" si="17"/>
        <v>1.4744470967270058E-3</v>
      </c>
      <c r="Z48">
        <f t="shared" si="18"/>
        <v>0.12003395919414434</v>
      </c>
      <c r="AB48">
        <f t="shared" si="19"/>
        <v>308.51426835004838</v>
      </c>
      <c r="AC48">
        <f t="shared" si="2"/>
        <v>225.77177855790384</v>
      </c>
      <c r="AE48">
        <f t="shared" si="3"/>
        <v>0</v>
      </c>
      <c r="AF48">
        <f t="shared" si="24"/>
        <v>0</v>
      </c>
      <c r="AG48">
        <f t="shared" si="24"/>
        <v>-3.0008489798536084</v>
      </c>
      <c r="AH48">
        <f t="shared" si="5"/>
        <v>-12968.151690914614</v>
      </c>
      <c r="AI48">
        <f t="shared" si="25"/>
        <v>-12971.152539894467</v>
      </c>
      <c r="AJ48">
        <f t="shared" si="7"/>
        <v>82.742489792144539</v>
      </c>
      <c r="AK48">
        <f t="shared" si="22"/>
        <v>21.59599878450339</v>
      </c>
      <c r="AL48">
        <f t="shared" si="8"/>
        <v>-12866.814051317819</v>
      </c>
      <c r="AN48">
        <f t="shared" si="26"/>
        <v>0</v>
      </c>
      <c r="AO48">
        <f t="shared" si="26"/>
        <v>0</v>
      </c>
      <c r="AP48">
        <f t="shared" si="26"/>
        <v>-1.8299242802606714E-2</v>
      </c>
      <c r="AQ48">
        <f t="shared" si="26"/>
        <v>-79.080073034750981</v>
      </c>
      <c r="AR48">
        <f t="shared" si="26"/>
        <v>-79.098372277553594</v>
      </c>
      <c r="AS48">
        <f t="shared" si="26"/>
        <v>0.50456551494721491</v>
      </c>
      <c r="AT48">
        <f t="shared" si="26"/>
        <v>0.13169287357529927</v>
      </c>
      <c r="AU48">
        <f t="shared" si="23"/>
        <v>-78.462113889031073</v>
      </c>
      <c r="AW48">
        <v>45</v>
      </c>
      <c r="AX48">
        <f>IF(Z48&gt;0, (R48*SUMPRODUCT(K48:$K$98, X48:$X$98)-K48*$AZ$3)/Z48, 0)</f>
        <v>1880.8992061383055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0.19813004200000001</v>
      </c>
      <c r="Q49" s="4">
        <f t="shared" si="21"/>
        <v>25</v>
      </c>
      <c r="R49">
        <f t="shared" si="0"/>
        <v>500000</v>
      </c>
      <c r="S49">
        <f t="shared" si="1"/>
        <v>1647.6655721836926</v>
      </c>
      <c r="U49">
        <f t="shared" si="13"/>
        <v>0.19813004200000001</v>
      </c>
      <c r="V49">
        <f t="shared" si="14"/>
        <v>0.01</v>
      </c>
      <c r="W49">
        <f t="shared" si="15"/>
        <v>0.12003395919414434</v>
      </c>
      <c r="X49">
        <f t="shared" si="16"/>
        <v>2.3782333376562104E-2</v>
      </c>
      <c r="Y49">
        <f t="shared" si="17"/>
        <v>1.2003395919414435E-3</v>
      </c>
      <c r="Z49">
        <f t="shared" si="18"/>
        <v>9.5051286225640783E-2</v>
      </c>
      <c r="AB49">
        <f t="shared" si="19"/>
        <v>225.77177855790384</v>
      </c>
      <c r="AC49">
        <f t="shared" si="2"/>
        <v>156.61273190576637</v>
      </c>
      <c r="AE49">
        <f t="shared" si="3"/>
        <v>0</v>
      </c>
      <c r="AF49">
        <f t="shared" si="24"/>
        <v>0</v>
      </c>
      <c r="AG49">
        <f t="shared" si="24"/>
        <v>-2.3762821556410194</v>
      </c>
      <c r="AH49">
        <f t="shared" si="5"/>
        <v>-11891.166688281051</v>
      </c>
      <c r="AI49">
        <f t="shared" si="25"/>
        <v>-11893.542970436692</v>
      </c>
      <c r="AJ49">
        <f t="shared" si="7"/>
        <v>69.159046652137476</v>
      </c>
      <c r="AK49">
        <f t="shared" si="22"/>
        <v>15.80402449905327</v>
      </c>
      <c r="AL49">
        <f t="shared" si="8"/>
        <v>-11808.579899285502</v>
      </c>
      <c r="AN49">
        <f t="shared" si="26"/>
        <v>0</v>
      </c>
      <c r="AO49">
        <f t="shared" si="26"/>
        <v>0</v>
      </c>
      <c r="AP49">
        <f t="shared" si="26"/>
        <v>-1.2938054133510695E-2</v>
      </c>
      <c r="AQ49">
        <f t="shared" si="26"/>
        <v>-64.743388304440458</v>
      </c>
      <c r="AR49">
        <f t="shared" si="26"/>
        <v>-64.756326358573972</v>
      </c>
      <c r="AS49">
        <f t="shared" si="26"/>
        <v>0.3765476617678728</v>
      </c>
      <c r="AT49">
        <f t="shared" si="26"/>
        <v>8.6047578150887677E-2</v>
      </c>
      <c r="AU49">
        <f t="shared" si="23"/>
        <v>-64.293731118655202</v>
      </c>
      <c r="AW49">
        <v>46</v>
      </c>
      <c r="AX49">
        <f>IF(Z49&gt;0, (R49*SUMPRODUCT(K49:$K$98, X49:$X$98)-K49*$AZ$3)/Z49, 0)</f>
        <v>1647.6655721836926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0.22255936300000001</v>
      </c>
      <c r="Q50" s="4">
        <f t="shared" si="21"/>
        <v>25</v>
      </c>
      <c r="R50">
        <f t="shared" si="0"/>
        <v>500000</v>
      </c>
      <c r="S50">
        <f t="shared" si="1"/>
        <v>1380.8447285773229</v>
      </c>
      <c r="U50">
        <f t="shared" si="13"/>
        <v>0.22255936300000001</v>
      </c>
      <c r="V50">
        <f t="shared" si="14"/>
        <v>0.01</v>
      </c>
      <c r="W50">
        <f t="shared" si="15"/>
        <v>9.5051286225640783E-2</v>
      </c>
      <c r="X50">
        <f t="shared" si="16"/>
        <v>2.1154553714709288E-2</v>
      </c>
      <c r="Y50">
        <f t="shared" si="17"/>
        <v>9.505128622564078E-4</v>
      </c>
      <c r="Z50">
        <f t="shared" si="18"/>
        <v>7.2946219648675092E-2</v>
      </c>
      <c r="AB50">
        <f t="shared" si="19"/>
        <v>156.61273190576637</v>
      </c>
      <c r="AC50">
        <f t="shared" si="2"/>
        <v>100.72740287151655</v>
      </c>
      <c r="AE50">
        <f t="shared" si="3"/>
        <v>0</v>
      </c>
      <c r="AF50">
        <f t="shared" si="24"/>
        <v>0</v>
      </c>
      <c r="AG50">
        <f t="shared" si="24"/>
        <v>-1.8236554912168774</v>
      </c>
      <c r="AH50">
        <f t="shared" si="5"/>
        <v>-10577.276857354644</v>
      </c>
      <c r="AI50">
        <f t="shared" si="25"/>
        <v>-10579.10051284586</v>
      </c>
      <c r="AJ50">
        <f t="shared" si="7"/>
        <v>55.885329034249821</v>
      </c>
      <c r="AK50">
        <f t="shared" si="22"/>
        <v>10.962891233403647</v>
      </c>
      <c r="AL50">
        <f t="shared" si="8"/>
        <v>-10512.252292578207</v>
      </c>
      <c r="AN50">
        <f t="shared" si="26"/>
        <v>0</v>
      </c>
      <c r="AO50">
        <f t="shared" si="26"/>
        <v>0</v>
      </c>
      <c r="AP50">
        <f t="shared" si="26"/>
        <v>-8.8653468801445819E-3</v>
      </c>
      <c r="AQ50">
        <f t="shared" si="26"/>
        <v>-51.419376543101016</v>
      </c>
      <c r="AR50">
        <f t="shared" si="26"/>
        <v>-51.428241889981159</v>
      </c>
      <c r="AS50">
        <f t="shared" si="26"/>
        <v>0.27167566998580639</v>
      </c>
      <c r="AT50">
        <f t="shared" si="26"/>
        <v>5.3293965917086232E-2</v>
      </c>
      <c r="AU50">
        <f t="shared" si="23"/>
        <v>-51.10327225407827</v>
      </c>
      <c r="AW50">
        <v>47</v>
      </c>
      <c r="AX50">
        <f>IF(Z50&gt;0, (R50*SUMPRODUCT(K50:$K$98, X50:$X$98)-K50*$AZ$3)/Z50, 0)</f>
        <v>1380.8447285773229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0.25004150400000003</v>
      </c>
      <c r="Q51" s="4">
        <f t="shared" si="21"/>
        <v>25</v>
      </c>
      <c r="R51">
        <f t="shared" si="0"/>
        <v>500000</v>
      </c>
      <c r="S51">
        <f t="shared" si="1"/>
        <v>1060.0222749844008</v>
      </c>
      <c r="U51">
        <f t="shared" si="13"/>
        <v>0.25004150400000003</v>
      </c>
      <c r="V51">
        <f t="shared" si="14"/>
        <v>0.01</v>
      </c>
      <c r="W51">
        <f t="shared" si="15"/>
        <v>7.2946219648675092E-2</v>
      </c>
      <c r="X51">
        <f t="shared" si="16"/>
        <v>1.8239582472069072E-2</v>
      </c>
      <c r="Y51">
        <f t="shared" si="17"/>
        <v>7.2946219648675097E-4</v>
      </c>
      <c r="Z51">
        <f t="shared" si="18"/>
        <v>5.3977174980119273E-2</v>
      </c>
      <c r="AB51">
        <f t="shared" si="19"/>
        <v>100.72740287151655</v>
      </c>
      <c r="AC51">
        <f t="shared" si="2"/>
        <v>57.217007819657113</v>
      </c>
      <c r="AE51">
        <f t="shared" si="3"/>
        <v>0</v>
      </c>
      <c r="AF51">
        <f t="shared" si="24"/>
        <v>0</v>
      </c>
      <c r="AG51">
        <f t="shared" si="24"/>
        <v>-1.3494293745029817</v>
      </c>
      <c r="AH51">
        <f t="shared" si="5"/>
        <v>-9119.7912360345363</v>
      </c>
      <c r="AI51">
        <f t="shared" si="25"/>
        <v>-9121.1406654090388</v>
      </c>
      <c r="AJ51">
        <f t="shared" si="7"/>
        <v>43.510395051859433</v>
      </c>
      <c r="AK51">
        <f t="shared" si="22"/>
        <v>7.0509182010061586</v>
      </c>
      <c r="AL51">
        <f t="shared" si="8"/>
        <v>-9070.5793521561736</v>
      </c>
      <c r="AN51">
        <f t="shared" si="26"/>
        <v>0</v>
      </c>
      <c r="AO51">
        <f t="shared" si="26"/>
        <v>0</v>
      </c>
      <c r="AP51">
        <f t="shared" si="26"/>
        <v>-5.8571328070982824E-3</v>
      </c>
      <c r="AQ51">
        <f t="shared" si="26"/>
        <v>-39.584011917733193</v>
      </c>
      <c r="AR51">
        <f t="shared" si="26"/>
        <v>-39.589869050540294</v>
      </c>
      <c r="AS51">
        <f t="shared" si="26"/>
        <v>0.18885476122225139</v>
      </c>
      <c r="AT51">
        <f t="shared" si="26"/>
        <v>3.0604168766142657E-2</v>
      </c>
      <c r="AU51">
        <f t="shared" si="23"/>
        <v>-39.370410120551895</v>
      </c>
      <c r="AW51">
        <v>48</v>
      </c>
      <c r="AX51">
        <f>IF(Z51&gt;0, (R51*SUMPRODUCT(K51:$K$98, X51:$X$98)-K51*$AZ$3)/Z51, 0)</f>
        <v>1060.0222749844008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0.28092614399999999</v>
      </c>
      <c r="Q52" s="4">
        <f t="shared" si="21"/>
        <v>25</v>
      </c>
      <c r="R52">
        <f t="shared" si="0"/>
        <v>500000</v>
      </c>
      <c r="S52">
        <f t="shared" si="1"/>
        <v>645.20858124638846</v>
      </c>
      <c r="U52">
        <f t="shared" si="13"/>
        <v>0.28092614399999999</v>
      </c>
      <c r="V52">
        <f t="shared" si="14"/>
        <v>0.01</v>
      </c>
      <c r="W52">
        <f t="shared" si="15"/>
        <v>5.3977174980119273E-2</v>
      </c>
      <c r="X52">
        <f t="shared" si="16"/>
        <v>1.5163599631178184E-2</v>
      </c>
      <c r="Y52">
        <f t="shared" si="17"/>
        <v>5.3977174980119279E-4</v>
      </c>
      <c r="Z52">
        <f t="shared" si="18"/>
        <v>3.8273803599139893E-2</v>
      </c>
      <c r="AB52">
        <f t="shared" si="19"/>
        <v>57.217007819657113</v>
      </c>
      <c r="AC52">
        <f t="shared" si="2"/>
        <v>24.694586519103968</v>
      </c>
      <c r="AE52">
        <f t="shared" si="3"/>
        <v>0</v>
      </c>
      <c r="AF52">
        <f t="shared" si="24"/>
        <v>0</v>
      </c>
      <c r="AG52">
        <f t="shared" si="24"/>
        <v>-0.95684508997849727</v>
      </c>
      <c r="AH52">
        <f t="shared" si="5"/>
        <v>-7581.7998155890918</v>
      </c>
      <c r="AI52">
        <f t="shared" si="25"/>
        <v>-7582.7566606790706</v>
      </c>
      <c r="AJ52">
        <f t="shared" si="7"/>
        <v>32.522421300553148</v>
      </c>
      <c r="AK52">
        <f t="shared" si="22"/>
        <v>4.0051905473759986</v>
      </c>
      <c r="AL52">
        <f t="shared" si="8"/>
        <v>-7546.2290488311419</v>
      </c>
      <c r="AN52">
        <f t="shared" si="26"/>
        <v>0</v>
      </c>
      <c r="AO52">
        <f t="shared" si="26"/>
        <v>0</v>
      </c>
      <c r="AP52">
        <f t="shared" si="26"/>
        <v>-3.7081604862797169E-3</v>
      </c>
      <c r="AQ52">
        <f t="shared" si="26"/>
        <v>-29.382530971321721</v>
      </c>
      <c r="AR52">
        <f t="shared" si="26"/>
        <v>-29.386239131808001</v>
      </c>
      <c r="AS52">
        <f t="shared" si="26"/>
        <v>0.12603749431118796</v>
      </c>
      <c r="AT52">
        <f t="shared" si="26"/>
        <v>1.5521728107665231E-2</v>
      </c>
      <c r="AU52">
        <f t="shared" si="23"/>
        <v>-29.244679909389149</v>
      </c>
      <c r="AW52">
        <v>49</v>
      </c>
      <c r="AX52">
        <f>IF(Z52&gt;0, (R52*SUMPRODUCT(K52:$K$98, X52:$X$98)-K52*$AZ$3)/Z52, 0)</f>
        <v>645.20858124638846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0.31575788199999999</v>
      </c>
      <c r="Q53" s="4">
        <f t="shared" si="21"/>
        <v>25</v>
      </c>
      <c r="R53">
        <f t="shared" si="0"/>
        <v>500000</v>
      </c>
      <c r="S53">
        <f t="shared" si="1"/>
        <v>62.6621348074964</v>
      </c>
      <c r="U53">
        <f t="shared" si="13"/>
        <v>0.31575788199999999</v>
      </c>
      <c r="V53">
        <f t="shared" si="14"/>
        <v>0.01</v>
      </c>
      <c r="W53">
        <f t="shared" si="15"/>
        <v>3.8273803599139893E-2</v>
      </c>
      <c r="X53">
        <f t="shared" si="16"/>
        <v>1.2085255160548388E-2</v>
      </c>
      <c r="Y53">
        <f t="shared" si="17"/>
        <v>3.8273803599139891E-4</v>
      </c>
      <c r="Z53">
        <f t="shared" si="18"/>
        <v>2.5805810402600105E-2</v>
      </c>
      <c r="AB53">
        <f t="shared" si="19"/>
        <v>24.694586519103968</v>
      </c>
      <c r="AC53">
        <f t="shared" si="2"/>
        <v>1.6170471702644207</v>
      </c>
      <c r="AE53">
        <f t="shared" si="3"/>
        <v>0</v>
      </c>
      <c r="AF53">
        <f t="shared" si="24"/>
        <v>0</v>
      </c>
      <c r="AG53">
        <f t="shared" si="24"/>
        <v>-0.64514526006500261</v>
      </c>
      <c r="AH53">
        <f t="shared" si="5"/>
        <v>-6042.6275802741939</v>
      </c>
      <c r="AI53">
        <f t="shared" si="25"/>
        <v>-6043.2727255342588</v>
      </c>
      <c r="AJ53">
        <f t="shared" si="7"/>
        <v>23.077539348839547</v>
      </c>
      <c r="AK53">
        <f t="shared" si="22"/>
        <v>1.7286210563372779</v>
      </c>
      <c r="AL53">
        <f t="shared" si="8"/>
        <v>-6018.4665651290825</v>
      </c>
      <c r="AN53">
        <f t="shared" si="26"/>
        <v>0</v>
      </c>
      <c r="AO53">
        <f t="shared" si="26"/>
        <v>0</v>
      </c>
      <c r="AP53">
        <f t="shared" si="26"/>
        <v>-2.2323196251367375E-3</v>
      </c>
      <c r="AQ53">
        <f t="shared" si="26"/>
        <v>-20.90858752256738</v>
      </c>
      <c r="AR53">
        <f t="shared" si="26"/>
        <v>-20.910819842192517</v>
      </c>
      <c r="AS53">
        <f t="shared" si="26"/>
        <v>7.9852472268166691E-2</v>
      </c>
      <c r="AT53">
        <f t="shared" si="26"/>
        <v>5.9813424159661354E-3</v>
      </c>
      <c r="AU53">
        <f t="shared" si="23"/>
        <v>-20.824986027508384</v>
      </c>
      <c r="AW53">
        <v>50</v>
      </c>
      <c r="AX53">
        <f>IF(Z53&gt;0, (R53*SUMPRODUCT(K53:$K$98, X53:$X$98)-K53*$AZ$3)/Z53, 0)</f>
        <v>62.6621348074964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0.35338435200000001</v>
      </c>
      <c r="Q54" s="4">
        <f t="shared" si="21"/>
        <v>25</v>
      </c>
      <c r="R54">
        <f t="shared" si="0"/>
        <v>500000</v>
      </c>
      <c r="S54">
        <f t="shared" si="1"/>
        <v>-831.61463829637557</v>
      </c>
      <c r="U54">
        <f t="shared" si="13"/>
        <v>0.35338435200000001</v>
      </c>
      <c r="V54">
        <f t="shared" si="14"/>
        <v>0.01</v>
      </c>
      <c r="W54">
        <f t="shared" si="15"/>
        <v>2.5805810402600105E-2</v>
      </c>
      <c r="X54">
        <f t="shared" si="16"/>
        <v>9.1193695869576982E-3</v>
      </c>
      <c r="Y54">
        <f t="shared" si="17"/>
        <v>2.5805810402600106E-4</v>
      </c>
      <c r="Z54">
        <f t="shared" si="18"/>
        <v>1.6428382711616403E-2</v>
      </c>
      <c r="AB54">
        <f t="shared" si="19"/>
        <v>1.6170471702644207</v>
      </c>
      <c r="AC54">
        <f t="shared" si="2"/>
        <v>-13.662083546515305</v>
      </c>
      <c r="AE54">
        <f t="shared" si="3"/>
        <v>0</v>
      </c>
      <c r="AF54">
        <f t="shared" si="24"/>
        <v>0</v>
      </c>
      <c r="AG54">
        <f t="shared" si="24"/>
        <v>-0.41070956779041007</v>
      </c>
      <c r="AH54">
        <f t="shared" si="5"/>
        <v>-4559.6847934788493</v>
      </c>
      <c r="AI54">
        <f t="shared" si="25"/>
        <v>-4560.0955030466394</v>
      </c>
      <c r="AJ54">
        <f t="shared" si="7"/>
        <v>15.279130716779726</v>
      </c>
      <c r="AK54">
        <f t="shared" si="22"/>
        <v>0.11319330191850946</v>
      </c>
      <c r="AL54">
        <f t="shared" si="8"/>
        <v>-4544.7031790279407</v>
      </c>
      <c r="AN54">
        <f t="shared" si="26"/>
        <v>0</v>
      </c>
      <c r="AO54">
        <f t="shared" si="26"/>
        <v>0</v>
      </c>
      <c r="AP54">
        <f t="shared" si="26"/>
        <v>-1.2688657184817328E-3</v>
      </c>
      <c r="AQ54">
        <f t="shared" si="26"/>
        <v>-14.086907574746945</v>
      </c>
      <c r="AR54">
        <f t="shared" si="26"/>
        <v>-14.088176440465427</v>
      </c>
      <c r="AS54">
        <f t="shared" si="26"/>
        <v>4.7204074838150638E-2</v>
      </c>
      <c r="AT54">
        <f t="shared" si="26"/>
        <v>3.497047832093452E-4</v>
      </c>
      <c r="AU54">
        <f t="shared" si="23"/>
        <v>-14.040622660844065</v>
      </c>
      <c r="AW54">
        <v>51</v>
      </c>
      <c r="AX54">
        <f>IF(Z54&gt;0, (R54*SUMPRODUCT(K54:$K$98, X54:$X$98)-K54*$AZ$3)/Z54, 0)</f>
        <v>-831.61463829637557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0.39269921299999999</v>
      </c>
      <c r="Q55" s="4">
        <f t="shared" si="21"/>
        <v>25</v>
      </c>
      <c r="R55">
        <f t="shared" si="0"/>
        <v>500000</v>
      </c>
      <c r="S55">
        <f t="shared" si="1"/>
        <v>-2315.6443180399219</v>
      </c>
      <c r="U55">
        <f t="shared" si="13"/>
        <v>0.39269921299999999</v>
      </c>
      <c r="V55">
        <f t="shared" si="14"/>
        <v>0.01</v>
      </c>
      <c r="W55">
        <f t="shared" si="15"/>
        <v>1.6428382711616403E-2</v>
      </c>
      <c r="X55">
        <f t="shared" si="16"/>
        <v>6.4514129617145675E-3</v>
      </c>
      <c r="Y55">
        <f t="shared" si="17"/>
        <v>1.6428382711616404E-4</v>
      </c>
      <c r="Z55">
        <f t="shared" si="18"/>
        <v>9.8126859227856723E-3</v>
      </c>
      <c r="AB55">
        <f t="shared" si="19"/>
        <v>-13.662083546515305</v>
      </c>
      <c r="AC55">
        <f t="shared" si="2"/>
        <v>-22.722690401808972</v>
      </c>
      <c r="AE55">
        <f t="shared" si="3"/>
        <v>0</v>
      </c>
      <c r="AF55">
        <f t="shared" si="24"/>
        <v>0</v>
      </c>
      <c r="AG55">
        <f t="shared" si="24"/>
        <v>-0.2453171480696418</v>
      </c>
      <c r="AH55">
        <f t="shared" si="5"/>
        <v>-3225.7064808572836</v>
      </c>
      <c r="AI55">
        <f t="shared" si="25"/>
        <v>-3225.9517980053533</v>
      </c>
      <c r="AJ55">
        <f t="shared" si="7"/>
        <v>9.0606068552936669</v>
      </c>
      <c r="AK55">
        <f t="shared" si="22"/>
        <v>-0.95634584825607138</v>
      </c>
      <c r="AL55">
        <f t="shared" si="8"/>
        <v>-3217.8475369983157</v>
      </c>
      <c r="AN55">
        <f t="shared" si="26"/>
        <v>0</v>
      </c>
      <c r="AO55">
        <f t="shared" si="26"/>
        <v>0</v>
      </c>
      <c r="AP55">
        <f t="shared" si="26"/>
        <v>-6.7669151093433877E-4</v>
      </c>
      <c r="AQ55">
        <f t="shared" si="26"/>
        <v>-8.8979030187581429</v>
      </c>
      <c r="AR55">
        <f t="shared" si="26"/>
        <v>-8.8985797102690771</v>
      </c>
      <c r="AS55">
        <f t="shared" si="26"/>
        <v>2.4993098897228887E-2</v>
      </c>
      <c r="AT55">
        <f t="shared" si="26"/>
        <v>-2.6380182638046424E-3</v>
      </c>
      <c r="AU55">
        <f t="shared" si="23"/>
        <v>-8.8762246296356526</v>
      </c>
      <c r="AW55">
        <v>52</v>
      </c>
      <c r="AX55">
        <f>IF(Z55&gt;0, (R55*SUMPRODUCT(K55:$K$98, X55:$X$98)-K55*$AZ$3)/Z55, 0)</f>
        <v>-2315.6443180399219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0.39967743300000003</v>
      </c>
      <c r="Q56" s="4">
        <f t="shared" si="21"/>
        <v>25</v>
      </c>
      <c r="R56">
        <f t="shared" si="0"/>
        <v>500000</v>
      </c>
      <c r="S56">
        <f t="shared" si="1"/>
        <v>-4684.0090783248606</v>
      </c>
      <c r="U56">
        <f t="shared" si="13"/>
        <v>0.39967743300000003</v>
      </c>
      <c r="V56">
        <f t="shared" si="14"/>
        <v>0.01</v>
      </c>
      <c r="W56">
        <f t="shared" si="15"/>
        <v>9.8126859227856723E-3</v>
      </c>
      <c r="X56">
        <f t="shared" si="16"/>
        <v>3.9219091204542138E-3</v>
      </c>
      <c r="Y56">
        <f t="shared" si="17"/>
        <v>9.8126859227856727E-5</v>
      </c>
      <c r="Z56">
        <f t="shared" si="18"/>
        <v>5.7926499431036017E-3</v>
      </c>
      <c r="AB56">
        <f t="shared" si="19"/>
        <v>-22.722690401808972</v>
      </c>
      <c r="AC56">
        <f t="shared" si="2"/>
        <v>-27.132824921055256</v>
      </c>
      <c r="AE56">
        <f t="shared" si="3"/>
        <v>0</v>
      </c>
      <c r="AF56">
        <f t="shared" si="24"/>
        <v>0</v>
      </c>
      <c r="AG56">
        <f t="shared" si="24"/>
        <v>-0.14481624857759004</v>
      </c>
      <c r="AH56">
        <f t="shared" si="5"/>
        <v>-1960.9545602271069</v>
      </c>
      <c r="AI56">
        <f t="shared" si="25"/>
        <v>-1961.0993764756845</v>
      </c>
      <c r="AJ56">
        <f t="shared" si="7"/>
        <v>4.4101345192462844</v>
      </c>
      <c r="AK56">
        <f t="shared" si="22"/>
        <v>-1.5905883281266282</v>
      </c>
      <c r="AL56">
        <f t="shared" si="8"/>
        <v>-1958.2798302845649</v>
      </c>
      <c r="AN56">
        <f t="shared" si="26"/>
        <v>0</v>
      </c>
      <c r="AO56">
        <f t="shared" si="26"/>
        <v>0</v>
      </c>
      <c r="AP56">
        <f t="shared" si="26"/>
        <v>-3.5666631232309594E-4</v>
      </c>
      <c r="AQ56">
        <f t="shared" si="26"/>
        <v>-4.8296129646987138</v>
      </c>
      <c r="AR56">
        <f t="shared" si="26"/>
        <v>-4.8299696310110374</v>
      </c>
      <c r="AS56">
        <f t="shared" si="26"/>
        <v>1.0861670781270131E-2</v>
      </c>
      <c r="AT56">
        <f t="shared" si="26"/>
        <v>-3.9174421309023794E-3</v>
      </c>
      <c r="AU56">
        <f t="shared" si="23"/>
        <v>-4.8230254023606696</v>
      </c>
      <c r="AW56">
        <v>53</v>
      </c>
      <c r="AX56">
        <f>IF(Z56&gt;0, (R56*SUMPRODUCT(K56:$K$98, X56:$X$98)-K56*$AZ$3)/Z56, 0)</f>
        <v>-4684.0090783248606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0.407215198</v>
      </c>
      <c r="Q57" s="4">
        <f t="shared" si="21"/>
        <v>25</v>
      </c>
      <c r="R57">
        <f t="shared" si="0"/>
        <v>500000</v>
      </c>
      <c r="S57">
        <f t="shared" si="1"/>
        <v>-8280.9810175976509</v>
      </c>
      <c r="U57">
        <f t="shared" si="13"/>
        <v>0.407215198</v>
      </c>
      <c r="V57">
        <f t="shared" si="14"/>
        <v>0.01</v>
      </c>
      <c r="W57">
        <f t="shared" si="15"/>
        <v>5.7926499431036017E-3</v>
      </c>
      <c r="X57">
        <f t="shared" si="16"/>
        <v>2.3588550935256217E-3</v>
      </c>
      <c r="Y57">
        <f t="shared" si="17"/>
        <v>5.7926499431036018E-5</v>
      </c>
      <c r="Z57">
        <f t="shared" si="18"/>
        <v>3.3758683501469442E-3</v>
      </c>
      <c r="AB57">
        <f t="shared" si="19"/>
        <v>-27.132824921055256</v>
      </c>
      <c r="AC57">
        <f t="shared" si="2"/>
        <v>-27.955501725475546</v>
      </c>
      <c r="AE57">
        <f t="shared" si="3"/>
        <v>0</v>
      </c>
      <c r="AF57">
        <f t="shared" si="24"/>
        <v>0</v>
      </c>
      <c r="AG57">
        <f t="shared" si="24"/>
        <v>-8.439670875367361E-2</v>
      </c>
      <c r="AH57">
        <f t="shared" si="5"/>
        <v>-1179.4275467628108</v>
      </c>
      <c r="AI57">
        <f t="shared" si="25"/>
        <v>-1179.5119434715646</v>
      </c>
      <c r="AJ57">
        <f t="shared" si="7"/>
        <v>0.8226768044202899</v>
      </c>
      <c r="AK57">
        <f t="shared" si="22"/>
        <v>-1.8992977444738681</v>
      </c>
      <c r="AL57">
        <f t="shared" si="8"/>
        <v>-1180.5885644116181</v>
      </c>
      <c r="AN57">
        <f t="shared" si="26"/>
        <v>0</v>
      </c>
      <c r="AO57">
        <f t="shared" si="26"/>
        <v>0</v>
      </c>
      <c r="AP57">
        <f t="shared" si="26"/>
        <v>-1.855890233993622E-4</v>
      </c>
      <c r="AQ57">
        <f t="shared" si="26"/>
        <v>-2.5935704105817736</v>
      </c>
      <c r="AR57">
        <f t="shared" si="26"/>
        <v>-2.5937559996051731</v>
      </c>
      <c r="AS57">
        <f t="shared" si="26"/>
        <v>1.809072734711635E-3</v>
      </c>
      <c r="AT57">
        <f t="shared" si="26"/>
        <v>-4.1765706121350788E-3</v>
      </c>
      <c r="AU57">
        <f t="shared" si="23"/>
        <v>-2.5961234974825964</v>
      </c>
      <c r="AW57">
        <v>54</v>
      </c>
      <c r="AX57">
        <f>IF(Z57&gt;0, (R57*SUMPRODUCT(K57:$K$98, X57:$X$98)-K57*$AZ$3)/Z57, 0)</f>
        <v>-8280.9810175976509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0.41552104400000001</v>
      </c>
      <c r="Q58" s="4">
        <f t="shared" si="21"/>
        <v>25</v>
      </c>
      <c r="R58">
        <f t="shared" si="0"/>
        <v>500000</v>
      </c>
      <c r="S58">
        <f t="shared" si="1"/>
        <v>-13907.35938780068</v>
      </c>
      <c r="U58">
        <f t="shared" si="13"/>
        <v>0.41552104400000001</v>
      </c>
      <c r="V58">
        <f t="shared" si="14"/>
        <v>0.01</v>
      </c>
      <c r="W58">
        <f t="shared" si="15"/>
        <v>3.3758683501469442E-3</v>
      </c>
      <c r="X58">
        <f t="shared" si="16"/>
        <v>1.4027443412596159E-3</v>
      </c>
      <c r="Y58">
        <f t="shared" si="17"/>
        <v>3.3758683501469444E-5</v>
      </c>
      <c r="Z58">
        <f t="shared" si="18"/>
        <v>1.9393653253858586E-3</v>
      </c>
      <c r="AB58">
        <f t="shared" si="19"/>
        <v>-27.955501725475546</v>
      </c>
      <c r="AC58">
        <f t="shared" si="2"/>
        <v>-26.971450564380142</v>
      </c>
      <c r="AE58">
        <f t="shared" si="3"/>
        <v>0</v>
      </c>
      <c r="AF58">
        <f t="shared" si="24"/>
        <v>0</v>
      </c>
      <c r="AG58">
        <f t="shared" si="24"/>
        <v>-4.8484133134646466E-2</v>
      </c>
      <c r="AH58">
        <f t="shared" si="5"/>
        <v>-701.3721706298079</v>
      </c>
      <c r="AI58">
        <f t="shared" si="25"/>
        <v>-701.42065476294249</v>
      </c>
      <c r="AJ58">
        <f t="shared" si="7"/>
        <v>-0.98405116109540458</v>
      </c>
      <c r="AK58">
        <f t="shared" si="22"/>
        <v>-1.9568851207832885</v>
      </c>
      <c r="AL58">
        <f t="shared" si="8"/>
        <v>-704.36159104482124</v>
      </c>
      <c r="AN58">
        <f t="shared" si="26"/>
        <v>0</v>
      </c>
      <c r="AO58">
        <f t="shared" si="26"/>
        <v>0</v>
      </c>
      <c r="AP58">
        <f t="shared" si="26"/>
        <v>-9.5193739649575997E-5</v>
      </c>
      <c r="AQ58">
        <f t="shared" si="26"/>
        <v>-1.3770740135329176</v>
      </c>
      <c r="AR58">
        <f t="shared" si="26"/>
        <v>-1.3771692072725672</v>
      </c>
      <c r="AS58">
        <f t="shared" si="26"/>
        <v>-1.9320859005776255E-3</v>
      </c>
      <c r="AT58">
        <f t="shared" si="26"/>
        <v>-3.8421479496115111E-3</v>
      </c>
      <c r="AU58">
        <f t="shared" si="23"/>
        <v>-1.3829434411227564</v>
      </c>
      <c r="AW58">
        <v>55</v>
      </c>
      <c r="AX58">
        <f>IF(Z58&gt;0, (R58*SUMPRODUCT(K58:$K$98, X58:$X$98)-K58*$AZ$3)/Z58, 0)</f>
        <v>-13907.35938780068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0.424706421</v>
      </c>
      <c r="Q59" s="4">
        <f t="shared" si="21"/>
        <v>25</v>
      </c>
      <c r="R59">
        <f t="shared" si="0"/>
        <v>500000</v>
      </c>
      <c r="S59">
        <f t="shared" si="1"/>
        <v>-22944.424508500899</v>
      </c>
      <c r="U59">
        <f t="shared" si="13"/>
        <v>0.424706421</v>
      </c>
      <c r="V59">
        <f t="shared" si="14"/>
        <v>0.01</v>
      </c>
      <c r="W59">
        <f t="shared" si="15"/>
        <v>1.9393653253858586E-3</v>
      </c>
      <c r="X59">
        <f t="shared" si="16"/>
        <v>8.2366090635612843E-4</v>
      </c>
      <c r="Y59">
        <f t="shared" si="17"/>
        <v>1.9393653253858588E-5</v>
      </c>
      <c r="Z59">
        <f t="shared" si="18"/>
        <v>1.0963107657758716E-3</v>
      </c>
      <c r="AB59">
        <f t="shared" si="19"/>
        <v>-26.971450564380142</v>
      </c>
      <c r="AC59">
        <f t="shared" si="2"/>
        <v>-25.154219603201298</v>
      </c>
      <c r="AE59">
        <f t="shared" si="3"/>
        <v>0</v>
      </c>
      <c r="AF59">
        <f t="shared" si="24"/>
        <v>0</v>
      </c>
      <c r="AG59">
        <f t="shared" si="24"/>
        <v>-2.7407769144396792E-2</v>
      </c>
      <c r="AH59">
        <f t="shared" si="5"/>
        <v>-411.8304531780642</v>
      </c>
      <c r="AI59">
        <f t="shared" si="25"/>
        <v>-411.85786094720862</v>
      </c>
      <c r="AJ59">
        <f t="shared" si="7"/>
        <v>-1.8172309611788435</v>
      </c>
      <c r="AK59">
        <f t="shared" si="22"/>
        <v>-1.8880015395066101</v>
      </c>
      <c r="AL59">
        <f t="shared" si="8"/>
        <v>-415.56309344789406</v>
      </c>
      <c r="AN59">
        <f t="shared" si="26"/>
        <v>0</v>
      </c>
      <c r="AO59">
        <f t="shared" si="26"/>
        <v>0</v>
      </c>
      <c r="AP59">
        <f t="shared" si="26"/>
        <v>-4.8046794450806268E-5</v>
      </c>
      <c r="AQ59">
        <f t="shared" si="26"/>
        <v>-0.72195343693173586</v>
      </c>
      <c r="AR59">
        <f t="shared" si="26"/>
        <v>-0.72200148372618678</v>
      </c>
      <c r="AS59">
        <f t="shared" si="26"/>
        <v>-3.1856705301843576E-3</v>
      </c>
      <c r="AT59">
        <f t="shared" si="26"/>
        <v>-3.3097338719384616E-3</v>
      </c>
      <c r="AU59">
        <f t="shared" si="23"/>
        <v>-0.72849688812830959</v>
      </c>
      <c r="AW59">
        <v>56</v>
      </c>
      <c r="AX59">
        <f>IF(Z59&gt;0, (R59*SUMPRODUCT(K59:$K$98, X59:$X$98)-K59*$AZ$3)/Z59, 0)</f>
        <v>-22944.424508500899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0.43382917900000001</v>
      </c>
      <c r="Q60" s="4">
        <f t="shared" si="21"/>
        <v>25</v>
      </c>
      <c r="R60">
        <f t="shared" si="0"/>
        <v>500000</v>
      </c>
      <c r="S60">
        <f t="shared" si="1"/>
        <v>-37760.789606435996</v>
      </c>
      <c r="U60">
        <f t="shared" si="13"/>
        <v>0.43382917900000001</v>
      </c>
      <c r="V60">
        <f t="shared" si="14"/>
        <v>0.01</v>
      </c>
      <c r="W60">
        <f t="shared" si="15"/>
        <v>1.0963107657758716E-3</v>
      </c>
      <c r="X60">
        <f t="shared" si="16"/>
        <v>4.7561159944540767E-4</v>
      </c>
      <c r="Y60">
        <f t="shared" si="17"/>
        <v>1.0963107657758716E-5</v>
      </c>
      <c r="Z60">
        <f t="shared" si="18"/>
        <v>6.0973605867270519E-4</v>
      </c>
      <c r="AB60">
        <f t="shared" si="19"/>
        <v>-25.154219603201298</v>
      </c>
      <c r="AC60">
        <f t="shared" si="2"/>
        <v>-23.024115026997535</v>
      </c>
      <c r="AE60">
        <f t="shared" si="3"/>
        <v>0</v>
      </c>
      <c r="AF60">
        <f t="shared" si="24"/>
        <v>0</v>
      </c>
      <c r="AG60">
        <f t="shared" si="24"/>
        <v>-1.524340146681763E-2</v>
      </c>
      <c r="AH60">
        <f t="shared" si="5"/>
        <v>-237.80579972270382</v>
      </c>
      <c r="AI60">
        <f t="shared" si="25"/>
        <v>-237.82104312417064</v>
      </c>
      <c r="AJ60">
        <f t="shared" si="7"/>
        <v>-2.1301045762037631</v>
      </c>
      <c r="AK60">
        <f t="shared" si="22"/>
        <v>-1.760795372224091</v>
      </c>
      <c r="AL60">
        <f t="shared" si="8"/>
        <v>-241.7119430725985</v>
      </c>
      <c r="AN60">
        <f t="shared" si="26"/>
        <v>0</v>
      </c>
      <c r="AO60">
        <f t="shared" si="26"/>
        <v>0</v>
      </c>
      <c r="AP60">
        <f t="shared" si="26"/>
        <v>-2.385912956796711E-5</v>
      </c>
      <c r="AQ60">
        <f t="shared" si="26"/>
        <v>-0.37221609625312568</v>
      </c>
      <c r="AR60">
        <f t="shared" si="26"/>
        <v>-0.37223995538269361</v>
      </c>
      <c r="AS60">
        <f t="shared" si="26"/>
        <v>-3.3340617045084934E-3</v>
      </c>
      <c r="AT60">
        <f t="shared" si="26"/>
        <v>-2.7560151203799609E-3</v>
      </c>
      <c r="AU60">
        <f t="shared" si="23"/>
        <v>-0.3783300322075821</v>
      </c>
      <c r="AW60">
        <v>57</v>
      </c>
      <c r="AX60">
        <f>IF(Z60&gt;0, (R60*SUMPRODUCT(K60:$K$98, X60:$X$98)-K60*$AZ$3)/Z60, 0)</f>
        <v>-37760.789606435996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0.44368152799999999</v>
      </c>
      <c r="Q61" s="4">
        <f t="shared" si="21"/>
        <v>25</v>
      </c>
      <c r="R61">
        <f t="shared" si="0"/>
        <v>500000</v>
      </c>
      <c r="S61">
        <f t="shared" si="1"/>
        <v>-62591.475050934954</v>
      </c>
      <c r="U61">
        <f t="shared" si="13"/>
        <v>0.44368152799999999</v>
      </c>
      <c r="V61">
        <f t="shared" si="14"/>
        <v>0.01</v>
      </c>
      <c r="W61">
        <f t="shared" si="15"/>
        <v>6.0973605867270519E-4</v>
      </c>
      <c r="X61">
        <f t="shared" si="16"/>
        <v>2.7052862618860349E-4</v>
      </c>
      <c r="Y61">
        <f t="shared" si="17"/>
        <v>6.0973605867270518E-6</v>
      </c>
      <c r="Z61">
        <f t="shared" si="18"/>
        <v>3.3311007189737468E-4</v>
      </c>
      <c r="AB61">
        <f t="shared" si="19"/>
        <v>-23.024115026997535</v>
      </c>
      <c r="AC61">
        <f t="shared" si="2"/>
        <v>-20.849850754379677</v>
      </c>
      <c r="AE61">
        <f t="shared" si="3"/>
        <v>0</v>
      </c>
      <c r="AF61">
        <f t="shared" si="24"/>
        <v>0</v>
      </c>
      <c r="AG61">
        <f t="shared" si="24"/>
        <v>-8.3277517974343664E-3</v>
      </c>
      <c r="AH61">
        <f t="shared" si="5"/>
        <v>-135.26431309430174</v>
      </c>
      <c r="AI61">
        <f t="shared" si="25"/>
        <v>-135.27264084609916</v>
      </c>
      <c r="AJ61">
        <f t="shared" si="7"/>
        <v>-2.174264272617858</v>
      </c>
      <c r="AK61">
        <f t="shared" si="22"/>
        <v>-1.6116880518898276</v>
      </c>
      <c r="AL61">
        <f t="shared" si="8"/>
        <v>-139.05859317060683</v>
      </c>
      <c r="AN61">
        <f t="shared" si="26"/>
        <v>0</v>
      </c>
      <c r="AO61">
        <f t="shared" si="26"/>
        <v>0</v>
      </c>
      <c r="AP61">
        <f t="shared" si="26"/>
        <v>-1.1638110007876617E-5</v>
      </c>
      <c r="AQ61">
        <f t="shared" si="26"/>
        <v>-0.18903312613331474</v>
      </c>
      <c r="AR61">
        <f t="shared" si="26"/>
        <v>-0.18904476424332262</v>
      </c>
      <c r="AS61">
        <f t="shared" si="26"/>
        <v>-3.0385543909603888E-3</v>
      </c>
      <c r="AT61">
        <f t="shared" si="26"/>
        <v>-2.2523489295217555E-3</v>
      </c>
      <c r="AU61">
        <f t="shared" si="23"/>
        <v>-0.19433566756380471</v>
      </c>
      <c r="AW61">
        <v>58</v>
      </c>
      <c r="AX61">
        <f>IF(Z61&gt;0, (R61*SUMPRODUCT(K61:$K$98, X61:$X$98)-K61*$AZ$3)/Z61, 0)</f>
        <v>-62591.475050934954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0.45400495099999999</v>
      </c>
      <c r="Q62" s="4">
        <f t="shared" si="21"/>
        <v>25</v>
      </c>
      <c r="R62">
        <f t="shared" si="0"/>
        <v>500000</v>
      </c>
      <c r="S62">
        <f t="shared" si="1"/>
        <v>-105100.69719901864</v>
      </c>
      <c r="U62">
        <f t="shared" si="13"/>
        <v>0.45400495099999999</v>
      </c>
      <c r="V62">
        <f t="shared" si="14"/>
        <v>0.01</v>
      </c>
      <c r="W62">
        <f t="shared" si="15"/>
        <v>3.3311007189737468E-4</v>
      </c>
      <c r="X62">
        <f t="shared" si="16"/>
        <v>1.5123362186937408E-4</v>
      </c>
      <c r="Y62">
        <f t="shared" si="17"/>
        <v>3.331100718973747E-6</v>
      </c>
      <c r="Z62">
        <f t="shared" si="18"/>
        <v>1.7854534930902686E-4</v>
      </c>
      <c r="AB62">
        <f t="shared" si="19"/>
        <v>-20.849850754379677</v>
      </c>
      <c r="AC62">
        <f t="shared" si="2"/>
        <v>-18.765240694021045</v>
      </c>
      <c r="AE62">
        <f t="shared" si="3"/>
        <v>0</v>
      </c>
      <c r="AF62">
        <f t="shared" si="24"/>
        <v>0</v>
      </c>
      <c r="AG62">
        <f t="shared" si="24"/>
        <v>-4.4636337327256716E-3</v>
      </c>
      <c r="AH62">
        <f t="shared" si="5"/>
        <v>-75.616810934687038</v>
      </c>
      <c r="AI62">
        <f t="shared" si="25"/>
        <v>-75.621274568419764</v>
      </c>
      <c r="AJ62">
        <f t="shared" si="7"/>
        <v>-2.0846100603586315</v>
      </c>
      <c r="AK62">
        <f t="shared" si="22"/>
        <v>-1.4594895528065774</v>
      </c>
      <c r="AL62">
        <f t="shared" si="8"/>
        <v>-79.165374181584966</v>
      </c>
      <c r="AN62">
        <f t="shared" si="26"/>
        <v>0</v>
      </c>
      <c r="AO62">
        <f t="shared" si="26"/>
        <v>0</v>
      </c>
      <c r="AP62">
        <f t="shared" si="26"/>
        <v>-5.5696154856600159E-6</v>
      </c>
      <c r="AQ62">
        <f t="shared" si="26"/>
        <v>-9.4352849354618448E-2</v>
      </c>
      <c r="AR62">
        <f t="shared" si="26"/>
        <v>-9.4358418970104108E-2</v>
      </c>
      <c r="AS62">
        <f t="shared" si="26"/>
        <v>-2.6011266087117495E-3</v>
      </c>
      <c r="AT62">
        <f t="shared" si="26"/>
        <v>-1.8211161804951143E-3</v>
      </c>
      <c r="AU62">
        <f t="shared" si="23"/>
        <v>-9.8780661759310967E-2</v>
      </c>
      <c r="AW62">
        <v>59</v>
      </c>
      <c r="AX62">
        <f>IF(Z62&gt;0, (R62*SUMPRODUCT(K62:$K$98, X62:$X$98)-K62*$AZ$3)/Z62, 0)</f>
        <v>-105100.69719901864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0.46467133999999999</v>
      </c>
      <c r="Q63" s="4">
        <f t="shared" si="21"/>
        <v>25</v>
      </c>
      <c r="R63">
        <f t="shared" si="0"/>
        <v>500000</v>
      </c>
      <c r="S63">
        <f t="shared" si="1"/>
        <v>-179429.14802998907</v>
      </c>
      <c r="U63">
        <f t="shared" si="13"/>
        <v>0.46467133999999999</v>
      </c>
      <c r="V63">
        <f t="shared" si="14"/>
        <v>0.01</v>
      </c>
      <c r="W63">
        <f t="shared" si="15"/>
        <v>1.7854534930902686E-4</v>
      </c>
      <c r="X63">
        <f t="shared" si="16"/>
        <v>8.2964906714193582E-5</v>
      </c>
      <c r="Y63">
        <f t="shared" si="17"/>
        <v>1.7854534930902686E-6</v>
      </c>
      <c r="Z63">
        <f t="shared" si="18"/>
        <v>9.3794989101743005E-5</v>
      </c>
      <c r="AB63">
        <f t="shared" si="19"/>
        <v>-18.765240694021045</v>
      </c>
      <c r="AC63">
        <f t="shared" si="2"/>
        <v>-16.829554984007856</v>
      </c>
      <c r="AE63">
        <f t="shared" si="3"/>
        <v>0</v>
      </c>
      <c r="AF63">
        <f t="shared" si="24"/>
        <v>0</v>
      </c>
      <c r="AG63">
        <f t="shared" si="24"/>
        <v>-2.3448747275435751E-3</v>
      </c>
      <c r="AH63">
        <f t="shared" si="5"/>
        <v>-41.482453357096794</v>
      </c>
      <c r="AI63">
        <f t="shared" si="25"/>
        <v>-41.484798231824335</v>
      </c>
      <c r="AJ63">
        <f t="shared" si="7"/>
        <v>-1.935685710013189</v>
      </c>
      <c r="AK63">
        <f t="shared" si="22"/>
        <v>-1.3135668485814733</v>
      </c>
      <c r="AL63">
        <f t="shared" si="8"/>
        <v>-44.734050790418998</v>
      </c>
      <c r="AN63">
        <f t="shared" si="26"/>
        <v>0</v>
      </c>
      <c r="AO63">
        <f t="shared" si="26"/>
        <v>0</v>
      </c>
      <c r="AP63">
        <f t="shared" si="26"/>
        <v>-2.6123916426759155E-6</v>
      </c>
      <c r="AQ63">
        <f t="shared" si="26"/>
        <v>-4.6215012339399827E-2</v>
      </c>
      <c r="AR63">
        <f t="shared" si="26"/>
        <v>-4.6217624731042503E-2</v>
      </c>
      <c r="AS63">
        <f t="shared" si="26"/>
        <v>-2.156519967692679E-3</v>
      </c>
      <c r="AT63">
        <f t="shared" si="26"/>
        <v>-1.4634261766832963E-3</v>
      </c>
      <c r="AU63">
        <f t="shared" si="23"/>
        <v>-4.9837570875418478E-2</v>
      </c>
      <c r="AW63">
        <v>60</v>
      </c>
      <c r="AX63">
        <f>IF(Z63&gt;0, (R63*SUMPRODUCT(K63:$K$98, X63:$X$98)-K63*$AZ$3)/Z63, 0)</f>
        <v>-179429.14802998907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0.47611615000000002</v>
      </c>
      <c r="Q64" s="4">
        <f t="shared" si="21"/>
        <v>25</v>
      </c>
      <c r="R64">
        <f t="shared" si="0"/>
        <v>500000</v>
      </c>
      <c r="S64">
        <f t="shared" si="1"/>
        <v>-312517.01065267355</v>
      </c>
      <c r="U64">
        <f t="shared" si="13"/>
        <v>0.47611615000000002</v>
      </c>
      <c r="V64">
        <f t="shared" si="14"/>
        <v>0.01</v>
      </c>
      <c r="W64">
        <f t="shared" si="15"/>
        <v>9.3794989101743005E-5</v>
      </c>
      <c r="X64">
        <f t="shared" si="16"/>
        <v>4.465730910041384E-5</v>
      </c>
      <c r="Y64">
        <f t="shared" si="17"/>
        <v>9.3794989101743012E-7</v>
      </c>
      <c r="Z64">
        <f t="shared" si="18"/>
        <v>4.8199730110311737E-5</v>
      </c>
      <c r="AB64">
        <f t="shared" si="19"/>
        <v>-16.829554984007856</v>
      </c>
      <c r="AC64">
        <f t="shared" si="2"/>
        <v>-15.063235568340284</v>
      </c>
      <c r="AE64">
        <f t="shared" si="3"/>
        <v>0</v>
      </c>
      <c r="AF64">
        <f t="shared" si="24"/>
        <v>0</v>
      </c>
      <c r="AG64">
        <f t="shared" si="24"/>
        <v>-1.2049932527577933E-3</v>
      </c>
      <c r="AH64">
        <f t="shared" si="5"/>
        <v>-22.32865455020692</v>
      </c>
      <c r="AI64">
        <f t="shared" si="25"/>
        <v>-22.329859543459676</v>
      </c>
      <c r="AJ64">
        <f t="shared" si="7"/>
        <v>-1.7663194156675726</v>
      </c>
      <c r="AK64">
        <f t="shared" si="22"/>
        <v>-1.17806884888055</v>
      </c>
      <c r="AL64">
        <f t="shared" si="8"/>
        <v>-25.2742478080078</v>
      </c>
      <c r="AN64">
        <f t="shared" si="26"/>
        <v>0</v>
      </c>
      <c r="AO64">
        <f t="shared" si="26"/>
        <v>0</v>
      </c>
      <c r="AP64">
        <f t="shared" si="26"/>
        <v>-1.1986302455768961E-6</v>
      </c>
      <c r="AQ64">
        <f t="shared" si="26"/>
        <v>-2.2210747342911296E-2</v>
      </c>
      <c r="AR64">
        <f t="shared" si="26"/>
        <v>-2.2211945973156871E-2</v>
      </c>
      <c r="AS64">
        <f t="shared" si="26"/>
        <v>-1.7569923069058191E-3</v>
      </c>
      <c r="AT64">
        <f t="shared" si="26"/>
        <v>-1.1718480169150077E-3</v>
      </c>
      <c r="AU64">
        <f t="shared" si="23"/>
        <v>-2.5140786296977698E-2</v>
      </c>
      <c r="AW64">
        <v>61</v>
      </c>
      <c r="AX64">
        <f>IF(Z64&gt;0, (R64*SUMPRODUCT(K64:$K$98, X64:$X$98)-K64*$AZ$3)/Z64, 0)</f>
        <v>-312517.01065267355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0.48788611599999998</v>
      </c>
      <c r="Q65" s="4">
        <f t="shared" si="21"/>
        <v>25</v>
      </c>
      <c r="R65">
        <f t="shared" si="0"/>
        <v>500000</v>
      </c>
      <c r="S65">
        <f t="shared" si="1"/>
        <v>-556451.90739267773</v>
      </c>
      <c r="U65">
        <f t="shared" si="13"/>
        <v>0.48788611599999998</v>
      </c>
      <c r="V65">
        <f t="shared" si="14"/>
        <v>0.01</v>
      </c>
      <c r="W65">
        <f t="shared" si="15"/>
        <v>4.8199730110311737E-5</v>
      </c>
      <c r="X65">
        <f t="shared" si="16"/>
        <v>2.3515979115768244E-5</v>
      </c>
      <c r="Y65">
        <f t="shared" si="17"/>
        <v>4.8199730110311743E-7</v>
      </c>
      <c r="Z65">
        <f t="shared" si="18"/>
        <v>2.4201753693440376E-5</v>
      </c>
      <c r="AB65">
        <f t="shared" si="19"/>
        <v>-15.063235568340284</v>
      </c>
      <c r="AC65">
        <f t="shared" si="2"/>
        <v>-13.467112004962679</v>
      </c>
      <c r="AE65">
        <f t="shared" si="3"/>
        <v>0</v>
      </c>
      <c r="AF65">
        <f t="shared" si="24"/>
        <v>0</v>
      </c>
      <c r="AG65">
        <f t="shared" si="24"/>
        <v>-6.0504384233600942E-4</v>
      </c>
      <c r="AH65">
        <f t="shared" si="5"/>
        <v>-11.757989557884121</v>
      </c>
      <c r="AI65">
        <f t="shared" si="25"/>
        <v>-11.758594601726458</v>
      </c>
      <c r="AJ65">
        <f t="shared" si="7"/>
        <v>-1.5961235633776045</v>
      </c>
      <c r="AK65">
        <f t="shared" si="22"/>
        <v>-1.05442648978382</v>
      </c>
      <c r="AL65">
        <f t="shared" si="8"/>
        <v>-14.409144654887882</v>
      </c>
      <c r="AN65">
        <f t="shared" si="26"/>
        <v>0</v>
      </c>
      <c r="AO65">
        <f t="shared" si="26"/>
        <v>0</v>
      </c>
      <c r="AP65">
        <f t="shared" si="26"/>
        <v>-5.3736507864865094E-7</v>
      </c>
      <c r="AQ65">
        <f t="shared" si="26"/>
        <v>-1.0442768839904248E-2</v>
      </c>
      <c r="AR65">
        <f t="shared" si="26"/>
        <v>-1.0443306204982896E-2</v>
      </c>
      <c r="AS65">
        <f t="shared" si="26"/>
        <v>-1.417584981702945E-3</v>
      </c>
      <c r="AT65">
        <f t="shared" si="26"/>
        <v>-9.3648085306392891E-4</v>
      </c>
      <c r="AU65">
        <f t="shared" si="23"/>
        <v>-1.2797372039749771E-2</v>
      </c>
      <c r="AW65">
        <v>62</v>
      </c>
      <c r="AX65">
        <f>IF(Z65&gt;0, (R65*SUMPRODUCT(K65:$K$98, X65:$X$98)-K65*$AZ$3)/Z65, 0)</f>
        <v>-556451.90739267773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0.500352354</v>
      </c>
      <c r="Q66" s="4">
        <f t="shared" si="21"/>
        <v>25</v>
      </c>
      <c r="R66">
        <f t="shared" si="0"/>
        <v>500000</v>
      </c>
      <c r="S66">
        <f t="shared" si="1"/>
        <v>-1015381.9913323229</v>
      </c>
      <c r="U66">
        <f t="shared" si="13"/>
        <v>0.500352354</v>
      </c>
      <c r="V66">
        <f t="shared" si="14"/>
        <v>0.01</v>
      </c>
      <c r="W66">
        <f t="shared" si="15"/>
        <v>2.4201753693440376E-5</v>
      </c>
      <c r="X66">
        <f t="shared" si="16"/>
        <v>1.2109404431441086E-5</v>
      </c>
      <c r="Y66">
        <f t="shared" si="17"/>
        <v>2.4201753693440376E-7</v>
      </c>
      <c r="Z66">
        <f t="shared" si="18"/>
        <v>1.1850331725064886E-5</v>
      </c>
      <c r="AB66">
        <f t="shared" si="19"/>
        <v>-13.467112004962679</v>
      </c>
      <c r="AC66">
        <f t="shared" si="2"/>
        <v>-12.032613424944985</v>
      </c>
      <c r="AE66">
        <f t="shared" si="3"/>
        <v>0</v>
      </c>
      <c r="AF66">
        <f t="shared" si="24"/>
        <v>0</v>
      </c>
      <c r="AG66">
        <f t="shared" si="24"/>
        <v>-2.9625829312662213E-4</v>
      </c>
      <c r="AH66">
        <f t="shared" si="5"/>
        <v>-6.0547022157205426</v>
      </c>
      <c r="AI66">
        <f t="shared" si="25"/>
        <v>-6.0549984740136695</v>
      </c>
      <c r="AJ66">
        <f t="shared" si="7"/>
        <v>-1.4344985800176939</v>
      </c>
      <c r="AK66">
        <f t="shared" si="22"/>
        <v>-0.94269784034738768</v>
      </c>
      <c r="AL66">
        <f t="shared" si="8"/>
        <v>-8.4321948943787515</v>
      </c>
      <c r="AN66">
        <f t="shared" si="26"/>
        <v>0</v>
      </c>
      <c r="AO66">
        <f t="shared" si="26"/>
        <v>0</v>
      </c>
      <c r="AP66">
        <f t="shared" si="26"/>
        <v>-2.3492816589546141E-7</v>
      </c>
      <c r="AQ66">
        <f t="shared" si="26"/>
        <v>-4.8012836082008499E-3</v>
      </c>
      <c r="AR66">
        <f t="shared" si="26"/>
        <v>-4.8015185363667456E-3</v>
      </c>
      <c r="AS66">
        <f t="shared" si="26"/>
        <v>-1.137534807301288E-3</v>
      </c>
      <c r="AT66">
        <f t="shared" si="26"/>
        <v>-7.4754455745064527E-4</v>
      </c>
      <c r="AU66">
        <f t="shared" si="23"/>
        <v>-6.6865979011186795E-3</v>
      </c>
      <c r="AW66">
        <v>63</v>
      </c>
      <c r="AX66">
        <f>IF(Z66&gt;0, (R66*SUMPRODUCT(K66:$K$98, X66:$X$98)-K66*$AZ$3)/Z66, 0)</f>
        <v>-1015381.9913323229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0.513549331</v>
      </c>
      <c r="Q67" s="4">
        <f t="shared" si="21"/>
        <v>25</v>
      </c>
      <c r="R67">
        <f t="shared" ref="R67:R89" si="27">$C$6</f>
        <v>500000</v>
      </c>
      <c r="S67">
        <f t="shared" ref="S67:S89" si="28">AX67</f>
        <v>-1903489.3821922459</v>
      </c>
      <c r="U67">
        <f t="shared" si="13"/>
        <v>0.513549331</v>
      </c>
      <c r="V67">
        <f t="shared" si="14"/>
        <v>0.01</v>
      </c>
      <c r="W67">
        <f t="shared" si="15"/>
        <v>1.1850331725064886E-5</v>
      </c>
      <c r="X67">
        <f t="shared" si="16"/>
        <v>6.0857299295351483E-6</v>
      </c>
      <c r="Y67">
        <f t="shared" si="17"/>
        <v>1.1850331725064887E-7</v>
      </c>
      <c r="Z67">
        <f t="shared" si="18"/>
        <v>5.6460984782790887E-6</v>
      </c>
      <c r="AB67">
        <f t="shared" si="19"/>
        <v>-12.032613424944985</v>
      </c>
      <c r="AC67">
        <f t="shared" ref="AC67:AC89" si="29">S67*Z67</f>
        <v>-10.747288504216042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-1.4115246195697722E-4</v>
      </c>
      <c r="AH67">
        <f t="shared" ref="AH67:AH89" si="32">-X67*R67</f>
        <v>-3.0428649647675741</v>
      </c>
      <c r="AI67">
        <f t="shared" ref="AI67:AI89" si="33">SUM(AE67:AH67)</f>
        <v>-3.0430061172295311</v>
      </c>
      <c r="AJ67">
        <f t="shared" ref="AJ67:AJ89" si="34">AB67-AC67</f>
        <v>-1.285324920728943</v>
      </c>
      <c r="AK67">
        <f t="shared" si="22"/>
        <v>-0.8422829397461491</v>
      </c>
      <c r="AL67">
        <f t="shared" ref="AL67:AL89" si="35">SUM(AI67:AK67)</f>
        <v>-5.1706139777046234</v>
      </c>
      <c r="AN67">
        <f t="shared" ref="AN67:AT89" si="36">AE67*$K67</f>
        <v>0</v>
      </c>
      <c r="AO67">
        <f t="shared" si="36"/>
        <v>0</v>
      </c>
      <c r="AP67">
        <f t="shared" si="36"/>
        <v>-9.9939001614138905E-8</v>
      </c>
      <c r="AQ67">
        <f t="shared" si="36"/>
        <v>-2.1544143290834149E-3</v>
      </c>
      <c r="AR67">
        <f t="shared" si="36"/>
        <v>-2.1545142680850292E-3</v>
      </c>
      <c r="AS67">
        <f t="shared" si="36"/>
        <v>-9.1003789481599803E-4</v>
      </c>
      <c r="AT67">
        <f t="shared" si="36"/>
        <v>-5.9635457226745988E-4</v>
      </c>
      <c r="AU67">
        <f t="shared" si="23"/>
        <v>-3.6609067351684871E-3</v>
      </c>
      <c r="AW67">
        <v>64</v>
      </c>
      <c r="AX67">
        <f>IF(Z67&gt;0, (R67*SUMPRODUCT(K67:$K$98, X67:$X$98)-K67*$AZ$3)/Z67, 0)</f>
        <v>-1903489.3821922459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6.3216220393231843E-4</v>
      </c>
      <c r="L68" s="2">
        <v>65</v>
      </c>
      <c r="M68" s="6">
        <v>0.52698988800000002</v>
      </c>
      <c r="Q68" s="4">
        <f t="shared" si="21"/>
        <v>25</v>
      </c>
      <c r="R68">
        <f t="shared" si="27"/>
        <v>500000</v>
      </c>
      <c r="S68">
        <f t="shared" si="28"/>
        <v>-3671311.2971651917</v>
      </c>
      <c r="U68">
        <f t="shared" ref="U68:U89" si="40">M68</f>
        <v>0.52698988800000002</v>
      </c>
      <c r="V68">
        <f t="shared" ref="V68:V89" si="41">$C$10</f>
        <v>0.01</v>
      </c>
      <c r="W68">
        <f t="shared" ref="W68:W89" si="42">Z67</f>
        <v>5.6460984782790887E-6</v>
      </c>
      <c r="X68">
        <f t="shared" ref="X68:X89" si="43">U68*W68</f>
        <v>2.9754368047052676E-6</v>
      </c>
      <c r="Y68">
        <f t="shared" ref="Y68:Y89" si="44">V68*W68</f>
        <v>5.6460984782790885E-8</v>
      </c>
      <c r="Z68">
        <f t="shared" ref="Z68:Z89" si="45">MAX(0, W68-X68-Y68)</f>
        <v>2.6142006887910304E-6</v>
      </c>
      <c r="AB68">
        <f t="shared" ref="AB68:AB89" si="46">AC67</f>
        <v>-10.747288504216042</v>
      </c>
      <c r="AC68">
        <f t="shared" si="29"/>
        <v>-9.5975445218155357</v>
      </c>
      <c r="AE68">
        <f t="shared" si="30"/>
        <v>0</v>
      </c>
      <c r="AF68">
        <f t="shared" si="31"/>
        <v>0</v>
      </c>
      <c r="AG68">
        <f t="shared" si="31"/>
        <v>-6.5355017219775763E-5</v>
      </c>
      <c r="AH68">
        <f t="shared" si="32"/>
        <v>-1.4877184023526338</v>
      </c>
      <c r="AI68">
        <f t="shared" si="33"/>
        <v>-1.4877837573698536</v>
      </c>
      <c r="AJ68">
        <f t="shared" si="34"/>
        <v>-1.1497439824005067</v>
      </c>
      <c r="AK68">
        <f t="shared" si="22"/>
        <v>-0.752310195295123</v>
      </c>
      <c r="AL68">
        <f t="shared" si="35"/>
        <v>-3.3898379350654828</v>
      </c>
      <c r="AN68">
        <f t="shared" si="36"/>
        <v>0</v>
      </c>
      <c r="AO68">
        <f t="shared" si="36"/>
        <v>0</v>
      </c>
      <c r="AP68">
        <f t="shared" si="36"/>
        <v>-4.1314971723688066E-8</v>
      </c>
      <c r="AQ68">
        <f t="shared" si="36"/>
        <v>-9.4047934406190866E-4</v>
      </c>
      <c r="AR68">
        <f t="shared" si="36"/>
        <v>-9.4052065903363238E-4</v>
      </c>
      <c r="AS68">
        <f t="shared" si="36"/>
        <v>-7.2682468987222504E-4</v>
      </c>
      <c r="AT68">
        <f t="shared" si="36"/>
        <v>-4.7558207109851786E-4</v>
      </c>
      <c r="AU68">
        <f t="shared" si="23"/>
        <v>-2.1429274200043748E-3</v>
      </c>
      <c r="AW68">
        <v>65</v>
      </c>
      <c r="AX68">
        <f>IF(Z68&gt;0, (R68*SUMPRODUCT(K68:$K$98, X68:$X$98)-K68*$AZ$3)/Z68, 0)</f>
        <v>-3671311.2971651917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5.6443053922528431E-4</v>
      </c>
      <c r="L69" s="2">
        <v>66</v>
      </c>
      <c r="M69" s="6">
        <v>0.54103594799999999</v>
      </c>
      <c r="Q69" s="4">
        <f t="shared" ref="Q69:Q89" si="48">$C$8</f>
        <v>25</v>
      </c>
      <c r="R69">
        <f t="shared" si="27"/>
        <v>500000</v>
      </c>
      <c r="S69">
        <f t="shared" si="28"/>
        <v>-7301810.295711631</v>
      </c>
      <c r="U69">
        <f t="shared" si="40"/>
        <v>0.54103594799999999</v>
      </c>
      <c r="V69">
        <f t="shared" si="41"/>
        <v>0.01</v>
      </c>
      <c r="W69">
        <f t="shared" si="42"/>
        <v>2.6142006887910304E-6</v>
      </c>
      <c r="X69">
        <f t="shared" si="43"/>
        <v>1.414376547922308E-6</v>
      </c>
      <c r="Y69">
        <f t="shared" si="44"/>
        <v>2.6142006887910303E-8</v>
      </c>
      <c r="Z69">
        <f t="shared" si="45"/>
        <v>1.173682133980812E-6</v>
      </c>
      <c r="AB69">
        <f t="shared" si="46"/>
        <v>-9.5975445218155357</v>
      </c>
      <c r="AC69">
        <f t="shared" si="29"/>
        <v>-8.5700042897938911</v>
      </c>
      <c r="AE69">
        <f t="shared" si="30"/>
        <v>0</v>
      </c>
      <c r="AF69">
        <f t="shared" si="31"/>
        <v>0</v>
      </c>
      <c r="AG69">
        <f t="shared" si="31"/>
        <v>-2.9342053349520302E-5</v>
      </c>
      <c r="AH69">
        <f t="shared" si="32"/>
        <v>-0.70718827396115402</v>
      </c>
      <c r="AI69">
        <f t="shared" si="33"/>
        <v>-0.7072176160145035</v>
      </c>
      <c r="AJ69">
        <f t="shared" si="34"/>
        <v>-1.0275402320216447</v>
      </c>
      <c r="AK69">
        <f t="shared" si="22"/>
        <v>-0.67182811652708752</v>
      </c>
      <c r="AL69">
        <f t="shared" si="35"/>
        <v>-2.4065859645632357</v>
      </c>
      <c r="AN69">
        <f t="shared" si="36"/>
        <v>0</v>
      </c>
      <c r="AO69">
        <f t="shared" si="36"/>
        <v>0</v>
      </c>
      <c r="AP69">
        <f t="shared" si="36"/>
        <v>-1.6561550994046803E-8</v>
      </c>
      <c r="AQ69">
        <f t="shared" si="36"/>
        <v>-3.9915865880569228E-4</v>
      </c>
      <c r="AR69">
        <f t="shared" si="36"/>
        <v>-3.9917522035668628E-4</v>
      </c>
      <c r="AS69">
        <f t="shared" si="36"/>
        <v>-5.7997508723565071E-4</v>
      </c>
      <c r="AT69">
        <f t="shared" si="36"/>
        <v>-3.7920030607809115E-4</v>
      </c>
      <c r="AU69">
        <f t="shared" si="23"/>
        <v>-1.3583506136704282E-3</v>
      </c>
      <c r="AW69">
        <v>66</v>
      </c>
      <c r="AX69">
        <f>IF(Z69&gt;0, (R69*SUMPRODUCT(K69:$K$98, X69:$X$98)-K69*$AZ$3)/Z69, 0)</f>
        <v>-7301810.295711631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0.55517679799999997</v>
      </c>
      <c r="Q70" s="4">
        <f t="shared" si="48"/>
        <v>25</v>
      </c>
      <c r="R70">
        <f t="shared" si="27"/>
        <v>500000</v>
      </c>
      <c r="S70">
        <f t="shared" si="28"/>
        <v>-14994030.978982652</v>
      </c>
      <c r="U70">
        <f t="shared" si="40"/>
        <v>0.55517679799999997</v>
      </c>
      <c r="V70">
        <f t="shared" si="41"/>
        <v>0.01</v>
      </c>
      <c r="W70">
        <f t="shared" si="42"/>
        <v>1.173682133980812E-6</v>
      </c>
      <c r="X70">
        <f t="shared" si="43"/>
        <v>6.5160108901327414E-7</v>
      </c>
      <c r="Y70">
        <f t="shared" si="44"/>
        <v>1.173682133980812E-8</v>
      </c>
      <c r="Z70">
        <f t="shared" si="45"/>
        <v>5.1034422362772979E-7</v>
      </c>
      <c r="AB70">
        <f t="shared" si="46"/>
        <v>-8.5700042897938911</v>
      </c>
      <c r="AC70">
        <f t="shared" si="29"/>
        <v>-7.6521170990190308</v>
      </c>
      <c r="AE70">
        <f t="shared" si="30"/>
        <v>0</v>
      </c>
      <c r="AF70">
        <f t="shared" si="31"/>
        <v>0</v>
      </c>
      <c r="AG70">
        <f t="shared" si="31"/>
        <v>-1.2758605590693244E-5</v>
      </c>
      <c r="AH70">
        <f t="shared" si="32"/>
        <v>-0.32580054450663709</v>
      </c>
      <c r="AI70">
        <f t="shared" si="33"/>
        <v>-0.32581330311222778</v>
      </c>
      <c r="AJ70">
        <f t="shared" si="34"/>
        <v>-0.91788719077486025</v>
      </c>
      <c r="AK70">
        <f t="shared" si="22"/>
        <v>-0.5999003002855724</v>
      </c>
      <c r="AL70">
        <f t="shared" si="35"/>
        <v>-1.8436007941726604</v>
      </c>
      <c r="AN70">
        <f t="shared" si="36"/>
        <v>0</v>
      </c>
      <c r="AO70">
        <f t="shared" si="36"/>
        <v>0</v>
      </c>
      <c r="AP70">
        <f t="shared" si="36"/>
        <v>-6.4297737797479602E-9</v>
      </c>
      <c r="AQ70">
        <f t="shared" si="36"/>
        <v>-1.6418908662122538E-4</v>
      </c>
      <c r="AR70">
        <f t="shared" si="36"/>
        <v>-1.6419551639500511E-4</v>
      </c>
      <c r="AS70">
        <f t="shared" si="36"/>
        <v>-4.6257460896163908E-4</v>
      </c>
      <c r="AT70">
        <f t="shared" si="36"/>
        <v>-3.0232325890321035E-4</v>
      </c>
      <c r="AU70">
        <f t="shared" si="23"/>
        <v>-9.290933842598546E-4</v>
      </c>
      <c r="AW70">
        <v>67</v>
      </c>
      <c r="AX70">
        <f>IF(Z70&gt;0, (R70*SUMPRODUCT(K70:$K$98, X70:$X$98)-K70*$AZ$3)/Z70, 0)</f>
        <v>-14994030.978982652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0.56908613200000002</v>
      </c>
      <c r="Q71" s="4">
        <f t="shared" si="48"/>
        <v>25</v>
      </c>
      <c r="R71">
        <f t="shared" si="27"/>
        <v>500000</v>
      </c>
      <c r="S71">
        <f t="shared" si="28"/>
        <v>-31806490.340801567</v>
      </c>
      <c r="U71">
        <f t="shared" si="40"/>
        <v>0.56908613200000002</v>
      </c>
      <c r="V71">
        <f t="shared" si="41"/>
        <v>0.01</v>
      </c>
      <c r="W71">
        <f t="shared" si="42"/>
        <v>5.1034422362772979E-7</v>
      </c>
      <c r="X71">
        <f t="shared" si="43"/>
        <v>2.9042982021284776E-7</v>
      </c>
      <c r="Y71">
        <f t="shared" si="44"/>
        <v>5.1034422362772976E-9</v>
      </c>
      <c r="Z71">
        <f t="shared" si="45"/>
        <v>2.1481096117860473E-7</v>
      </c>
      <c r="AB71">
        <f t="shared" si="46"/>
        <v>-7.6521170990190308</v>
      </c>
      <c r="AC71">
        <f t="shared" si="29"/>
        <v>-6.8323827618255919</v>
      </c>
      <c r="AE71">
        <f t="shared" si="30"/>
        <v>0</v>
      </c>
      <c r="AF71">
        <f t="shared" si="31"/>
        <v>0</v>
      </c>
      <c r="AG71">
        <f t="shared" si="31"/>
        <v>-5.3702740294651183E-6</v>
      </c>
      <c r="AH71">
        <f t="shared" si="32"/>
        <v>-0.14521491010642387</v>
      </c>
      <c r="AI71">
        <f t="shared" si="33"/>
        <v>-0.14522028038045334</v>
      </c>
      <c r="AJ71">
        <f t="shared" si="34"/>
        <v>-0.81973433719343891</v>
      </c>
      <c r="AK71">
        <f t="shared" si="22"/>
        <v>-0.53564819693133225</v>
      </c>
      <c r="AL71">
        <f t="shared" si="35"/>
        <v>-1.5006028145052244</v>
      </c>
      <c r="AN71">
        <f t="shared" si="36"/>
        <v>0</v>
      </c>
      <c r="AO71">
        <f t="shared" si="36"/>
        <v>0</v>
      </c>
      <c r="AP71">
        <f t="shared" si="36"/>
        <v>-2.4164115642845477E-9</v>
      </c>
      <c r="AQ71">
        <f t="shared" si="36"/>
        <v>-6.5340983749139029E-5</v>
      </c>
      <c r="AR71">
        <f t="shared" si="36"/>
        <v>-6.5343400160703321E-5</v>
      </c>
      <c r="AS71">
        <f t="shared" si="36"/>
        <v>-3.6884812975412445E-4</v>
      </c>
      <c r="AT71">
        <f t="shared" si="36"/>
        <v>-2.4102056810347826E-4</v>
      </c>
      <c r="AU71">
        <f t="shared" si="23"/>
        <v>-6.7521209801830594E-4</v>
      </c>
      <c r="AW71">
        <v>68</v>
      </c>
      <c r="AX71">
        <f>IF(Z71&gt;0, (R71*SUMPRODUCT(K71:$K$98, X71:$X$98)-K71*$AZ$3)/Z71, 0)</f>
        <v>-31806490.340801567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0.58332808999999997</v>
      </c>
      <c r="Q72" s="4">
        <f t="shared" si="48"/>
        <v>25</v>
      </c>
      <c r="R72">
        <f t="shared" si="27"/>
        <v>500000</v>
      </c>
      <c r="S72">
        <f t="shared" si="28"/>
        <v>-69832469.91102539</v>
      </c>
      <c r="U72">
        <f t="shared" si="40"/>
        <v>0.58332808999999997</v>
      </c>
      <c r="V72">
        <f t="shared" si="41"/>
        <v>0.01</v>
      </c>
      <c r="W72">
        <f t="shared" si="42"/>
        <v>2.1481096117860473E-7</v>
      </c>
      <c r="X72">
        <f t="shared" si="43"/>
        <v>1.2530526769537962E-7</v>
      </c>
      <c r="Y72">
        <f t="shared" si="44"/>
        <v>2.1481096117860472E-9</v>
      </c>
      <c r="Z72">
        <f t="shared" si="45"/>
        <v>8.7357583871439053E-8</v>
      </c>
      <c r="AB72">
        <f t="shared" si="46"/>
        <v>-6.8323827618255919</v>
      </c>
      <c r="AC72">
        <f t="shared" si="29"/>
        <v>-6.1003958472021447</v>
      </c>
      <c r="AE72">
        <f t="shared" si="30"/>
        <v>0</v>
      </c>
      <c r="AF72">
        <f t="shared" si="31"/>
        <v>0</v>
      </c>
      <c r="AG72">
        <f t="shared" si="31"/>
        <v>-2.1839395967859763E-6</v>
      </c>
      <c r="AH72">
        <f t="shared" si="32"/>
        <v>-6.2652633847689806E-2</v>
      </c>
      <c r="AI72">
        <f t="shared" si="33"/>
        <v>-6.2654817787286599E-2</v>
      </c>
      <c r="AJ72">
        <f t="shared" si="34"/>
        <v>-0.73198691462344723</v>
      </c>
      <c r="AK72">
        <f t="shared" ref="AK72:AK89" si="49">G72*SUM(AB72:AB72, AE72:AF72)</f>
        <v>-0.47826679332779148</v>
      </c>
      <c r="AL72">
        <f t="shared" si="35"/>
        <v>-1.2729085257385253</v>
      </c>
      <c r="AN72">
        <f t="shared" si="36"/>
        <v>0</v>
      </c>
      <c r="AO72">
        <f t="shared" si="36"/>
        <v>0</v>
      </c>
      <c r="AP72">
        <f t="shared" si="36"/>
        <v>-8.773988448157901E-10</v>
      </c>
      <c r="AQ72">
        <f t="shared" si="36"/>
        <v>-2.5170727543714589E-5</v>
      </c>
      <c r="AR72">
        <f t="shared" si="36"/>
        <v>-2.5171604942559408E-5</v>
      </c>
      <c r="AS72">
        <f t="shared" si="36"/>
        <v>-2.9407611559223277E-4</v>
      </c>
      <c r="AT72">
        <f t="shared" si="36"/>
        <v>-1.9214392769704419E-4</v>
      </c>
      <c r="AU72">
        <f t="shared" si="23"/>
        <v>-5.1139164823183641E-4</v>
      </c>
      <c r="AW72">
        <v>69</v>
      </c>
      <c r="AX72">
        <f>IF(Z72&gt;0, (R72*SUMPRODUCT(K72:$K$98, X72:$X$98)-K72*$AZ$3)/Z72, 0)</f>
        <v>-69832469.91102539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0.59781937299999999</v>
      </c>
      <c r="Q73" s="4">
        <f t="shared" si="48"/>
        <v>25</v>
      </c>
      <c r="R73">
        <f t="shared" si="27"/>
        <v>500000</v>
      </c>
      <c r="S73">
        <f t="shared" si="28"/>
        <v>-158984546.44762206</v>
      </c>
      <c r="U73">
        <f t="shared" si="40"/>
        <v>0.59781937299999999</v>
      </c>
      <c r="V73">
        <f t="shared" si="41"/>
        <v>0.01</v>
      </c>
      <c r="W73">
        <f t="shared" si="42"/>
        <v>8.7357583871439053E-8</v>
      </c>
      <c r="X73">
        <f t="shared" si="43"/>
        <v>5.2224056016818603E-8</v>
      </c>
      <c r="Y73">
        <f t="shared" si="44"/>
        <v>8.7357583871439059E-10</v>
      </c>
      <c r="Z73">
        <f t="shared" si="45"/>
        <v>3.4259952015906063E-8</v>
      </c>
      <c r="AB73">
        <f t="shared" si="46"/>
        <v>-6.1003958472021447</v>
      </c>
      <c r="AC73">
        <f t="shared" si="29"/>
        <v>-5.4468029325661202</v>
      </c>
      <c r="AE73">
        <f t="shared" si="30"/>
        <v>0</v>
      </c>
      <c r="AF73">
        <f t="shared" si="31"/>
        <v>0</v>
      </c>
      <c r="AG73">
        <f t="shared" si="31"/>
        <v>-8.5649880039765154E-7</v>
      </c>
      <c r="AH73">
        <f t="shared" si="32"/>
        <v>-2.61120280084093E-2</v>
      </c>
      <c r="AI73">
        <f t="shared" si="33"/>
        <v>-2.6112884507209697E-2</v>
      </c>
      <c r="AJ73">
        <f t="shared" si="34"/>
        <v>-0.65359291463602442</v>
      </c>
      <c r="AK73">
        <f t="shared" si="49"/>
        <v>-0.42702770930415018</v>
      </c>
      <c r="AL73">
        <f t="shared" si="35"/>
        <v>-1.1067335084473844</v>
      </c>
      <c r="AN73">
        <f t="shared" si="36"/>
        <v>0</v>
      </c>
      <c r="AO73">
        <f t="shared" si="36"/>
        <v>0</v>
      </c>
      <c r="AP73">
        <f t="shared" si="36"/>
        <v>-3.0723109740083243E-10</v>
      </c>
      <c r="AQ73">
        <f t="shared" si="36"/>
        <v>-9.3665362014053539E-6</v>
      </c>
      <c r="AR73">
        <f t="shared" si="36"/>
        <v>-9.3668434325027554E-6</v>
      </c>
      <c r="AS73">
        <f t="shared" si="36"/>
        <v>-2.3444757695376329E-4</v>
      </c>
      <c r="AT73">
        <f t="shared" si="36"/>
        <v>-1.5317732107641776E-4</v>
      </c>
      <c r="AU73">
        <f t="shared" si="23"/>
        <v>-3.9699174146268386E-4</v>
      </c>
      <c r="AW73">
        <v>70</v>
      </c>
      <c r="AX73">
        <f>IF(Z73&gt;0, (R73*SUMPRODUCT(K73:$K$98, X73:$X$98)-K73*$AZ$3)/Z73, 0)</f>
        <v>-158984546.44762206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0.61246634</v>
      </c>
      <c r="Q74" s="4">
        <f t="shared" si="48"/>
        <v>25</v>
      </c>
      <c r="R74">
        <f t="shared" si="27"/>
        <v>500000</v>
      </c>
      <c r="S74">
        <f t="shared" si="28"/>
        <v>-375994861.27862722</v>
      </c>
      <c r="U74">
        <f t="shared" si="40"/>
        <v>0.61246634</v>
      </c>
      <c r="V74">
        <f t="shared" si="41"/>
        <v>0.01</v>
      </c>
      <c r="W74">
        <f t="shared" si="42"/>
        <v>3.4259952015906063E-8</v>
      </c>
      <c r="X74">
        <f t="shared" si="43"/>
        <v>2.0983067419757608E-8</v>
      </c>
      <c r="Y74">
        <f t="shared" si="44"/>
        <v>3.4259952015906065E-10</v>
      </c>
      <c r="Z74">
        <f t="shared" si="45"/>
        <v>1.2934285075989394E-8</v>
      </c>
      <c r="AB74">
        <f t="shared" si="46"/>
        <v>-5.4468029325661202</v>
      </c>
      <c r="AC74">
        <f t="shared" si="29"/>
        <v>-4.8632247228848504</v>
      </c>
      <c r="AE74">
        <f t="shared" si="30"/>
        <v>0</v>
      </c>
      <c r="AF74">
        <f t="shared" si="31"/>
        <v>0</v>
      </c>
      <c r="AG74">
        <f t="shared" si="31"/>
        <v>-3.2335712689973487E-7</v>
      </c>
      <c r="AH74">
        <f t="shared" si="32"/>
        <v>-1.0491533709878804E-2</v>
      </c>
      <c r="AI74">
        <f t="shared" si="33"/>
        <v>-1.0491857067005703E-2</v>
      </c>
      <c r="AJ74">
        <f t="shared" si="34"/>
        <v>-0.58357820968126983</v>
      </c>
      <c r="AK74">
        <f t="shared" si="49"/>
        <v>-0.38127620527962847</v>
      </c>
      <c r="AL74">
        <f t="shared" si="35"/>
        <v>-0.97534627202790403</v>
      </c>
      <c r="AN74">
        <f t="shared" si="36"/>
        <v>0</v>
      </c>
      <c r="AO74">
        <f t="shared" si="36"/>
        <v>0</v>
      </c>
      <c r="AP74">
        <f t="shared" si="36"/>
        <v>-1.0356257202460066E-10</v>
      </c>
      <c r="AQ74">
        <f t="shared" si="36"/>
        <v>-3.3601554599869877E-6</v>
      </c>
      <c r="AR74">
        <f t="shared" si="36"/>
        <v>-3.3602590225590121E-6</v>
      </c>
      <c r="AS74">
        <f t="shared" si="36"/>
        <v>-1.8690437087797359E-4</v>
      </c>
      <c r="AT74">
        <f t="shared" si="36"/>
        <v>-1.2211249168719133E-4</v>
      </c>
      <c r="AU74">
        <f t="shared" si="23"/>
        <v>-3.1237712158772396E-4</v>
      </c>
      <c r="AW74">
        <v>71</v>
      </c>
      <c r="AX74">
        <f>IF(Z74&gt;0, (R74*SUMPRODUCT(K74:$K$98, X74:$X$98)-K74*$AZ$3)/Z74, 0)</f>
        <v>-375994861.27862722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0.62717650000000003</v>
      </c>
      <c r="Q75" s="4">
        <f t="shared" si="48"/>
        <v>25</v>
      </c>
      <c r="R75">
        <f t="shared" si="27"/>
        <v>500000</v>
      </c>
      <c r="S75">
        <f t="shared" si="28"/>
        <v>-925270593.78721261</v>
      </c>
      <c r="U75">
        <f t="shared" si="40"/>
        <v>0.62717650000000003</v>
      </c>
      <c r="V75">
        <f t="shared" si="41"/>
        <v>0.01</v>
      </c>
      <c r="W75">
        <f t="shared" si="42"/>
        <v>1.2934285075989394E-8</v>
      </c>
      <c r="X75">
        <f t="shared" si="43"/>
        <v>8.1120796439612621E-9</v>
      </c>
      <c r="Y75">
        <f t="shared" si="44"/>
        <v>1.2934285075989394E-10</v>
      </c>
      <c r="Z75">
        <f t="shared" si="45"/>
        <v>4.6928625812682381E-9</v>
      </c>
      <c r="AB75">
        <f t="shared" si="46"/>
        <v>-4.8632247228848504</v>
      </c>
      <c r="AC75">
        <f t="shared" si="29"/>
        <v>-4.342167747131854</v>
      </c>
      <c r="AE75">
        <f t="shared" si="30"/>
        <v>0</v>
      </c>
      <c r="AF75">
        <f t="shared" si="31"/>
        <v>0</v>
      </c>
      <c r="AG75">
        <f t="shared" si="31"/>
        <v>-1.1732156453170596E-7</v>
      </c>
      <c r="AH75">
        <f t="shared" si="32"/>
        <v>-4.0560398219806311E-3</v>
      </c>
      <c r="AI75">
        <f t="shared" si="33"/>
        <v>-4.0561571435451631E-3</v>
      </c>
      <c r="AJ75">
        <f t="shared" si="34"/>
        <v>-0.52105697575299637</v>
      </c>
      <c r="AK75">
        <f t="shared" si="49"/>
        <v>-0.34042573060193954</v>
      </c>
      <c r="AL75">
        <f t="shared" si="35"/>
        <v>-0.86553886349848108</v>
      </c>
      <c r="AN75">
        <f t="shared" si="36"/>
        <v>0</v>
      </c>
      <c r="AO75">
        <f t="shared" si="36"/>
        <v>0</v>
      </c>
      <c r="AP75">
        <f t="shared" si="36"/>
        <v>-3.3549048974078302E-11</v>
      </c>
      <c r="AQ75">
        <f t="shared" si="36"/>
        <v>-1.1598573473819099E-6</v>
      </c>
      <c r="AR75">
        <f t="shared" si="36"/>
        <v>-1.1598908964308841E-6</v>
      </c>
      <c r="AS75">
        <f t="shared" si="36"/>
        <v>-1.4900045074917325E-4</v>
      </c>
      <c r="AT75">
        <f t="shared" si="36"/>
        <v>-9.7347487255118904E-5</v>
      </c>
      <c r="AU75">
        <f t="shared" si="23"/>
        <v>-2.4750782890072307E-4</v>
      </c>
      <c r="AW75">
        <v>72</v>
      </c>
      <c r="AX75">
        <f>IF(Z75&gt;0, (R75*SUMPRODUCT(K75:$K$98, X75:$X$98)-K75*$AZ$3)/Z75, 0)</f>
        <v>-925270593.78721261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0.64196478899999998</v>
      </c>
      <c r="Q76" s="4">
        <f t="shared" si="48"/>
        <v>25</v>
      </c>
      <c r="R76">
        <f t="shared" si="27"/>
        <v>500000</v>
      </c>
      <c r="S76">
        <f t="shared" si="28"/>
        <v>-2373710017.0900402</v>
      </c>
      <c r="U76">
        <f t="shared" si="40"/>
        <v>0.64196478899999998</v>
      </c>
      <c r="V76">
        <f t="shared" si="41"/>
        <v>0.01</v>
      </c>
      <c r="W76">
        <f t="shared" si="42"/>
        <v>4.6928625812682381E-9</v>
      </c>
      <c r="X76">
        <f t="shared" si="43"/>
        <v>3.0126525367898598E-9</v>
      </c>
      <c r="Y76">
        <f t="shared" si="44"/>
        <v>4.692862581268238E-11</v>
      </c>
      <c r="Z76">
        <f t="shared" si="45"/>
        <v>1.6332814186656959E-9</v>
      </c>
      <c r="AB76">
        <f t="shared" si="46"/>
        <v>-4.342167747131854</v>
      </c>
      <c r="AC76">
        <f t="shared" si="29"/>
        <v>-3.8769364642137942</v>
      </c>
      <c r="AE76">
        <f t="shared" si="30"/>
        <v>0</v>
      </c>
      <c r="AF76">
        <f t="shared" si="31"/>
        <v>0</v>
      </c>
      <c r="AG76">
        <f t="shared" si="31"/>
        <v>-4.0832035466642401E-8</v>
      </c>
      <c r="AH76">
        <f t="shared" si="32"/>
        <v>-1.5063262683949299E-3</v>
      </c>
      <c r="AI76">
        <f t="shared" si="33"/>
        <v>-1.5063671004303964E-3</v>
      </c>
      <c r="AJ76">
        <f t="shared" si="34"/>
        <v>-0.46523128291805982</v>
      </c>
      <c r="AK76">
        <f t="shared" si="49"/>
        <v>-0.30395174229922983</v>
      </c>
      <c r="AL76">
        <f t="shared" si="35"/>
        <v>-0.77068939231772005</v>
      </c>
      <c r="AN76">
        <f t="shared" si="36"/>
        <v>0</v>
      </c>
      <c r="AO76">
        <f t="shared" si="36"/>
        <v>0</v>
      </c>
      <c r="AP76">
        <f t="shared" si="36"/>
        <v>-1.042522351655596E-11</v>
      </c>
      <c r="AQ76">
        <f t="shared" si="36"/>
        <v>-3.8459478831776503E-7</v>
      </c>
      <c r="AR76">
        <f t="shared" si="36"/>
        <v>-3.8460521354128153E-7</v>
      </c>
      <c r="AS76">
        <f t="shared" si="36"/>
        <v>-1.1878271694971372E-4</v>
      </c>
      <c r="AT76">
        <f t="shared" si="36"/>
        <v>-7.7604871163104272E-5</v>
      </c>
      <c r="AU76">
        <f t="shared" si="23"/>
        <v>-1.9677219332635927E-4</v>
      </c>
      <c r="AW76">
        <v>73</v>
      </c>
      <c r="AX76">
        <f>IF(Z76&gt;0, (R76*SUMPRODUCT(K76:$K$98, X76:$X$98)-K76*$AZ$3)/Z76, 0)</f>
        <v>-2373710017.0900402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0.65685820900000003</v>
      </c>
      <c r="Q77" s="4">
        <f t="shared" si="48"/>
        <v>25</v>
      </c>
      <c r="R77">
        <f t="shared" si="27"/>
        <v>500000</v>
      </c>
      <c r="S77">
        <f t="shared" si="28"/>
        <v>-6361808094.6182318</v>
      </c>
      <c r="U77">
        <f t="shared" si="40"/>
        <v>0.65685820900000003</v>
      </c>
      <c r="V77">
        <f t="shared" si="41"/>
        <v>0.01</v>
      </c>
      <c r="W77">
        <f t="shared" si="42"/>
        <v>1.6332814186656959E-9</v>
      </c>
      <c r="X77">
        <f t="shared" si="43"/>
        <v>1.0728343074577283E-9</v>
      </c>
      <c r="Y77">
        <f t="shared" si="44"/>
        <v>1.6332814186656959E-11</v>
      </c>
      <c r="Z77">
        <f t="shared" si="45"/>
        <v>5.4411429702131064E-10</v>
      </c>
      <c r="AB77">
        <f t="shared" si="46"/>
        <v>-3.8769364642137942</v>
      </c>
      <c r="AC77">
        <f t="shared" si="29"/>
        <v>-3.461550739187683</v>
      </c>
      <c r="AE77">
        <f t="shared" si="30"/>
        <v>0</v>
      </c>
      <c r="AF77">
        <f t="shared" si="31"/>
        <v>0</v>
      </c>
      <c r="AG77">
        <f t="shared" si="31"/>
        <v>-1.3602857425532766E-8</v>
      </c>
      <c r="AH77">
        <f t="shared" si="32"/>
        <v>-5.3641715372886414E-4</v>
      </c>
      <c r="AI77">
        <f t="shared" si="33"/>
        <v>-5.3643075658628967E-4</v>
      </c>
      <c r="AJ77">
        <f t="shared" si="34"/>
        <v>-0.41538572502611126</v>
      </c>
      <c r="AK77">
        <f t="shared" si="49"/>
        <v>-0.2713855524949656</v>
      </c>
      <c r="AL77">
        <f t="shared" si="35"/>
        <v>-0.68730770827766308</v>
      </c>
      <c r="AN77">
        <f t="shared" si="36"/>
        <v>0</v>
      </c>
      <c r="AO77">
        <f t="shared" si="36"/>
        <v>0</v>
      </c>
      <c r="AP77">
        <f t="shared" si="36"/>
        <v>-3.1009621731078298E-12</v>
      </c>
      <c r="AQ77">
        <f t="shared" si="36"/>
        <v>-1.2228381513410054E-7</v>
      </c>
      <c r="AR77">
        <f t="shared" si="36"/>
        <v>-1.2228691609627363E-7</v>
      </c>
      <c r="AS77">
        <f t="shared" si="36"/>
        <v>-9.469300311397568E-5</v>
      </c>
      <c r="AT77">
        <f t="shared" si="36"/>
        <v>-6.1866143729128839E-5</v>
      </c>
      <c r="AU77">
        <f t="shared" si="23"/>
        <v>-1.5668143375920077E-4</v>
      </c>
      <c r="AW77">
        <v>74</v>
      </c>
      <c r="AX77">
        <f>IF(Z77&gt;0, (R77*SUMPRODUCT(K77:$K$98, X77:$X$98)-K77*$AZ$3)/Z77, 0)</f>
        <v>-6361808094.6182318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0.67177231000000004</v>
      </c>
      <c r="Q78" s="4">
        <f t="shared" si="48"/>
        <v>25</v>
      </c>
      <c r="R78">
        <f t="shared" si="27"/>
        <v>500000</v>
      </c>
      <c r="S78">
        <f t="shared" si="28"/>
        <v>-17849439780.616673</v>
      </c>
      <c r="U78">
        <f t="shared" si="40"/>
        <v>0.67177231000000004</v>
      </c>
      <c r="V78">
        <f t="shared" si="41"/>
        <v>0.01</v>
      </c>
      <c r="W78">
        <f t="shared" si="42"/>
        <v>5.4411429702131064E-10</v>
      </c>
      <c r="X78">
        <f t="shared" si="43"/>
        <v>3.6552091821403197E-10</v>
      </c>
      <c r="Y78">
        <f t="shared" si="44"/>
        <v>5.4411429702131067E-12</v>
      </c>
      <c r="Z78">
        <f t="shared" si="45"/>
        <v>1.7315223583706557E-10</v>
      </c>
      <c r="AB78">
        <f t="shared" si="46"/>
        <v>-3.461550739187683</v>
      </c>
      <c r="AC78">
        <f t="shared" si="29"/>
        <v>-3.0906704064528379</v>
      </c>
      <c r="AE78">
        <f t="shared" si="30"/>
        <v>0</v>
      </c>
      <c r="AF78">
        <f t="shared" si="31"/>
        <v>0</v>
      </c>
      <c r="AG78">
        <f t="shared" si="31"/>
        <v>-4.3288058959266397E-9</v>
      </c>
      <c r="AH78">
        <f t="shared" si="32"/>
        <v>-1.8276045910701599E-4</v>
      </c>
      <c r="AI78">
        <f t="shared" si="33"/>
        <v>-1.8276478791291192E-4</v>
      </c>
      <c r="AJ78">
        <f t="shared" si="34"/>
        <v>-0.37088033273484511</v>
      </c>
      <c r="AK78">
        <f t="shared" si="49"/>
        <v>-0.24230855174313784</v>
      </c>
      <c r="AL78">
        <f t="shared" si="35"/>
        <v>-0.61337164926589582</v>
      </c>
      <c r="AN78">
        <f t="shared" si="36"/>
        <v>0</v>
      </c>
      <c r="AO78">
        <f t="shared" si="36"/>
        <v>0</v>
      </c>
      <c r="AP78">
        <f t="shared" si="36"/>
        <v>-8.8108216886204002E-13</v>
      </c>
      <c r="AQ78">
        <f t="shared" si="36"/>
        <v>-3.7198937897344048E-8</v>
      </c>
      <c r="AR78">
        <f t="shared" si="36"/>
        <v>-3.7199818979512908E-8</v>
      </c>
      <c r="AS78">
        <f t="shared" si="36"/>
        <v>-7.5488727332816011E-5</v>
      </c>
      <c r="AT78">
        <f t="shared" si="36"/>
        <v>-4.9319315634955841E-5</v>
      </c>
      <c r="AU78">
        <f t="shared" si="23"/>
        <v>-1.2484524278675134E-4</v>
      </c>
      <c r="AW78">
        <v>75</v>
      </c>
      <c r="AX78">
        <f>IF(Z78&gt;0, (R78*SUMPRODUCT(K78:$K$98, X78:$X$98)-K78*$AZ$3)/Z78, 0)</f>
        <v>-17849439780.616673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0.68662034599999999</v>
      </c>
      <c r="Q79" s="4">
        <f t="shared" si="48"/>
        <v>25</v>
      </c>
      <c r="R79">
        <f t="shared" si="27"/>
        <v>500000</v>
      </c>
      <c r="S79">
        <f t="shared" si="28"/>
        <v>-52531538541.332092</v>
      </c>
      <c r="U79">
        <f t="shared" si="40"/>
        <v>0.68662034599999999</v>
      </c>
      <c r="V79">
        <f t="shared" si="41"/>
        <v>0.01</v>
      </c>
      <c r="W79">
        <f t="shared" si="42"/>
        <v>1.7315223583706557E-10</v>
      </c>
      <c r="X79">
        <f t="shared" si="43"/>
        <v>1.1888984808111957E-10</v>
      </c>
      <c r="Y79">
        <f t="shared" si="44"/>
        <v>1.7315223583706558E-12</v>
      </c>
      <c r="Z79">
        <f t="shared" si="45"/>
        <v>5.2530865397575353E-11</v>
      </c>
      <c r="AB79">
        <f t="shared" si="46"/>
        <v>-3.0906704064528379</v>
      </c>
      <c r="AC79">
        <f t="shared" si="29"/>
        <v>-2.7595271802422578</v>
      </c>
      <c r="AE79">
        <f t="shared" si="30"/>
        <v>0</v>
      </c>
      <c r="AF79">
        <f t="shared" si="31"/>
        <v>0</v>
      </c>
      <c r="AG79">
        <f t="shared" si="31"/>
        <v>-1.3132716349393839E-9</v>
      </c>
      <c r="AH79">
        <f t="shared" si="32"/>
        <v>-5.9444924040559783E-5</v>
      </c>
      <c r="AI79">
        <f t="shared" si="33"/>
        <v>-5.9446237312194723E-5</v>
      </c>
      <c r="AJ79">
        <f t="shared" si="34"/>
        <v>-0.33114322621058001</v>
      </c>
      <c r="AK79">
        <f t="shared" si="49"/>
        <v>-0.21634692845169867</v>
      </c>
      <c r="AL79">
        <f t="shared" si="35"/>
        <v>-0.54754960089959082</v>
      </c>
      <c r="AN79">
        <f t="shared" si="36"/>
        <v>0</v>
      </c>
      <c r="AO79">
        <f t="shared" si="36"/>
        <v>0</v>
      </c>
      <c r="AP79">
        <f t="shared" si="36"/>
        <v>-2.3866286029904935E-13</v>
      </c>
      <c r="AQ79">
        <f t="shared" si="36"/>
        <v>-1.080301685068722E-8</v>
      </c>
      <c r="AR79">
        <f t="shared" si="36"/>
        <v>-1.0803255513547519E-8</v>
      </c>
      <c r="AS79">
        <f t="shared" si="36"/>
        <v>-6.0179164335427056E-5</v>
      </c>
      <c r="AT79">
        <f t="shared" si="36"/>
        <v>-3.9317057787195286E-5</v>
      </c>
      <c r="AU79">
        <f t="shared" si="23"/>
        <v>-9.950702537813588E-5</v>
      </c>
      <c r="AW79">
        <v>76</v>
      </c>
      <c r="AX79">
        <f>IF(Z79&gt;0, (R79*SUMPRODUCT(K79:$K$98, X79:$X$98)-K79*$AZ$3)/Z79, 0)</f>
        <v>-52531538541.332092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0.70385879699999998</v>
      </c>
      <c r="Q80" s="4">
        <f t="shared" si="48"/>
        <v>25</v>
      </c>
      <c r="R80">
        <f t="shared" si="27"/>
        <v>500000</v>
      </c>
      <c r="S80">
        <f t="shared" si="28"/>
        <v>-163916133347.95609</v>
      </c>
      <c r="U80">
        <f t="shared" si="40"/>
        <v>0.70385879699999998</v>
      </c>
      <c r="V80">
        <f t="shared" si="41"/>
        <v>0.01</v>
      </c>
      <c r="W80">
        <f t="shared" si="42"/>
        <v>5.2530865397575353E-11</v>
      </c>
      <c r="X80">
        <f t="shared" si="43"/>
        <v>3.6974311724106312E-11</v>
      </c>
      <c r="Y80">
        <f t="shared" si="44"/>
        <v>5.2530865397575358E-13</v>
      </c>
      <c r="Z80">
        <f t="shared" si="45"/>
        <v>1.5031245019493287E-11</v>
      </c>
      <c r="AB80">
        <f t="shared" si="46"/>
        <v>-2.7595271802422578</v>
      </c>
      <c r="AC80">
        <f t="shared" si="29"/>
        <v>-2.4638635630010626</v>
      </c>
      <c r="AE80">
        <f t="shared" si="30"/>
        <v>0</v>
      </c>
      <c r="AF80">
        <f t="shared" si="31"/>
        <v>0</v>
      </c>
      <c r="AG80">
        <f t="shared" si="31"/>
        <v>-3.7578112548733218E-10</v>
      </c>
      <c r="AH80">
        <f t="shared" si="32"/>
        <v>-1.8487155862053157E-5</v>
      </c>
      <c r="AI80">
        <f t="shared" si="33"/>
        <v>-1.8487531643178646E-5</v>
      </c>
      <c r="AJ80">
        <f t="shared" si="34"/>
        <v>-0.29566361724119528</v>
      </c>
      <c r="AK80">
        <f t="shared" si="49"/>
        <v>-0.19316690261695807</v>
      </c>
      <c r="AL80">
        <f t="shared" si="35"/>
        <v>-0.48884900738979653</v>
      </c>
      <c r="AN80">
        <f t="shared" si="36"/>
        <v>0</v>
      </c>
      <c r="AO80">
        <f t="shared" si="36"/>
        <v>0</v>
      </c>
      <c r="AP80">
        <f t="shared" si="36"/>
        <v>-6.0974355319099041E-14</v>
      </c>
      <c r="AQ80">
        <f t="shared" si="36"/>
        <v>-2.9997313167619271E-9</v>
      </c>
      <c r="AR80">
        <f t="shared" si="36"/>
        <v>-2.9997922911172461E-9</v>
      </c>
      <c r="AS80">
        <f t="shared" si="36"/>
        <v>-4.7974465000644284E-5</v>
      </c>
      <c r="AT80">
        <f t="shared" si="36"/>
        <v>-3.1343318110460169E-5</v>
      </c>
      <c r="AU80">
        <f t="shared" si="23"/>
        <v>-7.9320782903395575E-5</v>
      </c>
      <c r="AW80">
        <v>77</v>
      </c>
      <c r="AX80">
        <f>IF(Z80&gt;0, (R80*SUMPRODUCT(K80:$K$98, X80:$X$98)-K80*$AZ$3)/Z80, 0)</f>
        <v>-163916133347.95609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0.72100360699999999</v>
      </c>
      <c r="Q81" s="4">
        <f t="shared" si="48"/>
        <v>25</v>
      </c>
      <c r="R81">
        <f t="shared" si="27"/>
        <v>500000</v>
      </c>
      <c r="S81">
        <f t="shared" si="28"/>
        <v>-544073059968.71924</v>
      </c>
      <c r="U81">
        <f t="shared" si="40"/>
        <v>0.72100360699999999</v>
      </c>
      <c r="V81">
        <f t="shared" si="41"/>
        <v>0.01</v>
      </c>
      <c r="W81">
        <f t="shared" si="42"/>
        <v>1.5031245019493287E-11</v>
      </c>
      <c r="X81">
        <f t="shared" si="43"/>
        <v>1.0837581876755444E-11</v>
      </c>
      <c r="Y81">
        <f t="shared" si="44"/>
        <v>1.5031245019493287E-13</v>
      </c>
      <c r="Z81">
        <f t="shared" si="45"/>
        <v>4.0433506925429096E-12</v>
      </c>
      <c r="AB81">
        <f t="shared" si="46"/>
        <v>-2.4638635630010626</v>
      </c>
      <c r="AC81">
        <f t="shared" si="29"/>
        <v>-2.1998781838184609</v>
      </c>
      <c r="AE81">
        <f t="shared" si="30"/>
        <v>0</v>
      </c>
      <c r="AF81">
        <f t="shared" si="31"/>
        <v>0</v>
      </c>
      <c r="AG81">
        <f t="shared" si="31"/>
        <v>-1.0108376731357274E-10</v>
      </c>
      <c r="AH81">
        <f t="shared" si="32"/>
        <v>-5.4187909383777221E-6</v>
      </c>
      <c r="AI81">
        <f t="shared" si="33"/>
        <v>-5.4188920221450357E-6</v>
      </c>
      <c r="AJ81">
        <f t="shared" si="34"/>
        <v>-0.26398537918260168</v>
      </c>
      <c r="AK81">
        <f t="shared" si="49"/>
        <v>-0.17247044941007439</v>
      </c>
      <c r="AL81">
        <f t="shared" si="35"/>
        <v>-0.43646124748469822</v>
      </c>
      <c r="AN81">
        <f t="shared" si="36"/>
        <v>0</v>
      </c>
      <c r="AO81">
        <f t="shared" si="36"/>
        <v>0</v>
      </c>
      <c r="AP81">
        <f t="shared" si="36"/>
        <v>-1.4644537184230363E-14</v>
      </c>
      <c r="AQ81">
        <f t="shared" si="36"/>
        <v>-7.850487521351792E-10</v>
      </c>
      <c r="AR81">
        <f t="shared" si="36"/>
        <v>-7.8506339667236337E-10</v>
      </c>
      <c r="AS81">
        <f t="shared" si="36"/>
        <v>-3.8244950740114269E-5</v>
      </c>
      <c r="AT81">
        <f t="shared" si="36"/>
        <v>-2.4986701393227733E-5</v>
      </c>
      <c r="AU81">
        <f t="shared" si="23"/>
        <v>-6.3232437196738671E-5</v>
      </c>
      <c r="AW81">
        <v>78</v>
      </c>
      <c r="AX81">
        <f>IF(Z81&gt;0, (R81*SUMPRODUCT(K81:$K$98, X81:$X$98)-K81*$AZ$3)/Z81, 0)</f>
        <v>-544073059968.71924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0.73803352099999997</v>
      </c>
      <c r="Q82" s="4">
        <f t="shared" si="48"/>
        <v>25</v>
      </c>
      <c r="R82">
        <f t="shared" si="27"/>
        <v>500000</v>
      </c>
      <c r="S82">
        <f t="shared" si="28"/>
        <v>-1927952955980.1628</v>
      </c>
      <c r="U82">
        <f t="shared" si="40"/>
        <v>0.73803352099999997</v>
      </c>
      <c r="V82">
        <f t="shared" si="41"/>
        <v>0.01</v>
      </c>
      <c r="W82">
        <f t="shared" si="42"/>
        <v>4.0433506925429096E-12</v>
      </c>
      <c r="X82">
        <f t="shared" si="43"/>
        <v>2.9841283482552317E-12</v>
      </c>
      <c r="Y82">
        <f t="shared" si="44"/>
        <v>4.0433506925429096E-14</v>
      </c>
      <c r="Z82">
        <f t="shared" si="45"/>
        <v>1.0187888373622487E-12</v>
      </c>
      <c r="AB82">
        <f t="shared" si="46"/>
        <v>-2.1998781838184609</v>
      </c>
      <c r="AC82">
        <f t="shared" si="29"/>
        <v>-1.9641769505121407</v>
      </c>
      <c r="AE82">
        <f t="shared" si="30"/>
        <v>0</v>
      </c>
      <c r="AF82">
        <f t="shared" si="31"/>
        <v>0</v>
      </c>
      <c r="AG82">
        <f t="shared" si="31"/>
        <v>-2.5469720934056216E-11</v>
      </c>
      <c r="AH82">
        <f t="shared" si="32"/>
        <v>-1.4920641741276158E-6</v>
      </c>
      <c r="AI82">
        <f t="shared" si="33"/>
        <v>-1.4920896438485499E-6</v>
      </c>
      <c r="AJ82">
        <f t="shared" si="34"/>
        <v>-0.2357012333063202</v>
      </c>
      <c r="AK82">
        <f t="shared" si="49"/>
        <v>-0.15399147286729228</v>
      </c>
      <c r="AL82">
        <f t="shared" si="35"/>
        <v>-0.38969419826325635</v>
      </c>
      <c r="AN82">
        <f t="shared" si="36"/>
        <v>0</v>
      </c>
      <c r="AO82">
        <f t="shared" si="36"/>
        <v>0</v>
      </c>
      <c r="AP82">
        <f t="shared" si="36"/>
        <v>-3.2945825632991953E-15</v>
      </c>
      <c r="AQ82">
        <f t="shared" si="36"/>
        <v>-1.930028453838028E-10</v>
      </c>
      <c r="AR82">
        <f t="shared" si="36"/>
        <v>-1.930061399663661E-10</v>
      </c>
      <c r="AS82">
        <f t="shared" si="36"/>
        <v>-3.0488640822161123E-5</v>
      </c>
      <c r="AT82">
        <f t="shared" si="36"/>
        <v>-1.9919245394124763E-5</v>
      </c>
      <c r="AU82">
        <f t="shared" si="23"/>
        <v>-5.0408079222425856E-5</v>
      </c>
      <c r="AW82">
        <v>79</v>
      </c>
      <c r="AX82">
        <f>IF(Z82&gt;0, (R82*SUMPRODUCT(K82:$K$98, X82:$X$98)-K82*$AZ$3)/Z82, 0)</f>
        <v>-1927952955980.1628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0.75492728399999998</v>
      </c>
      <c r="Q83" s="4">
        <f t="shared" si="48"/>
        <v>25</v>
      </c>
      <c r="R83">
        <f t="shared" si="27"/>
        <v>500000</v>
      </c>
      <c r="S83">
        <f t="shared" si="28"/>
        <v>-7322783338252.9209</v>
      </c>
      <c r="U83">
        <f t="shared" si="40"/>
        <v>0.75492728399999998</v>
      </c>
      <c r="V83">
        <f t="shared" si="41"/>
        <v>0.01</v>
      </c>
      <c r="W83">
        <f t="shared" si="42"/>
        <v>1.0187888373622487E-12</v>
      </c>
      <c r="X83">
        <f t="shared" si="43"/>
        <v>7.6911148995940011E-13</v>
      </c>
      <c r="Y83">
        <f t="shared" si="44"/>
        <v>1.0187888373622487E-14</v>
      </c>
      <c r="Z83">
        <f t="shared" si="45"/>
        <v>2.3948945902922605E-13</v>
      </c>
      <c r="AB83">
        <f t="shared" si="46"/>
        <v>-1.9641769505121407</v>
      </c>
      <c r="AC83">
        <f t="shared" si="29"/>
        <v>-1.753729420266422</v>
      </c>
      <c r="AE83">
        <f t="shared" si="30"/>
        <v>0</v>
      </c>
      <c r="AF83">
        <f t="shared" si="31"/>
        <v>0</v>
      </c>
      <c r="AG83">
        <f t="shared" si="31"/>
        <v>-5.9872364757306511E-12</v>
      </c>
      <c r="AH83">
        <f t="shared" si="32"/>
        <v>-3.8455574497970003E-7</v>
      </c>
      <c r="AI83">
        <f t="shared" si="33"/>
        <v>-3.8456173221617576E-7</v>
      </c>
      <c r="AJ83">
        <f t="shared" si="34"/>
        <v>-0.21044753024571872</v>
      </c>
      <c r="AK83">
        <f t="shared" si="49"/>
        <v>-0.13749238653584986</v>
      </c>
      <c r="AL83">
        <f t="shared" si="35"/>
        <v>-0.34794030134330078</v>
      </c>
      <c r="AN83">
        <f t="shared" si="36"/>
        <v>0</v>
      </c>
      <c r="AO83">
        <f t="shared" si="36"/>
        <v>0</v>
      </c>
      <c r="AP83">
        <f t="shared" si="36"/>
        <v>-6.9148792075087824E-16</v>
      </c>
      <c r="AQ83">
        <f t="shared" si="36"/>
        <v>-4.4413754757593197E-11</v>
      </c>
      <c r="AR83">
        <f t="shared" si="36"/>
        <v>-4.4414446245513952E-11</v>
      </c>
      <c r="AS83">
        <f t="shared" si="36"/>
        <v>-2.4305357856941981E-5</v>
      </c>
      <c r="AT83">
        <f t="shared" si="36"/>
        <v>-1.5879500479083464E-5</v>
      </c>
      <c r="AU83">
        <f t="shared" si="23"/>
        <v>-4.0184902750471687E-5</v>
      </c>
      <c r="AW83">
        <v>80</v>
      </c>
      <c r="AX83">
        <f>IF(Z83&gt;0, (R83*SUMPRODUCT(K83:$K$98, X83:$X$98)-K83*$AZ$3)/Z83, 0)</f>
        <v>-7322783338252.9209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0.77166421299999999</v>
      </c>
      <c r="Q84" s="4">
        <f t="shared" si="48"/>
        <v>25</v>
      </c>
      <c r="R84">
        <f t="shared" si="27"/>
        <v>500000</v>
      </c>
      <c r="S84">
        <f t="shared" si="28"/>
        <v>-29945614959194.375</v>
      </c>
      <c r="U84">
        <f t="shared" si="40"/>
        <v>0.77166421299999999</v>
      </c>
      <c r="V84">
        <f t="shared" si="41"/>
        <v>0.01</v>
      </c>
      <c r="W84">
        <f t="shared" si="42"/>
        <v>2.3948945902922605E-13</v>
      </c>
      <c r="X84">
        <f t="shared" si="43"/>
        <v>1.8480544492358346E-13</v>
      </c>
      <c r="Y84">
        <f t="shared" si="44"/>
        <v>2.3948945902922605E-15</v>
      </c>
      <c r="Z84">
        <f t="shared" si="45"/>
        <v>5.2289119515350326E-14</v>
      </c>
      <c r="AB84">
        <f t="shared" si="46"/>
        <v>-1.753729420266422</v>
      </c>
      <c r="AC84">
        <f t="shared" si="29"/>
        <v>-1.5658298395619772</v>
      </c>
      <c r="AE84">
        <f t="shared" si="30"/>
        <v>0</v>
      </c>
      <c r="AF84">
        <f t="shared" si="31"/>
        <v>0</v>
      </c>
      <c r="AG84">
        <f t="shared" si="31"/>
        <v>-1.3072279878837582E-12</v>
      </c>
      <c r="AH84">
        <f t="shared" si="32"/>
        <v>-9.240272246179173E-8</v>
      </c>
      <c r="AI84">
        <f t="shared" si="33"/>
        <v>-9.240402968977961E-8</v>
      </c>
      <c r="AJ84">
        <f t="shared" si="34"/>
        <v>-0.18789958070444479</v>
      </c>
      <c r="AK84">
        <f t="shared" si="49"/>
        <v>-0.12276105941864955</v>
      </c>
      <c r="AL84">
        <f t="shared" si="35"/>
        <v>-0.31066073252712401</v>
      </c>
      <c r="AN84">
        <f t="shared" si="36"/>
        <v>0</v>
      </c>
      <c r="AO84">
        <f t="shared" si="36"/>
        <v>0</v>
      </c>
      <c r="AP84">
        <f t="shared" si="36"/>
        <v>-1.3480049944476486E-16</v>
      </c>
      <c r="AQ84">
        <f t="shared" si="36"/>
        <v>-9.5285086100934422E-12</v>
      </c>
      <c r="AR84">
        <f t="shared" si="36"/>
        <v>-9.5286434105928867E-12</v>
      </c>
      <c r="AS84">
        <f t="shared" si="36"/>
        <v>-1.9376082488430754E-5</v>
      </c>
      <c r="AT84">
        <f t="shared" si="36"/>
        <v>-1.2659040561694218E-5</v>
      </c>
      <c r="AU84">
        <f t="shared" si="23"/>
        <v>-3.2035132578768379E-5</v>
      </c>
      <c r="AW84">
        <v>81</v>
      </c>
      <c r="AX84">
        <f>IF(Z84&gt;0, (R84*SUMPRODUCT(K84:$K$98, X84:$X$98)-K84*$AZ$3)/Z84, 0)</f>
        <v>-29945614959194.375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0.78831611899999998</v>
      </c>
      <c r="Q85" s="4">
        <f t="shared" si="48"/>
        <v>25</v>
      </c>
      <c r="R85">
        <f t="shared" si="27"/>
        <v>500000</v>
      </c>
      <c r="S85">
        <f t="shared" si="28"/>
        <v>-132569623715860.3</v>
      </c>
      <c r="U85">
        <f t="shared" si="40"/>
        <v>0.78831611899999998</v>
      </c>
      <c r="V85">
        <f t="shared" si="41"/>
        <v>0.01</v>
      </c>
      <c r="W85">
        <f t="shared" si="42"/>
        <v>5.2289119515350326E-14</v>
      </c>
      <c r="X85">
        <f t="shared" si="43"/>
        <v>4.1220355762268126E-14</v>
      </c>
      <c r="Y85">
        <f t="shared" si="44"/>
        <v>5.2289119515350324E-16</v>
      </c>
      <c r="Z85">
        <f t="shared" si="45"/>
        <v>1.0545872557928697E-14</v>
      </c>
      <c r="AB85">
        <f t="shared" si="46"/>
        <v>-1.5658298395619772</v>
      </c>
      <c r="AC85">
        <f t="shared" si="29"/>
        <v>-1.3980623567600245</v>
      </c>
      <c r="AE85">
        <f t="shared" si="30"/>
        <v>0</v>
      </c>
      <c r="AF85">
        <f t="shared" si="31"/>
        <v>0</v>
      </c>
      <c r="AG85">
        <f t="shared" si="31"/>
        <v>-2.6364681394821743E-13</v>
      </c>
      <c r="AH85">
        <f t="shared" si="32"/>
        <v>-2.0610177881134064E-8</v>
      </c>
      <c r="AI85">
        <f t="shared" si="33"/>
        <v>-2.0610441527948012E-8</v>
      </c>
      <c r="AJ85">
        <f t="shared" si="34"/>
        <v>-0.16776748280195264</v>
      </c>
      <c r="AK85">
        <f t="shared" si="49"/>
        <v>-0.10960808876933842</v>
      </c>
      <c r="AL85">
        <f t="shared" si="35"/>
        <v>-0.27737559218173258</v>
      </c>
      <c r="AN85">
        <f t="shared" si="36"/>
        <v>0</v>
      </c>
      <c r="AO85">
        <f t="shared" si="36"/>
        <v>0</v>
      </c>
      <c r="AP85">
        <f t="shared" si="36"/>
        <v>-2.4274185614962974E-17</v>
      </c>
      <c r="AQ85">
        <f t="shared" si="36"/>
        <v>-1.8975965457421192E-12</v>
      </c>
      <c r="AR85">
        <f t="shared" si="36"/>
        <v>-1.897620819927734E-12</v>
      </c>
      <c r="AS85">
        <f t="shared" si="36"/>
        <v>-1.5446494333474349E-5</v>
      </c>
      <c r="AT85">
        <f t="shared" si="36"/>
        <v>-1.0091709631700059E-5</v>
      </c>
      <c r="AU85">
        <f t="shared" si="23"/>
        <v>-2.553820586279523E-5</v>
      </c>
      <c r="AW85">
        <v>82</v>
      </c>
      <c r="AX85">
        <f>IF(Z85&gt;0, (R85*SUMPRODUCT(K85:$K$98, X85:$X$98)-K85*$AZ$3)/Z85, 0)</f>
        <v>-132569623715860.3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0.80496745000000003</v>
      </c>
      <c r="Q86" s="4">
        <f t="shared" si="48"/>
        <v>25</v>
      </c>
      <c r="R86">
        <f t="shared" si="27"/>
        <v>500000</v>
      </c>
      <c r="S86">
        <f t="shared" si="28"/>
        <v>-639702233259748</v>
      </c>
      <c r="U86">
        <f t="shared" si="40"/>
        <v>0.80496745000000003</v>
      </c>
      <c r="V86">
        <f t="shared" si="41"/>
        <v>0.01</v>
      </c>
      <c r="W86">
        <f t="shared" si="42"/>
        <v>1.0545872557928697E-14</v>
      </c>
      <c r="X86">
        <f t="shared" si="43"/>
        <v>8.4890841409808408E-15</v>
      </c>
      <c r="Y86">
        <f t="shared" si="44"/>
        <v>1.0545872557928698E-16</v>
      </c>
      <c r="Z86">
        <f t="shared" si="45"/>
        <v>1.9513296913685693E-15</v>
      </c>
      <c r="AB86">
        <f t="shared" si="46"/>
        <v>-1.3980623567600245</v>
      </c>
      <c r="AC86">
        <f t="shared" si="29"/>
        <v>-1.2482699613945285</v>
      </c>
      <c r="AE86">
        <f t="shared" si="30"/>
        <v>0</v>
      </c>
      <c r="AF86">
        <f t="shared" si="31"/>
        <v>0</v>
      </c>
      <c r="AG86">
        <f t="shared" si="31"/>
        <v>-4.8783242284214232E-14</v>
      </c>
      <c r="AH86">
        <f t="shared" si="32"/>
        <v>-4.2445420704904207E-9</v>
      </c>
      <c r="AI86">
        <f t="shared" si="33"/>
        <v>-4.244590853732705E-9</v>
      </c>
      <c r="AJ86">
        <f t="shared" si="34"/>
        <v>-0.14979239536549604</v>
      </c>
      <c r="AK86">
        <f t="shared" si="49"/>
        <v>-9.7864364973201723E-2</v>
      </c>
      <c r="AL86">
        <f t="shared" si="35"/>
        <v>-0.24765676458328861</v>
      </c>
      <c r="AN86">
        <f t="shared" si="36"/>
        <v>0</v>
      </c>
      <c r="AO86">
        <f t="shared" si="36"/>
        <v>0</v>
      </c>
      <c r="AP86">
        <f t="shared" si="36"/>
        <v>-4.010280770990997E-18</v>
      </c>
      <c r="AQ86">
        <f t="shared" si="36"/>
        <v>-3.4892730884470404E-13</v>
      </c>
      <c r="AR86">
        <f t="shared" si="36"/>
        <v>-3.4893131912547503E-13</v>
      </c>
      <c r="AS86">
        <f t="shared" si="36"/>
        <v>-1.2313850712815644E-5</v>
      </c>
      <c r="AT86">
        <f t="shared" si="36"/>
        <v>-8.0450491324614762E-6</v>
      </c>
      <c r="AU86">
        <f t="shared" si="23"/>
        <v>-2.0358900194208438E-5</v>
      </c>
      <c r="AW86">
        <v>83</v>
      </c>
      <c r="AX86">
        <f>IF(Z86&gt;0, (R86*SUMPRODUCT(K86:$K$98, X86:$X$98)-K86*$AZ$3)/Z86, 0)</f>
        <v>-639702233259748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0.82161935600000002</v>
      </c>
      <c r="Q87" s="4">
        <f t="shared" si="48"/>
        <v>25</v>
      </c>
      <c r="R87">
        <f t="shared" si="27"/>
        <v>500000</v>
      </c>
      <c r="S87">
        <f t="shared" si="28"/>
        <v>-3392092432356941</v>
      </c>
      <c r="U87">
        <f t="shared" si="40"/>
        <v>0.82161935600000002</v>
      </c>
      <c r="V87">
        <f t="shared" si="41"/>
        <v>0.01</v>
      </c>
      <c r="W87">
        <f t="shared" si="42"/>
        <v>1.9513296913685693E-15</v>
      </c>
      <c r="X87">
        <f t="shared" si="43"/>
        <v>1.6032502443659228E-15</v>
      </c>
      <c r="Y87">
        <f t="shared" si="44"/>
        <v>1.9513296913685692E-17</v>
      </c>
      <c r="Z87">
        <f t="shared" si="45"/>
        <v>3.2856615008896082E-16</v>
      </c>
      <c r="AB87">
        <f t="shared" si="46"/>
        <v>-1.2482699613945285</v>
      </c>
      <c r="AC87">
        <f t="shared" si="29"/>
        <v>-1.1145267512454189</v>
      </c>
      <c r="AE87">
        <f t="shared" si="30"/>
        <v>0</v>
      </c>
      <c r="AF87">
        <f t="shared" si="31"/>
        <v>0</v>
      </c>
      <c r="AG87">
        <f t="shared" si="31"/>
        <v>-8.2141537522240203E-15</v>
      </c>
      <c r="AH87">
        <f t="shared" si="32"/>
        <v>-8.0162512218296141E-10</v>
      </c>
      <c r="AI87">
        <f t="shared" si="33"/>
        <v>-8.0163333633671365E-10</v>
      </c>
      <c r="AJ87">
        <f t="shared" si="34"/>
        <v>-0.13374321014910961</v>
      </c>
      <c r="AK87">
        <f t="shared" si="49"/>
        <v>-8.7378897297616998E-2</v>
      </c>
      <c r="AL87">
        <f t="shared" si="35"/>
        <v>-0.22112210824835996</v>
      </c>
      <c r="AN87">
        <f t="shared" si="36"/>
        <v>0</v>
      </c>
      <c r="AO87">
        <f t="shared" si="36"/>
        <v>0</v>
      </c>
      <c r="AP87">
        <f t="shared" si="36"/>
        <v>-6.0290505253596446E-19</v>
      </c>
      <c r="AQ87">
        <f t="shared" si="36"/>
        <v>-5.8837934007871542E-14</v>
      </c>
      <c r="AR87">
        <f t="shared" si="36"/>
        <v>-5.8838536912924079E-14</v>
      </c>
      <c r="AS87">
        <f t="shared" si="36"/>
        <v>-9.8165263974326406E-6</v>
      </c>
      <c r="AT87">
        <f t="shared" si="36"/>
        <v>-6.4134639130039111E-6</v>
      </c>
      <c r="AU87">
        <f t="shared" si="23"/>
        <v>-1.6229990369275091E-5</v>
      </c>
      <c r="AW87">
        <v>84</v>
      </c>
      <c r="AX87">
        <f>IF(Z87&gt;0, (R87*SUMPRODUCT(K87:$K$98, X87:$X$98)-K87*$AZ$3)/Z87, 0)</f>
        <v>-3392092432356941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0.83827126200000002</v>
      </c>
      <c r="Q88" s="4">
        <f t="shared" si="48"/>
        <v>25</v>
      </c>
      <c r="R88">
        <f t="shared" si="27"/>
        <v>500000</v>
      </c>
      <c r="S88">
        <f t="shared" si="28"/>
        <v>-1.9960977711827488E+16</v>
      </c>
      <c r="U88">
        <f t="shared" si="40"/>
        <v>0.83827126200000002</v>
      </c>
      <c r="V88">
        <f t="shared" si="41"/>
        <v>0.01</v>
      </c>
      <c r="W88">
        <f t="shared" si="42"/>
        <v>3.2856615008896082E-16</v>
      </c>
      <c r="X88">
        <f t="shared" si="43"/>
        <v>2.7542756128555462E-16</v>
      </c>
      <c r="Y88">
        <f t="shared" si="44"/>
        <v>3.2856615008896083E-18</v>
      </c>
      <c r="Z88">
        <f t="shared" si="45"/>
        <v>4.9852927302516588E-17</v>
      </c>
      <c r="AB88">
        <f t="shared" si="46"/>
        <v>-1.1145267512454189</v>
      </c>
      <c r="AC88">
        <f t="shared" si="29"/>
        <v>-0.9951131707548897</v>
      </c>
      <c r="AE88">
        <f t="shared" si="30"/>
        <v>0</v>
      </c>
      <c r="AF88">
        <f t="shared" si="31"/>
        <v>0</v>
      </c>
      <c r="AG88">
        <f t="shared" si="31"/>
        <v>-1.2463231825629147E-15</v>
      </c>
      <c r="AH88">
        <f t="shared" si="32"/>
        <v>-1.3771378064277731E-10</v>
      </c>
      <c r="AI88">
        <f t="shared" si="33"/>
        <v>-1.3771502696595989E-10</v>
      </c>
      <c r="AJ88">
        <f t="shared" si="34"/>
        <v>-0.11941358049052919</v>
      </c>
      <c r="AK88">
        <f t="shared" si="49"/>
        <v>-7.8016872587179334E-2</v>
      </c>
      <c r="AL88">
        <f t="shared" si="35"/>
        <v>-0.19743045321542357</v>
      </c>
      <c r="AN88">
        <f t="shared" si="36"/>
        <v>0</v>
      </c>
      <c r="AO88">
        <f t="shared" si="36"/>
        <v>0</v>
      </c>
      <c r="AP88">
        <f t="shared" si="36"/>
        <v>-8.1676806031344233E-20</v>
      </c>
      <c r="AQ88">
        <f t="shared" si="36"/>
        <v>-9.0249639152767725E-15</v>
      </c>
      <c r="AR88">
        <f t="shared" si="36"/>
        <v>-9.0250455920828052E-15</v>
      </c>
      <c r="AS88">
        <f t="shared" si="36"/>
        <v>-7.8256747428678398E-6</v>
      </c>
      <c r="AT88">
        <f t="shared" si="36"/>
        <v>-5.1127741653425238E-6</v>
      </c>
      <c r="AU88">
        <f t="shared" si="23"/>
        <v>-1.293844891723541E-5</v>
      </c>
      <c r="AW88">
        <v>85</v>
      </c>
      <c r="AX88">
        <f>IF(Z88&gt;0, (R88*SUMPRODUCT(K88:$K$98, X88:$X$98)-K88*$AZ$3)/Z88, 0)</f>
        <v>-1.9960977711827488E+16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1</v>
      </c>
      <c r="Q89" s="4">
        <f t="shared" si="48"/>
        <v>25</v>
      </c>
      <c r="R89">
        <f t="shared" si="27"/>
        <v>500000</v>
      </c>
      <c r="S89">
        <f t="shared" si="28"/>
        <v>0</v>
      </c>
      <c r="U89">
        <f t="shared" si="40"/>
        <v>1</v>
      </c>
      <c r="V89">
        <f t="shared" si="41"/>
        <v>0.01</v>
      </c>
      <c r="W89">
        <f t="shared" si="42"/>
        <v>4.9852927302516588E-17</v>
      </c>
      <c r="X89">
        <f t="shared" si="43"/>
        <v>4.9852927302516588E-17</v>
      </c>
      <c r="Y89">
        <f t="shared" si="44"/>
        <v>4.9852927302516584E-19</v>
      </c>
      <c r="Z89">
        <f t="shared" si="45"/>
        <v>0</v>
      </c>
      <c r="AB89">
        <f t="shared" si="46"/>
        <v>-0.9951131707548897</v>
      </c>
      <c r="AC89">
        <f t="shared" si="29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-2.4926463651258294E-11</v>
      </c>
      <c r="AI89">
        <f t="shared" si="33"/>
        <v>-2.4926463651258294E-11</v>
      </c>
      <c r="AJ89">
        <f t="shared" si="34"/>
        <v>-0.9951131707548897</v>
      </c>
      <c r="AK89">
        <f t="shared" si="49"/>
        <v>-6.9657921952842289E-2</v>
      </c>
      <c r="AL89">
        <f t="shared" si="35"/>
        <v>-1.0647710927326586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-1.4585143934168614E-15</v>
      </c>
      <c r="AR89">
        <f t="shared" si="36"/>
        <v>-1.4585143934168614E-15</v>
      </c>
      <c r="AS89">
        <f t="shared" si="36"/>
        <v>-5.8226746598747114E-5</v>
      </c>
      <c r="AT89">
        <f t="shared" si="36"/>
        <v>-4.0758722619122988E-6</v>
      </c>
      <c r="AU89">
        <f t="shared" si="23"/>
        <v>-6.2302618862117938E-5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23792.452019757064</v>
      </c>
      <c r="AO91" s="8">
        <f t="shared" si="50"/>
        <v>-2379.2452019757066</v>
      </c>
      <c r="AP91" s="8">
        <f t="shared" si="50"/>
        <v>-1684.2191761704041</v>
      </c>
      <c r="AQ91" s="8">
        <f t="shared" si="50"/>
        <v>-15184.636547976288</v>
      </c>
      <c r="AR91" s="8">
        <f t="shared" si="50"/>
        <v>4544.3510936346602</v>
      </c>
      <c r="AS91" s="8">
        <f t="shared" si="50"/>
        <v>-3429.9099833545538</v>
      </c>
      <c r="AT91" s="8">
        <f t="shared" si="50"/>
        <v>2000.7808236234885</v>
      </c>
      <c r="AU91" s="8">
        <f t="shared" si="50"/>
        <v>3115.2219339035955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58" priority="1" operator="lessThan">
      <formula>0</formula>
    </cfRule>
  </conditionalFormatting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25AD61-90E7-4909-B923-5A39240D4F06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61086.954087862287</v>
      </c>
      <c r="K3">
        <v>1</v>
      </c>
      <c r="L3" s="2">
        <v>0</v>
      </c>
      <c r="O3">
        <f>$C$3</f>
        <v>61086.954087862287</v>
      </c>
      <c r="P3">
        <f>O3*C5</f>
        <v>6108.6954087862287</v>
      </c>
      <c r="Q3" s="4">
        <f>B8</f>
        <v>1522.432587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61086.954087862287</v>
      </c>
      <c r="AF3">
        <f t="shared" ref="AF3:AG34" si="4">-$Z3*P3</f>
        <v>-6108.6954087862287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53455.826092076051</v>
      </c>
      <c r="AJ3">
        <f t="shared" ref="AJ3:AJ66" si="7">AB3-AC3</f>
        <v>0</v>
      </c>
      <c r="AL3">
        <f t="shared" ref="AL3:AL66" si="8">SUM(AI3:AK3)</f>
        <v>53455.826092076051</v>
      </c>
      <c r="AN3">
        <f t="shared" ref="AN3:AU34" si="9">AE3*$K3</f>
        <v>61086.954087862287</v>
      </c>
      <c r="AO3">
        <f t="shared" si="9"/>
        <v>-6108.6954087862287</v>
      </c>
      <c r="AP3">
        <f t="shared" si="9"/>
        <v>-1522.432587</v>
      </c>
      <c r="AQ3">
        <f t="shared" si="9"/>
        <v>0</v>
      </c>
      <c r="AR3">
        <f t="shared" si="9"/>
        <v>53455.826092076051</v>
      </c>
      <c r="AS3">
        <f t="shared" si="9"/>
        <v>0</v>
      </c>
      <c r="AT3">
        <f t="shared" si="9"/>
        <v>0</v>
      </c>
      <c r="AU3">
        <f t="shared" si="9"/>
        <v>53455.826092076051</v>
      </c>
      <c r="AW3">
        <v>0</v>
      </c>
      <c r="AX3">
        <f>IF(Z3&gt;0, (R3*SUMPRODUCT(K3:$K$98, X3:$X$98)-K3*$AZ$3)/Z3, 0)</f>
        <v>0</v>
      </c>
      <c r="AZ3">
        <f>C6*ABS(SUMPRODUCT(X4:X79, K4:K79))/1</f>
        <v>34051.930498932634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79">Mortalities!B21:B96</f>
        <v>2.4628010000000001E-3</v>
      </c>
      <c r="R4">
        <f t="shared" si="0"/>
        <v>500000</v>
      </c>
      <c r="S4">
        <f t="shared" si="1"/>
        <v>3694.4645007601794</v>
      </c>
      <c r="U4">
        <f t="shared" ref="U4:U67" si="13">M4</f>
        <v>2.4628010000000001E-3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2.4628010000000001E-3</v>
      </c>
      <c r="Y4">
        <f t="shared" ref="Y4:Y67" si="17">V4*W4</f>
        <v>0.01</v>
      </c>
      <c r="Z4">
        <f t="shared" ref="Z4:Z67" si="18">MAX(0, W4-X4-Y4)</f>
        <v>0.98753719900000003</v>
      </c>
      <c r="AB4">
        <f t="shared" ref="AB4:AB67" si="19">AC3</f>
        <v>0</v>
      </c>
      <c r="AC4">
        <f t="shared" si="2"/>
        <v>3648.4211248856409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-1231.4005</v>
      </c>
      <c r="AI4">
        <f t="shared" si="6"/>
        <v>-1231.4005</v>
      </c>
      <c r="AJ4">
        <f t="shared" si="7"/>
        <v>-3648.4211248856409</v>
      </c>
      <c r="AK4">
        <f>G4*SUM(AB4, AE4:AF4)</f>
        <v>0</v>
      </c>
      <c r="AL4">
        <f t="shared" si="8"/>
        <v>-4879.8216248856406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-1099.464732142857</v>
      </c>
      <c r="AR4">
        <f t="shared" si="9"/>
        <v>-1099.464732142857</v>
      </c>
      <c r="AS4">
        <f t="shared" si="9"/>
        <v>-3257.5188615050361</v>
      </c>
      <c r="AT4">
        <f t="shared" si="9"/>
        <v>0</v>
      </c>
      <c r="AU4">
        <f t="shared" si="9"/>
        <v>-4356.983593647893</v>
      </c>
      <c r="AW4">
        <v>1</v>
      </c>
      <c r="AX4">
        <f>IF(Z4&gt;0, (R4*SUMPRODUCT(K4:$K$98, X4:$X$98)-K4*$AZ$3)/Z4, 0)</f>
        <v>3694.4645007601794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2.5557050000000001E-3</v>
      </c>
      <c r="Q5" s="4">
        <f t="shared" ref="Q5:Q68" si="21">$C$8</f>
        <v>25</v>
      </c>
      <c r="R5">
        <f t="shared" si="0"/>
        <v>500000</v>
      </c>
      <c r="S5">
        <f t="shared" si="1"/>
        <v>5954.5166053566672</v>
      </c>
      <c r="U5">
        <f t="shared" si="13"/>
        <v>2.5557050000000001E-3</v>
      </c>
      <c r="V5">
        <f t="shared" si="14"/>
        <v>0.01</v>
      </c>
      <c r="W5">
        <f t="shared" si="15"/>
        <v>0.98753719900000003</v>
      </c>
      <c r="X5">
        <f t="shared" si="16"/>
        <v>2.5238537571702952E-3</v>
      </c>
      <c r="Y5">
        <f t="shared" si="17"/>
        <v>9.8753719900000012E-3</v>
      </c>
      <c r="Z5">
        <f t="shared" si="18"/>
        <v>0.97513797325282969</v>
      </c>
      <c r="AB5">
        <f t="shared" si="19"/>
        <v>3648.4211248856409</v>
      </c>
      <c r="AC5">
        <f t="shared" si="2"/>
        <v>5806.47525424782</v>
      </c>
      <c r="AE5">
        <f t="shared" si="3"/>
        <v>0</v>
      </c>
      <c r="AF5">
        <f t="shared" si="4"/>
        <v>0</v>
      </c>
      <c r="AG5">
        <f t="shared" si="4"/>
        <v>-24.378449331320741</v>
      </c>
      <c r="AH5">
        <f t="shared" si="5"/>
        <v>-1261.9268785851475</v>
      </c>
      <c r="AI5">
        <f t="shared" si="6"/>
        <v>-1286.3053279164683</v>
      </c>
      <c r="AJ5">
        <f t="shared" si="7"/>
        <v>-2158.0541293621791</v>
      </c>
      <c r="AK5">
        <f>G5*SUM(AB5, AE5:AF5)</f>
        <v>255.38947874199488</v>
      </c>
      <c r="AL5">
        <f t="shared" si="8"/>
        <v>-3188.9699785366524</v>
      </c>
      <c r="AN5">
        <f t="shared" si="9"/>
        <v>0</v>
      </c>
      <c r="AO5">
        <f t="shared" si="9"/>
        <v>0</v>
      </c>
      <c r="AP5">
        <f t="shared" si="9"/>
        <v>-19.434350551116662</v>
      </c>
      <c r="AQ5">
        <f t="shared" si="9"/>
        <v>-1006.0003815251494</v>
      </c>
      <c r="AR5">
        <f t="shared" si="9"/>
        <v>-1025.4347320762661</v>
      </c>
      <c r="AS5">
        <f t="shared" si="9"/>
        <v>-1720.3875393512267</v>
      </c>
      <c r="AT5">
        <f t="shared" si="9"/>
        <v>203.59492884406478</v>
      </c>
      <c r="AU5">
        <f t="shared" si="9"/>
        <v>-2542.2273425834283</v>
      </c>
      <c r="AW5">
        <v>2</v>
      </c>
      <c r="AX5">
        <f>IF(Z5&gt;0, (R5*SUMPRODUCT(K5:$K$98, X5:$X$98)-K5*$AZ$3)/Z5, 0)</f>
        <v>5954.5166053566672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2.6648449999999999E-3</v>
      </c>
      <c r="Q6" s="4">
        <f t="shared" si="21"/>
        <v>25</v>
      </c>
      <c r="R6">
        <f t="shared" si="0"/>
        <v>500000</v>
      </c>
      <c r="S6">
        <f t="shared" si="1"/>
        <v>8006.9276314743574</v>
      </c>
      <c r="U6">
        <f t="shared" si="13"/>
        <v>2.6648449999999999E-3</v>
      </c>
      <c r="V6">
        <f t="shared" si="14"/>
        <v>0.01</v>
      </c>
      <c r="W6">
        <f t="shared" si="15"/>
        <v>0.97513797325282969</v>
      </c>
      <c r="X6">
        <f t="shared" si="16"/>
        <v>2.5985915523329367E-3</v>
      </c>
      <c r="Y6">
        <f t="shared" si="17"/>
        <v>9.7513797325282977E-3</v>
      </c>
      <c r="Z6">
        <f t="shared" si="18"/>
        <v>0.96278800196796854</v>
      </c>
      <c r="AB6">
        <f t="shared" si="19"/>
        <v>5806.47525424782</v>
      </c>
      <c r="AC6">
        <f t="shared" si="2"/>
        <v>7708.9738562093153</v>
      </c>
      <c r="AE6">
        <f t="shared" si="3"/>
        <v>0</v>
      </c>
      <c r="AF6">
        <f t="shared" si="4"/>
        <v>0</v>
      </c>
      <c r="AG6">
        <f t="shared" si="4"/>
        <v>-24.069700049199213</v>
      </c>
      <c r="AH6">
        <f t="shared" si="5"/>
        <v>-1299.2957761664684</v>
      </c>
      <c r="AI6">
        <f t="shared" si="6"/>
        <v>-1323.3654762156675</v>
      </c>
      <c r="AJ6">
        <f t="shared" si="7"/>
        <v>-1902.4986019614953</v>
      </c>
      <c r="AK6">
        <f>G6*SUM(AB6, AE6:AF6)</f>
        <v>406.45326779734745</v>
      </c>
      <c r="AL6">
        <f t="shared" si="8"/>
        <v>-2819.4108103798153</v>
      </c>
      <c r="AN6">
        <f t="shared" si="9"/>
        <v>0</v>
      </c>
      <c r="AO6">
        <f t="shared" si="9"/>
        <v>0</v>
      </c>
      <c r="AP6">
        <f t="shared" si="9"/>
        <v>-17.132337065813488</v>
      </c>
      <c r="AQ6">
        <f t="shared" si="9"/>
        <v>-924.813069542687</v>
      </c>
      <c r="AR6">
        <f t="shared" si="9"/>
        <v>-941.94540660850043</v>
      </c>
      <c r="AS6">
        <f t="shared" si="9"/>
        <v>-1354.160926368821</v>
      </c>
      <c r="AT6">
        <f t="shared" si="9"/>
        <v>289.30540767736665</v>
      </c>
      <c r="AU6">
        <f t="shared" si="9"/>
        <v>-2006.8009252999548</v>
      </c>
      <c r="AW6">
        <v>3</v>
      </c>
      <c r="AX6">
        <f>IF(Z6&gt;0, (R6*SUMPRODUCT(K6:$K$98, X6:$X$98)-K6*$AZ$3)/Z6, 0)</f>
        <v>8006.9276314743574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2.7902209999999998E-3</v>
      </c>
      <c r="Q7" s="4">
        <f t="shared" si="21"/>
        <v>25</v>
      </c>
      <c r="R7">
        <f t="shared" si="0"/>
        <v>500000</v>
      </c>
      <c r="S7">
        <f t="shared" si="1"/>
        <v>9869.8518187168484</v>
      </c>
      <c r="U7">
        <f t="shared" si="13"/>
        <v>2.7902209999999998E-3</v>
      </c>
      <c r="V7">
        <f t="shared" si="14"/>
        <v>0.01</v>
      </c>
      <c r="W7">
        <f t="shared" si="15"/>
        <v>0.96278800196796854</v>
      </c>
      <c r="X7">
        <f t="shared" si="16"/>
        <v>2.6863913016390668E-3</v>
      </c>
      <c r="Y7">
        <f t="shared" si="17"/>
        <v>9.6278800196796851E-3</v>
      </c>
      <c r="Z7">
        <f t="shared" si="18"/>
        <v>0.95047373064664975</v>
      </c>
      <c r="AB7">
        <f t="shared" si="19"/>
        <v>7708.9738562093153</v>
      </c>
      <c r="AC7">
        <f t="shared" si="2"/>
        <v>9381.0348790654243</v>
      </c>
      <c r="AE7">
        <f t="shared" si="3"/>
        <v>0</v>
      </c>
      <c r="AF7">
        <f t="shared" si="4"/>
        <v>0</v>
      </c>
      <c r="AG7">
        <f t="shared" si="4"/>
        <v>-23.761843266166245</v>
      </c>
      <c r="AH7">
        <f t="shared" si="5"/>
        <v>-1343.1956508195335</v>
      </c>
      <c r="AI7">
        <f t="shared" si="6"/>
        <v>-1366.9574940856999</v>
      </c>
      <c r="AJ7">
        <f t="shared" si="7"/>
        <v>-1672.061022856109</v>
      </c>
      <c r="AK7">
        <f>G7*SUM(AB7, AE7:AF7)</f>
        <v>539.62816993465208</v>
      </c>
      <c r="AL7">
        <f t="shared" si="8"/>
        <v>-2499.3903470071573</v>
      </c>
      <c r="AN7">
        <f t="shared" si="9"/>
        <v>0</v>
      </c>
      <c r="AO7">
        <f t="shared" si="9"/>
        <v>0</v>
      </c>
      <c r="AP7">
        <f t="shared" si="9"/>
        <v>-15.101080971870751</v>
      </c>
      <c r="AQ7">
        <f t="shared" si="9"/>
        <v>-853.6251189305566</v>
      </c>
      <c r="AR7">
        <f t="shared" si="9"/>
        <v>-868.72619990242742</v>
      </c>
      <c r="AS7">
        <f t="shared" si="9"/>
        <v>-1062.6250082211309</v>
      </c>
      <c r="AT7">
        <f t="shared" si="9"/>
        <v>342.94345760998578</v>
      </c>
      <c r="AU7">
        <f t="shared" si="9"/>
        <v>-1588.4077505135729</v>
      </c>
      <c r="AW7">
        <v>4</v>
      </c>
      <c r="AX7">
        <f>IF(Z7&gt;0, (R7*SUMPRODUCT(K7:$K$98, X7:$X$98)-K7*$AZ$3)/Z7, 0)</f>
        <v>9869.8518187168484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3.5816260000000001E-3</v>
      </c>
      <c r="Q8" s="4">
        <f t="shared" si="21"/>
        <v>25</v>
      </c>
      <c r="R8">
        <f t="shared" si="0"/>
        <v>500000</v>
      </c>
      <c r="S8">
        <f t="shared" si="1"/>
        <v>11568.318156681882</v>
      </c>
      <c r="U8">
        <f t="shared" si="13"/>
        <v>3.5816260000000001E-3</v>
      </c>
      <c r="V8">
        <f t="shared" si="14"/>
        <v>0.01</v>
      </c>
      <c r="W8">
        <f t="shared" si="15"/>
        <v>0.95047373064664975</v>
      </c>
      <c r="X8">
        <f t="shared" si="16"/>
        <v>3.4042414260010375E-3</v>
      </c>
      <c r="Y8">
        <f t="shared" si="17"/>
        <v>9.5047373064664972E-3</v>
      </c>
      <c r="Z8">
        <f t="shared" si="18"/>
        <v>0.9375647519141822</v>
      </c>
      <c r="AB8">
        <f t="shared" si="19"/>
        <v>9381.0348790654243</v>
      </c>
      <c r="AC8">
        <f t="shared" si="2"/>
        <v>10846.047342633778</v>
      </c>
      <c r="AE8">
        <f t="shared" si="3"/>
        <v>0</v>
      </c>
      <c r="AF8">
        <f t="shared" si="4"/>
        <v>0</v>
      </c>
      <c r="AG8">
        <f t="shared" si="4"/>
        <v>-23.439118797854555</v>
      </c>
      <c r="AH8">
        <f t="shared" si="5"/>
        <v>-1702.1207130005187</v>
      </c>
      <c r="AI8">
        <f t="shared" si="6"/>
        <v>-1725.5598317983731</v>
      </c>
      <c r="AJ8">
        <f t="shared" si="7"/>
        <v>-1465.0124635683533</v>
      </c>
      <c r="AK8">
        <f t="shared" ref="AK8:AK71" si="22">G8*SUM(AB8:AB8, AE8:AF8)</f>
        <v>656.67244153457978</v>
      </c>
      <c r="AL8">
        <f t="shared" si="8"/>
        <v>-2533.8998538321466</v>
      </c>
      <c r="AN8">
        <f t="shared" si="9"/>
        <v>0</v>
      </c>
      <c r="AO8">
        <f t="shared" si="9"/>
        <v>0</v>
      </c>
      <c r="AP8">
        <f t="shared" si="9"/>
        <v>-13.299985480281325</v>
      </c>
      <c r="AQ8">
        <f t="shared" si="9"/>
        <v>-965.82900423138472</v>
      </c>
      <c r="AR8">
        <f t="shared" si="9"/>
        <v>-979.12898971166589</v>
      </c>
      <c r="AS8">
        <f t="shared" si="9"/>
        <v>-831.28741579114967</v>
      </c>
      <c r="AT8">
        <f t="shared" si="9"/>
        <v>372.61357873702235</v>
      </c>
      <c r="AU8">
        <f t="shared" si="9"/>
        <v>-1437.8028267657933</v>
      </c>
      <c r="AW8">
        <v>5</v>
      </c>
      <c r="AX8">
        <f>IF(Z8&gt;0, (R8*SUMPRODUCT(K8:$K$98, X8:$X$98)-K8*$AZ$3)/Z8, 0)</f>
        <v>11568.318156681882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4.4506370000000003E-3</v>
      </c>
      <c r="Q9" s="4">
        <f t="shared" si="21"/>
        <v>25</v>
      </c>
      <c r="R9">
        <f t="shared" si="0"/>
        <v>500000</v>
      </c>
      <c r="S9">
        <f t="shared" si="1"/>
        <v>12933.137539146548</v>
      </c>
      <c r="U9">
        <f t="shared" si="13"/>
        <v>4.4506370000000003E-3</v>
      </c>
      <c r="V9">
        <f t="shared" si="14"/>
        <v>0.01</v>
      </c>
      <c r="W9">
        <f t="shared" si="15"/>
        <v>0.9375647519141822</v>
      </c>
      <c r="X9">
        <f t="shared" si="16"/>
        <v>4.1727603747650803E-3</v>
      </c>
      <c r="Y9">
        <f t="shared" si="17"/>
        <v>9.3756475191418224E-3</v>
      </c>
      <c r="Z9">
        <f t="shared" si="18"/>
        <v>0.92401634402027533</v>
      </c>
      <c r="AB9">
        <f t="shared" si="19"/>
        <v>10846.047342633778</v>
      </c>
      <c r="AC9">
        <f t="shared" si="2"/>
        <v>11950.430465633573</v>
      </c>
      <c r="AE9">
        <f t="shared" si="3"/>
        <v>0</v>
      </c>
      <c r="AF9">
        <f t="shared" si="4"/>
        <v>0</v>
      </c>
      <c r="AG9">
        <f t="shared" si="4"/>
        <v>-23.100408600506881</v>
      </c>
      <c r="AH9">
        <f t="shared" si="5"/>
        <v>-2086.38018738254</v>
      </c>
      <c r="AI9">
        <f t="shared" si="6"/>
        <v>-2109.4805959830469</v>
      </c>
      <c r="AJ9">
        <f t="shared" si="7"/>
        <v>-1104.3831229997959</v>
      </c>
      <c r="AK9">
        <f t="shared" si="22"/>
        <v>759.22331398436449</v>
      </c>
      <c r="AL9">
        <f t="shared" si="8"/>
        <v>-2454.6404049984785</v>
      </c>
      <c r="AN9">
        <f t="shared" si="9"/>
        <v>0</v>
      </c>
      <c r="AO9">
        <f t="shared" si="9"/>
        <v>0</v>
      </c>
      <c r="AP9">
        <f t="shared" si="9"/>
        <v>-11.703385908929025</v>
      </c>
      <c r="AQ9">
        <f t="shared" si="9"/>
        <v>-1057.025133535765</v>
      </c>
      <c r="AR9">
        <f t="shared" si="9"/>
        <v>-1068.7285194446938</v>
      </c>
      <c r="AS9">
        <f t="shared" si="9"/>
        <v>-559.5148598146975</v>
      </c>
      <c r="AT9">
        <f t="shared" si="9"/>
        <v>384.64615878785963</v>
      </c>
      <c r="AU9">
        <f t="shared" si="9"/>
        <v>-1243.597220471532</v>
      </c>
      <c r="AW9">
        <v>6</v>
      </c>
      <c r="AX9">
        <f>IF(Z9&gt;0, (R9*SUMPRODUCT(K9:$K$98, X9:$X$98)-K9*$AZ$3)/Z9, 0)</f>
        <v>12933.137539146548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5.383718E-3</v>
      </c>
      <c r="Q10" s="4">
        <f t="shared" si="21"/>
        <v>25</v>
      </c>
      <c r="R10">
        <f t="shared" si="0"/>
        <v>500000</v>
      </c>
      <c r="S10">
        <f t="shared" si="1"/>
        <v>14005.042305104593</v>
      </c>
      <c r="U10">
        <f t="shared" si="13"/>
        <v>5.383718E-3</v>
      </c>
      <c r="V10">
        <f t="shared" si="14"/>
        <v>0.01</v>
      </c>
      <c r="W10">
        <f t="shared" si="15"/>
        <v>0.92401634402027533</v>
      </c>
      <c r="X10">
        <f t="shared" si="16"/>
        <v>4.9746434235961486E-3</v>
      </c>
      <c r="Y10">
        <f t="shared" si="17"/>
        <v>9.2401634402027536E-3</v>
      </c>
      <c r="Z10">
        <f t="shared" si="18"/>
        <v>0.90980153715647649</v>
      </c>
      <c r="AB10">
        <f t="shared" si="19"/>
        <v>11950.430465633573</v>
      </c>
      <c r="AC10">
        <f t="shared" si="2"/>
        <v>12741.809017125641</v>
      </c>
      <c r="AE10">
        <f t="shared" si="3"/>
        <v>0</v>
      </c>
      <c r="AF10">
        <f t="shared" si="4"/>
        <v>0</v>
      </c>
      <c r="AG10">
        <f t="shared" si="4"/>
        <v>-22.745038428911911</v>
      </c>
      <c r="AH10">
        <f t="shared" si="5"/>
        <v>-2487.3217117980744</v>
      </c>
      <c r="AI10">
        <f t="shared" si="6"/>
        <v>-2510.0667502269862</v>
      </c>
      <c r="AJ10">
        <f t="shared" si="7"/>
        <v>-791.37855149206734</v>
      </c>
      <c r="AK10">
        <f t="shared" si="22"/>
        <v>836.53013259435022</v>
      </c>
      <c r="AL10">
        <f t="shared" si="8"/>
        <v>-2464.9151691247034</v>
      </c>
      <c r="AN10">
        <f t="shared" si="9"/>
        <v>0</v>
      </c>
      <c r="AO10">
        <f t="shared" si="9"/>
        <v>0</v>
      </c>
      <c r="AP10">
        <f t="shared" si="9"/>
        <v>-10.288700286125794</v>
      </c>
      <c r="AQ10">
        <f t="shared" si="9"/>
        <v>-1125.1380246222777</v>
      </c>
      <c r="AR10">
        <f t="shared" si="9"/>
        <v>-1135.4267249084035</v>
      </c>
      <c r="AS10">
        <f t="shared" si="9"/>
        <v>-357.97946680188409</v>
      </c>
      <c r="AT10">
        <f t="shared" si="9"/>
        <v>378.40374908472182</v>
      </c>
      <c r="AU10">
        <f t="shared" si="9"/>
        <v>-1115.0024426255659</v>
      </c>
      <c r="AW10">
        <v>7</v>
      </c>
      <c r="AX10">
        <f>IF(Z10&gt;0, (R10*SUMPRODUCT(K10:$K$98, X10:$X$98)-K10*$AZ$3)/Z10, 0)</f>
        <v>14005.042305104593</v>
      </c>
    </row>
    <row r="11" spans="1:52" x14ac:dyDescent="0.25">
      <c r="A11" t="s">
        <v>33</v>
      </c>
      <c r="C11" s="12">
        <f>AU81</f>
        <v>15834.070701613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6.4575739999999998E-3</v>
      </c>
      <c r="Q11" s="4">
        <f t="shared" si="21"/>
        <v>25</v>
      </c>
      <c r="R11">
        <f t="shared" si="0"/>
        <v>500000</v>
      </c>
      <c r="S11">
        <f t="shared" si="1"/>
        <v>14826.341298486754</v>
      </c>
      <c r="U11">
        <f t="shared" si="13"/>
        <v>6.4575739999999998E-3</v>
      </c>
      <c r="V11">
        <f t="shared" si="14"/>
        <v>0.01</v>
      </c>
      <c r="W11">
        <f t="shared" si="15"/>
        <v>0.90980153715647649</v>
      </c>
      <c r="X11">
        <f t="shared" si="16"/>
        <v>5.8751107515016962E-3</v>
      </c>
      <c r="Y11">
        <f t="shared" si="17"/>
        <v>9.0980153715647643E-3</v>
      </c>
      <c r="Z11">
        <f t="shared" si="18"/>
        <v>0.89482841103341004</v>
      </c>
      <c r="AB11">
        <f t="shared" si="19"/>
        <v>12741.809017125641</v>
      </c>
      <c r="AC11">
        <f t="shared" si="2"/>
        <v>13267.031425563928</v>
      </c>
      <c r="AE11">
        <f t="shared" si="3"/>
        <v>0</v>
      </c>
      <c r="AF11">
        <f t="shared" si="4"/>
        <v>0</v>
      </c>
      <c r="AG11">
        <f t="shared" si="4"/>
        <v>-22.370710275835251</v>
      </c>
      <c r="AH11">
        <f t="shared" si="5"/>
        <v>-2937.5553757508483</v>
      </c>
      <c r="AI11">
        <f t="shared" si="6"/>
        <v>-2959.9260860266836</v>
      </c>
      <c r="AJ11">
        <f t="shared" si="7"/>
        <v>-525.22240843828695</v>
      </c>
      <c r="AK11">
        <f t="shared" si="22"/>
        <v>891.92663119879489</v>
      </c>
      <c r="AL11">
        <f t="shared" si="8"/>
        <v>-2593.2218632661757</v>
      </c>
      <c r="AN11">
        <f t="shared" si="9"/>
        <v>0</v>
      </c>
      <c r="AO11">
        <f t="shared" si="9"/>
        <v>0</v>
      </c>
      <c r="AP11">
        <f t="shared" si="9"/>
        <v>-9.0351546783955854</v>
      </c>
      <c r="AQ11">
        <f t="shared" si="9"/>
        <v>-1186.4293475264014</v>
      </c>
      <c r="AR11">
        <f t="shared" si="9"/>
        <v>-1195.4645022047971</v>
      </c>
      <c r="AS11">
        <f t="shared" si="9"/>
        <v>-212.12852172715401</v>
      </c>
      <c r="AT11">
        <f t="shared" si="9"/>
        <v>360.23420692933365</v>
      </c>
      <c r="AU11">
        <f t="shared" si="9"/>
        <v>-1047.3588170026173</v>
      </c>
      <c r="AW11">
        <v>8</v>
      </c>
      <c r="AX11">
        <f>IF(Z11&gt;0, (R11*SUMPRODUCT(K11:$K$98, X11:$X$98)-K11*$AZ$3)/Z11, 0)</f>
        <v>14826.341298486754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7.6803260000000003E-3</v>
      </c>
      <c r="Q12" s="4">
        <f t="shared" si="21"/>
        <v>25</v>
      </c>
      <c r="R12">
        <f t="shared" si="0"/>
        <v>500000</v>
      </c>
      <c r="S12">
        <f t="shared" si="1"/>
        <v>15419.819923657862</v>
      </c>
      <c r="U12">
        <f t="shared" si="13"/>
        <v>7.6803260000000003E-3</v>
      </c>
      <c r="V12">
        <f t="shared" si="14"/>
        <v>0.01</v>
      </c>
      <c r="W12">
        <f t="shared" si="15"/>
        <v>0.89482841103341004</v>
      </c>
      <c r="X12">
        <f t="shared" si="16"/>
        <v>6.8725739107985866E-3</v>
      </c>
      <c r="Y12">
        <f t="shared" si="17"/>
        <v>8.9482841103341003E-3</v>
      </c>
      <c r="Z12">
        <f t="shared" si="18"/>
        <v>0.8790075530122774</v>
      </c>
      <c r="AB12">
        <f t="shared" si="19"/>
        <v>13267.031425563928</v>
      </c>
      <c r="AC12">
        <f t="shared" si="2"/>
        <v>13554.13817898446</v>
      </c>
      <c r="AE12">
        <f t="shared" si="3"/>
        <v>0</v>
      </c>
      <c r="AF12">
        <f t="shared" si="4"/>
        <v>0</v>
      </c>
      <c r="AG12">
        <f t="shared" si="4"/>
        <v>-21.975188825306937</v>
      </c>
      <c r="AH12">
        <f t="shared" si="5"/>
        <v>-3436.2869553992932</v>
      </c>
      <c r="AI12">
        <f t="shared" si="6"/>
        <v>-3458.2621442246</v>
      </c>
      <c r="AJ12">
        <f t="shared" si="7"/>
        <v>-287.10675342053219</v>
      </c>
      <c r="AK12">
        <f t="shared" si="22"/>
        <v>928.69219978947501</v>
      </c>
      <c r="AL12">
        <f t="shared" si="8"/>
        <v>-2816.676697855657</v>
      </c>
      <c r="AN12">
        <f t="shared" si="9"/>
        <v>0</v>
      </c>
      <c r="AO12">
        <f t="shared" si="9"/>
        <v>0</v>
      </c>
      <c r="AP12">
        <f t="shared" si="9"/>
        <v>-7.9244733912688643</v>
      </c>
      <c r="AQ12">
        <f t="shared" si="9"/>
        <v>-1239.1595248304154</v>
      </c>
      <c r="AR12">
        <f t="shared" si="9"/>
        <v>-1247.0839982216842</v>
      </c>
      <c r="AS12">
        <f t="shared" si="9"/>
        <v>-103.53357352335833</v>
      </c>
      <c r="AT12">
        <f t="shared" si="9"/>
        <v>334.89571736628073</v>
      </c>
      <c r="AU12">
        <f t="shared" si="9"/>
        <v>-1015.7218543787617</v>
      </c>
      <c r="AW12">
        <v>9</v>
      </c>
      <c r="AX12">
        <f>IF(Z12&gt;0, (R12*SUMPRODUCT(K12:$K$98, X12:$X$98)-K12*$AZ$3)/Z12, 0)</f>
        <v>15419.819923657862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9.0334749999999991E-3</v>
      </c>
      <c r="Q13" s="4">
        <f t="shared" si="21"/>
        <v>25</v>
      </c>
      <c r="R13">
        <f t="shared" si="0"/>
        <v>500000</v>
      </c>
      <c r="S13">
        <f t="shared" si="1"/>
        <v>15807.723189381675</v>
      </c>
      <c r="U13">
        <f t="shared" si="13"/>
        <v>9.0334749999999991E-3</v>
      </c>
      <c r="V13">
        <f t="shared" si="14"/>
        <v>0.01</v>
      </c>
      <c r="W13">
        <f t="shared" si="15"/>
        <v>0.8790075530122774</v>
      </c>
      <c r="X13">
        <f t="shared" si="16"/>
        <v>7.9404927549475823E-3</v>
      </c>
      <c r="Y13">
        <f t="shared" si="17"/>
        <v>8.7900755301227734E-3</v>
      </c>
      <c r="Z13">
        <f t="shared" si="18"/>
        <v>0.86227698472720704</v>
      </c>
      <c r="AB13">
        <f t="shared" si="19"/>
        <v>13554.13817898446</v>
      </c>
      <c r="AC13">
        <f t="shared" si="2"/>
        <v>13630.63588714238</v>
      </c>
      <c r="AE13">
        <f t="shared" si="3"/>
        <v>0</v>
      </c>
      <c r="AF13">
        <f t="shared" si="4"/>
        <v>0</v>
      </c>
      <c r="AG13">
        <f t="shared" si="4"/>
        <v>-21.556924618180176</v>
      </c>
      <c r="AH13">
        <f t="shared" si="5"/>
        <v>-3970.2463774737912</v>
      </c>
      <c r="AI13">
        <f t="shared" si="6"/>
        <v>-3991.8033020919715</v>
      </c>
      <c r="AJ13">
        <f t="shared" si="7"/>
        <v>-76.497708157919988</v>
      </c>
      <c r="AK13">
        <f t="shared" si="22"/>
        <v>948.78967252891232</v>
      </c>
      <c r="AL13">
        <f t="shared" si="8"/>
        <v>-3119.5113377209791</v>
      </c>
      <c r="AN13">
        <f t="shared" si="9"/>
        <v>0</v>
      </c>
      <c r="AO13">
        <f t="shared" si="9"/>
        <v>0</v>
      </c>
      <c r="AP13">
        <f t="shared" si="9"/>
        <v>-6.9407527902571253</v>
      </c>
      <c r="AQ13">
        <f t="shared" si="9"/>
        <v>-1278.3130762177229</v>
      </c>
      <c r="AR13">
        <f t="shared" si="9"/>
        <v>-1285.2538290079801</v>
      </c>
      <c r="AS13">
        <f t="shared" si="9"/>
        <v>-24.63021468737599</v>
      </c>
      <c r="AT13">
        <f t="shared" si="9"/>
        <v>305.48488170796048</v>
      </c>
      <c r="AU13">
        <f t="shared" si="9"/>
        <v>-1004.3991619873955</v>
      </c>
      <c r="AW13">
        <v>10</v>
      </c>
      <c r="AX13">
        <f>IF(Z13&gt;0, (R13*SUMPRODUCT(K13:$K$98, X13:$X$98)-K13*$AZ$3)/Z13, 0)</f>
        <v>15807.723189381675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1.0570714E-2</v>
      </c>
      <c r="Q14" s="4">
        <f t="shared" si="21"/>
        <v>25</v>
      </c>
      <c r="R14">
        <f t="shared" si="0"/>
        <v>500000</v>
      </c>
      <c r="S14">
        <f t="shared" si="1"/>
        <v>16017.035873456627</v>
      </c>
      <c r="U14">
        <f t="shared" si="13"/>
        <v>1.0570714E-2</v>
      </c>
      <c r="V14">
        <f t="shared" si="14"/>
        <v>0.01</v>
      </c>
      <c r="W14">
        <f t="shared" si="15"/>
        <v>0.86227698472720704</v>
      </c>
      <c r="X14">
        <f t="shared" si="16"/>
        <v>9.1148833943336741E-3</v>
      </c>
      <c r="Y14">
        <f t="shared" si="17"/>
        <v>8.6227698472720708E-3</v>
      </c>
      <c r="Z14">
        <f t="shared" si="18"/>
        <v>0.84453933148560134</v>
      </c>
      <c r="AB14">
        <f t="shared" si="19"/>
        <v>13630.63588714238</v>
      </c>
      <c r="AC14">
        <f t="shared" si="2"/>
        <v>13527.016768949954</v>
      </c>
      <c r="AE14">
        <f t="shared" si="3"/>
        <v>0</v>
      </c>
      <c r="AF14">
        <f t="shared" si="4"/>
        <v>0</v>
      </c>
      <c r="AG14">
        <f t="shared" si="4"/>
        <v>-21.113483287140035</v>
      </c>
      <c r="AH14">
        <f t="shared" si="5"/>
        <v>-4557.441697166837</v>
      </c>
      <c r="AI14">
        <f t="shared" si="6"/>
        <v>-4578.5551804539773</v>
      </c>
      <c r="AJ14">
        <f t="shared" si="7"/>
        <v>103.61911819242596</v>
      </c>
      <c r="AK14">
        <f t="shared" si="22"/>
        <v>954.14451209996673</v>
      </c>
      <c r="AL14">
        <f t="shared" si="8"/>
        <v>-3520.7915501615844</v>
      </c>
      <c r="AN14">
        <f t="shared" si="9"/>
        <v>0</v>
      </c>
      <c r="AO14">
        <f t="shared" si="9"/>
        <v>0</v>
      </c>
      <c r="AP14">
        <f t="shared" si="9"/>
        <v>-6.0696219193428966</v>
      </c>
      <c r="AQ14">
        <f t="shared" si="9"/>
        <v>-1310.1555837591081</v>
      </c>
      <c r="AR14">
        <f t="shared" si="9"/>
        <v>-1316.2252056784512</v>
      </c>
      <c r="AS14">
        <f t="shared" si="9"/>
        <v>29.788020408115408</v>
      </c>
      <c r="AT14">
        <f t="shared" si="9"/>
        <v>274.29374708578285</v>
      </c>
      <c r="AU14">
        <f t="shared" si="9"/>
        <v>-1012.1434381845528</v>
      </c>
      <c r="AW14">
        <v>11</v>
      </c>
      <c r="AX14">
        <f>IF(Z14&gt;0, (R14*SUMPRODUCT(K14:$K$98, X14:$X$98)-K14*$AZ$3)/Z14, 0)</f>
        <v>16017.035873456627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1.2312346E-2</v>
      </c>
      <c r="Q15" s="4">
        <f t="shared" si="21"/>
        <v>25</v>
      </c>
      <c r="R15">
        <f t="shared" si="0"/>
        <v>500000</v>
      </c>
      <c r="S15">
        <f t="shared" si="1"/>
        <v>16066.082740147016</v>
      </c>
      <c r="U15">
        <f t="shared" si="13"/>
        <v>1.2312346E-2</v>
      </c>
      <c r="V15">
        <f t="shared" si="14"/>
        <v>0.01</v>
      </c>
      <c r="W15">
        <f t="shared" si="15"/>
        <v>0.84453933148560134</v>
      </c>
      <c r="X15">
        <f t="shared" si="16"/>
        <v>1.0398260459859417E-2</v>
      </c>
      <c r="Y15">
        <f t="shared" si="17"/>
        <v>8.4453933148560135E-3</v>
      </c>
      <c r="Z15">
        <f t="shared" si="18"/>
        <v>0.82569567771088592</v>
      </c>
      <c r="AB15">
        <f t="shared" si="19"/>
        <v>13527.016768949954</v>
      </c>
      <c r="AC15">
        <f t="shared" si="2"/>
        <v>13265.695076284857</v>
      </c>
      <c r="AE15">
        <f t="shared" si="3"/>
        <v>0</v>
      </c>
      <c r="AF15">
        <f t="shared" si="4"/>
        <v>0</v>
      </c>
      <c r="AG15">
        <f t="shared" si="4"/>
        <v>-20.642391942772147</v>
      </c>
      <c r="AH15">
        <f t="shared" si="5"/>
        <v>-5199.1302299297085</v>
      </c>
      <c r="AI15">
        <f t="shared" si="6"/>
        <v>-5219.7726218724811</v>
      </c>
      <c r="AJ15">
        <f t="shared" si="7"/>
        <v>261.32169266509663</v>
      </c>
      <c r="AK15">
        <f t="shared" si="22"/>
        <v>946.89117382649692</v>
      </c>
      <c r="AL15">
        <f t="shared" si="8"/>
        <v>-4011.5597553808875</v>
      </c>
      <c r="AN15">
        <f t="shared" si="9"/>
        <v>0</v>
      </c>
      <c r="AO15">
        <f t="shared" si="9"/>
        <v>0</v>
      </c>
      <c r="AP15">
        <f t="shared" si="9"/>
        <v>-5.2983878705261906</v>
      </c>
      <c r="AQ15">
        <f t="shared" si="9"/>
        <v>-1334.4872350023898</v>
      </c>
      <c r="AR15">
        <f t="shared" si="9"/>
        <v>-1339.7856228729161</v>
      </c>
      <c r="AS15">
        <f t="shared" si="9"/>
        <v>67.074769753460075</v>
      </c>
      <c r="AT15">
        <f t="shared" si="9"/>
        <v>243.04338005108463</v>
      </c>
      <c r="AU15">
        <f t="shared" si="9"/>
        <v>-1029.6674730683715</v>
      </c>
      <c r="AW15">
        <v>12</v>
      </c>
      <c r="AX15">
        <f>IF(Z15&gt;0, (R15*SUMPRODUCT(K15:$K$98, X15:$X$98)-K15*$AZ$3)/Z15, 0)</f>
        <v>16066.082740147016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1.4128425999999999E-2</v>
      </c>
      <c r="Q16" s="4">
        <f t="shared" si="21"/>
        <v>25</v>
      </c>
      <c r="R16">
        <f t="shared" si="0"/>
        <v>500000</v>
      </c>
      <c r="S16">
        <f t="shared" si="1"/>
        <v>15969.345734287028</v>
      </c>
      <c r="U16">
        <f t="shared" si="13"/>
        <v>1.4128425999999999E-2</v>
      </c>
      <c r="V16">
        <f t="shared" si="14"/>
        <v>0.01</v>
      </c>
      <c r="W16">
        <f t="shared" si="15"/>
        <v>0.82569567771088592</v>
      </c>
      <c r="X16">
        <f t="shared" si="16"/>
        <v>1.1665780281058101E-2</v>
      </c>
      <c r="Y16">
        <f t="shared" si="17"/>
        <v>8.2569567771088592E-3</v>
      </c>
      <c r="Z16">
        <f t="shared" si="18"/>
        <v>0.80577294065271898</v>
      </c>
      <c r="AB16">
        <f t="shared" si="19"/>
        <v>13265.695076284857</v>
      </c>
      <c r="AC16">
        <f t="shared" si="2"/>
        <v>12867.666672616413</v>
      </c>
      <c r="AE16">
        <f t="shared" si="3"/>
        <v>0</v>
      </c>
      <c r="AF16">
        <f t="shared" si="4"/>
        <v>0</v>
      </c>
      <c r="AG16">
        <f t="shared" si="4"/>
        <v>-20.144323516317975</v>
      </c>
      <c r="AH16">
        <f t="shared" si="5"/>
        <v>-5832.8901405290508</v>
      </c>
      <c r="AI16">
        <f t="shared" si="6"/>
        <v>-5853.0344640453686</v>
      </c>
      <c r="AJ16">
        <f t="shared" si="7"/>
        <v>398.0284036684443</v>
      </c>
      <c r="AK16">
        <f t="shared" si="22"/>
        <v>928.59865533994014</v>
      </c>
      <c r="AL16">
        <f t="shared" si="8"/>
        <v>-4526.4074050369845</v>
      </c>
      <c r="AN16">
        <f t="shared" si="9"/>
        <v>0</v>
      </c>
      <c r="AO16">
        <f t="shared" si="9"/>
        <v>0</v>
      </c>
      <c r="AP16">
        <f t="shared" si="9"/>
        <v>-4.6165590275650912</v>
      </c>
      <c r="AQ16">
        <f t="shared" si="9"/>
        <v>-1336.7478740719084</v>
      </c>
      <c r="AR16">
        <f t="shared" si="9"/>
        <v>-1341.3644330994734</v>
      </c>
      <c r="AS16">
        <f t="shared" si="9"/>
        <v>91.217837059377473</v>
      </c>
      <c r="AT16">
        <f t="shared" si="9"/>
        <v>212.81084479316286</v>
      </c>
      <c r="AU16">
        <f t="shared" si="9"/>
        <v>-1037.3357512469331</v>
      </c>
      <c r="AW16">
        <v>13</v>
      </c>
      <c r="AX16">
        <f>IF(Z16&gt;0, (R16*SUMPRODUCT(K16:$K$98, X16:$X$98)-K16*$AZ$3)/Z16, 0)</f>
        <v>15969.345734287028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1.6072195000000001E-2</v>
      </c>
      <c r="Q17" s="4">
        <f t="shared" si="21"/>
        <v>25</v>
      </c>
      <c r="R17">
        <f t="shared" si="0"/>
        <v>500000</v>
      </c>
      <c r="S17">
        <f t="shared" si="1"/>
        <v>15758.918826890909</v>
      </c>
      <c r="U17">
        <f t="shared" si="13"/>
        <v>1.6072195000000001E-2</v>
      </c>
      <c r="V17">
        <f t="shared" si="14"/>
        <v>0.01</v>
      </c>
      <c r="W17">
        <f t="shared" si="15"/>
        <v>0.80577294065271898</v>
      </c>
      <c r="X17">
        <f t="shared" si="16"/>
        <v>1.2950539827893928E-2</v>
      </c>
      <c r="Y17">
        <f t="shared" si="17"/>
        <v>8.05772940652719E-3</v>
      </c>
      <c r="Z17">
        <f t="shared" si="18"/>
        <v>0.78476467141829787</v>
      </c>
      <c r="AB17">
        <f t="shared" si="19"/>
        <v>12867.666672616413</v>
      </c>
      <c r="AC17">
        <f t="shared" si="2"/>
        <v>12367.042755092672</v>
      </c>
      <c r="AE17">
        <f t="shared" si="3"/>
        <v>0</v>
      </c>
      <c r="AF17">
        <f t="shared" si="4"/>
        <v>0</v>
      </c>
      <c r="AG17">
        <f t="shared" si="4"/>
        <v>-19.619116785457447</v>
      </c>
      <c r="AH17">
        <f t="shared" si="5"/>
        <v>-6475.2699139469642</v>
      </c>
      <c r="AI17">
        <f t="shared" si="6"/>
        <v>-6494.8890307324218</v>
      </c>
      <c r="AJ17">
        <f t="shared" si="7"/>
        <v>500.6239175237406</v>
      </c>
      <c r="AK17">
        <f t="shared" si="22"/>
        <v>900.73666708314897</v>
      </c>
      <c r="AL17">
        <f t="shared" si="8"/>
        <v>-5093.5284461255324</v>
      </c>
      <c r="AN17">
        <f t="shared" si="9"/>
        <v>0</v>
      </c>
      <c r="AO17">
        <f t="shared" si="9"/>
        <v>0</v>
      </c>
      <c r="AP17">
        <f t="shared" si="9"/>
        <v>-4.0144600003298248</v>
      </c>
      <c r="AQ17">
        <f t="shared" si="9"/>
        <v>-1324.9685164292237</v>
      </c>
      <c r="AR17">
        <f t="shared" si="9"/>
        <v>-1328.9829764295534</v>
      </c>
      <c r="AS17">
        <f t="shared" si="9"/>
        <v>102.43757219474719</v>
      </c>
      <c r="AT17">
        <f t="shared" si="9"/>
        <v>184.30856803482715</v>
      </c>
      <c r="AU17">
        <f t="shared" si="9"/>
        <v>-1042.2368361999793</v>
      </c>
      <c r="AW17">
        <v>14</v>
      </c>
      <c r="AX17">
        <f>IF(Z17&gt;0, (R17*SUMPRODUCT(K17:$K$98, X17:$X$98)-K17*$AZ$3)/Z17, 0)</f>
        <v>15758.918826890909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1.8213139E-2</v>
      </c>
      <c r="Q18" s="4">
        <f t="shared" si="21"/>
        <v>25</v>
      </c>
      <c r="R18">
        <f t="shared" si="0"/>
        <v>500000</v>
      </c>
      <c r="S18">
        <f t="shared" si="1"/>
        <v>15457.962950538138</v>
      </c>
      <c r="U18">
        <f t="shared" si="13"/>
        <v>1.8213139E-2</v>
      </c>
      <c r="V18">
        <f t="shared" si="14"/>
        <v>0.01</v>
      </c>
      <c r="W18">
        <f t="shared" si="15"/>
        <v>0.78476467141829787</v>
      </c>
      <c r="X18">
        <f t="shared" si="16"/>
        <v>1.4293028042830785E-2</v>
      </c>
      <c r="Y18">
        <f t="shared" si="17"/>
        <v>7.8476467141829782E-3</v>
      </c>
      <c r="Z18">
        <f t="shared" si="18"/>
        <v>0.762623996661284</v>
      </c>
      <c r="AB18">
        <f t="shared" si="19"/>
        <v>12367.042755092672</v>
      </c>
      <c r="AC18">
        <f t="shared" si="2"/>
        <v>11788.613485581449</v>
      </c>
      <c r="AE18">
        <f t="shared" si="3"/>
        <v>0</v>
      </c>
      <c r="AF18">
        <f t="shared" si="4"/>
        <v>0</v>
      </c>
      <c r="AG18">
        <f t="shared" si="4"/>
        <v>-19.065599916532101</v>
      </c>
      <c r="AH18">
        <f t="shared" si="5"/>
        <v>-7146.5140214153926</v>
      </c>
      <c r="AI18">
        <f t="shared" si="6"/>
        <v>-7165.5796213319245</v>
      </c>
      <c r="AJ18">
        <f t="shared" si="7"/>
        <v>578.42926951122354</v>
      </c>
      <c r="AK18">
        <f t="shared" si="22"/>
        <v>865.69299285648719</v>
      </c>
      <c r="AL18">
        <f t="shared" si="8"/>
        <v>-5721.4573589642141</v>
      </c>
      <c r="AN18">
        <f t="shared" si="9"/>
        <v>0</v>
      </c>
      <c r="AO18">
        <f t="shared" si="9"/>
        <v>0</v>
      </c>
      <c r="AP18">
        <f t="shared" si="9"/>
        <v>-3.4832138235094452</v>
      </c>
      <c r="AQ18">
        <f t="shared" si="9"/>
        <v>-1305.6413927847702</v>
      </c>
      <c r="AR18">
        <f t="shared" si="9"/>
        <v>-1309.1246066082795</v>
      </c>
      <c r="AS18">
        <f t="shared" si="9"/>
        <v>105.67686494548245</v>
      </c>
      <c r="AT18">
        <f t="shared" si="9"/>
        <v>158.15887319749541</v>
      </c>
      <c r="AU18">
        <f t="shared" si="9"/>
        <v>-1045.2888684653017</v>
      </c>
      <c r="AW18">
        <v>15</v>
      </c>
      <c r="AX18">
        <f>IF(Z18&gt;0, (R18*SUMPRODUCT(K18:$K$98, X18:$X$98)-K18*$AZ$3)/Z18, 0)</f>
        <v>15457.962950538138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2.0774602E-2</v>
      </c>
      <c r="Q19" s="4">
        <f t="shared" si="21"/>
        <v>25</v>
      </c>
      <c r="R19">
        <f t="shared" si="0"/>
        <v>500000</v>
      </c>
      <c r="S19">
        <f t="shared" si="1"/>
        <v>15084.159384236444</v>
      </c>
      <c r="U19">
        <f t="shared" si="13"/>
        <v>2.0774602E-2</v>
      </c>
      <c r="V19">
        <f t="shared" si="14"/>
        <v>0.01</v>
      </c>
      <c r="W19">
        <f t="shared" si="15"/>
        <v>0.762623996661284</v>
      </c>
      <c r="X19">
        <f t="shared" si="16"/>
        <v>1.5843210006287505E-2</v>
      </c>
      <c r="Y19">
        <f t="shared" si="17"/>
        <v>7.6262399666128401E-3</v>
      </c>
      <c r="Z19">
        <f t="shared" si="18"/>
        <v>0.73915454668838365</v>
      </c>
      <c r="AB19">
        <f t="shared" si="19"/>
        <v>11788.613485581449</v>
      </c>
      <c r="AC19">
        <f t="shared" si="2"/>
        <v>11149.524991830616</v>
      </c>
      <c r="AE19">
        <f t="shared" si="3"/>
        <v>0</v>
      </c>
      <c r="AF19">
        <f t="shared" si="4"/>
        <v>0</v>
      </c>
      <c r="AG19">
        <f t="shared" si="4"/>
        <v>-18.478863667209591</v>
      </c>
      <c r="AH19">
        <f t="shared" si="5"/>
        <v>-7921.6050031437526</v>
      </c>
      <c r="AI19">
        <f t="shared" si="6"/>
        <v>-7940.0838668109618</v>
      </c>
      <c r="AJ19">
        <f t="shared" si="7"/>
        <v>639.08849375083264</v>
      </c>
      <c r="AK19">
        <f t="shared" si="22"/>
        <v>825.20294399070156</v>
      </c>
      <c r="AL19">
        <f t="shared" si="8"/>
        <v>-6475.7924290694273</v>
      </c>
      <c r="AN19">
        <f t="shared" si="9"/>
        <v>0</v>
      </c>
      <c r="AO19">
        <f t="shared" si="9"/>
        <v>0</v>
      </c>
      <c r="AP19">
        <f t="shared" si="9"/>
        <v>-3.0143029503661101</v>
      </c>
      <c r="AQ19">
        <f t="shared" si="9"/>
        <v>-1292.1853725769101</v>
      </c>
      <c r="AR19">
        <f t="shared" si="9"/>
        <v>-1295.1996755272762</v>
      </c>
      <c r="AS19">
        <f t="shared" si="9"/>
        <v>104.24917716539797</v>
      </c>
      <c r="AT19">
        <f t="shared" si="9"/>
        <v>134.60847558152824</v>
      </c>
      <c r="AU19">
        <f t="shared" si="9"/>
        <v>-1056.3420227803499</v>
      </c>
      <c r="AW19">
        <v>16</v>
      </c>
      <c r="AX19">
        <f>IF(Z19&gt;0, (R19*SUMPRODUCT(K19:$K$98, X19:$X$98)-K19*$AZ$3)/Z19, 0)</f>
        <v>15084.159384236444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2.3506165999999998E-2</v>
      </c>
      <c r="Q20" s="4">
        <f t="shared" si="21"/>
        <v>25</v>
      </c>
      <c r="R20">
        <f t="shared" si="0"/>
        <v>500000</v>
      </c>
      <c r="S20">
        <f t="shared" si="1"/>
        <v>14631.364993474783</v>
      </c>
      <c r="U20">
        <f t="shared" si="13"/>
        <v>2.3506165999999998E-2</v>
      </c>
      <c r="V20">
        <f t="shared" si="14"/>
        <v>0.01</v>
      </c>
      <c r="W20">
        <f t="shared" si="15"/>
        <v>0.73915454668838365</v>
      </c>
      <c r="X20">
        <f t="shared" si="16"/>
        <v>1.7374689474111894E-2</v>
      </c>
      <c r="Y20">
        <f t="shared" si="17"/>
        <v>7.3915454668838365E-3</v>
      </c>
      <c r="Z20">
        <f t="shared" si="18"/>
        <v>0.71438831174738793</v>
      </c>
      <c r="AB20">
        <f t="shared" si="19"/>
        <v>11149.524991830616</v>
      </c>
      <c r="AC20">
        <f t="shared" si="2"/>
        <v>10452.476136248282</v>
      </c>
      <c r="AE20">
        <f t="shared" si="3"/>
        <v>0</v>
      </c>
      <c r="AF20">
        <f t="shared" si="4"/>
        <v>0</v>
      </c>
      <c r="AG20">
        <f t="shared" si="4"/>
        <v>-17.859707793684699</v>
      </c>
      <c r="AH20">
        <f t="shared" si="5"/>
        <v>-8687.3447370559479</v>
      </c>
      <c r="AI20">
        <f t="shared" si="6"/>
        <v>-8705.2044448496326</v>
      </c>
      <c r="AJ20">
        <f t="shared" si="7"/>
        <v>697.048855582334</v>
      </c>
      <c r="AK20">
        <f t="shared" si="22"/>
        <v>780.4667494281432</v>
      </c>
      <c r="AL20">
        <f t="shared" si="8"/>
        <v>-7227.6888398391557</v>
      </c>
      <c r="AN20">
        <f t="shared" si="9"/>
        <v>0</v>
      </c>
      <c r="AO20">
        <f t="shared" si="9"/>
        <v>0</v>
      </c>
      <c r="AP20">
        <f t="shared" si="9"/>
        <v>-2.6011653708364761</v>
      </c>
      <c r="AQ20">
        <f t="shared" si="9"/>
        <v>-1265.262598671349</v>
      </c>
      <c r="AR20">
        <f t="shared" si="9"/>
        <v>-1267.8637640421853</v>
      </c>
      <c r="AS20">
        <f t="shared" si="9"/>
        <v>101.52122116819292</v>
      </c>
      <c r="AT20">
        <f t="shared" si="9"/>
        <v>113.67056533924139</v>
      </c>
      <c r="AU20">
        <f t="shared" si="9"/>
        <v>-1052.671977534751</v>
      </c>
      <c r="AW20">
        <v>17</v>
      </c>
      <c r="AX20">
        <f>IF(Z20&gt;0, (R20*SUMPRODUCT(K20:$K$98, X20:$X$98)-K20*$AZ$3)/Z20, 0)</f>
        <v>14631.364993474783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2.6226451000000001E-2</v>
      </c>
      <c r="Q21" s="4">
        <f t="shared" si="21"/>
        <v>25</v>
      </c>
      <c r="R21">
        <f t="shared" si="0"/>
        <v>500000</v>
      </c>
      <c r="S21">
        <f t="shared" si="1"/>
        <v>14115.417022321897</v>
      </c>
      <c r="U21">
        <f t="shared" si="13"/>
        <v>2.6226451000000001E-2</v>
      </c>
      <c r="V21">
        <f t="shared" si="14"/>
        <v>0.01</v>
      </c>
      <c r="W21">
        <f t="shared" si="15"/>
        <v>0.71438831174738793</v>
      </c>
      <c r="X21">
        <f t="shared" si="16"/>
        <v>1.8735870053015594E-2</v>
      </c>
      <c r="Y21">
        <f t="shared" si="17"/>
        <v>7.1438831174738798E-3</v>
      </c>
      <c r="Z21">
        <f t="shared" si="18"/>
        <v>0.68850855857689852</v>
      </c>
      <c r="AB21">
        <f t="shared" si="19"/>
        <v>10452.476136248282</v>
      </c>
      <c r="AC21">
        <f t="shared" si="2"/>
        <v>9718.585427750666</v>
      </c>
      <c r="AE21">
        <f t="shared" si="3"/>
        <v>0</v>
      </c>
      <c r="AF21">
        <f t="shared" si="4"/>
        <v>0</v>
      </c>
      <c r="AG21">
        <f t="shared" si="4"/>
        <v>-17.212713964422463</v>
      </c>
      <c r="AH21">
        <f t="shared" si="5"/>
        <v>-9367.9350265077974</v>
      </c>
      <c r="AI21">
        <f t="shared" si="6"/>
        <v>-9385.1477404722191</v>
      </c>
      <c r="AJ21">
        <f t="shared" si="7"/>
        <v>733.89070849761629</v>
      </c>
      <c r="AK21">
        <f t="shared" si="22"/>
        <v>731.6733295373798</v>
      </c>
      <c r="AL21">
        <f t="shared" si="8"/>
        <v>-7919.5837024372231</v>
      </c>
      <c r="AN21">
        <f t="shared" si="9"/>
        <v>0</v>
      </c>
      <c r="AO21">
        <f t="shared" si="9"/>
        <v>0</v>
      </c>
      <c r="AP21">
        <f t="shared" si="9"/>
        <v>-2.2383342687383676</v>
      </c>
      <c r="AQ21">
        <f t="shared" si="9"/>
        <v>-1218.2024310917798</v>
      </c>
      <c r="AR21">
        <f t="shared" si="9"/>
        <v>-1220.4407653605181</v>
      </c>
      <c r="AS21">
        <f t="shared" si="9"/>
        <v>95.434846923862864</v>
      </c>
      <c r="AT21">
        <f t="shared" si="9"/>
        <v>95.14649987273917</v>
      </c>
      <c r="AU21">
        <f t="shared" si="9"/>
        <v>-1029.8594185639161</v>
      </c>
      <c r="AW21">
        <v>18</v>
      </c>
      <c r="AX21">
        <f>IF(Z21&gt;0, (R21*SUMPRODUCT(K21:$K$98, X21:$X$98)-K21*$AZ$3)/Z21, 0)</f>
        <v>14115.417022321897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2.9219711999999998E-2</v>
      </c>
      <c r="Q22" s="4">
        <f t="shared" si="21"/>
        <v>25</v>
      </c>
      <c r="R22">
        <f t="shared" si="0"/>
        <v>500000</v>
      </c>
      <c r="S22">
        <f t="shared" si="1"/>
        <v>13567.268671835714</v>
      </c>
      <c r="U22">
        <f t="shared" si="13"/>
        <v>2.9219711999999998E-2</v>
      </c>
      <c r="V22">
        <f t="shared" si="14"/>
        <v>0.01</v>
      </c>
      <c r="W22">
        <f t="shared" si="15"/>
        <v>0.68850855857689852</v>
      </c>
      <c r="X22">
        <f t="shared" si="16"/>
        <v>2.0118021791152102E-2</v>
      </c>
      <c r="Y22">
        <f t="shared" si="17"/>
        <v>6.8850855857689854E-3</v>
      </c>
      <c r="Z22">
        <f t="shared" si="18"/>
        <v>0.6615054511999775</v>
      </c>
      <c r="AB22">
        <f t="shared" si="19"/>
        <v>9718.585427750666</v>
      </c>
      <c r="AC22">
        <f t="shared" si="2"/>
        <v>8974.8221843140036</v>
      </c>
      <c r="AE22">
        <f t="shared" si="3"/>
        <v>0</v>
      </c>
      <c r="AF22">
        <f t="shared" si="4"/>
        <v>0</v>
      </c>
      <c r="AG22">
        <f t="shared" si="4"/>
        <v>-16.537636279999436</v>
      </c>
      <c r="AH22">
        <f t="shared" si="5"/>
        <v>-10059.010895576052</v>
      </c>
      <c r="AI22">
        <f t="shared" si="6"/>
        <v>-10075.548531856051</v>
      </c>
      <c r="AJ22">
        <f t="shared" si="7"/>
        <v>743.76324343666238</v>
      </c>
      <c r="AK22">
        <f t="shared" si="22"/>
        <v>680.30097994254663</v>
      </c>
      <c r="AL22">
        <f t="shared" si="8"/>
        <v>-8651.4843084768418</v>
      </c>
      <c r="AN22">
        <f t="shared" si="9"/>
        <v>0</v>
      </c>
      <c r="AO22">
        <f t="shared" si="9"/>
        <v>0</v>
      </c>
      <c r="AP22">
        <f t="shared" si="9"/>
        <v>-1.9201316458559983</v>
      </c>
      <c r="AQ22">
        <f t="shared" si="9"/>
        <v>-1167.9193337904589</v>
      </c>
      <c r="AR22">
        <f t="shared" si="9"/>
        <v>-1169.8394654363149</v>
      </c>
      <c r="AS22">
        <f t="shared" si="9"/>
        <v>86.355952964959201</v>
      </c>
      <c r="AT22">
        <f t="shared" si="9"/>
        <v>78.987554096489973</v>
      </c>
      <c r="AU22">
        <f t="shared" si="9"/>
        <v>-1004.4959583748656</v>
      </c>
      <c r="AW22">
        <v>19</v>
      </c>
      <c r="AX22">
        <f>IF(Z22&gt;0, (R22*SUMPRODUCT(K22:$K$98, X22:$X$98)-K22*$AZ$3)/Z22, 0)</f>
        <v>13567.268671835714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3.2402927999999998E-2</v>
      </c>
      <c r="Q23" s="4">
        <f t="shared" si="21"/>
        <v>25</v>
      </c>
      <c r="R23">
        <f t="shared" si="0"/>
        <v>500000</v>
      </c>
      <c r="S23">
        <f t="shared" si="1"/>
        <v>12993.03090429332</v>
      </c>
      <c r="U23">
        <f t="shared" si="13"/>
        <v>3.2402927999999998E-2</v>
      </c>
      <c r="V23">
        <f t="shared" si="14"/>
        <v>0.01</v>
      </c>
      <c r="W23">
        <f t="shared" si="15"/>
        <v>0.6615054511999775</v>
      </c>
      <c r="X23">
        <f t="shared" si="16"/>
        <v>2.1434713506840383E-2</v>
      </c>
      <c r="Y23">
        <f t="shared" si="17"/>
        <v>6.6150545119997755E-3</v>
      </c>
      <c r="Z23">
        <f t="shared" si="18"/>
        <v>0.63345568318113743</v>
      </c>
      <c r="AB23">
        <f t="shared" si="19"/>
        <v>8974.8221843140036</v>
      </c>
      <c r="AC23">
        <f t="shared" si="2"/>
        <v>8230.5092680727575</v>
      </c>
      <c r="AE23">
        <f t="shared" si="3"/>
        <v>0</v>
      </c>
      <c r="AF23">
        <f t="shared" si="4"/>
        <v>0</v>
      </c>
      <c r="AG23">
        <f t="shared" si="4"/>
        <v>-15.836392079528435</v>
      </c>
      <c r="AH23">
        <f t="shared" si="5"/>
        <v>-10717.356753420192</v>
      </c>
      <c r="AI23">
        <f t="shared" si="6"/>
        <v>-10733.193145499721</v>
      </c>
      <c r="AJ23">
        <f t="shared" si="7"/>
        <v>744.31291624124606</v>
      </c>
      <c r="AK23">
        <f t="shared" si="22"/>
        <v>628.23755290198028</v>
      </c>
      <c r="AL23">
        <f t="shared" si="8"/>
        <v>-9360.6426763564941</v>
      </c>
      <c r="AN23">
        <f t="shared" si="9"/>
        <v>0</v>
      </c>
      <c r="AO23">
        <f t="shared" si="9"/>
        <v>0</v>
      </c>
      <c r="AP23">
        <f t="shared" si="9"/>
        <v>-1.6417075374341477</v>
      </c>
      <c r="AQ23">
        <f t="shared" si="9"/>
        <v>-1111.0337048427396</v>
      </c>
      <c r="AR23">
        <f t="shared" si="9"/>
        <v>-1112.6754123801738</v>
      </c>
      <c r="AS23">
        <f t="shared" si="9"/>
        <v>77.160512234503301</v>
      </c>
      <c r="AT23">
        <f t="shared" si="9"/>
        <v>65.127354811556089</v>
      </c>
      <c r="AU23">
        <f t="shared" si="9"/>
        <v>-970.38754533411429</v>
      </c>
      <c r="AW23">
        <v>20</v>
      </c>
      <c r="AX23">
        <f>IF(Z23&gt;0, (R23*SUMPRODUCT(K23:$K$98, X23:$X$98)-K23*$AZ$3)/Z23, 0)</f>
        <v>12993.03090429332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3.5947104000000001E-2</v>
      </c>
      <c r="Q24" s="4">
        <f t="shared" si="21"/>
        <v>25</v>
      </c>
      <c r="R24">
        <f t="shared" si="0"/>
        <v>500000</v>
      </c>
      <c r="S24">
        <f t="shared" si="1"/>
        <v>12406.20954338825</v>
      </c>
      <c r="U24">
        <f t="shared" si="13"/>
        <v>3.5947104000000001E-2</v>
      </c>
      <c r="V24">
        <f t="shared" si="14"/>
        <v>0.01</v>
      </c>
      <c r="W24">
        <f t="shared" si="15"/>
        <v>0.63345568318113743</v>
      </c>
      <c r="X24">
        <f t="shared" si="16"/>
        <v>2.2770897322703397E-2</v>
      </c>
      <c r="Y24">
        <f t="shared" si="17"/>
        <v>6.3345568318113749E-3</v>
      </c>
      <c r="Z24">
        <f t="shared" si="18"/>
        <v>0.60435022902662261</v>
      </c>
      <c r="AB24">
        <f t="shared" si="19"/>
        <v>8230.5092680727575</v>
      </c>
      <c r="AC24">
        <f t="shared" si="2"/>
        <v>7497.6955788989599</v>
      </c>
      <c r="AE24">
        <f t="shared" si="3"/>
        <v>0</v>
      </c>
      <c r="AF24">
        <f t="shared" si="4"/>
        <v>0</v>
      </c>
      <c r="AG24">
        <f t="shared" si="4"/>
        <v>-15.108755725665565</v>
      </c>
      <c r="AH24">
        <f t="shared" si="5"/>
        <v>-11385.448661351698</v>
      </c>
      <c r="AI24">
        <f t="shared" si="6"/>
        <v>-11400.557417077363</v>
      </c>
      <c r="AJ24">
        <f t="shared" si="7"/>
        <v>732.81368917379768</v>
      </c>
      <c r="AK24">
        <f t="shared" si="22"/>
        <v>576.13564876509304</v>
      </c>
      <c r="AL24">
        <f t="shared" si="8"/>
        <v>-10091.608079138472</v>
      </c>
      <c r="AN24">
        <f t="shared" si="9"/>
        <v>0</v>
      </c>
      <c r="AO24">
        <f t="shared" si="9"/>
        <v>0</v>
      </c>
      <c r="AP24">
        <f t="shared" si="9"/>
        <v>-1.3984605629232827</v>
      </c>
      <c r="AQ24">
        <f t="shared" si="9"/>
        <v>-1053.8327068880212</v>
      </c>
      <c r="AR24">
        <f t="shared" si="9"/>
        <v>-1055.2311674509444</v>
      </c>
      <c r="AS24">
        <f t="shared" si="9"/>
        <v>67.828950503118421</v>
      </c>
      <c r="AT24">
        <f t="shared" si="9"/>
        <v>53.32689192423291</v>
      </c>
      <c r="AU24">
        <f t="shared" si="9"/>
        <v>-934.07532502359311</v>
      </c>
      <c r="AW24">
        <v>21</v>
      </c>
      <c r="AX24">
        <f>IF(Z24&gt;0, (R24*SUMPRODUCT(K24:$K$98, X24:$X$98)-K24*$AZ$3)/Z24, 0)</f>
        <v>12406.20954338825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4.0034525000000001E-2</v>
      </c>
      <c r="Q25" s="4">
        <f t="shared" si="21"/>
        <v>25</v>
      </c>
      <c r="R25">
        <f t="shared" si="0"/>
        <v>500000</v>
      </c>
      <c r="S25">
        <f t="shared" si="1"/>
        <v>11812.261472074437</v>
      </c>
      <c r="U25">
        <f t="shared" si="13"/>
        <v>4.0034525000000001E-2</v>
      </c>
      <c r="V25">
        <f t="shared" si="14"/>
        <v>0.01</v>
      </c>
      <c r="W25">
        <f t="shared" si="15"/>
        <v>0.60435022902662261</v>
      </c>
      <c r="X25">
        <f t="shared" si="16"/>
        <v>2.4194874352722048E-2</v>
      </c>
      <c r="Y25">
        <f t="shared" si="17"/>
        <v>6.0435022902662261E-3</v>
      </c>
      <c r="Z25">
        <f t="shared" si="18"/>
        <v>0.57411185238363438</v>
      </c>
      <c r="AB25">
        <f t="shared" si="19"/>
        <v>7497.6955788989599</v>
      </c>
      <c r="AC25">
        <f t="shared" si="2"/>
        <v>6781.5593145724906</v>
      </c>
      <c r="AE25">
        <f t="shared" si="3"/>
        <v>0</v>
      </c>
      <c r="AF25">
        <f t="shared" si="4"/>
        <v>0</v>
      </c>
      <c r="AG25">
        <f t="shared" si="4"/>
        <v>-14.352796309590859</v>
      </c>
      <c r="AH25">
        <f t="shared" si="5"/>
        <v>-12097.437176361023</v>
      </c>
      <c r="AI25">
        <f t="shared" si="6"/>
        <v>-12111.789972670615</v>
      </c>
      <c r="AJ25">
        <f t="shared" si="7"/>
        <v>716.13626432646925</v>
      </c>
      <c r="AK25">
        <f t="shared" si="22"/>
        <v>524.83869052292721</v>
      </c>
      <c r="AL25">
        <f t="shared" si="8"/>
        <v>-10870.815017821218</v>
      </c>
      <c r="AN25">
        <f t="shared" si="9"/>
        <v>0</v>
      </c>
      <c r="AO25">
        <f t="shared" si="9"/>
        <v>0</v>
      </c>
      <c r="AP25">
        <f t="shared" si="9"/>
        <v>-1.1861511186840925</v>
      </c>
      <c r="AQ25">
        <f t="shared" si="9"/>
        <v>-999.76257799761129</v>
      </c>
      <c r="AR25">
        <f t="shared" si="9"/>
        <v>-1000.9487291162953</v>
      </c>
      <c r="AS25">
        <f t="shared" si="9"/>
        <v>59.183298692357937</v>
      </c>
      <c r="AT25">
        <f t="shared" si="9"/>
        <v>43.373986954477338</v>
      </c>
      <c r="AU25">
        <f t="shared" si="9"/>
        <v>-898.39144346946011</v>
      </c>
      <c r="AW25">
        <v>22</v>
      </c>
      <c r="AX25">
        <f>IF(Z25&gt;0, (R25*SUMPRODUCT(K25:$K$98, X25:$X$98)-K25*$AZ$3)/Z25, 0)</f>
        <v>11812.261472074437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4.4405750000000001E-2</v>
      </c>
      <c r="Q26" s="4">
        <f t="shared" si="21"/>
        <v>25</v>
      </c>
      <c r="R26">
        <f t="shared" si="0"/>
        <v>500000</v>
      </c>
      <c r="S26">
        <f t="shared" si="1"/>
        <v>11205.692843352102</v>
      </c>
      <c r="U26">
        <f t="shared" si="13"/>
        <v>4.4405750000000001E-2</v>
      </c>
      <c r="V26">
        <f t="shared" si="14"/>
        <v>0.01</v>
      </c>
      <c r="W26">
        <f t="shared" si="15"/>
        <v>0.57411185238363438</v>
      </c>
      <c r="X26">
        <f t="shared" si="16"/>
        <v>2.5493867388984574E-2</v>
      </c>
      <c r="Y26">
        <f t="shared" si="17"/>
        <v>5.741118523836344E-3</v>
      </c>
      <c r="Z26">
        <f t="shared" si="18"/>
        <v>0.54287686647081346</v>
      </c>
      <c r="AB26">
        <f t="shared" si="19"/>
        <v>6781.5593145724906</v>
      </c>
      <c r="AC26">
        <f t="shared" si="2"/>
        <v>6083.3114174334096</v>
      </c>
      <c r="AE26">
        <f t="shared" si="3"/>
        <v>0</v>
      </c>
      <c r="AF26">
        <f t="shared" si="4"/>
        <v>0</v>
      </c>
      <c r="AG26">
        <f t="shared" si="4"/>
        <v>-13.571921661770336</v>
      </c>
      <c r="AH26">
        <f t="shared" si="5"/>
        <v>-12746.933694492287</v>
      </c>
      <c r="AI26">
        <f t="shared" si="6"/>
        <v>-12760.505616154058</v>
      </c>
      <c r="AJ26">
        <f t="shared" si="7"/>
        <v>698.24789713908103</v>
      </c>
      <c r="AK26">
        <f t="shared" si="22"/>
        <v>474.70915202007438</v>
      </c>
      <c r="AL26">
        <f t="shared" si="8"/>
        <v>-11587.548566994903</v>
      </c>
      <c r="AN26">
        <f t="shared" si="9"/>
        <v>0</v>
      </c>
      <c r="AO26">
        <f t="shared" si="9"/>
        <v>0</v>
      </c>
      <c r="AP26">
        <f t="shared" si="9"/>
        <v>-1.0014443548738798</v>
      </c>
      <c r="AQ26">
        <f t="shared" si="9"/>
        <v>-940.57017925903835</v>
      </c>
      <c r="AR26">
        <f t="shared" si="9"/>
        <v>-941.57162361391227</v>
      </c>
      <c r="AS26">
        <f t="shared" si="9"/>
        <v>51.522284929050976</v>
      </c>
      <c r="AT26">
        <f t="shared" si="9"/>
        <v>35.027817898225251</v>
      </c>
      <c r="AU26">
        <f t="shared" si="9"/>
        <v>-855.02152078663607</v>
      </c>
      <c r="AW26">
        <v>23</v>
      </c>
      <c r="AX26">
        <f>IF(Z26&gt;0, (R26*SUMPRODUCT(K26:$K$98, X26:$X$98)-K26*$AZ$3)/Z26, 0)</f>
        <v>11205.692843352102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4.9048597999999999E-2</v>
      </c>
      <c r="Q27" s="4">
        <f t="shared" si="21"/>
        <v>25</v>
      </c>
      <c r="R27">
        <f t="shared" si="0"/>
        <v>500000</v>
      </c>
      <c r="S27">
        <f t="shared" si="1"/>
        <v>10594.618149880429</v>
      </c>
      <c r="U27">
        <f t="shared" si="13"/>
        <v>4.9048597999999999E-2</v>
      </c>
      <c r="V27">
        <f t="shared" si="14"/>
        <v>0.01</v>
      </c>
      <c r="W27">
        <f t="shared" si="15"/>
        <v>0.54287686647081346</v>
      </c>
      <c r="X27">
        <f t="shared" si="16"/>
        <v>2.6627349187026608E-2</v>
      </c>
      <c r="Y27">
        <f t="shared" si="17"/>
        <v>5.4287686647081345E-3</v>
      </c>
      <c r="Z27">
        <f t="shared" si="18"/>
        <v>0.51082074861907878</v>
      </c>
      <c r="AB27">
        <f t="shared" si="19"/>
        <v>6083.3114174334096</v>
      </c>
      <c r="AC27">
        <f t="shared" si="2"/>
        <v>5411.9507746551999</v>
      </c>
      <c r="AE27">
        <f t="shared" si="3"/>
        <v>0</v>
      </c>
      <c r="AF27">
        <f t="shared" si="4"/>
        <v>0</v>
      </c>
      <c r="AG27">
        <f t="shared" si="4"/>
        <v>-12.770518715476969</v>
      </c>
      <c r="AH27">
        <f t="shared" si="5"/>
        <v>-13313.674593513304</v>
      </c>
      <c r="AI27">
        <f t="shared" si="6"/>
        <v>-13326.445112228781</v>
      </c>
      <c r="AJ27">
        <f t="shared" si="7"/>
        <v>671.36064277820969</v>
      </c>
      <c r="AK27">
        <f t="shared" si="22"/>
        <v>425.83179922033872</v>
      </c>
      <c r="AL27">
        <f t="shared" si="8"/>
        <v>-12229.252670230233</v>
      </c>
      <c r="AN27">
        <f t="shared" si="9"/>
        <v>0</v>
      </c>
      <c r="AO27">
        <f t="shared" si="9"/>
        <v>0</v>
      </c>
      <c r="AP27">
        <f t="shared" si="9"/>
        <v>-0.84134863369960966</v>
      </c>
      <c r="AQ27">
        <f t="shared" si="9"/>
        <v>-877.13288538532629</v>
      </c>
      <c r="AR27">
        <f t="shared" si="9"/>
        <v>-877.97423401902586</v>
      </c>
      <c r="AS27">
        <f t="shared" si="9"/>
        <v>44.23065124493197</v>
      </c>
      <c r="AT27">
        <f t="shared" si="9"/>
        <v>28.054694601064</v>
      </c>
      <c r="AU27">
        <f t="shared" si="9"/>
        <v>-805.68888817302991</v>
      </c>
      <c r="AW27">
        <v>24</v>
      </c>
      <c r="AX27">
        <f>IF(Z27&gt;0, (R27*SUMPRODUCT(K27:$K$98, X27:$X$98)-K27*$AZ$3)/Z27, 0)</f>
        <v>10594.618149880429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5.4278005999999997E-2</v>
      </c>
      <c r="Q28" s="4">
        <f t="shared" si="21"/>
        <v>25</v>
      </c>
      <c r="R28">
        <f t="shared" si="0"/>
        <v>500000</v>
      </c>
      <c r="S28">
        <f t="shared" si="1"/>
        <v>9990.2119604930213</v>
      </c>
      <c r="U28">
        <f t="shared" si="13"/>
        <v>5.4278005999999997E-2</v>
      </c>
      <c r="V28">
        <f t="shared" si="14"/>
        <v>0.01</v>
      </c>
      <c r="W28">
        <f t="shared" si="15"/>
        <v>0.51082074861907878</v>
      </c>
      <c r="X28">
        <f t="shared" si="16"/>
        <v>2.7726331658470847E-2</v>
      </c>
      <c r="Y28">
        <f t="shared" si="17"/>
        <v>5.1082074861907882E-3</v>
      </c>
      <c r="Z28">
        <f t="shared" si="18"/>
        <v>0.47798620947441717</v>
      </c>
      <c r="AB28">
        <f t="shared" si="19"/>
        <v>5411.9507746551999</v>
      </c>
      <c r="AC28">
        <f t="shared" si="2"/>
        <v>4775.183546842045</v>
      </c>
      <c r="AE28">
        <f t="shared" si="3"/>
        <v>0</v>
      </c>
      <c r="AF28">
        <f t="shared" si="4"/>
        <v>0</v>
      </c>
      <c r="AG28">
        <f t="shared" si="4"/>
        <v>-11.94965523686043</v>
      </c>
      <c r="AH28">
        <f t="shared" si="5"/>
        <v>-13863.165829235424</v>
      </c>
      <c r="AI28">
        <f t="shared" si="6"/>
        <v>-13875.115484472284</v>
      </c>
      <c r="AJ28">
        <f t="shared" si="7"/>
        <v>636.76722781315493</v>
      </c>
      <c r="AK28">
        <f t="shared" si="22"/>
        <v>378.83655422586401</v>
      </c>
      <c r="AL28">
        <f t="shared" si="8"/>
        <v>-12859.511702433267</v>
      </c>
      <c r="AN28">
        <f t="shared" si="9"/>
        <v>0</v>
      </c>
      <c r="AO28">
        <f t="shared" si="9"/>
        <v>0</v>
      </c>
      <c r="AP28">
        <f t="shared" si="9"/>
        <v>-0.70291823319158431</v>
      </c>
      <c r="AQ28">
        <f t="shared" si="9"/>
        <v>-815.4772533578431</v>
      </c>
      <c r="AR28">
        <f t="shared" si="9"/>
        <v>-816.18017159103465</v>
      </c>
      <c r="AS28">
        <f t="shared" si="9"/>
        <v>37.456753844081952</v>
      </c>
      <c r="AT28">
        <f t="shared" si="9"/>
        <v>22.28441876242746</v>
      </c>
      <c r="AU28">
        <f t="shared" si="9"/>
        <v>-756.43899898452526</v>
      </c>
      <c r="AW28">
        <v>25</v>
      </c>
      <c r="AX28">
        <f>IF(Z28&gt;0, (R28*SUMPRODUCT(K28:$K$98, X28:$X$98)-K28*$AZ$3)/Z28, 0)</f>
        <v>9990.2119604930213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6.0174738999999998E-2</v>
      </c>
      <c r="Q29" s="4">
        <f t="shared" si="21"/>
        <v>25</v>
      </c>
      <c r="R29">
        <f t="shared" si="0"/>
        <v>500000</v>
      </c>
      <c r="S29">
        <f t="shared" si="1"/>
        <v>9392.233344223283</v>
      </c>
      <c r="U29">
        <f t="shared" si="13"/>
        <v>6.0174738999999998E-2</v>
      </c>
      <c r="V29">
        <f t="shared" si="14"/>
        <v>0.01</v>
      </c>
      <c r="W29">
        <f t="shared" si="15"/>
        <v>0.47798620947441717</v>
      </c>
      <c r="X29">
        <f t="shared" si="16"/>
        <v>2.876269540072238E-2</v>
      </c>
      <c r="Y29">
        <f t="shared" si="17"/>
        <v>4.7798620947441719E-3</v>
      </c>
      <c r="Z29">
        <f t="shared" si="18"/>
        <v>0.44444365197895058</v>
      </c>
      <c r="AB29">
        <f t="shared" si="19"/>
        <v>4775.183546842045</v>
      </c>
      <c r="AC29">
        <f t="shared" si="2"/>
        <v>4174.3184877450676</v>
      </c>
      <c r="AE29">
        <f t="shared" si="3"/>
        <v>0</v>
      </c>
      <c r="AF29">
        <f t="shared" si="4"/>
        <v>0</v>
      </c>
      <c r="AG29">
        <f t="shared" si="4"/>
        <v>-11.111091299473765</v>
      </c>
      <c r="AH29">
        <f t="shared" si="5"/>
        <v>-14381.34770036119</v>
      </c>
      <c r="AI29">
        <f t="shared" si="6"/>
        <v>-14392.458791660663</v>
      </c>
      <c r="AJ29">
        <f t="shared" si="7"/>
        <v>600.86505909697735</v>
      </c>
      <c r="AK29">
        <f t="shared" si="22"/>
        <v>334.26284827894318</v>
      </c>
      <c r="AL29">
        <f t="shared" si="8"/>
        <v>-13457.330884284744</v>
      </c>
      <c r="AN29">
        <f t="shared" si="9"/>
        <v>0</v>
      </c>
      <c r="AO29">
        <f t="shared" si="9"/>
        <v>0</v>
      </c>
      <c r="AP29">
        <f t="shared" si="9"/>
        <v>-0.58356350860627104</v>
      </c>
      <c r="AQ29">
        <f t="shared" si="9"/>
        <v>-755.32002179722701</v>
      </c>
      <c r="AR29">
        <f t="shared" si="9"/>
        <v>-755.9035853058333</v>
      </c>
      <c r="AS29">
        <f t="shared" si="9"/>
        <v>31.557919256963839</v>
      </c>
      <c r="AT29">
        <f t="shared" si="9"/>
        <v>17.555755351197966</v>
      </c>
      <c r="AU29">
        <f t="shared" si="9"/>
        <v>-706.78991069767153</v>
      </c>
      <c r="AW29">
        <v>26</v>
      </c>
      <c r="AX29">
        <f>IF(Z29&gt;0, (R29*SUMPRODUCT(K29:$K$98, X29:$X$98)-K29*$AZ$3)/Z29, 0)</f>
        <v>9392.233344223283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6.6923788999999997E-2</v>
      </c>
      <c r="Q30" s="4">
        <f t="shared" si="21"/>
        <v>25</v>
      </c>
      <c r="R30">
        <f t="shared" si="0"/>
        <v>500000</v>
      </c>
      <c r="S30">
        <f t="shared" si="1"/>
        <v>8800.9001918819777</v>
      </c>
      <c r="U30">
        <f t="shared" si="13"/>
        <v>6.6923788999999997E-2</v>
      </c>
      <c r="V30">
        <f t="shared" si="14"/>
        <v>0.01</v>
      </c>
      <c r="W30">
        <f t="shared" si="15"/>
        <v>0.44444365197895058</v>
      </c>
      <c r="X30">
        <f t="shared" si="16"/>
        <v>2.9743853187428719E-2</v>
      </c>
      <c r="Y30">
        <f t="shared" si="17"/>
        <v>4.4444365197895061E-3</v>
      </c>
      <c r="Z30">
        <f t="shared" si="18"/>
        <v>0.41025536227173237</v>
      </c>
      <c r="AB30">
        <f t="shared" si="19"/>
        <v>4174.3184877450676</v>
      </c>
      <c r="AC30">
        <f t="shared" si="2"/>
        <v>3610.6164965378998</v>
      </c>
      <c r="AE30">
        <f t="shared" si="3"/>
        <v>0</v>
      </c>
      <c r="AF30">
        <f t="shared" si="4"/>
        <v>0</v>
      </c>
      <c r="AG30">
        <f t="shared" si="4"/>
        <v>-10.256384056793308</v>
      </c>
      <c r="AH30">
        <f t="shared" si="5"/>
        <v>-14871.926593714359</v>
      </c>
      <c r="AI30">
        <f t="shared" si="6"/>
        <v>-14882.182977771152</v>
      </c>
      <c r="AJ30">
        <f t="shared" si="7"/>
        <v>563.70199120716779</v>
      </c>
      <c r="AK30">
        <f t="shared" si="22"/>
        <v>292.20229414215476</v>
      </c>
      <c r="AL30">
        <f t="shared" si="8"/>
        <v>-14026.278692421829</v>
      </c>
      <c r="AN30">
        <f t="shared" si="9"/>
        <v>0</v>
      </c>
      <c r="AO30">
        <f t="shared" si="9"/>
        <v>0</v>
      </c>
      <c r="AP30">
        <f t="shared" si="9"/>
        <v>-0.48095856464477005</v>
      </c>
      <c r="AQ30">
        <f t="shared" si="9"/>
        <v>-697.39787710831706</v>
      </c>
      <c r="AR30">
        <f t="shared" si="9"/>
        <v>-697.87883567296183</v>
      </c>
      <c r="AS30">
        <f t="shared" si="9"/>
        <v>26.434004331070643</v>
      </c>
      <c r="AT30">
        <f t="shared" si="9"/>
        <v>13.702411610009372</v>
      </c>
      <c r="AU30">
        <f t="shared" si="9"/>
        <v>-657.7424197318818</v>
      </c>
      <c r="AW30">
        <v>27</v>
      </c>
      <c r="AX30">
        <f>IF(Z30&gt;0, (R30*SUMPRODUCT(K30:$K$98, X30:$X$98)-K30*$AZ$3)/Z30, 0)</f>
        <v>8800.9001918819777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7.4711050000000001E-2</v>
      </c>
      <c r="Q31" s="4">
        <f t="shared" si="21"/>
        <v>25</v>
      </c>
      <c r="R31">
        <f t="shared" si="0"/>
        <v>500000</v>
      </c>
      <c r="S31">
        <f t="shared" si="1"/>
        <v>8213.8164534528805</v>
      </c>
      <c r="U31">
        <f t="shared" si="13"/>
        <v>7.4711050000000001E-2</v>
      </c>
      <c r="V31">
        <f t="shared" si="14"/>
        <v>0.01</v>
      </c>
      <c r="W31">
        <f t="shared" si="15"/>
        <v>0.41025536227173237</v>
      </c>
      <c r="X31">
        <f t="shared" si="16"/>
        <v>3.0650608883451513E-2</v>
      </c>
      <c r="Y31">
        <f t="shared" si="17"/>
        <v>4.102553622717324E-3</v>
      </c>
      <c r="Z31">
        <f t="shared" si="18"/>
        <v>0.37550219976556354</v>
      </c>
      <c r="AB31">
        <f t="shared" si="19"/>
        <v>3610.6164965378998</v>
      </c>
      <c r="AC31">
        <f t="shared" si="2"/>
        <v>3084.3061467421362</v>
      </c>
      <c r="AE31">
        <f t="shared" si="3"/>
        <v>0</v>
      </c>
      <c r="AF31">
        <f t="shared" si="4"/>
        <v>0</v>
      </c>
      <c r="AG31">
        <f t="shared" si="4"/>
        <v>-9.387554994139089</v>
      </c>
      <c r="AH31">
        <f t="shared" si="5"/>
        <v>-15325.304441725757</v>
      </c>
      <c r="AI31">
        <f t="shared" si="6"/>
        <v>-15334.691996719896</v>
      </c>
      <c r="AJ31">
        <f t="shared" si="7"/>
        <v>526.31034979576361</v>
      </c>
      <c r="AK31">
        <f t="shared" si="22"/>
        <v>252.743154757653</v>
      </c>
      <c r="AL31">
        <f t="shared" si="8"/>
        <v>-14555.638492166479</v>
      </c>
      <c r="AN31">
        <f t="shared" si="9"/>
        <v>0</v>
      </c>
      <c r="AO31">
        <f t="shared" si="9"/>
        <v>0</v>
      </c>
      <c r="AP31">
        <f t="shared" si="9"/>
        <v>-0.39305005323858816</v>
      </c>
      <c r="AQ31">
        <f t="shared" si="9"/>
        <v>-641.65927448399373</v>
      </c>
      <c r="AR31">
        <f t="shared" si="9"/>
        <v>-642.05232453723238</v>
      </c>
      <c r="AS31">
        <f t="shared" si="9"/>
        <v>22.036228936756931</v>
      </c>
      <c r="AT31">
        <f t="shared" si="9"/>
        <v>10.582170809673594</v>
      </c>
      <c r="AU31">
        <f t="shared" si="9"/>
        <v>-609.43392479080183</v>
      </c>
      <c r="AW31">
        <v>28</v>
      </c>
      <c r="AX31">
        <f>IF(Z31&gt;0, (R31*SUMPRODUCT(K31:$K$98, X31:$X$98)-K31*$AZ$3)/Z31, 0)</f>
        <v>8213.8164534528805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8.3689026999999999E-2</v>
      </c>
      <c r="Q32" s="4">
        <f t="shared" si="21"/>
        <v>25</v>
      </c>
      <c r="R32">
        <f t="shared" si="0"/>
        <v>500000</v>
      </c>
      <c r="S32">
        <f t="shared" si="1"/>
        <v>7626.3226962468661</v>
      </c>
      <c r="U32">
        <f t="shared" si="13"/>
        <v>8.3689026999999999E-2</v>
      </c>
      <c r="V32">
        <f t="shared" si="14"/>
        <v>0.01</v>
      </c>
      <c r="W32">
        <f t="shared" si="15"/>
        <v>0.37550219976556354</v>
      </c>
      <c r="X32">
        <f t="shared" si="16"/>
        <v>3.1425413734739643E-2</v>
      </c>
      <c r="Y32">
        <f t="shared" si="17"/>
        <v>3.7550219976556355E-3</v>
      </c>
      <c r="Z32">
        <f t="shared" si="18"/>
        <v>0.34032176403316827</v>
      </c>
      <c r="AB32">
        <f t="shared" si="19"/>
        <v>3084.3061467421362</v>
      </c>
      <c r="AC32">
        <f t="shared" si="2"/>
        <v>2595.4035930729215</v>
      </c>
      <c r="AE32">
        <f t="shared" si="3"/>
        <v>0</v>
      </c>
      <c r="AF32">
        <f t="shared" si="4"/>
        <v>0</v>
      </c>
      <c r="AG32">
        <f t="shared" si="4"/>
        <v>-8.5080441008292063</v>
      </c>
      <c r="AH32">
        <f t="shared" si="5"/>
        <v>-15712.706867369821</v>
      </c>
      <c r="AI32">
        <f t="shared" si="6"/>
        <v>-15721.21491147065</v>
      </c>
      <c r="AJ32">
        <f t="shared" si="7"/>
        <v>488.90255366921474</v>
      </c>
      <c r="AK32">
        <f t="shared" si="22"/>
        <v>215.90143027194955</v>
      </c>
      <c r="AL32">
        <f t="shared" si="8"/>
        <v>-15016.410927529485</v>
      </c>
      <c r="AN32">
        <f t="shared" si="9"/>
        <v>0</v>
      </c>
      <c r="AO32">
        <f t="shared" si="9"/>
        <v>0</v>
      </c>
      <c r="AP32">
        <f t="shared" si="9"/>
        <v>-0.31805855016818441</v>
      </c>
      <c r="AQ32">
        <f t="shared" si="9"/>
        <v>-587.39243781849348</v>
      </c>
      <c r="AR32">
        <f t="shared" si="9"/>
        <v>-587.71049636866167</v>
      </c>
      <c r="AS32">
        <f t="shared" si="9"/>
        <v>18.276778487596015</v>
      </c>
      <c r="AT32">
        <f t="shared" si="9"/>
        <v>8.0711024858041149</v>
      </c>
      <c r="AU32">
        <f t="shared" si="9"/>
        <v>-561.36261539526151</v>
      </c>
      <c r="AW32">
        <v>29</v>
      </c>
      <c r="AX32">
        <f>IF(Z32&gt;0, (R32*SUMPRODUCT(K32:$K$98, X32:$X$98)-K32*$AZ$3)/Z32, 0)</f>
        <v>7626.3226962468661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9.4384723000000004E-2</v>
      </c>
      <c r="Q33" s="4">
        <f t="shared" si="21"/>
        <v>25</v>
      </c>
      <c r="R33">
        <f t="shared" si="0"/>
        <v>500000</v>
      </c>
      <c r="S33">
        <f t="shared" si="1"/>
        <v>7035.4973134225766</v>
      </c>
      <c r="U33">
        <f t="shared" si="13"/>
        <v>9.4384723000000004E-2</v>
      </c>
      <c r="V33">
        <f t="shared" si="14"/>
        <v>0.01</v>
      </c>
      <c r="W33">
        <f t="shared" si="15"/>
        <v>0.34032176403316827</v>
      </c>
      <c r="X33">
        <f t="shared" si="16"/>
        <v>3.2121175429141953E-2</v>
      </c>
      <c r="Y33">
        <f t="shared" si="17"/>
        <v>3.4032176403316827E-3</v>
      </c>
      <c r="Z33">
        <f t="shared" si="18"/>
        <v>0.30479737096369464</v>
      </c>
      <c r="AB33">
        <f t="shared" si="19"/>
        <v>2595.4035930729215</v>
      </c>
      <c r="AC33">
        <f t="shared" si="2"/>
        <v>2144.401084553338</v>
      </c>
      <c r="AE33">
        <f t="shared" si="3"/>
        <v>0</v>
      </c>
      <c r="AF33">
        <f t="shared" si="4"/>
        <v>0</v>
      </c>
      <c r="AG33">
        <f t="shared" si="4"/>
        <v>-7.6199342740923655</v>
      </c>
      <c r="AH33">
        <f t="shared" si="5"/>
        <v>-16060.587714570976</v>
      </c>
      <c r="AI33">
        <f t="shared" si="6"/>
        <v>-16068.207648845069</v>
      </c>
      <c r="AJ33">
        <f t="shared" si="7"/>
        <v>451.00250851958344</v>
      </c>
      <c r="AK33">
        <f t="shared" si="22"/>
        <v>181.67825151510451</v>
      </c>
      <c r="AL33">
        <f t="shared" si="8"/>
        <v>-15435.526888810382</v>
      </c>
      <c r="AN33">
        <f t="shared" si="9"/>
        <v>0</v>
      </c>
      <c r="AO33">
        <f t="shared" si="9"/>
        <v>0</v>
      </c>
      <c r="AP33">
        <f t="shared" si="9"/>
        <v>-0.25433758617062224</v>
      </c>
      <c r="AQ33">
        <f t="shared" si="9"/>
        <v>-536.06907420367315</v>
      </c>
      <c r="AR33">
        <f t="shared" si="9"/>
        <v>-536.32341178984382</v>
      </c>
      <c r="AS33">
        <f t="shared" si="9"/>
        <v>15.053527399018076</v>
      </c>
      <c r="AT33">
        <f t="shared" si="9"/>
        <v>6.0640428497074934</v>
      </c>
      <c r="AU33">
        <f t="shared" si="9"/>
        <v>-515.20584154111816</v>
      </c>
      <c r="AW33">
        <v>30</v>
      </c>
      <c r="AX33">
        <f>IF(Z33&gt;0, (R33*SUMPRODUCT(K33:$K$98, X33:$X$98)-K33*$AZ$3)/Z33, 0)</f>
        <v>7035.4973134225766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0.106719178</v>
      </c>
      <c r="Q34" s="4">
        <f t="shared" si="21"/>
        <v>25</v>
      </c>
      <c r="R34">
        <f t="shared" si="0"/>
        <v>500000</v>
      </c>
      <c r="S34">
        <f t="shared" si="1"/>
        <v>6426.3352861558324</v>
      </c>
      <c r="U34">
        <f t="shared" si="13"/>
        <v>0.106719178</v>
      </c>
      <c r="V34">
        <f t="shared" si="14"/>
        <v>0.01</v>
      </c>
      <c r="W34">
        <f t="shared" si="15"/>
        <v>0.30479737096369464</v>
      </c>
      <c r="X34">
        <f t="shared" si="16"/>
        <v>3.2527724885806561E-2</v>
      </c>
      <c r="Y34">
        <f t="shared" si="17"/>
        <v>3.0479737096369463E-3</v>
      </c>
      <c r="Z34">
        <f t="shared" si="18"/>
        <v>0.26922167236825112</v>
      </c>
      <c r="AB34">
        <f t="shared" si="19"/>
        <v>2144.401084553338</v>
      </c>
      <c r="AC34">
        <f t="shared" si="2"/>
        <v>1730.1087329379768</v>
      </c>
      <c r="AE34">
        <f t="shared" si="3"/>
        <v>0</v>
      </c>
      <c r="AF34">
        <f t="shared" si="4"/>
        <v>0</v>
      </c>
      <c r="AG34">
        <f t="shared" si="4"/>
        <v>-6.7305418092062776</v>
      </c>
      <c r="AH34">
        <f t="shared" si="5"/>
        <v>-16263.862442903281</v>
      </c>
      <c r="AI34">
        <f t="shared" si="6"/>
        <v>-16270.592984712486</v>
      </c>
      <c r="AJ34">
        <f t="shared" si="7"/>
        <v>414.29235161536121</v>
      </c>
      <c r="AK34">
        <f t="shared" si="22"/>
        <v>150.10807591873368</v>
      </c>
      <c r="AL34">
        <f t="shared" si="8"/>
        <v>-15706.192557178392</v>
      </c>
      <c r="AN34">
        <f t="shared" si="9"/>
        <v>0</v>
      </c>
      <c r="AO34">
        <f t="shared" si="9"/>
        <v>0</v>
      </c>
      <c r="AP34">
        <f t="shared" si="9"/>
        <v>-0.20058170730203839</v>
      </c>
      <c r="AQ34">
        <f t="shared" si="9"/>
        <v>-484.6910380470174</v>
      </c>
      <c r="AR34">
        <f t="shared" si="9"/>
        <v>-484.89161975431938</v>
      </c>
      <c r="AS34">
        <f t="shared" si="9"/>
        <v>12.346623728793887</v>
      </c>
      <c r="AT34">
        <f t="shared" si="9"/>
        <v>4.4734785105144894</v>
      </c>
      <c r="AU34">
        <f t="shared" ref="AU34:AU79" si="23">AL34*$K34</f>
        <v>-468.07151751501107</v>
      </c>
      <c r="AW34">
        <v>31</v>
      </c>
      <c r="AX34">
        <f>IF(Z34&gt;0, (R34*SUMPRODUCT(K34:$K$98, X34:$X$98)-K34*$AZ$3)/Z34, 0)</f>
        <v>6426.3352861558324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0.12088460199999999</v>
      </c>
      <c r="Q35" s="4">
        <f t="shared" si="21"/>
        <v>25</v>
      </c>
      <c r="R35">
        <f t="shared" si="0"/>
        <v>500000</v>
      </c>
      <c r="S35">
        <f t="shared" si="1"/>
        <v>5787.3309925914764</v>
      </c>
      <c r="U35">
        <f t="shared" si="13"/>
        <v>0.12088460199999999</v>
      </c>
      <c r="V35">
        <f t="shared" si="14"/>
        <v>0.01</v>
      </c>
      <c r="W35">
        <f t="shared" si="15"/>
        <v>0.26922167236825112</v>
      </c>
      <c r="X35">
        <f t="shared" si="16"/>
        <v>3.2544754714010429E-2</v>
      </c>
      <c r="Y35">
        <f t="shared" si="17"/>
        <v>2.6922167236825114E-3</v>
      </c>
      <c r="Z35">
        <f t="shared" si="18"/>
        <v>0.2339847009305582</v>
      </c>
      <c r="AB35">
        <f t="shared" si="19"/>
        <v>1730.1087329379768</v>
      </c>
      <c r="AC35">
        <f t="shared" si="2"/>
        <v>1354.1469114876672</v>
      </c>
      <c r="AE35">
        <f t="shared" si="3"/>
        <v>0</v>
      </c>
      <c r="AF35">
        <f t="shared" ref="AF35:AG66" si="24">-$Z35*P35</f>
        <v>0</v>
      </c>
      <c r="AG35">
        <f t="shared" si="24"/>
        <v>-5.8496175232639551</v>
      </c>
      <c r="AH35">
        <f t="shared" si="5"/>
        <v>-16272.377357005214</v>
      </c>
      <c r="AI35">
        <f t="shared" ref="AI35:AI66" si="25">SUM(AE35:AH35)</f>
        <v>-16278.226974528478</v>
      </c>
      <c r="AJ35">
        <f t="shared" si="7"/>
        <v>375.96182145030957</v>
      </c>
      <c r="AK35">
        <f t="shared" si="22"/>
        <v>121.10761130565839</v>
      </c>
      <c r="AL35">
        <f t="shared" si="8"/>
        <v>-15781.157541772509</v>
      </c>
      <c r="AN35">
        <f t="shared" ref="AN35:AT66" si="26">AE35*$K35</f>
        <v>0</v>
      </c>
      <c r="AO35">
        <f t="shared" si="26"/>
        <v>0</v>
      </c>
      <c r="AP35">
        <f t="shared" si="26"/>
        <v>-0.15565058069047377</v>
      </c>
      <c r="AQ35">
        <f t="shared" si="26"/>
        <v>-432.98642599441791</v>
      </c>
      <c r="AR35">
        <f t="shared" si="26"/>
        <v>-433.14207657510838</v>
      </c>
      <c r="AS35">
        <f t="shared" si="26"/>
        <v>10.003846506794654</v>
      </c>
      <c r="AT35">
        <f t="shared" si="26"/>
        <v>3.2225132584811762</v>
      </c>
      <c r="AU35">
        <f t="shared" si="23"/>
        <v>-419.91571680983247</v>
      </c>
      <c r="AW35">
        <v>32</v>
      </c>
      <c r="AX35">
        <f>IF(Z35&gt;0, (R35*SUMPRODUCT(K35:$K$98, X35:$X$98)-K35*$AZ$3)/Z35, 0)</f>
        <v>5787.3309925914764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0.13724737000000001</v>
      </c>
      <c r="Q36" s="4">
        <f t="shared" si="21"/>
        <v>25</v>
      </c>
      <c r="R36">
        <f t="shared" si="0"/>
        <v>500000</v>
      </c>
      <c r="S36">
        <f t="shared" si="1"/>
        <v>5103.1658767249755</v>
      </c>
      <c r="U36">
        <f t="shared" si="13"/>
        <v>0.13724737000000001</v>
      </c>
      <c r="V36">
        <f t="shared" si="14"/>
        <v>0.01</v>
      </c>
      <c r="W36">
        <f t="shared" si="15"/>
        <v>0.2339847009305582</v>
      </c>
      <c r="X36">
        <f t="shared" si="16"/>
        <v>3.2113784822955668E-2</v>
      </c>
      <c r="Y36">
        <f t="shared" si="17"/>
        <v>2.3398470093055823E-3</v>
      </c>
      <c r="Z36">
        <f t="shared" si="18"/>
        <v>0.19953106909829696</v>
      </c>
      <c r="AB36">
        <f t="shared" si="19"/>
        <v>1354.1469114876672</v>
      </c>
      <c r="AC36">
        <f t="shared" si="2"/>
        <v>1018.2401431688822</v>
      </c>
      <c r="AE36">
        <f t="shared" si="3"/>
        <v>0</v>
      </c>
      <c r="AF36">
        <f t="shared" si="24"/>
        <v>0</v>
      </c>
      <c r="AG36">
        <f t="shared" si="24"/>
        <v>-4.988276727457424</v>
      </c>
      <c r="AH36">
        <f t="shared" si="5"/>
        <v>-16056.892411477835</v>
      </c>
      <c r="AI36">
        <f t="shared" si="25"/>
        <v>-16061.880688205292</v>
      </c>
      <c r="AJ36">
        <f t="shared" si="7"/>
        <v>335.906768318785</v>
      </c>
      <c r="AK36">
        <f t="shared" si="22"/>
        <v>94.79028380413672</v>
      </c>
      <c r="AL36">
        <f t="shared" si="8"/>
        <v>-15631.183636082369</v>
      </c>
      <c r="AN36">
        <f t="shared" si="26"/>
        <v>0</v>
      </c>
      <c r="AO36">
        <f t="shared" si="26"/>
        <v>0</v>
      </c>
      <c r="AP36">
        <f t="shared" si="26"/>
        <v>-0.11851021611145422</v>
      </c>
      <c r="AQ36">
        <f t="shared" si="26"/>
        <v>-381.47558640607696</v>
      </c>
      <c r="AR36">
        <f t="shared" si="26"/>
        <v>-381.59409662218843</v>
      </c>
      <c r="AS36">
        <f t="shared" si="26"/>
        <v>7.9803879940418092</v>
      </c>
      <c r="AT36">
        <f t="shared" si="26"/>
        <v>2.2520035741120985</v>
      </c>
      <c r="AU36">
        <f t="shared" si="23"/>
        <v>-371.36170505403447</v>
      </c>
      <c r="AW36">
        <v>33</v>
      </c>
      <c r="AX36">
        <f>IF(Z36&gt;0, (R36*SUMPRODUCT(K36:$K$98, X36:$X$98)-K36*$AZ$3)/Z36, 0)</f>
        <v>5103.1658767249755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0.155543078</v>
      </c>
      <c r="Q37" s="4">
        <f t="shared" si="21"/>
        <v>25</v>
      </c>
      <c r="R37">
        <f t="shared" si="0"/>
        <v>500000</v>
      </c>
      <c r="S37">
        <f t="shared" si="1"/>
        <v>4344.9998035064064</v>
      </c>
      <c r="U37">
        <f t="shared" si="13"/>
        <v>0.155543078</v>
      </c>
      <c r="V37">
        <f t="shared" si="14"/>
        <v>0.01</v>
      </c>
      <c r="W37">
        <f t="shared" si="15"/>
        <v>0.19953106909829696</v>
      </c>
      <c r="X37">
        <f t="shared" si="16"/>
        <v>3.1035676644179794E-2</v>
      </c>
      <c r="Y37">
        <f t="shared" si="17"/>
        <v>1.9953106909829698E-3</v>
      </c>
      <c r="Z37">
        <f t="shared" si="18"/>
        <v>0.16650008176313419</v>
      </c>
      <c r="AB37">
        <f t="shared" si="19"/>
        <v>1018.2401431688822</v>
      </c>
      <c r="AC37">
        <f t="shared" si="2"/>
        <v>723.44282254461859</v>
      </c>
      <c r="AE37">
        <f t="shared" si="3"/>
        <v>0</v>
      </c>
      <c r="AF37">
        <f t="shared" si="24"/>
        <v>0</v>
      </c>
      <c r="AG37">
        <f t="shared" si="24"/>
        <v>-4.1625020440783551</v>
      </c>
      <c r="AH37">
        <f t="shared" si="5"/>
        <v>-15517.838322089898</v>
      </c>
      <c r="AI37">
        <f t="shared" si="25"/>
        <v>-15522.000824133976</v>
      </c>
      <c r="AJ37">
        <f t="shared" si="7"/>
        <v>294.79732062426365</v>
      </c>
      <c r="AK37">
        <f t="shared" si="22"/>
        <v>71.27681002182176</v>
      </c>
      <c r="AL37">
        <f t="shared" si="8"/>
        <v>-15155.926693487891</v>
      </c>
      <c r="AN37">
        <f t="shared" si="26"/>
        <v>0</v>
      </c>
      <c r="AO37">
        <f t="shared" si="26"/>
        <v>0</v>
      </c>
      <c r="AP37">
        <f t="shared" si="26"/>
        <v>-8.8296134073141866E-2</v>
      </c>
      <c r="AQ37">
        <f t="shared" si="26"/>
        <v>-329.16863907894253</v>
      </c>
      <c r="AR37">
        <f t="shared" si="26"/>
        <v>-329.25693521301565</v>
      </c>
      <c r="AS37">
        <f t="shared" si="26"/>
        <v>6.2533215529042021</v>
      </c>
      <c r="AT37">
        <f t="shared" si="26"/>
        <v>1.511943227258189</v>
      </c>
      <c r="AU37">
        <f t="shared" si="23"/>
        <v>-321.49167043285325</v>
      </c>
      <c r="AW37">
        <v>34</v>
      </c>
      <c r="AX37">
        <f>IF(Z37&gt;0, (R37*SUMPRODUCT(K37:$K$98, X37:$X$98)-K37*$AZ$3)/Z37, 0)</f>
        <v>4344.9998035064064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0.175905283</v>
      </c>
      <c r="Q38" s="4">
        <f t="shared" si="21"/>
        <v>25</v>
      </c>
      <c r="R38">
        <f t="shared" si="0"/>
        <v>500000</v>
      </c>
      <c r="S38">
        <f t="shared" si="1"/>
        <v>3479.7233401784756</v>
      </c>
      <c r="U38">
        <f t="shared" si="13"/>
        <v>0.175905283</v>
      </c>
      <c r="V38">
        <f t="shared" si="14"/>
        <v>0.01</v>
      </c>
      <c r="W38">
        <f t="shared" si="15"/>
        <v>0.16650008176313419</v>
      </c>
      <c r="X38">
        <f t="shared" si="16"/>
        <v>2.9288244002067258E-2</v>
      </c>
      <c r="Y38">
        <f t="shared" si="17"/>
        <v>1.665000817631342E-3</v>
      </c>
      <c r="Z38">
        <f t="shared" si="18"/>
        <v>0.13554683694343558</v>
      </c>
      <c r="AB38">
        <f t="shared" si="19"/>
        <v>723.44282254461859</v>
      </c>
      <c r="AC38">
        <f t="shared" si="2"/>
        <v>471.66549219943886</v>
      </c>
      <c r="AE38">
        <f t="shared" si="3"/>
        <v>0</v>
      </c>
      <c r="AF38">
        <f t="shared" si="24"/>
        <v>0</v>
      </c>
      <c r="AG38">
        <f t="shared" si="24"/>
        <v>-3.3886709235858894</v>
      </c>
      <c r="AH38">
        <f t="shared" si="5"/>
        <v>-14644.122001033629</v>
      </c>
      <c r="AI38">
        <f t="shared" si="25"/>
        <v>-14647.510671957216</v>
      </c>
      <c r="AJ38">
        <f t="shared" si="7"/>
        <v>251.77733034517973</v>
      </c>
      <c r="AK38">
        <f t="shared" si="22"/>
        <v>50.640997578123304</v>
      </c>
      <c r="AL38">
        <f t="shared" si="8"/>
        <v>-14345.092344033914</v>
      </c>
      <c r="AN38">
        <f t="shared" si="26"/>
        <v>0</v>
      </c>
      <c r="AO38">
        <f t="shared" si="26"/>
        <v>0</v>
      </c>
      <c r="AP38">
        <f t="shared" si="26"/>
        <v>-6.4179835964704002E-2</v>
      </c>
      <c r="AQ38">
        <f t="shared" si="26"/>
        <v>-277.35279378467789</v>
      </c>
      <c r="AR38">
        <f t="shared" si="26"/>
        <v>-277.41697362064264</v>
      </c>
      <c r="AS38">
        <f t="shared" si="26"/>
        <v>4.768544401498052</v>
      </c>
      <c r="AT38">
        <f t="shared" si="26"/>
        <v>0.95911671299544177</v>
      </c>
      <c r="AU38">
        <f t="shared" si="23"/>
        <v>-271.68931250614912</v>
      </c>
      <c r="AW38">
        <v>35</v>
      </c>
      <c r="AX38">
        <f>IF(Z38&gt;0, (R38*SUMPRODUCT(K38:$K$98, X38:$X$98)-K38*$AZ$3)/Z38, 0)</f>
        <v>3479.7233401784756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0.19813004200000001</v>
      </c>
      <c r="Q39" s="4">
        <f t="shared" si="21"/>
        <v>25</v>
      </c>
      <c r="R39">
        <f t="shared" si="0"/>
        <v>500000</v>
      </c>
      <c r="S39">
        <f t="shared" si="1"/>
        <v>2454.1010155444528</v>
      </c>
      <c r="U39">
        <f t="shared" si="13"/>
        <v>0.19813004200000001</v>
      </c>
      <c r="V39">
        <f t="shared" si="14"/>
        <v>0.01</v>
      </c>
      <c r="W39">
        <f t="shared" si="15"/>
        <v>0.13554683694343558</v>
      </c>
      <c r="X39">
        <f t="shared" si="16"/>
        <v>2.6855900496570044E-2</v>
      </c>
      <c r="Y39">
        <f t="shared" si="17"/>
        <v>1.3554683694343558E-3</v>
      </c>
      <c r="Z39">
        <f t="shared" si="18"/>
        <v>0.10733546807743118</v>
      </c>
      <c r="AB39">
        <f t="shared" si="19"/>
        <v>471.66549219943886</v>
      </c>
      <c r="AC39">
        <f t="shared" si="2"/>
        <v>263.41208121276304</v>
      </c>
      <c r="AE39">
        <f t="shared" si="3"/>
        <v>0</v>
      </c>
      <c r="AF39">
        <f t="shared" si="24"/>
        <v>0</v>
      </c>
      <c r="AG39">
        <f t="shared" si="24"/>
        <v>-2.6833867019357793</v>
      </c>
      <c r="AH39">
        <f t="shared" si="5"/>
        <v>-13427.950248285022</v>
      </c>
      <c r="AI39">
        <f t="shared" si="25"/>
        <v>-13430.633634986958</v>
      </c>
      <c r="AJ39">
        <f t="shared" si="7"/>
        <v>208.25341098667582</v>
      </c>
      <c r="AK39">
        <f t="shared" si="22"/>
        <v>33.016584453960725</v>
      </c>
      <c r="AL39">
        <f t="shared" si="8"/>
        <v>-13189.363639546322</v>
      </c>
      <c r="AN39">
        <f t="shared" si="26"/>
        <v>0</v>
      </c>
      <c r="AO39">
        <f t="shared" si="26"/>
        <v>0</v>
      </c>
      <c r="AP39">
        <f t="shared" si="26"/>
        <v>-4.5376860723050923E-2</v>
      </c>
      <c r="AQ39">
        <f t="shared" si="26"/>
        <v>-227.07059991499844</v>
      </c>
      <c r="AR39">
        <f t="shared" si="26"/>
        <v>-227.11597677572149</v>
      </c>
      <c r="AS39">
        <f t="shared" si="26"/>
        <v>3.5216266140938908</v>
      </c>
      <c r="AT39">
        <f t="shared" si="26"/>
        <v>0.55832018293801611</v>
      </c>
      <c r="AU39">
        <f t="shared" si="23"/>
        <v>-223.03602997868958</v>
      </c>
      <c r="AW39">
        <v>36</v>
      </c>
      <c r="AX39">
        <f>IF(Z39&gt;0, (R39*SUMPRODUCT(K39:$K$98, X39:$X$98)-K39*$AZ$3)/Z39, 0)</f>
        <v>2454.1010155444528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0.22255936300000001</v>
      </c>
      <c r="Q40" s="4">
        <f t="shared" si="21"/>
        <v>25</v>
      </c>
      <c r="R40">
        <f t="shared" si="0"/>
        <v>500000</v>
      </c>
      <c r="S40">
        <f t="shared" si="1"/>
        <v>1190.1550837049492</v>
      </c>
      <c r="U40">
        <f t="shared" si="13"/>
        <v>0.22255936300000001</v>
      </c>
      <c r="V40">
        <f t="shared" si="14"/>
        <v>0.01</v>
      </c>
      <c r="W40">
        <f t="shared" si="15"/>
        <v>0.10733546807743118</v>
      </c>
      <c r="X40">
        <f t="shared" si="16"/>
        <v>2.3888513402619917E-2</v>
      </c>
      <c r="Y40">
        <f t="shared" si="17"/>
        <v>1.0733546807743118E-3</v>
      </c>
      <c r="Z40">
        <f t="shared" si="18"/>
        <v>8.2373599994036942E-2</v>
      </c>
      <c r="AB40">
        <f t="shared" si="19"/>
        <v>263.41208121276304</v>
      </c>
      <c r="AC40">
        <f t="shared" si="2"/>
        <v>98.037358795981035</v>
      </c>
      <c r="AE40">
        <f t="shared" si="3"/>
        <v>0</v>
      </c>
      <c r="AF40">
        <f t="shared" si="24"/>
        <v>0</v>
      </c>
      <c r="AG40">
        <f t="shared" si="24"/>
        <v>-2.0593399998509234</v>
      </c>
      <c r="AH40">
        <f t="shared" si="5"/>
        <v>-11944.256701309958</v>
      </c>
      <c r="AI40">
        <f t="shared" si="25"/>
        <v>-11946.316041309808</v>
      </c>
      <c r="AJ40">
        <f t="shared" si="7"/>
        <v>165.37472241678199</v>
      </c>
      <c r="AK40">
        <f t="shared" si="22"/>
        <v>18.438845684893415</v>
      </c>
      <c r="AL40">
        <f t="shared" si="8"/>
        <v>-11762.502473208133</v>
      </c>
      <c r="AN40">
        <f t="shared" si="26"/>
        <v>0</v>
      </c>
      <c r="AO40">
        <f t="shared" si="26"/>
        <v>0</v>
      </c>
      <c r="AP40">
        <f t="shared" si="26"/>
        <v>-3.1092899016391496E-2</v>
      </c>
      <c r="AQ40">
        <f t="shared" si="26"/>
        <v>-180.34009316896308</v>
      </c>
      <c r="AR40">
        <f t="shared" si="26"/>
        <v>-180.37118606797947</v>
      </c>
      <c r="AS40">
        <f t="shared" si="26"/>
        <v>2.4969065546927696</v>
      </c>
      <c r="AT40">
        <f t="shared" si="26"/>
        <v>0.27839849995664617</v>
      </c>
      <c r="AU40">
        <f t="shared" si="23"/>
        <v>-177.59588101333003</v>
      </c>
      <c r="AW40">
        <v>37</v>
      </c>
      <c r="AX40">
        <f>IF(Z40&gt;0, (R40*SUMPRODUCT(K40:$K$98, X40:$X$98)-K40*$AZ$3)/Z40, 0)</f>
        <v>1190.1550837049492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0.25004150400000003</v>
      </c>
      <c r="Q41" s="4">
        <f t="shared" si="21"/>
        <v>25</v>
      </c>
      <c r="R41">
        <f t="shared" si="0"/>
        <v>500000</v>
      </c>
      <c r="S41">
        <f t="shared" si="1"/>
        <v>-446.52616438867597</v>
      </c>
      <c r="U41">
        <f t="shared" si="13"/>
        <v>0.25004150400000003</v>
      </c>
      <c r="V41">
        <f t="shared" si="14"/>
        <v>0.01</v>
      </c>
      <c r="W41">
        <f t="shared" si="15"/>
        <v>8.2373599994036942E-2</v>
      </c>
      <c r="X41">
        <f t="shared" si="16"/>
        <v>2.0596818832403389E-2</v>
      </c>
      <c r="Y41">
        <f t="shared" si="17"/>
        <v>8.2373599994036947E-4</v>
      </c>
      <c r="Z41">
        <f t="shared" si="18"/>
        <v>6.0953045161693184E-2</v>
      </c>
      <c r="AB41">
        <f t="shared" si="19"/>
        <v>98.037358795981035</v>
      </c>
      <c r="AC41">
        <f t="shared" si="2"/>
        <v>-27.217129463860601</v>
      </c>
      <c r="AE41">
        <f t="shared" si="3"/>
        <v>0</v>
      </c>
      <c r="AF41">
        <f t="shared" si="24"/>
        <v>0</v>
      </c>
      <c r="AG41">
        <f t="shared" si="24"/>
        <v>-1.5238261290423296</v>
      </c>
      <c r="AH41">
        <f t="shared" si="5"/>
        <v>-10298.409416201694</v>
      </c>
      <c r="AI41">
        <f t="shared" si="25"/>
        <v>-10299.933242330735</v>
      </c>
      <c r="AJ41">
        <f t="shared" si="7"/>
        <v>125.25448825984164</v>
      </c>
      <c r="AK41">
        <f t="shared" si="22"/>
        <v>6.8626151157186728</v>
      </c>
      <c r="AL41">
        <f t="shared" si="8"/>
        <v>-10167.816138955175</v>
      </c>
      <c r="AN41">
        <f t="shared" si="26"/>
        <v>0</v>
      </c>
      <c r="AO41">
        <f t="shared" si="26"/>
        <v>0</v>
      </c>
      <c r="AP41">
        <f t="shared" si="26"/>
        <v>-2.0542370350400831E-2</v>
      </c>
      <c r="AQ41">
        <f t="shared" si="26"/>
        <v>-138.83062917461876</v>
      </c>
      <c r="AR41">
        <f t="shared" si="26"/>
        <v>-138.85117154496913</v>
      </c>
      <c r="AS41">
        <f t="shared" si="26"/>
        <v>1.6885286561536084</v>
      </c>
      <c r="AT41">
        <f t="shared" si="26"/>
        <v>9.2513429578707396E-2</v>
      </c>
      <c r="AU41">
        <f t="shared" si="23"/>
        <v>-137.07012945923682</v>
      </c>
      <c r="AW41">
        <v>38</v>
      </c>
      <c r="AX41">
        <f>IF(Z41&gt;0, (R41*SUMPRODUCT(K41:$K$98, X41:$X$98)-K41*$AZ$3)/Z41, 0)</f>
        <v>-446.52616438867597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0.28092614399999999</v>
      </c>
      <c r="Q42" s="4">
        <f t="shared" si="21"/>
        <v>25</v>
      </c>
      <c r="R42">
        <f t="shared" si="0"/>
        <v>500000</v>
      </c>
      <c r="S42">
        <f t="shared" si="1"/>
        <v>-2703.9244082997734</v>
      </c>
      <c r="U42">
        <f t="shared" si="13"/>
        <v>0.28092614399999999</v>
      </c>
      <c r="V42">
        <f t="shared" si="14"/>
        <v>0.01</v>
      </c>
      <c r="W42">
        <f t="shared" si="15"/>
        <v>6.0953045161693184E-2</v>
      </c>
      <c r="X42">
        <f t="shared" si="16"/>
        <v>1.7123303942332323E-2</v>
      </c>
      <c r="Y42">
        <f t="shared" si="17"/>
        <v>6.0953045161693184E-4</v>
      </c>
      <c r="Z42">
        <f t="shared" si="18"/>
        <v>4.3220210767743933E-2</v>
      </c>
      <c r="AB42">
        <f t="shared" si="19"/>
        <v>-27.217129463860601</v>
      </c>
      <c r="AC42">
        <f t="shared" si="2"/>
        <v>-116.86418282676351</v>
      </c>
      <c r="AE42">
        <f t="shared" si="3"/>
        <v>0</v>
      </c>
      <c r="AF42">
        <f t="shared" si="24"/>
        <v>0</v>
      </c>
      <c r="AG42">
        <f t="shared" si="24"/>
        <v>-1.0805052691935983</v>
      </c>
      <c r="AH42">
        <f t="shared" si="5"/>
        <v>-8561.6519711661622</v>
      </c>
      <c r="AI42">
        <f t="shared" si="25"/>
        <v>-8562.7324764353561</v>
      </c>
      <c r="AJ42">
        <f t="shared" si="7"/>
        <v>89.647053362902909</v>
      </c>
      <c r="AK42">
        <f t="shared" si="22"/>
        <v>-1.9051990624702422</v>
      </c>
      <c r="AL42">
        <f t="shared" si="8"/>
        <v>-8474.9906221349229</v>
      </c>
      <c r="AN42">
        <f t="shared" si="26"/>
        <v>0</v>
      </c>
      <c r="AO42">
        <f t="shared" si="26"/>
        <v>0</v>
      </c>
      <c r="AP42">
        <f t="shared" si="26"/>
        <v>-1.3005408710481062E-2</v>
      </c>
      <c r="AQ42">
        <f t="shared" si="26"/>
        <v>-103.05158734210777</v>
      </c>
      <c r="AR42">
        <f t="shared" si="26"/>
        <v>-103.06459275081825</v>
      </c>
      <c r="AS42">
        <f t="shared" si="26"/>
        <v>1.0790290449439353</v>
      </c>
      <c r="AT42">
        <f t="shared" si="26"/>
        <v>-2.2931764600040361E-2</v>
      </c>
      <c r="AU42">
        <f t="shared" si="23"/>
        <v>-102.00849547047434</v>
      </c>
      <c r="AW42">
        <v>39</v>
      </c>
      <c r="AX42">
        <f>IF(Z42&gt;0, (R42*SUMPRODUCT(K42:$K$98, X42:$X$98)-K42*$AZ$3)/Z42, 0)</f>
        <v>-2703.9244082997734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0.31575788199999999</v>
      </c>
      <c r="Q43" s="4">
        <f t="shared" si="21"/>
        <v>25</v>
      </c>
      <c r="R43">
        <f t="shared" si="0"/>
        <v>500000</v>
      </c>
      <c r="S43">
        <f t="shared" si="1"/>
        <v>-6039.6880343866787</v>
      </c>
      <c r="U43">
        <f t="shared" si="13"/>
        <v>0.31575788199999999</v>
      </c>
      <c r="V43">
        <f t="shared" si="14"/>
        <v>0.01</v>
      </c>
      <c r="W43">
        <f t="shared" si="15"/>
        <v>4.3220210767743933E-2</v>
      </c>
      <c r="X43">
        <f t="shared" si="16"/>
        <v>1.3647122211616418E-2</v>
      </c>
      <c r="Y43">
        <f t="shared" si="17"/>
        <v>4.3220210767743936E-4</v>
      </c>
      <c r="Z43">
        <f t="shared" si="18"/>
        <v>2.9140886448450077E-2</v>
      </c>
      <c r="AB43">
        <f t="shared" si="19"/>
        <v>-116.86418282676351</v>
      </c>
      <c r="AC43">
        <f t="shared" si="2"/>
        <v>-176.00186319412484</v>
      </c>
      <c r="AE43">
        <f t="shared" si="3"/>
        <v>0</v>
      </c>
      <c r="AF43">
        <f t="shared" si="24"/>
        <v>0</v>
      </c>
      <c r="AG43">
        <f t="shared" si="24"/>
        <v>-0.72852216121125191</v>
      </c>
      <c r="AH43">
        <f t="shared" si="5"/>
        <v>-6823.5611058082095</v>
      </c>
      <c r="AI43">
        <f t="shared" si="25"/>
        <v>-6824.2896279694205</v>
      </c>
      <c r="AJ43">
        <f t="shared" si="7"/>
        <v>59.137680367361327</v>
      </c>
      <c r="AK43">
        <f t="shared" si="22"/>
        <v>-8.1804927978734465</v>
      </c>
      <c r="AL43">
        <f t="shared" si="8"/>
        <v>-6773.3324403999331</v>
      </c>
      <c r="AN43">
        <f t="shared" si="26"/>
        <v>0</v>
      </c>
      <c r="AO43">
        <f t="shared" si="26"/>
        <v>0</v>
      </c>
      <c r="AP43">
        <f t="shared" si="26"/>
        <v>-7.8292806378664273E-3</v>
      </c>
      <c r="AQ43">
        <f t="shared" si="26"/>
        <v>-73.33143408867592</v>
      </c>
      <c r="AR43">
        <f t="shared" si="26"/>
        <v>-73.33926336931377</v>
      </c>
      <c r="AS43">
        <f t="shared" si="26"/>
        <v>0.63554071587707872</v>
      </c>
      <c r="AT43">
        <f t="shared" si="26"/>
        <v>-8.7914105130460565E-2</v>
      </c>
      <c r="AU43">
        <f t="shared" si="23"/>
        <v>-72.791636758567165</v>
      </c>
      <c r="AW43">
        <v>40</v>
      </c>
      <c r="AX43">
        <f>IF(Z43&gt;0, (R43*SUMPRODUCT(K43:$K$98, X43:$X$98)-K43*$AZ$3)/Z43, 0)</f>
        <v>-6039.6880343866787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0.35338435200000001</v>
      </c>
      <c r="Q44" s="4">
        <f t="shared" si="21"/>
        <v>25</v>
      </c>
      <c r="R44">
        <f t="shared" si="0"/>
        <v>500000</v>
      </c>
      <c r="S44">
        <f t="shared" si="1"/>
        <v>-11326.520760864989</v>
      </c>
      <c r="U44">
        <f t="shared" si="13"/>
        <v>0.35338435200000001</v>
      </c>
      <c r="V44">
        <f t="shared" si="14"/>
        <v>0.01</v>
      </c>
      <c r="W44">
        <f t="shared" si="15"/>
        <v>2.9140886448450077E-2</v>
      </c>
      <c r="X44">
        <f t="shared" si="16"/>
        <v>1.0297933274291113E-2</v>
      </c>
      <c r="Y44">
        <f t="shared" si="17"/>
        <v>2.914088644845008E-4</v>
      </c>
      <c r="Z44">
        <f t="shared" si="18"/>
        <v>1.8551544309674463E-2</v>
      </c>
      <c r="AB44">
        <f t="shared" si="19"/>
        <v>-176.00186319412484</v>
      </c>
      <c r="AC44">
        <f t="shared" si="2"/>
        <v>-210.12445176963456</v>
      </c>
      <c r="AE44">
        <f t="shared" si="3"/>
        <v>0</v>
      </c>
      <c r="AF44">
        <f t="shared" si="24"/>
        <v>0</v>
      </c>
      <c r="AG44">
        <f t="shared" si="24"/>
        <v>-0.46378860774186159</v>
      </c>
      <c r="AH44">
        <f t="shared" si="5"/>
        <v>-5148.966637145556</v>
      </c>
      <c r="AI44">
        <f t="shared" si="25"/>
        <v>-5149.4304257532976</v>
      </c>
      <c r="AJ44">
        <f t="shared" si="7"/>
        <v>34.122588575509724</v>
      </c>
      <c r="AK44">
        <f t="shared" si="22"/>
        <v>-12.32013042358874</v>
      </c>
      <c r="AL44">
        <f t="shared" si="8"/>
        <v>-5127.6279676013773</v>
      </c>
      <c r="AN44">
        <f t="shared" si="26"/>
        <v>0</v>
      </c>
      <c r="AO44">
        <f t="shared" si="26"/>
        <v>0</v>
      </c>
      <c r="AP44">
        <f t="shared" si="26"/>
        <v>-4.4502165773653473E-3</v>
      </c>
      <c r="AQ44">
        <f t="shared" si="26"/>
        <v>-49.406165443545973</v>
      </c>
      <c r="AR44">
        <f t="shared" si="26"/>
        <v>-49.410615660123334</v>
      </c>
      <c r="AS44">
        <f t="shared" si="26"/>
        <v>0.32741836864149548</v>
      </c>
      <c r="AT44">
        <f t="shared" si="26"/>
        <v>-0.11821603146594292</v>
      </c>
      <c r="AU44">
        <f t="shared" si="23"/>
        <v>-49.201413322947786</v>
      </c>
      <c r="AW44">
        <v>41</v>
      </c>
      <c r="AX44">
        <f>IF(Z44&gt;0, (R44*SUMPRODUCT(K44:$K$98, X44:$X$98)-K44*$AZ$3)/Z44, 0)</f>
        <v>-11326.520760864989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0.39269921299999999</v>
      </c>
      <c r="Q45" s="4">
        <f t="shared" si="21"/>
        <v>25</v>
      </c>
      <c r="R45">
        <f t="shared" si="0"/>
        <v>500000</v>
      </c>
      <c r="S45">
        <f t="shared" si="1"/>
        <v>-20262.225242664757</v>
      </c>
      <c r="U45">
        <f t="shared" si="13"/>
        <v>0.39269921299999999</v>
      </c>
      <c r="V45">
        <f t="shared" si="14"/>
        <v>0.01</v>
      </c>
      <c r="W45">
        <f t="shared" si="15"/>
        <v>1.8551544309674463E-2</v>
      </c>
      <c r="X45">
        <f t="shared" si="16"/>
        <v>7.2851768503437893E-3</v>
      </c>
      <c r="Y45">
        <f t="shared" si="17"/>
        <v>1.8551544309674463E-4</v>
      </c>
      <c r="Z45">
        <f t="shared" si="18"/>
        <v>1.108085201623393E-2</v>
      </c>
      <c r="AB45">
        <f t="shared" si="19"/>
        <v>-210.12445176963456</v>
      </c>
      <c r="AC45">
        <f t="shared" si="2"/>
        <v>-224.5227194335678</v>
      </c>
      <c r="AE45">
        <f t="shared" si="3"/>
        <v>0</v>
      </c>
      <c r="AF45">
        <f t="shared" si="24"/>
        <v>0</v>
      </c>
      <c r="AG45">
        <f t="shared" si="24"/>
        <v>-0.27702130040584821</v>
      </c>
      <c r="AH45">
        <f t="shared" si="5"/>
        <v>-3642.5884251718949</v>
      </c>
      <c r="AI45">
        <f t="shared" si="25"/>
        <v>-3642.8654464723008</v>
      </c>
      <c r="AJ45">
        <f t="shared" si="7"/>
        <v>14.39826766393324</v>
      </c>
      <c r="AK45">
        <f t="shared" si="22"/>
        <v>-14.708711623874422</v>
      </c>
      <c r="AL45">
        <f t="shared" si="8"/>
        <v>-3643.1758904322419</v>
      </c>
      <c r="AN45">
        <f t="shared" si="26"/>
        <v>0</v>
      </c>
      <c r="AO45">
        <f t="shared" si="26"/>
        <v>0</v>
      </c>
      <c r="AP45">
        <f t="shared" si="26"/>
        <v>-2.3733195214114002E-3</v>
      </c>
      <c r="AQ45">
        <f t="shared" si="26"/>
        <v>-31.20708120733795</v>
      </c>
      <c r="AR45">
        <f t="shared" si="26"/>
        <v>-31.209454526859364</v>
      </c>
      <c r="AS45">
        <f t="shared" si="26"/>
        <v>0.12335401527339691</v>
      </c>
      <c r="AT45">
        <f t="shared" si="26"/>
        <v>-0.12601367613468537</v>
      </c>
      <c r="AU45">
        <f t="shared" si="23"/>
        <v>-31.212114187720651</v>
      </c>
      <c r="AW45">
        <v>42</v>
      </c>
      <c r="AX45">
        <f>IF(Z45&gt;0, (R45*SUMPRODUCT(K45:$K$98, X45:$X$98)-K45*$AZ$3)/Z45, 0)</f>
        <v>-20262.225242664757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0.39967743300000003</v>
      </c>
      <c r="Q46" s="4">
        <f t="shared" si="21"/>
        <v>25</v>
      </c>
      <c r="R46">
        <f t="shared" si="0"/>
        <v>500000</v>
      </c>
      <c r="S46">
        <f t="shared" si="1"/>
        <v>-34316.349669893571</v>
      </c>
      <c r="U46">
        <f t="shared" si="13"/>
        <v>0.39967743300000003</v>
      </c>
      <c r="V46">
        <f t="shared" si="14"/>
        <v>0.01</v>
      </c>
      <c r="W46">
        <f t="shared" si="15"/>
        <v>1.108085201623393E-2</v>
      </c>
      <c r="X46">
        <f t="shared" si="16"/>
        <v>4.4287664893012512E-3</v>
      </c>
      <c r="Y46">
        <f t="shared" si="17"/>
        <v>1.1080852016233929E-4</v>
      </c>
      <c r="Z46">
        <f t="shared" si="18"/>
        <v>6.5412770067703394E-3</v>
      </c>
      <c r="AB46">
        <f t="shared" si="19"/>
        <v>-224.5227194335678</v>
      </c>
      <c r="AC46">
        <f t="shared" si="2"/>
        <v>-224.47274905196574</v>
      </c>
      <c r="AE46">
        <f t="shared" si="3"/>
        <v>0</v>
      </c>
      <c r="AF46">
        <f t="shared" si="24"/>
        <v>0</v>
      </c>
      <c r="AG46">
        <f t="shared" si="24"/>
        <v>-0.16353192516925849</v>
      </c>
      <c r="AH46">
        <f t="shared" si="5"/>
        <v>-2214.3832446506258</v>
      </c>
      <c r="AI46">
        <f t="shared" si="25"/>
        <v>-2214.5467765757949</v>
      </c>
      <c r="AJ46">
        <f t="shared" si="7"/>
        <v>-4.9970381602065572E-2</v>
      </c>
      <c r="AK46">
        <f t="shared" si="22"/>
        <v>-15.716590360349748</v>
      </c>
      <c r="AL46">
        <f t="shared" si="8"/>
        <v>-2230.3133373177466</v>
      </c>
      <c r="AN46">
        <f t="shared" si="26"/>
        <v>0</v>
      </c>
      <c r="AO46">
        <f t="shared" si="26"/>
        <v>0</v>
      </c>
      <c r="AP46">
        <f t="shared" si="26"/>
        <v>-1.2509143501703477E-3</v>
      </c>
      <c r="AQ46">
        <f t="shared" si="26"/>
        <v>-16.938611678687447</v>
      </c>
      <c r="AR46">
        <f t="shared" si="26"/>
        <v>-16.939862593037617</v>
      </c>
      <c r="AS46">
        <f t="shared" si="26"/>
        <v>-3.8224137192058706E-4</v>
      </c>
      <c r="AT46">
        <f t="shared" si="26"/>
        <v>-0.1202218367891278</v>
      </c>
      <c r="AU46">
        <f t="shared" si="23"/>
        <v>-17.060466671198665</v>
      </c>
      <c r="AW46">
        <v>43</v>
      </c>
      <c r="AX46">
        <f>IF(Z46&gt;0, (R46*SUMPRODUCT(K46:$K$98, X46:$X$98)-K46*$AZ$3)/Z46, 0)</f>
        <v>-34316.349669893571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0.407215198</v>
      </c>
      <c r="Q47" s="4">
        <f t="shared" si="21"/>
        <v>25</v>
      </c>
      <c r="R47">
        <f t="shared" si="0"/>
        <v>500000</v>
      </c>
      <c r="S47">
        <f t="shared" si="1"/>
        <v>-56005.901316144198</v>
      </c>
      <c r="U47">
        <f t="shared" si="13"/>
        <v>0.407215198</v>
      </c>
      <c r="V47">
        <f t="shared" si="14"/>
        <v>0.01</v>
      </c>
      <c r="W47">
        <f t="shared" si="15"/>
        <v>6.5412770067703394E-3</v>
      </c>
      <c r="X47">
        <f t="shared" si="16"/>
        <v>2.663707411484831E-3</v>
      </c>
      <c r="Y47">
        <f t="shared" si="17"/>
        <v>6.5412770067703401E-5</v>
      </c>
      <c r="Z47">
        <f t="shared" si="18"/>
        <v>3.8121568252178048E-3</v>
      </c>
      <c r="AB47">
        <f t="shared" si="19"/>
        <v>-224.47274905196574</v>
      </c>
      <c r="AC47">
        <f t="shared" si="2"/>
        <v>-213.50327895481394</v>
      </c>
      <c r="AE47">
        <f t="shared" si="3"/>
        <v>0</v>
      </c>
      <c r="AF47">
        <f t="shared" si="24"/>
        <v>0</v>
      </c>
      <c r="AG47">
        <f t="shared" si="24"/>
        <v>-9.5303920630445127E-2</v>
      </c>
      <c r="AH47">
        <f t="shared" si="5"/>
        <v>-1331.8537057424155</v>
      </c>
      <c r="AI47">
        <f t="shared" si="25"/>
        <v>-1331.9490096630459</v>
      </c>
      <c r="AJ47">
        <f t="shared" si="7"/>
        <v>-10.969470097151799</v>
      </c>
      <c r="AK47">
        <f t="shared" si="22"/>
        <v>-15.713092433637604</v>
      </c>
      <c r="AL47">
        <f t="shared" si="8"/>
        <v>-1358.6315721938354</v>
      </c>
      <c r="AN47">
        <f t="shared" si="26"/>
        <v>0</v>
      </c>
      <c r="AO47">
        <f t="shared" si="26"/>
        <v>0</v>
      </c>
      <c r="AP47">
        <f t="shared" si="26"/>
        <v>-6.5090524275266488E-4</v>
      </c>
      <c r="AQ47">
        <f t="shared" si="26"/>
        <v>-9.0962738354582022</v>
      </c>
      <c r="AR47">
        <f t="shared" si="26"/>
        <v>-9.0969247407009544</v>
      </c>
      <c r="AS47">
        <f t="shared" si="26"/>
        <v>-7.4919117169811034E-2</v>
      </c>
      <c r="AT47">
        <f t="shared" si="26"/>
        <v>-0.10731703561883335</v>
      </c>
      <c r="AU47">
        <f t="shared" si="23"/>
        <v>-9.2791608934895997</v>
      </c>
      <c r="AW47">
        <v>44</v>
      </c>
      <c r="AX47">
        <f>IF(Z47&gt;0, (R47*SUMPRODUCT(K47:$K$98, X47:$X$98)-K47*$AZ$3)/Z47, 0)</f>
        <v>-56005.901316144198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0.41552104400000001</v>
      </c>
      <c r="Q48" s="4">
        <f t="shared" si="21"/>
        <v>25</v>
      </c>
      <c r="R48">
        <f t="shared" si="0"/>
        <v>500000</v>
      </c>
      <c r="S48">
        <f t="shared" si="1"/>
        <v>-90265.421474855597</v>
      </c>
      <c r="U48">
        <f t="shared" si="13"/>
        <v>0.41552104400000001</v>
      </c>
      <c r="V48">
        <f t="shared" si="14"/>
        <v>0.01</v>
      </c>
      <c r="W48">
        <f t="shared" si="15"/>
        <v>3.8121568252178048E-3</v>
      </c>
      <c r="X48">
        <f t="shared" si="16"/>
        <v>1.5840313839062278E-3</v>
      </c>
      <c r="Y48">
        <f t="shared" si="17"/>
        <v>3.812156825217805E-5</v>
      </c>
      <c r="Z48">
        <f t="shared" si="18"/>
        <v>2.1900038730593989E-3</v>
      </c>
      <c r="AB48">
        <f t="shared" si="19"/>
        <v>-213.50327895481394</v>
      </c>
      <c r="AC48">
        <f t="shared" si="2"/>
        <v>-197.68162263327281</v>
      </c>
      <c r="AE48">
        <f t="shared" si="3"/>
        <v>0</v>
      </c>
      <c r="AF48">
        <f t="shared" si="24"/>
        <v>0</v>
      </c>
      <c r="AG48">
        <f t="shared" si="24"/>
        <v>-5.4750096826484976E-2</v>
      </c>
      <c r="AH48">
        <f t="shared" si="5"/>
        <v>-792.0156919531139</v>
      </c>
      <c r="AI48">
        <f t="shared" si="25"/>
        <v>-792.07044204994043</v>
      </c>
      <c r="AJ48">
        <f t="shared" si="7"/>
        <v>-15.821656321541127</v>
      </c>
      <c r="AK48">
        <f t="shared" si="22"/>
        <v>-14.945229526836977</v>
      </c>
      <c r="AL48">
        <f t="shared" si="8"/>
        <v>-822.83732789831856</v>
      </c>
      <c r="AN48">
        <f t="shared" si="26"/>
        <v>0</v>
      </c>
      <c r="AO48">
        <f t="shared" si="26"/>
        <v>0</v>
      </c>
      <c r="AP48">
        <f t="shared" si="26"/>
        <v>-3.3386728956381911E-4</v>
      </c>
      <c r="AQ48">
        <f t="shared" si="26"/>
        <v>-4.829729035958227</v>
      </c>
      <c r="AR48">
        <f t="shared" si="26"/>
        <v>-4.8300629032477911</v>
      </c>
      <c r="AS48">
        <f t="shared" si="26"/>
        <v>-9.6480806768690655E-2</v>
      </c>
      <c r="AT48">
        <f t="shared" si="26"/>
        <v>-9.1136336979416574E-2</v>
      </c>
      <c r="AU48">
        <f t="shared" si="23"/>
        <v>-5.0176800469958982</v>
      </c>
      <c r="AW48">
        <v>45</v>
      </c>
      <c r="AX48">
        <f>IF(Z48&gt;0, (R48*SUMPRODUCT(K48:$K$98, X48:$X$98)-K48*$AZ$3)/Z48, 0)</f>
        <v>-90265.421474855597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0.424706421</v>
      </c>
      <c r="Q49" s="4">
        <f t="shared" si="21"/>
        <v>25</v>
      </c>
      <c r="R49">
        <f t="shared" si="0"/>
        <v>500000</v>
      </c>
      <c r="S49">
        <f t="shared" si="1"/>
        <v>-145608.97353303252</v>
      </c>
      <c r="U49">
        <f t="shared" si="13"/>
        <v>0.424706421</v>
      </c>
      <c r="V49">
        <f t="shared" si="14"/>
        <v>0.01</v>
      </c>
      <c r="W49">
        <f t="shared" si="15"/>
        <v>2.1900038730593989E-3</v>
      </c>
      <c r="X49">
        <f t="shared" si="16"/>
        <v>9.3010870690319561E-4</v>
      </c>
      <c r="Y49">
        <f t="shared" si="17"/>
        <v>2.1900038730593989E-5</v>
      </c>
      <c r="Z49">
        <f t="shared" si="18"/>
        <v>1.2379951274256093E-3</v>
      </c>
      <c r="AB49">
        <f t="shared" si="19"/>
        <v>-197.68162263327281</v>
      </c>
      <c r="AC49">
        <f t="shared" si="2"/>
        <v>-180.26319974333876</v>
      </c>
      <c r="AE49">
        <f t="shared" si="3"/>
        <v>0</v>
      </c>
      <c r="AF49">
        <f t="shared" si="24"/>
        <v>0</v>
      </c>
      <c r="AG49">
        <f t="shared" si="24"/>
        <v>-3.0949878185640232E-2</v>
      </c>
      <c r="AH49">
        <f t="shared" si="5"/>
        <v>-465.05435345159782</v>
      </c>
      <c r="AI49">
        <f t="shared" si="25"/>
        <v>-465.08530332978347</v>
      </c>
      <c r="AJ49">
        <f t="shared" si="7"/>
        <v>-17.41842288993405</v>
      </c>
      <c r="AK49">
        <f t="shared" si="22"/>
        <v>-13.837713584329098</v>
      </c>
      <c r="AL49">
        <f t="shared" si="8"/>
        <v>-496.34143980404662</v>
      </c>
      <c r="AN49">
        <f t="shared" si="26"/>
        <v>0</v>
      </c>
      <c r="AO49">
        <f t="shared" si="26"/>
        <v>0</v>
      </c>
      <c r="AP49">
        <f t="shared" si="26"/>
        <v>-1.6851163841835772E-4</v>
      </c>
      <c r="AQ49">
        <f t="shared" si="26"/>
        <v>-2.5320639578503616</v>
      </c>
      <c r="AR49">
        <f t="shared" si="26"/>
        <v>-2.5322324694887799</v>
      </c>
      <c r="AS49">
        <f t="shared" si="26"/>
        <v>-9.4837432387971571E-2</v>
      </c>
      <c r="AT49">
        <f t="shared" si="26"/>
        <v>-7.5341679022864483E-2</v>
      </c>
      <c r="AU49">
        <f t="shared" si="23"/>
        <v>-2.7024115808996161</v>
      </c>
      <c r="AW49">
        <v>46</v>
      </c>
      <c r="AX49">
        <f>IF(Z49&gt;0, (R49*SUMPRODUCT(K49:$K$98, X49:$X$98)-K49*$AZ$3)/Z49, 0)</f>
        <v>-145608.97353303252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0.43382917900000001</v>
      </c>
      <c r="Q50" s="4">
        <f t="shared" si="21"/>
        <v>25</v>
      </c>
      <c r="R50">
        <f t="shared" si="0"/>
        <v>500000</v>
      </c>
      <c r="S50">
        <f t="shared" si="1"/>
        <v>-236633.46721088229</v>
      </c>
      <c r="U50">
        <f t="shared" si="13"/>
        <v>0.43382917900000001</v>
      </c>
      <c r="V50">
        <f t="shared" si="14"/>
        <v>0.01</v>
      </c>
      <c r="W50">
        <f t="shared" si="15"/>
        <v>1.2379951274256093E-3</v>
      </c>
      <c r="X50">
        <f t="shared" si="16"/>
        <v>5.3707840973705252E-4</v>
      </c>
      <c r="Y50">
        <f t="shared" si="17"/>
        <v>1.2379951274256093E-5</v>
      </c>
      <c r="Z50">
        <f t="shared" si="18"/>
        <v>6.8853676641430074E-4</v>
      </c>
      <c r="AB50">
        <f t="shared" si="19"/>
        <v>-180.26319974333876</v>
      </c>
      <c r="AC50">
        <f t="shared" si="2"/>
        <v>-162.93084233878534</v>
      </c>
      <c r="AE50">
        <f t="shared" si="3"/>
        <v>0</v>
      </c>
      <c r="AF50">
        <f t="shared" si="24"/>
        <v>0</v>
      </c>
      <c r="AG50">
        <f t="shared" si="24"/>
        <v>-1.721341916035752E-2</v>
      </c>
      <c r="AH50">
        <f t="shared" si="5"/>
        <v>-268.53920486852627</v>
      </c>
      <c r="AI50">
        <f t="shared" si="25"/>
        <v>-268.55641828768665</v>
      </c>
      <c r="AJ50">
        <f t="shared" si="7"/>
        <v>-17.33235740455342</v>
      </c>
      <c r="AK50">
        <f t="shared" si="22"/>
        <v>-12.618423982033715</v>
      </c>
      <c r="AL50">
        <f t="shared" si="8"/>
        <v>-298.50719967427381</v>
      </c>
      <c r="AN50">
        <f t="shared" si="26"/>
        <v>0</v>
      </c>
      <c r="AO50">
        <f t="shared" si="26"/>
        <v>0</v>
      </c>
      <c r="AP50">
        <f t="shared" si="26"/>
        <v>-8.3679693113565304E-5</v>
      </c>
      <c r="AQ50">
        <f t="shared" si="26"/>
        <v>-1.305451174053232</v>
      </c>
      <c r="AR50">
        <f t="shared" si="26"/>
        <v>-1.3055348537463456</v>
      </c>
      <c r="AS50">
        <f t="shared" si="26"/>
        <v>-8.4257888281013521E-2</v>
      </c>
      <c r="AT50">
        <f t="shared" si="26"/>
        <v>-6.1342016746166482E-2</v>
      </c>
      <c r="AU50">
        <f t="shared" si="23"/>
        <v>-1.4511347587735257</v>
      </c>
      <c r="AW50">
        <v>47</v>
      </c>
      <c r="AX50">
        <f>IF(Z50&gt;0, (R50*SUMPRODUCT(K50:$K$98, X50:$X$98)-K50*$AZ$3)/Z50, 0)</f>
        <v>-236633.46721088229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0.44368152799999999</v>
      </c>
      <c r="Q51" s="4">
        <f t="shared" si="21"/>
        <v>25</v>
      </c>
      <c r="R51">
        <f t="shared" si="0"/>
        <v>500000</v>
      </c>
      <c r="S51">
        <f t="shared" si="1"/>
        <v>-389462.1041187385</v>
      </c>
      <c r="U51">
        <f t="shared" si="13"/>
        <v>0.44368152799999999</v>
      </c>
      <c r="V51">
        <f t="shared" si="14"/>
        <v>0.01</v>
      </c>
      <c r="W51">
        <f t="shared" si="15"/>
        <v>6.8853676641430074E-4</v>
      </c>
      <c r="X51">
        <f t="shared" si="16"/>
        <v>3.0549104460687605E-4</v>
      </c>
      <c r="Y51">
        <f t="shared" si="17"/>
        <v>6.8853676641430077E-6</v>
      </c>
      <c r="Z51">
        <f t="shared" si="18"/>
        <v>3.7616035414328171E-4</v>
      </c>
      <c r="AB51">
        <f t="shared" si="19"/>
        <v>-162.93084233878534</v>
      </c>
      <c r="AC51">
        <f t="shared" si="2"/>
        <v>-146.50020301069233</v>
      </c>
      <c r="AE51">
        <f t="shared" si="3"/>
        <v>0</v>
      </c>
      <c r="AF51">
        <f t="shared" si="24"/>
        <v>0</v>
      </c>
      <c r="AG51">
        <f t="shared" si="24"/>
        <v>-9.404008853582042E-3</v>
      </c>
      <c r="AH51">
        <f t="shared" si="5"/>
        <v>-152.74552230343804</v>
      </c>
      <c r="AI51">
        <f t="shared" si="25"/>
        <v>-152.75492631229162</v>
      </c>
      <c r="AJ51">
        <f t="shared" si="7"/>
        <v>-16.430639328093008</v>
      </c>
      <c r="AK51">
        <f t="shared" si="22"/>
        <v>-11.405158963714975</v>
      </c>
      <c r="AL51">
        <f t="shared" si="8"/>
        <v>-180.59072460409959</v>
      </c>
      <c r="AN51">
        <f t="shared" si="26"/>
        <v>0</v>
      </c>
      <c r="AO51">
        <f t="shared" si="26"/>
        <v>0</v>
      </c>
      <c r="AP51">
        <f t="shared" si="26"/>
        <v>-4.0817644713599929E-5</v>
      </c>
      <c r="AQ51">
        <f t="shared" si="26"/>
        <v>-0.6629845375571024</v>
      </c>
      <c r="AR51">
        <f t="shared" si="26"/>
        <v>-0.66302535520181605</v>
      </c>
      <c r="AS51">
        <f t="shared" si="26"/>
        <v>-7.1316393779865941E-2</v>
      </c>
      <c r="AT51">
        <f t="shared" si="26"/>
        <v>-4.9503539791513868E-2</v>
      </c>
      <c r="AU51">
        <f t="shared" si="23"/>
        <v>-0.78384528877319581</v>
      </c>
      <c r="AW51">
        <v>48</v>
      </c>
      <c r="AX51">
        <f>IF(Z51&gt;0, (R51*SUMPRODUCT(K51:$K$98, X51:$X$98)-K51*$AZ$3)/Z51, 0)</f>
        <v>-389462.1041187385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0.45400495099999999</v>
      </c>
      <c r="Q52" s="4">
        <f t="shared" si="21"/>
        <v>25</v>
      </c>
      <c r="R52">
        <f t="shared" si="0"/>
        <v>500000</v>
      </c>
      <c r="S52">
        <f t="shared" si="1"/>
        <v>-651360.65616000979</v>
      </c>
      <c r="U52">
        <f t="shared" si="13"/>
        <v>0.45400495099999999</v>
      </c>
      <c r="V52">
        <f t="shared" si="14"/>
        <v>0.01</v>
      </c>
      <c r="W52">
        <f t="shared" si="15"/>
        <v>3.7616035414328171E-4</v>
      </c>
      <c r="X52">
        <f t="shared" si="16"/>
        <v>1.7077866315096324E-4</v>
      </c>
      <c r="Y52">
        <f t="shared" si="17"/>
        <v>3.761603541432817E-6</v>
      </c>
      <c r="Z52">
        <f t="shared" si="18"/>
        <v>2.0162008745088566E-4</v>
      </c>
      <c r="AB52">
        <f t="shared" si="19"/>
        <v>-146.50020301069233</v>
      </c>
      <c r="AC52">
        <f t="shared" si="2"/>
        <v>-131.32739245704744</v>
      </c>
      <c r="AE52">
        <f t="shared" si="3"/>
        <v>0</v>
      </c>
      <c r="AF52">
        <f t="shared" si="24"/>
        <v>0</v>
      </c>
      <c r="AG52">
        <f t="shared" si="24"/>
        <v>-5.0405021862721415E-3</v>
      </c>
      <c r="AH52">
        <f t="shared" si="5"/>
        <v>-85.38933157548162</v>
      </c>
      <c r="AI52">
        <f t="shared" si="25"/>
        <v>-85.394372077667896</v>
      </c>
      <c r="AJ52">
        <f t="shared" si="7"/>
        <v>-15.172810553644894</v>
      </c>
      <c r="AK52">
        <f t="shared" si="22"/>
        <v>-10.255014210748465</v>
      </c>
      <c r="AL52">
        <f t="shared" si="8"/>
        <v>-110.82219684206126</v>
      </c>
      <c r="AN52">
        <f t="shared" si="26"/>
        <v>0</v>
      </c>
      <c r="AO52">
        <f t="shared" si="26"/>
        <v>0</v>
      </c>
      <c r="AP52">
        <f t="shared" si="26"/>
        <v>-1.953397810565231E-5</v>
      </c>
      <c r="AQ52">
        <f t="shared" si="26"/>
        <v>-0.33091808550238111</v>
      </c>
      <c r="AR52">
        <f t="shared" si="26"/>
        <v>-0.33093761948048678</v>
      </c>
      <c r="AS52">
        <f t="shared" si="26"/>
        <v>-5.8800757980686555E-2</v>
      </c>
      <c r="AT52">
        <f t="shared" si="26"/>
        <v>-3.9742314488324333E-2</v>
      </c>
      <c r="AU52">
        <f t="shared" si="23"/>
        <v>-0.42948069194949767</v>
      </c>
      <c r="AW52">
        <v>49</v>
      </c>
      <c r="AX52">
        <f>IF(Z52&gt;0, (R52*SUMPRODUCT(K52:$K$98, X52:$X$98)-K52*$AZ$3)/Z52, 0)</f>
        <v>-651360.65616000979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0.46467133999999999</v>
      </c>
      <c r="Q53" s="4">
        <f t="shared" si="21"/>
        <v>25</v>
      </c>
      <c r="R53">
        <f t="shared" si="0"/>
        <v>500000</v>
      </c>
      <c r="S53">
        <f t="shared" si="1"/>
        <v>-1109542.5492176202</v>
      </c>
      <c r="U53">
        <f t="shared" si="13"/>
        <v>0.46467133999999999</v>
      </c>
      <c r="V53">
        <f t="shared" si="14"/>
        <v>0.01</v>
      </c>
      <c r="W53">
        <f t="shared" si="15"/>
        <v>2.0162008745088566E-4</v>
      </c>
      <c r="X53">
        <f t="shared" si="16"/>
        <v>9.3687076206720214E-5</v>
      </c>
      <c r="Y53">
        <f t="shared" si="17"/>
        <v>2.0162008745088566E-6</v>
      </c>
      <c r="Z53">
        <f t="shared" si="18"/>
        <v>1.0591681036965659E-4</v>
      </c>
      <c r="AB53">
        <f t="shared" si="19"/>
        <v>-131.32739245704744</v>
      </c>
      <c r="AC53">
        <f t="shared" si="2"/>
        <v>-117.51920778254804</v>
      </c>
      <c r="AE53">
        <f t="shared" si="3"/>
        <v>0</v>
      </c>
      <c r="AF53">
        <f t="shared" si="24"/>
        <v>0</v>
      </c>
      <c r="AG53">
        <f t="shared" si="24"/>
        <v>-2.6479202592414146E-3</v>
      </c>
      <c r="AH53">
        <f t="shared" si="5"/>
        <v>-46.84353810336011</v>
      </c>
      <c r="AI53">
        <f t="shared" si="25"/>
        <v>-46.846186023619353</v>
      </c>
      <c r="AJ53">
        <f t="shared" si="7"/>
        <v>-13.808184674499401</v>
      </c>
      <c r="AK53">
        <f t="shared" si="22"/>
        <v>-9.1929174719933222</v>
      </c>
      <c r="AL53">
        <f t="shared" si="8"/>
        <v>-69.84728817011208</v>
      </c>
      <c r="AN53">
        <f t="shared" si="26"/>
        <v>0</v>
      </c>
      <c r="AO53">
        <f t="shared" si="26"/>
        <v>0</v>
      </c>
      <c r="AP53">
        <f t="shared" si="26"/>
        <v>-9.1622844131354156E-6</v>
      </c>
      <c r="AQ53">
        <f t="shared" si="26"/>
        <v>-0.16208713896221641</v>
      </c>
      <c r="AR53">
        <f t="shared" si="26"/>
        <v>-0.16209630124662955</v>
      </c>
      <c r="AS53">
        <f t="shared" si="26"/>
        <v>-4.7778823692034254E-2</v>
      </c>
      <c r="AT53">
        <f t="shared" si="26"/>
        <v>-3.1809161990782389E-2</v>
      </c>
      <c r="AU53">
        <f t="shared" si="23"/>
        <v>-0.24168428692944621</v>
      </c>
      <c r="AW53">
        <v>50</v>
      </c>
      <c r="AX53">
        <f>IF(Z53&gt;0, (R53*SUMPRODUCT(K53:$K$98, X53:$X$98)-K53*$AZ$3)/Z53, 0)</f>
        <v>-1109542.5492176202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0.47611615000000002</v>
      </c>
      <c r="Q54" s="4">
        <f t="shared" si="21"/>
        <v>25</v>
      </c>
      <c r="R54">
        <f t="shared" si="0"/>
        <v>500000</v>
      </c>
      <c r="S54">
        <f t="shared" si="1"/>
        <v>-1930169.8567794443</v>
      </c>
      <c r="U54">
        <f t="shared" si="13"/>
        <v>0.47611615000000002</v>
      </c>
      <c r="V54">
        <f t="shared" si="14"/>
        <v>0.01</v>
      </c>
      <c r="W54">
        <f t="shared" si="15"/>
        <v>1.0591681036965659E-4</v>
      </c>
      <c r="X54">
        <f t="shared" si="16"/>
        <v>5.0428703973480969E-5</v>
      </c>
      <c r="Y54">
        <f t="shared" si="17"/>
        <v>1.0591681036965658E-6</v>
      </c>
      <c r="Z54">
        <f t="shared" si="18"/>
        <v>5.4428938292479054E-5</v>
      </c>
      <c r="AB54">
        <f t="shared" si="19"/>
        <v>-117.51920778254804</v>
      </c>
      <c r="AC54">
        <f t="shared" si="2"/>
        <v>-105.0570960286515</v>
      </c>
      <c r="AE54">
        <f t="shared" si="3"/>
        <v>0</v>
      </c>
      <c r="AF54">
        <f t="shared" si="24"/>
        <v>0</v>
      </c>
      <c r="AG54">
        <f t="shared" si="24"/>
        <v>-1.3607234573119764E-3</v>
      </c>
      <c r="AH54">
        <f t="shared" si="5"/>
        <v>-25.214351986740486</v>
      </c>
      <c r="AI54">
        <f t="shared" si="25"/>
        <v>-25.215712710197799</v>
      </c>
      <c r="AJ54">
        <f t="shared" si="7"/>
        <v>-12.462111753896536</v>
      </c>
      <c r="AK54">
        <f t="shared" si="22"/>
        <v>-8.2263445447783639</v>
      </c>
      <c r="AL54">
        <f t="shared" si="8"/>
        <v>-45.904169008872699</v>
      </c>
      <c r="AN54">
        <f t="shared" si="26"/>
        <v>0</v>
      </c>
      <c r="AO54">
        <f t="shared" si="26"/>
        <v>0</v>
      </c>
      <c r="AP54">
        <f t="shared" si="26"/>
        <v>-4.2038839187651943E-6</v>
      </c>
      <c r="AQ54">
        <f t="shared" si="26"/>
        <v>-7.7898421071197196E-2</v>
      </c>
      <c r="AR54">
        <f t="shared" si="26"/>
        <v>-7.7902624955115976E-2</v>
      </c>
      <c r="AS54">
        <f t="shared" si="26"/>
        <v>-3.8501042158523582E-2</v>
      </c>
      <c r="AT54">
        <f t="shared" si="26"/>
        <v>-2.5414861011017843E-2</v>
      </c>
      <c r="AU54">
        <f t="shared" si="23"/>
        <v>-0.14181852812465739</v>
      </c>
      <c r="AW54">
        <v>51</v>
      </c>
      <c r="AX54">
        <f>IF(Z54&gt;0, (R54*SUMPRODUCT(K54:$K$98, X54:$X$98)-K54*$AZ$3)/Z54, 0)</f>
        <v>-1930169.8567794443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0.48788611599999998</v>
      </c>
      <c r="Q55" s="4">
        <f t="shared" si="21"/>
        <v>25</v>
      </c>
      <c r="R55">
        <f t="shared" si="0"/>
        <v>500000</v>
      </c>
      <c r="S55">
        <f t="shared" si="1"/>
        <v>-3434504.8516976531</v>
      </c>
      <c r="U55">
        <f t="shared" si="13"/>
        <v>0.48788611599999998</v>
      </c>
      <c r="V55">
        <f t="shared" si="14"/>
        <v>0.01</v>
      </c>
      <c r="W55">
        <f t="shared" si="15"/>
        <v>5.4428938292479054E-5</v>
      </c>
      <c r="X55">
        <f t="shared" si="16"/>
        <v>2.6555123301521278E-5</v>
      </c>
      <c r="Y55">
        <f t="shared" si="17"/>
        <v>5.4428938292479051E-7</v>
      </c>
      <c r="Z55">
        <f t="shared" si="18"/>
        <v>2.7329525608032984E-5</v>
      </c>
      <c r="AB55">
        <f t="shared" si="19"/>
        <v>-105.0570960286515</v>
      </c>
      <c r="AC55">
        <f t="shared" si="2"/>
        <v>-93.863388295384539</v>
      </c>
      <c r="AE55">
        <f t="shared" si="3"/>
        <v>0</v>
      </c>
      <c r="AF55">
        <f t="shared" si="24"/>
        <v>0</v>
      </c>
      <c r="AG55">
        <f t="shared" si="24"/>
        <v>-6.8323814020082455E-4</v>
      </c>
      <c r="AH55">
        <f t="shared" si="5"/>
        <v>-13.277561650760639</v>
      </c>
      <c r="AI55">
        <f t="shared" si="25"/>
        <v>-13.27824488890084</v>
      </c>
      <c r="AJ55">
        <f t="shared" si="7"/>
        <v>-11.193707733266962</v>
      </c>
      <c r="AK55">
        <f t="shared" si="22"/>
        <v>-7.3539967220056059</v>
      </c>
      <c r="AL55">
        <f t="shared" si="8"/>
        <v>-31.825949344173409</v>
      </c>
      <c r="AN55">
        <f t="shared" si="26"/>
        <v>0</v>
      </c>
      <c r="AO55">
        <f t="shared" si="26"/>
        <v>0</v>
      </c>
      <c r="AP55">
        <f t="shared" si="26"/>
        <v>-1.8846682878002964E-6</v>
      </c>
      <c r="AQ55">
        <f t="shared" si="26"/>
        <v>-3.6625296379307323E-2</v>
      </c>
      <c r="AR55">
        <f t="shared" si="26"/>
        <v>-3.6627181047595124E-2</v>
      </c>
      <c r="AS55">
        <f t="shared" si="26"/>
        <v>-3.0877119918382039E-2</v>
      </c>
      <c r="AT55">
        <f t="shared" si="26"/>
        <v>-2.028552505350106E-2</v>
      </c>
      <c r="AU55">
        <f t="shared" si="23"/>
        <v>-8.7789826019478226E-2</v>
      </c>
      <c r="AW55">
        <v>52</v>
      </c>
      <c r="AX55">
        <f>IF(Z55&gt;0, (R55*SUMPRODUCT(K55:$K$98, X55:$X$98)-K55*$AZ$3)/Z55, 0)</f>
        <v>-3434504.8516976531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0.500352354</v>
      </c>
      <c r="Q56" s="4">
        <f t="shared" si="21"/>
        <v>25</v>
      </c>
      <c r="R56">
        <f t="shared" si="0"/>
        <v>500000</v>
      </c>
      <c r="S56">
        <f t="shared" si="1"/>
        <v>-6264915.1989052882</v>
      </c>
      <c r="U56">
        <f t="shared" si="13"/>
        <v>0.500352354</v>
      </c>
      <c r="V56">
        <f t="shared" si="14"/>
        <v>0.01</v>
      </c>
      <c r="W56">
        <f t="shared" si="15"/>
        <v>2.7329525608032984E-5</v>
      </c>
      <c r="X56">
        <f t="shared" si="16"/>
        <v>1.3674392471682584E-5</v>
      </c>
      <c r="Y56">
        <f t="shared" si="17"/>
        <v>2.7329525608032984E-7</v>
      </c>
      <c r="Z56">
        <f t="shared" si="18"/>
        <v>1.338183788027007E-5</v>
      </c>
      <c r="AB56">
        <f t="shared" si="19"/>
        <v>-93.863388295384539</v>
      </c>
      <c r="AC56">
        <f t="shared" si="2"/>
        <v>-83.836079525390488</v>
      </c>
      <c r="AE56">
        <f t="shared" si="3"/>
        <v>0</v>
      </c>
      <c r="AF56">
        <f t="shared" si="24"/>
        <v>0</v>
      </c>
      <c r="AG56">
        <f t="shared" si="24"/>
        <v>-3.3454594700675177E-4</v>
      </c>
      <c r="AH56">
        <f t="shared" si="5"/>
        <v>-6.8371962358412919</v>
      </c>
      <c r="AI56">
        <f t="shared" si="25"/>
        <v>-6.8375307817882982</v>
      </c>
      <c r="AJ56">
        <f t="shared" si="7"/>
        <v>-10.02730876999405</v>
      </c>
      <c r="AK56">
        <f t="shared" si="22"/>
        <v>-6.570437180676918</v>
      </c>
      <c r="AL56">
        <f t="shared" si="8"/>
        <v>-23.435276732459268</v>
      </c>
      <c r="AN56">
        <f t="shared" si="26"/>
        <v>0</v>
      </c>
      <c r="AO56">
        <f t="shared" si="26"/>
        <v>0</v>
      </c>
      <c r="AP56">
        <f t="shared" si="26"/>
        <v>-8.2394945590380872E-7</v>
      </c>
      <c r="AQ56">
        <f t="shared" si="26"/>
        <v>-1.683925382696478E-2</v>
      </c>
      <c r="AR56">
        <f t="shared" si="26"/>
        <v>-1.6840077776420683E-2</v>
      </c>
      <c r="AS56">
        <f t="shared" si="26"/>
        <v>-2.4696146162097563E-2</v>
      </c>
      <c r="AT56">
        <f t="shared" si="26"/>
        <v>-1.6182255945727069E-2</v>
      </c>
      <c r="AU56">
        <f t="shared" si="23"/>
        <v>-5.7718479884245319E-2</v>
      </c>
      <c r="AW56">
        <v>53</v>
      </c>
      <c r="AX56">
        <f>IF(Z56&gt;0, (R56*SUMPRODUCT(K56:$K$98, X56:$X$98)-K56*$AZ$3)/Z56, 0)</f>
        <v>-6264915.1989052882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0.513549331</v>
      </c>
      <c r="Q57" s="4">
        <f t="shared" si="21"/>
        <v>25</v>
      </c>
      <c r="R57">
        <f t="shared" si="0"/>
        <v>500000</v>
      </c>
      <c r="S57">
        <f t="shared" si="1"/>
        <v>-11742437.393043388</v>
      </c>
      <c r="U57">
        <f t="shared" si="13"/>
        <v>0.513549331</v>
      </c>
      <c r="V57">
        <f t="shared" si="14"/>
        <v>0.01</v>
      </c>
      <c r="W57">
        <f t="shared" si="15"/>
        <v>1.338183788027007E-5</v>
      </c>
      <c r="X57">
        <f t="shared" si="16"/>
        <v>6.8722338909631526E-6</v>
      </c>
      <c r="Y57">
        <f t="shared" si="17"/>
        <v>1.3381837880270071E-7</v>
      </c>
      <c r="Z57">
        <f t="shared" si="18"/>
        <v>6.3757856105042168E-6</v>
      </c>
      <c r="AB57">
        <f t="shared" si="19"/>
        <v>-83.836079525390488</v>
      </c>
      <c r="AC57">
        <f t="shared" si="2"/>
        <v>-74.867263362812679</v>
      </c>
      <c r="AE57">
        <f t="shared" si="3"/>
        <v>0</v>
      </c>
      <c r="AF57">
        <f t="shared" si="24"/>
        <v>0</v>
      </c>
      <c r="AG57">
        <f t="shared" si="24"/>
        <v>-1.5939464026260542E-4</v>
      </c>
      <c r="AH57">
        <f t="shared" si="5"/>
        <v>-3.4361169454815763</v>
      </c>
      <c r="AI57">
        <f t="shared" si="25"/>
        <v>-3.436276340121839</v>
      </c>
      <c r="AJ57">
        <f t="shared" si="7"/>
        <v>-8.9688161625778093</v>
      </c>
      <c r="AK57">
        <f t="shared" si="22"/>
        <v>-5.8685255667773344</v>
      </c>
      <c r="AL57">
        <f t="shared" si="8"/>
        <v>-18.273618069476981</v>
      </c>
      <c r="AN57">
        <f t="shared" si="26"/>
        <v>0</v>
      </c>
      <c r="AO57">
        <f t="shared" si="26"/>
        <v>0</v>
      </c>
      <c r="AP57">
        <f t="shared" si="26"/>
        <v>-3.5051006204246038E-7</v>
      </c>
      <c r="AQ57">
        <f t="shared" si="26"/>
        <v>-7.5560480688788376E-3</v>
      </c>
      <c r="AR57">
        <f t="shared" si="26"/>
        <v>-7.5563985789408802E-3</v>
      </c>
      <c r="AS57">
        <f t="shared" si="26"/>
        <v>-1.9722496969868841E-2</v>
      </c>
      <c r="AT57">
        <f t="shared" si="26"/>
        <v>-1.2904933673553784E-2</v>
      </c>
      <c r="AU57">
        <f t="shared" si="23"/>
        <v>-4.01838292223635E-2</v>
      </c>
      <c r="AW57">
        <v>54</v>
      </c>
      <c r="AX57">
        <f>IF(Z57&gt;0, (R57*SUMPRODUCT(K57:$K$98, X57:$X$98)-K57*$AZ$3)/Z57, 0)</f>
        <v>-11742437.393043388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0.52698988800000002</v>
      </c>
      <c r="Q58" s="4">
        <f t="shared" si="21"/>
        <v>25</v>
      </c>
      <c r="R58">
        <f t="shared" si="0"/>
        <v>500000</v>
      </c>
      <c r="S58">
        <f t="shared" si="1"/>
        <v>-22645903.729485635</v>
      </c>
      <c r="U58">
        <f t="shared" si="13"/>
        <v>0.52698988800000002</v>
      </c>
      <c r="V58">
        <f t="shared" si="14"/>
        <v>0.01</v>
      </c>
      <c r="W58">
        <f t="shared" si="15"/>
        <v>6.3757856105042168E-6</v>
      </c>
      <c r="X58">
        <f t="shared" si="16"/>
        <v>3.3599745447916289E-6</v>
      </c>
      <c r="Y58">
        <f t="shared" si="17"/>
        <v>6.3757856105042172E-8</v>
      </c>
      <c r="Z58">
        <f t="shared" si="18"/>
        <v>2.9520532096075459E-6</v>
      </c>
      <c r="AB58">
        <f t="shared" si="19"/>
        <v>-74.867263362812679</v>
      </c>
      <c r="AC58">
        <f t="shared" si="2"/>
        <v>-66.851912789091557</v>
      </c>
      <c r="AE58">
        <f t="shared" si="3"/>
        <v>0</v>
      </c>
      <c r="AF58">
        <f t="shared" si="24"/>
        <v>0</v>
      </c>
      <c r="AG58">
        <f t="shared" si="24"/>
        <v>-7.380133024018865E-5</v>
      </c>
      <c r="AH58">
        <f t="shared" si="5"/>
        <v>-1.6799872723958145</v>
      </c>
      <c r="AI58">
        <f t="shared" si="25"/>
        <v>-1.6800610737260546</v>
      </c>
      <c r="AJ58">
        <f t="shared" si="7"/>
        <v>-8.0153505737211219</v>
      </c>
      <c r="AK58">
        <f t="shared" si="22"/>
        <v>-5.240708435396888</v>
      </c>
      <c r="AL58">
        <f t="shared" si="8"/>
        <v>-14.936120082844065</v>
      </c>
      <c r="AN58">
        <f t="shared" si="26"/>
        <v>0</v>
      </c>
      <c r="AO58">
        <f t="shared" si="26"/>
        <v>0</v>
      </c>
      <c r="AP58">
        <f t="shared" si="26"/>
        <v>-1.4490152061018439E-7</v>
      </c>
      <c r="AQ58">
        <f t="shared" si="26"/>
        <v>-3.2984867560469505E-3</v>
      </c>
      <c r="AR58">
        <f t="shared" si="26"/>
        <v>-3.2986316575675605E-3</v>
      </c>
      <c r="AS58">
        <f t="shared" si="26"/>
        <v>-1.5737338101846868E-2</v>
      </c>
      <c r="AT58">
        <f t="shared" si="26"/>
        <v>-1.028960614791336E-2</v>
      </c>
      <c r="AU58">
        <f t="shared" si="23"/>
        <v>-2.9325575907327789E-2</v>
      </c>
      <c r="AW58">
        <v>55</v>
      </c>
      <c r="AX58">
        <f>IF(Z58&gt;0, (R58*SUMPRODUCT(K58:$K$98, X58:$X$98)-K58*$AZ$3)/Z58, 0)</f>
        <v>-22645903.729485635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0.54103594799999999</v>
      </c>
      <c r="Q59" s="4">
        <f t="shared" si="21"/>
        <v>25</v>
      </c>
      <c r="R59">
        <f t="shared" si="0"/>
        <v>500000</v>
      </c>
      <c r="S59">
        <f t="shared" si="1"/>
        <v>-45038059.010950841</v>
      </c>
      <c r="U59">
        <f t="shared" si="13"/>
        <v>0.54103594799999999</v>
      </c>
      <c r="V59">
        <f t="shared" si="14"/>
        <v>0.01</v>
      </c>
      <c r="W59">
        <f t="shared" si="15"/>
        <v>2.9520532096075459E-6</v>
      </c>
      <c r="X59">
        <f t="shared" si="16"/>
        <v>1.5971669068064613E-6</v>
      </c>
      <c r="Y59">
        <f t="shared" si="17"/>
        <v>2.952053209607546E-8</v>
      </c>
      <c r="Z59">
        <f t="shared" si="18"/>
        <v>1.3253657707050092E-6</v>
      </c>
      <c r="AB59">
        <f t="shared" si="19"/>
        <v>-66.851912789091557</v>
      </c>
      <c r="AC59">
        <f t="shared" si="2"/>
        <v>-59.691901792106549</v>
      </c>
      <c r="AE59">
        <f t="shared" si="3"/>
        <v>0</v>
      </c>
      <c r="AF59">
        <f t="shared" si="24"/>
        <v>0</v>
      </c>
      <c r="AG59">
        <f t="shared" si="24"/>
        <v>-3.3134144267625229E-5</v>
      </c>
      <c r="AH59">
        <f t="shared" si="5"/>
        <v>-0.79858345340323067</v>
      </c>
      <c r="AI59">
        <f t="shared" si="25"/>
        <v>-0.79861658754749831</v>
      </c>
      <c r="AJ59">
        <f t="shared" si="7"/>
        <v>-7.1600109969850081</v>
      </c>
      <c r="AK59">
        <f t="shared" si="22"/>
        <v>-4.6796338952364094</v>
      </c>
      <c r="AL59">
        <f t="shared" si="8"/>
        <v>-12.638261479768916</v>
      </c>
      <c r="AN59">
        <f t="shared" si="26"/>
        <v>0</v>
      </c>
      <c r="AO59">
        <f t="shared" si="26"/>
        <v>0</v>
      </c>
      <c r="AP59">
        <f t="shared" si="26"/>
        <v>-5.8085333780455255E-8</v>
      </c>
      <c r="AQ59">
        <f t="shared" si="26"/>
        <v>-1.3999452066066542E-3</v>
      </c>
      <c r="AR59">
        <f t="shared" si="26"/>
        <v>-1.4000032919404349E-3</v>
      </c>
      <c r="AS59">
        <f t="shared" si="26"/>
        <v>-1.2551754023657239E-2</v>
      </c>
      <c r="AT59">
        <f t="shared" si="26"/>
        <v>-8.2035647149857841E-3</v>
      </c>
      <c r="AU59">
        <f t="shared" si="23"/>
        <v>-2.2155322030583458E-2</v>
      </c>
      <c r="AW59">
        <v>56</v>
      </c>
      <c r="AX59">
        <f>IF(Z59&gt;0, (R59*SUMPRODUCT(K59:$K$98, X59:$X$98)-K59*$AZ$3)/Z59, 0)</f>
        <v>-45038059.010950841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0.55517679799999997</v>
      </c>
      <c r="Q60" s="4">
        <f t="shared" si="21"/>
        <v>25</v>
      </c>
      <c r="R60">
        <f t="shared" si="0"/>
        <v>500000</v>
      </c>
      <c r="S60">
        <f t="shared" si="1"/>
        <v>-92482230.23143214</v>
      </c>
      <c r="U60">
        <f t="shared" si="13"/>
        <v>0.55517679799999997</v>
      </c>
      <c r="V60">
        <f t="shared" si="14"/>
        <v>0.01</v>
      </c>
      <c r="W60">
        <f t="shared" si="15"/>
        <v>1.3253657707050092E-6</v>
      </c>
      <c r="X60">
        <f t="shared" si="16"/>
        <v>7.3581232475880921E-7</v>
      </c>
      <c r="Y60">
        <f t="shared" si="17"/>
        <v>1.3253657707050093E-8</v>
      </c>
      <c r="Z60">
        <f t="shared" si="18"/>
        <v>5.7629978823914987E-7</v>
      </c>
      <c r="AB60">
        <f t="shared" si="19"/>
        <v>-59.691901792106549</v>
      </c>
      <c r="AC60">
        <f t="shared" si="2"/>
        <v>-53.297489698258644</v>
      </c>
      <c r="AE60">
        <f t="shared" si="3"/>
        <v>0</v>
      </c>
      <c r="AF60">
        <f t="shared" si="24"/>
        <v>0</v>
      </c>
      <c r="AG60">
        <f t="shared" si="24"/>
        <v>-1.4407494705978747E-5</v>
      </c>
      <c r="AH60">
        <f t="shared" si="5"/>
        <v>-0.3679061623794046</v>
      </c>
      <c r="AI60">
        <f t="shared" si="25"/>
        <v>-0.36792056987411059</v>
      </c>
      <c r="AJ60">
        <f t="shared" si="7"/>
        <v>-6.3944120938479045</v>
      </c>
      <c r="AK60">
        <f t="shared" si="22"/>
        <v>-4.1784331254474587</v>
      </c>
      <c r="AL60">
        <f t="shared" si="8"/>
        <v>-10.940765789169474</v>
      </c>
      <c r="AN60">
        <f t="shared" si="26"/>
        <v>0</v>
      </c>
      <c r="AO60">
        <f t="shared" si="26"/>
        <v>0</v>
      </c>
      <c r="AP60">
        <f t="shared" si="26"/>
        <v>-2.2550759663978858E-8</v>
      </c>
      <c r="AQ60">
        <f t="shared" si="26"/>
        <v>-5.7585052891061402E-4</v>
      </c>
      <c r="AR60">
        <f t="shared" si="26"/>
        <v>-5.7587307967027805E-4</v>
      </c>
      <c r="AS60">
        <f t="shared" si="26"/>
        <v>-1.0008599917164296E-2</v>
      </c>
      <c r="AT60">
        <f t="shared" si="26"/>
        <v>-6.5401267261873015E-3</v>
      </c>
      <c r="AU60">
        <f t="shared" si="23"/>
        <v>-1.7124599723021872E-2</v>
      </c>
      <c r="AW60">
        <v>57</v>
      </c>
      <c r="AX60">
        <f>IF(Z60&gt;0, (R60*SUMPRODUCT(K60:$K$98, X60:$X$98)-K60*$AZ$3)/Z60, 0)</f>
        <v>-92482230.23143214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0.56908613200000002</v>
      </c>
      <c r="Q61" s="4">
        <f t="shared" si="21"/>
        <v>25</v>
      </c>
      <c r="R61">
        <f t="shared" si="0"/>
        <v>500000</v>
      </c>
      <c r="S61">
        <f t="shared" si="1"/>
        <v>-196178481.75384545</v>
      </c>
      <c r="U61">
        <f t="shared" si="13"/>
        <v>0.56908613200000002</v>
      </c>
      <c r="V61">
        <f t="shared" si="14"/>
        <v>0.01</v>
      </c>
      <c r="W61">
        <f t="shared" si="15"/>
        <v>5.7629978823914987E-7</v>
      </c>
      <c r="X61">
        <f t="shared" si="16"/>
        <v>3.2796421736143688E-7</v>
      </c>
      <c r="Y61">
        <f t="shared" si="17"/>
        <v>5.7629978823914988E-9</v>
      </c>
      <c r="Z61">
        <f t="shared" si="18"/>
        <v>2.4257257299532152E-7</v>
      </c>
      <c r="AB61">
        <f t="shared" si="19"/>
        <v>-53.297489698258644</v>
      </c>
      <c r="AC61">
        <f t="shared" si="2"/>
        <v>-47.587519085346024</v>
      </c>
      <c r="AE61">
        <f t="shared" si="3"/>
        <v>0</v>
      </c>
      <c r="AF61">
        <f t="shared" si="24"/>
        <v>0</v>
      </c>
      <c r="AG61">
        <f t="shared" si="24"/>
        <v>-6.0643143248830382E-6</v>
      </c>
      <c r="AH61">
        <f t="shared" si="5"/>
        <v>-0.16398210868071844</v>
      </c>
      <c r="AI61">
        <f t="shared" si="25"/>
        <v>-0.16398817299504331</v>
      </c>
      <c r="AJ61">
        <f t="shared" si="7"/>
        <v>-5.7099706129126204</v>
      </c>
      <c r="AK61">
        <f t="shared" si="22"/>
        <v>-3.7308242788781056</v>
      </c>
      <c r="AL61">
        <f t="shared" si="8"/>
        <v>-9.604783064785769</v>
      </c>
      <c r="AN61">
        <f t="shared" si="26"/>
        <v>0</v>
      </c>
      <c r="AO61">
        <f t="shared" si="26"/>
        <v>0</v>
      </c>
      <c r="AP61">
        <f t="shared" si="26"/>
        <v>-8.4749352468783228E-9</v>
      </c>
      <c r="AQ61">
        <f t="shared" si="26"/>
        <v>-2.2916651055063114E-4</v>
      </c>
      <c r="AR61">
        <f t="shared" si="26"/>
        <v>-2.2917498548587803E-4</v>
      </c>
      <c r="AS61">
        <f t="shared" si="26"/>
        <v>-7.9797366385598607E-3</v>
      </c>
      <c r="AT61">
        <f t="shared" si="26"/>
        <v>-5.2138613678444643E-3</v>
      </c>
      <c r="AU61">
        <f t="shared" si="23"/>
        <v>-1.3422772991890201E-2</v>
      </c>
      <c r="AW61">
        <v>58</v>
      </c>
      <c r="AX61">
        <f>IF(Z61&gt;0, (R61*SUMPRODUCT(K61:$K$98, X61:$X$98)-K61*$AZ$3)/Z61, 0)</f>
        <v>-196178481.75384545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0.58332808999999997</v>
      </c>
      <c r="Q62" s="4">
        <f t="shared" si="21"/>
        <v>25</v>
      </c>
      <c r="R62">
        <f t="shared" si="0"/>
        <v>500000</v>
      </c>
      <c r="S62">
        <f t="shared" si="1"/>
        <v>-430716104.41598791</v>
      </c>
      <c r="U62">
        <f t="shared" si="13"/>
        <v>0.58332808999999997</v>
      </c>
      <c r="V62">
        <f t="shared" si="14"/>
        <v>0.01</v>
      </c>
      <c r="W62">
        <f t="shared" si="15"/>
        <v>2.4257257299532152E-7</v>
      </c>
      <c r="X62">
        <f t="shared" si="16"/>
        <v>1.4149939569174647E-7</v>
      </c>
      <c r="Y62">
        <f t="shared" si="17"/>
        <v>2.4257257299532153E-9</v>
      </c>
      <c r="Z62">
        <f t="shared" si="18"/>
        <v>9.8647451573621834E-8</v>
      </c>
      <c r="AB62">
        <f t="shared" si="19"/>
        <v>-47.587519085346024</v>
      </c>
      <c r="AC62">
        <f t="shared" si="2"/>
        <v>-42.489046052355214</v>
      </c>
      <c r="AE62">
        <f t="shared" si="3"/>
        <v>0</v>
      </c>
      <c r="AF62">
        <f t="shared" si="24"/>
        <v>0</v>
      </c>
      <c r="AG62">
        <f t="shared" si="24"/>
        <v>-2.4661862893405457E-6</v>
      </c>
      <c r="AH62">
        <f t="shared" si="5"/>
        <v>-7.0749697845873233E-2</v>
      </c>
      <c r="AI62">
        <f t="shared" si="25"/>
        <v>-7.0752164032162571E-2</v>
      </c>
      <c r="AJ62">
        <f t="shared" si="7"/>
        <v>-5.0984730329908103</v>
      </c>
      <c r="AK62">
        <f t="shared" si="22"/>
        <v>-3.331126335974222</v>
      </c>
      <c r="AL62">
        <f t="shared" si="8"/>
        <v>-8.500351532997195</v>
      </c>
      <c r="AN62">
        <f t="shared" si="26"/>
        <v>0</v>
      </c>
      <c r="AO62">
        <f t="shared" si="26"/>
        <v>0</v>
      </c>
      <c r="AP62">
        <f t="shared" si="26"/>
        <v>-3.0772483071199366E-9</v>
      </c>
      <c r="AQ62">
        <f t="shared" si="26"/>
        <v>-8.827978197205731E-5</v>
      </c>
      <c r="AR62">
        <f t="shared" si="26"/>
        <v>-8.8282859220364433E-5</v>
      </c>
      <c r="AS62">
        <f t="shared" si="26"/>
        <v>-6.3617527911335944E-3</v>
      </c>
      <c r="AT62">
        <f t="shared" si="26"/>
        <v>-4.1564998242368516E-3</v>
      </c>
      <c r="AU62">
        <f t="shared" si="23"/>
        <v>-1.0606535474590811E-2</v>
      </c>
      <c r="AW62">
        <v>59</v>
      </c>
      <c r="AX62">
        <f>IF(Z62&gt;0, (R62*SUMPRODUCT(K62:$K$98, X62:$X$98)-K62*$AZ$3)/Z62, 0)</f>
        <v>-430716104.41598791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0.59781937299999999</v>
      </c>
      <c r="Q63" s="4">
        <f t="shared" si="21"/>
        <v>25</v>
      </c>
      <c r="R63">
        <f t="shared" si="0"/>
        <v>500000</v>
      </c>
      <c r="S63">
        <f t="shared" si="1"/>
        <v>-980590747.95674193</v>
      </c>
      <c r="U63">
        <f t="shared" si="13"/>
        <v>0.59781937299999999</v>
      </c>
      <c r="V63">
        <f t="shared" si="14"/>
        <v>0.01</v>
      </c>
      <c r="W63">
        <f t="shared" si="15"/>
        <v>9.8647451573621834E-8</v>
      </c>
      <c r="X63">
        <f t="shared" si="16"/>
        <v>5.8973357647790469E-8</v>
      </c>
      <c r="Y63">
        <f t="shared" si="17"/>
        <v>9.8647451573621841E-10</v>
      </c>
      <c r="Z63">
        <f t="shared" si="18"/>
        <v>3.8687619410095147E-8</v>
      </c>
      <c r="AB63">
        <f t="shared" si="19"/>
        <v>-42.489046052355214</v>
      </c>
      <c r="AC63">
        <f t="shared" si="2"/>
        <v>-37.936721654010967</v>
      </c>
      <c r="AE63">
        <f t="shared" si="3"/>
        <v>0</v>
      </c>
      <c r="AF63">
        <f t="shared" si="24"/>
        <v>0</v>
      </c>
      <c r="AG63">
        <f t="shared" si="24"/>
        <v>-9.6719048525237869E-7</v>
      </c>
      <c r="AH63">
        <f t="shared" si="5"/>
        <v>-2.9486678823895236E-2</v>
      </c>
      <c r="AI63">
        <f t="shared" si="25"/>
        <v>-2.9487646014380489E-2</v>
      </c>
      <c r="AJ63">
        <f t="shared" si="7"/>
        <v>-4.552324398344247</v>
      </c>
      <c r="AK63">
        <f t="shared" si="22"/>
        <v>-2.9742332236648652</v>
      </c>
      <c r="AL63">
        <f t="shared" si="8"/>
        <v>-7.5560452680234924</v>
      </c>
      <c r="AN63">
        <f t="shared" si="26"/>
        <v>0</v>
      </c>
      <c r="AO63">
        <f t="shared" si="26"/>
        <v>0</v>
      </c>
      <c r="AP63">
        <f t="shared" si="26"/>
        <v>-1.0775331879651655E-9</v>
      </c>
      <c r="AQ63">
        <f t="shared" si="26"/>
        <v>-3.2850690241567E-5</v>
      </c>
      <c r="AR63">
        <f t="shared" si="26"/>
        <v>-3.2851767774754968E-5</v>
      </c>
      <c r="AS63">
        <f t="shared" si="26"/>
        <v>-5.0716799807222013E-3</v>
      </c>
      <c r="AT63">
        <f t="shared" si="26"/>
        <v>-3.3135510079084821E-3</v>
      </c>
      <c r="AU63">
        <f t="shared" si="23"/>
        <v>-8.4180827564054369E-3</v>
      </c>
      <c r="AW63">
        <v>60</v>
      </c>
      <c r="AX63">
        <f>IF(Z63&gt;0, (R63*SUMPRODUCT(K63:$K$98, X63:$X$98)-K63*$AZ$3)/Z63, 0)</f>
        <v>-980590747.95674193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0.61246634</v>
      </c>
      <c r="Q64" s="4">
        <f t="shared" si="21"/>
        <v>25</v>
      </c>
      <c r="R64">
        <f t="shared" si="0"/>
        <v>500000</v>
      </c>
      <c r="S64">
        <f t="shared" si="1"/>
        <v>-2319073118.8038659</v>
      </c>
      <c r="U64">
        <f t="shared" si="13"/>
        <v>0.61246634</v>
      </c>
      <c r="V64">
        <f t="shared" si="14"/>
        <v>0.01</v>
      </c>
      <c r="W64">
        <f t="shared" si="15"/>
        <v>3.8687619410095147E-8</v>
      </c>
      <c r="X64">
        <f t="shared" si="16"/>
        <v>2.3694864663413933E-8</v>
      </c>
      <c r="Y64">
        <f t="shared" si="17"/>
        <v>3.8687619410095147E-10</v>
      </c>
      <c r="Z64">
        <f t="shared" si="18"/>
        <v>1.4605878552580261E-8</v>
      </c>
      <c r="AB64">
        <f t="shared" si="19"/>
        <v>-37.936721654010967</v>
      </c>
      <c r="AC64">
        <f t="shared" si="2"/>
        <v>-33.872100327802798</v>
      </c>
      <c r="AE64">
        <f t="shared" si="3"/>
        <v>0</v>
      </c>
      <c r="AF64">
        <f t="shared" si="24"/>
        <v>0</v>
      </c>
      <c r="AG64">
        <f t="shared" si="24"/>
        <v>-3.6514696381450652E-7</v>
      </c>
      <c r="AH64">
        <f t="shared" si="5"/>
        <v>-1.1847432331706967E-2</v>
      </c>
      <c r="AI64">
        <f t="shared" si="25"/>
        <v>-1.1847797478670782E-2</v>
      </c>
      <c r="AJ64">
        <f t="shared" si="7"/>
        <v>-4.0646213262081687</v>
      </c>
      <c r="AK64">
        <f t="shared" si="22"/>
        <v>-2.6555705157807679</v>
      </c>
      <c r="AL64">
        <f t="shared" si="8"/>
        <v>-6.7320396394676081</v>
      </c>
      <c r="AN64">
        <f t="shared" si="26"/>
        <v>0</v>
      </c>
      <c r="AO64">
        <f t="shared" si="26"/>
        <v>0</v>
      </c>
      <c r="AP64">
        <f t="shared" si="26"/>
        <v>-3.6321879305710429E-10</v>
      </c>
      <c r="AQ64">
        <f t="shared" si="26"/>
        <v>-1.1784871568956373E-5</v>
      </c>
      <c r="AR64">
        <f t="shared" si="26"/>
        <v>-1.1785234787749431E-5</v>
      </c>
      <c r="AS64">
        <f t="shared" si="26"/>
        <v>-4.0431579573244848E-3</v>
      </c>
      <c r="AT64">
        <f t="shared" si="26"/>
        <v>-2.6415476868374356E-3</v>
      </c>
      <c r="AU64">
        <f t="shared" si="23"/>
        <v>-6.6964908789496702E-3</v>
      </c>
      <c r="AW64">
        <v>61</v>
      </c>
      <c r="AX64">
        <f>IF(Z64&gt;0, (R64*SUMPRODUCT(K64:$K$98, X64:$X$98)-K64*$AZ$3)/Z64, 0)</f>
        <v>-2319073118.8038659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0.62717650000000003</v>
      </c>
      <c r="Q65" s="4">
        <f t="shared" si="21"/>
        <v>25</v>
      </c>
      <c r="R65">
        <f t="shared" si="0"/>
        <v>500000</v>
      </c>
      <c r="S65">
        <f t="shared" si="1"/>
        <v>-5706911694.3114071</v>
      </c>
      <c r="U65">
        <f t="shared" si="13"/>
        <v>0.62717650000000003</v>
      </c>
      <c r="V65">
        <f t="shared" si="14"/>
        <v>0.01</v>
      </c>
      <c r="W65">
        <f t="shared" si="15"/>
        <v>1.4605878552580261E-8</v>
      </c>
      <c r="X65">
        <f t="shared" si="16"/>
        <v>9.1604637900323541E-9</v>
      </c>
      <c r="Y65">
        <f t="shared" si="17"/>
        <v>1.460587855258026E-10</v>
      </c>
      <c r="Z65">
        <f t="shared" si="18"/>
        <v>5.2993559770221048E-9</v>
      </c>
      <c r="AB65">
        <f t="shared" si="19"/>
        <v>-33.872100327802798</v>
      </c>
      <c r="AC65">
        <f t="shared" si="2"/>
        <v>-30.242956597586502</v>
      </c>
      <c r="AE65">
        <f t="shared" si="3"/>
        <v>0</v>
      </c>
      <c r="AF65">
        <f t="shared" si="24"/>
        <v>0</v>
      </c>
      <c r="AG65">
        <f t="shared" si="24"/>
        <v>-1.3248389942555262E-7</v>
      </c>
      <c r="AH65">
        <f t="shared" si="5"/>
        <v>-4.5802318950161772E-3</v>
      </c>
      <c r="AI65">
        <f t="shared" si="25"/>
        <v>-4.5803643789156029E-3</v>
      </c>
      <c r="AJ65">
        <f t="shared" si="7"/>
        <v>-3.6291437302162954</v>
      </c>
      <c r="AK65">
        <f t="shared" si="22"/>
        <v>-2.371047022946196</v>
      </c>
      <c r="AL65">
        <f t="shared" si="8"/>
        <v>-6.0047711175414076</v>
      </c>
      <c r="AN65">
        <f t="shared" si="26"/>
        <v>0</v>
      </c>
      <c r="AO65">
        <f t="shared" si="26"/>
        <v>0</v>
      </c>
      <c r="AP65">
        <f t="shared" si="26"/>
        <v>-1.1766456585960204E-10</v>
      </c>
      <c r="AQ65">
        <f t="shared" si="26"/>
        <v>-4.0678980600674812E-6</v>
      </c>
      <c r="AR65">
        <f t="shared" si="26"/>
        <v>-4.0680157246333406E-6</v>
      </c>
      <c r="AS65">
        <f t="shared" si="26"/>
        <v>-3.2231963529874481E-3</v>
      </c>
      <c r="AT65">
        <f t="shared" si="26"/>
        <v>-2.1058273480577868E-3</v>
      </c>
      <c r="AU65">
        <f t="shared" si="23"/>
        <v>-5.333091716769869E-3</v>
      </c>
      <c r="AW65">
        <v>62</v>
      </c>
      <c r="AX65">
        <f>IF(Z65&gt;0, (R65*SUMPRODUCT(K65:$K$98, X65:$X$98)-K65*$AZ$3)/Z65, 0)</f>
        <v>-5706911694.3114071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0.64196478899999998</v>
      </c>
      <c r="Q66" s="4">
        <f t="shared" si="21"/>
        <v>25</v>
      </c>
      <c r="R66">
        <f t="shared" si="0"/>
        <v>500000</v>
      </c>
      <c r="S66">
        <f t="shared" si="1"/>
        <v>-14640637942.993986</v>
      </c>
      <c r="U66">
        <f t="shared" si="13"/>
        <v>0.64196478899999998</v>
      </c>
      <c r="V66">
        <f t="shared" si="14"/>
        <v>0.01</v>
      </c>
      <c r="W66">
        <f t="shared" si="15"/>
        <v>5.2993559770221048E-9</v>
      </c>
      <c r="X66">
        <f t="shared" si="16"/>
        <v>3.4019999416248844E-9</v>
      </c>
      <c r="Y66">
        <f t="shared" si="17"/>
        <v>5.2993559770221048E-11</v>
      </c>
      <c r="Z66">
        <f t="shared" si="18"/>
        <v>1.8443624756269994E-9</v>
      </c>
      <c r="AB66">
        <f t="shared" si="19"/>
        <v>-30.242956597586502</v>
      </c>
      <c r="AC66">
        <f t="shared" si="2"/>
        <v>-27.002643241298969</v>
      </c>
      <c r="AE66">
        <f t="shared" si="3"/>
        <v>0</v>
      </c>
      <c r="AF66">
        <f t="shared" si="24"/>
        <v>0</v>
      </c>
      <c r="AG66">
        <f t="shared" si="24"/>
        <v>-4.6109061890674986E-8</v>
      </c>
      <c r="AH66">
        <f t="shared" si="5"/>
        <v>-1.7009999708124423E-3</v>
      </c>
      <c r="AI66">
        <f t="shared" si="25"/>
        <v>-1.701046079874333E-3</v>
      </c>
      <c r="AJ66">
        <f t="shared" si="7"/>
        <v>-3.2403133562875333</v>
      </c>
      <c r="AK66">
        <f t="shared" si="22"/>
        <v>-2.1170069618310552</v>
      </c>
      <c r="AL66">
        <f t="shared" si="8"/>
        <v>-5.3590213641984628</v>
      </c>
      <c r="AN66">
        <f t="shared" si="26"/>
        <v>0</v>
      </c>
      <c r="AO66">
        <f t="shared" si="26"/>
        <v>0</v>
      </c>
      <c r="AP66">
        <f t="shared" si="26"/>
        <v>-3.6563760719794636E-11</v>
      </c>
      <c r="AQ66">
        <f t="shared" si="26"/>
        <v>-1.3488662177649291E-6</v>
      </c>
      <c r="AR66">
        <f t="shared" si="26"/>
        <v>-1.3489027815256489E-6</v>
      </c>
      <c r="AS66">
        <f t="shared" si="26"/>
        <v>-2.5695175169116336E-3</v>
      </c>
      <c r="AT66">
        <f t="shared" si="26"/>
        <v>-1.6787532172755941E-3</v>
      </c>
      <c r="AU66">
        <f t="shared" si="23"/>
        <v>-4.2496196369687534E-3</v>
      </c>
      <c r="AW66">
        <v>63</v>
      </c>
      <c r="AX66">
        <f>IF(Z66&gt;0, (R66*SUMPRODUCT(K66:$K$98, X66:$X$98)-K66*$AZ$3)/Z66, 0)</f>
        <v>-14640637942.993986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0.65685820900000003</v>
      </c>
      <c r="Q67" s="4">
        <f t="shared" si="21"/>
        <v>25</v>
      </c>
      <c r="R67">
        <f t="shared" ref="R67:R79" si="27">$C$6</f>
        <v>500000</v>
      </c>
      <c r="S67">
        <f t="shared" ref="S67:S79" si="28">AX67</f>
        <v>-39238543869.322395</v>
      </c>
      <c r="U67">
        <f t="shared" si="13"/>
        <v>0.65685820900000003</v>
      </c>
      <c r="V67">
        <f t="shared" si="14"/>
        <v>0.01</v>
      </c>
      <c r="W67">
        <f t="shared" si="15"/>
        <v>1.8443624756269994E-9</v>
      </c>
      <c r="X67">
        <f t="shared" si="16"/>
        <v>1.2114846324871569E-9</v>
      </c>
      <c r="Y67">
        <f t="shared" si="17"/>
        <v>1.8443624756269994E-11</v>
      </c>
      <c r="Z67">
        <f t="shared" si="18"/>
        <v>6.1443421838357245E-10</v>
      </c>
      <c r="AB67">
        <f t="shared" si="19"/>
        <v>-27.002643241298969</v>
      </c>
      <c r="AC67">
        <f t="shared" ref="AC67:AC79" si="29">S67*Z67</f>
        <v>-24.109504032856623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-1.5360855459589312E-8</v>
      </c>
      <c r="AH67">
        <f t="shared" ref="AH67:AH79" si="32">-X67*R67</f>
        <v>-6.0574231624357846E-4</v>
      </c>
      <c r="AI67">
        <f t="shared" ref="AI67:AI79" si="33">SUM(AE67:AH67)</f>
        <v>-6.0575767709903803E-4</v>
      </c>
      <c r="AJ67">
        <f t="shared" ref="AJ67:AJ79" si="34">AB67-AC67</f>
        <v>-2.8931392084423457</v>
      </c>
      <c r="AK67">
        <f t="shared" si="22"/>
        <v>-1.8901850268909279</v>
      </c>
      <c r="AL67">
        <f t="shared" ref="AL67:AL79" si="35">SUM(AI67:AK67)</f>
        <v>-4.7839299930103731</v>
      </c>
      <c r="AN67">
        <f t="shared" ref="AN67:AT79" si="36">AE67*$K67</f>
        <v>0</v>
      </c>
      <c r="AO67">
        <f t="shared" si="36"/>
        <v>0</v>
      </c>
      <c r="AP67">
        <f t="shared" si="36"/>
        <v>-1.0875818510614138E-11</v>
      </c>
      <c r="AQ67">
        <f t="shared" si="36"/>
        <v>-4.2887868536980093E-7</v>
      </c>
      <c r="AR67">
        <f t="shared" si="36"/>
        <v>-4.2888956118831154E-7</v>
      </c>
      <c r="AS67">
        <f t="shared" si="36"/>
        <v>-2.0484052492869467E-3</v>
      </c>
      <c r="AT67">
        <f t="shared" si="36"/>
        <v>-1.3382919563319461E-3</v>
      </c>
      <c r="AU67">
        <f t="shared" si="23"/>
        <v>-3.3871260951800811E-3</v>
      </c>
      <c r="AW67">
        <v>64</v>
      </c>
      <c r="AX67">
        <f>IF(Z67&gt;0, (R67*SUMPRODUCT(K67:$K$98, X67:$X$98)-K67*$AZ$3)/Z67, 0)</f>
        <v>-39238543869.322395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6.3216220393231843E-4</v>
      </c>
      <c r="L68" s="2">
        <v>65</v>
      </c>
      <c r="M68" s="6">
        <v>0.67177231000000004</v>
      </c>
      <c r="Q68" s="4">
        <f t="shared" si="21"/>
        <v>25</v>
      </c>
      <c r="R68">
        <f t="shared" si="27"/>
        <v>500000</v>
      </c>
      <c r="S68">
        <f t="shared" si="28"/>
        <v>-110092288827.6416</v>
      </c>
      <c r="U68">
        <f t="shared" ref="U68:U79" si="40">M68</f>
        <v>0.67177231000000004</v>
      </c>
      <c r="V68">
        <f t="shared" ref="V68:V79" si="41">$C$10</f>
        <v>0.01</v>
      </c>
      <c r="W68">
        <f t="shared" ref="W68:W79" si="42">Z67</f>
        <v>6.1443421838357245E-10</v>
      </c>
      <c r="X68">
        <f t="shared" ref="X68:X79" si="43">U68*W68</f>
        <v>4.1275989422657695E-10</v>
      </c>
      <c r="Y68">
        <f t="shared" ref="Y68:Y79" si="44">V68*W68</f>
        <v>6.1443421838357245E-12</v>
      </c>
      <c r="Z68">
        <f t="shared" ref="Z68:Z79" si="45">MAX(0, W68-X68-Y68)</f>
        <v>1.9552998197315977E-10</v>
      </c>
      <c r="AB68">
        <f t="shared" ref="AB68:AB79" si="46">AC67</f>
        <v>-24.109504032856623</v>
      </c>
      <c r="AC68">
        <f t="shared" si="29"/>
        <v>-21.526343249852662</v>
      </c>
      <c r="AE68">
        <f t="shared" si="30"/>
        <v>0</v>
      </c>
      <c r="AF68">
        <f t="shared" si="31"/>
        <v>0</v>
      </c>
      <c r="AG68">
        <f t="shared" si="31"/>
        <v>-4.8882495493289942E-9</v>
      </c>
      <c r="AH68">
        <f t="shared" si="32"/>
        <v>-2.0637994711328848E-4</v>
      </c>
      <c r="AI68">
        <f t="shared" si="33"/>
        <v>-2.0638483536283782E-4</v>
      </c>
      <c r="AJ68">
        <f t="shared" si="34"/>
        <v>-2.5831607830039616</v>
      </c>
      <c r="AK68">
        <f t="shared" si="22"/>
        <v>-1.6876652822999638</v>
      </c>
      <c r="AL68">
        <f t="shared" si="35"/>
        <v>-4.2710324501392876</v>
      </c>
      <c r="AN68">
        <f t="shared" si="36"/>
        <v>0</v>
      </c>
      <c r="AO68">
        <f t="shared" si="36"/>
        <v>0</v>
      </c>
      <c r="AP68">
        <f t="shared" si="36"/>
        <v>-3.0901666084749791E-12</v>
      </c>
      <c r="AQ68">
        <f t="shared" si="36"/>
        <v>-1.3046560221457177E-7</v>
      </c>
      <c r="AR68">
        <f t="shared" si="36"/>
        <v>-1.3046869238118025E-7</v>
      </c>
      <c r="AS68">
        <f t="shared" si="36"/>
        <v>-1.6329766136953176E-3</v>
      </c>
      <c r="AT68">
        <f t="shared" si="36"/>
        <v>-1.0668782043588036E-3</v>
      </c>
      <c r="AU68">
        <f t="shared" si="23"/>
        <v>-2.6999852867465018E-3</v>
      </c>
      <c r="AW68">
        <v>65</v>
      </c>
      <c r="AX68">
        <f>IF(Z68&gt;0, (R68*SUMPRODUCT(K68:$K$98, X68:$X$98)-K68*$AZ$3)/Z68, 0)</f>
        <v>-110092288827.6416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5.6443053922528431E-4</v>
      </c>
      <c r="L69" s="2">
        <v>66</v>
      </c>
      <c r="M69" s="6">
        <v>0.68662034599999999</v>
      </c>
      <c r="Q69" s="4">
        <f t="shared" ref="Q69:Q79" si="48">$C$8</f>
        <v>25</v>
      </c>
      <c r="R69">
        <f t="shared" si="27"/>
        <v>500000</v>
      </c>
      <c r="S69">
        <f t="shared" si="28"/>
        <v>-324005534730.05121</v>
      </c>
      <c r="U69">
        <f t="shared" si="40"/>
        <v>0.68662034599999999</v>
      </c>
      <c r="V69">
        <f t="shared" si="41"/>
        <v>0.01</v>
      </c>
      <c r="W69">
        <f t="shared" si="42"/>
        <v>1.9552998197315977E-10</v>
      </c>
      <c r="X69">
        <f t="shared" si="43"/>
        <v>1.3425486387578474E-10</v>
      </c>
      <c r="Y69">
        <f t="shared" si="44"/>
        <v>1.9552998197315977E-12</v>
      </c>
      <c r="Z69">
        <f t="shared" si="45"/>
        <v>5.9319818277643438E-11</v>
      </c>
      <c r="AB69">
        <f t="shared" si="46"/>
        <v>-21.526343249852662</v>
      </c>
      <c r="AC69">
        <f t="shared" si="29"/>
        <v>-19.219949441137327</v>
      </c>
      <c r="AE69">
        <f t="shared" si="30"/>
        <v>0</v>
      </c>
      <c r="AF69">
        <f t="shared" si="31"/>
        <v>0</v>
      </c>
      <c r="AG69">
        <f t="shared" si="31"/>
        <v>-1.4829954569410859E-9</v>
      </c>
      <c r="AH69">
        <f t="shared" si="32"/>
        <v>-6.7127431937892364E-5</v>
      </c>
      <c r="AI69">
        <f t="shared" si="33"/>
        <v>-6.712891493334931E-5</v>
      </c>
      <c r="AJ69">
        <f t="shared" si="34"/>
        <v>-2.3063938087153346</v>
      </c>
      <c r="AK69">
        <f t="shared" si="22"/>
        <v>-1.5068440274896864</v>
      </c>
      <c r="AL69">
        <f t="shared" si="35"/>
        <v>-3.8133049651199542</v>
      </c>
      <c r="AN69">
        <f t="shared" si="36"/>
        <v>0</v>
      </c>
      <c r="AO69">
        <f t="shared" si="36"/>
        <v>0</v>
      </c>
      <c r="AP69">
        <f t="shared" si="36"/>
        <v>-8.3704792542990397E-13</v>
      </c>
      <c r="AQ69">
        <f t="shared" si="36"/>
        <v>-3.7888772605513158E-8</v>
      </c>
      <c r="AR69">
        <f t="shared" si="36"/>
        <v>-3.7889609653438592E-8</v>
      </c>
      <c r="AS69">
        <f t="shared" si="36"/>
        <v>-1.3017991011190536E-3</v>
      </c>
      <c r="AT69">
        <f t="shared" si="36"/>
        <v>-8.5050878696440286E-4</v>
      </c>
      <c r="AU69">
        <f t="shared" si="23"/>
        <v>-2.1523457776931099E-3</v>
      </c>
      <c r="AW69">
        <v>66</v>
      </c>
      <c r="AX69">
        <f>IF(Z69&gt;0, (R69*SUMPRODUCT(K69:$K$98, X69:$X$98)-K69*$AZ$3)/Z69, 0)</f>
        <v>-324005534730.05121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0.70385879699999998</v>
      </c>
      <c r="Q70" s="4">
        <f t="shared" si="48"/>
        <v>25</v>
      </c>
      <c r="R70">
        <f t="shared" si="27"/>
        <v>500000</v>
      </c>
      <c r="S70">
        <f t="shared" si="28"/>
        <v>-1011006641199.1206</v>
      </c>
      <c r="U70">
        <f t="shared" si="40"/>
        <v>0.70385879699999998</v>
      </c>
      <c r="V70">
        <f t="shared" si="41"/>
        <v>0.01</v>
      </c>
      <c r="W70">
        <f t="shared" si="42"/>
        <v>5.9319818277643438E-11</v>
      </c>
      <c r="X70">
        <f t="shared" si="43"/>
        <v>4.1752775931160722E-11</v>
      </c>
      <c r="Y70">
        <f t="shared" si="44"/>
        <v>5.9319818277643439E-13</v>
      </c>
      <c r="Z70">
        <f t="shared" si="45"/>
        <v>1.6973844163706281E-11</v>
      </c>
      <c r="AB70">
        <f t="shared" si="46"/>
        <v>-19.219949441137327</v>
      </c>
      <c r="AC70">
        <f t="shared" si="29"/>
        <v>-17.160669176185984</v>
      </c>
      <c r="AE70">
        <f t="shared" si="30"/>
        <v>0</v>
      </c>
      <c r="AF70">
        <f t="shared" si="31"/>
        <v>0</v>
      </c>
      <c r="AG70">
        <f t="shared" si="31"/>
        <v>-4.2434610409265701E-10</v>
      </c>
      <c r="AH70">
        <f t="shared" si="32"/>
        <v>-2.0876387965580362E-5</v>
      </c>
      <c r="AI70">
        <f t="shared" si="33"/>
        <v>-2.0876812311684454E-5</v>
      </c>
      <c r="AJ70">
        <f t="shared" si="34"/>
        <v>-2.0592802649513438</v>
      </c>
      <c r="AK70">
        <f t="shared" si="22"/>
        <v>-1.345396460879613</v>
      </c>
      <c r="AL70">
        <f t="shared" si="35"/>
        <v>-3.4046976026432683</v>
      </c>
      <c r="AN70">
        <f t="shared" si="36"/>
        <v>0</v>
      </c>
      <c r="AO70">
        <f t="shared" si="36"/>
        <v>0</v>
      </c>
      <c r="AP70">
        <f t="shared" si="36"/>
        <v>-2.1385169674211343E-13</v>
      </c>
      <c r="AQ70">
        <f t="shared" si="36"/>
        <v>-1.0520777604007821E-8</v>
      </c>
      <c r="AR70">
        <f t="shared" si="36"/>
        <v>-1.0520991455704564E-8</v>
      </c>
      <c r="AS70">
        <f t="shared" si="36"/>
        <v>-1.037786312823637E-3</v>
      </c>
      <c r="AT70">
        <f t="shared" si="36"/>
        <v>-6.780204016839902E-4</v>
      </c>
      <c r="AU70">
        <f t="shared" si="23"/>
        <v>-1.7158172354990828E-3</v>
      </c>
      <c r="AW70">
        <v>67</v>
      </c>
      <c r="AX70">
        <f>IF(Z70&gt;0, (R70*SUMPRODUCT(K70:$K$98, X70:$X$98)-K70*$AZ$3)/Z70, 0)</f>
        <v>-1011006641199.1206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0.72100360699999999</v>
      </c>
      <c r="Q71" s="4">
        <f t="shared" si="48"/>
        <v>25</v>
      </c>
      <c r="R71">
        <f t="shared" si="27"/>
        <v>500000</v>
      </c>
      <c r="S71">
        <f t="shared" si="28"/>
        <v>-3355749463901.3936</v>
      </c>
      <c r="U71">
        <f t="shared" si="40"/>
        <v>0.72100360699999999</v>
      </c>
      <c r="V71">
        <f t="shared" si="41"/>
        <v>0.01</v>
      </c>
      <c r="W71">
        <f t="shared" si="42"/>
        <v>1.6973844163706281E-11</v>
      </c>
      <c r="X71">
        <f t="shared" si="43"/>
        <v>1.2238202866688127E-11</v>
      </c>
      <c r="Y71">
        <f t="shared" si="44"/>
        <v>1.697384416370628E-13</v>
      </c>
      <c r="Z71">
        <f t="shared" si="45"/>
        <v>4.5659028553810904E-12</v>
      </c>
      <c r="AB71">
        <f t="shared" si="46"/>
        <v>-17.160669176185984</v>
      </c>
      <c r="AC71">
        <f t="shared" si="29"/>
        <v>-15.322026059170936</v>
      </c>
      <c r="AE71">
        <f t="shared" si="30"/>
        <v>0</v>
      </c>
      <c r="AF71">
        <f t="shared" si="31"/>
        <v>0</v>
      </c>
      <c r="AG71">
        <f t="shared" si="31"/>
        <v>-1.1414757138452727E-10</v>
      </c>
      <c r="AH71">
        <f t="shared" si="32"/>
        <v>-6.1191014333440639E-6</v>
      </c>
      <c r="AI71">
        <f t="shared" si="33"/>
        <v>-6.1192155809154486E-6</v>
      </c>
      <c r="AJ71">
        <f t="shared" si="34"/>
        <v>-1.8386431170150477</v>
      </c>
      <c r="AK71">
        <f t="shared" si="22"/>
        <v>-1.2012468423330189</v>
      </c>
      <c r="AL71">
        <f t="shared" si="35"/>
        <v>-3.0398960785636477</v>
      </c>
      <c r="AN71">
        <f t="shared" si="36"/>
        <v>0</v>
      </c>
      <c r="AO71">
        <f t="shared" si="36"/>
        <v>0</v>
      </c>
      <c r="AP71">
        <f t="shared" si="36"/>
        <v>-5.1361906304069957E-14</v>
      </c>
      <c r="AQ71">
        <f t="shared" si="36"/>
        <v>-2.7533543698952484E-9</v>
      </c>
      <c r="AR71">
        <f t="shared" si="36"/>
        <v>-2.7534057318015528E-9</v>
      </c>
      <c r="AS71">
        <f t="shared" si="36"/>
        <v>-8.2731690527715308E-4</v>
      </c>
      <c r="AT71">
        <f t="shared" si="36"/>
        <v>-5.4051371409494253E-4</v>
      </c>
      <c r="AU71">
        <f t="shared" si="23"/>
        <v>-1.3678333727778274E-3</v>
      </c>
      <c r="AW71">
        <v>68</v>
      </c>
      <c r="AX71">
        <f>IF(Z71&gt;0, (R71*SUMPRODUCT(K71:$K$98, X71:$X$98)-K71*$AZ$3)/Z71, 0)</f>
        <v>-3355749463901.3936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0.73803352099999997</v>
      </c>
      <c r="Q72" s="4">
        <f t="shared" si="48"/>
        <v>25</v>
      </c>
      <c r="R72">
        <f t="shared" si="27"/>
        <v>500000</v>
      </c>
      <c r="S72">
        <f t="shared" si="28"/>
        <v>-11891283677466.033</v>
      </c>
      <c r="U72">
        <f t="shared" si="40"/>
        <v>0.73803352099999997</v>
      </c>
      <c r="V72">
        <f t="shared" si="41"/>
        <v>0.01</v>
      </c>
      <c r="W72">
        <f t="shared" si="42"/>
        <v>4.5659028553810904E-12</v>
      </c>
      <c r="X72">
        <f t="shared" si="43"/>
        <v>3.3697893609008599E-12</v>
      </c>
      <c r="Y72">
        <f t="shared" si="44"/>
        <v>4.5659028553810903E-14</v>
      </c>
      <c r="Z72">
        <f t="shared" si="45"/>
        <v>1.1504544659264195E-12</v>
      </c>
      <c r="AB72">
        <f t="shared" si="46"/>
        <v>-15.322026059170936</v>
      </c>
      <c r="AC72">
        <f t="shared" si="29"/>
        <v>-13.680380412338735</v>
      </c>
      <c r="AE72">
        <f t="shared" si="30"/>
        <v>0</v>
      </c>
      <c r="AF72">
        <f t="shared" si="31"/>
        <v>0</v>
      </c>
      <c r="AG72">
        <f t="shared" si="31"/>
        <v>-2.8761361648160488E-11</v>
      </c>
      <c r="AH72">
        <f t="shared" si="32"/>
        <v>-1.68489468045043E-6</v>
      </c>
      <c r="AI72">
        <f t="shared" si="33"/>
        <v>-1.6849234418120782E-6</v>
      </c>
      <c r="AJ72">
        <f t="shared" si="34"/>
        <v>-1.6416456468322007</v>
      </c>
      <c r="AK72">
        <f t="shared" ref="AK72:AK79" si="49">G72*SUM(AB72:AB72, AE72:AF72)</f>
        <v>-1.0725418241419655</v>
      </c>
      <c r="AL72">
        <f t="shared" si="35"/>
        <v>-2.7141891558976079</v>
      </c>
      <c r="AN72">
        <f t="shared" si="36"/>
        <v>0</v>
      </c>
      <c r="AO72">
        <f t="shared" si="36"/>
        <v>0</v>
      </c>
      <c r="AP72">
        <f t="shared" si="36"/>
        <v>-1.1554891684075364E-14</v>
      </c>
      <c r="AQ72">
        <f t="shared" si="36"/>
        <v>-6.7690729562258642E-10</v>
      </c>
      <c r="AR72">
        <f t="shared" si="36"/>
        <v>-6.7691885051427051E-10</v>
      </c>
      <c r="AS72">
        <f t="shared" si="36"/>
        <v>-6.5953197434910507E-4</v>
      </c>
      <c r="AT72">
        <f t="shared" si="36"/>
        <v>-4.3089422386209084E-4</v>
      </c>
      <c r="AU72">
        <f t="shared" si="23"/>
        <v>-1.0904268751300464E-3</v>
      </c>
      <c r="AW72">
        <v>69</v>
      </c>
      <c r="AX72">
        <f>IF(Z72&gt;0, (R72*SUMPRODUCT(K72:$K$98, X72:$X$98)-K72*$AZ$3)/Z72, 0)</f>
        <v>-11891283677466.033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0.75492728399999998</v>
      </c>
      <c r="Q73" s="4">
        <f t="shared" si="48"/>
        <v>25</v>
      </c>
      <c r="R73">
        <f t="shared" si="27"/>
        <v>500000</v>
      </c>
      <c r="S73">
        <f t="shared" si="28"/>
        <v>-45165673627870.391</v>
      </c>
      <c r="U73">
        <f t="shared" si="40"/>
        <v>0.75492728399999998</v>
      </c>
      <c r="V73">
        <f t="shared" si="41"/>
        <v>0.01</v>
      </c>
      <c r="W73">
        <f t="shared" si="42"/>
        <v>1.1504544659264195E-12</v>
      </c>
      <c r="X73">
        <f t="shared" si="43"/>
        <v>8.6850946532750245E-13</v>
      </c>
      <c r="Y73">
        <f t="shared" si="44"/>
        <v>1.1504544659264195E-14</v>
      </c>
      <c r="Z73">
        <f t="shared" si="45"/>
        <v>2.704404559396529E-13</v>
      </c>
      <c r="AB73">
        <f t="shared" si="46"/>
        <v>-13.680380412338735</v>
      </c>
      <c r="AC73">
        <f t="shared" si="29"/>
        <v>-12.214625368742825</v>
      </c>
      <c r="AE73">
        <f t="shared" si="30"/>
        <v>0</v>
      </c>
      <c r="AF73">
        <f t="shared" si="31"/>
        <v>0</v>
      </c>
      <c r="AG73">
        <f t="shared" si="31"/>
        <v>-6.7610113984913228E-12</v>
      </c>
      <c r="AH73">
        <f t="shared" si="32"/>
        <v>-4.3425473266375124E-7</v>
      </c>
      <c r="AI73">
        <f t="shared" si="33"/>
        <v>-4.3426149367514973E-7</v>
      </c>
      <c r="AJ73">
        <f t="shared" si="34"/>
        <v>-1.4657550435959106</v>
      </c>
      <c r="AK73">
        <f t="shared" si="49"/>
        <v>-0.95762662886371153</v>
      </c>
      <c r="AL73">
        <f t="shared" si="35"/>
        <v>-2.4233821067211156</v>
      </c>
      <c r="AN73">
        <f t="shared" si="36"/>
        <v>0</v>
      </c>
      <c r="AO73">
        <f t="shared" si="36"/>
        <v>0</v>
      </c>
      <c r="AP73">
        <f t="shared" si="36"/>
        <v>-2.4252140814834015E-15</v>
      </c>
      <c r="AQ73">
        <f t="shared" si="36"/>
        <v>-1.5576969635666428E-10</v>
      </c>
      <c r="AR73">
        <f t="shared" si="36"/>
        <v>-1.5577212157074578E-10</v>
      </c>
      <c r="AS73">
        <f t="shared" si="36"/>
        <v>-5.2577485263925804E-4</v>
      </c>
      <c r="AT73">
        <f t="shared" si="36"/>
        <v>-3.4350623719433344E-4</v>
      </c>
      <c r="AU73">
        <f t="shared" si="23"/>
        <v>-8.6928124560571303E-4</v>
      </c>
      <c r="AW73">
        <v>70</v>
      </c>
      <c r="AX73">
        <f>IF(Z73&gt;0, (R73*SUMPRODUCT(K73:$K$98, X73:$X$98)-K73*$AZ$3)/Z73, 0)</f>
        <v>-45165673627870.391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0.77166421299999999</v>
      </c>
      <c r="Q74" s="4">
        <f t="shared" si="48"/>
        <v>25</v>
      </c>
      <c r="R74">
        <f t="shared" si="27"/>
        <v>500000</v>
      </c>
      <c r="S74">
        <f t="shared" si="28"/>
        <v>-184699424978354.03</v>
      </c>
      <c r="U74">
        <f t="shared" si="40"/>
        <v>0.77166421299999999</v>
      </c>
      <c r="V74">
        <f t="shared" si="41"/>
        <v>0.01</v>
      </c>
      <c r="W74">
        <f t="shared" si="42"/>
        <v>2.704404559396529E-13</v>
      </c>
      <c r="X74">
        <f t="shared" si="43"/>
        <v>2.0868922159603344E-13</v>
      </c>
      <c r="Y74">
        <f t="shared" si="44"/>
        <v>2.7044045593965292E-15</v>
      </c>
      <c r="Z74">
        <f t="shared" si="45"/>
        <v>5.9046829784222928E-14</v>
      </c>
      <c r="AB74">
        <f t="shared" si="46"/>
        <v>-12.214625368742825</v>
      </c>
      <c r="AC74">
        <f t="shared" si="29"/>
        <v>-10.905915507940723</v>
      </c>
      <c r="AE74">
        <f t="shared" si="30"/>
        <v>0</v>
      </c>
      <c r="AF74">
        <f t="shared" si="31"/>
        <v>0</v>
      </c>
      <c r="AG74">
        <f t="shared" si="31"/>
        <v>-1.4761707446055731E-12</v>
      </c>
      <c r="AH74">
        <f t="shared" si="32"/>
        <v>-1.0434461079801671E-7</v>
      </c>
      <c r="AI74">
        <f t="shared" si="33"/>
        <v>-1.0434608696876132E-7</v>
      </c>
      <c r="AJ74">
        <f t="shared" si="34"/>
        <v>-1.3087098608021019</v>
      </c>
      <c r="AK74">
        <f t="shared" si="49"/>
        <v>-0.85502377581199784</v>
      </c>
      <c r="AL74">
        <f t="shared" si="35"/>
        <v>-2.1637337409601867</v>
      </c>
      <c r="AN74">
        <f t="shared" si="36"/>
        <v>0</v>
      </c>
      <c r="AO74">
        <f t="shared" si="36"/>
        <v>0</v>
      </c>
      <c r="AP74">
        <f t="shared" si="36"/>
        <v>-4.7277770100371465E-16</v>
      </c>
      <c r="AQ74">
        <f t="shared" si="36"/>
        <v>-3.341876634900726E-11</v>
      </c>
      <c r="AR74">
        <f t="shared" si="36"/>
        <v>-3.3419239126708262E-11</v>
      </c>
      <c r="AS74">
        <f t="shared" si="36"/>
        <v>-4.1914449363798426E-4</v>
      </c>
      <c r="AT74">
        <f t="shared" si="36"/>
        <v>-2.7384106920498694E-4</v>
      </c>
      <c r="AU74">
        <f t="shared" si="23"/>
        <v>-6.9298559626221031E-4</v>
      </c>
      <c r="AW74">
        <v>71</v>
      </c>
      <c r="AX74">
        <f>IF(Z74&gt;0, (R74*SUMPRODUCT(K74:$K$98, X74:$X$98)-K74*$AZ$3)/Z74, 0)</f>
        <v>-184699424978354.03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0.78831611899999998</v>
      </c>
      <c r="Q75" s="4">
        <f t="shared" si="48"/>
        <v>25</v>
      </c>
      <c r="R75">
        <f t="shared" si="27"/>
        <v>500000</v>
      </c>
      <c r="S75">
        <f t="shared" si="28"/>
        <v>-817666736956638.38</v>
      </c>
      <c r="U75">
        <f t="shared" si="40"/>
        <v>0.78831611899999998</v>
      </c>
      <c r="V75">
        <f t="shared" si="41"/>
        <v>0.01</v>
      </c>
      <c r="W75">
        <f t="shared" si="42"/>
        <v>5.9046829784222928E-14</v>
      </c>
      <c r="X75">
        <f t="shared" si="43"/>
        <v>4.6547567694752226E-14</v>
      </c>
      <c r="Y75">
        <f t="shared" si="44"/>
        <v>5.9046829784222928E-16</v>
      </c>
      <c r="Z75">
        <f t="shared" si="45"/>
        <v>1.1908793791628473E-14</v>
      </c>
      <c r="AB75">
        <f t="shared" si="46"/>
        <v>-10.905915507940723</v>
      </c>
      <c r="AC75">
        <f t="shared" si="29"/>
        <v>-9.7374245606903269</v>
      </c>
      <c r="AE75">
        <f t="shared" si="30"/>
        <v>0</v>
      </c>
      <c r="AF75">
        <f t="shared" si="31"/>
        <v>0</v>
      </c>
      <c r="AG75">
        <f t="shared" si="31"/>
        <v>-2.9771984479071183E-13</v>
      </c>
      <c r="AH75">
        <f t="shared" si="32"/>
        <v>-2.3273783847376112E-8</v>
      </c>
      <c r="AI75">
        <f t="shared" si="33"/>
        <v>-2.3274081567220904E-8</v>
      </c>
      <c r="AJ75">
        <f t="shared" si="34"/>
        <v>-1.1684909472503957</v>
      </c>
      <c r="AK75">
        <f t="shared" si="49"/>
        <v>-0.76341408555585066</v>
      </c>
      <c r="AL75">
        <f t="shared" si="35"/>
        <v>-1.9319050560803279</v>
      </c>
      <c r="AN75">
        <f t="shared" si="36"/>
        <v>0</v>
      </c>
      <c r="AO75">
        <f t="shared" si="36"/>
        <v>0</v>
      </c>
      <c r="AP75">
        <f t="shared" si="36"/>
        <v>-8.5135394275613182E-17</v>
      </c>
      <c r="AQ75">
        <f t="shared" si="36"/>
        <v>-6.6553264715176913E-12</v>
      </c>
      <c r="AR75">
        <f t="shared" si="36"/>
        <v>-6.6554116069119668E-12</v>
      </c>
      <c r="AS75">
        <f t="shared" si="36"/>
        <v>-3.3413942416763852E-4</v>
      </c>
      <c r="AT75">
        <f t="shared" si="36"/>
        <v>-2.1830442379493572E-4</v>
      </c>
      <c r="AU75">
        <f t="shared" si="23"/>
        <v>-5.5244385461798587E-4</v>
      </c>
      <c r="AW75">
        <v>72</v>
      </c>
      <c r="AX75">
        <f>IF(Z75&gt;0, (R75*SUMPRODUCT(K75:$K$98, X75:$X$98)-K75*$AZ$3)/Z75, 0)</f>
        <v>-817666736956638.38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0.80496745000000003</v>
      </c>
      <c r="Q76" s="4">
        <f t="shared" si="48"/>
        <v>25</v>
      </c>
      <c r="R76">
        <f t="shared" si="27"/>
        <v>500000</v>
      </c>
      <c r="S76">
        <f t="shared" si="28"/>
        <v>-3945573827788207</v>
      </c>
      <c r="U76">
        <f t="shared" si="40"/>
        <v>0.80496745000000003</v>
      </c>
      <c r="V76">
        <f t="shared" si="41"/>
        <v>0.01</v>
      </c>
      <c r="W76">
        <f t="shared" si="42"/>
        <v>1.1908793791628473E-14</v>
      </c>
      <c r="X76">
        <f t="shared" si="43"/>
        <v>9.5861913710230037E-15</v>
      </c>
      <c r="Y76">
        <f t="shared" si="44"/>
        <v>1.1908793791628474E-16</v>
      </c>
      <c r="Z76">
        <f t="shared" si="45"/>
        <v>2.2035144826891848E-15</v>
      </c>
      <c r="AB76">
        <f t="shared" si="46"/>
        <v>-9.7374245606903269</v>
      </c>
      <c r="AC76">
        <f t="shared" si="29"/>
        <v>-8.6941290720507176</v>
      </c>
      <c r="AE76">
        <f t="shared" si="30"/>
        <v>0</v>
      </c>
      <c r="AF76">
        <f t="shared" si="31"/>
        <v>0</v>
      </c>
      <c r="AG76">
        <f t="shared" si="31"/>
        <v>-5.5087862067229618E-14</v>
      </c>
      <c r="AH76">
        <f t="shared" si="32"/>
        <v>-4.7930956855115016E-9</v>
      </c>
      <c r="AI76">
        <f t="shared" si="33"/>
        <v>-4.7931507733735685E-9</v>
      </c>
      <c r="AJ76">
        <f t="shared" si="34"/>
        <v>-1.0432954886396093</v>
      </c>
      <c r="AK76">
        <f t="shared" si="49"/>
        <v>-0.68161971924832299</v>
      </c>
      <c r="AL76">
        <f t="shared" si="35"/>
        <v>-1.7249152126810832</v>
      </c>
      <c r="AN76">
        <f t="shared" si="36"/>
        <v>0</v>
      </c>
      <c r="AO76">
        <f t="shared" si="36"/>
        <v>0</v>
      </c>
      <c r="AP76">
        <f t="shared" si="36"/>
        <v>-1.4065017051850095E-17</v>
      </c>
      <c r="AQ76">
        <f t="shared" si="36"/>
        <v>-1.2237718077640168E-12</v>
      </c>
      <c r="AR76">
        <f t="shared" si="36"/>
        <v>-1.2237858727810684E-12</v>
      </c>
      <c r="AS76">
        <f t="shared" si="36"/>
        <v>-2.6637390320078432E-4</v>
      </c>
      <c r="AT76">
        <f t="shared" si="36"/>
        <v>-1.7403095009214378E-4</v>
      </c>
      <c r="AU76">
        <f t="shared" si="23"/>
        <v>-4.4040485451671399E-4</v>
      </c>
      <c r="AW76">
        <v>73</v>
      </c>
      <c r="AX76">
        <f>IF(Z76&gt;0, (R76*SUMPRODUCT(K76:$K$98, X76:$X$98)-K76*$AZ$3)/Z76, 0)</f>
        <v>-3945573827788207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0.82161935600000002</v>
      </c>
      <c r="Q77" s="4">
        <f t="shared" si="48"/>
        <v>25</v>
      </c>
      <c r="R77">
        <f t="shared" si="27"/>
        <v>500000</v>
      </c>
      <c r="S77">
        <f t="shared" si="28"/>
        <v>-2.0921845237813584E+16</v>
      </c>
      <c r="U77">
        <f t="shared" si="40"/>
        <v>0.82161935600000002</v>
      </c>
      <c r="V77">
        <f t="shared" si="41"/>
        <v>0.01</v>
      </c>
      <c r="W77">
        <f t="shared" si="42"/>
        <v>2.2035144826891848E-15</v>
      </c>
      <c r="X77">
        <f t="shared" si="43"/>
        <v>1.8104501502037612E-15</v>
      </c>
      <c r="Y77">
        <f t="shared" si="44"/>
        <v>2.2035144826891847E-17</v>
      </c>
      <c r="Z77">
        <f t="shared" si="45"/>
        <v>3.7102918765853169E-16</v>
      </c>
      <c r="AB77">
        <f t="shared" si="46"/>
        <v>-8.6941290720507176</v>
      </c>
      <c r="AC77">
        <f t="shared" si="29"/>
        <v>-7.762615242903494</v>
      </c>
      <c r="AE77">
        <f t="shared" si="30"/>
        <v>0</v>
      </c>
      <c r="AF77">
        <f t="shared" si="31"/>
        <v>0</v>
      </c>
      <c r="AG77">
        <f t="shared" si="31"/>
        <v>-9.2757296914632926E-15</v>
      </c>
      <c r="AH77">
        <f t="shared" si="32"/>
        <v>-9.052250751018806E-10</v>
      </c>
      <c r="AI77">
        <f t="shared" si="33"/>
        <v>-9.0523435083157204E-10</v>
      </c>
      <c r="AJ77">
        <f t="shared" si="34"/>
        <v>-0.93151382914722358</v>
      </c>
      <c r="AK77">
        <f t="shared" si="49"/>
        <v>-0.60858903504355033</v>
      </c>
      <c r="AL77">
        <f t="shared" si="35"/>
        <v>-1.5401028650960082</v>
      </c>
      <c r="AN77">
        <f t="shared" si="36"/>
        <v>0</v>
      </c>
      <c r="AO77">
        <f t="shared" si="36"/>
        <v>0</v>
      </c>
      <c r="AP77">
        <f t="shared" si="36"/>
        <v>-2.1145327045191963E-18</v>
      </c>
      <c r="AQ77">
        <f t="shared" si="36"/>
        <v>-2.0635875450482312E-13</v>
      </c>
      <c r="AR77">
        <f t="shared" si="36"/>
        <v>-2.0636086903752762E-13</v>
      </c>
      <c r="AS77">
        <f t="shared" si="36"/>
        <v>-2.1235164477210834E-4</v>
      </c>
      <c r="AT77">
        <f t="shared" si="36"/>
        <v>-1.3873640791793647E-4</v>
      </c>
      <c r="AU77">
        <f t="shared" si="23"/>
        <v>-3.5108805289640568E-4</v>
      </c>
      <c r="AW77">
        <v>74</v>
      </c>
      <c r="AX77">
        <f>IF(Z77&gt;0, (R77*SUMPRODUCT(K77:$K$98, X77:$X$98)-K77*$AZ$3)/Z77, 0)</f>
        <v>-2.0921845237813584E+16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0.83827126200000002</v>
      </c>
      <c r="Q78" s="4">
        <f t="shared" si="48"/>
        <v>25</v>
      </c>
      <c r="R78">
        <f t="shared" si="27"/>
        <v>500000</v>
      </c>
      <c r="S78">
        <f t="shared" si="28"/>
        <v>-1.2311589227305146E+17</v>
      </c>
      <c r="U78">
        <f t="shared" si="40"/>
        <v>0.83827126200000002</v>
      </c>
      <c r="V78">
        <f t="shared" si="41"/>
        <v>0.01</v>
      </c>
      <c r="W78">
        <f t="shared" si="42"/>
        <v>3.7102918765853169E-16</v>
      </c>
      <c r="X78">
        <f t="shared" si="43"/>
        <v>3.1102310537735221E-16</v>
      </c>
      <c r="Y78">
        <f t="shared" si="44"/>
        <v>3.710291876585317E-18</v>
      </c>
      <c r="Z78">
        <f t="shared" si="45"/>
        <v>5.6295790404594165E-17</v>
      </c>
      <c r="AB78">
        <f t="shared" si="46"/>
        <v>-7.762615242903494</v>
      </c>
      <c r="AC78">
        <f t="shared" si="29"/>
        <v>-6.9309064668782989</v>
      </c>
      <c r="AE78">
        <f t="shared" si="30"/>
        <v>0</v>
      </c>
      <c r="AF78">
        <f t="shared" si="31"/>
        <v>0</v>
      </c>
      <c r="AG78">
        <f t="shared" si="31"/>
        <v>-1.4073947601148541E-15</v>
      </c>
      <c r="AH78">
        <f t="shared" si="32"/>
        <v>-1.555115526886761E-10</v>
      </c>
      <c r="AI78">
        <f t="shared" si="33"/>
        <v>-1.5551296008343623E-10</v>
      </c>
      <c r="AJ78">
        <f t="shared" si="34"/>
        <v>-0.83170877602519511</v>
      </c>
      <c r="AK78">
        <f t="shared" si="49"/>
        <v>-0.54338306700324468</v>
      </c>
      <c r="AL78">
        <f t="shared" si="35"/>
        <v>-1.3750918431839527</v>
      </c>
      <c r="AN78">
        <f t="shared" si="36"/>
        <v>0</v>
      </c>
      <c r="AO78">
        <f t="shared" si="36"/>
        <v>0</v>
      </c>
      <c r="AP78">
        <f t="shared" si="36"/>
        <v>-2.8646015956823605E-19</v>
      </c>
      <c r="AQ78">
        <f t="shared" si="36"/>
        <v>-3.1652714263528212E-14</v>
      </c>
      <c r="AR78">
        <f t="shared" si="36"/>
        <v>-3.1653000723687778E-14</v>
      </c>
      <c r="AS78">
        <f t="shared" si="36"/>
        <v>-1.6928543110039472E-4</v>
      </c>
      <c r="AT78">
        <f t="shared" si="36"/>
        <v>-1.1059981498561508E-4</v>
      </c>
      <c r="AU78">
        <f t="shared" si="23"/>
        <v>-2.7988524611766277E-4</v>
      </c>
      <c r="AW78">
        <v>75</v>
      </c>
      <c r="AX78">
        <f>IF(Z78&gt;0, (R78*SUMPRODUCT(K78:$K$98, X78:$X$98)-K78*$AZ$3)/Z78, 0)</f>
        <v>-1.2311589227305146E+17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1</v>
      </c>
      <c r="Q79" s="4">
        <f t="shared" si="48"/>
        <v>25</v>
      </c>
      <c r="R79">
        <f t="shared" si="27"/>
        <v>500000</v>
      </c>
      <c r="S79">
        <f t="shared" si="28"/>
        <v>0</v>
      </c>
      <c r="U79">
        <f t="shared" si="40"/>
        <v>1</v>
      </c>
      <c r="V79">
        <f t="shared" si="41"/>
        <v>0.01</v>
      </c>
      <c r="W79">
        <f t="shared" si="42"/>
        <v>5.6295790404594165E-17</v>
      </c>
      <c r="X79">
        <f t="shared" si="43"/>
        <v>5.6295790404594165E-17</v>
      </c>
      <c r="Y79">
        <f t="shared" si="44"/>
        <v>5.629579040459417E-19</v>
      </c>
      <c r="Z79">
        <f t="shared" si="45"/>
        <v>0</v>
      </c>
      <c r="AB79">
        <f t="shared" si="46"/>
        <v>-6.9309064668782989</v>
      </c>
      <c r="AC79">
        <f t="shared" si="29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-2.8147895202297081E-11</v>
      </c>
      <c r="AI79">
        <f t="shared" si="33"/>
        <v>-2.8147895202297081E-11</v>
      </c>
      <c r="AJ79">
        <f t="shared" si="34"/>
        <v>-6.9309064668782989</v>
      </c>
      <c r="AK79">
        <f t="shared" si="49"/>
        <v>-0.48516345268148098</v>
      </c>
      <c r="AL79">
        <f t="shared" si="35"/>
        <v>-7.4160699195879278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-5.1153599922899295E-15</v>
      </c>
      <c r="AR79">
        <f t="shared" si="36"/>
        <v>-5.1153599922899295E-15</v>
      </c>
      <c r="AS79">
        <f t="shared" si="36"/>
        <v>-1.2595642194972885E-3</v>
      </c>
      <c r="AT79">
        <f t="shared" si="36"/>
        <v>-8.8169495364810209E-5</v>
      </c>
      <c r="AU79">
        <f t="shared" si="23"/>
        <v>-1.3477337148672141E-3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61086.954087862287</v>
      </c>
      <c r="AO81" s="8">
        <f t="shared" si="50"/>
        <v>-6108.6954087862287</v>
      </c>
      <c r="AP81" s="8">
        <f t="shared" si="50"/>
        <v>-1676.1054374282753</v>
      </c>
      <c r="AQ81" s="8">
        <f t="shared" si="50"/>
        <v>-34051.930498932634</v>
      </c>
      <c r="AR81" s="8">
        <f t="shared" si="50"/>
        <v>19250.222742715123</v>
      </c>
      <c r="AS81" s="8">
        <f t="shared" si="50"/>
        <v>-8198.7648986451204</v>
      </c>
      <c r="AT81" s="8">
        <f t="shared" si="50"/>
        <v>4782.6128575429857</v>
      </c>
      <c r="AU81" s="8">
        <f t="shared" si="50"/>
        <v>15834.070701613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57" priority="1" operator="lessThan">
      <formula>0</formula>
    </cfRule>
  </conditionalFormatting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B04C8D-475F-45F3-A6A4-394DBCED19BB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146650.41512475116</v>
      </c>
      <c r="K3">
        <v>1</v>
      </c>
      <c r="L3" s="2">
        <v>0</v>
      </c>
      <c r="O3">
        <f>$C$3</f>
        <v>146650.41512475116</v>
      </c>
      <c r="P3" s="2">
        <f>O3*C5</f>
        <v>14665.041512475116</v>
      </c>
      <c r="Q3" s="4">
        <f>B8</f>
        <v>1522.432587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146650.41512475116</v>
      </c>
      <c r="AF3">
        <f t="shared" ref="AF3:AG34" si="4">-$Z3*P3</f>
        <v>-14665.041512475116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130462.94102527604</v>
      </c>
      <c r="AJ3">
        <f t="shared" ref="AJ3:AJ66" si="7">AB3-AC3</f>
        <v>0</v>
      </c>
      <c r="AL3">
        <f t="shared" ref="AL3:AL66" si="8">SUM(AI3:AK3)</f>
        <v>130462.94102527604</v>
      </c>
      <c r="AN3">
        <f t="shared" ref="AN3:AU34" si="9">AE3*$K3</f>
        <v>146650.41512475116</v>
      </c>
      <c r="AO3">
        <f t="shared" si="9"/>
        <v>-14665.041512475116</v>
      </c>
      <c r="AP3">
        <f t="shared" si="9"/>
        <v>-1522.432587</v>
      </c>
      <c r="AQ3">
        <f t="shared" si="9"/>
        <v>0</v>
      </c>
      <c r="AR3">
        <f t="shared" si="9"/>
        <v>130462.94102527604</v>
      </c>
      <c r="AS3">
        <f t="shared" si="9"/>
        <v>0</v>
      </c>
      <c r="AT3">
        <f t="shared" si="9"/>
        <v>0</v>
      </c>
      <c r="AU3">
        <f t="shared" si="9"/>
        <v>130462.94102527604</v>
      </c>
      <c r="AW3">
        <v>0</v>
      </c>
      <c r="AX3">
        <f>IF(Z3&gt;0, (R3*SUMPRODUCT(K3:$K$98, X3:$X$98)-K3*$AZ$3)/Z3, 0)</f>
        <v>0</v>
      </c>
      <c r="AZ3">
        <f>C6*ABS(SUMPRODUCT(X4:X69, K4:K69))/1</f>
        <v>83982.724174230651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69">Mortalities!B31:B96</f>
        <v>1.0570714E-2</v>
      </c>
      <c r="R4">
        <f t="shared" si="0"/>
        <v>500000</v>
      </c>
      <c r="S4">
        <f t="shared" si="1"/>
        <v>9187.1349440816903</v>
      </c>
      <c r="U4">
        <f t="shared" ref="U4:U67" si="13">M4</f>
        <v>1.0570714E-2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1.0570714E-2</v>
      </c>
      <c r="Y4">
        <f t="shared" ref="Y4:Y67" si="17">V4*W4</f>
        <v>0.01</v>
      </c>
      <c r="Z4">
        <f t="shared" ref="Z4:Z67" si="18">MAX(0, W4-X4-Y4)</f>
        <v>0.97942928600000001</v>
      </c>
      <c r="AB4">
        <f t="shared" ref="AB4:AB67" si="19">AC3</f>
        <v>0</v>
      </c>
      <c r="AC4">
        <f t="shared" si="2"/>
        <v>8998.1490186675801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-5285.357</v>
      </c>
      <c r="AI4">
        <f t="shared" si="6"/>
        <v>-5285.357</v>
      </c>
      <c r="AJ4">
        <f t="shared" si="7"/>
        <v>-8998.1490186675801</v>
      </c>
      <c r="AK4">
        <f>G4*SUM(AB4, AE4:AF4)</f>
        <v>0</v>
      </c>
      <c r="AL4">
        <f t="shared" si="8"/>
        <v>-14283.50601866758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-4719.0687499999995</v>
      </c>
      <c r="AR4">
        <f t="shared" si="9"/>
        <v>-4719.0687499999995</v>
      </c>
      <c r="AS4">
        <f t="shared" si="9"/>
        <v>-8034.0616238103385</v>
      </c>
      <c r="AT4">
        <f t="shared" si="9"/>
        <v>0</v>
      </c>
      <c r="AU4">
        <f t="shared" si="9"/>
        <v>-12753.130373810338</v>
      </c>
      <c r="AW4">
        <v>1</v>
      </c>
      <c r="AX4">
        <f>IF(Z4&gt;0, (R4*SUMPRODUCT(K4:$K$98, X4:$X$98)-K4*$AZ$3)/Z4, 0)</f>
        <v>9187.1349440816903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1.2312346E-2</v>
      </c>
      <c r="Q5" s="4">
        <f t="shared" ref="Q5:Q68" si="21">$C$8</f>
        <v>25</v>
      </c>
      <c r="R5">
        <f t="shared" si="0"/>
        <v>500000</v>
      </c>
      <c r="S5">
        <f t="shared" si="1"/>
        <v>12858.658644064903</v>
      </c>
      <c r="U5">
        <f t="shared" si="13"/>
        <v>1.2312346E-2</v>
      </c>
      <c r="V5">
        <f t="shared" si="14"/>
        <v>0.01</v>
      </c>
      <c r="W5">
        <f t="shared" si="15"/>
        <v>0.97942928600000001</v>
      </c>
      <c r="X5">
        <f t="shared" si="16"/>
        <v>1.2059072251764957E-2</v>
      </c>
      <c r="Y5">
        <f t="shared" si="17"/>
        <v>9.7942928599999996E-3</v>
      </c>
      <c r="Z5">
        <f t="shared" si="18"/>
        <v>0.95757592088823507</v>
      </c>
      <c r="AB5">
        <f t="shared" si="19"/>
        <v>8998.1490186675801</v>
      </c>
      <c r="AC5">
        <f t="shared" si="2"/>
        <v>12313.141892477914</v>
      </c>
      <c r="AE5">
        <f t="shared" si="3"/>
        <v>0</v>
      </c>
      <c r="AF5">
        <f t="shared" si="4"/>
        <v>0</v>
      </c>
      <c r="AG5">
        <f t="shared" si="4"/>
        <v>-23.939398022205875</v>
      </c>
      <c r="AH5">
        <f t="shared" si="5"/>
        <v>-6029.5361258824787</v>
      </c>
      <c r="AI5">
        <f t="shared" si="6"/>
        <v>-6053.4755239046845</v>
      </c>
      <c r="AJ5">
        <f t="shared" si="7"/>
        <v>-3314.9928738103335</v>
      </c>
      <c r="AK5">
        <f>G5*SUM(AB5, AE5:AF5)</f>
        <v>629.87043130673067</v>
      </c>
      <c r="AL5">
        <f t="shared" si="8"/>
        <v>-8738.5979664082879</v>
      </c>
      <c r="AN5">
        <f t="shared" si="9"/>
        <v>0</v>
      </c>
      <c r="AO5">
        <f t="shared" si="9"/>
        <v>0</v>
      </c>
      <c r="AP5">
        <f t="shared" si="9"/>
        <v>-19.084341535559528</v>
      </c>
      <c r="AQ5">
        <f t="shared" si="9"/>
        <v>-4806.7092840262103</v>
      </c>
      <c r="AR5">
        <f t="shared" si="9"/>
        <v>-4825.7936255617697</v>
      </c>
      <c r="AS5">
        <f t="shared" si="9"/>
        <v>-2642.69202312686</v>
      </c>
      <c r="AT5">
        <f t="shared" si="9"/>
        <v>502.12885148814621</v>
      </c>
      <c r="AU5">
        <f t="shared" si="9"/>
        <v>-6966.3567972004839</v>
      </c>
      <c r="AW5">
        <v>2</v>
      </c>
      <c r="AX5">
        <f>IF(Z5&gt;0, (R5*SUMPRODUCT(K5:$K$98, X5:$X$98)-K5*$AZ$3)/Z5, 0)</f>
        <v>12858.658644064903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1.4128425999999999E-2</v>
      </c>
      <c r="Q6" s="4">
        <f t="shared" si="21"/>
        <v>25</v>
      </c>
      <c r="R6">
        <f t="shared" si="0"/>
        <v>500000</v>
      </c>
      <c r="S6">
        <f t="shared" si="1"/>
        <v>15709.101740340659</v>
      </c>
      <c r="U6">
        <f t="shared" si="13"/>
        <v>1.4128425999999999E-2</v>
      </c>
      <c r="V6">
        <f t="shared" si="14"/>
        <v>0.01</v>
      </c>
      <c r="W6">
        <f t="shared" si="15"/>
        <v>0.95757592088823507</v>
      </c>
      <c r="X6">
        <f t="shared" si="16"/>
        <v>1.3529040537651284E-2</v>
      </c>
      <c r="Y6">
        <f t="shared" si="17"/>
        <v>9.5757592088823503E-3</v>
      </c>
      <c r="Z6">
        <f t="shared" si="18"/>
        <v>0.9344711211417015</v>
      </c>
      <c r="AB6">
        <f t="shared" si="19"/>
        <v>12313.141892477914</v>
      </c>
      <c r="AC6">
        <f t="shared" si="2"/>
        <v>14679.70191542519</v>
      </c>
      <c r="AE6">
        <f t="shared" si="3"/>
        <v>0</v>
      </c>
      <c r="AF6">
        <f t="shared" si="4"/>
        <v>0</v>
      </c>
      <c r="AG6">
        <f t="shared" si="4"/>
        <v>-23.361778028542538</v>
      </c>
      <c r="AH6">
        <f t="shared" si="5"/>
        <v>-6764.5202688256422</v>
      </c>
      <c r="AI6">
        <f t="shared" si="6"/>
        <v>-6787.8820468541844</v>
      </c>
      <c r="AJ6">
        <f t="shared" si="7"/>
        <v>-2366.5600229472766</v>
      </c>
      <c r="AK6">
        <f>G6*SUM(AB6, AE6:AF6)</f>
        <v>861.91993247345408</v>
      </c>
      <c r="AL6">
        <f t="shared" si="8"/>
        <v>-8292.5221373280074</v>
      </c>
      <c r="AN6">
        <f t="shared" si="9"/>
        <v>0</v>
      </c>
      <c r="AO6">
        <f t="shared" si="9"/>
        <v>0</v>
      </c>
      <c r="AP6">
        <f t="shared" si="9"/>
        <v>-16.628452154517909</v>
      </c>
      <c r="AQ6">
        <f t="shared" si="9"/>
        <v>-4814.8519132835572</v>
      </c>
      <c r="AR6">
        <f t="shared" si="9"/>
        <v>-4831.4803654380748</v>
      </c>
      <c r="AS6">
        <f t="shared" si="9"/>
        <v>-1684.470679598724</v>
      </c>
      <c r="AT6">
        <f t="shared" si="9"/>
        <v>613.49758313127359</v>
      </c>
      <c r="AU6">
        <f t="shared" si="9"/>
        <v>-5902.4534619055257</v>
      </c>
      <c r="AW6">
        <v>3</v>
      </c>
      <c r="AX6">
        <f>IF(Z6&gt;0, (R6*SUMPRODUCT(K6:$K$98, X6:$X$98)-K6*$AZ$3)/Z6, 0)</f>
        <v>15709.101740340659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1.6072195000000001E-2</v>
      </c>
      <c r="Q7" s="4">
        <f t="shared" si="21"/>
        <v>25</v>
      </c>
      <c r="R7">
        <f t="shared" si="0"/>
        <v>500000</v>
      </c>
      <c r="S7">
        <f t="shared" si="1"/>
        <v>17876.521606340531</v>
      </c>
      <c r="U7">
        <f t="shared" si="13"/>
        <v>1.6072195000000001E-2</v>
      </c>
      <c r="V7">
        <f t="shared" si="14"/>
        <v>0.01</v>
      </c>
      <c r="W7">
        <f t="shared" si="15"/>
        <v>0.9344711211417015</v>
      </c>
      <c r="X7">
        <f t="shared" si="16"/>
        <v>1.5019002080858049E-2</v>
      </c>
      <c r="Y7">
        <f t="shared" si="17"/>
        <v>9.3447112114170144E-3</v>
      </c>
      <c r="Z7">
        <f t="shared" si="18"/>
        <v>0.91010740784942645</v>
      </c>
      <c r="AB7">
        <f t="shared" si="19"/>
        <v>14679.70191542519</v>
      </c>
      <c r="AC7">
        <f t="shared" si="2"/>
        <v>16269.554740510846</v>
      </c>
      <c r="AE7">
        <f t="shared" si="3"/>
        <v>0</v>
      </c>
      <c r="AF7">
        <f t="shared" si="4"/>
        <v>0</v>
      </c>
      <c r="AG7">
        <f t="shared" si="4"/>
        <v>-22.75268519623566</v>
      </c>
      <c r="AH7">
        <f t="shared" si="5"/>
        <v>-7509.5010404290251</v>
      </c>
      <c r="AI7">
        <f t="shared" si="6"/>
        <v>-7532.2537256252608</v>
      </c>
      <c r="AJ7">
        <f t="shared" si="7"/>
        <v>-1589.8528250856561</v>
      </c>
      <c r="AK7">
        <f>G7*SUM(AB7, AE7:AF7)</f>
        <v>1027.5791340797634</v>
      </c>
      <c r="AL7">
        <f t="shared" si="8"/>
        <v>-8094.5274166311528</v>
      </c>
      <c r="AN7">
        <f t="shared" si="9"/>
        <v>0</v>
      </c>
      <c r="AO7">
        <f t="shared" si="9"/>
        <v>0</v>
      </c>
      <c r="AP7">
        <f t="shared" si="9"/>
        <v>-14.459742774461736</v>
      </c>
      <c r="AQ7">
        <f t="shared" si="9"/>
        <v>-4772.4236709925344</v>
      </c>
      <c r="AR7">
        <f t="shared" si="9"/>
        <v>-4786.8834137669965</v>
      </c>
      <c r="AS7">
        <f t="shared" si="9"/>
        <v>-1010.3802123449284</v>
      </c>
      <c r="AT7">
        <f t="shared" si="9"/>
        <v>653.04511669927172</v>
      </c>
      <c r="AU7">
        <f t="shared" si="9"/>
        <v>-5144.2185094126526</v>
      </c>
      <c r="AW7">
        <v>4</v>
      </c>
      <c r="AX7">
        <f>IF(Z7&gt;0, (R7*SUMPRODUCT(K7:$K$98, X7:$X$98)-K7*$AZ$3)/Z7, 0)</f>
        <v>17876.521606340531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1.8213139E-2</v>
      </c>
      <c r="Q8" s="4">
        <f t="shared" si="21"/>
        <v>25</v>
      </c>
      <c r="R8">
        <f t="shared" si="0"/>
        <v>500000</v>
      </c>
      <c r="S8">
        <f t="shared" si="1"/>
        <v>19465.202726388907</v>
      </c>
      <c r="U8">
        <f t="shared" si="13"/>
        <v>1.8213139E-2</v>
      </c>
      <c r="V8">
        <f t="shared" si="14"/>
        <v>0.01</v>
      </c>
      <c r="W8">
        <f t="shared" si="15"/>
        <v>0.91010740784942645</v>
      </c>
      <c r="X8">
        <f t="shared" si="16"/>
        <v>1.6575912724091296E-2</v>
      </c>
      <c r="Y8">
        <f t="shared" si="17"/>
        <v>9.1010740784942656E-3</v>
      </c>
      <c r="Z8">
        <f t="shared" si="18"/>
        <v>0.88443042104684089</v>
      </c>
      <c r="AB8">
        <f t="shared" si="19"/>
        <v>16269.554740510846</v>
      </c>
      <c r="AC8">
        <f t="shared" si="2"/>
        <v>17215.617443062256</v>
      </c>
      <c r="AE8">
        <f t="shared" si="3"/>
        <v>0</v>
      </c>
      <c r="AF8">
        <f t="shared" si="4"/>
        <v>0</v>
      </c>
      <c r="AG8">
        <f t="shared" si="4"/>
        <v>-22.110760526171021</v>
      </c>
      <c r="AH8">
        <f t="shared" si="5"/>
        <v>-8287.9563620456483</v>
      </c>
      <c r="AI8">
        <f t="shared" si="6"/>
        <v>-8310.0671225718197</v>
      </c>
      <c r="AJ8">
        <f t="shared" si="7"/>
        <v>-946.06270255140953</v>
      </c>
      <c r="AK8">
        <f t="shared" ref="AK8:AK69" si="22">G8*SUM(AB8:AB8, AE8:AF8)</f>
        <v>1138.8688318357595</v>
      </c>
      <c r="AL8">
        <f t="shared" si="8"/>
        <v>-8117.2609932874693</v>
      </c>
      <c r="AN8">
        <f t="shared" si="9"/>
        <v>0</v>
      </c>
      <c r="AO8">
        <f t="shared" si="9"/>
        <v>0</v>
      </c>
      <c r="AP8">
        <f t="shared" si="9"/>
        <v>-12.546239322912145</v>
      </c>
      <c r="AQ8">
        <f t="shared" si="9"/>
        <v>-4702.809018848523</v>
      </c>
      <c r="AR8">
        <f t="shared" si="9"/>
        <v>-4715.3552581714357</v>
      </c>
      <c r="AS8">
        <f t="shared" si="9"/>
        <v>-536.82138462138676</v>
      </c>
      <c r="AT8">
        <f t="shared" si="9"/>
        <v>646.22476032447923</v>
      </c>
      <c r="AU8">
        <f t="shared" si="9"/>
        <v>-4605.9518824683428</v>
      </c>
      <c r="AW8">
        <v>5</v>
      </c>
      <c r="AX8">
        <f>IF(Z8&gt;0, (R8*SUMPRODUCT(K8:$K$98, X8:$X$98)-K8*$AZ$3)/Z8, 0)</f>
        <v>19465.202726388907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2.0774602E-2</v>
      </c>
      <c r="Q9" s="4">
        <f t="shared" si="21"/>
        <v>25</v>
      </c>
      <c r="R9">
        <f t="shared" si="0"/>
        <v>500000</v>
      </c>
      <c r="S9">
        <f t="shared" si="1"/>
        <v>20553.364927363753</v>
      </c>
      <c r="U9">
        <f t="shared" si="13"/>
        <v>2.0774602E-2</v>
      </c>
      <c r="V9">
        <f t="shared" si="14"/>
        <v>0.01</v>
      </c>
      <c r="W9">
        <f t="shared" si="15"/>
        <v>0.88443042104684089</v>
      </c>
      <c r="X9">
        <f t="shared" si="16"/>
        <v>1.8373689993940543E-2</v>
      </c>
      <c r="Y9">
        <f t="shared" si="17"/>
        <v>8.8443042104684091E-3</v>
      </c>
      <c r="Z9">
        <f t="shared" si="18"/>
        <v>0.85721242684243193</v>
      </c>
      <c r="AB9">
        <f t="shared" si="19"/>
        <v>17215.617443062256</v>
      </c>
      <c r="AC9">
        <f t="shared" si="2"/>
        <v>17618.599829163606</v>
      </c>
      <c r="AE9">
        <f t="shared" si="3"/>
        <v>0</v>
      </c>
      <c r="AF9">
        <f t="shared" si="4"/>
        <v>0</v>
      </c>
      <c r="AG9">
        <f t="shared" si="4"/>
        <v>-21.430310671060798</v>
      </c>
      <c r="AH9">
        <f t="shared" si="5"/>
        <v>-9186.8449969702724</v>
      </c>
      <c r="AI9">
        <f t="shared" si="6"/>
        <v>-9208.2753076413337</v>
      </c>
      <c r="AJ9">
        <f t="shared" si="7"/>
        <v>-402.98238610135013</v>
      </c>
      <c r="AK9">
        <f t="shared" si="22"/>
        <v>1205.0932210143581</v>
      </c>
      <c r="AL9">
        <f t="shared" si="8"/>
        <v>-8406.1644727283256</v>
      </c>
      <c r="AN9">
        <f t="shared" si="9"/>
        <v>0</v>
      </c>
      <c r="AO9">
        <f t="shared" si="9"/>
        <v>0</v>
      </c>
      <c r="AP9">
        <f t="shared" si="9"/>
        <v>-10.857262322457833</v>
      </c>
      <c r="AQ9">
        <f t="shared" si="9"/>
        <v>-4654.3415808973095</v>
      </c>
      <c r="AR9">
        <f t="shared" si="9"/>
        <v>-4665.1988432197677</v>
      </c>
      <c r="AS9">
        <f t="shared" si="9"/>
        <v>-204.16341808523899</v>
      </c>
      <c r="AT9">
        <f t="shared" si="9"/>
        <v>610.53772968569308</v>
      </c>
      <c r="AU9">
        <f t="shared" si="9"/>
        <v>-4258.8245316193133</v>
      </c>
      <c r="AW9">
        <v>6</v>
      </c>
      <c r="AX9">
        <f>IF(Z9&gt;0, (R9*SUMPRODUCT(K9:$K$98, X9:$X$98)-K9*$AZ$3)/Z9, 0)</f>
        <v>20553.364927363753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2.3506165999999998E-2</v>
      </c>
      <c r="Q10" s="4">
        <f t="shared" si="21"/>
        <v>25</v>
      </c>
      <c r="R10">
        <f t="shared" si="0"/>
        <v>500000</v>
      </c>
      <c r="S10">
        <f t="shared" si="1"/>
        <v>21150.514153097451</v>
      </c>
      <c r="U10">
        <f t="shared" si="13"/>
        <v>2.3506165999999998E-2</v>
      </c>
      <c r="V10">
        <f t="shared" si="14"/>
        <v>0.01</v>
      </c>
      <c r="W10">
        <f t="shared" si="15"/>
        <v>0.85721242684243193</v>
      </c>
      <c r="X10">
        <f t="shared" si="16"/>
        <v>2.0149777602621058E-2</v>
      </c>
      <c r="Y10">
        <f t="shared" si="17"/>
        <v>8.5721242684243196E-3</v>
      </c>
      <c r="Z10">
        <f t="shared" si="18"/>
        <v>0.82849052497138653</v>
      </c>
      <c r="AB10">
        <f t="shared" si="19"/>
        <v>17618.599829163606</v>
      </c>
      <c r="AC10">
        <f t="shared" si="2"/>
        <v>17523.000574114449</v>
      </c>
      <c r="AE10">
        <f t="shared" si="3"/>
        <v>0</v>
      </c>
      <c r="AF10">
        <f t="shared" si="4"/>
        <v>0</v>
      </c>
      <c r="AG10">
        <f t="shared" si="4"/>
        <v>-20.712263124284664</v>
      </c>
      <c r="AH10">
        <f t="shared" si="5"/>
        <v>-10074.88880131053</v>
      </c>
      <c r="AI10">
        <f t="shared" si="6"/>
        <v>-10095.601064434815</v>
      </c>
      <c r="AJ10">
        <f t="shared" si="7"/>
        <v>95.599255049157364</v>
      </c>
      <c r="AK10">
        <f t="shared" si="22"/>
        <v>1233.3019880414524</v>
      </c>
      <c r="AL10">
        <f t="shared" si="8"/>
        <v>-8766.6998213442057</v>
      </c>
      <c r="AN10">
        <f t="shared" si="9"/>
        <v>0</v>
      </c>
      <c r="AO10">
        <f t="shared" si="9"/>
        <v>0</v>
      </c>
      <c r="AP10">
        <f t="shared" si="9"/>
        <v>-9.3691759721214432</v>
      </c>
      <c r="AQ10">
        <f t="shared" si="9"/>
        <v>-4557.3680438792744</v>
      </c>
      <c r="AR10">
        <f t="shared" si="9"/>
        <v>-4566.7372198513958</v>
      </c>
      <c r="AS10">
        <f t="shared" si="9"/>
        <v>43.244248008277893</v>
      </c>
      <c r="AT10">
        <f t="shared" si="9"/>
        <v>557.88318656398189</v>
      </c>
      <c r="AU10">
        <f t="shared" si="9"/>
        <v>-3965.6097852791363</v>
      </c>
      <c r="AW10">
        <v>7</v>
      </c>
      <c r="AX10">
        <f>IF(Z10&gt;0, (R10*SUMPRODUCT(K10:$K$98, X10:$X$98)-K10*$AZ$3)/Z10, 0)</f>
        <v>21150.514153097451</v>
      </c>
    </row>
    <row r="11" spans="1:52" x14ac:dyDescent="0.25">
      <c r="A11" t="s">
        <v>33</v>
      </c>
      <c r="C11" s="12">
        <f>AU71</f>
        <v>41880.145388606543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2.6226451000000001E-2</v>
      </c>
      <c r="Q11" s="4">
        <f t="shared" si="21"/>
        <v>25</v>
      </c>
      <c r="R11">
        <f t="shared" si="0"/>
        <v>500000</v>
      </c>
      <c r="S11">
        <f t="shared" si="1"/>
        <v>21335.53348234079</v>
      </c>
      <c r="U11">
        <f t="shared" si="13"/>
        <v>2.6226451000000001E-2</v>
      </c>
      <c r="V11">
        <f t="shared" si="14"/>
        <v>0.01</v>
      </c>
      <c r="W11">
        <f t="shared" si="15"/>
        <v>0.82849052497138653</v>
      </c>
      <c r="X11">
        <f t="shared" si="16"/>
        <v>2.1728366157126346E-2</v>
      </c>
      <c r="Y11">
        <f t="shared" si="17"/>
        <v>8.2849052497138663E-3</v>
      </c>
      <c r="Z11">
        <f t="shared" si="18"/>
        <v>0.79847725356454635</v>
      </c>
      <c r="AB11">
        <f t="shared" si="19"/>
        <v>17523.000574114449</v>
      </c>
      <c r="AC11">
        <f t="shared" si="2"/>
        <v>17035.938178313896</v>
      </c>
      <c r="AE11">
        <f t="shared" si="3"/>
        <v>0</v>
      </c>
      <c r="AF11">
        <f t="shared" si="4"/>
        <v>0</v>
      </c>
      <c r="AG11">
        <f t="shared" si="4"/>
        <v>-19.961931339113658</v>
      </c>
      <c r="AH11">
        <f t="shared" si="5"/>
        <v>-10864.183078563174</v>
      </c>
      <c r="AI11">
        <f t="shared" si="6"/>
        <v>-10884.145009902288</v>
      </c>
      <c r="AJ11">
        <f t="shared" si="7"/>
        <v>487.06239580055262</v>
      </c>
      <c r="AK11">
        <f t="shared" si="22"/>
        <v>1226.6100401880115</v>
      </c>
      <c r="AL11">
        <f t="shared" si="8"/>
        <v>-9170.472573913723</v>
      </c>
      <c r="AN11">
        <f t="shared" si="9"/>
        <v>0</v>
      </c>
      <c r="AO11">
        <f t="shared" si="9"/>
        <v>0</v>
      </c>
      <c r="AP11">
        <f t="shared" si="9"/>
        <v>-8.0622892659437557</v>
      </c>
      <c r="AQ11">
        <f t="shared" si="9"/>
        <v>-4387.8613311289355</v>
      </c>
      <c r="AR11">
        <f t="shared" si="9"/>
        <v>-4395.9236203948794</v>
      </c>
      <c r="AS11">
        <f t="shared" si="9"/>
        <v>196.71633264329236</v>
      </c>
      <c r="AT11">
        <f t="shared" si="9"/>
        <v>495.40722250303787</v>
      </c>
      <c r="AU11">
        <f t="shared" si="9"/>
        <v>-3703.8000652485489</v>
      </c>
      <c r="AW11">
        <v>8</v>
      </c>
      <c r="AX11">
        <f>IF(Z11&gt;0, (R11*SUMPRODUCT(K11:$K$98, X11:$X$98)-K11*$AZ$3)/Z11, 0)</f>
        <v>21335.53348234079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2.9219711999999998E-2</v>
      </c>
      <c r="Q12" s="4">
        <f t="shared" si="21"/>
        <v>25</v>
      </c>
      <c r="R12">
        <f t="shared" si="0"/>
        <v>500000</v>
      </c>
      <c r="S12">
        <f t="shared" si="1"/>
        <v>21224.063728659316</v>
      </c>
      <c r="U12">
        <f t="shared" si="13"/>
        <v>2.9219711999999998E-2</v>
      </c>
      <c r="V12">
        <f t="shared" si="14"/>
        <v>0.01</v>
      </c>
      <c r="W12">
        <f t="shared" si="15"/>
        <v>0.79847725356454635</v>
      </c>
      <c r="X12">
        <f t="shared" si="16"/>
        <v>2.3331275387707018E-2</v>
      </c>
      <c r="Y12">
        <f t="shared" si="17"/>
        <v>7.9847725356454631E-3</v>
      </c>
      <c r="Z12">
        <f t="shared" si="18"/>
        <v>0.76716120564119383</v>
      </c>
      <c r="AB12">
        <f t="shared" si="19"/>
        <v>17035.938178313896</v>
      </c>
      <c r="AC12">
        <f t="shared" si="2"/>
        <v>16282.278318683811</v>
      </c>
      <c r="AE12">
        <f t="shared" si="3"/>
        <v>0</v>
      </c>
      <c r="AF12">
        <f t="shared" si="4"/>
        <v>0</v>
      </c>
      <c r="AG12">
        <f t="shared" si="4"/>
        <v>-19.179030141029845</v>
      </c>
      <c r="AH12">
        <f t="shared" si="5"/>
        <v>-11665.637693853509</v>
      </c>
      <c r="AI12">
        <f t="shared" si="6"/>
        <v>-11684.816723994538</v>
      </c>
      <c r="AJ12">
        <f t="shared" si="7"/>
        <v>753.65985963008461</v>
      </c>
      <c r="AK12">
        <f t="shared" si="22"/>
        <v>1192.5156724819728</v>
      </c>
      <c r="AL12">
        <f t="shared" si="8"/>
        <v>-9738.6411918824797</v>
      </c>
      <c r="AN12">
        <f t="shared" si="9"/>
        <v>0</v>
      </c>
      <c r="AO12">
        <f t="shared" si="9"/>
        <v>0</v>
      </c>
      <c r="AP12">
        <f t="shared" si="9"/>
        <v>-6.9161505382792408</v>
      </c>
      <c r="AQ12">
        <f t="shared" si="9"/>
        <v>-4206.7459002065707</v>
      </c>
      <c r="AR12">
        <f t="shared" si="9"/>
        <v>-4213.6620507448497</v>
      </c>
      <c r="AS12">
        <f t="shared" si="9"/>
        <v>271.77730080881861</v>
      </c>
      <c r="AT12">
        <f t="shared" si="9"/>
        <v>430.03310644464943</v>
      </c>
      <c r="AU12">
        <f t="shared" si="9"/>
        <v>-3511.8516434913813</v>
      </c>
      <c r="AW12">
        <v>9</v>
      </c>
      <c r="AX12">
        <f>IF(Z12&gt;0, (R12*SUMPRODUCT(K12:$K$98, X12:$X$98)-K12*$AZ$3)/Z12, 0)</f>
        <v>21224.063728659316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3.2402927999999998E-2</v>
      </c>
      <c r="Q13" s="4">
        <f t="shared" si="21"/>
        <v>25</v>
      </c>
      <c r="R13">
        <f t="shared" si="0"/>
        <v>500000</v>
      </c>
      <c r="S13">
        <f t="shared" si="1"/>
        <v>20854.481227066328</v>
      </c>
      <c r="U13">
        <f t="shared" si="13"/>
        <v>3.2402927999999998E-2</v>
      </c>
      <c r="V13">
        <f t="shared" si="14"/>
        <v>0.01</v>
      </c>
      <c r="W13">
        <f t="shared" si="15"/>
        <v>0.76716120564119383</v>
      </c>
      <c r="X13">
        <f t="shared" si="16"/>
        <v>2.4858269310784796E-2</v>
      </c>
      <c r="Y13">
        <f t="shared" si="17"/>
        <v>7.6716120564119389E-3</v>
      </c>
      <c r="Z13">
        <f t="shared" si="18"/>
        <v>0.73463132427399702</v>
      </c>
      <c r="AB13">
        <f t="shared" si="19"/>
        <v>16282.278318683811</v>
      </c>
      <c r="AC13">
        <f t="shared" si="2"/>
        <v>15320.355160886947</v>
      </c>
      <c r="AE13">
        <f t="shared" si="3"/>
        <v>0</v>
      </c>
      <c r="AF13">
        <f t="shared" si="4"/>
        <v>0</v>
      </c>
      <c r="AG13">
        <f t="shared" si="4"/>
        <v>-18.365783106849925</v>
      </c>
      <c r="AH13">
        <f t="shared" si="5"/>
        <v>-12429.134655392398</v>
      </c>
      <c r="AI13">
        <f t="shared" si="6"/>
        <v>-12447.500438499248</v>
      </c>
      <c r="AJ13">
        <f t="shared" si="7"/>
        <v>961.92315779686396</v>
      </c>
      <c r="AK13">
        <f t="shared" si="22"/>
        <v>1139.7594823078668</v>
      </c>
      <c r="AL13">
        <f t="shared" si="8"/>
        <v>-10345.817798394517</v>
      </c>
      <c r="AN13">
        <f t="shared" si="9"/>
        <v>0</v>
      </c>
      <c r="AO13">
        <f t="shared" si="9"/>
        <v>0</v>
      </c>
      <c r="AP13">
        <f t="shared" si="9"/>
        <v>-5.9132906294351999</v>
      </c>
      <c r="AQ13">
        <f t="shared" si="9"/>
        <v>-4001.8487130182757</v>
      </c>
      <c r="AR13">
        <f t="shared" si="9"/>
        <v>-4007.762003647711</v>
      </c>
      <c r="AS13">
        <f t="shared" si="9"/>
        <v>309.71351246739914</v>
      </c>
      <c r="AT13">
        <f t="shared" si="9"/>
        <v>366.97204945360005</v>
      </c>
      <c r="AU13">
        <f t="shared" si="9"/>
        <v>-3331.0764417267119</v>
      </c>
      <c r="AW13">
        <v>10</v>
      </c>
      <c r="AX13">
        <f>IF(Z13&gt;0, (R13*SUMPRODUCT(K13:$K$98, X13:$X$98)-K13*$AZ$3)/Z13, 0)</f>
        <v>20854.481227066328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3.5947104000000001E-2</v>
      </c>
      <c r="Q14" s="4">
        <f t="shared" si="21"/>
        <v>25</v>
      </c>
      <c r="R14">
        <f t="shared" si="0"/>
        <v>500000</v>
      </c>
      <c r="S14">
        <f t="shared" si="1"/>
        <v>20282.684011827059</v>
      </c>
      <c r="U14">
        <f t="shared" si="13"/>
        <v>3.5947104000000001E-2</v>
      </c>
      <c r="V14">
        <f t="shared" si="14"/>
        <v>0.01</v>
      </c>
      <c r="W14">
        <f t="shared" si="15"/>
        <v>0.73463132427399702</v>
      </c>
      <c r="X14">
        <f t="shared" si="16"/>
        <v>2.6407868615335096E-2</v>
      </c>
      <c r="Y14">
        <f t="shared" si="17"/>
        <v>7.3463132427399706E-3</v>
      </c>
      <c r="Z14">
        <f t="shared" si="18"/>
        <v>0.70087714241592203</v>
      </c>
      <c r="AB14">
        <f t="shared" si="19"/>
        <v>15320.355160886947</v>
      </c>
      <c r="AC14">
        <f t="shared" si="2"/>
        <v>14215.669610734458</v>
      </c>
      <c r="AE14">
        <f t="shared" si="3"/>
        <v>0</v>
      </c>
      <c r="AF14">
        <f t="shared" si="4"/>
        <v>0</v>
      </c>
      <c r="AG14">
        <f t="shared" si="4"/>
        <v>-17.521928560398052</v>
      </c>
      <c r="AH14">
        <f t="shared" si="5"/>
        <v>-13203.934307667549</v>
      </c>
      <c r="AI14">
        <f t="shared" si="6"/>
        <v>-13221.456236227947</v>
      </c>
      <c r="AJ14">
        <f t="shared" si="7"/>
        <v>1104.6855501524897</v>
      </c>
      <c r="AK14">
        <f t="shared" si="22"/>
        <v>1072.4248612620863</v>
      </c>
      <c r="AL14">
        <f t="shared" si="8"/>
        <v>-11044.34582481337</v>
      </c>
      <c r="AN14">
        <f t="shared" si="9"/>
        <v>0</v>
      </c>
      <c r="AO14">
        <f t="shared" si="9"/>
        <v>0</v>
      </c>
      <c r="AP14">
        <f t="shared" si="9"/>
        <v>-5.0371357588413535</v>
      </c>
      <c r="AQ14">
        <f t="shared" si="9"/>
        <v>-3795.8155935452246</v>
      </c>
      <c r="AR14">
        <f t="shared" si="9"/>
        <v>-3800.8527293040661</v>
      </c>
      <c r="AS14">
        <f t="shared" si="9"/>
        <v>317.57069821211672</v>
      </c>
      <c r="AT14">
        <f t="shared" si="9"/>
        <v>308.296521054359</v>
      </c>
      <c r="AU14">
        <f t="shared" si="9"/>
        <v>-3174.9855100375903</v>
      </c>
      <c r="AW14">
        <v>11</v>
      </c>
      <c r="AX14">
        <f>IF(Z14&gt;0, (R14*SUMPRODUCT(K14:$K$98, X14:$X$98)-K14*$AZ$3)/Z14, 0)</f>
        <v>20282.684011827059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4.0034525000000001E-2</v>
      </c>
      <c r="Q15" s="4">
        <f t="shared" si="21"/>
        <v>25</v>
      </c>
      <c r="R15">
        <f t="shared" si="0"/>
        <v>500000</v>
      </c>
      <c r="S15">
        <f t="shared" si="1"/>
        <v>19535.039525795506</v>
      </c>
      <c r="U15">
        <f t="shared" si="13"/>
        <v>4.0034525000000001E-2</v>
      </c>
      <c r="V15">
        <f t="shared" si="14"/>
        <v>0.01</v>
      </c>
      <c r="W15">
        <f t="shared" si="15"/>
        <v>0.70087714241592203</v>
      </c>
      <c r="X15">
        <f t="shared" si="16"/>
        <v>2.805928347997879E-2</v>
      </c>
      <c r="Y15">
        <f t="shared" si="17"/>
        <v>7.0087714241592203E-3</v>
      </c>
      <c r="Z15">
        <f t="shared" si="18"/>
        <v>0.66580908751178403</v>
      </c>
      <c r="AB15">
        <f t="shared" si="19"/>
        <v>14215.669610734458</v>
      </c>
      <c r="AC15">
        <f t="shared" si="2"/>
        <v>13006.606841176541</v>
      </c>
      <c r="AE15">
        <f t="shared" si="3"/>
        <v>0</v>
      </c>
      <c r="AF15">
        <f t="shared" si="4"/>
        <v>0</v>
      </c>
      <c r="AG15">
        <f t="shared" si="4"/>
        <v>-16.6452271877946</v>
      </c>
      <c r="AH15">
        <f t="shared" si="5"/>
        <v>-14029.641739989394</v>
      </c>
      <c r="AI15">
        <f t="shared" si="6"/>
        <v>-14046.28696717719</v>
      </c>
      <c r="AJ15">
        <f t="shared" si="7"/>
        <v>1209.0627695579169</v>
      </c>
      <c r="AK15">
        <f t="shared" si="22"/>
        <v>995.09687275141209</v>
      </c>
      <c r="AL15">
        <f t="shared" si="8"/>
        <v>-11842.127324867861</v>
      </c>
      <c r="AN15">
        <f t="shared" si="9"/>
        <v>0</v>
      </c>
      <c r="AO15">
        <f t="shared" si="9"/>
        <v>0</v>
      </c>
      <c r="AP15">
        <f t="shared" si="9"/>
        <v>-4.2724152355242957</v>
      </c>
      <c r="AQ15">
        <f t="shared" si="9"/>
        <v>-3601.0595976022873</v>
      </c>
      <c r="AR15">
        <f t="shared" si="9"/>
        <v>-3605.3320128378118</v>
      </c>
      <c r="AS15">
        <f t="shared" si="9"/>
        <v>310.33629875308782</v>
      </c>
      <c r="AT15">
        <f t="shared" si="9"/>
        <v>255.41658230313467</v>
      </c>
      <c r="AU15">
        <f t="shared" si="9"/>
        <v>-3039.5791317815892</v>
      </c>
      <c r="AW15">
        <v>12</v>
      </c>
      <c r="AX15">
        <f>IF(Z15&gt;0, (R15*SUMPRODUCT(K15:$K$98, X15:$X$98)-K15*$AZ$3)/Z15, 0)</f>
        <v>19535.039525795506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4.4405750000000001E-2</v>
      </c>
      <c r="Q16" s="4">
        <f t="shared" si="21"/>
        <v>25</v>
      </c>
      <c r="R16">
        <f t="shared" si="0"/>
        <v>500000</v>
      </c>
      <c r="S16">
        <f t="shared" si="1"/>
        <v>18607.723222531778</v>
      </c>
      <c r="U16">
        <f t="shared" si="13"/>
        <v>4.4405750000000001E-2</v>
      </c>
      <c r="V16">
        <f t="shared" si="14"/>
        <v>0.01</v>
      </c>
      <c r="W16">
        <f t="shared" si="15"/>
        <v>0.66580908751178403</v>
      </c>
      <c r="X16">
        <f t="shared" si="16"/>
        <v>2.9565751887776406E-2</v>
      </c>
      <c r="Y16">
        <f t="shared" si="17"/>
        <v>6.6580908751178404E-3</v>
      </c>
      <c r="Z16">
        <f t="shared" si="18"/>
        <v>0.62958524474888977</v>
      </c>
      <c r="AB16">
        <f t="shared" si="19"/>
        <v>13006.606841176541</v>
      </c>
      <c r="AC16">
        <f t="shared" si="2"/>
        <v>11715.14797927727</v>
      </c>
      <c r="AE16">
        <f t="shared" si="3"/>
        <v>0</v>
      </c>
      <c r="AF16">
        <f t="shared" si="4"/>
        <v>0</v>
      </c>
      <c r="AG16">
        <f t="shared" si="4"/>
        <v>-15.739631118722244</v>
      </c>
      <c r="AH16">
        <f t="shared" si="5"/>
        <v>-14782.875943888203</v>
      </c>
      <c r="AI16">
        <f t="shared" si="6"/>
        <v>-14798.615575006925</v>
      </c>
      <c r="AJ16">
        <f t="shared" si="7"/>
        <v>1291.4588618992711</v>
      </c>
      <c r="AK16">
        <f t="shared" si="22"/>
        <v>910.46247888235791</v>
      </c>
      <c r="AL16">
        <f t="shared" si="8"/>
        <v>-12596.694234225295</v>
      </c>
      <c r="AN16">
        <f t="shared" si="9"/>
        <v>0</v>
      </c>
      <c r="AO16">
        <f t="shared" si="9"/>
        <v>0</v>
      </c>
      <c r="AP16">
        <f t="shared" si="9"/>
        <v>-3.6071172145751511</v>
      </c>
      <c r="AQ16">
        <f t="shared" si="9"/>
        <v>-3387.8536222300536</v>
      </c>
      <c r="AR16">
        <f t="shared" si="9"/>
        <v>-3391.4607394446289</v>
      </c>
      <c r="AS16">
        <f t="shared" si="9"/>
        <v>295.96903876173371</v>
      </c>
      <c r="AT16">
        <f t="shared" si="9"/>
        <v>208.6545012414451</v>
      </c>
      <c r="AU16">
        <f t="shared" si="9"/>
        <v>-2886.8371994414497</v>
      </c>
      <c r="AW16">
        <v>13</v>
      </c>
      <c r="AX16">
        <f>IF(Z16&gt;0, (R16*SUMPRODUCT(K16:$K$98, X16:$X$98)-K16*$AZ$3)/Z16, 0)</f>
        <v>18607.723222531778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4.9048597999999999E-2</v>
      </c>
      <c r="Q17" s="4">
        <f t="shared" si="21"/>
        <v>25</v>
      </c>
      <c r="R17">
        <f t="shared" si="0"/>
        <v>500000</v>
      </c>
      <c r="S17">
        <f t="shared" si="1"/>
        <v>17537.606263435802</v>
      </c>
      <c r="U17">
        <f t="shared" si="13"/>
        <v>4.9048597999999999E-2</v>
      </c>
      <c r="V17">
        <f t="shared" si="14"/>
        <v>0.01</v>
      </c>
      <c r="W17">
        <f t="shared" si="15"/>
        <v>0.62958524474888977</v>
      </c>
      <c r="X17">
        <f t="shared" si="16"/>
        <v>3.0880273576419905E-2</v>
      </c>
      <c r="Y17">
        <f t="shared" si="17"/>
        <v>6.2958524474888977E-3</v>
      </c>
      <c r="Z17">
        <f t="shared" si="18"/>
        <v>0.59240911872498103</v>
      </c>
      <c r="AB17">
        <f t="shared" si="19"/>
        <v>11715.14797927727</v>
      </c>
      <c r="AC17">
        <f t="shared" si="2"/>
        <v>10389.437871067712</v>
      </c>
      <c r="AE17">
        <f t="shared" si="3"/>
        <v>0</v>
      </c>
      <c r="AF17">
        <f t="shared" si="4"/>
        <v>0</v>
      </c>
      <c r="AG17">
        <f t="shared" si="4"/>
        <v>-14.810227968124526</v>
      </c>
      <c r="AH17">
        <f t="shared" si="5"/>
        <v>-15440.136788209953</v>
      </c>
      <c r="AI17">
        <f t="shared" si="6"/>
        <v>-15454.947016178077</v>
      </c>
      <c r="AJ17">
        <f t="shared" si="7"/>
        <v>1325.7101082095578</v>
      </c>
      <c r="AK17">
        <f t="shared" si="22"/>
        <v>820.06035854940899</v>
      </c>
      <c r="AL17">
        <f t="shared" si="8"/>
        <v>-13309.176549419111</v>
      </c>
      <c r="AN17">
        <f t="shared" si="9"/>
        <v>0</v>
      </c>
      <c r="AO17">
        <f t="shared" si="9"/>
        <v>0</v>
      </c>
      <c r="AP17">
        <f t="shared" si="9"/>
        <v>-3.0304660716364498</v>
      </c>
      <c r="AQ17">
        <f t="shared" si="9"/>
        <v>-3159.3578963674345</v>
      </c>
      <c r="AR17">
        <f t="shared" si="9"/>
        <v>-3162.388362439071</v>
      </c>
      <c r="AS17">
        <f t="shared" si="9"/>
        <v>271.26655392484849</v>
      </c>
      <c r="AT17">
        <f t="shared" si="9"/>
        <v>167.80059690011049</v>
      </c>
      <c r="AU17">
        <f t="shared" si="9"/>
        <v>-2723.3212116141121</v>
      </c>
      <c r="AW17">
        <v>14</v>
      </c>
      <c r="AX17">
        <f>IF(Z17&gt;0, (R17*SUMPRODUCT(K17:$K$98, X17:$X$98)-K17*$AZ$3)/Z17, 0)</f>
        <v>17537.606263435802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5.4278005999999997E-2</v>
      </c>
      <c r="Q18" s="4">
        <f t="shared" si="21"/>
        <v>25</v>
      </c>
      <c r="R18">
        <f t="shared" si="0"/>
        <v>500000</v>
      </c>
      <c r="S18">
        <f t="shared" si="1"/>
        <v>16364.395907260297</v>
      </c>
      <c r="U18">
        <f t="shared" si="13"/>
        <v>5.4278005999999997E-2</v>
      </c>
      <c r="V18">
        <f t="shared" si="14"/>
        <v>0.01</v>
      </c>
      <c r="W18">
        <f t="shared" si="15"/>
        <v>0.59240911872498103</v>
      </c>
      <c r="X18">
        <f t="shared" si="16"/>
        <v>3.2154785700609229E-2</v>
      </c>
      <c r="Y18">
        <f t="shared" si="17"/>
        <v>5.9240911872498105E-3</v>
      </c>
      <c r="Z18">
        <f t="shared" si="18"/>
        <v>0.55433024183712198</v>
      </c>
      <c r="AB18">
        <f t="shared" si="19"/>
        <v>10389.437871067712</v>
      </c>
      <c r="AC18">
        <f t="shared" si="2"/>
        <v>9071.2795407900103</v>
      </c>
      <c r="AE18">
        <f t="shared" si="3"/>
        <v>0</v>
      </c>
      <c r="AF18">
        <f t="shared" si="4"/>
        <v>0</v>
      </c>
      <c r="AG18">
        <f t="shared" si="4"/>
        <v>-13.85825604592805</v>
      </c>
      <c r="AH18">
        <f t="shared" si="5"/>
        <v>-16077.392850304614</v>
      </c>
      <c r="AI18">
        <f t="shared" si="6"/>
        <v>-16091.251106350541</v>
      </c>
      <c r="AJ18">
        <f t="shared" si="7"/>
        <v>1318.1583302777017</v>
      </c>
      <c r="AK18">
        <f t="shared" si="22"/>
        <v>727.26065097473986</v>
      </c>
      <c r="AL18">
        <f t="shared" si="8"/>
        <v>-14045.832125098099</v>
      </c>
      <c r="AN18">
        <f t="shared" si="9"/>
        <v>0</v>
      </c>
      <c r="AO18">
        <f t="shared" si="9"/>
        <v>0</v>
      </c>
      <c r="AP18">
        <f t="shared" si="9"/>
        <v>-2.5318515672330406</v>
      </c>
      <c r="AQ18">
        <f t="shared" si="9"/>
        <v>-2937.2795646264217</v>
      </c>
      <c r="AR18">
        <f t="shared" si="9"/>
        <v>-2939.8114161936546</v>
      </c>
      <c r="AS18">
        <f t="shared" si="9"/>
        <v>240.82259869599571</v>
      </c>
      <c r="AT18">
        <f t="shared" si="9"/>
        <v>132.86780189765273</v>
      </c>
      <c r="AU18">
        <f t="shared" si="9"/>
        <v>-2566.1210156000061</v>
      </c>
      <c r="AW18">
        <v>15</v>
      </c>
      <c r="AX18">
        <f>IF(Z18&gt;0, (R18*SUMPRODUCT(K18:$K$98, X18:$X$98)-K18*$AZ$3)/Z18, 0)</f>
        <v>16364.395907260297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6.0174738999999998E-2</v>
      </c>
      <c r="Q19" s="4">
        <f t="shared" si="21"/>
        <v>25</v>
      </c>
      <c r="R19">
        <f t="shared" si="0"/>
        <v>500000</v>
      </c>
      <c r="S19">
        <f t="shared" si="1"/>
        <v>15090.165899581403</v>
      </c>
      <c r="U19">
        <f t="shared" si="13"/>
        <v>6.0174738999999998E-2</v>
      </c>
      <c r="V19">
        <f t="shared" si="14"/>
        <v>0.01</v>
      </c>
      <c r="W19">
        <f t="shared" si="15"/>
        <v>0.55433024183712198</v>
      </c>
      <c r="X19">
        <f t="shared" si="16"/>
        <v>3.3356677622355696E-2</v>
      </c>
      <c r="Y19">
        <f t="shared" si="17"/>
        <v>5.5433024183712196E-3</v>
      </c>
      <c r="Z19">
        <f t="shared" si="18"/>
        <v>0.51543026179639506</v>
      </c>
      <c r="AB19">
        <f t="shared" si="19"/>
        <v>9071.2795407900103</v>
      </c>
      <c r="AC19">
        <f t="shared" si="2"/>
        <v>7777.928160172276</v>
      </c>
      <c r="AE19">
        <f t="shared" si="3"/>
        <v>0</v>
      </c>
      <c r="AF19">
        <f t="shared" si="4"/>
        <v>0</v>
      </c>
      <c r="AG19">
        <f t="shared" si="4"/>
        <v>-12.885756544909876</v>
      </c>
      <c r="AH19">
        <f t="shared" si="5"/>
        <v>-16678.338811177848</v>
      </c>
      <c r="AI19">
        <f t="shared" si="6"/>
        <v>-16691.224567722758</v>
      </c>
      <c r="AJ19">
        <f t="shared" si="7"/>
        <v>1293.3513806177343</v>
      </c>
      <c r="AK19">
        <f t="shared" si="22"/>
        <v>634.98956785530083</v>
      </c>
      <c r="AL19">
        <f t="shared" si="8"/>
        <v>-14762.883619249724</v>
      </c>
      <c r="AN19">
        <f t="shared" si="9"/>
        <v>0</v>
      </c>
      <c r="AO19">
        <f t="shared" si="9"/>
        <v>0</v>
      </c>
      <c r="AP19">
        <f t="shared" si="9"/>
        <v>-2.1019460217104649</v>
      </c>
      <c r="AQ19">
        <f t="shared" si="9"/>
        <v>-2720.5983436605206</v>
      </c>
      <c r="AR19">
        <f t="shared" si="9"/>
        <v>-2722.7002896822314</v>
      </c>
      <c r="AS19">
        <f t="shared" si="9"/>
        <v>210.97362655334862</v>
      </c>
      <c r="AT19">
        <f t="shared" si="9"/>
        <v>103.58055356154736</v>
      </c>
      <c r="AU19">
        <f t="shared" si="9"/>
        <v>-2408.1461095673353</v>
      </c>
      <c r="AW19">
        <v>16</v>
      </c>
      <c r="AX19">
        <f>IF(Z19&gt;0, (R19*SUMPRODUCT(K19:$K$98, X19:$X$98)-K19*$AZ$3)/Z19, 0)</f>
        <v>15090.165899581403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6.6923788999999997E-2</v>
      </c>
      <c r="Q20" s="4">
        <f t="shared" si="21"/>
        <v>25</v>
      </c>
      <c r="R20">
        <f t="shared" si="0"/>
        <v>500000</v>
      </c>
      <c r="S20">
        <f t="shared" si="1"/>
        <v>13714.539194624422</v>
      </c>
      <c r="U20">
        <f t="shared" si="13"/>
        <v>6.6923788999999997E-2</v>
      </c>
      <c r="V20">
        <f t="shared" si="14"/>
        <v>0.01</v>
      </c>
      <c r="W20">
        <f t="shared" si="15"/>
        <v>0.51543026179639506</v>
      </c>
      <c r="X20">
        <f t="shared" si="16"/>
        <v>3.4494546084676704E-2</v>
      </c>
      <c r="Y20">
        <f t="shared" si="17"/>
        <v>5.1543026179639503E-3</v>
      </c>
      <c r="Z20">
        <f t="shared" si="18"/>
        <v>0.47578141309375438</v>
      </c>
      <c r="AB20">
        <f t="shared" si="19"/>
        <v>7777.928160172276</v>
      </c>
      <c r="AC20">
        <f t="shared" si="2"/>
        <v>6525.1228379480872</v>
      </c>
      <c r="AE20">
        <f t="shared" si="3"/>
        <v>0</v>
      </c>
      <c r="AF20">
        <f t="shared" si="4"/>
        <v>0</v>
      </c>
      <c r="AG20">
        <f t="shared" si="4"/>
        <v>-11.89453532734386</v>
      </c>
      <c r="AH20">
        <f t="shared" si="5"/>
        <v>-17247.273042338351</v>
      </c>
      <c r="AI20">
        <f t="shared" si="6"/>
        <v>-17259.167577665696</v>
      </c>
      <c r="AJ20">
        <f t="shared" si="7"/>
        <v>1252.8053222241888</v>
      </c>
      <c r="AK20">
        <f t="shared" si="22"/>
        <v>544.45497121205938</v>
      </c>
      <c r="AL20">
        <f t="shared" si="8"/>
        <v>-15461.907284229448</v>
      </c>
      <c r="AN20">
        <f t="shared" si="9"/>
        <v>0</v>
      </c>
      <c r="AO20">
        <f t="shared" si="9"/>
        <v>0</v>
      </c>
      <c r="AP20">
        <f t="shared" si="9"/>
        <v>-1.7323717584348388</v>
      </c>
      <c r="AQ20">
        <f t="shared" si="9"/>
        <v>-2511.9677151132241</v>
      </c>
      <c r="AR20">
        <f t="shared" si="9"/>
        <v>-2513.7000868716591</v>
      </c>
      <c r="AS20">
        <f t="shared" si="9"/>
        <v>182.4640054705435</v>
      </c>
      <c r="AT20">
        <f t="shared" si="9"/>
        <v>79.296785448940128</v>
      </c>
      <c r="AU20">
        <f t="shared" si="9"/>
        <v>-2251.9392959521756</v>
      </c>
      <c r="AW20">
        <v>17</v>
      </c>
      <c r="AX20">
        <f>IF(Z20&gt;0, (R20*SUMPRODUCT(K20:$K$98, X20:$X$98)-K20*$AZ$3)/Z20, 0)</f>
        <v>13714.539194624422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7.4711050000000001E-2</v>
      </c>
      <c r="Q21" s="4">
        <f t="shared" si="21"/>
        <v>25</v>
      </c>
      <c r="R21">
        <f t="shared" si="0"/>
        <v>500000</v>
      </c>
      <c r="S21">
        <f t="shared" si="1"/>
        <v>12224.936931902464</v>
      </c>
      <c r="U21">
        <f t="shared" si="13"/>
        <v>7.4711050000000001E-2</v>
      </c>
      <c r="V21">
        <f t="shared" si="14"/>
        <v>0.01</v>
      </c>
      <c r="W21">
        <f t="shared" si="15"/>
        <v>0.47578141309375438</v>
      </c>
      <c r="X21">
        <f t="shared" si="16"/>
        <v>3.5546128942718136E-2</v>
      </c>
      <c r="Y21">
        <f t="shared" si="17"/>
        <v>4.7578141309375438E-3</v>
      </c>
      <c r="Z21">
        <f t="shared" si="18"/>
        <v>0.43547747002009868</v>
      </c>
      <c r="AB21">
        <f t="shared" si="19"/>
        <v>6525.1228379480872</v>
      </c>
      <c r="AC21">
        <f t="shared" si="2"/>
        <v>5323.6846062601526</v>
      </c>
      <c r="AE21">
        <f t="shared" si="3"/>
        <v>0</v>
      </c>
      <c r="AF21">
        <f t="shared" si="4"/>
        <v>0</v>
      </c>
      <c r="AG21">
        <f t="shared" si="4"/>
        <v>-10.886936750502468</v>
      </c>
      <c r="AH21">
        <f t="shared" si="5"/>
        <v>-17773.064471359066</v>
      </c>
      <c r="AI21">
        <f t="shared" si="6"/>
        <v>-17783.951408109569</v>
      </c>
      <c r="AJ21">
        <f t="shared" si="7"/>
        <v>1201.4382316879346</v>
      </c>
      <c r="AK21">
        <f t="shared" si="22"/>
        <v>456.75859865636613</v>
      </c>
      <c r="AL21">
        <f t="shared" si="8"/>
        <v>-16125.754577765269</v>
      </c>
      <c r="AN21">
        <f t="shared" si="9"/>
        <v>0</v>
      </c>
      <c r="AO21">
        <f t="shared" si="9"/>
        <v>0</v>
      </c>
      <c r="AP21">
        <f t="shared" si="9"/>
        <v>-1.4157327926673904</v>
      </c>
      <c r="AQ21">
        <f t="shared" si="9"/>
        <v>-2311.2020189823775</v>
      </c>
      <c r="AR21">
        <f t="shared" si="9"/>
        <v>-2312.6177517750448</v>
      </c>
      <c r="AS21">
        <f t="shared" si="9"/>
        <v>156.23453519985114</v>
      </c>
      <c r="AT21">
        <f t="shared" si="9"/>
        <v>59.396700951787565</v>
      </c>
      <c r="AU21">
        <f t="shared" si="9"/>
        <v>-2096.9865156234059</v>
      </c>
      <c r="AW21">
        <v>18</v>
      </c>
      <c r="AX21">
        <f>IF(Z21&gt;0, (R21*SUMPRODUCT(K21:$K$98, X21:$X$98)-K21*$AZ$3)/Z21, 0)</f>
        <v>12224.936931902464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8.3689026999999999E-2</v>
      </c>
      <c r="Q22" s="4">
        <f t="shared" si="21"/>
        <v>25</v>
      </c>
      <c r="R22">
        <f t="shared" si="0"/>
        <v>500000</v>
      </c>
      <c r="S22">
        <f t="shared" si="1"/>
        <v>10597.494909835024</v>
      </c>
      <c r="U22">
        <f t="shared" si="13"/>
        <v>8.3689026999999999E-2</v>
      </c>
      <c r="V22">
        <f t="shared" si="14"/>
        <v>0.01</v>
      </c>
      <c r="W22">
        <f t="shared" si="15"/>
        <v>0.43547747002009868</v>
      </c>
      <c r="X22">
        <f t="shared" si="16"/>
        <v>3.6444685746403728E-2</v>
      </c>
      <c r="Y22">
        <f t="shared" si="17"/>
        <v>4.3547747002009871E-3</v>
      </c>
      <c r="Z22">
        <f t="shared" si="18"/>
        <v>0.39467800957349392</v>
      </c>
      <c r="AB22">
        <f t="shared" si="19"/>
        <v>5323.6846062601526</v>
      </c>
      <c r="AC22">
        <f t="shared" si="2"/>
        <v>4182.5981974789211</v>
      </c>
      <c r="AE22">
        <f t="shared" si="3"/>
        <v>0</v>
      </c>
      <c r="AF22">
        <f t="shared" si="4"/>
        <v>0</v>
      </c>
      <c r="AG22">
        <f t="shared" si="4"/>
        <v>-9.8669502393373474</v>
      </c>
      <c r="AH22">
        <f t="shared" si="5"/>
        <v>-18222.342873201866</v>
      </c>
      <c r="AI22">
        <f t="shared" si="6"/>
        <v>-18232.209823441204</v>
      </c>
      <c r="AJ22">
        <f t="shared" si="7"/>
        <v>1141.0864087812315</v>
      </c>
      <c r="AK22">
        <f t="shared" si="22"/>
        <v>372.65792243821073</v>
      </c>
      <c r="AL22">
        <f t="shared" si="8"/>
        <v>-16718.465492221763</v>
      </c>
      <c r="AN22">
        <f t="shared" si="9"/>
        <v>0</v>
      </c>
      <c r="AO22">
        <f t="shared" si="9"/>
        <v>0</v>
      </c>
      <c r="AP22">
        <f t="shared" si="9"/>
        <v>-1.1456197900271334</v>
      </c>
      <c r="AQ22">
        <f t="shared" si="9"/>
        <v>-2115.7374983986897</v>
      </c>
      <c r="AR22">
        <f t="shared" si="9"/>
        <v>-2116.8831181887172</v>
      </c>
      <c r="AS22">
        <f t="shared" si="9"/>
        <v>132.48786507699705</v>
      </c>
      <c r="AT22">
        <f t="shared" si="9"/>
        <v>43.268110256962487</v>
      </c>
      <c r="AU22">
        <f t="shared" si="9"/>
        <v>-1941.1271428547575</v>
      </c>
      <c r="AW22">
        <v>19</v>
      </c>
      <c r="AX22">
        <f>IF(Z22&gt;0, (R22*SUMPRODUCT(K22:$K$98, X22:$X$98)-K22*$AZ$3)/Z22, 0)</f>
        <v>10597.494909835024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9.4384723000000004E-2</v>
      </c>
      <c r="Q23" s="4">
        <f t="shared" si="21"/>
        <v>25</v>
      </c>
      <c r="R23">
        <f t="shared" si="0"/>
        <v>500000</v>
      </c>
      <c r="S23">
        <f t="shared" si="1"/>
        <v>8802.7888925080442</v>
      </c>
      <c r="U23">
        <f t="shared" si="13"/>
        <v>9.4384723000000004E-2</v>
      </c>
      <c r="V23">
        <f t="shared" si="14"/>
        <v>0.01</v>
      </c>
      <c r="W23">
        <f t="shared" si="15"/>
        <v>0.39467800957349392</v>
      </c>
      <c r="X23">
        <f t="shared" si="16"/>
        <v>3.7251574607785574E-2</v>
      </c>
      <c r="Y23">
        <f t="shared" si="17"/>
        <v>3.9467800957349395E-3</v>
      </c>
      <c r="Z23">
        <f t="shared" si="18"/>
        <v>0.3534796548699734</v>
      </c>
      <c r="AB23">
        <f t="shared" si="19"/>
        <v>4182.5981974789211</v>
      </c>
      <c r="AC23">
        <f t="shared" si="2"/>
        <v>3111.6067796169787</v>
      </c>
      <c r="AE23">
        <f t="shared" si="3"/>
        <v>0</v>
      </c>
      <c r="AF23">
        <f t="shared" si="4"/>
        <v>0</v>
      </c>
      <c r="AG23">
        <f t="shared" si="4"/>
        <v>-8.8369913717493347</v>
      </c>
      <c r="AH23">
        <f t="shared" si="5"/>
        <v>-18625.787303892786</v>
      </c>
      <c r="AI23">
        <f t="shared" si="6"/>
        <v>-18634.624295264537</v>
      </c>
      <c r="AJ23">
        <f t="shared" si="7"/>
        <v>1070.9914178619424</v>
      </c>
      <c r="AK23">
        <f t="shared" si="22"/>
        <v>292.78187382352451</v>
      </c>
      <c r="AL23">
        <f t="shared" si="8"/>
        <v>-17270.851003579068</v>
      </c>
      <c r="AN23">
        <f t="shared" si="9"/>
        <v>0</v>
      </c>
      <c r="AO23">
        <f t="shared" si="9"/>
        <v>0</v>
      </c>
      <c r="AP23">
        <f t="shared" si="9"/>
        <v>-0.91610230855520791</v>
      </c>
      <c r="AQ23">
        <f t="shared" si="9"/>
        <v>-1930.8751168755207</v>
      </c>
      <c r="AR23">
        <f t="shared" si="9"/>
        <v>-1931.791219184076</v>
      </c>
      <c r="AS23">
        <f t="shared" si="9"/>
        <v>111.02621571892729</v>
      </c>
      <c r="AT23">
        <f t="shared" si="9"/>
        <v>30.351749733547045</v>
      </c>
      <c r="AU23">
        <f t="shared" si="9"/>
        <v>-1790.4132537316013</v>
      </c>
      <c r="AW23">
        <v>20</v>
      </c>
      <c r="AX23">
        <f>IF(Z23&gt;0, (R23*SUMPRODUCT(K23:$K$98, X23:$X$98)-K23*$AZ$3)/Z23, 0)</f>
        <v>8802.7888925080442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0.106719178</v>
      </c>
      <c r="Q24" s="4">
        <f t="shared" si="21"/>
        <v>25</v>
      </c>
      <c r="R24">
        <f t="shared" si="0"/>
        <v>500000</v>
      </c>
      <c r="S24">
        <f t="shared" si="1"/>
        <v>6769.3564717459367</v>
      </c>
      <c r="U24">
        <f t="shared" si="13"/>
        <v>0.106719178</v>
      </c>
      <c r="V24">
        <f t="shared" si="14"/>
        <v>0.01</v>
      </c>
      <c r="W24">
        <f t="shared" si="15"/>
        <v>0.3534796548699734</v>
      </c>
      <c r="X24">
        <f t="shared" si="16"/>
        <v>3.7723058207447258E-2</v>
      </c>
      <c r="Y24">
        <f t="shared" si="17"/>
        <v>3.5347965486997343E-3</v>
      </c>
      <c r="Z24">
        <f t="shared" si="18"/>
        <v>0.31222180011382639</v>
      </c>
      <c r="AB24">
        <f t="shared" si="19"/>
        <v>3111.6067796169787</v>
      </c>
      <c r="AC24">
        <f t="shared" si="2"/>
        <v>2113.5406632206968</v>
      </c>
      <c r="AE24">
        <f t="shared" si="3"/>
        <v>0</v>
      </c>
      <c r="AF24">
        <f t="shared" si="4"/>
        <v>0</v>
      </c>
      <c r="AG24">
        <f t="shared" si="4"/>
        <v>-7.8055450028456601</v>
      </c>
      <c r="AH24">
        <f t="shared" si="5"/>
        <v>-18861.529103723627</v>
      </c>
      <c r="AI24">
        <f t="shared" si="6"/>
        <v>-18869.334648726472</v>
      </c>
      <c r="AJ24">
        <f t="shared" si="7"/>
        <v>998.06611639628181</v>
      </c>
      <c r="AK24">
        <f t="shared" si="22"/>
        <v>217.81247457318852</v>
      </c>
      <c r="AL24">
        <f t="shared" si="8"/>
        <v>-17653.456057757001</v>
      </c>
      <c r="AN24">
        <f t="shared" si="9"/>
        <v>0</v>
      </c>
      <c r="AO24">
        <f t="shared" si="9"/>
        <v>0</v>
      </c>
      <c r="AP24">
        <f t="shared" si="9"/>
        <v>-0.72247821440780502</v>
      </c>
      <c r="AQ24">
        <f t="shared" si="9"/>
        <v>-1745.8158095163242</v>
      </c>
      <c r="AR24">
        <f t="shared" si="9"/>
        <v>-1746.5382877307318</v>
      </c>
      <c r="AS24">
        <f t="shared" si="9"/>
        <v>92.380612163793103</v>
      </c>
      <c r="AT24">
        <f t="shared" si="9"/>
        <v>20.160638065376904</v>
      </c>
      <c r="AU24">
        <f t="shared" si="9"/>
        <v>-1633.9970375015616</v>
      </c>
      <c r="AW24">
        <v>21</v>
      </c>
      <c r="AX24">
        <f>IF(Z24&gt;0, (R24*SUMPRODUCT(K24:$K$98, X24:$X$98)-K24*$AZ$3)/Z24, 0)</f>
        <v>6769.3564717459367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0.12088460199999999</v>
      </c>
      <c r="Q25" s="4">
        <f t="shared" si="21"/>
        <v>25</v>
      </c>
      <c r="R25">
        <f t="shared" si="0"/>
        <v>500000</v>
      </c>
      <c r="S25">
        <f t="shared" si="1"/>
        <v>4424.396762592246</v>
      </c>
      <c r="U25">
        <f t="shared" si="13"/>
        <v>0.12088460199999999</v>
      </c>
      <c r="V25">
        <f t="shared" si="14"/>
        <v>0.01</v>
      </c>
      <c r="W25">
        <f t="shared" si="15"/>
        <v>0.31222180011382639</v>
      </c>
      <c r="X25">
        <f t="shared" si="16"/>
        <v>3.7742808042483457E-2</v>
      </c>
      <c r="Y25">
        <f t="shared" si="17"/>
        <v>3.1222180011382639E-3</v>
      </c>
      <c r="Z25">
        <f t="shared" si="18"/>
        <v>0.27135677407020464</v>
      </c>
      <c r="AB25">
        <f t="shared" si="19"/>
        <v>2113.5406632206968</v>
      </c>
      <c r="AC25">
        <f t="shared" si="2"/>
        <v>1200.5900327036888</v>
      </c>
      <c r="AE25">
        <f t="shared" si="3"/>
        <v>0</v>
      </c>
      <c r="AF25">
        <f t="shared" si="4"/>
        <v>0</v>
      </c>
      <c r="AG25">
        <f t="shared" si="4"/>
        <v>-6.7839193517551157</v>
      </c>
      <c r="AH25">
        <f t="shared" si="5"/>
        <v>-18871.404021241728</v>
      </c>
      <c r="AI25">
        <f t="shared" si="6"/>
        <v>-18878.187940593481</v>
      </c>
      <c r="AJ25">
        <f t="shared" si="7"/>
        <v>912.95063051700799</v>
      </c>
      <c r="AK25">
        <f t="shared" si="22"/>
        <v>147.9478464254488</v>
      </c>
      <c r="AL25">
        <f t="shared" si="8"/>
        <v>-17817.289463651025</v>
      </c>
      <c r="AN25">
        <f t="shared" si="9"/>
        <v>0</v>
      </c>
      <c r="AO25">
        <f t="shared" si="9"/>
        <v>0</v>
      </c>
      <c r="AP25">
        <f t="shared" si="9"/>
        <v>-0.56064012576907918</v>
      </c>
      <c r="AQ25">
        <f t="shared" si="9"/>
        <v>-1559.5802036135387</v>
      </c>
      <c r="AR25">
        <f t="shared" si="9"/>
        <v>-1560.1408437393077</v>
      </c>
      <c r="AS25">
        <f t="shared" si="9"/>
        <v>75.44853200260917</v>
      </c>
      <c r="AT25">
        <f t="shared" si="9"/>
        <v>12.22678144099231</v>
      </c>
      <c r="AU25">
        <f t="shared" si="9"/>
        <v>-1472.4655302957062</v>
      </c>
      <c r="AW25">
        <v>22</v>
      </c>
      <c r="AX25">
        <f>IF(Z25&gt;0, (R25*SUMPRODUCT(K25:$K$98, X25:$X$98)-K25*$AZ$3)/Z25, 0)</f>
        <v>4424.396762592246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0.13724737000000001</v>
      </c>
      <c r="Q26" s="4">
        <f t="shared" si="21"/>
        <v>25</v>
      </c>
      <c r="R26">
        <f t="shared" si="0"/>
        <v>500000</v>
      </c>
      <c r="S26">
        <f t="shared" si="1"/>
        <v>1662.226085433193</v>
      </c>
      <c r="U26">
        <f t="shared" si="13"/>
        <v>0.13724737000000001</v>
      </c>
      <c r="V26">
        <f t="shared" si="14"/>
        <v>0.01</v>
      </c>
      <c r="W26">
        <f t="shared" si="15"/>
        <v>0.27135677407020464</v>
      </c>
      <c r="X26">
        <f t="shared" si="16"/>
        <v>3.7243003572819781E-2</v>
      </c>
      <c r="Y26">
        <f t="shared" si="17"/>
        <v>2.7135677407020466E-3</v>
      </c>
      <c r="Z26">
        <f t="shared" si="18"/>
        <v>0.2314002027566828</v>
      </c>
      <c r="AB26">
        <f t="shared" si="19"/>
        <v>1200.5900327036888</v>
      </c>
      <c r="AC26">
        <f t="shared" si="2"/>
        <v>384.63945319668801</v>
      </c>
      <c r="AE26">
        <f t="shared" si="3"/>
        <v>0</v>
      </c>
      <c r="AF26">
        <f t="shared" si="4"/>
        <v>0</v>
      </c>
      <c r="AG26">
        <f t="shared" si="4"/>
        <v>-5.7850050689170702</v>
      </c>
      <c r="AH26">
        <f t="shared" si="5"/>
        <v>-18621.501786409892</v>
      </c>
      <c r="AI26">
        <f t="shared" si="6"/>
        <v>-18627.286791478808</v>
      </c>
      <c r="AJ26">
        <f t="shared" si="7"/>
        <v>815.95057950700084</v>
      </c>
      <c r="AK26">
        <f t="shared" si="22"/>
        <v>84.041302289258226</v>
      </c>
      <c r="AL26">
        <f t="shared" si="8"/>
        <v>-17727.29490968255</v>
      </c>
      <c r="AN26">
        <f t="shared" si="9"/>
        <v>0</v>
      </c>
      <c r="AO26">
        <f t="shared" si="9"/>
        <v>0</v>
      </c>
      <c r="AP26">
        <f t="shared" si="9"/>
        <v>-0.42686369797599377</v>
      </c>
      <c r="AQ26">
        <f t="shared" si="9"/>
        <v>-1374.0425496120597</v>
      </c>
      <c r="AR26">
        <f t="shared" si="9"/>
        <v>-1374.4694133100356</v>
      </c>
      <c r="AS26">
        <f t="shared" si="9"/>
        <v>60.207325245993921</v>
      </c>
      <c r="AT26">
        <f t="shared" si="9"/>
        <v>6.2012358935800593</v>
      </c>
      <c r="AU26">
        <f t="shared" si="9"/>
        <v>-1308.0608521704619</v>
      </c>
      <c r="AW26">
        <v>23</v>
      </c>
      <c r="AX26">
        <f>IF(Z26&gt;0, (R26*SUMPRODUCT(K26:$K$98, X26:$X$98)-K26*$AZ$3)/Z26, 0)</f>
        <v>1662.226085433193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0.155543078</v>
      </c>
      <c r="Q27" s="4">
        <f t="shared" si="21"/>
        <v>25</v>
      </c>
      <c r="R27">
        <f t="shared" si="0"/>
        <v>500000</v>
      </c>
      <c r="S27">
        <f t="shared" si="1"/>
        <v>-1685.4429242989538</v>
      </c>
      <c r="U27">
        <f t="shared" si="13"/>
        <v>0.155543078</v>
      </c>
      <c r="V27">
        <f t="shared" si="14"/>
        <v>0.01</v>
      </c>
      <c r="W27">
        <f t="shared" si="15"/>
        <v>0.2314002027566828</v>
      </c>
      <c r="X27">
        <f t="shared" si="16"/>
        <v>3.5992699786598525E-2</v>
      </c>
      <c r="Y27">
        <f t="shared" si="17"/>
        <v>2.3140020275668281E-3</v>
      </c>
      <c r="Z27">
        <f t="shared" si="18"/>
        <v>0.19309350094251745</v>
      </c>
      <c r="AB27">
        <f t="shared" si="19"/>
        <v>384.63945319668801</v>
      </c>
      <c r="AC27">
        <f t="shared" si="2"/>
        <v>-325.44807489167943</v>
      </c>
      <c r="AE27">
        <f t="shared" si="3"/>
        <v>0</v>
      </c>
      <c r="AF27">
        <f t="shared" si="4"/>
        <v>0</v>
      </c>
      <c r="AG27">
        <f t="shared" si="4"/>
        <v>-4.8273375235629361</v>
      </c>
      <c r="AH27">
        <f t="shared" si="5"/>
        <v>-17996.349893299262</v>
      </c>
      <c r="AI27">
        <f t="shared" si="6"/>
        <v>-18001.177230822825</v>
      </c>
      <c r="AJ27">
        <f t="shared" si="7"/>
        <v>710.08752808836743</v>
      </c>
      <c r="AK27">
        <f t="shared" si="22"/>
        <v>26.924761723768164</v>
      </c>
      <c r="AL27">
        <f t="shared" si="8"/>
        <v>-17264.164941010691</v>
      </c>
      <c r="AN27">
        <f t="shared" si="9"/>
        <v>0</v>
      </c>
      <c r="AO27">
        <f t="shared" si="9"/>
        <v>0</v>
      </c>
      <c r="AP27">
        <f t="shared" si="9"/>
        <v>-0.31803514957730833</v>
      </c>
      <c r="AQ27">
        <f t="shared" si="9"/>
        <v>-1185.6373833865791</v>
      </c>
      <c r="AR27">
        <f t="shared" si="9"/>
        <v>-1185.9554185361562</v>
      </c>
      <c r="AS27">
        <f t="shared" si="9"/>
        <v>46.782059904914952</v>
      </c>
      <c r="AT27">
        <f t="shared" si="9"/>
        <v>1.7738599342504322</v>
      </c>
      <c r="AU27">
        <f t="shared" si="9"/>
        <v>-1137.399498696991</v>
      </c>
      <c r="AW27">
        <v>24</v>
      </c>
      <c r="AX27">
        <f>IF(Z27&gt;0, (R27*SUMPRODUCT(K27:$K$98, X27:$X$98)-K27*$AZ$3)/Z27, 0)</f>
        <v>-1685.4429242989538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0.175905283</v>
      </c>
      <c r="Q28" s="4">
        <f t="shared" si="21"/>
        <v>25</v>
      </c>
      <c r="R28">
        <f t="shared" si="0"/>
        <v>500000</v>
      </c>
      <c r="S28">
        <f t="shared" si="1"/>
        <v>-5841.5363239308126</v>
      </c>
      <c r="U28">
        <f t="shared" si="13"/>
        <v>0.175905283</v>
      </c>
      <c r="V28">
        <f t="shared" si="14"/>
        <v>0.01</v>
      </c>
      <c r="W28">
        <f t="shared" si="15"/>
        <v>0.19309350094251745</v>
      </c>
      <c r="X28">
        <f t="shared" si="16"/>
        <v>3.3966166928754302E-2</v>
      </c>
      <c r="Y28">
        <f t="shared" si="17"/>
        <v>1.9309350094251746E-3</v>
      </c>
      <c r="Z28">
        <f t="shared" si="18"/>
        <v>0.15719639900433799</v>
      </c>
      <c r="AB28">
        <f t="shared" si="19"/>
        <v>-325.44807489167943</v>
      </c>
      <c r="AC28">
        <f t="shared" si="2"/>
        <v>-918.26847477496176</v>
      </c>
      <c r="AE28">
        <f t="shared" si="3"/>
        <v>0</v>
      </c>
      <c r="AF28">
        <f t="shared" si="4"/>
        <v>0</v>
      </c>
      <c r="AG28">
        <f t="shared" si="4"/>
        <v>-3.9299099751084499</v>
      </c>
      <c r="AH28">
        <f t="shared" si="5"/>
        <v>-16983.083464377152</v>
      </c>
      <c r="AI28">
        <f t="shared" si="6"/>
        <v>-16987.01337435226</v>
      </c>
      <c r="AJ28">
        <f t="shared" si="7"/>
        <v>592.82039988328233</v>
      </c>
      <c r="AK28">
        <f t="shared" si="22"/>
        <v>-22.781365242417561</v>
      </c>
      <c r="AL28">
        <f t="shared" si="8"/>
        <v>-16416.974339711396</v>
      </c>
      <c r="AN28">
        <f t="shared" si="9"/>
        <v>0</v>
      </c>
      <c r="AO28">
        <f t="shared" si="9"/>
        <v>0</v>
      </c>
      <c r="AP28">
        <f t="shared" si="9"/>
        <v>-0.23117029918856385</v>
      </c>
      <c r="AQ28">
        <f t="shared" si="9"/>
        <v>-999.0011248275672</v>
      </c>
      <c r="AR28">
        <f t="shared" si="9"/>
        <v>-999.23229512675573</v>
      </c>
      <c r="AS28">
        <f t="shared" si="9"/>
        <v>34.871656112763908</v>
      </c>
      <c r="AT28">
        <f t="shared" si="9"/>
        <v>-1.3400752313335844</v>
      </c>
      <c r="AU28">
        <f t="shared" si="9"/>
        <v>-965.70071424532546</v>
      </c>
      <c r="AW28">
        <v>25</v>
      </c>
      <c r="AX28">
        <f>IF(Z28&gt;0, (R28*SUMPRODUCT(K28:$K$98, X28:$X$98)-K28*$AZ$3)/Z28, 0)</f>
        <v>-5841.5363239308126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0.19813004200000001</v>
      </c>
      <c r="Q29" s="4">
        <f t="shared" si="21"/>
        <v>25</v>
      </c>
      <c r="R29">
        <f t="shared" si="0"/>
        <v>500000</v>
      </c>
      <c r="S29">
        <f t="shared" si="1"/>
        <v>-11150.214421065455</v>
      </c>
      <c r="U29">
        <f t="shared" si="13"/>
        <v>0.19813004200000001</v>
      </c>
      <c r="V29">
        <f t="shared" si="14"/>
        <v>0.01</v>
      </c>
      <c r="W29">
        <f t="shared" si="15"/>
        <v>0.15719639900433799</v>
      </c>
      <c r="X29">
        <f t="shared" si="16"/>
        <v>3.1145329136978244E-2</v>
      </c>
      <c r="Y29">
        <f t="shared" si="17"/>
        <v>1.57196399004338E-3</v>
      </c>
      <c r="Z29">
        <f t="shared" si="18"/>
        <v>0.12447910587731638</v>
      </c>
      <c r="AB29">
        <f t="shared" si="19"/>
        <v>-918.26847477496176</v>
      </c>
      <c r="AC29">
        <f t="shared" si="2"/>
        <v>-1387.9687214745868</v>
      </c>
      <c r="AE29">
        <f t="shared" si="3"/>
        <v>0</v>
      </c>
      <c r="AF29">
        <f t="shared" si="4"/>
        <v>0</v>
      </c>
      <c r="AG29">
        <f t="shared" si="4"/>
        <v>-3.1119776469329095</v>
      </c>
      <c r="AH29">
        <f t="shared" si="5"/>
        <v>-15572.664568489123</v>
      </c>
      <c r="AI29">
        <f t="shared" si="6"/>
        <v>-15575.776546136056</v>
      </c>
      <c r="AJ29">
        <f t="shared" si="7"/>
        <v>469.70024669962504</v>
      </c>
      <c r="AK29">
        <f t="shared" si="22"/>
        <v>-64.278793234247331</v>
      </c>
      <c r="AL29">
        <f t="shared" si="8"/>
        <v>-15170.355092670678</v>
      </c>
      <c r="AN29">
        <f t="shared" si="9"/>
        <v>0</v>
      </c>
      <c r="AO29">
        <f t="shared" si="9"/>
        <v>0</v>
      </c>
      <c r="AP29">
        <f t="shared" si="9"/>
        <v>-0.16344358491901384</v>
      </c>
      <c r="AQ29">
        <f t="shared" si="9"/>
        <v>-817.88894798897707</v>
      </c>
      <c r="AR29">
        <f t="shared" si="9"/>
        <v>-818.0523915738961</v>
      </c>
      <c r="AS29">
        <f t="shared" si="9"/>
        <v>24.669037142215362</v>
      </c>
      <c r="AT29">
        <f t="shared" si="9"/>
        <v>-3.3759742493098734</v>
      </c>
      <c r="AU29">
        <f t="shared" si="9"/>
        <v>-796.75932868099062</v>
      </c>
      <c r="AW29">
        <v>26</v>
      </c>
      <c r="AX29">
        <f>IF(Z29&gt;0, (R29*SUMPRODUCT(K29:$K$98, X29:$X$98)-K29*$AZ$3)/Z29, 0)</f>
        <v>-11150.214421065455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0.22255936300000001</v>
      </c>
      <c r="Q30" s="4">
        <f t="shared" si="21"/>
        <v>25</v>
      </c>
      <c r="R30">
        <f t="shared" si="0"/>
        <v>500000</v>
      </c>
      <c r="S30">
        <f t="shared" si="1"/>
        <v>-18143.637763900715</v>
      </c>
      <c r="U30">
        <f t="shared" si="13"/>
        <v>0.22255936300000001</v>
      </c>
      <c r="V30">
        <f t="shared" si="14"/>
        <v>0.01</v>
      </c>
      <c r="W30">
        <f t="shared" si="15"/>
        <v>0.12447910587731638</v>
      </c>
      <c r="X30">
        <f t="shared" si="16"/>
        <v>2.7703990510865091E-2</v>
      </c>
      <c r="Y30">
        <f t="shared" si="17"/>
        <v>1.2447910587731637E-3</v>
      </c>
      <c r="Z30">
        <f t="shared" si="18"/>
        <v>9.5530324307678119E-2</v>
      </c>
      <c r="AB30">
        <f t="shared" si="19"/>
        <v>-1387.9687214745868</v>
      </c>
      <c r="AC30">
        <f t="shared" si="2"/>
        <v>-1733.2675997064712</v>
      </c>
      <c r="AE30">
        <f t="shared" si="3"/>
        <v>0</v>
      </c>
      <c r="AF30">
        <f t="shared" si="4"/>
        <v>0</v>
      </c>
      <c r="AG30">
        <f t="shared" si="4"/>
        <v>-2.3882581076919531</v>
      </c>
      <c r="AH30">
        <f t="shared" si="5"/>
        <v>-13851.995255432546</v>
      </c>
      <c r="AI30">
        <f t="shared" si="6"/>
        <v>-13854.383513540239</v>
      </c>
      <c r="AJ30">
        <f t="shared" si="7"/>
        <v>345.29887823188437</v>
      </c>
      <c r="AK30">
        <f t="shared" si="22"/>
        <v>-97.157810503221086</v>
      </c>
      <c r="AL30">
        <f t="shared" si="8"/>
        <v>-13606.242445811575</v>
      </c>
      <c r="AN30">
        <f t="shared" si="9"/>
        <v>0</v>
      </c>
      <c r="AO30">
        <f t="shared" si="9"/>
        <v>0</v>
      </c>
      <c r="AP30">
        <f t="shared" si="9"/>
        <v>-0.11199397225340317</v>
      </c>
      <c r="AQ30">
        <f t="shared" si="9"/>
        <v>-649.56964546450217</v>
      </c>
      <c r="AR30">
        <f t="shared" si="9"/>
        <v>-649.68163943675563</v>
      </c>
      <c r="AS30">
        <f t="shared" si="9"/>
        <v>16.192300515292917</v>
      </c>
      <c r="AT30">
        <f t="shared" si="9"/>
        <v>-4.5560775439865608</v>
      </c>
      <c r="AU30">
        <f t="shared" si="9"/>
        <v>-638.04541646544931</v>
      </c>
      <c r="AW30">
        <v>27</v>
      </c>
      <c r="AX30">
        <f>IF(Z30&gt;0, (R30*SUMPRODUCT(K30:$K$98, X30:$X$98)-K30*$AZ$3)/Z30, 0)</f>
        <v>-18143.637763900715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0.25004150400000003</v>
      </c>
      <c r="Q31" s="4">
        <f t="shared" si="21"/>
        <v>25</v>
      </c>
      <c r="R31">
        <f t="shared" si="0"/>
        <v>500000</v>
      </c>
      <c r="S31">
        <f t="shared" si="1"/>
        <v>-27739.766957080603</v>
      </c>
      <c r="U31">
        <f t="shared" si="13"/>
        <v>0.25004150400000003</v>
      </c>
      <c r="V31">
        <f t="shared" si="14"/>
        <v>0.01</v>
      </c>
      <c r="W31">
        <f t="shared" si="15"/>
        <v>9.5530324307678119E-2</v>
      </c>
      <c r="X31">
        <f t="shared" si="16"/>
        <v>2.3886545967499596E-2</v>
      </c>
      <c r="Y31">
        <f t="shared" si="17"/>
        <v>9.5530324307678126E-4</v>
      </c>
      <c r="Z31">
        <f t="shared" si="18"/>
        <v>7.068847509710173E-2</v>
      </c>
      <c r="AB31">
        <f t="shared" si="19"/>
        <v>-1733.2675997064712</v>
      </c>
      <c r="AC31">
        <f t="shared" si="2"/>
        <v>-1960.8818257449977</v>
      </c>
      <c r="AE31">
        <f t="shared" si="3"/>
        <v>0</v>
      </c>
      <c r="AF31">
        <f t="shared" si="4"/>
        <v>0</v>
      </c>
      <c r="AG31">
        <f t="shared" si="4"/>
        <v>-1.7672118774275432</v>
      </c>
      <c r="AH31">
        <f t="shared" si="5"/>
        <v>-11943.272983749799</v>
      </c>
      <c r="AI31">
        <f t="shared" si="6"/>
        <v>-11945.040195627227</v>
      </c>
      <c r="AJ31">
        <f t="shared" si="7"/>
        <v>227.61422603852657</v>
      </c>
      <c r="AK31">
        <f t="shared" si="22"/>
        <v>-121.328731979453</v>
      </c>
      <c r="AL31">
        <f t="shared" si="8"/>
        <v>-11838.754701568154</v>
      </c>
      <c r="AN31">
        <f t="shared" si="9"/>
        <v>0</v>
      </c>
      <c r="AO31">
        <f t="shared" si="9"/>
        <v>0</v>
      </c>
      <c r="AP31">
        <f t="shared" si="9"/>
        <v>-7.3991867205083842E-2</v>
      </c>
      <c r="AQ31">
        <f t="shared" si="9"/>
        <v>-500.05609394955707</v>
      </c>
      <c r="AR31">
        <f t="shared" si="9"/>
        <v>-500.13008581676218</v>
      </c>
      <c r="AS31">
        <f t="shared" si="9"/>
        <v>9.5300409657421579</v>
      </c>
      <c r="AT31">
        <f t="shared" si="9"/>
        <v>-5.0799451607652362</v>
      </c>
      <c r="AU31">
        <f t="shared" si="9"/>
        <v>-495.67999001178526</v>
      </c>
      <c r="AW31">
        <v>28</v>
      </c>
      <c r="AX31">
        <f>IF(Z31&gt;0, (R31*SUMPRODUCT(K31:$K$98, X31:$X$98)-K31*$AZ$3)/Z31, 0)</f>
        <v>-27739.766957080603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0.28092614399999999</v>
      </c>
      <c r="Q32" s="4">
        <f t="shared" si="21"/>
        <v>25</v>
      </c>
      <c r="R32">
        <f t="shared" si="0"/>
        <v>500000</v>
      </c>
      <c r="S32">
        <f t="shared" si="1"/>
        <v>-41581.259545342888</v>
      </c>
      <c r="U32">
        <f t="shared" si="13"/>
        <v>0.28092614399999999</v>
      </c>
      <c r="V32">
        <f t="shared" si="14"/>
        <v>0.01</v>
      </c>
      <c r="W32">
        <f t="shared" si="15"/>
        <v>7.068847509710173E-2</v>
      </c>
      <c r="X32">
        <f t="shared" si="16"/>
        <v>1.9858240734268815E-2</v>
      </c>
      <c r="Y32">
        <f t="shared" si="17"/>
        <v>7.0688475097101732E-4</v>
      </c>
      <c r="Z32">
        <f t="shared" si="18"/>
        <v>5.0123349611861899E-2</v>
      </c>
      <c r="AB32">
        <f t="shared" si="19"/>
        <v>-1960.8818257449977</v>
      </c>
      <c r="AC32">
        <f t="shared" si="2"/>
        <v>-2084.1920094927914</v>
      </c>
      <c r="AE32">
        <f t="shared" si="3"/>
        <v>0</v>
      </c>
      <c r="AF32">
        <f t="shared" si="4"/>
        <v>0</v>
      </c>
      <c r="AG32">
        <f t="shared" si="4"/>
        <v>-1.2530837402965476</v>
      </c>
      <c r="AH32">
        <f t="shared" si="5"/>
        <v>-9929.1203671344083</v>
      </c>
      <c r="AI32">
        <f t="shared" si="6"/>
        <v>-9930.3734508747057</v>
      </c>
      <c r="AJ32">
        <f t="shared" si="7"/>
        <v>123.31018374779364</v>
      </c>
      <c r="AK32">
        <f t="shared" si="22"/>
        <v>-137.26172780214986</v>
      </c>
      <c r="AL32">
        <f t="shared" si="8"/>
        <v>-9944.3249949290621</v>
      </c>
      <c r="AN32">
        <f t="shared" si="9"/>
        <v>0</v>
      </c>
      <c r="AO32">
        <f t="shared" si="9"/>
        <v>0</v>
      </c>
      <c r="AP32">
        <f t="shared" si="9"/>
        <v>-4.6844373742632811E-2</v>
      </c>
      <c r="AQ32">
        <f t="shared" si="9"/>
        <v>-371.18303466579039</v>
      </c>
      <c r="AR32">
        <f t="shared" si="9"/>
        <v>-371.2298790395331</v>
      </c>
      <c r="AS32">
        <f t="shared" si="9"/>
        <v>4.609738477962666</v>
      </c>
      <c r="AT32">
        <f t="shared" si="9"/>
        <v>-5.1312928824707029</v>
      </c>
      <c r="AU32">
        <f t="shared" si="9"/>
        <v>-371.75143344404114</v>
      </c>
      <c r="AW32">
        <v>29</v>
      </c>
      <c r="AX32">
        <f>IF(Z32&gt;0, (R32*SUMPRODUCT(K32:$K$98, X32:$X$98)-K32*$AZ$3)/Z32, 0)</f>
        <v>-41581.259545342888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0.31575788199999999</v>
      </c>
      <c r="Q33" s="4">
        <f t="shared" si="21"/>
        <v>25</v>
      </c>
      <c r="R33">
        <f t="shared" si="0"/>
        <v>500000</v>
      </c>
      <c r="S33">
        <f t="shared" si="1"/>
        <v>-62700.92098055769</v>
      </c>
      <c r="U33">
        <f t="shared" si="13"/>
        <v>0.31575788199999999</v>
      </c>
      <c r="V33">
        <f t="shared" si="14"/>
        <v>0.01</v>
      </c>
      <c r="W33">
        <f t="shared" si="15"/>
        <v>5.0123349611861899E-2</v>
      </c>
      <c r="X33">
        <f t="shared" si="16"/>
        <v>1.5826842712187036E-2</v>
      </c>
      <c r="Y33">
        <f t="shared" si="17"/>
        <v>5.0123349611861897E-4</v>
      </c>
      <c r="Z33">
        <f t="shared" si="18"/>
        <v>3.3795273403556245E-2</v>
      </c>
      <c r="AB33">
        <f t="shared" si="19"/>
        <v>-2084.1920094927914</v>
      </c>
      <c r="AC33">
        <f t="shared" si="2"/>
        <v>-2118.994767192723</v>
      </c>
      <c r="AE33">
        <f t="shared" si="3"/>
        <v>0</v>
      </c>
      <c r="AF33">
        <f t="shared" si="4"/>
        <v>0</v>
      </c>
      <c r="AG33">
        <f t="shared" si="4"/>
        <v>-0.84488183508890613</v>
      </c>
      <c r="AH33">
        <f t="shared" si="5"/>
        <v>-7913.4213560935177</v>
      </c>
      <c r="AI33">
        <f t="shared" si="6"/>
        <v>-7914.2662379286066</v>
      </c>
      <c r="AJ33">
        <f t="shared" si="7"/>
        <v>34.80275769993159</v>
      </c>
      <c r="AK33">
        <f t="shared" si="22"/>
        <v>-145.89344066449542</v>
      </c>
      <c r="AL33">
        <f t="shared" si="8"/>
        <v>-8025.3569208931704</v>
      </c>
      <c r="AN33">
        <f t="shared" si="9"/>
        <v>0</v>
      </c>
      <c r="AO33">
        <f t="shared" si="9"/>
        <v>0</v>
      </c>
      <c r="AP33">
        <f t="shared" si="9"/>
        <v>-2.8200401579121726E-2</v>
      </c>
      <c r="AQ33">
        <f t="shared" si="9"/>
        <v>-264.1335756533955</v>
      </c>
      <c r="AR33">
        <f t="shared" si="9"/>
        <v>-264.16177605497461</v>
      </c>
      <c r="AS33">
        <f t="shared" si="9"/>
        <v>1.1616437973194966</v>
      </c>
      <c r="AT33">
        <f t="shared" si="9"/>
        <v>-4.8696201570786508</v>
      </c>
      <c r="AU33">
        <f t="shared" si="9"/>
        <v>-267.8697524147338</v>
      </c>
      <c r="AW33">
        <v>30</v>
      </c>
      <c r="AX33">
        <f>IF(Z33&gt;0, (R33*SUMPRODUCT(K33:$K$98, X33:$X$98)-K33*$AZ$3)/Z33, 0)</f>
        <v>-62700.92098055769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0.35338435200000001</v>
      </c>
      <c r="Q34" s="4">
        <f t="shared" si="21"/>
        <v>25</v>
      </c>
      <c r="R34">
        <f t="shared" si="0"/>
        <v>500000</v>
      </c>
      <c r="S34">
        <f t="shared" si="1"/>
        <v>-96808.15919117858</v>
      </c>
      <c r="U34">
        <f t="shared" si="13"/>
        <v>0.35338435200000001</v>
      </c>
      <c r="V34">
        <f t="shared" si="14"/>
        <v>0.01</v>
      </c>
      <c r="W34">
        <f t="shared" si="15"/>
        <v>3.3795273403556245E-2</v>
      </c>
      <c r="X34">
        <f t="shared" si="16"/>
        <v>1.1942720792378559E-2</v>
      </c>
      <c r="Y34">
        <f t="shared" si="17"/>
        <v>3.3795273403556246E-4</v>
      </c>
      <c r="Z34">
        <f t="shared" si="18"/>
        <v>2.1514599877142122E-2</v>
      </c>
      <c r="AB34">
        <f t="shared" si="19"/>
        <v>-2118.994767192723</v>
      </c>
      <c r="AC34">
        <f t="shared" si="2"/>
        <v>-2082.7888098408857</v>
      </c>
      <c r="AE34">
        <f t="shared" si="3"/>
        <v>0</v>
      </c>
      <c r="AF34">
        <f t="shared" si="4"/>
        <v>0</v>
      </c>
      <c r="AG34">
        <f t="shared" si="4"/>
        <v>-0.53786499692855305</v>
      </c>
      <c r="AH34">
        <f t="shared" si="5"/>
        <v>-5971.3603961892795</v>
      </c>
      <c r="AI34">
        <f t="shared" si="6"/>
        <v>-5971.8982611862084</v>
      </c>
      <c r="AJ34">
        <f t="shared" si="7"/>
        <v>-36.205957351837242</v>
      </c>
      <c r="AK34">
        <f t="shared" si="22"/>
        <v>-148.32963370349063</v>
      </c>
      <c r="AL34">
        <f t="shared" si="8"/>
        <v>-6156.4338522415364</v>
      </c>
      <c r="AN34">
        <f t="shared" si="9"/>
        <v>0</v>
      </c>
      <c r="AO34">
        <f t="shared" si="9"/>
        <v>0</v>
      </c>
      <c r="AP34">
        <f t="shared" si="9"/>
        <v>-1.6029300826029283E-2</v>
      </c>
      <c r="AQ34">
        <f t="shared" si="9"/>
        <v>-177.95679711031622</v>
      </c>
      <c r="AR34">
        <f t="shared" si="9"/>
        <v>-177.97282641114225</v>
      </c>
      <c r="AS34">
        <f t="shared" si="9"/>
        <v>-1.0789997218652936</v>
      </c>
      <c r="AT34">
        <f t="shared" si="9"/>
        <v>-4.4204778775812645</v>
      </c>
      <c r="AU34">
        <f t="shared" ref="AU34:AU69" si="23">AL34*$K34</f>
        <v>-183.4723040105888</v>
      </c>
      <c r="AW34">
        <v>31</v>
      </c>
      <c r="AX34">
        <f>IF(Z34&gt;0, (R34*SUMPRODUCT(K34:$K$98, X34:$X$98)-K34*$AZ$3)/Z34, 0)</f>
        <v>-96808.15919117858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0.39269921299999999</v>
      </c>
      <c r="Q35" s="4">
        <f t="shared" si="21"/>
        <v>25</v>
      </c>
      <c r="R35">
        <f t="shared" si="0"/>
        <v>500000</v>
      </c>
      <c r="S35">
        <f t="shared" si="1"/>
        <v>-155056.70954526629</v>
      </c>
      <c r="U35">
        <f t="shared" si="13"/>
        <v>0.39269921299999999</v>
      </c>
      <c r="V35">
        <f t="shared" si="14"/>
        <v>0.01</v>
      </c>
      <c r="W35">
        <f t="shared" si="15"/>
        <v>2.1514599877142122E-2</v>
      </c>
      <c r="X35">
        <f t="shared" si="16"/>
        <v>8.4487664397636074E-3</v>
      </c>
      <c r="Y35">
        <f t="shared" si="17"/>
        <v>2.1514599877142123E-4</v>
      </c>
      <c r="Z35">
        <f t="shared" si="18"/>
        <v>1.2850687438607093E-2</v>
      </c>
      <c r="AB35">
        <f t="shared" si="19"/>
        <v>-2082.7888098408857</v>
      </c>
      <c r="AC35">
        <f t="shared" si="2"/>
        <v>-1992.5853096251021</v>
      </c>
      <c r="AE35">
        <f t="shared" si="3"/>
        <v>0</v>
      </c>
      <c r="AF35">
        <f t="shared" ref="AF35:AG69" si="24">-$Z35*P35</f>
        <v>0</v>
      </c>
      <c r="AG35">
        <f t="shared" si="24"/>
        <v>-0.32126718596517734</v>
      </c>
      <c r="AH35">
        <f t="shared" si="5"/>
        <v>-4224.3832198818036</v>
      </c>
      <c r="AI35">
        <f t="shared" ref="AI35:AI66" si="25">SUM(AE35:AH35)</f>
        <v>-4224.7044870677692</v>
      </c>
      <c r="AJ35">
        <f t="shared" si="7"/>
        <v>-90.203500215783606</v>
      </c>
      <c r="AK35">
        <f t="shared" si="22"/>
        <v>-145.79521668886201</v>
      </c>
      <c r="AL35">
        <f t="shared" si="8"/>
        <v>-4460.7032039724145</v>
      </c>
      <c r="AN35">
        <f t="shared" ref="AN35:AT69" si="26">AE35*$K35</f>
        <v>0</v>
      </c>
      <c r="AO35">
        <f t="shared" si="26"/>
        <v>0</v>
      </c>
      <c r="AP35">
        <f t="shared" si="26"/>
        <v>-8.5484946414705731E-3</v>
      </c>
      <c r="AQ35">
        <f t="shared" si="26"/>
        <v>-112.40524677360622</v>
      </c>
      <c r="AR35">
        <f t="shared" si="26"/>
        <v>-112.41379526824771</v>
      </c>
      <c r="AS35">
        <f t="shared" si="26"/>
        <v>-2.4001957620411845</v>
      </c>
      <c r="AT35">
        <f t="shared" si="26"/>
        <v>-3.8794177652238333</v>
      </c>
      <c r="AU35">
        <f t="shared" si="23"/>
        <v>-118.69340879551271</v>
      </c>
      <c r="AW35">
        <v>32</v>
      </c>
      <c r="AX35">
        <f>IF(Z35&gt;0, (R35*SUMPRODUCT(K35:$K$98, X35:$X$98)-K35*$AZ$3)/Z35, 0)</f>
        <v>-155056.70954526629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0.39967743300000003</v>
      </c>
      <c r="Q36" s="4">
        <f t="shared" si="21"/>
        <v>25</v>
      </c>
      <c r="R36">
        <f t="shared" si="0"/>
        <v>500000</v>
      </c>
      <c r="S36">
        <f t="shared" si="1"/>
        <v>-245920.01418810911</v>
      </c>
      <c r="U36">
        <f t="shared" si="13"/>
        <v>0.39967743300000003</v>
      </c>
      <c r="V36">
        <f t="shared" si="14"/>
        <v>0.01</v>
      </c>
      <c r="W36">
        <f t="shared" si="15"/>
        <v>1.2850687438607093E-2</v>
      </c>
      <c r="X36">
        <f t="shared" si="16"/>
        <v>5.1361297677478285E-3</v>
      </c>
      <c r="Y36">
        <f t="shared" si="17"/>
        <v>1.2850687438607092E-4</v>
      </c>
      <c r="Z36">
        <f t="shared" si="18"/>
        <v>7.5860507964731934E-3</v>
      </c>
      <c r="AB36">
        <f t="shared" si="19"/>
        <v>-1992.5853096251021</v>
      </c>
      <c r="AC36">
        <f t="shared" si="2"/>
        <v>-1865.5617195004043</v>
      </c>
      <c r="AE36">
        <f t="shared" si="3"/>
        <v>0</v>
      </c>
      <c r="AF36">
        <f t="shared" si="24"/>
        <v>0</v>
      </c>
      <c r="AG36">
        <f t="shared" si="24"/>
        <v>-0.18965126991182985</v>
      </c>
      <c r="AH36">
        <f t="shared" si="5"/>
        <v>-2568.0648838739144</v>
      </c>
      <c r="AI36">
        <f t="shared" si="25"/>
        <v>-2568.2545351438262</v>
      </c>
      <c r="AJ36">
        <f t="shared" si="7"/>
        <v>-127.02359012469788</v>
      </c>
      <c r="AK36">
        <f t="shared" si="22"/>
        <v>-139.48097167375715</v>
      </c>
      <c r="AL36">
        <f t="shared" si="8"/>
        <v>-2834.7590969422813</v>
      </c>
      <c r="AN36">
        <f t="shared" si="26"/>
        <v>0</v>
      </c>
      <c r="AO36">
        <f t="shared" si="26"/>
        <v>0</v>
      </c>
      <c r="AP36">
        <f t="shared" si="26"/>
        <v>-4.5056868756595111E-3</v>
      </c>
      <c r="AQ36">
        <f t="shared" si="26"/>
        <v>-61.011435612807389</v>
      </c>
      <c r="AR36">
        <f t="shared" si="26"/>
        <v>-61.01594129968305</v>
      </c>
      <c r="AS36">
        <f t="shared" si="26"/>
        <v>-3.0177943084171472</v>
      </c>
      <c r="AT36">
        <f t="shared" si="26"/>
        <v>-3.3137536266794192</v>
      </c>
      <c r="AU36">
        <f t="shared" si="23"/>
        <v>-67.347489234779616</v>
      </c>
      <c r="AW36">
        <v>33</v>
      </c>
      <c r="AX36">
        <f>IF(Z36&gt;0, (R36*SUMPRODUCT(K36:$K$98, X36:$X$98)-K36*$AZ$3)/Z36, 0)</f>
        <v>-245920.01418810911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0.407215198</v>
      </c>
      <c r="Q37" s="4">
        <f t="shared" si="21"/>
        <v>25</v>
      </c>
      <c r="R37">
        <f t="shared" si="0"/>
        <v>500000</v>
      </c>
      <c r="S37">
        <f t="shared" si="1"/>
        <v>-387419.99661390885</v>
      </c>
      <c r="U37">
        <f t="shared" si="13"/>
        <v>0.407215198</v>
      </c>
      <c r="V37">
        <f t="shared" si="14"/>
        <v>0.01</v>
      </c>
      <c r="W37">
        <f t="shared" si="15"/>
        <v>7.5860507964731934E-3</v>
      </c>
      <c r="X37">
        <f t="shared" si="16"/>
        <v>3.089155177123889E-3</v>
      </c>
      <c r="Y37">
        <f t="shared" si="17"/>
        <v>7.5860507964731932E-5</v>
      </c>
      <c r="Z37">
        <f t="shared" si="18"/>
        <v>4.4210351113845728E-3</v>
      </c>
      <c r="AB37">
        <f t="shared" si="19"/>
        <v>-1865.5617195004043</v>
      </c>
      <c r="AC37">
        <f t="shared" si="2"/>
        <v>-1712.7974078825832</v>
      </c>
      <c r="AE37">
        <f t="shared" si="3"/>
        <v>0</v>
      </c>
      <c r="AF37">
        <f t="shared" si="24"/>
        <v>0</v>
      </c>
      <c r="AG37">
        <f t="shared" si="24"/>
        <v>-0.11052587778461433</v>
      </c>
      <c r="AH37">
        <f t="shared" si="5"/>
        <v>-1544.5775885619446</v>
      </c>
      <c r="AI37">
        <f t="shared" si="25"/>
        <v>-1544.6881144397291</v>
      </c>
      <c r="AJ37">
        <f t="shared" si="7"/>
        <v>-152.76431161782102</v>
      </c>
      <c r="AK37">
        <f t="shared" si="22"/>
        <v>-130.5893203650283</v>
      </c>
      <c r="AL37">
        <f t="shared" si="8"/>
        <v>-1828.0417464225784</v>
      </c>
      <c r="AN37">
        <f t="shared" si="26"/>
        <v>0</v>
      </c>
      <c r="AO37">
        <f t="shared" si="26"/>
        <v>0</v>
      </c>
      <c r="AP37">
        <f t="shared" si="26"/>
        <v>-2.3445052086653812E-3</v>
      </c>
      <c r="AQ37">
        <f t="shared" si="26"/>
        <v>-32.764003092815877</v>
      </c>
      <c r="AR37">
        <f t="shared" si="26"/>
        <v>-32.766347598024538</v>
      </c>
      <c r="AS37">
        <f t="shared" si="26"/>
        <v>-3.2404784423799411</v>
      </c>
      <c r="AT37">
        <f t="shared" si="26"/>
        <v>-2.7700964509734098</v>
      </c>
      <c r="AU37">
        <f t="shared" si="23"/>
        <v>-38.776922491377888</v>
      </c>
      <c r="AW37">
        <v>34</v>
      </c>
      <c r="AX37">
        <f>IF(Z37&gt;0, (R37*SUMPRODUCT(K37:$K$98, X37:$X$98)-K37*$AZ$3)/Z37, 0)</f>
        <v>-387419.99661390885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0.41552104400000001</v>
      </c>
      <c r="Q38" s="4">
        <f t="shared" si="21"/>
        <v>25</v>
      </c>
      <c r="R38">
        <f t="shared" si="0"/>
        <v>500000</v>
      </c>
      <c r="S38">
        <f t="shared" si="1"/>
        <v>-612132.97442473727</v>
      </c>
      <c r="U38">
        <f t="shared" si="13"/>
        <v>0.41552104400000001</v>
      </c>
      <c r="V38">
        <f t="shared" si="14"/>
        <v>0.01</v>
      </c>
      <c r="W38">
        <f t="shared" si="15"/>
        <v>4.4210351113845728E-3</v>
      </c>
      <c r="X38">
        <f t="shared" si="16"/>
        <v>1.837033125043174E-3</v>
      </c>
      <c r="Y38">
        <f t="shared" si="17"/>
        <v>4.4210351113845726E-5</v>
      </c>
      <c r="Z38">
        <f t="shared" si="18"/>
        <v>2.5397916352275533E-3</v>
      </c>
      <c r="AB38">
        <f t="shared" si="19"/>
        <v>-1712.7974078825832</v>
      </c>
      <c r="AC38">
        <f t="shared" si="2"/>
        <v>-1554.6902080909094</v>
      </c>
      <c r="AE38">
        <f t="shared" si="3"/>
        <v>0</v>
      </c>
      <c r="AF38">
        <f t="shared" si="24"/>
        <v>0</v>
      </c>
      <c r="AG38">
        <f t="shared" si="24"/>
        <v>-6.3494790880688837E-2</v>
      </c>
      <c r="AH38">
        <f t="shared" si="5"/>
        <v>-918.51656252158705</v>
      </c>
      <c r="AI38">
        <f t="shared" si="25"/>
        <v>-918.58005731246772</v>
      </c>
      <c r="AJ38">
        <f t="shared" si="7"/>
        <v>-158.10719979167379</v>
      </c>
      <c r="AK38">
        <f t="shared" si="22"/>
        <v>-119.89581855178083</v>
      </c>
      <c r="AL38">
        <f t="shared" si="8"/>
        <v>-1196.5830756559224</v>
      </c>
      <c r="AN38">
        <f t="shared" si="26"/>
        <v>0</v>
      </c>
      <c r="AO38">
        <f t="shared" si="26"/>
        <v>0</v>
      </c>
      <c r="AP38">
        <f t="shared" si="26"/>
        <v>-1.2025615219737949E-3</v>
      </c>
      <c r="AQ38">
        <f t="shared" si="26"/>
        <v>-17.396272356572805</v>
      </c>
      <c r="AR38">
        <f t="shared" si="26"/>
        <v>-17.397474918094776</v>
      </c>
      <c r="AS38">
        <f t="shared" si="26"/>
        <v>-2.9944761165331588</v>
      </c>
      <c r="AT38">
        <f t="shared" si="26"/>
        <v>-2.2707705000060838</v>
      </c>
      <c r="AU38">
        <f t="shared" si="23"/>
        <v>-22.66272153463402</v>
      </c>
      <c r="AW38">
        <v>35</v>
      </c>
      <c r="AX38">
        <f>IF(Z38&gt;0, (R38*SUMPRODUCT(K38:$K$98, X38:$X$98)-K38*$AZ$3)/Z38, 0)</f>
        <v>-612132.97442473727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0.424706421</v>
      </c>
      <c r="Q39" s="4">
        <f t="shared" si="21"/>
        <v>25</v>
      </c>
      <c r="R39">
        <f t="shared" si="0"/>
        <v>500000</v>
      </c>
      <c r="S39">
        <f t="shared" si="1"/>
        <v>-976275.35153057904</v>
      </c>
      <c r="U39">
        <f t="shared" si="13"/>
        <v>0.424706421</v>
      </c>
      <c r="V39">
        <f t="shared" si="14"/>
        <v>0.01</v>
      </c>
      <c r="W39">
        <f t="shared" si="15"/>
        <v>2.5397916352275533E-3</v>
      </c>
      <c r="X39">
        <f t="shared" si="16"/>
        <v>1.0786658154832316E-3</v>
      </c>
      <c r="Y39">
        <f t="shared" si="17"/>
        <v>2.5397916352275534E-5</v>
      </c>
      <c r="Z39">
        <f t="shared" si="18"/>
        <v>1.4357279033920462E-3</v>
      </c>
      <c r="AB39">
        <f t="shared" si="19"/>
        <v>-1554.6902080909094</v>
      </c>
      <c r="AC39">
        <f t="shared" si="2"/>
        <v>-1401.6657635863312</v>
      </c>
      <c r="AE39">
        <f t="shared" si="3"/>
        <v>0</v>
      </c>
      <c r="AF39">
        <f t="shared" si="24"/>
        <v>0</v>
      </c>
      <c r="AG39">
        <f t="shared" si="24"/>
        <v>-3.5893197584801154E-2</v>
      </c>
      <c r="AH39">
        <f t="shared" si="5"/>
        <v>-539.33290774161583</v>
      </c>
      <c r="AI39">
        <f t="shared" si="25"/>
        <v>-539.36880093920058</v>
      </c>
      <c r="AJ39">
        <f t="shared" si="7"/>
        <v>-153.02444450457824</v>
      </c>
      <c r="AK39">
        <f t="shared" si="22"/>
        <v>-108.82831456636367</v>
      </c>
      <c r="AL39">
        <f t="shared" si="8"/>
        <v>-801.22156001014253</v>
      </c>
      <c r="AN39">
        <f t="shared" si="26"/>
        <v>0</v>
      </c>
      <c r="AO39">
        <f t="shared" si="26"/>
        <v>0</v>
      </c>
      <c r="AP39">
        <f t="shared" si="26"/>
        <v>-6.0696455957522642E-4</v>
      </c>
      <c r="AQ39">
        <f t="shared" si="26"/>
        <v>-9.1202785719607711</v>
      </c>
      <c r="AR39">
        <f t="shared" si="26"/>
        <v>-9.1208855365203458</v>
      </c>
      <c r="AS39">
        <f t="shared" si="26"/>
        <v>-2.5876884984550634</v>
      </c>
      <c r="AT39">
        <f t="shared" si="26"/>
        <v>-1.8403189034363951</v>
      </c>
      <c r="AU39">
        <f t="shared" si="23"/>
        <v>-13.548892938411806</v>
      </c>
      <c r="AW39">
        <v>36</v>
      </c>
      <c r="AX39">
        <f>IF(Z39&gt;0, (R39*SUMPRODUCT(K39:$K$98, X39:$X$98)-K39*$AZ$3)/Z39, 0)</f>
        <v>-976275.35153057904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0.43382917900000001</v>
      </c>
      <c r="Q40" s="4">
        <f t="shared" si="21"/>
        <v>25</v>
      </c>
      <c r="R40">
        <f t="shared" si="0"/>
        <v>500000</v>
      </c>
      <c r="S40">
        <f t="shared" si="1"/>
        <v>-1576216.6287310233</v>
      </c>
      <c r="U40">
        <f t="shared" si="13"/>
        <v>0.43382917900000001</v>
      </c>
      <c r="V40">
        <f t="shared" si="14"/>
        <v>0.01</v>
      </c>
      <c r="W40">
        <f t="shared" si="15"/>
        <v>1.4357279033920462E-3</v>
      </c>
      <c r="X40">
        <f t="shared" si="16"/>
        <v>6.2286065759596275E-4</v>
      </c>
      <c r="Y40">
        <f t="shared" si="17"/>
        <v>1.4357279033920462E-5</v>
      </c>
      <c r="Z40">
        <f t="shared" si="18"/>
        <v>7.9850996676216303E-4</v>
      </c>
      <c r="AB40">
        <f t="shared" si="19"/>
        <v>-1401.6657635863312</v>
      </c>
      <c r="AC40">
        <f t="shared" si="2"/>
        <v>-1258.6246878179782</v>
      </c>
      <c r="AE40">
        <f t="shared" si="3"/>
        <v>0</v>
      </c>
      <c r="AF40">
        <f t="shared" si="24"/>
        <v>0</v>
      </c>
      <c r="AG40">
        <f t="shared" si="24"/>
        <v>-1.9962749169054075E-2</v>
      </c>
      <c r="AH40">
        <f t="shared" si="5"/>
        <v>-311.43032879798136</v>
      </c>
      <c r="AI40">
        <f t="shared" si="25"/>
        <v>-311.45029154715041</v>
      </c>
      <c r="AJ40">
        <f t="shared" si="7"/>
        <v>-143.04107576835304</v>
      </c>
      <c r="AK40">
        <f t="shared" si="22"/>
        <v>-98.11660345104319</v>
      </c>
      <c r="AL40">
        <f t="shared" si="8"/>
        <v>-552.6079707665466</v>
      </c>
      <c r="AN40">
        <f t="shared" si="26"/>
        <v>0</v>
      </c>
      <c r="AO40">
        <f t="shared" si="26"/>
        <v>0</v>
      </c>
      <c r="AP40">
        <f t="shared" si="26"/>
        <v>-3.0140712269362242E-4</v>
      </c>
      <c r="AQ40">
        <f t="shared" si="26"/>
        <v>-4.7021238671895906</v>
      </c>
      <c r="AR40">
        <f t="shared" si="26"/>
        <v>-4.7024252743122839</v>
      </c>
      <c r="AS40">
        <f t="shared" si="26"/>
        <v>-2.1597024893331684</v>
      </c>
      <c r="AT40">
        <f t="shared" si="26"/>
        <v>-1.4814113469147683</v>
      </c>
      <c r="AU40">
        <f t="shared" si="23"/>
        <v>-8.3435391105602204</v>
      </c>
      <c r="AW40">
        <v>37</v>
      </c>
      <c r="AX40">
        <f>IF(Z40&gt;0, (R40*SUMPRODUCT(K40:$K$98, X40:$X$98)-K40*$AZ$3)/Z40, 0)</f>
        <v>-1576216.6287310233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0.44368152799999999</v>
      </c>
      <c r="Q41" s="4">
        <f t="shared" si="21"/>
        <v>25</v>
      </c>
      <c r="R41">
        <f t="shared" si="0"/>
        <v>500000</v>
      </c>
      <c r="S41">
        <f t="shared" si="1"/>
        <v>-2584509.7523084856</v>
      </c>
      <c r="U41">
        <f t="shared" si="13"/>
        <v>0.44368152799999999</v>
      </c>
      <c r="V41">
        <f t="shared" si="14"/>
        <v>0.01</v>
      </c>
      <c r="W41">
        <f t="shared" si="15"/>
        <v>7.9850996676216303E-4</v>
      </c>
      <c r="X41">
        <f t="shared" si="16"/>
        <v>3.542841221762657E-4</v>
      </c>
      <c r="Y41">
        <f t="shared" si="17"/>
        <v>7.9850996676216313E-6</v>
      </c>
      <c r="Z41">
        <f t="shared" si="18"/>
        <v>4.3624074491827573E-4</v>
      </c>
      <c r="AB41">
        <f t="shared" si="19"/>
        <v>-1258.6246878179782</v>
      </c>
      <c r="AC41">
        <f t="shared" si="2"/>
        <v>-1127.4684595956021</v>
      </c>
      <c r="AE41">
        <f t="shared" si="3"/>
        <v>0</v>
      </c>
      <c r="AF41">
        <f t="shared" si="24"/>
        <v>0</v>
      </c>
      <c r="AG41">
        <f t="shared" si="24"/>
        <v>-1.0906018622956893E-2</v>
      </c>
      <c r="AH41">
        <f t="shared" si="5"/>
        <v>-177.14206108813286</v>
      </c>
      <c r="AI41">
        <f t="shared" si="25"/>
        <v>-177.15296710675582</v>
      </c>
      <c r="AJ41">
        <f t="shared" si="7"/>
        <v>-131.15622822237606</v>
      </c>
      <c r="AK41">
        <f t="shared" si="22"/>
        <v>-88.103728147258479</v>
      </c>
      <c r="AL41">
        <f t="shared" si="8"/>
        <v>-396.41292347639035</v>
      </c>
      <c r="AN41">
        <f t="shared" si="26"/>
        <v>0</v>
      </c>
      <c r="AO41">
        <f t="shared" si="26"/>
        <v>0</v>
      </c>
      <c r="AP41">
        <f t="shared" si="26"/>
        <v>-1.4702167742847885E-4</v>
      </c>
      <c r="AQ41">
        <f t="shared" si="26"/>
        <v>-2.3880137990498191</v>
      </c>
      <c r="AR41">
        <f t="shared" si="26"/>
        <v>-2.3881608207272476</v>
      </c>
      <c r="AS41">
        <f t="shared" si="26"/>
        <v>-1.7680887356873116</v>
      </c>
      <c r="AT41">
        <f t="shared" si="26"/>
        <v>-1.1877072970191487</v>
      </c>
      <c r="AU41">
        <f t="shared" si="23"/>
        <v>-5.3439568534337081</v>
      </c>
      <c r="AW41">
        <v>38</v>
      </c>
      <c r="AX41">
        <f>IF(Z41&gt;0, (R41*SUMPRODUCT(K41:$K$98, X41:$X$98)-K41*$AZ$3)/Z41, 0)</f>
        <v>-2584509.7523084856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0.45400495099999999</v>
      </c>
      <c r="Q42" s="4">
        <f t="shared" si="21"/>
        <v>25</v>
      </c>
      <c r="R42">
        <f t="shared" si="0"/>
        <v>500000</v>
      </c>
      <c r="S42">
        <f t="shared" si="1"/>
        <v>-4313326.2907996168</v>
      </c>
      <c r="U42">
        <f t="shared" si="13"/>
        <v>0.45400495099999999</v>
      </c>
      <c r="V42">
        <f t="shared" si="14"/>
        <v>0.01</v>
      </c>
      <c r="W42">
        <f t="shared" si="15"/>
        <v>4.3624074491827573E-4</v>
      </c>
      <c r="X42">
        <f t="shared" si="16"/>
        <v>1.9805545802082527E-4</v>
      </c>
      <c r="Y42">
        <f t="shared" si="17"/>
        <v>4.3624074491827577E-6</v>
      </c>
      <c r="Z42">
        <f t="shared" si="18"/>
        <v>2.3382287944826769E-4</v>
      </c>
      <c r="AB42">
        <f t="shared" si="19"/>
        <v>-1127.4684595956021</v>
      </c>
      <c r="AC42">
        <f t="shared" si="2"/>
        <v>-1008.5543733146825</v>
      </c>
      <c r="AE42">
        <f t="shared" si="3"/>
        <v>0</v>
      </c>
      <c r="AF42">
        <f t="shared" si="24"/>
        <v>0</v>
      </c>
      <c r="AG42">
        <f t="shared" si="24"/>
        <v>-5.8455719862066926E-3</v>
      </c>
      <c r="AH42">
        <f t="shared" si="5"/>
        <v>-99.027729010412642</v>
      </c>
      <c r="AI42">
        <f t="shared" si="25"/>
        <v>-99.033574582398842</v>
      </c>
      <c r="AJ42">
        <f t="shared" si="7"/>
        <v>-118.91408628091961</v>
      </c>
      <c r="AK42">
        <f t="shared" si="22"/>
        <v>-78.922792171692151</v>
      </c>
      <c r="AL42">
        <f t="shared" si="8"/>
        <v>-296.8704530350106</v>
      </c>
      <c r="AN42">
        <f t="shared" si="26"/>
        <v>0</v>
      </c>
      <c r="AO42">
        <f t="shared" si="26"/>
        <v>0</v>
      </c>
      <c r="AP42">
        <f t="shared" si="26"/>
        <v>-7.0359724283339042E-5</v>
      </c>
      <c r="AQ42">
        <f t="shared" si="26"/>
        <v>-1.1919387403009707</v>
      </c>
      <c r="AR42">
        <f t="shared" si="26"/>
        <v>-1.192009100025254</v>
      </c>
      <c r="AS42">
        <f t="shared" si="26"/>
        <v>-1.4312991686481737</v>
      </c>
      <c r="AT42">
        <f t="shared" si="26"/>
        <v>-0.94994739778663995</v>
      </c>
      <c r="AU42">
        <f t="shared" si="23"/>
        <v>-3.5732556664600676</v>
      </c>
      <c r="AW42">
        <v>39</v>
      </c>
      <c r="AX42">
        <f>IF(Z42&gt;0, (R42*SUMPRODUCT(K42:$K$98, X42:$X$98)-K42*$AZ$3)/Z42, 0)</f>
        <v>-4313326.2907996168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0.46467133999999999</v>
      </c>
      <c r="Q43" s="4">
        <f t="shared" si="21"/>
        <v>25</v>
      </c>
      <c r="R43">
        <f t="shared" si="0"/>
        <v>500000</v>
      </c>
      <c r="S43">
        <f t="shared" si="1"/>
        <v>-7338700.1435169745</v>
      </c>
      <c r="U43">
        <f t="shared" si="13"/>
        <v>0.46467133999999999</v>
      </c>
      <c r="V43">
        <f t="shared" si="14"/>
        <v>0.01</v>
      </c>
      <c r="W43">
        <f t="shared" si="15"/>
        <v>2.3382287944826769E-4</v>
      </c>
      <c r="X43">
        <f t="shared" si="16"/>
        <v>1.0865079071588501E-4</v>
      </c>
      <c r="Y43">
        <f t="shared" si="17"/>
        <v>2.338228794482677E-6</v>
      </c>
      <c r="Z43">
        <f t="shared" si="18"/>
        <v>1.228338599379E-4</v>
      </c>
      <c r="AB43">
        <f t="shared" si="19"/>
        <v>-1008.5543733146825</v>
      </c>
      <c r="AC43">
        <f t="shared" si="2"/>
        <v>-901.44086555501065</v>
      </c>
      <c r="AE43">
        <f t="shared" si="3"/>
        <v>0</v>
      </c>
      <c r="AF43">
        <f t="shared" si="24"/>
        <v>0</v>
      </c>
      <c r="AG43">
        <f t="shared" si="24"/>
        <v>-3.0708464984475002E-3</v>
      </c>
      <c r="AH43">
        <f t="shared" si="5"/>
        <v>-54.325395357942504</v>
      </c>
      <c r="AI43">
        <f t="shared" si="25"/>
        <v>-54.32846620444095</v>
      </c>
      <c r="AJ43">
        <f t="shared" si="7"/>
        <v>-107.11350775967185</v>
      </c>
      <c r="AK43">
        <f t="shared" si="22"/>
        <v>-70.598806132027775</v>
      </c>
      <c r="AL43">
        <f t="shared" si="8"/>
        <v>-232.04078009614057</v>
      </c>
      <c r="AN43">
        <f t="shared" si="26"/>
        <v>0</v>
      </c>
      <c r="AO43">
        <f t="shared" si="26"/>
        <v>0</v>
      </c>
      <c r="AP43">
        <f t="shared" si="26"/>
        <v>-3.3001767567621385E-5</v>
      </c>
      <c r="AQ43">
        <f t="shared" si="26"/>
        <v>-0.58382406008517296</v>
      </c>
      <c r="AR43">
        <f t="shared" si="26"/>
        <v>-0.58385706185274056</v>
      </c>
      <c r="AS43">
        <f t="shared" si="26"/>
        <v>-1.1511272504908419</v>
      </c>
      <c r="AT43">
        <f t="shared" si="26"/>
        <v>-0.75871112141184616</v>
      </c>
      <c r="AU43">
        <f t="shared" si="23"/>
        <v>-2.4936954337554282</v>
      </c>
      <c r="AW43">
        <v>40</v>
      </c>
      <c r="AX43">
        <f>IF(Z43&gt;0, (R43*SUMPRODUCT(K43:$K$98, X43:$X$98)-K43*$AZ$3)/Z43, 0)</f>
        <v>-7338700.1435169745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0.47611615000000002</v>
      </c>
      <c r="Q44" s="4">
        <f t="shared" si="21"/>
        <v>25</v>
      </c>
      <c r="R44">
        <f t="shared" si="0"/>
        <v>500000</v>
      </c>
      <c r="S44">
        <f t="shared" si="1"/>
        <v>-12758136.631475139</v>
      </c>
      <c r="U44">
        <f t="shared" si="13"/>
        <v>0.47611615000000002</v>
      </c>
      <c r="V44">
        <f t="shared" si="14"/>
        <v>0.01</v>
      </c>
      <c r="W44">
        <f t="shared" si="15"/>
        <v>1.228338599379E-4</v>
      </c>
      <c r="X44">
        <f t="shared" si="16"/>
        <v>5.8483184483272194E-5</v>
      </c>
      <c r="Y44">
        <f t="shared" si="17"/>
        <v>1.2283385993790001E-6</v>
      </c>
      <c r="Z44">
        <f t="shared" si="18"/>
        <v>6.312233685524881E-5</v>
      </c>
      <c r="AB44">
        <f t="shared" si="19"/>
        <v>-901.44086555501065</v>
      </c>
      <c r="AC44">
        <f t="shared" si="2"/>
        <v>-805.32339809726307</v>
      </c>
      <c r="AE44">
        <f t="shared" si="3"/>
        <v>0</v>
      </c>
      <c r="AF44">
        <f t="shared" si="24"/>
        <v>0</v>
      </c>
      <c r="AG44">
        <f t="shared" si="24"/>
        <v>-1.5780584213812203E-3</v>
      </c>
      <c r="AH44">
        <f t="shared" si="5"/>
        <v>-29.241592241636098</v>
      </c>
      <c r="AI44">
        <f t="shared" si="25"/>
        <v>-29.243170300057479</v>
      </c>
      <c r="AJ44">
        <f t="shared" si="7"/>
        <v>-96.11746745774758</v>
      </c>
      <c r="AK44">
        <f t="shared" si="22"/>
        <v>-63.10086058885075</v>
      </c>
      <c r="AL44">
        <f t="shared" si="8"/>
        <v>-188.46149834665579</v>
      </c>
      <c r="AN44">
        <f t="shared" si="26"/>
        <v>0</v>
      </c>
      <c r="AO44">
        <f t="shared" si="26"/>
        <v>0</v>
      </c>
      <c r="AP44">
        <f t="shared" si="26"/>
        <v>-1.5142031584334296E-5</v>
      </c>
      <c r="AQ44">
        <f t="shared" si="26"/>
        <v>-0.28058347352662072</v>
      </c>
      <c r="AR44">
        <f t="shared" si="26"/>
        <v>-0.28059861555820503</v>
      </c>
      <c r="AS44">
        <f t="shared" si="26"/>
        <v>-0.9222812719300747</v>
      </c>
      <c r="AT44">
        <f t="shared" si="26"/>
        <v>-0.60547519096204216</v>
      </c>
      <c r="AU44">
        <f t="shared" si="23"/>
        <v>-1.8083550784503217</v>
      </c>
      <c r="AW44">
        <v>41</v>
      </c>
      <c r="AX44">
        <f>IF(Z44&gt;0, (R44*SUMPRODUCT(K44:$K$98, X44:$X$98)-K44*$AZ$3)/Z44, 0)</f>
        <v>-12758136.631475139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0.48788611599999998</v>
      </c>
      <c r="Q45" s="4">
        <f t="shared" si="21"/>
        <v>25</v>
      </c>
      <c r="R45">
        <f t="shared" si="0"/>
        <v>500000</v>
      </c>
      <c r="S45">
        <f t="shared" si="1"/>
        <v>-22693566.20865399</v>
      </c>
      <c r="U45">
        <f t="shared" si="13"/>
        <v>0.48788611599999998</v>
      </c>
      <c r="V45">
        <f t="shared" si="14"/>
        <v>0.01</v>
      </c>
      <c r="W45">
        <f t="shared" si="15"/>
        <v>6.312233685524881E-5</v>
      </c>
      <c r="X45">
        <f t="shared" si="16"/>
        <v>3.0796511761150995E-5</v>
      </c>
      <c r="Y45">
        <f t="shared" si="17"/>
        <v>6.3122336855248809E-7</v>
      </c>
      <c r="Z45">
        <f t="shared" si="18"/>
        <v>3.1694601725545325E-5</v>
      </c>
      <c r="AB45">
        <f t="shared" si="19"/>
        <v>-805.32339809726307</v>
      </c>
      <c r="AC45">
        <f t="shared" si="2"/>
        <v>-719.26354271558182</v>
      </c>
      <c r="AE45">
        <f t="shared" si="3"/>
        <v>0</v>
      </c>
      <c r="AF45">
        <f t="shared" si="24"/>
        <v>0</v>
      </c>
      <c r="AG45">
        <f t="shared" si="24"/>
        <v>-7.9236504313863314E-4</v>
      </c>
      <c r="AH45">
        <f t="shared" si="5"/>
        <v>-15.398255880575498</v>
      </c>
      <c r="AI45">
        <f t="shared" si="25"/>
        <v>-15.399048245618637</v>
      </c>
      <c r="AJ45">
        <f t="shared" si="7"/>
        <v>-86.059855381681245</v>
      </c>
      <c r="AK45">
        <f t="shared" si="22"/>
        <v>-56.372637866808418</v>
      </c>
      <c r="AL45">
        <f t="shared" si="8"/>
        <v>-157.83154149410831</v>
      </c>
      <c r="AN45">
        <f t="shared" si="26"/>
        <v>0</v>
      </c>
      <c r="AO45">
        <f t="shared" si="26"/>
        <v>0</v>
      </c>
      <c r="AP45">
        <f t="shared" si="26"/>
        <v>-6.7884145450542548E-6</v>
      </c>
      <c r="AQ45">
        <f t="shared" si="26"/>
        <v>-0.1319211960362533</v>
      </c>
      <c r="AR45">
        <f t="shared" si="26"/>
        <v>-0.13192798445079837</v>
      </c>
      <c r="AS45">
        <f t="shared" si="26"/>
        <v>-0.7372990253383207</v>
      </c>
      <c r="AT45">
        <f t="shared" si="26"/>
        <v>-0.48296026957762223</v>
      </c>
      <c r="AU45">
        <f t="shared" si="23"/>
        <v>-1.3521872793667413</v>
      </c>
      <c r="AW45">
        <v>42</v>
      </c>
      <c r="AX45">
        <f>IF(Z45&gt;0, (R45*SUMPRODUCT(K45:$K$98, X45:$X$98)-K45*$AZ$3)/Z45, 0)</f>
        <v>-22693566.20865399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0.500352354</v>
      </c>
      <c r="Q46" s="4">
        <f t="shared" si="21"/>
        <v>25</v>
      </c>
      <c r="R46">
        <f t="shared" si="0"/>
        <v>500000</v>
      </c>
      <c r="S46">
        <f t="shared" si="1"/>
        <v>-41387849.837422065</v>
      </c>
      <c r="U46">
        <f t="shared" si="13"/>
        <v>0.500352354</v>
      </c>
      <c r="V46">
        <f t="shared" si="14"/>
        <v>0.01</v>
      </c>
      <c r="W46">
        <f t="shared" si="15"/>
        <v>3.1694601725545325E-5</v>
      </c>
      <c r="X46">
        <f t="shared" si="16"/>
        <v>1.5858468582469064E-5</v>
      </c>
      <c r="Y46">
        <f t="shared" si="17"/>
        <v>3.1694601725545327E-7</v>
      </c>
      <c r="Z46">
        <f t="shared" si="18"/>
        <v>1.5519187125820808E-5</v>
      </c>
      <c r="AB46">
        <f t="shared" si="19"/>
        <v>-719.26354271558182</v>
      </c>
      <c r="AC46">
        <f t="shared" si="2"/>
        <v>-642.30578636232531</v>
      </c>
      <c r="AE46">
        <f t="shared" si="3"/>
        <v>0</v>
      </c>
      <c r="AF46">
        <f t="shared" si="24"/>
        <v>0</v>
      </c>
      <c r="AG46">
        <f t="shared" si="24"/>
        <v>-3.879796781455202E-4</v>
      </c>
      <c r="AH46">
        <f t="shared" si="5"/>
        <v>-7.9292342912345317</v>
      </c>
      <c r="AI46">
        <f t="shared" si="25"/>
        <v>-7.9296222709126774</v>
      </c>
      <c r="AJ46">
        <f t="shared" si="7"/>
        <v>-76.957756353256514</v>
      </c>
      <c r="AK46">
        <f t="shared" si="22"/>
        <v>-50.348447990090733</v>
      </c>
      <c r="AL46">
        <f t="shared" si="8"/>
        <v>-135.23582661425991</v>
      </c>
      <c r="AN46">
        <f t="shared" si="26"/>
        <v>0</v>
      </c>
      <c r="AO46">
        <f t="shared" si="26"/>
        <v>0</v>
      </c>
      <c r="AP46">
        <f t="shared" si="26"/>
        <v>-2.9677957161231936E-6</v>
      </c>
      <c r="AQ46">
        <f t="shared" si="26"/>
        <v>-6.0653557099030982E-2</v>
      </c>
      <c r="AR46">
        <f t="shared" si="26"/>
        <v>-6.0656524894747106E-2</v>
      </c>
      <c r="AS46">
        <f t="shared" si="26"/>
        <v>-0.5886774810457539</v>
      </c>
      <c r="AT46">
        <f t="shared" si="26"/>
        <v>-0.38513333732494626</v>
      </c>
      <c r="AU46">
        <f t="shared" si="23"/>
        <v>-1.0344673432654472</v>
      </c>
      <c r="AW46">
        <v>43</v>
      </c>
      <c r="AX46">
        <f>IF(Z46&gt;0, (R46*SUMPRODUCT(K46:$K$98, X46:$X$98)-K46*$AZ$3)/Z46, 0)</f>
        <v>-41387849.837422065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0.513549331</v>
      </c>
      <c r="Q47" s="4">
        <f t="shared" si="21"/>
        <v>25</v>
      </c>
      <c r="R47">
        <f t="shared" si="0"/>
        <v>500000</v>
      </c>
      <c r="S47">
        <f t="shared" si="1"/>
        <v>-77566474.557376251</v>
      </c>
      <c r="U47">
        <f t="shared" si="13"/>
        <v>0.513549331</v>
      </c>
      <c r="V47">
        <f t="shared" si="14"/>
        <v>0.01</v>
      </c>
      <c r="W47">
        <f t="shared" si="15"/>
        <v>1.5519187125820808E-5</v>
      </c>
      <c r="X47">
        <f t="shared" si="16"/>
        <v>7.9698681661290892E-6</v>
      </c>
      <c r="Y47">
        <f t="shared" si="17"/>
        <v>1.5519187125820808E-7</v>
      </c>
      <c r="Z47">
        <f t="shared" si="18"/>
        <v>7.3941270884335107E-6</v>
      </c>
      <c r="AB47">
        <f t="shared" si="19"/>
        <v>-642.30578636232531</v>
      </c>
      <c r="AC47">
        <f t="shared" si="2"/>
        <v>-573.53637067898444</v>
      </c>
      <c r="AE47">
        <f t="shared" si="3"/>
        <v>0</v>
      </c>
      <c r="AF47">
        <f t="shared" si="24"/>
        <v>0</v>
      </c>
      <c r="AG47">
        <f t="shared" si="24"/>
        <v>-1.8485317721083776E-4</v>
      </c>
      <c r="AH47">
        <f t="shared" si="5"/>
        <v>-3.9849340830645446</v>
      </c>
      <c r="AI47">
        <f t="shared" si="25"/>
        <v>-3.9851189362417552</v>
      </c>
      <c r="AJ47">
        <f t="shared" si="7"/>
        <v>-68.769415683340867</v>
      </c>
      <c r="AK47">
        <f t="shared" si="22"/>
        <v>-44.961405045362774</v>
      </c>
      <c r="AL47">
        <f t="shared" si="8"/>
        <v>-117.71593966494541</v>
      </c>
      <c r="AN47">
        <f t="shared" si="26"/>
        <v>0</v>
      </c>
      <c r="AO47">
        <f t="shared" si="26"/>
        <v>0</v>
      </c>
      <c r="AP47">
        <f t="shared" si="26"/>
        <v>-1.2625073700019906E-6</v>
      </c>
      <c r="AQ47">
        <f t="shared" si="26"/>
        <v>-2.7216241152852354E-2</v>
      </c>
      <c r="AR47">
        <f t="shared" si="26"/>
        <v>-2.7217503660222356E-2</v>
      </c>
      <c r="AS47">
        <f t="shared" si="26"/>
        <v>-0.46968029135859524</v>
      </c>
      <c r="AT47">
        <f t="shared" si="26"/>
        <v>-0.30707670861762804</v>
      </c>
      <c r="AU47">
        <f t="shared" si="23"/>
        <v>-0.80397450363644574</v>
      </c>
      <c r="AW47">
        <v>44</v>
      </c>
      <c r="AX47">
        <f>IF(Z47&gt;0, (R47*SUMPRODUCT(K47:$K$98, X47:$X$98)-K47*$AZ$3)/Z47, 0)</f>
        <v>-77566474.557376251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0.52698988800000002</v>
      </c>
      <c r="Q48" s="4">
        <f t="shared" si="21"/>
        <v>25</v>
      </c>
      <c r="R48">
        <f t="shared" si="0"/>
        <v>500000</v>
      </c>
      <c r="S48">
        <f t="shared" si="1"/>
        <v>-149583715.321145</v>
      </c>
      <c r="U48">
        <f t="shared" si="13"/>
        <v>0.52698988800000002</v>
      </c>
      <c r="V48">
        <f t="shared" si="14"/>
        <v>0.01</v>
      </c>
      <c r="W48">
        <f t="shared" si="15"/>
        <v>7.3941270884335107E-6</v>
      </c>
      <c r="X48">
        <f t="shared" si="16"/>
        <v>3.896630206191342E-6</v>
      </c>
      <c r="Y48">
        <f t="shared" si="17"/>
        <v>7.3941270884335114E-8</v>
      </c>
      <c r="Z48">
        <f t="shared" si="18"/>
        <v>3.4235556113578335E-6</v>
      </c>
      <c r="AB48">
        <f t="shared" si="19"/>
        <v>-573.53637067898444</v>
      </c>
      <c r="AC48">
        <f t="shared" si="2"/>
        <v>-512.10816795545873</v>
      </c>
      <c r="AE48">
        <f t="shared" si="3"/>
        <v>0</v>
      </c>
      <c r="AF48">
        <f t="shared" si="24"/>
        <v>0</v>
      </c>
      <c r="AG48">
        <f t="shared" si="24"/>
        <v>-8.5588890283945843E-5</v>
      </c>
      <c r="AH48">
        <f t="shared" si="5"/>
        <v>-1.9483151030956709</v>
      </c>
      <c r="AI48">
        <f t="shared" si="25"/>
        <v>-1.9484006919859549</v>
      </c>
      <c r="AJ48">
        <f t="shared" si="7"/>
        <v>-61.428202723525715</v>
      </c>
      <c r="AK48">
        <f t="shared" si="22"/>
        <v>-40.147545947528911</v>
      </c>
      <c r="AL48">
        <f t="shared" si="8"/>
        <v>-103.52414936304058</v>
      </c>
      <c r="AN48">
        <f t="shared" si="26"/>
        <v>0</v>
      </c>
      <c r="AO48">
        <f t="shared" si="26"/>
        <v>0</v>
      </c>
      <c r="AP48">
        <f t="shared" si="26"/>
        <v>-5.2192292748700634E-7</v>
      </c>
      <c r="AQ48">
        <f t="shared" si="26"/>
        <v>-1.1880868169937919E-2</v>
      </c>
      <c r="AR48">
        <f t="shared" si="26"/>
        <v>-1.1881390092865407E-2</v>
      </c>
      <c r="AS48">
        <f t="shared" si="26"/>
        <v>-0.37459052558532319</v>
      </c>
      <c r="AT48">
        <f t="shared" si="26"/>
        <v>-0.24482061448439851</v>
      </c>
      <c r="AU48">
        <f t="shared" si="23"/>
        <v>-0.63129253016258713</v>
      </c>
      <c r="AW48">
        <v>45</v>
      </c>
      <c r="AX48">
        <f>IF(Z48&gt;0, (R48*SUMPRODUCT(K48:$K$98, X48:$X$98)-K48*$AZ$3)/Z48, 0)</f>
        <v>-149583715.321145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0.54103594799999999</v>
      </c>
      <c r="Q49" s="4">
        <f t="shared" si="21"/>
        <v>25</v>
      </c>
      <c r="R49">
        <f t="shared" si="0"/>
        <v>500000</v>
      </c>
      <c r="S49">
        <f t="shared" si="1"/>
        <v>-297484224.80036867</v>
      </c>
      <c r="U49">
        <f t="shared" si="13"/>
        <v>0.54103594799999999</v>
      </c>
      <c r="V49">
        <f t="shared" si="14"/>
        <v>0.01</v>
      </c>
      <c r="W49">
        <f t="shared" si="15"/>
        <v>3.4235556113578335E-6</v>
      </c>
      <c r="X49">
        <f t="shared" si="16"/>
        <v>1.852266655721705E-6</v>
      </c>
      <c r="Y49">
        <f t="shared" si="17"/>
        <v>3.4235556113578337E-8</v>
      </c>
      <c r="Z49">
        <f t="shared" si="18"/>
        <v>1.5370533995225502E-6</v>
      </c>
      <c r="AB49">
        <f t="shared" si="19"/>
        <v>-512.10816795545873</v>
      </c>
      <c r="AC49">
        <f t="shared" si="2"/>
        <v>-457.24913903373721</v>
      </c>
      <c r="AE49">
        <f t="shared" si="3"/>
        <v>0</v>
      </c>
      <c r="AF49">
        <f t="shared" si="24"/>
        <v>0</v>
      </c>
      <c r="AG49">
        <f t="shared" si="24"/>
        <v>-3.8426334988063758E-5</v>
      </c>
      <c r="AH49">
        <f t="shared" si="5"/>
        <v>-0.92613332786085245</v>
      </c>
      <c r="AI49">
        <f t="shared" si="25"/>
        <v>-0.92617175419584052</v>
      </c>
      <c r="AJ49">
        <f t="shared" si="7"/>
        <v>-54.859028921721517</v>
      </c>
      <c r="AK49">
        <f t="shared" si="22"/>
        <v>-35.847571756882111</v>
      </c>
      <c r="AL49">
        <f t="shared" si="8"/>
        <v>-91.63277243279947</v>
      </c>
      <c r="AN49">
        <f t="shared" si="26"/>
        <v>0</v>
      </c>
      <c r="AO49">
        <f t="shared" si="26"/>
        <v>0</v>
      </c>
      <c r="AP49">
        <f t="shared" si="26"/>
        <v>-2.0921842174666831E-7</v>
      </c>
      <c r="AQ49">
        <f t="shared" si="26"/>
        <v>-5.0424833188547798E-3</v>
      </c>
      <c r="AR49">
        <f t="shared" si="26"/>
        <v>-5.0426925372765259E-3</v>
      </c>
      <c r="AS49">
        <f t="shared" si="26"/>
        <v>-0.2986888927378224</v>
      </c>
      <c r="AT49">
        <f t="shared" si="26"/>
        <v>-0.19517792651198737</v>
      </c>
      <c r="AU49">
        <f t="shared" si="23"/>
        <v>-0.49890951178708626</v>
      </c>
      <c r="AW49">
        <v>46</v>
      </c>
      <c r="AX49">
        <f>IF(Z49&gt;0, (R49*SUMPRODUCT(K49:$K$98, X49:$X$98)-K49*$AZ$3)/Z49, 0)</f>
        <v>-297484224.80036867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0.55517679799999997</v>
      </c>
      <c r="Q50" s="4">
        <f t="shared" si="21"/>
        <v>25</v>
      </c>
      <c r="R50">
        <f t="shared" si="0"/>
        <v>500000</v>
      </c>
      <c r="S50">
        <f t="shared" si="1"/>
        <v>-610854264.20124829</v>
      </c>
      <c r="U50">
        <f t="shared" si="13"/>
        <v>0.55517679799999997</v>
      </c>
      <c r="V50">
        <f t="shared" si="14"/>
        <v>0.01</v>
      </c>
      <c r="W50">
        <f t="shared" si="15"/>
        <v>1.5370533995225502E-6</v>
      </c>
      <c r="X50">
        <f t="shared" si="16"/>
        <v>8.5333638470194415E-7</v>
      </c>
      <c r="Y50">
        <f t="shared" si="17"/>
        <v>1.5370533995225503E-8</v>
      </c>
      <c r="Z50">
        <f t="shared" si="18"/>
        <v>6.6834648082538052E-7</v>
      </c>
      <c r="AB50">
        <f t="shared" si="19"/>
        <v>-457.24913903373721</v>
      </c>
      <c r="AC50">
        <f t="shared" si="2"/>
        <v>-408.26229777608154</v>
      </c>
      <c r="AE50">
        <f t="shared" si="3"/>
        <v>0</v>
      </c>
      <c r="AF50">
        <f t="shared" si="24"/>
        <v>0</v>
      </c>
      <c r="AG50">
        <f t="shared" si="24"/>
        <v>-1.6708662020634513E-5</v>
      </c>
      <c r="AH50">
        <f t="shared" si="5"/>
        <v>-0.42666819235097209</v>
      </c>
      <c r="AI50">
        <f t="shared" si="25"/>
        <v>-0.42668490101299272</v>
      </c>
      <c r="AJ50">
        <f t="shared" si="7"/>
        <v>-48.986841257655669</v>
      </c>
      <c r="AK50">
        <f t="shared" si="22"/>
        <v>-32.007439732361611</v>
      </c>
      <c r="AL50">
        <f t="shared" si="8"/>
        <v>-81.420965891030278</v>
      </c>
      <c r="AN50">
        <f t="shared" si="26"/>
        <v>0</v>
      </c>
      <c r="AO50">
        <f t="shared" si="26"/>
        <v>0</v>
      </c>
      <c r="AP50">
        <f t="shared" si="26"/>
        <v>-8.1225914340422086E-8</v>
      </c>
      <c r="AQ50">
        <f t="shared" si="26"/>
        <v>-2.0741645262130153E-3</v>
      </c>
      <c r="AR50">
        <f t="shared" si="26"/>
        <v>-2.0742457521273558E-3</v>
      </c>
      <c r="AS50">
        <f t="shared" si="26"/>
        <v>-0.238140011862607</v>
      </c>
      <c r="AT50">
        <f t="shared" si="26"/>
        <v>-0.15559795001816057</v>
      </c>
      <c r="AU50">
        <f t="shared" si="23"/>
        <v>-0.39581220763289493</v>
      </c>
      <c r="AW50">
        <v>47</v>
      </c>
      <c r="AX50">
        <f>IF(Z50&gt;0, (R50*SUMPRODUCT(K50:$K$98, X50:$X$98)-K50*$AZ$3)/Z50, 0)</f>
        <v>-610854264.20124829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0.56908613200000002</v>
      </c>
      <c r="Q51" s="4">
        <f t="shared" si="21"/>
        <v>25</v>
      </c>
      <c r="R51">
        <f t="shared" si="0"/>
        <v>500000</v>
      </c>
      <c r="S51">
        <f t="shared" si="1"/>
        <v>-1295771398.5279832</v>
      </c>
      <c r="U51">
        <f t="shared" si="13"/>
        <v>0.56908613200000002</v>
      </c>
      <c r="V51">
        <f t="shared" si="14"/>
        <v>0.01</v>
      </c>
      <c r="W51">
        <f t="shared" si="15"/>
        <v>6.6834648082538052E-7</v>
      </c>
      <c r="X51">
        <f t="shared" si="16"/>
        <v>3.8034671360872799E-7</v>
      </c>
      <c r="Y51">
        <f t="shared" si="17"/>
        <v>6.6834648082538053E-9</v>
      </c>
      <c r="Z51">
        <f t="shared" si="18"/>
        <v>2.8131630240839875E-7</v>
      </c>
      <c r="AB51">
        <f t="shared" si="19"/>
        <v>-408.26229777608154</v>
      </c>
      <c r="AC51">
        <f t="shared" si="2"/>
        <v>-364.52161860045192</v>
      </c>
      <c r="AE51">
        <f t="shared" si="3"/>
        <v>0</v>
      </c>
      <c r="AF51">
        <f t="shared" si="24"/>
        <v>0</v>
      </c>
      <c r="AG51">
        <f t="shared" si="24"/>
        <v>-7.0329075602099688E-6</v>
      </c>
      <c r="AH51">
        <f t="shared" si="5"/>
        <v>-0.19017335680436398</v>
      </c>
      <c r="AI51">
        <f t="shared" si="25"/>
        <v>-0.19018038971192419</v>
      </c>
      <c r="AJ51">
        <f t="shared" si="7"/>
        <v>-43.740679175629623</v>
      </c>
      <c r="AK51">
        <f t="shared" si="22"/>
        <v>-28.578360844325712</v>
      </c>
      <c r="AL51">
        <f t="shared" si="8"/>
        <v>-72.509220409667265</v>
      </c>
      <c r="AN51">
        <f t="shared" si="26"/>
        <v>0</v>
      </c>
      <c r="AO51">
        <f t="shared" si="26"/>
        <v>0</v>
      </c>
      <c r="AP51">
        <f t="shared" si="26"/>
        <v>-3.0525994452556902E-8</v>
      </c>
      <c r="AQ51">
        <f t="shared" si="26"/>
        <v>-8.2543823946703806E-4</v>
      </c>
      <c r="AR51">
        <f t="shared" si="26"/>
        <v>-8.2546876546149063E-4</v>
      </c>
      <c r="AS51">
        <f t="shared" si="26"/>
        <v>-0.18985429830197817</v>
      </c>
      <c r="AT51">
        <f t="shared" si="26"/>
        <v>-0.12404299034623041</v>
      </c>
      <c r="AU51">
        <f t="shared" si="23"/>
        <v>-0.31472275741367012</v>
      </c>
      <c r="AW51">
        <v>48</v>
      </c>
      <c r="AX51">
        <f>IF(Z51&gt;0, (R51*SUMPRODUCT(K51:$K$98, X51:$X$98)-K51*$AZ$3)/Z51, 0)</f>
        <v>-1295771398.5279832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0.58332808999999997</v>
      </c>
      <c r="Q52" s="4">
        <f t="shared" si="21"/>
        <v>25</v>
      </c>
      <c r="R52">
        <f t="shared" si="0"/>
        <v>500000</v>
      </c>
      <c r="S52">
        <f t="shared" si="1"/>
        <v>-2844900642.1404052</v>
      </c>
      <c r="U52">
        <f t="shared" si="13"/>
        <v>0.58332808999999997</v>
      </c>
      <c r="V52">
        <f t="shared" si="14"/>
        <v>0.01</v>
      </c>
      <c r="W52">
        <f t="shared" si="15"/>
        <v>2.8131630240839875E-7</v>
      </c>
      <c r="X52">
        <f t="shared" si="16"/>
        <v>1.6409970136975362E-7</v>
      </c>
      <c r="Y52">
        <f t="shared" si="17"/>
        <v>2.8131630240839876E-9</v>
      </c>
      <c r="Z52">
        <f t="shared" si="18"/>
        <v>1.1440343801456114E-7</v>
      </c>
      <c r="AB52">
        <f t="shared" si="19"/>
        <v>-364.52161860045192</v>
      </c>
      <c r="AC52">
        <f t="shared" si="2"/>
        <v>-325.46641427069505</v>
      </c>
      <c r="AE52">
        <f t="shared" si="3"/>
        <v>0</v>
      </c>
      <c r="AF52">
        <f t="shared" si="24"/>
        <v>0</v>
      </c>
      <c r="AG52">
        <f t="shared" si="24"/>
        <v>-2.8600859503640285E-6</v>
      </c>
      <c r="AH52">
        <f t="shared" si="5"/>
        <v>-8.2049850684876816E-2</v>
      </c>
      <c r="AI52">
        <f t="shared" si="25"/>
        <v>-8.2052710770827181E-2</v>
      </c>
      <c r="AJ52">
        <f t="shared" si="7"/>
        <v>-39.055204329756862</v>
      </c>
      <c r="AK52">
        <f t="shared" si="22"/>
        <v>-25.516513302031637</v>
      </c>
      <c r="AL52">
        <f t="shared" si="8"/>
        <v>-64.653770342559326</v>
      </c>
      <c r="AN52">
        <f t="shared" si="26"/>
        <v>0</v>
      </c>
      <c r="AO52">
        <f t="shared" si="26"/>
        <v>0</v>
      </c>
      <c r="AP52">
        <f t="shared" si="26"/>
        <v>-1.1083986132741714E-8</v>
      </c>
      <c r="AQ52">
        <f t="shared" si="26"/>
        <v>-3.17976250702868E-4</v>
      </c>
      <c r="AR52">
        <f t="shared" si="26"/>
        <v>-3.1798733468900079E-4</v>
      </c>
      <c r="AS52">
        <f t="shared" si="26"/>
        <v>-0.15135466231262099</v>
      </c>
      <c r="AT52">
        <f t="shared" si="26"/>
        <v>-9.8886776308117791E-2</v>
      </c>
      <c r="AU52">
        <f t="shared" si="23"/>
        <v>-0.25055942595542779</v>
      </c>
      <c r="AW52">
        <v>49</v>
      </c>
      <c r="AX52">
        <f>IF(Z52&gt;0, (R52*SUMPRODUCT(K52:$K$98, X52:$X$98)-K52*$AZ$3)/Z52, 0)</f>
        <v>-2844900642.1404052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0.59781937299999999</v>
      </c>
      <c r="Q53" s="4">
        <f t="shared" si="21"/>
        <v>25</v>
      </c>
      <c r="R53">
        <f t="shared" si="0"/>
        <v>500000</v>
      </c>
      <c r="S53">
        <f t="shared" si="1"/>
        <v>-6476842543.734807</v>
      </c>
      <c r="U53">
        <f t="shared" si="13"/>
        <v>0.59781937299999999</v>
      </c>
      <c r="V53">
        <f t="shared" si="14"/>
        <v>0.01</v>
      </c>
      <c r="W53">
        <f t="shared" si="15"/>
        <v>1.1440343801456114E-7</v>
      </c>
      <c r="X53">
        <f t="shared" si="16"/>
        <v>6.8392591582909302E-8</v>
      </c>
      <c r="Y53">
        <f t="shared" si="17"/>
        <v>1.1440343801456114E-9</v>
      </c>
      <c r="Z53">
        <f t="shared" si="18"/>
        <v>4.4866812051506228E-8</v>
      </c>
      <c r="AB53">
        <f t="shared" si="19"/>
        <v>-325.46641427069505</v>
      </c>
      <c r="AC53">
        <f t="shared" si="2"/>
        <v>-290.59527709694908</v>
      </c>
      <c r="AE53">
        <f t="shared" si="3"/>
        <v>0</v>
      </c>
      <c r="AF53">
        <f t="shared" si="24"/>
        <v>0</v>
      </c>
      <c r="AG53">
        <f t="shared" si="24"/>
        <v>-1.1216703012876557E-6</v>
      </c>
      <c r="AH53">
        <f t="shared" si="5"/>
        <v>-3.4196295791454653E-2</v>
      </c>
      <c r="AI53">
        <f t="shared" si="25"/>
        <v>-3.419741746175594E-2</v>
      </c>
      <c r="AJ53">
        <f t="shared" si="7"/>
        <v>-34.871137173745979</v>
      </c>
      <c r="AK53">
        <f t="shared" si="22"/>
        <v>-22.782648998948655</v>
      </c>
      <c r="AL53">
        <f t="shared" si="8"/>
        <v>-57.687983590156392</v>
      </c>
      <c r="AN53">
        <f t="shared" si="26"/>
        <v>0</v>
      </c>
      <c r="AO53">
        <f t="shared" si="26"/>
        <v>0</v>
      </c>
      <c r="AP53">
        <f t="shared" si="26"/>
        <v>-3.8811827064267422E-9</v>
      </c>
      <c r="AQ53">
        <f t="shared" si="26"/>
        <v>-1.1832538643243475E-4</v>
      </c>
      <c r="AR53">
        <f t="shared" si="26"/>
        <v>-1.1832926761514117E-4</v>
      </c>
      <c r="AS53">
        <f t="shared" si="26"/>
        <v>-0.12066046002716525</v>
      </c>
      <c r="AT53">
        <f t="shared" si="26"/>
        <v>-7.8832098166280631E-2</v>
      </c>
      <c r="AU53">
        <f t="shared" si="23"/>
        <v>-0.19961088746106104</v>
      </c>
      <c r="AW53">
        <v>50</v>
      </c>
      <c r="AX53">
        <f>IF(Z53&gt;0, (R53*SUMPRODUCT(K53:$K$98, X53:$X$98)-K53*$AZ$3)/Z53, 0)</f>
        <v>-6476842543.734807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0.61246634</v>
      </c>
      <c r="Q54" s="4">
        <f t="shared" si="21"/>
        <v>25</v>
      </c>
      <c r="R54">
        <f t="shared" si="0"/>
        <v>500000</v>
      </c>
      <c r="S54">
        <f t="shared" si="1"/>
        <v>-15317567524.474876</v>
      </c>
      <c r="U54">
        <f t="shared" si="13"/>
        <v>0.61246634</v>
      </c>
      <c r="V54">
        <f t="shared" si="14"/>
        <v>0.01</v>
      </c>
      <c r="W54">
        <f t="shared" si="15"/>
        <v>4.4866812051506228E-8</v>
      </c>
      <c r="X54">
        <f t="shared" si="16"/>
        <v>2.747941216465391E-8</v>
      </c>
      <c r="Y54">
        <f t="shared" si="17"/>
        <v>4.4866812051506227E-10</v>
      </c>
      <c r="Z54">
        <f t="shared" si="18"/>
        <v>1.6938731766337254E-8</v>
      </c>
      <c r="AB54">
        <f t="shared" si="19"/>
        <v>-290.59527709694908</v>
      </c>
      <c r="AC54">
        <f t="shared" si="2"/>
        <v>-259.46016760983849</v>
      </c>
      <c r="AE54">
        <f t="shared" si="3"/>
        <v>0</v>
      </c>
      <c r="AF54">
        <f t="shared" si="24"/>
        <v>0</v>
      </c>
      <c r="AG54">
        <f t="shared" si="24"/>
        <v>-4.2346829415843134E-7</v>
      </c>
      <c r="AH54">
        <f t="shared" si="5"/>
        <v>-1.3739706082326955E-2</v>
      </c>
      <c r="AI54">
        <f t="shared" si="25"/>
        <v>-1.3740129550621113E-2</v>
      </c>
      <c r="AJ54">
        <f t="shared" si="7"/>
        <v>-31.135109487110583</v>
      </c>
      <c r="AK54">
        <f t="shared" si="22"/>
        <v>-20.341669396786436</v>
      </c>
      <c r="AL54">
        <f t="shared" si="8"/>
        <v>-51.490519013447638</v>
      </c>
      <c r="AN54">
        <f t="shared" si="26"/>
        <v>0</v>
      </c>
      <c r="AO54">
        <f t="shared" si="26"/>
        <v>0</v>
      </c>
      <c r="AP54">
        <f t="shared" si="26"/>
        <v>-1.3082831359696368E-9</v>
      </c>
      <c r="AQ54">
        <f t="shared" si="26"/>
        <v>-4.2448102983508586E-5</v>
      </c>
      <c r="AR54">
        <f t="shared" si="26"/>
        <v>-4.2449411266644553E-5</v>
      </c>
      <c r="AS54">
        <f t="shared" si="26"/>
        <v>-9.6190291553009316E-2</v>
      </c>
      <c r="AT54">
        <f t="shared" si="26"/>
        <v>-6.2844523182481293E-2</v>
      </c>
      <c r="AU54">
        <f t="shared" si="23"/>
        <v>-0.15907726414675724</v>
      </c>
      <c r="AW54">
        <v>51</v>
      </c>
      <c r="AX54">
        <f>IF(Z54&gt;0, (R54*SUMPRODUCT(K54:$K$98, X54:$X$98)-K54*$AZ$3)/Z54, 0)</f>
        <v>-15317567524.474876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0.62717650000000003</v>
      </c>
      <c r="Q55" s="4">
        <f t="shared" si="21"/>
        <v>25</v>
      </c>
      <c r="R55">
        <f t="shared" si="0"/>
        <v>500000</v>
      </c>
      <c r="S55">
        <f t="shared" si="1"/>
        <v>-37694365650.417641</v>
      </c>
      <c r="U55">
        <f t="shared" si="13"/>
        <v>0.62717650000000003</v>
      </c>
      <c r="V55">
        <f t="shared" si="14"/>
        <v>0.01</v>
      </c>
      <c r="W55">
        <f t="shared" si="15"/>
        <v>1.6938731766337254E-8</v>
      </c>
      <c r="X55">
        <f t="shared" si="16"/>
        <v>1.0623574503650217E-8</v>
      </c>
      <c r="Y55">
        <f t="shared" si="17"/>
        <v>1.6938731766337255E-10</v>
      </c>
      <c r="Z55">
        <f t="shared" si="18"/>
        <v>6.1457699450236644E-9</v>
      </c>
      <c r="AB55">
        <f t="shared" si="19"/>
        <v>-259.46016760983849</v>
      </c>
      <c r="AC55">
        <f t="shared" si="2"/>
        <v>-231.66089951106912</v>
      </c>
      <c r="AE55">
        <f t="shared" si="3"/>
        <v>0</v>
      </c>
      <c r="AF55">
        <f t="shared" si="24"/>
        <v>0</v>
      </c>
      <c r="AG55">
        <f t="shared" si="24"/>
        <v>-1.5364424862559161E-7</v>
      </c>
      <c r="AH55">
        <f t="shared" si="5"/>
        <v>-5.3117872518251086E-3</v>
      </c>
      <c r="AI55">
        <f t="shared" si="25"/>
        <v>-5.3119408960737345E-3</v>
      </c>
      <c r="AJ55">
        <f t="shared" si="7"/>
        <v>-27.799268098769375</v>
      </c>
      <c r="AK55">
        <f t="shared" si="22"/>
        <v>-18.162211732688696</v>
      </c>
      <c r="AL55">
        <f t="shared" si="8"/>
        <v>-45.966791772354142</v>
      </c>
      <c r="AN55">
        <f t="shared" si="26"/>
        <v>0</v>
      </c>
      <c r="AO55">
        <f t="shared" si="26"/>
        <v>0</v>
      </c>
      <c r="AP55">
        <f t="shared" si="26"/>
        <v>-4.2381773784239233E-10</v>
      </c>
      <c r="AQ55">
        <f t="shared" si="26"/>
        <v>-1.4652222111186802E-5</v>
      </c>
      <c r="AR55">
        <f t="shared" si="26"/>
        <v>-1.4652645928924644E-5</v>
      </c>
      <c r="AS55">
        <f t="shared" si="26"/>
        <v>-7.6682485837821279E-2</v>
      </c>
      <c r="AT55">
        <f t="shared" si="26"/>
        <v>-5.0099288190866648E-2</v>
      </c>
      <c r="AU55">
        <f t="shared" si="23"/>
        <v>-0.12679642667461685</v>
      </c>
      <c r="AW55">
        <v>52</v>
      </c>
      <c r="AX55">
        <f>IF(Z55&gt;0, (R55*SUMPRODUCT(K55:$K$98, X55:$X$98)-K55*$AZ$3)/Z55, 0)</f>
        <v>-37694365650.417641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0.64196478899999998</v>
      </c>
      <c r="Q56" s="4">
        <f t="shared" si="21"/>
        <v>25</v>
      </c>
      <c r="R56">
        <f t="shared" si="0"/>
        <v>500000</v>
      </c>
      <c r="S56">
        <f t="shared" si="1"/>
        <v>-96701955889.244736</v>
      </c>
      <c r="U56">
        <f t="shared" si="13"/>
        <v>0.64196478899999998</v>
      </c>
      <c r="V56">
        <f t="shared" si="14"/>
        <v>0.01</v>
      </c>
      <c r="W56">
        <f t="shared" si="15"/>
        <v>6.1457699450236644E-9</v>
      </c>
      <c r="X56">
        <f t="shared" si="16"/>
        <v>3.9453679059996582E-9</v>
      </c>
      <c r="Y56">
        <f t="shared" si="17"/>
        <v>6.145769945023664E-11</v>
      </c>
      <c r="Z56">
        <f t="shared" si="18"/>
        <v>2.1389443395737695E-9</v>
      </c>
      <c r="AB56">
        <f t="shared" si="19"/>
        <v>-231.66089951106912</v>
      </c>
      <c r="AC56">
        <f t="shared" si="2"/>
        <v>-206.84010117501236</v>
      </c>
      <c r="AE56">
        <f t="shared" si="3"/>
        <v>0</v>
      </c>
      <c r="AF56">
        <f t="shared" si="24"/>
        <v>0</v>
      </c>
      <c r="AG56">
        <f t="shared" si="24"/>
        <v>-5.3473608489344235E-8</v>
      </c>
      <c r="AH56">
        <f t="shared" si="5"/>
        <v>-1.972683952999829E-3</v>
      </c>
      <c r="AI56">
        <f t="shared" si="25"/>
        <v>-1.9727374266083186E-3</v>
      </c>
      <c r="AJ56">
        <f t="shared" si="7"/>
        <v>-24.820798336056754</v>
      </c>
      <c r="AK56">
        <f t="shared" si="22"/>
        <v>-16.216262965774838</v>
      </c>
      <c r="AL56">
        <f t="shared" si="8"/>
        <v>-41.039034039258198</v>
      </c>
      <c r="AN56">
        <f t="shared" si="26"/>
        <v>0</v>
      </c>
      <c r="AO56">
        <f t="shared" si="26"/>
        <v>0</v>
      </c>
      <c r="AP56">
        <f t="shared" si="26"/>
        <v>-1.3169954983528544E-10</v>
      </c>
      <c r="AQ56">
        <f t="shared" si="26"/>
        <v>-4.8585011544365844E-6</v>
      </c>
      <c r="AR56">
        <f t="shared" si="26"/>
        <v>-4.8586328539864199E-6</v>
      </c>
      <c r="AS56">
        <f t="shared" si="26"/>
        <v>-6.1130865482221436E-2</v>
      </c>
      <c r="AT56">
        <f t="shared" si="26"/>
        <v>-3.9938851948409959E-2</v>
      </c>
      <c r="AU56">
        <f t="shared" si="23"/>
        <v>-0.10107457606348537</v>
      </c>
      <c r="AW56">
        <v>53</v>
      </c>
      <c r="AX56">
        <f>IF(Z56&gt;0, (R56*SUMPRODUCT(K56:$K$98, X56:$X$98)-K56*$AZ$3)/Z56, 0)</f>
        <v>-96701955889.244736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0.65685820900000003</v>
      </c>
      <c r="Q57" s="4">
        <f t="shared" si="21"/>
        <v>25</v>
      </c>
      <c r="R57">
        <f t="shared" si="0"/>
        <v>500000</v>
      </c>
      <c r="S57">
        <f t="shared" si="1"/>
        <v>-259172029130.7991</v>
      </c>
      <c r="U57">
        <f t="shared" si="13"/>
        <v>0.65685820900000003</v>
      </c>
      <c r="V57">
        <f t="shared" si="14"/>
        <v>0.01</v>
      </c>
      <c r="W57">
        <f t="shared" si="15"/>
        <v>2.1389443395737695E-9</v>
      </c>
      <c r="X57">
        <f t="shared" si="16"/>
        <v>1.404983148043114E-9</v>
      </c>
      <c r="Y57">
        <f t="shared" si="17"/>
        <v>2.1389443395737695E-11</v>
      </c>
      <c r="Z57">
        <f t="shared" si="18"/>
        <v>7.1257174813491781E-10</v>
      </c>
      <c r="AB57">
        <f t="shared" si="19"/>
        <v>-206.84010117501236</v>
      </c>
      <c r="AC57">
        <f t="shared" si="2"/>
        <v>-184.67866586540737</v>
      </c>
      <c r="AE57">
        <f t="shared" si="3"/>
        <v>0</v>
      </c>
      <c r="AF57">
        <f t="shared" si="24"/>
        <v>0</v>
      </c>
      <c r="AG57">
        <f t="shared" si="24"/>
        <v>-1.7814293703372944E-8</v>
      </c>
      <c r="AH57">
        <f t="shared" si="5"/>
        <v>-7.0249157402155703E-4</v>
      </c>
      <c r="AI57">
        <f t="shared" si="25"/>
        <v>-7.025093883152604E-4</v>
      </c>
      <c r="AJ57">
        <f t="shared" si="7"/>
        <v>-22.161435309604997</v>
      </c>
      <c r="AK57">
        <f t="shared" si="22"/>
        <v>-14.478807082250867</v>
      </c>
      <c r="AL57">
        <f t="shared" si="8"/>
        <v>-36.640944901244183</v>
      </c>
      <c r="AN57">
        <f t="shared" si="26"/>
        <v>0</v>
      </c>
      <c r="AO57">
        <f t="shared" si="26"/>
        <v>0</v>
      </c>
      <c r="AP57">
        <f t="shared" si="26"/>
        <v>-3.9173771344661383E-11</v>
      </c>
      <c r="AQ57">
        <f t="shared" si="26"/>
        <v>-1.5447844719805687E-6</v>
      </c>
      <c r="AR57">
        <f t="shared" si="26"/>
        <v>-1.5448236457519134E-6</v>
      </c>
      <c r="AS57">
        <f t="shared" si="26"/>
        <v>-4.8733169776110571E-2</v>
      </c>
      <c r="AT57">
        <f t="shared" si="26"/>
        <v>-3.183901014701291E-2</v>
      </c>
      <c r="AU57">
        <f t="shared" si="23"/>
        <v>-8.0573724746769243E-2</v>
      </c>
      <c r="AW57">
        <v>54</v>
      </c>
      <c r="AX57">
        <f>IF(Z57&gt;0, (R57*SUMPRODUCT(K57:$K$98, X57:$X$98)-K57*$AZ$3)/Z57, 0)</f>
        <v>-259172029130.7991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0.67177231000000004</v>
      </c>
      <c r="Q58" s="4">
        <f t="shared" si="21"/>
        <v>25</v>
      </c>
      <c r="R58">
        <f t="shared" si="0"/>
        <v>500000</v>
      </c>
      <c r="S58">
        <f t="shared" si="1"/>
        <v>-727163620723.88367</v>
      </c>
      <c r="U58">
        <f t="shared" si="13"/>
        <v>0.67177231000000004</v>
      </c>
      <c r="V58">
        <f t="shared" si="14"/>
        <v>0.01</v>
      </c>
      <c r="W58">
        <f t="shared" si="15"/>
        <v>7.1257174813491781E-10</v>
      </c>
      <c r="X58">
        <f t="shared" si="16"/>
        <v>4.7868596928533194E-10</v>
      </c>
      <c r="Y58">
        <f t="shared" si="17"/>
        <v>7.1257174813491785E-12</v>
      </c>
      <c r="Z58">
        <f t="shared" si="18"/>
        <v>2.2676006136823669E-10</v>
      </c>
      <c r="AB58">
        <f t="shared" si="19"/>
        <v>-184.67866586540737</v>
      </c>
      <c r="AC58">
        <f t="shared" si="2"/>
        <v>-164.89166726009705</v>
      </c>
      <c r="AE58">
        <f t="shared" si="3"/>
        <v>0</v>
      </c>
      <c r="AF58">
        <f t="shared" si="24"/>
        <v>0</v>
      </c>
      <c r="AG58">
        <f t="shared" si="24"/>
        <v>-5.6690015342059174E-9</v>
      </c>
      <c r="AH58">
        <f t="shared" si="5"/>
        <v>-2.3934298464266596E-4</v>
      </c>
      <c r="AI58">
        <f t="shared" si="25"/>
        <v>-2.3934865364420017E-4</v>
      </c>
      <c r="AJ58">
        <f t="shared" si="7"/>
        <v>-19.786998605310316</v>
      </c>
      <c r="AK58">
        <f t="shared" si="22"/>
        <v>-12.927506610578517</v>
      </c>
      <c r="AL58">
        <f t="shared" si="8"/>
        <v>-32.714744564542478</v>
      </c>
      <c r="AN58">
        <f t="shared" si="26"/>
        <v>0</v>
      </c>
      <c r="AO58">
        <f t="shared" si="26"/>
        <v>0</v>
      </c>
      <c r="AP58">
        <f t="shared" si="26"/>
        <v>-1.1130516753214093E-11</v>
      </c>
      <c r="AQ58">
        <f t="shared" si="26"/>
        <v>-4.6992597977883896E-7</v>
      </c>
      <c r="AR58">
        <f t="shared" si="26"/>
        <v>-4.6993711029559214E-7</v>
      </c>
      <c r="AS58">
        <f t="shared" si="26"/>
        <v>-3.8849790063265575E-2</v>
      </c>
      <c r="AT58">
        <f t="shared" si="26"/>
        <v>-2.5381864520254607E-2</v>
      </c>
      <c r="AU58">
        <f t="shared" si="23"/>
        <v>-6.4232124520630485E-2</v>
      </c>
      <c r="AW58">
        <v>55</v>
      </c>
      <c r="AX58">
        <f>IF(Z58&gt;0, (R58*SUMPRODUCT(K58:$K$98, X58:$X$98)-K58*$AZ$3)/Z58, 0)</f>
        <v>-727163620723.88367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0.68662034599999999</v>
      </c>
      <c r="Q59" s="4">
        <f t="shared" si="21"/>
        <v>25</v>
      </c>
      <c r="R59">
        <f t="shared" si="0"/>
        <v>500000</v>
      </c>
      <c r="S59">
        <f t="shared" si="1"/>
        <v>-2140068478524.0479</v>
      </c>
      <c r="U59">
        <f t="shared" si="13"/>
        <v>0.68662034599999999</v>
      </c>
      <c r="V59">
        <f t="shared" si="14"/>
        <v>0.01</v>
      </c>
      <c r="W59">
        <f t="shared" si="15"/>
        <v>2.2676006136823669E-10</v>
      </c>
      <c r="X59">
        <f t="shared" si="16"/>
        <v>1.556980717956399E-10</v>
      </c>
      <c r="Y59">
        <f t="shared" si="17"/>
        <v>2.2676006136823671E-12</v>
      </c>
      <c r="Z59">
        <f t="shared" si="18"/>
        <v>6.8794388958914426E-11</v>
      </c>
      <c r="AB59">
        <f t="shared" si="19"/>
        <v>-164.89166726009705</v>
      </c>
      <c r="AC59">
        <f t="shared" si="2"/>
        <v>-147.22470331029555</v>
      </c>
      <c r="AE59">
        <f t="shared" si="3"/>
        <v>0</v>
      </c>
      <c r="AF59">
        <f t="shared" si="24"/>
        <v>0</v>
      </c>
      <c r="AG59">
        <f t="shared" si="24"/>
        <v>-1.7198597239728607E-9</v>
      </c>
      <c r="AH59">
        <f t="shared" si="5"/>
        <v>-7.7849035897819947E-5</v>
      </c>
      <c r="AI59">
        <f t="shared" si="25"/>
        <v>-7.7850755757543917E-5</v>
      </c>
      <c r="AJ59">
        <f t="shared" si="7"/>
        <v>-17.666963949801499</v>
      </c>
      <c r="AK59">
        <f t="shared" si="22"/>
        <v>-11.542416708206794</v>
      </c>
      <c r="AL59">
        <f t="shared" si="8"/>
        <v>-29.209458508764051</v>
      </c>
      <c r="AN59">
        <f t="shared" si="26"/>
        <v>0</v>
      </c>
      <c r="AO59">
        <f t="shared" si="26"/>
        <v>0</v>
      </c>
      <c r="AP59">
        <f t="shared" si="26"/>
        <v>-3.0149752869922281E-12</v>
      </c>
      <c r="AQ59">
        <f t="shared" si="26"/>
        <v>-1.3647212971876172E-7</v>
      </c>
      <c r="AR59">
        <f t="shared" si="26"/>
        <v>-1.3647514469404869E-7</v>
      </c>
      <c r="AS59">
        <f t="shared" si="26"/>
        <v>-3.0970816376693432E-2</v>
      </c>
      <c r="AT59">
        <f t="shared" si="26"/>
        <v>-2.0234267156987513E-2</v>
      </c>
      <c r="AU59">
        <f t="shared" si="23"/>
        <v>-5.1205220008825637E-2</v>
      </c>
      <c r="AW59">
        <v>56</v>
      </c>
      <c r="AX59">
        <f>IF(Z59&gt;0, (R59*SUMPRODUCT(K59:$K$98, X59:$X$98)-K59*$AZ$3)/Z59, 0)</f>
        <v>-2140068478524.0479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0.70385879699999998</v>
      </c>
      <c r="Q60" s="4">
        <f t="shared" si="21"/>
        <v>25</v>
      </c>
      <c r="R60">
        <f t="shared" si="0"/>
        <v>500000</v>
      </c>
      <c r="S60">
        <f t="shared" si="1"/>
        <v>-6677736057975.0791</v>
      </c>
      <c r="U60">
        <f t="shared" si="13"/>
        <v>0.70385879699999998</v>
      </c>
      <c r="V60">
        <f t="shared" si="14"/>
        <v>0.01</v>
      </c>
      <c r="W60">
        <f t="shared" si="15"/>
        <v>6.8794388958914426E-11</v>
      </c>
      <c r="X60">
        <f t="shared" si="16"/>
        <v>4.8421535852971587E-11</v>
      </c>
      <c r="Y60">
        <f t="shared" si="17"/>
        <v>6.8794388958914432E-13</v>
      </c>
      <c r="Z60">
        <f t="shared" si="18"/>
        <v>1.9684909216353694E-11</v>
      </c>
      <c r="AB60">
        <f t="shared" si="19"/>
        <v>-147.22470331029555</v>
      </c>
      <c r="AC60">
        <f t="shared" si="2"/>
        <v>-131.45062807201103</v>
      </c>
      <c r="AE60">
        <f t="shared" si="3"/>
        <v>0</v>
      </c>
      <c r="AF60">
        <f t="shared" si="24"/>
        <v>0</v>
      </c>
      <c r="AG60">
        <f t="shared" si="24"/>
        <v>-4.921227304088423E-10</v>
      </c>
      <c r="AH60">
        <f t="shared" si="5"/>
        <v>-2.4210767926485795E-5</v>
      </c>
      <c r="AI60">
        <f t="shared" si="25"/>
        <v>-2.4211260049216203E-5</v>
      </c>
      <c r="AJ60">
        <f t="shared" si="7"/>
        <v>-15.774075238284524</v>
      </c>
      <c r="AK60">
        <f t="shared" si="22"/>
        <v>-10.30572923172069</v>
      </c>
      <c r="AL60">
        <f t="shared" si="8"/>
        <v>-26.079828681265262</v>
      </c>
      <c r="AN60">
        <f t="shared" si="26"/>
        <v>0</v>
      </c>
      <c r="AO60">
        <f t="shared" si="26"/>
        <v>0</v>
      </c>
      <c r="AP60">
        <f t="shared" si="26"/>
        <v>-7.7027558538859493E-13</v>
      </c>
      <c r="AQ60">
        <f t="shared" si="26"/>
        <v>-3.7894944258697843E-8</v>
      </c>
      <c r="AR60">
        <f t="shared" si="26"/>
        <v>-3.7895714534283229E-8</v>
      </c>
      <c r="AS60">
        <f t="shared" si="26"/>
        <v>-2.468974564137515E-2</v>
      </c>
      <c r="AT60">
        <f t="shared" si="26"/>
        <v>-1.6130633938052655E-2</v>
      </c>
      <c r="AU60">
        <f t="shared" si="23"/>
        <v>-4.082041747514234E-2</v>
      </c>
      <c r="AW60">
        <v>57</v>
      </c>
      <c r="AX60">
        <f>IF(Z60&gt;0, (R60*SUMPRODUCT(K60:$K$98, X60:$X$98)-K60*$AZ$3)/Z60, 0)</f>
        <v>-6677736057975.0791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0.72100360699999999</v>
      </c>
      <c r="Q61" s="4">
        <f t="shared" si="21"/>
        <v>25</v>
      </c>
      <c r="R61">
        <f t="shared" si="0"/>
        <v>500000</v>
      </c>
      <c r="S61">
        <f t="shared" si="1"/>
        <v>-22164848653288.25</v>
      </c>
      <c r="U61">
        <f t="shared" si="13"/>
        <v>0.72100360699999999</v>
      </c>
      <c r="V61">
        <f t="shared" si="14"/>
        <v>0.01</v>
      </c>
      <c r="W61">
        <f t="shared" si="15"/>
        <v>1.9684909216353694E-11</v>
      </c>
      <c r="X61">
        <f t="shared" si="16"/>
        <v>1.4192890548458557E-11</v>
      </c>
      <c r="Y61">
        <f t="shared" si="17"/>
        <v>1.9684909216353695E-13</v>
      </c>
      <c r="Z61">
        <f t="shared" si="18"/>
        <v>5.2951695757316006E-12</v>
      </c>
      <c r="AB61">
        <f t="shared" si="19"/>
        <v>-131.45062807201103</v>
      </c>
      <c r="AC61">
        <f t="shared" si="2"/>
        <v>-117.36663223958747</v>
      </c>
      <c r="AE61">
        <f t="shared" si="3"/>
        <v>0</v>
      </c>
      <c r="AF61">
        <f t="shared" si="24"/>
        <v>0</v>
      </c>
      <c r="AG61">
        <f t="shared" si="24"/>
        <v>-1.3237923939329002E-10</v>
      </c>
      <c r="AH61">
        <f t="shared" si="5"/>
        <v>-7.0964452742292783E-6</v>
      </c>
      <c r="AI61">
        <f t="shared" si="25"/>
        <v>-7.0965776534686719E-6</v>
      </c>
      <c r="AJ61">
        <f t="shared" si="7"/>
        <v>-14.083995832423554</v>
      </c>
      <c r="AK61">
        <f t="shared" si="22"/>
        <v>-9.2015439650407735</v>
      </c>
      <c r="AL61">
        <f t="shared" si="8"/>
        <v>-23.285546894041978</v>
      </c>
      <c r="AN61">
        <f t="shared" si="26"/>
        <v>0</v>
      </c>
      <c r="AO61">
        <f t="shared" si="26"/>
        <v>0</v>
      </c>
      <c r="AP61">
        <f t="shared" si="26"/>
        <v>-1.8500120900490674E-13</v>
      </c>
      <c r="AQ61">
        <f t="shared" si="26"/>
        <v>-9.9173477758788116E-9</v>
      </c>
      <c r="AR61">
        <f t="shared" si="26"/>
        <v>-9.9175327770878165E-9</v>
      </c>
      <c r="AS61">
        <f t="shared" si="26"/>
        <v>-1.9682514180924465E-2</v>
      </c>
      <c r="AT61">
        <f t="shared" si="26"/>
        <v>-1.2859242627818209E-2</v>
      </c>
      <c r="AU61">
        <f t="shared" si="23"/>
        <v>-3.2541766726275449E-2</v>
      </c>
      <c r="AW61">
        <v>58</v>
      </c>
      <c r="AX61">
        <f>IF(Z61&gt;0, (R61*SUMPRODUCT(K61:$K$98, X61:$X$98)-K61*$AZ$3)/Z61, 0)</f>
        <v>-22164848653288.25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0.73803352099999997</v>
      </c>
      <c r="Q62" s="4">
        <f t="shared" si="21"/>
        <v>25</v>
      </c>
      <c r="R62">
        <f t="shared" si="0"/>
        <v>500000</v>
      </c>
      <c r="S62">
        <f t="shared" si="1"/>
        <v>-78542366113884.781</v>
      </c>
      <c r="U62">
        <f t="shared" si="13"/>
        <v>0.73803352099999997</v>
      </c>
      <c r="V62">
        <f t="shared" si="14"/>
        <v>0.01</v>
      </c>
      <c r="W62">
        <f t="shared" si="15"/>
        <v>5.2951695757316006E-12</v>
      </c>
      <c r="X62">
        <f t="shared" si="16"/>
        <v>3.9080126462692692E-12</v>
      </c>
      <c r="Y62">
        <f t="shared" si="17"/>
        <v>5.2951695757316007E-14</v>
      </c>
      <c r="Z62">
        <f t="shared" si="18"/>
        <v>1.3342052337050154E-12</v>
      </c>
      <c r="AB62">
        <f t="shared" si="19"/>
        <v>-117.36663223958747</v>
      </c>
      <c r="AC62">
        <f t="shared" si="2"/>
        <v>-104.79163593672052</v>
      </c>
      <c r="AE62">
        <f t="shared" si="3"/>
        <v>0</v>
      </c>
      <c r="AF62">
        <f t="shared" si="24"/>
        <v>0</v>
      </c>
      <c r="AG62">
        <f t="shared" si="24"/>
        <v>-3.3355130842625388E-11</v>
      </c>
      <c r="AH62">
        <f t="shared" si="5"/>
        <v>-1.9540063231346346E-6</v>
      </c>
      <c r="AI62">
        <f t="shared" si="25"/>
        <v>-1.9540396782654771E-6</v>
      </c>
      <c r="AJ62">
        <f t="shared" si="7"/>
        <v>-12.57499630286695</v>
      </c>
      <c r="AK62">
        <f t="shared" si="22"/>
        <v>-8.2156642567711238</v>
      </c>
      <c r="AL62">
        <f t="shared" si="8"/>
        <v>-20.790662513677752</v>
      </c>
      <c r="AN62">
        <f t="shared" si="26"/>
        <v>0</v>
      </c>
      <c r="AO62">
        <f t="shared" si="26"/>
        <v>0</v>
      </c>
      <c r="AP62">
        <f t="shared" si="26"/>
        <v>-4.1619735039026294E-14</v>
      </c>
      <c r="AQ62">
        <f t="shared" si="26"/>
        <v>-2.4381623869847896E-9</v>
      </c>
      <c r="AR62">
        <f t="shared" si="26"/>
        <v>-2.4382040067198285E-9</v>
      </c>
      <c r="AS62">
        <f t="shared" si="26"/>
        <v>-1.5690779829687616E-2</v>
      </c>
      <c r="AT62">
        <f t="shared" si="26"/>
        <v>-1.0251309495672763E-2</v>
      </c>
      <c r="AU62">
        <f t="shared" si="23"/>
        <v>-2.5942091763564386E-2</v>
      </c>
      <c r="AW62">
        <v>59</v>
      </c>
      <c r="AX62">
        <f>IF(Z62&gt;0, (R62*SUMPRODUCT(K62:$K$98, X62:$X$98)-K62*$AZ$3)/Z62, 0)</f>
        <v>-78542366113884.781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0.75492728399999998</v>
      </c>
      <c r="Q63" s="4">
        <f t="shared" si="21"/>
        <v>25</v>
      </c>
      <c r="R63">
        <f t="shared" si="0"/>
        <v>500000</v>
      </c>
      <c r="S63">
        <f t="shared" si="1"/>
        <v>-298320935736571.69</v>
      </c>
      <c r="U63">
        <f t="shared" si="13"/>
        <v>0.75492728399999998</v>
      </c>
      <c r="V63">
        <f t="shared" si="14"/>
        <v>0.01</v>
      </c>
      <c r="W63">
        <f t="shared" si="15"/>
        <v>1.3342052337050154E-12</v>
      </c>
      <c r="X63">
        <f t="shared" si="16"/>
        <v>1.0072279333795124E-12</v>
      </c>
      <c r="Y63">
        <f t="shared" si="17"/>
        <v>1.3342052337050155E-14</v>
      </c>
      <c r="Z63">
        <f t="shared" si="18"/>
        <v>3.136352479884528E-13</v>
      </c>
      <c r="AB63">
        <f t="shared" si="19"/>
        <v>-104.79163593672052</v>
      </c>
      <c r="AC63">
        <f t="shared" si="2"/>
        <v>-93.563960659886959</v>
      </c>
      <c r="AE63">
        <f t="shared" si="3"/>
        <v>0</v>
      </c>
      <c r="AF63">
        <f t="shared" si="24"/>
        <v>0</v>
      </c>
      <c r="AG63">
        <f t="shared" si="24"/>
        <v>-7.8408811997113207E-12</v>
      </c>
      <c r="AH63">
        <f t="shared" si="5"/>
        <v>-5.0361396668975617E-7</v>
      </c>
      <c r="AI63">
        <f t="shared" si="25"/>
        <v>-5.0362180757095584E-7</v>
      </c>
      <c r="AJ63">
        <f t="shared" si="7"/>
        <v>-11.227675276833565</v>
      </c>
      <c r="AK63">
        <f t="shared" si="22"/>
        <v>-7.3354145155704371</v>
      </c>
      <c r="AL63">
        <f t="shared" si="8"/>
        <v>-18.563090296025809</v>
      </c>
      <c r="AN63">
        <f t="shared" si="26"/>
        <v>0</v>
      </c>
      <c r="AO63">
        <f t="shared" si="26"/>
        <v>0</v>
      </c>
      <c r="AP63">
        <f t="shared" si="26"/>
        <v>-8.7354144239502506E-15</v>
      </c>
      <c r="AQ63">
        <f t="shared" si="26"/>
        <v>-5.610691702466383E-10</v>
      </c>
      <c r="AR63">
        <f t="shared" si="26"/>
        <v>-5.6107790566106224E-10</v>
      </c>
      <c r="AS63">
        <f t="shared" si="26"/>
        <v>-1.2508593621376704E-2</v>
      </c>
      <c r="AT63">
        <f t="shared" si="26"/>
        <v>-8.1722811674952052E-3</v>
      </c>
      <c r="AU63">
        <f t="shared" si="23"/>
        <v>-2.0680875349949814E-2</v>
      </c>
      <c r="AW63">
        <v>60</v>
      </c>
      <c r="AX63">
        <f>IF(Z63&gt;0, (R63*SUMPRODUCT(K63:$K$98, X63:$X$98)-K63*$AZ$3)/Z63, 0)</f>
        <v>-298320935736571.69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0.77166421299999999</v>
      </c>
      <c r="Q64" s="4">
        <f t="shared" si="21"/>
        <v>25</v>
      </c>
      <c r="R64">
        <f t="shared" si="0"/>
        <v>500000</v>
      </c>
      <c r="S64">
        <f t="shared" si="1"/>
        <v>-1219946496163594</v>
      </c>
      <c r="U64">
        <f t="shared" si="13"/>
        <v>0.77166421299999999</v>
      </c>
      <c r="V64">
        <f t="shared" si="14"/>
        <v>0.01</v>
      </c>
      <c r="W64">
        <f t="shared" si="15"/>
        <v>3.136352479884528E-13</v>
      </c>
      <c r="X64">
        <f t="shared" si="16"/>
        <v>2.4202109680806924E-13</v>
      </c>
      <c r="Y64">
        <f t="shared" si="17"/>
        <v>3.1363524798845282E-15</v>
      </c>
      <c r="Z64">
        <f t="shared" si="18"/>
        <v>6.8477798700499037E-14</v>
      </c>
      <c r="AB64">
        <f t="shared" si="19"/>
        <v>-93.563960659886959</v>
      </c>
      <c r="AC64">
        <f t="shared" si="2"/>
        <v>-83.539250589669706</v>
      </c>
      <c r="AE64">
        <f t="shared" si="3"/>
        <v>0</v>
      </c>
      <c r="AF64">
        <f t="shared" si="24"/>
        <v>0</v>
      </c>
      <c r="AG64">
        <f t="shared" si="24"/>
        <v>-1.7119449675124759E-12</v>
      </c>
      <c r="AH64">
        <f t="shared" si="5"/>
        <v>-1.2101054840403461E-7</v>
      </c>
      <c r="AI64">
        <f t="shared" si="25"/>
        <v>-1.2101226034900213E-7</v>
      </c>
      <c r="AJ64">
        <f t="shared" si="7"/>
        <v>-10.024710070217253</v>
      </c>
      <c r="AK64">
        <f t="shared" si="22"/>
        <v>-6.5494772461920876</v>
      </c>
      <c r="AL64">
        <f t="shared" si="8"/>
        <v>-16.5741874374216</v>
      </c>
      <c r="AN64">
        <f t="shared" si="26"/>
        <v>0</v>
      </c>
      <c r="AO64">
        <f t="shared" si="26"/>
        <v>0</v>
      </c>
      <c r="AP64">
        <f t="shared" si="26"/>
        <v>-1.7029049848431518E-15</v>
      </c>
      <c r="AQ64">
        <f t="shared" si="26"/>
        <v>-1.2037154815511457E-10</v>
      </c>
      <c r="AR64">
        <f t="shared" si="26"/>
        <v>-1.2037325106009942E-10</v>
      </c>
      <c r="AS64">
        <f t="shared" si="26"/>
        <v>-9.971774253342577E-3</v>
      </c>
      <c r="AT64">
        <f t="shared" si="26"/>
        <v>-6.5148925124989604E-3</v>
      </c>
      <c r="AU64">
        <f t="shared" si="23"/>
        <v>-1.6486666886214786E-2</v>
      </c>
      <c r="AW64">
        <v>61</v>
      </c>
      <c r="AX64">
        <f>IF(Z64&gt;0, (R64*SUMPRODUCT(K64:$K$98, X64:$X$98)-K64*$AZ$3)/Z64, 0)</f>
        <v>-1219946496163594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0.78831611899999998</v>
      </c>
      <c r="Q65" s="4">
        <f t="shared" si="21"/>
        <v>25</v>
      </c>
      <c r="R65">
        <f t="shared" si="0"/>
        <v>500000</v>
      </c>
      <c r="S65">
        <f t="shared" si="1"/>
        <v>-5400718875519517</v>
      </c>
      <c r="U65">
        <f t="shared" si="13"/>
        <v>0.78831611899999998</v>
      </c>
      <c r="V65">
        <f t="shared" si="14"/>
        <v>0.01</v>
      </c>
      <c r="W65">
        <f t="shared" si="15"/>
        <v>6.8477798700499037E-14</v>
      </c>
      <c r="X65">
        <f t="shared" si="16"/>
        <v>5.3982152509240642E-14</v>
      </c>
      <c r="Y65">
        <f t="shared" si="17"/>
        <v>6.847779870049904E-16</v>
      </c>
      <c r="Z65">
        <f t="shared" si="18"/>
        <v>1.3810868204253405E-14</v>
      </c>
      <c r="AB65">
        <f t="shared" si="19"/>
        <v>-83.539250589669706</v>
      </c>
      <c r="AC65">
        <f t="shared" si="2"/>
        <v>-74.588616598023705</v>
      </c>
      <c r="AE65">
        <f t="shared" si="3"/>
        <v>0</v>
      </c>
      <c r="AF65">
        <f t="shared" si="24"/>
        <v>0</v>
      </c>
      <c r="AG65">
        <f t="shared" si="24"/>
        <v>-3.4527170510633513E-13</v>
      </c>
      <c r="AH65">
        <f t="shared" si="5"/>
        <v>-2.6991076254620322E-8</v>
      </c>
      <c r="AI65">
        <f t="shared" si="25"/>
        <v>-2.6991421526325427E-8</v>
      </c>
      <c r="AJ65">
        <f t="shared" si="7"/>
        <v>-8.9506339916460007</v>
      </c>
      <c r="AK65">
        <f t="shared" si="22"/>
        <v>-5.8477475412768802</v>
      </c>
      <c r="AL65">
        <f t="shared" si="8"/>
        <v>-14.798381559914301</v>
      </c>
      <c r="AN65">
        <f t="shared" si="26"/>
        <v>0</v>
      </c>
      <c r="AO65">
        <f t="shared" si="26"/>
        <v>0</v>
      </c>
      <c r="AP65">
        <f t="shared" si="26"/>
        <v>-3.0665043421197596E-16</v>
      </c>
      <c r="AQ65">
        <f t="shared" si="26"/>
        <v>-2.3971918726380484E-11</v>
      </c>
      <c r="AR65">
        <f t="shared" si="26"/>
        <v>-2.3972225376814694E-11</v>
      </c>
      <c r="AS65">
        <f t="shared" si="26"/>
        <v>-7.9494373834236229E-3</v>
      </c>
      <c r="AT65">
        <f t="shared" si="26"/>
        <v>-5.1936324238973028E-3</v>
      </c>
      <c r="AU65">
        <f t="shared" si="23"/>
        <v>-1.3143069831293149E-2</v>
      </c>
      <c r="AW65">
        <v>62</v>
      </c>
      <c r="AX65">
        <f>IF(Z65&gt;0, (R65*SUMPRODUCT(K65:$K$98, X65:$X$98)-K65*$AZ$3)/Z65, 0)</f>
        <v>-5400718875519517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0.80496745000000003</v>
      </c>
      <c r="Q66" s="4">
        <f t="shared" si="21"/>
        <v>25</v>
      </c>
      <c r="R66">
        <f t="shared" si="0"/>
        <v>500000</v>
      </c>
      <c r="S66">
        <f t="shared" si="1"/>
        <v>-2.6060660270706456E+16</v>
      </c>
      <c r="U66">
        <f t="shared" si="13"/>
        <v>0.80496745000000003</v>
      </c>
      <c r="V66">
        <f t="shared" si="14"/>
        <v>0.01</v>
      </c>
      <c r="W66">
        <f t="shared" si="15"/>
        <v>1.3810868204253405E-14</v>
      </c>
      <c r="X66">
        <f t="shared" si="16"/>
        <v>1.1117299360663943E-14</v>
      </c>
      <c r="Y66">
        <f t="shared" si="17"/>
        <v>1.3810868204253404E-16</v>
      </c>
      <c r="Z66">
        <f t="shared" si="18"/>
        <v>2.5554601615469285E-15</v>
      </c>
      <c r="AB66">
        <f t="shared" si="19"/>
        <v>-74.588616598023705</v>
      </c>
      <c r="AC66">
        <f t="shared" si="2"/>
        <v>-66.596979105399143</v>
      </c>
      <c r="AE66">
        <f t="shared" si="3"/>
        <v>0</v>
      </c>
      <c r="AF66">
        <f t="shared" si="24"/>
        <v>0</v>
      </c>
      <c r="AG66">
        <f t="shared" si="24"/>
        <v>-6.388650403867321E-14</v>
      </c>
      <c r="AH66">
        <f t="shared" si="5"/>
        <v>-5.5586496803319714E-9</v>
      </c>
      <c r="AI66">
        <f t="shared" si="25"/>
        <v>-5.5587135668360099E-9</v>
      </c>
      <c r="AJ66">
        <f t="shared" si="7"/>
        <v>-7.9916374926245624</v>
      </c>
      <c r="AK66">
        <f t="shared" si="22"/>
        <v>-5.2212031618616601</v>
      </c>
      <c r="AL66">
        <f t="shared" si="8"/>
        <v>-13.212840660044936</v>
      </c>
      <c r="AN66">
        <f t="shared" si="26"/>
        <v>0</v>
      </c>
      <c r="AO66">
        <f t="shared" si="26"/>
        <v>0</v>
      </c>
      <c r="AP66">
        <f t="shared" si="26"/>
        <v>-5.0660992679329599E-17</v>
      </c>
      <c r="AQ66">
        <f t="shared" si="26"/>
        <v>-4.4079217512322688E-12</v>
      </c>
      <c r="AR66">
        <f t="shared" si="26"/>
        <v>-4.4079724122249475E-12</v>
      </c>
      <c r="AS66">
        <f t="shared" si="26"/>
        <v>-6.3372428121067229E-3</v>
      </c>
      <c r="AT66">
        <f t="shared" si="26"/>
        <v>-4.1403319705871867E-3</v>
      </c>
      <c r="AU66">
        <f t="shared" si="23"/>
        <v>-1.0477574787101882E-2</v>
      </c>
      <c r="AW66">
        <v>63</v>
      </c>
      <c r="AX66">
        <f>IF(Z66&gt;0, (R66*SUMPRODUCT(K66:$K$98, X66:$X$98)-K66*$AZ$3)/Z66, 0)</f>
        <v>-2.6060660270706456E+16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0.82161935600000002</v>
      </c>
      <c r="Q67" s="4">
        <f t="shared" si="21"/>
        <v>25</v>
      </c>
      <c r="R67">
        <f t="shared" ref="R67:R69" si="27">$C$6</f>
        <v>500000</v>
      </c>
      <c r="S67">
        <f t="shared" ref="S67:S69" si="28">AX67</f>
        <v>-1.3818955740705645E+17</v>
      </c>
      <c r="U67">
        <f t="shared" si="13"/>
        <v>0.82161935600000002</v>
      </c>
      <c r="V67">
        <f t="shared" si="14"/>
        <v>0.01</v>
      </c>
      <c r="W67">
        <f t="shared" si="15"/>
        <v>2.5554601615469285E-15</v>
      </c>
      <c r="X67">
        <f t="shared" si="16"/>
        <v>2.0996155322138435E-15</v>
      </c>
      <c r="Y67">
        <f t="shared" si="17"/>
        <v>2.5554601615469287E-17</v>
      </c>
      <c r="Z67">
        <f t="shared" si="18"/>
        <v>4.3029002771761574E-16</v>
      </c>
      <c r="AB67">
        <f t="shared" si="19"/>
        <v>-66.596979105399143</v>
      </c>
      <c r="AC67">
        <f t="shared" ref="AC67:AC69" si="29">S67*Z67</f>
        <v>-59.461588486967372</v>
      </c>
      <c r="AE67">
        <f t="shared" ref="AE67:AE69" si="30">$Z67*O67</f>
        <v>0</v>
      </c>
      <c r="AF67">
        <f t="shared" si="24"/>
        <v>0</v>
      </c>
      <c r="AG67">
        <f t="shared" si="24"/>
        <v>-1.0757250692940393E-14</v>
      </c>
      <c r="AH67">
        <f t="shared" ref="AH67:AH69" si="31">-X67*R67</f>
        <v>-1.0498077661069217E-9</v>
      </c>
      <c r="AI67">
        <f t="shared" ref="AI67:AI69" si="32">SUM(AE67:AH67)</f>
        <v>-1.0498185233576146E-9</v>
      </c>
      <c r="AJ67">
        <f t="shared" ref="AJ67:AJ69" si="33">AB67-AC67</f>
        <v>-7.1353906184317708</v>
      </c>
      <c r="AK67">
        <f t="shared" si="22"/>
        <v>-4.6617885373779409</v>
      </c>
      <c r="AL67">
        <f t="shared" ref="AL67:AL69" si="34">SUM(AI67:AK67)</f>
        <v>-11.797179156859531</v>
      </c>
      <c r="AN67">
        <f t="shared" si="26"/>
        <v>0</v>
      </c>
      <c r="AO67">
        <f t="shared" si="26"/>
        <v>0</v>
      </c>
      <c r="AP67">
        <f t="shared" si="26"/>
        <v>-7.6163665830578573E-18</v>
      </c>
      <c r="AQ67">
        <f t="shared" si="26"/>
        <v>-7.4328664606270535E-13</v>
      </c>
      <c r="AR67">
        <f t="shared" si="26"/>
        <v>-7.4329426242928837E-13</v>
      </c>
      <c r="AS67">
        <f t="shared" si="26"/>
        <v>-5.0520111703777149E-3</v>
      </c>
      <c r="AT67">
        <f t="shared" si="26"/>
        <v>-3.3006472979818895E-3</v>
      </c>
      <c r="AU67">
        <f t="shared" si="23"/>
        <v>-8.3526584691028995E-3</v>
      </c>
      <c r="AW67">
        <v>64</v>
      </c>
      <c r="AX67">
        <f>IF(Z67&gt;0, (R67*SUMPRODUCT(K67:$K$98, X67:$X$98)-K67*$AZ$3)/Z67, 0)</f>
        <v>-1.3818955740705645E+17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6.3216220393231843E-4</v>
      </c>
      <c r="L68" s="2">
        <v>65</v>
      </c>
      <c r="M68" s="6">
        <v>0.83827126200000002</v>
      </c>
      <c r="Q68" s="4">
        <f t="shared" si="21"/>
        <v>25</v>
      </c>
      <c r="R68">
        <f t="shared" si="27"/>
        <v>500000</v>
      </c>
      <c r="S68">
        <f t="shared" si="28"/>
        <v>-8.1318499728877338E+17</v>
      </c>
      <c r="U68">
        <f t="shared" ref="U68:U69" si="38">M68</f>
        <v>0.83827126200000002</v>
      </c>
      <c r="V68">
        <f t="shared" ref="V68:V69" si="39">$C$10</f>
        <v>0.01</v>
      </c>
      <c r="W68">
        <f t="shared" ref="W68:W69" si="40">Z67</f>
        <v>4.3029002771761574E-16</v>
      </c>
      <c r="X68">
        <f t="shared" ref="X68:X69" si="41">U68*W68</f>
        <v>3.6069976456086072E-16</v>
      </c>
      <c r="Y68">
        <f t="shared" ref="Y68:Y69" si="42">V68*W68</f>
        <v>4.3029002771761572E-18</v>
      </c>
      <c r="Z68">
        <f t="shared" ref="Z68:Z69" si="43">MAX(0, W68-X68-Y68)</f>
        <v>6.5287362879578868E-17</v>
      </c>
      <c r="AB68">
        <f t="shared" ref="AB68:AB69" si="44">AC67</f>
        <v>-59.461588486967372</v>
      </c>
      <c r="AC68">
        <f t="shared" si="29"/>
        <v>-53.090704006221507</v>
      </c>
      <c r="AE68">
        <f t="shared" si="30"/>
        <v>0</v>
      </c>
      <c r="AF68">
        <f t="shared" si="24"/>
        <v>0</v>
      </c>
      <c r="AG68">
        <f t="shared" si="24"/>
        <v>-1.6321840719894718E-15</v>
      </c>
      <c r="AH68">
        <f t="shared" si="31"/>
        <v>-1.8034988228043036E-10</v>
      </c>
      <c r="AI68">
        <f t="shared" si="32"/>
        <v>-1.8035151446450235E-10</v>
      </c>
      <c r="AJ68">
        <f t="shared" si="33"/>
        <v>-6.3708844807458647</v>
      </c>
      <c r="AK68">
        <f t="shared" si="22"/>
        <v>-4.1623111940877164</v>
      </c>
      <c r="AL68">
        <f t="shared" si="34"/>
        <v>-10.533195675013932</v>
      </c>
      <c r="AN68">
        <f t="shared" si="26"/>
        <v>0</v>
      </c>
      <c r="AO68">
        <f t="shared" si="26"/>
        <v>0</v>
      </c>
      <c r="AP68">
        <f t="shared" si="26"/>
        <v>-1.0318050801720904E-18</v>
      </c>
      <c r="AQ68">
        <f t="shared" si="26"/>
        <v>-1.1401037906133104E-13</v>
      </c>
      <c r="AR68">
        <f t="shared" si="26"/>
        <v>-1.1401141086641121E-13</v>
      </c>
      <c r="AS68">
        <f t="shared" si="26"/>
        <v>-4.0274323743465096E-3</v>
      </c>
      <c r="AT68">
        <f t="shared" si="26"/>
        <v>-2.6312558179066507E-3</v>
      </c>
      <c r="AU68">
        <f t="shared" si="23"/>
        <v>-6.658688192367172E-3</v>
      </c>
      <c r="AW68">
        <v>65</v>
      </c>
      <c r="AX68">
        <f>IF(Z68&gt;0, (R68*SUMPRODUCT(K68:$K$98, X68:$X$98)-K68*$AZ$3)/Z68, 0)</f>
        <v>-8.1318499728877338E+17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5.6443053922528431E-4</v>
      </c>
      <c r="L69" s="2">
        <v>66</v>
      </c>
      <c r="M69" s="6">
        <v>1</v>
      </c>
      <c r="Q69" s="4">
        <f t="shared" ref="Q69" si="46">$C$8</f>
        <v>25</v>
      </c>
      <c r="R69">
        <f t="shared" si="27"/>
        <v>500000</v>
      </c>
      <c r="S69">
        <f t="shared" si="28"/>
        <v>0</v>
      </c>
      <c r="U69">
        <f t="shared" si="38"/>
        <v>1</v>
      </c>
      <c r="V69">
        <f t="shared" si="39"/>
        <v>0.01</v>
      </c>
      <c r="W69">
        <f t="shared" si="40"/>
        <v>6.5287362879578868E-17</v>
      </c>
      <c r="X69">
        <f t="shared" si="41"/>
        <v>6.5287362879578868E-17</v>
      </c>
      <c r="Y69">
        <f t="shared" si="42"/>
        <v>6.5287362879578873E-19</v>
      </c>
      <c r="Z69">
        <f t="shared" si="43"/>
        <v>0</v>
      </c>
      <c r="AB69">
        <f t="shared" si="44"/>
        <v>-53.090704006221507</v>
      </c>
      <c r="AC69">
        <f t="shared" si="29"/>
        <v>0</v>
      </c>
      <c r="AE69">
        <f t="shared" si="30"/>
        <v>0</v>
      </c>
      <c r="AF69">
        <f t="shared" si="24"/>
        <v>0</v>
      </c>
      <c r="AG69">
        <f t="shared" si="24"/>
        <v>0</v>
      </c>
      <c r="AH69">
        <f t="shared" si="31"/>
        <v>-3.2643681439789432E-11</v>
      </c>
      <c r="AI69">
        <f t="shared" si="32"/>
        <v>-3.2643681439789432E-11</v>
      </c>
      <c r="AJ69">
        <f t="shared" si="33"/>
        <v>-53.090704006221507</v>
      </c>
      <c r="AK69">
        <f t="shared" si="22"/>
        <v>-3.7163492804355061</v>
      </c>
      <c r="AL69">
        <f t="shared" si="34"/>
        <v>-56.807053286689658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-1.8425090717358755E-14</v>
      </c>
      <c r="AR69">
        <f t="shared" si="26"/>
        <v>-1.8425090717358755E-14</v>
      </c>
      <c r="AS69">
        <f t="shared" si="26"/>
        <v>-2.9966014690081567E-2</v>
      </c>
      <c r="AT69">
        <f t="shared" si="26"/>
        <v>-2.0976210283057102E-3</v>
      </c>
      <c r="AU69">
        <f t="shared" si="23"/>
        <v>-3.2063635718405703E-2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146650.41512475116</v>
      </c>
      <c r="AO71" s="8">
        <f t="shared" si="47"/>
        <v>-14665.041512475116</v>
      </c>
      <c r="AP71" s="8">
        <f t="shared" si="47"/>
        <v>-1654.7777680459628</v>
      </c>
      <c r="AQ71" s="8">
        <f t="shared" si="47"/>
        <v>-83982.724174230694</v>
      </c>
      <c r="AR71" s="8">
        <f t="shared" si="47"/>
        <v>46347.871669999447</v>
      </c>
      <c r="AS71" s="8">
        <f t="shared" si="47"/>
        <v>-10722.543075343032</v>
      </c>
      <c r="AT71" s="8">
        <f t="shared" si="47"/>
        <v>6254.8167939500991</v>
      </c>
      <c r="AU71" s="8">
        <f t="shared" si="47"/>
        <v>41880.145388606543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56" priority="1" operator="lessThan">
      <formula>0</formula>
    </cfRule>
  </conditionalFormatting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85FE8-612D-40BB-B975-F51202B0097E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23020.812214196769</v>
      </c>
      <c r="K3">
        <v>1</v>
      </c>
      <c r="L3" s="2">
        <v>0</v>
      </c>
      <c r="O3">
        <f>$C$3</f>
        <v>23020.812214196769</v>
      </c>
      <c r="P3">
        <f>O3*C5</f>
        <v>2302.0812214196771</v>
      </c>
      <c r="Q3" s="4">
        <f>B8</f>
        <v>1522.432587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23020.812214196769</v>
      </c>
      <c r="AF3">
        <f t="shared" ref="AF3:AG34" si="4">-$Z3*P3</f>
        <v>-2302.0812214196771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19196.298405777092</v>
      </c>
      <c r="AJ3">
        <f t="shared" ref="AJ3:AJ66" si="7">AB3-AC3</f>
        <v>0</v>
      </c>
      <c r="AL3">
        <f t="shared" ref="AL3:AL66" si="8">SUM(AI3:AK3)</f>
        <v>19196.298405777092</v>
      </c>
      <c r="AN3">
        <f t="shared" ref="AN3:AU34" si="9">AE3*$K3</f>
        <v>23020.812214196769</v>
      </c>
      <c r="AO3">
        <f t="shared" si="9"/>
        <v>-2302.0812214196771</v>
      </c>
      <c r="AP3">
        <f t="shared" si="9"/>
        <v>-1522.432587</v>
      </c>
      <c r="AQ3">
        <f t="shared" si="9"/>
        <v>0</v>
      </c>
      <c r="AR3">
        <f t="shared" si="9"/>
        <v>19196.298405777092</v>
      </c>
      <c r="AS3">
        <f t="shared" si="9"/>
        <v>0</v>
      </c>
      <c r="AT3">
        <f t="shared" si="9"/>
        <v>0</v>
      </c>
      <c r="AU3">
        <f t="shared" si="9"/>
        <v>19196.298405777092</v>
      </c>
      <c r="AW3">
        <v>0</v>
      </c>
      <c r="AX3">
        <f>IF(Z3&gt;0, (R3*SUMPRODUCT(K3:$K$98, X3:$X$98)-K3*$AZ$3)/Z3, 0)</f>
        <v>0</v>
      </c>
      <c r="AZ3">
        <f>C6*SUMPRODUCT(X4:X98, K4:K98)/1</f>
        <v>18727.642308782593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98">Mortalities!B2:B96</f>
        <v>1.694311E-3</v>
      </c>
      <c r="R4">
        <f t="shared" si="0"/>
        <v>1000000</v>
      </c>
      <c r="S4">
        <f t="shared" si="1"/>
        <v>2030.2757809101533</v>
      </c>
      <c r="U4">
        <f t="shared" ref="U4:U67" si="13">M4</f>
        <v>1.694311E-3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1.694311E-3</v>
      </c>
      <c r="Y4">
        <f t="shared" ref="Y4:Y67" si="17">V4*W4</f>
        <v>0.01</v>
      </c>
      <c r="Z4">
        <f t="shared" ref="Z4:Z67" si="18">MAX(0, W4-X4-Y4)</f>
        <v>0.98830568900000004</v>
      </c>
      <c r="AB4">
        <f t="shared" ref="AB4:AB67" si="19">AC3</f>
        <v>0</v>
      </c>
      <c r="AC4">
        <f t="shared" si="2"/>
        <v>2006.5331045124221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-1694.3109999999999</v>
      </c>
      <c r="AI4">
        <f t="shared" si="6"/>
        <v>-1694.3109999999999</v>
      </c>
      <c r="AJ4">
        <f t="shared" si="7"/>
        <v>-2006.5331045124221</v>
      </c>
      <c r="AK4">
        <f>G4*SUM(AB4, AE4:AF4)</f>
        <v>0</v>
      </c>
      <c r="AL4">
        <f t="shared" si="8"/>
        <v>-3700.8441045124218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-1512.7776785714284</v>
      </c>
      <c r="AR4">
        <f t="shared" si="9"/>
        <v>-1512.7776785714284</v>
      </c>
      <c r="AS4">
        <f t="shared" si="9"/>
        <v>-1791.547414743234</v>
      </c>
      <c r="AT4">
        <f t="shared" si="9"/>
        <v>0</v>
      </c>
      <c r="AU4">
        <f t="shared" si="9"/>
        <v>-3304.3250933146619</v>
      </c>
      <c r="AW4">
        <v>1</v>
      </c>
      <c r="AX4">
        <f>IF(Z4&gt;0, (R4*SUMPRODUCT(K4:$K$98, X4:$X$98)-K4*$AZ$3)/Z4, 0)</f>
        <v>2030.2757809101533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1.701527E-3</v>
      </c>
      <c r="Q5" s="4">
        <f t="shared" ref="Q5:Q68" si="21">$C$8</f>
        <v>25</v>
      </c>
      <c r="R5">
        <f t="shared" si="0"/>
        <v>1000000</v>
      </c>
      <c r="S5">
        <f t="shared" si="1"/>
        <v>2339.7224371381012</v>
      </c>
      <c r="U5">
        <f t="shared" si="13"/>
        <v>1.701527E-3</v>
      </c>
      <c r="V5">
        <f t="shared" si="14"/>
        <v>0.01</v>
      </c>
      <c r="W5">
        <f t="shared" si="15"/>
        <v>0.98830568900000004</v>
      </c>
      <c r="X5">
        <f t="shared" si="16"/>
        <v>1.681628814087103E-3</v>
      </c>
      <c r="Y5">
        <f t="shared" si="17"/>
        <v>9.8830568900000002E-3</v>
      </c>
      <c r="Z5">
        <f t="shared" si="18"/>
        <v>0.97674100329591296</v>
      </c>
      <c r="AB5">
        <f t="shared" si="19"/>
        <v>2006.5331045124221</v>
      </c>
      <c r="AC5">
        <f t="shared" si="2"/>
        <v>2285.3028406842277</v>
      </c>
      <c r="AE5">
        <f t="shared" si="3"/>
        <v>0</v>
      </c>
      <c r="AF5">
        <f t="shared" si="4"/>
        <v>0</v>
      </c>
      <c r="AG5">
        <f t="shared" si="4"/>
        <v>-24.418525082397824</v>
      </c>
      <c r="AH5">
        <f t="shared" si="5"/>
        <v>-1681.6288140871029</v>
      </c>
      <c r="AI5">
        <f t="shared" si="6"/>
        <v>-1706.0473391695007</v>
      </c>
      <c r="AJ5">
        <f t="shared" si="7"/>
        <v>-278.76973617180556</v>
      </c>
      <c r="AK5">
        <f>G5*SUM(AB5, AE5:AF5)</f>
        <v>140.45731731586957</v>
      </c>
      <c r="AL5">
        <f t="shared" si="8"/>
        <v>-1844.3597580254366</v>
      </c>
      <c r="AN5">
        <f t="shared" si="9"/>
        <v>0</v>
      </c>
      <c r="AO5">
        <f t="shared" si="9"/>
        <v>0</v>
      </c>
      <c r="AP5">
        <f t="shared" si="9"/>
        <v>-19.466298694513569</v>
      </c>
      <c r="AQ5">
        <f t="shared" si="9"/>
        <v>-1340.5841949036214</v>
      </c>
      <c r="AR5">
        <f t="shared" si="9"/>
        <v>-1360.0504935981351</v>
      </c>
      <c r="AS5">
        <f t="shared" si="9"/>
        <v>-222.23352692267662</v>
      </c>
      <c r="AT5">
        <f t="shared" si="9"/>
        <v>111.97171342145214</v>
      </c>
      <c r="AU5">
        <f t="shared" si="9"/>
        <v>-1470.3123070993595</v>
      </c>
      <c r="AW5">
        <v>2</v>
      </c>
      <c r="AX5">
        <f>IF(Z5&gt;0, (R5*SUMPRODUCT(K5:$K$98, X5:$X$98)-K5*$AZ$3)/Z5, 0)</f>
        <v>2339.7224371381012</v>
      </c>
    </row>
    <row r="6" spans="1:52" x14ac:dyDescent="0.25">
      <c r="A6" t="s">
        <v>16</v>
      </c>
      <c r="C6" s="2"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1.710095E-3</v>
      </c>
      <c r="Q6" s="4">
        <f t="shared" si="21"/>
        <v>25</v>
      </c>
      <c r="R6">
        <f t="shared" si="0"/>
        <v>1000000</v>
      </c>
      <c r="S6">
        <f t="shared" si="1"/>
        <v>2635.7670402932413</v>
      </c>
      <c r="U6">
        <f t="shared" si="13"/>
        <v>1.710095E-3</v>
      </c>
      <c r="V6">
        <f t="shared" si="14"/>
        <v>0.01</v>
      </c>
      <c r="W6">
        <f t="shared" si="15"/>
        <v>0.97674100329591296</v>
      </c>
      <c r="X6">
        <f t="shared" si="16"/>
        <v>1.6703199060313244E-3</v>
      </c>
      <c r="Y6">
        <f t="shared" si="17"/>
        <v>9.7674100329591292E-3</v>
      </c>
      <c r="Z6">
        <f t="shared" si="18"/>
        <v>0.96530327335692256</v>
      </c>
      <c r="AB6">
        <f t="shared" si="19"/>
        <v>2285.3028406842277</v>
      </c>
      <c r="AC6">
        <f t="shared" si="2"/>
        <v>2544.3145518013534</v>
      </c>
      <c r="AE6">
        <f t="shared" si="3"/>
        <v>0</v>
      </c>
      <c r="AF6">
        <f t="shared" si="4"/>
        <v>0</v>
      </c>
      <c r="AG6">
        <f t="shared" si="4"/>
        <v>-24.132581833923066</v>
      </c>
      <c r="AH6">
        <f t="shared" si="5"/>
        <v>-1670.3199060313243</v>
      </c>
      <c r="AI6">
        <f t="shared" si="6"/>
        <v>-1694.4524878652473</v>
      </c>
      <c r="AJ6">
        <f t="shared" si="7"/>
        <v>-259.01171111712574</v>
      </c>
      <c r="AK6">
        <f>G6*SUM(AB6, AE6:AF6)</f>
        <v>159.97119884789595</v>
      </c>
      <c r="AL6">
        <f t="shared" si="8"/>
        <v>-1793.4930001344771</v>
      </c>
      <c r="AN6">
        <f t="shared" si="9"/>
        <v>0</v>
      </c>
      <c r="AO6">
        <f t="shared" si="9"/>
        <v>0</v>
      </c>
      <c r="AP6">
        <f t="shared" si="9"/>
        <v>-17.177095078127181</v>
      </c>
      <c r="AQ6">
        <f t="shared" si="9"/>
        <v>-1188.9007166426493</v>
      </c>
      <c r="AR6">
        <f t="shared" si="9"/>
        <v>-1206.0778117207765</v>
      </c>
      <c r="AS6">
        <f t="shared" si="9"/>
        <v>-184.35941992552338</v>
      </c>
      <c r="AT6">
        <f t="shared" si="9"/>
        <v>113.86433955896382</v>
      </c>
      <c r="AU6">
        <f t="shared" si="9"/>
        <v>-1276.5728920873362</v>
      </c>
      <c r="AW6">
        <v>3</v>
      </c>
      <c r="AX6">
        <f>IF(Z6&gt;0, (R6*SUMPRODUCT(K6:$K$98, X6:$X$98)-K6*$AZ$3)/Z6, 0)</f>
        <v>2635.7670402932413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1.7195660000000001E-3</v>
      </c>
      <c r="Q7" s="4">
        <f t="shared" si="21"/>
        <v>25</v>
      </c>
      <c r="R7">
        <f t="shared" si="0"/>
        <v>1000000</v>
      </c>
      <c r="S7">
        <f t="shared" si="1"/>
        <v>2917.8749038070655</v>
      </c>
      <c r="U7">
        <f t="shared" si="13"/>
        <v>1.7195660000000001E-3</v>
      </c>
      <c r="V7">
        <f t="shared" si="14"/>
        <v>0.01</v>
      </c>
      <c r="W7">
        <f t="shared" si="15"/>
        <v>0.96530327335692256</v>
      </c>
      <c r="X7">
        <f t="shared" si="16"/>
        <v>1.6599026885532699E-3</v>
      </c>
      <c r="Y7">
        <f t="shared" si="17"/>
        <v>9.6530327335692251E-3</v>
      </c>
      <c r="Z7">
        <f t="shared" si="18"/>
        <v>0.95399033793480004</v>
      </c>
      <c r="AB7">
        <f t="shared" si="19"/>
        <v>2544.3145518013534</v>
      </c>
      <c r="AC7">
        <f t="shared" si="2"/>
        <v>2783.6244655343744</v>
      </c>
      <c r="AE7">
        <f t="shared" si="3"/>
        <v>0</v>
      </c>
      <c r="AF7">
        <f t="shared" si="4"/>
        <v>0</v>
      </c>
      <c r="AG7">
        <f t="shared" si="4"/>
        <v>-23.84975844837</v>
      </c>
      <c r="AH7">
        <f t="shared" si="5"/>
        <v>-1659.9026885532699</v>
      </c>
      <c r="AI7">
        <f t="shared" si="6"/>
        <v>-1683.7524470016399</v>
      </c>
      <c r="AJ7">
        <f t="shared" si="7"/>
        <v>-239.30991373302095</v>
      </c>
      <c r="AK7">
        <f>G7*SUM(AB7, AE7:AF7)</f>
        <v>178.10201862609475</v>
      </c>
      <c r="AL7">
        <f t="shared" si="8"/>
        <v>-1744.960342108566</v>
      </c>
      <c r="AN7">
        <f t="shared" si="9"/>
        <v>0</v>
      </c>
      <c r="AO7">
        <f t="shared" si="9"/>
        <v>0</v>
      </c>
      <c r="AP7">
        <f t="shared" si="9"/>
        <v>-15.156952659527491</v>
      </c>
      <c r="AQ7">
        <f t="shared" si="9"/>
        <v>-1054.8981669683872</v>
      </c>
      <c r="AR7">
        <f t="shared" si="9"/>
        <v>-1070.0551196279146</v>
      </c>
      <c r="AS7">
        <f t="shared" si="9"/>
        <v>-152.08577651883539</v>
      </c>
      <c r="AT7">
        <f t="shared" si="9"/>
        <v>113.18705263727719</v>
      </c>
      <c r="AU7">
        <f t="shared" si="9"/>
        <v>-1108.9538435094728</v>
      </c>
      <c r="AW7">
        <v>4</v>
      </c>
      <c r="AX7">
        <f>IF(Z7&gt;0, (R7*SUMPRODUCT(K7:$K$98, X7:$X$98)-K7*$AZ$3)/Z7, 0)</f>
        <v>2917.8749038070655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1.7312919999999999E-3</v>
      </c>
      <c r="Q8" s="4">
        <f t="shared" si="21"/>
        <v>25</v>
      </c>
      <c r="R8">
        <f t="shared" si="0"/>
        <v>1000000</v>
      </c>
      <c r="S8">
        <f t="shared" si="1"/>
        <v>3186.166937733316</v>
      </c>
      <c r="U8">
        <f t="shared" si="13"/>
        <v>1.7312919999999999E-3</v>
      </c>
      <c r="V8">
        <f t="shared" si="14"/>
        <v>0.01</v>
      </c>
      <c r="W8">
        <f t="shared" si="15"/>
        <v>0.95399033793480004</v>
      </c>
      <c r="X8">
        <f t="shared" si="16"/>
        <v>1.6516358401438157E-3</v>
      </c>
      <c r="Y8">
        <f t="shared" si="17"/>
        <v>9.5399033793479998E-3</v>
      </c>
      <c r="Z8">
        <f t="shared" si="18"/>
        <v>0.94279879871530825</v>
      </c>
      <c r="AB8">
        <f t="shared" si="19"/>
        <v>2783.6244655343744</v>
      </c>
      <c r="AC8">
        <f t="shared" si="2"/>
        <v>3003.9143614014029</v>
      </c>
      <c r="AE8">
        <f t="shared" si="3"/>
        <v>0</v>
      </c>
      <c r="AF8">
        <f t="shared" si="4"/>
        <v>0</v>
      </c>
      <c r="AG8">
        <f t="shared" si="4"/>
        <v>-23.569969967882706</v>
      </c>
      <c r="AH8">
        <f t="shared" si="5"/>
        <v>-1651.6358401438156</v>
      </c>
      <c r="AI8">
        <f t="shared" si="6"/>
        <v>-1675.2058101116984</v>
      </c>
      <c r="AJ8">
        <f t="shared" si="7"/>
        <v>-220.28989586702846</v>
      </c>
      <c r="AK8">
        <f>G8*SUM(AB8, AE8:AF8)</f>
        <v>194.85371258740622</v>
      </c>
      <c r="AL8">
        <f t="shared" si="8"/>
        <v>-1700.6419933913207</v>
      </c>
      <c r="AN8">
        <f t="shared" si="9"/>
        <v>0</v>
      </c>
      <c r="AO8">
        <f t="shared" si="9"/>
        <v>0</v>
      </c>
      <c r="AP8">
        <f t="shared" si="9"/>
        <v>-13.374233948257499</v>
      </c>
      <c r="AQ8">
        <f t="shared" si="9"/>
        <v>-937.18253156495234</v>
      </c>
      <c r="AR8">
        <f t="shared" si="9"/>
        <v>-950.55676551320994</v>
      </c>
      <c r="AS8">
        <f t="shared" si="9"/>
        <v>-124.99840295840562</v>
      </c>
      <c r="AT8">
        <f t="shared" si="9"/>
        <v>110.56522945856757</v>
      </c>
      <c r="AU8">
        <f t="shared" si="9"/>
        <v>-964.989939013048</v>
      </c>
      <c r="AW8">
        <v>5</v>
      </c>
      <c r="AX8">
        <f>IF(Z8&gt;0, (R8*SUMPRODUCT(K8:$K$98, X8:$X$98)-K8*$AZ$3)/Z8, 0)</f>
        <v>3186.166937733316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1.749783E-3</v>
      </c>
      <c r="Q9" s="4">
        <f t="shared" si="21"/>
        <v>25</v>
      </c>
      <c r="R9">
        <f t="shared" si="0"/>
        <v>1000000</v>
      </c>
      <c r="S9">
        <f t="shared" si="1"/>
        <v>3440.1845577018294</v>
      </c>
      <c r="U9">
        <f t="shared" si="13"/>
        <v>1.749783E-3</v>
      </c>
      <c r="V9">
        <f t="shared" si="14"/>
        <v>0.01</v>
      </c>
      <c r="W9">
        <f t="shared" si="15"/>
        <v>0.94279879871530825</v>
      </c>
      <c r="X9">
        <f t="shared" si="16"/>
        <v>1.6496933104124681E-3</v>
      </c>
      <c r="Y9">
        <f t="shared" si="17"/>
        <v>9.427987987153082E-3</v>
      </c>
      <c r="Z9">
        <f t="shared" si="18"/>
        <v>0.93172111741774277</v>
      </c>
      <c r="AB9">
        <f t="shared" si="19"/>
        <v>3003.9143614014029</v>
      </c>
      <c r="AC9">
        <f t="shared" si="2"/>
        <v>3205.2926002252116</v>
      </c>
      <c r="AE9">
        <f t="shared" si="3"/>
        <v>0</v>
      </c>
      <c r="AF9">
        <f t="shared" si="4"/>
        <v>0</v>
      </c>
      <c r="AG9">
        <f t="shared" si="4"/>
        <v>-23.293027935443568</v>
      </c>
      <c r="AH9">
        <f t="shared" si="5"/>
        <v>-1649.693310412468</v>
      </c>
      <c r="AI9">
        <f t="shared" si="6"/>
        <v>-1672.9863383479117</v>
      </c>
      <c r="AJ9">
        <f t="shared" si="7"/>
        <v>-201.37823882380872</v>
      </c>
      <c r="AK9">
        <f t="shared" ref="AK9:AK72" si="22">G9*SUM(AB9:AB9, AE9:AF9)</f>
        <v>210.27400529809822</v>
      </c>
      <c r="AL9">
        <f t="shared" si="8"/>
        <v>-1664.0905718736221</v>
      </c>
      <c r="AN9">
        <f t="shared" si="9"/>
        <v>0</v>
      </c>
      <c r="AO9">
        <f t="shared" si="9"/>
        <v>0</v>
      </c>
      <c r="AP9">
        <f t="shared" si="9"/>
        <v>-11.800972858548429</v>
      </c>
      <c r="AQ9">
        <f t="shared" si="9"/>
        <v>-835.78597145299454</v>
      </c>
      <c r="AR9">
        <f t="shared" si="9"/>
        <v>-847.58694431154299</v>
      </c>
      <c r="AS9">
        <f t="shared" si="9"/>
        <v>-102.02448291602047</v>
      </c>
      <c r="AT9">
        <f t="shared" si="9"/>
        <v>106.53135505862139</v>
      </c>
      <c r="AU9">
        <f t="shared" si="9"/>
        <v>-843.08007216894214</v>
      </c>
      <c r="AW9">
        <v>6</v>
      </c>
      <c r="AX9">
        <f>IF(Z9&gt;0, (R9*SUMPRODUCT(K9:$K$98, X9:$X$98)-K9*$AZ$3)/Z9, 0)</f>
        <v>3440.1845577018294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1.7714300000000001E-3</v>
      </c>
      <c r="Q10" s="4">
        <f t="shared" si="21"/>
        <v>25</v>
      </c>
      <c r="R10">
        <f t="shared" si="0"/>
        <v>1000000</v>
      </c>
      <c r="S10">
        <f t="shared" si="1"/>
        <v>3677.5087054173009</v>
      </c>
      <c r="U10">
        <f t="shared" si="13"/>
        <v>1.7714300000000001E-3</v>
      </c>
      <c r="V10">
        <f t="shared" si="14"/>
        <v>0.01</v>
      </c>
      <c r="W10">
        <f t="shared" si="15"/>
        <v>0.93172111741774277</v>
      </c>
      <c r="X10">
        <f t="shared" si="16"/>
        <v>1.6504787390273121E-3</v>
      </c>
      <c r="Y10">
        <f t="shared" si="17"/>
        <v>9.3172111741774283E-3</v>
      </c>
      <c r="Z10">
        <f t="shared" si="18"/>
        <v>0.92075342750453804</v>
      </c>
      <c r="AB10">
        <f t="shared" si="19"/>
        <v>3205.2926002252116</v>
      </c>
      <c r="AC10">
        <f t="shared" si="2"/>
        <v>3386.0787451907563</v>
      </c>
      <c r="AE10">
        <f t="shared" si="3"/>
        <v>0</v>
      </c>
      <c r="AF10">
        <f t="shared" si="4"/>
        <v>0</v>
      </c>
      <c r="AG10">
        <f t="shared" si="4"/>
        <v>-23.01883568761345</v>
      </c>
      <c r="AH10">
        <f t="shared" si="5"/>
        <v>-1650.4787390273123</v>
      </c>
      <c r="AI10">
        <f t="shared" si="6"/>
        <v>-1673.4975747149258</v>
      </c>
      <c r="AJ10">
        <f t="shared" si="7"/>
        <v>-180.78614496554474</v>
      </c>
      <c r="AK10">
        <f t="shared" si="22"/>
        <v>224.37048201576482</v>
      </c>
      <c r="AL10">
        <f t="shared" si="8"/>
        <v>-1629.9132376647058</v>
      </c>
      <c r="AN10">
        <f t="shared" si="9"/>
        <v>0</v>
      </c>
      <c r="AO10">
        <f t="shared" si="9"/>
        <v>0</v>
      </c>
      <c r="AP10">
        <f t="shared" si="9"/>
        <v>-10.412552261260826</v>
      </c>
      <c r="AQ10">
        <f t="shared" si="9"/>
        <v>-746.59276252923019</v>
      </c>
      <c r="AR10">
        <f t="shared" si="9"/>
        <v>-757.00531479049107</v>
      </c>
      <c r="AS10">
        <f t="shared" si="9"/>
        <v>-81.778470818946047</v>
      </c>
      <c r="AT10">
        <f t="shared" si="9"/>
        <v>101.4938114845918</v>
      </c>
      <c r="AU10">
        <f t="shared" si="9"/>
        <v>-737.28997412484534</v>
      </c>
      <c r="AW10">
        <v>7</v>
      </c>
      <c r="AX10">
        <f>IF(Z10&gt;0, (R10*SUMPRODUCT(K10:$K$98, X10:$X$98)-K10*$AZ$3)/Z10, 0)</f>
        <v>3677.5087054173009</v>
      </c>
    </row>
    <row r="11" spans="1:52" x14ac:dyDescent="0.25">
      <c r="A11" t="s">
        <v>33</v>
      </c>
      <c r="C11" s="12">
        <f>AU100</f>
        <v>-887.06934718143032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1.793078E-3</v>
      </c>
      <c r="Q11" s="4">
        <f t="shared" si="21"/>
        <v>25</v>
      </c>
      <c r="R11">
        <f t="shared" si="0"/>
        <v>1000000</v>
      </c>
      <c r="S11">
        <f t="shared" si="1"/>
        <v>3898.4058675817023</v>
      </c>
      <c r="U11">
        <f t="shared" si="13"/>
        <v>1.793078E-3</v>
      </c>
      <c r="V11">
        <f t="shared" si="14"/>
        <v>0.01</v>
      </c>
      <c r="W11">
        <f t="shared" si="15"/>
        <v>0.92075342750453804</v>
      </c>
      <c r="X11">
        <f t="shared" si="16"/>
        <v>1.650982714282982E-3</v>
      </c>
      <c r="Y11">
        <f t="shared" si="17"/>
        <v>9.2075342750453804E-3</v>
      </c>
      <c r="Z11">
        <f t="shared" si="18"/>
        <v>0.90989491051520965</v>
      </c>
      <c r="AB11">
        <f t="shared" si="19"/>
        <v>3386.0787451907563</v>
      </c>
      <c r="AC11">
        <f t="shared" si="2"/>
        <v>3547.1396580352211</v>
      </c>
      <c r="AE11">
        <f t="shared" si="3"/>
        <v>0</v>
      </c>
      <c r="AF11">
        <f t="shared" si="4"/>
        <v>0</v>
      </c>
      <c r="AG11">
        <f t="shared" si="4"/>
        <v>-22.747372762880243</v>
      </c>
      <c r="AH11">
        <f t="shared" si="5"/>
        <v>-1650.982714282982</v>
      </c>
      <c r="AI11">
        <f t="shared" si="6"/>
        <v>-1673.7300870458623</v>
      </c>
      <c r="AJ11">
        <f t="shared" si="7"/>
        <v>-161.06091284446484</v>
      </c>
      <c r="AK11">
        <f t="shared" si="22"/>
        <v>237.02551216335297</v>
      </c>
      <c r="AL11">
        <f t="shared" si="8"/>
        <v>-1597.7654877269742</v>
      </c>
      <c r="AN11">
        <f t="shared" si="9"/>
        <v>0</v>
      </c>
      <c r="AO11">
        <f t="shared" si="9"/>
        <v>0</v>
      </c>
      <c r="AP11">
        <f t="shared" si="9"/>
        <v>-9.1872823395220546</v>
      </c>
      <c r="AQ11">
        <f t="shared" si="9"/>
        <v>-666.8042279827514</v>
      </c>
      <c r="AR11">
        <f t="shared" si="9"/>
        <v>-675.99151032227348</v>
      </c>
      <c r="AS11">
        <f t="shared" si="9"/>
        <v>-65.049801380926311</v>
      </c>
      <c r="AT11">
        <f t="shared" si="9"/>
        <v>95.730628965998235</v>
      </c>
      <c r="AU11">
        <f t="shared" si="9"/>
        <v>-645.31068273720155</v>
      </c>
      <c r="AW11">
        <v>8</v>
      </c>
      <c r="AX11">
        <f>IF(Z11&gt;0, (R11*SUMPRODUCT(K11:$K$98, X11:$X$98)-K11*$AZ$3)/Z11, 0)</f>
        <v>3898.4058675817023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1.8201370000000001E-3</v>
      </c>
      <c r="Q12" s="4">
        <f t="shared" si="21"/>
        <v>25</v>
      </c>
      <c r="R12">
        <f t="shared" si="0"/>
        <v>1000000</v>
      </c>
      <c r="S12">
        <f t="shared" si="1"/>
        <v>4104.7458719394299</v>
      </c>
      <c r="U12">
        <f t="shared" si="13"/>
        <v>1.8201370000000001E-3</v>
      </c>
      <c r="V12">
        <f t="shared" si="14"/>
        <v>0.01</v>
      </c>
      <c r="W12">
        <f t="shared" si="15"/>
        <v>0.90989491051520965</v>
      </c>
      <c r="X12">
        <f t="shared" si="16"/>
        <v>1.6561333927404222E-3</v>
      </c>
      <c r="Y12">
        <f t="shared" si="17"/>
        <v>9.0989491051520974E-3</v>
      </c>
      <c r="Z12">
        <f t="shared" si="18"/>
        <v>0.89913982801731718</v>
      </c>
      <c r="AB12">
        <f t="shared" si="19"/>
        <v>3547.1396580352211</v>
      </c>
      <c r="AC12">
        <f t="shared" si="2"/>
        <v>3690.7404973504117</v>
      </c>
      <c r="AE12">
        <f t="shared" si="3"/>
        <v>0</v>
      </c>
      <c r="AF12">
        <f t="shared" si="4"/>
        <v>0</v>
      </c>
      <c r="AG12">
        <f t="shared" si="4"/>
        <v>-22.47849570043293</v>
      </c>
      <c r="AH12">
        <f t="shared" si="5"/>
        <v>-1656.1333927404221</v>
      </c>
      <c r="AI12">
        <f t="shared" si="6"/>
        <v>-1678.611888440855</v>
      </c>
      <c r="AJ12">
        <f t="shared" si="7"/>
        <v>-143.60083931519057</v>
      </c>
      <c r="AK12">
        <f t="shared" si="22"/>
        <v>248.2997760624655</v>
      </c>
      <c r="AL12">
        <f t="shared" si="8"/>
        <v>-1573.91295169358</v>
      </c>
      <c r="AN12">
        <f t="shared" si="9"/>
        <v>0</v>
      </c>
      <c r="AO12">
        <f t="shared" si="9"/>
        <v>0</v>
      </c>
      <c r="AP12">
        <f t="shared" si="9"/>
        <v>-8.1059708960814483</v>
      </c>
      <c r="AQ12">
        <f t="shared" si="9"/>
        <v>-597.21830412895179</v>
      </c>
      <c r="AR12">
        <f t="shared" si="9"/>
        <v>-605.32427502503322</v>
      </c>
      <c r="AS12">
        <f t="shared" si="9"/>
        <v>-51.783902252826671</v>
      </c>
      <c r="AT12">
        <f t="shared" si="9"/>
        <v>89.539388448806307</v>
      </c>
      <c r="AU12">
        <f t="shared" si="9"/>
        <v>-567.56878882905357</v>
      </c>
      <c r="AW12">
        <v>9</v>
      </c>
      <c r="AX12">
        <f>IF(Z12&gt;0, (R12*SUMPRODUCT(K12:$K$98, X12:$X$98)-K12*$AZ$3)/Z12, 0)</f>
        <v>4104.7458719394299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1.84855E-3</v>
      </c>
      <c r="Q13" s="4">
        <f t="shared" si="21"/>
        <v>25</v>
      </c>
      <c r="R13">
        <f t="shared" si="0"/>
        <v>1000000</v>
      </c>
      <c r="S13">
        <f t="shared" si="1"/>
        <v>4296.1810886517032</v>
      </c>
      <c r="U13">
        <f t="shared" si="13"/>
        <v>1.84855E-3</v>
      </c>
      <c r="V13">
        <f t="shared" si="14"/>
        <v>0.01</v>
      </c>
      <c r="W13">
        <f t="shared" si="15"/>
        <v>0.89913982801731718</v>
      </c>
      <c r="X13">
        <f t="shared" si="16"/>
        <v>1.6621049290814116E-3</v>
      </c>
      <c r="Y13">
        <f t="shared" si="17"/>
        <v>8.9913982801731723E-3</v>
      </c>
      <c r="Z13">
        <f t="shared" si="18"/>
        <v>0.88848632480806267</v>
      </c>
      <c r="AB13">
        <f t="shared" si="19"/>
        <v>3690.7404973504117</v>
      </c>
      <c r="AC13">
        <f t="shared" si="2"/>
        <v>3817.0981461660535</v>
      </c>
      <c r="AE13">
        <f t="shared" si="3"/>
        <v>0</v>
      </c>
      <c r="AF13">
        <f t="shared" si="4"/>
        <v>0</v>
      </c>
      <c r="AG13">
        <f t="shared" si="4"/>
        <v>-22.212158120201568</v>
      </c>
      <c r="AH13">
        <f t="shared" si="5"/>
        <v>-1662.1049290814117</v>
      </c>
      <c r="AI13">
        <f t="shared" si="6"/>
        <v>-1684.3170872016133</v>
      </c>
      <c r="AJ13">
        <f t="shared" si="7"/>
        <v>-126.35764881564182</v>
      </c>
      <c r="AK13">
        <f t="shared" si="22"/>
        <v>258.35183481452884</v>
      </c>
      <c r="AL13">
        <f t="shared" si="8"/>
        <v>-1552.3229012027264</v>
      </c>
      <c r="AN13">
        <f t="shared" si="9"/>
        <v>0</v>
      </c>
      <c r="AO13">
        <f t="shared" si="9"/>
        <v>0</v>
      </c>
      <c r="AP13">
        <f t="shared" si="9"/>
        <v>-7.1517204416256099</v>
      </c>
      <c r="AQ13">
        <f t="shared" si="9"/>
        <v>-535.15330356969139</v>
      </c>
      <c r="AR13">
        <f t="shared" si="9"/>
        <v>-542.30502401131707</v>
      </c>
      <c r="AS13">
        <f t="shared" si="9"/>
        <v>-40.683781157162727</v>
      </c>
      <c r="AT13">
        <f t="shared" si="9"/>
        <v>83.182376434378725</v>
      </c>
      <c r="AU13">
        <f t="shared" si="9"/>
        <v>-499.80642873410108</v>
      </c>
      <c r="AW13">
        <v>10</v>
      </c>
      <c r="AX13">
        <f>IF(Z13&gt;0, (R13*SUMPRODUCT(K13:$K$98, X13:$X$98)-K13*$AZ$3)/Z13, 0)</f>
        <v>4296.1810886517032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1.8814719999999999E-3</v>
      </c>
      <c r="Q14" s="4">
        <f t="shared" si="21"/>
        <v>25</v>
      </c>
      <c r="R14">
        <f t="shared" si="0"/>
        <v>1000000</v>
      </c>
      <c r="S14">
        <f t="shared" si="1"/>
        <v>4474.1559099473789</v>
      </c>
      <c r="U14">
        <f t="shared" si="13"/>
        <v>1.8814719999999999E-3</v>
      </c>
      <c r="V14">
        <f t="shared" si="14"/>
        <v>0.01</v>
      </c>
      <c r="W14">
        <f t="shared" si="15"/>
        <v>0.88848632480806267</v>
      </c>
      <c r="X14">
        <f t="shared" si="16"/>
        <v>1.6716621425092752E-3</v>
      </c>
      <c r="Y14">
        <f t="shared" si="17"/>
        <v>8.884863248080627E-3</v>
      </c>
      <c r="Z14">
        <f t="shared" si="18"/>
        <v>0.87792979941747284</v>
      </c>
      <c r="AB14">
        <f t="shared" si="19"/>
        <v>3817.0981461660535</v>
      </c>
      <c r="AC14">
        <f t="shared" si="2"/>
        <v>3927.9948005826031</v>
      </c>
      <c r="AE14">
        <f t="shared" si="3"/>
        <v>0</v>
      </c>
      <c r="AF14">
        <f t="shared" si="4"/>
        <v>0</v>
      </c>
      <c r="AG14">
        <f t="shared" si="4"/>
        <v>-21.948244985436823</v>
      </c>
      <c r="AH14">
        <f t="shared" si="5"/>
        <v>-1671.6621425092751</v>
      </c>
      <c r="AI14">
        <f t="shared" si="6"/>
        <v>-1693.6103874947119</v>
      </c>
      <c r="AJ14">
        <f t="shared" si="7"/>
        <v>-110.89665441654961</v>
      </c>
      <c r="AK14">
        <f t="shared" si="22"/>
        <v>267.19687023162379</v>
      </c>
      <c r="AL14">
        <f t="shared" si="8"/>
        <v>-1537.3101716796377</v>
      </c>
      <c r="AN14">
        <f t="shared" si="9"/>
        <v>0</v>
      </c>
      <c r="AO14">
        <f t="shared" si="9"/>
        <v>0</v>
      </c>
      <c r="AP14">
        <f t="shared" si="9"/>
        <v>-6.309595960220185</v>
      </c>
      <c r="AQ14">
        <f t="shared" si="9"/>
        <v>-480.56292009807913</v>
      </c>
      <c r="AR14">
        <f t="shared" si="9"/>
        <v>-486.87251605829931</v>
      </c>
      <c r="AS14">
        <f t="shared" si="9"/>
        <v>-31.880138169264626</v>
      </c>
      <c r="AT14">
        <f t="shared" si="9"/>
        <v>76.812715281589377</v>
      </c>
      <c r="AU14">
        <f t="shared" si="9"/>
        <v>-441.93993894597457</v>
      </c>
      <c r="AW14">
        <v>11</v>
      </c>
      <c r="AX14">
        <f>IF(Z14&gt;0, (R14*SUMPRODUCT(K14:$K$98, X14:$X$98)-K14*$AZ$3)/Z14, 0)</f>
        <v>4474.1559099473789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1.927022E-3</v>
      </c>
      <c r="Q15" s="4">
        <f t="shared" si="21"/>
        <v>25</v>
      </c>
      <c r="R15">
        <f t="shared" si="0"/>
        <v>1000000</v>
      </c>
      <c r="S15">
        <f t="shared" si="1"/>
        <v>4639.1397622697132</v>
      </c>
      <c r="U15">
        <f t="shared" si="13"/>
        <v>1.927022E-3</v>
      </c>
      <c r="V15">
        <f t="shared" si="14"/>
        <v>0.01</v>
      </c>
      <c r="W15">
        <f t="shared" si="15"/>
        <v>0.87792979941747284</v>
      </c>
      <c r="X15">
        <f t="shared" si="16"/>
        <v>1.6917900379330574E-3</v>
      </c>
      <c r="Y15">
        <f t="shared" si="17"/>
        <v>8.7792979941747288E-3</v>
      </c>
      <c r="Z15">
        <f t="shared" si="18"/>
        <v>0.86745871138536501</v>
      </c>
      <c r="AB15">
        <f t="shared" si="19"/>
        <v>3927.9948005826031</v>
      </c>
      <c r="AC15">
        <f t="shared" si="2"/>
        <v>4024.2622001150939</v>
      </c>
      <c r="AE15">
        <f t="shared" si="3"/>
        <v>0</v>
      </c>
      <c r="AF15">
        <f t="shared" si="4"/>
        <v>0</v>
      </c>
      <c r="AG15">
        <f t="shared" si="4"/>
        <v>-21.686467784634125</v>
      </c>
      <c r="AH15">
        <f t="shared" si="5"/>
        <v>-1691.7900379330574</v>
      </c>
      <c r="AI15">
        <f t="shared" si="6"/>
        <v>-1713.4765057176915</v>
      </c>
      <c r="AJ15">
        <f t="shared" si="7"/>
        <v>-96.267399532490799</v>
      </c>
      <c r="AK15">
        <f t="shared" si="22"/>
        <v>274.95963604078224</v>
      </c>
      <c r="AL15">
        <f t="shared" si="8"/>
        <v>-1534.7842692094</v>
      </c>
      <c r="AN15">
        <f t="shared" si="9"/>
        <v>0</v>
      </c>
      <c r="AO15">
        <f t="shared" si="9"/>
        <v>0</v>
      </c>
      <c r="AP15">
        <f t="shared" si="9"/>
        <v>-5.5663761342781495</v>
      </c>
      <c r="AQ15">
        <f t="shared" si="9"/>
        <v>-434.24036523055076</v>
      </c>
      <c r="AR15">
        <f t="shared" si="9"/>
        <v>-439.80674136482889</v>
      </c>
      <c r="AS15">
        <f t="shared" si="9"/>
        <v>-24.709443722612978</v>
      </c>
      <c r="AT15">
        <f t="shared" si="9"/>
        <v>70.57529013699812</v>
      </c>
      <c r="AU15">
        <f t="shared" si="9"/>
        <v>-393.94089495044375</v>
      </c>
      <c r="AW15">
        <v>12</v>
      </c>
      <c r="AX15">
        <f>IF(Z15&gt;0, (R15*SUMPRODUCT(K15:$K$98, X15:$X$98)-K15*$AZ$3)/Z15, 0)</f>
        <v>4639.1397622697132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1.979789E-3</v>
      </c>
      <c r="Q16" s="4">
        <f t="shared" si="21"/>
        <v>25</v>
      </c>
      <c r="R16">
        <f t="shared" si="0"/>
        <v>1000000</v>
      </c>
      <c r="S16">
        <f t="shared" si="1"/>
        <v>4789.6490657204495</v>
      </c>
      <c r="U16">
        <f t="shared" si="13"/>
        <v>1.979789E-3</v>
      </c>
      <c r="V16">
        <f t="shared" si="14"/>
        <v>0.01</v>
      </c>
      <c r="W16">
        <f t="shared" si="15"/>
        <v>0.86745871138536501</v>
      </c>
      <c r="X16">
        <f t="shared" si="16"/>
        <v>1.7173852147549205E-3</v>
      </c>
      <c r="Y16">
        <f t="shared" si="17"/>
        <v>8.6745871138536497E-3</v>
      </c>
      <c r="Z16">
        <f t="shared" si="18"/>
        <v>0.85706673905675645</v>
      </c>
      <c r="AB16">
        <f t="shared" si="19"/>
        <v>4024.2622001150939</v>
      </c>
      <c r="AC16">
        <f t="shared" si="2"/>
        <v>4105.0489059832662</v>
      </c>
      <c r="AE16">
        <f t="shared" si="3"/>
        <v>0</v>
      </c>
      <c r="AF16">
        <f t="shared" si="4"/>
        <v>0</v>
      </c>
      <c r="AG16">
        <f t="shared" si="4"/>
        <v>-21.426668476418911</v>
      </c>
      <c r="AH16">
        <f t="shared" si="5"/>
        <v>-1717.3852147549205</v>
      </c>
      <c r="AI16">
        <f t="shared" si="6"/>
        <v>-1738.8118832313394</v>
      </c>
      <c r="AJ16">
        <f t="shared" si="7"/>
        <v>-80.786705868172248</v>
      </c>
      <c r="AK16">
        <f t="shared" si="22"/>
        <v>281.69835400805658</v>
      </c>
      <c r="AL16">
        <f t="shared" si="8"/>
        <v>-1537.900235091455</v>
      </c>
      <c r="AN16">
        <f t="shared" si="9"/>
        <v>0</v>
      </c>
      <c r="AO16">
        <f t="shared" si="9"/>
        <v>0</v>
      </c>
      <c r="AP16">
        <f t="shared" si="9"/>
        <v>-4.9104393952632686</v>
      </c>
      <c r="AQ16">
        <f t="shared" si="9"/>
        <v>-393.58036573237155</v>
      </c>
      <c r="AR16">
        <f t="shared" si="9"/>
        <v>-398.49080512763481</v>
      </c>
      <c r="AS16">
        <f t="shared" si="9"/>
        <v>-18.514227890593677</v>
      </c>
      <c r="AT16">
        <f t="shared" si="9"/>
        <v>64.557992140697351</v>
      </c>
      <c r="AU16">
        <f t="shared" si="9"/>
        <v>-352.44704087753109</v>
      </c>
      <c r="AW16">
        <v>13</v>
      </c>
      <c r="AX16">
        <f>IF(Z16&gt;0, (R16*SUMPRODUCT(K16:$K$98, X16:$X$98)-K16*$AZ$3)/Z16, 0)</f>
        <v>4789.6490657204495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2.0334569999999998E-3</v>
      </c>
      <c r="Q17" s="4">
        <f t="shared" si="21"/>
        <v>25</v>
      </c>
      <c r="R17">
        <f t="shared" si="0"/>
        <v>1000000</v>
      </c>
      <c r="S17">
        <f t="shared" si="1"/>
        <v>4926.2451297313019</v>
      </c>
      <c r="U17">
        <f t="shared" si="13"/>
        <v>2.0334569999999998E-3</v>
      </c>
      <c r="V17">
        <f t="shared" si="14"/>
        <v>0.01</v>
      </c>
      <c r="W17">
        <f t="shared" si="15"/>
        <v>0.85706673905675645</v>
      </c>
      <c r="X17">
        <f t="shared" si="16"/>
        <v>1.7428083600021346E-3</v>
      </c>
      <c r="Y17">
        <f t="shared" si="17"/>
        <v>8.570667390567565E-3</v>
      </c>
      <c r="Z17">
        <f t="shared" si="18"/>
        <v>0.84675326330618672</v>
      </c>
      <c r="AB17">
        <f t="shared" si="19"/>
        <v>4105.0489059832662</v>
      </c>
      <c r="AC17">
        <f t="shared" si="2"/>
        <v>4171.3141394461891</v>
      </c>
      <c r="AE17">
        <f t="shared" si="3"/>
        <v>0</v>
      </c>
      <c r="AF17">
        <f t="shared" si="4"/>
        <v>0</v>
      </c>
      <c r="AG17">
        <f t="shared" si="4"/>
        <v>-21.168831582654668</v>
      </c>
      <c r="AH17">
        <f t="shared" si="5"/>
        <v>-1742.8083600021346</v>
      </c>
      <c r="AI17">
        <f t="shared" si="6"/>
        <v>-1763.9771915847894</v>
      </c>
      <c r="AJ17">
        <f t="shared" si="7"/>
        <v>-66.265233462922879</v>
      </c>
      <c r="AK17">
        <f t="shared" si="22"/>
        <v>287.35342341882864</v>
      </c>
      <c r="AL17">
        <f t="shared" si="8"/>
        <v>-1542.8890016288835</v>
      </c>
      <c r="AN17">
        <f t="shared" si="9"/>
        <v>0</v>
      </c>
      <c r="AO17">
        <f t="shared" si="9"/>
        <v>0</v>
      </c>
      <c r="AP17">
        <f t="shared" si="9"/>
        <v>-4.3315623517404127</v>
      </c>
      <c r="AQ17">
        <f t="shared" si="9"/>
        <v>-356.61312004906637</v>
      </c>
      <c r="AR17">
        <f t="shared" si="9"/>
        <v>-360.94468240080681</v>
      </c>
      <c r="AS17">
        <f t="shared" si="9"/>
        <v>-13.559179654132359</v>
      </c>
      <c r="AT17">
        <f t="shared" si="9"/>
        <v>58.798203654499012</v>
      </c>
      <c r="AU17">
        <f t="shared" si="9"/>
        <v>-315.70565840044014</v>
      </c>
      <c r="AW17">
        <v>14</v>
      </c>
      <c r="AX17">
        <f>IF(Z17&gt;0, (R17*SUMPRODUCT(K17:$K$98, X17:$X$98)-K17*$AZ$3)/Z17, 0)</f>
        <v>4926.2451297313019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2.08983E-3</v>
      </c>
      <c r="Q18" s="4">
        <f t="shared" si="21"/>
        <v>25</v>
      </c>
      <c r="R18">
        <f t="shared" si="0"/>
        <v>1000000</v>
      </c>
      <c r="S18">
        <f t="shared" si="1"/>
        <v>5051.0410291779126</v>
      </c>
      <c r="U18">
        <f t="shared" si="13"/>
        <v>2.08983E-3</v>
      </c>
      <c r="V18">
        <f t="shared" si="14"/>
        <v>0.01</v>
      </c>
      <c r="W18">
        <f t="shared" si="15"/>
        <v>0.84675326330618672</v>
      </c>
      <c r="X18">
        <f t="shared" si="16"/>
        <v>1.7695703722551681E-3</v>
      </c>
      <c r="Y18">
        <f t="shared" si="17"/>
        <v>8.4675326330618667E-3</v>
      </c>
      <c r="Z18">
        <f t="shared" si="18"/>
        <v>0.83651616030086973</v>
      </c>
      <c r="AB18">
        <f t="shared" si="19"/>
        <v>4171.3141394461891</v>
      </c>
      <c r="AC18">
        <f t="shared" si="2"/>
        <v>4225.2774472500605</v>
      </c>
      <c r="AE18">
        <f t="shared" si="3"/>
        <v>0</v>
      </c>
      <c r="AF18">
        <f t="shared" si="4"/>
        <v>0</v>
      </c>
      <c r="AG18">
        <f t="shared" si="4"/>
        <v>-20.912904007521742</v>
      </c>
      <c r="AH18">
        <f t="shared" si="5"/>
        <v>-1769.5703722551682</v>
      </c>
      <c r="AI18">
        <f t="shared" si="6"/>
        <v>-1790.48327626269</v>
      </c>
      <c r="AJ18">
        <f t="shared" si="7"/>
        <v>-53.96330780387143</v>
      </c>
      <c r="AK18">
        <f t="shared" si="22"/>
        <v>291.99198976123324</v>
      </c>
      <c r="AL18">
        <f t="shared" si="8"/>
        <v>-1552.4545943053281</v>
      </c>
      <c r="AN18">
        <f t="shared" si="9"/>
        <v>0</v>
      </c>
      <c r="AO18">
        <f t="shared" si="9"/>
        <v>0</v>
      </c>
      <c r="AP18">
        <f t="shared" si="9"/>
        <v>-3.820709374351313</v>
      </c>
      <c r="AQ18">
        <f t="shared" si="9"/>
        <v>-323.29389105491663</v>
      </c>
      <c r="AR18">
        <f t="shared" si="9"/>
        <v>-327.11460042926797</v>
      </c>
      <c r="AS18">
        <f t="shared" si="9"/>
        <v>-9.8588945812165001</v>
      </c>
      <c r="AT18">
        <f t="shared" si="9"/>
        <v>53.345844848471678</v>
      </c>
      <c r="AU18">
        <f t="shared" si="9"/>
        <v>-283.62765016201274</v>
      </c>
      <c r="AW18">
        <v>15</v>
      </c>
      <c r="AX18">
        <f>IF(Z18&gt;0, (R18*SUMPRODUCT(K18:$K$98, X18:$X$98)-K18*$AZ$3)/Z18, 0)</f>
        <v>5051.0410291779126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2.1556750000000001E-3</v>
      </c>
      <c r="Q19" s="4">
        <f t="shared" si="21"/>
        <v>25</v>
      </c>
      <c r="R19">
        <f t="shared" si="0"/>
        <v>1000000</v>
      </c>
      <c r="S19">
        <f t="shared" si="1"/>
        <v>5165.5851852234955</v>
      </c>
      <c r="U19">
        <f t="shared" si="13"/>
        <v>2.1556750000000001E-3</v>
      </c>
      <c r="V19">
        <f t="shared" si="14"/>
        <v>0.01</v>
      </c>
      <c r="W19">
        <f t="shared" si="15"/>
        <v>0.83651616030086973</v>
      </c>
      <c r="X19">
        <f t="shared" si="16"/>
        <v>1.8032569738565775E-3</v>
      </c>
      <c r="Y19">
        <f t="shared" si="17"/>
        <v>8.365161603008698E-3</v>
      </c>
      <c r="Z19">
        <f t="shared" si="18"/>
        <v>0.82634774172400449</v>
      </c>
      <c r="AB19">
        <f t="shared" si="19"/>
        <v>4225.2774472500605</v>
      </c>
      <c r="AC19">
        <f t="shared" si="2"/>
        <v>4268.5696524924087</v>
      </c>
      <c r="AE19">
        <f t="shared" si="3"/>
        <v>0</v>
      </c>
      <c r="AF19">
        <f t="shared" si="4"/>
        <v>0</v>
      </c>
      <c r="AG19">
        <f t="shared" si="4"/>
        <v>-20.658693543100114</v>
      </c>
      <c r="AH19">
        <f t="shared" si="5"/>
        <v>-1803.2569738565774</v>
      </c>
      <c r="AI19">
        <f t="shared" si="6"/>
        <v>-1823.9156673996774</v>
      </c>
      <c r="AJ19">
        <f t="shared" si="7"/>
        <v>-43.292205242348246</v>
      </c>
      <c r="AK19">
        <f t="shared" si="22"/>
        <v>295.76942130750427</v>
      </c>
      <c r="AL19">
        <f t="shared" si="8"/>
        <v>-1571.4384513345215</v>
      </c>
      <c r="AN19">
        <f t="shared" si="9"/>
        <v>0</v>
      </c>
      <c r="AO19">
        <f t="shared" si="9"/>
        <v>0</v>
      </c>
      <c r="AP19">
        <f t="shared" si="9"/>
        <v>-3.3698804222564691</v>
      </c>
      <c r="AQ19">
        <f t="shared" si="9"/>
        <v>-294.15027430552738</v>
      </c>
      <c r="AR19">
        <f t="shared" si="9"/>
        <v>-297.52015472778385</v>
      </c>
      <c r="AS19">
        <f t="shared" si="9"/>
        <v>-7.0618964639816015</v>
      </c>
      <c r="AT19">
        <f t="shared" si="9"/>
        <v>48.246399526032889</v>
      </c>
      <c r="AU19">
        <f t="shared" si="9"/>
        <v>-256.33565166573254</v>
      </c>
      <c r="AW19">
        <v>16</v>
      </c>
      <c r="AX19">
        <f>IF(Z19&gt;0, (R19*SUMPRODUCT(K19:$K$98, X19:$X$98)-K19*$AZ$3)/Z19, 0)</f>
        <v>5165.5851852234955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2.2206180000000002E-3</v>
      </c>
      <c r="Q20" s="4">
        <f t="shared" si="21"/>
        <v>25</v>
      </c>
      <c r="R20">
        <f t="shared" si="0"/>
        <v>1000000</v>
      </c>
      <c r="S20">
        <f t="shared" si="1"/>
        <v>5270.116121280902</v>
      </c>
      <c r="U20">
        <f t="shared" si="13"/>
        <v>2.2206180000000002E-3</v>
      </c>
      <c r="V20">
        <f t="shared" si="14"/>
        <v>0.01</v>
      </c>
      <c r="W20">
        <f t="shared" si="15"/>
        <v>0.82634774172400449</v>
      </c>
      <c r="X20">
        <f t="shared" si="16"/>
        <v>1.8350026695316756E-3</v>
      </c>
      <c r="Y20">
        <f t="shared" si="17"/>
        <v>8.2634774172400446E-3</v>
      </c>
      <c r="Z20">
        <f t="shared" si="18"/>
        <v>0.81624926163723277</v>
      </c>
      <c r="AB20">
        <f t="shared" si="19"/>
        <v>4268.5696524924087</v>
      </c>
      <c r="AC20">
        <f t="shared" si="2"/>
        <v>4301.7283927380131</v>
      </c>
      <c r="AE20">
        <f t="shared" si="3"/>
        <v>0</v>
      </c>
      <c r="AF20">
        <f t="shared" si="4"/>
        <v>0</v>
      </c>
      <c r="AG20">
        <f t="shared" si="4"/>
        <v>-20.406231540930818</v>
      </c>
      <c r="AH20">
        <f t="shared" si="5"/>
        <v>-1835.0026695316756</v>
      </c>
      <c r="AI20">
        <f t="shared" si="6"/>
        <v>-1855.4089010726063</v>
      </c>
      <c r="AJ20">
        <f t="shared" si="7"/>
        <v>-33.158740245604349</v>
      </c>
      <c r="AK20">
        <f t="shared" si="22"/>
        <v>298.79987567446864</v>
      </c>
      <c r="AL20">
        <f t="shared" si="8"/>
        <v>-1589.767765643742</v>
      </c>
      <c r="AN20">
        <f t="shared" si="9"/>
        <v>0</v>
      </c>
      <c r="AO20">
        <f t="shared" si="9"/>
        <v>0</v>
      </c>
      <c r="AP20">
        <f t="shared" si="9"/>
        <v>-2.9720521436699943</v>
      </c>
      <c r="AQ20">
        <f t="shared" si="9"/>
        <v>-267.25775441108271</v>
      </c>
      <c r="AR20">
        <f t="shared" si="9"/>
        <v>-270.22980655475266</v>
      </c>
      <c r="AS20">
        <f t="shared" si="9"/>
        <v>-4.8293828691825986</v>
      </c>
      <c r="AT20">
        <f t="shared" si="9"/>
        <v>43.518510962956782</v>
      </c>
      <c r="AU20">
        <f t="shared" si="9"/>
        <v>-231.54067846097848</v>
      </c>
      <c r="AW20">
        <v>17</v>
      </c>
      <c r="AX20">
        <f>IF(Z20&gt;0, (R20*SUMPRODUCT(K20:$K$98, X20:$X$98)-K20*$AZ$3)/Z20, 0)</f>
        <v>5270.116121280902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2.2950319999999998E-3</v>
      </c>
      <c r="Q21" s="4">
        <f t="shared" si="21"/>
        <v>25</v>
      </c>
      <c r="R21">
        <f t="shared" si="0"/>
        <v>1000000</v>
      </c>
      <c r="S21">
        <f t="shared" si="1"/>
        <v>5366.7063298848243</v>
      </c>
      <c r="U21">
        <f t="shared" si="13"/>
        <v>2.2950319999999998E-3</v>
      </c>
      <c r="V21">
        <f t="shared" si="14"/>
        <v>0.01</v>
      </c>
      <c r="W21">
        <f t="shared" si="15"/>
        <v>0.81624926163723277</v>
      </c>
      <c r="X21">
        <f t="shared" si="16"/>
        <v>1.8733181754338215E-3</v>
      </c>
      <c r="Y21">
        <f t="shared" si="17"/>
        <v>8.1624926163723285E-3</v>
      </c>
      <c r="Z21">
        <f t="shared" si="18"/>
        <v>0.80621345084542662</v>
      </c>
      <c r="AB21">
        <f t="shared" si="19"/>
        <v>4301.7283927380131</v>
      </c>
      <c r="AC21">
        <f t="shared" si="2"/>
        <v>4326.7108298904386</v>
      </c>
      <c r="AE21">
        <f t="shared" si="3"/>
        <v>0</v>
      </c>
      <c r="AF21">
        <f t="shared" si="4"/>
        <v>0</v>
      </c>
      <c r="AG21">
        <f t="shared" si="4"/>
        <v>-20.155336271135667</v>
      </c>
      <c r="AH21">
        <f t="shared" si="5"/>
        <v>-1873.3181754338214</v>
      </c>
      <c r="AI21">
        <f t="shared" si="6"/>
        <v>-1893.473511704957</v>
      </c>
      <c r="AJ21">
        <f t="shared" si="7"/>
        <v>-24.982437152425518</v>
      </c>
      <c r="AK21">
        <f t="shared" si="22"/>
        <v>301.12098749166097</v>
      </c>
      <c r="AL21">
        <f t="shared" si="8"/>
        <v>-1617.3349613657215</v>
      </c>
      <c r="AN21">
        <f t="shared" si="9"/>
        <v>0</v>
      </c>
      <c r="AO21">
        <f t="shared" si="9"/>
        <v>0</v>
      </c>
      <c r="AP21">
        <f t="shared" si="9"/>
        <v>-2.6209916673731275</v>
      </c>
      <c r="AQ21">
        <f t="shared" si="9"/>
        <v>-243.60552769254403</v>
      </c>
      <c r="AR21">
        <f t="shared" si="9"/>
        <v>-246.22651935991715</v>
      </c>
      <c r="AS21">
        <f t="shared" si="9"/>
        <v>-3.2487058874305093</v>
      </c>
      <c r="AT21">
        <f t="shared" si="9"/>
        <v>39.157649789106749</v>
      </c>
      <c r="AU21">
        <f t="shared" si="9"/>
        <v>-210.3175754582409</v>
      </c>
      <c r="AW21">
        <v>18</v>
      </c>
      <c r="AX21">
        <f>IF(Z21&gt;0, (R21*SUMPRODUCT(K21:$K$98, X21:$X$98)-K21*$AZ$3)/Z21, 0)</f>
        <v>5366.7063298848243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2.375308E-3</v>
      </c>
      <c r="Q22" s="4">
        <f t="shared" si="21"/>
        <v>25</v>
      </c>
      <c r="R22">
        <f t="shared" si="0"/>
        <v>1000000</v>
      </c>
      <c r="S22">
        <f t="shared" si="1"/>
        <v>5455.7095478187166</v>
      </c>
      <c r="U22">
        <f t="shared" si="13"/>
        <v>2.375308E-3</v>
      </c>
      <c r="V22">
        <f t="shared" si="14"/>
        <v>0.01</v>
      </c>
      <c r="W22">
        <f t="shared" si="15"/>
        <v>0.80621345084542662</v>
      </c>
      <c r="X22">
        <f t="shared" si="16"/>
        <v>1.9150052595007486E-3</v>
      </c>
      <c r="Y22">
        <f t="shared" si="17"/>
        <v>8.0621345084542669E-3</v>
      </c>
      <c r="Z22">
        <f t="shared" si="18"/>
        <v>0.79623631107747161</v>
      </c>
      <c r="AB22">
        <f t="shared" si="19"/>
        <v>4326.7108298904386</v>
      </c>
      <c r="AC22">
        <f t="shared" si="2"/>
        <v>4344.0340446653154</v>
      </c>
      <c r="AE22">
        <f t="shared" si="3"/>
        <v>0</v>
      </c>
      <c r="AF22">
        <f t="shared" si="4"/>
        <v>0</v>
      </c>
      <c r="AG22">
        <f t="shared" si="4"/>
        <v>-19.90590777693679</v>
      </c>
      <c r="AH22">
        <f t="shared" si="5"/>
        <v>-1915.0052595007485</v>
      </c>
      <c r="AI22">
        <f t="shared" si="6"/>
        <v>-1934.9111672776853</v>
      </c>
      <c r="AJ22">
        <f t="shared" si="7"/>
        <v>-17.32321477487676</v>
      </c>
      <c r="AK22">
        <f t="shared" si="22"/>
        <v>302.86975809233076</v>
      </c>
      <c r="AL22">
        <f t="shared" si="8"/>
        <v>-1649.3646239602313</v>
      </c>
      <c r="AN22">
        <f t="shared" si="9"/>
        <v>0</v>
      </c>
      <c r="AO22">
        <f t="shared" si="9"/>
        <v>0</v>
      </c>
      <c r="AP22">
        <f t="shared" si="9"/>
        <v>-2.3112107930570991</v>
      </c>
      <c r="AQ22">
        <f t="shared" si="9"/>
        <v>-222.34508840874028</v>
      </c>
      <c r="AR22">
        <f t="shared" si="9"/>
        <v>-224.6562992017974</v>
      </c>
      <c r="AS22">
        <f t="shared" si="9"/>
        <v>-2.0113426328905932</v>
      </c>
      <c r="AT22">
        <f t="shared" si="9"/>
        <v>35.165231429666861</v>
      </c>
      <c r="AU22">
        <f t="shared" si="9"/>
        <v>-191.5024104050211</v>
      </c>
      <c r="AW22">
        <v>19</v>
      </c>
      <c r="AX22">
        <f>IF(Z22&gt;0, (R22*SUMPRODUCT(K22:$K$98, X22:$X$98)-K22*$AZ$3)/Z22, 0)</f>
        <v>5455.7095478187166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2.4628010000000001E-3</v>
      </c>
      <c r="Q23" s="4">
        <f t="shared" si="21"/>
        <v>25</v>
      </c>
      <c r="R23">
        <f t="shared" si="0"/>
        <v>1000000</v>
      </c>
      <c r="S23">
        <f t="shared" si="1"/>
        <v>5538.0760314723248</v>
      </c>
      <c r="U23">
        <f t="shared" si="13"/>
        <v>2.4628010000000001E-3</v>
      </c>
      <c r="V23">
        <f t="shared" si="14"/>
        <v>0.01</v>
      </c>
      <c r="W23">
        <f t="shared" si="15"/>
        <v>0.79623631107747161</v>
      </c>
      <c r="X23">
        <f t="shared" si="16"/>
        <v>1.9609715831579084E-3</v>
      </c>
      <c r="Y23">
        <f t="shared" si="17"/>
        <v>7.9623631107747159E-3</v>
      </c>
      <c r="Z23">
        <f t="shared" si="18"/>
        <v>0.78631297638353903</v>
      </c>
      <c r="AB23">
        <f t="shared" si="19"/>
        <v>4344.0340446653154</v>
      </c>
      <c r="AC23">
        <f t="shared" si="2"/>
        <v>4354.6610477453414</v>
      </c>
      <c r="AE23">
        <f t="shared" si="3"/>
        <v>0</v>
      </c>
      <c r="AF23">
        <f t="shared" si="4"/>
        <v>0</v>
      </c>
      <c r="AG23">
        <f t="shared" si="4"/>
        <v>-19.657824409588475</v>
      </c>
      <c r="AH23">
        <f t="shared" si="5"/>
        <v>-1960.9715831579083</v>
      </c>
      <c r="AI23">
        <f t="shared" si="6"/>
        <v>-1980.6294075674969</v>
      </c>
      <c r="AJ23">
        <f t="shared" si="7"/>
        <v>-10.627003080026043</v>
      </c>
      <c r="AK23">
        <f t="shared" si="22"/>
        <v>304.0823831265721</v>
      </c>
      <c r="AL23">
        <f t="shared" si="8"/>
        <v>-1687.1740275209509</v>
      </c>
      <c r="AN23">
        <f t="shared" si="9"/>
        <v>0</v>
      </c>
      <c r="AO23">
        <f t="shared" si="9"/>
        <v>0</v>
      </c>
      <c r="AP23">
        <f t="shared" si="9"/>
        <v>-2.0378630650662291</v>
      </c>
      <c r="AQ23">
        <f t="shared" si="9"/>
        <v>-203.28758044113636</v>
      </c>
      <c r="AR23">
        <f t="shared" si="9"/>
        <v>-205.32544350620259</v>
      </c>
      <c r="AS23">
        <f t="shared" si="9"/>
        <v>-1.1016670318088111</v>
      </c>
      <c r="AT23">
        <f t="shared" si="9"/>
        <v>31.523236976758213</v>
      </c>
      <c r="AU23">
        <f t="shared" si="9"/>
        <v>-174.90387356125319</v>
      </c>
      <c r="AW23">
        <v>20</v>
      </c>
      <c r="AX23">
        <f>IF(Z23&gt;0, (R23*SUMPRODUCT(K23:$K$98, X23:$X$98)-K23*$AZ$3)/Z23, 0)</f>
        <v>5538.0760314723248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2.5557050000000001E-3</v>
      </c>
      <c r="Q24" s="4">
        <f t="shared" si="21"/>
        <v>25</v>
      </c>
      <c r="R24">
        <f t="shared" si="0"/>
        <v>1000000</v>
      </c>
      <c r="S24">
        <f t="shared" si="1"/>
        <v>5614.5778022865443</v>
      </c>
      <c r="U24">
        <f t="shared" si="13"/>
        <v>2.5557050000000001E-3</v>
      </c>
      <c r="V24">
        <f t="shared" si="14"/>
        <v>0.01</v>
      </c>
      <c r="W24">
        <f t="shared" si="15"/>
        <v>0.78631297638353903</v>
      </c>
      <c r="X24">
        <f t="shared" si="16"/>
        <v>2.0095840053082929E-3</v>
      </c>
      <c r="Y24">
        <f t="shared" si="17"/>
        <v>7.8631297638353907E-3</v>
      </c>
      <c r="Z24">
        <f t="shared" si="18"/>
        <v>0.77644026261439536</v>
      </c>
      <c r="AB24">
        <f t="shared" si="19"/>
        <v>4354.6610477453414</v>
      </c>
      <c r="AC24">
        <f t="shared" si="2"/>
        <v>4359.384263276319</v>
      </c>
      <c r="AE24">
        <f t="shared" si="3"/>
        <v>0</v>
      </c>
      <c r="AF24">
        <f t="shared" si="4"/>
        <v>0</v>
      </c>
      <c r="AG24">
        <f t="shared" si="4"/>
        <v>-19.411006565359884</v>
      </c>
      <c r="AH24">
        <f t="shared" si="5"/>
        <v>-2009.5840053082929</v>
      </c>
      <c r="AI24">
        <f t="shared" si="6"/>
        <v>-2028.9950118736529</v>
      </c>
      <c r="AJ24">
        <f t="shared" si="7"/>
        <v>-4.7232155309775408</v>
      </c>
      <c r="AK24">
        <f t="shared" si="22"/>
        <v>304.82627334217392</v>
      </c>
      <c r="AL24">
        <f t="shared" si="8"/>
        <v>-1728.8919540624565</v>
      </c>
      <c r="AN24">
        <f t="shared" si="9"/>
        <v>0</v>
      </c>
      <c r="AO24">
        <f t="shared" si="9"/>
        <v>0</v>
      </c>
      <c r="AP24">
        <f t="shared" si="9"/>
        <v>-1.7966752299918407</v>
      </c>
      <c r="AQ24">
        <f t="shared" si="9"/>
        <v>-186.00631516803884</v>
      </c>
      <c r="AR24">
        <f t="shared" si="9"/>
        <v>-187.80299039803069</v>
      </c>
      <c r="AS24">
        <f t="shared" si="9"/>
        <v>-0.43717899542438149</v>
      </c>
      <c r="AT24">
        <f t="shared" si="9"/>
        <v>28.214601490165023</v>
      </c>
      <c r="AU24">
        <f t="shared" si="9"/>
        <v>-160.02556790329007</v>
      </c>
      <c r="AW24">
        <v>21</v>
      </c>
      <c r="AX24">
        <f>IF(Z24&gt;0, (R24*SUMPRODUCT(K24:$K$98, X24:$X$98)-K24*$AZ$3)/Z24, 0)</f>
        <v>5614.5778022865443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2.6648449999999999E-3</v>
      </c>
      <c r="Q25" s="4">
        <f t="shared" si="21"/>
        <v>25</v>
      </c>
      <c r="R25">
        <f t="shared" si="0"/>
        <v>1000000</v>
      </c>
      <c r="S25">
        <f t="shared" si="1"/>
        <v>5686.2293166727595</v>
      </c>
      <c r="U25">
        <f t="shared" si="13"/>
        <v>2.6648449999999999E-3</v>
      </c>
      <c r="V25">
        <f t="shared" si="14"/>
        <v>0.01</v>
      </c>
      <c r="W25">
        <f t="shared" si="15"/>
        <v>0.77644026261439536</v>
      </c>
      <c r="X25">
        <f t="shared" si="16"/>
        <v>2.0690929516266584E-3</v>
      </c>
      <c r="Y25">
        <f t="shared" si="17"/>
        <v>7.7644026261439536E-3</v>
      </c>
      <c r="Z25">
        <f t="shared" si="18"/>
        <v>0.76660676703662478</v>
      </c>
      <c r="AB25">
        <f t="shared" si="19"/>
        <v>4359.384263276319</v>
      </c>
      <c r="AC25">
        <f t="shared" si="2"/>
        <v>4359.1018730833803</v>
      </c>
      <c r="AE25">
        <f t="shared" si="3"/>
        <v>0</v>
      </c>
      <c r="AF25">
        <f t="shared" si="4"/>
        <v>0</v>
      </c>
      <c r="AG25">
        <f t="shared" si="4"/>
        <v>-19.165169175915619</v>
      </c>
      <c r="AH25">
        <f t="shared" si="5"/>
        <v>-2069.0929516266583</v>
      </c>
      <c r="AI25">
        <f t="shared" si="6"/>
        <v>-2088.258120802574</v>
      </c>
      <c r="AJ25">
        <f t="shared" si="7"/>
        <v>0.28239019293869205</v>
      </c>
      <c r="AK25">
        <f t="shared" si="22"/>
        <v>305.15689842934233</v>
      </c>
      <c r="AL25">
        <f t="shared" si="8"/>
        <v>-1782.8188321802929</v>
      </c>
      <c r="AN25">
        <f t="shared" si="9"/>
        <v>0</v>
      </c>
      <c r="AO25">
        <f t="shared" si="9"/>
        <v>0</v>
      </c>
      <c r="AP25">
        <f t="shared" si="9"/>
        <v>-1.5838576934720132</v>
      </c>
      <c r="AQ25">
        <f t="shared" si="9"/>
        <v>-170.99503583098596</v>
      </c>
      <c r="AR25">
        <f t="shared" si="9"/>
        <v>-172.57889352445798</v>
      </c>
      <c r="AS25">
        <f t="shared" si="9"/>
        <v>2.3337434464656918E-2</v>
      </c>
      <c r="AT25">
        <f t="shared" si="9"/>
        <v>25.218932160575651</v>
      </c>
      <c r="AU25">
        <f t="shared" si="9"/>
        <v>-147.33662392941767</v>
      </c>
      <c r="AW25">
        <v>22</v>
      </c>
      <c r="AX25">
        <f>IF(Z25&gt;0, (R25*SUMPRODUCT(K25:$K$98, X25:$X$98)-K25*$AZ$3)/Z25, 0)</f>
        <v>5686.2293166727595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2.7902209999999998E-3</v>
      </c>
      <c r="Q26" s="4">
        <f t="shared" si="21"/>
        <v>25</v>
      </c>
      <c r="R26">
        <f t="shared" si="0"/>
        <v>1000000</v>
      </c>
      <c r="S26">
        <f t="shared" si="1"/>
        <v>5753.0681909734431</v>
      </c>
      <c r="U26">
        <f t="shared" si="13"/>
        <v>2.7902209999999998E-3</v>
      </c>
      <c r="V26">
        <f t="shared" si="14"/>
        <v>0.01</v>
      </c>
      <c r="W26">
        <f t="shared" si="15"/>
        <v>0.76660676703662478</v>
      </c>
      <c r="X26">
        <f t="shared" si="16"/>
        <v>2.139002300127698E-3</v>
      </c>
      <c r="Y26">
        <f t="shared" si="17"/>
        <v>7.6660676703662481E-3</v>
      </c>
      <c r="Z26">
        <f t="shared" si="18"/>
        <v>0.75680169706613087</v>
      </c>
      <c r="AB26">
        <f t="shared" si="19"/>
        <v>4359.1018730833803</v>
      </c>
      <c r="AC26">
        <f t="shared" si="2"/>
        <v>4353.9317702658773</v>
      </c>
      <c r="AE26">
        <f t="shared" si="3"/>
        <v>0</v>
      </c>
      <c r="AF26">
        <f t="shared" si="4"/>
        <v>0</v>
      </c>
      <c r="AG26">
        <f t="shared" si="4"/>
        <v>-18.920042426653271</v>
      </c>
      <c r="AH26">
        <f t="shared" si="5"/>
        <v>-2139.0023001276982</v>
      </c>
      <c r="AI26">
        <f t="shared" si="6"/>
        <v>-2157.9223425543514</v>
      </c>
      <c r="AJ26">
        <f t="shared" si="7"/>
        <v>5.1701028175029933</v>
      </c>
      <c r="AK26">
        <f t="shared" si="22"/>
        <v>305.13713111583667</v>
      </c>
      <c r="AL26">
        <f t="shared" si="8"/>
        <v>-1847.6151086210118</v>
      </c>
      <c r="AN26">
        <f t="shared" si="9"/>
        <v>0</v>
      </c>
      <c r="AO26">
        <f t="shared" si="9"/>
        <v>0</v>
      </c>
      <c r="AP26">
        <f t="shared" si="9"/>
        <v>-1.3960712531606749</v>
      </c>
      <c r="AQ26">
        <f t="shared" si="9"/>
        <v>-157.8326070477562</v>
      </c>
      <c r="AR26">
        <f t="shared" si="9"/>
        <v>-159.2286783009169</v>
      </c>
      <c r="AS26">
        <f t="shared" si="9"/>
        <v>0.38149131786475005</v>
      </c>
      <c r="AT26">
        <f t="shared" si="9"/>
        <v>22.51544512514565</v>
      </c>
      <c r="AU26">
        <f t="shared" si="9"/>
        <v>-136.33174185790648</v>
      </c>
      <c r="AW26">
        <v>23</v>
      </c>
      <c r="AX26">
        <f>IF(Z26&gt;0, (R26*SUMPRODUCT(K26:$K$98, X26:$X$98)-K26*$AZ$3)/Z26, 0)</f>
        <v>5753.0681909734431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3.5816260000000001E-3</v>
      </c>
      <c r="Q27" s="4">
        <f t="shared" si="21"/>
        <v>25</v>
      </c>
      <c r="R27">
        <f t="shared" si="0"/>
        <v>1000000</v>
      </c>
      <c r="S27">
        <f t="shared" si="1"/>
        <v>5819.1864957199214</v>
      </c>
      <c r="U27">
        <f t="shared" si="13"/>
        <v>3.5816260000000001E-3</v>
      </c>
      <c r="V27">
        <f t="shared" si="14"/>
        <v>0.01</v>
      </c>
      <c r="W27">
        <f t="shared" si="15"/>
        <v>0.75680169706613087</v>
      </c>
      <c r="X27">
        <f t="shared" si="16"/>
        <v>2.710580635056178E-3</v>
      </c>
      <c r="Y27">
        <f t="shared" si="17"/>
        <v>7.5680169706613086E-3</v>
      </c>
      <c r="Z27">
        <f t="shared" si="18"/>
        <v>0.7465230994604134</v>
      </c>
      <c r="AB27">
        <f t="shared" si="19"/>
        <v>4353.9317702658773</v>
      </c>
      <c r="AC27">
        <f t="shared" si="2"/>
        <v>4344.1571391230173</v>
      </c>
      <c r="AE27">
        <f t="shared" si="3"/>
        <v>0</v>
      </c>
      <c r="AF27">
        <f t="shared" si="4"/>
        <v>0</v>
      </c>
      <c r="AG27">
        <f t="shared" si="4"/>
        <v>-18.663077486510335</v>
      </c>
      <c r="AH27">
        <f t="shared" si="5"/>
        <v>-2710.5806350561779</v>
      </c>
      <c r="AI27">
        <f t="shared" si="6"/>
        <v>-2729.2437125426882</v>
      </c>
      <c r="AJ27">
        <f t="shared" si="7"/>
        <v>9.7746311428600166</v>
      </c>
      <c r="AK27">
        <f t="shared" si="22"/>
        <v>304.77522391861146</v>
      </c>
      <c r="AL27">
        <f t="shared" si="8"/>
        <v>-2414.6938574812166</v>
      </c>
      <c r="AN27">
        <f t="shared" si="9"/>
        <v>0</v>
      </c>
      <c r="AO27">
        <f t="shared" si="9"/>
        <v>0</v>
      </c>
      <c r="AP27">
        <f t="shared" si="9"/>
        <v>-1.2295627995811564</v>
      </c>
      <c r="AQ27">
        <f t="shared" si="9"/>
        <v>-178.57875350617337</v>
      </c>
      <c r="AR27">
        <f t="shared" si="9"/>
        <v>-179.80831630575454</v>
      </c>
      <c r="AS27">
        <f t="shared" si="9"/>
        <v>0.64397325904985947</v>
      </c>
      <c r="AT27">
        <f t="shared" si="9"/>
        <v>20.079232797227782</v>
      </c>
      <c r="AU27">
        <f t="shared" si="9"/>
        <v>-159.08511024947688</v>
      </c>
      <c r="AW27">
        <v>24</v>
      </c>
      <c r="AX27">
        <f>IF(Z27&gt;0, (R27*SUMPRODUCT(K27:$K$98, X27:$X$98)-K27*$AZ$3)/Z27, 0)</f>
        <v>5819.1864957199214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4.4506370000000003E-3</v>
      </c>
      <c r="Q28" s="4">
        <f t="shared" si="21"/>
        <v>25</v>
      </c>
      <c r="R28">
        <f t="shared" si="0"/>
        <v>1000000</v>
      </c>
      <c r="S28">
        <f t="shared" si="1"/>
        <v>5841.4658457452306</v>
      </c>
      <c r="U28">
        <f t="shared" si="13"/>
        <v>4.4506370000000003E-3</v>
      </c>
      <c r="V28">
        <f t="shared" si="14"/>
        <v>0.01</v>
      </c>
      <c r="W28">
        <f t="shared" si="15"/>
        <v>0.7465230994604134</v>
      </c>
      <c r="X28">
        <f t="shared" si="16"/>
        <v>3.3225033278131959E-3</v>
      </c>
      <c r="Y28">
        <f t="shared" si="17"/>
        <v>7.4652309946041341E-3</v>
      </c>
      <c r="Z28">
        <f t="shared" si="18"/>
        <v>0.73573536513799609</v>
      </c>
      <c r="AB28">
        <f t="shared" si="19"/>
        <v>4344.1571391230173</v>
      </c>
      <c r="AC28">
        <f t="shared" si="2"/>
        <v>4297.7730069605004</v>
      </c>
      <c r="AE28">
        <f t="shared" si="3"/>
        <v>0</v>
      </c>
      <c r="AF28">
        <f t="shared" si="4"/>
        <v>0</v>
      </c>
      <c r="AG28">
        <f t="shared" si="4"/>
        <v>-18.393384128449902</v>
      </c>
      <c r="AH28">
        <f t="shared" si="5"/>
        <v>-3322.5033278131959</v>
      </c>
      <c r="AI28">
        <f t="shared" si="6"/>
        <v>-3340.8967119416457</v>
      </c>
      <c r="AJ28">
        <f t="shared" si="7"/>
        <v>46.384132162516835</v>
      </c>
      <c r="AK28">
        <f t="shared" si="22"/>
        <v>304.09099973861123</v>
      </c>
      <c r="AL28">
        <f t="shared" si="8"/>
        <v>-2990.4215800405177</v>
      </c>
      <c r="AN28">
        <f t="shared" si="9"/>
        <v>0</v>
      </c>
      <c r="AO28">
        <f t="shared" si="9"/>
        <v>0</v>
      </c>
      <c r="AP28">
        <f t="shared" si="9"/>
        <v>-1.0819596731211654</v>
      </c>
      <c r="AQ28">
        <f t="shared" si="9"/>
        <v>-195.44063177283854</v>
      </c>
      <c r="AR28">
        <f t="shared" si="9"/>
        <v>-196.52259144595968</v>
      </c>
      <c r="AS28">
        <f t="shared" si="9"/>
        <v>2.7284680253559759</v>
      </c>
      <c r="AT28">
        <f t="shared" si="9"/>
        <v>17.887638097405613</v>
      </c>
      <c r="AU28">
        <f t="shared" si="9"/>
        <v>-175.9064853231981</v>
      </c>
      <c r="AW28">
        <v>25</v>
      </c>
      <c r="AX28">
        <f>IF(Z28&gt;0, (R28*SUMPRODUCT(K28:$K$98, X28:$X$98)-K28*$AZ$3)/Z28, 0)</f>
        <v>5841.4658457452306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5.383718E-3</v>
      </c>
      <c r="Q29" s="4">
        <f t="shared" si="21"/>
        <v>25</v>
      </c>
      <c r="R29">
        <f t="shared" si="0"/>
        <v>1000000</v>
      </c>
      <c r="S29">
        <f t="shared" si="1"/>
        <v>5825.8753894421225</v>
      </c>
      <c r="U29">
        <f t="shared" si="13"/>
        <v>5.383718E-3</v>
      </c>
      <c r="V29">
        <f t="shared" si="14"/>
        <v>0.01</v>
      </c>
      <c r="W29">
        <f t="shared" si="15"/>
        <v>0.73573536513799609</v>
      </c>
      <c r="X29">
        <f t="shared" si="16"/>
        <v>3.9609917285300025E-3</v>
      </c>
      <c r="Y29">
        <f t="shared" si="17"/>
        <v>7.3573536513799609E-3</v>
      </c>
      <c r="Z29">
        <f t="shared" si="18"/>
        <v>0.72441701975808614</v>
      </c>
      <c r="AB29">
        <f t="shared" si="19"/>
        <v>4297.7730069605004</v>
      </c>
      <c r="AC29">
        <f t="shared" si="2"/>
        <v>4220.3632871016416</v>
      </c>
      <c r="AE29">
        <f t="shared" si="3"/>
        <v>0</v>
      </c>
      <c r="AF29">
        <f t="shared" si="4"/>
        <v>0</v>
      </c>
      <c r="AG29">
        <f t="shared" si="4"/>
        <v>-18.110425493952153</v>
      </c>
      <c r="AH29">
        <f t="shared" si="5"/>
        <v>-3960.9917285300025</v>
      </c>
      <c r="AI29">
        <f t="shared" si="6"/>
        <v>-3979.1021540239549</v>
      </c>
      <c r="AJ29">
        <f t="shared" si="7"/>
        <v>77.409719858858807</v>
      </c>
      <c r="AK29">
        <f t="shared" si="22"/>
        <v>300.84411048723507</v>
      </c>
      <c r="AL29">
        <f t="shared" si="8"/>
        <v>-3600.8483236778611</v>
      </c>
      <c r="AN29">
        <f t="shared" si="9"/>
        <v>0</v>
      </c>
      <c r="AO29">
        <f t="shared" si="9"/>
        <v>0</v>
      </c>
      <c r="AP29">
        <f t="shared" si="9"/>
        <v>-0.95117420591294388</v>
      </c>
      <c r="AQ29">
        <f t="shared" si="9"/>
        <v>-208.03449169487624</v>
      </c>
      <c r="AR29">
        <f t="shared" si="9"/>
        <v>-208.9856659007892</v>
      </c>
      <c r="AS29">
        <f t="shared" si="9"/>
        <v>4.0656211440908292</v>
      </c>
      <c r="AT29">
        <f t="shared" si="9"/>
        <v>15.800576192527405</v>
      </c>
      <c r="AU29">
        <f t="shared" si="9"/>
        <v>-189.11946856417097</v>
      </c>
      <c r="AW29">
        <v>26</v>
      </c>
      <c r="AX29">
        <f>IF(Z29&gt;0, (R29*SUMPRODUCT(K29:$K$98, X29:$X$98)-K29*$AZ$3)/Z29, 0)</f>
        <v>5825.8753894421225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6.4575739999999998E-3</v>
      </c>
      <c r="Q30" s="4">
        <f t="shared" si="21"/>
        <v>25</v>
      </c>
      <c r="R30">
        <f t="shared" si="0"/>
        <v>1000000</v>
      </c>
      <c r="S30">
        <f t="shared" si="1"/>
        <v>5779.2886572904144</v>
      </c>
      <c r="U30">
        <f t="shared" si="13"/>
        <v>6.4575739999999998E-3</v>
      </c>
      <c r="V30">
        <f t="shared" si="14"/>
        <v>0.01</v>
      </c>
      <c r="W30">
        <f t="shared" si="15"/>
        <v>0.72441701975808614</v>
      </c>
      <c r="X30">
        <f t="shared" si="16"/>
        <v>4.6779765119473035E-3</v>
      </c>
      <c r="Y30">
        <f t="shared" si="17"/>
        <v>7.2441701975808617E-3</v>
      </c>
      <c r="Z30">
        <f t="shared" si="18"/>
        <v>0.71249487304855796</v>
      </c>
      <c r="AB30">
        <f t="shared" si="19"/>
        <v>4220.3632871016416</v>
      </c>
      <c r="AC30">
        <f t="shared" si="2"/>
        <v>4117.7135381871049</v>
      </c>
      <c r="AE30">
        <f t="shared" si="3"/>
        <v>0</v>
      </c>
      <c r="AF30">
        <f t="shared" si="4"/>
        <v>0</v>
      </c>
      <c r="AG30">
        <f t="shared" si="4"/>
        <v>-17.812371826213948</v>
      </c>
      <c r="AH30">
        <f t="shared" si="5"/>
        <v>-4677.9765119473032</v>
      </c>
      <c r="AI30">
        <f t="shared" si="6"/>
        <v>-4695.7888837735172</v>
      </c>
      <c r="AJ30">
        <f t="shared" si="7"/>
        <v>102.64974891453676</v>
      </c>
      <c r="AK30">
        <f t="shared" si="22"/>
        <v>295.42543009711494</v>
      </c>
      <c r="AL30">
        <f t="shared" si="8"/>
        <v>-4297.7137047618653</v>
      </c>
      <c r="AN30">
        <f t="shared" si="9"/>
        <v>0</v>
      </c>
      <c r="AO30">
        <f t="shared" si="9"/>
        <v>0</v>
      </c>
      <c r="AP30">
        <f t="shared" si="9"/>
        <v>-0.83528588038592866</v>
      </c>
      <c r="AQ30">
        <f t="shared" si="9"/>
        <v>-219.36706505621683</v>
      </c>
      <c r="AR30">
        <f t="shared" si="9"/>
        <v>-220.20235093660278</v>
      </c>
      <c r="AS30">
        <f t="shared" si="9"/>
        <v>4.8136141963581478</v>
      </c>
      <c r="AT30">
        <f t="shared" si="9"/>
        <v>13.853555993250932</v>
      </c>
      <c r="AU30">
        <f t="shared" si="9"/>
        <v>-201.53518074699369</v>
      </c>
      <c r="AW30">
        <v>27</v>
      </c>
      <c r="AX30">
        <f>IF(Z30&gt;0, (R30*SUMPRODUCT(K30:$K$98, X30:$X$98)-K30*$AZ$3)/Z30, 0)</f>
        <v>5779.2886572904144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7.6803260000000003E-3</v>
      </c>
      <c r="Q31" s="4">
        <f t="shared" si="21"/>
        <v>25</v>
      </c>
      <c r="R31">
        <f t="shared" si="0"/>
        <v>1000000</v>
      </c>
      <c r="S31">
        <f t="shared" si="1"/>
        <v>5704.3190944080898</v>
      </c>
      <c r="U31">
        <f t="shared" si="13"/>
        <v>7.6803260000000003E-3</v>
      </c>
      <c r="V31">
        <f t="shared" si="14"/>
        <v>0.01</v>
      </c>
      <c r="W31">
        <f t="shared" si="15"/>
        <v>0.71249487304855796</v>
      </c>
      <c r="X31">
        <f t="shared" si="16"/>
        <v>5.472192898341539E-3</v>
      </c>
      <c r="Y31">
        <f t="shared" si="17"/>
        <v>7.1249487304855799E-3</v>
      </c>
      <c r="Z31">
        <f t="shared" si="18"/>
        <v>0.69989773141973088</v>
      </c>
      <c r="AB31">
        <f t="shared" si="19"/>
        <v>4117.7135381871049</v>
      </c>
      <c r="AC31">
        <f t="shared" si="2"/>
        <v>3992.4399934704757</v>
      </c>
      <c r="AE31">
        <f t="shared" si="3"/>
        <v>0</v>
      </c>
      <c r="AF31">
        <f t="shared" si="4"/>
        <v>0</v>
      </c>
      <c r="AG31">
        <f t="shared" si="4"/>
        <v>-17.497443285493272</v>
      </c>
      <c r="AH31">
        <f t="shared" si="5"/>
        <v>-5472.1928983415391</v>
      </c>
      <c r="AI31">
        <f t="shared" si="6"/>
        <v>-5489.6903416270325</v>
      </c>
      <c r="AJ31">
        <f t="shared" si="7"/>
        <v>125.2735447166292</v>
      </c>
      <c r="AK31">
        <f t="shared" si="22"/>
        <v>288.23994767309739</v>
      </c>
      <c r="AL31">
        <f t="shared" si="8"/>
        <v>-5076.1768492373067</v>
      </c>
      <c r="AN31">
        <f t="shared" si="9"/>
        <v>0</v>
      </c>
      <c r="AO31">
        <f t="shared" si="9"/>
        <v>0</v>
      </c>
      <c r="AP31">
        <f t="shared" si="9"/>
        <v>-0.73260513724777543</v>
      </c>
      <c r="AQ31">
        <f t="shared" si="9"/>
        <v>-229.11670944860495</v>
      </c>
      <c r="AR31">
        <f t="shared" si="9"/>
        <v>-229.84931458585271</v>
      </c>
      <c r="AS31">
        <f t="shared" si="9"/>
        <v>5.2451115813434805</v>
      </c>
      <c r="AT31">
        <f t="shared" si="9"/>
        <v>12.068395535273091</v>
      </c>
      <c r="AU31">
        <f t="shared" si="9"/>
        <v>-212.53580746923618</v>
      </c>
      <c r="AW31">
        <v>28</v>
      </c>
      <c r="AX31">
        <f>IF(Z31&gt;0, (R31*SUMPRODUCT(K31:$K$98, X31:$X$98)-K31*$AZ$3)/Z31, 0)</f>
        <v>5704.3190944080898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9.0334749999999991E-3</v>
      </c>
      <c r="Q32" s="4">
        <f t="shared" si="21"/>
        <v>25</v>
      </c>
      <c r="R32">
        <f t="shared" si="0"/>
        <v>1000000</v>
      </c>
      <c r="S32">
        <f t="shared" si="1"/>
        <v>5603.6534635032622</v>
      </c>
      <c r="U32">
        <f t="shared" si="13"/>
        <v>9.0334749999999991E-3</v>
      </c>
      <c r="V32">
        <f t="shared" si="14"/>
        <v>0.01</v>
      </c>
      <c r="W32">
        <f t="shared" si="15"/>
        <v>0.69989773141973088</v>
      </c>
      <c r="X32">
        <f t="shared" si="16"/>
        <v>6.3225086593368526E-3</v>
      </c>
      <c r="Y32">
        <f t="shared" si="17"/>
        <v>6.9989773141973088E-3</v>
      </c>
      <c r="Z32">
        <f t="shared" si="18"/>
        <v>0.68657624544619678</v>
      </c>
      <c r="AB32">
        <f t="shared" si="19"/>
        <v>3992.4399934704757</v>
      </c>
      <c r="AC32">
        <f t="shared" si="2"/>
        <v>3847.3353557536466</v>
      </c>
      <c r="AE32">
        <f t="shared" si="3"/>
        <v>0</v>
      </c>
      <c r="AF32">
        <f t="shared" si="4"/>
        <v>0</v>
      </c>
      <c r="AG32">
        <f t="shared" si="4"/>
        <v>-17.16440613615492</v>
      </c>
      <c r="AH32">
        <f t="shared" si="5"/>
        <v>-6322.5086593368524</v>
      </c>
      <c r="AI32">
        <f t="shared" si="6"/>
        <v>-6339.6730654730072</v>
      </c>
      <c r="AJ32">
        <f t="shared" si="7"/>
        <v>145.10463771682907</v>
      </c>
      <c r="AK32">
        <f t="shared" si="22"/>
        <v>279.47079954293332</v>
      </c>
      <c r="AL32">
        <f t="shared" si="8"/>
        <v>-5915.0976282132442</v>
      </c>
      <c r="AN32">
        <f t="shared" si="9"/>
        <v>0</v>
      </c>
      <c r="AO32">
        <f t="shared" si="9"/>
        <v>0</v>
      </c>
      <c r="AP32">
        <f t="shared" si="9"/>
        <v>-0.6416617104313378</v>
      </c>
      <c r="AQ32">
        <f t="shared" si="9"/>
        <v>-236.35607829283381</v>
      </c>
      <c r="AR32">
        <f t="shared" si="9"/>
        <v>-236.99774000326514</v>
      </c>
      <c r="AS32">
        <f t="shared" si="9"/>
        <v>5.4244865386154126</v>
      </c>
      <c r="AT32">
        <f t="shared" si="9"/>
        <v>10.447533682659861</v>
      </c>
      <c r="AU32">
        <f t="shared" si="9"/>
        <v>-221.12571978198983</v>
      </c>
      <c r="AW32">
        <v>29</v>
      </c>
      <c r="AX32">
        <f>IF(Z32&gt;0, (R32*SUMPRODUCT(K32:$K$98, X32:$X$98)-K32*$AZ$3)/Z32, 0)</f>
        <v>5603.6534635032622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1.0570714E-2</v>
      </c>
      <c r="Q33" s="4">
        <f t="shared" si="21"/>
        <v>25</v>
      </c>
      <c r="R33">
        <f t="shared" si="0"/>
        <v>1000000</v>
      </c>
      <c r="S33">
        <f t="shared" si="1"/>
        <v>5481.4101555885345</v>
      </c>
      <c r="U33">
        <f t="shared" si="13"/>
        <v>1.0570714E-2</v>
      </c>
      <c r="V33">
        <f t="shared" si="14"/>
        <v>0.01</v>
      </c>
      <c r="W33">
        <f t="shared" si="15"/>
        <v>0.68657624544619678</v>
      </c>
      <c r="X33">
        <f t="shared" si="16"/>
        <v>7.2576011298055489E-3</v>
      </c>
      <c r="Y33">
        <f t="shared" si="17"/>
        <v>6.8657624544619681E-3</v>
      </c>
      <c r="Z33">
        <f t="shared" si="18"/>
        <v>0.6724528818619292</v>
      </c>
      <c r="AB33">
        <f t="shared" si="19"/>
        <v>3847.3353557536466</v>
      </c>
      <c r="AC33">
        <f t="shared" si="2"/>
        <v>3685.9900557927558</v>
      </c>
      <c r="AE33">
        <f t="shared" si="3"/>
        <v>0</v>
      </c>
      <c r="AF33">
        <f t="shared" si="4"/>
        <v>0</v>
      </c>
      <c r="AG33">
        <f t="shared" si="4"/>
        <v>-16.811322046548231</v>
      </c>
      <c r="AH33">
        <f t="shared" si="5"/>
        <v>-7257.6011298055491</v>
      </c>
      <c r="AI33">
        <f t="shared" si="6"/>
        <v>-7274.4124518520975</v>
      </c>
      <c r="AJ33">
        <f t="shared" si="7"/>
        <v>161.34529996089077</v>
      </c>
      <c r="AK33">
        <f t="shared" si="22"/>
        <v>269.31347490275527</v>
      </c>
      <c r="AL33">
        <f t="shared" si="8"/>
        <v>-6843.7536769884518</v>
      </c>
      <c r="AN33">
        <f t="shared" si="9"/>
        <v>0</v>
      </c>
      <c r="AO33">
        <f t="shared" si="9"/>
        <v>0</v>
      </c>
      <c r="AP33">
        <f t="shared" si="9"/>
        <v>-0.56112702759044997</v>
      </c>
      <c r="AQ33">
        <f t="shared" si="9"/>
        <v>-242.24365806144604</v>
      </c>
      <c r="AR33">
        <f t="shared" si="9"/>
        <v>-242.8047850890365</v>
      </c>
      <c r="AS33">
        <f t="shared" si="9"/>
        <v>5.3853711404769165</v>
      </c>
      <c r="AT33">
        <f t="shared" si="9"/>
        <v>8.9891246651399843</v>
      </c>
      <c r="AU33">
        <f t="shared" si="9"/>
        <v>-228.4302892834196</v>
      </c>
      <c r="AW33">
        <v>30</v>
      </c>
      <c r="AX33">
        <f>IF(Z33&gt;0, (R33*SUMPRODUCT(K33:$K$98, X33:$X$98)-K33*$AZ$3)/Z33, 0)</f>
        <v>5481.4101555885345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1.2312346E-2</v>
      </c>
      <c r="Q34" s="4">
        <f t="shared" si="21"/>
        <v>25</v>
      </c>
      <c r="R34">
        <f t="shared" si="0"/>
        <v>1000000</v>
      </c>
      <c r="S34">
        <f t="shared" si="1"/>
        <v>5339.9137349249004</v>
      </c>
      <c r="U34">
        <f t="shared" si="13"/>
        <v>1.2312346E-2</v>
      </c>
      <c r="V34">
        <f t="shared" si="14"/>
        <v>0.01</v>
      </c>
      <c r="W34">
        <f t="shared" si="15"/>
        <v>0.6724528818619292</v>
      </c>
      <c r="X34">
        <f t="shared" si="16"/>
        <v>8.279472550181197E-3</v>
      </c>
      <c r="Y34">
        <f t="shared" si="17"/>
        <v>6.7245288186192917E-3</v>
      </c>
      <c r="Z34">
        <f t="shared" si="18"/>
        <v>0.65744888049312866</v>
      </c>
      <c r="AB34">
        <f t="shared" si="19"/>
        <v>3685.9900557927558</v>
      </c>
      <c r="AC34">
        <f t="shared" si="2"/>
        <v>3510.720306956257</v>
      </c>
      <c r="AE34">
        <f t="shared" si="3"/>
        <v>0</v>
      </c>
      <c r="AF34">
        <f t="shared" si="4"/>
        <v>0</v>
      </c>
      <c r="AG34">
        <f t="shared" si="4"/>
        <v>-16.436222012328216</v>
      </c>
      <c r="AH34">
        <f t="shared" si="5"/>
        <v>-8279.4725501811972</v>
      </c>
      <c r="AI34">
        <f t="shared" si="6"/>
        <v>-8295.9087721935248</v>
      </c>
      <c r="AJ34">
        <f t="shared" si="7"/>
        <v>175.26974883649882</v>
      </c>
      <c r="AK34">
        <f t="shared" si="22"/>
        <v>258.0193039054929</v>
      </c>
      <c r="AL34">
        <f t="shared" si="8"/>
        <v>-7862.6197194515325</v>
      </c>
      <c r="AN34">
        <f t="shared" si="9"/>
        <v>0</v>
      </c>
      <c r="AO34">
        <f t="shared" si="9"/>
        <v>0</v>
      </c>
      <c r="AP34">
        <f t="shared" si="9"/>
        <v>-0.48982764928651801</v>
      </c>
      <c r="AQ34">
        <f t="shared" si="9"/>
        <v>-246.74250405875591</v>
      </c>
      <c r="AR34">
        <f t="shared" si="9"/>
        <v>-247.23233170804241</v>
      </c>
      <c r="AS34">
        <f t="shared" si="9"/>
        <v>5.2233395849256707</v>
      </c>
      <c r="AT34">
        <f t="shared" si="9"/>
        <v>7.6894184690237495</v>
      </c>
      <c r="AU34">
        <f t="shared" ref="AU34:AU97" si="23">AL34*$K34</f>
        <v>-234.31957365409298</v>
      </c>
      <c r="AW34">
        <v>31</v>
      </c>
      <c r="AX34">
        <f>IF(Z34&gt;0, (R34*SUMPRODUCT(K34:$K$98, X34:$X$98)-K34*$AZ$3)/Z34, 0)</f>
        <v>5339.9137349249004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1.4128425999999999E-2</v>
      </c>
      <c r="Q35" s="4">
        <f t="shared" si="21"/>
        <v>25</v>
      </c>
      <c r="R35">
        <f t="shared" si="0"/>
        <v>1000000</v>
      </c>
      <c r="S35">
        <f t="shared" si="1"/>
        <v>5180.5644541366028</v>
      </c>
      <c r="U35">
        <f t="shared" si="13"/>
        <v>1.4128425999999999E-2</v>
      </c>
      <c r="V35">
        <f t="shared" si="14"/>
        <v>0.01</v>
      </c>
      <c r="W35">
        <f t="shared" si="15"/>
        <v>0.65744888049312866</v>
      </c>
      <c r="X35">
        <f t="shared" si="16"/>
        <v>9.2887178568300116E-3</v>
      </c>
      <c r="Y35">
        <f t="shared" si="17"/>
        <v>6.5744888049312864E-3</v>
      </c>
      <c r="Z35">
        <f t="shared" si="18"/>
        <v>0.64158567383136733</v>
      </c>
      <c r="AB35">
        <f t="shared" si="19"/>
        <v>3510.720306956257</v>
      </c>
      <c r="AC35">
        <f t="shared" si="2"/>
        <v>3323.7759361340618</v>
      </c>
      <c r="AE35">
        <f t="shared" si="3"/>
        <v>0</v>
      </c>
      <c r="AF35">
        <f t="shared" ref="AF35:AG66" si="24">-$Z35*P35</f>
        <v>0</v>
      </c>
      <c r="AG35">
        <f t="shared" si="24"/>
        <v>-16.039641845784182</v>
      </c>
      <c r="AH35">
        <f t="shared" si="5"/>
        <v>-9288.7178568300114</v>
      </c>
      <c r="AI35">
        <f t="shared" ref="AI35:AI66" si="25">SUM(AE35:AH35)</f>
        <v>-9304.7574986757954</v>
      </c>
      <c r="AJ35">
        <f t="shared" si="7"/>
        <v>186.9443708221952</v>
      </c>
      <c r="AK35">
        <f t="shared" si="22"/>
        <v>245.75042148693802</v>
      </c>
      <c r="AL35">
        <f t="shared" si="8"/>
        <v>-8872.0627063666616</v>
      </c>
      <c r="AN35">
        <f t="shared" ref="AN35:AT66" si="26">AE35*$K35</f>
        <v>0</v>
      </c>
      <c r="AO35">
        <f t="shared" si="26"/>
        <v>0</v>
      </c>
      <c r="AP35">
        <f t="shared" si="26"/>
        <v>-0.42679364205174486</v>
      </c>
      <c r="AQ35">
        <f t="shared" si="26"/>
        <v>-247.16048913209008</v>
      </c>
      <c r="AR35">
        <f t="shared" si="26"/>
        <v>-247.58728277414181</v>
      </c>
      <c r="AS35">
        <f t="shared" si="26"/>
        <v>4.9743422983754186</v>
      </c>
      <c r="AT35">
        <f t="shared" si="26"/>
        <v>6.5390934804276366</v>
      </c>
      <c r="AU35">
        <f t="shared" si="23"/>
        <v>-236.07384699533873</v>
      </c>
      <c r="AW35">
        <v>32</v>
      </c>
      <c r="AX35">
        <f>IF(Z35&gt;0, (R35*SUMPRODUCT(K35:$K$98, X35:$X$98)-K35*$AZ$3)/Z35, 0)</f>
        <v>5180.5644541366028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1.6072195000000001E-2</v>
      </c>
      <c r="Q36" s="4">
        <f t="shared" si="21"/>
        <v>25</v>
      </c>
      <c r="R36">
        <f t="shared" si="0"/>
        <v>1000000</v>
      </c>
      <c r="S36">
        <f t="shared" si="1"/>
        <v>5009.1476800481769</v>
      </c>
      <c r="U36">
        <f t="shared" si="13"/>
        <v>1.6072195000000001E-2</v>
      </c>
      <c r="V36">
        <f t="shared" si="14"/>
        <v>0.01</v>
      </c>
      <c r="W36">
        <f t="shared" si="15"/>
        <v>0.64158567383136733</v>
      </c>
      <c r="X36">
        <f t="shared" si="16"/>
        <v>1.0311690059024133E-2</v>
      </c>
      <c r="Y36">
        <f t="shared" si="17"/>
        <v>6.4158567383136734E-3</v>
      </c>
      <c r="Z36">
        <f t="shared" si="18"/>
        <v>0.62485812703402954</v>
      </c>
      <c r="AB36">
        <f t="shared" si="19"/>
        <v>3323.7759361340618</v>
      </c>
      <c r="AC36">
        <f t="shared" si="2"/>
        <v>3130.006637391758</v>
      </c>
      <c r="AE36">
        <f t="shared" si="3"/>
        <v>0</v>
      </c>
      <c r="AF36">
        <f t="shared" si="24"/>
        <v>0</v>
      </c>
      <c r="AG36">
        <f t="shared" si="24"/>
        <v>-15.621453175850739</v>
      </c>
      <c r="AH36">
        <f t="shared" si="5"/>
        <v>-10311.690059024133</v>
      </c>
      <c r="AI36">
        <f t="shared" si="25"/>
        <v>-10327.311512199984</v>
      </c>
      <c r="AJ36">
        <f t="shared" si="7"/>
        <v>193.76929874230382</v>
      </c>
      <c r="AK36">
        <f t="shared" si="22"/>
        <v>232.66431552938434</v>
      </c>
      <c r="AL36">
        <f t="shared" si="8"/>
        <v>-9900.8778979282961</v>
      </c>
      <c r="AN36">
        <f t="shared" si="26"/>
        <v>0</v>
      </c>
      <c r="AO36">
        <f t="shared" si="26"/>
        <v>0</v>
      </c>
      <c r="AP36">
        <f t="shared" si="26"/>
        <v>-0.37113053124233175</v>
      </c>
      <c r="AQ36">
        <f t="shared" si="26"/>
        <v>-244.98252285056583</v>
      </c>
      <c r="AR36">
        <f t="shared" si="26"/>
        <v>-245.35365338180816</v>
      </c>
      <c r="AS36">
        <f t="shared" si="26"/>
        <v>4.6035219624674202</v>
      </c>
      <c r="AT36">
        <f t="shared" si="26"/>
        <v>5.5275799281619253</v>
      </c>
      <c r="AU36">
        <f t="shared" si="23"/>
        <v>-235.22255149117882</v>
      </c>
      <c r="AW36">
        <v>33</v>
      </c>
      <c r="AX36">
        <f>IF(Z36&gt;0, (R36*SUMPRODUCT(K36:$K$98, X36:$X$98)-K36*$AZ$3)/Z36, 0)</f>
        <v>5009.1476800481769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1.8213139E-2</v>
      </c>
      <c r="Q37" s="4">
        <f t="shared" si="21"/>
        <v>25</v>
      </c>
      <c r="R37">
        <f t="shared" si="0"/>
        <v>1000000</v>
      </c>
      <c r="S37">
        <f t="shared" si="1"/>
        <v>4829.636293796425</v>
      </c>
      <c r="U37">
        <f t="shared" si="13"/>
        <v>1.8213139E-2</v>
      </c>
      <c r="V37">
        <f t="shared" si="14"/>
        <v>0.01</v>
      </c>
      <c r="W37">
        <f t="shared" si="15"/>
        <v>0.62485812703402954</v>
      </c>
      <c r="X37">
        <f t="shared" si="16"/>
        <v>1.1380627922950437E-2</v>
      </c>
      <c r="Y37">
        <f t="shared" si="17"/>
        <v>6.2485812703402957E-3</v>
      </c>
      <c r="Z37">
        <f t="shared" si="18"/>
        <v>0.60722891784073874</v>
      </c>
      <c r="AB37">
        <f t="shared" si="19"/>
        <v>3130.006637391758</v>
      </c>
      <c r="AC37">
        <f t="shared" si="2"/>
        <v>2932.6948202463591</v>
      </c>
      <c r="AE37">
        <f t="shared" si="3"/>
        <v>0</v>
      </c>
      <c r="AF37">
        <f t="shared" si="24"/>
        <v>0</v>
      </c>
      <c r="AG37">
        <f t="shared" si="24"/>
        <v>-15.180722946018468</v>
      </c>
      <c r="AH37">
        <f t="shared" si="5"/>
        <v>-11380.627922950438</v>
      </c>
      <c r="AI37">
        <f t="shared" si="25"/>
        <v>-11395.808645896457</v>
      </c>
      <c r="AJ37">
        <f t="shared" si="7"/>
        <v>197.31181714539889</v>
      </c>
      <c r="AK37">
        <f t="shared" si="22"/>
        <v>219.10046461742309</v>
      </c>
      <c r="AL37">
        <f t="shared" si="8"/>
        <v>-10979.396364133636</v>
      </c>
      <c r="AN37">
        <f t="shared" si="26"/>
        <v>0</v>
      </c>
      <c r="AO37">
        <f t="shared" si="26"/>
        <v>0</v>
      </c>
      <c r="AP37">
        <f t="shared" si="26"/>
        <v>-0.32201765533682852</v>
      </c>
      <c r="AQ37">
        <f t="shared" si="26"/>
        <v>-241.4089983093011</v>
      </c>
      <c r="AR37">
        <f t="shared" si="26"/>
        <v>-241.73101596463795</v>
      </c>
      <c r="AS37">
        <f t="shared" si="26"/>
        <v>4.1854323376657643</v>
      </c>
      <c r="AT37">
        <f t="shared" si="26"/>
        <v>4.6476190989189341</v>
      </c>
      <c r="AU37">
        <f t="shared" si="23"/>
        <v>-232.89796452805325</v>
      </c>
      <c r="AW37">
        <v>34</v>
      </c>
      <c r="AX37">
        <f>IF(Z37&gt;0, (R37*SUMPRODUCT(K37:$K$98, X37:$X$98)-K37*$AZ$3)/Z37, 0)</f>
        <v>4829.636293796425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2.0774602E-2</v>
      </c>
      <c r="Q38" s="4">
        <f t="shared" si="21"/>
        <v>25</v>
      </c>
      <c r="R38">
        <f t="shared" si="0"/>
        <v>1000000</v>
      </c>
      <c r="S38">
        <f t="shared" si="1"/>
        <v>4645.1237023197536</v>
      </c>
      <c r="U38">
        <f t="shared" si="13"/>
        <v>2.0774602E-2</v>
      </c>
      <c r="V38">
        <f t="shared" si="14"/>
        <v>0.01</v>
      </c>
      <c r="W38">
        <f t="shared" si="15"/>
        <v>0.60722891784073874</v>
      </c>
      <c r="X38">
        <f t="shared" si="16"/>
        <v>1.2614939091032047E-2</v>
      </c>
      <c r="Y38">
        <f t="shared" si="17"/>
        <v>6.0722891784073876E-3</v>
      </c>
      <c r="Z38">
        <f t="shared" si="18"/>
        <v>0.58854168957129926</v>
      </c>
      <c r="AB38">
        <f t="shared" si="19"/>
        <v>2932.6948202463591</v>
      </c>
      <c r="AC38">
        <f t="shared" si="2"/>
        <v>2733.8489520309568</v>
      </c>
      <c r="AE38">
        <f t="shared" si="3"/>
        <v>0</v>
      </c>
      <c r="AF38">
        <f t="shared" si="24"/>
        <v>0</v>
      </c>
      <c r="AG38">
        <f t="shared" si="24"/>
        <v>-14.713542239282482</v>
      </c>
      <c r="AH38">
        <f t="shared" si="5"/>
        <v>-12614.939091032047</v>
      </c>
      <c r="AI38">
        <f t="shared" si="25"/>
        <v>-12629.652633271329</v>
      </c>
      <c r="AJ38">
        <f t="shared" si="7"/>
        <v>198.84586821540233</v>
      </c>
      <c r="AK38">
        <f t="shared" si="22"/>
        <v>205.28863741724516</v>
      </c>
      <c r="AL38">
        <f t="shared" si="8"/>
        <v>-12225.518127638683</v>
      </c>
      <c r="AN38">
        <f t="shared" si="26"/>
        <v>0</v>
      </c>
      <c r="AO38">
        <f t="shared" si="26"/>
        <v>0</v>
      </c>
      <c r="AP38">
        <f t="shared" si="26"/>
        <v>-0.27866758049720042</v>
      </c>
      <c r="AQ38">
        <f t="shared" si="26"/>
        <v>-238.92102237842101</v>
      </c>
      <c r="AR38">
        <f t="shared" si="26"/>
        <v>-239.19968995891821</v>
      </c>
      <c r="AS38">
        <f t="shared" si="26"/>
        <v>3.7660473655019415</v>
      </c>
      <c r="AT38">
        <f t="shared" si="26"/>
        <v>3.8880703886449379</v>
      </c>
      <c r="AU38">
        <f t="shared" si="23"/>
        <v>-231.54557220477136</v>
      </c>
      <c r="AW38">
        <v>35</v>
      </c>
      <c r="AX38">
        <f>IF(Z38&gt;0, (R38*SUMPRODUCT(K38:$K$98, X38:$X$98)-K38*$AZ$3)/Z38, 0)</f>
        <v>4645.1237023197536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2.3506165999999998E-2</v>
      </c>
      <c r="Q39" s="4">
        <f t="shared" si="21"/>
        <v>25</v>
      </c>
      <c r="R39">
        <f t="shared" si="0"/>
        <v>1000000</v>
      </c>
      <c r="S39">
        <f t="shared" si="1"/>
        <v>4452.9415304463482</v>
      </c>
      <c r="U39">
        <f t="shared" si="13"/>
        <v>2.3506165999999998E-2</v>
      </c>
      <c r="V39">
        <f t="shared" si="14"/>
        <v>0.01</v>
      </c>
      <c r="W39">
        <f t="shared" si="15"/>
        <v>0.58854168957129926</v>
      </c>
      <c r="X39">
        <f t="shared" si="16"/>
        <v>1.3834358652983429E-2</v>
      </c>
      <c r="Y39">
        <f t="shared" si="17"/>
        <v>5.8854168957129926E-3</v>
      </c>
      <c r="Z39">
        <f t="shared" si="18"/>
        <v>0.56882191402260285</v>
      </c>
      <c r="AB39">
        <f t="shared" si="19"/>
        <v>2733.8489520309568</v>
      </c>
      <c r="AC39">
        <f t="shared" si="2"/>
        <v>2532.93072437923</v>
      </c>
      <c r="AE39">
        <f t="shared" si="3"/>
        <v>0</v>
      </c>
      <c r="AF39">
        <f t="shared" si="24"/>
        <v>0</v>
      </c>
      <c r="AG39">
        <f t="shared" si="24"/>
        <v>-14.220547850565071</v>
      </c>
      <c r="AH39">
        <f t="shared" si="5"/>
        <v>-13834.358652983428</v>
      </c>
      <c r="AI39">
        <f t="shared" si="25"/>
        <v>-13848.579200833994</v>
      </c>
      <c r="AJ39">
        <f t="shared" si="7"/>
        <v>200.91822765172674</v>
      </c>
      <c r="AK39">
        <f t="shared" si="22"/>
        <v>191.36942664216699</v>
      </c>
      <c r="AL39">
        <f t="shared" si="8"/>
        <v>-13456.291546540102</v>
      </c>
      <c r="AN39">
        <f t="shared" si="26"/>
        <v>0</v>
      </c>
      <c r="AO39">
        <f t="shared" si="26"/>
        <v>0</v>
      </c>
      <c r="AP39">
        <f t="shared" si="26"/>
        <v>-0.24047365918414534</v>
      </c>
      <c r="AQ39">
        <f t="shared" si="26"/>
        <v>-233.94308592805547</v>
      </c>
      <c r="AR39">
        <f t="shared" si="26"/>
        <v>-234.18355958723961</v>
      </c>
      <c r="AS39">
        <f t="shared" si="26"/>
        <v>3.3975865000365637</v>
      </c>
      <c r="AT39">
        <f t="shared" si="26"/>
        <v>3.236113458089108</v>
      </c>
      <c r="AU39">
        <f t="shared" si="23"/>
        <v>-227.549859629114</v>
      </c>
      <c r="AW39">
        <v>36</v>
      </c>
      <c r="AX39">
        <f>IF(Z39&gt;0, (R39*SUMPRODUCT(K39:$K$98, X39:$X$98)-K39*$AZ$3)/Z39, 0)</f>
        <v>4452.9415304463482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2.6226451000000001E-2</v>
      </c>
      <c r="Q40" s="4">
        <f t="shared" si="21"/>
        <v>25</v>
      </c>
      <c r="R40">
        <f t="shared" si="0"/>
        <v>1000000</v>
      </c>
      <c r="S40">
        <f t="shared" si="1"/>
        <v>4255.4773480090344</v>
      </c>
      <c r="U40">
        <f t="shared" si="13"/>
        <v>2.6226451000000001E-2</v>
      </c>
      <c r="V40">
        <f t="shared" si="14"/>
        <v>0.01</v>
      </c>
      <c r="W40">
        <f t="shared" si="15"/>
        <v>0.56882191402260285</v>
      </c>
      <c r="X40">
        <f t="shared" si="16"/>
        <v>1.4918180055840008E-2</v>
      </c>
      <c r="Y40">
        <f t="shared" si="17"/>
        <v>5.6882191402260283E-3</v>
      </c>
      <c r="Z40">
        <f t="shared" si="18"/>
        <v>0.54821551482653685</v>
      </c>
      <c r="AB40">
        <f t="shared" si="19"/>
        <v>2532.93072437923</v>
      </c>
      <c r="AC40">
        <f t="shared" si="2"/>
        <v>2332.9187051714384</v>
      </c>
      <c r="AE40">
        <f t="shared" si="3"/>
        <v>0</v>
      </c>
      <c r="AF40">
        <f t="shared" si="24"/>
        <v>0</v>
      </c>
      <c r="AG40">
        <f t="shared" si="24"/>
        <v>-13.705387870663422</v>
      </c>
      <c r="AH40">
        <f t="shared" si="5"/>
        <v>-14918.180055840008</v>
      </c>
      <c r="AI40">
        <f t="shared" si="25"/>
        <v>-14931.885443710671</v>
      </c>
      <c r="AJ40">
        <f t="shared" si="7"/>
        <v>200.01201920779158</v>
      </c>
      <c r="AK40">
        <f t="shared" si="22"/>
        <v>177.30515070654613</v>
      </c>
      <c r="AL40">
        <f t="shared" si="8"/>
        <v>-14554.568273796333</v>
      </c>
      <c r="AN40">
        <f t="shared" si="26"/>
        <v>0</v>
      </c>
      <c r="AO40">
        <f t="shared" si="26"/>
        <v>0</v>
      </c>
      <c r="AP40">
        <f t="shared" si="26"/>
        <v>-0.20693049281510734</v>
      </c>
      <c r="AQ40">
        <f t="shared" si="26"/>
        <v>-225.24180854941744</v>
      </c>
      <c r="AR40">
        <f t="shared" si="26"/>
        <v>-225.44873904223255</v>
      </c>
      <c r="AS40">
        <f t="shared" si="26"/>
        <v>3.0198770070714951</v>
      </c>
      <c r="AT40">
        <f t="shared" si="26"/>
        <v>2.6770378598987046</v>
      </c>
      <c r="AU40">
        <f t="shared" si="23"/>
        <v>-219.75182417526233</v>
      </c>
      <c r="AW40">
        <v>37</v>
      </c>
      <c r="AX40">
        <f>IF(Z40&gt;0, (R40*SUMPRODUCT(K40:$K$98, X40:$X$98)-K40*$AZ$3)/Z40, 0)</f>
        <v>4255.4773480090344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2.9219711999999998E-2</v>
      </c>
      <c r="Q41" s="4">
        <f t="shared" si="21"/>
        <v>25</v>
      </c>
      <c r="R41">
        <f t="shared" si="0"/>
        <v>1000000</v>
      </c>
      <c r="S41">
        <f t="shared" si="1"/>
        <v>4059.0715493099742</v>
      </c>
      <c r="U41">
        <f t="shared" si="13"/>
        <v>2.9219711999999998E-2</v>
      </c>
      <c r="V41">
        <f t="shared" si="14"/>
        <v>0.01</v>
      </c>
      <c r="W41">
        <f t="shared" si="15"/>
        <v>0.54821551482653685</v>
      </c>
      <c r="X41">
        <f t="shared" si="16"/>
        <v>1.6018699457163135E-2</v>
      </c>
      <c r="Y41">
        <f t="shared" si="17"/>
        <v>5.4821551482653686E-3</v>
      </c>
      <c r="Z41">
        <f t="shared" si="18"/>
        <v>0.52671466022110836</v>
      </c>
      <c r="AB41">
        <f t="shared" si="19"/>
        <v>2332.9187051714384</v>
      </c>
      <c r="AC41">
        <f t="shared" si="2"/>
        <v>2137.9724919079708</v>
      </c>
      <c r="AE41">
        <f t="shared" si="3"/>
        <v>0</v>
      </c>
      <c r="AF41">
        <f t="shared" si="24"/>
        <v>0</v>
      </c>
      <c r="AG41">
        <f t="shared" si="24"/>
        <v>-13.167866505527709</v>
      </c>
      <c r="AH41">
        <f t="shared" si="5"/>
        <v>-16018.699457163135</v>
      </c>
      <c r="AI41">
        <f t="shared" si="25"/>
        <v>-16031.867323668663</v>
      </c>
      <c r="AJ41">
        <f t="shared" si="7"/>
        <v>194.9462132634676</v>
      </c>
      <c r="AK41">
        <f t="shared" si="22"/>
        <v>163.30430936200071</v>
      </c>
      <c r="AL41">
        <f t="shared" si="8"/>
        <v>-15673.616801043196</v>
      </c>
      <c r="AN41">
        <f t="shared" si="26"/>
        <v>0</v>
      </c>
      <c r="AO41">
        <f t="shared" si="26"/>
        <v>0</v>
      </c>
      <c r="AP41">
        <f t="shared" si="26"/>
        <v>-0.17751315935971496</v>
      </c>
      <c r="AQ41">
        <f t="shared" si="26"/>
        <v>-215.94462157412516</v>
      </c>
      <c r="AR41">
        <f t="shared" si="26"/>
        <v>-216.12213473348487</v>
      </c>
      <c r="AS41">
        <f t="shared" si="26"/>
        <v>2.6280277224168342</v>
      </c>
      <c r="AT41">
        <f t="shared" si="26"/>
        <v>2.2014700619675889</v>
      </c>
      <c r="AU41">
        <f t="shared" si="23"/>
        <v>-211.29263694910048</v>
      </c>
      <c r="AW41">
        <v>38</v>
      </c>
      <c r="AX41">
        <f>IF(Z41&gt;0, (R41*SUMPRODUCT(K41:$K$98, X41:$X$98)-K41*$AZ$3)/Z41, 0)</f>
        <v>4059.0715493099742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3.2402927999999998E-2</v>
      </c>
      <c r="Q42" s="4">
        <f t="shared" si="21"/>
        <v>25</v>
      </c>
      <c r="R42">
        <f t="shared" si="0"/>
        <v>1000000</v>
      </c>
      <c r="S42">
        <f t="shared" si="1"/>
        <v>3864.3005271014331</v>
      </c>
      <c r="U42">
        <f t="shared" si="13"/>
        <v>3.2402927999999998E-2</v>
      </c>
      <c r="V42">
        <f t="shared" si="14"/>
        <v>0.01</v>
      </c>
      <c r="W42">
        <f t="shared" si="15"/>
        <v>0.52671466022110836</v>
      </c>
      <c r="X42">
        <f t="shared" si="16"/>
        <v>1.7067097211689038E-2</v>
      </c>
      <c r="Y42">
        <f t="shared" si="17"/>
        <v>5.2671466022110834E-3</v>
      </c>
      <c r="Z42">
        <f t="shared" si="18"/>
        <v>0.50438041640720821</v>
      </c>
      <c r="AB42">
        <f t="shared" si="19"/>
        <v>2137.9724919079708</v>
      </c>
      <c r="AC42">
        <f t="shared" si="2"/>
        <v>1949.0775089820149</v>
      </c>
      <c r="AE42">
        <f t="shared" si="3"/>
        <v>0</v>
      </c>
      <c r="AF42">
        <f t="shared" si="24"/>
        <v>0</v>
      </c>
      <c r="AG42">
        <f t="shared" si="24"/>
        <v>-12.609510410180205</v>
      </c>
      <c r="AH42">
        <f t="shared" si="5"/>
        <v>-17067.097211689037</v>
      </c>
      <c r="AI42">
        <f t="shared" si="25"/>
        <v>-17079.706722099218</v>
      </c>
      <c r="AJ42">
        <f t="shared" si="7"/>
        <v>188.8949829259559</v>
      </c>
      <c r="AK42">
        <f t="shared" si="22"/>
        <v>149.65807443355797</v>
      </c>
      <c r="AL42">
        <f t="shared" si="8"/>
        <v>-16741.153664739704</v>
      </c>
      <c r="AN42">
        <f t="shared" si="26"/>
        <v>0</v>
      </c>
      <c r="AO42">
        <f t="shared" si="26"/>
        <v>0</v>
      </c>
      <c r="AP42">
        <f t="shared" si="26"/>
        <v>-0.15177328718243965</v>
      </c>
      <c r="AQ42">
        <f t="shared" si="26"/>
        <v>-205.42664720662032</v>
      </c>
      <c r="AR42">
        <f t="shared" si="26"/>
        <v>-205.57842049380278</v>
      </c>
      <c r="AS42">
        <f t="shared" si="26"/>
        <v>2.273618210251624</v>
      </c>
      <c r="AT42">
        <f t="shared" si="26"/>
        <v>1.8013465369628663</v>
      </c>
      <c r="AU42">
        <f t="shared" si="23"/>
        <v>-201.50345574658829</v>
      </c>
      <c r="AW42">
        <v>39</v>
      </c>
      <c r="AX42">
        <f>IF(Z42&gt;0, (R42*SUMPRODUCT(K42:$K$98, X42:$X$98)-K42*$AZ$3)/Z42, 0)</f>
        <v>3864.3005271014331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3.5947104000000001E-2</v>
      </c>
      <c r="Q43" s="4">
        <f t="shared" si="21"/>
        <v>25</v>
      </c>
      <c r="R43">
        <f t="shared" si="0"/>
        <v>1000000</v>
      </c>
      <c r="S43">
        <f t="shared" si="1"/>
        <v>3673.69443752501</v>
      </c>
      <c r="U43">
        <f t="shared" si="13"/>
        <v>3.5947104000000001E-2</v>
      </c>
      <c r="V43">
        <f t="shared" si="14"/>
        <v>0.01</v>
      </c>
      <c r="W43">
        <f t="shared" si="15"/>
        <v>0.50438041640720821</v>
      </c>
      <c r="X43">
        <f t="shared" si="16"/>
        <v>1.8131015284153219E-2</v>
      </c>
      <c r="Y43">
        <f t="shared" si="17"/>
        <v>5.0438041640720821E-3</v>
      </c>
      <c r="Z43">
        <f t="shared" si="18"/>
        <v>0.48120559695898291</v>
      </c>
      <c r="AB43">
        <f t="shared" si="19"/>
        <v>1949.0775089820149</v>
      </c>
      <c r="AC43">
        <f t="shared" si="2"/>
        <v>1767.8023248541174</v>
      </c>
      <c r="AE43">
        <f t="shared" si="3"/>
        <v>0</v>
      </c>
      <c r="AF43">
        <f t="shared" si="24"/>
        <v>0</v>
      </c>
      <c r="AG43">
        <f t="shared" si="24"/>
        <v>-12.030139923974573</v>
      </c>
      <c r="AH43">
        <f t="shared" si="5"/>
        <v>-18131.015284153218</v>
      </c>
      <c r="AI43">
        <f t="shared" si="25"/>
        <v>-18143.045424077194</v>
      </c>
      <c r="AJ43">
        <f t="shared" si="7"/>
        <v>181.27518412789755</v>
      </c>
      <c r="AK43">
        <f t="shared" si="22"/>
        <v>136.43542562874106</v>
      </c>
      <c r="AL43">
        <f t="shared" si="8"/>
        <v>-17825.334814320555</v>
      </c>
      <c r="AN43">
        <f t="shared" si="26"/>
        <v>0</v>
      </c>
      <c r="AO43">
        <f t="shared" si="26"/>
        <v>0</v>
      </c>
      <c r="AP43">
        <f t="shared" si="26"/>
        <v>-0.12928548586771985</v>
      </c>
      <c r="AQ43">
        <f t="shared" si="26"/>
        <v>-194.85036209889373</v>
      </c>
      <c r="AR43">
        <f t="shared" si="26"/>
        <v>-194.97964758476147</v>
      </c>
      <c r="AS43">
        <f t="shared" si="26"/>
        <v>1.9481278192808114</v>
      </c>
      <c r="AT43">
        <f t="shared" si="26"/>
        <v>1.4662439841475468</v>
      </c>
      <c r="AU43">
        <f t="shared" si="23"/>
        <v>-191.5652757813331</v>
      </c>
      <c r="AW43">
        <v>40</v>
      </c>
      <c r="AX43">
        <f>IF(Z43&gt;0, (R43*SUMPRODUCT(K43:$K$98, X43:$X$98)-K43*$AZ$3)/Z43, 0)</f>
        <v>3673.69443752501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4.0034525000000001E-2</v>
      </c>
      <c r="Q44" s="4">
        <f t="shared" si="21"/>
        <v>25</v>
      </c>
      <c r="R44">
        <f t="shared" si="0"/>
        <v>1000000</v>
      </c>
      <c r="S44">
        <f t="shared" si="1"/>
        <v>3488.1112406849143</v>
      </c>
      <c r="U44">
        <f t="shared" si="13"/>
        <v>4.0034525000000001E-2</v>
      </c>
      <c r="V44">
        <f t="shared" si="14"/>
        <v>0.01</v>
      </c>
      <c r="W44">
        <f t="shared" si="15"/>
        <v>0.48120559695898291</v>
      </c>
      <c r="X44">
        <f t="shared" si="16"/>
        <v>1.9264837501594325E-2</v>
      </c>
      <c r="Y44">
        <f t="shared" si="17"/>
        <v>4.8120559695898294E-3</v>
      </c>
      <c r="Z44">
        <f t="shared" si="18"/>
        <v>0.45712870348779877</v>
      </c>
      <c r="AB44">
        <f t="shared" si="19"/>
        <v>1767.8023248541174</v>
      </c>
      <c r="AC44">
        <f t="shared" si="2"/>
        <v>1594.515769075512</v>
      </c>
      <c r="AE44">
        <f t="shared" si="3"/>
        <v>0</v>
      </c>
      <c r="AF44">
        <f t="shared" si="24"/>
        <v>0</v>
      </c>
      <c r="AG44">
        <f t="shared" si="24"/>
        <v>-11.42821758719497</v>
      </c>
      <c r="AH44">
        <f t="shared" si="5"/>
        <v>-19264.837501594324</v>
      </c>
      <c r="AI44">
        <f t="shared" si="25"/>
        <v>-19276.26571918152</v>
      </c>
      <c r="AJ44">
        <f t="shared" si="7"/>
        <v>173.28655577860536</v>
      </c>
      <c r="AK44">
        <f t="shared" si="22"/>
        <v>123.74616273978823</v>
      </c>
      <c r="AL44">
        <f t="shared" si="8"/>
        <v>-18979.233000663124</v>
      </c>
      <c r="AN44">
        <f t="shared" si="26"/>
        <v>0</v>
      </c>
      <c r="AO44">
        <f t="shared" si="26"/>
        <v>0</v>
      </c>
      <c r="AP44">
        <f t="shared" si="26"/>
        <v>-0.10965781070797703</v>
      </c>
      <c r="AQ44">
        <f t="shared" si="26"/>
        <v>-184.85296486101345</v>
      </c>
      <c r="AR44">
        <f t="shared" si="26"/>
        <v>-184.96262267172142</v>
      </c>
      <c r="AS44">
        <f t="shared" si="26"/>
        <v>1.6627461095157241</v>
      </c>
      <c r="AT44">
        <f t="shared" si="26"/>
        <v>1.1873884257124019</v>
      </c>
      <c r="AU44">
        <f t="shared" si="23"/>
        <v>-182.11248813649328</v>
      </c>
      <c r="AW44">
        <v>41</v>
      </c>
      <c r="AX44">
        <f>IF(Z44&gt;0, (R44*SUMPRODUCT(K44:$K$98, X44:$X$98)-K44*$AZ$3)/Z44, 0)</f>
        <v>3488.1112406849143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4.4405750000000001E-2</v>
      </c>
      <c r="Q45" s="4">
        <f t="shared" si="21"/>
        <v>25</v>
      </c>
      <c r="R45">
        <f t="shared" si="0"/>
        <v>1000000</v>
      </c>
      <c r="S45">
        <f t="shared" si="1"/>
        <v>3305.7000645752546</v>
      </c>
      <c r="U45">
        <f t="shared" si="13"/>
        <v>4.4405750000000001E-2</v>
      </c>
      <c r="V45">
        <f t="shared" si="14"/>
        <v>0.01</v>
      </c>
      <c r="W45">
        <f t="shared" si="15"/>
        <v>0.45712870348779877</v>
      </c>
      <c r="X45">
        <f t="shared" si="16"/>
        <v>2.029914292490332E-2</v>
      </c>
      <c r="Y45">
        <f t="shared" si="17"/>
        <v>4.5712870348779879E-3</v>
      </c>
      <c r="Z45">
        <f t="shared" si="18"/>
        <v>0.43225827352801749</v>
      </c>
      <c r="AB45">
        <f t="shared" si="19"/>
        <v>1594.515769075512</v>
      </c>
      <c r="AC45">
        <f t="shared" si="2"/>
        <v>1428.9162027147554</v>
      </c>
      <c r="AE45">
        <f t="shared" si="3"/>
        <v>0</v>
      </c>
      <c r="AF45">
        <f t="shared" si="24"/>
        <v>0</v>
      </c>
      <c r="AG45">
        <f t="shared" si="24"/>
        <v>-10.806456838200438</v>
      </c>
      <c r="AH45">
        <f t="shared" si="5"/>
        <v>-20299.142924903321</v>
      </c>
      <c r="AI45">
        <f t="shared" si="25"/>
        <v>-20309.94938174152</v>
      </c>
      <c r="AJ45">
        <f t="shared" si="7"/>
        <v>165.59956636075663</v>
      </c>
      <c r="AK45">
        <f t="shared" si="22"/>
        <v>111.61610383528586</v>
      </c>
      <c r="AL45">
        <f t="shared" si="8"/>
        <v>-20032.733711545476</v>
      </c>
      <c r="AN45">
        <f t="shared" si="26"/>
        <v>0</v>
      </c>
      <c r="AO45">
        <f t="shared" si="26"/>
        <v>0</v>
      </c>
      <c r="AP45">
        <f t="shared" si="26"/>
        <v>-9.2581960065224553E-2</v>
      </c>
      <c r="AQ45">
        <f t="shared" si="26"/>
        <v>-173.90847599449108</v>
      </c>
      <c r="AR45">
        <f t="shared" si="26"/>
        <v>-174.0010579545563</v>
      </c>
      <c r="AS45">
        <f t="shared" si="26"/>
        <v>1.4187381367622416</v>
      </c>
      <c r="AT45">
        <f t="shared" si="26"/>
        <v>0.95624660539848305</v>
      </c>
      <c r="AU45">
        <f t="shared" si="23"/>
        <v>-171.62607321239557</v>
      </c>
      <c r="AW45">
        <v>42</v>
      </c>
      <c r="AX45">
        <f>IF(Z45&gt;0, (R45*SUMPRODUCT(K45:$K$98, X45:$X$98)-K45*$AZ$3)/Z45, 0)</f>
        <v>3305.7000645752546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4.9048597999999999E-2</v>
      </c>
      <c r="Q46" s="4">
        <f t="shared" si="21"/>
        <v>25</v>
      </c>
      <c r="R46">
        <f t="shared" si="0"/>
        <v>1000000</v>
      </c>
      <c r="S46">
        <f t="shared" si="1"/>
        <v>3127.8382725440911</v>
      </c>
      <c r="U46">
        <f t="shared" si="13"/>
        <v>4.9048597999999999E-2</v>
      </c>
      <c r="V46">
        <f t="shared" si="14"/>
        <v>0.01</v>
      </c>
      <c r="W46">
        <f t="shared" si="15"/>
        <v>0.43225827352801749</v>
      </c>
      <c r="X46">
        <f t="shared" si="16"/>
        <v>2.1201662290449771E-2</v>
      </c>
      <c r="Y46">
        <f t="shared" si="17"/>
        <v>4.3225827352801746E-3</v>
      </c>
      <c r="Z46">
        <f t="shared" si="18"/>
        <v>0.40673402850228751</v>
      </c>
      <c r="AB46">
        <f t="shared" si="19"/>
        <v>1428.9162027147554</v>
      </c>
      <c r="AC46">
        <f t="shared" si="2"/>
        <v>1272.198261095494</v>
      </c>
      <c r="AE46">
        <f t="shared" si="3"/>
        <v>0</v>
      </c>
      <c r="AF46">
        <f t="shared" si="24"/>
        <v>0</v>
      </c>
      <c r="AG46">
        <f t="shared" si="24"/>
        <v>-10.168350712557189</v>
      </c>
      <c r="AH46">
        <f t="shared" si="5"/>
        <v>-21201.662290449771</v>
      </c>
      <c r="AI46">
        <f t="shared" si="25"/>
        <v>-21211.830641162327</v>
      </c>
      <c r="AJ46">
        <f t="shared" si="7"/>
        <v>156.71794161926141</v>
      </c>
      <c r="AK46">
        <f t="shared" si="22"/>
        <v>100.02413419003288</v>
      </c>
      <c r="AL46">
        <f t="shared" si="8"/>
        <v>-20955.088565353031</v>
      </c>
      <c r="AN46">
        <f t="shared" si="26"/>
        <v>0</v>
      </c>
      <c r="AO46">
        <f t="shared" si="26"/>
        <v>0</v>
      </c>
      <c r="AP46">
        <f t="shared" si="26"/>
        <v>-7.7781361717215225E-2</v>
      </c>
      <c r="AQ46">
        <f t="shared" si="26"/>
        <v>-162.17911933183044</v>
      </c>
      <c r="AR46">
        <f t="shared" si="26"/>
        <v>-162.25690069354766</v>
      </c>
      <c r="AS46">
        <f t="shared" si="26"/>
        <v>1.1987917460018109</v>
      </c>
      <c r="AT46">
        <f t="shared" si="26"/>
        <v>0.76512047841529107</v>
      </c>
      <c r="AU46">
        <f t="shared" si="23"/>
        <v>-160.29298846913053</v>
      </c>
      <c r="AW46">
        <v>43</v>
      </c>
      <c r="AX46">
        <f>IF(Z46&gt;0, (R46*SUMPRODUCT(K46:$K$98, X46:$X$98)-K46*$AZ$3)/Z46, 0)</f>
        <v>3127.8382725440911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5.4278005999999997E-2</v>
      </c>
      <c r="Q47" s="4">
        <f t="shared" si="21"/>
        <v>25</v>
      </c>
      <c r="R47">
        <f t="shared" si="0"/>
        <v>1000000</v>
      </c>
      <c r="S47">
        <f t="shared" si="1"/>
        <v>2956.9035014320548</v>
      </c>
      <c r="U47">
        <f t="shared" si="13"/>
        <v>5.4278005999999997E-2</v>
      </c>
      <c r="V47">
        <f t="shared" si="14"/>
        <v>0.01</v>
      </c>
      <c r="W47">
        <f t="shared" si="15"/>
        <v>0.40673402850228751</v>
      </c>
      <c r="X47">
        <f t="shared" si="16"/>
        <v>2.2076712039451333E-2</v>
      </c>
      <c r="Y47">
        <f t="shared" si="17"/>
        <v>4.0673402850228751E-3</v>
      </c>
      <c r="Z47">
        <f t="shared" si="18"/>
        <v>0.38058997617781332</v>
      </c>
      <c r="AB47">
        <f t="shared" si="19"/>
        <v>1272.198261095494</v>
      </c>
      <c r="AC47">
        <f t="shared" si="2"/>
        <v>1125.3678331701185</v>
      </c>
      <c r="AE47">
        <f t="shared" si="3"/>
        <v>0</v>
      </c>
      <c r="AF47">
        <f t="shared" si="24"/>
        <v>0</v>
      </c>
      <c r="AG47">
        <f t="shared" si="24"/>
        <v>-9.5147494044453325</v>
      </c>
      <c r="AH47">
        <f t="shared" si="5"/>
        <v>-22076.712039451333</v>
      </c>
      <c r="AI47">
        <f t="shared" si="25"/>
        <v>-22086.22678885578</v>
      </c>
      <c r="AJ47">
        <f t="shared" si="7"/>
        <v>146.83042792537549</v>
      </c>
      <c r="AK47">
        <f t="shared" si="22"/>
        <v>89.053878276684586</v>
      </c>
      <c r="AL47">
        <f t="shared" si="8"/>
        <v>-21850.342482653719</v>
      </c>
      <c r="AN47">
        <f t="shared" si="26"/>
        <v>0</v>
      </c>
      <c r="AO47">
        <f t="shared" si="26"/>
        <v>0</v>
      </c>
      <c r="AP47">
        <f t="shared" si="26"/>
        <v>-6.4983688287560598E-2</v>
      </c>
      <c r="AQ47">
        <f t="shared" si="26"/>
        <v>-150.77918635625633</v>
      </c>
      <c r="AR47">
        <f t="shared" si="26"/>
        <v>-150.84417004454392</v>
      </c>
      <c r="AS47">
        <f t="shared" si="26"/>
        <v>1.0028201851510525</v>
      </c>
      <c r="AT47">
        <f t="shared" si="26"/>
        <v>0.60821880017425378</v>
      </c>
      <c r="AU47">
        <f t="shared" si="23"/>
        <v>-149.23313105921861</v>
      </c>
      <c r="AW47">
        <v>44</v>
      </c>
      <c r="AX47">
        <f>IF(Z47&gt;0, (R47*SUMPRODUCT(K47:$K$98, X47:$X$98)-K47*$AZ$3)/Z47, 0)</f>
        <v>2956.9035014320548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6.0174738999999998E-2</v>
      </c>
      <c r="Q48" s="4">
        <f t="shared" si="21"/>
        <v>25</v>
      </c>
      <c r="R48">
        <f t="shared" si="0"/>
        <v>1000000</v>
      </c>
      <c r="S48">
        <f t="shared" si="1"/>
        <v>2792.71720466849</v>
      </c>
      <c r="U48">
        <f t="shared" si="13"/>
        <v>6.0174738999999998E-2</v>
      </c>
      <c r="V48">
        <f t="shared" si="14"/>
        <v>0.01</v>
      </c>
      <c r="W48">
        <f t="shared" si="15"/>
        <v>0.38058997617781332</v>
      </c>
      <c r="X48">
        <f t="shared" si="16"/>
        <v>2.2901902482516133E-2</v>
      </c>
      <c r="Y48">
        <f t="shared" si="17"/>
        <v>3.8058997617781334E-3</v>
      </c>
      <c r="Z48">
        <f t="shared" si="18"/>
        <v>0.35388217393351906</v>
      </c>
      <c r="AB48">
        <f t="shared" si="19"/>
        <v>1125.3678331701185</v>
      </c>
      <c r="AC48">
        <f t="shared" si="2"/>
        <v>988.29283556962571</v>
      </c>
      <c r="AE48">
        <f t="shared" si="3"/>
        <v>0</v>
      </c>
      <c r="AF48">
        <f t="shared" si="24"/>
        <v>0</v>
      </c>
      <c r="AG48">
        <f t="shared" si="24"/>
        <v>-8.8470543483379771</v>
      </c>
      <c r="AH48">
        <f t="shared" si="5"/>
        <v>-22901.902482516132</v>
      </c>
      <c r="AI48">
        <f t="shared" si="25"/>
        <v>-22910.74953686447</v>
      </c>
      <c r="AJ48">
        <f t="shared" si="7"/>
        <v>137.07499760049279</v>
      </c>
      <c r="AK48">
        <f t="shared" si="22"/>
        <v>78.775748321908296</v>
      </c>
      <c r="AL48">
        <f t="shared" si="8"/>
        <v>-22694.898790942072</v>
      </c>
      <c r="AN48">
        <f t="shared" si="26"/>
        <v>0</v>
      </c>
      <c r="AO48">
        <f t="shared" si="26"/>
        <v>0</v>
      </c>
      <c r="AP48">
        <f t="shared" si="26"/>
        <v>-5.3949531181003291E-2</v>
      </c>
      <c r="AQ48">
        <f t="shared" si="26"/>
        <v>-139.65630292718984</v>
      </c>
      <c r="AR48">
        <f t="shared" si="26"/>
        <v>-139.71025245837086</v>
      </c>
      <c r="AS48">
        <f t="shared" si="26"/>
        <v>0.83588633753255959</v>
      </c>
      <c r="AT48">
        <f t="shared" si="26"/>
        <v>0.48037623858364287</v>
      </c>
      <c r="AU48">
        <f t="shared" si="23"/>
        <v>-138.39398988225466</v>
      </c>
      <c r="AW48">
        <v>45</v>
      </c>
      <c r="AX48">
        <f>IF(Z48&gt;0, (R48*SUMPRODUCT(K48:$K$98, X48:$X$98)-K48*$AZ$3)/Z48, 0)</f>
        <v>2792.71720466849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6.6923788999999997E-2</v>
      </c>
      <c r="Q49" s="4">
        <f t="shared" si="21"/>
        <v>25</v>
      </c>
      <c r="R49">
        <f t="shared" si="0"/>
        <v>1000000</v>
      </c>
      <c r="S49">
        <f t="shared" si="1"/>
        <v>2635.3757593427686</v>
      </c>
      <c r="U49">
        <f t="shared" si="13"/>
        <v>6.6923788999999997E-2</v>
      </c>
      <c r="V49">
        <f t="shared" si="14"/>
        <v>0.01</v>
      </c>
      <c r="W49">
        <f t="shared" si="15"/>
        <v>0.35388217393351906</v>
      </c>
      <c r="X49">
        <f t="shared" si="16"/>
        <v>2.3683135939188128E-2</v>
      </c>
      <c r="Y49">
        <f t="shared" si="17"/>
        <v>3.5388217393351909E-3</v>
      </c>
      <c r="Z49">
        <f t="shared" si="18"/>
        <v>0.32666021625499575</v>
      </c>
      <c r="AB49">
        <f t="shared" si="19"/>
        <v>988.29283556962571</v>
      </c>
      <c r="AC49">
        <f t="shared" si="2"/>
        <v>860.87241546008238</v>
      </c>
      <c r="AE49">
        <f t="shared" si="3"/>
        <v>0</v>
      </c>
      <c r="AF49">
        <f t="shared" si="24"/>
        <v>0</v>
      </c>
      <c r="AG49">
        <f t="shared" si="24"/>
        <v>-8.1665054063748936</v>
      </c>
      <c r="AH49">
        <f t="shared" si="5"/>
        <v>-23683.135939188127</v>
      </c>
      <c r="AI49">
        <f t="shared" si="25"/>
        <v>-23691.302444594501</v>
      </c>
      <c r="AJ49">
        <f t="shared" si="7"/>
        <v>127.42042010954333</v>
      </c>
      <c r="AK49">
        <f t="shared" si="22"/>
        <v>69.180498489873813</v>
      </c>
      <c r="AL49">
        <f t="shared" si="8"/>
        <v>-23494.701525995086</v>
      </c>
      <c r="AN49">
        <f t="shared" si="26"/>
        <v>0</v>
      </c>
      <c r="AO49">
        <f t="shared" si="26"/>
        <v>0</v>
      </c>
      <c r="AP49">
        <f t="shared" si="26"/>
        <v>-4.4463865024809701E-2</v>
      </c>
      <c r="AQ49">
        <f t="shared" si="26"/>
        <v>-128.946680050228</v>
      </c>
      <c r="AR49">
        <f t="shared" si="26"/>
        <v>-128.99114391525279</v>
      </c>
      <c r="AS49">
        <f t="shared" si="26"/>
        <v>0.69376117191236153</v>
      </c>
      <c r="AT49">
        <f t="shared" si="26"/>
        <v>0.3766644597824676</v>
      </c>
      <c r="AU49">
        <f t="shared" si="23"/>
        <v>-127.92071828355799</v>
      </c>
      <c r="AW49">
        <v>46</v>
      </c>
      <c r="AX49">
        <f>IF(Z49&gt;0, (R49*SUMPRODUCT(K49:$K$98, X49:$X$98)-K49*$AZ$3)/Z49, 0)</f>
        <v>2635.3757593427686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7.4711050000000001E-2</v>
      </c>
      <c r="Q50" s="4">
        <f t="shared" si="21"/>
        <v>25</v>
      </c>
      <c r="R50">
        <f t="shared" si="0"/>
        <v>1000000</v>
      </c>
      <c r="S50">
        <f t="shared" si="1"/>
        <v>2484.5459431204663</v>
      </c>
      <c r="U50">
        <f t="shared" si="13"/>
        <v>7.4711050000000001E-2</v>
      </c>
      <c r="V50">
        <f t="shared" si="14"/>
        <v>0.01</v>
      </c>
      <c r="W50">
        <f t="shared" si="15"/>
        <v>0.32666021625499575</v>
      </c>
      <c r="X50">
        <f t="shared" si="16"/>
        <v>2.4405127749637802E-2</v>
      </c>
      <c r="Y50">
        <f t="shared" si="17"/>
        <v>3.2666021625499574E-3</v>
      </c>
      <c r="Z50">
        <f t="shared" si="18"/>
        <v>0.29898848634280795</v>
      </c>
      <c r="AB50">
        <f t="shared" si="19"/>
        <v>860.87241546008238</v>
      </c>
      <c r="AC50">
        <f t="shared" si="2"/>
        <v>742.85063078275243</v>
      </c>
      <c r="AE50">
        <f t="shared" si="3"/>
        <v>0</v>
      </c>
      <c r="AF50">
        <f t="shared" si="24"/>
        <v>0</v>
      </c>
      <c r="AG50">
        <f t="shared" si="24"/>
        <v>-7.474712158570199</v>
      </c>
      <c r="AH50">
        <f t="shared" si="5"/>
        <v>-24405.127749637802</v>
      </c>
      <c r="AI50">
        <f t="shared" si="25"/>
        <v>-24412.602461796374</v>
      </c>
      <c r="AJ50">
        <f t="shared" si="7"/>
        <v>118.02178467732995</v>
      </c>
      <c r="AK50">
        <f t="shared" si="22"/>
        <v>60.261069082205772</v>
      </c>
      <c r="AL50">
        <f t="shared" si="8"/>
        <v>-24234.319608036836</v>
      </c>
      <c r="AN50">
        <f t="shared" si="26"/>
        <v>0</v>
      </c>
      <c r="AO50">
        <f t="shared" si="26"/>
        <v>0</v>
      </c>
      <c r="AP50">
        <f t="shared" si="26"/>
        <v>-3.6336861010267667E-2</v>
      </c>
      <c r="AQ50">
        <f t="shared" si="26"/>
        <v>-118.64078725220746</v>
      </c>
      <c r="AR50">
        <f t="shared" si="26"/>
        <v>-118.67712411321773</v>
      </c>
      <c r="AS50">
        <f t="shared" si="26"/>
        <v>0.5737399775437253</v>
      </c>
      <c r="AT50">
        <f t="shared" si="26"/>
        <v>0.29294748013268057</v>
      </c>
      <c r="AU50">
        <f t="shared" si="23"/>
        <v>-117.81043665554132</v>
      </c>
      <c r="AW50">
        <v>47</v>
      </c>
      <c r="AX50">
        <f>IF(Z50&gt;0, (R50*SUMPRODUCT(K50:$K$98, X50:$X$98)-K50*$AZ$3)/Z50, 0)</f>
        <v>2484.5459431204663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8.3689026999999999E-2</v>
      </c>
      <c r="Q51" s="4">
        <f t="shared" si="21"/>
        <v>25</v>
      </c>
      <c r="R51">
        <f t="shared" si="0"/>
        <v>1000000</v>
      </c>
      <c r="S51">
        <f t="shared" si="1"/>
        <v>2339.5538241971208</v>
      </c>
      <c r="U51">
        <f t="shared" si="13"/>
        <v>8.3689026999999999E-2</v>
      </c>
      <c r="V51">
        <f t="shared" si="14"/>
        <v>0.01</v>
      </c>
      <c r="W51">
        <f t="shared" si="15"/>
        <v>0.29898848634280795</v>
      </c>
      <c r="X51">
        <f t="shared" si="16"/>
        <v>2.5022055506232384E-2</v>
      </c>
      <c r="Y51">
        <f t="shared" si="17"/>
        <v>2.9898848634280794E-3</v>
      </c>
      <c r="Z51">
        <f t="shared" si="18"/>
        <v>0.27097654597314746</v>
      </c>
      <c r="AB51">
        <f t="shared" si="19"/>
        <v>742.85063078275243</v>
      </c>
      <c r="AC51">
        <f t="shared" si="2"/>
        <v>633.96421439920402</v>
      </c>
      <c r="AE51">
        <f t="shared" si="3"/>
        <v>0</v>
      </c>
      <c r="AF51">
        <f t="shared" si="24"/>
        <v>0</v>
      </c>
      <c r="AG51">
        <f t="shared" si="24"/>
        <v>-6.7744136493286868</v>
      </c>
      <c r="AH51">
        <f t="shared" si="5"/>
        <v>-25022.055506232384</v>
      </c>
      <c r="AI51">
        <f t="shared" si="25"/>
        <v>-25028.829919881711</v>
      </c>
      <c r="AJ51">
        <f t="shared" si="7"/>
        <v>108.88641638354841</v>
      </c>
      <c r="AK51">
        <f t="shared" si="22"/>
        <v>51.999544154792673</v>
      </c>
      <c r="AL51">
        <f t="shared" si="8"/>
        <v>-24867.943959343367</v>
      </c>
      <c r="AN51">
        <f t="shared" si="26"/>
        <v>0</v>
      </c>
      <c r="AO51">
        <f t="shared" si="26"/>
        <v>0</v>
      </c>
      <c r="AP51">
        <f t="shared" si="26"/>
        <v>-2.9404014158912011E-2</v>
      </c>
      <c r="AQ51">
        <f t="shared" si="26"/>
        <v>-108.60701936369777</v>
      </c>
      <c r="AR51">
        <f t="shared" si="26"/>
        <v>-108.63642337785669</v>
      </c>
      <c r="AS51">
        <f t="shared" si="26"/>
        <v>0.47261621371058726</v>
      </c>
      <c r="AT51">
        <f t="shared" si="26"/>
        <v>0.22570150152198196</v>
      </c>
      <c r="AU51">
        <f t="shared" si="23"/>
        <v>-107.93810566262411</v>
      </c>
      <c r="AW51">
        <v>48</v>
      </c>
      <c r="AX51">
        <f>IF(Z51&gt;0, (R51*SUMPRODUCT(K51:$K$98, X51:$X$98)-K51*$AZ$3)/Z51, 0)</f>
        <v>2339.5538241971208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9.4384723000000004E-2</v>
      </c>
      <c r="Q52" s="4">
        <f t="shared" si="21"/>
        <v>25</v>
      </c>
      <c r="R52">
        <f t="shared" si="0"/>
        <v>1000000</v>
      </c>
      <c r="S52">
        <f t="shared" si="1"/>
        <v>2200.6050470742698</v>
      </c>
      <c r="U52">
        <f t="shared" si="13"/>
        <v>9.4384723000000004E-2</v>
      </c>
      <c r="V52">
        <f t="shared" si="14"/>
        <v>0.01</v>
      </c>
      <c r="W52">
        <f t="shared" si="15"/>
        <v>0.27097654597314746</v>
      </c>
      <c r="X52">
        <f t="shared" si="16"/>
        <v>2.5576046231172291E-2</v>
      </c>
      <c r="Y52">
        <f t="shared" si="17"/>
        <v>2.7097654597314745E-3</v>
      </c>
      <c r="Z52">
        <f t="shared" si="18"/>
        <v>0.24269073428224369</v>
      </c>
      <c r="AB52">
        <f t="shared" si="19"/>
        <v>633.96421439920402</v>
      </c>
      <c r="AC52">
        <f t="shared" si="2"/>
        <v>534.06645473966603</v>
      </c>
      <c r="AE52">
        <f t="shared" si="3"/>
        <v>0</v>
      </c>
      <c r="AF52">
        <f t="shared" si="24"/>
        <v>0</v>
      </c>
      <c r="AG52">
        <f t="shared" si="24"/>
        <v>-6.0672683570560926</v>
      </c>
      <c r="AH52">
        <f t="shared" si="5"/>
        <v>-25576.046231172291</v>
      </c>
      <c r="AI52">
        <f t="shared" si="25"/>
        <v>-25582.113499529347</v>
      </c>
      <c r="AJ52">
        <f t="shared" si="7"/>
        <v>99.897759659537996</v>
      </c>
      <c r="AK52">
        <f t="shared" si="22"/>
        <v>44.377495007944283</v>
      </c>
      <c r="AL52">
        <f t="shared" si="8"/>
        <v>-25437.838244861861</v>
      </c>
      <c r="AN52">
        <f t="shared" si="26"/>
        <v>0</v>
      </c>
      <c r="AO52">
        <f t="shared" si="26"/>
        <v>0</v>
      </c>
      <c r="AP52">
        <f t="shared" si="26"/>
        <v>-2.3513110969505268E-2</v>
      </c>
      <c r="AQ52">
        <f t="shared" si="26"/>
        <v>-99.117490409892426</v>
      </c>
      <c r="AR52">
        <f t="shared" si="26"/>
        <v>-99.141003520861929</v>
      </c>
      <c r="AS52">
        <f t="shared" si="26"/>
        <v>0.38714409356031848</v>
      </c>
      <c r="AT52">
        <f t="shared" si="26"/>
        <v>0.17198068443057218</v>
      </c>
      <c r="AU52">
        <f t="shared" si="23"/>
        <v>-98.581878742871027</v>
      </c>
      <c r="AW52">
        <v>49</v>
      </c>
      <c r="AX52">
        <f>IF(Z52&gt;0, (R52*SUMPRODUCT(K52:$K$98, X52:$X$98)-K52*$AZ$3)/Z52, 0)</f>
        <v>2200.6050470742698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0.106719178</v>
      </c>
      <c r="Q53" s="4">
        <f t="shared" si="21"/>
        <v>25</v>
      </c>
      <c r="R53">
        <f t="shared" si="0"/>
        <v>1000000</v>
      </c>
      <c r="S53">
        <f t="shared" si="1"/>
        <v>2065.295207567151</v>
      </c>
      <c r="U53">
        <f t="shared" si="13"/>
        <v>0.106719178</v>
      </c>
      <c r="V53">
        <f t="shared" si="14"/>
        <v>0.01</v>
      </c>
      <c r="W53">
        <f t="shared" si="15"/>
        <v>0.24269073428224369</v>
      </c>
      <c r="X53">
        <f t="shared" si="16"/>
        <v>2.5899755670817468E-2</v>
      </c>
      <c r="Y53">
        <f t="shared" si="17"/>
        <v>2.426907342822437E-3</v>
      </c>
      <c r="Z53">
        <f t="shared" si="18"/>
        <v>0.21436407126860377</v>
      </c>
      <c r="AB53">
        <f t="shared" si="19"/>
        <v>534.06645473966603</v>
      </c>
      <c r="AC53">
        <f t="shared" si="2"/>
        <v>442.72508906563058</v>
      </c>
      <c r="AE53">
        <f t="shared" si="3"/>
        <v>0</v>
      </c>
      <c r="AF53">
        <f t="shared" si="24"/>
        <v>0</v>
      </c>
      <c r="AG53">
        <f t="shared" si="24"/>
        <v>-5.3591017817150943</v>
      </c>
      <c r="AH53">
        <f t="shared" si="5"/>
        <v>-25899.755670817467</v>
      </c>
      <c r="AI53">
        <f t="shared" si="25"/>
        <v>-25905.114772599183</v>
      </c>
      <c r="AJ53">
        <f t="shared" si="7"/>
        <v>91.341365674035444</v>
      </c>
      <c r="AK53">
        <f t="shared" si="22"/>
        <v>37.384651831776623</v>
      </c>
      <c r="AL53">
        <f t="shared" si="8"/>
        <v>-25776.388755093372</v>
      </c>
      <c r="AN53">
        <f t="shared" si="26"/>
        <v>0</v>
      </c>
      <c r="AO53">
        <f t="shared" si="26"/>
        <v>0</v>
      </c>
      <c r="AP53">
        <f t="shared" si="26"/>
        <v>-1.854346427225163E-2</v>
      </c>
      <c r="AQ53">
        <f t="shared" si="26"/>
        <v>-89.61785267458518</v>
      </c>
      <c r="AR53">
        <f t="shared" si="26"/>
        <v>-89.636396138857435</v>
      </c>
      <c r="AS53">
        <f t="shared" si="26"/>
        <v>0.31605769398413608</v>
      </c>
      <c r="AT53">
        <f t="shared" si="26"/>
        <v>0.12935767667977666</v>
      </c>
      <c r="AU53">
        <f t="shared" si="23"/>
        <v>-89.190980768193526</v>
      </c>
      <c r="AW53">
        <v>50</v>
      </c>
      <c r="AX53">
        <f>IF(Z53&gt;0, (R53*SUMPRODUCT(K53:$K$98, X53:$X$98)-K53*$AZ$3)/Z53, 0)</f>
        <v>2065.295207567151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0.12088460199999999</v>
      </c>
      <c r="Q54" s="4">
        <f t="shared" si="21"/>
        <v>25</v>
      </c>
      <c r="R54">
        <f t="shared" si="0"/>
        <v>1000000</v>
      </c>
      <c r="S54">
        <f t="shared" si="1"/>
        <v>1932.5628260525775</v>
      </c>
      <c r="U54">
        <f t="shared" si="13"/>
        <v>0.12088460199999999</v>
      </c>
      <c r="V54">
        <f t="shared" si="14"/>
        <v>0.01</v>
      </c>
      <c r="W54">
        <f t="shared" si="15"/>
        <v>0.21436407126860377</v>
      </c>
      <c r="X54">
        <f t="shared" si="16"/>
        <v>2.5913315438404801E-2</v>
      </c>
      <c r="Y54">
        <f t="shared" si="17"/>
        <v>2.1436407126860378E-3</v>
      </c>
      <c r="Z54">
        <f t="shared" si="18"/>
        <v>0.18630711511751291</v>
      </c>
      <c r="AB54">
        <f t="shared" si="19"/>
        <v>442.72508906563058</v>
      </c>
      <c r="AC54">
        <f t="shared" si="2"/>
        <v>360.05020490520366</v>
      </c>
      <c r="AE54">
        <f t="shared" si="3"/>
        <v>0</v>
      </c>
      <c r="AF54">
        <f t="shared" si="24"/>
        <v>0</v>
      </c>
      <c r="AG54">
        <f t="shared" si="24"/>
        <v>-4.6576778779378225</v>
      </c>
      <c r="AH54">
        <f t="shared" si="5"/>
        <v>-25913.315438404803</v>
      </c>
      <c r="AI54">
        <f t="shared" si="25"/>
        <v>-25917.973116282741</v>
      </c>
      <c r="AJ54">
        <f t="shared" si="7"/>
        <v>82.674884160426927</v>
      </c>
      <c r="AK54">
        <f t="shared" si="22"/>
        <v>30.990756234594144</v>
      </c>
      <c r="AL54">
        <f t="shared" si="8"/>
        <v>-25804.307475887719</v>
      </c>
      <c r="AN54">
        <f t="shared" si="26"/>
        <v>0</v>
      </c>
      <c r="AO54">
        <f t="shared" si="26"/>
        <v>0</v>
      </c>
      <c r="AP54">
        <f t="shared" si="26"/>
        <v>-1.4389652081497098E-2</v>
      </c>
      <c r="AQ54">
        <f t="shared" si="26"/>
        <v>-80.057832080441344</v>
      </c>
      <c r="AR54">
        <f t="shared" si="26"/>
        <v>-80.072221732522848</v>
      </c>
      <c r="AS54">
        <f t="shared" si="26"/>
        <v>0.25541972848352917</v>
      </c>
      <c r="AT54">
        <f t="shared" si="26"/>
        <v>9.5744319732934943E-2</v>
      </c>
      <c r="AU54">
        <f t="shared" si="23"/>
        <v>-79.721057684306373</v>
      </c>
      <c r="AW54">
        <v>51</v>
      </c>
      <c r="AX54">
        <f>IF(Z54&gt;0, (R54*SUMPRODUCT(K54:$K$98, X54:$X$98)-K54*$AZ$3)/Z54, 0)</f>
        <v>1932.5628260525775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0.13724737000000001</v>
      </c>
      <c r="Q55" s="4">
        <f t="shared" si="21"/>
        <v>25</v>
      </c>
      <c r="R55">
        <f t="shared" si="0"/>
        <v>1000000</v>
      </c>
      <c r="S55">
        <f t="shared" si="1"/>
        <v>1801.3750751504601</v>
      </c>
      <c r="U55">
        <f t="shared" si="13"/>
        <v>0.13724737000000001</v>
      </c>
      <c r="V55">
        <f t="shared" si="14"/>
        <v>0.01</v>
      </c>
      <c r="W55">
        <f t="shared" si="15"/>
        <v>0.18630711511751291</v>
      </c>
      <c r="X55">
        <f t="shared" si="16"/>
        <v>2.5570161562165888E-2</v>
      </c>
      <c r="Y55">
        <f t="shared" si="17"/>
        <v>1.8630711511751291E-3</v>
      </c>
      <c r="Z55">
        <f t="shared" si="18"/>
        <v>0.15887388240417191</v>
      </c>
      <c r="AB55">
        <f t="shared" si="19"/>
        <v>360.05020490520366</v>
      </c>
      <c r="AC55">
        <f t="shared" si="2"/>
        <v>286.19145185526054</v>
      </c>
      <c r="AE55">
        <f t="shared" si="3"/>
        <v>0</v>
      </c>
      <c r="AF55">
        <f t="shared" si="24"/>
        <v>0</v>
      </c>
      <c r="AG55">
        <f t="shared" si="24"/>
        <v>-3.9718470601042979</v>
      </c>
      <c r="AH55">
        <f t="shared" si="5"/>
        <v>-25570.161562165889</v>
      </c>
      <c r="AI55">
        <f t="shared" si="25"/>
        <v>-25574.133409225993</v>
      </c>
      <c r="AJ55">
        <f t="shared" si="7"/>
        <v>73.858753049943118</v>
      </c>
      <c r="AK55">
        <f t="shared" si="22"/>
        <v>25.203514343364258</v>
      </c>
      <c r="AL55">
        <f t="shared" si="8"/>
        <v>-25475.071141832686</v>
      </c>
      <c r="AN55">
        <f t="shared" si="26"/>
        <v>0</v>
      </c>
      <c r="AO55">
        <f t="shared" si="26"/>
        <v>0</v>
      </c>
      <c r="AP55">
        <f t="shared" si="26"/>
        <v>-1.0956083622572881E-2</v>
      </c>
      <c r="AQ55">
        <f t="shared" si="26"/>
        <v>-70.533639407160805</v>
      </c>
      <c r="AR55">
        <f t="shared" si="26"/>
        <v>-70.544595490783379</v>
      </c>
      <c r="AS55">
        <f t="shared" si="26"/>
        <v>0.20373460066030022</v>
      </c>
      <c r="AT55">
        <f t="shared" si="26"/>
        <v>6.9522266731328483E-2</v>
      </c>
      <c r="AU55">
        <f t="shared" si="23"/>
        <v>-70.271338623391742</v>
      </c>
      <c r="AW55">
        <v>52</v>
      </c>
      <c r="AX55">
        <f>IF(Z55&gt;0, (R55*SUMPRODUCT(K55:$K$98, X55:$X$98)-K55*$AZ$3)/Z55, 0)</f>
        <v>1801.3750751504601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0.155543078</v>
      </c>
      <c r="Q56" s="4">
        <f t="shared" si="21"/>
        <v>25</v>
      </c>
      <c r="R56">
        <f t="shared" si="0"/>
        <v>1000000</v>
      </c>
      <c r="S56">
        <f t="shared" si="1"/>
        <v>1668.4545033783165</v>
      </c>
      <c r="U56">
        <f t="shared" si="13"/>
        <v>0.155543078</v>
      </c>
      <c r="V56">
        <f t="shared" si="14"/>
        <v>0.01</v>
      </c>
      <c r="W56">
        <f t="shared" si="15"/>
        <v>0.15887388240417191</v>
      </c>
      <c r="X56">
        <f t="shared" si="16"/>
        <v>2.4711732682954939E-2</v>
      </c>
      <c r="Y56">
        <f t="shared" si="17"/>
        <v>1.5887388240417191E-3</v>
      </c>
      <c r="Z56">
        <f t="shared" si="18"/>
        <v>0.13257341089717525</v>
      </c>
      <c r="AB56">
        <f t="shared" si="19"/>
        <v>286.19145185526054</v>
      </c>
      <c r="AC56">
        <f t="shared" si="2"/>
        <v>221.19270443961602</v>
      </c>
      <c r="AE56">
        <f t="shared" si="3"/>
        <v>0</v>
      </c>
      <c r="AF56">
        <f t="shared" si="24"/>
        <v>0</v>
      </c>
      <c r="AG56">
        <f t="shared" si="24"/>
        <v>-3.3143352724293815</v>
      </c>
      <c r="AH56">
        <f t="shared" si="5"/>
        <v>-24711.732682954938</v>
      </c>
      <c r="AI56">
        <f t="shared" si="25"/>
        <v>-24715.047018227368</v>
      </c>
      <c r="AJ56">
        <f t="shared" si="7"/>
        <v>64.998747415644516</v>
      </c>
      <c r="AK56">
        <f t="shared" si="22"/>
        <v>20.033401629868241</v>
      </c>
      <c r="AL56">
        <f t="shared" si="8"/>
        <v>-24630.014869181854</v>
      </c>
      <c r="AN56">
        <f t="shared" si="26"/>
        <v>0</v>
      </c>
      <c r="AO56">
        <f t="shared" si="26"/>
        <v>0</v>
      </c>
      <c r="AP56">
        <f t="shared" si="26"/>
        <v>-8.1628391222024789E-3</v>
      </c>
      <c r="AQ56">
        <f t="shared" si="26"/>
        <v>-60.862248910013435</v>
      </c>
      <c r="AR56">
        <f t="shared" si="26"/>
        <v>-60.870411749135634</v>
      </c>
      <c r="AS56">
        <f t="shared" si="26"/>
        <v>0.160084685068591</v>
      </c>
      <c r="AT56">
        <f t="shared" si="26"/>
        <v>4.9340039897417379E-2</v>
      </c>
      <c r="AU56">
        <f t="shared" si="23"/>
        <v>-60.660987024169621</v>
      </c>
      <c r="AW56">
        <v>53</v>
      </c>
      <c r="AX56">
        <f>IF(Z56&gt;0, (R56*SUMPRODUCT(K56:$K$98, X56:$X$98)-K56*$AZ$3)/Z56, 0)</f>
        <v>1668.4545033783165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0.175905283</v>
      </c>
      <c r="Q57" s="4">
        <f t="shared" si="21"/>
        <v>25</v>
      </c>
      <c r="R57">
        <f t="shared" si="0"/>
        <v>1000000</v>
      </c>
      <c r="S57">
        <f t="shared" si="1"/>
        <v>1531.3299120745387</v>
      </c>
      <c r="U57">
        <f t="shared" si="13"/>
        <v>0.175905283</v>
      </c>
      <c r="V57">
        <f t="shared" si="14"/>
        <v>0.01</v>
      </c>
      <c r="W57">
        <f t="shared" si="15"/>
        <v>0.13257341089717525</v>
      </c>
      <c r="X57">
        <f t="shared" si="16"/>
        <v>2.3320363362142896E-2</v>
      </c>
      <c r="Y57">
        <f t="shared" si="17"/>
        <v>1.3257341089717525E-3</v>
      </c>
      <c r="Z57">
        <f t="shared" si="18"/>
        <v>0.1079273134260606</v>
      </c>
      <c r="AB57">
        <f t="shared" si="19"/>
        <v>221.19270443961602</v>
      </c>
      <c r="AC57">
        <f t="shared" si="2"/>
        <v>165.27232337917056</v>
      </c>
      <c r="AE57">
        <f t="shared" si="3"/>
        <v>0</v>
      </c>
      <c r="AF57">
        <f t="shared" si="24"/>
        <v>0</v>
      </c>
      <c r="AG57">
        <f t="shared" si="24"/>
        <v>-2.6981828356515152</v>
      </c>
      <c r="AH57">
        <f t="shared" si="5"/>
        <v>-23320.363362142896</v>
      </c>
      <c r="AI57">
        <f t="shared" si="25"/>
        <v>-23323.061544978547</v>
      </c>
      <c r="AJ57">
        <f t="shared" si="7"/>
        <v>55.920381060445465</v>
      </c>
      <c r="AK57">
        <f t="shared" si="22"/>
        <v>15.483489310773123</v>
      </c>
      <c r="AL57">
        <f t="shared" si="8"/>
        <v>-23251.65767460733</v>
      </c>
      <c r="AN57">
        <f t="shared" si="26"/>
        <v>0</v>
      </c>
      <c r="AO57">
        <f t="shared" si="26"/>
        <v>0</v>
      </c>
      <c r="AP57">
        <f t="shared" si="26"/>
        <v>-5.933325183130317E-3</v>
      </c>
      <c r="AQ57">
        <f t="shared" si="26"/>
        <v>-51.281661638374942</v>
      </c>
      <c r="AR57">
        <f t="shared" si="26"/>
        <v>-51.287594963558071</v>
      </c>
      <c r="AS57">
        <f t="shared" si="26"/>
        <v>0.12296935582427582</v>
      </c>
      <c r="AT57">
        <f t="shared" si="26"/>
        <v>3.4048314234478572E-2</v>
      </c>
      <c r="AU57">
        <f t="shared" si="23"/>
        <v>-51.130577293499321</v>
      </c>
      <c r="AW57">
        <v>54</v>
      </c>
      <c r="AX57">
        <f>IF(Z57&gt;0, (R57*SUMPRODUCT(K57:$K$98, X57:$X$98)-K57*$AZ$3)/Z57, 0)</f>
        <v>1531.3299120745387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0.19813004200000001</v>
      </c>
      <c r="Q58" s="4">
        <f t="shared" si="21"/>
        <v>25</v>
      </c>
      <c r="R58">
        <f t="shared" si="0"/>
        <v>1000000</v>
      </c>
      <c r="S58">
        <f t="shared" si="1"/>
        <v>1385.4078153956593</v>
      </c>
      <c r="U58">
        <f t="shared" si="13"/>
        <v>0.19813004200000001</v>
      </c>
      <c r="V58">
        <f t="shared" si="14"/>
        <v>0.01</v>
      </c>
      <c r="W58">
        <f t="shared" si="15"/>
        <v>0.1079273134260606</v>
      </c>
      <c r="X58">
        <f t="shared" si="16"/>
        <v>2.1383643142052551E-2</v>
      </c>
      <c r="Y58">
        <f t="shared" si="17"/>
        <v>1.0792731342606061E-3</v>
      </c>
      <c r="Z58">
        <f t="shared" si="18"/>
        <v>8.5464397149747448E-2</v>
      </c>
      <c r="AB58">
        <f t="shared" si="19"/>
        <v>165.27232337917056</v>
      </c>
      <c r="AC58">
        <f t="shared" si="2"/>
        <v>118.40304374933862</v>
      </c>
      <c r="AE58">
        <f t="shared" si="3"/>
        <v>0</v>
      </c>
      <c r="AF58">
        <f t="shared" si="24"/>
        <v>0</v>
      </c>
      <c r="AG58">
        <f t="shared" si="24"/>
        <v>-2.1366099287436864</v>
      </c>
      <c r="AH58">
        <f t="shared" si="5"/>
        <v>-21383.643142052551</v>
      </c>
      <c r="AI58">
        <f t="shared" si="25"/>
        <v>-21385.779751981296</v>
      </c>
      <c r="AJ58">
        <f t="shared" si="7"/>
        <v>46.869279629831937</v>
      </c>
      <c r="AK58">
        <f t="shared" si="22"/>
        <v>11.56906263654194</v>
      </c>
      <c r="AL58">
        <f t="shared" si="8"/>
        <v>-21327.341409714922</v>
      </c>
      <c r="AN58">
        <f t="shared" si="26"/>
        <v>0</v>
      </c>
      <c r="AO58">
        <f t="shared" si="26"/>
        <v>0</v>
      </c>
      <c r="AP58">
        <f t="shared" si="26"/>
        <v>-4.1950196103265587E-3</v>
      </c>
      <c r="AQ58">
        <f t="shared" si="26"/>
        <v>-41.984641704759539</v>
      </c>
      <c r="AR58">
        <f t="shared" si="26"/>
        <v>-41.988836724369868</v>
      </c>
      <c r="AS58">
        <f t="shared" si="26"/>
        <v>9.2023136522928164E-2</v>
      </c>
      <c r="AT58">
        <f t="shared" si="26"/>
        <v>2.2714695827481483E-2</v>
      </c>
      <c r="AU58">
        <f t="shared" si="23"/>
        <v>-41.874098892019454</v>
      </c>
      <c r="AW58">
        <v>55</v>
      </c>
      <c r="AX58">
        <f>IF(Z58&gt;0, (R58*SUMPRODUCT(K58:$K$98, X58:$X$98)-K58*$AZ$3)/Z58, 0)</f>
        <v>1385.4078153956593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0.22255936300000001</v>
      </c>
      <c r="Q59" s="4">
        <f t="shared" si="21"/>
        <v>25</v>
      </c>
      <c r="R59">
        <f t="shared" si="0"/>
        <v>1000000</v>
      </c>
      <c r="S59">
        <f t="shared" si="1"/>
        <v>1225.1781687837204</v>
      </c>
      <c r="U59">
        <f t="shared" si="13"/>
        <v>0.22255936300000001</v>
      </c>
      <c r="V59">
        <f t="shared" si="14"/>
        <v>0.01</v>
      </c>
      <c r="W59">
        <f t="shared" si="15"/>
        <v>8.5464397149747448E-2</v>
      </c>
      <c r="X59">
        <f t="shared" si="16"/>
        <v>1.9020901788826809E-2</v>
      </c>
      <c r="Y59">
        <f t="shared" si="17"/>
        <v>8.5464397149747446E-4</v>
      </c>
      <c r="Z59">
        <f t="shared" si="18"/>
        <v>6.5588851389423178E-2</v>
      </c>
      <c r="AB59">
        <f t="shared" si="19"/>
        <v>118.40304374933862</v>
      </c>
      <c r="AC59">
        <f t="shared" si="2"/>
        <v>80.358028837921069</v>
      </c>
      <c r="AE59">
        <f t="shared" si="3"/>
        <v>0</v>
      </c>
      <c r="AF59">
        <f t="shared" si="24"/>
        <v>0</v>
      </c>
      <c r="AG59">
        <f t="shared" si="24"/>
        <v>-1.6397212847355795</v>
      </c>
      <c r="AH59">
        <f t="shared" si="5"/>
        <v>-19020.90178882681</v>
      </c>
      <c r="AI59">
        <f t="shared" si="25"/>
        <v>-19022.541510111547</v>
      </c>
      <c r="AJ59">
        <f t="shared" si="7"/>
        <v>38.045014911417553</v>
      </c>
      <c r="AK59">
        <f t="shared" si="22"/>
        <v>8.2882130624537051</v>
      </c>
      <c r="AL59">
        <f t="shared" si="8"/>
        <v>-18976.208282137675</v>
      </c>
      <c r="AN59">
        <f t="shared" si="26"/>
        <v>0</v>
      </c>
      <c r="AO59">
        <f t="shared" si="26"/>
        <v>0</v>
      </c>
      <c r="AP59">
        <f t="shared" si="26"/>
        <v>-2.8744897517647377E-3</v>
      </c>
      <c r="AQ59">
        <f t="shared" si="26"/>
        <v>-33.344317580242397</v>
      </c>
      <c r="AR59">
        <f t="shared" si="26"/>
        <v>-33.347192069994165</v>
      </c>
      <c r="AS59">
        <f t="shared" si="26"/>
        <v>6.6694264742828968E-2</v>
      </c>
      <c r="AT59">
        <f t="shared" si="26"/>
        <v>1.4529532384711169E-2</v>
      </c>
      <c r="AU59">
        <f t="shared" si="23"/>
        <v>-33.265968272866623</v>
      </c>
      <c r="AW59">
        <v>56</v>
      </c>
      <c r="AX59">
        <f>IF(Z59&gt;0, (R59*SUMPRODUCT(K59:$K$98, X59:$X$98)-K59*$AZ$3)/Z59, 0)</f>
        <v>1225.1781687837204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0.25004150400000003</v>
      </c>
      <c r="Q60" s="4">
        <f t="shared" si="21"/>
        <v>25</v>
      </c>
      <c r="R60">
        <f t="shared" si="0"/>
        <v>1000000</v>
      </c>
      <c r="S60">
        <f t="shared" si="1"/>
        <v>1041.1721139443835</v>
      </c>
      <c r="U60">
        <f t="shared" si="13"/>
        <v>0.25004150400000003</v>
      </c>
      <c r="V60">
        <f t="shared" si="14"/>
        <v>0.01</v>
      </c>
      <c r="W60">
        <f t="shared" si="15"/>
        <v>6.5588851389423178E-2</v>
      </c>
      <c r="X60">
        <f t="shared" si="16"/>
        <v>1.6399935047043863E-2</v>
      </c>
      <c r="Y60">
        <f t="shared" si="17"/>
        <v>6.5588851389423183E-4</v>
      </c>
      <c r="Z60">
        <f t="shared" si="18"/>
        <v>4.8533027828485086E-2</v>
      </c>
      <c r="AB60">
        <f t="shared" si="19"/>
        <v>80.358028837921069</v>
      </c>
      <c r="AC60">
        <f t="shared" si="2"/>
        <v>50.531235180305409</v>
      </c>
      <c r="AE60">
        <f t="shared" si="3"/>
        <v>0</v>
      </c>
      <c r="AF60">
        <f t="shared" si="24"/>
        <v>0</v>
      </c>
      <c r="AG60">
        <f t="shared" si="24"/>
        <v>-1.2133256957121272</v>
      </c>
      <c r="AH60">
        <f t="shared" si="5"/>
        <v>-16399.935047043862</v>
      </c>
      <c r="AI60">
        <f t="shared" si="25"/>
        <v>-16401.148372739575</v>
      </c>
      <c r="AJ60">
        <f t="shared" si="7"/>
        <v>29.82679365761566</v>
      </c>
      <c r="AK60">
        <f t="shared" si="22"/>
        <v>5.6250620186544751</v>
      </c>
      <c r="AL60">
        <f t="shared" si="8"/>
        <v>-16365.696517063305</v>
      </c>
      <c r="AN60">
        <f t="shared" si="26"/>
        <v>0</v>
      </c>
      <c r="AO60">
        <f t="shared" si="26"/>
        <v>0</v>
      </c>
      <c r="AP60">
        <f t="shared" si="26"/>
        <v>-1.8991099227529005E-3</v>
      </c>
      <c r="AQ60">
        <f t="shared" si="26"/>
        <v>-25.669347884422915</v>
      </c>
      <c r="AR60">
        <f t="shared" si="26"/>
        <v>-25.671246994345669</v>
      </c>
      <c r="AS60">
        <f t="shared" si="26"/>
        <v>4.6685205793680462E-2</v>
      </c>
      <c r="AT60">
        <f t="shared" si="26"/>
        <v>8.804405225636731E-3</v>
      </c>
      <c r="AU60">
        <f t="shared" si="23"/>
        <v>-25.615757383326354</v>
      </c>
      <c r="AW60">
        <v>57</v>
      </c>
      <c r="AX60">
        <f>IF(Z60&gt;0, (R60*SUMPRODUCT(K60:$K$98, X60:$X$98)-K60*$AZ$3)/Z60, 0)</f>
        <v>1041.1721139443835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0.28092614399999999</v>
      </c>
      <c r="Q61" s="4">
        <f t="shared" si="21"/>
        <v>25</v>
      </c>
      <c r="R61">
        <f t="shared" si="0"/>
        <v>1000000</v>
      </c>
      <c r="S61">
        <f t="shared" si="1"/>
        <v>813.70778010251695</v>
      </c>
      <c r="U61">
        <f t="shared" si="13"/>
        <v>0.28092614399999999</v>
      </c>
      <c r="V61">
        <f t="shared" si="14"/>
        <v>0.01</v>
      </c>
      <c r="W61">
        <f t="shared" si="15"/>
        <v>4.8533027828485086E-2</v>
      </c>
      <c r="X61">
        <f t="shared" si="16"/>
        <v>1.3634196364501009E-2</v>
      </c>
      <c r="Y61">
        <f t="shared" si="17"/>
        <v>4.8533027828485086E-4</v>
      </c>
      <c r="Z61">
        <f t="shared" si="18"/>
        <v>3.4413501185699226E-2</v>
      </c>
      <c r="AB61">
        <f t="shared" si="19"/>
        <v>50.531235180305409</v>
      </c>
      <c r="AC61">
        <f t="shared" si="2"/>
        <v>28.002533655370652</v>
      </c>
      <c r="AE61">
        <f t="shared" si="3"/>
        <v>0</v>
      </c>
      <c r="AF61">
        <f t="shared" si="24"/>
        <v>0</v>
      </c>
      <c r="AG61">
        <f t="shared" si="24"/>
        <v>-0.86033752964248067</v>
      </c>
      <c r="AH61">
        <f t="shared" si="5"/>
        <v>-13634.196364501009</v>
      </c>
      <c r="AI61">
        <f t="shared" si="25"/>
        <v>-13635.056702030652</v>
      </c>
      <c r="AJ61">
        <f t="shared" si="7"/>
        <v>22.528701524934757</v>
      </c>
      <c r="AK61">
        <f t="shared" si="22"/>
        <v>3.5371864626213791</v>
      </c>
      <c r="AL61">
        <f t="shared" si="8"/>
        <v>-13608.990814043096</v>
      </c>
      <c r="AN61">
        <f t="shared" si="26"/>
        <v>0</v>
      </c>
      <c r="AO61">
        <f t="shared" si="26"/>
        <v>0</v>
      </c>
      <c r="AP61">
        <f t="shared" si="26"/>
        <v>-1.2023296391913045E-3</v>
      </c>
      <c r="AQ61">
        <f t="shared" si="26"/>
        <v>-19.053915272539648</v>
      </c>
      <c r="AR61">
        <f t="shared" si="26"/>
        <v>-19.055117602178839</v>
      </c>
      <c r="AS61">
        <f t="shared" si="26"/>
        <v>3.1484068336737052E-2</v>
      </c>
      <c r="AT61">
        <f t="shared" si="26"/>
        <v>4.9432507322134805E-3</v>
      </c>
      <c r="AU61">
        <f t="shared" si="23"/>
        <v>-19.018690283109891</v>
      </c>
      <c r="AW61">
        <v>58</v>
      </c>
      <c r="AX61">
        <f>IF(Z61&gt;0, (R61*SUMPRODUCT(K61:$K$98, X61:$X$98)-K61*$AZ$3)/Z61, 0)</f>
        <v>813.70778010251695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0.31575788199999999</v>
      </c>
      <c r="Q62" s="4">
        <f t="shared" si="21"/>
        <v>25</v>
      </c>
      <c r="R62">
        <f t="shared" si="0"/>
        <v>1000000</v>
      </c>
      <c r="S62">
        <f t="shared" si="1"/>
        <v>506.51858580128192</v>
      </c>
      <c r="U62">
        <f t="shared" si="13"/>
        <v>0.31575788199999999</v>
      </c>
      <c r="V62">
        <f t="shared" si="14"/>
        <v>0.01</v>
      </c>
      <c r="W62">
        <f t="shared" si="15"/>
        <v>3.4413501185699226E-2</v>
      </c>
      <c r="X62">
        <f t="shared" si="16"/>
        <v>1.0866334246600875E-2</v>
      </c>
      <c r="Y62">
        <f t="shared" si="17"/>
        <v>3.4413501185699225E-4</v>
      </c>
      <c r="Z62">
        <f t="shared" si="18"/>
        <v>2.3203031927241356E-2</v>
      </c>
      <c r="AB62">
        <f t="shared" si="19"/>
        <v>28.002533655370652</v>
      </c>
      <c r="AC62">
        <f t="shared" si="2"/>
        <v>11.752766918088284</v>
      </c>
      <c r="AE62">
        <f t="shared" si="3"/>
        <v>0</v>
      </c>
      <c r="AF62">
        <f t="shared" si="24"/>
        <v>0</v>
      </c>
      <c r="AG62">
        <f t="shared" si="24"/>
        <v>-0.58007579818103394</v>
      </c>
      <c r="AH62">
        <f t="shared" si="5"/>
        <v>-10866.334246600874</v>
      </c>
      <c r="AI62">
        <f t="shared" si="25"/>
        <v>-10866.914322399056</v>
      </c>
      <c r="AJ62">
        <f t="shared" si="7"/>
        <v>16.249766737282368</v>
      </c>
      <c r="AK62">
        <f t="shared" si="22"/>
        <v>1.9601773558759459</v>
      </c>
      <c r="AL62">
        <f t="shared" si="8"/>
        <v>-10848.704378305898</v>
      </c>
      <c r="AN62">
        <f t="shared" si="26"/>
        <v>0</v>
      </c>
      <c r="AO62">
        <f t="shared" si="26"/>
        <v>0</v>
      </c>
      <c r="AP62">
        <f t="shared" si="26"/>
        <v>-7.2380471648439372E-4</v>
      </c>
      <c r="AQ62">
        <f t="shared" si="26"/>
        <v>-13.55875215488823</v>
      </c>
      <c r="AR62">
        <f t="shared" si="26"/>
        <v>-13.559475959604715</v>
      </c>
      <c r="AS62">
        <f t="shared" si="26"/>
        <v>2.0276070546465959E-2</v>
      </c>
      <c r="AT62">
        <f t="shared" si="26"/>
        <v>2.4458624541445415E-3</v>
      </c>
      <c r="AU62">
        <f t="shared" si="23"/>
        <v>-13.536754026604104</v>
      </c>
      <c r="AW62">
        <v>59</v>
      </c>
      <c r="AX62">
        <f>IF(Z62&gt;0, (R62*SUMPRODUCT(K62:$K$98, X62:$X$98)-K62*$AZ$3)/Z62, 0)</f>
        <v>506.51858580128192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0.35338435200000001</v>
      </c>
      <c r="Q63" s="4">
        <f t="shared" si="21"/>
        <v>25</v>
      </c>
      <c r="R63">
        <f t="shared" si="0"/>
        <v>1000000</v>
      </c>
      <c r="S63">
        <f t="shared" si="1"/>
        <v>47.234398145264358</v>
      </c>
      <c r="U63">
        <f t="shared" si="13"/>
        <v>0.35338435200000001</v>
      </c>
      <c r="V63">
        <f t="shared" si="14"/>
        <v>0.01</v>
      </c>
      <c r="W63">
        <f t="shared" si="15"/>
        <v>2.3203031927241356E-2</v>
      </c>
      <c r="X63">
        <f t="shared" si="16"/>
        <v>8.1995884020434982E-3</v>
      </c>
      <c r="Y63">
        <f t="shared" si="17"/>
        <v>2.3203031927241356E-4</v>
      </c>
      <c r="Z63">
        <f t="shared" si="18"/>
        <v>1.4771413205925444E-2</v>
      </c>
      <c r="AB63">
        <f t="shared" si="19"/>
        <v>11.752766918088284</v>
      </c>
      <c r="AC63">
        <f t="shared" si="2"/>
        <v>0.69771881253689827</v>
      </c>
      <c r="AE63">
        <f t="shared" si="3"/>
        <v>0</v>
      </c>
      <c r="AF63">
        <f t="shared" si="24"/>
        <v>0</v>
      </c>
      <c r="AG63">
        <f t="shared" si="24"/>
        <v>-0.36928533014813608</v>
      </c>
      <c r="AH63">
        <f t="shared" si="5"/>
        <v>-8199.5884020434987</v>
      </c>
      <c r="AI63">
        <f t="shared" si="25"/>
        <v>-8199.957687373646</v>
      </c>
      <c r="AJ63">
        <f t="shared" si="7"/>
        <v>11.055048105551386</v>
      </c>
      <c r="AK63">
        <f t="shared" si="22"/>
        <v>0.82269368426617995</v>
      </c>
      <c r="AL63">
        <f t="shared" si="8"/>
        <v>-8188.0799455838278</v>
      </c>
      <c r="AN63">
        <f t="shared" si="26"/>
        <v>0</v>
      </c>
      <c r="AO63">
        <f t="shared" si="26"/>
        <v>0</v>
      </c>
      <c r="AP63">
        <f t="shared" si="26"/>
        <v>-4.1141554340193618E-4</v>
      </c>
      <c r="AQ63">
        <f t="shared" si="26"/>
        <v>-9.1350450253350424</v>
      </c>
      <c r="AR63">
        <f t="shared" si="26"/>
        <v>-9.1354564408784444</v>
      </c>
      <c r="AS63">
        <f t="shared" si="26"/>
        <v>1.2316272140719708E-2</v>
      </c>
      <c r="AT63">
        <f t="shared" si="26"/>
        <v>9.165513534749322E-4</v>
      </c>
      <c r="AU63">
        <f t="shared" si="23"/>
        <v>-9.1222236173842486</v>
      </c>
      <c r="AW63">
        <v>60</v>
      </c>
      <c r="AX63">
        <f>IF(Z63&gt;0, (R63*SUMPRODUCT(K63:$K$98, X63:$X$98)-K63*$AZ$3)/Z63, 0)</f>
        <v>47.234398145264358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0.39269921299999999</v>
      </c>
      <c r="Q64" s="4">
        <f t="shared" si="21"/>
        <v>25</v>
      </c>
      <c r="R64">
        <f t="shared" si="0"/>
        <v>1000000</v>
      </c>
      <c r="S64">
        <f t="shared" si="1"/>
        <v>-702.92332808153969</v>
      </c>
      <c r="U64">
        <f t="shared" si="13"/>
        <v>0.39269921299999999</v>
      </c>
      <c r="V64">
        <f t="shared" si="14"/>
        <v>0.01</v>
      </c>
      <c r="W64">
        <f t="shared" si="15"/>
        <v>1.4771413205925444E-2</v>
      </c>
      <c r="X64">
        <f t="shared" si="16"/>
        <v>5.8007223408647283E-3</v>
      </c>
      <c r="Y64">
        <f t="shared" si="17"/>
        <v>1.4771413205925444E-4</v>
      </c>
      <c r="Z64">
        <f t="shared" si="18"/>
        <v>8.8229767330014613E-3</v>
      </c>
      <c r="AB64">
        <f t="shared" si="19"/>
        <v>0.69771881253689827</v>
      </c>
      <c r="AC64">
        <f t="shared" si="2"/>
        <v>-6.2018761687473773</v>
      </c>
      <c r="AE64">
        <f t="shared" si="3"/>
        <v>0</v>
      </c>
      <c r="AF64">
        <f t="shared" si="24"/>
        <v>0</v>
      </c>
      <c r="AG64">
        <f t="shared" si="24"/>
        <v>-0.22057441832503655</v>
      </c>
      <c r="AH64">
        <f t="shared" si="5"/>
        <v>-5800.7223408647287</v>
      </c>
      <c r="AI64">
        <f t="shared" si="25"/>
        <v>-5800.9429152830535</v>
      </c>
      <c r="AJ64">
        <f t="shared" si="7"/>
        <v>6.8995949812842756</v>
      </c>
      <c r="AK64">
        <f t="shared" si="22"/>
        <v>4.8840316877582883E-2</v>
      </c>
      <c r="AL64">
        <f t="shared" si="8"/>
        <v>-5793.9944799848918</v>
      </c>
      <c r="AN64">
        <f t="shared" si="26"/>
        <v>0</v>
      </c>
      <c r="AO64">
        <f t="shared" si="26"/>
        <v>0</v>
      </c>
      <c r="AP64">
        <f t="shared" si="26"/>
        <v>-2.1940966773036533E-4</v>
      </c>
      <c r="AQ64">
        <f t="shared" si="26"/>
        <v>-5.7700914324967023</v>
      </c>
      <c r="AR64">
        <f t="shared" si="26"/>
        <v>-5.7703108421644327</v>
      </c>
      <c r="AS64">
        <f t="shared" si="26"/>
        <v>6.8631614391787754E-3</v>
      </c>
      <c r="AT64">
        <f t="shared" si="26"/>
        <v>4.8582413950493359E-5</v>
      </c>
      <c r="AU64">
        <f t="shared" si="23"/>
        <v>-5.7633990983113037</v>
      </c>
      <c r="AW64">
        <v>61</v>
      </c>
      <c r="AX64">
        <f>IF(Z64&gt;0, (R64*SUMPRODUCT(K64:$K$98, X64:$X$98)-K64*$AZ$3)/Z64, 0)</f>
        <v>-702.92332808153969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0.39967743300000003</v>
      </c>
      <c r="Q65" s="4">
        <f t="shared" si="21"/>
        <v>25</v>
      </c>
      <c r="R65">
        <f t="shared" si="0"/>
        <v>1000000</v>
      </c>
      <c r="S65">
        <f t="shared" si="1"/>
        <v>-1915.3724189980567</v>
      </c>
      <c r="U65">
        <f t="shared" si="13"/>
        <v>0.39967743300000003</v>
      </c>
      <c r="V65">
        <f t="shared" si="14"/>
        <v>0.01</v>
      </c>
      <c r="W65">
        <f t="shared" si="15"/>
        <v>8.8229767330014613E-3</v>
      </c>
      <c r="X65">
        <f t="shared" si="16"/>
        <v>3.5263446920647508E-3</v>
      </c>
      <c r="Y65">
        <f t="shared" si="17"/>
        <v>8.8229767330014617E-5</v>
      </c>
      <c r="Z65">
        <f t="shared" si="18"/>
        <v>5.2084022736066963E-3</v>
      </c>
      <c r="AB65">
        <f t="shared" si="19"/>
        <v>-6.2018761687473773</v>
      </c>
      <c r="AC65">
        <f t="shared" si="2"/>
        <v>-9.9760300619130362</v>
      </c>
      <c r="AE65">
        <f t="shared" si="3"/>
        <v>0</v>
      </c>
      <c r="AF65">
        <f t="shared" si="24"/>
        <v>0</v>
      </c>
      <c r="AG65">
        <f t="shared" si="24"/>
        <v>-0.1302100568401674</v>
      </c>
      <c r="AH65">
        <f t="shared" si="5"/>
        <v>-3526.3446920647507</v>
      </c>
      <c r="AI65">
        <f t="shared" si="25"/>
        <v>-3526.4749021215907</v>
      </c>
      <c r="AJ65">
        <f t="shared" si="7"/>
        <v>3.7741538931656589</v>
      </c>
      <c r="AK65">
        <f t="shared" si="22"/>
        <v>-0.43413133181231645</v>
      </c>
      <c r="AL65">
        <f t="shared" si="8"/>
        <v>-3523.1348795602376</v>
      </c>
      <c r="AN65">
        <f t="shared" si="26"/>
        <v>0</v>
      </c>
      <c r="AO65">
        <f t="shared" si="26"/>
        <v>0</v>
      </c>
      <c r="AP65">
        <f t="shared" si="26"/>
        <v>-1.1564506989214847E-4</v>
      </c>
      <c r="AQ65">
        <f t="shared" si="26"/>
        <v>-3.1318961704948336</v>
      </c>
      <c r="AR65">
        <f t="shared" si="26"/>
        <v>-3.1320118155647254</v>
      </c>
      <c r="AS65">
        <f t="shared" si="26"/>
        <v>3.351986024356195E-3</v>
      </c>
      <c r="AT65">
        <f t="shared" si="26"/>
        <v>-3.855704346357329E-4</v>
      </c>
      <c r="AU65">
        <f t="shared" si="23"/>
        <v>-3.1290453999750052</v>
      </c>
      <c r="AW65">
        <v>62</v>
      </c>
      <c r="AX65">
        <f>IF(Z65&gt;0, (R65*SUMPRODUCT(K65:$K$98, X65:$X$98)-K65*$AZ$3)/Z65, 0)</f>
        <v>-1915.3724189980567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0.407215198</v>
      </c>
      <c r="Q66" s="4">
        <f t="shared" si="21"/>
        <v>25</v>
      </c>
      <c r="R66">
        <f t="shared" si="0"/>
        <v>1000000</v>
      </c>
      <c r="S66">
        <f t="shared" si="1"/>
        <v>-3731.2783807397154</v>
      </c>
      <c r="U66">
        <f t="shared" si="13"/>
        <v>0.407215198</v>
      </c>
      <c r="V66">
        <f t="shared" si="14"/>
        <v>0.01</v>
      </c>
      <c r="W66">
        <f t="shared" si="15"/>
        <v>5.2084022736066963E-3</v>
      </c>
      <c r="X66">
        <f t="shared" si="16"/>
        <v>2.1209405631104012E-3</v>
      </c>
      <c r="Y66">
        <f t="shared" si="17"/>
        <v>5.2084022736066967E-5</v>
      </c>
      <c r="Z66">
        <f t="shared" si="18"/>
        <v>3.0353776877602282E-3</v>
      </c>
      <c r="AB66">
        <f t="shared" si="19"/>
        <v>-9.9760300619130362</v>
      </c>
      <c r="AC66">
        <f t="shared" si="2"/>
        <v>-11.325839143719445</v>
      </c>
      <c r="AE66">
        <f t="shared" si="3"/>
        <v>0</v>
      </c>
      <c r="AF66">
        <f t="shared" si="24"/>
        <v>0</v>
      </c>
      <c r="AG66">
        <f t="shared" si="24"/>
        <v>-7.5884442194005711E-2</v>
      </c>
      <c r="AH66">
        <f t="shared" si="5"/>
        <v>-2120.9405631104009</v>
      </c>
      <c r="AI66">
        <f t="shared" si="25"/>
        <v>-2121.0164475525949</v>
      </c>
      <c r="AJ66">
        <f t="shared" si="7"/>
        <v>1.3498090818064092</v>
      </c>
      <c r="AK66">
        <f t="shared" si="22"/>
        <v>-0.69832210433391262</v>
      </c>
      <c r="AL66">
        <f t="shared" si="8"/>
        <v>-2120.364960575122</v>
      </c>
      <c r="AN66">
        <f t="shared" si="26"/>
        <v>0</v>
      </c>
      <c r="AO66">
        <f t="shared" si="26"/>
        <v>0</v>
      </c>
      <c r="AP66">
        <f t="shared" si="26"/>
        <v>-6.0175168892296354E-5</v>
      </c>
      <c r="AQ66">
        <f t="shared" si="26"/>
        <v>-1.68187250120911</v>
      </c>
      <c r="AR66">
        <f t="shared" si="26"/>
        <v>-1.6819326763780023</v>
      </c>
      <c r="AS66">
        <f t="shared" si="26"/>
        <v>1.070377367503036E-3</v>
      </c>
      <c r="AT66">
        <f t="shared" si="26"/>
        <v>-5.5375844316130952E-4</v>
      </c>
      <c r="AU66">
        <f t="shared" si="23"/>
        <v>-1.6814160574536603</v>
      </c>
      <c r="AW66">
        <v>63</v>
      </c>
      <c r="AX66">
        <f>IF(Z66&gt;0, (R66*SUMPRODUCT(K66:$K$98, X66:$X$98)-K66*$AZ$3)/Z66, 0)</f>
        <v>-3731.2783807397154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0.41552104400000001</v>
      </c>
      <c r="Q67" s="4">
        <f t="shared" si="21"/>
        <v>25</v>
      </c>
      <c r="R67">
        <f t="shared" ref="R67:R98" si="27">$C$6</f>
        <v>1000000</v>
      </c>
      <c r="S67">
        <f t="shared" ref="S67:S98" si="28">AX67</f>
        <v>-6547.0927746685938</v>
      </c>
      <c r="U67">
        <f t="shared" si="13"/>
        <v>0.41552104400000001</v>
      </c>
      <c r="V67">
        <f t="shared" si="14"/>
        <v>0.01</v>
      </c>
      <c r="W67">
        <f t="shared" si="15"/>
        <v>3.0353776877602282E-3</v>
      </c>
      <c r="X67">
        <f t="shared" si="16"/>
        <v>1.2612633057524361E-3</v>
      </c>
      <c r="Y67">
        <f t="shared" si="17"/>
        <v>3.0353776877602283E-5</v>
      </c>
      <c r="Z67">
        <f t="shared" si="18"/>
        <v>1.7437606051301899E-3</v>
      </c>
      <c r="AB67">
        <f t="shared" si="19"/>
        <v>-11.325839143719445</v>
      </c>
      <c r="AC67">
        <f t="shared" ref="AC67:AC98" si="29">S67*Z67</f>
        <v>-11.416562458599602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-4.3594015128254747E-2</v>
      </c>
      <c r="AH67">
        <f t="shared" ref="AH67:AH98" si="32">-X67*R67</f>
        <v>-1261.2633057524361</v>
      </c>
      <c r="AI67">
        <f t="shared" ref="AI67:AI98" si="33">SUM(AE67:AH67)</f>
        <v>-1261.3068997675643</v>
      </c>
      <c r="AJ67">
        <f t="shared" ref="AJ67:AJ98" si="34">AB67-AC67</f>
        <v>9.0723314880156281E-2</v>
      </c>
      <c r="AK67">
        <f t="shared" si="22"/>
        <v>-0.79280874006036128</v>
      </c>
      <c r="AL67">
        <f t="shared" ref="AL67:AL98" si="35">SUM(AI67:AK67)</f>
        <v>-1262.0089851927446</v>
      </c>
      <c r="AN67">
        <f t="shared" ref="AN67:AU98" si="36">AE67*$K67</f>
        <v>0</v>
      </c>
      <c r="AO67">
        <f t="shared" si="36"/>
        <v>0</v>
      </c>
      <c r="AP67">
        <f t="shared" si="36"/>
        <v>-3.0865507323544716E-5</v>
      </c>
      <c r="AQ67">
        <f t="shared" si="36"/>
        <v>-0.89300175003583215</v>
      </c>
      <c r="AR67">
        <f t="shared" si="36"/>
        <v>-0.89303261554315572</v>
      </c>
      <c r="AS67">
        <f t="shared" si="36"/>
        <v>6.4234072764607526E-5</v>
      </c>
      <c r="AT67">
        <f t="shared" si="36"/>
        <v>-5.6132576686296603E-4</v>
      </c>
      <c r="AU67">
        <f t="shared" si="23"/>
        <v>-0.89352970723725411</v>
      </c>
      <c r="AW67">
        <v>64</v>
      </c>
      <c r="AX67">
        <f>IF(Z67&gt;0, (R67*SUMPRODUCT(K67:$K$98, X67:$X$98)-K67*$AZ$3)/Z67, 0)</f>
        <v>-6547.0927746685938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6.3216220393231843E-4</v>
      </c>
      <c r="L68" s="2">
        <v>65</v>
      </c>
      <c r="M68" s="6">
        <v>0.424706421</v>
      </c>
      <c r="Q68" s="4">
        <f t="shared" si="21"/>
        <v>25</v>
      </c>
      <c r="R68">
        <f t="shared" si="27"/>
        <v>1000000</v>
      </c>
      <c r="S68">
        <f t="shared" si="28"/>
        <v>-11046.45448037041</v>
      </c>
      <c r="U68">
        <f t="shared" ref="U68:U98" si="40">M68</f>
        <v>0.424706421</v>
      </c>
      <c r="V68">
        <f t="shared" ref="V68:V98" si="41">$C$10</f>
        <v>0.01</v>
      </c>
      <c r="W68">
        <f t="shared" ref="W68:W98" si="42">Z67</f>
        <v>1.7437606051301899E-3</v>
      </c>
      <c r="X68">
        <f t="shared" ref="X68:X98" si="43">U68*W68</f>
        <v>7.4058632568563721E-4</v>
      </c>
      <c r="Y68">
        <f t="shared" ref="Y68:Y98" si="44">V68*W68</f>
        <v>1.7437606051301899E-5</v>
      </c>
      <c r="Z68">
        <f t="shared" ref="Z68:Z98" si="45">MAX(0, W68-X68-Y68)</f>
        <v>9.8573667339325074E-4</v>
      </c>
      <c r="AB68">
        <f t="shared" ref="AB68:AB98" si="46">AC67</f>
        <v>-11.416562458599602</v>
      </c>
      <c r="AC68">
        <f t="shared" si="29"/>
        <v>-10.888895292270298</v>
      </c>
      <c r="AE68">
        <f t="shared" si="30"/>
        <v>0</v>
      </c>
      <c r="AF68">
        <f t="shared" si="31"/>
        <v>0</v>
      </c>
      <c r="AG68">
        <f t="shared" si="31"/>
        <v>-2.4643416834831268E-2</v>
      </c>
      <c r="AH68">
        <f t="shared" si="32"/>
        <v>-740.58632568563723</v>
      </c>
      <c r="AI68">
        <f t="shared" si="33"/>
        <v>-740.61096910247204</v>
      </c>
      <c r="AJ68">
        <f t="shared" si="34"/>
        <v>-0.52766716632930333</v>
      </c>
      <c r="AK68">
        <f t="shared" si="22"/>
        <v>-0.79915937210197219</v>
      </c>
      <c r="AL68">
        <f t="shared" si="35"/>
        <v>-741.93779564090323</v>
      </c>
      <c r="AN68">
        <f t="shared" si="36"/>
        <v>0</v>
      </c>
      <c r="AO68">
        <f t="shared" si="36"/>
        <v>0</v>
      </c>
      <c r="AP68">
        <f t="shared" si="36"/>
        <v>-1.5578636698729732E-5</v>
      </c>
      <c r="AQ68">
        <f t="shared" si="36"/>
        <v>-0.46817068384757021</v>
      </c>
      <c r="AR68">
        <f t="shared" si="36"/>
        <v>-0.46818626248426892</v>
      </c>
      <c r="AS68">
        <f t="shared" si="36"/>
        <v>-3.3357123880945367E-4</v>
      </c>
      <c r="AT68">
        <f t="shared" si="36"/>
        <v>-5.0519834996115044E-4</v>
      </c>
      <c r="AU68">
        <f t="shared" si="23"/>
        <v>-0.46902503207303947</v>
      </c>
      <c r="AW68">
        <v>65</v>
      </c>
      <c r="AX68">
        <f>IF(Z68&gt;0, (R68*SUMPRODUCT(K68:$K$98, X68:$X$98)-K68*$AZ$3)/Z68, 0)</f>
        <v>-11046.45448037041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5.6443053922528431E-4</v>
      </c>
      <c r="L69" s="2">
        <v>66</v>
      </c>
      <c r="M69" s="6">
        <v>0.43382917900000001</v>
      </c>
      <c r="Q69" s="4">
        <f t="shared" ref="Q69:Q98" si="48">$C$8</f>
        <v>25</v>
      </c>
      <c r="R69">
        <f t="shared" si="27"/>
        <v>1000000</v>
      </c>
      <c r="S69">
        <f t="shared" si="28"/>
        <v>-18401.883940595504</v>
      </c>
      <c r="U69">
        <f t="shared" si="40"/>
        <v>0.43382917900000001</v>
      </c>
      <c r="V69">
        <f t="shared" si="41"/>
        <v>0.01</v>
      </c>
      <c r="W69">
        <f t="shared" si="42"/>
        <v>9.8573667339325074E-4</v>
      </c>
      <c r="X69">
        <f t="shared" si="43"/>
        <v>4.2764133172838514E-4</v>
      </c>
      <c r="Y69">
        <f t="shared" si="44"/>
        <v>9.8573667339325072E-6</v>
      </c>
      <c r="Z69">
        <f t="shared" si="45"/>
        <v>5.4823797493093311E-4</v>
      </c>
      <c r="AB69">
        <f t="shared" si="46"/>
        <v>-10.888895292270298</v>
      </c>
      <c r="AC69">
        <f t="shared" si="29"/>
        <v>-10.088611586506138</v>
      </c>
      <c r="AE69">
        <f t="shared" si="30"/>
        <v>0</v>
      </c>
      <c r="AF69">
        <f t="shared" si="31"/>
        <v>0</v>
      </c>
      <c r="AG69">
        <f t="shared" si="31"/>
        <v>-1.3705949373273327E-2</v>
      </c>
      <c r="AH69">
        <f t="shared" si="32"/>
        <v>-427.64133172838513</v>
      </c>
      <c r="AI69">
        <f t="shared" si="33"/>
        <v>-427.6550376777584</v>
      </c>
      <c r="AJ69">
        <f t="shared" si="34"/>
        <v>-0.8002837057641603</v>
      </c>
      <c r="AK69">
        <f t="shared" si="22"/>
        <v>-0.762222670458921</v>
      </c>
      <c r="AL69">
        <f t="shared" si="35"/>
        <v>-429.2175440539815</v>
      </c>
      <c r="AN69">
        <f t="shared" si="36"/>
        <v>0</v>
      </c>
      <c r="AO69">
        <f t="shared" si="36"/>
        <v>0</v>
      </c>
      <c r="AP69">
        <f t="shared" si="36"/>
        <v>-7.7360563953511119E-6</v>
      </c>
      <c r="AQ69">
        <f t="shared" si="36"/>
        <v>-0.2413738274624711</v>
      </c>
      <c r="AR69">
        <f t="shared" si="36"/>
        <v>-0.24138156351886644</v>
      </c>
      <c r="AS69">
        <f t="shared" si="36"/>
        <v>-4.5170456357767377E-4</v>
      </c>
      <c r="AT69">
        <f t="shared" si="36"/>
        <v>-4.3022175289686497E-4</v>
      </c>
      <c r="AU69">
        <f t="shared" si="23"/>
        <v>-0.24226348983534099</v>
      </c>
      <c r="AW69">
        <v>66</v>
      </c>
      <c r="AX69">
        <f>IF(Z69&gt;0, (R69*SUMPRODUCT(K69:$K$98, X69:$X$98)-K69*$AZ$3)/Z69, 0)</f>
        <v>-18401.883940595504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0.44368152799999999</v>
      </c>
      <c r="Q70" s="4">
        <f t="shared" si="48"/>
        <v>25</v>
      </c>
      <c r="R70">
        <f t="shared" si="27"/>
        <v>1000000</v>
      </c>
      <c r="S70">
        <f t="shared" si="28"/>
        <v>-30708.020018943025</v>
      </c>
      <c r="U70">
        <f t="shared" si="40"/>
        <v>0.44368152799999999</v>
      </c>
      <c r="V70">
        <f t="shared" si="41"/>
        <v>0.01</v>
      </c>
      <c r="W70">
        <f t="shared" si="42"/>
        <v>5.4823797493093311E-4</v>
      </c>
      <c r="X70">
        <f t="shared" si="43"/>
        <v>2.432430624249821E-4</v>
      </c>
      <c r="Y70">
        <f t="shared" si="44"/>
        <v>5.4823797493093309E-6</v>
      </c>
      <c r="Z70">
        <f t="shared" si="45"/>
        <v>2.9951253275664169E-4</v>
      </c>
      <c r="AB70">
        <f t="shared" si="46"/>
        <v>-10.088611586506138</v>
      </c>
      <c r="AC70">
        <f t="shared" si="29"/>
        <v>-9.1974368518152811</v>
      </c>
      <c r="AE70">
        <f t="shared" si="30"/>
        <v>0</v>
      </c>
      <c r="AF70">
        <f t="shared" si="31"/>
        <v>0</v>
      </c>
      <c r="AG70">
        <f t="shared" si="31"/>
        <v>-7.4878133189160423E-3</v>
      </c>
      <c r="AH70">
        <f t="shared" si="32"/>
        <v>-243.2430624249821</v>
      </c>
      <c r="AI70">
        <f t="shared" si="33"/>
        <v>-243.250550238301</v>
      </c>
      <c r="AJ70">
        <f t="shared" si="34"/>
        <v>-0.89117473469085695</v>
      </c>
      <c r="AK70">
        <f t="shared" si="22"/>
        <v>-0.7062028110554297</v>
      </c>
      <c r="AL70">
        <f t="shared" si="35"/>
        <v>-244.84792778404727</v>
      </c>
      <c r="AN70">
        <f t="shared" si="36"/>
        <v>0</v>
      </c>
      <c r="AO70">
        <f t="shared" si="36"/>
        <v>0</v>
      </c>
      <c r="AP70">
        <f t="shared" si="36"/>
        <v>-3.7735272403696855E-6</v>
      </c>
      <c r="AQ70">
        <f t="shared" si="36"/>
        <v>-0.12258376150655548</v>
      </c>
      <c r="AR70">
        <f t="shared" si="36"/>
        <v>-0.12258753503379585</v>
      </c>
      <c r="AS70">
        <f t="shared" si="36"/>
        <v>-4.491127107549197E-4</v>
      </c>
      <c r="AT70">
        <f t="shared" si="36"/>
        <v>-3.5589502986288192E-4</v>
      </c>
      <c r="AU70">
        <f t="shared" si="23"/>
        <v>-0.12339254277441364</v>
      </c>
      <c r="AW70">
        <v>67</v>
      </c>
      <c r="AX70">
        <f>IF(Z70&gt;0, (R70*SUMPRODUCT(K70:$K$98, X70:$X$98)-K70*$AZ$3)/Z70, 0)</f>
        <v>-30708.020018943025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0.45400495099999999</v>
      </c>
      <c r="Q71" s="4">
        <f t="shared" si="48"/>
        <v>25</v>
      </c>
      <c r="R71">
        <f t="shared" si="27"/>
        <v>1000000</v>
      </c>
      <c r="S71">
        <f t="shared" si="28"/>
        <v>-51756.320314087548</v>
      </c>
      <c r="U71">
        <f t="shared" si="40"/>
        <v>0.45400495099999999</v>
      </c>
      <c r="V71">
        <f t="shared" si="41"/>
        <v>0.01</v>
      </c>
      <c r="W71">
        <f t="shared" si="42"/>
        <v>2.9951253275664169E-4</v>
      </c>
      <c r="X71">
        <f t="shared" si="43"/>
        <v>1.35980172758065E-4</v>
      </c>
      <c r="Y71">
        <f t="shared" si="44"/>
        <v>2.9951253275664169E-6</v>
      </c>
      <c r="Z71">
        <f t="shared" si="45"/>
        <v>1.6053723467101028E-4</v>
      </c>
      <c r="AB71">
        <f t="shared" si="46"/>
        <v>-9.1974368518152811</v>
      </c>
      <c r="AC71">
        <f t="shared" si="29"/>
        <v>-8.3088165399706497</v>
      </c>
      <c r="AE71">
        <f t="shared" si="30"/>
        <v>0</v>
      </c>
      <c r="AF71">
        <f t="shared" si="31"/>
        <v>0</v>
      </c>
      <c r="AG71">
        <f t="shared" si="31"/>
        <v>-4.0134308667752567E-3</v>
      </c>
      <c r="AH71">
        <f t="shared" si="32"/>
        <v>-135.98017275806501</v>
      </c>
      <c r="AI71">
        <f t="shared" si="33"/>
        <v>-135.98418618893177</v>
      </c>
      <c r="AJ71">
        <f t="shared" si="34"/>
        <v>-0.88862031184463142</v>
      </c>
      <c r="AK71">
        <f t="shared" si="22"/>
        <v>-0.64382057962706973</v>
      </c>
      <c r="AL71">
        <f t="shared" si="35"/>
        <v>-137.51662708040345</v>
      </c>
      <c r="AN71">
        <f t="shared" si="36"/>
        <v>0</v>
      </c>
      <c r="AO71">
        <f t="shared" si="36"/>
        <v>0</v>
      </c>
      <c r="AP71">
        <f t="shared" si="36"/>
        <v>-1.8058856411649858E-6</v>
      </c>
      <c r="AQ71">
        <f t="shared" si="36"/>
        <v>-6.1185716066471572E-2</v>
      </c>
      <c r="AR71">
        <f t="shared" si="36"/>
        <v>-6.1187521952112731E-2</v>
      </c>
      <c r="AS71">
        <f t="shared" si="36"/>
        <v>-3.9984410218511286E-4</v>
      </c>
      <c r="AT71">
        <f t="shared" si="36"/>
        <v>-2.8969387509824776E-4</v>
      </c>
      <c r="AU71">
        <f t="shared" si="23"/>
        <v>-6.1877059929396086E-2</v>
      </c>
      <c r="AW71">
        <v>68</v>
      </c>
      <c r="AX71">
        <f>IF(Z71&gt;0, (R71*SUMPRODUCT(K71:$K$98, X71:$X$98)-K71*$AZ$3)/Z71, 0)</f>
        <v>-51756.320314087548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0.46467133999999999</v>
      </c>
      <c r="Q72" s="4">
        <f t="shared" si="48"/>
        <v>25</v>
      </c>
      <c r="R72">
        <f t="shared" si="27"/>
        <v>1000000</v>
      </c>
      <c r="S72">
        <f t="shared" si="28"/>
        <v>-88541.628818683006</v>
      </c>
      <c r="U72">
        <f t="shared" si="40"/>
        <v>0.46467133999999999</v>
      </c>
      <c r="V72">
        <f t="shared" si="41"/>
        <v>0.01</v>
      </c>
      <c r="W72">
        <f t="shared" si="42"/>
        <v>1.6053723467101028E-4</v>
      </c>
      <c r="X72">
        <f t="shared" si="43"/>
        <v>7.4597051954472806E-5</v>
      </c>
      <c r="Y72">
        <f t="shared" si="44"/>
        <v>1.6053723467101028E-6</v>
      </c>
      <c r="Z72">
        <f t="shared" si="45"/>
        <v>8.4334810369827377E-5</v>
      </c>
      <c r="AB72">
        <f t="shared" si="46"/>
        <v>-8.3088165399706497</v>
      </c>
      <c r="AC72">
        <f t="shared" si="29"/>
        <v>-7.4671414762592745</v>
      </c>
      <c r="AE72">
        <f t="shared" si="30"/>
        <v>0</v>
      </c>
      <c r="AF72">
        <f t="shared" si="31"/>
        <v>0</v>
      </c>
      <c r="AG72">
        <f t="shared" si="31"/>
        <v>-2.1083702592456844E-3</v>
      </c>
      <c r="AH72">
        <f t="shared" si="32"/>
        <v>-74.597051954472803</v>
      </c>
      <c r="AI72">
        <f t="shared" si="33"/>
        <v>-74.599160324732054</v>
      </c>
      <c r="AJ72">
        <f t="shared" si="34"/>
        <v>-0.84167506371137524</v>
      </c>
      <c r="AK72">
        <f t="shared" si="22"/>
        <v>-0.58161715779794554</v>
      </c>
      <c r="AL72">
        <f t="shared" si="35"/>
        <v>-76.022452546241382</v>
      </c>
      <c r="AN72">
        <f t="shared" si="36"/>
        <v>0</v>
      </c>
      <c r="AO72">
        <f t="shared" si="36"/>
        <v>0</v>
      </c>
      <c r="AP72">
        <f t="shared" si="36"/>
        <v>-8.4703882498789539E-7</v>
      </c>
      <c r="AQ72">
        <f t="shared" si="36"/>
        <v>-2.9969403598817609E-2</v>
      </c>
      <c r="AR72">
        <f t="shared" si="36"/>
        <v>-2.9970250637642599E-2</v>
      </c>
      <c r="AS72">
        <f t="shared" si="36"/>
        <v>-3.3814338532870509E-4</v>
      </c>
      <c r="AT72">
        <f t="shared" si="36"/>
        <v>-2.3366498923686594E-4</v>
      </c>
      <c r="AU72">
        <f t="shared" si="23"/>
        <v>-3.0542059012208172E-2</v>
      </c>
      <c r="AW72">
        <v>69</v>
      </c>
      <c r="AX72">
        <f>IF(Z72&gt;0, (R72*SUMPRODUCT(K72:$K$98, X72:$X$98)-K72*$AZ$3)/Z72, 0)</f>
        <v>-88541.628818683006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0.47611615000000002</v>
      </c>
      <c r="Q73" s="4">
        <f t="shared" si="48"/>
        <v>25</v>
      </c>
      <c r="R73">
        <f t="shared" si="27"/>
        <v>1000000</v>
      </c>
      <c r="S73">
        <f t="shared" si="28"/>
        <v>-154389.66549987116</v>
      </c>
      <c r="U73">
        <f t="shared" si="40"/>
        <v>0.47611615000000002</v>
      </c>
      <c r="V73">
        <f t="shared" si="41"/>
        <v>0.01</v>
      </c>
      <c r="W73">
        <f t="shared" si="42"/>
        <v>8.4334810369827377E-5</v>
      </c>
      <c r="X73">
        <f t="shared" si="43"/>
        <v>4.0153165224262291E-5</v>
      </c>
      <c r="Y73">
        <f t="shared" si="44"/>
        <v>8.4334810369827378E-7</v>
      </c>
      <c r="Z73">
        <f t="shared" si="45"/>
        <v>4.3338297041866809E-5</v>
      </c>
      <c r="AB73">
        <f t="shared" si="46"/>
        <v>-7.4671414762592745</v>
      </c>
      <c r="AC73">
        <f t="shared" si="29"/>
        <v>-6.6909851836278724</v>
      </c>
      <c r="AE73">
        <f t="shared" si="30"/>
        <v>0</v>
      </c>
      <c r="AF73">
        <f t="shared" si="31"/>
        <v>0</v>
      </c>
      <c r="AG73">
        <f t="shared" si="31"/>
        <v>-1.0834574260466703E-3</v>
      </c>
      <c r="AH73">
        <f t="shared" si="32"/>
        <v>-40.153165224262288</v>
      </c>
      <c r="AI73">
        <f t="shared" si="33"/>
        <v>-40.154248681688337</v>
      </c>
      <c r="AJ73">
        <f t="shared" si="34"/>
        <v>-0.77615629263140207</v>
      </c>
      <c r="AK73">
        <f t="shared" ref="AK73:AK98" si="49">G73*SUM(AB73:AB73, AE73:AF73)</f>
        <v>-0.52269990333814931</v>
      </c>
      <c r="AL73">
        <f t="shared" si="35"/>
        <v>-41.453104877657893</v>
      </c>
      <c r="AN73">
        <f t="shared" si="36"/>
        <v>0</v>
      </c>
      <c r="AO73">
        <f t="shared" si="36"/>
        <v>0</v>
      </c>
      <c r="AP73">
        <f t="shared" si="36"/>
        <v>-3.8864247543237125E-7</v>
      </c>
      <c r="AQ73">
        <f t="shared" si="36"/>
        <v>-1.4403173723348591E-2</v>
      </c>
      <c r="AR73">
        <f t="shared" si="36"/>
        <v>-1.4403562365824024E-2</v>
      </c>
      <c r="AS73">
        <f t="shared" si="36"/>
        <v>-2.7841177294001625E-4</v>
      </c>
      <c r="AT73">
        <f t="shared" si="36"/>
        <v>-1.8749549309272909E-4</v>
      </c>
      <c r="AU73">
        <f t="shared" si="23"/>
        <v>-1.486946963185677E-2</v>
      </c>
      <c r="AW73">
        <v>70</v>
      </c>
      <c r="AX73">
        <f>IF(Z73&gt;0, (R73*SUMPRODUCT(K73:$K$98, X73:$X$98)-K73*$AZ$3)/Z73, 0)</f>
        <v>-154389.66549987116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0.48788611599999998</v>
      </c>
      <c r="Q74" s="4">
        <f t="shared" si="48"/>
        <v>25</v>
      </c>
      <c r="R74">
        <f t="shared" si="27"/>
        <v>1000000</v>
      </c>
      <c r="S74">
        <f t="shared" si="28"/>
        <v>-275065.44310209318</v>
      </c>
      <c r="U74">
        <f t="shared" si="40"/>
        <v>0.48788611599999998</v>
      </c>
      <c r="V74">
        <f t="shared" si="41"/>
        <v>0.01</v>
      </c>
      <c r="W74">
        <f t="shared" si="42"/>
        <v>4.3338297041866809E-5</v>
      </c>
      <c r="X74">
        <f t="shared" si="43"/>
        <v>2.1144153417810685E-5</v>
      </c>
      <c r="Y74">
        <f t="shared" si="44"/>
        <v>4.3338297041866812E-7</v>
      </c>
      <c r="Z74">
        <f t="shared" si="45"/>
        <v>2.1760760653637457E-5</v>
      </c>
      <c r="AB74">
        <f t="shared" si="46"/>
        <v>-6.6909851836278724</v>
      </c>
      <c r="AC74">
        <f t="shared" si="29"/>
        <v>-5.9856332714313822</v>
      </c>
      <c r="AE74">
        <f t="shared" si="30"/>
        <v>0</v>
      </c>
      <c r="AF74">
        <f t="shared" si="31"/>
        <v>0</v>
      </c>
      <c r="AG74">
        <f t="shared" si="31"/>
        <v>-5.4401901634093639E-4</v>
      </c>
      <c r="AH74">
        <f t="shared" si="32"/>
        <v>-21.144153417810685</v>
      </c>
      <c r="AI74">
        <f t="shared" si="33"/>
        <v>-21.144697436827027</v>
      </c>
      <c r="AJ74">
        <f t="shared" si="34"/>
        <v>-0.70535191219649018</v>
      </c>
      <c r="AK74">
        <f t="shared" si="49"/>
        <v>-0.46836896285395113</v>
      </c>
      <c r="AL74">
        <f t="shared" si="35"/>
        <v>-22.318418311877469</v>
      </c>
      <c r="AN74">
        <f t="shared" si="36"/>
        <v>0</v>
      </c>
      <c r="AO74">
        <f t="shared" si="36"/>
        <v>0</v>
      </c>
      <c r="AP74">
        <f t="shared" si="36"/>
        <v>-1.7423462752385935E-7</v>
      </c>
      <c r="AQ74">
        <f t="shared" si="36"/>
        <v>-6.7719024232616061E-3</v>
      </c>
      <c r="AR74">
        <f t="shared" si="36"/>
        <v>-6.7720766578891305E-3</v>
      </c>
      <c r="AS74">
        <f t="shared" si="36"/>
        <v>-2.2590520552277554E-4</v>
      </c>
      <c r="AT74">
        <f t="shared" si="36"/>
        <v>-1.5000595445261423E-4</v>
      </c>
      <c r="AU74">
        <f t="shared" si="23"/>
        <v>-7.1479878178645206E-3</v>
      </c>
      <c r="AW74">
        <v>71</v>
      </c>
      <c r="AX74">
        <f>IF(Z74&gt;0, (R74*SUMPRODUCT(K74:$K$98, X74:$X$98)-K74*$AZ$3)/Z74, 0)</f>
        <v>-275065.44310209318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0.500352354</v>
      </c>
      <c r="Q75" s="4">
        <f t="shared" si="48"/>
        <v>25</v>
      </c>
      <c r="R75">
        <f t="shared" si="27"/>
        <v>1000000</v>
      </c>
      <c r="S75">
        <f t="shared" si="28"/>
        <v>-502084.83062287676</v>
      </c>
      <c r="U75">
        <f t="shared" si="40"/>
        <v>0.500352354</v>
      </c>
      <c r="V75">
        <f t="shared" si="41"/>
        <v>0.01</v>
      </c>
      <c r="W75">
        <f t="shared" si="42"/>
        <v>2.1760760653637457E-5</v>
      </c>
      <c r="X75">
        <f t="shared" si="43"/>
        <v>1.088804781787808E-5</v>
      </c>
      <c r="Y75">
        <f t="shared" si="44"/>
        <v>2.1760760653637459E-7</v>
      </c>
      <c r="Z75">
        <f t="shared" si="45"/>
        <v>1.0655105229223002E-5</v>
      </c>
      <c r="AB75">
        <f t="shared" si="46"/>
        <v>-5.9856332714313822</v>
      </c>
      <c r="AC75">
        <f t="shared" si="29"/>
        <v>-5.3497667042833594</v>
      </c>
      <c r="AE75">
        <f t="shared" si="30"/>
        <v>0</v>
      </c>
      <c r="AF75">
        <f t="shared" si="31"/>
        <v>0</v>
      </c>
      <c r="AG75">
        <f t="shared" si="31"/>
        <v>-2.6637763073057507E-4</v>
      </c>
      <c r="AH75">
        <f t="shared" si="32"/>
        <v>-10.88804781787808</v>
      </c>
      <c r="AI75">
        <f t="shared" si="33"/>
        <v>-10.88831419550881</v>
      </c>
      <c r="AJ75">
        <f t="shared" si="34"/>
        <v>-0.63586656714802281</v>
      </c>
      <c r="AK75">
        <f t="shared" si="49"/>
        <v>-0.41899432900019679</v>
      </c>
      <c r="AL75">
        <f t="shared" si="35"/>
        <v>-11.943175091657031</v>
      </c>
      <c r="AN75">
        <f t="shared" si="36"/>
        <v>0</v>
      </c>
      <c r="AO75">
        <f t="shared" si="36"/>
        <v>0</v>
      </c>
      <c r="AP75">
        <f t="shared" si="36"/>
        <v>-7.6172835016736207E-8</v>
      </c>
      <c r="AQ75">
        <f t="shared" si="36"/>
        <v>-3.1135252153527224E-3</v>
      </c>
      <c r="AR75">
        <f t="shared" si="36"/>
        <v>-3.113601388187739E-3</v>
      </c>
      <c r="AS75">
        <f t="shared" si="36"/>
        <v>-1.8183118071582599E-4</v>
      </c>
      <c r="AT75">
        <f t="shared" si="36"/>
        <v>-1.1981481255894636E-4</v>
      </c>
      <c r="AU75">
        <f t="shared" si="23"/>
        <v>-3.4152473814625115E-3</v>
      </c>
      <c r="AW75">
        <v>72</v>
      </c>
      <c r="AX75">
        <f>IF(Z75&gt;0, (R75*SUMPRODUCT(K75:$K$98, X75:$X$98)-K75*$AZ$3)/Z75, 0)</f>
        <v>-502084.83062287676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0.513549331</v>
      </c>
      <c r="Q76" s="4">
        <f t="shared" si="48"/>
        <v>25</v>
      </c>
      <c r="R76">
        <f t="shared" si="27"/>
        <v>1000000</v>
      </c>
      <c r="S76">
        <f t="shared" si="28"/>
        <v>-941391.03795621649</v>
      </c>
      <c r="U76">
        <f t="shared" si="40"/>
        <v>0.513549331</v>
      </c>
      <c r="V76">
        <f t="shared" si="41"/>
        <v>0.01</v>
      </c>
      <c r="W76">
        <f t="shared" si="42"/>
        <v>1.0655105229223002E-5</v>
      </c>
      <c r="X76">
        <f t="shared" si="43"/>
        <v>5.4719221622020739E-6</v>
      </c>
      <c r="Y76">
        <f t="shared" si="44"/>
        <v>1.0655105229223002E-7</v>
      </c>
      <c r="Z76">
        <f t="shared" si="45"/>
        <v>5.0766320147286983E-6</v>
      </c>
      <c r="AB76">
        <f t="shared" si="46"/>
        <v>-5.3497667042833594</v>
      </c>
      <c r="AC76">
        <f t="shared" si="29"/>
        <v>-4.7790958816672076</v>
      </c>
      <c r="AE76">
        <f t="shared" si="30"/>
        <v>0</v>
      </c>
      <c r="AF76">
        <f t="shared" si="31"/>
        <v>0</v>
      </c>
      <c r="AG76">
        <f t="shared" si="31"/>
        <v>-1.2691580036821746E-4</v>
      </c>
      <c r="AH76">
        <f t="shared" si="32"/>
        <v>-5.4719221622020742</v>
      </c>
      <c r="AI76">
        <f t="shared" si="33"/>
        <v>-5.472049078002442</v>
      </c>
      <c r="AJ76">
        <f t="shared" si="34"/>
        <v>-0.57067082261615187</v>
      </c>
      <c r="AK76">
        <f t="shared" si="49"/>
        <v>-0.37448366929983518</v>
      </c>
      <c r="AL76">
        <f t="shared" si="35"/>
        <v>-6.4172035699184287</v>
      </c>
      <c r="AN76">
        <f t="shared" si="36"/>
        <v>0</v>
      </c>
      <c r="AO76">
        <f t="shared" si="36"/>
        <v>0</v>
      </c>
      <c r="AP76">
        <f t="shared" si="36"/>
        <v>-3.2404105538705888E-8</v>
      </c>
      <c r="AQ76">
        <f t="shared" si="36"/>
        <v>-1.3970895879720803E-3</v>
      </c>
      <c r="AR76">
        <f t="shared" si="36"/>
        <v>-1.3971219920776189E-3</v>
      </c>
      <c r="AS76">
        <f t="shared" si="36"/>
        <v>-1.4570350980936428E-4</v>
      </c>
      <c r="AT76">
        <f t="shared" si="36"/>
        <v>-9.5613062418605828E-5</v>
      </c>
      <c r="AU76">
        <f t="shared" si="23"/>
        <v>-1.6384385643055889E-3</v>
      </c>
      <c r="AW76">
        <v>73</v>
      </c>
      <c r="AX76">
        <f>IF(Z76&gt;0, (R76*SUMPRODUCT(K76:$K$98, X76:$X$98)-K76*$AZ$3)/Z76, 0)</f>
        <v>-941391.03795621649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0.52698988800000002</v>
      </c>
      <c r="Q77" s="4">
        <f t="shared" si="48"/>
        <v>25</v>
      </c>
      <c r="R77">
        <f t="shared" si="27"/>
        <v>1000000</v>
      </c>
      <c r="S77">
        <f t="shared" si="28"/>
        <v>-1815838.1143518221</v>
      </c>
      <c r="U77">
        <f t="shared" si="40"/>
        <v>0.52698988800000002</v>
      </c>
      <c r="V77">
        <f t="shared" si="41"/>
        <v>0.01</v>
      </c>
      <c r="W77">
        <f t="shared" si="42"/>
        <v>5.0766320147286983E-6</v>
      </c>
      <c r="X77">
        <f t="shared" si="43"/>
        <v>2.6753337368590913E-6</v>
      </c>
      <c r="Y77">
        <f t="shared" si="44"/>
        <v>5.0766320147286981E-8</v>
      </c>
      <c r="Z77">
        <f t="shared" si="45"/>
        <v>2.35053195772232E-6</v>
      </c>
      <c r="AB77">
        <f t="shared" si="46"/>
        <v>-4.7790958816672076</v>
      </c>
      <c r="AC77">
        <f t="shared" si="29"/>
        <v>-4.2681855178341941</v>
      </c>
      <c r="AE77">
        <f t="shared" si="30"/>
        <v>0</v>
      </c>
      <c r="AF77">
        <f t="shared" si="31"/>
        <v>0</v>
      </c>
      <c r="AG77">
        <f t="shared" si="31"/>
        <v>-5.8763298943057998E-5</v>
      </c>
      <c r="AH77">
        <f t="shared" si="32"/>
        <v>-2.6753337368590913</v>
      </c>
      <c r="AI77">
        <f t="shared" si="33"/>
        <v>-2.6753925001580345</v>
      </c>
      <c r="AJ77">
        <f t="shared" si="34"/>
        <v>-0.51091036383301347</v>
      </c>
      <c r="AK77">
        <f t="shared" si="49"/>
        <v>-0.33453671171670457</v>
      </c>
      <c r="AL77">
        <f t="shared" si="35"/>
        <v>-3.5208395757077526</v>
      </c>
      <c r="AN77">
        <f t="shared" si="36"/>
        <v>0</v>
      </c>
      <c r="AO77">
        <f t="shared" si="36"/>
        <v>0</v>
      </c>
      <c r="AP77">
        <f t="shared" si="36"/>
        <v>-1.3395918334585742E-8</v>
      </c>
      <c r="AQ77">
        <f t="shared" si="36"/>
        <v>-6.0987985530652842E-4</v>
      </c>
      <c r="AR77">
        <f t="shared" si="36"/>
        <v>-6.0989325122486298E-4</v>
      </c>
      <c r="AS77">
        <f t="shared" si="36"/>
        <v>-1.1646918456420436E-4</v>
      </c>
      <c r="AT77">
        <f t="shared" si="36"/>
        <v>-7.6262336367812804E-5</v>
      </c>
      <c r="AU77">
        <f t="shared" si="23"/>
        <v>-8.0262477215688026E-4</v>
      </c>
      <c r="AW77">
        <v>74</v>
      </c>
      <c r="AX77">
        <f>IF(Z77&gt;0, (R77*SUMPRODUCT(K77:$K$98, X77:$X$98)-K77*$AZ$3)/Z77, 0)</f>
        <v>-1815838.1143518221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0.54103594799999999</v>
      </c>
      <c r="Q78" s="4">
        <f t="shared" si="48"/>
        <v>25</v>
      </c>
      <c r="R78">
        <f t="shared" si="27"/>
        <v>1000000</v>
      </c>
      <c r="S78">
        <f t="shared" si="28"/>
        <v>-3611638.6907710787</v>
      </c>
      <c r="U78">
        <f t="shared" si="40"/>
        <v>0.54103594799999999</v>
      </c>
      <c r="V78">
        <f t="shared" si="41"/>
        <v>0.01</v>
      </c>
      <c r="W78">
        <f t="shared" si="42"/>
        <v>2.35053195772232E-6</v>
      </c>
      <c r="X78">
        <f t="shared" si="43"/>
        <v>1.2717222860505914E-6</v>
      </c>
      <c r="Y78">
        <f t="shared" si="44"/>
        <v>2.3505319577223202E-8</v>
      </c>
      <c r="Z78">
        <f t="shared" si="45"/>
        <v>1.0553043520945054E-6</v>
      </c>
      <c r="AB78">
        <f t="shared" si="46"/>
        <v>-4.2681855178341941</v>
      </c>
      <c r="AC78">
        <f t="shared" si="29"/>
        <v>-3.8113780285636207</v>
      </c>
      <c r="AE78">
        <f t="shared" si="30"/>
        <v>0</v>
      </c>
      <c r="AF78">
        <f t="shared" si="31"/>
        <v>0</v>
      </c>
      <c r="AG78">
        <f t="shared" si="31"/>
        <v>-2.6382608802362634E-5</v>
      </c>
      <c r="AH78">
        <f t="shared" si="32"/>
        <v>-1.2717222860505915</v>
      </c>
      <c r="AI78">
        <f t="shared" si="33"/>
        <v>-1.2717486686593937</v>
      </c>
      <c r="AJ78">
        <f t="shared" si="34"/>
        <v>-0.45680748927057335</v>
      </c>
      <c r="AK78">
        <f t="shared" si="49"/>
        <v>-0.2987729862483936</v>
      </c>
      <c r="AL78">
        <f t="shared" si="35"/>
        <v>-2.0273291441783607</v>
      </c>
      <c r="AN78">
        <f t="shared" si="36"/>
        <v>0</v>
      </c>
      <c r="AO78">
        <f t="shared" si="36"/>
        <v>0</v>
      </c>
      <c r="AP78">
        <f t="shared" si="36"/>
        <v>-5.3698980140684869E-9</v>
      </c>
      <c r="AQ78">
        <f t="shared" si="36"/>
        <v>-2.5884547769582778E-4</v>
      </c>
      <c r="AR78">
        <f t="shared" si="36"/>
        <v>-2.5885084759384182E-4</v>
      </c>
      <c r="AS78">
        <f t="shared" si="36"/>
        <v>-9.2978281557432252E-5</v>
      </c>
      <c r="AT78">
        <f t="shared" si="36"/>
        <v>-6.0812047721712927E-5</v>
      </c>
      <c r="AU78">
        <f t="shared" si="23"/>
        <v>-4.1264117687298701E-4</v>
      </c>
      <c r="AW78">
        <v>75</v>
      </c>
      <c r="AX78">
        <f>IF(Z78&gt;0, (R78*SUMPRODUCT(K78:$K$98, X78:$X$98)-K78*$AZ$3)/Z78, 0)</f>
        <v>-3611638.6907710787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0.55517679799999997</v>
      </c>
      <c r="Q79" s="4">
        <f t="shared" si="48"/>
        <v>25</v>
      </c>
      <c r="R79">
        <f t="shared" si="27"/>
        <v>1000000</v>
      </c>
      <c r="S79">
        <f t="shared" si="28"/>
        <v>-7416528.5288166981</v>
      </c>
      <c r="U79">
        <f t="shared" si="40"/>
        <v>0.55517679799999997</v>
      </c>
      <c r="V79">
        <f t="shared" si="41"/>
        <v>0.01</v>
      </c>
      <c r="W79">
        <f t="shared" si="42"/>
        <v>1.0553043520945054E-6</v>
      </c>
      <c r="X79">
        <f t="shared" si="43"/>
        <v>5.8588049111129201E-7</v>
      </c>
      <c r="Y79">
        <f t="shared" si="44"/>
        <v>1.0553043520945054E-8</v>
      </c>
      <c r="Z79">
        <f t="shared" si="45"/>
        <v>4.5887081746226831E-7</v>
      </c>
      <c r="AB79">
        <f t="shared" si="46"/>
        <v>-3.8113780285636207</v>
      </c>
      <c r="AC79">
        <f t="shared" si="29"/>
        <v>-3.4032285087503524</v>
      </c>
      <c r="AE79">
        <f t="shared" si="30"/>
        <v>0</v>
      </c>
      <c r="AF79">
        <f t="shared" si="31"/>
        <v>0</v>
      </c>
      <c r="AG79">
        <f t="shared" si="31"/>
        <v>-1.1471770436556707E-5</v>
      </c>
      <c r="AH79">
        <f t="shared" si="32"/>
        <v>-0.58588049111129203</v>
      </c>
      <c r="AI79">
        <f t="shared" si="33"/>
        <v>-0.58589196288172862</v>
      </c>
      <c r="AJ79">
        <f t="shared" si="34"/>
        <v>-0.4081495198132683</v>
      </c>
      <c r="AK79">
        <f t="shared" si="49"/>
        <v>-0.26679646199945345</v>
      </c>
      <c r="AL79">
        <f t="shared" si="35"/>
        <v>-1.2608379446944504</v>
      </c>
      <c r="AN79">
        <f t="shared" si="36"/>
        <v>0</v>
      </c>
      <c r="AO79">
        <f t="shared" si="36"/>
        <v>0</v>
      </c>
      <c r="AP79">
        <f t="shared" si="36"/>
        <v>-2.0847823650809826E-9</v>
      </c>
      <c r="AQ79">
        <f t="shared" si="36"/>
        <v>-1.064729566084679E-4</v>
      </c>
      <c r="AR79">
        <f t="shared" si="36"/>
        <v>-1.0647504139083298E-4</v>
      </c>
      <c r="AS79">
        <f t="shared" si="36"/>
        <v>-7.4173635702422095E-5</v>
      </c>
      <c r="AT79">
        <f t="shared" si="36"/>
        <v>-4.8485328582761308E-5</v>
      </c>
      <c r="AU79">
        <f t="shared" si="23"/>
        <v>-2.2913400567601641E-4</v>
      </c>
      <c r="AW79">
        <v>76</v>
      </c>
      <c r="AX79">
        <f>IF(Z79&gt;0, (R79*SUMPRODUCT(K79:$K$98, X79:$X$98)-K79*$AZ$3)/Z79, 0)</f>
        <v>-7416528.5288166981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0.56908613200000002</v>
      </c>
      <c r="Q80" s="4">
        <f t="shared" si="48"/>
        <v>25</v>
      </c>
      <c r="R80">
        <f t="shared" si="27"/>
        <v>1000000</v>
      </c>
      <c r="S80">
        <f t="shared" si="28"/>
        <v>-15732652.819147702</v>
      </c>
      <c r="U80">
        <f t="shared" si="40"/>
        <v>0.56908613200000002</v>
      </c>
      <c r="V80">
        <f t="shared" si="41"/>
        <v>0.01</v>
      </c>
      <c r="W80">
        <f t="shared" si="42"/>
        <v>4.5887081746226831E-7</v>
      </c>
      <c r="X80">
        <f t="shared" si="43"/>
        <v>2.6113701859728036E-7</v>
      </c>
      <c r="Y80">
        <f t="shared" si="44"/>
        <v>4.588708174622683E-9</v>
      </c>
      <c r="Z80">
        <f t="shared" si="45"/>
        <v>1.9314509069036527E-7</v>
      </c>
      <c r="AB80">
        <f t="shared" si="46"/>
        <v>-3.4032285087503524</v>
      </c>
      <c r="AC80">
        <f t="shared" si="29"/>
        <v>-3.0386846555543139</v>
      </c>
      <c r="AE80">
        <f t="shared" si="30"/>
        <v>0</v>
      </c>
      <c r="AF80">
        <f t="shared" si="31"/>
        <v>0</v>
      </c>
      <c r="AG80">
        <f t="shared" si="31"/>
        <v>-4.8286272672591317E-6</v>
      </c>
      <c r="AH80">
        <f t="shared" si="32"/>
        <v>-0.26113701859728039</v>
      </c>
      <c r="AI80">
        <f t="shared" si="33"/>
        <v>-0.26114184722454764</v>
      </c>
      <c r="AJ80">
        <f t="shared" si="34"/>
        <v>-0.36454385319603855</v>
      </c>
      <c r="AK80">
        <f t="shared" si="49"/>
        <v>-0.23822599561252469</v>
      </c>
      <c r="AL80">
        <f t="shared" si="35"/>
        <v>-0.86391169603311091</v>
      </c>
      <c r="AN80">
        <f t="shared" si="36"/>
        <v>0</v>
      </c>
      <c r="AO80">
        <f t="shared" si="36"/>
        <v>0</v>
      </c>
      <c r="AP80">
        <f t="shared" si="36"/>
        <v>-7.8349447252180745E-10</v>
      </c>
      <c r="AQ80">
        <f t="shared" si="36"/>
        <v>-4.2372169007348162E-5</v>
      </c>
      <c r="AR80">
        <f t="shared" si="36"/>
        <v>-4.2372952501820683E-5</v>
      </c>
      <c r="AS80">
        <f t="shared" si="36"/>
        <v>-5.9150992230763449E-5</v>
      </c>
      <c r="AT80">
        <f t="shared" si="36"/>
        <v>-3.8654619717492647E-5</v>
      </c>
      <c r="AU80">
        <f t="shared" si="23"/>
        <v>-1.4017856445007679E-4</v>
      </c>
      <c r="AW80">
        <v>77</v>
      </c>
      <c r="AX80">
        <f>IF(Z80&gt;0, (R80*SUMPRODUCT(K80:$K$98, X80:$X$98)-K80*$AZ$3)/Z80, 0)</f>
        <v>-15732652.819147702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0.58332808999999997</v>
      </c>
      <c r="Q81" s="4">
        <f t="shared" si="48"/>
        <v>25</v>
      </c>
      <c r="R81">
        <f t="shared" si="27"/>
        <v>1000000</v>
      </c>
      <c r="S81">
        <f t="shared" si="28"/>
        <v>-34541832.676859513</v>
      </c>
      <c r="U81">
        <f t="shared" si="40"/>
        <v>0.58332808999999997</v>
      </c>
      <c r="V81">
        <f t="shared" si="41"/>
        <v>0.01</v>
      </c>
      <c r="W81">
        <f t="shared" si="42"/>
        <v>1.9314509069036527E-7</v>
      </c>
      <c r="X81">
        <f t="shared" si="43"/>
        <v>1.1266695684528754E-7</v>
      </c>
      <c r="Y81">
        <f t="shared" si="44"/>
        <v>1.9314509069036526E-9</v>
      </c>
      <c r="Z81">
        <f t="shared" si="45"/>
        <v>7.8546682938174069E-8</v>
      </c>
      <c r="AB81">
        <f t="shared" si="46"/>
        <v>-3.0386846555543139</v>
      </c>
      <c r="AC81">
        <f t="shared" si="29"/>
        <v>-2.7131463793727448</v>
      </c>
      <c r="AE81">
        <f t="shared" si="30"/>
        <v>0</v>
      </c>
      <c r="AF81">
        <f t="shared" si="31"/>
        <v>0</v>
      </c>
      <c r="AG81">
        <f t="shared" si="31"/>
        <v>-1.9636670734543517E-6</v>
      </c>
      <c r="AH81">
        <f t="shared" si="32"/>
        <v>-0.11266695684528755</v>
      </c>
      <c r="AI81">
        <f t="shared" si="33"/>
        <v>-0.11266892051236101</v>
      </c>
      <c r="AJ81">
        <f t="shared" si="34"/>
        <v>-0.32553827618156905</v>
      </c>
      <c r="AK81">
        <f t="shared" si="49"/>
        <v>-0.212707925888802</v>
      </c>
      <c r="AL81">
        <f t="shared" si="35"/>
        <v>-0.6509151225827321</v>
      </c>
      <c r="AN81">
        <f t="shared" si="36"/>
        <v>0</v>
      </c>
      <c r="AO81">
        <f t="shared" si="36"/>
        <v>0</v>
      </c>
      <c r="AP81">
        <f t="shared" si="36"/>
        <v>-2.8448678001329103E-10</v>
      </c>
      <c r="AQ81">
        <f t="shared" si="36"/>
        <v>-1.6322654792203694E-5</v>
      </c>
      <c r="AR81">
        <f t="shared" si="36"/>
        <v>-1.6322939278983707E-5</v>
      </c>
      <c r="AS81">
        <f t="shared" si="36"/>
        <v>-4.7162442765339217E-5</v>
      </c>
      <c r="AT81">
        <f t="shared" si="36"/>
        <v>-3.0816116304767145E-5</v>
      </c>
      <c r="AU81">
        <f t="shared" si="23"/>
        <v>-9.430149834909008E-5</v>
      </c>
      <c r="AW81">
        <v>78</v>
      </c>
      <c r="AX81">
        <f>IF(Z81&gt;0, (R81*SUMPRODUCT(K81:$K$98, X81:$X$98)-K81*$AZ$3)/Z81, 0)</f>
        <v>-34541832.676859513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0.59781937299999999</v>
      </c>
      <c r="Q82" s="4">
        <f t="shared" si="48"/>
        <v>25</v>
      </c>
      <c r="R82">
        <f t="shared" si="27"/>
        <v>1000000</v>
      </c>
      <c r="S82">
        <f t="shared" si="28"/>
        <v>-78640026.239972755</v>
      </c>
      <c r="U82">
        <f t="shared" si="40"/>
        <v>0.59781937299999999</v>
      </c>
      <c r="V82">
        <f t="shared" si="41"/>
        <v>0.01</v>
      </c>
      <c r="W82">
        <f t="shared" si="42"/>
        <v>7.8546682938174069E-8</v>
      </c>
      <c r="X82">
        <f t="shared" si="43"/>
        <v>4.6956728745329021E-8</v>
      </c>
      <c r="Y82">
        <f t="shared" si="44"/>
        <v>7.8546682938174073E-10</v>
      </c>
      <c r="Z82">
        <f t="shared" si="45"/>
        <v>3.0804487363463309E-8</v>
      </c>
      <c r="AB82">
        <f t="shared" si="46"/>
        <v>-2.7131463793727448</v>
      </c>
      <c r="AC82">
        <f t="shared" si="29"/>
        <v>-2.4224656945716636</v>
      </c>
      <c r="AE82">
        <f t="shared" si="30"/>
        <v>0</v>
      </c>
      <c r="AF82">
        <f t="shared" si="31"/>
        <v>0</v>
      </c>
      <c r="AG82">
        <f t="shared" si="31"/>
        <v>-7.7011218408658274E-7</v>
      </c>
      <c r="AH82">
        <f t="shared" si="32"/>
        <v>-4.6956728745329024E-2</v>
      </c>
      <c r="AI82">
        <f t="shared" si="33"/>
        <v>-4.6957498857513109E-2</v>
      </c>
      <c r="AJ82">
        <f t="shared" si="34"/>
        <v>-0.29068068480108122</v>
      </c>
      <c r="AK82">
        <f t="shared" si="49"/>
        <v>-0.18992024655609216</v>
      </c>
      <c r="AL82">
        <f t="shared" si="35"/>
        <v>-0.52755843021468651</v>
      </c>
      <c r="AN82">
        <f t="shared" si="36"/>
        <v>0</v>
      </c>
      <c r="AO82">
        <f t="shared" si="36"/>
        <v>0</v>
      </c>
      <c r="AP82">
        <f t="shared" si="36"/>
        <v>-9.9616253356092442E-11</v>
      </c>
      <c r="AQ82">
        <f t="shared" si="36"/>
        <v>-6.0739895876548067E-6</v>
      </c>
      <c r="AR82">
        <f t="shared" si="36"/>
        <v>-6.0740892039081624E-6</v>
      </c>
      <c r="AS82">
        <f t="shared" si="36"/>
        <v>-3.7600392957308951E-5</v>
      </c>
      <c r="AT82">
        <f t="shared" si="36"/>
        <v>-2.4566736884994103E-5</v>
      </c>
      <c r="AU82">
        <f t="shared" si="23"/>
        <v>-6.8241219046211209E-5</v>
      </c>
      <c r="AW82">
        <v>79</v>
      </c>
      <c r="AX82">
        <f>IF(Z82&gt;0, (R82*SUMPRODUCT(K82:$K$98, X82:$X$98)-K82*$AZ$3)/Z82, 0)</f>
        <v>-78640026.239972755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0.61246634</v>
      </c>
      <c r="Q83" s="4">
        <f t="shared" si="48"/>
        <v>25</v>
      </c>
      <c r="R83">
        <f t="shared" si="27"/>
        <v>1000000</v>
      </c>
      <c r="S83">
        <f t="shared" si="28"/>
        <v>-185982022.74125326</v>
      </c>
      <c r="U83">
        <f t="shared" si="40"/>
        <v>0.61246634</v>
      </c>
      <c r="V83">
        <f t="shared" si="41"/>
        <v>0.01</v>
      </c>
      <c r="W83">
        <f t="shared" si="42"/>
        <v>3.0804487363463309E-8</v>
      </c>
      <c r="X83">
        <f t="shared" si="43"/>
        <v>1.8866711631076623E-8</v>
      </c>
      <c r="Y83">
        <f t="shared" si="44"/>
        <v>3.0804487363463309E-10</v>
      </c>
      <c r="Z83">
        <f t="shared" si="45"/>
        <v>1.1629730858752052E-8</v>
      </c>
      <c r="AB83">
        <f t="shared" si="46"/>
        <v>-2.4224656945716636</v>
      </c>
      <c r="AC83">
        <f t="shared" si="29"/>
        <v>-2.1629208690470789</v>
      </c>
      <c r="AE83">
        <f t="shared" si="30"/>
        <v>0</v>
      </c>
      <c r="AF83">
        <f t="shared" si="31"/>
        <v>0</v>
      </c>
      <c r="AG83">
        <f t="shared" si="31"/>
        <v>-2.9074327146880132E-7</v>
      </c>
      <c r="AH83">
        <f t="shared" si="32"/>
        <v>-1.8866711631076623E-2</v>
      </c>
      <c r="AI83">
        <f t="shared" si="33"/>
        <v>-1.8867002374348091E-2</v>
      </c>
      <c r="AJ83">
        <f t="shared" si="34"/>
        <v>-0.25954482552458469</v>
      </c>
      <c r="AK83">
        <f t="shared" si="49"/>
        <v>-0.16957259862001647</v>
      </c>
      <c r="AL83">
        <f t="shared" si="35"/>
        <v>-0.44798442651894921</v>
      </c>
      <c r="AN83">
        <f t="shared" si="36"/>
        <v>0</v>
      </c>
      <c r="AO83">
        <f t="shared" si="36"/>
        <v>0</v>
      </c>
      <c r="AP83">
        <f t="shared" si="36"/>
        <v>-3.3579007790190049E-11</v>
      </c>
      <c r="AQ83">
        <f t="shared" si="36"/>
        <v>-2.1789857891970946E-6</v>
      </c>
      <c r="AR83">
        <f t="shared" si="36"/>
        <v>-2.1790193682048847E-6</v>
      </c>
      <c r="AS83">
        <f t="shared" si="36"/>
        <v>-2.9975784733263386E-5</v>
      </c>
      <c r="AT83">
        <f t="shared" si="36"/>
        <v>-1.9584561944627208E-5</v>
      </c>
      <c r="AU83">
        <f t="shared" si="23"/>
        <v>-5.1739366046095474E-5</v>
      </c>
      <c r="AW83">
        <v>80</v>
      </c>
      <c r="AX83">
        <f>IF(Z83&gt;0, (R83*SUMPRODUCT(K83:$K$98, X83:$X$98)-K83*$AZ$3)/Z83, 0)</f>
        <v>-185982022.74125326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0.62717650000000003</v>
      </c>
      <c r="Q84" s="4">
        <f t="shared" si="48"/>
        <v>25</v>
      </c>
      <c r="R84">
        <f t="shared" si="27"/>
        <v>1000000</v>
      </c>
      <c r="S84">
        <f t="shared" si="28"/>
        <v>-457675796.82074571</v>
      </c>
      <c r="U84">
        <f t="shared" si="40"/>
        <v>0.62717650000000003</v>
      </c>
      <c r="V84">
        <f t="shared" si="41"/>
        <v>0.01</v>
      </c>
      <c r="W84">
        <f t="shared" si="42"/>
        <v>1.1629730858752052E-8</v>
      </c>
      <c r="X84">
        <f t="shared" si="43"/>
        <v>7.2938938959341069E-9</v>
      </c>
      <c r="Y84">
        <f t="shared" si="44"/>
        <v>1.1629730858752053E-10</v>
      </c>
      <c r="Z84">
        <f t="shared" si="45"/>
        <v>4.2195396542304246E-9</v>
      </c>
      <c r="AB84">
        <f t="shared" si="46"/>
        <v>-2.1629208690470789</v>
      </c>
      <c r="AC84">
        <f t="shared" si="29"/>
        <v>-1.9311811734666433</v>
      </c>
      <c r="AE84">
        <f t="shared" si="30"/>
        <v>0</v>
      </c>
      <c r="AF84">
        <f t="shared" si="31"/>
        <v>0</v>
      </c>
      <c r="AG84">
        <f t="shared" si="31"/>
        <v>-1.0548849135576062E-7</v>
      </c>
      <c r="AH84">
        <f t="shared" si="32"/>
        <v>-7.2938938959341074E-3</v>
      </c>
      <c r="AI84">
        <f t="shared" si="33"/>
        <v>-7.2939993844254635E-3</v>
      </c>
      <c r="AJ84">
        <f t="shared" si="34"/>
        <v>-0.23173969558043561</v>
      </c>
      <c r="AK84">
        <f t="shared" si="49"/>
        <v>-0.15140446083329553</v>
      </c>
      <c r="AL84">
        <f t="shared" si="35"/>
        <v>-0.39043815579815661</v>
      </c>
      <c r="AN84">
        <f t="shared" si="36"/>
        <v>0</v>
      </c>
      <c r="AO84">
        <f t="shared" si="36"/>
        <v>0</v>
      </c>
      <c r="AP84">
        <f t="shared" si="36"/>
        <v>-1.0877904583003588E-11</v>
      </c>
      <c r="AQ84">
        <f t="shared" si="36"/>
        <v>-7.5214159211871894E-7</v>
      </c>
      <c r="AR84">
        <f t="shared" si="36"/>
        <v>-7.5215247002330202E-7</v>
      </c>
      <c r="AS84">
        <f t="shared" si="36"/>
        <v>-2.3896846605917606E-5</v>
      </c>
      <c r="AT84">
        <f t="shared" si="36"/>
        <v>-1.5612729476159615E-5</v>
      </c>
      <c r="AU84">
        <f t="shared" si="23"/>
        <v>-4.0261728552100525E-5</v>
      </c>
      <c r="AW84">
        <v>81</v>
      </c>
      <c r="AX84">
        <f>IF(Z84&gt;0, (R84*SUMPRODUCT(K84:$K$98, X84:$X$98)-K84*$AZ$3)/Z84, 0)</f>
        <v>-457675796.82074571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0.64196478899999998</v>
      </c>
      <c r="Q85" s="4">
        <f t="shared" si="48"/>
        <v>25</v>
      </c>
      <c r="R85">
        <f t="shared" si="27"/>
        <v>1000000</v>
      </c>
      <c r="S85">
        <f t="shared" si="28"/>
        <v>-1174131930.7334621</v>
      </c>
      <c r="U85">
        <f t="shared" si="40"/>
        <v>0.64196478899999998</v>
      </c>
      <c r="V85">
        <f t="shared" si="41"/>
        <v>0.01</v>
      </c>
      <c r="W85">
        <f t="shared" si="42"/>
        <v>4.2195396542304246E-9</v>
      </c>
      <c r="X85">
        <f t="shared" si="43"/>
        <v>2.7087958838051676E-9</v>
      </c>
      <c r="Y85">
        <f t="shared" si="44"/>
        <v>4.2195396542304248E-11</v>
      </c>
      <c r="Z85">
        <f t="shared" si="45"/>
        <v>1.4685483738829527E-9</v>
      </c>
      <c r="AB85">
        <f t="shared" si="46"/>
        <v>-1.9311811734666433</v>
      </c>
      <c r="AC85">
        <f t="shared" si="29"/>
        <v>-1.7242695376026775</v>
      </c>
      <c r="AE85">
        <f t="shared" si="30"/>
        <v>0</v>
      </c>
      <c r="AF85">
        <f t="shared" si="31"/>
        <v>0</v>
      </c>
      <c r="AG85">
        <f t="shared" si="31"/>
        <v>-3.6713709347073818E-8</v>
      </c>
      <c r="AH85">
        <f t="shared" si="32"/>
        <v>-2.7087958838051675E-3</v>
      </c>
      <c r="AI85">
        <f t="shared" si="33"/>
        <v>-2.7088325975145144E-3</v>
      </c>
      <c r="AJ85">
        <f t="shared" si="34"/>
        <v>-0.20691163586396577</v>
      </c>
      <c r="AK85">
        <f t="shared" si="49"/>
        <v>-0.13518268214266504</v>
      </c>
      <c r="AL85">
        <f t="shared" si="35"/>
        <v>-0.34480315060414535</v>
      </c>
      <c r="AN85">
        <f t="shared" si="36"/>
        <v>0</v>
      </c>
      <c r="AO85">
        <f t="shared" si="36"/>
        <v>0</v>
      </c>
      <c r="AP85">
        <f t="shared" si="36"/>
        <v>-3.380262336413857E-12</v>
      </c>
      <c r="AQ85">
        <f t="shared" si="36"/>
        <v>-2.4940113287107251E-7</v>
      </c>
      <c r="AR85">
        <f t="shared" si="36"/>
        <v>-2.4940451313340892E-7</v>
      </c>
      <c r="AS85">
        <f t="shared" si="36"/>
        <v>-1.9050529682653477E-5</v>
      </c>
      <c r="AT85">
        <f t="shared" si="36"/>
        <v>-1.2446384119415521E-5</v>
      </c>
      <c r="AU85">
        <f t="shared" si="23"/>
        <v>-3.1746318315202407E-5</v>
      </c>
      <c r="AW85">
        <v>82</v>
      </c>
      <c r="AX85">
        <f>IF(Z85&gt;0, (R85*SUMPRODUCT(K85:$K$98, X85:$X$98)-K85*$AZ$3)/Z85, 0)</f>
        <v>-1174131930.7334621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0.65685820900000003</v>
      </c>
      <c r="Q86" s="4">
        <f t="shared" si="48"/>
        <v>25</v>
      </c>
      <c r="R86">
        <f t="shared" si="27"/>
        <v>1000000</v>
      </c>
      <c r="S86">
        <f t="shared" si="28"/>
        <v>-3146804912.2575326</v>
      </c>
      <c r="U86">
        <f t="shared" si="40"/>
        <v>0.65685820900000003</v>
      </c>
      <c r="V86">
        <f t="shared" si="41"/>
        <v>0.01</v>
      </c>
      <c r="W86">
        <f t="shared" si="42"/>
        <v>1.4685483738829527E-9</v>
      </c>
      <c r="X86">
        <f t="shared" si="43"/>
        <v>9.6462805469861874E-10</v>
      </c>
      <c r="Y86">
        <f t="shared" si="44"/>
        <v>1.4685483738829529E-11</v>
      </c>
      <c r="Z86">
        <f t="shared" si="45"/>
        <v>4.8923483544550449E-10</v>
      </c>
      <c r="AB86">
        <f t="shared" si="46"/>
        <v>-1.7242695376026775</v>
      </c>
      <c r="AC86">
        <f t="shared" si="29"/>
        <v>-1.5395265834274192</v>
      </c>
      <c r="AE86">
        <f t="shared" si="30"/>
        <v>0</v>
      </c>
      <c r="AF86">
        <f t="shared" si="31"/>
        <v>0</v>
      </c>
      <c r="AG86">
        <f t="shared" si="31"/>
        <v>-1.2230870886137612E-8</v>
      </c>
      <c r="AH86">
        <f t="shared" si="32"/>
        <v>-9.6462805469861872E-4</v>
      </c>
      <c r="AI86">
        <f t="shared" si="33"/>
        <v>-9.646402855695049E-4</v>
      </c>
      <c r="AJ86">
        <f t="shared" si="34"/>
        <v>-0.18474295417525832</v>
      </c>
      <c r="AK86">
        <f t="shared" si="49"/>
        <v>-0.12069886763218744</v>
      </c>
      <c r="AL86">
        <f t="shared" si="35"/>
        <v>-0.30640646209301525</v>
      </c>
      <c r="AN86">
        <f t="shared" si="36"/>
        <v>0</v>
      </c>
      <c r="AO86">
        <f t="shared" si="36"/>
        <v>0</v>
      </c>
      <c r="AP86">
        <f t="shared" si="36"/>
        <v>-1.0054523650024613E-12</v>
      </c>
      <c r="AQ86">
        <f t="shared" si="36"/>
        <v>-7.9298323723105774E-8</v>
      </c>
      <c r="AR86">
        <f t="shared" si="36"/>
        <v>-7.9299329175470779E-8</v>
      </c>
      <c r="AS86">
        <f t="shared" si="36"/>
        <v>-1.5187000330743652E-5</v>
      </c>
      <c r="AT86">
        <f t="shared" si="36"/>
        <v>-9.9221848585980158E-6</v>
      </c>
      <c r="AU86">
        <f t="shared" si="23"/>
        <v>-2.5188484518517138E-5</v>
      </c>
      <c r="AW86">
        <v>83</v>
      </c>
      <c r="AX86">
        <f>IF(Z86&gt;0, (R86*SUMPRODUCT(K86:$K$98, X86:$X$98)-K86*$AZ$3)/Z86, 0)</f>
        <v>-3146804912.2575326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0.67177231000000004</v>
      </c>
      <c r="Q87" s="4">
        <f t="shared" si="48"/>
        <v>25</v>
      </c>
      <c r="R87">
        <f t="shared" si="27"/>
        <v>1000000</v>
      </c>
      <c r="S87">
        <f t="shared" si="28"/>
        <v>-8829047467.2932968</v>
      </c>
      <c r="U87">
        <f t="shared" si="40"/>
        <v>0.67177231000000004</v>
      </c>
      <c r="V87">
        <f t="shared" si="41"/>
        <v>0.01</v>
      </c>
      <c r="W87">
        <f t="shared" si="42"/>
        <v>4.8923483544550449E-10</v>
      </c>
      <c r="X87">
        <f t="shared" si="43"/>
        <v>3.2865441553969644E-10</v>
      </c>
      <c r="Y87">
        <f t="shared" si="44"/>
        <v>4.892348354455045E-12</v>
      </c>
      <c r="Z87">
        <f t="shared" si="45"/>
        <v>1.5568807155135301E-10</v>
      </c>
      <c r="AB87">
        <f t="shared" si="46"/>
        <v>-1.5395265834274192</v>
      </c>
      <c r="AC87">
        <f t="shared" si="29"/>
        <v>-1.374577373818251</v>
      </c>
      <c r="AE87">
        <f t="shared" si="30"/>
        <v>0</v>
      </c>
      <c r="AF87">
        <f t="shared" si="31"/>
        <v>0</v>
      </c>
      <c r="AG87">
        <f t="shared" si="31"/>
        <v>-3.8922017887838255E-9</v>
      </c>
      <c r="AH87">
        <f t="shared" si="32"/>
        <v>-3.2865441553969646E-4</v>
      </c>
      <c r="AI87">
        <f t="shared" si="33"/>
        <v>-3.2865830774148525E-4</v>
      </c>
      <c r="AJ87">
        <f t="shared" si="34"/>
        <v>-0.16494920960916826</v>
      </c>
      <c r="AK87">
        <f t="shared" si="49"/>
        <v>-0.10776686083991935</v>
      </c>
      <c r="AL87">
        <f t="shared" si="35"/>
        <v>-0.27304472875682906</v>
      </c>
      <c r="AN87">
        <f t="shared" si="36"/>
        <v>0</v>
      </c>
      <c r="AO87">
        <f t="shared" si="36"/>
        <v>0</v>
      </c>
      <c r="AP87">
        <f t="shared" si="36"/>
        <v>-2.8568105671408049E-13</v>
      </c>
      <c r="AQ87">
        <f t="shared" si="36"/>
        <v>-2.4122680636880954E-8</v>
      </c>
      <c r="AR87">
        <f t="shared" si="36"/>
        <v>-2.4122966317937668E-8</v>
      </c>
      <c r="AS87">
        <f t="shared" si="36"/>
        <v>-1.2106994205977116E-5</v>
      </c>
      <c r="AT87">
        <f t="shared" si="36"/>
        <v>-7.9099061030767489E-6</v>
      </c>
      <c r="AU87">
        <f t="shared" si="23"/>
        <v>-2.00410232753718E-5</v>
      </c>
      <c r="AW87">
        <v>84</v>
      </c>
      <c r="AX87">
        <f>IF(Z87&gt;0, (R87*SUMPRODUCT(K87:$K$98, X87:$X$98)-K87*$AZ$3)/Z87, 0)</f>
        <v>-8829047467.2932968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0.68662034599999999</v>
      </c>
      <c r="Q88" s="4">
        <f t="shared" si="48"/>
        <v>25</v>
      </c>
      <c r="R88">
        <f t="shared" si="27"/>
        <v>1000000</v>
      </c>
      <c r="S88">
        <f t="shared" si="28"/>
        <v>-25984202050.40377</v>
      </c>
      <c r="U88">
        <f t="shared" si="40"/>
        <v>0.68662034599999999</v>
      </c>
      <c r="V88">
        <f t="shared" si="41"/>
        <v>0.01</v>
      </c>
      <c r="W88">
        <f t="shared" si="42"/>
        <v>1.5568807155135301E-10</v>
      </c>
      <c r="X88">
        <f t="shared" si="43"/>
        <v>1.0689859755666276E-10</v>
      </c>
      <c r="Y88">
        <f t="shared" si="44"/>
        <v>1.5568807155135302E-12</v>
      </c>
      <c r="Z88">
        <f t="shared" si="45"/>
        <v>4.7232593279176719E-11</v>
      </c>
      <c r="AB88">
        <f t="shared" si="46"/>
        <v>-1.374577373818251</v>
      </c>
      <c r="AC88">
        <f t="shared" si="29"/>
        <v>-1.227301247130671</v>
      </c>
      <c r="AE88">
        <f t="shared" si="30"/>
        <v>0</v>
      </c>
      <c r="AF88">
        <f t="shared" si="31"/>
        <v>0</v>
      </c>
      <c r="AG88">
        <f t="shared" si="31"/>
        <v>-1.180814831979418E-9</v>
      </c>
      <c r="AH88">
        <f t="shared" si="32"/>
        <v>-1.0689859755666275E-4</v>
      </c>
      <c r="AI88">
        <f t="shared" si="33"/>
        <v>-1.0689977837149473E-4</v>
      </c>
      <c r="AJ88">
        <f t="shared" si="34"/>
        <v>-0.14727612668757994</v>
      </c>
      <c r="AK88">
        <f t="shared" si="49"/>
        <v>-9.622041616727757E-2</v>
      </c>
      <c r="AL88">
        <f t="shared" si="35"/>
        <v>-0.24360344263322903</v>
      </c>
      <c r="AN88">
        <f t="shared" si="36"/>
        <v>0</v>
      </c>
      <c r="AO88">
        <f t="shared" si="36"/>
        <v>0</v>
      </c>
      <c r="AP88">
        <f t="shared" si="36"/>
        <v>-7.7383767982385806E-14</v>
      </c>
      <c r="AQ88">
        <f t="shared" si="36"/>
        <v>-7.00551521452384E-9</v>
      </c>
      <c r="AR88">
        <f t="shared" si="36"/>
        <v>-7.0055925982918224E-9</v>
      </c>
      <c r="AS88">
        <f t="shared" si="36"/>
        <v>-9.651624715647876E-6</v>
      </c>
      <c r="AT88">
        <f t="shared" si="36"/>
        <v>-6.3057290255878123E-6</v>
      </c>
      <c r="AU88">
        <f t="shared" si="23"/>
        <v>-1.5964359333833981E-5</v>
      </c>
      <c r="AW88">
        <v>85</v>
      </c>
      <c r="AX88">
        <f>IF(Z88&gt;0, (R88*SUMPRODUCT(K88:$K$98, X88:$X$98)-K88*$AZ$3)/Z88, 0)</f>
        <v>-25984202050.40377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0.70385879699999998</v>
      </c>
      <c r="Q89" s="4">
        <f t="shared" si="48"/>
        <v>25</v>
      </c>
      <c r="R89">
        <f t="shared" si="27"/>
        <v>1000000</v>
      </c>
      <c r="S89">
        <f t="shared" si="28"/>
        <v>-81079482036.846802</v>
      </c>
      <c r="U89">
        <f t="shared" si="40"/>
        <v>0.70385879699999998</v>
      </c>
      <c r="V89">
        <f t="shared" si="41"/>
        <v>0.01</v>
      </c>
      <c r="W89">
        <f t="shared" si="42"/>
        <v>4.7232593279176719E-11</v>
      </c>
      <c r="X89">
        <f t="shared" si="43"/>
        <v>3.3245076284671612E-11</v>
      </c>
      <c r="Y89">
        <f t="shared" si="44"/>
        <v>4.7232593279176716E-13</v>
      </c>
      <c r="Z89">
        <f t="shared" si="45"/>
        <v>1.351519106171334E-11</v>
      </c>
      <c r="AB89">
        <f t="shared" si="46"/>
        <v>-1.227301247130671</v>
      </c>
      <c r="AC89">
        <f t="shared" si="29"/>
        <v>-1.0958046909127392</v>
      </c>
      <c r="AE89">
        <f t="shared" si="30"/>
        <v>0</v>
      </c>
      <c r="AF89">
        <f t="shared" si="31"/>
        <v>0</v>
      </c>
      <c r="AG89">
        <f t="shared" si="31"/>
        <v>-3.378797765428335E-10</v>
      </c>
      <c r="AH89">
        <f t="shared" si="32"/>
        <v>-3.3245076284671611E-5</v>
      </c>
      <c r="AI89">
        <f t="shared" si="33"/>
        <v>-3.3245414164448157E-5</v>
      </c>
      <c r="AJ89">
        <f t="shared" si="34"/>
        <v>-0.13149655621793177</v>
      </c>
      <c r="AK89">
        <f t="shared" si="49"/>
        <v>-8.5911087299146982E-2</v>
      </c>
      <c r="AL89">
        <f t="shared" si="35"/>
        <v>-0.21744088893124319</v>
      </c>
      <c r="AN89">
        <f t="shared" si="36"/>
        <v>0</v>
      </c>
      <c r="AO89">
        <f t="shared" si="36"/>
        <v>0</v>
      </c>
      <c r="AP89">
        <f t="shared" si="36"/>
        <v>-1.9770253984957816E-14</v>
      </c>
      <c r="AQ89">
        <f t="shared" si="36"/>
        <v>-1.9452587799788998E-9</v>
      </c>
      <c r="AR89">
        <f t="shared" si="36"/>
        <v>-1.9452785502328845E-9</v>
      </c>
      <c r="AS89">
        <f t="shared" si="36"/>
        <v>-7.6942169820756493E-6</v>
      </c>
      <c r="AT89">
        <f t="shared" si="36"/>
        <v>-5.026888656689697E-6</v>
      </c>
      <c r="AU89">
        <f t="shared" si="23"/>
        <v>-1.2723050917315579E-5</v>
      </c>
      <c r="AW89">
        <v>86</v>
      </c>
      <c r="AX89">
        <f>IF(Z89&gt;0, (R89*SUMPRODUCT(K89:$K$98, X89:$X$98)-K89*$AZ$3)/Z89, 0)</f>
        <v>-81079482036.846802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5.2243471530565862E-5</v>
      </c>
      <c r="L90" s="2">
        <v>87</v>
      </c>
      <c r="M90">
        <v>0.72100360699999999</v>
      </c>
      <c r="Q90" s="4">
        <f t="shared" si="48"/>
        <v>25</v>
      </c>
      <c r="R90">
        <f t="shared" si="27"/>
        <v>1000000</v>
      </c>
      <c r="S90">
        <f t="shared" si="28"/>
        <v>-269120317903.10617</v>
      </c>
      <c r="U90">
        <f t="shared" si="40"/>
        <v>0.72100360699999999</v>
      </c>
      <c r="V90">
        <f t="shared" si="41"/>
        <v>0.01</v>
      </c>
      <c r="W90">
        <f t="shared" si="42"/>
        <v>1.351519106171334E-11</v>
      </c>
      <c r="X90">
        <f t="shared" si="43"/>
        <v>9.7445015047894767E-12</v>
      </c>
      <c r="Y90">
        <f t="shared" si="44"/>
        <v>1.3515191061713339E-13</v>
      </c>
      <c r="Z90">
        <f t="shared" si="45"/>
        <v>3.6355376463067294E-12</v>
      </c>
      <c r="AB90">
        <f t="shared" si="46"/>
        <v>-1.0958046909127392</v>
      </c>
      <c r="AC90">
        <f t="shared" si="29"/>
        <v>-0.97839704712277742</v>
      </c>
      <c r="AE90">
        <f t="shared" si="30"/>
        <v>0</v>
      </c>
      <c r="AF90">
        <f t="shared" si="31"/>
        <v>0</v>
      </c>
      <c r="AG90">
        <f t="shared" si="31"/>
        <v>-9.0888441157668232E-11</v>
      </c>
      <c r="AH90">
        <f t="shared" si="32"/>
        <v>-9.7445015047894771E-6</v>
      </c>
      <c r="AI90">
        <f t="shared" si="33"/>
        <v>-9.744592393230634E-6</v>
      </c>
      <c r="AJ90">
        <f t="shared" si="34"/>
        <v>-0.11740764378996182</v>
      </c>
      <c r="AK90">
        <f t="shared" si="49"/>
        <v>-7.6706328363891754E-2</v>
      </c>
      <c r="AL90">
        <f t="shared" si="35"/>
        <v>-0.19412371674624679</v>
      </c>
      <c r="AN90">
        <f t="shared" si="36"/>
        <v>0</v>
      </c>
      <c r="AO90">
        <f t="shared" si="36"/>
        <v>0</v>
      </c>
      <c r="AP90">
        <f t="shared" si="36"/>
        <v>-4.748327688078151E-15</v>
      </c>
      <c r="AQ90">
        <f t="shared" si="36"/>
        <v>-5.0908658694502529E-10</v>
      </c>
      <c r="AR90">
        <f t="shared" si="36"/>
        <v>-5.0909133527271328E-10</v>
      </c>
      <c r="AS90">
        <f t="shared" si="36"/>
        <v>-6.1337828958116887E-6</v>
      </c>
      <c r="AT90">
        <f t="shared" si="36"/>
        <v>-4.0074048820932156E-6</v>
      </c>
      <c r="AU90">
        <f t="shared" si="23"/>
        <v>-1.0141696869240176E-5</v>
      </c>
      <c r="AW90">
        <v>87</v>
      </c>
      <c r="AX90">
        <f>IF(Z90&gt;0, (R90*SUMPRODUCT(K90:$K$98, X90:$X$98)-K90*$AZ$3)/Z90, 0)</f>
        <v>-269120317903.10617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4.6645956723719519E-5</v>
      </c>
      <c r="L91" s="2">
        <v>88</v>
      </c>
      <c r="M91">
        <v>0.73803352099999997</v>
      </c>
      <c r="Q91" s="4">
        <f t="shared" si="48"/>
        <v>25</v>
      </c>
      <c r="R91">
        <f t="shared" si="27"/>
        <v>1000000</v>
      </c>
      <c r="S91">
        <f t="shared" si="28"/>
        <v>-953642719466.81042</v>
      </c>
      <c r="U91">
        <f t="shared" si="40"/>
        <v>0.73803352099999997</v>
      </c>
      <c r="V91">
        <f t="shared" si="41"/>
        <v>0.01</v>
      </c>
      <c r="W91">
        <f t="shared" si="42"/>
        <v>3.6355376463067294E-12</v>
      </c>
      <c r="X91">
        <f t="shared" si="43"/>
        <v>2.683148649831808E-12</v>
      </c>
      <c r="Y91">
        <f t="shared" si="44"/>
        <v>3.6355376463067292E-14</v>
      </c>
      <c r="Z91">
        <f t="shared" si="45"/>
        <v>9.1603362001185408E-13</v>
      </c>
      <c r="AB91">
        <f t="shared" si="46"/>
        <v>-0.97839704712277742</v>
      </c>
      <c r="AC91">
        <f t="shared" si="29"/>
        <v>-0.8735687925111314</v>
      </c>
      <c r="AE91">
        <f t="shared" si="30"/>
        <v>0</v>
      </c>
      <c r="AF91">
        <f t="shared" si="31"/>
        <v>0</v>
      </c>
      <c r="AG91">
        <f t="shared" si="31"/>
        <v>-2.2900840500296351E-11</v>
      </c>
      <c r="AH91">
        <f t="shared" si="32"/>
        <v>-2.6831486498318079E-6</v>
      </c>
      <c r="AI91">
        <f t="shared" si="33"/>
        <v>-2.6831715506723082E-6</v>
      </c>
      <c r="AJ91">
        <f t="shared" si="34"/>
        <v>-0.10482825461164602</v>
      </c>
      <c r="AK91">
        <f t="shared" si="49"/>
        <v>-6.8487793298594432E-2</v>
      </c>
      <c r="AL91">
        <f t="shared" si="35"/>
        <v>-0.17331873108179113</v>
      </c>
      <c r="AN91">
        <f t="shared" si="36"/>
        <v>0</v>
      </c>
      <c r="AO91">
        <f t="shared" si="36"/>
        <v>0</v>
      </c>
      <c r="AP91">
        <f t="shared" si="36"/>
        <v>-1.0682316149136267E-15</v>
      </c>
      <c r="AQ91">
        <f t="shared" si="36"/>
        <v>-1.2515803580336096E-10</v>
      </c>
      <c r="AR91">
        <f t="shared" si="36"/>
        <v>-1.2515910403497587E-10</v>
      </c>
      <c r="AS91">
        <f t="shared" si="36"/>
        <v>-4.8898142280378917E-6</v>
      </c>
      <c r="AT91">
        <f t="shared" si="36"/>
        <v>-3.1946786423092834E-6</v>
      </c>
      <c r="AU91">
        <f t="shared" si="23"/>
        <v>-8.0846180294512099E-6</v>
      </c>
      <c r="AW91">
        <v>88</v>
      </c>
      <c r="AX91">
        <f>IF(Z91&gt;0, (R91*SUMPRODUCT(K91:$K$98, X91:$X$98)-K91*$AZ$3)/Z91, 0)</f>
        <v>-953642719466.81042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4.1648175646178136E-5</v>
      </c>
      <c r="L92" s="2">
        <v>89</v>
      </c>
      <c r="M92">
        <v>0.75492728399999998</v>
      </c>
      <c r="Q92" s="4">
        <f t="shared" si="48"/>
        <v>25</v>
      </c>
      <c r="R92">
        <f t="shared" si="27"/>
        <v>1000000</v>
      </c>
      <c r="S92">
        <f t="shared" si="28"/>
        <v>-3622141813886.1182</v>
      </c>
      <c r="U92">
        <f t="shared" si="40"/>
        <v>0.75492728399999998</v>
      </c>
      <c r="V92">
        <f t="shared" si="41"/>
        <v>0.01</v>
      </c>
      <c r="W92">
        <f t="shared" si="42"/>
        <v>9.1603362001185408E-13</v>
      </c>
      <c r="X92">
        <f t="shared" si="43"/>
        <v>6.9153877280823704E-13</v>
      </c>
      <c r="Y92">
        <f t="shared" si="44"/>
        <v>9.1603362001185405E-15</v>
      </c>
      <c r="Z92">
        <f t="shared" si="45"/>
        <v>2.1533451100349851E-13</v>
      </c>
      <c r="AB92">
        <f t="shared" si="46"/>
        <v>-0.8735687925111314</v>
      </c>
      <c r="AC92">
        <f t="shared" si="29"/>
        <v>-0.77997213627849238</v>
      </c>
      <c r="AE92">
        <f t="shared" si="30"/>
        <v>0</v>
      </c>
      <c r="AF92">
        <f t="shared" si="31"/>
        <v>0</v>
      </c>
      <c r="AG92">
        <f t="shared" si="31"/>
        <v>-5.3833627750874624E-12</v>
      </c>
      <c r="AH92">
        <f t="shared" si="32"/>
        <v>-6.9153877280823704E-7</v>
      </c>
      <c r="AI92">
        <f t="shared" si="33"/>
        <v>-6.9154415617101209E-7</v>
      </c>
      <c r="AJ92">
        <f t="shared" si="34"/>
        <v>-9.3596656232639019E-2</v>
      </c>
      <c r="AK92">
        <f t="shared" si="49"/>
        <v>-6.1149815475779204E-2</v>
      </c>
      <c r="AL92">
        <f t="shared" si="35"/>
        <v>-0.1547471632525744</v>
      </c>
      <c r="AN92">
        <f t="shared" si="36"/>
        <v>0</v>
      </c>
      <c r="AO92">
        <f t="shared" si="36"/>
        <v>0</v>
      </c>
      <c r="AP92">
        <f t="shared" si="36"/>
        <v>-2.2420723842393958E-16</v>
      </c>
      <c r="AQ92">
        <f t="shared" si="36"/>
        <v>-2.8801328276059934E-11</v>
      </c>
      <c r="AR92">
        <f t="shared" si="36"/>
        <v>-2.8801552483298355E-11</v>
      </c>
      <c r="AS92">
        <f t="shared" si="36"/>
        <v>-3.8981299786719031E-6</v>
      </c>
      <c r="AT92">
        <f t="shared" si="36"/>
        <v>-2.5467782556666343E-6</v>
      </c>
      <c r="AU92">
        <f t="shared" si="23"/>
        <v>-6.4449370358910216E-6</v>
      </c>
      <c r="AW92">
        <v>89</v>
      </c>
      <c r="AX92">
        <f>IF(Z92&gt;0, (R92*SUMPRODUCT(K92:$K$98, X92:$X$98)-K92*$AZ$3)/Z92, 0)</f>
        <v>-3622141813886.1182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3.7185871112659048E-5</v>
      </c>
      <c r="L93" s="2">
        <v>90</v>
      </c>
      <c r="M93">
        <v>0.77166421299999999</v>
      </c>
      <c r="Q93" s="4">
        <f t="shared" si="48"/>
        <v>25</v>
      </c>
      <c r="R93">
        <f t="shared" si="27"/>
        <v>1000000</v>
      </c>
      <c r="S93">
        <f t="shared" si="28"/>
        <v>-14812300060939.379</v>
      </c>
      <c r="U93">
        <f t="shared" si="40"/>
        <v>0.77166421299999999</v>
      </c>
      <c r="V93">
        <f t="shared" si="41"/>
        <v>0.01</v>
      </c>
      <c r="W93">
        <f t="shared" si="42"/>
        <v>2.1533451100349851E-13</v>
      </c>
      <c r="X93">
        <f t="shared" si="43"/>
        <v>1.6616593596525451E-13</v>
      </c>
      <c r="Y93">
        <f t="shared" si="44"/>
        <v>2.1533451100349851E-15</v>
      </c>
      <c r="Z93">
        <f t="shared" si="45"/>
        <v>4.7015229928209011E-14</v>
      </c>
      <c r="AB93">
        <f t="shared" si="46"/>
        <v>-0.77997213627849238</v>
      </c>
      <c r="AC93">
        <f t="shared" si="29"/>
        <v>-0.69640369313068928</v>
      </c>
      <c r="AE93">
        <f t="shared" si="30"/>
        <v>0</v>
      </c>
      <c r="AF93">
        <f t="shared" si="31"/>
        <v>0</v>
      </c>
      <c r="AG93">
        <f t="shared" si="31"/>
        <v>-1.1753807482052253E-12</v>
      </c>
      <c r="AH93">
        <f t="shared" si="32"/>
        <v>-1.6616593596525451E-7</v>
      </c>
      <c r="AI93">
        <f t="shared" si="33"/>
        <v>-1.661671113460027E-7</v>
      </c>
      <c r="AJ93">
        <f t="shared" si="34"/>
        <v>-8.3568443147803095E-2</v>
      </c>
      <c r="AK93">
        <f t="shared" si="49"/>
        <v>-5.4598049539494473E-2</v>
      </c>
      <c r="AL93">
        <f t="shared" si="35"/>
        <v>-0.13816665885440893</v>
      </c>
      <c r="AN93">
        <f t="shared" si="36"/>
        <v>0</v>
      </c>
      <c r="AO93">
        <f t="shared" si="36"/>
        <v>0</v>
      </c>
      <c r="AP93">
        <f t="shared" si="36"/>
        <v>-4.3707557011060265E-17</v>
      </c>
      <c r="AQ93">
        <f t="shared" si="36"/>
        <v>-6.1790250781183111E-12</v>
      </c>
      <c r="AR93">
        <f t="shared" si="36"/>
        <v>-6.1790687856753211E-12</v>
      </c>
      <c r="AS93">
        <f t="shared" si="36"/>
        <v>-3.1075653559797811E-6</v>
      </c>
      <c r="AT93">
        <f t="shared" si="36"/>
        <v>-2.0302760331782149E-6</v>
      </c>
      <c r="AU93">
        <f t="shared" si="23"/>
        <v>-5.1378475682267828E-6</v>
      </c>
      <c r="AW93">
        <v>90</v>
      </c>
      <c r="AX93">
        <f>IF(Z93&gt;0, (R93*SUMPRODUCT(K93:$K$98, X93:$X$98)-K93*$AZ$3)/Z93, 0)</f>
        <v>-14812300060939.379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3.3201670636302719E-5</v>
      </c>
      <c r="L94" s="2">
        <v>91</v>
      </c>
      <c r="M94">
        <v>0.78831611899999998</v>
      </c>
      <c r="Q94" s="4">
        <f t="shared" si="48"/>
        <v>25</v>
      </c>
      <c r="R94">
        <f t="shared" si="27"/>
        <v>1000000</v>
      </c>
      <c r="S94">
        <f t="shared" si="28"/>
        <v>-65574243445200.922</v>
      </c>
      <c r="U94">
        <f t="shared" si="40"/>
        <v>0.78831611899999998</v>
      </c>
      <c r="V94">
        <f t="shared" si="41"/>
        <v>0.01</v>
      </c>
      <c r="W94">
        <f t="shared" si="42"/>
        <v>4.7015229928209011E-14</v>
      </c>
      <c r="X94">
        <f t="shared" si="43"/>
        <v>3.7062863590898373E-14</v>
      </c>
      <c r="Y94">
        <f t="shared" si="44"/>
        <v>4.7015229928209017E-16</v>
      </c>
      <c r="Z94">
        <f t="shared" si="45"/>
        <v>9.4822140380285482E-15</v>
      </c>
      <c r="AB94">
        <f t="shared" si="46"/>
        <v>-0.69640369313068928</v>
      </c>
      <c r="AC94">
        <f t="shared" si="29"/>
        <v>-0.62178901172918566</v>
      </c>
      <c r="AE94">
        <f t="shared" si="30"/>
        <v>0</v>
      </c>
      <c r="AF94">
        <f t="shared" si="31"/>
        <v>0</v>
      </c>
      <c r="AG94">
        <f t="shared" si="31"/>
        <v>-2.370553509507137E-13</v>
      </c>
      <c r="AH94">
        <f t="shared" si="32"/>
        <v>-3.7062863590898375E-8</v>
      </c>
      <c r="AI94">
        <f t="shared" si="33"/>
        <v>-3.7063100646249324E-8</v>
      </c>
      <c r="AJ94">
        <f t="shared" si="34"/>
        <v>-7.4614681401503624E-2</v>
      </c>
      <c r="AK94">
        <f t="shared" si="49"/>
        <v>-4.8748258519148255E-2</v>
      </c>
      <c r="AL94">
        <f t="shared" si="35"/>
        <v>-0.12336297698375252</v>
      </c>
      <c r="AN94">
        <f t="shared" si="36"/>
        <v>0</v>
      </c>
      <c r="AO94">
        <f t="shared" si="36"/>
        <v>0</v>
      </c>
      <c r="AP94">
        <f t="shared" si="36"/>
        <v>-7.8706336848387476E-18</v>
      </c>
      <c r="AQ94">
        <f t="shared" si="36"/>
        <v>-1.2305489897832237E-12</v>
      </c>
      <c r="AR94">
        <f t="shared" si="36"/>
        <v>-1.2305568604169086E-12</v>
      </c>
      <c r="AS94">
        <f t="shared" si="36"/>
        <v>-2.4773320765253856E-6</v>
      </c>
      <c r="AT94">
        <f t="shared" si="36"/>
        <v>-1.6185236234460985E-6</v>
      </c>
      <c r="AU94">
        <f t="shared" si="23"/>
        <v>-4.0958569305283447E-6</v>
      </c>
      <c r="AW94">
        <v>91</v>
      </c>
      <c r="AX94">
        <f>IF(Z94&gt;0, (R94*SUMPRODUCT(K94:$K$98, X94:$X$98)-K94*$AZ$3)/Z94, 0)</f>
        <v>-65574243445200.922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2.9644348782413141E-5</v>
      </c>
      <c r="L95" s="2">
        <v>92</v>
      </c>
      <c r="M95">
        <v>0.80496745000000003</v>
      </c>
      <c r="Q95" s="4">
        <f t="shared" si="48"/>
        <v>25</v>
      </c>
      <c r="R95">
        <f t="shared" si="27"/>
        <v>1000000</v>
      </c>
      <c r="S95">
        <f t="shared" si="28"/>
        <v>-316422335678850.31</v>
      </c>
      <c r="U95">
        <f t="shared" si="40"/>
        <v>0.80496745000000003</v>
      </c>
      <c r="V95">
        <f t="shared" si="41"/>
        <v>0.01</v>
      </c>
      <c r="W95">
        <f t="shared" si="42"/>
        <v>9.4822140380285482E-15</v>
      </c>
      <c r="X95">
        <f t="shared" si="43"/>
        <v>7.6328736545460443E-15</v>
      </c>
      <c r="Y95">
        <f t="shared" si="44"/>
        <v>9.4822140380285489E-17</v>
      </c>
      <c r="Z95">
        <f t="shared" si="45"/>
        <v>1.7545182431022185E-15</v>
      </c>
      <c r="AB95">
        <f t="shared" si="46"/>
        <v>-0.62178901172918566</v>
      </c>
      <c r="AC95">
        <f t="shared" si="29"/>
        <v>-0.5551687604735569</v>
      </c>
      <c r="AE95">
        <f t="shared" si="30"/>
        <v>0</v>
      </c>
      <c r="AF95">
        <f t="shared" si="31"/>
        <v>0</v>
      </c>
      <c r="AG95">
        <f t="shared" si="31"/>
        <v>-4.3862956077555459E-14</v>
      </c>
      <c r="AH95">
        <f t="shared" si="32"/>
        <v>-7.6328736545460439E-9</v>
      </c>
      <c r="AI95">
        <f t="shared" si="33"/>
        <v>-7.6329175175021208E-9</v>
      </c>
      <c r="AJ95">
        <f t="shared" si="34"/>
        <v>-6.662025125562876E-2</v>
      </c>
      <c r="AK95">
        <f t="shared" si="49"/>
        <v>-4.3525230821043003E-2</v>
      </c>
      <c r="AL95">
        <f t="shared" si="35"/>
        <v>-0.11014548970958929</v>
      </c>
      <c r="AN95">
        <f t="shared" si="36"/>
        <v>0</v>
      </c>
      <c r="AO95">
        <f t="shared" si="36"/>
        <v>0</v>
      </c>
      <c r="AP95">
        <f t="shared" si="36"/>
        <v>-1.3002887685907221E-18</v>
      </c>
      <c r="AQ95">
        <f t="shared" si="36"/>
        <v>-2.2627156882745536E-13</v>
      </c>
      <c r="AR95">
        <f t="shared" si="36"/>
        <v>-2.2627286911622394E-13</v>
      </c>
      <c r="AS95">
        <f t="shared" si="36"/>
        <v>-1.974913964193856E-6</v>
      </c>
      <c r="AT95">
        <f t="shared" si="36"/>
        <v>-1.290277123294037E-6</v>
      </c>
      <c r="AU95">
        <f t="shared" si="23"/>
        <v>-3.2651913137607625E-6</v>
      </c>
      <c r="AW95">
        <v>92</v>
      </c>
      <c r="AX95">
        <f>IF(Z95&gt;0, (R95*SUMPRODUCT(K95:$K$98, X95:$X$98)-K95*$AZ$3)/Z95, 0)</f>
        <v>-316422335678850.31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2.6468168555726015E-5</v>
      </c>
      <c r="L96" s="2">
        <v>93</v>
      </c>
      <c r="M96">
        <v>0.82161935600000002</v>
      </c>
      <c r="Q96" s="4">
        <f t="shared" si="48"/>
        <v>25</v>
      </c>
      <c r="R96">
        <f t="shared" si="27"/>
        <v>1000000</v>
      </c>
      <c r="S96">
        <f t="shared" si="28"/>
        <v>-1677864722803379.3</v>
      </c>
      <c r="U96">
        <f t="shared" si="40"/>
        <v>0.82161935600000002</v>
      </c>
      <c r="V96">
        <f t="shared" si="41"/>
        <v>0.01</v>
      </c>
      <c r="W96">
        <f t="shared" si="42"/>
        <v>1.7545182431022185E-15</v>
      </c>
      <c r="X96">
        <f t="shared" si="43"/>
        <v>1.4415461489878962E-15</v>
      </c>
      <c r="Y96">
        <f t="shared" si="44"/>
        <v>1.7545182431022186E-17</v>
      </c>
      <c r="Z96">
        <f t="shared" si="45"/>
        <v>2.9542691168330006E-16</v>
      </c>
      <c r="AB96">
        <f t="shared" si="46"/>
        <v>-0.5551687604735569</v>
      </c>
      <c r="AC96">
        <f t="shared" si="29"/>
        <v>-0.49568639328015868</v>
      </c>
      <c r="AE96">
        <f t="shared" si="30"/>
        <v>0</v>
      </c>
      <c r="AF96">
        <f t="shared" si="31"/>
        <v>0</v>
      </c>
      <c r="AG96">
        <f t="shared" si="31"/>
        <v>-7.3856727920825015E-15</v>
      </c>
      <c r="AH96">
        <f t="shared" si="32"/>
        <v>-1.4415461489878962E-9</v>
      </c>
      <c r="AI96">
        <f t="shared" si="33"/>
        <v>-1.4415535346606882E-9</v>
      </c>
      <c r="AJ96">
        <f t="shared" si="34"/>
        <v>-5.9482367193398222E-2</v>
      </c>
      <c r="AK96">
        <f t="shared" si="49"/>
        <v>-3.8861813233148988E-2</v>
      </c>
      <c r="AL96">
        <f t="shared" si="35"/>
        <v>-9.8344181868100747E-2</v>
      </c>
      <c r="AN96">
        <f t="shared" si="36"/>
        <v>0</v>
      </c>
      <c r="AO96">
        <f t="shared" si="36"/>
        <v>0</v>
      </c>
      <c r="AP96">
        <f t="shared" si="36"/>
        <v>-1.9548523235827924E-19</v>
      </c>
      <c r="AQ96">
        <f t="shared" si="36"/>
        <v>-3.8155086452269361E-14</v>
      </c>
      <c r="AR96">
        <f t="shared" si="36"/>
        <v>-3.8155281937501721E-14</v>
      </c>
      <c r="AS96">
        <f t="shared" si="36"/>
        <v>-1.5743893209684514E-6</v>
      </c>
      <c r="AT96">
        <f t="shared" si="36"/>
        <v>-1.0286010230361312E-6</v>
      </c>
      <c r="AU96">
        <f t="shared" si="23"/>
        <v>-2.6029903821598647E-6</v>
      </c>
      <c r="AW96">
        <v>93</v>
      </c>
      <c r="AX96">
        <f>IF(Z96&gt;0, (R96*SUMPRODUCT(K96:$K$98, X96:$X$98)-K96*$AZ$3)/Z96, 0)</f>
        <v>-1677864722803379.3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2.3632293353326799E-5</v>
      </c>
      <c r="L97" s="2">
        <v>94</v>
      </c>
      <c r="M97">
        <v>0.83827126200000002</v>
      </c>
      <c r="Q97" s="4">
        <f t="shared" si="48"/>
        <v>25</v>
      </c>
      <c r="R97">
        <f t="shared" si="27"/>
        <v>1000000</v>
      </c>
      <c r="S97">
        <f t="shared" si="28"/>
        <v>-9873498733661984</v>
      </c>
      <c r="U97">
        <f t="shared" si="40"/>
        <v>0.83827126200000002</v>
      </c>
      <c r="V97">
        <f t="shared" si="41"/>
        <v>0.01</v>
      </c>
      <c r="W97">
        <f t="shared" si="42"/>
        <v>2.9542691168330006E-16</v>
      </c>
      <c r="X97">
        <f t="shared" si="43"/>
        <v>2.4764789008552251E-16</v>
      </c>
      <c r="Y97">
        <f t="shared" si="44"/>
        <v>2.9542691168330005E-18</v>
      </c>
      <c r="Z97">
        <f t="shared" si="45"/>
        <v>4.4824752480944548E-17</v>
      </c>
      <c r="AB97">
        <f t="shared" si="46"/>
        <v>-0.49568639328015868</v>
      </c>
      <c r="AC97">
        <f t="shared" si="29"/>
        <v>-0.44257713685731787</v>
      </c>
      <c r="AE97">
        <f t="shared" si="30"/>
        <v>0</v>
      </c>
      <c r="AF97">
        <f t="shared" si="31"/>
        <v>0</v>
      </c>
      <c r="AG97">
        <f t="shared" si="31"/>
        <v>-1.1206188120236137E-15</v>
      </c>
      <c r="AH97">
        <f t="shared" si="32"/>
        <v>-2.4764789008552249E-10</v>
      </c>
      <c r="AI97">
        <f t="shared" si="33"/>
        <v>-2.4764901070433452E-10</v>
      </c>
      <c r="AJ97">
        <f t="shared" si="34"/>
        <v>-5.3109256422840811E-2</v>
      </c>
      <c r="AK97">
        <f t="shared" si="49"/>
        <v>-3.4698047529611108E-2</v>
      </c>
      <c r="AL97">
        <f t="shared" si="35"/>
        <v>-8.7807304200100939E-2</v>
      </c>
      <c r="AN97">
        <f t="shared" si="36"/>
        <v>0</v>
      </c>
      <c r="AO97">
        <f t="shared" si="36"/>
        <v>0</v>
      </c>
      <c r="AP97">
        <f t="shared" si="36"/>
        <v>-2.6482792502998617E-20</v>
      </c>
      <c r="AQ97">
        <f t="shared" si="36"/>
        <v>-5.8524875868334991E-15</v>
      </c>
      <c r="AR97">
        <f t="shared" si="36"/>
        <v>-5.852514069626002E-15</v>
      </c>
      <c r="AS97">
        <f t="shared" si="36"/>
        <v>-1.2550935275616294E-6</v>
      </c>
      <c r="AT97">
        <f t="shared" si="36"/>
        <v>-8.1999443800744587E-7</v>
      </c>
      <c r="AU97">
        <f t="shared" si="23"/>
        <v>-2.0750879714215898E-6</v>
      </c>
      <c r="AW97">
        <v>94</v>
      </c>
      <c r="AX97">
        <f>IF(Z97&gt;0, (R97*SUMPRODUCT(K97:$K$98, X97:$X$98)-K97*$AZ$3)/Z97, 0)</f>
        <v>-9873498733661984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2.1100261922613211E-5</v>
      </c>
      <c r="L98" s="2">
        <v>95</v>
      </c>
      <c r="M98">
        <v>1</v>
      </c>
      <c r="Q98" s="4">
        <f t="shared" si="48"/>
        <v>25</v>
      </c>
      <c r="R98">
        <f t="shared" si="27"/>
        <v>1000000</v>
      </c>
      <c r="S98">
        <f t="shared" si="28"/>
        <v>0</v>
      </c>
      <c r="U98">
        <f t="shared" si="40"/>
        <v>1</v>
      </c>
      <c r="V98">
        <f t="shared" si="41"/>
        <v>0.01</v>
      </c>
      <c r="W98">
        <f t="shared" si="42"/>
        <v>4.4824752480944548E-17</v>
      </c>
      <c r="X98">
        <f t="shared" si="43"/>
        <v>4.4824752480944548E-17</v>
      </c>
      <c r="Y98">
        <f t="shared" si="44"/>
        <v>4.4824752480944548E-19</v>
      </c>
      <c r="Z98">
        <f t="shared" si="45"/>
        <v>0</v>
      </c>
      <c r="AB98">
        <f t="shared" si="46"/>
        <v>-0.44257713685731787</v>
      </c>
      <c r="AC98">
        <f t="shared" si="29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-4.4824752480944551E-11</v>
      </c>
      <c r="AI98">
        <f t="shared" si="33"/>
        <v>-4.4824752480944551E-11</v>
      </c>
      <c r="AJ98">
        <f t="shared" si="34"/>
        <v>-0.44257713685731787</v>
      </c>
      <c r="AK98">
        <f t="shared" si="49"/>
        <v>-3.0980399580012252E-2</v>
      </c>
      <c r="AL98">
        <f t="shared" si="35"/>
        <v>-0.47355753648215487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-9.4581401796423631E-16</v>
      </c>
      <c r="AR98">
        <f t="shared" si="36"/>
        <v>-9.4581401796423631E-16</v>
      </c>
      <c r="AS98">
        <f t="shared" si="36"/>
        <v>-9.3384935086496406E-6</v>
      </c>
      <c r="AT98">
        <f t="shared" si="36"/>
        <v>-6.5369454560547482E-7</v>
      </c>
      <c r="AU98">
        <f t="shared" si="36"/>
        <v>-9.9921880552009283E-6</v>
      </c>
      <c r="AW98">
        <v>95</v>
      </c>
    </row>
    <row r="100" spans="5:50" x14ac:dyDescent="0.25">
      <c r="AN100" s="8">
        <f t="shared" ref="AN100:AU100" si="50">SUM(AN3:AN98)</f>
        <v>23020.812214196769</v>
      </c>
      <c r="AO100" s="8">
        <f t="shared" si="50"/>
        <v>-2302.0812214196771</v>
      </c>
      <c r="AP100" s="8">
        <f t="shared" si="50"/>
        <v>-1686.7231615051287</v>
      </c>
      <c r="AQ100" s="8">
        <f t="shared" si="50"/>
        <v>-18727.642308782593</v>
      </c>
      <c r="AR100" s="8">
        <f t="shared" si="50"/>
        <v>304.36552248936562</v>
      </c>
      <c r="AS100" s="8">
        <f t="shared" si="50"/>
        <v>-2859.4436872098941</v>
      </c>
      <c r="AT100" s="8">
        <f t="shared" si="50"/>
        <v>1668.0088175391058</v>
      </c>
      <c r="AU100" s="8">
        <f t="shared" si="50"/>
        <v>-887.06934718143032</v>
      </c>
    </row>
  </sheetData>
  <conditionalFormatting sqref="AN100:AU100">
    <cfRule type="cellIs" dxfId="55" priority="1" operator="lessThan">
      <formula>0</formula>
    </cfRule>
  </conditionalFormatting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BCD9F7-1FA7-4395-86A7-366387C2D147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47184.67279709749</v>
      </c>
      <c r="K3">
        <v>1</v>
      </c>
      <c r="L3" s="2">
        <v>0</v>
      </c>
      <c r="O3">
        <f>$C$3</f>
        <v>47184.67279709749</v>
      </c>
      <c r="P3">
        <f>O3*C5</f>
        <v>4718.4672797097492</v>
      </c>
      <c r="Q3" s="4">
        <f>B8</f>
        <v>1522.432587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47184.67279709749</v>
      </c>
      <c r="AF3">
        <f t="shared" ref="AF3:AG34" si="4">-$Z3*P3</f>
        <v>-4718.4672797097492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40943.772930387735</v>
      </c>
      <c r="AJ3">
        <f t="shared" ref="AJ3:AJ66" si="7">AB3-AC3</f>
        <v>0</v>
      </c>
      <c r="AL3">
        <f t="shared" ref="AL3:AL66" si="8">SUM(AI3:AK3)</f>
        <v>40943.772930387735</v>
      </c>
      <c r="AN3">
        <f t="shared" ref="AN3:AU34" si="9">AE3*$K3</f>
        <v>47184.67279709749</v>
      </c>
      <c r="AO3">
        <f t="shared" si="9"/>
        <v>-4718.4672797097492</v>
      </c>
      <c r="AP3">
        <f t="shared" si="9"/>
        <v>-1522.432587</v>
      </c>
      <c r="AQ3">
        <f t="shared" si="9"/>
        <v>0</v>
      </c>
      <c r="AR3">
        <f t="shared" si="9"/>
        <v>40943.772930387735</v>
      </c>
      <c r="AS3">
        <f t="shared" si="9"/>
        <v>0</v>
      </c>
      <c r="AT3">
        <f t="shared" si="9"/>
        <v>0</v>
      </c>
      <c r="AU3">
        <f t="shared" si="9"/>
        <v>40943.772930387735</v>
      </c>
      <c r="AW3">
        <v>0</v>
      </c>
      <c r="AX3">
        <f>IF(Z3&gt;0, (R3*SUMPRODUCT(K3:$K$98, X3:$X$98)-K3*$AZ$3)/Z3, 0)</f>
        <v>0</v>
      </c>
      <c r="AZ3">
        <f>C6*SUMPRODUCT(X4:X89, K4:K89)/1</f>
        <v>30369.273095952587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89">Mortalities!B11:B96</f>
        <v>1.84855E-3</v>
      </c>
      <c r="R4">
        <f t="shared" si="0"/>
        <v>1000000</v>
      </c>
      <c r="S4">
        <f t="shared" si="1"/>
        <v>3292.8663808083911</v>
      </c>
      <c r="U4">
        <f t="shared" ref="U4:U67" si="13">M4</f>
        <v>1.84855E-3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1.84855E-3</v>
      </c>
      <c r="Y4">
        <f t="shared" ref="Y4:Y67" si="17">V4*W4</f>
        <v>0.01</v>
      </c>
      <c r="Z4">
        <f t="shared" ref="Z4:Z67" si="18">MAX(0, W4-X4-Y4)</f>
        <v>0.98815145000000004</v>
      </c>
      <c r="AB4">
        <f t="shared" ref="AB4:AB67" si="19">AC3</f>
        <v>0</v>
      </c>
      <c r="AC4">
        <f t="shared" si="2"/>
        <v>3253.8506888520642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-1848.55</v>
      </c>
      <c r="AI4">
        <f t="shared" si="6"/>
        <v>-1848.55</v>
      </c>
      <c r="AJ4">
        <f t="shared" si="7"/>
        <v>-3253.8506888520642</v>
      </c>
      <c r="AK4">
        <f>G4*SUM(AB4, AE4:AF4)</f>
        <v>0</v>
      </c>
      <c r="AL4">
        <f t="shared" si="8"/>
        <v>-5102.4006888520644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-1650.4910714285713</v>
      </c>
      <c r="AR4">
        <f t="shared" si="9"/>
        <v>-1650.4910714285713</v>
      </c>
      <c r="AS4">
        <f t="shared" si="9"/>
        <v>-2905.2238293321998</v>
      </c>
      <c r="AT4">
        <f t="shared" si="9"/>
        <v>0</v>
      </c>
      <c r="AU4">
        <f t="shared" si="9"/>
        <v>-4555.7149007607713</v>
      </c>
      <c r="AW4">
        <v>1</v>
      </c>
      <c r="AX4">
        <f>IF(Z4&gt;0, (R4*SUMPRODUCT(K4:$K$98, X4:$X$98)-K4*$AZ$3)/Z4, 0)</f>
        <v>3292.8663808083911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1.8814719999999999E-3</v>
      </c>
      <c r="Q5" s="4">
        <f t="shared" ref="Q5:Q68" si="21">$C$8</f>
        <v>25</v>
      </c>
      <c r="R5">
        <f t="shared" si="0"/>
        <v>1000000</v>
      </c>
      <c r="S5">
        <f t="shared" si="1"/>
        <v>4617.5069437299653</v>
      </c>
      <c r="U5">
        <f t="shared" si="13"/>
        <v>1.8814719999999999E-3</v>
      </c>
      <c r="V5">
        <f t="shared" si="14"/>
        <v>0.01</v>
      </c>
      <c r="W5">
        <f t="shared" si="15"/>
        <v>0.98815145000000004</v>
      </c>
      <c r="X5">
        <f t="shared" si="16"/>
        <v>1.8591792849343999E-3</v>
      </c>
      <c r="Y5">
        <f t="shared" si="17"/>
        <v>9.8815145000000007E-3</v>
      </c>
      <c r="Z5">
        <f t="shared" si="18"/>
        <v>0.97641075621506568</v>
      </c>
      <c r="AB5">
        <f t="shared" si="19"/>
        <v>3253.8506888520642</v>
      </c>
      <c r="AC5">
        <f t="shared" si="2"/>
        <v>4508.5834467556924</v>
      </c>
      <c r="AE5">
        <f t="shared" si="3"/>
        <v>0</v>
      </c>
      <c r="AF5">
        <f t="shared" si="4"/>
        <v>0</v>
      </c>
      <c r="AG5">
        <f t="shared" si="4"/>
        <v>-24.410268905376643</v>
      </c>
      <c r="AH5">
        <f t="shared" si="5"/>
        <v>-1859.1792849343999</v>
      </c>
      <c r="AI5">
        <f t="shared" si="6"/>
        <v>-1883.5895538397765</v>
      </c>
      <c r="AJ5">
        <f t="shared" si="7"/>
        <v>-1254.7327579036282</v>
      </c>
      <c r="AK5">
        <f>G5*SUM(AB5, AE5:AF5)</f>
        <v>227.76954821964452</v>
      </c>
      <c r="AL5">
        <f t="shared" si="8"/>
        <v>-2910.5527635237599</v>
      </c>
      <c r="AN5">
        <f t="shared" si="9"/>
        <v>0</v>
      </c>
      <c r="AO5">
        <f t="shared" si="9"/>
        <v>0</v>
      </c>
      <c r="AP5">
        <f t="shared" si="9"/>
        <v>-19.459716920740306</v>
      </c>
      <c r="AQ5">
        <f t="shared" si="9"/>
        <v>-1482.1263432193875</v>
      </c>
      <c r="AR5">
        <f t="shared" si="9"/>
        <v>-1501.5860601401278</v>
      </c>
      <c r="AS5">
        <f t="shared" si="9"/>
        <v>-1000.265272563479</v>
      </c>
      <c r="AT5">
        <f t="shared" si="9"/>
        <v>181.57648933326251</v>
      </c>
      <c r="AU5">
        <f t="shared" si="9"/>
        <v>-2320.2748433703441</v>
      </c>
      <c r="AW5">
        <v>2</v>
      </c>
      <c r="AX5">
        <f>IF(Z5&gt;0, (R5*SUMPRODUCT(K5:$K$98, X5:$X$98)-K5*$AZ$3)/Z5, 0)</f>
        <v>4617.5069437299653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1.927022E-3</v>
      </c>
      <c r="Q6" s="4">
        <f t="shared" si="21"/>
        <v>25</v>
      </c>
      <c r="R6">
        <f t="shared" si="0"/>
        <v>1000000</v>
      </c>
      <c r="S6">
        <f t="shared" si="1"/>
        <v>5825.6740904446751</v>
      </c>
      <c r="U6">
        <f t="shared" si="13"/>
        <v>1.927022E-3</v>
      </c>
      <c r="V6">
        <f t="shared" si="14"/>
        <v>0.01</v>
      </c>
      <c r="W6">
        <f t="shared" si="15"/>
        <v>0.97641075621506568</v>
      </c>
      <c r="X6">
        <f t="shared" si="16"/>
        <v>1.8815650082630684E-3</v>
      </c>
      <c r="Y6">
        <f t="shared" si="17"/>
        <v>9.7641075621506569E-3</v>
      </c>
      <c r="Z6">
        <f t="shared" si="18"/>
        <v>0.96476508364465197</v>
      </c>
      <c r="AB6">
        <f t="shared" si="19"/>
        <v>4508.5834467556924</v>
      </c>
      <c r="AC6">
        <f t="shared" si="2"/>
        <v>5620.4069511543385</v>
      </c>
      <c r="AE6">
        <f t="shared" si="3"/>
        <v>0</v>
      </c>
      <c r="AF6">
        <f t="shared" si="4"/>
        <v>0</v>
      </c>
      <c r="AG6">
        <f t="shared" si="4"/>
        <v>-24.119127091116297</v>
      </c>
      <c r="AH6">
        <f t="shared" si="5"/>
        <v>-1881.5650082630684</v>
      </c>
      <c r="AI6">
        <f t="shared" si="6"/>
        <v>-1905.6841353541847</v>
      </c>
      <c r="AJ6">
        <f t="shared" si="7"/>
        <v>-1111.823504398646</v>
      </c>
      <c r="AK6">
        <f>G6*SUM(AB6, AE6:AF6)</f>
        <v>315.60084127289849</v>
      </c>
      <c r="AL6">
        <f t="shared" si="8"/>
        <v>-2701.9067984799326</v>
      </c>
      <c r="AN6">
        <f t="shared" si="9"/>
        <v>0</v>
      </c>
      <c r="AO6">
        <f t="shared" si="9"/>
        <v>0</v>
      </c>
      <c r="AP6">
        <f t="shared" si="9"/>
        <v>-17.167518257957912</v>
      </c>
      <c r="AQ6">
        <f t="shared" si="9"/>
        <v>-1339.2608078585295</v>
      </c>
      <c r="AR6">
        <f t="shared" si="9"/>
        <v>-1356.4283261164874</v>
      </c>
      <c r="AS6">
        <f t="shared" si="9"/>
        <v>-791.37400948564334</v>
      </c>
      <c r="AT6">
        <f t="shared" si="9"/>
        <v>224.63844501134469</v>
      </c>
      <c r="AU6">
        <f t="shared" si="9"/>
        <v>-1923.1638905907864</v>
      </c>
      <c r="AW6">
        <v>3</v>
      </c>
      <c r="AX6">
        <f>IF(Z6&gt;0, (R6*SUMPRODUCT(K6:$K$98, X6:$X$98)-K6*$AZ$3)/Z6, 0)</f>
        <v>5825.6740904446751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1.979789E-3</v>
      </c>
      <c r="Q7" s="4">
        <f t="shared" si="21"/>
        <v>25</v>
      </c>
      <c r="R7">
        <f t="shared" si="0"/>
        <v>1000000</v>
      </c>
      <c r="S7">
        <f t="shared" si="1"/>
        <v>6921.0255632905428</v>
      </c>
      <c r="U7">
        <f t="shared" si="13"/>
        <v>1.979789E-3</v>
      </c>
      <c r="V7">
        <f t="shared" si="14"/>
        <v>0.01</v>
      </c>
      <c r="W7">
        <f t="shared" si="15"/>
        <v>0.96476508364465197</v>
      </c>
      <c r="X7">
        <f t="shared" si="16"/>
        <v>1.9100313001837619E-3</v>
      </c>
      <c r="Y7">
        <f t="shared" si="17"/>
        <v>9.6476508364465204E-3</v>
      </c>
      <c r="Z7">
        <f t="shared" si="18"/>
        <v>0.95320740150802175</v>
      </c>
      <c r="AB7">
        <f t="shared" si="19"/>
        <v>5620.4069511543385</v>
      </c>
      <c r="AC7">
        <f t="shared" si="2"/>
        <v>6597.1727929547706</v>
      </c>
      <c r="AE7">
        <f t="shared" si="3"/>
        <v>0</v>
      </c>
      <c r="AF7">
        <f t="shared" si="4"/>
        <v>0</v>
      </c>
      <c r="AG7">
        <f t="shared" si="4"/>
        <v>-23.830185037700545</v>
      </c>
      <c r="AH7">
        <f t="shared" si="5"/>
        <v>-1910.0313001837619</v>
      </c>
      <c r="AI7">
        <f t="shared" si="6"/>
        <v>-1933.8614852214625</v>
      </c>
      <c r="AJ7">
        <f t="shared" si="7"/>
        <v>-976.7658418004321</v>
      </c>
      <c r="AK7">
        <f>G7*SUM(AB7, AE7:AF7)</f>
        <v>393.42848658080374</v>
      </c>
      <c r="AL7">
        <f t="shared" si="8"/>
        <v>-2517.1988404410909</v>
      </c>
      <c r="AN7">
        <f t="shared" si="9"/>
        <v>0</v>
      </c>
      <c r="AO7">
        <f t="shared" si="9"/>
        <v>0</v>
      </c>
      <c r="AP7">
        <f t="shared" si="9"/>
        <v>-15.144513403191011</v>
      </c>
      <c r="AQ7">
        <f t="shared" si="9"/>
        <v>-1213.8594215858657</v>
      </c>
      <c r="AR7">
        <f t="shared" si="9"/>
        <v>-1229.0039349890567</v>
      </c>
      <c r="AS7">
        <f t="shared" si="9"/>
        <v>-620.75235083248799</v>
      </c>
      <c r="AT7">
        <f t="shared" si="9"/>
        <v>250.03091578155332</v>
      </c>
      <c r="AU7">
        <f t="shared" si="9"/>
        <v>-1599.7253700399913</v>
      </c>
      <c r="AW7">
        <v>4</v>
      </c>
      <c r="AX7">
        <f>IF(Z7&gt;0, (R7*SUMPRODUCT(K7:$K$98, X7:$X$98)-K7*$AZ$3)/Z7, 0)</f>
        <v>6921.0255632905428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2.0334569999999998E-3</v>
      </c>
      <c r="Q8" s="4">
        <f t="shared" si="21"/>
        <v>25</v>
      </c>
      <c r="R8">
        <f t="shared" si="0"/>
        <v>1000000</v>
      </c>
      <c r="S8">
        <f t="shared" si="1"/>
        <v>7912.1815757367876</v>
      </c>
      <c r="U8">
        <f t="shared" si="13"/>
        <v>2.0334569999999998E-3</v>
      </c>
      <c r="V8">
        <f t="shared" si="14"/>
        <v>0.01</v>
      </c>
      <c r="W8">
        <f t="shared" si="15"/>
        <v>0.95320740150802175</v>
      </c>
      <c r="X8">
        <f t="shared" si="16"/>
        <v>1.9383062630482972E-3</v>
      </c>
      <c r="Y8">
        <f t="shared" si="17"/>
        <v>9.5320740150802181E-3</v>
      </c>
      <c r="Z8">
        <f t="shared" si="18"/>
        <v>0.94173702122989322</v>
      </c>
      <c r="AB8">
        <f t="shared" si="19"/>
        <v>6597.1727929547706</v>
      </c>
      <c r="AC8">
        <f t="shared" si="2"/>
        <v>7451.1943085644052</v>
      </c>
      <c r="AE8">
        <f t="shared" si="3"/>
        <v>0</v>
      </c>
      <c r="AF8">
        <f t="shared" si="4"/>
        <v>0</v>
      </c>
      <c r="AG8">
        <f t="shared" si="4"/>
        <v>-23.543425530747331</v>
      </c>
      <c r="AH8">
        <f t="shared" si="5"/>
        <v>-1938.3062630482973</v>
      </c>
      <c r="AI8">
        <f t="shared" si="6"/>
        <v>-1961.8496885790446</v>
      </c>
      <c r="AJ8">
        <f t="shared" si="7"/>
        <v>-854.02151560963466</v>
      </c>
      <c r="AK8">
        <f t="shared" ref="AK8:AK71" si="22">G8*SUM(AB8:AB8, AE8:AF8)</f>
        <v>461.80209550683401</v>
      </c>
      <c r="AL8">
        <f t="shared" si="8"/>
        <v>-2354.0691086818451</v>
      </c>
      <c r="AN8">
        <f t="shared" si="9"/>
        <v>0</v>
      </c>
      <c r="AO8">
        <f t="shared" si="9"/>
        <v>0</v>
      </c>
      <c r="AP8">
        <f t="shared" si="9"/>
        <v>-13.359171921756953</v>
      </c>
      <c r="AQ8">
        <f t="shared" si="9"/>
        <v>-1099.8470282611636</v>
      </c>
      <c r="AR8">
        <f t="shared" si="9"/>
        <v>-1113.2062001829206</v>
      </c>
      <c r="AS8">
        <f t="shared" si="9"/>
        <v>-484.59474331840767</v>
      </c>
      <c r="AT8">
        <f t="shared" si="9"/>
        <v>262.03891101770313</v>
      </c>
      <c r="AU8">
        <f t="shared" si="9"/>
        <v>-1335.762032483625</v>
      </c>
      <c r="AW8">
        <v>5</v>
      </c>
      <c r="AX8">
        <f>IF(Z8&gt;0, (R8*SUMPRODUCT(K8:$K$98, X8:$X$98)-K8*$AZ$3)/Z8, 0)</f>
        <v>7912.1815757367876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2.08983E-3</v>
      </c>
      <c r="Q9" s="4">
        <f t="shared" si="21"/>
        <v>25</v>
      </c>
      <c r="R9">
        <f t="shared" si="0"/>
        <v>1000000</v>
      </c>
      <c r="S9">
        <f t="shared" si="1"/>
        <v>8811.3673533493893</v>
      </c>
      <c r="U9">
        <f t="shared" si="13"/>
        <v>2.08983E-3</v>
      </c>
      <c r="V9">
        <f t="shared" si="14"/>
        <v>0.01</v>
      </c>
      <c r="W9">
        <f t="shared" si="15"/>
        <v>0.94173702122989322</v>
      </c>
      <c r="X9">
        <f t="shared" si="16"/>
        <v>1.9680702790768677E-3</v>
      </c>
      <c r="Y9">
        <f t="shared" si="17"/>
        <v>9.4173702122989332E-3</v>
      </c>
      <c r="Z9">
        <f t="shared" si="18"/>
        <v>0.93035158073851743</v>
      </c>
      <c r="AB9">
        <f t="shared" si="19"/>
        <v>7451.1943085644052</v>
      </c>
      <c r="AC9">
        <f t="shared" si="2"/>
        <v>8197.6695456563702</v>
      </c>
      <c r="AE9">
        <f t="shared" si="3"/>
        <v>0</v>
      </c>
      <c r="AF9">
        <f t="shared" si="4"/>
        <v>0</v>
      </c>
      <c r="AG9">
        <f t="shared" si="4"/>
        <v>-23.258789518462937</v>
      </c>
      <c r="AH9">
        <f t="shared" si="5"/>
        <v>-1968.0702790768676</v>
      </c>
      <c r="AI9">
        <f t="shared" si="6"/>
        <v>-1991.3290685953305</v>
      </c>
      <c r="AJ9">
        <f t="shared" si="7"/>
        <v>-746.47523709196503</v>
      </c>
      <c r="AK9">
        <f t="shared" si="22"/>
        <v>521.58360159950837</v>
      </c>
      <c r="AL9">
        <f t="shared" si="8"/>
        <v>-2216.2207040877875</v>
      </c>
      <c r="AN9">
        <f t="shared" si="9"/>
        <v>0</v>
      </c>
      <c r="AO9">
        <f t="shared" si="9"/>
        <v>0</v>
      </c>
      <c r="AP9">
        <f t="shared" si="9"/>
        <v>-11.783626610966195</v>
      </c>
      <c r="AQ9">
        <f t="shared" si="9"/>
        <v>-997.08565204447598</v>
      </c>
      <c r="AR9">
        <f t="shared" si="9"/>
        <v>-1008.8692786554421</v>
      </c>
      <c r="AS9">
        <f t="shared" si="9"/>
        <v>-378.18758629900861</v>
      </c>
      <c r="AT9">
        <f t="shared" si="9"/>
        <v>264.25048486606391</v>
      </c>
      <c r="AU9">
        <f t="shared" si="9"/>
        <v>-1122.806380088387</v>
      </c>
      <c r="AW9">
        <v>6</v>
      </c>
      <c r="AX9">
        <f>IF(Z9&gt;0, (R9*SUMPRODUCT(K9:$K$98, X9:$X$98)-K9*$AZ$3)/Z9, 0)</f>
        <v>8811.3673533493893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2.1556750000000001E-3</v>
      </c>
      <c r="Q10" s="4">
        <f t="shared" si="21"/>
        <v>25</v>
      </c>
      <c r="R10">
        <f t="shared" si="0"/>
        <v>1000000</v>
      </c>
      <c r="S10">
        <f t="shared" si="1"/>
        <v>9628.5924037820987</v>
      </c>
      <c r="U10">
        <f t="shared" si="13"/>
        <v>2.1556750000000001E-3</v>
      </c>
      <c r="V10">
        <f t="shared" si="14"/>
        <v>0.01</v>
      </c>
      <c r="W10">
        <f t="shared" si="15"/>
        <v>0.93035158073851743</v>
      </c>
      <c r="X10">
        <f t="shared" si="16"/>
        <v>2.0055356438085036E-3</v>
      </c>
      <c r="Y10">
        <f t="shared" si="17"/>
        <v>9.3035158073851744E-3</v>
      </c>
      <c r="Z10">
        <f t="shared" si="18"/>
        <v>0.91904252928732377</v>
      </c>
      <c r="AB10">
        <f t="shared" si="19"/>
        <v>8197.6695456563702</v>
      </c>
      <c r="AC10">
        <f t="shared" si="2"/>
        <v>8849.0859162486122</v>
      </c>
      <c r="AE10">
        <f t="shared" si="3"/>
        <v>0</v>
      </c>
      <c r="AF10">
        <f t="shared" si="4"/>
        <v>0</v>
      </c>
      <c r="AG10">
        <f t="shared" si="4"/>
        <v>-22.976063232183094</v>
      </c>
      <c r="AH10">
        <f t="shared" si="5"/>
        <v>-2005.5356438085037</v>
      </c>
      <c r="AI10">
        <f t="shared" si="6"/>
        <v>-2028.5117070406868</v>
      </c>
      <c r="AJ10">
        <f t="shared" si="7"/>
        <v>-651.41637059224195</v>
      </c>
      <c r="AK10">
        <f t="shared" si="22"/>
        <v>573.83686819594595</v>
      </c>
      <c r="AL10">
        <f t="shared" si="8"/>
        <v>-2106.0912094369828</v>
      </c>
      <c r="AN10">
        <f t="shared" si="9"/>
        <v>0</v>
      </c>
      <c r="AO10">
        <f t="shared" si="9"/>
        <v>0</v>
      </c>
      <c r="AP10">
        <f t="shared" si="9"/>
        <v>-10.393204174608872</v>
      </c>
      <c r="AQ10">
        <f t="shared" si="9"/>
        <v>-907.2024748069482</v>
      </c>
      <c r="AR10">
        <f t="shared" si="9"/>
        <v>-917.59567898155717</v>
      </c>
      <c r="AS10">
        <f t="shared" si="9"/>
        <v>-294.6676840950077</v>
      </c>
      <c r="AT10">
        <f t="shared" si="9"/>
        <v>259.57465705981656</v>
      </c>
      <c r="AU10">
        <f t="shared" si="9"/>
        <v>-952.68870601674826</v>
      </c>
      <c r="AW10">
        <v>7</v>
      </c>
      <c r="AX10">
        <f>IF(Z10&gt;0, (R10*SUMPRODUCT(K10:$K$98, X10:$X$98)-K10*$AZ$3)/Z10, 0)</f>
        <v>9628.5924037820987</v>
      </c>
    </row>
    <row r="11" spans="1:52" x14ac:dyDescent="0.25">
      <c r="A11" t="s">
        <v>33</v>
      </c>
      <c r="C11" s="12">
        <f>AU91</f>
        <v>7554.4549258026218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2.2206180000000002E-3</v>
      </c>
      <c r="Q11" s="4">
        <f t="shared" si="21"/>
        <v>25</v>
      </c>
      <c r="R11">
        <f t="shared" si="0"/>
        <v>1000000</v>
      </c>
      <c r="S11">
        <f t="shared" si="1"/>
        <v>10369.732834840708</v>
      </c>
      <c r="U11">
        <f t="shared" si="13"/>
        <v>2.2206180000000002E-3</v>
      </c>
      <c r="V11">
        <f t="shared" si="14"/>
        <v>0.01</v>
      </c>
      <c r="W11">
        <f t="shared" si="15"/>
        <v>0.91904252928732377</v>
      </c>
      <c r="X11">
        <f t="shared" si="16"/>
        <v>2.0408423833009584E-3</v>
      </c>
      <c r="Y11">
        <f t="shared" si="17"/>
        <v>9.1904252928732381E-3</v>
      </c>
      <c r="Z11">
        <f t="shared" si="18"/>
        <v>0.90781126161114956</v>
      </c>
      <c r="AB11">
        <f t="shared" si="19"/>
        <v>8849.0859162486122</v>
      </c>
      <c r="AC11">
        <f t="shared" si="2"/>
        <v>9413.7602473673051</v>
      </c>
      <c r="AE11">
        <f t="shared" si="3"/>
        <v>0</v>
      </c>
      <c r="AF11">
        <f t="shared" si="4"/>
        <v>0</v>
      </c>
      <c r="AG11">
        <f t="shared" si="4"/>
        <v>-22.695281540278739</v>
      </c>
      <c r="AH11">
        <f t="shared" si="5"/>
        <v>-2040.8423833009583</v>
      </c>
      <c r="AI11">
        <f t="shared" si="6"/>
        <v>-2063.5376648412371</v>
      </c>
      <c r="AJ11">
        <f t="shared" si="7"/>
        <v>-564.67433111869286</v>
      </c>
      <c r="AK11">
        <f t="shared" si="22"/>
        <v>619.43601413740294</v>
      </c>
      <c r="AL11">
        <f t="shared" si="8"/>
        <v>-2008.775981822527</v>
      </c>
      <c r="AN11">
        <f t="shared" si="9"/>
        <v>0</v>
      </c>
      <c r="AO11">
        <f t="shared" si="9"/>
        <v>0</v>
      </c>
      <c r="AP11">
        <f t="shared" si="9"/>
        <v>-9.1662435683883672</v>
      </c>
      <c r="AQ11">
        <f t="shared" si="9"/>
        <v>-824.26200956470018</v>
      </c>
      <c r="AR11">
        <f t="shared" si="9"/>
        <v>-833.42825313308856</v>
      </c>
      <c r="AS11">
        <f t="shared" si="9"/>
        <v>-228.06249160930884</v>
      </c>
      <c r="AT11">
        <f t="shared" si="9"/>
        <v>250.17981691648848</v>
      </c>
      <c r="AU11">
        <f t="shared" si="9"/>
        <v>-811.31092782590883</v>
      </c>
      <c r="AW11">
        <v>8</v>
      </c>
      <c r="AX11">
        <f>IF(Z11&gt;0, (R11*SUMPRODUCT(K11:$K$98, X11:$X$98)-K11*$AZ$3)/Z11, 0)</f>
        <v>10369.732834840708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2.2950319999999998E-3</v>
      </c>
      <c r="Q12" s="4">
        <f t="shared" si="21"/>
        <v>25</v>
      </c>
      <c r="R12">
        <f t="shared" si="0"/>
        <v>1000000</v>
      </c>
      <c r="S12">
        <f t="shared" si="1"/>
        <v>11045.198625053319</v>
      </c>
      <c r="U12">
        <f t="shared" si="13"/>
        <v>2.2950319999999998E-3</v>
      </c>
      <c r="V12">
        <f t="shared" si="14"/>
        <v>0.01</v>
      </c>
      <c r="W12">
        <f t="shared" si="15"/>
        <v>0.90781126161114956</v>
      </c>
      <c r="X12">
        <f t="shared" si="16"/>
        <v>2.0834558953579598E-3</v>
      </c>
      <c r="Y12">
        <f t="shared" si="17"/>
        <v>9.0781126161114962E-3</v>
      </c>
      <c r="Z12">
        <f t="shared" si="18"/>
        <v>0.89664969309968012</v>
      </c>
      <c r="AB12">
        <f t="shared" si="19"/>
        <v>9413.7602473673051</v>
      </c>
      <c r="AC12">
        <f t="shared" si="2"/>
        <v>9903.6739573790674</v>
      </c>
      <c r="AE12">
        <f t="shared" si="3"/>
        <v>0</v>
      </c>
      <c r="AF12">
        <f t="shared" si="4"/>
        <v>0</v>
      </c>
      <c r="AG12">
        <f t="shared" si="4"/>
        <v>-22.416242327492004</v>
      </c>
      <c r="AH12">
        <f t="shared" si="5"/>
        <v>-2083.4558953579599</v>
      </c>
      <c r="AI12">
        <f t="shared" si="6"/>
        <v>-2105.8721376854519</v>
      </c>
      <c r="AJ12">
        <f t="shared" si="7"/>
        <v>-489.9137100117623</v>
      </c>
      <c r="AK12">
        <f t="shared" si="22"/>
        <v>658.9632173157114</v>
      </c>
      <c r="AL12">
        <f t="shared" si="8"/>
        <v>-1936.8226303815027</v>
      </c>
      <c r="AN12">
        <f t="shared" si="9"/>
        <v>0</v>
      </c>
      <c r="AO12">
        <f t="shared" si="9"/>
        <v>0</v>
      </c>
      <c r="AP12">
        <f t="shared" si="9"/>
        <v>-8.0835217057100337</v>
      </c>
      <c r="AQ12">
        <f t="shared" si="9"/>
        <v>-751.31508247305328</v>
      </c>
      <c r="AR12">
        <f t="shared" si="9"/>
        <v>-759.39860417876332</v>
      </c>
      <c r="AS12">
        <f t="shared" si="9"/>
        <v>-176.66779520615995</v>
      </c>
      <c r="AT12">
        <f t="shared" si="9"/>
        <v>237.62874225816077</v>
      </c>
      <c r="AU12">
        <f t="shared" si="9"/>
        <v>-698.43765712676247</v>
      </c>
      <c r="AW12">
        <v>9</v>
      </c>
      <c r="AX12">
        <f>IF(Z12&gt;0, (R12*SUMPRODUCT(K12:$K$98, X12:$X$98)-K12*$AZ$3)/Z12, 0)</f>
        <v>11045.198625053319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2.375308E-3</v>
      </c>
      <c r="Q13" s="4">
        <f t="shared" si="21"/>
        <v>25</v>
      </c>
      <c r="R13">
        <f t="shared" si="0"/>
        <v>1000000</v>
      </c>
      <c r="S13">
        <f t="shared" si="1"/>
        <v>11660.200640100682</v>
      </c>
      <c r="U13">
        <f t="shared" si="13"/>
        <v>2.375308E-3</v>
      </c>
      <c r="V13">
        <f t="shared" si="14"/>
        <v>0.01</v>
      </c>
      <c r="W13">
        <f t="shared" si="15"/>
        <v>0.89664969309968012</v>
      </c>
      <c r="X13">
        <f t="shared" si="16"/>
        <v>2.1298191892172151E-3</v>
      </c>
      <c r="Y13">
        <f t="shared" si="17"/>
        <v>8.9664969309968014E-3</v>
      </c>
      <c r="Z13">
        <f t="shared" si="18"/>
        <v>0.88555337697946612</v>
      </c>
      <c r="AB13">
        <f t="shared" si="19"/>
        <v>9903.6739573790674</v>
      </c>
      <c r="AC13">
        <f t="shared" si="2"/>
        <v>10325.730053099291</v>
      </c>
      <c r="AE13">
        <f t="shared" si="3"/>
        <v>0</v>
      </c>
      <c r="AF13">
        <f t="shared" si="4"/>
        <v>0</v>
      </c>
      <c r="AG13">
        <f t="shared" si="4"/>
        <v>-22.138834424486653</v>
      </c>
      <c r="AH13">
        <f t="shared" si="5"/>
        <v>-2129.8191892172149</v>
      </c>
      <c r="AI13">
        <f t="shared" si="6"/>
        <v>-2151.9580236417014</v>
      </c>
      <c r="AJ13">
        <f t="shared" si="7"/>
        <v>-422.05609572022331</v>
      </c>
      <c r="AK13">
        <f t="shared" si="22"/>
        <v>693.2571770165348</v>
      </c>
      <c r="AL13">
        <f t="shared" si="8"/>
        <v>-1880.7569423453899</v>
      </c>
      <c r="AN13">
        <f t="shared" si="9"/>
        <v>0</v>
      </c>
      <c r="AO13">
        <f t="shared" si="9"/>
        <v>0</v>
      </c>
      <c r="AP13">
        <f t="shared" si="9"/>
        <v>-7.1281121739974873</v>
      </c>
      <c r="AQ13">
        <f t="shared" si="9"/>
        <v>-685.74477770523879</v>
      </c>
      <c r="AR13">
        <f t="shared" si="9"/>
        <v>-692.87288987923614</v>
      </c>
      <c r="AS13">
        <f t="shared" si="9"/>
        <v>-135.89076716187293</v>
      </c>
      <c r="AT13">
        <f t="shared" si="9"/>
        <v>223.21025707374281</v>
      </c>
      <c r="AU13">
        <f t="shared" si="9"/>
        <v>-605.55339996736632</v>
      </c>
      <c r="AW13">
        <v>10</v>
      </c>
      <c r="AX13">
        <f>IF(Z13&gt;0, (R13*SUMPRODUCT(K13:$K$98, X13:$X$98)-K13*$AZ$3)/Z13, 0)</f>
        <v>11660.200640100682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2.4628010000000001E-3</v>
      </c>
      <c r="Q14" s="4">
        <f t="shared" si="21"/>
        <v>25</v>
      </c>
      <c r="R14">
        <f t="shared" si="0"/>
        <v>1000000</v>
      </c>
      <c r="S14">
        <f t="shared" si="1"/>
        <v>12221.191031453533</v>
      </c>
      <c r="U14">
        <f t="shared" si="13"/>
        <v>2.4628010000000001E-3</v>
      </c>
      <c r="V14">
        <f t="shared" si="14"/>
        <v>0.01</v>
      </c>
      <c r="W14">
        <f t="shared" si="15"/>
        <v>0.88555337697946612</v>
      </c>
      <c r="X14">
        <f t="shared" si="16"/>
        <v>2.1809417423784062E-3</v>
      </c>
      <c r="Y14">
        <f t="shared" si="17"/>
        <v>8.8555337697946608E-3</v>
      </c>
      <c r="Z14">
        <f t="shared" si="18"/>
        <v>0.87451690146729311</v>
      </c>
      <c r="AB14">
        <f t="shared" si="19"/>
        <v>10325.730053099291</v>
      </c>
      <c r="AC14">
        <f t="shared" si="2"/>
        <v>10687.638113066616</v>
      </c>
      <c r="AE14">
        <f t="shared" si="3"/>
        <v>0</v>
      </c>
      <c r="AF14">
        <f t="shared" si="4"/>
        <v>0</v>
      </c>
      <c r="AG14">
        <f t="shared" si="4"/>
        <v>-21.862922536682326</v>
      </c>
      <c r="AH14">
        <f t="shared" si="5"/>
        <v>-2180.9417423784062</v>
      </c>
      <c r="AI14">
        <f t="shared" si="6"/>
        <v>-2202.8046649150883</v>
      </c>
      <c r="AJ14">
        <f t="shared" si="7"/>
        <v>-361.90805996732524</v>
      </c>
      <c r="AK14">
        <f t="shared" si="22"/>
        <v>722.80110371695037</v>
      </c>
      <c r="AL14">
        <f t="shared" si="8"/>
        <v>-1841.9116211654632</v>
      </c>
      <c r="AN14">
        <f t="shared" si="9"/>
        <v>0</v>
      </c>
      <c r="AO14">
        <f t="shared" si="9"/>
        <v>0</v>
      </c>
      <c r="AP14">
        <f t="shared" si="9"/>
        <v>-6.28506779506007</v>
      </c>
      <c r="AQ14">
        <f t="shared" si="9"/>
        <v>-626.96863536547085</v>
      </c>
      <c r="AR14">
        <f t="shared" si="9"/>
        <v>-633.2537031605309</v>
      </c>
      <c r="AS14">
        <f t="shared" si="9"/>
        <v>-104.03991912137448</v>
      </c>
      <c r="AT14">
        <f t="shared" si="9"/>
        <v>207.78804533488739</v>
      </c>
      <c r="AU14">
        <f t="shared" si="9"/>
        <v>-529.50557694701797</v>
      </c>
      <c r="AW14">
        <v>11</v>
      </c>
      <c r="AX14">
        <f>IF(Z14&gt;0, (R14*SUMPRODUCT(K14:$K$98, X14:$X$98)-K14*$AZ$3)/Z14, 0)</f>
        <v>12221.191031453533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2.5557050000000001E-3</v>
      </c>
      <c r="Q15" s="4">
        <f t="shared" si="21"/>
        <v>25</v>
      </c>
      <c r="R15">
        <f t="shared" si="0"/>
        <v>1000000</v>
      </c>
      <c r="S15">
        <f t="shared" si="1"/>
        <v>12733.765079950448</v>
      </c>
      <c r="U15">
        <f t="shared" si="13"/>
        <v>2.5557050000000001E-3</v>
      </c>
      <c r="V15">
        <f t="shared" si="14"/>
        <v>0.01</v>
      </c>
      <c r="W15">
        <f t="shared" si="15"/>
        <v>0.87451690146729311</v>
      </c>
      <c r="X15">
        <f t="shared" si="16"/>
        <v>2.2350072176644683E-3</v>
      </c>
      <c r="Y15">
        <f t="shared" si="17"/>
        <v>8.7451690146729318E-3</v>
      </c>
      <c r="Z15">
        <f t="shared" si="18"/>
        <v>0.86353672523495573</v>
      </c>
      <c r="AB15">
        <f t="shared" si="19"/>
        <v>10687.638113066616</v>
      </c>
      <c r="AC15">
        <f t="shared" si="2"/>
        <v>10996.073797051644</v>
      </c>
      <c r="AE15">
        <f t="shared" si="3"/>
        <v>0</v>
      </c>
      <c r="AF15">
        <f t="shared" si="4"/>
        <v>0</v>
      </c>
      <c r="AG15">
        <f t="shared" si="4"/>
        <v>-21.588418130873894</v>
      </c>
      <c r="AH15">
        <f t="shared" si="5"/>
        <v>-2235.0072176644685</v>
      </c>
      <c r="AI15">
        <f t="shared" si="6"/>
        <v>-2256.5956357953423</v>
      </c>
      <c r="AJ15">
        <f t="shared" si="7"/>
        <v>-308.43568398502794</v>
      </c>
      <c r="AK15">
        <f t="shared" si="22"/>
        <v>748.13466791466317</v>
      </c>
      <c r="AL15">
        <f t="shared" si="8"/>
        <v>-1816.8966518657071</v>
      </c>
      <c r="AN15">
        <f t="shared" si="9"/>
        <v>0</v>
      </c>
      <c r="AO15">
        <f t="shared" si="9"/>
        <v>0</v>
      </c>
      <c r="AP15">
        <f t="shared" si="9"/>
        <v>-5.541209230285979</v>
      </c>
      <c r="AQ15">
        <f t="shared" si="9"/>
        <v>-573.67068532764279</v>
      </c>
      <c r="AR15">
        <f t="shared" si="9"/>
        <v>-579.21189455792876</v>
      </c>
      <c r="AS15">
        <f t="shared" si="9"/>
        <v>-79.167757854531686</v>
      </c>
      <c r="AT15">
        <f t="shared" si="9"/>
        <v>192.02753542266393</v>
      </c>
      <c r="AU15">
        <f t="shared" si="9"/>
        <v>-466.35211698979651</v>
      </c>
      <c r="AW15">
        <v>12</v>
      </c>
      <c r="AX15">
        <f>IF(Z15&gt;0, (R15*SUMPRODUCT(K15:$K$98, X15:$X$98)-K15*$AZ$3)/Z15, 0)</f>
        <v>12733.765079950448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2.6648449999999999E-3</v>
      </c>
      <c r="Q16" s="4">
        <f t="shared" si="21"/>
        <v>25</v>
      </c>
      <c r="R16">
        <f t="shared" si="0"/>
        <v>1000000</v>
      </c>
      <c r="S16">
        <f t="shared" si="1"/>
        <v>13203.827517982854</v>
      </c>
      <c r="U16">
        <f t="shared" si="13"/>
        <v>2.6648449999999999E-3</v>
      </c>
      <c r="V16">
        <f t="shared" si="14"/>
        <v>0.01</v>
      </c>
      <c r="W16">
        <f t="shared" si="15"/>
        <v>0.86353672523495573</v>
      </c>
      <c r="X16">
        <f t="shared" si="16"/>
        <v>2.3011915245587456E-3</v>
      </c>
      <c r="Y16">
        <f t="shared" si="17"/>
        <v>8.6353672523495576E-3</v>
      </c>
      <c r="Z16">
        <f t="shared" si="18"/>
        <v>0.85260016645804737</v>
      </c>
      <c r="AB16">
        <f t="shared" si="19"/>
        <v>10996.073797051644</v>
      </c>
      <c r="AC16">
        <f t="shared" si="2"/>
        <v>11257.585539715528</v>
      </c>
      <c r="AE16">
        <f t="shared" si="3"/>
        <v>0</v>
      </c>
      <c r="AF16">
        <f t="shared" si="4"/>
        <v>0</v>
      </c>
      <c r="AG16">
        <f t="shared" si="4"/>
        <v>-21.315004161451185</v>
      </c>
      <c r="AH16">
        <f t="shared" si="5"/>
        <v>-2301.1915245587456</v>
      </c>
      <c r="AI16">
        <f t="shared" si="6"/>
        <v>-2322.5065287201969</v>
      </c>
      <c r="AJ16">
        <f t="shared" si="7"/>
        <v>-261.51174266388443</v>
      </c>
      <c r="AK16">
        <f t="shared" si="22"/>
        <v>769.72516579361513</v>
      </c>
      <c r="AL16">
        <f t="shared" si="8"/>
        <v>-1814.2931055904662</v>
      </c>
      <c r="AN16">
        <f t="shared" si="9"/>
        <v>0</v>
      </c>
      <c r="AO16">
        <f t="shared" si="9"/>
        <v>0</v>
      </c>
      <c r="AP16">
        <f t="shared" si="9"/>
        <v>-4.8848488163141397</v>
      </c>
      <c r="AQ16">
        <f t="shared" si="9"/>
        <v>-527.3737039743371</v>
      </c>
      <c r="AR16">
        <f t="shared" si="9"/>
        <v>-532.25855279065127</v>
      </c>
      <c r="AS16">
        <f t="shared" si="9"/>
        <v>-59.931741834431421</v>
      </c>
      <c r="AT16">
        <f t="shared" si="9"/>
        <v>176.40114149328673</v>
      </c>
      <c r="AU16">
        <f t="shared" si="9"/>
        <v>-415.7891531317959</v>
      </c>
      <c r="AW16">
        <v>13</v>
      </c>
      <c r="AX16">
        <f>IF(Z16&gt;0, (R16*SUMPRODUCT(K16:$K$98, X16:$X$98)-K16*$AZ$3)/Z16, 0)</f>
        <v>13203.827517982854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2.7902209999999998E-3</v>
      </c>
      <c r="Q17" s="4">
        <f t="shared" si="21"/>
        <v>25</v>
      </c>
      <c r="R17">
        <f t="shared" si="0"/>
        <v>1000000</v>
      </c>
      <c r="S17">
        <f t="shared" si="1"/>
        <v>13634.282497406723</v>
      </c>
      <c r="U17">
        <f t="shared" si="13"/>
        <v>2.7902209999999998E-3</v>
      </c>
      <c r="V17">
        <f t="shared" si="14"/>
        <v>0.01</v>
      </c>
      <c r="W17">
        <f t="shared" si="15"/>
        <v>0.85260016645804737</v>
      </c>
      <c r="X17">
        <f t="shared" si="16"/>
        <v>2.3789428890547393E-3</v>
      </c>
      <c r="Y17">
        <f t="shared" si="17"/>
        <v>8.5260016645804741E-3</v>
      </c>
      <c r="Z17">
        <f t="shared" si="18"/>
        <v>0.84169522190441215</v>
      </c>
      <c r="AB17">
        <f t="shared" si="19"/>
        <v>11257.585539715528</v>
      </c>
      <c r="AC17">
        <f t="shared" si="2"/>
        <v>11475.910432162194</v>
      </c>
      <c r="AE17">
        <f t="shared" si="3"/>
        <v>0</v>
      </c>
      <c r="AF17">
        <f t="shared" si="4"/>
        <v>0</v>
      </c>
      <c r="AG17">
        <f t="shared" si="4"/>
        <v>-21.042380547610303</v>
      </c>
      <c r="AH17">
        <f t="shared" si="5"/>
        <v>-2378.9428890547392</v>
      </c>
      <c r="AI17">
        <f t="shared" si="6"/>
        <v>-2399.9852696023495</v>
      </c>
      <c r="AJ17">
        <f t="shared" si="7"/>
        <v>-218.32489244666613</v>
      </c>
      <c r="AK17">
        <f t="shared" si="22"/>
        <v>788.030987780087</v>
      </c>
      <c r="AL17">
        <f t="shared" si="8"/>
        <v>-1830.2791742689287</v>
      </c>
      <c r="AN17">
        <f t="shared" si="9"/>
        <v>0</v>
      </c>
      <c r="AO17">
        <f t="shared" si="9"/>
        <v>0</v>
      </c>
      <c r="AP17">
        <f t="shared" si="9"/>
        <v>-4.3056879646445472</v>
      </c>
      <c r="AQ17">
        <f t="shared" si="9"/>
        <v>-486.77884818231621</v>
      </c>
      <c r="AR17">
        <f t="shared" si="9"/>
        <v>-491.08453614696077</v>
      </c>
      <c r="AS17">
        <f t="shared" si="9"/>
        <v>-44.673598581824052</v>
      </c>
      <c r="AT17">
        <f t="shared" si="9"/>
        <v>161.24675305508654</v>
      </c>
      <c r="AU17">
        <f t="shared" si="9"/>
        <v>-374.51138167369828</v>
      </c>
      <c r="AW17">
        <v>14</v>
      </c>
      <c r="AX17">
        <f>IF(Z17&gt;0, (R17*SUMPRODUCT(K17:$K$98, X17:$X$98)-K17*$AZ$3)/Z17, 0)</f>
        <v>13634.282497406723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3.5816260000000001E-3</v>
      </c>
      <c r="Q18" s="4">
        <f t="shared" si="21"/>
        <v>25</v>
      </c>
      <c r="R18">
        <f t="shared" si="0"/>
        <v>1000000</v>
      </c>
      <c r="S18">
        <f t="shared" si="1"/>
        <v>14037.630278237126</v>
      </c>
      <c r="U18">
        <f t="shared" si="13"/>
        <v>3.5816260000000001E-3</v>
      </c>
      <c r="V18">
        <f t="shared" si="14"/>
        <v>0.01</v>
      </c>
      <c r="W18">
        <f t="shared" si="15"/>
        <v>0.84169522190441215</v>
      </c>
      <c r="X18">
        <f t="shared" si="16"/>
        <v>3.0146374908486123E-3</v>
      </c>
      <c r="Y18">
        <f t="shared" si="17"/>
        <v>8.4169522190441215E-3</v>
      </c>
      <c r="Z18">
        <f t="shared" si="18"/>
        <v>0.83026363219451937</v>
      </c>
      <c r="AB18">
        <f t="shared" si="19"/>
        <v>11475.910432162194</v>
      </c>
      <c r="AC18">
        <f t="shared" si="2"/>
        <v>11654.933902212917</v>
      </c>
      <c r="AE18">
        <f t="shared" si="3"/>
        <v>0</v>
      </c>
      <c r="AF18">
        <f t="shared" si="4"/>
        <v>0</v>
      </c>
      <c r="AG18">
        <f t="shared" si="4"/>
        <v>-20.756590804862984</v>
      </c>
      <c r="AH18">
        <f t="shared" si="5"/>
        <v>-3014.6374908486123</v>
      </c>
      <c r="AI18">
        <f t="shared" si="6"/>
        <v>-3035.3940816534755</v>
      </c>
      <c r="AJ18">
        <f t="shared" si="7"/>
        <v>-179.02347005072261</v>
      </c>
      <c r="AK18">
        <f t="shared" si="22"/>
        <v>803.31373025135372</v>
      </c>
      <c r="AL18">
        <f t="shared" si="8"/>
        <v>-2411.1038214528444</v>
      </c>
      <c r="AN18">
        <f t="shared" si="9"/>
        <v>0</v>
      </c>
      <c r="AO18">
        <f t="shared" si="9"/>
        <v>0</v>
      </c>
      <c r="AP18">
        <f t="shared" si="9"/>
        <v>-3.7921515366393246</v>
      </c>
      <c r="AQ18">
        <f t="shared" si="9"/>
        <v>-550.7629986449283</v>
      </c>
      <c r="AR18">
        <f t="shared" si="9"/>
        <v>-554.55515018156768</v>
      </c>
      <c r="AS18">
        <f t="shared" si="9"/>
        <v>-32.706918656810373</v>
      </c>
      <c r="AT18">
        <f t="shared" si="9"/>
        <v>146.76241513911984</v>
      </c>
      <c r="AU18">
        <f t="shared" si="9"/>
        <v>-440.4996536992582</v>
      </c>
      <c r="AW18">
        <v>15</v>
      </c>
      <c r="AX18">
        <f>IF(Z18&gt;0, (R18*SUMPRODUCT(K18:$K$98, X18:$X$98)-K18*$AZ$3)/Z18, 0)</f>
        <v>14037.630278237126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4.4506370000000003E-3</v>
      </c>
      <c r="Q19" s="4">
        <f t="shared" si="21"/>
        <v>25</v>
      </c>
      <c r="R19">
        <f t="shared" si="0"/>
        <v>1000000</v>
      </c>
      <c r="S19">
        <f t="shared" si="1"/>
        <v>14296.867041644919</v>
      </c>
      <c r="U19">
        <f t="shared" si="13"/>
        <v>4.4506370000000003E-3</v>
      </c>
      <c r="V19">
        <f t="shared" si="14"/>
        <v>0.01</v>
      </c>
      <c r="W19">
        <f t="shared" si="15"/>
        <v>0.83026363219451937</v>
      </c>
      <c r="X19">
        <f t="shared" si="16"/>
        <v>3.6952020411993194E-3</v>
      </c>
      <c r="Y19">
        <f t="shared" si="17"/>
        <v>8.3026363219451931E-3</v>
      </c>
      <c r="Z19">
        <f t="shared" si="18"/>
        <v>0.81826579383137488</v>
      </c>
      <c r="AB19">
        <f t="shared" si="19"/>
        <v>11654.933902212917</v>
      </c>
      <c r="AC19">
        <f t="shared" si="2"/>
        <v>11698.6372591332</v>
      </c>
      <c r="AE19">
        <f t="shared" si="3"/>
        <v>0</v>
      </c>
      <c r="AF19">
        <f t="shared" si="4"/>
        <v>0</v>
      </c>
      <c r="AG19">
        <f t="shared" si="4"/>
        <v>-20.456644845784371</v>
      </c>
      <c r="AH19">
        <f t="shared" si="5"/>
        <v>-3695.2020411993194</v>
      </c>
      <c r="AI19">
        <f t="shared" si="6"/>
        <v>-3715.6586860451039</v>
      </c>
      <c r="AJ19">
        <f t="shared" si="7"/>
        <v>-43.703356920283113</v>
      </c>
      <c r="AK19">
        <f t="shared" si="22"/>
        <v>815.84537315490422</v>
      </c>
      <c r="AL19">
        <f t="shared" si="8"/>
        <v>-2943.5166698104827</v>
      </c>
      <c r="AN19">
        <f t="shared" si="9"/>
        <v>0</v>
      </c>
      <c r="AO19">
        <f t="shared" si="9"/>
        <v>0</v>
      </c>
      <c r="AP19">
        <f t="shared" si="9"/>
        <v>-3.3369219029771049</v>
      </c>
      <c r="AQ19">
        <f t="shared" si="9"/>
        <v>-602.76749780620844</v>
      </c>
      <c r="AR19">
        <f t="shared" si="9"/>
        <v>-606.10441970918555</v>
      </c>
      <c r="AS19">
        <f t="shared" si="9"/>
        <v>-7.1289642089558889</v>
      </c>
      <c r="AT19">
        <f t="shared" si="9"/>
        <v>133.08205307597908</v>
      </c>
      <c r="AU19">
        <f t="shared" si="9"/>
        <v>-480.15133084216234</v>
      </c>
      <c r="AW19">
        <v>16</v>
      </c>
      <c r="AX19">
        <f>IF(Z19&gt;0, (R19*SUMPRODUCT(K19:$K$98, X19:$X$98)-K19*$AZ$3)/Z19, 0)</f>
        <v>14296.867041644919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5.383718E-3</v>
      </c>
      <c r="Q20" s="4">
        <f t="shared" si="21"/>
        <v>25</v>
      </c>
      <c r="R20">
        <f t="shared" si="0"/>
        <v>1000000</v>
      </c>
      <c r="S20">
        <f t="shared" si="1"/>
        <v>14430.884098293487</v>
      </c>
      <c r="U20">
        <f t="shared" si="13"/>
        <v>5.383718E-3</v>
      </c>
      <c r="V20">
        <f t="shared" si="14"/>
        <v>0.01</v>
      </c>
      <c r="W20">
        <f t="shared" si="15"/>
        <v>0.81826579383137488</v>
      </c>
      <c r="X20">
        <f t="shared" si="16"/>
        <v>4.4053122830342616E-3</v>
      </c>
      <c r="Y20">
        <f t="shared" si="17"/>
        <v>8.182657938313749E-3</v>
      </c>
      <c r="Z20">
        <f t="shared" si="18"/>
        <v>0.80567782361002682</v>
      </c>
      <c r="AB20">
        <f t="shared" si="19"/>
        <v>11698.6372591332</v>
      </c>
      <c r="AC20">
        <f t="shared" si="2"/>
        <v>11626.643293081641</v>
      </c>
      <c r="AE20">
        <f t="shared" si="3"/>
        <v>0</v>
      </c>
      <c r="AF20">
        <f t="shared" si="4"/>
        <v>0</v>
      </c>
      <c r="AG20">
        <f t="shared" si="4"/>
        <v>-20.141945590250671</v>
      </c>
      <c r="AH20">
        <f t="shared" si="5"/>
        <v>-4405.3122830342618</v>
      </c>
      <c r="AI20">
        <f t="shared" si="6"/>
        <v>-4425.4542286245123</v>
      </c>
      <c r="AJ20">
        <f t="shared" si="7"/>
        <v>71.993966051559255</v>
      </c>
      <c r="AK20">
        <f t="shared" si="22"/>
        <v>818.90460813932407</v>
      </c>
      <c r="AL20">
        <f t="shared" si="8"/>
        <v>-3534.5556544336291</v>
      </c>
      <c r="AN20">
        <f t="shared" si="9"/>
        <v>0</v>
      </c>
      <c r="AO20">
        <f t="shared" si="9"/>
        <v>0</v>
      </c>
      <c r="AP20">
        <f t="shared" si="9"/>
        <v>-2.9335603905657868</v>
      </c>
      <c r="AQ20">
        <f t="shared" si="9"/>
        <v>-641.60880405900332</v>
      </c>
      <c r="AR20">
        <f t="shared" si="9"/>
        <v>-644.54236444956905</v>
      </c>
      <c r="AS20">
        <f t="shared" si="9"/>
        <v>10.485513736608389</v>
      </c>
      <c r="AT20">
        <f t="shared" si="9"/>
        <v>119.26882193804104</v>
      </c>
      <c r="AU20">
        <f t="shared" si="9"/>
        <v>-514.78802877491967</v>
      </c>
      <c r="AW20">
        <v>17</v>
      </c>
      <c r="AX20">
        <f>IF(Z20&gt;0, (R20*SUMPRODUCT(K20:$K$98, X20:$X$98)-K20*$AZ$3)/Z20, 0)</f>
        <v>14430.884098293487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6.4575739999999998E-3</v>
      </c>
      <c r="Q21" s="4">
        <f t="shared" si="21"/>
        <v>25</v>
      </c>
      <c r="R21">
        <f t="shared" si="0"/>
        <v>1000000</v>
      </c>
      <c r="S21">
        <f t="shared" si="1"/>
        <v>14460.719952339736</v>
      </c>
      <c r="U21">
        <f t="shared" si="13"/>
        <v>6.4575739999999998E-3</v>
      </c>
      <c r="V21">
        <f t="shared" si="14"/>
        <v>0.01</v>
      </c>
      <c r="W21">
        <f t="shared" si="15"/>
        <v>0.80567782361002682</v>
      </c>
      <c r="X21">
        <f t="shared" si="16"/>
        <v>5.202724166120695E-3</v>
      </c>
      <c r="Y21">
        <f t="shared" si="17"/>
        <v>8.0567782361002684E-3</v>
      </c>
      <c r="Z21">
        <f t="shared" si="18"/>
        <v>0.79241832120780586</v>
      </c>
      <c r="AB21">
        <f t="shared" si="19"/>
        <v>11626.643293081641</v>
      </c>
      <c r="AC21">
        <f t="shared" si="2"/>
        <v>11458.939428089276</v>
      </c>
      <c r="AE21">
        <f t="shared" si="3"/>
        <v>0</v>
      </c>
      <c r="AF21">
        <f t="shared" si="4"/>
        <v>0</v>
      </c>
      <c r="AG21">
        <f t="shared" si="4"/>
        <v>-19.810458030195147</v>
      </c>
      <c r="AH21">
        <f t="shared" si="5"/>
        <v>-5202.7241661206954</v>
      </c>
      <c r="AI21">
        <f t="shared" si="6"/>
        <v>-5222.5346241508905</v>
      </c>
      <c r="AJ21">
        <f t="shared" si="7"/>
        <v>167.7038649923652</v>
      </c>
      <c r="AK21">
        <f t="shared" si="22"/>
        <v>813.86503051571492</v>
      </c>
      <c r="AL21">
        <f t="shared" si="8"/>
        <v>-4240.9657286428101</v>
      </c>
      <c r="AN21">
        <f t="shared" si="9"/>
        <v>0</v>
      </c>
      <c r="AO21">
        <f t="shared" si="9"/>
        <v>0</v>
      </c>
      <c r="AP21">
        <f t="shared" si="9"/>
        <v>-2.5761438422808762</v>
      </c>
      <c r="AQ21">
        <f t="shared" si="9"/>
        <v>-676.56011805526668</v>
      </c>
      <c r="AR21">
        <f t="shared" si="9"/>
        <v>-679.13626189754757</v>
      </c>
      <c r="AS21">
        <f t="shared" si="9"/>
        <v>21.808141864680007</v>
      </c>
      <c r="AT21">
        <f t="shared" si="9"/>
        <v>105.83467497899861</v>
      </c>
      <c r="AU21">
        <f t="shared" si="9"/>
        <v>-551.49344505386898</v>
      </c>
      <c r="AW21">
        <v>18</v>
      </c>
      <c r="AX21">
        <f>IF(Z21&gt;0, (R21*SUMPRODUCT(K21:$K$98, X21:$X$98)-K21*$AZ$3)/Z21, 0)</f>
        <v>14460.719952339736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7.6803260000000003E-3</v>
      </c>
      <c r="Q22" s="4">
        <f t="shared" si="21"/>
        <v>25</v>
      </c>
      <c r="R22">
        <f t="shared" si="0"/>
        <v>1000000</v>
      </c>
      <c r="S22">
        <f t="shared" si="1"/>
        <v>14395.416260077405</v>
      </c>
      <c r="U22">
        <f t="shared" si="13"/>
        <v>7.6803260000000003E-3</v>
      </c>
      <c r="V22">
        <f t="shared" si="14"/>
        <v>0.01</v>
      </c>
      <c r="W22">
        <f t="shared" si="15"/>
        <v>0.79241832120780586</v>
      </c>
      <c r="X22">
        <f t="shared" si="16"/>
        <v>6.0860310352486629E-3</v>
      </c>
      <c r="Y22">
        <f t="shared" si="17"/>
        <v>7.9241832120780595E-3</v>
      </c>
      <c r="Z22">
        <f t="shared" si="18"/>
        <v>0.77840810696047913</v>
      </c>
      <c r="AB22">
        <f t="shared" si="19"/>
        <v>11458.939428089276</v>
      </c>
      <c r="AC22">
        <f t="shared" si="2"/>
        <v>11205.508719914953</v>
      </c>
      <c r="AE22">
        <f t="shared" si="3"/>
        <v>0</v>
      </c>
      <c r="AF22">
        <f t="shared" si="4"/>
        <v>0</v>
      </c>
      <c r="AG22">
        <f t="shared" si="4"/>
        <v>-19.460202674011978</v>
      </c>
      <c r="AH22">
        <f t="shared" si="5"/>
        <v>-6086.0310352486631</v>
      </c>
      <c r="AI22">
        <f t="shared" si="6"/>
        <v>-6105.4912379226753</v>
      </c>
      <c r="AJ22">
        <f t="shared" si="7"/>
        <v>253.43070817432272</v>
      </c>
      <c r="AK22">
        <f t="shared" si="22"/>
        <v>802.12575996624935</v>
      </c>
      <c r="AL22">
        <f t="shared" si="8"/>
        <v>-5049.9347697821031</v>
      </c>
      <c r="AN22">
        <f t="shared" si="9"/>
        <v>0</v>
      </c>
      <c r="AO22">
        <f t="shared" si="9"/>
        <v>0</v>
      </c>
      <c r="AP22">
        <f t="shared" si="9"/>
        <v>-2.2594614101129085</v>
      </c>
      <c r="AQ22">
        <f t="shared" si="9"/>
        <v>-706.6294475574897</v>
      </c>
      <c r="AR22">
        <f t="shared" si="9"/>
        <v>-708.88890896760267</v>
      </c>
      <c r="AS22">
        <f t="shared" si="9"/>
        <v>29.425022691164791</v>
      </c>
      <c r="AT22">
        <f t="shared" si="9"/>
        <v>93.132236650420538</v>
      </c>
      <c r="AU22">
        <f t="shared" si="9"/>
        <v>-586.33164962601734</v>
      </c>
      <c r="AW22">
        <v>19</v>
      </c>
      <c r="AX22">
        <f>IF(Z22&gt;0, (R22*SUMPRODUCT(K22:$K$98, X22:$X$98)-K22*$AZ$3)/Z22, 0)</f>
        <v>14395.416260077405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9.0334749999999991E-3</v>
      </c>
      <c r="Q23" s="4">
        <f t="shared" si="21"/>
        <v>25</v>
      </c>
      <c r="R23">
        <f t="shared" si="0"/>
        <v>1000000</v>
      </c>
      <c r="S23">
        <f t="shared" si="1"/>
        <v>14244.0847679215</v>
      </c>
      <c r="U23">
        <f t="shared" si="13"/>
        <v>9.0334749999999991E-3</v>
      </c>
      <c r="V23">
        <f t="shared" si="14"/>
        <v>0.01</v>
      </c>
      <c r="W23">
        <f t="shared" si="15"/>
        <v>0.77840810696047913</v>
      </c>
      <c r="X23">
        <f t="shared" si="16"/>
        <v>7.0317301740248136E-3</v>
      </c>
      <c r="Y23">
        <f t="shared" si="17"/>
        <v>7.7840810696047915E-3</v>
      </c>
      <c r="Z23">
        <f t="shared" si="18"/>
        <v>0.7635922957168495</v>
      </c>
      <c r="AB23">
        <f t="shared" si="19"/>
        <v>11205.508719914953</v>
      </c>
      <c r="AC23">
        <f t="shared" si="2"/>
        <v>10876.673388322586</v>
      </c>
      <c r="AE23">
        <f t="shared" si="3"/>
        <v>0</v>
      </c>
      <c r="AF23">
        <f t="shared" si="4"/>
        <v>0</v>
      </c>
      <c r="AG23">
        <f t="shared" si="4"/>
        <v>-19.089807392921237</v>
      </c>
      <c r="AH23">
        <f t="shared" si="5"/>
        <v>-7031.730174024814</v>
      </c>
      <c r="AI23">
        <f t="shared" si="6"/>
        <v>-7050.8199814177351</v>
      </c>
      <c r="AJ23">
        <f t="shared" si="7"/>
        <v>328.83533159236686</v>
      </c>
      <c r="AK23">
        <f t="shared" si="22"/>
        <v>784.38561039404681</v>
      </c>
      <c r="AL23">
        <f t="shared" si="8"/>
        <v>-5937.5990394313212</v>
      </c>
      <c r="AN23">
        <f t="shared" si="9"/>
        <v>0</v>
      </c>
      <c r="AO23">
        <f t="shared" si="9"/>
        <v>0</v>
      </c>
      <c r="AP23">
        <f t="shared" si="9"/>
        <v>-1.9789785784375531</v>
      </c>
      <c r="AQ23">
        <f t="shared" si="9"/>
        <v>-728.95672006141808</v>
      </c>
      <c r="AR23">
        <f t="shared" si="9"/>
        <v>-730.93569863985556</v>
      </c>
      <c r="AS23">
        <f t="shared" si="9"/>
        <v>34.089295070416142</v>
      </c>
      <c r="AT23">
        <f t="shared" si="9"/>
        <v>81.314718805391962</v>
      </c>
      <c r="AU23">
        <f t="shared" si="9"/>
        <v>-615.53168476404744</v>
      </c>
      <c r="AW23">
        <v>20</v>
      </c>
      <c r="AX23">
        <f>IF(Z23&gt;0, (R23*SUMPRODUCT(K23:$K$98, X23:$X$98)-K23*$AZ$3)/Z23, 0)</f>
        <v>14244.0847679215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1.0570714E-2</v>
      </c>
      <c r="Q24" s="4">
        <f t="shared" si="21"/>
        <v>25</v>
      </c>
      <c r="R24">
        <f t="shared" si="0"/>
        <v>1000000</v>
      </c>
      <c r="S24">
        <f t="shared" si="1"/>
        <v>14019.585433724817</v>
      </c>
      <c r="U24">
        <f t="shared" si="13"/>
        <v>1.0570714E-2</v>
      </c>
      <c r="V24">
        <f t="shared" si="14"/>
        <v>0.01</v>
      </c>
      <c r="W24">
        <f t="shared" si="15"/>
        <v>0.7635922957168495</v>
      </c>
      <c r="X24">
        <f t="shared" si="16"/>
        <v>8.0717157706262418E-3</v>
      </c>
      <c r="Y24">
        <f t="shared" si="17"/>
        <v>7.6359229571684954E-3</v>
      </c>
      <c r="Z24">
        <f t="shared" si="18"/>
        <v>0.74788465698905471</v>
      </c>
      <c r="AB24">
        <f t="shared" si="19"/>
        <v>10876.673388322586</v>
      </c>
      <c r="AC24">
        <f t="shared" si="2"/>
        <v>10485.032843230032</v>
      </c>
      <c r="AE24">
        <f t="shared" si="3"/>
        <v>0</v>
      </c>
      <c r="AF24">
        <f t="shared" si="4"/>
        <v>0</v>
      </c>
      <c r="AG24">
        <f t="shared" si="4"/>
        <v>-18.697116424726367</v>
      </c>
      <c r="AH24">
        <f t="shared" si="5"/>
        <v>-8071.7157706262415</v>
      </c>
      <c r="AI24">
        <f t="shared" si="6"/>
        <v>-8090.4128870509676</v>
      </c>
      <c r="AJ24">
        <f t="shared" si="7"/>
        <v>391.64054509255402</v>
      </c>
      <c r="AK24">
        <f t="shared" si="22"/>
        <v>761.36713718258113</v>
      </c>
      <c r="AL24">
        <f t="shared" si="8"/>
        <v>-6937.4052047758323</v>
      </c>
      <c r="AN24">
        <f t="shared" si="9"/>
        <v>0</v>
      </c>
      <c r="AO24">
        <f t="shared" si="9"/>
        <v>0</v>
      </c>
      <c r="AP24">
        <f t="shared" si="9"/>
        <v>-1.730597835793203</v>
      </c>
      <c r="AQ24">
        <f t="shared" si="9"/>
        <v>-747.11487731392651</v>
      </c>
      <c r="AR24">
        <f t="shared" si="9"/>
        <v>-748.84547514971962</v>
      </c>
      <c r="AS24">
        <f t="shared" si="9"/>
        <v>36.250096771591537</v>
      </c>
      <c r="AT24">
        <f t="shared" si="9"/>
        <v>70.471846562913242</v>
      </c>
      <c r="AU24">
        <f t="shared" si="9"/>
        <v>-642.12353181521485</v>
      </c>
      <c r="AW24">
        <v>21</v>
      </c>
      <c r="AX24">
        <f>IF(Z24&gt;0, (R24*SUMPRODUCT(K24:$K$98, X24:$X$98)-K24*$AZ$3)/Z24, 0)</f>
        <v>14019.585433724817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1.2312346E-2</v>
      </c>
      <c r="Q25" s="4">
        <f t="shared" si="21"/>
        <v>25</v>
      </c>
      <c r="R25">
        <f t="shared" si="0"/>
        <v>1000000</v>
      </c>
      <c r="S25">
        <f t="shared" si="1"/>
        <v>13729.65827627356</v>
      </c>
      <c r="U25">
        <f t="shared" si="13"/>
        <v>1.2312346E-2</v>
      </c>
      <c r="V25">
        <f t="shared" si="14"/>
        <v>0.01</v>
      </c>
      <c r="W25">
        <f t="shared" si="15"/>
        <v>0.74788465698905471</v>
      </c>
      <c r="X25">
        <f t="shared" si="16"/>
        <v>9.2082146649405602E-3</v>
      </c>
      <c r="Y25">
        <f t="shared" si="17"/>
        <v>7.478846569890547E-3</v>
      </c>
      <c r="Z25">
        <f t="shared" si="18"/>
        <v>0.73119759575422361</v>
      </c>
      <c r="AB25">
        <f t="shared" si="19"/>
        <v>10485.032843230032</v>
      </c>
      <c r="AC25">
        <f t="shared" si="2"/>
        <v>10039.093122138305</v>
      </c>
      <c r="AE25">
        <f t="shared" si="3"/>
        <v>0</v>
      </c>
      <c r="AF25">
        <f t="shared" si="4"/>
        <v>0</v>
      </c>
      <c r="AG25">
        <f t="shared" si="4"/>
        <v>-18.279939893855591</v>
      </c>
      <c r="AH25">
        <f t="shared" si="5"/>
        <v>-9208.2146649405604</v>
      </c>
      <c r="AI25">
        <f t="shared" si="6"/>
        <v>-9226.4946048344154</v>
      </c>
      <c r="AJ25">
        <f t="shared" si="7"/>
        <v>445.93972109172682</v>
      </c>
      <c r="AK25">
        <f t="shared" si="22"/>
        <v>733.95229902610231</v>
      </c>
      <c r="AL25">
        <f t="shared" si="8"/>
        <v>-8046.6025847165865</v>
      </c>
      <c r="AN25">
        <f t="shared" si="9"/>
        <v>0</v>
      </c>
      <c r="AO25">
        <f t="shared" si="9"/>
        <v>0</v>
      </c>
      <c r="AP25">
        <f t="shared" si="9"/>
        <v>-1.5107001232983339</v>
      </c>
      <c r="AQ25">
        <f t="shared" si="9"/>
        <v>-760.98997646918212</v>
      </c>
      <c r="AR25">
        <f t="shared" si="9"/>
        <v>-762.50067659248043</v>
      </c>
      <c r="AS25">
        <f t="shared" si="9"/>
        <v>36.853578050513164</v>
      </c>
      <c r="AT25">
        <f t="shared" si="9"/>
        <v>60.655660525805203</v>
      </c>
      <c r="AU25">
        <f t="shared" si="9"/>
        <v>-664.99143801616208</v>
      </c>
      <c r="AW25">
        <v>22</v>
      </c>
      <c r="AX25">
        <f>IF(Z25&gt;0, (R25*SUMPRODUCT(K25:$K$98, X25:$X$98)-K25*$AZ$3)/Z25, 0)</f>
        <v>13729.65827627356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1.4128425999999999E-2</v>
      </c>
      <c r="Q26" s="4">
        <f t="shared" si="21"/>
        <v>25</v>
      </c>
      <c r="R26">
        <f t="shared" si="0"/>
        <v>1000000</v>
      </c>
      <c r="S26">
        <f t="shared" si="1"/>
        <v>13379.501540699275</v>
      </c>
      <c r="U26">
        <f t="shared" si="13"/>
        <v>1.4128425999999999E-2</v>
      </c>
      <c r="V26">
        <f t="shared" si="14"/>
        <v>0.01</v>
      </c>
      <c r="W26">
        <f t="shared" si="15"/>
        <v>0.73119759575422361</v>
      </c>
      <c r="X26">
        <f t="shared" si="16"/>
        <v>1.0330671122991462E-2</v>
      </c>
      <c r="Y26">
        <f t="shared" si="17"/>
        <v>7.3119759575422365E-3</v>
      </c>
      <c r="Z26">
        <f t="shared" si="18"/>
        <v>0.71355494867368996</v>
      </c>
      <c r="AB26">
        <f t="shared" si="19"/>
        <v>10039.093122138305</v>
      </c>
      <c r="AC26">
        <f t="shared" si="2"/>
        <v>9547.0095351532273</v>
      </c>
      <c r="AE26">
        <f t="shared" si="3"/>
        <v>0</v>
      </c>
      <c r="AF26">
        <f t="shared" si="4"/>
        <v>0</v>
      </c>
      <c r="AG26">
        <f t="shared" si="4"/>
        <v>-17.838873716842247</v>
      </c>
      <c r="AH26">
        <f t="shared" si="5"/>
        <v>-10330.671122991462</v>
      </c>
      <c r="AI26">
        <f t="shared" si="6"/>
        <v>-10348.509996708304</v>
      </c>
      <c r="AJ26">
        <f t="shared" si="7"/>
        <v>492.083586985078</v>
      </c>
      <c r="AK26">
        <f t="shared" si="22"/>
        <v>702.73651854968148</v>
      </c>
      <c r="AL26">
        <f t="shared" si="8"/>
        <v>-9153.6898911735443</v>
      </c>
      <c r="AN26">
        <f t="shared" si="9"/>
        <v>0</v>
      </c>
      <c r="AO26">
        <f t="shared" si="9"/>
        <v>0</v>
      </c>
      <c r="AP26">
        <f t="shared" si="9"/>
        <v>-1.3162940242545884</v>
      </c>
      <c r="AQ26">
        <f t="shared" si="9"/>
        <v>-762.27910357897792</v>
      </c>
      <c r="AR26">
        <f t="shared" si="9"/>
        <v>-763.59539760323253</v>
      </c>
      <c r="AS26">
        <f t="shared" si="9"/>
        <v>36.309841936415623</v>
      </c>
      <c r="AT26">
        <f t="shared" si="9"/>
        <v>51.853491127026146</v>
      </c>
      <c r="AU26">
        <f t="shared" si="9"/>
        <v>-675.43206453979076</v>
      </c>
      <c r="AW26">
        <v>23</v>
      </c>
      <c r="AX26">
        <f>IF(Z26&gt;0, (R26*SUMPRODUCT(K26:$K$98, X26:$X$98)-K26*$AZ$3)/Z26, 0)</f>
        <v>13379.501540699275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1.6072195000000001E-2</v>
      </c>
      <c r="Q27" s="4">
        <f t="shared" si="21"/>
        <v>25</v>
      </c>
      <c r="R27">
        <f t="shared" si="0"/>
        <v>1000000</v>
      </c>
      <c r="S27">
        <f t="shared" si="1"/>
        <v>12986.27580712873</v>
      </c>
      <c r="U27">
        <f t="shared" si="13"/>
        <v>1.6072195000000001E-2</v>
      </c>
      <c r="V27">
        <f t="shared" si="14"/>
        <v>0.01</v>
      </c>
      <c r="W27">
        <f t="shared" si="15"/>
        <v>0.71355494867368996</v>
      </c>
      <c r="X27">
        <f t="shared" si="16"/>
        <v>1.1468394278298537E-2</v>
      </c>
      <c r="Y27">
        <f t="shared" si="17"/>
        <v>7.1355494867368996E-3</v>
      </c>
      <c r="Z27">
        <f t="shared" si="18"/>
        <v>0.69495100490865458</v>
      </c>
      <c r="AB27">
        <f t="shared" si="19"/>
        <v>9547.0095351532273</v>
      </c>
      <c r="AC27">
        <f t="shared" si="2"/>
        <v>9024.8254221850602</v>
      </c>
      <c r="AE27">
        <f t="shared" si="3"/>
        <v>0</v>
      </c>
      <c r="AF27">
        <f t="shared" si="4"/>
        <v>0</v>
      </c>
      <c r="AG27">
        <f t="shared" si="4"/>
        <v>-17.373775122716363</v>
      </c>
      <c r="AH27">
        <f t="shared" si="5"/>
        <v>-11468.394278298536</v>
      </c>
      <c r="AI27">
        <f t="shared" si="6"/>
        <v>-11485.768053421252</v>
      </c>
      <c r="AJ27">
        <f t="shared" si="7"/>
        <v>522.18411296816703</v>
      </c>
      <c r="AK27">
        <f t="shared" si="22"/>
        <v>668.29066746072601</v>
      </c>
      <c r="AL27">
        <f t="shared" si="8"/>
        <v>-10295.29327299236</v>
      </c>
      <c r="AN27">
        <f t="shared" si="9"/>
        <v>0</v>
      </c>
      <c r="AO27">
        <f t="shared" si="9"/>
        <v>0</v>
      </c>
      <c r="AP27">
        <f t="shared" si="9"/>
        <v>-1.1446208480150786</v>
      </c>
      <c r="AQ27">
        <f t="shared" si="9"/>
        <v>-755.56193696980256</v>
      </c>
      <c r="AR27">
        <f t="shared" si="9"/>
        <v>-756.70655781781772</v>
      </c>
      <c r="AS27">
        <f t="shared" si="9"/>
        <v>34.402587692304323</v>
      </c>
      <c r="AT27">
        <f t="shared" si="9"/>
        <v>44.028394813818792</v>
      </c>
      <c r="AU27">
        <f t="shared" si="9"/>
        <v>-678.27557531169464</v>
      </c>
      <c r="AW27">
        <v>24</v>
      </c>
      <c r="AX27">
        <f>IF(Z27&gt;0, (R27*SUMPRODUCT(K27:$K$98, X27:$X$98)-K27*$AZ$3)/Z27, 0)</f>
        <v>12986.27580712873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1.8213139E-2</v>
      </c>
      <c r="Q28" s="4">
        <f t="shared" si="21"/>
        <v>25</v>
      </c>
      <c r="R28">
        <f t="shared" si="0"/>
        <v>1000000</v>
      </c>
      <c r="S28">
        <f t="shared" si="1"/>
        <v>12561.939991473539</v>
      </c>
      <c r="U28">
        <f t="shared" si="13"/>
        <v>1.8213139E-2</v>
      </c>
      <c r="V28">
        <f t="shared" si="14"/>
        <v>0.01</v>
      </c>
      <c r="W28">
        <f t="shared" si="15"/>
        <v>0.69495100490865458</v>
      </c>
      <c r="X28">
        <f t="shared" si="16"/>
        <v>1.2657239250591009E-2</v>
      </c>
      <c r="Y28">
        <f t="shared" si="17"/>
        <v>6.9495100490865463E-3</v>
      </c>
      <c r="Z28">
        <f t="shared" si="18"/>
        <v>0.67534425560897704</v>
      </c>
      <c r="AB28">
        <f t="shared" si="19"/>
        <v>9024.8254221850602</v>
      </c>
      <c r="AC28">
        <f t="shared" si="2"/>
        <v>8483.6340125463357</v>
      </c>
      <c r="AE28">
        <f t="shared" si="3"/>
        <v>0</v>
      </c>
      <c r="AF28">
        <f t="shared" si="4"/>
        <v>0</v>
      </c>
      <c r="AG28">
        <f t="shared" si="4"/>
        <v>-16.883606390224426</v>
      </c>
      <c r="AH28">
        <f t="shared" si="5"/>
        <v>-12657.239250591008</v>
      </c>
      <c r="AI28">
        <f t="shared" si="6"/>
        <v>-12674.122856981232</v>
      </c>
      <c r="AJ28">
        <f t="shared" si="7"/>
        <v>541.19140963872451</v>
      </c>
      <c r="AK28">
        <f t="shared" si="22"/>
        <v>631.73777955295429</v>
      </c>
      <c r="AL28">
        <f t="shared" si="8"/>
        <v>-11501.193667789554</v>
      </c>
      <c r="AN28">
        <f t="shared" si="9"/>
        <v>0</v>
      </c>
      <c r="AO28">
        <f t="shared" si="9"/>
        <v>0</v>
      </c>
      <c r="AP28">
        <f t="shared" si="9"/>
        <v>-0.99314955439976005</v>
      </c>
      <c r="AQ28">
        <f t="shared" si="9"/>
        <v>-744.5406645427322</v>
      </c>
      <c r="AR28">
        <f t="shared" si="9"/>
        <v>-745.53381409713188</v>
      </c>
      <c r="AS28">
        <f t="shared" si="9"/>
        <v>31.834668192624974</v>
      </c>
      <c r="AT28">
        <f t="shared" si="9"/>
        <v>37.160905067283466</v>
      </c>
      <c r="AU28">
        <f t="shared" si="9"/>
        <v>-676.5382408372235</v>
      </c>
      <c r="AW28">
        <v>25</v>
      </c>
      <c r="AX28">
        <f>IF(Z28&gt;0, (R28*SUMPRODUCT(K28:$K$98, X28:$X$98)-K28*$AZ$3)/Z28, 0)</f>
        <v>12561.939991473539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2.0774602E-2</v>
      </c>
      <c r="Q29" s="4">
        <f t="shared" si="21"/>
        <v>25</v>
      </c>
      <c r="R29">
        <f t="shared" si="0"/>
        <v>1000000</v>
      </c>
      <c r="S29">
        <f t="shared" si="1"/>
        <v>12115.750813099574</v>
      </c>
      <c r="U29">
        <f t="shared" si="13"/>
        <v>2.0774602E-2</v>
      </c>
      <c r="V29">
        <f t="shared" si="14"/>
        <v>0.01</v>
      </c>
      <c r="W29">
        <f t="shared" si="15"/>
        <v>0.67534425560897704</v>
      </c>
      <c r="X29">
        <f t="shared" si="16"/>
        <v>1.4030008123262765E-2</v>
      </c>
      <c r="Y29">
        <f t="shared" si="17"/>
        <v>6.7534425560897707E-3</v>
      </c>
      <c r="Z29">
        <f t="shared" si="18"/>
        <v>0.65456080492962454</v>
      </c>
      <c r="AB29">
        <f t="shared" si="19"/>
        <v>8483.6340125463357</v>
      </c>
      <c r="AC29">
        <f t="shared" si="2"/>
        <v>7930.4956045492099</v>
      </c>
      <c r="AE29">
        <f t="shared" si="3"/>
        <v>0</v>
      </c>
      <c r="AF29">
        <f t="shared" si="4"/>
        <v>0</v>
      </c>
      <c r="AG29">
        <f t="shared" si="4"/>
        <v>-16.364020123240614</v>
      </c>
      <c r="AH29">
        <f t="shared" si="5"/>
        <v>-14030.008123262765</v>
      </c>
      <c r="AI29">
        <f t="shared" si="6"/>
        <v>-14046.372143386006</v>
      </c>
      <c r="AJ29">
        <f t="shared" si="7"/>
        <v>553.1384079971258</v>
      </c>
      <c r="AK29">
        <f t="shared" si="22"/>
        <v>593.85438087824355</v>
      </c>
      <c r="AL29">
        <f t="shared" si="8"/>
        <v>-12899.379354510636</v>
      </c>
      <c r="AN29">
        <f t="shared" si="9"/>
        <v>0</v>
      </c>
      <c r="AO29">
        <f t="shared" si="9"/>
        <v>0</v>
      </c>
      <c r="AP29">
        <f t="shared" si="9"/>
        <v>-0.8594515822648483</v>
      </c>
      <c r="AQ29">
        <f t="shared" si="9"/>
        <v>-736.86738282615579</v>
      </c>
      <c r="AR29">
        <f t="shared" si="9"/>
        <v>-737.7268344084207</v>
      </c>
      <c r="AS29">
        <f t="shared" si="9"/>
        <v>29.051276910214714</v>
      </c>
      <c r="AT29">
        <f t="shared" si="9"/>
        <v>31.189712762321175</v>
      </c>
      <c r="AU29">
        <f t="shared" si="9"/>
        <v>-677.48584473588471</v>
      </c>
      <c r="AW29">
        <v>26</v>
      </c>
      <c r="AX29">
        <f>IF(Z29&gt;0, (R29*SUMPRODUCT(K29:$K$98, X29:$X$98)-K29*$AZ$3)/Z29, 0)</f>
        <v>12115.750813099574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2.3506165999999998E-2</v>
      </c>
      <c r="Q30" s="4">
        <f t="shared" si="21"/>
        <v>25</v>
      </c>
      <c r="R30">
        <f t="shared" si="0"/>
        <v>1000000</v>
      </c>
      <c r="S30">
        <f t="shared" si="1"/>
        <v>11641.140864310664</v>
      </c>
      <c r="U30">
        <f t="shared" si="13"/>
        <v>2.3506165999999998E-2</v>
      </c>
      <c r="V30">
        <f t="shared" si="14"/>
        <v>0.01</v>
      </c>
      <c r="W30">
        <f t="shared" si="15"/>
        <v>0.65456080492962454</v>
      </c>
      <c r="X30">
        <f t="shared" si="16"/>
        <v>1.5386214937769371E-2</v>
      </c>
      <c r="Y30">
        <f t="shared" si="17"/>
        <v>6.5456080492962455E-3</v>
      </c>
      <c r="Z30">
        <f t="shared" si="18"/>
        <v>0.6326289819425589</v>
      </c>
      <c r="AB30">
        <f t="shared" si="19"/>
        <v>7930.4956045492099</v>
      </c>
      <c r="AC30">
        <f t="shared" si="2"/>
        <v>7364.5230936387761</v>
      </c>
      <c r="AE30">
        <f t="shared" si="3"/>
        <v>0</v>
      </c>
      <c r="AF30">
        <f t="shared" si="4"/>
        <v>0</v>
      </c>
      <c r="AG30">
        <f t="shared" si="4"/>
        <v>-15.815724548563972</v>
      </c>
      <c r="AH30">
        <f t="shared" si="5"/>
        <v>-15386.214937769371</v>
      </c>
      <c r="AI30">
        <f t="shared" si="6"/>
        <v>-15402.030662317935</v>
      </c>
      <c r="AJ30">
        <f t="shared" si="7"/>
        <v>565.97251091043381</v>
      </c>
      <c r="AK30">
        <f t="shared" si="22"/>
        <v>555.13469231844476</v>
      </c>
      <c r="AL30">
        <f t="shared" si="8"/>
        <v>-14280.923459089057</v>
      </c>
      <c r="AN30">
        <f t="shared" si="9"/>
        <v>0</v>
      </c>
      <c r="AO30">
        <f t="shared" si="9"/>
        <v>0</v>
      </c>
      <c r="AP30">
        <f t="shared" si="9"/>
        <v>-0.74165594185760664</v>
      </c>
      <c r="AQ30">
        <f t="shared" si="9"/>
        <v>-721.51469863143484</v>
      </c>
      <c r="AR30">
        <f t="shared" si="9"/>
        <v>-722.25635457329236</v>
      </c>
      <c r="AS30">
        <f t="shared" si="9"/>
        <v>26.540477128055773</v>
      </c>
      <c r="AT30">
        <f t="shared" si="9"/>
        <v>26.032253016612625</v>
      </c>
      <c r="AU30">
        <f t="shared" si="9"/>
        <v>-669.68362442862406</v>
      </c>
      <c r="AW30">
        <v>27</v>
      </c>
      <c r="AX30">
        <f>IF(Z30&gt;0, (R30*SUMPRODUCT(K30:$K$98, X30:$X$98)-K30*$AZ$3)/Z30, 0)</f>
        <v>11641.140864310664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2.6226451000000001E-2</v>
      </c>
      <c r="Q31" s="4">
        <f t="shared" si="21"/>
        <v>25</v>
      </c>
      <c r="R31">
        <f t="shared" si="0"/>
        <v>1000000</v>
      </c>
      <c r="S31">
        <f t="shared" si="1"/>
        <v>11145.595569305782</v>
      </c>
      <c r="U31">
        <f t="shared" si="13"/>
        <v>2.6226451000000001E-2</v>
      </c>
      <c r="V31">
        <f t="shared" si="14"/>
        <v>0.01</v>
      </c>
      <c r="W31">
        <f t="shared" si="15"/>
        <v>0.6326289819425589</v>
      </c>
      <c r="X31">
        <f t="shared" si="16"/>
        <v>1.6591612996096405E-2</v>
      </c>
      <c r="Y31">
        <f t="shared" si="17"/>
        <v>6.3262898194255887E-3</v>
      </c>
      <c r="Z31">
        <f t="shared" si="18"/>
        <v>0.60971107912703681</v>
      </c>
      <c r="AB31">
        <f t="shared" si="19"/>
        <v>7364.5230936387761</v>
      </c>
      <c r="AC31">
        <f t="shared" si="2"/>
        <v>6795.5931020749485</v>
      </c>
      <c r="AE31">
        <f t="shared" si="3"/>
        <v>0</v>
      </c>
      <c r="AF31">
        <f t="shared" si="4"/>
        <v>0</v>
      </c>
      <c r="AG31">
        <f t="shared" si="4"/>
        <v>-15.24277697817592</v>
      </c>
      <c r="AH31">
        <f t="shared" si="5"/>
        <v>-16591.612996096406</v>
      </c>
      <c r="AI31">
        <f t="shared" si="6"/>
        <v>-16606.855773074582</v>
      </c>
      <c r="AJ31">
        <f t="shared" si="7"/>
        <v>568.92999156382757</v>
      </c>
      <c r="AK31">
        <f t="shared" si="22"/>
        <v>515.51661655471435</v>
      </c>
      <c r="AL31">
        <f t="shared" si="8"/>
        <v>-15522.40916495604</v>
      </c>
      <c r="AN31">
        <f t="shared" si="9"/>
        <v>0</v>
      </c>
      <c r="AO31">
        <f t="shared" si="9"/>
        <v>0</v>
      </c>
      <c r="AP31">
        <f t="shared" si="9"/>
        <v>-0.6382039100187884</v>
      </c>
      <c r="AQ31">
        <f t="shared" si="9"/>
        <v>-694.67868635669174</v>
      </c>
      <c r="AR31">
        <f t="shared" si="9"/>
        <v>-695.31689026671052</v>
      </c>
      <c r="AS31">
        <f t="shared" si="9"/>
        <v>23.820682127860007</v>
      </c>
      <c r="AT31">
        <f t="shared" si="9"/>
        <v>21.584303230043499</v>
      </c>
      <c r="AU31">
        <f t="shared" si="9"/>
        <v>-649.91190490880706</v>
      </c>
      <c r="AW31">
        <v>28</v>
      </c>
      <c r="AX31">
        <f>IF(Z31&gt;0, (R31*SUMPRODUCT(K31:$K$98, X31:$X$98)-K31*$AZ$3)/Z31, 0)</f>
        <v>11145.595569305782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2.9219711999999998E-2</v>
      </c>
      <c r="Q32" s="4">
        <f t="shared" si="21"/>
        <v>25</v>
      </c>
      <c r="R32">
        <f t="shared" si="0"/>
        <v>1000000</v>
      </c>
      <c r="S32">
        <f t="shared" si="1"/>
        <v>10647.265182427345</v>
      </c>
      <c r="U32">
        <f t="shared" si="13"/>
        <v>2.9219711999999998E-2</v>
      </c>
      <c r="V32">
        <f t="shared" si="14"/>
        <v>0.01</v>
      </c>
      <c r="W32">
        <f t="shared" si="15"/>
        <v>0.60971107912703681</v>
      </c>
      <c r="X32">
        <f t="shared" si="16"/>
        <v>1.7815582135301225E-2</v>
      </c>
      <c r="Y32">
        <f t="shared" si="17"/>
        <v>6.097110791270368E-3</v>
      </c>
      <c r="Z32">
        <f t="shared" si="18"/>
        <v>0.5857983862004652</v>
      </c>
      <c r="AB32">
        <f t="shared" si="19"/>
        <v>6795.5931020749485</v>
      </c>
      <c r="AC32">
        <f t="shared" si="2"/>
        <v>6237.1507613143403</v>
      </c>
      <c r="AE32">
        <f t="shared" si="3"/>
        <v>0</v>
      </c>
      <c r="AF32">
        <f t="shared" si="4"/>
        <v>0</v>
      </c>
      <c r="AG32">
        <f t="shared" si="4"/>
        <v>-14.644959655011631</v>
      </c>
      <c r="AH32">
        <f t="shared" si="5"/>
        <v>-17815.582135301225</v>
      </c>
      <c r="AI32">
        <f t="shared" si="6"/>
        <v>-17830.227094956237</v>
      </c>
      <c r="AJ32">
        <f t="shared" si="7"/>
        <v>558.4423407606082</v>
      </c>
      <c r="AK32">
        <f t="shared" si="22"/>
        <v>475.69151714524645</v>
      </c>
      <c r="AL32">
        <f t="shared" si="8"/>
        <v>-16796.093237050383</v>
      </c>
      <c r="AN32">
        <f t="shared" si="9"/>
        <v>0</v>
      </c>
      <c r="AO32">
        <f t="shared" si="9"/>
        <v>0</v>
      </c>
      <c r="AP32">
        <f t="shared" si="9"/>
        <v>-0.54747655042015853</v>
      </c>
      <c r="AQ32">
        <f t="shared" si="9"/>
        <v>-666.00480171510389</v>
      </c>
      <c r="AR32">
        <f t="shared" si="9"/>
        <v>-666.55227826552402</v>
      </c>
      <c r="AS32">
        <f t="shared" si="9"/>
        <v>20.876403454177606</v>
      </c>
      <c r="AT32">
        <f t="shared" si="9"/>
        <v>17.782906679547587</v>
      </c>
      <c r="AU32">
        <f t="shared" si="9"/>
        <v>-627.89296813179885</v>
      </c>
      <c r="AW32">
        <v>29</v>
      </c>
      <c r="AX32">
        <f>IF(Z32&gt;0, (R32*SUMPRODUCT(K32:$K$98, X32:$X$98)-K32*$AZ$3)/Z32, 0)</f>
        <v>10647.265182427345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3.2402927999999998E-2</v>
      </c>
      <c r="Q33" s="4">
        <f t="shared" si="21"/>
        <v>25</v>
      </c>
      <c r="R33">
        <f t="shared" si="0"/>
        <v>1000000</v>
      </c>
      <c r="S33">
        <f t="shared" si="1"/>
        <v>10148.312776132763</v>
      </c>
      <c r="U33">
        <f t="shared" si="13"/>
        <v>3.2402927999999998E-2</v>
      </c>
      <c r="V33">
        <f t="shared" si="14"/>
        <v>0.01</v>
      </c>
      <c r="W33">
        <f t="shared" si="15"/>
        <v>0.5857983862004652</v>
      </c>
      <c r="X33">
        <f t="shared" si="16"/>
        <v>1.8981582930569865E-2</v>
      </c>
      <c r="Y33">
        <f t="shared" si="17"/>
        <v>5.8579838620046523E-3</v>
      </c>
      <c r="Z33">
        <f t="shared" si="18"/>
        <v>0.56095881940789072</v>
      </c>
      <c r="AB33">
        <f t="shared" si="19"/>
        <v>6237.1507613143403</v>
      </c>
      <c r="AC33">
        <f t="shared" si="2"/>
        <v>5692.7855538814492</v>
      </c>
      <c r="AE33">
        <f t="shared" si="3"/>
        <v>0</v>
      </c>
      <c r="AF33">
        <f t="shared" si="4"/>
        <v>0</v>
      </c>
      <c r="AG33">
        <f t="shared" si="4"/>
        <v>-14.023970485197268</v>
      </c>
      <c r="AH33">
        <f t="shared" si="5"/>
        <v>-18981.582930569864</v>
      </c>
      <c r="AI33">
        <f t="shared" si="6"/>
        <v>-18995.60690105506</v>
      </c>
      <c r="AJ33">
        <f t="shared" si="7"/>
        <v>544.36520743289111</v>
      </c>
      <c r="AK33">
        <f t="shared" si="22"/>
        <v>436.60055329200384</v>
      </c>
      <c r="AL33">
        <f t="shared" si="8"/>
        <v>-18014.641140330168</v>
      </c>
      <c r="AN33">
        <f t="shared" si="9"/>
        <v>0</v>
      </c>
      <c r="AO33">
        <f t="shared" si="9"/>
        <v>0</v>
      </c>
      <c r="AP33">
        <f t="shared" si="9"/>
        <v>-0.4680910193491109</v>
      </c>
      <c r="AQ33">
        <f t="shared" si="9"/>
        <v>-633.56583017688445</v>
      </c>
      <c r="AR33">
        <f t="shared" si="9"/>
        <v>-634.03392119623345</v>
      </c>
      <c r="AS33">
        <f t="shared" si="9"/>
        <v>18.169780456570027</v>
      </c>
      <c r="AT33">
        <f t="shared" si="9"/>
        <v>14.572820033709958</v>
      </c>
      <c r="AU33">
        <f t="shared" si="9"/>
        <v>-601.29132070595358</v>
      </c>
      <c r="AW33">
        <v>30</v>
      </c>
      <c r="AX33">
        <f>IF(Z33&gt;0, (R33*SUMPRODUCT(K33:$K$98, X33:$X$98)-K33*$AZ$3)/Z33, 0)</f>
        <v>10148.312776132763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3.5947104000000001E-2</v>
      </c>
      <c r="Q34" s="4">
        <f t="shared" si="21"/>
        <v>25</v>
      </c>
      <c r="R34">
        <f t="shared" si="0"/>
        <v>1000000</v>
      </c>
      <c r="S34">
        <f t="shared" si="1"/>
        <v>9656.1608253862578</v>
      </c>
      <c r="U34">
        <f t="shared" si="13"/>
        <v>3.5947104000000001E-2</v>
      </c>
      <c r="V34">
        <f t="shared" si="14"/>
        <v>0.01</v>
      </c>
      <c r="W34">
        <f t="shared" si="15"/>
        <v>0.56095881940789072</v>
      </c>
      <c r="X34">
        <f t="shared" si="16"/>
        <v>2.0164845020972665E-2</v>
      </c>
      <c r="Y34">
        <f t="shared" si="17"/>
        <v>5.609588194078907E-3</v>
      </c>
      <c r="Z34">
        <f t="shared" si="18"/>
        <v>0.53518438619283915</v>
      </c>
      <c r="AB34">
        <f t="shared" si="19"/>
        <v>5692.7855538814492</v>
      </c>
      <c r="AC34">
        <f t="shared" si="2"/>
        <v>5167.8265043136835</v>
      </c>
      <c r="AE34">
        <f t="shared" si="3"/>
        <v>0</v>
      </c>
      <c r="AF34">
        <f t="shared" si="4"/>
        <v>0</v>
      </c>
      <c r="AG34">
        <f t="shared" si="4"/>
        <v>-13.379609654820978</v>
      </c>
      <c r="AH34">
        <f t="shared" si="5"/>
        <v>-20164.845020972665</v>
      </c>
      <c r="AI34">
        <f t="shared" si="6"/>
        <v>-20178.224630627486</v>
      </c>
      <c r="AJ34">
        <f t="shared" si="7"/>
        <v>524.95904956776576</v>
      </c>
      <c r="AK34">
        <f t="shared" si="22"/>
        <v>398.49498877170146</v>
      </c>
      <c r="AL34">
        <f t="shared" si="8"/>
        <v>-19254.77059228802</v>
      </c>
      <c r="AN34">
        <f t="shared" si="9"/>
        <v>0</v>
      </c>
      <c r="AO34">
        <f t="shared" si="9"/>
        <v>0</v>
      </c>
      <c r="AP34">
        <f t="shared" si="9"/>
        <v>-0.39873535053715292</v>
      </c>
      <c r="AQ34">
        <f t="shared" si="9"/>
        <v>-600.9470197860179</v>
      </c>
      <c r="AR34">
        <f t="shared" si="9"/>
        <v>-601.345755136555</v>
      </c>
      <c r="AS34">
        <f t="shared" si="9"/>
        <v>15.644681425487704</v>
      </c>
      <c r="AT34">
        <f t="shared" si="9"/>
        <v>11.875835180133977</v>
      </c>
      <c r="AU34">
        <f t="shared" ref="AU34:AU89" si="23">AL34*$K34</f>
        <v>-573.82523853093335</v>
      </c>
      <c r="AW34">
        <v>31</v>
      </c>
      <c r="AX34">
        <f>IF(Z34&gt;0, (R34*SUMPRODUCT(K34:$K$98, X34:$X$98)-K34*$AZ$3)/Z34, 0)</f>
        <v>9656.1608253862578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4.0034525000000001E-2</v>
      </c>
      <c r="Q35" s="4">
        <f t="shared" si="21"/>
        <v>25</v>
      </c>
      <c r="R35">
        <f t="shared" si="0"/>
        <v>1000000</v>
      </c>
      <c r="S35">
        <f t="shared" si="1"/>
        <v>9173.462740309169</v>
      </c>
      <c r="U35">
        <f t="shared" si="13"/>
        <v>4.0034525000000001E-2</v>
      </c>
      <c r="V35">
        <f t="shared" si="14"/>
        <v>0.01</v>
      </c>
      <c r="W35">
        <f t="shared" si="15"/>
        <v>0.53518438619283915</v>
      </c>
      <c r="X35">
        <f t="shared" si="16"/>
        <v>2.1425852688646874E-2</v>
      </c>
      <c r="Y35">
        <f t="shared" si="17"/>
        <v>5.3518438619283917E-3</v>
      </c>
      <c r="Z35">
        <f t="shared" si="18"/>
        <v>0.50840668964226388</v>
      </c>
      <c r="AB35">
        <f t="shared" si="19"/>
        <v>5167.8265043136835</v>
      </c>
      <c r="AC35">
        <f t="shared" si="2"/>
        <v>4663.8498243572349</v>
      </c>
      <c r="AE35">
        <f t="shared" si="3"/>
        <v>0</v>
      </c>
      <c r="AF35">
        <f t="shared" ref="AF35:AG66" si="24">-$Z35*P35</f>
        <v>0</v>
      </c>
      <c r="AG35">
        <f t="shared" si="24"/>
        <v>-12.710167241056597</v>
      </c>
      <c r="AH35">
        <f t="shared" si="5"/>
        <v>-21425.852688646875</v>
      </c>
      <c r="AI35">
        <f t="shared" ref="AI35:AI66" si="25">SUM(AE35:AH35)</f>
        <v>-21438.562855887933</v>
      </c>
      <c r="AJ35">
        <f t="shared" si="7"/>
        <v>503.97667995644861</v>
      </c>
      <c r="AK35">
        <f t="shared" si="22"/>
        <v>361.74785530195788</v>
      </c>
      <c r="AL35">
        <f t="shared" si="8"/>
        <v>-20572.838320629526</v>
      </c>
      <c r="AN35">
        <f t="shared" ref="AN35:AT66" si="26">AE35*$K35</f>
        <v>0</v>
      </c>
      <c r="AO35">
        <f t="shared" si="26"/>
        <v>0</v>
      </c>
      <c r="AP35">
        <f t="shared" si="26"/>
        <v>-0.33820072917171246</v>
      </c>
      <c r="AQ35">
        <f t="shared" si="26"/>
        <v>-570.11358426655045</v>
      </c>
      <c r="AR35">
        <f t="shared" si="26"/>
        <v>-570.45178499572216</v>
      </c>
      <c r="AS35">
        <f t="shared" si="26"/>
        <v>13.410152471970193</v>
      </c>
      <c r="AT35">
        <f t="shared" si="26"/>
        <v>9.625631678883785</v>
      </c>
      <c r="AU35">
        <f t="shared" si="23"/>
        <v>-547.41600084486822</v>
      </c>
      <c r="AW35">
        <v>32</v>
      </c>
      <c r="AX35">
        <f>IF(Z35&gt;0, (R35*SUMPRODUCT(K35:$K$98, X35:$X$98)-K35*$AZ$3)/Z35, 0)</f>
        <v>9173.462740309169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4.4405750000000001E-2</v>
      </c>
      <c r="Q36" s="4">
        <f t="shared" si="21"/>
        <v>25</v>
      </c>
      <c r="R36">
        <f t="shared" si="0"/>
        <v>1000000</v>
      </c>
      <c r="S36">
        <f t="shared" si="1"/>
        <v>8695.4713172591692</v>
      </c>
      <c r="U36">
        <f t="shared" si="13"/>
        <v>4.4405750000000001E-2</v>
      </c>
      <c r="V36">
        <f t="shared" si="14"/>
        <v>0.01</v>
      </c>
      <c r="W36">
        <f t="shared" si="15"/>
        <v>0.50840668964226388</v>
      </c>
      <c r="X36">
        <f t="shared" si="16"/>
        <v>2.2576180358581961E-2</v>
      </c>
      <c r="Y36">
        <f t="shared" si="17"/>
        <v>5.0840668964226392E-3</v>
      </c>
      <c r="Z36">
        <f t="shared" si="18"/>
        <v>0.48074644238725928</v>
      </c>
      <c r="AB36">
        <f t="shared" si="19"/>
        <v>4663.8498243572349</v>
      </c>
      <c r="AC36">
        <f t="shared" si="2"/>
        <v>4180.3169006528005</v>
      </c>
      <c r="AE36">
        <f t="shared" si="3"/>
        <v>0</v>
      </c>
      <c r="AF36">
        <f t="shared" si="24"/>
        <v>0</v>
      </c>
      <c r="AG36">
        <f t="shared" si="24"/>
        <v>-12.018661059681483</v>
      </c>
      <c r="AH36">
        <f t="shared" si="5"/>
        <v>-22576.180358581962</v>
      </c>
      <c r="AI36">
        <f t="shared" si="25"/>
        <v>-22588.199019641645</v>
      </c>
      <c r="AJ36">
        <f t="shared" si="7"/>
        <v>483.53292370443432</v>
      </c>
      <c r="AK36">
        <f t="shared" si="22"/>
        <v>326.46948770500649</v>
      </c>
      <c r="AL36">
        <f t="shared" si="8"/>
        <v>-21778.196608232203</v>
      </c>
      <c r="AN36">
        <f t="shared" si="26"/>
        <v>0</v>
      </c>
      <c r="AO36">
        <f t="shared" si="26"/>
        <v>0</v>
      </c>
      <c r="AP36">
        <f t="shared" si="26"/>
        <v>-0.28553630790230228</v>
      </c>
      <c r="AQ36">
        <f t="shared" si="26"/>
        <v>-536.35917962202757</v>
      </c>
      <c r="AR36">
        <f t="shared" si="26"/>
        <v>-536.64471592992993</v>
      </c>
      <c r="AS36">
        <f t="shared" si="26"/>
        <v>11.487652834052783</v>
      </c>
      <c r="AT36">
        <f t="shared" si="26"/>
        <v>7.7561794695052413</v>
      </c>
      <c r="AU36">
        <f t="shared" si="23"/>
        <v>-517.40088362637186</v>
      </c>
      <c r="AW36">
        <v>33</v>
      </c>
      <c r="AX36">
        <f>IF(Z36&gt;0, (R36*SUMPRODUCT(K36:$K$98, X36:$X$98)-K36*$AZ$3)/Z36, 0)</f>
        <v>8695.4713172591692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4.9048597999999999E-2</v>
      </c>
      <c r="Q37" s="4">
        <f t="shared" si="21"/>
        <v>25</v>
      </c>
      <c r="R37">
        <f t="shared" si="0"/>
        <v>1000000</v>
      </c>
      <c r="S37">
        <f t="shared" si="1"/>
        <v>8226.3458042387538</v>
      </c>
      <c r="U37">
        <f t="shared" si="13"/>
        <v>4.9048597999999999E-2</v>
      </c>
      <c r="V37">
        <f t="shared" si="14"/>
        <v>0.01</v>
      </c>
      <c r="W37">
        <f t="shared" si="15"/>
        <v>0.48074644238725928</v>
      </c>
      <c r="X37">
        <f t="shared" si="16"/>
        <v>2.3579938992582841E-2</v>
      </c>
      <c r="Y37">
        <f t="shared" si="17"/>
        <v>4.8074644238725933E-3</v>
      </c>
      <c r="Z37">
        <f t="shared" si="18"/>
        <v>0.45235903897080387</v>
      </c>
      <c r="AB37">
        <f t="shared" si="19"/>
        <v>4180.3169006528005</v>
      </c>
      <c r="AC37">
        <f t="shared" si="2"/>
        <v>3721.2618822469472</v>
      </c>
      <c r="AE37">
        <f t="shared" si="3"/>
        <v>0</v>
      </c>
      <c r="AF37">
        <f t="shared" si="24"/>
        <v>0</v>
      </c>
      <c r="AG37">
        <f t="shared" si="24"/>
        <v>-11.308975974270098</v>
      </c>
      <c r="AH37">
        <f t="shared" si="5"/>
        <v>-23579.93899258284</v>
      </c>
      <c r="AI37">
        <f t="shared" si="25"/>
        <v>-23591.247968557109</v>
      </c>
      <c r="AJ37">
        <f t="shared" si="7"/>
        <v>459.05501840585339</v>
      </c>
      <c r="AK37">
        <f t="shared" si="22"/>
        <v>292.62218304569609</v>
      </c>
      <c r="AL37">
        <f t="shared" si="8"/>
        <v>-22839.570767105561</v>
      </c>
      <c r="AN37">
        <f t="shared" si="26"/>
        <v>0</v>
      </c>
      <c r="AO37">
        <f t="shared" si="26"/>
        <v>0</v>
      </c>
      <c r="AP37">
        <f t="shared" si="26"/>
        <v>-0.23988909753801343</v>
      </c>
      <c r="AQ37">
        <f t="shared" si="26"/>
        <v>-500.18412788229455</v>
      </c>
      <c r="AR37">
        <f t="shared" si="26"/>
        <v>-500.42401697983252</v>
      </c>
      <c r="AS37">
        <f t="shared" si="26"/>
        <v>9.7376008522985487</v>
      </c>
      <c r="AT37">
        <f t="shared" si="26"/>
        <v>6.2071819385013809</v>
      </c>
      <c r="AU37">
        <f t="shared" si="23"/>
        <v>-484.47923418903258</v>
      </c>
      <c r="AW37">
        <v>34</v>
      </c>
      <c r="AX37">
        <f>IF(Z37&gt;0, (R37*SUMPRODUCT(K37:$K$98, X37:$X$98)-K37*$AZ$3)/Z37, 0)</f>
        <v>8226.3458042387538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5.4278005999999997E-2</v>
      </c>
      <c r="Q38" s="4">
        <f t="shared" si="21"/>
        <v>25</v>
      </c>
      <c r="R38">
        <f t="shared" si="0"/>
        <v>1000000</v>
      </c>
      <c r="S38">
        <f t="shared" si="1"/>
        <v>7772.8251611856631</v>
      </c>
      <c r="U38">
        <f t="shared" si="13"/>
        <v>5.4278005999999997E-2</v>
      </c>
      <c r="V38">
        <f t="shared" si="14"/>
        <v>0.01</v>
      </c>
      <c r="W38">
        <f t="shared" si="15"/>
        <v>0.45235903897080387</v>
      </c>
      <c r="X38">
        <f t="shared" si="16"/>
        <v>2.4553146631411525E-2</v>
      </c>
      <c r="Y38">
        <f t="shared" si="17"/>
        <v>4.5235903897080385E-3</v>
      </c>
      <c r="Z38">
        <f t="shared" si="18"/>
        <v>0.4232823019496843</v>
      </c>
      <c r="AB38">
        <f t="shared" si="19"/>
        <v>3721.2618822469472</v>
      </c>
      <c r="AC38">
        <f t="shared" si="2"/>
        <v>3290.0993268790935</v>
      </c>
      <c r="AE38">
        <f t="shared" si="3"/>
        <v>0</v>
      </c>
      <c r="AF38">
        <f t="shared" si="24"/>
        <v>0</v>
      </c>
      <c r="AG38">
        <f t="shared" si="24"/>
        <v>-10.582057548742107</v>
      </c>
      <c r="AH38">
        <f t="shared" si="5"/>
        <v>-24553.146631411524</v>
      </c>
      <c r="AI38">
        <f t="shared" si="25"/>
        <v>-24563.728688960266</v>
      </c>
      <c r="AJ38">
        <f t="shared" si="7"/>
        <v>431.16255536785366</v>
      </c>
      <c r="AK38">
        <f t="shared" si="22"/>
        <v>260.48833175728635</v>
      </c>
      <c r="AL38">
        <f t="shared" si="8"/>
        <v>-23872.077801835127</v>
      </c>
      <c r="AN38">
        <f t="shared" si="26"/>
        <v>0</v>
      </c>
      <c r="AO38">
        <f t="shared" si="26"/>
        <v>0</v>
      </c>
      <c r="AP38">
        <f t="shared" si="26"/>
        <v>-0.20041920061350926</v>
      </c>
      <c r="AQ38">
        <f t="shared" si="26"/>
        <v>-465.02506698224556</v>
      </c>
      <c r="AR38">
        <f t="shared" si="26"/>
        <v>-465.22548618285907</v>
      </c>
      <c r="AS38">
        <f t="shared" si="26"/>
        <v>8.1660163236945476</v>
      </c>
      <c r="AT38">
        <f t="shared" si="26"/>
        <v>4.933526677536145</v>
      </c>
      <c r="AU38">
        <f t="shared" si="23"/>
        <v>-452.12594318162837</v>
      </c>
      <c r="AW38">
        <v>35</v>
      </c>
      <c r="AX38">
        <f>IF(Z38&gt;0, (R38*SUMPRODUCT(K38:$K$98, X38:$X$98)-K38*$AZ$3)/Z38, 0)</f>
        <v>7772.8251611856631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6.0174738999999998E-2</v>
      </c>
      <c r="Q39" s="4">
        <f t="shared" si="21"/>
        <v>25</v>
      </c>
      <c r="R39">
        <f t="shared" si="0"/>
        <v>1000000</v>
      </c>
      <c r="S39">
        <f t="shared" si="1"/>
        <v>7334.4964219331996</v>
      </c>
      <c r="U39">
        <f t="shared" si="13"/>
        <v>6.0174738999999998E-2</v>
      </c>
      <c r="V39">
        <f t="shared" si="14"/>
        <v>0.01</v>
      </c>
      <c r="W39">
        <f t="shared" si="15"/>
        <v>0.4232823019496843</v>
      </c>
      <c r="X39">
        <f t="shared" si="16"/>
        <v>2.5470902043141442E-2</v>
      </c>
      <c r="Y39">
        <f t="shared" si="17"/>
        <v>4.2328230194968435E-3</v>
      </c>
      <c r="Z39">
        <f t="shared" si="18"/>
        <v>0.39357857688704601</v>
      </c>
      <c r="AB39">
        <f t="shared" si="19"/>
        <v>3290.0993268790935</v>
      </c>
      <c r="AC39">
        <f t="shared" si="2"/>
        <v>2886.7006639275996</v>
      </c>
      <c r="AE39">
        <f t="shared" si="3"/>
        <v>0</v>
      </c>
      <c r="AF39">
        <f t="shared" si="24"/>
        <v>0</v>
      </c>
      <c r="AG39">
        <f t="shared" si="24"/>
        <v>-9.8394644221761496</v>
      </c>
      <c r="AH39">
        <f t="shared" si="5"/>
        <v>-25470.902043141443</v>
      </c>
      <c r="AI39">
        <f t="shared" si="25"/>
        <v>-25480.74150756362</v>
      </c>
      <c r="AJ39">
        <f t="shared" si="7"/>
        <v>403.39866295149386</v>
      </c>
      <c r="AK39">
        <f t="shared" si="22"/>
        <v>230.30695288153657</v>
      </c>
      <c r="AL39">
        <f t="shared" si="8"/>
        <v>-24847.035891730589</v>
      </c>
      <c r="AN39">
        <f t="shared" si="26"/>
        <v>0</v>
      </c>
      <c r="AO39">
        <f t="shared" si="26"/>
        <v>0</v>
      </c>
      <c r="AP39">
        <f t="shared" si="26"/>
        <v>-0.16638824599988178</v>
      </c>
      <c r="AQ39">
        <f t="shared" si="26"/>
        <v>-430.72046741094852</v>
      </c>
      <c r="AR39">
        <f t="shared" si="26"/>
        <v>-430.8868556569484</v>
      </c>
      <c r="AS39">
        <f t="shared" si="26"/>
        <v>6.8215903922493935</v>
      </c>
      <c r="AT39">
        <f t="shared" si="26"/>
        <v>3.894558513283505</v>
      </c>
      <c r="AU39">
        <f t="shared" si="23"/>
        <v>-420.17070675141548</v>
      </c>
      <c r="AW39">
        <v>36</v>
      </c>
      <c r="AX39">
        <f>IF(Z39&gt;0, (R39*SUMPRODUCT(K39:$K$98, X39:$X$98)-K39*$AZ$3)/Z39, 0)</f>
        <v>7334.4964219331996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6.6923788999999997E-2</v>
      </c>
      <c r="Q40" s="4">
        <f t="shared" si="21"/>
        <v>25</v>
      </c>
      <c r="R40">
        <f t="shared" si="0"/>
        <v>1000000</v>
      </c>
      <c r="S40">
        <f t="shared" si="1"/>
        <v>6911.5961691967332</v>
      </c>
      <c r="U40">
        <f t="shared" si="13"/>
        <v>6.6923788999999997E-2</v>
      </c>
      <c r="V40">
        <f t="shared" si="14"/>
        <v>0.01</v>
      </c>
      <c r="W40">
        <f t="shared" si="15"/>
        <v>0.39357857688704601</v>
      </c>
      <c r="X40">
        <f t="shared" si="16"/>
        <v>2.6339769634508944E-2</v>
      </c>
      <c r="Y40">
        <f t="shared" si="17"/>
        <v>3.9357857688704602E-3</v>
      </c>
      <c r="Z40">
        <f t="shared" si="18"/>
        <v>0.36330302148366661</v>
      </c>
      <c r="AB40">
        <f t="shared" si="19"/>
        <v>2886.7006639275996</v>
      </c>
      <c r="AC40">
        <f t="shared" si="2"/>
        <v>2511.0037715441085</v>
      </c>
      <c r="AE40">
        <f t="shared" si="3"/>
        <v>0</v>
      </c>
      <c r="AF40">
        <f t="shared" si="24"/>
        <v>0</v>
      </c>
      <c r="AG40">
        <f t="shared" si="24"/>
        <v>-9.0825755370916657</v>
      </c>
      <c r="AH40">
        <f t="shared" si="5"/>
        <v>-26339.769634508946</v>
      </c>
      <c r="AI40">
        <f t="shared" si="25"/>
        <v>-26348.85221004604</v>
      </c>
      <c r="AJ40">
        <f t="shared" si="7"/>
        <v>375.6968923834911</v>
      </c>
      <c r="AK40">
        <f t="shared" si="22"/>
        <v>202.06904647493198</v>
      </c>
      <c r="AL40">
        <f t="shared" si="8"/>
        <v>-25771.086271187618</v>
      </c>
      <c r="AN40">
        <f t="shared" si="26"/>
        <v>0</v>
      </c>
      <c r="AO40">
        <f t="shared" si="26"/>
        <v>0</v>
      </c>
      <c r="AP40">
        <f t="shared" si="26"/>
        <v>-0.13713306399330963</v>
      </c>
      <c r="AQ40">
        <f t="shared" si="26"/>
        <v>-397.69042383486368</v>
      </c>
      <c r="AR40">
        <f t="shared" si="26"/>
        <v>-397.82755689885698</v>
      </c>
      <c r="AS40">
        <f t="shared" si="26"/>
        <v>5.6724511428407265</v>
      </c>
      <c r="AT40">
        <f t="shared" si="26"/>
        <v>3.0509349873446849</v>
      </c>
      <c r="AU40">
        <f t="shared" si="23"/>
        <v>-389.10417076867162</v>
      </c>
      <c r="AW40">
        <v>37</v>
      </c>
      <c r="AX40">
        <f>IF(Z40&gt;0, (R40*SUMPRODUCT(K40:$K$98, X40:$X$98)-K40*$AZ$3)/Z40, 0)</f>
        <v>6911.5961691967332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7.4711050000000001E-2</v>
      </c>
      <c r="Q41" s="4">
        <f t="shared" si="21"/>
        <v>25</v>
      </c>
      <c r="R41">
        <f t="shared" si="0"/>
        <v>1000000</v>
      </c>
      <c r="S41">
        <f t="shared" si="1"/>
        <v>6503.0507959838469</v>
      </c>
      <c r="U41">
        <f t="shared" si="13"/>
        <v>7.4711050000000001E-2</v>
      </c>
      <c r="V41">
        <f t="shared" si="14"/>
        <v>0.01</v>
      </c>
      <c r="W41">
        <f t="shared" si="15"/>
        <v>0.36330302148366661</v>
      </c>
      <c r="X41">
        <f t="shared" si="16"/>
        <v>2.714275020321729E-2</v>
      </c>
      <c r="Y41">
        <f t="shared" si="17"/>
        <v>3.633030214836666E-3</v>
      </c>
      <c r="Z41">
        <f t="shared" si="18"/>
        <v>0.33252724106561266</v>
      </c>
      <c r="AB41">
        <f t="shared" si="19"/>
        <v>2511.0037715441085</v>
      </c>
      <c r="AC41">
        <f t="shared" si="2"/>
        <v>2162.4415396980448</v>
      </c>
      <c r="AE41">
        <f t="shared" si="3"/>
        <v>0</v>
      </c>
      <c r="AF41">
        <f t="shared" si="24"/>
        <v>0</v>
      </c>
      <c r="AG41">
        <f t="shared" si="24"/>
        <v>-8.3131810266403168</v>
      </c>
      <c r="AH41">
        <f t="shared" si="5"/>
        <v>-27142.750203217289</v>
      </c>
      <c r="AI41">
        <f t="shared" si="25"/>
        <v>-27151.063384243927</v>
      </c>
      <c r="AJ41">
        <f t="shared" si="7"/>
        <v>348.5622318460637</v>
      </c>
      <c r="AK41">
        <f t="shared" si="22"/>
        <v>175.77026400808762</v>
      </c>
      <c r="AL41">
        <f t="shared" si="8"/>
        <v>-26626.730888389779</v>
      </c>
      <c r="AN41">
        <f t="shared" si="26"/>
        <v>0</v>
      </c>
      <c r="AO41">
        <f t="shared" si="26"/>
        <v>0</v>
      </c>
      <c r="AP41">
        <f t="shared" si="26"/>
        <v>-0.11206819477921355</v>
      </c>
      <c r="AQ41">
        <f t="shared" si="26"/>
        <v>-365.90554288061981</v>
      </c>
      <c r="AR41">
        <f t="shared" si="26"/>
        <v>-366.01761107539897</v>
      </c>
      <c r="AS41">
        <f t="shared" si="26"/>
        <v>4.6988920325471186</v>
      </c>
      <c r="AT41">
        <f t="shared" si="26"/>
        <v>2.3695208994159231</v>
      </c>
      <c r="AU41">
        <f t="shared" si="23"/>
        <v>-358.94919814343598</v>
      </c>
      <c r="AW41">
        <v>38</v>
      </c>
      <c r="AX41">
        <f>IF(Z41&gt;0, (R41*SUMPRODUCT(K41:$K$98, X41:$X$98)-K41*$AZ$3)/Z41, 0)</f>
        <v>6503.0507959838469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8.3689026999999999E-2</v>
      </c>
      <c r="Q42" s="4">
        <f t="shared" si="21"/>
        <v>25</v>
      </c>
      <c r="R42">
        <f t="shared" si="0"/>
        <v>1000000</v>
      </c>
      <c r="S42">
        <f t="shared" si="1"/>
        <v>6106.7179881015663</v>
      </c>
      <c r="U42">
        <f t="shared" si="13"/>
        <v>8.3689026999999999E-2</v>
      </c>
      <c r="V42">
        <f t="shared" si="14"/>
        <v>0.01</v>
      </c>
      <c r="W42">
        <f t="shared" si="15"/>
        <v>0.33252724106561266</v>
      </c>
      <c r="X42">
        <f t="shared" si="16"/>
        <v>2.7828881255775567E-2</v>
      </c>
      <c r="Y42">
        <f t="shared" si="17"/>
        <v>3.3252724106561265E-3</v>
      </c>
      <c r="Z42">
        <f t="shared" si="18"/>
        <v>0.30137308739918095</v>
      </c>
      <c r="AB42">
        <f t="shared" si="19"/>
        <v>2162.4415396980448</v>
      </c>
      <c r="AC42">
        <f t="shared" si="2"/>
        <v>1840.4004539502837</v>
      </c>
      <c r="AE42">
        <f t="shared" si="3"/>
        <v>0</v>
      </c>
      <c r="AF42">
        <f t="shared" si="24"/>
        <v>0</v>
      </c>
      <c r="AG42">
        <f t="shared" si="24"/>
        <v>-7.5343271849795235</v>
      </c>
      <c r="AH42">
        <f t="shared" si="5"/>
        <v>-27828.881255775566</v>
      </c>
      <c r="AI42">
        <f t="shared" si="25"/>
        <v>-27836.415582960544</v>
      </c>
      <c r="AJ42">
        <f t="shared" si="7"/>
        <v>322.04108574776114</v>
      </c>
      <c r="AK42">
        <f t="shared" si="22"/>
        <v>151.37090777886314</v>
      </c>
      <c r="AL42">
        <f t="shared" si="8"/>
        <v>-27363.00358943392</v>
      </c>
      <c r="AN42">
        <f t="shared" si="26"/>
        <v>0</v>
      </c>
      <c r="AO42">
        <f t="shared" si="26"/>
        <v>0</v>
      </c>
      <c r="AP42">
        <f t="shared" si="26"/>
        <v>-9.0686280939912975E-2</v>
      </c>
      <c r="AQ42">
        <f t="shared" si="26"/>
        <v>-334.959934954245</v>
      </c>
      <c r="AR42">
        <f t="shared" si="26"/>
        <v>-335.05062123518491</v>
      </c>
      <c r="AS42">
        <f t="shared" si="26"/>
        <v>3.8762198215308117</v>
      </c>
      <c r="AT42">
        <f t="shared" si="26"/>
        <v>1.8219629081585933</v>
      </c>
      <c r="AU42">
        <f t="shared" si="23"/>
        <v>-329.35243850549551</v>
      </c>
      <c r="AW42">
        <v>39</v>
      </c>
      <c r="AX42">
        <f>IF(Z42&gt;0, (R42*SUMPRODUCT(K42:$K$98, X42:$X$98)-K42*$AZ$3)/Z42, 0)</f>
        <v>6106.7179881015663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9.4384723000000004E-2</v>
      </c>
      <c r="Q43" s="4">
        <f t="shared" si="21"/>
        <v>25</v>
      </c>
      <c r="R43">
        <f t="shared" si="0"/>
        <v>1000000</v>
      </c>
      <c r="S43">
        <f t="shared" si="1"/>
        <v>5722.5755633283607</v>
      </c>
      <c r="U43">
        <f t="shared" si="13"/>
        <v>9.4384723000000004E-2</v>
      </c>
      <c r="V43">
        <f t="shared" si="14"/>
        <v>0.01</v>
      </c>
      <c r="W43">
        <f t="shared" si="15"/>
        <v>0.30137308739918095</v>
      </c>
      <c r="X43">
        <f t="shared" si="16"/>
        <v>2.8445015373826484E-2</v>
      </c>
      <c r="Y43">
        <f t="shared" si="17"/>
        <v>3.0137308739918095E-3</v>
      </c>
      <c r="Z43">
        <f t="shared" si="18"/>
        <v>0.26991434115136265</v>
      </c>
      <c r="AB43">
        <f t="shared" si="19"/>
        <v>1840.4004539502837</v>
      </c>
      <c r="AC43">
        <f t="shared" si="2"/>
        <v>1544.6052128646625</v>
      </c>
      <c r="AE43">
        <f t="shared" si="3"/>
        <v>0</v>
      </c>
      <c r="AF43">
        <f t="shared" si="24"/>
        <v>0</v>
      </c>
      <c r="AG43">
        <f t="shared" si="24"/>
        <v>-6.7478585287840662</v>
      </c>
      <c r="AH43">
        <f t="shared" si="5"/>
        <v>-28445.015373826485</v>
      </c>
      <c r="AI43">
        <f t="shared" si="25"/>
        <v>-28451.763232355268</v>
      </c>
      <c r="AJ43">
        <f t="shared" si="7"/>
        <v>295.79524108562123</v>
      </c>
      <c r="AK43">
        <f t="shared" si="22"/>
        <v>128.82803177651988</v>
      </c>
      <c r="AL43">
        <f t="shared" si="8"/>
        <v>-28027.139959493128</v>
      </c>
      <c r="AN43">
        <f t="shared" si="26"/>
        <v>0</v>
      </c>
      <c r="AO43">
        <f t="shared" si="26"/>
        <v>0</v>
      </c>
      <c r="AP43">
        <f t="shared" si="26"/>
        <v>-7.2517873771517832E-2</v>
      </c>
      <c r="AQ43">
        <f t="shared" si="26"/>
        <v>-305.69283951478093</v>
      </c>
      <c r="AR43">
        <f t="shared" si="26"/>
        <v>-305.76535738855239</v>
      </c>
      <c r="AS43">
        <f t="shared" si="26"/>
        <v>3.1788517592303522</v>
      </c>
      <c r="AT43">
        <f t="shared" si="26"/>
        <v>1.3844888577244969</v>
      </c>
      <c r="AU43">
        <f t="shared" si="23"/>
        <v>-301.20201677159758</v>
      </c>
      <c r="AW43">
        <v>40</v>
      </c>
      <c r="AX43">
        <f>IF(Z43&gt;0, (R43*SUMPRODUCT(K43:$K$98, X43:$X$98)-K43*$AZ$3)/Z43, 0)</f>
        <v>5722.5755633283607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0.106719178</v>
      </c>
      <c r="Q44" s="4">
        <f t="shared" si="21"/>
        <v>25</v>
      </c>
      <c r="R44">
        <f t="shared" si="0"/>
        <v>1000000</v>
      </c>
      <c r="S44">
        <f t="shared" si="1"/>
        <v>5343.2322012805562</v>
      </c>
      <c r="U44">
        <f t="shared" si="13"/>
        <v>0.106719178</v>
      </c>
      <c r="V44">
        <f t="shared" si="14"/>
        <v>0.01</v>
      </c>
      <c r="W44">
        <f t="shared" si="15"/>
        <v>0.26991434115136265</v>
      </c>
      <c r="X44">
        <f t="shared" si="16"/>
        <v>2.8805036618084996E-2</v>
      </c>
      <c r="Y44">
        <f t="shared" si="17"/>
        <v>2.6991434115136263E-3</v>
      </c>
      <c r="Z44">
        <f t="shared" si="18"/>
        <v>0.23841016112176402</v>
      </c>
      <c r="AB44">
        <f t="shared" si="19"/>
        <v>1544.6052128646625</v>
      </c>
      <c r="AC44">
        <f t="shared" si="2"/>
        <v>1273.8808500182952</v>
      </c>
      <c r="AE44">
        <f t="shared" si="3"/>
        <v>0</v>
      </c>
      <c r="AF44">
        <f t="shared" si="24"/>
        <v>0</v>
      </c>
      <c r="AG44">
        <f t="shared" si="24"/>
        <v>-5.9602540280441003</v>
      </c>
      <c r="AH44">
        <f t="shared" si="5"/>
        <v>-28805.036618084996</v>
      </c>
      <c r="AI44">
        <f t="shared" si="25"/>
        <v>-28810.996872113039</v>
      </c>
      <c r="AJ44">
        <f t="shared" si="7"/>
        <v>270.72436284636728</v>
      </c>
      <c r="AK44">
        <f t="shared" si="22"/>
        <v>108.12236490052638</v>
      </c>
      <c r="AL44">
        <f t="shared" si="8"/>
        <v>-28432.150144366147</v>
      </c>
      <c r="AN44">
        <f t="shared" si="26"/>
        <v>0</v>
      </c>
      <c r="AO44">
        <f t="shared" si="26"/>
        <v>0</v>
      </c>
      <c r="AP44">
        <f t="shared" si="26"/>
        <v>-5.7190756388034378E-2</v>
      </c>
      <c r="AQ44">
        <f t="shared" si="26"/>
        <v>-276.3945671144337</v>
      </c>
      <c r="AR44">
        <f t="shared" si="26"/>
        <v>-276.45175787082172</v>
      </c>
      <c r="AS44">
        <f t="shared" si="26"/>
        <v>2.5976965094109001</v>
      </c>
      <c r="AT44">
        <f t="shared" si="26"/>
        <v>1.0374725308735466</v>
      </c>
      <c r="AU44">
        <f t="shared" si="23"/>
        <v>-272.81658883053728</v>
      </c>
      <c r="AW44">
        <v>41</v>
      </c>
      <c r="AX44">
        <f>IF(Z44&gt;0, (R44*SUMPRODUCT(K44:$K$98, X44:$X$98)-K44*$AZ$3)/Z44, 0)</f>
        <v>5343.2322012805562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0.12088460199999999</v>
      </c>
      <c r="Q45" s="4">
        <f t="shared" si="21"/>
        <v>25</v>
      </c>
      <c r="R45">
        <f t="shared" si="0"/>
        <v>1000000</v>
      </c>
      <c r="S45">
        <f t="shared" si="1"/>
        <v>4964.6652349460683</v>
      </c>
      <c r="U45">
        <f t="shared" si="13"/>
        <v>0.12088460199999999</v>
      </c>
      <c r="V45">
        <f t="shared" si="14"/>
        <v>0.01</v>
      </c>
      <c r="W45">
        <f t="shared" si="15"/>
        <v>0.23841016112176402</v>
      </c>
      <c r="X45">
        <f t="shared" si="16"/>
        <v>2.8820117439960317E-2</v>
      </c>
      <c r="Y45">
        <f t="shared" si="17"/>
        <v>2.3841016112176403E-3</v>
      </c>
      <c r="Z45">
        <f t="shared" si="18"/>
        <v>0.20720594207058607</v>
      </c>
      <c r="AB45">
        <f t="shared" si="19"/>
        <v>1273.8808500182952</v>
      </c>
      <c r="AC45">
        <f t="shared" si="2"/>
        <v>1028.7081370720875</v>
      </c>
      <c r="AE45">
        <f t="shared" si="3"/>
        <v>0</v>
      </c>
      <c r="AF45">
        <f t="shared" si="24"/>
        <v>0</v>
      </c>
      <c r="AG45">
        <f t="shared" si="24"/>
        <v>-5.1801485517646517</v>
      </c>
      <c r="AH45">
        <f t="shared" si="5"/>
        <v>-28820.117439960319</v>
      </c>
      <c r="AI45">
        <f t="shared" si="25"/>
        <v>-28825.297588512083</v>
      </c>
      <c r="AJ45">
        <f t="shared" si="7"/>
        <v>245.17271294620764</v>
      </c>
      <c r="AK45">
        <f t="shared" si="22"/>
        <v>89.171659501280672</v>
      </c>
      <c r="AL45">
        <f t="shared" si="8"/>
        <v>-28490.953216064594</v>
      </c>
      <c r="AN45">
        <f t="shared" si="26"/>
        <v>0</v>
      </c>
      <c r="AO45">
        <f t="shared" si="26"/>
        <v>0</v>
      </c>
      <c r="AP45">
        <f t="shared" si="26"/>
        <v>-4.4379791964381729E-2</v>
      </c>
      <c r="AQ45">
        <f t="shared" si="26"/>
        <v>-246.91006514451763</v>
      </c>
      <c r="AR45">
        <f t="shared" si="26"/>
        <v>-246.95444493648199</v>
      </c>
      <c r="AS45">
        <f t="shared" si="26"/>
        <v>2.1004637004452675</v>
      </c>
      <c r="AT45">
        <f t="shared" si="26"/>
        <v>0.76395872787034236</v>
      </c>
      <c r="AU45">
        <f t="shared" si="23"/>
        <v>-244.09002250816638</v>
      </c>
      <c r="AW45">
        <v>42</v>
      </c>
      <c r="AX45">
        <f>IF(Z45&gt;0, (R45*SUMPRODUCT(K45:$K$98, X45:$X$98)-K45*$AZ$3)/Z45, 0)</f>
        <v>4964.6652349460683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0.13724737000000001</v>
      </c>
      <c r="Q46" s="4">
        <f t="shared" si="21"/>
        <v>25</v>
      </c>
      <c r="R46">
        <f t="shared" si="0"/>
        <v>1000000</v>
      </c>
      <c r="S46">
        <f t="shared" si="1"/>
        <v>4582.3189070419558</v>
      </c>
      <c r="U46">
        <f t="shared" si="13"/>
        <v>0.13724737000000001</v>
      </c>
      <c r="V46">
        <f t="shared" si="14"/>
        <v>0.01</v>
      </c>
      <c r="W46">
        <f t="shared" si="15"/>
        <v>0.20720594207058607</v>
      </c>
      <c r="X46">
        <f t="shared" si="16"/>
        <v>2.8438470597560293E-2</v>
      </c>
      <c r="Y46">
        <f t="shared" si="17"/>
        <v>2.0720594207058606E-3</v>
      </c>
      <c r="Z46">
        <f t="shared" si="18"/>
        <v>0.17669541205231989</v>
      </c>
      <c r="AB46">
        <f t="shared" si="19"/>
        <v>1028.7081370720875</v>
      </c>
      <c r="AC46">
        <f t="shared" si="2"/>
        <v>809.67472743491453</v>
      </c>
      <c r="AE46">
        <f t="shared" si="3"/>
        <v>0</v>
      </c>
      <c r="AF46">
        <f t="shared" si="24"/>
        <v>0</v>
      </c>
      <c r="AG46">
        <f t="shared" si="24"/>
        <v>-4.4173853013079976</v>
      </c>
      <c r="AH46">
        <f t="shared" si="5"/>
        <v>-28438.470597560292</v>
      </c>
      <c r="AI46">
        <f t="shared" si="25"/>
        <v>-28442.887982861601</v>
      </c>
      <c r="AJ46">
        <f t="shared" si="7"/>
        <v>219.03340963717301</v>
      </c>
      <c r="AK46">
        <f t="shared" si="22"/>
        <v>72.009569595046131</v>
      </c>
      <c r="AL46">
        <f t="shared" si="8"/>
        <v>-28151.84500362938</v>
      </c>
      <c r="AN46">
        <f t="shared" si="26"/>
        <v>0</v>
      </c>
      <c r="AO46">
        <f t="shared" si="26"/>
        <v>0</v>
      </c>
      <c r="AP46">
        <f t="shared" si="26"/>
        <v>-3.3790164568285166E-2</v>
      </c>
      <c r="AQ46">
        <f t="shared" si="26"/>
        <v>-217.5360617235188</v>
      </c>
      <c r="AR46">
        <f t="shared" si="26"/>
        <v>-217.56985188808707</v>
      </c>
      <c r="AS46">
        <f t="shared" si="26"/>
        <v>1.6754651117712529</v>
      </c>
      <c r="AT46">
        <f t="shared" si="26"/>
        <v>0.55082702574926212</v>
      </c>
      <c r="AU46">
        <f t="shared" si="23"/>
        <v>-215.34355975056656</v>
      </c>
      <c r="AW46">
        <v>43</v>
      </c>
      <c r="AX46">
        <f>IF(Z46&gt;0, (R46*SUMPRODUCT(K46:$K$98, X46:$X$98)-K46*$AZ$3)/Z46, 0)</f>
        <v>4582.3189070419558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0.155543078</v>
      </c>
      <c r="Q47" s="4">
        <f t="shared" si="21"/>
        <v>25</v>
      </c>
      <c r="R47">
        <f t="shared" si="0"/>
        <v>1000000</v>
      </c>
      <c r="S47">
        <f t="shared" si="1"/>
        <v>4184.8129924076875</v>
      </c>
      <c r="U47">
        <f t="shared" si="13"/>
        <v>0.155543078</v>
      </c>
      <c r="V47">
        <f t="shared" si="14"/>
        <v>0.01</v>
      </c>
      <c r="W47">
        <f t="shared" si="15"/>
        <v>0.17669541205231989</v>
      </c>
      <c r="X47">
        <f t="shared" si="16"/>
        <v>2.7483748259096132E-2</v>
      </c>
      <c r="Y47">
        <f t="shared" si="17"/>
        <v>1.7669541205231989E-3</v>
      </c>
      <c r="Z47">
        <f t="shared" si="18"/>
        <v>0.14744470967270057</v>
      </c>
      <c r="AB47">
        <f t="shared" si="19"/>
        <v>809.67472743491453</v>
      </c>
      <c r="AC47">
        <f t="shared" si="2"/>
        <v>617.02853670009677</v>
      </c>
      <c r="AE47">
        <f t="shared" si="3"/>
        <v>0</v>
      </c>
      <c r="AF47">
        <f t="shared" si="24"/>
        <v>0</v>
      </c>
      <c r="AG47">
        <f t="shared" si="24"/>
        <v>-3.6861177418175144</v>
      </c>
      <c r="AH47">
        <f t="shared" si="5"/>
        <v>-27483.748259096134</v>
      </c>
      <c r="AI47">
        <f t="shared" si="25"/>
        <v>-27487.434376837951</v>
      </c>
      <c r="AJ47">
        <f t="shared" si="7"/>
        <v>192.64619073481776</v>
      </c>
      <c r="AK47">
        <f t="shared" si="22"/>
        <v>56.677230920444025</v>
      </c>
      <c r="AL47">
        <f t="shared" si="8"/>
        <v>-27238.110955182692</v>
      </c>
      <c r="AN47">
        <f t="shared" si="26"/>
        <v>0</v>
      </c>
      <c r="AO47">
        <f t="shared" si="26"/>
        <v>0</v>
      </c>
      <c r="AP47">
        <f t="shared" si="26"/>
        <v>-2.5175389928147048E-2</v>
      </c>
      <c r="AQ47">
        <f t="shared" si="26"/>
        <v>-187.70807868134338</v>
      </c>
      <c r="AR47">
        <f t="shared" si="26"/>
        <v>-187.73325407127155</v>
      </c>
      <c r="AS47">
        <f t="shared" si="26"/>
        <v>1.3157319732087192</v>
      </c>
      <c r="AT47">
        <f t="shared" si="26"/>
        <v>0.38709327493328072</v>
      </c>
      <c r="AU47">
        <f t="shared" si="23"/>
        <v>-186.03042882312954</v>
      </c>
      <c r="AW47">
        <v>44</v>
      </c>
      <c r="AX47">
        <f>IF(Z47&gt;0, (R47*SUMPRODUCT(K47:$K$98, X47:$X$98)-K47*$AZ$3)/Z47, 0)</f>
        <v>4184.8129924076875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0.175905283</v>
      </c>
      <c r="Q48" s="4">
        <f t="shared" si="21"/>
        <v>25</v>
      </c>
      <c r="R48">
        <f t="shared" si="0"/>
        <v>1000000</v>
      </c>
      <c r="S48">
        <f t="shared" si="1"/>
        <v>3761.7984122766111</v>
      </c>
      <c r="U48">
        <f t="shared" si="13"/>
        <v>0.175905283</v>
      </c>
      <c r="V48">
        <f t="shared" si="14"/>
        <v>0.01</v>
      </c>
      <c r="W48">
        <f t="shared" si="15"/>
        <v>0.14744470967270057</v>
      </c>
      <c r="X48">
        <f t="shared" si="16"/>
        <v>2.5936303381829229E-2</v>
      </c>
      <c r="Y48">
        <f t="shared" si="17"/>
        <v>1.4744470967270058E-3</v>
      </c>
      <c r="Z48">
        <f t="shared" si="18"/>
        <v>0.12003395919414434</v>
      </c>
      <c r="AB48">
        <f t="shared" si="19"/>
        <v>617.02853670009677</v>
      </c>
      <c r="AC48">
        <f t="shared" si="2"/>
        <v>451.54355711580769</v>
      </c>
      <c r="AE48">
        <f t="shared" si="3"/>
        <v>0</v>
      </c>
      <c r="AF48">
        <f t="shared" si="24"/>
        <v>0</v>
      </c>
      <c r="AG48">
        <f t="shared" si="24"/>
        <v>-3.0008489798536084</v>
      </c>
      <c r="AH48">
        <f t="shared" si="5"/>
        <v>-25936.303381829228</v>
      </c>
      <c r="AI48">
        <f t="shared" si="25"/>
        <v>-25939.304230809081</v>
      </c>
      <c r="AJ48">
        <f t="shared" si="7"/>
        <v>165.48497958428908</v>
      </c>
      <c r="AK48">
        <f t="shared" si="22"/>
        <v>43.19199756900678</v>
      </c>
      <c r="AL48">
        <f t="shared" si="8"/>
        <v>-25730.627253655784</v>
      </c>
      <c r="AN48">
        <f t="shared" si="26"/>
        <v>0</v>
      </c>
      <c r="AO48">
        <f t="shared" si="26"/>
        <v>0</v>
      </c>
      <c r="AP48">
        <f t="shared" si="26"/>
        <v>-1.8299242802606714E-2</v>
      </c>
      <c r="AQ48">
        <f t="shared" si="26"/>
        <v>-158.16014606950196</v>
      </c>
      <c r="AR48">
        <f t="shared" si="26"/>
        <v>-158.17844531230458</v>
      </c>
      <c r="AS48">
        <f t="shared" si="26"/>
        <v>1.0091310298944298</v>
      </c>
      <c r="AT48">
        <f t="shared" si="26"/>
        <v>0.26338574715059854</v>
      </c>
      <c r="AU48">
        <f t="shared" si="23"/>
        <v>-156.90592853525953</v>
      </c>
      <c r="AW48">
        <v>45</v>
      </c>
      <c r="AX48">
        <f>IF(Z48&gt;0, (R48*SUMPRODUCT(K48:$K$98, X48:$X$98)-K48*$AZ$3)/Z48, 0)</f>
        <v>3761.7984122766111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0.19813004200000001</v>
      </c>
      <c r="Q49" s="4">
        <f t="shared" si="21"/>
        <v>25</v>
      </c>
      <c r="R49">
        <f t="shared" si="0"/>
        <v>1000000</v>
      </c>
      <c r="S49">
        <f t="shared" si="1"/>
        <v>3295.3311443673851</v>
      </c>
      <c r="U49">
        <f t="shared" si="13"/>
        <v>0.19813004200000001</v>
      </c>
      <c r="V49">
        <f t="shared" si="14"/>
        <v>0.01</v>
      </c>
      <c r="W49">
        <f t="shared" si="15"/>
        <v>0.12003395919414434</v>
      </c>
      <c r="X49">
        <f t="shared" si="16"/>
        <v>2.3782333376562104E-2</v>
      </c>
      <c r="Y49">
        <f t="shared" si="17"/>
        <v>1.2003395919414435E-3</v>
      </c>
      <c r="Z49">
        <f t="shared" si="18"/>
        <v>9.5051286225640783E-2</v>
      </c>
      <c r="AB49">
        <f t="shared" si="19"/>
        <v>451.54355711580769</v>
      </c>
      <c r="AC49">
        <f t="shared" si="2"/>
        <v>313.22546381153273</v>
      </c>
      <c r="AE49">
        <f t="shared" si="3"/>
        <v>0</v>
      </c>
      <c r="AF49">
        <f t="shared" si="24"/>
        <v>0</v>
      </c>
      <c r="AG49">
        <f t="shared" si="24"/>
        <v>-2.3762821556410194</v>
      </c>
      <c r="AH49">
        <f t="shared" si="5"/>
        <v>-23782.333376562103</v>
      </c>
      <c r="AI49">
        <f t="shared" si="25"/>
        <v>-23784.709658717744</v>
      </c>
      <c r="AJ49">
        <f t="shared" si="7"/>
        <v>138.31809330427495</v>
      </c>
      <c r="AK49">
        <f t="shared" si="22"/>
        <v>31.60804899810654</v>
      </c>
      <c r="AL49">
        <f t="shared" si="8"/>
        <v>-23614.783516415362</v>
      </c>
      <c r="AN49">
        <f t="shared" si="26"/>
        <v>0</v>
      </c>
      <c r="AO49">
        <f t="shared" si="26"/>
        <v>0</v>
      </c>
      <c r="AP49">
        <f t="shared" si="26"/>
        <v>-1.2938054133510695E-2</v>
      </c>
      <c r="AQ49">
        <f t="shared" si="26"/>
        <v>-129.48677660888092</v>
      </c>
      <c r="AR49">
        <f t="shared" si="26"/>
        <v>-129.49971466301443</v>
      </c>
      <c r="AS49">
        <f t="shared" si="26"/>
        <v>0.7530953235357456</v>
      </c>
      <c r="AT49">
        <f t="shared" si="26"/>
        <v>0.17209515630177535</v>
      </c>
      <c r="AU49">
        <f t="shared" si="23"/>
        <v>-128.57452418317689</v>
      </c>
      <c r="AW49">
        <v>46</v>
      </c>
      <c r="AX49">
        <f>IF(Z49&gt;0, (R49*SUMPRODUCT(K49:$K$98, X49:$X$98)-K49*$AZ$3)/Z49, 0)</f>
        <v>3295.3311443673851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0.22255936300000001</v>
      </c>
      <c r="Q50" s="4">
        <f t="shared" si="21"/>
        <v>25</v>
      </c>
      <c r="R50">
        <f t="shared" si="0"/>
        <v>1000000</v>
      </c>
      <c r="S50">
        <f t="shared" si="1"/>
        <v>2761.6894571546459</v>
      </c>
      <c r="U50">
        <f t="shared" si="13"/>
        <v>0.22255936300000001</v>
      </c>
      <c r="V50">
        <f t="shared" si="14"/>
        <v>0.01</v>
      </c>
      <c r="W50">
        <f t="shared" si="15"/>
        <v>9.5051286225640783E-2</v>
      </c>
      <c r="X50">
        <f t="shared" si="16"/>
        <v>2.1154553714709288E-2</v>
      </c>
      <c r="Y50">
        <f t="shared" si="17"/>
        <v>9.505128622564078E-4</v>
      </c>
      <c r="Z50">
        <f t="shared" si="18"/>
        <v>7.2946219648675092E-2</v>
      </c>
      <c r="AB50">
        <f t="shared" si="19"/>
        <v>313.22546381153273</v>
      </c>
      <c r="AC50">
        <f t="shared" si="2"/>
        <v>201.45480574303309</v>
      </c>
      <c r="AE50">
        <f t="shared" si="3"/>
        <v>0</v>
      </c>
      <c r="AF50">
        <f t="shared" si="24"/>
        <v>0</v>
      </c>
      <c r="AG50">
        <f t="shared" si="24"/>
        <v>-1.8236554912168774</v>
      </c>
      <c r="AH50">
        <f t="shared" si="5"/>
        <v>-21154.553714709287</v>
      </c>
      <c r="AI50">
        <f t="shared" si="25"/>
        <v>-21156.377370200506</v>
      </c>
      <c r="AJ50">
        <f t="shared" si="7"/>
        <v>111.77065806849964</v>
      </c>
      <c r="AK50">
        <f t="shared" si="22"/>
        <v>21.925782466807295</v>
      </c>
      <c r="AL50">
        <f t="shared" si="8"/>
        <v>-21022.680929665199</v>
      </c>
      <c r="AN50">
        <f t="shared" si="26"/>
        <v>0</v>
      </c>
      <c r="AO50">
        <f t="shared" si="26"/>
        <v>0</v>
      </c>
      <c r="AP50">
        <f t="shared" si="26"/>
        <v>-8.8653468801445819E-3</v>
      </c>
      <c r="AQ50">
        <f t="shared" si="26"/>
        <v>-102.83875308620203</v>
      </c>
      <c r="AR50">
        <f t="shared" si="26"/>
        <v>-102.84761843308219</v>
      </c>
      <c r="AS50">
        <f t="shared" si="26"/>
        <v>0.54335133997161278</v>
      </c>
      <c r="AT50">
        <f t="shared" si="26"/>
        <v>0.10658793183417246</v>
      </c>
      <c r="AU50">
        <f t="shared" si="23"/>
        <v>-102.19767916127641</v>
      </c>
      <c r="AW50">
        <v>47</v>
      </c>
      <c r="AX50">
        <f>IF(Z50&gt;0, (R50*SUMPRODUCT(K50:$K$98, X50:$X$98)-K50*$AZ$3)/Z50, 0)</f>
        <v>2761.6894571546459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0.25004150400000003</v>
      </c>
      <c r="Q51" s="4">
        <f t="shared" si="21"/>
        <v>25</v>
      </c>
      <c r="R51">
        <f t="shared" si="0"/>
        <v>1000000</v>
      </c>
      <c r="S51">
        <f t="shared" si="1"/>
        <v>2120.0445499688017</v>
      </c>
      <c r="U51">
        <f t="shared" si="13"/>
        <v>0.25004150400000003</v>
      </c>
      <c r="V51">
        <f t="shared" si="14"/>
        <v>0.01</v>
      </c>
      <c r="W51">
        <f t="shared" si="15"/>
        <v>7.2946219648675092E-2</v>
      </c>
      <c r="X51">
        <f t="shared" si="16"/>
        <v>1.8239582472069072E-2</v>
      </c>
      <c r="Y51">
        <f t="shared" si="17"/>
        <v>7.2946219648675097E-4</v>
      </c>
      <c r="Z51">
        <f t="shared" si="18"/>
        <v>5.3977174980119273E-2</v>
      </c>
      <c r="AB51">
        <f t="shared" si="19"/>
        <v>201.45480574303309</v>
      </c>
      <c r="AC51">
        <f t="shared" si="2"/>
        <v>114.43401563931423</v>
      </c>
      <c r="AE51">
        <f t="shared" si="3"/>
        <v>0</v>
      </c>
      <c r="AF51">
        <f t="shared" si="24"/>
        <v>0</v>
      </c>
      <c r="AG51">
        <f t="shared" si="24"/>
        <v>-1.3494293745029817</v>
      </c>
      <c r="AH51">
        <f t="shared" si="5"/>
        <v>-18239.582472069073</v>
      </c>
      <c r="AI51">
        <f t="shared" si="25"/>
        <v>-18240.931901443575</v>
      </c>
      <c r="AJ51">
        <f t="shared" si="7"/>
        <v>87.020790103718866</v>
      </c>
      <c r="AK51">
        <f t="shared" si="22"/>
        <v>14.101836402012317</v>
      </c>
      <c r="AL51">
        <f t="shared" si="8"/>
        <v>-18139.809274937845</v>
      </c>
      <c r="AN51">
        <f t="shared" si="26"/>
        <v>0</v>
      </c>
      <c r="AO51">
        <f t="shared" si="26"/>
        <v>0</v>
      </c>
      <c r="AP51">
        <f t="shared" si="26"/>
        <v>-5.8571328070982824E-3</v>
      </c>
      <c r="AQ51">
        <f t="shared" si="26"/>
        <v>-79.168023835466386</v>
      </c>
      <c r="AR51">
        <f t="shared" si="26"/>
        <v>-79.17388096827348</v>
      </c>
      <c r="AS51">
        <f t="shared" si="26"/>
        <v>0.37770952244450279</v>
      </c>
      <c r="AT51">
        <f t="shared" si="26"/>
        <v>6.1208337532285315E-2</v>
      </c>
      <c r="AU51">
        <f t="shared" si="23"/>
        <v>-78.734963108296697</v>
      </c>
      <c r="AW51">
        <v>48</v>
      </c>
      <c r="AX51">
        <f>IF(Z51&gt;0, (R51*SUMPRODUCT(K51:$K$98, X51:$X$98)-K51*$AZ$3)/Z51, 0)</f>
        <v>2120.0445499688017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0.28092614399999999</v>
      </c>
      <c r="Q52" s="4">
        <f t="shared" si="21"/>
        <v>25</v>
      </c>
      <c r="R52">
        <f t="shared" si="0"/>
        <v>1000000</v>
      </c>
      <c r="S52">
        <f t="shared" si="1"/>
        <v>1290.4171624927769</v>
      </c>
      <c r="U52">
        <f t="shared" si="13"/>
        <v>0.28092614399999999</v>
      </c>
      <c r="V52">
        <f t="shared" si="14"/>
        <v>0.01</v>
      </c>
      <c r="W52">
        <f t="shared" si="15"/>
        <v>5.3977174980119273E-2</v>
      </c>
      <c r="X52">
        <f t="shared" si="16"/>
        <v>1.5163599631178184E-2</v>
      </c>
      <c r="Y52">
        <f t="shared" si="17"/>
        <v>5.3977174980119279E-4</v>
      </c>
      <c r="Z52">
        <f t="shared" si="18"/>
        <v>3.8273803599139893E-2</v>
      </c>
      <c r="AB52">
        <f t="shared" si="19"/>
        <v>114.43401563931423</v>
      </c>
      <c r="AC52">
        <f t="shared" si="2"/>
        <v>49.389173038207936</v>
      </c>
      <c r="AE52">
        <f t="shared" si="3"/>
        <v>0</v>
      </c>
      <c r="AF52">
        <f t="shared" si="24"/>
        <v>0</v>
      </c>
      <c r="AG52">
        <f t="shared" si="24"/>
        <v>-0.95684508997849727</v>
      </c>
      <c r="AH52">
        <f t="shared" si="5"/>
        <v>-15163.599631178184</v>
      </c>
      <c r="AI52">
        <f t="shared" si="25"/>
        <v>-15164.556476268162</v>
      </c>
      <c r="AJ52">
        <f t="shared" si="7"/>
        <v>65.044842601106296</v>
      </c>
      <c r="AK52">
        <f t="shared" si="22"/>
        <v>8.0103810947519971</v>
      </c>
      <c r="AL52">
        <f t="shared" si="8"/>
        <v>-15091.501252572305</v>
      </c>
      <c r="AN52">
        <f t="shared" si="26"/>
        <v>0</v>
      </c>
      <c r="AO52">
        <f t="shared" si="26"/>
        <v>0</v>
      </c>
      <c r="AP52">
        <f t="shared" si="26"/>
        <v>-3.7081604862797169E-3</v>
      </c>
      <c r="AQ52">
        <f t="shared" si="26"/>
        <v>-58.765061942643442</v>
      </c>
      <c r="AR52">
        <f t="shared" si="26"/>
        <v>-58.768770103129718</v>
      </c>
      <c r="AS52">
        <f t="shared" si="26"/>
        <v>0.25207498862237593</v>
      </c>
      <c r="AT52">
        <f t="shared" si="26"/>
        <v>3.1043456215330462E-2</v>
      </c>
      <c r="AU52">
        <f t="shared" si="23"/>
        <v>-58.485651658292014</v>
      </c>
      <c r="AW52">
        <v>49</v>
      </c>
      <c r="AX52">
        <f>IF(Z52&gt;0, (R52*SUMPRODUCT(K52:$K$98, X52:$X$98)-K52*$AZ$3)/Z52, 0)</f>
        <v>1290.4171624927769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0.31575788199999999</v>
      </c>
      <c r="Q53" s="4">
        <f t="shared" si="21"/>
        <v>25</v>
      </c>
      <c r="R53">
        <f t="shared" si="0"/>
        <v>1000000</v>
      </c>
      <c r="S53">
        <f t="shared" si="1"/>
        <v>125.3242696149928</v>
      </c>
      <c r="U53">
        <f t="shared" si="13"/>
        <v>0.31575788199999999</v>
      </c>
      <c r="V53">
        <f t="shared" si="14"/>
        <v>0.01</v>
      </c>
      <c r="W53">
        <f t="shared" si="15"/>
        <v>3.8273803599139893E-2</v>
      </c>
      <c r="X53">
        <f t="shared" si="16"/>
        <v>1.2085255160548388E-2</v>
      </c>
      <c r="Y53">
        <f t="shared" si="17"/>
        <v>3.8273803599139891E-4</v>
      </c>
      <c r="Z53">
        <f t="shared" si="18"/>
        <v>2.5805810402600105E-2</v>
      </c>
      <c r="AB53">
        <f t="shared" si="19"/>
        <v>49.389173038207936</v>
      </c>
      <c r="AC53">
        <f t="shared" si="2"/>
        <v>3.2340943405288414</v>
      </c>
      <c r="AE53">
        <f t="shared" si="3"/>
        <v>0</v>
      </c>
      <c r="AF53">
        <f t="shared" si="24"/>
        <v>0</v>
      </c>
      <c r="AG53">
        <f t="shared" si="24"/>
        <v>-0.64514526006500261</v>
      </c>
      <c r="AH53">
        <f t="shared" si="5"/>
        <v>-12085.255160548388</v>
      </c>
      <c r="AI53">
        <f t="shared" si="25"/>
        <v>-12085.900305808453</v>
      </c>
      <c r="AJ53">
        <f t="shared" si="7"/>
        <v>46.155078697679095</v>
      </c>
      <c r="AK53">
        <f t="shared" si="22"/>
        <v>3.4572421126745558</v>
      </c>
      <c r="AL53">
        <f t="shared" si="8"/>
        <v>-12036.2879849981</v>
      </c>
      <c r="AN53">
        <f t="shared" si="26"/>
        <v>0</v>
      </c>
      <c r="AO53">
        <f t="shared" si="26"/>
        <v>0</v>
      </c>
      <c r="AP53">
        <f t="shared" si="26"/>
        <v>-2.2323196251367375E-3</v>
      </c>
      <c r="AQ53">
        <f t="shared" si="26"/>
        <v>-41.817175045134761</v>
      </c>
      <c r="AR53">
        <f t="shared" si="26"/>
        <v>-41.819407364759897</v>
      </c>
      <c r="AS53">
        <f t="shared" si="26"/>
        <v>0.15970494453633338</v>
      </c>
      <c r="AT53">
        <f t="shared" si="26"/>
        <v>1.1962684831932271E-2</v>
      </c>
      <c r="AU53">
        <f t="shared" si="23"/>
        <v>-41.647739735391632</v>
      </c>
      <c r="AW53">
        <v>50</v>
      </c>
      <c r="AX53">
        <f>IF(Z53&gt;0, (R53*SUMPRODUCT(K53:$K$98, X53:$X$98)-K53*$AZ$3)/Z53, 0)</f>
        <v>125.3242696149928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0.35338435200000001</v>
      </c>
      <c r="Q54" s="4">
        <f t="shared" si="21"/>
        <v>25</v>
      </c>
      <c r="R54">
        <f t="shared" si="0"/>
        <v>1000000</v>
      </c>
      <c r="S54">
        <f t="shared" si="1"/>
        <v>-1663.2292765927511</v>
      </c>
      <c r="U54">
        <f t="shared" si="13"/>
        <v>0.35338435200000001</v>
      </c>
      <c r="V54">
        <f t="shared" si="14"/>
        <v>0.01</v>
      </c>
      <c r="W54">
        <f t="shared" si="15"/>
        <v>2.5805810402600105E-2</v>
      </c>
      <c r="X54">
        <f t="shared" si="16"/>
        <v>9.1193695869576982E-3</v>
      </c>
      <c r="Y54">
        <f t="shared" si="17"/>
        <v>2.5805810402600106E-4</v>
      </c>
      <c r="Z54">
        <f t="shared" si="18"/>
        <v>1.6428382711616403E-2</v>
      </c>
      <c r="AB54">
        <f t="shared" si="19"/>
        <v>3.2340943405288414</v>
      </c>
      <c r="AC54">
        <f t="shared" si="2"/>
        <v>-27.32416709303061</v>
      </c>
      <c r="AE54">
        <f t="shared" si="3"/>
        <v>0</v>
      </c>
      <c r="AF54">
        <f t="shared" si="24"/>
        <v>0</v>
      </c>
      <c r="AG54">
        <f t="shared" si="24"/>
        <v>-0.41070956779041007</v>
      </c>
      <c r="AH54">
        <f t="shared" si="5"/>
        <v>-9119.3695869576986</v>
      </c>
      <c r="AI54">
        <f t="shared" si="25"/>
        <v>-9119.7802965254887</v>
      </c>
      <c r="AJ54">
        <f t="shared" si="7"/>
        <v>30.558261433559451</v>
      </c>
      <c r="AK54">
        <f t="shared" si="22"/>
        <v>0.22638660383701892</v>
      </c>
      <c r="AL54">
        <f t="shared" si="8"/>
        <v>-9088.9956484880913</v>
      </c>
      <c r="AN54">
        <f t="shared" si="26"/>
        <v>0</v>
      </c>
      <c r="AO54">
        <f t="shared" si="26"/>
        <v>0</v>
      </c>
      <c r="AP54">
        <f t="shared" si="26"/>
        <v>-1.2688657184817328E-3</v>
      </c>
      <c r="AQ54">
        <f t="shared" si="26"/>
        <v>-28.17381514949389</v>
      </c>
      <c r="AR54">
        <f t="shared" si="26"/>
        <v>-28.175084015212374</v>
      </c>
      <c r="AS54">
        <f t="shared" si="26"/>
        <v>9.4408149676301276E-2</v>
      </c>
      <c r="AT54">
        <f t="shared" si="26"/>
        <v>6.9940956641869039E-4</v>
      </c>
      <c r="AU54">
        <f t="shared" si="23"/>
        <v>-28.07997645596965</v>
      </c>
      <c r="AW54">
        <v>51</v>
      </c>
      <c r="AX54">
        <f>IF(Z54&gt;0, (R54*SUMPRODUCT(K54:$K$98, X54:$X$98)-K54*$AZ$3)/Z54, 0)</f>
        <v>-1663.2292765927511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0.39269921299999999</v>
      </c>
      <c r="Q55" s="4">
        <f t="shared" si="21"/>
        <v>25</v>
      </c>
      <c r="R55">
        <f t="shared" si="0"/>
        <v>1000000</v>
      </c>
      <c r="S55">
        <f t="shared" si="1"/>
        <v>-4631.2886360798439</v>
      </c>
      <c r="U55">
        <f t="shared" si="13"/>
        <v>0.39269921299999999</v>
      </c>
      <c r="V55">
        <f t="shared" si="14"/>
        <v>0.01</v>
      </c>
      <c r="W55">
        <f t="shared" si="15"/>
        <v>1.6428382711616403E-2</v>
      </c>
      <c r="X55">
        <f t="shared" si="16"/>
        <v>6.4514129617145675E-3</v>
      </c>
      <c r="Y55">
        <f t="shared" si="17"/>
        <v>1.6428382711616404E-4</v>
      </c>
      <c r="Z55">
        <f t="shared" si="18"/>
        <v>9.8126859227856723E-3</v>
      </c>
      <c r="AB55">
        <f t="shared" si="19"/>
        <v>-27.32416709303061</v>
      </c>
      <c r="AC55">
        <f t="shared" si="2"/>
        <v>-45.445380803617944</v>
      </c>
      <c r="AE55">
        <f t="shared" si="3"/>
        <v>0</v>
      </c>
      <c r="AF55">
        <f t="shared" si="24"/>
        <v>0</v>
      </c>
      <c r="AG55">
        <f t="shared" si="24"/>
        <v>-0.2453171480696418</v>
      </c>
      <c r="AH55">
        <f t="shared" si="5"/>
        <v>-6451.4129617145672</v>
      </c>
      <c r="AI55">
        <f t="shared" si="25"/>
        <v>-6451.6582788626365</v>
      </c>
      <c r="AJ55">
        <f t="shared" si="7"/>
        <v>18.121213710587334</v>
      </c>
      <c r="AK55">
        <f t="shared" si="22"/>
        <v>-1.9126916965121428</v>
      </c>
      <c r="AL55">
        <f t="shared" si="8"/>
        <v>-6435.4497568485613</v>
      </c>
      <c r="AN55">
        <f t="shared" si="26"/>
        <v>0</v>
      </c>
      <c r="AO55">
        <f t="shared" si="26"/>
        <v>0</v>
      </c>
      <c r="AP55">
        <f t="shared" si="26"/>
        <v>-6.7669151093433877E-4</v>
      </c>
      <c r="AQ55">
        <f t="shared" si="26"/>
        <v>-17.795806037516286</v>
      </c>
      <c r="AR55">
        <f t="shared" si="26"/>
        <v>-17.796482729027218</v>
      </c>
      <c r="AS55">
        <f t="shared" si="26"/>
        <v>4.9986197794457773E-2</v>
      </c>
      <c r="AT55">
        <f t="shared" si="26"/>
        <v>-5.2760365276092848E-3</v>
      </c>
      <c r="AU55">
        <f t="shared" si="23"/>
        <v>-17.751772567760369</v>
      </c>
      <c r="AW55">
        <v>52</v>
      </c>
      <c r="AX55">
        <f>IF(Z55&gt;0, (R55*SUMPRODUCT(K55:$K$98, X55:$X$98)-K55*$AZ$3)/Z55, 0)</f>
        <v>-4631.2886360798439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0.39967743300000003</v>
      </c>
      <c r="Q56" s="4">
        <f t="shared" si="21"/>
        <v>25</v>
      </c>
      <c r="R56">
        <f t="shared" si="0"/>
        <v>1000000</v>
      </c>
      <c r="S56">
        <f t="shared" si="1"/>
        <v>-9368.0181566497213</v>
      </c>
      <c r="U56">
        <f t="shared" si="13"/>
        <v>0.39967743300000003</v>
      </c>
      <c r="V56">
        <f t="shared" si="14"/>
        <v>0.01</v>
      </c>
      <c r="W56">
        <f t="shared" si="15"/>
        <v>9.8126859227856723E-3</v>
      </c>
      <c r="X56">
        <f t="shared" si="16"/>
        <v>3.9219091204542138E-3</v>
      </c>
      <c r="Y56">
        <f t="shared" si="17"/>
        <v>9.8126859227856727E-5</v>
      </c>
      <c r="Z56">
        <f t="shared" si="18"/>
        <v>5.7926499431036017E-3</v>
      </c>
      <c r="AB56">
        <f t="shared" si="19"/>
        <v>-45.445380803617944</v>
      </c>
      <c r="AC56">
        <f t="shared" si="2"/>
        <v>-54.265649842110513</v>
      </c>
      <c r="AE56">
        <f t="shared" si="3"/>
        <v>0</v>
      </c>
      <c r="AF56">
        <f t="shared" si="24"/>
        <v>0</v>
      </c>
      <c r="AG56">
        <f t="shared" si="24"/>
        <v>-0.14481624857759004</v>
      </c>
      <c r="AH56">
        <f t="shared" si="5"/>
        <v>-3921.9091204542137</v>
      </c>
      <c r="AI56">
        <f t="shared" si="25"/>
        <v>-3922.0539367027914</v>
      </c>
      <c r="AJ56">
        <f t="shared" si="7"/>
        <v>8.8202690384925688</v>
      </c>
      <c r="AK56">
        <f t="shared" si="22"/>
        <v>-3.1811766562532564</v>
      </c>
      <c r="AL56">
        <f t="shared" si="8"/>
        <v>-3916.4148443205522</v>
      </c>
      <c r="AN56">
        <f t="shared" si="26"/>
        <v>0</v>
      </c>
      <c r="AO56">
        <f t="shared" si="26"/>
        <v>0</v>
      </c>
      <c r="AP56">
        <f t="shared" si="26"/>
        <v>-3.5666631232309594E-4</v>
      </c>
      <c r="AQ56">
        <f t="shared" si="26"/>
        <v>-9.6592259293974276</v>
      </c>
      <c r="AR56">
        <f t="shared" si="26"/>
        <v>-9.6595825957097503</v>
      </c>
      <c r="AS56">
        <f t="shared" si="26"/>
        <v>2.1723341562540261E-2</v>
      </c>
      <c r="AT56">
        <f t="shared" si="26"/>
        <v>-7.8348842618047587E-3</v>
      </c>
      <c r="AU56">
        <f t="shared" si="23"/>
        <v>-9.6456941384090165</v>
      </c>
      <c r="AW56">
        <v>53</v>
      </c>
      <c r="AX56">
        <f>IF(Z56&gt;0, (R56*SUMPRODUCT(K56:$K$98, X56:$X$98)-K56*$AZ$3)/Z56, 0)</f>
        <v>-9368.0181566497213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0.407215198</v>
      </c>
      <c r="Q57" s="4">
        <f t="shared" si="21"/>
        <v>25</v>
      </c>
      <c r="R57">
        <f t="shared" si="0"/>
        <v>1000000</v>
      </c>
      <c r="S57">
        <f t="shared" si="1"/>
        <v>-16561.962035195302</v>
      </c>
      <c r="U57">
        <f t="shared" si="13"/>
        <v>0.407215198</v>
      </c>
      <c r="V57">
        <f t="shared" si="14"/>
        <v>0.01</v>
      </c>
      <c r="W57">
        <f t="shared" si="15"/>
        <v>5.7926499431036017E-3</v>
      </c>
      <c r="X57">
        <f t="shared" si="16"/>
        <v>2.3588550935256217E-3</v>
      </c>
      <c r="Y57">
        <f t="shared" si="17"/>
        <v>5.7926499431036018E-5</v>
      </c>
      <c r="Z57">
        <f t="shared" si="18"/>
        <v>3.3758683501469442E-3</v>
      </c>
      <c r="AB57">
        <f t="shared" si="19"/>
        <v>-54.265649842110513</v>
      </c>
      <c r="AC57">
        <f t="shared" si="2"/>
        <v>-55.911003450951092</v>
      </c>
      <c r="AE57">
        <f t="shared" si="3"/>
        <v>0</v>
      </c>
      <c r="AF57">
        <f t="shared" si="24"/>
        <v>0</v>
      </c>
      <c r="AG57">
        <f t="shared" si="24"/>
        <v>-8.439670875367361E-2</v>
      </c>
      <c r="AH57">
        <f t="shared" si="5"/>
        <v>-2358.8550935256217</v>
      </c>
      <c r="AI57">
        <f t="shared" si="25"/>
        <v>-2358.9394902343752</v>
      </c>
      <c r="AJ57">
        <f t="shared" si="7"/>
        <v>1.6453536088405798</v>
      </c>
      <c r="AK57">
        <f t="shared" si="22"/>
        <v>-3.7985954889477362</v>
      </c>
      <c r="AL57">
        <f t="shared" si="8"/>
        <v>-2361.0927321144823</v>
      </c>
      <c r="AN57">
        <f t="shared" si="26"/>
        <v>0</v>
      </c>
      <c r="AO57">
        <f t="shared" si="26"/>
        <v>0</v>
      </c>
      <c r="AP57">
        <f t="shared" si="26"/>
        <v>-1.855890233993622E-4</v>
      </c>
      <c r="AQ57">
        <f t="shared" si="26"/>
        <v>-5.1871408211635472</v>
      </c>
      <c r="AR57">
        <f t="shared" si="26"/>
        <v>-5.1873264101869463</v>
      </c>
      <c r="AS57">
        <f t="shared" si="26"/>
        <v>3.6181454694232699E-3</v>
      </c>
      <c r="AT57">
        <f t="shared" si="26"/>
        <v>-8.3531412242701577E-3</v>
      </c>
      <c r="AU57">
        <f t="shared" si="23"/>
        <v>-5.1920614059417929</v>
      </c>
      <c r="AW57">
        <v>54</v>
      </c>
      <c r="AX57">
        <f>IF(Z57&gt;0, (R57*SUMPRODUCT(K57:$K$98, X57:$X$98)-K57*$AZ$3)/Z57, 0)</f>
        <v>-16561.962035195302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0.41552104400000001</v>
      </c>
      <c r="Q58" s="4">
        <f t="shared" si="21"/>
        <v>25</v>
      </c>
      <c r="R58">
        <f t="shared" si="0"/>
        <v>1000000</v>
      </c>
      <c r="S58">
        <f t="shared" si="1"/>
        <v>-27814.718775601359</v>
      </c>
      <c r="U58">
        <f t="shared" si="13"/>
        <v>0.41552104400000001</v>
      </c>
      <c r="V58">
        <f t="shared" si="14"/>
        <v>0.01</v>
      </c>
      <c r="W58">
        <f t="shared" si="15"/>
        <v>3.3758683501469442E-3</v>
      </c>
      <c r="X58">
        <f t="shared" si="16"/>
        <v>1.4027443412596159E-3</v>
      </c>
      <c r="Y58">
        <f t="shared" si="17"/>
        <v>3.3758683501469444E-5</v>
      </c>
      <c r="Z58">
        <f t="shared" si="18"/>
        <v>1.9393653253858586E-3</v>
      </c>
      <c r="AB58">
        <f t="shared" si="19"/>
        <v>-55.911003450951092</v>
      </c>
      <c r="AC58">
        <f t="shared" si="2"/>
        <v>-53.942901128760283</v>
      </c>
      <c r="AE58">
        <f t="shared" si="3"/>
        <v>0</v>
      </c>
      <c r="AF58">
        <f t="shared" si="24"/>
        <v>0</v>
      </c>
      <c r="AG58">
        <f t="shared" si="24"/>
        <v>-4.8484133134646466E-2</v>
      </c>
      <c r="AH58">
        <f t="shared" si="5"/>
        <v>-1402.7443412596158</v>
      </c>
      <c r="AI58">
        <f t="shared" si="25"/>
        <v>-1402.7928253927505</v>
      </c>
      <c r="AJ58">
        <f t="shared" si="7"/>
        <v>-1.9681023221908092</v>
      </c>
      <c r="AK58">
        <f t="shared" si="22"/>
        <v>-3.9137702415665769</v>
      </c>
      <c r="AL58">
        <f t="shared" si="8"/>
        <v>-1408.674697956508</v>
      </c>
      <c r="AN58">
        <f t="shared" si="26"/>
        <v>0</v>
      </c>
      <c r="AO58">
        <f t="shared" si="26"/>
        <v>0</v>
      </c>
      <c r="AP58">
        <f t="shared" si="26"/>
        <v>-9.5193739649575997E-5</v>
      </c>
      <c r="AQ58">
        <f t="shared" si="26"/>
        <v>-2.7541480270658352</v>
      </c>
      <c r="AR58">
        <f t="shared" si="26"/>
        <v>-2.7542432208054848</v>
      </c>
      <c r="AS58">
        <f t="shared" si="26"/>
        <v>-3.8641718011552511E-3</v>
      </c>
      <c r="AT58">
        <f t="shared" si="26"/>
        <v>-7.6842958992230223E-3</v>
      </c>
      <c r="AU58">
        <f t="shared" si="23"/>
        <v>-2.7657916885058635</v>
      </c>
      <c r="AW58">
        <v>55</v>
      </c>
      <c r="AX58">
        <f>IF(Z58&gt;0, (R58*SUMPRODUCT(K58:$K$98, X58:$X$98)-K58*$AZ$3)/Z58, 0)</f>
        <v>-27814.718775601359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0.424706421</v>
      </c>
      <c r="Q59" s="4">
        <f t="shared" si="21"/>
        <v>25</v>
      </c>
      <c r="R59">
        <f t="shared" si="0"/>
        <v>1000000</v>
      </c>
      <c r="S59">
        <f t="shared" si="1"/>
        <v>-45888.849017001798</v>
      </c>
      <c r="U59">
        <f t="shared" si="13"/>
        <v>0.424706421</v>
      </c>
      <c r="V59">
        <f t="shared" si="14"/>
        <v>0.01</v>
      </c>
      <c r="W59">
        <f t="shared" si="15"/>
        <v>1.9393653253858586E-3</v>
      </c>
      <c r="X59">
        <f t="shared" si="16"/>
        <v>8.2366090635612843E-4</v>
      </c>
      <c r="Y59">
        <f t="shared" si="17"/>
        <v>1.9393653253858588E-5</v>
      </c>
      <c r="Z59">
        <f t="shared" si="18"/>
        <v>1.0963107657758716E-3</v>
      </c>
      <c r="AB59">
        <f t="shared" si="19"/>
        <v>-53.942901128760283</v>
      </c>
      <c r="AC59">
        <f t="shared" si="2"/>
        <v>-50.308439206402596</v>
      </c>
      <c r="AE59">
        <f t="shared" si="3"/>
        <v>0</v>
      </c>
      <c r="AF59">
        <f t="shared" si="24"/>
        <v>0</v>
      </c>
      <c r="AG59">
        <f t="shared" si="24"/>
        <v>-2.7407769144396792E-2</v>
      </c>
      <c r="AH59">
        <f t="shared" si="5"/>
        <v>-823.66090635612841</v>
      </c>
      <c r="AI59">
        <f t="shared" si="25"/>
        <v>-823.68831412527277</v>
      </c>
      <c r="AJ59">
        <f t="shared" si="7"/>
        <v>-3.6344619223576871</v>
      </c>
      <c r="AK59">
        <f t="shared" si="22"/>
        <v>-3.7760030790132202</v>
      </c>
      <c r="AL59">
        <f t="shared" si="8"/>
        <v>-831.09877912664365</v>
      </c>
      <c r="AN59">
        <f t="shared" si="26"/>
        <v>0</v>
      </c>
      <c r="AO59">
        <f t="shared" si="26"/>
        <v>0</v>
      </c>
      <c r="AP59">
        <f t="shared" si="26"/>
        <v>-4.8046794450806268E-5</v>
      </c>
      <c r="AQ59">
        <f t="shared" si="26"/>
        <v>-1.4439068738634717</v>
      </c>
      <c r="AR59">
        <f t="shared" si="26"/>
        <v>-1.4439549206579225</v>
      </c>
      <c r="AS59">
        <f t="shared" si="26"/>
        <v>-6.3713410603687152E-3</v>
      </c>
      <c r="AT59">
        <f t="shared" si="26"/>
        <v>-6.6194677438769231E-3</v>
      </c>
      <c r="AU59">
        <f t="shared" si="23"/>
        <v>-1.4569457294621682</v>
      </c>
      <c r="AW59">
        <v>56</v>
      </c>
      <c r="AX59">
        <f>IF(Z59&gt;0, (R59*SUMPRODUCT(K59:$K$98, X59:$X$98)-K59*$AZ$3)/Z59, 0)</f>
        <v>-45888.849017001798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0.43382917900000001</v>
      </c>
      <c r="Q60" s="4">
        <f t="shared" si="21"/>
        <v>25</v>
      </c>
      <c r="R60">
        <f t="shared" si="0"/>
        <v>1000000</v>
      </c>
      <c r="S60">
        <f t="shared" si="1"/>
        <v>-75521.579212871991</v>
      </c>
      <c r="U60">
        <f t="shared" si="13"/>
        <v>0.43382917900000001</v>
      </c>
      <c r="V60">
        <f t="shared" si="14"/>
        <v>0.01</v>
      </c>
      <c r="W60">
        <f t="shared" si="15"/>
        <v>1.0963107657758716E-3</v>
      </c>
      <c r="X60">
        <f t="shared" si="16"/>
        <v>4.7561159944540767E-4</v>
      </c>
      <c r="Y60">
        <f t="shared" si="17"/>
        <v>1.0963107657758716E-5</v>
      </c>
      <c r="Z60">
        <f t="shared" si="18"/>
        <v>6.0973605867270519E-4</v>
      </c>
      <c r="AB60">
        <f t="shared" si="19"/>
        <v>-50.308439206402596</v>
      </c>
      <c r="AC60">
        <f t="shared" si="2"/>
        <v>-46.04823005399507</v>
      </c>
      <c r="AE60">
        <f t="shared" si="3"/>
        <v>0</v>
      </c>
      <c r="AF60">
        <f t="shared" si="24"/>
        <v>0</v>
      </c>
      <c r="AG60">
        <f t="shared" si="24"/>
        <v>-1.524340146681763E-2</v>
      </c>
      <c r="AH60">
        <f t="shared" si="5"/>
        <v>-475.61159944540765</v>
      </c>
      <c r="AI60">
        <f t="shared" si="25"/>
        <v>-475.62684284687447</v>
      </c>
      <c r="AJ60">
        <f t="shared" si="7"/>
        <v>-4.2602091524075263</v>
      </c>
      <c r="AK60">
        <f t="shared" si="22"/>
        <v>-3.521590744448182</v>
      </c>
      <c r="AL60">
        <f t="shared" si="8"/>
        <v>-483.40864274373018</v>
      </c>
      <c r="AN60">
        <f t="shared" si="26"/>
        <v>0</v>
      </c>
      <c r="AO60">
        <f t="shared" si="26"/>
        <v>0</v>
      </c>
      <c r="AP60">
        <f t="shared" si="26"/>
        <v>-2.385912956796711E-5</v>
      </c>
      <c r="AQ60">
        <f t="shared" si="26"/>
        <v>-0.74443219250625137</v>
      </c>
      <c r="AR60">
        <f t="shared" si="26"/>
        <v>-0.74445605163581929</v>
      </c>
      <c r="AS60">
        <f t="shared" si="26"/>
        <v>-6.6681234090169867E-3</v>
      </c>
      <c r="AT60">
        <f t="shared" si="26"/>
        <v>-5.5120302407599218E-3</v>
      </c>
      <c r="AU60">
        <f t="shared" si="23"/>
        <v>-0.75663620528559616</v>
      </c>
      <c r="AW60">
        <v>57</v>
      </c>
      <c r="AX60">
        <f>IF(Z60&gt;0, (R60*SUMPRODUCT(K60:$K$98, X60:$X$98)-K60*$AZ$3)/Z60, 0)</f>
        <v>-75521.579212871991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0.44368152799999999</v>
      </c>
      <c r="Q61" s="4">
        <f t="shared" si="21"/>
        <v>25</v>
      </c>
      <c r="R61">
        <f t="shared" si="0"/>
        <v>1000000</v>
      </c>
      <c r="S61">
        <f t="shared" si="1"/>
        <v>-125182.95010186991</v>
      </c>
      <c r="U61">
        <f t="shared" si="13"/>
        <v>0.44368152799999999</v>
      </c>
      <c r="V61">
        <f t="shared" si="14"/>
        <v>0.01</v>
      </c>
      <c r="W61">
        <f t="shared" si="15"/>
        <v>6.0973605867270519E-4</v>
      </c>
      <c r="X61">
        <f t="shared" si="16"/>
        <v>2.7052862618860349E-4</v>
      </c>
      <c r="Y61">
        <f t="shared" si="17"/>
        <v>6.0973605867270518E-6</v>
      </c>
      <c r="Z61">
        <f t="shared" si="18"/>
        <v>3.3311007189737468E-4</v>
      </c>
      <c r="AB61">
        <f t="shared" si="19"/>
        <v>-46.04823005399507</v>
      </c>
      <c r="AC61">
        <f t="shared" si="2"/>
        <v>-41.699701508759354</v>
      </c>
      <c r="AE61">
        <f t="shared" si="3"/>
        <v>0</v>
      </c>
      <c r="AF61">
        <f t="shared" si="24"/>
        <v>0</v>
      </c>
      <c r="AG61">
        <f t="shared" si="24"/>
        <v>-8.3277517974343664E-3</v>
      </c>
      <c r="AH61">
        <f t="shared" si="5"/>
        <v>-270.52862618860348</v>
      </c>
      <c r="AI61">
        <f t="shared" si="25"/>
        <v>-270.53695394040091</v>
      </c>
      <c r="AJ61">
        <f t="shared" si="7"/>
        <v>-4.3485285452357161</v>
      </c>
      <c r="AK61">
        <f t="shared" si="22"/>
        <v>-3.2233761037796551</v>
      </c>
      <c r="AL61">
        <f t="shared" si="8"/>
        <v>-278.10885858941623</v>
      </c>
      <c r="AN61">
        <f t="shared" si="26"/>
        <v>0</v>
      </c>
      <c r="AO61">
        <f t="shared" si="26"/>
        <v>0</v>
      </c>
      <c r="AP61">
        <f t="shared" si="26"/>
        <v>-1.1638110007876617E-5</v>
      </c>
      <c r="AQ61">
        <f t="shared" si="26"/>
        <v>-0.37806625226662949</v>
      </c>
      <c r="AR61">
        <f t="shared" si="26"/>
        <v>-0.37807789037663736</v>
      </c>
      <c r="AS61">
        <f t="shared" si="26"/>
        <v>-6.0771087819207776E-3</v>
      </c>
      <c r="AT61">
        <f t="shared" si="26"/>
        <v>-4.504697859043511E-3</v>
      </c>
      <c r="AU61">
        <f t="shared" si="23"/>
        <v>-0.38865969701760156</v>
      </c>
      <c r="AW61">
        <v>58</v>
      </c>
      <c r="AX61">
        <f>IF(Z61&gt;0, (R61*SUMPRODUCT(K61:$K$98, X61:$X$98)-K61*$AZ$3)/Z61, 0)</f>
        <v>-125182.95010186991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0.45400495099999999</v>
      </c>
      <c r="Q62" s="4">
        <f t="shared" si="21"/>
        <v>25</v>
      </c>
      <c r="R62">
        <f t="shared" si="0"/>
        <v>1000000</v>
      </c>
      <c r="S62">
        <f t="shared" si="1"/>
        <v>-210201.39439803729</v>
      </c>
      <c r="U62">
        <f t="shared" si="13"/>
        <v>0.45400495099999999</v>
      </c>
      <c r="V62">
        <f t="shared" si="14"/>
        <v>0.01</v>
      </c>
      <c r="W62">
        <f t="shared" si="15"/>
        <v>3.3311007189737468E-4</v>
      </c>
      <c r="X62">
        <f t="shared" si="16"/>
        <v>1.5123362186937408E-4</v>
      </c>
      <c r="Y62">
        <f t="shared" si="17"/>
        <v>3.331100718973747E-6</v>
      </c>
      <c r="Z62">
        <f t="shared" si="18"/>
        <v>1.7854534930902686E-4</v>
      </c>
      <c r="AB62">
        <f t="shared" si="19"/>
        <v>-41.699701508759354</v>
      </c>
      <c r="AC62">
        <f t="shared" si="2"/>
        <v>-37.530481388042091</v>
      </c>
      <c r="AE62">
        <f t="shared" si="3"/>
        <v>0</v>
      </c>
      <c r="AF62">
        <f t="shared" si="24"/>
        <v>0</v>
      </c>
      <c r="AG62">
        <f t="shared" si="24"/>
        <v>-4.4636337327256716E-3</v>
      </c>
      <c r="AH62">
        <f t="shared" si="5"/>
        <v>-151.23362186937408</v>
      </c>
      <c r="AI62">
        <f t="shared" si="25"/>
        <v>-151.23808550310679</v>
      </c>
      <c r="AJ62">
        <f t="shared" si="7"/>
        <v>-4.169220120717263</v>
      </c>
      <c r="AK62">
        <f t="shared" si="22"/>
        <v>-2.9189791056131549</v>
      </c>
      <c r="AL62">
        <f t="shared" si="8"/>
        <v>-158.32628472943719</v>
      </c>
      <c r="AN62">
        <f t="shared" si="26"/>
        <v>0</v>
      </c>
      <c r="AO62">
        <f t="shared" si="26"/>
        <v>0</v>
      </c>
      <c r="AP62">
        <f t="shared" si="26"/>
        <v>-5.5696154856600159E-6</v>
      </c>
      <c r="AQ62">
        <f t="shared" si="26"/>
        <v>-0.1887056987092369</v>
      </c>
      <c r="AR62">
        <f t="shared" si="26"/>
        <v>-0.18871126832472254</v>
      </c>
      <c r="AS62">
        <f t="shared" si="26"/>
        <v>-5.2022532174234989E-3</v>
      </c>
      <c r="AT62">
        <f t="shared" si="26"/>
        <v>-3.6422323609902286E-3</v>
      </c>
      <c r="AU62">
        <f t="shared" si="23"/>
        <v>-0.19755575390313626</v>
      </c>
      <c r="AW62">
        <v>59</v>
      </c>
      <c r="AX62">
        <f>IF(Z62&gt;0, (R62*SUMPRODUCT(K62:$K$98, X62:$X$98)-K62*$AZ$3)/Z62, 0)</f>
        <v>-210201.39439803729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0.46467133999999999</v>
      </c>
      <c r="Q63" s="4">
        <f t="shared" si="21"/>
        <v>25</v>
      </c>
      <c r="R63">
        <f t="shared" si="0"/>
        <v>1000000</v>
      </c>
      <c r="S63">
        <f t="shared" si="1"/>
        <v>-358858.29605997814</v>
      </c>
      <c r="U63">
        <f t="shared" si="13"/>
        <v>0.46467133999999999</v>
      </c>
      <c r="V63">
        <f t="shared" si="14"/>
        <v>0.01</v>
      </c>
      <c r="W63">
        <f t="shared" si="15"/>
        <v>1.7854534930902686E-4</v>
      </c>
      <c r="X63">
        <f t="shared" si="16"/>
        <v>8.2964906714193582E-5</v>
      </c>
      <c r="Y63">
        <f t="shared" si="17"/>
        <v>1.7854534930902686E-6</v>
      </c>
      <c r="Z63">
        <f t="shared" si="18"/>
        <v>9.3794989101743005E-5</v>
      </c>
      <c r="AB63">
        <f t="shared" si="19"/>
        <v>-37.530481388042091</v>
      </c>
      <c r="AC63">
        <f t="shared" si="2"/>
        <v>-33.659109968015713</v>
      </c>
      <c r="AE63">
        <f t="shared" si="3"/>
        <v>0</v>
      </c>
      <c r="AF63">
        <f t="shared" si="24"/>
        <v>0</v>
      </c>
      <c r="AG63">
        <f t="shared" si="24"/>
        <v>-2.3448747275435751E-3</v>
      </c>
      <c r="AH63">
        <f t="shared" si="5"/>
        <v>-82.964906714193589</v>
      </c>
      <c r="AI63">
        <f t="shared" si="25"/>
        <v>-82.96725158892113</v>
      </c>
      <c r="AJ63">
        <f t="shared" si="7"/>
        <v>-3.871371420026378</v>
      </c>
      <c r="AK63">
        <f t="shared" si="22"/>
        <v>-2.6271336971629466</v>
      </c>
      <c r="AL63">
        <f t="shared" si="8"/>
        <v>-89.465756706110454</v>
      </c>
      <c r="AN63">
        <f t="shared" si="26"/>
        <v>0</v>
      </c>
      <c r="AO63">
        <f t="shared" si="26"/>
        <v>0</v>
      </c>
      <c r="AP63">
        <f t="shared" si="26"/>
        <v>-2.6123916426759155E-6</v>
      </c>
      <c r="AQ63">
        <f t="shared" si="26"/>
        <v>-9.2430024678799655E-2</v>
      </c>
      <c r="AR63">
        <f t="shared" si="26"/>
        <v>-9.2432637070442331E-2</v>
      </c>
      <c r="AS63">
        <f t="shared" si="26"/>
        <v>-4.313039935385358E-3</v>
      </c>
      <c r="AT63">
        <f t="shared" si="26"/>
        <v>-2.9268523533665927E-3</v>
      </c>
      <c r="AU63">
        <f t="shared" si="23"/>
        <v>-9.9672529359194281E-2</v>
      </c>
      <c r="AW63">
        <v>60</v>
      </c>
      <c r="AX63">
        <f>IF(Z63&gt;0, (R63*SUMPRODUCT(K63:$K$98, X63:$X$98)-K63*$AZ$3)/Z63, 0)</f>
        <v>-358858.29605997814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0.47611615000000002</v>
      </c>
      <c r="Q64" s="4">
        <f t="shared" si="21"/>
        <v>25</v>
      </c>
      <c r="R64">
        <f t="shared" si="0"/>
        <v>1000000</v>
      </c>
      <c r="S64">
        <f t="shared" si="1"/>
        <v>-625034.02130534709</v>
      </c>
      <c r="U64">
        <f t="shared" si="13"/>
        <v>0.47611615000000002</v>
      </c>
      <c r="V64">
        <f t="shared" si="14"/>
        <v>0.01</v>
      </c>
      <c r="W64">
        <f t="shared" si="15"/>
        <v>9.3794989101743005E-5</v>
      </c>
      <c r="X64">
        <f t="shared" si="16"/>
        <v>4.465730910041384E-5</v>
      </c>
      <c r="Y64">
        <f t="shared" si="17"/>
        <v>9.3794989101743012E-7</v>
      </c>
      <c r="Z64">
        <f t="shared" si="18"/>
        <v>4.8199730110311737E-5</v>
      </c>
      <c r="AB64">
        <f t="shared" si="19"/>
        <v>-33.659109968015713</v>
      </c>
      <c r="AC64">
        <f t="shared" si="2"/>
        <v>-30.126471136680568</v>
      </c>
      <c r="AE64">
        <f t="shared" si="3"/>
        <v>0</v>
      </c>
      <c r="AF64">
        <f t="shared" si="24"/>
        <v>0</v>
      </c>
      <c r="AG64">
        <f t="shared" si="24"/>
        <v>-1.2049932527577933E-3</v>
      </c>
      <c r="AH64">
        <f t="shared" si="5"/>
        <v>-44.65730910041384</v>
      </c>
      <c r="AI64">
        <f t="shared" si="25"/>
        <v>-44.658514093666597</v>
      </c>
      <c r="AJ64">
        <f t="shared" si="7"/>
        <v>-3.5326388313351451</v>
      </c>
      <c r="AK64">
        <f t="shared" si="22"/>
        <v>-2.3561376977610999</v>
      </c>
      <c r="AL64">
        <f t="shared" si="8"/>
        <v>-50.547290622762844</v>
      </c>
      <c r="AN64">
        <f t="shared" si="26"/>
        <v>0</v>
      </c>
      <c r="AO64">
        <f t="shared" si="26"/>
        <v>0</v>
      </c>
      <c r="AP64">
        <f t="shared" si="26"/>
        <v>-1.1986302455768961E-6</v>
      </c>
      <c r="AQ64">
        <f t="shared" si="26"/>
        <v>-4.4421494685822592E-2</v>
      </c>
      <c r="AR64">
        <f t="shared" si="26"/>
        <v>-4.4422693316068164E-2</v>
      </c>
      <c r="AS64">
        <f t="shared" si="26"/>
        <v>-3.5139846138116382E-3</v>
      </c>
      <c r="AT64">
        <f t="shared" si="26"/>
        <v>-2.3436960338300153E-3</v>
      </c>
      <c r="AU64">
        <f t="shared" si="23"/>
        <v>-5.0280373963709823E-2</v>
      </c>
      <c r="AW64">
        <v>61</v>
      </c>
      <c r="AX64">
        <f>IF(Z64&gt;0, (R64*SUMPRODUCT(K64:$K$98, X64:$X$98)-K64*$AZ$3)/Z64, 0)</f>
        <v>-625034.02130534709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0.48788611599999998</v>
      </c>
      <c r="Q65" s="4">
        <f t="shared" si="21"/>
        <v>25</v>
      </c>
      <c r="R65">
        <f t="shared" si="0"/>
        <v>1000000</v>
      </c>
      <c r="S65">
        <f t="shared" si="1"/>
        <v>-1112903.8147853555</v>
      </c>
      <c r="U65">
        <f t="shared" si="13"/>
        <v>0.48788611599999998</v>
      </c>
      <c r="V65">
        <f t="shared" si="14"/>
        <v>0.01</v>
      </c>
      <c r="W65">
        <f t="shared" si="15"/>
        <v>4.8199730110311737E-5</v>
      </c>
      <c r="X65">
        <f t="shared" si="16"/>
        <v>2.3515979115768244E-5</v>
      </c>
      <c r="Y65">
        <f t="shared" si="17"/>
        <v>4.8199730110311743E-7</v>
      </c>
      <c r="Z65">
        <f t="shared" si="18"/>
        <v>2.4201753693440376E-5</v>
      </c>
      <c r="AB65">
        <f t="shared" si="19"/>
        <v>-30.126471136680568</v>
      </c>
      <c r="AC65">
        <f t="shared" si="2"/>
        <v>-26.934224009925359</v>
      </c>
      <c r="AE65">
        <f t="shared" si="3"/>
        <v>0</v>
      </c>
      <c r="AF65">
        <f t="shared" si="24"/>
        <v>0</v>
      </c>
      <c r="AG65">
        <f t="shared" si="24"/>
        <v>-6.0504384233600942E-4</v>
      </c>
      <c r="AH65">
        <f t="shared" si="5"/>
        <v>-23.515979115768243</v>
      </c>
      <c r="AI65">
        <f t="shared" si="25"/>
        <v>-23.516584159610577</v>
      </c>
      <c r="AJ65">
        <f t="shared" si="7"/>
        <v>-3.1922471267552091</v>
      </c>
      <c r="AK65">
        <f t="shared" si="22"/>
        <v>-2.1088529795676401</v>
      </c>
      <c r="AL65">
        <f t="shared" si="8"/>
        <v>-28.817684265933426</v>
      </c>
      <c r="AN65">
        <f t="shared" si="26"/>
        <v>0</v>
      </c>
      <c r="AO65">
        <f t="shared" si="26"/>
        <v>0</v>
      </c>
      <c r="AP65">
        <f t="shared" si="26"/>
        <v>-5.3736507864865094E-7</v>
      </c>
      <c r="AQ65">
        <f t="shared" si="26"/>
        <v>-2.0885537679808497E-2</v>
      </c>
      <c r="AR65">
        <f t="shared" si="26"/>
        <v>-2.0886075044887143E-2</v>
      </c>
      <c r="AS65">
        <f t="shared" si="26"/>
        <v>-2.83516996340589E-3</v>
      </c>
      <c r="AT65">
        <f t="shared" si="26"/>
        <v>-1.8729617061278578E-3</v>
      </c>
      <c r="AU65">
        <f t="shared" si="23"/>
        <v>-2.5594206714420892E-2</v>
      </c>
      <c r="AW65">
        <v>62</v>
      </c>
      <c r="AX65">
        <f>IF(Z65&gt;0, (R65*SUMPRODUCT(K65:$K$98, X65:$X$98)-K65*$AZ$3)/Z65, 0)</f>
        <v>-1112903.8147853555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0.500352354</v>
      </c>
      <c r="Q66" s="4">
        <f t="shared" si="21"/>
        <v>25</v>
      </c>
      <c r="R66">
        <f t="shared" si="0"/>
        <v>1000000</v>
      </c>
      <c r="S66">
        <f t="shared" si="1"/>
        <v>-2030763.9826646459</v>
      </c>
      <c r="U66">
        <f t="shared" si="13"/>
        <v>0.500352354</v>
      </c>
      <c r="V66">
        <f t="shared" si="14"/>
        <v>0.01</v>
      </c>
      <c r="W66">
        <f t="shared" si="15"/>
        <v>2.4201753693440376E-5</v>
      </c>
      <c r="X66">
        <f t="shared" si="16"/>
        <v>1.2109404431441086E-5</v>
      </c>
      <c r="Y66">
        <f t="shared" si="17"/>
        <v>2.4201753693440376E-7</v>
      </c>
      <c r="Z66">
        <f t="shared" si="18"/>
        <v>1.1850331725064886E-5</v>
      </c>
      <c r="AB66">
        <f t="shared" si="19"/>
        <v>-26.934224009925359</v>
      </c>
      <c r="AC66">
        <f t="shared" si="2"/>
        <v>-24.065226849889971</v>
      </c>
      <c r="AE66">
        <f t="shared" si="3"/>
        <v>0</v>
      </c>
      <c r="AF66">
        <f t="shared" si="24"/>
        <v>0</v>
      </c>
      <c r="AG66">
        <f t="shared" si="24"/>
        <v>-2.9625829312662213E-4</v>
      </c>
      <c r="AH66">
        <f t="shared" si="5"/>
        <v>-12.109404431441085</v>
      </c>
      <c r="AI66">
        <f t="shared" si="25"/>
        <v>-12.109700689734211</v>
      </c>
      <c r="AJ66">
        <f t="shared" si="7"/>
        <v>-2.8689971600353879</v>
      </c>
      <c r="AK66">
        <f t="shared" si="22"/>
        <v>-1.8853956806947754</v>
      </c>
      <c r="AL66">
        <f t="shared" si="8"/>
        <v>-16.864093530464373</v>
      </c>
      <c r="AN66">
        <f t="shared" si="26"/>
        <v>0</v>
      </c>
      <c r="AO66">
        <f t="shared" si="26"/>
        <v>0</v>
      </c>
      <c r="AP66">
        <f t="shared" si="26"/>
        <v>-2.3492816589546141E-7</v>
      </c>
      <c r="AQ66">
        <f t="shared" si="26"/>
        <v>-9.6025672164016997E-3</v>
      </c>
      <c r="AR66">
        <f t="shared" si="26"/>
        <v>-9.6028021445675963E-3</v>
      </c>
      <c r="AS66">
        <f t="shared" si="26"/>
        <v>-2.2750696146025761E-3</v>
      </c>
      <c r="AT66">
        <f t="shared" si="26"/>
        <v>-1.4950891149012905E-3</v>
      </c>
      <c r="AU66">
        <f t="shared" si="23"/>
        <v>-1.3372960874071461E-2</v>
      </c>
      <c r="AW66">
        <v>63</v>
      </c>
      <c r="AX66">
        <f>IF(Z66&gt;0, (R66*SUMPRODUCT(K66:$K$98, X66:$X$98)-K66*$AZ$3)/Z66, 0)</f>
        <v>-2030763.9826646459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0.513549331</v>
      </c>
      <c r="Q67" s="4">
        <f t="shared" si="21"/>
        <v>25</v>
      </c>
      <c r="R67">
        <f t="shared" ref="R67:R89" si="27">$C$6</f>
        <v>1000000</v>
      </c>
      <c r="S67">
        <f t="shared" ref="S67:S89" si="28">AX67</f>
        <v>-3806978.7643844918</v>
      </c>
      <c r="U67">
        <f t="shared" si="13"/>
        <v>0.513549331</v>
      </c>
      <c r="V67">
        <f t="shared" si="14"/>
        <v>0.01</v>
      </c>
      <c r="W67">
        <f t="shared" si="15"/>
        <v>1.1850331725064886E-5</v>
      </c>
      <c r="X67">
        <f t="shared" si="16"/>
        <v>6.0857299295351483E-6</v>
      </c>
      <c r="Y67">
        <f t="shared" si="17"/>
        <v>1.1850331725064887E-7</v>
      </c>
      <c r="Z67">
        <f t="shared" si="18"/>
        <v>5.6460984782790887E-6</v>
      </c>
      <c r="AB67">
        <f t="shared" si="19"/>
        <v>-24.065226849889971</v>
      </c>
      <c r="AC67">
        <f t="shared" ref="AC67:AC89" si="29">S67*Z67</f>
        <v>-21.494577008432085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-1.4115246195697722E-4</v>
      </c>
      <c r="AH67">
        <f t="shared" ref="AH67:AH89" si="32">-X67*R67</f>
        <v>-6.0857299295351481</v>
      </c>
      <c r="AI67">
        <f t="shared" ref="AI67:AI89" si="33">SUM(AE67:AH67)</f>
        <v>-6.0858710819971051</v>
      </c>
      <c r="AJ67">
        <f t="shared" ref="AJ67:AJ89" si="34">AB67-AC67</f>
        <v>-2.570649841457886</v>
      </c>
      <c r="AK67">
        <f t="shared" si="22"/>
        <v>-1.6845658794922982</v>
      </c>
      <c r="AL67">
        <f t="shared" ref="AL67:AL89" si="35">SUM(AI67:AK67)</f>
        <v>-10.34108680294729</v>
      </c>
      <c r="AN67">
        <f t="shared" ref="AN67:AT89" si="36">AE67*$K67</f>
        <v>0</v>
      </c>
      <c r="AO67">
        <f t="shared" si="36"/>
        <v>0</v>
      </c>
      <c r="AP67">
        <f t="shared" si="36"/>
        <v>-9.9939001614138905E-8</v>
      </c>
      <c r="AQ67">
        <f t="shared" si="36"/>
        <v>-4.3088286581668299E-3</v>
      </c>
      <c r="AR67">
        <f t="shared" si="36"/>
        <v>-4.3089285971684441E-3</v>
      </c>
      <c r="AS67">
        <f t="shared" si="36"/>
        <v>-1.8200757896319961E-3</v>
      </c>
      <c r="AT67">
        <f t="shared" si="36"/>
        <v>-1.1927091445349198E-3</v>
      </c>
      <c r="AU67">
        <f t="shared" si="23"/>
        <v>-7.3217135313353599E-3</v>
      </c>
      <c r="AW67">
        <v>64</v>
      </c>
      <c r="AX67">
        <f>IF(Z67&gt;0, (R67*SUMPRODUCT(K67:$K$98, X67:$X$98)-K67*$AZ$3)/Z67, 0)</f>
        <v>-3806978.7643844918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6.3216220393231843E-4</v>
      </c>
      <c r="L68" s="2">
        <v>65</v>
      </c>
      <c r="M68" s="6">
        <v>0.52698988800000002</v>
      </c>
      <c r="Q68" s="4">
        <f t="shared" si="21"/>
        <v>25</v>
      </c>
      <c r="R68">
        <f t="shared" si="27"/>
        <v>1000000</v>
      </c>
      <c r="S68">
        <f t="shared" si="28"/>
        <v>-7342622.5943303835</v>
      </c>
      <c r="U68">
        <f t="shared" ref="U68:U89" si="40">M68</f>
        <v>0.52698988800000002</v>
      </c>
      <c r="V68">
        <f t="shared" ref="V68:V89" si="41">$C$10</f>
        <v>0.01</v>
      </c>
      <c r="W68">
        <f t="shared" ref="W68:W89" si="42">Z67</f>
        <v>5.6460984782790887E-6</v>
      </c>
      <c r="X68">
        <f t="shared" ref="X68:X89" si="43">U68*W68</f>
        <v>2.9754368047052676E-6</v>
      </c>
      <c r="Y68">
        <f t="shared" ref="Y68:Y89" si="44">V68*W68</f>
        <v>5.6460984782790885E-8</v>
      </c>
      <c r="Z68">
        <f t="shared" ref="Z68:Z89" si="45">MAX(0, W68-X68-Y68)</f>
        <v>2.6142006887910304E-6</v>
      </c>
      <c r="AB68">
        <f t="shared" ref="AB68:AB89" si="46">AC67</f>
        <v>-21.494577008432085</v>
      </c>
      <c r="AC68">
        <f t="shared" si="29"/>
        <v>-19.195089043631071</v>
      </c>
      <c r="AE68">
        <f t="shared" si="30"/>
        <v>0</v>
      </c>
      <c r="AF68">
        <f t="shared" si="31"/>
        <v>0</v>
      </c>
      <c r="AG68">
        <f t="shared" si="31"/>
        <v>-6.5355017219775763E-5</v>
      </c>
      <c r="AH68">
        <f t="shared" si="32"/>
        <v>-2.9754368047052675</v>
      </c>
      <c r="AI68">
        <f t="shared" si="33"/>
        <v>-2.9755021597224873</v>
      </c>
      <c r="AJ68">
        <f t="shared" si="34"/>
        <v>-2.2994879648010134</v>
      </c>
      <c r="AK68">
        <f t="shared" si="22"/>
        <v>-1.504620390590246</v>
      </c>
      <c r="AL68">
        <f t="shared" si="35"/>
        <v>-6.7796105151137471</v>
      </c>
      <c r="AN68">
        <f t="shared" si="36"/>
        <v>0</v>
      </c>
      <c r="AO68">
        <f t="shared" si="36"/>
        <v>0</v>
      </c>
      <c r="AP68">
        <f t="shared" si="36"/>
        <v>-4.1314971723688066E-8</v>
      </c>
      <c r="AQ68">
        <f t="shared" si="36"/>
        <v>-1.8809586881238173E-3</v>
      </c>
      <c r="AR68">
        <f t="shared" si="36"/>
        <v>-1.881000003095541E-3</v>
      </c>
      <c r="AS68">
        <f t="shared" si="36"/>
        <v>-1.4536493797444501E-3</v>
      </c>
      <c r="AT68">
        <f t="shared" si="36"/>
        <v>-9.5116414219703572E-4</v>
      </c>
      <c r="AU68">
        <f t="shared" si="23"/>
        <v>-4.2858135250370272E-3</v>
      </c>
      <c r="AW68">
        <v>65</v>
      </c>
      <c r="AX68">
        <f>IF(Z68&gt;0, (R68*SUMPRODUCT(K68:$K$98, X68:$X$98)-K68*$AZ$3)/Z68, 0)</f>
        <v>-7342622.5943303835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5.6443053922528431E-4</v>
      </c>
      <c r="L69" s="2">
        <v>66</v>
      </c>
      <c r="M69" s="6">
        <v>0.54103594799999999</v>
      </c>
      <c r="Q69" s="4">
        <f t="shared" ref="Q69:Q89" si="48">$C$8</f>
        <v>25</v>
      </c>
      <c r="R69">
        <f t="shared" si="27"/>
        <v>1000000</v>
      </c>
      <c r="S69">
        <f t="shared" si="28"/>
        <v>-14603620.591423262</v>
      </c>
      <c r="U69">
        <f t="shared" si="40"/>
        <v>0.54103594799999999</v>
      </c>
      <c r="V69">
        <f t="shared" si="41"/>
        <v>0.01</v>
      </c>
      <c r="W69">
        <f t="shared" si="42"/>
        <v>2.6142006887910304E-6</v>
      </c>
      <c r="X69">
        <f t="shared" si="43"/>
        <v>1.414376547922308E-6</v>
      </c>
      <c r="Y69">
        <f t="shared" si="44"/>
        <v>2.6142006887910303E-8</v>
      </c>
      <c r="Z69">
        <f t="shared" si="45"/>
        <v>1.173682133980812E-6</v>
      </c>
      <c r="AB69">
        <f t="shared" si="46"/>
        <v>-19.195089043631071</v>
      </c>
      <c r="AC69">
        <f t="shared" si="29"/>
        <v>-17.140008579587782</v>
      </c>
      <c r="AE69">
        <f t="shared" si="30"/>
        <v>0</v>
      </c>
      <c r="AF69">
        <f t="shared" si="31"/>
        <v>0</v>
      </c>
      <c r="AG69">
        <f t="shared" si="31"/>
        <v>-2.9342053349520302E-5</v>
      </c>
      <c r="AH69">
        <f t="shared" si="32"/>
        <v>-1.414376547922308</v>
      </c>
      <c r="AI69">
        <f t="shared" si="33"/>
        <v>-1.4144058899756575</v>
      </c>
      <c r="AJ69">
        <f t="shared" si="34"/>
        <v>-2.0550804640432894</v>
      </c>
      <c r="AK69">
        <f t="shared" si="22"/>
        <v>-1.343656233054175</v>
      </c>
      <c r="AL69">
        <f t="shared" si="35"/>
        <v>-4.8131425870731217</v>
      </c>
      <c r="AN69">
        <f t="shared" si="36"/>
        <v>0</v>
      </c>
      <c r="AO69">
        <f t="shared" si="36"/>
        <v>0</v>
      </c>
      <c r="AP69">
        <f t="shared" si="36"/>
        <v>-1.6561550994046803E-8</v>
      </c>
      <c r="AQ69">
        <f t="shared" si="36"/>
        <v>-7.9831731761138456E-4</v>
      </c>
      <c r="AR69">
        <f t="shared" si="36"/>
        <v>-7.9833387916237856E-4</v>
      </c>
      <c r="AS69">
        <f t="shared" si="36"/>
        <v>-1.1599501744713014E-3</v>
      </c>
      <c r="AT69">
        <f t="shared" si="36"/>
        <v>-7.584006121561823E-4</v>
      </c>
      <c r="AU69">
        <f t="shared" si="23"/>
        <v>-2.7166846657898621E-3</v>
      </c>
      <c r="AW69">
        <v>66</v>
      </c>
      <c r="AX69">
        <f>IF(Z69&gt;0, (R69*SUMPRODUCT(K69:$K$98, X69:$X$98)-K69*$AZ$3)/Z69, 0)</f>
        <v>-14603620.591423262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0.55517679799999997</v>
      </c>
      <c r="Q70" s="4">
        <f t="shared" si="48"/>
        <v>25</v>
      </c>
      <c r="R70">
        <f t="shared" si="27"/>
        <v>1000000</v>
      </c>
      <c r="S70">
        <f t="shared" si="28"/>
        <v>-29988061.957965303</v>
      </c>
      <c r="U70">
        <f t="shared" si="40"/>
        <v>0.55517679799999997</v>
      </c>
      <c r="V70">
        <f t="shared" si="41"/>
        <v>0.01</v>
      </c>
      <c r="W70">
        <f t="shared" si="42"/>
        <v>1.173682133980812E-6</v>
      </c>
      <c r="X70">
        <f t="shared" si="43"/>
        <v>6.5160108901327414E-7</v>
      </c>
      <c r="Y70">
        <f t="shared" si="44"/>
        <v>1.173682133980812E-8</v>
      </c>
      <c r="Z70">
        <f t="shared" si="45"/>
        <v>5.1034422362772979E-7</v>
      </c>
      <c r="AB70">
        <f t="shared" si="46"/>
        <v>-17.140008579587782</v>
      </c>
      <c r="AC70">
        <f t="shared" si="29"/>
        <v>-15.304234198038062</v>
      </c>
      <c r="AE70">
        <f t="shared" si="30"/>
        <v>0</v>
      </c>
      <c r="AF70">
        <f t="shared" si="31"/>
        <v>0</v>
      </c>
      <c r="AG70">
        <f t="shared" si="31"/>
        <v>-1.2758605590693244E-5</v>
      </c>
      <c r="AH70">
        <f t="shared" si="32"/>
        <v>-0.65160108901327418</v>
      </c>
      <c r="AI70">
        <f t="shared" si="33"/>
        <v>-0.65161384761886487</v>
      </c>
      <c r="AJ70">
        <f t="shared" si="34"/>
        <v>-1.8357743815497205</v>
      </c>
      <c r="AK70">
        <f t="shared" si="22"/>
        <v>-1.1998006005711448</v>
      </c>
      <c r="AL70">
        <f t="shared" si="35"/>
        <v>-3.6871888297397302</v>
      </c>
      <c r="AN70">
        <f t="shared" si="36"/>
        <v>0</v>
      </c>
      <c r="AO70">
        <f t="shared" si="36"/>
        <v>0</v>
      </c>
      <c r="AP70">
        <f t="shared" si="36"/>
        <v>-6.4297737797479602E-9</v>
      </c>
      <c r="AQ70">
        <f t="shared" si="36"/>
        <v>-3.2837817324245076E-4</v>
      </c>
      <c r="AR70">
        <f t="shared" si="36"/>
        <v>-3.2838460301623051E-4</v>
      </c>
      <c r="AS70">
        <f t="shared" si="36"/>
        <v>-9.2514921792327817E-4</v>
      </c>
      <c r="AT70">
        <f t="shared" si="36"/>
        <v>-6.046465178064207E-4</v>
      </c>
      <c r="AU70">
        <f t="shared" si="23"/>
        <v>-1.8581803387459294E-3</v>
      </c>
      <c r="AW70">
        <v>67</v>
      </c>
      <c r="AX70">
        <f>IF(Z70&gt;0, (R70*SUMPRODUCT(K70:$K$98, X70:$X$98)-K70*$AZ$3)/Z70, 0)</f>
        <v>-29988061.957965303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0.56908613200000002</v>
      </c>
      <c r="Q71" s="4">
        <f t="shared" si="48"/>
        <v>25</v>
      </c>
      <c r="R71">
        <f t="shared" si="27"/>
        <v>1000000</v>
      </c>
      <c r="S71">
        <f t="shared" si="28"/>
        <v>-63612980.681603134</v>
      </c>
      <c r="U71">
        <f t="shared" si="40"/>
        <v>0.56908613200000002</v>
      </c>
      <c r="V71">
        <f t="shared" si="41"/>
        <v>0.01</v>
      </c>
      <c r="W71">
        <f t="shared" si="42"/>
        <v>5.1034422362772979E-7</v>
      </c>
      <c r="X71">
        <f t="shared" si="43"/>
        <v>2.9042982021284776E-7</v>
      </c>
      <c r="Y71">
        <f t="shared" si="44"/>
        <v>5.1034422362772976E-9</v>
      </c>
      <c r="Z71">
        <f t="shared" si="45"/>
        <v>2.1481096117860473E-7</v>
      </c>
      <c r="AB71">
        <f t="shared" si="46"/>
        <v>-15.304234198038062</v>
      </c>
      <c r="AC71">
        <f t="shared" si="29"/>
        <v>-13.664765523651184</v>
      </c>
      <c r="AE71">
        <f t="shared" si="30"/>
        <v>0</v>
      </c>
      <c r="AF71">
        <f t="shared" si="31"/>
        <v>0</v>
      </c>
      <c r="AG71">
        <f t="shared" si="31"/>
        <v>-5.3702740294651183E-6</v>
      </c>
      <c r="AH71">
        <f t="shared" si="32"/>
        <v>-0.29042982021284774</v>
      </c>
      <c r="AI71">
        <f t="shared" si="33"/>
        <v>-0.29043519048687721</v>
      </c>
      <c r="AJ71">
        <f t="shared" si="34"/>
        <v>-1.6394686743868778</v>
      </c>
      <c r="AK71">
        <f t="shared" si="22"/>
        <v>-1.0712963938626645</v>
      </c>
      <c r="AL71">
        <f t="shared" si="35"/>
        <v>-3.0012002587364197</v>
      </c>
      <c r="AN71">
        <f t="shared" si="36"/>
        <v>0</v>
      </c>
      <c r="AO71">
        <f t="shared" si="36"/>
        <v>0</v>
      </c>
      <c r="AP71">
        <f t="shared" si="36"/>
        <v>-2.4164115642845477E-9</v>
      </c>
      <c r="AQ71">
        <f t="shared" si="36"/>
        <v>-1.3068196749827806E-4</v>
      </c>
      <c r="AR71">
        <f t="shared" si="36"/>
        <v>-1.3068438390984236E-4</v>
      </c>
      <c r="AS71">
        <f t="shared" si="36"/>
        <v>-7.3769625950824891E-4</v>
      </c>
      <c r="AT71">
        <f t="shared" si="36"/>
        <v>-4.8204113620695652E-4</v>
      </c>
      <c r="AU71">
        <f t="shared" si="23"/>
        <v>-1.3504217796250478E-3</v>
      </c>
      <c r="AW71">
        <v>68</v>
      </c>
      <c r="AX71">
        <f>IF(Z71&gt;0, (R71*SUMPRODUCT(K71:$K$98, X71:$X$98)-K71*$AZ$3)/Z71, 0)</f>
        <v>-63612980.681603134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0.58332808999999997</v>
      </c>
      <c r="Q72" s="4">
        <f t="shared" si="48"/>
        <v>25</v>
      </c>
      <c r="R72">
        <f t="shared" si="27"/>
        <v>1000000</v>
      </c>
      <c r="S72">
        <f t="shared" si="28"/>
        <v>-139664939.82205078</v>
      </c>
      <c r="U72">
        <f t="shared" si="40"/>
        <v>0.58332808999999997</v>
      </c>
      <c r="V72">
        <f t="shared" si="41"/>
        <v>0.01</v>
      </c>
      <c r="W72">
        <f t="shared" si="42"/>
        <v>2.1481096117860473E-7</v>
      </c>
      <c r="X72">
        <f t="shared" si="43"/>
        <v>1.2530526769537962E-7</v>
      </c>
      <c r="Y72">
        <f t="shared" si="44"/>
        <v>2.1481096117860472E-9</v>
      </c>
      <c r="Z72">
        <f t="shared" si="45"/>
        <v>8.7357583871439053E-8</v>
      </c>
      <c r="AB72">
        <f t="shared" si="46"/>
        <v>-13.664765523651184</v>
      </c>
      <c r="AC72">
        <f t="shared" si="29"/>
        <v>-12.200791694404289</v>
      </c>
      <c r="AE72">
        <f t="shared" si="30"/>
        <v>0</v>
      </c>
      <c r="AF72">
        <f t="shared" si="31"/>
        <v>0</v>
      </c>
      <c r="AG72">
        <f t="shared" si="31"/>
        <v>-2.1839395967859763E-6</v>
      </c>
      <c r="AH72">
        <f t="shared" si="32"/>
        <v>-0.12530526769537961</v>
      </c>
      <c r="AI72">
        <f t="shared" si="33"/>
        <v>-0.12530745163497639</v>
      </c>
      <c r="AJ72">
        <f t="shared" si="34"/>
        <v>-1.4639738292468945</v>
      </c>
      <c r="AK72">
        <f t="shared" ref="AK72:AK89" si="49">G72*SUM(AB72:AB72, AE72:AF72)</f>
        <v>-0.95653358665558297</v>
      </c>
      <c r="AL72">
        <f t="shared" si="35"/>
        <v>-2.5458148675374539</v>
      </c>
      <c r="AN72">
        <f t="shared" si="36"/>
        <v>0</v>
      </c>
      <c r="AO72">
        <f t="shared" si="36"/>
        <v>0</v>
      </c>
      <c r="AP72">
        <f t="shared" si="36"/>
        <v>-8.773988448157901E-10</v>
      </c>
      <c r="AQ72">
        <f t="shared" si="36"/>
        <v>-5.0341455087429178E-5</v>
      </c>
      <c r="AR72">
        <f t="shared" si="36"/>
        <v>-5.0342332486273993E-5</v>
      </c>
      <c r="AS72">
        <f t="shared" si="36"/>
        <v>-5.8815223118446555E-4</v>
      </c>
      <c r="AT72">
        <f t="shared" si="36"/>
        <v>-3.8428785539408838E-4</v>
      </c>
      <c r="AU72">
        <f t="shared" si="23"/>
        <v>-1.0227824190648278E-3</v>
      </c>
      <c r="AW72">
        <v>69</v>
      </c>
      <c r="AX72">
        <f>IF(Z72&gt;0, (R72*SUMPRODUCT(K72:$K$98, X72:$X$98)-K72*$AZ$3)/Z72, 0)</f>
        <v>-139664939.82205078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0.59781937299999999</v>
      </c>
      <c r="Q73" s="4">
        <f t="shared" si="48"/>
        <v>25</v>
      </c>
      <c r="R73">
        <f t="shared" si="27"/>
        <v>1000000</v>
      </c>
      <c r="S73">
        <f t="shared" si="28"/>
        <v>-317969092.89524412</v>
      </c>
      <c r="U73">
        <f t="shared" si="40"/>
        <v>0.59781937299999999</v>
      </c>
      <c r="V73">
        <f t="shared" si="41"/>
        <v>0.01</v>
      </c>
      <c r="W73">
        <f t="shared" si="42"/>
        <v>8.7357583871439053E-8</v>
      </c>
      <c r="X73">
        <f t="shared" si="43"/>
        <v>5.2224056016818603E-8</v>
      </c>
      <c r="Y73">
        <f t="shared" si="44"/>
        <v>8.7357583871439059E-10</v>
      </c>
      <c r="Z73">
        <f t="shared" si="45"/>
        <v>3.4259952015906063E-8</v>
      </c>
      <c r="AB73">
        <f t="shared" si="46"/>
        <v>-12.200791694404289</v>
      </c>
      <c r="AC73">
        <f t="shared" si="29"/>
        <v>-10.89360586513224</v>
      </c>
      <c r="AE73">
        <f t="shared" si="30"/>
        <v>0</v>
      </c>
      <c r="AF73">
        <f t="shared" si="31"/>
        <v>0</v>
      </c>
      <c r="AG73">
        <f t="shared" si="31"/>
        <v>-8.5649880039765154E-7</v>
      </c>
      <c r="AH73">
        <f t="shared" si="32"/>
        <v>-5.22240560168186E-2</v>
      </c>
      <c r="AI73">
        <f t="shared" si="33"/>
        <v>-5.2224912515618997E-2</v>
      </c>
      <c r="AJ73">
        <f t="shared" si="34"/>
        <v>-1.3071858292720488</v>
      </c>
      <c r="AK73">
        <f t="shared" si="49"/>
        <v>-0.85405541860830037</v>
      </c>
      <c r="AL73">
        <f t="shared" si="35"/>
        <v>-2.213466160395968</v>
      </c>
      <c r="AN73">
        <f t="shared" si="36"/>
        <v>0</v>
      </c>
      <c r="AO73">
        <f t="shared" si="36"/>
        <v>0</v>
      </c>
      <c r="AP73">
        <f t="shared" si="36"/>
        <v>-3.0723109740083243E-10</v>
      </c>
      <c r="AQ73">
        <f t="shared" si="36"/>
        <v>-1.8733072402810708E-5</v>
      </c>
      <c r="AR73">
        <f t="shared" si="36"/>
        <v>-1.8733379633908109E-5</v>
      </c>
      <c r="AS73">
        <f t="shared" si="36"/>
        <v>-4.6889515390752658E-4</v>
      </c>
      <c r="AT73">
        <f t="shared" si="36"/>
        <v>-3.0635464215283552E-4</v>
      </c>
      <c r="AU73">
        <f t="shared" si="23"/>
        <v>-7.9398317569427017E-4</v>
      </c>
      <c r="AW73">
        <v>70</v>
      </c>
      <c r="AX73">
        <f>IF(Z73&gt;0, (R73*SUMPRODUCT(K73:$K$98, X73:$X$98)-K73*$AZ$3)/Z73, 0)</f>
        <v>-317969092.89524412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0.61246634</v>
      </c>
      <c r="Q74" s="4">
        <f t="shared" si="48"/>
        <v>25</v>
      </c>
      <c r="R74">
        <f t="shared" si="27"/>
        <v>1000000</v>
      </c>
      <c r="S74">
        <f t="shared" si="28"/>
        <v>-751989722.55725443</v>
      </c>
      <c r="U74">
        <f t="shared" si="40"/>
        <v>0.61246634</v>
      </c>
      <c r="V74">
        <f t="shared" si="41"/>
        <v>0.01</v>
      </c>
      <c r="W74">
        <f t="shared" si="42"/>
        <v>3.4259952015906063E-8</v>
      </c>
      <c r="X74">
        <f t="shared" si="43"/>
        <v>2.0983067419757608E-8</v>
      </c>
      <c r="Y74">
        <f t="shared" si="44"/>
        <v>3.4259952015906065E-10</v>
      </c>
      <c r="Z74">
        <f t="shared" si="45"/>
        <v>1.2934285075989394E-8</v>
      </c>
      <c r="AB74">
        <f t="shared" si="46"/>
        <v>-10.89360586513224</v>
      </c>
      <c r="AC74">
        <f t="shared" si="29"/>
        <v>-9.7264494457697008</v>
      </c>
      <c r="AE74">
        <f t="shared" si="30"/>
        <v>0</v>
      </c>
      <c r="AF74">
        <f t="shared" si="31"/>
        <v>0</v>
      </c>
      <c r="AG74">
        <f t="shared" si="31"/>
        <v>-3.2335712689973487E-7</v>
      </c>
      <c r="AH74">
        <f t="shared" si="32"/>
        <v>-2.0983067419757608E-2</v>
      </c>
      <c r="AI74">
        <f t="shared" si="33"/>
        <v>-2.0983390776884509E-2</v>
      </c>
      <c r="AJ74">
        <f t="shared" si="34"/>
        <v>-1.1671564193625397</v>
      </c>
      <c r="AK74">
        <f t="shared" si="49"/>
        <v>-0.76255241055925693</v>
      </c>
      <c r="AL74">
        <f t="shared" si="35"/>
        <v>-1.9506922206986812</v>
      </c>
      <c r="AN74">
        <f t="shared" si="36"/>
        <v>0</v>
      </c>
      <c r="AO74">
        <f t="shared" si="36"/>
        <v>0</v>
      </c>
      <c r="AP74">
        <f t="shared" si="36"/>
        <v>-1.0356257202460066E-10</v>
      </c>
      <c r="AQ74">
        <f t="shared" si="36"/>
        <v>-6.7203109199739754E-6</v>
      </c>
      <c r="AR74">
        <f t="shared" si="36"/>
        <v>-6.7204144825460007E-6</v>
      </c>
      <c r="AS74">
        <f t="shared" si="36"/>
        <v>-3.7380874175594719E-4</v>
      </c>
      <c r="AT74">
        <f t="shared" si="36"/>
        <v>-2.4422498337438265E-4</v>
      </c>
      <c r="AU74">
        <f t="shared" si="23"/>
        <v>-6.2475413961287588E-4</v>
      </c>
      <c r="AW74">
        <v>71</v>
      </c>
      <c r="AX74">
        <f>IF(Z74&gt;0, (R74*SUMPRODUCT(K74:$K$98, X74:$X$98)-K74*$AZ$3)/Z74, 0)</f>
        <v>-751989722.55725443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0.62717650000000003</v>
      </c>
      <c r="Q75" s="4">
        <f t="shared" si="48"/>
        <v>25</v>
      </c>
      <c r="R75">
        <f t="shared" si="27"/>
        <v>1000000</v>
      </c>
      <c r="S75">
        <f t="shared" si="28"/>
        <v>-1850541187.5744252</v>
      </c>
      <c r="U75">
        <f t="shared" si="40"/>
        <v>0.62717650000000003</v>
      </c>
      <c r="V75">
        <f t="shared" si="41"/>
        <v>0.01</v>
      </c>
      <c r="W75">
        <f t="shared" si="42"/>
        <v>1.2934285075989394E-8</v>
      </c>
      <c r="X75">
        <f t="shared" si="43"/>
        <v>8.1120796439612621E-9</v>
      </c>
      <c r="Y75">
        <f t="shared" si="44"/>
        <v>1.2934285075989394E-10</v>
      </c>
      <c r="Z75">
        <f t="shared" si="45"/>
        <v>4.6928625812682381E-9</v>
      </c>
      <c r="AB75">
        <f t="shared" si="46"/>
        <v>-9.7264494457697008</v>
      </c>
      <c r="AC75">
        <f t="shared" si="29"/>
        <v>-8.6843354942637081</v>
      </c>
      <c r="AE75">
        <f t="shared" si="30"/>
        <v>0</v>
      </c>
      <c r="AF75">
        <f t="shared" si="31"/>
        <v>0</v>
      </c>
      <c r="AG75">
        <f t="shared" si="31"/>
        <v>-1.1732156453170596E-7</v>
      </c>
      <c r="AH75">
        <f t="shared" si="32"/>
        <v>-8.1120796439612623E-3</v>
      </c>
      <c r="AI75">
        <f t="shared" si="33"/>
        <v>-8.1121969655257933E-3</v>
      </c>
      <c r="AJ75">
        <f t="shared" si="34"/>
        <v>-1.0421139515059927</v>
      </c>
      <c r="AK75">
        <f t="shared" si="49"/>
        <v>-0.68085146120387907</v>
      </c>
      <c r="AL75">
        <f t="shared" si="35"/>
        <v>-1.7310776096753977</v>
      </c>
      <c r="AN75">
        <f t="shared" si="36"/>
        <v>0</v>
      </c>
      <c r="AO75">
        <f t="shared" si="36"/>
        <v>0</v>
      </c>
      <c r="AP75">
        <f t="shared" si="36"/>
        <v>-3.3549048974078302E-11</v>
      </c>
      <c r="AQ75">
        <f t="shared" si="36"/>
        <v>-2.3197146947638197E-6</v>
      </c>
      <c r="AR75">
        <f t="shared" si="36"/>
        <v>-2.3197482438127935E-6</v>
      </c>
      <c r="AS75">
        <f t="shared" si="36"/>
        <v>-2.9800090149834649E-4</v>
      </c>
      <c r="AT75">
        <f t="shared" si="36"/>
        <v>-1.9469497451023781E-4</v>
      </c>
      <c r="AU75">
        <f t="shared" si="23"/>
        <v>-4.9501562425239719E-4</v>
      </c>
      <c r="AW75">
        <v>72</v>
      </c>
      <c r="AX75">
        <f>IF(Z75&gt;0, (R75*SUMPRODUCT(K75:$K$98, X75:$X$98)-K75*$AZ$3)/Z75, 0)</f>
        <v>-1850541187.5744252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0.64196478899999998</v>
      </c>
      <c r="Q76" s="4">
        <f t="shared" si="48"/>
        <v>25</v>
      </c>
      <c r="R76">
        <f t="shared" si="27"/>
        <v>1000000</v>
      </c>
      <c r="S76">
        <f t="shared" si="28"/>
        <v>-4747420034.1800804</v>
      </c>
      <c r="U76">
        <f t="shared" si="40"/>
        <v>0.64196478899999998</v>
      </c>
      <c r="V76">
        <f t="shared" si="41"/>
        <v>0.01</v>
      </c>
      <c r="W76">
        <f t="shared" si="42"/>
        <v>4.6928625812682381E-9</v>
      </c>
      <c r="X76">
        <f t="shared" si="43"/>
        <v>3.0126525367898598E-9</v>
      </c>
      <c r="Y76">
        <f t="shared" si="44"/>
        <v>4.692862581268238E-11</v>
      </c>
      <c r="Z76">
        <f t="shared" si="45"/>
        <v>1.6332814186656959E-9</v>
      </c>
      <c r="AB76">
        <f t="shared" si="46"/>
        <v>-8.6843354942637081</v>
      </c>
      <c r="AC76">
        <f t="shared" si="29"/>
        <v>-7.7538729284275885</v>
      </c>
      <c r="AE76">
        <f t="shared" si="30"/>
        <v>0</v>
      </c>
      <c r="AF76">
        <f t="shared" si="31"/>
        <v>0</v>
      </c>
      <c r="AG76">
        <f t="shared" si="31"/>
        <v>-4.0832035466642401E-8</v>
      </c>
      <c r="AH76">
        <f t="shared" si="32"/>
        <v>-3.0126525367898597E-3</v>
      </c>
      <c r="AI76">
        <f t="shared" si="33"/>
        <v>-3.0126933688253265E-3</v>
      </c>
      <c r="AJ76">
        <f t="shared" si="34"/>
        <v>-0.93046256583611964</v>
      </c>
      <c r="AK76">
        <f t="shared" si="49"/>
        <v>-0.60790348459845966</v>
      </c>
      <c r="AL76">
        <f t="shared" si="35"/>
        <v>-1.5413787438034046</v>
      </c>
      <c r="AN76">
        <f t="shared" si="36"/>
        <v>0</v>
      </c>
      <c r="AO76">
        <f t="shared" si="36"/>
        <v>0</v>
      </c>
      <c r="AP76">
        <f t="shared" si="36"/>
        <v>-1.042522351655596E-11</v>
      </c>
      <c r="AQ76">
        <f t="shared" si="36"/>
        <v>-7.6918957663553006E-7</v>
      </c>
      <c r="AR76">
        <f t="shared" si="36"/>
        <v>-7.6920000185904661E-7</v>
      </c>
      <c r="AS76">
        <f t="shared" si="36"/>
        <v>-2.3756543389942745E-4</v>
      </c>
      <c r="AT76">
        <f t="shared" si="36"/>
        <v>-1.5520974232620854E-4</v>
      </c>
      <c r="AU76">
        <f t="shared" si="23"/>
        <v>-3.9354437622749502E-4</v>
      </c>
      <c r="AW76">
        <v>73</v>
      </c>
      <c r="AX76">
        <f>IF(Z76&gt;0, (R76*SUMPRODUCT(K76:$K$98, X76:$X$98)-K76*$AZ$3)/Z76, 0)</f>
        <v>-4747420034.1800804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0.65685820900000003</v>
      </c>
      <c r="Q77" s="4">
        <f t="shared" si="48"/>
        <v>25</v>
      </c>
      <c r="R77">
        <f t="shared" si="27"/>
        <v>1000000</v>
      </c>
      <c r="S77">
        <f t="shared" si="28"/>
        <v>-12723616189.236464</v>
      </c>
      <c r="U77">
        <f t="shared" si="40"/>
        <v>0.65685820900000003</v>
      </c>
      <c r="V77">
        <f t="shared" si="41"/>
        <v>0.01</v>
      </c>
      <c r="W77">
        <f t="shared" si="42"/>
        <v>1.6332814186656959E-9</v>
      </c>
      <c r="X77">
        <f t="shared" si="43"/>
        <v>1.0728343074577283E-9</v>
      </c>
      <c r="Y77">
        <f t="shared" si="44"/>
        <v>1.6332814186656959E-11</v>
      </c>
      <c r="Z77">
        <f t="shared" si="45"/>
        <v>5.4411429702131064E-10</v>
      </c>
      <c r="AB77">
        <f t="shared" si="46"/>
        <v>-7.7538729284275885</v>
      </c>
      <c r="AC77">
        <f t="shared" si="29"/>
        <v>-6.9231014783753659</v>
      </c>
      <c r="AE77">
        <f t="shared" si="30"/>
        <v>0</v>
      </c>
      <c r="AF77">
        <f t="shared" si="31"/>
        <v>0</v>
      </c>
      <c r="AG77">
        <f t="shared" si="31"/>
        <v>-1.3602857425532766E-8</v>
      </c>
      <c r="AH77">
        <f t="shared" si="32"/>
        <v>-1.0728343074577283E-3</v>
      </c>
      <c r="AI77">
        <f t="shared" si="33"/>
        <v>-1.0728479103151538E-3</v>
      </c>
      <c r="AJ77">
        <f t="shared" si="34"/>
        <v>-0.83077145005222253</v>
      </c>
      <c r="AK77">
        <f t="shared" si="49"/>
        <v>-0.5427711049899312</v>
      </c>
      <c r="AL77">
        <f t="shared" si="35"/>
        <v>-1.3746154029524689</v>
      </c>
      <c r="AN77">
        <f t="shared" si="36"/>
        <v>0</v>
      </c>
      <c r="AO77">
        <f t="shared" si="36"/>
        <v>0</v>
      </c>
      <c r="AP77">
        <f t="shared" si="36"/>
        <v>-3.1009621731078298E-12</v>
      </c>
      <c r="AQ77">
        <f t="shared" si="36"/>
        <v>-2.4456763026820108E-7</v>
      </c>
      <c r="AR77">
        <f t="shared" si="36"/>
        <v>-2.4457073123037415E-7</v>
      </c>
      <c r="AS77">
        <f t="shared" si="36"/>
        <v>-1.8938600622795136E-4</v>
      </c>
      <c r="AT77">
        <f t="shared" si="36"/>
        <v>-1.2373228745825768E-4</v>
      </c>
      <c r="AU77">
        <f t="shared" si="23"/>
        <v>-3.133628644174394E-4</v>
      </c>
      <c r="AW77">
        <v>74</v>
      </c>
      <c r="AX77">
        <f>IF(Z77&gt;0, (R77*SUMPRODUCT(K77:$K$98, X77:$X$98)-K77*$AZ$3)/Z77, 0)</f>
        <v>-12723616189.236464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0.67177231000000004</v>
      </c>
      <c r="Q78" s="4">
        <f t="shared" si="48"/>
        <v>25</v>
      </c>
      <c r="R78">
        <f t="shared" si="27"/>
        <v>1000000</v>
      </c>
      <c r="S78">
        <f t="shared" si="28"/>
        <v>-35698879561.233345</v>
      </c>
      <c r="U78">
        <f t="shared" si="40"/>
        <v>0.67177231000000004</v>
      </c>
      <c r="V78">
        <f t="shared" si="41"/>
        <v>0.01</v>
      </c>
      <c r="W78">
        <f t="shared" si="42"/>
        <v>5.4411429702131064E-10</v>
      </c>
      <c r="X78">
        <f t="shared" si="43"/>
        <v>3.6552091821403197E-10</v>
      </c>
      <c r="Y78">
        <f t="shared" si="44"/>
        <v>5.4411429702131067E-12</v>
      </c>
      <c r="Z78">
        <f t="shared" si="45"/>
        <v>1.7315223583706557E-10</v>
      </c>
      <c r="AB78">
        <f t="shared" si="46"/>
        <v>-6.9231014783753659</v>
      </c>
      <c r="AC78">
        <f t="shared" si="29"/>
        <v>-6.1813408129056757</v>
      </c>
      <c r="AE78">
        <f t="shared" si="30"/>
        <v>0</v>
      </c>
      <c r="AF78">
        <f t="shared" si="31"/>
        <v>0</v>
      </c>
      <c r="AG78">
        <f t="shared" si="31"/>
        <v>-4.3288058959266397E-9</v>
      </c>
      <c r="AH78">
        <f t="shared" si="32"/>
        <v>-3.6552091821403197E-4</v>
      </c>
      <c r="AI78">
        <f t="shared" si="33"/>
        <v>-3.655252470199279E-4</v>
      </c>
      <c r="AJ78">
        <f t="shared" si="34"/>
        <v>-0.74176066546969022</v>
      </c>
      <c r="AK78">
        <f t="shared" si="49"/>
        <v>-0.48461710348627568</v>
      </c>
      <c r="AL78">
        <f t="shared" si="35"/>
        <v>-1.2267432942029859</v>
      </c>
      <c r="AN78">
        <f t="shared" si="36"/>
        <v>0</v>
      </c>
      <c r="AO78">
        <f t="shared" si="36"/>
        <v>0</v>
      </c>
      <c r="AP78">
        <f t="shared" si="36"/>
        <v>-8.8108216886204002E-13</v>
      </c>
      <c r="AQ78">
        <f t="shared" si="36"/>
        <v>-7.4397875794688097E-8</v>
      </c>
      <c r="AR78">
        <f t="shared" si="36"/>
        <v>-7.4398756876856956E-8</v>
      </c>
      <c r="AS78">
        <f t="shared" si="36"/>
        <v>-1.5097745466563202E-4</v>
      </c>
      <c r="AT78">
        <f t="shared" si="36"/>
        <v>-9.8638631269911683E-5</v>
      </c>
      <c r="AU78">
        <f t="shared" si="23"/>
        <v>-2.4969048469242059E-4</v>
      </c>
      <c r="AW78">
        <v>75</v>
      </c>
      <c r="AX78">
        <f>IF(Z78&gt;0, (R78*SUMPRODUCT(K78:$K$98, X78:$X$98)-K78*$AZ$3)/Z78, 0)</f>
        <v>-35698879561.233345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0.68662034599999999</v>
      </c>
      <c r="Q79" s="4">
        <f t="shared" si="48"/>
        <v>25</v>
      </c>
      <c r="R79">
        <f t="shared" si="27"/>
        <v>1000000</v>
      </c>
      <c r="S79">
        <f t="shared" si="28"/>
        <v>-105063077082.66418</v>
      </c>
      <c r="U79">
        <f t="shared" si="40"/>
        <v>0.68662034599999999</v>
      </c>
      <c r="V79">
        <f t="shared" si="41"/>
        <v>0.01</v>
      </c>
      <c r="W79">
        <f t="shared" si="42"/>
        <v>1.7315223583706557E-10</v>
      </c>
      <c r="X79">
        <f t="shared" si="43"/>
        <v>1.1888984808111957E-10</v>
      </c>
      <c r="Y79">
        <f t="shared" si="44"/>
        <v>1.7315223583706558E-12</v>
      </c>
      <c r="Z79">
        <f t="shared" si="45"/>
        <v>5.2530865397575353E-11</v>
      </c>
      <c r="AB79">
        <f t="shared" si="46"/>
        <v>-6.1813408129056757</v>
      </c>
      <c r="AC79">
        <f t="shared" si="29"/>
        <v>-5.5190543604845157</v>
      </c>
      <c r="AE79">
        <f t="shared" si="30"/>
        <v>0</v>
      </c>
      <c r="AF79">
        <f t="shared" si="31"/>
        <v>0</v>
      </c>
      <c r="AG79">
        <f t="shared" si="31"/>
        <v>-1.3132716349393839E-9</v>
      </c>
      <c r="AH79">
        <f t="shared" si="32"/>
        <v>-1.1888984808111957E-4</v>
      </c>
      <c r="AI79">
        <f t="shared" si="33"/>
        <v>-1.1889116135275451E-4</v>
      </c>
      <c r="AJ79">
        <f t="shared" si="34"/>
        <v>-0.66228645242116002</v>
      </c>
      <c r="AK79">
        <f t="shared" si="49"/>
        <v>-0.43269385690339734</v>
      </c>
      <c r="AL79">
        <f t="shared" si="35"/>
        <v>-1.0950992004859101</v>
      </c>
      <c r="AN79">
        <f t="shared" si="36"/>
        <v>0</v>
      </c>
      <c r="AO79">
        <f t="shared" si="36"/>
        <v>0</v>
      </c>
      <c r="AP79">
        <f t="shared" si="36"/>
        <v>-2.3866286029904935E-13</v>
      </c>
      <c r="AQ79">
        <f t="shared" si="36"/>
        <v>-2.1606033701374441E-8</v>
      </c>
      <c r="AR79">
        <f t="shared" si="36"/>
        <v>-2.1606272364234741E-8</v>
      </c>
      <c r="AS79">
        <f t="shared" si="36"/>
        <v>-1.2035832867085411E-4</v>
      </c>
      <c r="AT79">
        <f t="shared" si="36"/>
        <v>-7.8634115574390573E-5</v>
      </c>
      <c r="AU79">
        <f t="shared" si="23"/>
        <v>-1.9901405051760891E-4</v>
      </c>
      <c r="AW79">
        <v>76</v>
      </c>
      <c r="AX79">
        <f>IF(Z79&gt;0, (R79*SUMPRODUCT(K79:$K$98, X79:$X$98)-K79*$AZ$3)/Z79, 0)</f>
        <v>-105063077082.66418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0.70385879699999998</v>
      </c>
      <c r="Q80" s="4">
        <f t="shared" si="48"/>
        <v>25</v>
      </c>
      <c r="R80">
        <f t="shared" si="27"/>
        <v>1000000</v>
      </c>
      <c r="S80">
        <f t="shared" si="28"/>
        <v>-327832266695.91217</v>
      </c>
      <c r="U80">
        <f t="shared" si="40"/>
        <v>0.70385879699999998</v>
      </c>
      <c r="V80">
        <f t="shared" si="41"/>
        <v>0.01</v>
      </c>
      <c r="W80">
        <f t="shared" si="42"/>
        <v>5.2530865397575353E-11</v>
      </c>
      <c r="X80">
        <f t="shared" si="43"/>
        <v>3.6974311724106312E-11</v>
      </c>
      <c r="Y80">
        <f t="shared" si="44"/>
        <v>5.2530865397575358E-13</v>
      </c>
      <c r="Z80">
        <f t="shared" si="45"/>
        <v>1.5031245019493287E-11</v>
      </c>
      <c r="AB80">
        <f t="shared" si="46"/>
        <v>-5.5190543604845157</v>
      </c>
      <c r="AC80">
        <f t="shared" si="29"/>
        <v>-4.9277271260021251</v>
      </c>
      <c r="AE80">
        <f t="shared" si="30"/>
        <v>0</v>
      </c>
      <c r="AF80">
        <f t="shared" si="31"/>
        <v>0</v>
      </c>
      <c r="AG80">
        <f t="shared" si="31"/>
        <v>-3.7578112548733218E-10</v>
      </c>
      <c r="AH80">
        <f t="shared" si="32"/>
        <v>-3.6974311724106314E-5</v>
      </c>
      <c r="AI80">
        <f t="shared" si="33"/>
        <v>-3.6974687505231803E-5</v>
      </c>
      <c r="AJ80">
        <f t="shared" si="34"/>
        <v>-0.59132723448239055</v>
      </c>
      <c r="AK80">
        <f t="shared" si="49"/>
        <v>-0.38633380523391614</v>
      </c>
      <c r="AL80">
        <f t="shared" si="35"/>
        <v>-0.97769801440381188</v>
      </c>
      <c r="AN80">
        <f t="shared" si="36"/>
        <v>0</v>
      </c>
      <c r="AO80">
        <f t="shared" si="36"/>
        <v>0</v>
      </c>
      <c r="AP80">
        <f t="shared" si="36"/>
        <v>-6.0974355319099041E-14</v>
      </c>
      <c r="AQ80">
        <f t="shared" si="36"/>
        <v>-5.9994626335238541E-9</v>
      </c>
      <c r="AR80">
        <f t="shared" si="36"/>
        <v>-5.9995236078791736E-9</v>
      </c>
      <c r="AS80">
        <f t="shared" si="36"/>
        <v>-9.5948930001288568E-5</v>
      </c>
      <c r="AT80">
        <f t="shared" si="36"/>
        <v>-6.2686636220920337E-5</v>
      </c>
      <c r="AU80">
        <f t="shared" si="23"/>
        <v>-1.5864156574581679E-4</v>
      </c>
      <c r="AW80">
        <v>77</v>
      </c>
      <c r="AX80">
        <f>IF(Z80&gt;0, (R80*SUMPRODUCT(K80:$K$98, X80:$X$98)-K80*$AZ$3)/Z80, 0)</f>
        <v>-327832266695.91217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0.72100360699999999</v>
      </c>
      <c r="Q81" s="4">
        <f t="shared" si="48"/>
        <v>25</v>
      </c>
      <c r="R81">
        <f t="shared" si="27"/>
        <v>1000000</v>
      </c>
      <c r="S81">
        <f t="shared" si="28"/>
        <v>-1088146119937.4385</v>
      </c>
      <c r="U81">
        <f t="shared" si="40"/>
        <v>0.72100360699999999</v>
      </c>
      <c r="V81">
        <f t="shared" si="41"/>
        <v>0.01</v>
      </c>
      <c r="W81">
        <f t="shared" si="42"/>
        <v>1.5031245019493287E-11</v>
      </c>
      <c r="X81">
        <f t="shared" si="43"/>
        <v>1.0837581876755444E-11</v>
      </c>
      <c r="Y81">
        <f t="shared" si="44"/>
        <v>1.5031245019493287E-13</v>
      </c>
      <c r="Z81">
        <f t="shared" si="45"/>
        <v>4.0433506925429096E-12</v>
      </c>
      <c r="AB81">
        <f t="shared" si="46"/>
        <v>-4.9277271260021251</v>
      </c>
      <c r="AC81">
        <f t="shared" si="29"/>
        <v>-4.3997563676369218</v>
      </c>
      <c r="AE81">
        <f t="shared" si="30"/>
        <v>0</v>
      </c>
      <c r="AF81">
        <f t="shared" si="31"/>
        <v>0</v>
      </c>
      <c r="AG81">
        <f t="shared" si="31"/>
        <v>-1.0108376731357274E-10</v>
      </c>
      <c r="AH81">
        <f t="shared" si="32"/>
        <v>-1.0837581876755444E-5</v>
      </c>
      <c r="AI81">
        <f t="shared" si="33"/>
        <v>-1.0837682960522757E-5</v>
      </c>
      <c r="AJ81">
        <f t="shared" si="34"/>
        <v>-0.52797075836520335</v>
      </c>
      <c r="AK81">
        <f t="shared" si="49"/>
        <v>-0.34494089882014878</v>
      </c>
      <c r="AL81">
        <f t="shared" si="35"/>
        <v>-0.87292249486831264</v>
      </c>
      <c r="AN81">
        <f t="shared" si="36"/>
        <v>0</v>
      </c>
      <c r="AO81">
        <f t="shared" si="36"/>
        <v>0</v>
      </c>
      <c r="AP81">
        <f t="shared" si="36"/>
        <v>-1.4644537184230363E-14</v>
      </c>
      <c r="AQ81">
        <f t="shared" si="36"/>
        <v>-1.5700975042703584E-9</v>
      </c>
      <c r="AR81">
        <f t="shared" si="36"/>
        <v>-1.5701121488075426E-9</v>
      </c>
      <c r="AS81">
        <f t="shared" si="36"/>
        <v>-7.6489901480228538E-5</v>
      </c>
      <c r="AT81">
        <f t="shared" si="36"/>
        <v>-4.9973402786455465E-5</v>
      </c>
      <c r="AU81">
        <f t="shared" si="23"/>
        <v>-1.2646487437883281E-4</v>
      </c>
      <c r="AW81">
        <v>78</v>
      </c>
      <c r="AX81">
        <f>IF(Z81&gt;0, (R81*SUMPRODUCT(K81:$K$98, X81:$X$98)-K81*$AZ$3)/Z81, 0)</f>
        <v>-1088146119937.4385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0.73803352099999997</v>
      </c>
      <c r="Q82" s="4">
        <f t="shared" si="48"/>
        <v>25</v>
      </c>
      <c r="R82">
        <f t="shared" si="27"/>
        <v>1000000</v>
      </c>
      <c r="S82">
        <f t="shared" si="28"/>
        <v>-3855905911960.3257</v>
      </c>
      <c r="U82">
        <f t="shared" si="40"/>
        <v>0.73803352099999997</v>
      </c>
      <c r="V82">
        <f t="shared" si="41"/>
        <v>0.01</v>
      </c>
      <c r="W82">
        <f t="shared" si="42"/>
        <v>4.0433506925429096E-12</v>
      </c>
      <c r="X82">
        <f t="shared" si="43"/>
        <v>2.9841283482552317E-12</v>
      </c>
      <c r="Y82">
        <f t="shared" si="44"/>
        <v>4.0433506925429096E-14</v>
      </c>
      <c r="Z82">
        <f t="shared" si="45"/>
        <v>1.0187888373622487E-12</v>
      </c>
      <c r="AB82">
        <f t="shared" si="46"/>
        <v>-4.3997563676369218</v>
      </c>
      <c r="AC82">
        <f t="shared" si="29"/>
        <v>-3.9283539010242814</v>
      </c>
      <c r="AE82">
        <f t="shared" si="30"/>
        <v>0</v>
      </c>
      <c r="AF82">
        <f t="shared" si="31"/>
        <v>0</v>
      </c>
      <c r="AG82">
        <f t="shared" si="31"/>
        <v>-2.5469720934056216E-11</v>
      </c>
      <c r="AH82">
        <f t="shared" si="32"/>
        <v>-2.9841283482552316E-6</v>
      </c>
      <c r="AI82">
        <f t="shared" si="33"/>
        <v>-2.9841538179761659E-6</v>
      </c>
      <c r="AJ82">
        <f t="shared" si="34"/>
        <v>-0.4714024666126404</v>
      </c>
      <c r="AK82">
        <f t="shared" si="49"/>
        <v>-0.30798294573458457</v>
      </c>
      <c r="AL82">
        <f t="shared" si="35"/>
        <v>-0.77938839650104297</v>
      </c>
      <c r="AN82">
        <f t="shared" si="36"/>
        <v>0</v>
      </c>
      <c r="AO82">
        <f t="shared" si="36"/>
        <v>0</v>
      </c>
      <c r="AP82">
        <f t="shared" si="36"/>
        <v>-3.2945825632991953E-15</v>
      </c>
      <c r="AQ82">
        <f t="shared" si="36"/>
        <v>-3.8600569076760559E-10</v>
      </c>
      <c r="AR82">
        <f t="shared" si="36"/>
        <v>-3.8600898535016894E-10</v>
      </c>
      <c r="AS82">
        <f t="shared" si="36"/>
        <v>-6.0977281644322247E-5</v>
      </c>
      <c r="AT82">
        <f t="shared" si="36"/>
        <v>-3.9838490788249526E-5</v>
      </c>
      <c r="AU82">
        <f t="shared" si="23"/>
        <v>-1.0081615844155712E-4</v>
      </c>
      <c r="AW82">
        <v>79</v>
      </c>
      <c r="AX82">
        <f>IF(Z82&gt;0, (R82*SUMPRODUCT(K82:$K$98, X82:$X$98)-K82*$AZ$3)/Z82, 0)</f>
        <v>-3855905911960.3257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0.75492728399999998</v>
      </c>
      <c r="Q83" s="4">
        <f t="shared" si="48"/>
        <v>25</v>
      </c>
      <c r="R83">
        <f t="shared" si="27"/>
        <v>1000000</v>
      </c>
      <c r="S83">
        <f t="shared" si="28"/>
        <v>-14645566676505.842</v>
      </c>
      <c r="U83">
        <f t="shared" si="40"/>
        <v>0.75492728399999998</v>
      </c>
      <c r="V83">
        <f t="shared" si="41"/>
        <v>0.01</v>
      </c>
      <c r="W83">
        <f t="shared" si="42"/>
        <v>1.0187888373622487E-12</v>
      </c>
      <c r="X83">
        <f t="shared" si="43"/>
        <v>7.6911148995940011E-13</v>
      </c>
      <c r="Y83">
        <f t="shared" si="44"/>
        <v>1.0187888373622487E-14</v>
      </c>
      <c r="Z83">
        <f t="shared" si="45"/>
        <v>2.3948945902922605E-13</v>
      </c>
      <c r="AB83">
        <f t="shared" si="46"/>
        <v>-3.9283539010242814</v>
      </c>
      <c r="AC83">
        <f t="shared" si="29"/>
        <v>-3.507458840532844</v>
      </c>
      <c r="AE83">
        <f t="shared" si="30"/>
        <v>0</v>
      </c>
      <c r="AF83">
        <f t="shared" si="31"/>
        <v>0</v>
      </c>
      <c r="AG83">
        <f t="shared" si="31"/>
        <v>-5.9872364757306511E-12</v>
      </c>
      <c r="AH83">
        <f t="shared" si="32"/>
        <v>-7.6911148995940006E-7</v>
      </c>
      <c r="AI83">
        <f t="shared" si="33"/>
        <v>-7.6911747719587579E-7</v>
      </c>
      <c r="AJ83">
        <f t="shared" si="34"/>
        <v>-0.42089506049143743</v>
      </c>
      <c r="AK83">
        <f t="shared" si="49"/>
        <v>-0.27498477307169972</v>
      </c>
      <c r="AL83">
        <f t="shared" si="35"/>
        <v>-0.69588060268061436</v>
      </c>
      <c r="AN83">
        <f t="shared" si="36"/>
        <v>0</v>
      </c>
      <c r="AO83">
        <f t="shared" si="36"/>
        <v>0</v>
      </c>
      <c r="AP83">
        <f t="shared" si="36"/>
        <v>-6.9148792075087824E-16</v>
      </c>
      <c r="AQ83">
        <f t="shared" si="36"/>
        <v>-8.8827509515186395E-11</v>
      </c>
      <c r="AR83">
        <f t="shared" si="36"/>
        <v>-8.8828201003107156E-11</v>
      </c>
      <c r="AS83">
        <f t="shared" si="36"/>
        <v>-4.8610715713883962E-5</v>
      </c>
      <c r="AT83">
        <f t="shared" si="36"/>
        <v>-3.1759000958166928E-5</v>
      </c>
      <c r="AU83">
        <f t="shared" si="23"/>
        <v>-8.0369805500251897E-5</v>
      </c>
      <c r="AW83">
        <v>80</v>
      </c>
      <c r="AX83">
        <f>IF(Z83&gt;0, (R83*SUMPRODUCT(K83:$K$98, X83:$X$98)-K83*$AZ$3)/Z83, 0)</f>
        <v>-14645566676505.842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0.77166421299999999</v>
      </c>
      <c r="Q84" s="4">
        <f t="shared" si="48"/>
        <v>25</v>
      </c>
      <c r="R84">
        <f t="shared" si="27"/>
        <v>1000000</v>
      </c>
      <c r="S84">
        <f t="shared" si="28"/>
        <v>-59891229918388.75</v>
      </c>
      <c r="U84">
        <f t="shared" si="40"/>
        <v>0.77166421299999999</v>
      </c>
      <c r="V84">
        <f t="shared" si="41"/>
        <v>0.01</v>
      </c>
      <c r="W84">
        <f t="shared" si="42"/>
        <v>2.3948945902922605E-13</v>
      </c>
      <c r="X84">
        <f t="shared" si="43"/>
        <v>1.8480544492358346E-13</v>
      </c>
      <c r="Y84">
        <f t="shared" si="44"/>
        <v>2.3948945902922605E-15</v>
      </c>
      <c r="Z84">
        <f t="shared" si="45"/>
        <v>5.2289119515350326E-14</v>
      </c>
      <c r="AB84">
        <f t="shared" si="46"/>
        <v>-3.507458840532844</v>
      </c>
      <c r="AC84">
        <f t="shared" si="29"/>
        <v>-3.1316596791239544</v>
      </c>
      <c r="AE84">
        <f t="shared" si="30"/>
        <v>0</v>
      </c>
      <c r="AF84">
        <f t="shared" si="31"/>
        <v>0</v>
      </c>
      <c r="AG84">
        <f t="shared" si="31"/>
        <v>-1.3072279878837582E-12</v>
      </c>
      <c r="AH84">
        <f t="shared" si="32"/>
        <v>-1.8480544492358346E-7</v>
      </c>
      <c r="AI84">
        <f t="shared" si="33"/>
        <v>-1.8480675215157135E-7</v>
      </c>
      <c r="AJ84">
        <f t="shared" si="34"/>
        <v>-0.37579916140888958</v>
      </c>
      <c r="AK84">
        <f t="shared" si="49"/>
        <v>-0.2455221188372991</v>
      </c>
      <c r="AL84">
        <f t="shared" si="35"/>
        <v>-0.62132146505294084</v>
      </c>
      <c r="AN84">
        <f t="shared" si="36"/>
        <v>0</v>
      </c>
      <c r="AO84">
        <f t="shared" si="36"/>
        <v>0</v>
      </c>
      <c r="AP84">
        <f t="shared" si="36"/>
        <v>-1.3480049944476486E-16</v>
      </c>
      <c r="AQ84">
        <f t="shared" si="36"/>
        <v>-1.9057017220186884E-11</v>
      </c>
      <c r="AR84">
        <f t="shared" si="36"/>
        <v>-1.905715202068633E-11</v>
      </c>
      <c r="AS84">
        <f t="shared" si="36"/>
        <v>-3.8752164976861508E-5</v>
      </c>
      <c r="AT84">
        <f t="shared" si="36"/>
        <v>-2.5318081123388437E-5</v>
      </c>
      <c r="AU84">
        <f t="shared" si="23"/>
        <v>-6.4070265157401964E-5</v>
      </c>
      <c r="AW84">
        <v>81</v>
      </c>
      <c r="AX84">
        <f>IF(Z84&gt;0, (R84*SUMPRODUCT(K84:$K$98, X84:$X$98)-K84*$AZ$3)/Z84, 0)</f>
        <v>-59891229918388.75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0.78831611899999998</v>
      </c>
      <c r="Q85" s="4">
        <f t="shared" si="48"/>
        <v>25</v>
      </c>
      <c r="R85">
        <f t="shared" si="27"/>
        <v>1000000</v>
      </c>
      <c r="S85">
        <f t="shared" si="28"/>
        <v>-265139247431720.59</v>
      </c>
      <c r="U85">
        <f t="shared" si="40"/>
        <v>0.78831611899999998</v>
      </c>
      <c r="V85">
        <f t="shared" si="41"/>
        <v>0.01</v>
      </c>
      <c r="W85">
        <f t="shared" si="42"/>
        <v>5.2289119515350326E-14</v>
      </c>
      <c r="X85">
        <f t="shared" si="43"/>
        <v>4.1220355762268126E-14</v>
      </c>
      <c r="Y85">
        <f t="shared" si="44"/>
        <v>5.2289119515350324E-16</v>
      </c>
      <c r="Z85">
        <f t="shared" si="45"/>
        <v>1.0545872557928697E-14</v>
      </c>
      <c r="AB85">
        <f t="shared" si="46"/>
        <v>-3.1316596791239544</v>
      </c>
      <c r="AC85">
        <f t="shared" si="29"/>
        <v>-2.7961247135200491</v>
      </c>
      <c r="AE85">
        <f t="shared" si="30"/>
        <v>0</v>
      </c>
      <c r="AF85">
        <f t="shared" si="31"/>
        <v>0</v>
      </c>
      <c r="AG85">
        <f t="shared" si="31"/>
        <v>-2.6364681394821743E-13</v>
      </c>
      <c r="AH85">
        <f t="shared" si="32"/>
        <v>-4.1220355762268129E-8</v>
      </c>
      <c r="AI85">
        <f t="shared" si="33"/>
        <v>-4.1220619409082076E-8</v>
      </c>
      <c r="AJ85">
        <f t="shared" si="34"/>
        <v>-0.33553496560390528</v>
      </c>
      <c r="AK85">
        <f t="shared" si="49"/>
        <v>-0.21921617753867684</v>
      </c>
      <c r="AL85">
        <f t="shared" si="35"/>
        <v>-0.55475118436320159</v>
      </c>
      <c r="AN85">
        <f t="shared" si="36"/>
        <v>0</v>
      </c>
      <c r="AO85">
        <f t="shared" si="36"/>
        <v>0</v>
      </c>
      <c r="AP85">
        <f t="shared" si="36"/>
        <v>-2.4274185614962974E-17</v>
      </c>
      <c r="AQ85">
        <f t="shared" si="36"/>
        <v>-3.7951930914842385E-12</v>
      </c>
      <c r="AR85">
        <f t="shared" si="36"/>
        <v>-3.7952173656698536E-12</v>
      </c>
      <c r="AS85">
        <f t="shared" si="36"/>
        <v>-3.0892988666948699E-5</v>
      </c>
      <c r="AT85">
        <f t="shared" si="36"/>
        <v>-2.0183419263400117E-5</v>
      </c>
      <c r="AU85">
        <f t="shared" si="23"/>
        <v>-5.1076411725566188E-5</v>
      </c>
      <c r="AW85">
        <v>82</v>
      </c>
      <c r="AX85">
        <f>IF(Z85&gt;0, (R85*SUMPRODUCT(K85:$K$98, X85:$X$98)-K85*$AZ$3)/Z85, 0)</f>
        <v>-265139247431720.59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0.80496745000000003</v>
      </c>
      <c r="Q86" s="4">
        <f t="shared" si="48"/>
        <v>25</v>
      </c>
      <c r="R86">
        <f t="shared" si="27"/>
        <v>1000000</v>
      </c>
      <c r="S86">
        <f t="shared" si="28"/>
        <v>-1279404466519496</v>
      </c>
      <c r="U86">
        <f t="shared" si="40"/>
        <v>0.80496745000000003</v>
      </c>
      <c r="V86">
        <f t="shared" si="41"/>
        <v>0.01</v>
      </c>
      <c r="W86">
        <f t="shared" si="42"/>
        <v>1.0545872557928697E-14</v>
      </c>
      <c r="X86">
        <f t="shared" si="43"/>
        <v>8.4890841409808408E-15</v>
      </c>
      <c r="Y86">
        <f t="shared" si="44"/>
        <v>1.0545872557928698E-16</v>
      </c>
      <c r="Z86">
        <f t="shared" si="45"/>
        <v>1.9513296913685693E-15</v>
      </c>
      <c r="AB86">
        <f t="shared" si="46"/>
        <v>-2.7961247135200491</v>
      </c>
      <c r="AC86">
        <f t="shared" si="29"/>
        <v>-2.496539922789057</v>
      </c>
      <c r="AE86">
        <f t="shared" si="30"/>
        <v>0</v>
      </c>
      <c r="AF86">
        <f t="shared" si="31"/>
        <v>0</v>
      </c>
      <c r="AG86">
        <f t="shared" si="31"/>
        <v>-4.8783242284214232E-14</v>
      </c>
      <c r="AH86">
        <f t="shared" si="32"/>
        <v>-8.4890841409808415E-9</v>
      </c>
      <c r="AI86">
        <f t="shared" si="33"/>
        <v>-8.4891329242231258E-9</v>
      </c>
      <c r="AJ86">
        <f t="shared" si="34"/>
        <v>-0.29958479073099209</v>
      </c>
      <c r="AK86">
        <f t="shared" si="49"/>
        <v>-0.19572872994640345</v>
      </c>
      <c r="AL86">
        <f t="shared" si="35"/>
        <v>-0.49531352916652843</v>
      </c>
      <c r="AN86">
        <f t="shared" si="36"/>
        <v>0</v>
      </c>
      <c r="AO86">
        <f t="shared" si="36"/>
        <v>0</v>
      </c>
      <c r="AP86">
        <f t="shared" si="36"/>
        <v>-4.010280770990997E-18</v>
      </c>
      <c r="AQ86">
        <f t="shared" si="36"/>
        <v>-6.9785461768940808E-13</v>
      </c>
      <c r="AR86">
        <f t="shared" si="36"/>
        <v>-6.9785862797017913E-13</v>
      </c>
      <c r="AS86">
        <f t="shared" si="36"/>
        <v>-2.4627701425631289E-5</v>
      </c>
      <c r="AT86">
        <f t="shared" si="36"/>
        <v>-1.6090098264922952E-5</v>
      </c>
      <c r="AU86">
        <f t="shared" si="23"/>
        <v>-4.0717800388412865E-5</v>
      </c>
      <c r="AW86">
        <v>83</v>
      </c>
      <c r="AX86">
        <f>IF(Z86&gt;0, (R86*SUMPRODUCT(K86:$K$98, X86:$X$98)-K86*$AZ$3)/Z86, 0)</f>
        <v>-1279404466519496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0.82161935600000002</v>
      </c>
      <c r="Q87" s="4">
        <f t="shared" si="48"/>
        <v>25</v>
      </c>
      <c r="R87">
        <f t="shared" si="27"/>
        <v>1000000</v>
      </c>
      <c r="S87">
        <f t="shared" si="28"/>
        <v>-6784184864713882</v>
      </c>
      <c r="U87">
        <f t="shared" si="40"/>
        <v>0.82161935600000002</v>
      </c>
      <c r="V87">
        <f t="shared" si="41"/>
        <v>0.01</v>
      </c>
      <c r="W87">
        <f t="shared" si="42"/>
        <v>1.9513296913685693E-15</v>
      </c>
      <c r="X87">
        <f t="shared" si="43"/>
        <v>1.6032502443659228E-15</v>
      </c>
      <c r="Y87">
        <f t="shared" si="44"/>
        <v>1.9513296913685692E-17</v>
      </c>
      <c r="Z87">
        <f t="shared" si="45"/>
        <v>3.2856615008896082E-16</v>
      </c>
      <c r="AB87">
        <f t="shared" si="46"/>
        <v>-2.496539922789057</v>
      </c>
      <c r="AC87">
        <f t="shared" si="29"/>
        <v>-2.2290535024908378</v>
      </c>
      <c r="AE87">
        <f t="shared" si="30"/>
        <v>0</v>
      </c>
      <c r="AF87">
        <f t="shared" si="31"/>
        <v>0</v>
      </c>
      <c r="AG87">
        <f t="shared" si="31"/>
        <v>-8.2141537522240203E-15</v>
      </c>
      <c r="AH87">
        <f t="shared" si="32"/>
        <v>-1.6032502443659228E-9</v>
      </c>
      <c r="AI87">
        <f t="shared" si="33"/>
        <v>-1.603258458519675E-9</v>
      </c>
      <c r="AJ87">
        <f t="shared" si="34"/>
        <v>-0.26748642029821923</v>
      </c>
      <c r="AK87">
        <f t="shared" si="49"/>
        <v>-0.174757794595234</v>
      </c>
      <c r="AL87">
        <f t="shared" si="35"/>
        <v>-0.4422442164967117</v>
      </c>
      <c r="AN87">
        <f t="shared" si="36"/>
        <v>0</v>
      </c>
      <c r="AO87">
        <f t="shared" si="36"/>
        <v>0</v>
      </c>
      <c r="AP87">
        <f t="shared" si="36"/>
        <v>-6.0290505253596446E-19</v>
      </c>
      <c r="AQ87">
        <f t="shared" si="36"/>
        <v>-1.1767586801574308E-13</v>
      </c>
      <c r="AR87">
        <f t="shared" si="36"/>
        <v>-1.1767647092079561E-13</v>
      </c>
      <c r="AS87">
        <f t="shared" si="36"/>
        <v>-1.9633052794865281E-5</v>
      </c>
      <c r="AT87">
        <f t="shared" si="36"/>
        <v>-1.2826927826007822E-5</v>
      </c>
      <c r="AU87">
        <f t="shared" si="23"/>
        <v>-3.2459980738549578E-5</v>
      </c>
      <c r="AW87">
        <v>84</v>
      </c>
      <c r="AX87">
        <f>IF(Z87&gt;0, (R87*SUMPRODUCT(K87:$K$98, X87:$X$98)-K87*$AZ$3)/Z87, 0)</f>
        <v>-6784184864713882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0.83827126200000002</v>
      </c>
      <c r="Q88" s="4">
        <f t="shared" si="48"/>
        <v>25</v>
      </c>
      <c r="R88">
        <f t="shared" si="27"/>
        <v>1000000</v>
      </c>
      <c r="S88">
        <f t="shared" si="28"/>
        <v>-3.9921955423654976E+16</v>
      </c>
      <c r="U88">
        <f t="shared" si="40"/>
        <v>0.83827126200000002</v>
      </c>
      <c r="V88">
        <f t="shared" si="41"/>
        <v>0.01</v>
      </c>
      <c r="W88">
        <f t="shared" si="42"/>
        <v>3.2856615008896082E-16</v>
      </c>
      <c r="X88">
        <f t="shared" si="43"/>
        <v>2.7542756128555462E-16</v>
      </c>
      <c r="Y88">
        <f t="shared" si="44"/>
        <v>3.2856615008896083E-18</v>
      </c>
      <c r="Z88">
        <f t="shared" si="45"/>
        <v>4.9852927302516588E-17</v>
      </c>
      <c r="AB88">
        <f t="shared" si="46"/>
        <v>-2.2290535024908378</v>
      </c>
      <c r="AC88">
        <f t="shared" si="29"/>
        <v>-1.9902263415097794</v>
      </c>
      <c r="AE88">
        <f t="shared" si="30"/>
        <v>0</v>
      </c>
      <c r="AF88">
        <f t="shared" si="31"/>
        <v>0</v>
      </c>
      <c r="AG88">
        <f t="shared" si="31"/>
        <v>-1.2463231825629147E-15</v>
      </c>
      <c r="AH88">
        <f t="shared" si="32"/>
        <v>-2.7542756128555462E-10</v>
      </c>
      <c r="AI88">
        <f t="shared" si="33"/>
        <v>-2.7542880760873719E-10</v>
      </c>
      <c r="AJ88">
        <f t="shared" si="34"/>
        <v>-0.23882716098105838</v>
      </c>
      <c r="AK88">
        <f t="shared" si="49"/>
        <v>-0.15603374517435867</v>
      </c>
      <c r="AL88">
        <f t="shared" si="35"/>
        <v>-0.39486090643084587</v>
      </c>
      <c r="AN88">
        <f t="shared" si="36"/>
        <v>0</v>
      </c>
      <c r="AO88">
        <f t="shared" si="36"/>
        <v>0</v>
      </c>
      <c r="AP88">
        <f t="shared" si="36"/>
        <v>-8.1676806031344233E-20</v>
      </c>
      <c r="AQ88">
        <f t="shared" si="36"/>
        <v>-1.8049927830553545E-14</v>
      </c>
      <c r="AR88">
        <f t="shared" si="36"/>
        <v>-1.8050009507359578E-14</v>
      </c>
      <c r="AS88">
        <f t="shared" si="36"/>
        <v>-1.565134948573568E-5</v>
      </c>
      <c r="AT88">
        <f t="shared" si="36"/>
        <v>-1.0225548330685048E-5</v>
      </c>
      <c r="AU88">
        <f t="shared" si="23"/>
        <v>-2.5876897834470735E-5</v>
      </c>
      <c r="AW88">
        <v>85</v>
      </c>
      <c r="AX88">
        <f>IF(Z88&gt;0, (R88*SUMPRODUCT(K88:$K$98, X88:$X$98)-K88*$AZ$3)/Z88, 0)</f>
        <v>-3.9921955423654976E+16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1</v>
      </c>
      <c r="Q89" s="4">
        <f t="shared" si="48"/>
        <v>25</v>
      </c>
      <c r="R89">
        <f t="shared" si="27"/>
        <v>1000000</v>
      </c>
      <c r="S89">
        <f t="shared" si="28"/>
        <v>0</v>
      </c>
      <c r="U89">
        <f t="shared" si="40"/>
        <v>1</v>
      </c>
      <c r="V89">
        <f t="shared" si="41"/>
        <v>0.01</v>
      </c>
      <c r="W89">
        <f t="shared" si="42"/>
        <v>4.9852927302516588E-17</v>
      </c>
      <c r="X89">
        <f t="shared" si="43"/>
        <v>4.9852927302516588E-17</v>
      </c>
      <c r="Y89">
        <f t="shared" si="44"/>
        <v>4.9852927302516584E-19</v>
      </c>
      <c r="Z89">
        <f t="shared" si="45"/>
        <v>0</v>
      </c>
      <c r="AB89">
        <f t="shared" si="46"/>
        <v>-1.9902263415097794</v>
      </c>
      <c r="AC89">
        <f t="shared" si="29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-4.9852927302516588E-11</v>
      </c>
      <c r="AI89">
        <f t="shared" si="33"/>
        <v>-4.9852927302516588E-11</v>
      </c>
      <c r="AJ89">
        <f t="shared" si="34"/>
        <v>-1.9902263415097794</v>
      </c>
      <c r="AK89">
        <f t="shared" si="49"/>
        <v>-0.13931584390568458</v>
      </c>
      <c r="AL89">
        <f t="shared" si="35"/>
        <v>-2.1295421854653172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-2.9170287868337228E-15</v>
      </c>
      <c r="AR89">
        <f t="shared" si="36"/>
        <v>-2.9170287868337228E-15</v>
      </c>
      <c r="AS89">
        <f t="shared" si="36"/>
        <v>-1.1645349319749423E-4</v>
      </c>
      <c r="AT89">
        <f t="shared" si="36"/>
        <v>-8.1517445238245977E-6</v>
      </c>
      <c r="AU89">
        <f t="shared" si="23"/>
        <v>-1.2460523772423588E-4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47184.67279709749</v>
      </c>
      <c r="AO91" s="8">
        <f t="shared" si="50"/>
        <v>-4718.4672797097492</v>
      </c>
      <c r="AP91" s="8">
        <f t="shared" si="50"/>
        <v>-1684.2191761704041</v>
      </c>
      <c r="AQ91" s="8">
        <f t="shared" si="50"/>
        <v>-30369.273095952576</v>
      </c>
      <c r="AR91" s="8">
        <f t="shared" si="50"/>
        <v>10412.713245264744</v>
      </c>
      <c r="AS91" s="8">
        <f t="shared" si="50"/>
        <v>-6859.8199667091076</v>
      </c>
      <c r="AT91" s="8">
        <f t="shared" si="50"/>
        <v>4001.5616472469769</v>
      </c>
      <c r="AU91" s="8">
        <f t="shared" si="50"/>
        <v>7554.4549258026218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54" priority="1" operator="lessThan">
      <formula>0</formula>
    </cfRule>
  </conditionalFormatting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031DB-3890-4813-9738-CB5CB5B7C5B8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121788.37340227663</v>
      </c>
      <c r="K3">
        <v>1</v>
      </c>
      <c r="L3" s="2">
        <v>0</v>
      </c>
      <c r="O3">
        <f>$C$3</f>
        <v>121788.37340227663</v>
      </c>
      <c r="P3">
        <f>O3*C5</f>
        <v>12178.837340227663</v>
      </c>
      <c r="Q3" s="4">
        <f>B8</f>
        <v>1522.432587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121788.37340227663</v>
      </c>
      <c r="AF3">
        <f t="shared" ref="AF3:AG34" si="4">-$Z3*P3</f>
        <v>-12178.837340227663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108087.10347504896</v>
      </c>
      <c r="AJ3">
        <f t="shared" ref="AJ3:AJ66" si="7">AB3-AC3</f>
        <v>0</v>
      </c>
      <c r="AL3">
        <f t="shared" ref="AL3:AL66" si="8">SUM(AI3:AK3)</f>
        <v>108087.10347504896</v>
      </c>
      <c r="AN3">
        <f t="shared" ref="AN3:AU34" si="9">AE3*$K3</f>
        <v>121788.37340227663</v>
      </c>
      <c r="AO3">
        <f t="shared" si="9"/>
        <v>-12178.837340227663</v>
      </c>
      <c r="AP3">
        <f t="shared" si="9"/>
        <v>-1522.432587</v>
      </c>
      <c r="AQ3">
        <f t="shared" si="9"/>
        <v>0</v>
      </c>
      <c r="AR3">
        <f t="shared" si="9"/>
        <v>108087.10347504896</v>
      </c>
      <c r="AS3">
        <f t="shared" si="9"/>
        <v>0</v>
      </c>
      <c r="AT3">
        <f t="shared" si="9"/>
        <v>0</v>
      </c>
      <c r="AU3">
        <f t="shared" si="9"/>
        <v>108087.10347504896</v>
      </c>
      <c r="AW3">
        <v>0</v>
      </c>
      <c r="AX3">
        <f>IF(Z3&gt;0, (R3*SUMPRODUCT(K3:$K$98, X3:$X$98)-K3*$AZ$3)/Z3, 0)</f>
        <v>0</v>
      </c>
      <c r="AZ3">
        <f>C6*ABS(SUMPRODUCT(X4:X79, K4:K79))/1</f>
        <v>68103.860997865268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79">Mortalities!B21:B96</f>
        <v>2.4628010000000001E-3</v>
      </c>
      <c r="R4">
        <f t="shared" si="0"/>
        <v>1000000</v>
      </c>
      <c r="S4">
        <f t="shared" si="1"/>
        <v>7388.9290015203587</v>
      </c>
      <c r="U4">
        <f t="shared" ref="U4:U67" si="13">M4</f>
        <v>2.4628010000000001E-3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2.4628010000000001E-3</v>
      </c>
      <c r="Y4">
        <f t="shared" ref="Y4:Y67" si="17">V4*W4</f>
        <v>0.01</v>
      </c>
      <c r="Z4">
        <f t="shared" ref="Z4:Z67" si="18">MAX(0, W4-X4-Y4)</f>
        <v>0.98753719900000003</v>
      </c>
      <c r="AB4">
        <f t="shared" ref="AB4:AB67" si="19">AC3</f>
        <v>0</v>
      </c>
      <c r="AC4">
        <f t="shared" si="2"/>
        <v>7296.8422497712818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-2462.8009999999999</v>
      </c>
      <c r="AI4">
        <f t="shared" si="6"/>
        <v>-2462.8009999999999</v>
      </c>
      <c r="AJ4">
        <f t="shared" si="7"/>
        <v>-7296.8422497712818</v>
      </c>
      <c r="AK4">
        <f>G4*SUM(AB4, AE4:AF4)</f>
        <v>0</v>
      </c>
      <c r="AL4">
        <f t="shared" si="8"/>
        <v>-9759.6432497712813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-2198.9294642857139</v>
      </c>
      <c r="AR4">
        <f t="shared" si="9"/>
        <v>-2198.9294642857139</v>
      </c>
      <c r="AS4">
        <f t="shared" si="9"/>
        <v>-6515.0377230100721</v>
      </c>
      <c r="AT4">
        <f t="shared" si="9"/>
        <v>0</v>
      </c>
      <c r="AU4">
        <f t="shared" si="9"/>
        <v>-8713.9671872957861</v>
      </c>
      <c r="AW4">
        <v>1</v>
      </c>
      <c r="AX4">
        <f>IF(Z4&gt;0, (R4*SUMPRODUCT(K4:$K$98, X4:$X$98)-K4*$AZ$3)/Z4, 0)</f>
        <v>7388.9290015203587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2.5557050000000001E-3</v>
      </c>
      <c r="Q5" s="4">
        <f t="shared" ref="Q5:Q68" si="21">$C$8</f>
        <v>25</v>
      </c>
      <c r="R5">
        <f t="shared" si="0"/>
        <v>1000000</v>
      </c>
      <c r="S5">
        <f t="shared" si="1"/>
        <v>11909.033210713334</v>
      </c>
      <c r="U5">
        <f t="shared" si="13"/>
        <v>2.5557050000000001E-3</v>
      </c>
      <c r="V5">
        <f t="shared" si="14"/>
        <v>0.01</v>
      </c>
      <c r="W5">
        <f t="shared" si="15"/>
        <v>0.98753719900000003</v>
      </c>
      <c r="X5">
        <f t="shared" si="16"/>
        <v>2.5238537571702952E-3</v>
      </c>
      <c r="Y5">
        <f t="shared" si="17"/>
        <v>9.8753719900000012E-3</v>
      </c>
      <c r="Z5">
        <f t="shared" si="18"/>
        <v>0.97513797325282969</v>
      </c>
      <c r="AB5">
        <f t="shared" si="19"/>
        <v>7296.8422497712818</v>
      </c>
      <c r="AC5">
        <f t="shared" si="2"/>
        <v>11612.95050849564</v>
      </c>
      <c r="AE5">
        <f t="shared" si="3"/>
        <v>0</v>
      </c>
      <c r="AF5">
        <f t="shared" si="4"/>
        <v>0</v>
      </c>
      <c r="AG5">
        <f t="shared" si="4"/>
        <v>-24.378449331320741</v>
      </c>
      <c r="AH5">
        <f t="shared" si="5"/>
        <v>-2523.853757170295</v>
      </c>
      <c r="AI5">
        <f t="shared" si="6"/>
        <v>-2548.2322065016156</v>
      </c>
      <c r="AJ5">
        <f t="shared" si="7"/>
        <v>-4316.1082587243582</v>
      </c>
      <c r="AK5">
        <f>G5*SUM(AB5, AE5:AF5)</f>
        <v>510.77895748398976</v>
      </c>
      <c r="AL5">
        <f t="shared" si="8"/>
        <v>-6353.5615077419843</v>
      </c>
      <c r="AN5">
        <f t="shared" si="9"/>
        <v>0</v>
      </c>
      <c r="AO5">
        <f t="shared" si="9"/>
        <v>0</v>
      </c>
      <c r="AP5">
        <f t="shared" si="9"/>
        <v>-19.434350551116662</v>
      </c>
      <c r="AQ5">
        <f t="shared" si="9"/>
        <v>-2012.0007630502987</v>
      </c>
      <c r="AR5">
        <f t="shared" si="9"/>
        <v>-2031.4351136014152</v>
      </c>
      <c r="AS5">
        <f t="shared" si="9"/>
        <v>-3440.7750787024534</v>
      </c>
      <c r="AT5">
        <f t="shared" si="9"/>
        <v>407.18985768812956</v>
      </c>
      <c r="AU5">
        <f t="shared" si="9"/>
        <v>-5065.0203346157396</v>
      </c>
      <c r="AW5">
        <v>2</v>
      </c>
      <c r="AX5">
        <f>IF(Z5&gt;0, (R5*SUMPRODUCT(K5:$K$98, X5:$X$98)-K5*$AZ$3)/Z5, 0)</f>
        <v>11909.033210713334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2.6648449999999999E-3</v>
      </c>
      <c r="Q6" s="4">
        <f t="shared" si="21"/>
        <v>25</v>
      </c>
      <c r="R6">
        <f t="shared" si="0"/>
        <v>1000000</v>
      </c>
      <c r="S6">
        <f t="shared" si="1"/>
        <v>16013.855262948715</v>
      </c>
      <c r="U6">
        <f t="shared" si="13"/>
        <v>2.6648449999999999E-3</v>
      </c>
      <c r="V6">
        <f t="shared" si="14"/>
        <v>0.01</v>
      </c>
      <c r="W6">
        <f t="shared" si="15"/>
        <v>0.97513797325282969</v>
      </c>
      <c r="X6">
        <f t="shared" si="16"/>
        <v>2.5985915523329367E-3</v>
      </c>
      <c r="Y6">
        <f t="shared" si="17"/>
        <v>9.7513797325282977E-3</v>
      </c>
      <c r="Z6">
        <f t="shared" si="18"/>
        <v>0.96278800196796854</v>
      </c>
      <c r="AB6">
        <f t="shared" si="19"/>
        <v>11612.95050849564</v>
      </c>
      <c r="AC6">
        <f t="shared" si="2"/>
        <v>15417.947712418631</v>
      </c>
      <c r="AE6">
        <f t="shared" si="3"/>
        <v>0</v>
      </c>
      <c r="AF6">
        <f t="shared" si="4"/>
        <v>0</v>
      </c>
      <c r="AG6">
        <f t="shared" si="4"/>
        <v>-24.069700049199213</v>
      </c>
      <c r="AH6">
        <f t="shared" si="5"/>
        <v>-2598.5915523329368</v>
      </c>
      <c r="AI6">
        <f t="shared" si="6"/>
        <v>-2622.6612523821359</v>
      </c>
      <c r="AJ6">
        <f t="shared" si="7"/>
        <v>-3804.9972039229906</v>
      </c>
      <c r="AK6">
        <f>G6*SUM(AB6, AE6:AF6)</f>
        <v>812.9065355946949</v>
      </c>
      <c r="AL6">
        <f t="shared" si="8"/>
        <v>-5614.7519207104315</v>
      </c>
      <c r="AN6">
        <f t="shared" si="9"/>
        <v>0</v>
      </c>
      <c r="AO6">
        <f t="shared" si="9"/>
        <v>0</v>
      </c>
      <c r="AP6">
        <f t="shared" si="9"/>
        <v>-17.132337065813488</v>
      </c>
      <c r="AQ6">
        <f t="shared" si="9"/>
        <v>-1849.626139085374</v>
      </c>
      <c r="AR6">
        <f t="shared" si="9"/>
        <v>-1866.7584761511876</v>
      </c>
      <c r="AS6">
        <f t="shared" si="9"/>
        <v>-2708.3218527376421</v>
      </c>
      <c r="AT6">
        <f t="shared" si="9"/>
        <v>578.61081535473329</v>
      </c>
      <c r="AU6">
        <f t="shared" si="9"/>
        <v>-3996.4695135340962</v>
      </c>
      <c r="AW6">
        <v>3</v>
      </c>
      <c r="AX6">
        <f>IF(Z6&gt;0, (R6*SUMPRODUCT(K6:$K$98, X6:$X$98)-K6*$AZ$3)/Z6, 0)</f>
        <v>16013.855262948715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2.7902209999999998E-3</v>
      </c>
      <c r="Q7" s="4">
        <f t="shared" si="21"/>
        <v>25</v>
      </c>
      <c r="R7">
        <f t="shared" si="0"/>
        <v>1000000</v>
      </c>
      <c r="S7">
        <f t="shared" si="1"/>
        <v>19739.703637433697</v>
      </c>
      <c r="U7">
        <f t="shared" si="13"/>
        <v>2.7902209999999998E-3</v>
      </c>
      <c r="V7">
        <f t="shared" si="14"/>
        <v>0.01</v>
      </c>
      <c r="W7">
        <f t="shared" si="15"/>
        <v>0.96278800196796854</v>
      </c>
      <c r="X7">
        <f t="shared" si="16"/>
        <v>2.6863913016390668E-3</v>
      </c>
      <c r="Y7">
        <f t="shared" si="17"/>
        <v>9.6278800196796851E-3</v>
      </c>
      <c r="Z7">
        <f t="shared" si="18"/>
        <v>0.95047373064664975</v>
      </c>
      <c r="AB7">
        <f t="shared" si="19"/>
        <v>15417.947712418631</v>
      </c>
      <c r="AC7">
        <f t="shared" si="2"/>
        <v>18762.069758130849</v>
      </c>
      <c r="AE7">
        <f t="shared" si="3"/>
        <v>0</v>
      </c>
      <c r="AF7">
        <f t="shared" si="4"/>
        <v>0</v>
      </c>
      <c r="AG7">
        <f t="shared" si="4"/>
        <v>-23.761843266166245</v>
      </c>
      <c r="AH7">
        <f t="shared" si="5"/>
        <v>-2686.391301639067</v>
      </c>
      <c r="AI7">
        <f t="shared" si="6"/>
        <v>-2710.1531449052331</v>
      </c>
      <c r="AJ7">
        <f t="shared" si="7"/>
        <v>-3344.1220457122181</v>
      </c>
      <c r="AK7">
        <f>G7*SUM(AB7, AE7:AF7)</f>
        <v>1079.2563398693042</v>
      </c>
      <c r="AL7">
        <f t="shared" si="8"/>
        <v>-4975.0188507481471</v>
      </c>
      <c r="AN7">
        <f t="shared" si="9"/>
        <v>0</v>
      </c>
      <c r="AO7">
        <f t="shared" si="9"/>
        <v>0</v>
      </c>
      <c r="AP7">
        <f t="shared" si="9"/>
        <v>-15.101080971870751</v>
      </c>
      <c r="AQ7">
        <f t="shared" si="9"/>
        <v>-1707.2502378611132</v>
      </c>
      <c r="AR7">
        <f t="shared" si="9"/>
        <v>-1722.3513188329839</v>
      </c>
      <c r="AS7">
        <f t="shared" si="9"/>
        <v>-2125.2500164422618</v>
      </c>
      <c r="AT7">
        <f t="shared" si="9"/>
        <v>685.88691521997157</v>
      </c>
      <c r="AU7">
        <f t="shared" si="9"/>
        <v>-3161.7144200552743</v>
      </c>
      <c r="AW7">
        <v>4</v>
      </c>
      <c r="AX7">
        <f>IF(Z7&gt;0, (R7*SUMPRODUCT(K7:$K$98, X7:$X$98)-K7*$AZ$3)/Z7, 0)</f>
        <v>19739.703637433697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3.5816260000000001E-3</v>
      </c>
      <c r="Q8" s="4">
        <f t="shared" si="21"/>
        <v>25</v>
      </c>
      <c r="R8">
        <f t="shared" si="0"/>
        <v>1000000</v>
      </c>
      <c r="S8">
        <f t="shared" si="1"/>
        <v>23136.636313363764</v>
      </c>
      <c r="U8">
        <f t="shared" si="13"/>
        <v>3.5816260000000001E-3</v>
      </c>
      <c r="V8">
        <f t="shared" si="14"/>
        <v>0.01</v>
      </c>
      <c r="W8">
        <f t="shared" si="15"/>
        <v>0.95047373064664975</v>
      </c>
      <c r="X8">
        <f t="shared" si="16"/>
        <v>3.4042414260010375E-3</v>
      </c>
      <c r="Y8">
        <f t="shared" si="17"/>
        <v>9.5047373064664972E-3</v>
      </c>
      <c r="Z8">
        <f t="shared" si="18"/>
        <v>0.9375647519141822</v>
      </c>
      <c r="AB8">
        <f t="shared" si="19"/>
        <v>18762.069758130849</v>
      </c>
      <c r="AC8">
        <f t="shared" si="2"/>
        <v>21692.094685267555</v>
      </c>
      <c r="AE8">
        <f t="shared" si="3"/>
        <v>0</v>
      </c>
      <c r="AF8">
        <f t="shared" si="4"/>
        <v>0</v>
      </c>
      <c r="AG8">
        <f t="shared" si="4"/>
        <v>-23.439118797854555</v>
      </c>
      <c r="AH8">
        <f t="shared" si="5"/>
        <v>-3404.2414260010373</v>
      </c>
      <c r="AI8">
        <f t="shared" si="6"/>
        <v>-3427.6805447988918</v>
      </c>
      <c r="AJ8">
        <f t="shared" si="7"/>
        <v>-2930.0249271367065</v>
      </c>
      <c r="AK8">
        <f t="shared" ref="AK8:AK71" si="22">G8*SUM(AB8:AB8, AE8:AF8)</f>
        <v>1313.3448830691596</v>
      </c>
      <c r="AL8">
        <f t="shared" si="8"/>
        <v>-5044.3605888664388</v>
      </c>
      <c r="AN8">
        <f t="shared" si="9"/>
        <v>0</v>
      </c>
      <c r="AO8">
        <f t="shared" si="9"/>
        <v>0</v>
      </c>
      <c r="AP8">
        <f t="shared" si="9"/>
        <v>-13.299985480281325</v>
      </c>
      <c r="AQ8">
        <f t="shared" si="9"/>
        <v>-1931.6580084627694</v>
      </c>
      <c r="AR8">
        <f t="shared" si="9"/>
        <v>-1944.9579939430507</v>
      </c>
      <c r="AS8">
        <f t="shared" si="9"/>
        <v>-1662.5748315822993</v>
      </c>
      <c r="AT8">
        <f t="shared" si="9"/>
        <v>745.2271574740447</v>
      </c>
      <c r="AU8">
        <f t="shared" si="9"/>
        <v>-2862.3056680513055</v>
      </c>
      <c r="AW8">
        <v>5</v>
      </c>
      <c r="AX8">
        <f>IF(Z8&gt;0, (R8*SUMPRODUCT(K8:$K$98, X8:$X$98)-K8*$AZ$3)/Z8, 0)</f>
        <v>23136.636313363764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4.4506370000000003E-3</v>
      </c>
      <c r="Q9" s="4">
        <f t="shared" si="21"/>
        <v>25</v>
      </c>
      <c r="R9">
        <f t="shared" si="0"/>
        <v>1000000</v>
      </c>
      <c r="S9">
        <f t="shared" si="1"/>
        <v>25866.275078293096</v>
      </c>
      <c r="U9">
        <f t="shared" si="13"/>
        <v>4.4506370000000003E-3</v>
      </c>
      <c r="V9">
        <f t="shared" si="14"/>
        <v>0.01</v>
      </c>
      <c r="W9">
        <f t="shared" si="15"/>
        <v>0.9375647519141822</v>
      </c>
      <c r="X9">
        <f t="shared" si="16"/>
        <v>4.1727603747650803E-3</v>
      </c>
      <c r="Y9">
        <f t="shared" si="17"/>
        <v>9.3756475191418224E-3</v>
      </c>
      <c r="Z9">
        <f t="shared" si="18"/>
        <v>0.92401634402027533</v>
      </c>
      <c r="AB9">
        <f t="shared" si="19"/>
        <v>21692.094685267555</v>
      </c>
      <c r="AC9">
        <f t="shared" si="2"/>
        <v>23900.860931267147</v>
      </c>
      <c r="AE9">
        <f t="shared" si="3"/>
        <v>0</v>
      </c>
      <c r="AF9">
        <f t="shared" si="4"/>
        <v>0</v>
      </c>
      <c r="AG9">
        <f t="shared" si="4"/>
        <v>-23.100408600506881</v>
      </c>
      <c r="AH9">
        <f t="shared" si="5"/>
        <v>-4172.7603747650801</v>
      </c>
      <c r="AI9">
        <f t="shared" si="6"/>
        <v>-4195.8607833655869</v>
      </c>
      <c r="AJ9">
        <f t="shared" si="7"/>
        <v>-2208.7662459995918</v>
      </c>
      <c r="AK9">
        <f t="shared" si="22"/>
        <v>1518.446627968729</v>
      </c>
      <c r="AL9">
        <f t="shared" si="8"/>
        <v>-4886.1804013964502</v>
      </c>
      <c r="AN9">
        <f t="shared" si="9"/>
        <v>0</v>
      </c>
      <c r="AO9">
        <f t="shared" si="9"/>
        <v>0</v>
      </c>
      <c r="AP9">
        <f t="shared" si="9"/>
        <v>-11.703385908929025</v>
      </c>
      <c r="AQ9">
        <f t="shared" si="9"/>
        <v>-2114.05026707153</v>
      </c>
      <c r="AR9">
        <f t="shared" si="9"/>
        <v>-2125.7536529804588</v>
      </c>
      <c r="AS9">
        <f t="shared" si="9"/>
        <v>-1119.029719629395</v>
      </c>
      <c r="AT9">
        <f t="shared" si="9"/>
        <v>769.29231757571927</v>
      </c>
      <c r="AU9">
        <f t="shared" si="9"/>
        <v>-2475.4910550341347</v>
      </c>
      <c r="AW9">
        <v>6</v>
      </c>
      <c r="AX9">
        <f>IF(Z9&gt;0, (R9*SUMPRODUCT(K9:$K$98, X9:$X$98)-K9*$AZ$3)/Z9, 0)</f>
        <v>25866.275078293096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5.383718E-3</v>
      </c>
      <c r="Q10" s="4">
        <f t="shared" si="21"/>
        <v>25</v>
      </c>
      <c r="R10">
        <f t="shared" si="0"/>
        <v>1000000</v>
      </c>
      <c r="S10">
        <f t="shared" si="1"/>
        <v>28010.084610209185</v>
      </c>
      <c r="U10">
        <f t="shared" si="13"/>
        <v>5.383718E-3</v>
      </c>
      <c r="V10">
        <f t="shared" si="14"/>
        <v>0.01</v>
      </c>
      <c r="W10">
        <f t="shared" si="15"/>
        <v>0.92401634402027533</v>
      </c>
      <c r="X10">
        <f t="shared" si="16"/>
        <v>4.9746434235961486E-3</v>
      </c>
      <c r="Y10">
        <f t="shared" si="17"/>
        <v>9.2401634402027536E-3</v>
      </c>
      <c r="Z10">
        <f t="shared" si="18"/>
        <v>0.90980153715647649</v>
      </c>
      <c r="AB10">
        <f t="shared" si="19"/>
        <v>23900.860931267147</v>
      </c>
      <c r="AC10">
        <f t="shared" si="2"/>
        <v>25483.618034251282</v>
      </c>
      <c r="AE10">
        <f t="shared" si="3"/>
        <v>0</v>
      </c>
      <c r="AF10">
        <f t="shared" si="4"/>
        <v>0</v>
      </c>
      <c r="AG10">
        <f t="shared" si="4"/>
        <v>-22.745038428911911</v>
      </c>
      <c r="AH10">
        <f t="shared" si="5"/>
        <v>-4974.6434235961488</v>
      </c>
      <c r="AI10">
        <f t="shared" si="6"/>
        <v>-4997.388462025061</v>
      </c>
      <c r="AJ10">
        <f t="shared" si="7"/>
        <v>-1582.7571029841347</v>
      </c>
      <c r="AK10">
        <f t="shared" si="22"/>
        <v>1673.0602651887004</v>
      </c>
      <c r="AL10">
        <f t="shared" si="8"/>
        <v>-4907.0852998204955</v>
      </c>
      <c r="AN10">
        <f t="shared" si="9"/>
        <v>0</v>
      </c>
      <c r="AO10">
        <f t="shared" si="9"/>
        <v>0</v>
      </c>
      <c r="AP10">
        <f t="shared" si="9"/>
        <v>-10.288700286125794</v>
      </c>
      <c r="AQ10">
        <f t="shared" si="9"/>
        <v>-2250.2760492445555</v>
      </c>
      <c r="AR10">
        <f t="shared" si="9"/>
        <v>-2260.5647495306816</v>
      </c>
      <c r="AS10">
        <f t="shared" si="9"/>
        <v>-715.95893360376817</v>
      </c>
      <c r="AT10">
        <f t="shared" si="9"/>
        <v>756.80749816944365</v>
      </c>
      <c r="AU10">
        <f t="shared" si="9"/>
        <v>-2219.7161849650061</v>
      </c>
      <c r="AW10">
        <v>7</v>
      </c>
      <c r="AX10">
        <f>IF(Z10&gt;0, (R10*SUMPRODUCT(K10:$K$98, X10:$X$98)-K10*$AZ$3)/Z10, 0)</f>
        <v>28010.084610209185</v>
      </c>
    </row>
    <row r="11" spans="1:52" x14ac:dyDescent="0.25">
      <c r="A11" t="s">
        <v>33</v>
      </c>
      <c r="C11" s="12">
        <f>AU81</f>
        <v>32997.265544551134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6.4575739999999998E-3</v>
      </c>
      <c r="Q11" s="4">
        <f t="shared" si="21"/>
        <v>25</v>
      </c>
      <c r="R11">
        <f t="shared" si="0"/>
        <v>1000000</v>
      </c>
      <c r="S11">
        <f t="shared" si="1"/>
        <v>29652.682596973507</v>
      </c>
      <c r="U11">
        <f t="shared" si="13"/>
        <v>6.4575739999999998E-3</v>
      </c>
      <c r="V11">
        <f t="shared" si="14"/>
        <v>0.01</v>
      </c>
      <c r="W11">
        <f t="shared" si="15"/>
        <v>0.90980153715647649</v>
      </c>
      <c r="X11">
        <f t="shared" si="16"/>
        <v>5.8751107515016962E-3</v>
      </c>
      <c r="Y11">
        <f t="shared" si="17"/>
        <v>9.0980153715647643E-3</v>
      </c>
      <c r="Z11">
        <f t="shared" si="18"/>
        <v>0.89482841103341004</v>
      </c>
      <c r="AB11">
        <f t="shared" si="19"/>
        <v>25483.618034251282</v>
      </c>
      <c r="AC11">
        <f t="shared" si="2"/>
        <v>26534.062851127856</v>
      </c>
      <c r="AE11">
        <f t="shared" si="3"/>
        <v>0</v>
      </c>
      <c r="AF11">
        <f t="shared" si="4"/>
        <v>0</v>
      </c>
      <c r="AG11">
        <f t="shared" si="4"/>
        <v>-22.370710275835251</v>
      </c>
      <c r="AH11">
        <f t="shared" si="5"/>
        <v>-5875.1107515016965</v>
      </c>
      <c r="AI11">
        <f t="shared" si="6"/>
        <v>-5897.4814617775319</v>
      </c>
      <c r="AJ11">
        <f t="shared" si="7"/>
        <v>-1050.4448168765739</v>
      </c>
      <c r="AK11">
        <f t="shared" si="22"/>
        <v>1783.8532623975898</v>
      </c>
      <c r="AL11">
        <f t="shared" si="8"/>
        <v>-5164.073016256516</v>
      </c>
      <c r="AN11">
        <f t="shared" si="9"/>
        <v>0</v>
      </c>
      <c r="AO11">
        <f t="shared" si="9"/>
        <v>0</v>
      </c>
      <c r="AP11">
        <f t="shared" si="9"/>
        <v>-9.0351546783955854</v>
      </c>
      <c r="AQ11">
        <f t="shared" si="9"/>
        <v>-2372.8586950528029</v>
      </c>
      <c r="AR11">
        <f t="shared" si="9"/>
        <v>-2381.8938497311983</v>
      </c>
      <c r="AS11">
        <f t="shared" si="9"/>
        <v>-424.25704345430802</v>
      </c>
      <c r="AT11">
        <f t="shared" si="9"/>
        <v>720.4684138586673</v>
      </c>
      <c r="AU11">
        <f t="shared" si="9"/>
        <v>-2085.6824793268393</v>
      </c>
      <c r="AW11">
        <v>8</v>
      </c>
      <c r="AX11">
        <f>IF(Z11&gt;0, (R11*SUMPRODUCT(K11:$K$98, X11:$X$98)-K11*$AZ$3)/Z11, 0)</f>
        <v>29652.682596973507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7.6803260000000003E-3</v>
      </c>
      <c r="Q12" s="4">
        <f t="shared" si="21"/>
        <v>25</v>
      </c>
      <c r="R12">
        <f t="shared" si="0"/>
        <v>1000000</v>
      </c>
      <c r="S12">
        <f t="shared" si="1"/>
        <v>30839.639847315724</v>
      </c>
      <c r="U12">
        <f t="shared" si="13"/>
        <v>7.6803260000000003E-3</v>
      </c>
      <c r="V12">
        <f t="shared" si="14"/>
        <v>0.01</v>
      </c>
      <c r="W12">
        <f t="shared" si="15"/>
        <v>0.89482841103341004</v>
      </c>
      <c r="X12">
        <f t="shared" si="16"/>
        <v>6.8725739107985866E-3</v>
      </c>
      <c r="Y12">
        <f t="shared" si="17"/>
        <v>8.9482841103341003E-3</v>
      </c>
      <c r="Z12">
        <f t="shared" si="18"/>
        <v>0.8790075530122774</v>
      </c>
      <c r="AB12">
        <f t="shared" si="19"/>
        <v>26534.062851127856</v>
      </c>
      <c r="AC12">
        <f t="shared" si="2"/>
        <v>27108.27635796892</v>
      </c>
      <c r="AE12">
        <f t="shared" si="3"/>
        <v>0</v>
      </c>
      <c r="AF12">
        <f t="shared" si="4"/>
        <v>0</v>
      </c>
      <c r="AG12">
        <f t="shared" si="4"/>
        <v>-21.975188825306937</v>
      </c>
      <c r="AH12">
        <f t="shared" si="5"/>
        <v>-6872.5739107985864</v>
      </c>
      <c r="AI12">
        <f t="shared" si="6"/>
        <v>-6894.5490996238932</v>
      </c>
      <c r="AJ12">
        <f t="shared" si="7"/>
        <v>-574.21350684106437</v>
      </c>
      <c r="AK12">
        <f t="shared" si="22"/>
        <v>1857.38439957895</v>
      </c>
      <c r="AL12">
        <f t="shared" si="8"/>
        <v>-5611.3782068860073</v>
      </c>
      <c r="AN12">
        <f t="shared" si="9"/>
        <v>0</v>
      </c>
      <c r="AO12">
        <f t="shared" si="9"/>
        <v>0</v>
      </c>
      <c r="AP12">
        <f t="shared" si="9"/>
        <v>-7.9244733912688643</v>
      </c>
      <c r="AQ12">
        <f t="shared" si="9"/>
        <v>-2478.3190496608308</v>
      </c>
      <c r="AR12">
        <f t="shared" si="9"/>
        <v>-2486.2435230520996</v>
      </c>
      <c r="AS12">
        <f t="shared" si="9"/>
        <v>-207.06714704671666</v>
      </c>
      <c r="AT12">
        <f t="shared" si="9"/>
        <v>669.79143473256147</v>
      </c>
      <c r="AU12">
        <f t="shared" si="9"/>
        <v>-2023.5192353662546</v>
      </c>
      <c r="AW12">
        <v>9</v>
      </c>
      <c r="AX12">
        <f>IF(Z12&gt;0, (R12*SUMPRODUCT(K12:$K$98, X12:$X$98)-K12*$AZ$3)/Z12, 0)</f>
        <v>30839.639847315724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9.0334749999999991E-3</v>
      </c>
      <c r="Q13" s="4">
        <f t="shared" si="21"/>
        <v>25</v>
      </c>
      <c r="R13">
        <f t="shared" si="0"/>
        <v>1000000</v>
      </c>
      <c r="S13">
        <f t="shared" si="1"/>
        <v>31615.44637876335</v>
      </c>
      <c r="U13">
        <f t="shared" si="13"/>
        <v>9.0334749999999991E-3</v>
      </c>
      <c r="V13">
        <f t="shared" si="14"/>
        <v>0.01</v>
      </c>
      <c r="W13">
        <f t="shared" si="15"/>
        <v>0.8790075530122774</v>
      </c>
      <c r="X13">
        <f t="shared" si="16"/>
        <v>7.9404927549475823E-3</v>
      </c>
      <c r="Y13">
        <f t="shared" si="17"/>
        <v>8.7900755301227734E-3</v>
      </c>
      <c r="Z13">
        <f t="shared" si="18"/>
        <v>0.86227698472720704</v>
      </c>
      <c r="AB13">
        <f t="shared" si="19"/>
        <v>27108.27635796892</v>
      </c>
      <c r="AC13">
        <f t="shared" si="2"/>
        <v>27261.27177428476</v>
      </c>
      <c r="AE13">
        <f t="shared" si="3"/>
        <v>0</v>
      </c>
      <c r="AF13">
        <f t="shared" si="4"/>
        <v>0</v>
      </c>
      <c r="AG13">
        <f t="shared" si="4"/>
        <v>-21.556924618180176</v>
      </c>
      <c r="AH13">
        <f t="shared" si="5"/>
        <v>-7940.4927549475824</v>
      </c>
      <c r="AI13">
        <f t="shared" si="6"/>
        <v>-7962.0496795657627</v>
      </c>
      <c r="AJ13">
        <f t="shared" si="7"/>
        <v>-152.99541631583998</v>
      </c>
      <c r="AK13">
        <f t="shared" si="22"/>
        <v>1897.5793450578246</v>
      </c>
      <c r="AL13">
        <f t="shared" si="8"/>
        <v>-6217.4657508237779</v>
      </c>
      <c r="AN13">
        <f t="shared" si="9"/>
        <v>0</v>
      </c>
      <c r="AO13">
        <f t="shared" si="9"/>
        <v>0</v>
      </c>
      <c r="AP13">
        <f t="shared" si="9"/>
        <v>-6.9407527902571253</v>
      </c>
      <c r="AQ13">
        <f t="shared" si="9"/>
        <v>-2556.6261524354459</v>
      </c>
      <c r="AR13">
        <f t="shared" si="9"/>
        <v>-2563.5669052257031</v>
      </c>
      <c r="AS13">
        <f t="shared" si="9"/>
        <v>-49.260429374751979</v>
      </c>
      <c r="AT13">
        <f t="shared" si="9"/>
        <v>610.96976341592097</v>
      </c>
      <c r="AU13">
        <f t="shared" si="9"/>
        <v>-2001.8575711845338</v>
      </c>
      <c r="AW13">
        <v>10</v>
      </c>
      <c r="AX13">
        <f>IF(Z13&gt;0, (R13*SUMPRODUCT(K13:$K$98, X13:$X$98)-K13*$AZ$3)/Z13, 0)</f>
        <v>31615.44637876335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1.0570714E-2</v>
      </c>
      <c r="Q14" s="4">
        <f t="shared" si="21"/>
        <v>25</v>
      </c>
      <c r="R14">
        <f t="shared" si="0"/>
        <v>1000000</v>
      </c>
      <c r="S14">
        <f t="shared" si="1"/>
        <v>32034.071746913254</v>
      </c>
      <c r="U14">
        <f t="shared" si="13"/>
        <v>1.0570714E-2</v>
      </c>
      <c r="V14">
        <f t="shared" si="14"/>
        <v>0.01</v>
      </c>
      <c r="W14">
        <f t="shared" si="15"/>
        <v>0.86227698472720704</v>
      </c>
      <c r="X14">
        <f t="shared" si="16"/>
        <v>9.1148833943336741E-3</v>
      </c>
      <c r="Y14">
        <f t="shared" si="17"/>
        <v>8.6227698472720708E-3</v>
      </c>
      <c r="Z14">
        <f t="shared" si="18"/>
        <v>0.84453933148560134</v>
      </c>
      <c r="AB14">
        <f t="shared" si="19"/>
        <v>27261.27177428476</v>
      </c>
      <c r="AC14">
        <f t="shared" si="2"/>
        <v>27054.033537899908</v>
      </c>
      <c r="AE14">
        <f t="shared" si="3"/>
        <v>0</v>
      </c>
      <c r="AF14">
        <f t="shared" si="4"/>
        <v>0</v>
      </c>
      <c r="AG14">
        <f t="shared" si="4"/>
        <v>-21.113483287140035</v>
      </c>
      <c r="AH14">
        <f t="shared" si="5"/>
        <v>-9114.883394333674</v>
      </c>
      <c r="AI14">
        <f t="shared" si="6"/>
        <v>-9135.9968776208134</v>
      </c>
      <c r="AJ14">
        <f t="shared" si="7"/>
        <v>207.23823638485192</v>
      </c>
      <c r="AK14">
        <f t="shared" si="22"/>
        <v>1908.2890241999335</v>
      </c>
      <c r="AL14">
        <f t="shared" si="8"/>
        <v>-7020.4696170360276</v>
      </c>
      <c r="AN14">
        <f t="shared" si="9"/>
        <v>0</v>
      </c>
      <c r="AO14">
        <f t="shared" si="9"/>
        <v>0</v>
      </c>
      <c r="AP14">
        <f t="shared" si="9"/>
        <v>-6.0696219193428966</v>
      </c>
      <c r="AQ14">
        <f t="shared" si="9"/>
        <v>-2620.3111675182163</v>
      </c>
      <c r="AR14">
        <f t="shared" si="9"/>
        <v>-2626.3807894375591</v>
      </c>
      <c r="AS14">
        <f t="shared" si="9"/>
        <v>59.576040816230815</v>
      </c>
      <c r="AT14">
        <f t="shared" si="9"/>
        <v>548.58749417156571</v>
      </c>
      <c r="AU14">
        <f t="shared" si="9"/>
        <v>-2018.2172544497625</v>
      </c>
      <c r="AW14">
        <v>11</v>
      </c>
      <c r="AX14">
        <f>IF(Z14&gt;0, (R14*SUMPRODUCT(K14:$K$98, X14:$X$98)-K14*$AZ$3)/Z14, 0)</f>
        <v>32034.071746913254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1.2312346E-2</v>
      </c>
      <c r="Q15" s="4">
        <f t="shared" si="21"/>
        <v>25</v>
      </c>
      <c r="R15">
        <f t="shared" si="0"/>
        <v>1000000</v>
      </c>
      <c r="S15">
        <f t="shared" si="1"/>
        <v>32132.165480294032</v>
      </c>
      <c r="U15">
        <f t="shared" si="13"/>
        <v>1.2312346E-2</v>
      </c>
      <c r="V15">
        <f t="shared" si="14"/>
        <v>0.01</v>
      </c>
      <c r="W15">
        <f t="shared" si="15"/>
        <v>0.84453933148560134</v>
      </c>
      <c r="X15">
        <f t="shared" si="16"/>
        <v>1.0398260459859417E-2</v>
      </c>
      <c r="Y15">
        <f t="shared" si="17"/>
        <v>8.4453933148560135E-3</v>
      </c>
      <c r="Z15">
        <f t="shared" si="18"/>
        <v>0.82569567771088592</v>
      </c>
      <c r="AB15">
        <f t="shared" si="19"/>
        <v>27054.033537899908</v>
      </c>
      <c r="AC15">
        <f t="shared" si="2"/>
        <v>26531.390152569715</v>
      </c>
      <c r="AE15">
        <f t="shared" si="3"/>
        <v>0</v>
      </c>
      <c r="AF15">
        <f t="shared" si="4"/>
        <v>0</v>
      </c>
      <c r="AG15">
        <f t="shared" si="4"/>
        <v>-20.642391942772147</v>
      </c>
      <c r="AH15">
        <f t="shared" si="5"/>
        <v>-10398.260459859417</v>
      </c>
      <c r="AI15">
        <f t="shared" si="6"/>
        <v>-10418.90285180219</v>
      </c>
      <c r="AJ15">
        <f t="shared" si="7"/>
        <v>522.64338533019327</v>
      </c>
      <c r="AK15">
        <f t="shared" si="22"/>
        <v>1893.7823476529938</v>
      </c>
      <c r="AL15">
        <f t="shared" si="8"/>
        <v>-8002.4771188190025</v>
      </c>
      <c r="AN15">
        <f t="shared" si="9"/>
        <v>0</v>
      </c>
      <c r="AO15">
        <f t="shared" si="9"/>
        <v>0</v>
      </c>
      <c r="AP15">
        <f t="shared" si="9"/>
        <v>-5.2983878705261906</v>
      </c>
      <c r="AQ15">
        <f t="shared" si="9"/>
        <v>-2668.9744700047795</v>
      </c>
      <c r="AR15">
        <f t="shared" si="9"/>
        <v>-2674.2728578753058</v>
      </c>
      <c r="AS15">
        <f t="shared" si="9"/>
        <v>134.14953950692015</v>
      </c>
      <c r="AT15">
        <f t="shared" si="9"/>
        <v>486.08676010216925</v>
      </c>
      <c r="AU15">
        <f t="shared" si="9"/>
        <v>-2054.0365582662166</v>
      </c>
      <c r="AW15">
        <v>12</v>
      </c>
      <c r="AX15">
        <f>IF(Z15&gt;0, (R15*SUMPRODUCT(K15:$K$98, X15:$X$98)-K15*$AZ$3)/Z15, 0)</f>
        <v>32132.165480294032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1.4128425999999999E-2</v>
      </c>
      <c r="Q16" s="4">
        <f t="shared" si="21"/>
        <v>25</v>
      </c>
      <c r="R16">
        <f t="shared" si="0"/>
        <v>1000000</v>
      </c>
      <c r="S16">
        <f t="shared" si="1"/>
        <v>31938.691468574056</v>
      </c>
      <c r="U16">
        <f t="shared" si="13"/>
        <v>1.4128425999999999E-2</v>
      </c>
      <c r="V16">
        <f t="shared" si="14"/>
        <v>0.01</v>
      </c>
      <c r="W16">
        <f t="shared" si="15"/>
        <v>0.82569567771088592</v>
      </c>
      <c r="X16">
        <f t="shared" si="16"/>
        <v>1.1665780281058101E-2</v>
      </c>
      <c r="Y16">
        <f t="shared" si="17"/>
        <v>8.2569567771088592E-3</v>
      </c>
      <c r="Z16">
        <f t="shared" si="18"/>
        <v>0.80577294065271898</v>
      </c>
      <c r="AB16">
        <f t="shared" si="19"/>
        <v>26531.390152569715</v>
      </c>
      <c r="AC16">
        <f t="shared" si="2"/>
        <v>25735.333345232826</v>
      </c>
      <c r="AE16">
        <f t="shared" si="3"/>
        <v>0</v>
      </c>
      <c r="AF16">
        <f t="shared" si="4"/>
        <v>0</v>
      </c>
      <c r="AG16">
        <f t="shared" si="4"/>
        <v>-20.144323516317975</v>
      </c>
      <c r="AH16">
        <f t="shared" si="5"/>
        <v>-11665.780281058102</v>
      </c>
      <c r="AI16">
        <f t="shared" si="6"/>
        <v>-11685.92460457442</v>
      </c>
      <c r="AJ16">
        <f t="shared" si="7"/>
        <v>796.0568073368886</v>
      </c>
      <c r="AK16">
        <f t="shared" si="22"/>
        <v>1857.1973106798803</v>
      </c>
      <c r="AL16">
        <f t="shared" si="8"/>
        <v>-9032.6704865576521</v>
      </c>
      <c r="AN16">
        <f t="shared" si="9"/>
        <v>0</v>
      </c>
      <c r="AO16">
        <f t="shared" si="9"/>
        <v>0</v>
      </c>
      <c r="AP16">
        <f t="shared" si="9"/>
        <v>-4.6165590275650912</v>
      </c>
      <c r="AQ16">
        <f t="shared" si="9"/>
        <v>-2673.4957481438169</v>
      </c>
      <c r="AR16">
        <f t="shared" si="9"/>
        <v>-2678.1123071713819</v>
      </c>
      <c r="AS16">
        <f t="shared" si="9"/>
        <v>182.43567411875495</v>
      </c>
      <c r="AT16">
        <f t="shared" si="9"/>
        <v>425.62168958632572</v>
      </c>
      <c r="AU16">
        <f t="shared" si="9"/>
        <v>-2070.0549434663017</v>
      </c>
      <c r="AW16">
        <v>13</v>
      </c>
      <c r="AX16">
        <f>IF(Z16&gt;0, (R16*SUMPRODUCT(K16:$K$98, X16:$X$98)-K16*$AZ$3)/Z16, 0)</f>
        <v>31938.691468574056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1.6072195000000001E-2</v>
      </c>
      <c r="Q17" s="4">
        <f t="shared" si="21"/>
        <v>25</v>
      </c>
      <c r="R17">
        <f t="shared" si="0"/>
        <v>1000000</v>
      </c>
      <c r="S17">
        <f t="shared" si="1"/>
        <v>31517.837653781819</v>
      </c>
      <c r="U17">
        <f t="shared" si="13"/>
        <v>1.6072195000000001E-2</v>
      </c>
      <c r="V17">
        <f t="shared" si="14"/>
        <v>0.01</v>
      </c>
      <c r="W17">
        <f t="shared" si="15"/>
        <v>0.80577294065271898</v>
      </c>
      <c r="X17">
        <f t="shared" si="16"/>
        <v>1.2950539827893928E-2</v>
      </c>
      <c r="Y17">
        <f t="shared" si="17"/>
        <v>8.05772940652719E-3</v>
      </c>
      <c r="Z17">
        <f t="shared" si="18"/>
        <v>0.78476467141829787</v>
      </c>
      <c r="AB17">
        <f t="shared" si="19"/>
        <v>25735.333345232826</v>
      </c>
      <c r="AC17">
        <f t="shared" si="2"/>
        <v>24734.085510185345</v>
      </c>
      <c r="AE17">
        <f t="shared" si="3"/>
        <v>0</v>
      </c>
      <c r="AF17">
        <f t="shared" si="4"/>
        <v>0</v>
      </c>
      <c r="AG17">
        <f t="shared" si="4"/>
        <v>-19.619116785457447</v>
      </c>
      <c r="AH17">
        <f t="shared" si="5"/>
        <v>-12950.539827893928</v>
      </c>
      <c r="AI17">
        <f t="shared" si="6"/>
        <v>-12970.158944679386</v>
      </c>
      <c r="AJ17">
        <f t="shared" si="7"/>
        <v>1001.2478350474812</v>
      </c>
      <c r="AK17">
        <f t="shared" si="22"/>
        <v>1801.4733341662979</v>
      </c>
      <c r="AL17">
        <f t="shared" si="8"/>
        <v>-10167.437775465607</v>
      </c>
      <c r="AN17">
        <f t="shared" si="9"/>
        <v>0</v>
      </c>
      <c r="AO17">
        <f t="shared" si="9"/>
        <v>0</v>
      </c>
      <c r="AP17">
        <f t="shared" si="9"/>
        <v>-4.0144600003298248</v>
      </c>
      <c r="AQ17">
        <f t="shared" si="9"/>
        <v>-2649.9370328584473</v>
      </c>
      <c r="AR17">
        <f t="shared" si="9"/>
        <v>-2653.9514928587773</v>
      </c>
      <c r="AS17">
        <f t="shared" si="9"/>
        <v>204.87514438949438</v>
      </c>
      <c r="AT17">
        <f t="shared" si="9"/>
        <v>368.61713606965429</v>
      </c>
      <c r="AU17">
        <f t="shared" si="9"/>
        <v>-2080.4592123996285</v>
      </c>
      <c r="AW17">
        <v>14</v>
      </c>
      <c r="AX17">
        <f>IF(Z17&gt;0, (R17*SUMPRODUCT(K17:$K$98, X17:$X$98)-K17*$AZ$3)/Z17, 0)</f>
        <v>31517.837653781819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1.8213139E-2</v>
      </c>
      <c r="Q18" s="4">
        <f t="shared" si="21"/>
        <v>25</v>
      </c>
      <c r="R18">
        <f t="shared" si="0"/>
        <v>1000000</v>
      </c>
      <c r="S18">
        <f t="shared" si="1"/>
        <v>30915.925901076276</v>
      </c>
      <c r="U18">
        <f t="shared" si="13"/>
        <v>1.8213139E-2</v>
      </c>
      <c r="V18">
        <f t="shared" si="14"/>
        <v>0.01</v>
      </c>
      <c r="W18">
        <f t="shared" si="15"/>
        <v>0.78476467141829787</v>
      </c>
      <c r="X18">
        <f t="shared" si="16"/>
        <v>1.4293028042830785E-2</v>
      </c>
      <c r="Y18">
        <f t="shared" si="17"/>
        <v>7.8476467141829782E-3</v>
      </c>
      <c r="Z18">
        <f t="shared" si="18"/>
        <v>0.762623996661284</v>
      </c>
      <c r="AB18">
        <f t="shared" si="19"/>
        <v>24734.085510185345</v>
      </c>
      <c r="AC18">
        <f t="shared" si="2"/>
        <v>23577.226971162898</v>
      </c>
      <c r="AE18">
        <f t="shared" si="3"/>
        <v>0</v>
      </c>
      <c r="AF18">
        <f t="shared" si="4"/>
        <v>0</v>
      </c>
      <c r="AG18">
        <f t="shared" si="4"/>
        <v>-19.065599916532101</v>
      </c>
      <c r="AH18">
        <f t="shared" si="5"/>
        <v>-14293.028042830785</v>
      </c>
      <c r="AI18">
        <f t="shared" si="6"/>
        <v>-14312.093642747317</v>
      </c>
      <c r="AJ18">
        <f t="shared" si="7"/>
        <v>1156.8585390224471</v>
      </c>
      <c r="AK18">
        <f t="shared" si="22"/>
        <v>1731.3859857129744</v>
      </c>
      <c r="AL18">
        <f t="shared" si="8"/>
        <v>-11423.849118011896</v>
      </c>
      <c r="AN18">
        <f t="shared" si="9"/>
        <v>0</v>
      </c>
      <c r="AO18">
        <f t="shared" si="9"/>
        <v>0</v>
      </c>
      <c r="AP18">
        <f t="shared" si="9"/>
        <v>-3.4832138235094452</v>
      </c>
      <c r="AQ18">
        <f t="shared" si="9"/>
        <v>-2611.2827855695405</v>
      </c>
      <c r="AR18">
        <f t="shared" si="9"/>
        <v>-2614.7659993930497</v>
      </c>
      <c r="AS18">
        <f t="shared" si="9"/>
        <v>211.3537298909649</v>
      </c>
      <c r="AT18">
        <f t="shared" si="9"/>
        <v>316.31774639499082</v>
      </c>
      <c r="AU18">
        <f t="shared" si="9"/>
        <v>-2087.0945231070941</v>
      </c>
      <c r="AW18">
        <v>15</v>
      </c>
      <c r="AX18">
        <f>IF(Z18&gt;0, (R18*SUMPRODUCT(K18:$K$98, X18:$X$98)-K18*$AZ$3)/Z18, 0)</f>
        <v>30915.925901076276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2.0774602E-2</v>
      </c>
      <c r="Q19" s="4">
        <f t="shared" si="21"/>
        <v>25</v>
      </c>
      <c r="R19">
        <f t="shared" si="0"/>
        <v>1000000</v>
      </c>
      <c r="S19">
        <f t="shared" si="1"/>
        <v>30168.318768472887</v>
      </c>
      <c r="U19">
        <f t="shared" si="13"/>
        <v>2.0774602E-2</v>
      </c>
      <c r="V19">
        <f t="shared" si="14"/>
        <v>0.01</v>
      </c>
      <c r="W19">
        <f t="shared" si="15"/>
        <v>0.762623996661284</v>
      </c>
      <c r="X19">
        <f t="shared" si="16"/>
        <v>1.5843210006287505E-2</v>
      </c>
      <c r="Y19">
        <f t="shared" si="17"/>
        <v>7.6262399666128401E-3</v>
      </c>
      <c r="Z19">
        <f t="shared" si="18"/>
        <v>0.73915454668838365</v>
      </c>
      <c r="AB19">
        <f t="shared" si="19"/>
        <v>23577.226971162898</v>
      </c>
      <c r="AC19">
        <f t="shared" si="2"/>
        <v>22299.049983661233</v>
      </c>
      <c r="AE19">
        <f t="shared" si="3"/>
        <v>0</v>
      </c>
      <c r="AF19">
        <f t="shared" si="4"/>
        <v>0</v>
      </c>
      <c r="AG19">
        <f t="shared" si="4"/>
        <v>-18.478863667209591</v>
      </c>
      <c r="AH19">
        <f t="shared" si="5"/>
        <v>-15843.210006287505</v>
      </c>
      <c r="AI19">
        <f t="shared" si="6"/>
        <v>-15861.688869954714</v>
      </c>
      <c r="AJ19">
        <f t="shared" si="7"/>
        <v>1278.1769875016653</v>
      </c>
      <c r="AK19">
        <f t="shared" si="22"/>
        <v>1650.4058879814031</v>
      </c>
      <c r="AL19">
        <f t="shared" si="8"/>
        <v>-12933.105994471645</v>
      </c>
      <c r="AN19">
        <f t="shared" si="9"/>
        <v>0</v>
      </c>
      <c r="AO19">
        <f t="shared" si="9"/>
        <v>0</v>
      </c>
      <c r="AP19">
        <f t="shared" si="9"/>
        <v>-3.0143029503661101</v>
      </c>
      <c r="AQ19">
        <f t="shared" si="9"/>
        <v>-2584.3707451538203</v>
      </c>
      <c r="AR19">
        <f t="shared" si="9"/>
        <v>-2587.3850481041864</v>
      </c>
      <c r="AS19">
        <f t="shared" si="9"/>
        <v>208.49835433079593</v>
      </c>
      <c r="AT19">
        <f t="shared" si="9"/>
        <v>269.21695116305648</v>
      </c>
      <c r="AU19">
        <f t="shared" si="9"/>
        <v>-2109.6697426103337</v>
      </c>
      <c r="AW19">
        <v>16</v>
      </c>
      <c r="AX19">
        <f>IF(Z19&gt;0, (R19*SUMPRODUCT(K19:$K$98, X19:$X$98)-K19*$AZ$3)/Z19, 0)</f>
        <v>30168.318768472887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2.3506165999999998E-2</v>
      </c>
      <c r="Q20" s="4">
        <f t="shared" si="21"/>
        <v>25</v>
      </c>
      <c r="R20">
        <f t="shared" si="0"/>
        <v>1000000</v>
      </c>
      <c r="S20">
        <f t="shared" si="1"/>
        <v>29262.729986949566</v>
      </c>
      <c r="U20">
        <f t="shared" si="13"/>
        <v>2.3506165999999998E-2</v>
      </c>
      <c r="V20">
        <f t="shared" si="14"/>
        <v>0.01</v>
      </c>
      <c r="W20">
        <f t="shared" si="15"/>
        <v>0.73915454668838365</v>
      </c>
      <c r="X20">
        <f t="shared" si="16"/>
        <v>1.7374689474111894E-2</v>
      </c>
      <c r="Y20">
        <f t="shared" si="17"/>
        <v>7.3915454668838365E-3</v>
      </c>
      <c r="Z20">
        <f t="shared" si="18"/>
        <v>0.71438831174738793</v>
      </c>
      <c r="AB20">
        <f t="shared" si="19"/>
        <v>22299.049983661233</v>
      </c>
      <c r="AC20">
        <f t="shared" si="2"/>
        <v>20904.952272496565</v>
      </c>
      <c r="AE20">
        <f t="shared" si="3"/>
        <v>0</v>
      </c>
      <c r="AF20">
        <f t="shared" si="4"/>
        <v>0</v>
      </c>
      <c r="AG20">
        <f t="shared" si="4"/>
        <v>-17.859707793684699</v>
      </c>
      <c r="AH20">
        <f t="shared" si="5"/>
        <v>-17374.689474111896</v>
      </c>
      <c r="AI20">
        <f t="shared" si="6"/>
        <v>-17392.549181905579</v>
      </c>
      <c r="AJ20">
        <f t="shared" si="7"/>
        <v>1394.097711164668</v>
      </c>
      <c r="AK20">
        <f t="shared" si="22"/>
        <v>1560.9334988562864</v>
      </c>
      <c r="AL20">
        <f t="shared" si="8"/>
        <v>-14437.517971884625</v>
      </c>
      <c r="AN20">
        <f t="shared" si="9"/>
        <v>0</v>
      </c>
      <c r="AO20">
        <f t="shared" si="9"/>
        <v>0</v>
      </c>
      <c r="AP20">
        <f t="shared" si="9"/>
        <v>-2.6011653708364761</v>
      </c>
      <c r="AQ20">
        <f t="shared" si="9"/>
        <v>-2530.525197342698</v>
      </c>
      <c r="AR20">
        <f t="shared" si="9"/>
        <v>-2533.126362713534</v>
      </c>
      <c r="AS20">
        <f t="shared" si="9"/>
        <v>203.04244233638585</v>
      </c>
      <c r="AT20">
        <f t="shared" si="9"/>
        <v>227.34113067848278</v>
      </c>
      <c r="AU20">
        <f t="shared" si="9"/>
        <v>-2102.7427896986655</v>
      </c>
      <c r="AW20">
        <v>17</v>
      </c>
      <c r="AX20">
        <f>IF(Z20&gt;0, (R20*SUMPRODUCT(K20:$K$98, X20:$X$98)-K20*$AZ$3)/Z20, 0)</f>
        <v>29262.729986949566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2.6226451000000001E-2</v>
      </c>
      <c r="Q21" s="4">
        <f t="shared" si="21"/>
        <v>25</v>
      </c>
      <c r="R21">
        <f t="shared" si="0"/>
        <v>1000000</v>
      </c>
      <c r="S21">
        <f t="shared" si="1"/>
        <v>28230.834044643794</v>
      </c>
      <c r="U21">
        <f t="shared" si="13"/>
        <v>2.6226451000000001E-2</v>
      </c>
      <c r="V21">
        <f t="shared" si="14"/>
        <v>0.01</v>
      </c>
      <c r="W21">
        <f t="shared" si="15"/>
        <v>0.71438831174738793</v>
      </c>
      <c r="X21">
        <f t="shared" si="16"/>
        <v>1.8735870053015594E-2</v>
      </c>
      <c r="Y21">
        <f t="shared" si="17"/>
        <v>7.1438831174738798E-3</v>
      </c>
      <c r="Z21">
        <f t="shared" si="18"/>
        <v>0.68850855857689852</v>
      </c>
      <c r="AB21">
        <f t="shared" si="19"/>
        <v>20904.952272496565</v>
      </c>
      <c r="AC21">
        <f t="shared" si="2"/>
        <v>19437.170855501332</v>
      </c>
      <c r="AE21">
        <f t="shared" si="3"/>
        <v>0</v>
      </c>
      <c r="AF21">
        <f t="shared" si="4"/>
        <v>0</v>
      </c>
      <c r="AG21">
        <f t="shared" si="4"/>
        <v>-17.212713964422463</v>
      </c>
      <c r="AH21">
        <f t="shared" si="5"/>
        <v>-18735.870053015595</v>
      </c>
      <c r="AI21">
        <f t="shared" si="6"/>
        <v>-18753.082766980016</v>
      </c>
      <c r="AJ21">
        <f t="shared" si="7"/>
        <v>1467.7814169952326</v>
      </c>
      <c r="AK21">
        <f t="shared" si="22"/>
        <v>1463.3466590747596</v>
      </c>
      <c r="AL21">
        <f t="shared" si="8"/>
        <v>-15821.954690910025</v>
      </c>
      <c r="AN21">
        <f t="shared" si="9"/>
        <v>0</v>
      </c>
      <c r="AO21">
        <f t="shared" si="9"/>
        <v>0</v>
      </c>
      <c r="AP21">
        <f t="shared" si="9"/>
        <v>-2.2383342687383676</v>
      </c>
      <c r="AQ21">
        <f t="shared" si="9"/>
        <v>-2436.4048621835595</v>
      </c>
      <c r="AR21">
        <f t="shared" si="9"/>
        <v>-2438.6431964522976</v>
      </c>
      <c r="AS21">
        <f t="shared" si="9"/>
        <v>190.86969384772573</v>
      </c>
      <c r="AT21">
        <f t="shared" si="9"/>
        <v>190.29299974547834</v>
      </c>
      <c r="AU21">
        <f t="shared" si="9"/>
        <v>-2057.4805028590936</v>
      </c>
      <c r="AW21">
        <v>18</v>
      </c>
      <c r="AX21">
        <f>IF(Z21&gt;0, (R21*SUMPRODUCT(K21:$K$98, X21:$X$98)-K21*$AZ$3)/Z21, 0)</f>
        <v>28230.834044643794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2.9219711999999998E-2</v>
      </c>
      <c r="Q22" s="4">
        <f t="shared" si="21"/>
        <v>25</v>
      </c>
      <c r="R22">
        <f t="shared" si="0"/>
        <v>1000000</v>
      </c>
      <c r="S22">
        <f t="shared" si="1"/>
        <v>27134.537343671429</v>
      </c>
      <c r="U22">
        <f t="shared" si="13"/>
        <v>2.9219711999999998E-2</v>
      </c>
      <c r="V22">
        <f t="shared" si="14"/>
        <v>0.01</v>
      </c>
      <c r="W22">
        <f t="shared" si="15"/>
        <v>0.68850855857689852</v>
      </c>
      <c r="X22">
        <f t="shared" si="16"/>
        <v>2.0118021791152102E-2</v>
      </c>
      <c r="Y22">
        <f t="shared" si="17"/>
        <v>6.8850855857689854E-3</v>
      </c>
      <c r="Z22">
        <f t="shared" si="18"/>
        <v>0.6615054511999775</v>
      </c>
      <c r="AB22">
        <f t="shared" si="19"/>
        <v>19437.170855501332</v>
      </c>
      <c r="AC22">
        <f t="shared" si="2"/>
        <v>17949.644368628007</v>
      </c>
      <c r="AE22">
        <f t="shared" si="3"/>
        <v>0</v>
      </c>
      <c r="AF22">
        <f t="shared" si="4"/>
        <v>0</v>
      </c>
      <c r="AG22">
        <f t="shared" si="4"/>
        <v>-16.537636279999436</v>
      </c>
      <c r="AH22">
        <f t="shared" si="5"/>
        <v>-20118.021791152103</v>
      </c>
      <c r="AI22">
        <f t="shared" si="6"/>
        <v>-20134.559427432101</v>
      </c>
      <c r="AJ22">
        <f t="shared" si="7"/>
        <v>1487.5264868733248</v>
      </c>
      <c r="AK22">
        <f t="shared" si="22"/>
        <v>1360.6019598850933</v>
      </c>
      <c r="AL22">
        <f t="shared" si="8"/>
        <v>-17286.430980673682</v>
      </c>
      <c r="AN22">
        <f t="shared" si="9"/>
        <v>0</v>
      </c>
      <c r="AO22">
        <f t="shared" si="9"/>
        <v>0</v>
      </c>
      <c r="AP22">
        <f t="shared" si="9"/>
        <v>-1.9201316458559983</v>
      </c>
      <c r="AQ22">
        <f t="shared" si="9"/>
        <v>-2335.8386675809179</v>
      </c>
      <c r="AR22">
        <f t="shared" si="9"/>
        <v>-2337.7587992267736</v>
      </c>
      <c r="AS22">
        <f t="shared" si="9"/>
        <v>172.7119059299184</v>
      </c>
      <c r="AT22">
        <f t="shared" si="9"/>
        <v>157.97510819297995</v>
      </c>
      <c r="AU22">
        <f t="shared" si="9"/>
        <v>-2007.0717851038751</v>
      </c>
      <c r="AW22">
        <v>19</v>
      </c>
      <c r="AX22">
        <f>IF(Z22&gt;0, (R22*SUMPRODUCT(K22:$K$98, X22:$X$98)-K22*$AZ$3)/Z22, 0)</f>
        <v>27134.537343671429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3.2402927999999998E-2</v>
      </c>
      <c r="Q23" s="4">
        <f t="shared" si="21"/>
        <v>25</v>
      </c>
      <c r="R23">
        <f t="shared" si="0"/>
        <v>1000000</v>
      </c>
      <c r="S23">
        <f t="shared" si="1"/>
        <v>25986.061808586641</v>
      </c>
      <c r="U23">
        <f t="shared" si="13"/>
        <v>3.2402927999999998E-2</v>
      </c>
      <c r="V23">
        <f t="shared" si="14"/>
        <v>0.01</v>
      </c>
      <c r="W23">
        <f t="shared" si="15"/>
        <v>0.6615054511999775</v>
      </c>
      <c r="X23">
        <f t="shared" si="16"/>
        <v>2.1434713506840383E-2</v>
      </c>
      <c r="Y23">
        <f t="shared" si="17"/>
        <v>6.6150545119997755E-3</v>
      </c>
      <c r="Z23">
        <f t="shared" si="18"/>
        <v>0.63345568318113743</v>
      </c>
      <c r="AB23">
        <f t="shared" si="19"/>
        <v>17949.644368628007</v>
      </c>
      <c r="AC23">
        <f t="shared" si="2"/>
        <v>16461.018536145515</v>
      </c>
      <c r="AE23">
        <f t="shared" si="3"/>
        <v>0</v>
      </c>
      <c r="AF23">
        <f t="shared" si="4"/>
        <v>0</v>
      </c>
      <c r="AG23">
        <f t="shared" si="4"/>
        <v>-15.836392079528435</v>
      </c>
      <c r="AH23">
        <f t="shared" si="5"/>
        <v>-21434.713506840384</v>
      </c>
      <c r="AI23">
        <f t="shared" si="6"/>
        <v>-21450.549898919911</v>
      </c>
      <c r="AJ23">
        <f t="shared" si="7"/>
        <v>1488.6258324824921</v>
      </c>
      <c r="AK23">
        <f t="shared" si="22"/>
        <v>1256.4751058039606</v>
      </c>
      <c r="AL23">
        <f t="shared" si="8"/>
        <v>-18705.448960633457</v>
      </c>
      <c r="AN23">
        <f t="shared" si="9"/>
        <v>0</v>
      </c>
      <c r="AO23">
        <f t="shared" si="9"/>
        <v>0</v>
      </c>
      <c r="AP23">
        <f t="shared" si="9"/>
        <v>-1.6417075374341477</v>
      </c>
      <c r="AQ23">
        <f t="shared" si="9"/>
        <v>-2222.0674096854791</v>
      </c>
      <c r="AR23">
        <f t="shared" si="9"/>
        <v>-2223.7091172229129</v>
      </c>
      <c r="AS23">
        <f t="shared" si="9"/>
        <v>154.3210244690066</v>
      </c>
      <c r="AT23">
        <f t="shared" si="9"/>
        <v>130.25470962311218</v>
      </c>
      <c r="AU23">
        <f t="shared" si="9"/>
        <v>-1939.1333831307943</v>
      </c>
      <c r="AW23">
        <v>20</v>
      </c>
      <c r="AX23">
        <f>IF(Z23&gt;0, (R23*SUMPRODUCT(K23:$K$98, X23:$X$98)-K23*$AZ$3)/Z23, 0)</f>
        <v>25986.061808586641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3.5947104000000001E-2</v>
      </c>
      <c r="Q24" s="4">
        <f t="shared" si="21"/>
        <v>25</v>
      </c>
      <c r="R24">
        <f t="shared" si="0"/>
        <v>1000000</v>
      </c>
      <c r="S24">
        <f t="shared" si="1"/>
        <v>24812.419086776499</v>
      </c>
      <c r="U24">
        <f t="shared" si="13"/>
        <v>3.5947104000000001E-2</v>
      </c>
      <c r="V24">
        <f t="shared" si="14"/>
        <v>0.01</v>
      </c>
      <c r="W24">
        <f t="shared" si="15"/>
        <v>0.63345568318113743</v>
      </c>
      <c r="X24">
        <f t="shared" si="16"/>
        <v>2.2770897322703397E-2</v>
      </c>
      <c r="Y24">
        <f t="shared" si="17"/>
        <v>6.3345568318113749E-3</v>
      </c>
      <c r="Z24">
        <f t="shared" si="18"/>
        <v>0.60435022902662261</v>
      </c>
      <c r="AB24">
        <f t="shared" si="19"/>
        <v>16461.018536145515</v>
      </c>
      <c r="AC24">
        <f t="shared" si="2"/>
        <v>14995.39115779792</v>
      </c>
      <c r="AE24">
        <f t="shared" si="3"/>
        <v>0</v>
      </c>
      <c r="AF24">
        <f t="shared" si="4"/>
        <v>0</v>
      </c>
      <c r="AG24">
        <f t="shared" si="4"/>
        <v>-15.108755725665565</v>
      </c>
      <c r="AH24">
        <f t="shared" si="5"/>
        <v>-22770.897322703397</v>
      </c>
      <c r="AI24">
        <f t="shared" si="6"/>
        <v>-22786.006078429062</v>
      </c>
      <c r="AJ24">
        <f t="shared" si="7"/>
        <v>1465.6273783475954</v>
      </c>
      <c r="AK24">
        <f t="shared" si="22"/>
        <v>1152.2712975301861</v>
      </c>
      <c r="AL24">
        <f t="shared" si="8"/>
        <v>-20168.107402551279</v>
      </c>
      <c r="AN24">
        <f t="shared" si="9"/>
        <v>0</v>
      </c>
      <c r="AO24">
        <f t="shared" si="9"/>
        <v>0</v>
      </c>
      <c r="AP24">
        <f t="shared" si="9"/>
        <v>-1.3984605629232827</v>
      </c>
      <c r="AQ24">
        <f t="shared" si="9"/>
        <v>-2107.6654137760424</v>
      </c>
      <c r="AR24">
        <f t="shared" si="9"/>
        <v>-2109.0638743389659</v>
      </c>
      <c r="AS24">
        <f t="shared" si="9"/>
        <v>135.65790100623684</v>
      </c>
      <c r="AT24">
        <f t="shared" si="9"/>
        <v>106.65378384846582</v>
      </c>
      <c r="AU24">
        <f t="shared" si="9"/>
        <v>-1866.752189484263</v>
      </c>
      <c r="AW24">
        <v>21</v>
      </c>
      <c r="AX24">
        <f>IF(Z24&gt;0, (R24*SUMPRODUCT(K24:$K$98, X24:$X$98)-K24*$AZ$3)/Z24, 0)</f>
        <v>24812.419086776499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4.0034525000000001E-2</v>
      </c>
      <c r="Q25" s="4">
        <f t="shared" si="21"/>
        <v>25</v>
      </c>
      <c r="R25">
        <f t="shared" si="0"/>
        <v>1000000</v>
      </c>
      <c r="S25">
        <f t="shared" si="1"/>
        <v>23624.522944148874</v>
      </c>
      <c r="U25">
        <f t="shared" si="13"/>
        <v>4.0034525000000001E-2</v>
      </c>
      <c r="V25">
        <f t="shared" si="14"/>
        <v>0.01</v>
      </c>
      <c r="W25">
        <f t="shared" si="15"/>
        <v>0.60435022902662261</v>
      </c>
      <c r="X25">
        <f t="shared" si="16"/>
        <v>2.4194874352722048E-2</v>
      </c>
      <c r="Y25">
        <f t="shared" si="17"/>
        <v>6.0435022902662261E-3</v>
      </c>
      <c r="Z25">
        <f t="shared" si="18"/>
        <v>0.57411185238363438</v>
      </c>
      <c r="AB25">
        <f t="shared" si="19"/>
        <v>14995.39115779792</v>
      </c>
      <c r="AC25">
        <f t="shared" si="2"/>
        <v>13563.118629144981</v>
      </c>
      <c r="AE25">
        <f t="shared" si="3"/>
        <v>0</v>
      </c>
      <c r="AF25">
        <f t="shared" si="4"/>
        <v>0</v>
      </c>
      <c r="AG25">
        <f t="shared" si="4"/>
        <v>-14.352796309590859</v>
      </c>
      <c r="AH25">
        <f t="shared" si="5"/>
        <v>-24194.874352722047</v>
      </c>
      <c r="AI25">
        <f t="shared" si="6"/>
        <v>-24209.227149031638</v>
      </c>
      <c r="AJ25">
        <f t="shared" si="7"/>
        <v>1432.2725286529385</v>
      </c>
      <c r="AK25">
        <f t="shared" si="22"/>
        <v>1049.6773810458544</v>
      </c>
      <c r="AL25">
        <f t="shared" si="8"/>
        <v>-21727.277239332845</v>
      </c>
      <c r="AN25">
        <f t="shared" si="9"/>
        <v>0</v>
      </c>
      <c r="AO25">
        <f t="shared" si="9"/>
        <v>0</v>
      </c>
      <c r="AP25">
        <f t="shared" si="9"/>
        <v>-1.1861511186840925</v>
      </c>
      <c r="AQ25">
        <f t="shared" si="9"/>
        <v>-1999.5251559952226</v>
      </c>
      <c r="AR25">
        <f t="shared" si="9"/>
        <v>-2000.7113071139067</v>
      </c>
      <c r="AS25">
        <f t="shared" si="9"/>
        <v>118.36659738471587</v>
      </c>
      <c r="AT25">
        <f t="shared" si="9"/>
        <v>86.747973908954677</v>
      </c>
      <c r="AU25">
        <f t="shared" si="9"/>
        <v>-1795.5967358202361</v>
      </c>
      <c r="AW25">
        <v>22</v>
      </c>
      <c r="AX25">
        <f>IF(Z25&gt;0, (R25*SUMPRODUCT(K25:$K$98, X25:$X$98)-K25*$AZ$3)/Z25, 0)</f>
        <v>23624.522944148874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4.4405750000000001E-2</v>
      </c>
      <c r="Q26" s="4">
        <f t="shared" si="21"/>
        <v>25</v>
      </c>
      <c r="R26">
        <f t="shared" si="0"/>
        <v>1000000</v>
      </c>
      <c r="S26">
        <f t="shared" si="1"/>
        <v>22411.385686704205</v>
      </c>
      <c r="U26">
        <f t="shared" si="13"/>
        <v>4.4405750000000001E-2</v>
      </c>
      <c r="V26">
        <f t="shared" si="14"/>
        <v>0.01</v>
      </c>
      <c r="W26">
        <f t="shared" si="15"/>
        <v>0.57411185238363438</v>
      </c>
      <c r="X26">
        <f t="shared" si="16"/>
        <v>2.5493867388984574E-2</v>
      </c>
      <c r="Y26">
        <f t="shared" si="17"/>
        <v>5.741118523836344E-3</v>
      </c>
      <c r="Z26">
        <f t="shared" si="18"/>
        <v>0.54287686647081346</v>
      </c>
      <c r="AB26">
        <f t="shared" si="19"/>
        <v>13563.118629144981</v>
      </c>
      <c r="AC26">
        <f t="shared" si="2"/>
        <v>12166.622834866819</v>
      </c>
      <c r="AE26">
        <f t="shared" si="3"/>
        <v>0</v>
      </c>
      <c r="AF26">
        <f t="shared" si="4"/>
        <v>0</v>
      </c>
      <c r="AG26">
        <f t="shared" si="4"/>
        <v>-13.571921661770336</v>
      </c>
      <c r="AH26">
        <f t="shared" si="5"/>
        <v>-25493.867388984574</v>
      </c>
      <c r="AI26">
        <f t="shared" si="6"/>
        <v>-25507.439310646343</v>
      </c>
      <c r="AJ26">
        <f t="shared" si="7"/>
        <v>1396.4957942781621</v>
      </c>
      <c r="AK26">
        <f t="shared" si="22"/>
        <v>949.41830404014877</v>
      </c>
      <c r="AL26">
        <f t="shared" si="8"/>
        <v>-23161.525212328033</v>
      </c>
      <c r="AN26">
        <f t="shared" si="9"/>
        <v>0</v>
      </c>
      <c r="AO26">
        <f t="shared" si="9"/>
        <v>0</v>
      </c>
      <c r="AP26">
        <f t="shared" si="9"/>
        <v>-1.0014443548738798</v>
      </c>
      <c r="AQ26">
        <f t="shared" si="9"/>
        <v>-1881.1403585180767</v>
      </c>
      <c r="AR26">
        <f t="shared" si="9"/>
        <v>-1882.1418028729506</v>
      </c>
      <c r="AS26">
        <f t="shared" si="9"/>
        <v>103.04456985810195</v>
      </c>
      <c r="AT26">
        <f t="shared" si="9"/>
        <v>70.055635796450503</v>
      </c>
      <c r="AU26">
        <f t="shared" si="9"/>
        <v>-1709.0415972183982</v>
      </c>
      <c r="AW26">
        <v>23</v>
      </c>
      <c r="AX26">
        <f>IF(Z26&gt;0, (R26*SUMPRODUCT(K26:$K$98, X26:$X$98)-K26*$AZ$3)/Z26, 0)</f>
        <v>22411.385686704205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4.9048597999999999E-2</v>
      </c>
      <c r="Q27" s="4">
        <f t="shared" si="21"/>
        <v>25</v>
      </c>
      <c r="R27">
        <f t="shared" si="0"/>
        <v>1000000</v>
      </c>
      <c r="S27">
        <f t="shared" si="1"/>
        <v>21189.236299760858</v>
      </c>
      <c r="U27">
        <f t="shared" si="13"/>
        <v>4.9048597999999999E-2</v>
      </c>
      <c r="V27">
        <f t="shared" si="14"/>
        <v>0.01</v>
      </c>
      <c r="W27">
        <f t="shared" si="15"/>
        <v>0.54287686647081346</v>
      </c>
      <c r="X27">
        <f t="shared" si="16"/>
        <v>2.6627349187026608E-2</v>
      </c>
      <c r="Y27">
        <f t="shared" si="17"/>
        <v>5.4287686647081345E-3</v>
      </c>
      <c r="Z27">
        <f t="shared" si="18"/>
        <v>0.51082074861907878</v>
      </c>
      <c r="AB27">
        <f t="shared" si="19"/>
        <v>12166.622834866819</v>
      </c>
      <c r="AC27">
        <f t="shared" si="2"/>
        <v>10823.9015493104</v>
      </c>
      <c r="AE27">
        <f t="shared" si="3"/>
        <v>0</v>
      </c>
      <c r="AF27">
        <f t="shared" si="4"/>
        <v>0</v>
      </c>
      <c r="AG27">
        <f t="shared" si="4"/>
        <v>-12.770518715476969</v>
      </c>
      <c r="AH27">
        <f t="shared" si="5"/>
        <v>-26627.349187026608</v>
      </c>
      <c r="AI27">
        <f t="shared" si="6"/>
        <v>-26640.119705742083</v>
      </c>
      <c r="AJ27">
        <f t="shared" si="7"/>
        <v>1342.7212855564194</v>
      </c>
      <c r="AK27">
        <f t="shared" si="22"/>
        <v>851.66359844067745</v>
      </c>
      <c r="AL27">
        <f t="shared" si="8"/>
        <v>-24445.734821744987</v>
      </c>
      <c r="AN27">
        <f t="shared" si="9"/>
        <v>0</v>
      </c>
      <c r="AO27">
        <f t="shared" si="9"/>
        <v>0</v>
      </c>
      <c r="AP27">
        <f t="shared" si="9"/>
        <v>-0.84134863369960966</v>
      </c>
      <c r="AQ27">
        <f t="shared" si="9"/>
        <v>-1754.2657707706526</v>
      </c>
      <c r="AR27">
        <f t="shared" si="9"/>
        <v>-1755.107119404352</v>
      </c>
      <c r="AS27">
        <f t="shared" si="9"/>
        <v>88.46130248986394</v>
      </c>
      <c r="AT27">
        <f t="shared" si="9"/>
        <v>56.109389202128</v>
      </c>
      <c r="AU27">
        <f t="shared" si="9"/>
        <v>-1610.5364277123601</v>
      </c>
      <c r="AW27">
        <v>24</v>
      </c>
      <c r="AX27">
        <f>IF(Z27&gt;0, (R27*SUMPRODUCT(K27:$K$98, X27:$X$98)-K27*$AZ$3)/Z27, 0)</f>
        <v>21189.236299760858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5.4278005999999997E-2</v>
      </c>
      <c r="Q28" s="4">
        <f t="shared" si="21"/>
        <v>25</v>
      </c>
      <c r="R28">
        <f t="shared" si="0"/>
        <v>1000000</v>
      </c>
      <c r="S28">
        <f t="shared" si="1"/>
        <v>19980.423920986043</v>
      </c>
      <c r="U28">
        <f t="shared" si="13"/>
        <v>5.4278005999999997E-2</v>
      </c>
      <c r="V28">
        <f t="shared" si="14"/>
        <v>0.01</v>
      </c>
      <c r="W28">
        <f t="shared" si="15"/>
        <v>0.51082074861907878</v>
      </c>
      <c r="X28">
        <f t="shared" si="16"/>
        <v>2.7726331658470847E-2</v>
      </c>
      <c r="Y28">
        <f t="shared" si="17"/>
        <v>5.1082074861907882E-3</v>
      </c>
      <c r="Z28">
        <f t="shared" si="18"/>
        <v>0.47798620947441717</v>
      </c>
      <c r="AB28">
        <f t="shared" si="19"/>
        <v>10823.9015493104</v>
      </c>
      <c r="AC28">
        <f t="shared" si="2"/>
        <v>9550.3670936840899</v>
      </c>
      <c r="AE28">
        <f t="shared" si="3"/>
        <v>0</v>
      </c>
      <c r="AF28">
        <f t="shared" si="4"/>
        <v>0</v>
      </c>
      <c r="AG28">
        <f t="shared" si="4"/>
        <v>-11.94965523686043</v>
      </c>
      <c r="AH28">
        <f t="shared" si="5"/>
        <v>-27726.331658470848</v>
      </c>
      <c r="AI28">
        <f t="shared" si="6"/>
        <v>-27738.28131370771</v>
      </c>
      <c r="AJ28">
        <f t="shared" si="7"/>
        <v>1273.5344556263099</v>
      </c>
      <c r="AK28">
        <f t="shared" si="22"/>
        <v>757.67310845172801</v>
      </c>
      <c r="AL28">
        <f t="shared" si="8"/>
        <v>-25707.073749629675</v>
      </c>
      <c r="AN28">
        <f t="shared" si="9"/>
        <v>0</v>
      </c>
      <c r="AO28">
        <f t="shared" si="9"/>
        <v>0</v>
      </c>
      <c r="AP28">
        <f t="shared" si="9"/>
        <v>-0.70291823319158431</v>
      </c>
      <c r="AQ28">
        <f t="shared" si="9"/>
        <v>-1630.9545067156862</v>
      </c>
      <c r="AR28">
        <f t="shared" si="9"/>
        <v>-1631.6574249488779</v>
      </c>
      <c r="AS28">
        <f t="shared" si="9"/>
        <v>74.913507688163904</v>
      </c>
      <c r="AT28">
        <f t="shared" si="9"/>
        <v>44.568837524854921</v>
      </c>
      <c r="AU28">
        <f t="shared" si="9"/>
        <v>-1512.1750797358591</v>
      </c>
      <c r="AW28">
        <v>25</v>
      </c>
      <c r="AX28">
        <f>IF(Z28&gt;0, (R28*SUMPRODUCT(K28:$K$98, X28:$X$98)-K28*$AZ$3)/Z28, 0)</f>
        <v>19980.423920986043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6.0174738999999998E-2</v>
      </c>
      <c r="Q29" s="4">
        <f t="shared" si="21"/>
        <v>25</v>
      </c>
      <c r="R29">
        <f t="shared" si="0"/>
        <v>1000000</v>
      </c>
      <c r="S29">
        <f t="shared" si="1"/>
        <v>18784.466688446566</v>
      </c>
      <c r="U29">
        <f t="shared" si="13"/>
        <v>6.0174738999999998E-2</v>
      </c>
      <c r="V29">
        <f t="shared" si="14"/>
        <v>0.01</v>
      </c>
      <c r="W29">
        <f t="shared" si="15"/>
        <v>0.47798620947441717</v>
      </c>
      <c r="X29">
        <f t="shared" si="16"/>
        <v>2.876269540072238E-2</v>
      </c>
      <c r="Y29">
        <f t="shared" si="17"/>
        <v>4.7798620947441719E-3</v>
      </c>
      <c r="Z29">
        <f t="shared" si="18"/>
        <v>0.44444365197895058</v>
      </c>
      <c r="AB29">
        <f t="shared" si="19"/>
        <v>9550.3670936840899</v>
      </c>
      <c r="AC29">
        <f t="shared" si="2"/>
        <v>8348.6369754901352</v>
      </c>
      <c r="AE29">
        <f t="shared" si="3"/>
        <v>0</v>
      </c>
      <c r="AF29">
        <f t="shared" si="4"/>
        <v>0</v>
      </c>
      <c r="AG29">
        <f t="shared" si="4"/>
        <v>-11.111091299473765</v>
      </c>
      <c r="AH29">
        <f t="shared" si="5"/>
        <v>-28762.695400722379</v>
      </c>
      <c r="AI29">
        <f t="shared" si="6"/>
        <v>-28773.806492021853</v>
      </c>
      <c r="AJ29">
        <f t="shared" si="7"/>
        <v>1201.7301181939547</v>
      </c>
      <c r="AK29">
        <f t="shared" si="22"/>
        <v>668.52569655788636</v>
      </c>
      <c r="AL29">
        <f t="shared" si="8"/>
        <v>-26903.550677270014</v>
      </c>
      <c r="AN29">
        <f t="shared" si="9"/>
        <v>0</v>
      </c>
      <c r="AO29">
        <f t="shared" si="9"/>
        <v>0</v>
      </c>
      <c r="AP29">
        <f t="shared" si="9"/>
        <v>-0.58356350860627104</v>
      </c>
      <c r="AQ29">
        <f t="shared" si="9"/>
        <v>-1510.640043594454</v>
      </c>
      <c r="AR29">
        <f t="shared" si="9"/>
        <v>-1511.2236071030602</v>
      </c>
      <c r="AS29">
        <f t="shared" si="9"/>
        <v>63.115838513927677</v>
      </c>
      <c r="AT29">
        <f t="shared" si="9"/>
        <v>35.111510702395933</v>
      </c>
      <c r="AU29">
        <f t="shared" si="9"/>
        <v>-1412.9962578867367</v>
      </c>
      <c r="AW29">
        <v>26</v>
      </c>
      <c r="AX29">
        <f>IF(Z29&gt;0, (R29*SUMPRODUCT(K29:$K$98, X29:$X$98)-K29*$AZ$3)/Z29, 0)</f>
        <v>18784.466688446566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6.6923788999999997E-2</v>
      </c>
      <c r="Q30" s="4">
        <f t="shared" si="21"/>
        <v>25</v>
      </c>
      <c r="R30">
        <f t="shared" si="0"/>
        <v>1000000</v>
      </c>
      <c r="S30">
        <f t="shared" si="1"/>
        <v>17601.800383763955</v>
      </c>
      <c r="U30">
        <f t="shared" si="13"/>
        <v>6.6923788999999997E-2</v>
      </c>
      <c r="V30">
        <f t="shared" si="14"/>
        <v>0.01</v>
      </c>
      <c r="W30">
        <f t="shared" si="15"/>
        <v>0.44444365197895058</v>
      </c>
      <c r="X30">
        <f t="shared" si="16"/>
        <v>2.9743853187428719E-2</v>
      </c>
      <c r="Y30">
        <f t="shared" si="17"/>
        <v>4.4444365197895061E-3</v>
      </c>
      <c r="Z30">
        <f t="shared" si="18"/>
        <v>0.41025536227173237</v>
      </c>
      <c r="AB30">
        <f t="shared" si="19"/>
        <v>8348.6369754901352</v>
      </c>
      <c r="AC30">
        <f t="shared" si="2"/>
        <v>7221.2329930757996</v>
      </c>
      <c r="AE30">
        <f t="shared" si="3"/>
        <v>0</v>
      </c>
      <c r="AF30">
        <f t="shared" si="4"/>
        <v>0</v>
      </c>
      <c r="AG30">
        <f t="shared" si="4"/>
        <v>-10.256384056793308</v>
      </c>
      <c r="AH30">
        <f t="shared" si="5"/>
        <v>-29743.853187428718</v>
      </c>
      <c r="AI30">
        <f t="shared" si="6"/>
        <v>-29754.109571485511</v>
      </c>
      <c r="AJ30">
        <f t="shared" si="7"/>
        <v>1127.4039824143356</v>
      </c>
      <c r="AK30">
        <f t="shared" si="22"/>
        <v>584.40458828430951</v>
      </c>
      <c r="AL30">
        <f t="shared" si="8"/>
        <v>-28042.301000786865</v>
      </c>
      <c r="AN30">
        <f t="shared" si="9"/>
        <v>0</v>
      </c>
      <c r="AO30">
        <f t="shared" si="9"/>
        <v>0</v>
      </c>
      <c r="AP30">
        <f t="shared" si="9"/>
        <v>-0.48095856464477005</v>
      </c>
      <c r="AQ30">
        <f t="shared" si="9"/>
        <v>-1394.7957542166341</v>
      </c>
      <c r="AR30">
        <f t="shared" si="9"/>
        <v>-1395.276712781279</v>
      </c>
      <c r="AS30">
        <f t="shared" si="9"/>
        <v>52.868008662141285</v>
      </c>
      <c r="AT30">
        <f t="shared" si="9"/>
        <v>27.404823220018745</v>
      </c>
      <c r="AU30">
        <f t="shared" si="9"/>
        <v>-1315.0038808991189</v>
      </c>
      <c r="AW30">
        <v>27</v>
      </c>
      <c r="AX30">
        <f>IF(Z30&gt;0, (R30*SUMPRODUCT(K30:$K$98, X30:$X$98)-K30*$AZ$3)/Z30, 0)</f>
        <v>17601.800383763955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7.4711050000000001E-2</v>
      </c>
      <c r="Q31" s="4">
        <f t="shared" si="21"/>
        <v>25</v>
      </c>
      <c r="R31">
        <f t="shared" si="0"/>
        <v>1000000</v>
      </c>
      <c r="S31">
        <f t="shared" si="1"/>
        <v>16427.632906905761</v>
      </c>
      <c r="U31">
        <f t="shared" si="13"/>
        <v>7.4711050000000001E-2</v>
      </c>
      <c r="V31">
        <f t="shared" si="14"/>
        <v>0.01</v>
      </c>
      <c r="W31">
        <f t="shared" si="15"/>
        <v>0.41025536227173237</v>
      </c>
      <c r="X31">
        <f t="shared" si="16"/>
        <v>3.0650608883451513E-2</v>
      </c>
      <c r="Y31">
        <f t="shared" si="17"/>
        <v>4.102553622717324E-3</v>
      </c>
      <c r="Z31">
        <f t="shared" si="18"/>
        <v>0.37550219976556354</v>
      </c>
      <c r="AB31">
        <f t="shared" si="19"/>
        <v>7221.2329930757996</v>
      </c>
      <c r="AC31">
        <f t="shared" si="2"/>
        <v>6168.6122934842724</v>
      </c>
      <c r="AE31">
        <f t="shared" si="3"/>
        <v>0</v>
      </c>
      <c r="AF31">
        <f t="shared" si="4"/>
        <v>0</v>
      </c>
      <c r="AG31">
        <f t="shared" si="4"/>
        <v>-9.387554994139089</v>
      </c>
      <c r="AH31">
        <f t="shared" si="5"/>
        <v>-30650.608883451514</v>
      </c>
      <c r="AI31">
        <f t="shared" si="6"/>
        <v>-30659.996438445654</v>
      </c>
      <c r="AJ31">
        <f t="shared" si="7"/>
        <v>1052.6206995915272</v>
      </c>
      <c r="AK31">
        <f t="shared" si="22"/>
        <v>505.486309515306</v>
      </c>
      <c r="AL31">
        <f t="shared" si="8"/>
        <v>-29101.889429338822</v>
      </c>
      <c r="AN31">
        <f t="shared" si="9"/>
        <v>0</v>
      </c>
      <c r="AO31">
        <f t="shared" si="9"/>
        <v>0</v>
      </c>
      <c r="AP31">
        <f t="shared" si="9"/>
        <v>-0.39305005323858816</v>
      </c>
      <c r="AQ31">
        <f t="shared" si="9"/>
        <v>-1283.3185489679875</v>
      </c>
      <c r="AR31">
        <f t="shared" si="9"/>
        <v>-1283.7115990212262</v>
      </c>
      <c r="AS31">
        <f t="shared" si="9"/>
        <v>44.072457873513862</v>
      </c>
      <c r="AT31">
        <f t="shared" si="9"/>
        <v>21.164341619347187</v>
      </c>
      <c r="AU31">
        <f t="shared" si="9"/>
        <v>-1218.4747995283651</v>
      </c>
      <c r="AW31">
        <v>28</v>
      </c>
      <c r="AX31">
        <f>IF(Z31&gt;0, (R31*SUMPRODUCT(K31:$K$98, X31:$X$98)-K31*$AZ$3)/Z31, 0)</f>
        <v>16427.632906905761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8.3689026999999999E-2</v>
      </c>
      <c r="Q32" s="4">
        <f t="shared" si="21"/>
        <v>25</v>
      </c>
      <c r="R32">
        <f t="shared" si="0"/>
        <v>1000000</v>
      </c>
      <c r="S32">
        <f t="shared" si="1"/>
        <v>15252.645392493732</v>
      </c>
      <c r="U32">
        <f t="shared" si="13"/>
        <v>8.3689026999999999E-2</v>
      </c>
      <c r="V32">
        <f t="shared" si="14"/>
        <v>0.01</v>
      </c>
      <c r="W32">
        <f t="shared" si="15"/>
        <v>0.37550219976556354</v>
      </c>
      <c r="X32">
        <f t="shared" si="16"/>
        <v>3.1425413734739643E-2</v>
      </c>
      <c r="Y32">
        <f t="shared" si="17"/>
        <v>3.7550219976556355E-3</v>
      </c>
      <c r="Z32">
        <f t="shared" si="18"/>
        <v>0.34032176403316827</v>
      </c>
      <c r="AB32">
        <f t="shared" si="19"/>
        <v>6168.6122934842724</v>
      </c>
      <c r="AC32">
        <f t="shared" si="2"/>
        <v>5190.8071861458429</v>
      </c>
      <c r="AE32">
        <f t="shared" si="3"/>
        <v>0</v>
      </c>
      <c r="AF32">
        <f t="shared" si="4"/>
        <v>0</v>
      </c>
      <c r="AG32">
        <f t="shared" si="4"/>
        <v>-8.5080441008292063</v>
      </c>
      <c r="AH32">
        <f t="shared" si="5"/>
        <v>-31425.413734739643</v>
      </c>
      <c r="AI32">
        <f t="shared" si="6"/>
        <v>-31433.921778840471</v>
      </c>
      <c r="AJ32">
        <f t="shared" si="7"/>
        <v>977.80510733842948</v>
      </c>
      <c r="AK32">
        <f t="shared" si="22"/>
        <v>431.8028605438991</v>
      </c>
      <c r="AL32">
        <f t="shared" si="8"/>
        <v>-30024.313810958141</v>
      </c>
      <c r="AN32">
        <f t="shared" si="9"/>
        <v>0</v>
      </c>
      <c r="AO32">
        <f t="shared" si="9"/>
        <v>0</v>
      </c>
      <c r="AP32">
        <f t="shared" si="9"/>
        <v>-0.31805855016818441</v>
      </c>
      <c r="AQ32">
        <f t="shared" si="9"/>
        <v>-1174.784875636987</v>
      </c>
      <c r="AR32">
        <f t="shared" si="9"/>
        <v>-1175.1029341871551</v>
      </c>
      <c r="AS32">
        <f t="shared" si="9"/>
        <v>36.553556975192031</v>
      </c>
      <c r="AT32">
        <f t="shared" si="9"/>
        <v>16.14220497160823</v>
      </c>
      <c r="AU32">
        <f t="shared" si="9"/>
        <v>-1122.4071722403548</v>
      </c>
      <c r="AW32">
        <v>29</v>
      </c>
      <c r="AX32">
        <f>IF(Z32&gt;0, (R32*SUMPRODUCT(K32:$K$98, X32:$X$98)-K32*$AZ$3)/Z32, 0)</f>
        <v>15252.645392493732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9.4384723000000004E-2</v>
      </c>
      <c r="Q33" s="4">
        <f t="shared" si="21"/>
        <v>25</v>
      </c>
      <c r="R33">
        <f t="shared" si="0"/>
        <v>1000000</v>
      </c>
      <c r="S33">
        <f t="shared" si="1"/>
        <v>14070.994626845153</v>
      </c>
      <c r="U33">
        <f t="shared" si="13"/>
        <v>9.4384723000000004E-2</v>
      </c>
      <c r="V33">
        <f t="shared" si="14"/>
        <v>0.01</v>
      </c>
      <c r="W33">
        <f t="shared" si="15"/>
        <v>0.34032176403316827</v>
      </c>
      <c r="X33">
        <f t="shared" si="16"/>
        <v>3.2121175429141953E-2</v>
      </c>
      <c r="Y33">
        <f t="shared" si="17"/>
        <v>3.4032176403316827E-3</v>
      </c>
      <c r="Z33">
        <f t="shared" si="18"/>
        <v>0.30479737096369464</v>
      </c>
      <c r="AB33">
        <f t="shared" si="19"/>
        <v>5190.8071861458429</v>
      </c>
      <c r="AC33">
        <f t="shared" si="2"/>
        <v>4288.802169106676</v>
      </c>
      <c r="AE33">
        <f t="shared" si="3"/>
        <v>0</v>
      </c>
      <c r="AF33">
        <f t="shared" si="4"/>
        <v>0</v>
      </c>
      <c r="AG33">
        <f t="shared" si="4"/>
        <v>-7.6199342740923655</v>
      </c>
      <c r="AH33">
        <f t="shared" si="5"/>
        <v>-32121.175429141953</v>
      </c>
      <c r="AI33">
        <f t="shared" si="6"/>
        <v>-32128.795363416044</v>
      </c>
      <c r="AJ33">
        <f t="shared" si="7"/>
        <v>902.00501703916689</v>
      </c>
      <c r="AK33">
        <f t="shared" si="22"/>
        <v>363.35650303020901</v>
      </c>
      <c r="AL33">
        <f t="shared" si="8"/>
        <v>-30863.433843346669</v>
      </c>
      <c r="AN33">
        <f t="shared" si="9"/>
        <v>0</v>
      </c>
      <c r="AO33">
        <f t="shared" si="9"/>
        <v>0</v>
      </c>
      <c r="AP33">
        <f t="shared" si="9"/>
        <v>-0.25433758617062224</v>
      </c>
      <c r="AQ33">
        <f t="shared" si="9"/>
        <v>-1072.1381484073463</v>
      </c>
      <c r="AR33">
        <f t="shared" si="9"/>
        <v>-1072.3924859935169</v>
      </c>
      <c r="AS33">
        <f t="shared" si="9"/>
        <v>30.107054798036152</v>
      </c>
      <c r="AT33">
        <f t="shared" si="9"/>
        <v>12.128085699414987</v>
      </c>
      <c r="AU33">
        <f t="shared" si="9"/>
        <v>-1030.1573454960658</v>
      </c>
      <c r="AW33">
        <v>30</v>
      </c>
      <c r="AX33">
        <f>IF(Z33&gt;0, (R33*SUMPRODUCT(K33:$K$98, X33:$X$98)-K33*$AZ$3)/Z33, 0)</f>
        <v>14070.994626845153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0.106719178</v>
      </c>
      <c r="Q34" s="4">
        <f t="shared" si="21"/>
        <v>25</v>
      </c>
      <c r="R34">
        <f t="shared" si="0"/>
        <v>1000000</v>
      </c>
      <c r="S34">
        <f t="shared" si="1"/>
        <v>12852.670572311665</v>
      </c>
      <c r="U34">
        <f t="shared" si="13"/>
        <v>0.106719178</v>
      </c>
      <c r="V34">
        <f t="shared" si="14"/>
        <v>0.01</v>
      </c>
      <c r="W34">
        <f t="shared" si="15"/>
        <v>0.30479737096369464</v>
      </c>
      <c r="X34">
        <f t="shared" si="16"/>
        <v>3.2527724885806561E-2</v>
      </c>
      <c r="Y34">
        <f t="shared" si="17"/>
        <v>3.0479737096369463E-3</v>
      </c>
      <c r="Z34">
        <f t="shared" si="18"/>
        <v>0.26922167236825112</v>
      </c>
      <c r="AB34">
        <f t="shared" si="19"/>
        <v>4288.802169106676</v>
      </c>
      <c r="AC34">
        <f t="shared" si="2"/>
        <v>3460.2174658759536</v>
      </c>
      <c r="AE34">
        <f t="shared" si="3"/>
        <v>0</v>
      </c>
      <c r="AF34">
        <f t="shared" si="4"/>
        <v>0</v>
      </c>
      <c r="AG34">
        <f t="shared" si="4"/>
        <v>-6.7305418092062776</v>
      </c>
      <c r="AH34">
        <f t="shared" si="5"/>
        <v>-32527.724885806561</v>
      </c>
      <c r="AI34">
        <f t="shared" si="6"/>
        <v>-32534.455427615769</v>
      </c>
      <c r="AJ34">
        <f t="shared" si="7"/>
        <v>828.58470323072243</v>
      </c>
      <c r="AK34">
        <f t="shared" si="22"/>
        <v>300.21615183746735</v>
      </c>
      <c r="AL34">
        <f t="shared" si="8"/>
        <v>-31405.654572547581</v>
      </c>
      <c r="AN34">
        <f t="shared" si="9"/>
        <v>0</v>
      </c>
      <c r="AO34">
        <f t="shared" si="9"/>
        <v>0</v>
      </c>
      <c r="AP34">
        <f t="shared" si="9"/>
        <v>-0.20058170730203839</v>
      </c>
      <c r="AQ34">
        <f t="shared" si="9"/>
        <v>-969.3820760940348</v>
      </c>
      <c r="AR34">
        <f t="shared" si="9"/>
        <v>-969.58265780133684</v>
      </c>
      <c r="AS34">
        <f t="shared" si="9"/>
        <v>24.693247457587773</v>
      </c>
      <c r="AT34">
        <f t="shared" si="9"/>
        <v>8.9469570210289788</v>
      </c>
      <c r="AU34">
        <f t="shared" ref="AU34:AU79" si="23">AL34*$K34</f>
        <v>-935.9424533227201</v>
      </c>
      <c r="AW34">
        <v>31</v>
      </c>
      <c r="AX34">
        <f>IF(Z34&gt;0, (R34*SUMPRODUCT(K34:$K$98, X34:$X$98)-K34*$AZ$3)/Z34, 0)</f>
        <v>12852.670572311665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0.12088460199999999</v>
      </c>
      <c r="Q35" s="4">
        <f t="shared" si="21"/>
        <v>25</v>
      </c>
      <c r="R35">
        <f t="shared" si="0"/>
        <v>1000000</v>
      </c>
      <c r="S35">
        <f t="shared" si="1"/>
        <v>11574.661985182953</v>
      </c>
      <c r="U35">
        <f t="shared" si="13"/>
        <v>0.12088460199999999</v>
      </c>
      <c r="V35">
        <f t="shared" si="14"/>
        <v>0.01</v>
      </c>
      <c r="W35">
        <f t="shared" si="15"/>
        <v>0.26922167236825112</v>
      </c>
      <c r="X35">
        <f t="shared" si="16"/>
        <v>3.2544754714010429E-2</v>
      </c>
      <c r="Y35">
        <f t="shared" si="17"/>
        <v>2.6922167236825114E-3</v>
      </c>
      <c r="Z35">
        <f t="shared" si="18"/>
        <v>0.2339847009305582</v>
      </c>
      <c r="AB35">
        <f t="shared" si="19"/>
        <v>3460.2174658759536</v>
      </c>
      <c r="AC35">
        <f t="shared" si="2"/>
        <v>2708.2938229753345</v>
      </c>
      <c r="AE35">
        <f t="shared" si="3"/>
        <v>0</v>
      </c>
      <c r="AF35">
        <f t="shared" ref="AF35:AG66" si="24">-$Z35*P35</f>
        <v>0</v>
      </c>
      <c r="AG35">
        <f t="shared" si="24"/>
        <v>-5.8496175232639551</v>
      </c>
      <c r="AH35">
        <f t="shared" si="5"/>
        <v>-32544.754714010429</v>
      </c>
      <c r="AI35">
        <f t="shared" ref="AI35:AI66" si="25">SUM(AE35:AH35)</f>
        <v>-32550.604331533694</v>
      </c>
      <c r="AJ35">
        <f t="shared" si="7"/>
        <v>751.92364290061914</v>
      </c>
      <c r="AK35">
        <f t="shared" si="22"/>
        <v>242.21522261131679</v>
      </c>
      <c r="AL35">
        <f t="shared" si="8"/>
        <v>-31556.465466021757</v>
      </c>
      <c r="AN35">
        <f t="shared" ref="AN35:AT66" si="26">AE35*$K35</f>
        <v>0</v>
      </c>
      <c r="AO35">
        <f t="shared" si="26"/>
        <v>0</v>
      </c>
      <c r="AP35">
        <f t="shared" si="26"/>
        <v>-0.15565058069047377</v>
      </c>
      <c r="AQ35">
        <f t="shared" si="26"/>
        <v>-865.97285198883583</v>
      </c>
      <c r="AR35">
        <f t="shared" si="26"/>
        <v>-866.12850256952629</v>
      </c>
      <c r="AS35">
        <f t="shared" si="26"/>
        <v>20.007693013589307</v>
      </c>
      <c r="AT35">
        <f t="shared" si="26"/>
        <v>6.4450265169623524</v>
      </c>
      <c r="AU35">
        <f t="shared" si="23"/>
        <v>-839.6757830389746</v>
      </c>
      <c r="AW35">
        <v>32</v>
      </c>
      <c r="AX35">
        <f>IF(Z35&gt;0, (R35*SUMPRODUCT(K35:$K$98, X35:$X$98)-K35*$AZ$3)/Z35, 0)</f>
        <v>11574.661985182953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0.13724737000000001</v>
      </c>
      <c r="Q36" s="4">
        <f t="shared" si="21"/>
        <v>25</v>
      </c>
      <c r="R36">
        <f t="shared" si="0"/>
        <v>1000000</v>
      </c>
      <c r="S36">
        <f t="shared" si="1"/>
        <v>10206.331753449951</v>
      </c>
      <c r="U36">
        <f t="shared" si="13"/>
        <v>0.13724737000000001</v>
      </c>
      <c r="V36">
        <f t="shared" si="14"/>
        <v>0.01</v>
      </c>
      <c r="W36">
        <f t="shared" si="15"/>
        <v>0.2339847009305582</v>
      </c>
      <c r="X36">
        <f t="shared" si="16"/>
        <v>3.2113784822955668E-2</v>
      </c>
      <c r="Y36">
        <f t="shared" si="17"/>
        <v>2.3398470093055823E-3</v>
      </c>
      <c r="Z36">
        <f t="shared" si="18"/>
        <v>0.19953106909829696</v>
      </c>
      <c r="AB36">
        <f t="shared" si="19"/>
        <v>2708.2938229753345</v>
      </c>
      <c r="AC36">
        <f t="shared" si="2"/>
        <v>2036.4802863377645</v>
      </c>
      <c r="AE36">
        <f t="shared" si="3"/>
        <v>0</v>
      </c>
      <c r="AF36">
        <f t="shared" si="24"/>
        <v>0</v>
      </c>
      <c r="AG36">
        <f t="shared" si="24"/>
        <v>-4.988276727457424</v>
      </c>
      <c r="AH36">
        <f t="shared" si="5"/>
        <v>-32113.784822955669</v>
      </c>
      <c r="AI36">
        <f t="shared" si="25"/>
        <v>-32118.773099683127</v>
      </c>
      <c r="AJ36">
        <f t="shared" si="7"/>
        <v>671.81353663757</v>
      </c>
      <c r="AK36">
        <f t="shared" si="22"/>
        <v>189.58056760827344</v>
      </c>
      <c r="AL36">
        <f t="shared" si="8"/>
        <v>-31257.378995437284</v>
      </c>
      <c r="AN36">
        <f t="shared" si="26"/>
        <v>0</v>
      </c>
      <c r="AO36">
        <f t="shared" si="26"/>
        <v>0</v>
      </c>
      <c r="AP36">
        <f t="shared" si="26"/>
        <v>-0.11851021611145422</v>
      </c>
      <c r="AQ36">
        <f t="shared" si="26"/>
        <v>-762.95117281215391</v>
      </c>
      <c r="AR36">
        <f t="shared" si="26"/>
        <v>-763.06968302826544</v>
      </c>
      <c r="AS36">
        <f t="shared" si="26"/>
        <v>15.960775988083618</v>
      </c>
      <c r="AT36">
        <f t="shared" si="26"/>
        <v>4.504007148224197</v>
      </c>
      <c r="AU36">
        <f t="shared" si="23"/>
        <v>-742.60489989195764</v>
      </c>
      <c r="AW36">
        <v>33</v>
      </c>
      <c r="AX36">
        <f>IF(Z36&gt;0, (R36*SUMPRODUCT(K36:$K$98, X36:$X$98)-K36*$AZ$3)/Z36, 0)</f>
        <v>10206.331753449951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0.155543078</v>
      </c>
      <c r="Q37" s="4">
        <f t="shared" si="21"/>
        <v>25</v>
      </c>
      <c r="R37">
        <f t="shared" si="0"/>
        <v>1000000</v>
      </c>
      <c r="S37">
        <f t="shared" si="1"/>
        <v>8689.9996070128127</v>
      </c>
      <c r="U37">
        <f t="shared" si="13"/>
        <v>0.155543078</v>
      </c>
      <c r="V37">
        <f t="shared" si="14"/>
        <v>0.01</v>
      </c>
      <c r="W37">
        <f t="shared" si="15"/>
        <v>0.19953106909829696</v>
      </c>
      <c r="X37">
        <f t="shared" si="16"/>
        <v>3.1035676644179794E-2</v>
      </c>
      <c r="Y37">
        <f t="shared" si="17"/>
        <v>1.9953106909829698E-3</v>
      </c>
      <c r="Z37">
        <f t="shared" si="18"/>
        <v>0.16650008176313419</v>
      </c>
      <c r="AB37">
        <f t="shared" si="19"/>
        <v>2036.4802863377645</v>
      </c>
      <c r="AC37">
        <f t="shared" si="2"/>
        <v>1446.8856450892372</v>
      </c>
      <c r="AE37">
        <f t="shared" si="3"/>
        <v>0</v>
      </c>
      <c r="AF37">
        <f t="shared" si="24"/>
        <v>0</v>
      </c>
      <c r="AG37">
        <f t="shared" si="24"/>
        <v>-4.1625020440783551</v>
      </c>
      <c r="AH37">
        <f t="shared" si="5"/>
        <v>-31035.676644179795</v>
      </c>
      <c r="AI37">
        <f t="shared" si="25"/>
        <v>-31039.839146223872</v>
      </c>
      <c r="AJ37">
        <f t="shared" si="7"/>
        <v>589.5946412485273</v>
      </c>
      <c r="AK37">
        <f t="shared" si="22"/>
        <v>142.55362004364352</v>
      </c>
      <c r="AL37">
        <f t="shared" si="8"/>
        <v>-30307.690884931701</v>
      </c>
      <c r="AN37">
        <f t="shared" si="26"/>
        <v>0</v>
      </c>
      <c r="AO37">
        <f t="shared" si="26"/>
        <v>0</v>
      </c>
      <c r="AP37">
        <f t="shared" si="26"/>
        <v>-8.8296134073141866E-2</v>
      </c>
      <c r="AQ37">
        <f t="shared" si="26"/>
        <v>-658.33727815788507</v>
      </c>
      <c r="AR37">
        <f t="shared" si="26"/>
        <v>-658.42557429195813</v>
      </c>
      <c r="AS37">
        <f t="shared" si="26"/>
        <v>12.506643105808404</v>
      </c>
      <c r="AT37">
        <f t="shared" si="26"/>
        <v>3.0238864545163779</v>
      </c>
      <c r="AU37">
        <f t="shared" si="23"/>
        <v>-642.89504473163333</v>
      </c>
      <c r="AW37">
        <v>34</v>
      </c>
      <c r="AX37">
        <f>IF(Z37&gt;0, (R37*SUMPRODUCT(K37:$K$98, X37:$X$98)-K37*$AZ$3)/Z37, 0)</f>
        <v>8689.9996070128127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0.175905283</v>
      </c>
      <c r="Q38" s="4">
        <f t="shared" si="21"/>
        <v>25</v>
      </c>
      <c r="R38">
        <f t="shared" si="0"/>
        <v>1000000</v>
      </c>
      <c r="S38">
        <f t="shared" si="1"/>
        <v>6959.4466803569512</v>
      </c>
      <c r="U38">
        <f t="shared" si="13"/>
        <v>0.175905283</v>
      </c>
      <c r="V38">
        <f t="shared" si="14"/>
        <v>0.01</v>
      </c>
      <c r="W38">
        <f t="shared" si="15"/>
        <v>0.16650008176313419</v>
      </c>
      <c r="X38">
        <f t="shared" si="16"/>
        <v>2.9288244002067258E-2</v>
      </c>
      <c r="Y38">
        <f t="shared" si="17"/>
        <v>1.665000817631342E-3</v>
      </c>
      <c r="Z38">
        <f t="shared" si="18"/>
        <v>0.13554683694343558</v>
      </c>
      <c r="AB38">
        <f t="shared" si="19"/>
        <v>1446.8856450892372</v>
      </c>
      <c r="AC38">
        <f t="shared" si="2"/>
        <v>943.33098439887772</v>
      </c>
      <c r="AE38">
        <f t="shared" si="3"/>
        <v>0</v>
      </c>
      <c r="AF38">
        <f t="shared" si="24"/>
        <v>0</v>
      </c>
      <c r="AG38">
        <f t="shared" si="24"/>
        <v>-3.3886709235858894</v>
      </c>
      <c r="AH38">
        <f t="shared" si="5"/>
        <v>-29288.244002067258</v>
      </c>
      <c r="AI38">
        <f t="shared" si="25"/>
        <v>-29291.632672990843</v>
      </c>
      <c r="AJ38">
        <f t="shared" si="7"/>
        <v>503.55466069035947</v>
      </c>
      <c r="AK38">
        <f t="shared" si="22"/>
        <v>101.28199515624661</v>
      </c>
      <c r="AL38">
        <f t="shared" si="8"/>
        <v>-28686.796017144239</v>
      </c>
      <c r="AN38">
        <f t="shared" si="26"/>
        <v>0</v>
      </c>
      <c r="AO38">
        <f t="shared" si="26"/>
        <v>0</v>
      </c>
      <c r="AP38">
        <f t="shared" si="26"/>
        <v>-6.4179835964704002E-2</v>
      </c>
      <c r="AQ38">
        <f t="shared" si="26"/>
        <v>-554.70558756935577</v>
      </c>
      <c r="AR38">
        <f t="shared" si="26"/>
        <v>-554.76976740532052</v>
      </c>
      <c r="AS38">
        <f t="shared" si="26"/>
        <v>9.5370888029961041</v>
      </c>
      <c r="AT38">
        <f t="shared" si="26"/>
        <v>1.9182334259908835</v>
      </c>
      <c r="AU38">
        <f t="shared" si="23"/>
        <v>-543.31444517633349</v>
      </c>
      <c r="AW38">
        <v>35</v>
      </c>
      <c r="AX38">
        <f>IF(Z38&gt;0, (R38*SUMPRODUCT(K38:$K$98, X38:$X$98)-K38*$AZ$3)/Z38, 0)</f>
        <v>6959.4466803569512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0.19813004200000001</v>
      </c>
      <c r="Q39" s="4">
        <f t="shared" si="21"/>
        <v>25</v>
      </c>
      <c r="R39">
        <f t="shared" si="0"/>
        <v>1000000</v>
      </c>
      <c r="S39">
        <f t="shared" si="1"/>
        <v>4908.2020310889056</v>
      </c>
      <c r="U39">
        <f t="shared" si="13"/>
        <v>0.19813004200000001</v>
      </c>
      <c r="V39">
        <f t="shared" si="14"/>
        <v>0.01</v>
      </c>
      <c r="W39">
        <f t="shared" si="15"/>
        <v>0.13554683694343558</v>
      </c>
      <c r="X39">
        <f t="shared" si="16"/>
        <v>2.6855900496570044E-2</v>
      </c>
      <c r="Y39">
        <f t="shared" si="17"/>
        <v>1.3554683694343558E-3</v>
      </c>
      <c r="Z39">
        <f t="shared" si="18"/>
        <v>0.10733546807743118</v>
      </c>
      <c r="AB39">
        <f t="shared" si="19"/>
        <v>943.33098439887772</v>
      </c>
      <c r="AC39">
        <f t="shared" si="2"/>
        <v>526.82416242552608</v>
      </c>
      <c r="AE39">
        <f t="shared" si="3"/>
        <v>0</v>
      </c>
      <c r="AF39">
        <f t="shared" si="24"/>
        <v>0</v>
      </c>
      <c r="AG39">
        <f t="shared" si="24"/>
        <v>-2.6833867019357793</v>
      </c>
      <c r="AH39">
        <f t="shared" si="5"/>
        <v>-26855.900496570044</v>
      </c>
      <c r="AI39">
        <f t="shared" si="25"/>
        <v>-26858.583883271978</v>
      </c>
      <c r="AJ39">
        <f t="shared" si="7"/>
        <v>416.50682197335163</v>
      </c>
      <c r="AK39">
        <f t="shared" si="22"/>
        <v>66.03316890792145</v>
      </c>
      <c r="AL39">
        <f t="shared" si="8"/>
        <v>-26376.043892390706</v>
      </c>
      <c r="AN39">
        <f t="shared" si="26"/>
        <v>0</v>
      </c>
      <c r="AO39">
        <f t="shared" si="26"/>
        <v>0</v>
      </c>
      <c r="AP39">
        <f t="shared" si="26"/>
        <v>-4.5376860723050923E-2</v>
      </c>
      <c r="AQ39">
        <f t="shared" si="26"/>
        <v>-454.14119982999688</v>
      </c>
      <c r="AR39">
        <f t="shared" si="26"/>
        <v>-454.1865766907199</v>
      </c>
      <c r="AS39">
        <f t="shared" si="26"/>
        <v>7.0432532281877815</v>
      </c>
      <c r="AT39">
        <f t="shared" si="26"/>
        <v>1.1166403658760322</v>
      </c>
      <c r="AU39">
        <f t="shared" si="23"/>
        <v>-446.02668309665609</v>
      </c>
      <c r="AW39">
        <v>36</v>
      </c>
      <c r="AX39">
        <f>IF(Z39&gt;0, (R39*SUMPRODUCT(K39:$K$98, X39:$X$98)-K39*$AZ$3)/Z39, 0)</f>
        <v>4908.2020310889056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0.22255936300000001</v>
      </c>
      <c r="Q40" s="4">
        <f t="shared" si="21"/>
        <v>25</v>
      </c>
      <c r="R40">
        <f t="shared" si="0"/>
        <v>1000000</v>
      </c>
      <c r="S40">
        <f t="shared" si="1"/>
        <v>2380.3101674098984</v>
      </c>
      <c r="U40">
        <f t="shared" si="13"/>
        <v>0.22255936300000001</v>
      </c>
      <c r="V40">
        <f t="shared" si="14"/>
        <v>0.01</v>
      </c>
      <c r="W40">
        <f t="shared" si="15"/>
        <v>0.10733546807743118</v>
      </c>
      <c r="X40">
        <f t="shared" si="16"/>
        <v>2.3888513402619917E-2</v>
      </c>
      <c r="Y40">
        <f t="shared" si="17"/>
        <v>1.0733546807743118E-3</v>
      </c>
      <c r="Z40">
        <f t="shared" si="18"/>
        <v>8.2373599994036942E-2</v>
      </c>
      <c r="AB40">
        <f t="shared" si="19"/>
        <v>526.82416242552608</v>
      </c>
      <c r="AC40">
        <f t="shared" si="2"/>
        <v>196.07471759196207</v>
      </c>
      <c r="AE40">
        <f t="shared" si="3"/>
        <v>0</v>
      </c>
      <c r="AF40">
        <f t="shared" si="24"/>
        <v>0</v>
      </c>
      <c r="AG40">
        <f t="shared" si="24"/>
        <v>-2.0593399998509234</v>
      </c>
      <c r="AH40">
        <f t="shared" si="5"/>
        <v>-23888.513402619916</v>
      </c>
      <c r="AI40">
        <f t="shared" si="25"/>
        <v>-23890.572742619766</v>
      </c>
      <c r="AJ40">
        <f t="shared" si="7"/>
        <v>330.74944483356398</v>
      </c>
      <c r="AK40">
        <f t="shared" si="22"/>
        <v>36.877691369786831</v>
      </c>
      <c r="AL40">
        <f t="shared" si="8"/>
        <v>-23522.945606416415</v>
      </c>
      <c r="AN40">
        <f t="shared" si="26"/>
        <v>0</v>
      </c>
      <c r="AO40">
        <f t="shared" si="26"/>
        <v>0</v>
      </c>
      <c r="AP40">
        <f t="shared" si="26"/>
        <v>-3.1092899016391496E-2</v>
      </c>
      <c r="AQ40">
        <f t="shared" si="26"/>
        <v>-360.68018633792616</v>
      </c>
      <c r="AR40">
        <f t="shared" si="26"/>
        <v>-360.71127923694252</v>
      </c>
      <c r="AS40">
        <f t="shared" si="26"/>
        <v>4.9938131093855391</v>
      </c>
      <c r="AT40">
        <f t="shared" si="26"/>
        <v>0.55679699991329235</v>
      </c>
      <c r="AU40">
        <f t="shared" si="23"/>
        <v>-355.1606691276437</v>
      </c>
      <c r="AW40">
        <v>37</v>
      </c>
      <c r="AX40">
        <f>IF(Z40&gt;0, (R40*SUMPRODUCT(K40:$K$98, X40:$X$98)-K40*$AZ$3)/Z40, 0)</f>
        <v>2380.3101674098984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0.25004150400000003</v>
      </c>
      <c r="Q41" s="4">
        <f t="shared" si="21"/>
        <v>25</v>
      </c>
      <c r="R41">
        <f t="shared" si="0"/>
        <v>1000000</v>
      </c>
      <c r="S41">
        <f t="shared" si="1"/>
        <v>-893.05232877735193</v>
      </c>
      <c r="U41">
        <f t="shared" si="13"/>
        <v>0.25004150400000003</v>
      </c>
      <c r="V41">
        <f t="shared" si="14"/>
        <v>0.01</v>
      </c>
      <c r="W41">
        <f t="shared" si="15"/>
        <v>8.2373599994036942E-2</v>
      </c>
      <c r="X41">
        <f t="shared" si="16"/>
        <v>2.0596818832403389E-2</v>
      </c>
      <c r="Y41">
        <f t="shared" si="17"/>
        <v>8.2373599994036947E-4</v>
      </c>
      <c r="Z41">
        <f t="shared" si="18"/>
        <v>6.0953045161693184E-2</v>
      </c>
      <c r="AB41">
        <f t="shared" si="19"/>
        <v>196.07471759196207</v>
      </c>
      <c r="AC41">
        <f t="shared" si="2"/>
        <v>-54.434258927721203</v>
      </c>
      <c r="AE41">
        <f t="shared" si="3"/>
        <v>0</v>
      </c>
      <c r="AF41">
        <f t="shared" si="24"/>
        <v>0</v>
      </c>
      <c r="AG41">
        <f t="shared" si="24"/>
        <v>-1.5238261290423296</v>
      </c>
      <c r="AH41">
        <f t="shared" si="5"/>
        <v>-20596.818832403387</v>
      </c>
      <c r="AI41">
        <f t="shared" si="25"/>
        <v>-20598.342658532431</v>
      </c>
      <c r="AJ41">
        <f t="shared" si="7"/>
        <v>250.50897651968327</v>
      </c>
      <c r="AK41">
        <f t="shared" si="22"/>
        <v>13.725230231437346</v>
      </c>
      <c r="AL41">
        <f t="shared" si="8"/>
        <v>-20334.108451781311</v>
      </c>
      <c r="AN41">
        <f t="shared" si="26"/>
        <v>0</v>
      </c>
      <c r="AO41">
        <f t="shared" si="26"/>
        <v>0</v>
      </c>
      <c r="AP41">
        <f t="shared" si="26"/>
        <v>-2.0542370350400831E-2</v>
      </c>
      <c r="AQ41">
        <f t="shared" si="26"/>
        <v>-277.66125834923753</v>
      </c>
      <c r="AR41">
        <f t="shared" si="26"/>
        <v>-277.68180071958795</v>
      </c>
      <c r="AS41">
        <f t="shared" si="26"/>
        <v>3.3770573123072167</v>
      </c>
      <c r="AT41">
        <f t="shared" si="26"/>
        <v>0.18502685915741479</v>
      </c>
      <c r="AU41">
        <f t="shared" si="23"/>
        <v>-274.11971654812334</v>
      </c>
      <c r="AW41">
        <v>38</v>
      </c>
      <c r="AX41">
        <f>IF(Z41&gt;0, (R41*SUMPRODUCT(K41:$K$98, X41:$X$98)-K41*$AZ$3)/Z41, 0)</f>
        <v>-893.05232877735193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0.28092614399999999</v>
      </c>
      <c r="Q42" s="4">
        <f t="shared" si="21"/>
        <v>25</v>
      </c>
      <c r="R42">
        <f t="shared" si="0"/>
        <v>1000000</v>
      </c>
      <c r="S42">
        <f t="shared" si="1"/>
        <v>-5407.8488165995468</v>
      </c>
      <c r="U42">
        <f t="shared" si="13"/>
        <v>0.28092614399999999</v>
      </c>
      <c r="V42">
        <f t="shared" si="14"/>
        <v>0.01</v>
      </c>
      <c r="W42">
        <f t="shared" si="15"/>
        <v>6.0953045161693184E-2</v>
      </c>
      <c r="X42">
        <f t="shared" si="16"/>
        <v>1.7123303942332323E-2</v>
      </c>
      <c r="Y42">
        <f t="shared" si="17"/>
        <v>6.0953045161693184E-4</v>
      </c>
      <c r="Z42">
        <f t="shared" si="18"/>
        <v>4.3220210767743933E-2</v>
      </c>
      <c r="AB42">
        <f t="shared" si="19"/>
        <v>-54.434258927721203</v>
      </c>
      <c r="AC42">
        <f t="shared" si="2"/>
        <v>-233.72836565352702</v>
      </c>
      <c r="AE42">
        <f t="shared" si="3"/>
        <v>0</v>
      </c>
      <c r="AF42">
        <f t="shared" si="24"/>
        <v>0</v>
      </c>
      <c r="AG42">
        <f t="shared" si="24"/>
        <v>-1.0805052691935983</v>
      </c>
      <c r="AH42">
        <f t="shared" si="5"/>
        <v>-17123.303942332324</v>
      </c>
      <c r="AI42">
        <f t="shared" si="25"/>
        <v>-17124.384447601518</v>
      </c>
      <c r="AJ42">
        <f t="shared" si="7"/>
        <v>179.29410672580582</v>
      </c>
      <c r="AK42">
        <f t="shared" si="22"/>
        <v>-3.8103981249404844</v>
      </c>
      <c r="AL42">
        <f t="shared" si="8"/>
        <v>-16948.900739000652</v>
      </c>
      <c r="AN42">
        <f t="shared" si="26"/>
        <v>0</v>
      </c>
      <c r="AO42">
        <f t="shared" si="26"/>
        <v>0</v>
      </c>
      <c r="AP42">
        <f t="shared" si="26"/>
        <v>-1.3005408710481062E-2</v>
      </c>
      <c r="AQ42">
        <f t="shared" si="26"/>
        <v>-206.10317468421553</v>
      </c>
      <c r="AR42">
        <f t="shared" si="26"/>
        <v>-206.11618009292602</v>
      </c>
      <c r="AS42">
        <f t="shared" si="26"/>
        <v>2.1580580898878705</v>
      </c>
      <c r="AT42">
        <f t="shared" si="26"/>
        <v>-4.5863529200080723E-2</v>
      </c>
      <c r="AU42">
        <f t="shared" si="23"/>
        <v>-204.0039855322382</v>
      </c>
      <c r="AW42">
        <v>39</v>
      </c>
      <c r="AX42">
        <f>IF(Z42&gt;0, (R42*SUMPRODUCT(K42:$K$98, X42:$X$98)-K42*$AZ$3)/Z42, 0)</f>
        <v>-5407.8488165995468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0.31575788199999999</v>
      </c>
      <c r="Q43" s="4">
        <f t="shared" si="21"/>
        <v>25</v>
      </c>
      <c r="R43">
        <f t="shared" si="0"/>
        <v>1000000</v>
      </c>
      <c r="S43">
        <f t="shared" si="1"/>
        <v>-12079.376068773357</v>
      </c>
      <c r="U43">
        <f t="shared" si="13"/>
        <v>0.31575788199999999</v>
      </c>
      <c r="V43">
        <f t="shared" si="14"/>
        <v>0.01</v>
      </c>
      <c r="W43">
        <f t="shared" si="15"/>
        <v>4.3220210767743933E-2</v>
      </c>
      <c r="X43">
        <f t="shared" si="16"/>
        <v>1.3647122211616418E-2</v>
      </c>
      <c r="Y43">
        <f t="shared" si="17"/>
        <v>4.3220210767743936E-4</v>
      </c>
      <c r="Z43">
        <f t="shared" si="18"/>
        <v>2.9140886448450077E-2</v>
      </c>
      <c r="AB43">
        <f t="shared" si="19"/>
        <v>-233.72836565352702</v>
      </c>
      <c r="AC43">
        <f t="shared" si="2"/>
        <v>-352.00372638824967</v>
      </c>
      <c r="AE43">
        <f t="shared" si="3"/>
        <v>0</v>
      </c>
      <c r="AF43">
        <f t="shared" si="24"/>
        <v>0</v>
      </c>
      <c r="AG43">
        <f t="shared" si="24"/>
        <v>-0.72852216121125191</v>
      </c>
      <c r="AH43">
        <f t="shared" si="5"/>
        <v>-13647.122211616419</v>
      </c>
      <c r="AI43">
        <f t="shared" si="25"/>
        <v>-13647.85073377763</v>
      </c>
      <c r="AJ43">
        <f t="shared" si="7"/>
        <v>118.27536073472265</v>
      </c>
      <c r="AK43">
        <f t="shared" si="22"/>
        <v>-16.360985595746893</v>
      </c>
      <c r="AL43">
        <f t="shared" si="8"/>
        <v>-13545.936358638655</v>
      </c>
      <c r="AN43">
        <f t="shared" si="26"/>
        <v>0</v>
      </c>
      <c r="AO43">
        <f t="shared" si="26"/>
        <v>0</v>
      </c>
      <c r="AP43">
        <f t="shared" si="26"/>
        <v>-7.8292806378664273E-3</v>
      </c>
      <c r="AQ43">
        <f t="shared" si="26"/>
        <v>-146.66286817735184</v>
      </c>
      <c r="AR43">
        <f t="shared" si="26"/>
        <v>-146.67069745798969</v>
      </c>
      <c r="AS43">
        <f t="shared" si="26"/>
        <v>1.2710814317541574</v>
      </c>
      <c r="AT43">
        <f t="shared" si="26"/>
        <v>-0.17582821026092113</v>
      </c>
      <c r="AU43">
        <f t="shared" si="23"/>
        <v>-145.57544423649645</v>
      </c>
      <c r="AW43">
        <v>40</v>
      </c>
      <c r="AX43">
        <f>IF(Z43&gt;0, (R43*SUMPRODUCT(K43:$K$98, X43:$X$98)-K43*$AZ$3)/Z43, 0)</f>
        <v>-12079.376068773357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0.35338435200000001</v>
      </c>
      <c r="Q44" s="4">
        <f t="shared" si="21"/>
        <v>25</v>
      </c>
      <c r="R44">
        <f t="shared" si="0"/>
        <v>1000000</v>
      </c>
      <c r="S44">
        <f t="shared" si="1"/>
        <v>-22653.041521729978</v>
      </c>
      <c r="U44">
        <f t="shared" si="13"/>
        <v>0.35338435200000001</v>
      </c>
      <c r="V44">
        <f t="shared" si="14"/>
        <v>0.01</v>
      </c>
      <c r="W44">
        <f t="shared" si="15"/>
        <v>2.9140886448450077E-2</v>
      </c>
      <c r="X44">
        <f t="shared" si="16"/>
        <v>1.0297933274291113E-2</v>
      </c>
      <c r="Y44">
        <f t="shared" si="17"/>
        <v>2.914088644845008E-4</v>
      </c>
      <c r="Z44">
        <f t="shared" si="18"/>
        <v>1.8551544309674463E-2</v>
      </c>
      <c r="AB44">
        <f t="shared" si="19"/>
        <v>-352.00372638824967</v>
      </c>
      <c r="AC44">
        <f t="shared" si="2"/>
        <v>-420.24890353926912</v>
      </c>
      <c r="AE44">
        <f t="shared" si="3"/>
        <v>0</v>
      </c>
      <c r="AF44">
        <f t="shared" si="24"/>
        <v>0</v>
      </c>
      <c r="AG44">
        <f t="shared" si="24"/>
        <v>-0.46378860774186159</v>
      </c>
      <c r="AH44">
        <f t="shared" si="5"/>
        <v>-10297.933274291112</v>
      </c>
      <c r="AI44">
        <f t="shared" si="25"/>
        <v>-10298.397062898854</v>
      </c>
      <c r="AJ44">
        <f t="shared" si="7"/>
        <v>68.245177151019448</v>
      </c>
      <c r="AK44">
        <f t="shared" si="22"/>
        <v>-24.64026084717748</v>
      </c>
      <c r="AL44">
        <f t="shared" si="8"/>
        <v>-10254.792146595013</v>
      </c>
      <c r="AN44">
        <f t="shared" si="26"/>
        <v>0</v>
      </c>
      <c r="AO44">
        <f t="shared" si="26"/>
        <v>0</v>
      </c>
      <c r="AP44">
        <f t="shared" si="26"/>
        <v>-4.4502165773653473E-3</v>
      </c>
      <c r="AQ44">
        <f t="shared" si="26"/>
        <v>-98.812330887091946</v>
      </c>
      <c r="AR44">
        <f t="shared" si="26"/>
        <v>-98.8167811036693</v>
      </c>
      <c r="AS44">
        <f t="shared" si="26"/>
        <v>0.65483673728299097</v>
      </c>
      <c r="AT44">
        <f t="shared" si="26"/>
        <v>-0.23643206293188584</v>
      </c>
      <c r="AU44">
        <f t="shared" si="23"/>
        <v>-98.398376429318219</v>
      </c>
      <c r="AW44">
        <v>41</v>
      </c>
      <c r="AX44">
        <f>IF(Z44&gt;0, (R44*SUMPRODUCT(K44:$K$98, X44:$X$98)-K44*$AZ$3)/Z44, 0)</f>
        <v>-22653.041521729978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0.39269921299999999</v>
      </c>
      <c r="Q45" s="4">
        <f t="shared" si="21"/>
        <v>25</v>
      </c>
      <c r="R45">
        <f t="shared" si="0"/>
        <v>1000000</v>
      </c>
      <c r="S45">
        <f t="shared" si="1"/>
        <v>-40524.450485329515</v>
      </c>
      <c r="U45">
        <f t="shared" si="13"/>
        <v>0.39269921299999999</v>
      </c>
      <c r="V45">
        <f t="shared" si="14"/>
        <v>0.01</v>
      </c>
      <c r="W45">
        <f t="shared" si="15"/>
        <v>1.8551544309674463E-2</v>
      </c>
      <c r="X45">
        <f t="shared" si="16"/>
        <v>7.2851768503437893E-3</v>
      </c>
      <c r="Y45">
        <f t="shared" si="17"/>
        <v>1.8551544309674463E-4</v>
      </c>
      <c r="Z45">
        <f t="shared" si="18"/>
        <v>1.108085201623393E-2</v>
      </c>
      <c r="AB45">
        <f t="shared" si="19"/>
        <v>-420.24890353926912</v>
      </c>
      <c r="AC45">
        <f t="shared" si="2"/>
        <v>-449.0454388671356</v>
      </c>
      <c r="AE45">
        <f t="shared" si="3"/>
        <v>0</v>
      </c>
      <c r="AF45">
        <f t="shared" si="24"/>
        <v>0</v>
      </c>
      <c r="AG45">
        <f t="shared" si="24"/>
        <v>-0.27702130040584821</v>
      </c>
      <c r="AH45">
        <f t="shared" si="5"/>
        <v>-7285.1768503437897</v>
      </c>
      <c r="AI45">
        <f t="shared" si="25"/>
        <v>-7285.4538716441957</v>
      </c>
      <c r="AJ45">
        <f t="shared" si="7"/>
        <v>28.796535327866479</v>
      </c>
      <c r="AK45">
        <f t="shared" si="22"/>
        <v>-29.417423247748843</v>
      </c>
      <c r="AL45">
        <f t="shared" si="8"/>
        <v>-7286.0747595640778</v>
      </c>
      <c r="AN45">
        <f t="shared" si="26"/>
        <v>0</v>
      </c>
      <c r="AO45">
        <f t="shared" si="26"/>
        <v>0</v>
      </c>
      <c r="AP45">
        <f t="shared" si="26"/>
        <v>-2.3733195214114002E-3</v>
      </c>
      <c r="AQ45">
        <f t="shared" si="26"/>
        <v>-62.4141624146759</v>
      </c>
      <c r="AR45">
        <f t="shared" si="26"/>
        <v>-62.416535734197318</v>
      </c>
      <c r="AS45">
        <f t="shared" si="26"/>
        <v>0.24670803054679383</v>
      </c>
      <c r="AT45">
        <f t="shared" si="26"/>
        <v>-0.25202735226937073</v>
      </c>
      <c r="AU45">
        <f t="shared" si="23"/>
        <v>-62.421855055919892</v>
      </c>
      <c r="AW45">
        <v>42</v>
      </c>
      <c r="AX45">
        <f>IF(Z45&gt;0, (R45*SUMPRODUCT(K45:$K$98, X45:$X$98)-K45*$AZ$3)/Z45, 0)</f>
        <v>-40524.450485329515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0.39967743300000003</v>
      </c>
      <c r="Q46" s="4">
        <f t="shared" si="21"/>
        <v>25</v>
      </c>
      <c r="R46">
        <f t="shared" si="0"/>
        <v>1000000</v>
      </c>
      <c r="S46">
        <f t="shared" si="1"/>
        <v>-68632.699339787141</v>
      </c>
      <c r="U46">
        <f t="shared" si="13"/>
        <v>0.39967743300000003</v>
      </c>
      <c r="V46">
        <f t="shared" si="14"/>
        <v>0.01</v>
      </c>
      <c r="W46">
        <f t="shared" si="15"/>
        <v>1.108085201623393E-2</v>
      </c>
      <c r="X46">
        <f t="shared" si="16"/>
        <v>4.4287664893012512E-3</v>
      </c>
      <c r="Y46">
        <f t="shared" si="17"/>
        <v>1.1080852016233929E-4</v>
      </c>
      <c r="Z46">
        <f t="shared" si="18"/>
        <v>6.5412770067703394E-3</v>
      </c>
      <c r="AB46">
        <f t="shared" si="19"/>
        <v>-449.0454388671356</v>
      </c>
      <c r="AC46">
        <f t="shared" si="2"/>
        <v>-448.94549810393147</v>
      </c>
      <c r="AE46">
        <f t="shared" si="3"/>
        <v>0</v>
      </c>
      <c r="AF46">
        <f t="shared" si="24"/>
        <v>0</v>
      </c>
      <c r="AG46">
        <f t="shared" si="24"/>
        <v>-0.16353192516925849</v>
      </c>
      <c r="AH46">
        <f t="shared" si="5"/>
        <v>-4428.7664893012516</v>
      </c>
      <c r="AI46">
        <f t="shared" si="25"/>
        <v>-4428.9300212264206</v>
      </c>
      <c r="AJ46">
        <f t="shared" si="7"/>
        <v>-9.9940763204131144E-2</v>
      </c>
      <c r="AK46">
        <f t="shared" si="22"/>
        <v>-31.433180720699497</v>
      </c>
      <c r="AL46">
        <f t="shared" si="8"/>
        <v>-4460.4631427103241</v>
      </c>
      <c r="AN46">
        <f t="shared" si="26"/>
        <v>0</v>
      </c>
      <c r="AO46">
        <f t="shared" si="26"/>
        <v>0</v>
      </c>
      <c r="AP46">
        <f t="shared" si="26"/>
        <v>-1.2509143501703477E-3</v>
      </c>
      <c r="AQ46">
        <f t="shared" si="26"/>
        <v>-33.877223357374895</v>
      </c>
      <c r="AR46">
        <f t="shared" si="26"/>
        <v>-33.878474271725061</v>
      </c>
      <c r="AS46">
        <f t="shared" si="26"/>
        <v>-7.6448274384117412E-4</v>
      </c>
      <c r="AT46">
        <f t="shared" si="26"/>
        <v>-0.24044367357825561</v>
      </c>
      <c r="AU46">
        <f t="shared" si="23"/>
        <v>-34.119682428047156</v>
      </c>
      <c r="AW46">
        <v>43</v>
      </c>
      <c r="AX46">
        <f>IF(Z46&gt;0, (R46*SUMPRODUCT(K46:$K$98, X46:$X$98)-K46*$AZ$3)/Z46, 0)</f>
        <v>-68632.699339787141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0.407215198</v>
      </c>
      <c r="Q47" s="4">
        <f t="shared" si="21"/>
        <v>25</v>
      </c>
      <c r="R47">
        <f t="shared" si="0"/>
        <v>1000000</v>
      </c>
      <c r="S47">
        <f t="shared" si="1"/>
        <v>-112011.8026322884</v>
      </c>
      <c r="U47">
        <f t="shared" si="13"/>
        <v>0.407215198</v>
      </c>
      <c r="V47">
        <f t="shared" si="14"/>
        <v>0.01</v>
      </c>
      <c r="W47">
        <f t="shared" si="15"/>
        <v>6.5412770067703394E-3</v>
      </c>
      <c r="X47">
        <f t="shared" si="16"/>
        <v>2.663707411484831E-3</v>
      </c>
      <c r="Y47">
        <f t="shared" si="17"/>
        <v>6.5412770067703401E-5</v>
      </c>
      <c r="Z47">
        <f t="shared" si="18"/>
        <v>3.8121568252178048E-3</v>
      </c>
      <c r="AB47">
        <f t="shared" si="19"/>
        <v>-448.94549810393147</v>
      </c>
      <c r="AC47">
        <f t="shared" si="2"/>
        <v>-427.00655790962787</v>
      </c>
      <c r="AE47">
        <f t="shared" si="3"/>
        <v>0</v>
      </c>
      <c r="AF47">
        <f t="shared" si="24"/>
        <v>0</v>
      </c>
      <c r="AG47">
        <f t="shared" si="24"/>
        <v>-9.5303920630445127E-2</v>
      </c>
      <c r="AH47">
        <f t="shared" si="5"/>
        <v>-2663.707411484831</v>
      </c>
      <c r="AI47">
        <f t="shared" si="25"/>
        <v>-2663.8027154054616</v>
      </c>
      <c r="AJ47">
        <f t="shared" si="7"/>
        <v>-21.938940194303598</v>
      </c>
      <c r="AK47">
        <f t="shared" si="22"/>
        <v>-31.426184867275207</v>
      </c>
      <c r="AL47">
        <f t="shared" si="8"/>
        <v>-2717.1678404670406</v>
      </c>
      <c r="AN47">
        <f t="shared" si="26"/>
        <v>0</v>
      </c>
      <c r="AO47">
        <f t="shared" si="26"/>
        <v>0</v>
      </c>
      <c r="AP47">
        <f t="shared" si="26"/>
        <v>-6.5090524275266488E-4</v>
      </c>
      <c r="AQ47">
        <f t="shared" si="26"/>
        <v>-18.192547670916404</v>
      </c>
      <c r="AR47">
        <f t="shared" si="26"/>
        <v>-18.193198576159158</v>
      </c>
      <c r="AS47">
        <f t="shared" si="26"/>
        <v>-0.14983823433962207</v>
      </c>
      <c r="AT47">
        <f t="shared" si="26"/>
        <v>-0.2146340712376667</v>
      </c>
      <c r="AU47">
        <f t="shared" si="23"/>
        <v>-18.557670881736449</v>
      </c>
      <c r="AW47">
        <v>44</v>
      </c>
      <c r="AX47">
        <f>IF(Z47&gt;0, (R47*SUMPRODUCT(K47:$K$98, X47:$X$98)-K47*$AZ$3)/Z47, 0)</f>
        <v>-112011.8026322884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0.41552104400000001</v>
      </c>
      <c r="Q48" s="4">
        <f t="shared" si="21"/>
        <v>25</v>
      </c>
      <c r="R48">
        <f t="shared" si="0"/>
        <v>1000000</v>
      </c>
      <c r="S48">
        <f t="shared" si="1"/>
        <v>-180530.84294971119</v>
      </c>
      <c r="U48">
        <f t="shared" si="13"/>
        <v>0.41552104400000001</v>
      </c>
      <c r="V48">
        <f t="shared" si="14"/>
        <v>0.01</v>
      </c>
      <c r="W48">
        <f t="shared" si="15"/>
        <v>3.8121568252178048E-3</v>
      </c>
      <c r="X48">
        <f t="shared" si="16"/>
        <v>1.5840313839062278E-3</v>
      </c>
      <c r="Y48">
        <f t="shared" si="17"/>
        <v>3.812156825217805E-5</v>
      </c>
      <c r="Z48">
        <f t="shared" si="18"/>
        <v>2.1900038730593989E-3</v>
      </c>
      <c r="AB48">
        <f t="shared" si="19"/>
        <v>-427.00655790962787</v>
      </c>
      <c r="AC48">
        <f t="shared" si="2"/>
        <v>-395.36324526654562</v>
      </c>
      <c r="AE48">
        <f t="shared" si="3"/>
        <v>0</v>
      </c>
      <c r="AF48">
        <f t="shared" si="24"/>
        <v>0</v>
      </c>
      <c r="AG48">
        <f t="shared" si="24"/>
        <v>-5.4750096826484976E-2</v>
      </c>
      <c r="AH48">
        <f t="shared" si="5"/>
        <v>-1584.0313839062278</v>
      </c>
      <c r="AI48">
        <f t="shared" si="25"/>
        <v>-1584.0861340030542</v>
      </c>
      <c r="AJ48">
        <f t="shared" si="7"/>
        <v>-31.643312643082254</v>
      </c>
      <c r="AK48">
        <f t="shared" si="22"/>
        <v>-29.890459053673954</v>
      </c>
      <c r="AL48">
        <f t="shared" si="8"/>
        <v>-1645.6199056998105</v>
      </c>
      <c r="AN48">
        <f t="shared" si="26"/>
        <v>0</v>
      </c>
      <c r="AO48">
        <f t="shared" si="26"/>
        <v>0</v>
      </c>
      <c r="AP48">
        <f t="shared" si="26"/>
        <v>-3.3386728956381911E-4</v>
      </c>
      <c r="AQ48">
        <f t="shared" si="26"/>
        <v>-9.659458071916454</v>
      </c>
      <c r="AR48">
        <f t="shared" si="26"/>
        <v>-9.6597919392060163</v>
      </c>
      <c r="AS48">
        <f t="shared" si="26"/>
        <v>-0.19296161353738131</v>
      </c>
      <c r="AT48">
        <f t="shared" si="26"/>
        <v>-0.18227267395883315</v>
      </c>
      <c r="AU48">
        <f t="shared" si="23"/>
        <v>-10.035026226702232</v>
      </c>
      <c r="AW48">
        <v>45</v>
      </c>
      <c r="AX48">
        <f>IF(Z48&gt;0, (R48*SUMPRODUCT(K48:$K$98, X48:$X$98)-K48*$AZ$3)/Z48, 0)</f>
        <v>-180530.84294971119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0.424706421</v>
      </c>
      <c r="Q49" s="4">
        <f t="shared" si="21"/>
        <v>25</v>
      </c>
      <c r="R49">
        <f t="shared" si="0"/>
        <v>1000000</v>
      </c>
      <c r="S49">
        <f t="shared" si="1"/>
        <v>-291217.94706606504</v>
      </c>
      <c r="U49">
        <f t="shared" si="13"/>
        <v>0.424706421</v>
      </c>
      <c r="V49">
        <f t="shared" si="14"/>
        <v>0.01</v>
      </c>
      <c r="W49">
        <f t="shared" si="15"/>
        <v>2.1900038730593989E-3</v>
      </c>
      <c r="X49">
        <f t="shared" si="16"/>
        <v>9.3010870690319561E-4</v>
      </c>
      <c r="Y49">
        <f t="shared" si="17"/>
        <v>2.1900038730593989E-5</v>
      </c>
      <c r="Z49">
        <f t="shared" si="18"/>
        <v>1.2379951274256093E-3</v>
      </c>
      <c r="AB49">
        <f t="shared" si="19"/>
        <v>-395.36324526654562</v>
      </c>
      <c r="AC49">
        <f t="shared" si="2"/>
        <v>-360.52639948667752</v>
      </c>
      <c r="AE49">
        <f t="shared" si="3"/>
        <v>0</v>
      </c>
      <c r="AF49">
        <f t="shared" si="24"/>
        <v>0</v>
      </c>
      <c r="AG49">
        <f t="shared" si="24"/>
        <v>-3.0949878185640232E-2</v>
      </c>
      <c r="AH49">
        <f t="shared" si="5"/>
        <v>-930.10870690319564</v>
      </c>
      <c r="AI49">
        <f t="shared" si="25"/>
        <v>-930.13965678138129</v>
      </c>
      <c r="AJ49">
        <f t="shared" si="7"/>
        <v>-34.836845779868099</v>
      </c>
      <c r="AK49">
        <f t="shared" si="22"/>
        <v>-27.675427168658196</v>
      </c>
      <c r="AL49">
        <f t="shared" si="8"/>
        <v>-992.65192972990758</v>
      </c>
      <c r="AN49">
        <f t="shared" si="26"/>
        <v>0</v>
      </c>
      <c r="AO49">
        <f t="shared" si="26"/>
        <v>0</v>
      </c>
      <c r="AP49">
        <f t="shared" si="26"/>
        <v>-1.6851163841835772E-4</v>
      </c>
      <c r="AQ49">
        <f t="shared" si="26"/>
        <v>-5.0641279157007233</v>
      </c>
      <c r="AR49">
        <f t="shared" si="26"/>
        <v>-5.0642964273391415</v>
      </c>
      <c r="AS49">
        <f t="shared" si="26"/>
        <v>-0.18967486477594314</v>
      </c>
      <c r="AT49">
        <f t="shared" si="26"/>
        <v>-0.15068335804572897</v>
      </c>
      <c r="AU49">
        <f t="shared" si="23"/>
        <v>-5.4046546501608139</v>
      </c>
      <c r="AW49">
        <v>46</v>
      </c>
      <c r="AX49">
        <f>IF(Z49&gt;0, (R49*SUMPRODUCT(K49:$K$98, X49:$X$98)-K49*$AZ$3)/Z49, 0)</f>
        <v>-291217.94706606504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0.43382917900000001</v>
      </c>
      <c r="Q50" s="4">
        <f t="shared" si="21"/>
        <v>25</v>
      </c>
      <c r="R50">
        <f t="shared" si="0"/>
        <v>1000000</v>
      </c>
      <c r="S50">
        <f t="shared" si="1"/>
        <v>-473266.93442176457</v>
      </c>
      <c r="U50">
        <f t="shared" si="13"/>
        <v>0.43382917900000001</v>
      </c>
      <c r="V50">
        <f t="shared" si="14"/>
        <v>0.01</v>
      </c>
      <c r="W50">
        <f t="shared" si="15"/>
        <v>1.2379951274256093E-3</v>
      </c>
      <c r="X50">
        <f t="shared" si="16"/>
        <v>5.3707840973705252E-4</v>
      </c>
      <c r="Y50">
        <f t="shared" si="17"/>
        <v>1.2379951274256093E-5</v>
      </c>
      <c r="Z50">
        <f t="shared" si="18"/>
        <v>6.8853676641430074E-4</v>
      </c>
      <c r="AB50">
        <f t="shared" si="19"/>
        <v>-360.52639948667752</v>
      </c>
      <c r="AC50">
        <f t="shared" si="2"/>
        <v>-325.86168467757068</v>
      </c>
      <c r="AE50">
        <f t="shared" si="3"/>
        <v>0</v>
      </c>
      <c r="AF50">
        <f t="shared" si="24"/>
        <v>0</v>
      </c>
      <c r="AG50">
        <f t="shared" si="24"/>
        <v>-1.721341916035752E-2</v>
      </c>
      <c r="AH50">
        <f t="shared" si="5"/>
        <v>-537.07840973705254</v>
      </c>
      <c r="AI50">
        <f t="shared" si="25"/>
        <v>-537.09562315621292</v>
      </c>
      <c r="AJ50">
        <f t="shared" si="7"/>
        <v>-34.66471480910684</v>
      </c>
      <c r="AK50">
        <f t="shared" si="22"/>
        <v>-25.236847964067429</v>
      </c>
      <c r="AL50">
        <f t="shared" si="8"/>
        <v>-596.99718592938723</v>
      </c>
      <c r="AN50">
        <f t="shared" si="26"/>
        <v>0</v>
      </c>
      <c r="AO50">
        <f t="shared" si="26"/>
        <v>0</v>
      </c>
      <c r="AP50">
        <f t="shared" si="26"/>
        <v>-8.3679693113565304E-5</v>
      </c>
      <c r="AQ50">
        <f t="shared" si="26"/>
        <v>-2.6109023481064639</v>
      </c>
      <c r="AR50">
        <f t="shared" si="26"/>
        <v>-2.6109860277995773</v>
      </c>
      <c r="AS50">
        <f t="shared" si="26"/>
        <v>-0.16851577656202704</v>
      </c>
      <c r="AT50">
        <f t="shared" si="26"/>
        <v>-0.12268403349233296</v>
      </c>
      <c r="AU50">
        <f t="shared" si="23"/>
        <v>-2.9021858378539376</v>
      </c>
      <c r="AW50">
        <v>47</v>
      </c>
      <c r="AX50">
        <f>IF(Z50&gt;0, (R50*SUMPRODUCT(K50:$K$98, X50:$X$98)-K50*$AZ$3)/Z50, 0)</f>
        <v>-473266.93442176457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0.44368152799999999</v>
      </c>
      <c r="Q51" s="4">
        <f t="shared" si="21"/>
        <v>25</v>
      </c>
      <c r="R51">
        <f t="shared" si="0"/>
        <v>1000000</v>
      </c>
      <c r="S51">
        <f t="shared" si="1"/>
        <v>-778924.208237477</v>
      </c>
      <c r="U51">
        <f t="shared" si="13"/>
        <v>0.44368152799999999</v>
      </c>
      <c r="V51">
        <f t="shared" si="14"/>
        <v>0.01</v>
      </c>
      <c r="W51">
        <f t="shared" si="15"/>
        <v>6.8853676641430074E-4</v>
      </c>
      <c r="X51">
        <f t="shared" si="16"/>
        <v>3.0549104460687605E-4</v>
      </c>
      <c r="Y51">
        <f t="shared" si="17"/>
        <v>6.8853676641430077E-6</v>
      </c>
      <c r="Z51">
        <f t="shared" si="18"/>
        <v>3.7616035414328171E-4</v>
      </c>
      <c r="AB51">
        <f t="shared" si="19"/>
        <v>-325.86168467757068</v>
      </c>
      <c r="AC51">
        <f t="shared" si="2"/>
        <v>-293.00040602138466</v>
      </c>
      <c r="AE51">
        <f t="shared" si="3"/>
        <v>0</v>
      </c>
      <c r="AF51">
        <f t="shared" si="24"/>
        <v>0</v>
      </c>
      <c r="AG51">
        <f t="shared" si="24"/>
        <v>-9.404008853582042E-3</v>
      </c>
      <c r="AH51">
        <f t="shared" si="5"/>
        <v>-305.49104460687607</v>
      </c>
      <c r="AI51">
        <f t="shared" si="25"/>
        <v>-305.50044861572968</v>
      </c>
      <c r="AJ51">
        <f t="shared" si="7"/>
        <v>-32.861278656186016</v>
      </c>
      <c r="AK51">
        <f t="shared" si="22"/>
        <v>-22.810317927429949</v>
      </c>
      <c r="AL51">
        <f t="shared" si="8"/>
        <v>-361.17204519934563</v>
      </c>
      <c r="AN51">
        <f t="shared" si="26"/>
        <v>0</v>
      </c>
      <c r="AO51">
        <f t="shared" si="26"/>
        <v>0</v>
      </c>
      <c r="AP51">
        <f t="shared" si="26"/>
        <v>-4.0817644713599929E-5</v>
      </c>
      <c r="AQ51">
        <f t="shared" si="26"/>
        <v>-1.3259690751142048</v>
      </c>
      <c r="AR51">
        <f t="shared" si="26"/>
        <v>-1.3260098927589186</v>
      </c>
      <c r="AS51">
        <f t="shared" si="26"/>
        <v>-0.14263278755973188</v>
      </c>
      <c r="AT51">
        <f t="shared" si="26"/>
        <v>-9.9007079583027735E-2</v>
      </c>
      <c r="AU51">
        <f t="shared" si="23"/>
        <v>-1.5676497599016781</v>
      </c>
      <c r="AW51">
        <v>48</v>
      </c>
      <c r="AX51">
        <f>IF(Z51&gt;0, (R51*SUMPRODUCT(K51:$K$98, X51:$X$98)-K51*$AZ$3)/Z51, 0)</f>
        <v>-778924.208237477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0.45400495099999999</v>
      </c>
      <c r="Q52" s="4">
        <f t="shared" si="21"/>
        <v>25</v>
      </c>
      <c r="R52">
        <f t="shared" si="0"/>
        <v>1000000</v>
      </c>
      <c r="S52">
        <f t="shared" si="1"/>
        <v>-1302721.3123200196</v>
      </c>
      <c r="U52">
        <f t="shared" si="13"/>
        <v>0.45400495099999999</v>
      </c>
      <c r="V52">
        <f t="shared" si="14"/>
        <v>0.01</v>
      </c>
      <c r="W52">
        <f t="shared" si="15"/>
        <v>3.7616035414328171E-4</v>
      </c>
      <c r="X52">
        <f t="shared" si="16"/>
        <v>1.7077866315096324E-4</v>
      </c>
      <c r="Y52">
        <f t="shared" si="17"/>
        <v>3.761603541432817E-6</v>
      </c>
      <c r="Z52">
        <f t="shared" si="18"/>
        <v>2.0162008745088566E-4</v>
      </c>
      <c r="AB52">
        <f t="shared" si="19"/>
        <v>-293.00040602138466</v>
      </c>
      <c r="AC52">
        <f t="shared" si="2"/>
        <v>-262.65478491409488</v>
      </c>
      <c r="AE52">
        <f t="shared" si="3"/>
        <v>0</v>
      </c>
      <c r="AF52">
        <f t="shared" si="24"/>
        <v>0</v>
      </c>
      <c r="AG52">
        <f t="shared" si="24"/>
        <v>-5.0405021862721415E-3</v>
      </c>
      <c r="AH52">
        <f t="shared" si="5"/>
        <v>-170.77866315096324</v>
      </c>
      <c r="AI52">
        <f t="shared" si="25"/>
        <v>-170.7837036531495</v>
      </c>
      <c r="AJ52">
        <f t="shared" si="7"/>
        <v>-30.345621107289787</v>
      </c>
      <c r="AK52">
        <f t="shared" si="22"/>
        <v>-20.51002842149693</v>
      </c>
      <c r="AL52">
        <f t="shared" si="8"/>
        <v>-221.63935318193623</v>
      </c>
      <c r="AN52">
        <f t="shared" si="26"/>
        <v>0</v>
      </c>
      <c r="AO52">
        <f t="shared" si="26"/>
        <v>0</v>
      </c>
      <c r="AP52">
        <f t="shared" si="26"/>
        <v>-1.953397810565231E-5</v>
      </c>
      <c r="AQ52">
        <f t="shared" si="26"/>
        <v>-0.66183617100476222</v>
      </c>
      <c r="AR52">
        <f t="shared" si="26"/>
        <v>-0.66185570498286783</v>
      </c>
      <c r="AS52">
        <f t="shared" si="26"/>
        <v>-0.11760151596137311</v>
      </c>
      <c r="AT52">
        <f t="shared" si="26"/>
        <v>-7.9484628976648666E-2</v>
      </c>
      <c r="AU52">
        <f t="shared" si="23"/>
        <v>-0.85894184992088962</v>
      </c>
      <c r="AW52">
        <v>49</v>
      </c>
      <c r="AX52">
        <f>IF(Z52&gt;0, (R52*SUMPRODUCT(K52:$K$98, X52:$X$98)-K52*$AZ$3)/Z52, 0)</f>
        <v>-1302721.3123200196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0.46467133999999999</v>
      </c>
      <c r="Q53" s="4">
        <f t="shared" si="21"/>
        <v>25</v>
      </c>
      <c r="R53">
        <f t="shared" si="0"/>
        <v>1000000</v>
      </c>
      <c r="S53">
        <f t="shared" si="1"/>
        <v>-2219085.0984352403</v>
      </c>
      <c r="U53">
        <f t="shared" si="13"/>
        <v>0.46467133999999999</v>
      </c>
      <c r="V53">
        <f t="shared" si="14"/>
        <v>0.01</v>
      </c>
      <c r="W53">
        <f t="shared" si="15"/>
        <v>2.0162008745088566E-4</v>
      </c>
      <c r="X53">
        <f t="shared" si="16"/>
        <v>9.3687076206720214E-5</v>
      </c>
      <c r="Y53">
        <f t="shared" si="17"/>
        <v>2.0162008745088566E-6</v>
      </c>
      <c r="Z53">
        <f t="shared" si="18"/>
        <v>1.0591681036965659E-4</v>
      </c>
      <c r="AB53">
        <f t="shared" si="19"/>
        <v>-262.65478491409488</v>
      </c>
      <c r="AC53">
        <f t="shared" si="2"/>
        <v>-235.03841556509607</v>
      </c>
      <c r="AE53">
        <f t="shared" si="3"/>
        <v>0</v>
      </c>
      <c r="AF53">
        <f t="shared" si="24"/>
        <v>0</v>
      </c>
      <c r="AG53">
        <f t="shared" si="24"/>
        <v>-2.6479202592414146E-3</v>
      </c>
      <c r="AH53">
        <f t="shared" si="5"/>
        <v>-93.687076206720221</v>
      </c>
      <c r="AI53">
        <f t="shared" si="25"/>
        <v>-93.689724126979456</v>
      </c>
      <c r="AJ53">
        <f t="shared" si="7"/>
        <v>-27.616369348998802</v>
      </c>
      <c r="AK53">
        <f t="shared" si="22"/>
        <v>-18.385834943986644</v>
      </c>
      <c r="AL53">
        <f t="shared" si="8"/>
        <v>-139.69192841996491</v>
      </c>
      <c r="AN53">
        <f t="shared" si="26"/>
        <v>0</v>
      </c>
      <c r="AO53">
        <f t="shared" si="26"/>
        <v>0</v>
      </c>
      <c r="AP53">
        <f t="shared" si="26"/>
        <v>-9.1622844131354156E-6</v>
      </c>
      <c r="AQ53">
        <f t="shared" si="26"/>
        <v>-0.32417427792443282</v>
      </c>
      <c r="AR53">
        <f t="shared" si="26"/>
        <v>-0.32418344020884593</v>
      </c>
      <c r="AS53">
        <f t="shared" si="26"/>
        <v>-9.5557647384068509E-2</v>
      </c>
      <c r="AT53">
        <f t="shared" si="26"/>
        <v>-6.3618323981564778E-2</v>
      </c>
      <c r="AU53">
        <f t="shared" si="23"/>
        <v>-0.48335941157447926</v>
      </c>
      <c r="AW53">
        <v>50</v>
      </c>
      <c r="AX53">
        <f>IF(Z53&gt;0, (R53*SUMPRODUCT(K53:$K$98, X53:$X$98)-K53*$AZ$3)/Z53, 0)</f>
        <v>-2219085.0984352403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0.47611615000000002</v>
      </c>
      <c r="Q54" s="4">
        <f t="shared" si="21"/>
        <v>25</v>
      </c>
      <c r="R54">
        <f t="shared" si="0"/>
        <v>1000000</v>
      </c>
      <c r="S54">
        <f t="shared" si="1"/>
        <v>-3860339.7135588885</v>
      </c>
      <c r="U54">
        <f t="shared" si="13"/>
        <v>0.47611615000000002</v>
      </c>
      <c r="V54">
        <f t="shared" si="14"/>
        <v>0.01</v>
      </c>
      <c r="W54">
        <f t="shared" si="15"/>
        <v>1.0591681036965659E-4</v>
      </c>
      <c r="X54">
        <f t="shared" si="16"/>
        <v>5.0428703973480969E-5</v>
      </c>
      <c r="Y54">
        <f t="shared" si="17"/>
        <v>1.0591681036965658E-6</v>
      </c>
      <c r="Z54">
        <f t="shared" si="18"/>
        <v>5.4428938292479054E-5</v>
      </c>
      <c r="AB54">
        <f t="shared" si="19"/>
        <v>-235.03841556509607</v>
      </c>
      <c r="AC54">
        <f t="shared" si="2"/>
        <v>-210.114192057303</v>
      </c>
      <c r="AE54">
        <f t="shared" si="3"/>
        <v>0</v>
      </c>
      <c r="AF54">
        <f t="shared" si="24"/>
        <v>0</v>
      </c>
      <c r="AG54">
        <f t="shared" si="24"/>
        <v>-1.3607234573119764E-3</v>
      </c>
      <c r="AH54">
        <f t="shared" si="5"/>
        <v>-50.428703973480971</v>
      </c>
      <c r="AI54">
        <f t="shared" si="25"/>
        <v>-50.430064696938281</v>
      </c>
      <c r="AJ54">
        <f t="shared" si="7"/>
        <v>-24.924223507793073</v>
      </c>
      <c r="AK54">
        <f t="shared" si="22"/>
        <v>-16.452689089556728</v>
      </c>
      <c r="AL54">
        <f t="shared" si="8"/>
        <v>-91.806977294288075</v>
      </c>
      <c r="AN54">
        <f t="shared" si="26"/>
        <v>0</v>
      </c>
      <c r="AO54">
        <f t="shared" si="26"/>
        <v>0</v>
      </c>
      <c r="AP54">
        <f t="shared" si="26"/>
        <v>-4.2038839187651943E-6</v>
      </c>
      <c r="AQ54">
        <f t="shared" si="26"/>
        <v>-0.15579684214239439</v>
      </c>
      <c r="AR54">
        <f t="shared" si="26"/>
        <v>-0.15580104602631314</v>
      </c>
      <c r="AS54">
        <f t="shared" si="26"/>
        <v>-7.7002084317047165E-2</v>
      </c>
      <c r="AT54">
        <f t="shared" si="26"/>
        <v>-5.0829722022035687E-2</v>
      </c>
      <c r="AU54">
        <f t="shared" si="23"/>
        <v>-0.28363285236539598</v>
      </c>
      <c r="AW54">
        <v>51</v>
      </c>
      <c r="AX54">
        <f>IF(Z54&gt;0, (R54*SUMPRODUCT(K54:$K$98, X54:$X$98)-K54*$AZ$3)/Z54, 0)</f>
        <v>-3860339.7135588885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0.48788611599999998</v>
      </c>
      <c r="Q55" s="4">
        <f t="shared" si="21"/>
        <v>25</v>
      </c>
      <c r="R55">
        <f t="shared" si="0"/>
        <v>1000000</v>
      </c>
      <c r="S55">
        <f t="shared" si="1"/>
        <v>-6869009.7033953061</v>
      </c>
      <c r="U55">
        <f t="shared" si="13"/>
        <v>0.48788611599999998</v>
      </c>
      <c r="V55">
        <f t="shared" si="14"/>
        <v>0.01</v>
      </c>
      <c r="W55">
        <f t="shared" si="15"/>
        <v>5.4428938292479054E-5</v>
      </c>
      <c r="X55">
        <f t="shared" si="16"/>
        <v>2.6555123301521278E-5</v>
      </c>
      <c r="Y55">
        <f t="shared" si="17"/>
        <v>5.4428938292479051E-7</v>
      </c>
      <c r="Z55">
        <f t="shared" si="18"/>
        <v>2.7329525608032984E-5</v>
      </c>
      <c r="AB55">
        <f t="shared" si="19"/>
        <v>-210.114192057303</v>
      </c>
      <c r="AC55">
        <f t="shared" si="2"/>
        <v>-187.72677659076908</v>
      </c>
      <c r="AE55">
        <f t="shared" si="3"/>
        <v>0</v>
      </c>
      <c r="AF55">
        <f t="shared" si="24"/>
        <v>0</v>
      </c>
      <c r="AG55">
        <f t="shared" si="24"/>
        <v>-6.8323814020082455E-4</v>
      </c>
      <c r="AH55">
        <f t="shared" si="5"/>
        <v>-26.555123301521277</v>
      </c>
      <c r="AI55">
        <f t="shared" si="25"/>
        <v>-26.555806539661479</v>
      </c>
      <c r="AJ55">
        <f t="shared" si="7"/>
        <v>-22.387415466533923</v>
      </c>
      <c r="AK55">
        <f t="shared" si="22"/>
        <v>-14.707993444011212</v>
      </c>
      <c r="AL55">
        <f t="shared" si="8"/>
        <v>-63.651215450206607</v>
      </c>
      <c r="AN55">
        <f t="shared" si="26"/>
        <v>0</v>
      </c>
      <c r="AO55">
        <f t="shared" si="26"/>
        <v>0</v>
      </c>
      <c r="AP55">
        <f t="shared" si="26"/>
        <v>-1.8846682878002964E-6</v>
      </c>
      <c r="AQ55">
        <f t="shared" si="26"/>
        <v>-7.3250592758614647E-2</v>
      </c>
      <c r="AR55">
        <f t="shared" si="26"/>
        <v>-7.3252477426902454E-2</v>
      </c>
      <c r="AS55">
        <f t="shared" si="26"/>
        <v>-6.1754239836764077E-2</v>
      </c>
      <c r="AT55">
        <f t="shared" si="26"/>
        <v>-4.057105010700212E-2</v>
      </c>
      <c r="AU55">
        <f t="shared" si="23"/>
        <v>-0.17557776737066863</v>
      </c>
      <c r="AW55">
        <v>52</v>
      </c>
      <c r="AX55">
        <f>IF(Z55&gt;0, (R55*SUMPRODUCT(K55:$K$98, X55:$X$98)-K55*$AZ$3)/Z55, 0)</f>
        <v>-6869009.7033953061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0.500352354</v>
      </c>
      <c r="Q56" s="4">
        <f t="shared" si="21"/>
        <v>25</v>
      </c>
      <c r="R56">
        <f t="shared" si="0"/>
        <v>1000000</v>
      </c>
      <c r="S56">
        <f t="shared" si="1"/>
        <v>-12529830.397810576</v>
      </c>
      <c r="U56">
        <f t="shared" si="13"/>
        <v>0.500352354</v>
      </c>
      <c r="V56">
        <f t="shared" si="14"/>
        <v>0.01</v>
      </c>
      <c r="W56">
        <f t="shared" si="15"/>
        <v>2.7329525608032984E-5</v>
      </c>
      <c r="X56">
        <f t="shared" si="16"/>
        <v>1.3674392471682584E-5</v>
      </c>
      <c r="Y56">
        <f t="shared" si="17"/>
        <v>2.7329525608032984E-7</v>
      </c>
      <c r="Z56">
        <f t="shared" si="18"/>
        <v>1.338183788027007E-5</v>
      </c>
      <c r="AB56">
        <f t="shared" si="19"/>
        <v>-187.72677659076908</v>
      </c>
      <c r="AC56">
        <f t="shared" si="2"/>
        <v>-167.67215905078098</v>
      </c>
      <c r="AE56">
        <f t="shared" si="3"/>
        <v>0</v>
      </c>
      <c r="AF56">
        <f t="shared" si="24"/>
        <v>0</v>
      </c>
      <c r="AG56">
        <f t="shared" si="24"/>
        <v>-3.3454594700675177E-4</v>
      </c>
      <c r="AH56">
        <f t="shared" si="5"/>
        <v>-13.674392471682584</v>
      </c>
      <c r="AI56">
        <f t="shared" si="25"/>
        <v>-13.674727017629591</v>
      </c>
      <c r="AJ56">
        <f t="shared" si="7"/>
        <v>-20.054617539988101</v>
      </c>
      <c r="AK56">
        <f t="shared" si="22"/>
        <v>-13.140874361353836</v>
      </c>
      <c r="AL56">
        <f t="shared" si="8"/>
        <v>-46.870218918971531</v>
      </c>
      <c r="AN56">
        <f t="shared" si="26"/>
        <v>0</v>
      </c>
      <c r="AO56">
        <f t="shared" si="26"/>
        <v>0</v>
      </c>
      <c r="AP56">
        <f t="shared" si="26"/>
        <v>-8.2394945590380872E-7</v>
      </c>
      <c r="AQ56">
        <f t="shared" si="26"/>
        <v>-3.367850765392956E-2</v>
      </c>
      <c r="AR56">
        <f t="shared" si="26"/>
        <v>-3.3679331603385466E-2</v>
      </c>
      <c r="AS56">
        <f t="shared" si="26"/>
        <v>-4.9392292324195126E-2</v>
      </c>
      <c r="AT56">
        <f t="shared" si="26"/>
        <v>-3.2364511891454138E-2</v>
      </c>
      <c r="AU56">
        <f t="shared" si="23"/>
        <v>-0.11543613581903474</v>
      </c>
      <c r="AW56">
        <v>53</v>
      </c>
      <c r="AX56">
        <f>IF(Z56&gt;0, (R56*SUMPRODUCT(K56:$K$98, X56:$X$98)-K56*$AZ$3)/Z56, 0)</f>
        <v>-12529830.397810576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0.513549331</v>
      </c>
      <c r="Q57" s="4">
        <f t="shared" si="21"/>
        <v>25</v>
      </c>
      <c r="R57">
        <f t="shared" si="0"/>
        <v>1000000</v>
      </c>
      <c r="S57">
        <f t="shared" si="1"/>
        <v>-23484874.786086775</v>
      </c>
      <c r="U57">
        <f t="shared" si="13"/>
        <v>0.513549331</v>
      </c>
      <c r="V57">
        <f t="shared" si="14"/>
        <v>0.01</v>
      </c>
      <c r="W57">
        <f t="shared" si="15"/>
        <v>1.338183788027007E-5</v>
      </c>
      <c r="X57">
        <f t="shared" si="16"/>
        <v>6.8722338909631526E-6</v>
      </c>
      <c r="Y57">
        <f t="shared" si="17"/>
        <v>1.3381837880270071E-7</v>
      </c>
      <c r="Z57">
        <f t="shared" si="18"/>
        <v>6.3757856105042168E-6</v>
      </c>
      <c r="AB57">
        <f t="shared" si="19"/>
        <v>-167.67215905078098</v>
      </c>
      <c r="AC57">
        <f t="shared" si="2"/>
        <v>-149.73452672562536</v>
      </c>
      <c r="AE57">
        <f t="shared" si="3"/>
        <v>0</v>
      </c>
      <c r="AF57">
        <f t="shared" si="24"/>
        <v>0</v>
      </c>
      <c r="AG57">
        <f t="shared" si="24"/>
        <v>-1.5939464026260542E-4</v>
      </c>
      <c r="AH57">
        <f t="shared" si="5"/>
        <v>-6.8722338909631526</v>
      </c>
      <c r="AI57">
        <f t="shared" si="25"/>
        <v>-6.8723932856034153</v>
      </c>
      <c r="AJ57">
        <f t="shared" si="7"/>
        <v>-17.937632325155619</v>
      </c>
      <c r="AK57">
        <f t="shared" si="22"/>
        <v>-11.737051133554669</v>
      </c>
      <c r="AL57">
        <f t="shared" si="8"/>
        <v>-36.547076744313699</v>
      </c>
      <c r="AN57">
        <f t="shared" si="26"/>
        <v>0</v>
      </c>
      <c r="AO57">
        <f t="shared" si="26"/>
        <v>0</v>
      </c>
      <c r="AP57">
        <f t="shared" si="26"/>
        <v>-3.5051006204246038E-7</v>
      </c>
      <c r="AQ57">
        <f t="shared" si="26"/>
        <v>-1.5112096137757675E-2</v>
      </c>
      <c r="AR57">
        <f t="shared" si="26"/>
        <v>-1.5112446647819718E-2</v>
      </c>
      <c r="AS57">
        <f t="shared" si="26"/>
        <v>-3.9444993939737681E-2</v>
      </c>
      <c r="AT57">
        <f t="shared" si="26"/>
        <v>-2.5809867347107569E-2</v>
      </c>
      <c r="AU57">
        <f t="shared" si="23"/>
        <v>-8.0367307934664955E-2</v>
      </c>
      <c r="AW57">
        <v>54</v>
      </c>
      <c r="AX57">
        <f>IF(Z57&gt;0, (R57*SUMPRODUCT(K57:$K$98, X57:$X$98)-K57*$AZ$3)/Z57, 0)</f>
        <v>-23484874.786086775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0.52698988800000002</v>
      </c>
      <c r="Q58" s="4">
        <f t="shared" si="21"/>
        <v>25</v>
      </c>
      <c r="R58">
        <f t="shared" si="0"/>
        <v>1000000</v>
      </c>
      <c r="S58">
        <f t="shared" si="1"/>
        <v>-45291807.458971269</v>
      </c>
      <c r="U58">
        <f t="shared" si="13"/>
        <v>0.52698988800000002</v>
      </c>
      <c r="V58">
        <f t="shared" si="14"/>
        <v>0.01</v>
      </c>
      <c r="W58">
        <f t="shared" si="15"/>
        <v>6.3757856105042168E-6</v>
      </c>
      <c r="X58">
        <f t="shared" si="16"/>
        <v>3.3599745447916289E-6</v>
      </c>
      <c r="Y58">
        <f t="shared" si="17"/>
        <v>6.3757856105042172E-8</v>
      </c>
      <c r="Z58">
        <f t="shared" si="18"/>
        <v>2.9520532096075459E-6</v>
      </c>
      <c r="AB58">
        <f t="shared" si="19"/>
        <v>-149.73452672562536</v>
      </c>
      <c r="AC58">
        <f t="shared" si="2"/>
        <v>-133.70382557818311</v>
      </c>
      <c r="AE58">
        <f t="shared" si="3"/>
        <v>0</v>
      </c>
      <c r="AF58">
        <f t="shared" si="24"/>
        <v>0</v>
      </c>
      <c r="AG58">
        <f t="shared" si="24"/>
        <v>-7.380133024018865E-5</v>
      </c>
      <c r="AH58">
        <f t="shared" si="5"/>
        <v>-3.3599745447916289</v>
      </c>
      <c r="AI58">
        <f t="shared" si="25"/>
        <v>-3.3600483461218693</v>
      </c>
      <c r="AJ58">
        <f t="shared" si="7"/>
        <v>-16.030701147442244</v>
      </c>
      <c r="AK58">
        <f t="shared" si="22"/>
        <v>-10.481416870793776</v>
      </c>
      <c r="AL58">
        <f t="shared" si="8"/>
        <v>-29.872166364357888</v>
      </c>
      <c r="AN58">
        <f t="shared" si="26"/>
        <v>0</v>
      </c>
      <c r="AO58">
        <f t="shared" si="26"/>
        <v>0</v>
      </c>
      <c r="AP58">
        <f t="shared" si="26"/>
        <v>-1.4490152061018439E-7</v>
      </c>
      <c r="AQ58">
        <f t="shared" si="26"/>
        <v>-6.596973512093901E-3</v>
      </c>
      <c r="AR58">
        <f t="shared" si="26"/>
        <v>-6.5971184136145115E-3</v>
      </c>
      <c r="AS58">
        <f t="shared" si="26"/>
        <v>-3.1474676203693736E-2</v>
      </c>
      <c r="AT58">
        <f t="shared" si="26"/>
        <v>-2.057921229582672E-2</v>
      </c>
      <c r="AU58">
        <f t="shared" si="23"/>
        <v>-5.8651006913134969E-2</v>
      </c>
      <c r="AW58">
        <v>55</v>
      </c>
      <c r="AX58">
        <f>IF(Z58&gt;0, (R58*SUMPRODUCT(K58:$K$98, X58:$X$98)-K58*$AZ$3)/Z58, 0)</f>
        <v>-45291807.458971269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0.54103594799999999</v>
      </c>
      <c r="Q59" s="4">
        <f t="shared" si="21"/>
        <v>25</v>
      </c>
      <c r="R59">
        <f t="shared" si="0"/>
        <v>1000000</v>
      </c>
      <c r="S59">
        <f t="shared" si="1"/>
        <v>-90076118.021901682</v>
      </c>
      <c r="U59">
        <f t="shared" si="13"/>
        <v>0.54103594799999999</v>
      </c>
      <c r="V59">
        <f t="shared" si="14"/>
        <v>0.01</v>
      </c>
      <c r="W59">
        <f t="shared" si="15"/>
        <v>2.9520532096075459E-6</v>
      </c>
      <c r="X59">
        <f t="shared" si="16"/>
        <v>1.5971669068064613E-6</v>
      </c>
      <c r="Y59">
        <f t="shared" si="17"/>
        <v>2.952053209607546E-8</v>
      </c>
      <c r="Z59">
        <f t="shared" si="18"/>
        <v>1.3253657707050092E-6</v>
      </c>
      <c r="AB59">
        <f t="shared" si="19"/>
        <v>-133.70382557818311</v>
      </c>
      <c r="AC59">
        <f t="shared" si="2"/>
        <v>-119.3838035842131</v>
      </c>
      <c r="AE59">
        <f t="shared" si="3"/>
        <v>0</v>
      </c>
      <c r="AF59">
        <f t="shared" si="24"/>
        <v>0</v>
      </c>
      <c r="AG59">
        <f t="shared" si="24"/>
        <v>-3.3134144267625229E-5</v>
      </c>
      <c r="AH59">
        <f t="shared" si="5"/>
        <v>-1.5971669068064613</v>
      </c>
      <c r="AI59">
        <f t="shared" si="25"/>
        <v>-1.597200040950729</v>
      </c>
      <c r="AJ59">
        <f t="shared" si="7"/>
        <v>-14.320021993970016</v>
      </c>
      <c r="AK59">
        <f t="shared" si="22"/>
        <v>-9.3592677904728188</v>
      </c>
      <c r="AL59">
        <f t="shared" si="8"/>
        <v>-25.276489825393561</v>
      </c>
      <c r="AN59">
        <f t="shared" si="26"/>
        <v>0</v>
      </c>
      <c r="AO59">
        <f t="shared" si="26"/>
        <v>0</v>
      </c>
      <c r="AP59">
        <f t="shared" si="26"/>
        <v>-5.8085333780455255E-8</v>
      </c>
      <c r="AQ59">
        <f t="shared" si="26"/>
        <v>-2.7998904132133084E-3</v>
      </c>
      <c r="AR59">
        <f t="shared" si="26"/>
        <v>-2.799948498547089E-3</v>
      </c>
      <c r="AS59">
        <f t="shared" si="26"/>
        <v>-2.5103508047314479E-2</v>
      </c>
      <c r="AT59">
        <f t="shared" si="26"/>
        <v>-1.6407129429971568E-2</v>
      </c>
      <c r="AU59">
        <f t="shared" si="23"/>
        <v>-4.4310585975833129E-2</v>
      </c>
      <c r="AW59">
        <v>56</v>
      </c>
      <c r="AX59">
        <f>IF(Z59&gt;0, (R59*SUMPRODUCT(K59:$K$98, X59:$X$98)-K59*$AZ$3)/Z59, 0)</f>
        <v>-90076118.021901682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0.55517679799999997</v>
      </c>
      <c r="Q60" s="4">
        <f t="shared" si="21"/>
        <v>25</v>
      </c>
      <c r="R60">
        <f t="shared" si="0"/>
        <v>1000000</v>
      </c>
      <c r="S60">
        <f t="shared" si="1"/>
        <v>-184964460.46286428</v>
      </c>
      <c r="U60">
        <f t="shared" si="13"/>
        <v>0.55517679799999997</v>
      </c>
      <c r="V60">
        <f t="shared" si="14"/>
        <v>0.01</v>
      </c>
      <c r="W60">
        <f t="shared" si="15"/>
        <v>1.3253657707050092E-6</v>
      </c>
      <c r="X60">
        <f t="shared" si="16"/>
        <v>7.3581232475880921E-7</v>
      </c>
      <c r="Y60">
        <f t="shared" si="17"/>
        <v>1.3253657707050093E-8</v>
      </c>
      <c r="Z60">
        <f t="shared" si="18"/>
        <v>5.7629978823914987E-7</v>
      </c>
      <c r="AB60">
        <f t="shared" si="19"/>
        <v>-119.3838035842131</v>
      </c>
      <c r="AC60">
        <f t="shared" si="2"/>
        <v>-106.59497939651729</v>
      </c>
      <c r="AE60">
        <f t="shared" si="3"/>
        <v>0</v>
      </c>
      <c r="AF60">
        <f t="shared" si="24"/>
        <v>0</v>
      </c>
      <c r="AG60">
        <f t="shared" si="24"/>
        <v>-1.4407494705978747E-5</v>
      </c>
      <c r="AH60">
        <f t="shared" si="5"/>
        <v>-0.7358123247588092</v>
      </c>
      <c r="AI60">
        <f t="shared" si="25"/>
        <v>-0.73582673225351514</v>
      </c>
      <c r="AJ60">
        <f t="shared" si="7"/>
        <v>-12.788824187695809</v>
      </c>
      <c r="AK60">
        <f t="shared" si="22"/>
        <v>-8.3568662508949174</v>
      </c>
      <c r="AL60">
        <f t="shared" si="8"/>
        <v>-21.881517170844241</v>
      </c>
      <c r="AN60">
        <f t="shared" si="26"/>
        <v>0</v>
      </c>
      <c r="AO60">
        <f t="shared" si="26"/>
        <v>0</v>
      </c>
      <c r="AP60">
        <f t="shared" si="26"/>
        <v>-2.2550759663978858E-8</v>
      </c>
      <c r="AQ60">
        <f t="shared" si="26"/>
        <v>-1.151701057821228E-3</v>
      </c>
      <c r="AR60">
        <f t="shared" si="26"/>
        <v>-1.151723608580892E-3</v>
      </c>
      <c r="AS60">
        <f t="shared" si="26"/>
        <v>-2.0017199834328592E-2</v>
      </c>
      <c r="AT60">
        <f t="shared" si="26"/>
        <v>-1.3080253452374603E-2</v>
      </c>
      <c r="AU60">
        <f t="shared" si="23"/>
        <v>-3.4249176895284082E-2</v>
      </c>
      <c r="AW60">
        <v>57</v>
      </c>
      <c r="AX60">
        <f>IF(Z60&gt;0, (R60*SUMPRODUCT(K60:$K$98, X60:$X$98)-K60*$AZ$3)/Z60, 0)</f>
        <v>-184964460.46286428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0.56908613200000002</v>
      </c>
      <c r="Q61" s="4">
        <f t="shared" si="21"/>
        <v>25</v>
      </c>
      <c r="R61">
        <f t="shared" si="0"/>
        <v>1000000</v>
      </c>
      <c r="S61">
        <f t="shared" si="1"/>
        <v>-392356963.50769091</v>
      </c>
      <c r="U61">
        <f t="shared" si="13"/>
        <v>0.56908613200000002</v>
      </c>
      <c r="V61">
        <f t="shared" si="14"/>
        <v>0.01</v>
      </c>
      <c r="W61">
        <f t="shared" si="15"/>
        <v>5.7629978823914987E-7</v>
      </c>
      <c r="X61">
        <f t="shared" si="16"/>
        <v>3.2796421736143688E-7</v>
      </c>
      <c r="Y61">
        <f t="shared" si="17"/>
        <v>5.7629978823914988E-9</v>
      </c>
      <c r="Z61">
        <f t="shared" si="18"/>
        <v>2.4257257299532152E-7</v>
      </c>
      <c r="AB61">
        <f t="shared" si="19"/>
        <v>-106.59497939651729</v>
      </c>
      <c r="AC61">
        <f t="shared" si="2"/>
        <v>-95.175038170692048</v>
      </c>
      <c r="AE61">
        <f t="shared" si="3"/>
        <v>0</v>
      </c>
      <c r="AF61">
        <f t="shared" si="24"/>
        <v>0</v>
      </c>
      <c r="AG61">
        <f t="shared" si="24"/>
        <v>-6.0643143248830382E-6</v>
      </c>
      <c r="AH61">
        <f t="shared" si="5"/>
        <v>-0.32796421736143688</v>
      </c>
      <c r="AI61">
        <f t="shared" si="25"/>
        <v>-0.32797028167576175</v>
      </c>
      <c r="AJ61">
        <f t="shared" si="7"/>
        <v>-11.419941225825241</v>
      </c>
      <c r="AK61">
        <f t="shared" si="22"/>
        <v>-7.4616485577562113</v>
      </c>
      <c r="AL61">
        <f t="shared" si="8"/>
        <v>-19.209560065257214</v>
      </c>
      <c r="AN61">
        <f t="shared" si="26"/>
        <v>0</v>
      </c>
      <c r="AO61">
        <f t="shared" si="26"/>
        <v>0</v>
      </c>
      <c r="AP61">
        <f t="shared" si="26"/>
        <v>-8.4749352468783228E-9</v>
      </c>
      <c r="AQ61">
        <f t="shared" si="26"/>
        <v>-4.5833302110126229E-4</v>
      </c>
      <c r="AR61">
        <f t="shared" si="26"/>
        <v>-4.5834149603650914E-4</v>
      </c>
      <c r="AS61">
        <f t="shared" si="26"/>
        <v>-1.5959473277119721E-2</v>
      </c>
      <c r="AT61">
        <f t="shared" si="26"/>
        <v>-1.0427722735688929E-2</v>
      </c>
      <c r="AU61">
        <f t="shared" si="23"/>
        <v>-2.684553750884516E-2</v>
      </c>
      <c r="AW61">
        <v>58</v>
      </c>
      <c r="AX61">
        <f>IF(Z61&gt;0, (R61*SUMPRODUCT(K61:$K$98, X61:$X$98)-K61*$AZ$3)/Z61, 0)</f>
        <v>-392356963.50769091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0.58332808999999997</v>
      </c>
      <c r="Q62" s="4">
        <f t="shared" si="21"/>
        <v>25</v>
      </c>
      <c r="R62">
        <f t="shared" si="0"/>
        <v>1000000</v>
      </c>
      <c r="S62">
        <f t="shared" si="1"/>
        <v>-861432208.83197582</v>
      </c>
      <c r="U62">
        <f t="shared" si="13"/>
        <v>0.58332808999999997</v>
      </c>
      <c r="V62">
        <f t="shared" si="14"/>
        <v>0.01</v>
      </c>
      <c r="W62">
        <f t="shared" si="15"/>
        <v>2.4257257299532152E-7</v>
      </c>
      <c r="X62">
        <f t="shared" si="16"/>
        <v>1.4149939569174647E-7</v>
      </c>
      <c r="Y62">
        <f t="shared" si="17"/>
        <v>2.4257257299532153E-9</v>
      </c>
      <c r="Z62">
        <f t="shared" si="18"/>
        <v>9.8647451573621834E-8</v>
      </c>
      <c r="AB62">
        <f t="shared" si="19"/>
        <v>-95.175038170692048</v>
      </c>
      <c r="AC62">
        <f t="shared" si="2"/>
        <v>-84.978092104710427</v>
      </c>
      <c r="AE62">
        <f t="shared" si="3"/>
        <v>0</v>
      </c>
      <c r="AF62">
        <f t="shared" si="24"/>
        <v>0</v>
      </c>
      <c r="AG62">
        <f t="shared" si="24"/>
        <v>-2.4661862893405457E-6</v>
      </c>
      <c r="AH62">
        <f t="shared" si="5"/>
        <v>-0.14149939569174647</v>
      </c>
      <c r="AI62">
        <f t="shared" si="25"/>
        <v>-0.14150186187803582</v>
      </c>
      <c r="AJ62">
        <f t="shared" si="7"/>
        <v>-10.196946065981621</v>
      </c>
      <c r="AK62">
        <f t="shared" si="22"/>
        <v>-6.6622526719484441</v>
      </c>
      <c r="AL62">
        <f t="shared" si="8"/>
        <v>-17.000700599808098</v>
      </c>
      <c r="AN62">
        <f t="shared" si="26"/>
        <v>0</v>
      </c>
      <c r="AO62">
        <f t="shared" si="26"/>
        <v>0</v>
      </c>
      <c r="AP62">
        <f t="shared" si="26"/>
        <v>-3.0772483071199366E-9</v>
      </c>
      <c r="AQ62">
        <f t="shared" si="26"/>
        <v>-1.7655956394411462E-4</v>
      </c>
      <c r="AR62">
        <f t="shared" si="26"/>
        <v>-1.7656264119242176E-4</v>
      </c>
      <c r="AS62">
        <f t="shared" si="26"/>
        <v>-1.2723505582267189E-2</v>
      </c>
      <c r="AT62">
        <f t="shared" si="26"/>
        <v>-8.3129996484737033E-3</v>
      </c>
      <c r="AU62">
        <f t="shared" si="23"/>
        <v>-2.1213067871933312E-2</v>
      </c>
      <c r="AW62">
        <v>59</v>
      </c>
      <c r="AX62">
        <f>IF(Z62&gt;0, (R62*SUMPRODUCT(K62:$K$98, X62:$X$98)-K62*$AZ$3)/Z62, 0)</f>
        <v>-861432208.83197582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0.59781937299999999</v>
      </c>
      <c r="Q63" s="4">
        <f t="shared" si="21"/>
        <v>25</v>
      </c>
      <c r="R63">
        <f t="shared" si="0"/>
        <v>1000000</v>
      </c>
      <c r="S63">
        <f t="shared" si="1"/>
        <v>-1961181495.9134839</v>
      </c>
      <c r="U63">
        <f t="shared" si="13"/>
        <v>0.59781937299999999</v>
      </c>
      <c r="V63">
        <f t="shared" si="14"/>
        <v>0.01</v>
      </c>
      <c r="W63">
        <f t="shared" si="15"/>
        <v>9.8647451573621834E-8</v>
      </c>
      <c r="X63">
        <f t="shared" si="16"/>
        <v>5.8973357647790469E-8</v>
      </c>
      <c r="Y63">
        <f t="shared" si="17"/>
        <v>9.8647451573621841E-10</v>
      </c>
      <c r="Z63">
        <f t="shared" si="18"/>
        <v>3.8687619410095147E-8</v>
      </c>
      <c r="AB63">
        <f t="shared" si="19"/>
        <v>-84.978092104710427</v>
      </c>
      <c r="AC63">
        <f t="shared" si="2"/>
        <v>-75.873443308021933</v>
      </c>
      <c r="AE63">
        <f t="shared" si="3"/>
        <v>0</v>
      </c>
      <c r="AF63">
        <f t="shared" si="24"/>
        <v>0</v>
      </c>
      <c r="AG63">
        <f t="shared" si="24"/>
        <v>-9.6719048525237869E-7</v>
      </c>
      <c r="AH63">
        <f t="shared" si="5"/>
        <v>-5.8973357647790471E-2</v>
      </c>
      <c r="AI63">
        <f t="shared" si="25"/>
        <v>-5.8974324838275721E-2</v>
      </c>
      <c r="AJ63">
        <f t="shared" si="7"/>
        <v>-9.1046487966884939</v>
      </c>
      <c r="AK63">
        <f t="shared" si="22"/>
        <v>-5.9484664473297304</v>
      </c>
      <c r="AL63">
        <f t="shared" si="8"/>
        <v>-15.112089568856501</v>
      </c>
      <c r="AN63">
        <f t="shared" si="26"/>
        <v>0</v>
      </c>
      <c r="AO63">
        <f t="shared" si="26"/>
        <v>0</v>
      </c>
      <c r="AP63">
        <f t="shared" si="26"/>
        <v>-1.0775331879651655E-9</v>
      </c>
      <c r="AQ63">
        <f t="shared" si="26"/>
        <v>-6.5701380483133999E-5</v>
      </c>
      <c r="AR63">
        <f t="shared" si="26"/>
        <v>-6.5702458016321961E-5</v>
      </c>
      <c r="AS63">
        <f t="shared" si="26"/>
        <v>-1.0143359961444403E-2</v>
      </c>
      <c r="AT63">
        <f t="shared" si="26"/>
        <v>-6.6271020158169642E-3</v>
      </c>
      <c r="AU63">
        <f t="shared" si="23"/>
        <v>-1.683616443527769E-2</v>
      </c>
      <c r="AW63">
        <v>60</v>
      </c>
      <c r="AX63">
        <f>IF(Z63&gt;0, (R63*SUMPRODUCT(K63:$K$98, X63:$X$98)-K63*$AZ$3)/Z63, 0)</f>
        <v>-1961181495.9134839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0.61246634</v>
      </c>
      <c r="Q64" s="4">
        <f t="shared" si="21"/>
        <v>25</v>
      </c>
      <c r="R64">
        <f t="shared" si="0"/>
        <v>1000000</v>
      </c>
      <c r="S64">
        <f t="shared" si="1"/>
        <v>-4638146237.6077318</v>
      </c>
      <c r="U64">
        <f t="shared" si="13"/>
        <v>0.61246634</v>
      </c>
      <c r="V64">
        <f t="shared" si="14"/>
        <v>0.01</v>
      </c>
      <c r="W64">
        <f t="shared" si="15"/>
        <v>3.8687619410095147E-8</v>
      </c>
      <c r="X64">
        <f t="shared" si="16"/>
        <v>2.3694864663413933E-8</v>
      </c>
      <c r="Y64">
        <f t="shared" si="17"/>
        <v>3.8687619410095147E-10</v>
      </c>
      <c r="Z64">
        <f t="shared" si="18"/>
        <v>1.4605878552580261E-8</v>
      </c>
      <c r="AB64">
        <f t="shared" si="19"/>
        <v>-75.873443308021933</v>
      </c>
      <c r="AC64">
        <f t="shared" si="2"/>
        <v>-67.744200655605596</v>
      </c>
      <c r="AE64">
        <f t="shared" si="3"/>
        <v>0</v>
      </c>
      <c r="AF64">
        <f t="shared" si="24"/>
        <v>0</v>
      </c>
      <c r="AG64">
        <f t="shared" si="24"/>
        <v>-3.6514696381450652E-7</v>
      </c>
      <c r="AH64">
        <f t="shared" si="5"/>
        <v>-2.3694864663413934E-2</v>
      </c>
      <c r="AI64">
        <f t="shared" si="25"/>
        <v>-2.3695229810377749E-2</v>
      </c>
      <c r="AJ64">
        <f t="shared" si="7"/>
        <v>-8.1292426524163375</v>
      </c>
      <c r="AK64">
        <f t="shared" si="22"/>
        <v>-5.3111410315615357</v>
      </c>
      <c r="AL64">
        <f t="shared" si="8"/>
        <v>-13.464078913788249</v>
      </c>
      <c r="AN64">
        <f t="shared" si="26"/>
        <v>0</v>
      </c>
      <c r="AO64">
        <f t="shared" si="26"/>
        <v>0</v>
      </c>
      <c r="AP64">
        <f t="shared" si="26"/>
        <v>-3.6321879305710429E-10</v>
      </c>
      <c r="AQ64">
        <f t="shared" si="26"/>
        <v>-2.3569743137912746E-5</v>
      </c>
      <c r="AR64">
        <f t="shared" si="26"/>
        <v>-2.3570106356705804E-5</v>
      </c>
      <c r="AS64">
        <f t="shared" si="26"/>
        <v>-8.0863159146489696E-3</v>
      </c>
      <c r="AT64">
        <f t="shared" si="26"/>
        <v>-5.2830953736748712E-3</v>
      </c>
      <c r="AU64">
        <f t="shared" si="23"/>
        <v>-1.3392981394680543E-2</v>
      </c>
      <c r="AW64">
        <v>61</v>
      </c>
      <c r="AX64">
        <f>IF(Z64&gt;0, (R64*SUMPRODUCT(K64:$K$98, X64:$X$98)-K64*$AZ$3)/Z64, 0)</f>
        <v>-4638146237.6077318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0.62717650000000003</v>
      </c>
      <c r="Q65" s="4">
        <f t="shared" si="21"/>
        <v>25</v>
      </c>
      <c r="R65">
        <f t="shared" si="0"/>
        <v>1000000</v>
      </c>
      <c r="S65">
        <f t="shared" si="1"/>
        <v>-11413823388.622814</v>
      </c>
      <c r="U65">
        <f t="shared" si="13"/>
        <v>0.62717650000000003</v>
      </c>
      <c r="V65">
        <f t="shared" si="14"/>
        <v>0.01</v>
      </c>
      <c r="W65">
        <f t="shared" si="15"/>
        <v>1.4605878552580261E-8</v>
      </c>
      <c r="X65">
        <f t="shared" si="16"/>
        <v>9.1604637900323541E-9</v>
      </c>
      <c r="Y65">
        <f t="shared" si="17"/>
        <v>1.460587855258026E-10</v>
      </c>
      <c r="Z65">
        <f t="shared" si="18"/>
        <v>5.2993559770221048E-9</v>
      </c>
      <c r="AB65">
        <f t="shared" si="19"/>
        <v>-67.744200655605596</v>
      </c>
      <c r="AC65">
        <f t="shared" si="2"/>
        <v>-60.485913195173005</v>
      </c>
      <c r="AE65">
        <f t="shared" si="3"/>
        <v>0</v>
      </c>
      <c r="AF65">
        <f t="shared" si="24"/>
        <v>0</v>
      </c>
      <c r="AG65">
        <f t="shared" si="24"/>
        <v>-1.3248389942555262E-7</v>
      </c>
      <c r="AH65">
        <f t="shared" si="5"/>
        <v>-9.1604637900323544E-3</v>
      </c>
      <c r="AI65">
        <f t="shared" si="25"/>
        <v>-9.1605962739317801E-3</v>
      </c>
      <c r="AJ65">
        <f t="shared" si="7"/>
        <v>-7.2582874604325909</v>
      </c>
      <c r="AK65">
        <f t="shared" si="22"/>
        <v>-4.7420940458923919</v>
      </c>
      <c r="AL65">
        <f t="shared" si="8"/>
        <v>-12.009542102598914</v>
      </c>
      <c r="AN65">
        <f t="shared" si="26"/>
        <v>0</v>
      </c>
      <c r="AO65">
        <f t="shared" si="26"/>
        <v>0</v>
      </c>
      <c r="AP65">
        <f t="shared" si="26"/>
        <v>-1.1766456585960204E-10</v>
      </c>
      <c r="AQ65">
        <f t="shared" si="26"/>
        <v>-8.1357961201349624E-6</v>
      </c>
      <c r="AR65">
        <f t="shared" si="26"/>
        <v>-8.1359137847008227E-6</v>
      </c>
      <c r="AS65">
        <f t="shared" si="26"/>
        <v>-6.4463927059748962E-3</v>
      </c>
      <c r="AT65">
        <f t="shared" si="26"/>
        <v>-4.2116546961155736E-3</v>
      </c>
      <c r="AU65">
        <f t="shared" si="23"/>
        <v>-1.0666183315875171E-2</v>
      </c>
      <c r="AW65">
        <v>62</v>
      </c>
      <c r="AX65">
        <f>IF(Z65&gt;0, (R65*SUMPRODUCT(K65:$K$98, X65:$X$98)-K65*$AZ$3)/Z65, 0)</f>
        <v>-11413823388.622814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0.64196478899999998</v>
      </c>
      <c r="Q66" s="4">
        <f t="shared" si="21"/>
        <v>25</v>
      </c>
      <c r="R66">
        <f t="shared" si="0"/>
        <v>1000000</v>
      </c>
      <c r="S66">
        <f t="shared" si="1"/>
        <v>-29281275885.987972</v>
      </c>
      <c r="U66">
        <f t="shared" si="13"/>
        <v>0.64196478899999998</v>
      </c>
      <c r="V66">
        <f t="shared" si="14"/>
        <v>0.01</v>
      </c>
      <c r="W66">
        <f t="shared" si="15"/>
        <v>5.2993559770221048E-9</v>
      </c>
      <c r="X66">
        <f t="shared" si="16"/>
        <v>3.4019999416248844E-9</v>
      </c>
      <c r="Y66">
        <f t="shared" si="17"/>
        <v>5.2993559770221048E-11</v>
      </c>
      <c r="Z66">
        <f t="shared" si="18"/>
        <v>1.8443624756269994E-9</v>
      </c>
      <c r="AB66">
        <f t="shared" si="19"/>
        <v>-60.485913195173005</v>
      </c>
      <c r="AC66">
        <f t="shared" si="2"/>
        <v>-54.005286482597938</v>
      </c>
      <c r="AE66">
        <f t="shared" si="3"/>
        <v>0</v>
      </c>
      <c r="AF66">
        <f t="shared" si="24"/>
        <v>0</v>
      </c>
      <c r="AG66">
        <f t="shared" si="24"/>
        <v>-4.6109061890674986E-8</v>
      </c>
      <c r="AH66">
        <f t="shared" si="5"/>
        <v>-3.4019999416248846E-3</v>
      </c>
      <c r="AI66">
        <f t="shared" si="25"/>
        <v>-3.4020460506867752E-3</v>
      </c>
      <c r="AJ66">
        <f t="shared" si="7"/>
        <v>-6.4806267125750665</v>
      </c>
      <c r="AK66">
        <f t="shared" si="22"/>
        <v>-4.2340139236621104</v>
      </c>
      <c r="AL66">
        <f t="shared" si="8"/>
        <v>-10.718042682287864</v>
      </c>
      <c r="AN66">
        <f t="shared" si="26"/>
        <v>0</v>
      </c>
      <c r="AO66">
        <f t="shared" si="26"/>
        <v>0</v>
      </c>
      <c r="AP66">
        <f t="shared" si="26"/>
        <v>-3.6563760719794636E-11</v>
      </c>
      <c r="AQ66">
        <f t="shared" si="26"/>
        <v>-2.6977324355298581E-6</v>
      </c>
      <c r="AR66">
        <f t="shared" si="26"/>
        <v>-2.6977689992905777E-6</v>
      </c>
      <c r="AS66">
        <f t="shared" si="26"/>
        <v>-5.1390350338232672E-3</v>
      </c>
      <c r="AT66">
        <f t="shared" si="26"/>
        <v>-3.3575064345511881E-3</v>
      </c>
      <c r="AU66">
        <f t="shared" si="23"/>
        <v>-8.4992392373737461E-3</v>
      </c>
      <c r="AW66">
        <v>63</v>
      </c>
      <c r="AX66">
        <f>IF(Z66&gt;0, (R66*SUMPRODUCT(K66:$K$98, X66:$X$98)-K66*$AZ$3)/Z66, 0)</f>
        <v>-29281275885.987972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0.65685820900000003</v>
      </c>
      <c r="Q67" s="4">
        <f t="shared" si="21"/>
        <v>25</v>
      </c>
      <c r="R67">
        <f t="shared" ref="R67:R79" si="27">$C$6</f>
        <v>1000000</v>
      </c>
      <c r="S67">
        <f t="shared" ref="S67:S79" si="28">AX67</f>
        <v>-78477087738.644791</v>
      </c>
      <c r="U67">
        <f t="shared" si="13"/>
        <v>0.65685820900000003</v>
      </c>
      <c r="V67">
        <f t="shared" si="14"/>
        <v>0.01</v>
      </c>
      <c r="W67">
        <f t="shared" si="15"/>
        <v>1.8443624756269994E-9</v>
      </c>
      <c r="X67">
        <f t="shared" si="16"/>
        <v>1.2114846324871569E-9</v>
      </c>
      <c r="Y67">
        <f t="shared" si="17"/>
        <v>1.8443624756269994E-11</v>
      </c>
      <c r="Z67">
        <f t="shared" si="18"/>
        <v>6.1443421838357245E-10</v>
      </c>
      <c r="AB67">
        <f t="shared" si="19"/>
        <v>-54.005286482597938</v>
      </c>
      <c r="AC67">
        <f t="shared" ref="AC67:AC79" si="29">S67*Z67</f>
        <v>-48.219008065713247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-1.5360855459589312E-8</v>
      </c>
      <c r="AH67">
        <f t="shared" ref="AH67:AH79" si="32">-X67*R67</f>
        <v>-1.2114846324871569E-3</v>
      </c>
      <c r="AI67">
        <f t="shared" ref="AI67:AI79" si="33">SUM(AE67:AH67)</f>
        <v>-1.2114999933426165E-3</v>
      </c>
      <c r="AJ67">
        <f t="shared" ref="AJ67:AJ79" si="34">AB67-AC67</f>
        <v>-5.7862784168846915</v>
      </c>
      <c r="AK67">
        <f t="shared" si="22"/>
        <v>-3.7803700537818559</v>
      </c>
      <c r="AL67">
        <f t="shared" ref="AL67:AL79" si="35">SUM(AI67:AK67)</f>
        <v>-9.5678599706598888</v>
      </c>
      <c r="AN67">
        <f t="shared" ref="AN67:AT79" si="36">AE67*$K67</f>
        <v>0</v>
      </c>
      <c r="AO67">
        <f t="shared" si="36"/>
        <v>0</v>
      </c>
      <c r="AP67">
        <f t="shared" si="36"/>
        <v>-1.0875818510614138E-11</v>
      </c>
      <c r="AQ67">
        <f t="shared" si="36"/>
        <v>-8.5775737073960187E-7</v>
      </c>
      <c r="AR67">
        <f t="shared" si="36"/>
        <v>-8.5776824655811252E-7</v>
      </c>
      <c r="AS67">
        <f t="shared" si="36"/>
        <v>-4.0968104985738933E-3</v>
      </c>
      <c r="AT67">
        <f t="shared" si="36"/>
        <v>-2.6765839126638921E-3</v>
      </c>
      <c r="AU67">
        <f t="shared" si="23"/>
        <v>-6.7742521794843429E-3</v>
      </c>
      <c r="AW67">
        <v>64</v>
      </c>
      <c r="AX67">
        <f>IF(Z67&gt;0, (R67*SUMPRODUCT(K67:$K$98, X67:$X$98)-K67*$AZ$3)/Z67, 0)</f>
        <v>-78477087738.644791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6.3216220393231843E-4</v>
      </c>
      <c r="L68" s="2">
        <v>65</v>
      </c>
      <c r="M68" s="6">
        <v>0.67177231000000004</v>
      </c>
      <c r="Q68" s="4">
        <f t="shared" si="21"/>
        <v>25</v>
      </c>
      <c r="R68">
        <f t="shared" si="27"/>
        <v>1000000</v>
      </c>
      <c r="S68">
        <f t="shared" si="28"/>
        <v>-220184577655.2832</v>
      </c>
      <c r="U68">
        <f t="shared" ref="U68:U79" si="40">M68</f>
        <v>0.67177231000000004</v>
      </c>
      <c r="V68">
        <f t="shared" ref="V68:V79" si="41">$C$10</f>
        <v>0.01</v>
      </c>
      <c r="W68">
        <f t="shared" ref="W68:W79" si="42">Z67</f>
        <v>6.1443421838357245E-10</v>
      </c>
      <c r="X68">
        <f t="shared" ref="X68:X79" si="43">U68*W68</f>
        <v>4.1275989422657695E-10</v>
      </c>
      <c r="Y68">
        <f t="shared" ref="Y68:Y79" si="44">V68*W68</f>
        <v>6.1443421838357245E-12</v>
      </c>
      <c r="Z68">
        <f t="shared" ref="Z68:Z79" si="45">MAX(0, W68-X68-Y68)</f>
        <v>1.9552998197315977E-10</v>
      </c>
      <c r="AB68">
        <f t="shared" ref="AB68:AB79" si="46">AC67</f>
        <v>-48.219008065713247</v>
      </c>
      <c r="AC68">
        <f t="shared" si="29"/>
        <v>-43.052686499705324</v>
      </c>
      <c r="AE68">
        <f t="shared" si="30"/>
        <v>0</v>
      </c>
      <c r="AF68">
        <f t="shared" si="31"/>
        <v>0</v>
      </c>
      <c r="AG68">
        <f t="shared" si="31"/>
        <v>-4.8882495493289942E-9</v>
      </c>
      <c r="AH68">
        <f t="shared" si="32"/>
        <v>-4.1275989422657697E-4</v>
      </c>
      <c r="AI68">
        <f t="shared" si="33"/>
        <v>-4.127647824761263E-4</v>
      </c>
      <c r="AJ68">
        <f t="shared" si="34"/>
        <v>-5.1663215660079231</v>
      </c>
      <c r="AK68">
        <f t="shared" si="22"/>
        <v>-3.3753305645999276</v>
      </c>
      <c r="AL68">
        <f t="shared" si="35"/>
        <v>-8.5420648953903271</v>
      </c>
      <c r="AN68">
        <f t="shared" si="36"/>
        <v>0</v>
      </c>
      <c r="AO68">
        <f t="shared" si="36"/>
        <v>0</v>
      </c>
      <c r="AP68">
        <f t="shared" si="36"/>
        <v>-3.0901666084749791E-12</v>
      </c>
      <c r="AQ68">
        <f t="shared" si="36"/>
        <v>-2.6093120442914355E-7</v>
      </c>
      <c r="AR68">
        <f t="shared" si="36"/>
        <v>-2.60934294595752E-7</v>
      </c>
      <c r="AS68">
        <f t="shared" si="36"/>
        <v>-3.2659532273906352E-3</v>
      </c>
      <c r="AT68">
        <f t="shared" si="36"/>
        <v>-2.1337564087176072E-3</v>
      </c>
      <c r="AU68">
        <f t="shared" si="23"/>
        <v>-5.3999705704028383E-3</v>
      </c>
      <c r="AW68">
        <v>65</v>
      </c>
      <c r="AX68">
        <f>IF(Z68&gt;0, (R68*SUMPRODUCT(K68:$K$98, X68:$X$98)-K68*$AZ$3)/Z68, 0)</f>
        <v>-220184577655.2832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5.6443053922528431E-4</v>
      </c>
      <c r="L69" s="2">
        <v>66</v>
      </c>
      <c r="M69" s="6">
        <v>0.68662034599999999</v>
      </c>
      <c r="Q69" s="4">
        <f t="shared" ref="Q69:Q79" si="48">$C$8</f>
        <v>25</v>
      </c>
      <c r="R69">
        <f t="shared" si="27"/>
        <v>1000000</v>
      </c>
      <c r="S69">
        <f t="shared" si="28"/>
        <v>-648011069460.10242</v>
      </c>
      <c r="U69">
        <f t="shared" si="40"/>
        <v>0.68662034599999999</v>
      </c>
      <c r="V69">
        <f t="shared" si="41"/>
        <v>0.01</v>
      </c>
      <c r="W69">
        <f t="shared" si="42"/>
        <v>1.9552998197315977E-10</v>
      </c>
      <c r="X69">
        <f t="shared" si="43"/>
        <v>1.3425486387578474E-10</v>
      </c>
      <c r="Y69">
        <f t="shared" si="44"/>
        <v>1.9552998197315977E-12</v>
      </c>
      <c r="Z69">
        <f t="shared" si="45"/>
        <v>5.9319818277643438E-11</v>
      </c>
      <c r="AB69">
        <f t="shared" si="46"/>
        <v>-43.052686499705324</v>
      </c>
      <c r="AC69">
        <f t="shared" si="29"/>
        <v>-38.439898882274655</v>
      </c>
      <c r="AE69">
        <f t="shared" si="30"/>
        <v>0</v>
      </c>
      <c r="AF69">
        <f t="shared" si="31"/>
        <v>0</v>
      </c>
      <c r="AG69">
        <f t="shared" si="31"/>
        <v>-1.4829954569410859E-9</v>
      </c>
      <c r="AH69">
        <f t="shared" si="32"/>
        <v>-1.3425486387578473E-4</v>
      </c>
      <c r="AI69">
        <f t="shared" si="33"/>
        <v>-1.3425634687124166E-4</v>
      </c>
      <c r="AJ69">
        <f t="shared" si="34"/>
        <v>-4.6127876174306692</v>
      </c>
      <c r="AK69">
        <f t="shared" si="22"/>
        <v>-3.0136880549793728</v>
      </c>
      <c r="AL69">
        <f t="shared" si="35"/>
        <v>-7.6266099287569133</v>
      </c>
      <c r="AN69">
        <f t="shared" si="36"/>
        <v>0</v>
      </c>
      <c r="AO69">
        <f t="shared" si="36"/>
        <v>0</v>
      </c>
      <c r="AP69">
        <f t="shared" si="36"/>
        <v>-8.3704792542990397E-13</v>
      </c>
      <c r="AQ69">
        <f t="shared" si="36"/>
        <v>-7.5777545211026317E-8</v>
      </c>
      <c r="AR69">
        <f t="shared" si="36"/>
        <v>-7.5778382258951738E-8</v>
      </c>
      <c r="AS69">
        <f t="shared" si="36"/>
        <v>-2.6035982022381073E-3</v>
      </c>
      <c r="AT69">
        <f t="shared" si="36"/>
        <v>-1.7010175739288057E-3</v>
      </c>
      <c r="AU69">
        <f t="shared" si="23"/>
        <v>-4.3046915545491716E-3</v>
      </c>
      <c r="AW69">
        <v>66</v>
      </c>
      <c r="AX69">
        <f>IF(Z69&gt;0, (R69*SUMPRODUCT(K69:$K$98, X69:$X$98)-K69*$AZ$3)/Z69, 0)</f>
        <v>-648011069460.10242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0.70385879699999998</v>
      </c>
      <c r="Q70" s="4">
        <f t="shared" si="48"/>
        <v>25</v>
      </c>
      <c r="R70">
        <f t="shared" si="27"/>
        <v>1000000</v>
      </c>
      <c r="S70">
        <f t="shared" si="28"/>
        <v>-2022013282398.2412</v>
      </c>
      <c r="U70">
        <f t="shared" si="40"/>
        <v>0.70385879699999998</v>
      </c>
      <c r="V70">
        <f t="shared" si="41"/>
        <v>0.01</v>
      </c>
      <c r="W70">
        <f t="shared" si="42"/>
        <v>5.9319818277643438E-11</v>
      </c>
      <c r="X70">
        <f t="shared" si="43"/>
        <v>4.1752775931160722E-11</v>
      </c>
      <c r="Y70">
        <f t="shared" si="44"/>
        <v>5.9319818277643439E-13</v>
      </c>
      <c r="Z70">
        <f t="shared" si="45"/>
        <v>1.6973844163706281E-11</v>
      </c>
      <c r="AB70">
        <f t="shared" si="46"/>
        <v>-38.439898882274655</v>
      </c>
      <c r="AC70">
        <f t="shared" si="29"/>
        <v>-34.321338352371967</v>
      </c>
      <c r="AE70">
        <f t="shared" si="30"/>
        <v>0</v>
      </c>
      <c r="AF70">
        <f t="shared" si="31"/>
        <v>0</v>
      </c>
      <c r="AG70">
        <f t="shared" si="31"/>
        <v>-4.2434610409265701E-10</v>
      </c>
      <c r="AH70">
        <f t="shared" si="32"/>
        <v>-4.1752775931160723E-5</v>
      </c>
      <c r="AI70">
        <f t="shared" si="33"/>
        <v>-4.1753200277264816E-5</v>
      </c>
      <c r="AJ70">
        <f t="shared" si="34"/>
        <v>-4.1185605299026875</v>
      </c>
      <c r="AK70">
        <f t="shared" si="22"/>
        <v>-2.6907929217592259</v>
      </c>
      <c r="AL70">
        <f t="shared" si="35"/>
        <v>-6.8093952048621915</v>
      </c>
      <c r="AN70">
        <f t="shared" si="36"/>
        <v>0</v>
      </c>
      <c r="AO70">
        <f t="shared" si="36"/>
        <v>0</v>
      </c>
      <c r="AP70">
        <f t="shared" si="36"/>
        <v>-2.1385169674211343E-13</v>
      </c>
      <c r="AQ70">
        <f t="shared" si="36"/>
        <v>-2.1041555208015643E-8</v>
      </c>
      <c r="AR70">
        <f t="shared" si="36"/>
        <v>-2.1041769059712385E-8</v>
      </c>
      <c r="AS70">
        <f t="shared" si="36"/>
        <v>-2.0755726256472739E-3</v>
      </c>
      <c r="AT70">
        <f t="shared" si="36"/>
        <v>-1.3560408033679804E-3</v>
      </c>
      <c r="AU70">
        <f t="shared" si="23"/>
        <v>-3.4316344707843146E-3</v>
      </c>
      <c r="AW70">
        <v>67</v>
      </c>
      <c r="AX70">
        <f>IF(Z70&gt;0, (R70*SUMPRODUCT(K70:$K$98, X70:$X$98)-K70*$AZ$3)/Z70, 0)</f>
        <v>-2022013282398.2412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0.72100360699999999</v>
      </c>
      <c r="Q71" s="4">
        <f t="shared" si="48"/>
        <v>25</v>
      </c>
      <c r="R71">
        <f t="shared" si="27"/>
        <v>1000000</v>
      </c>
      <c r="S71">
        <f t="shared" si="28"/>
        <v>-6711498927802.7871</v>
      </c>
      <c r="U71">
        <f t="shared" si="40"/>
        <v>0.72100360699999999</v>
      </c>
      <c r="V71">
        <f t="shared" si="41"/>
        <v>0.01</v>
      </c>
      <c r="W71">
        <f t="shared" si="42"/>
        <v>1.6973844163706281E-11</v>
      </c>
      <c r="X71">
        <f t="shared" si="43"/>
        <v>1.2238202866688127E-11</v>
      </c>
      <c r="Y71">
        <f t="shared" si="44"/>
        <v>1.697384416370628E-13</v>
      </c>
      <c r="Z71">
        <f t="shared" si="45"/>
        <v>4.5659028553810904E-12</v>
      </c>
      <c r="AB71">
        <f t="shared" si="46"/>
        <v>-34.321338352371967</v>
      </c>
      <c r="AC71">
        <f t="shared" si="29"/>
        <v>-30.644052118341872</v>
      </c>
      <c r="AE71">
        <f t="shared" si="30"/>
        <v>0</v>
      </c>
      <c r="AF71">
        <f t="shared" si="31"/>
        <v>0</v>
      </c>
      <c r="AG71">
        <f t="shared" si="31"/>
        <v>-1.1414757138452727E-10</v>
      </c>
      <c r="AH71">
        <f t="shared" si="32"/>
        <v>-1.2238202866688128E-5</v>
      </c>
      <c r="AI71">
        <f t="shared" si="33"/>
        <v>-1.2238317014259513E-5</v>
      </c>
      <c r="AJ71">
        <f t="shared" si="34"/>
        <v>-3.6772862340300954</v>
      </c>
      <c r="AK71">
        <f t="shared" si="22"/>
        <v>-2.4024936846660379</v>
      </c>
      <c r="AL71">
        <f t="shared" si="35"/>
        <v>-6.0797921570131477</v>
      </c>
      <c r="AN71">
        <f t="shared" si="36"/>
        <v>0</v>
      </c>
      <c r="AO71">
        <f t="shared" si="36"/>
        <v>0</v>
      </c>
      <c r="AP71">
        <f t="shared" si="36"/>
        <v>-5.1361906304069957E-14</v>
      </c>
      <c r="AQ71">
        <f t="shared" si="36"/>
        <v>-5.5067087397904967E-9</v>
      </c>
      <c r="AR71">
        <f t="shared" si="36"/>
        <v>-5.5067601016968011E-9</v>
      </c>
      <c r="AS71">
        <f t="shared" si="36"/>
        <v>-1.6546338105543062E-3</v>
      </c>
      <c r="AT71">
        <f t="shared" si="36"/>
        <v>-1.0810274281898851E-3</v>
      </c>
      <c r="AU71">
        <f t="shared" si="23"/>
        <v>-2.7356667455042927E-3</v>
      </c>
      <c r="AW71">
        <v>68</v>
      </c>
      <c r="AX71">
        <f>IF(Z71&gt;0, (R71*SUMPRODUCT(K71:$K$98, X71:$X$98)-K71*$AZ$3)/Z71, 0)</f>
        <v>-6711498927802.7871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0.73803352099999997</v>
      </c>
      <c r="Q72" s="4">
        <f t="shared" si="48"/>
        <v>25</v>
      </c>
      <c r="R72">
        <f t="shared" si="27"/>
        <v>1000000</v>
      </c>
      <c r="S72">
        <f t="shared" si="28"/>
        <v>-23782567354932.066</v>
      </c>
      <c r="U72">
        <f t="shared" si="40"/>
        <v>0.73803352099999997</v>
      </c>
      <c r="V72">
        <f t="shared" si="41"/>
        <v>0.01</v>
      </c>
      <c r="W72">
        <f t="shared" si="42"/>
        <v>4.5659028553810904E-12</v>
      </c>
      <c r="X72">
        <f t="shared" si="43"/>
        <v>3.3697893609008599E-12</v>
      </c>
      <c r="Y72">
        <f t="shared" si="44"/>
        <v>4.5659028553810903E-14</v>
      </c>
      <c r="Z72">
        <f t="shared" si="45"/>
        <v>1.1504544659264195E-12</v>
      </c>
      <c r="AB72">
        <f t="shared" si="46"/>
        <v>-30.644052118341872</v>
      </c>
      <c r="AC72">
        <f t="shared" si="29"/>
        <v>-27.36076082467747</v>
      </c>
      <c r="AE72">
        <f t="shared" si="30"/>
        <v>0</v>
      </c>
      <c r="AF72">
        <f t="shared" si="31"/>
        <v>0</v>
      </c>
      <c r="AG72">
        <f t="shared" si="31"/>
        <v>-2.8761361648160488E-11</v>
      </c>
      <c r="AH72">
        <f t="shared" si="32"/>
        <v>-3.36978936090086E-6</v>
      </c>
      <c r="AI72">
        <f t="shared" si="33"/>
        <v>-3.369818122262508E-6</v>
      </c>
      <c r="AJ72">
        <f t="shared" si="34"/>
        <v>-3.2832912936644014</v>
      </c>
      <c r="AK72">
        <f t="shared" ref="AK72:AK79" si="49">G72*SUM(AB72:AB72, AE72:AF72)</f>
        <v>-2.1450836482839311</v>
      </c>
      <c r="AL72">
        <f t="shared" si="35"/>
        <v>-5.4283783117664548</v>
      </c>
      <c r="AN72">
        <f t="shared" si="36"/>
        <v>0</v>
      </c>
      <c r="AO72">
        <f t="shared" si="36"/>
        <v>0</v>
      </c>
      <c r="AP72">
        <f t="shared" si="36"/>
        <v>-1.1554891684075364E-14</v>
      </c>
      <c r="AQ72">
        <f t="shared" si="36"/>
        <v>-1.3538145912451728E-9</v>
      </c>
      <c r="AR72">
        <f t="shared" si="36"/>
        <v>-1.3538261461368569E-9</v>
      </c>
      <c r="AS72">
        <f t="shared" si="36"/>
        <v>-1.3190639486982101E-3</v>
      </c>
      <c r="AT72">
        <f t="shared" si="36"/>
        <v>-8.6178844772418167E-4</v>
      </c>
      <c r="AU72">
        <f t="shared" si="23"/>
        <v>-2.1808537502485382E-3</v>
      </c>
      <c r="AW72">
        <v>69</v>
      </c>
      <c r="AX72">
        <f>IF(Z72&gt;0, (R72*SUMPRODUCT(K72:$K$98, X72:$X$98)-K72*$AZ$3)/Z72, 0)</f>
        <v>-23782567354932.066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0.75492728399999998</v>
      </c>
      <c r="Q73" s="4">
        <f t="shared" si="48"/>
        <v>25</v>
      </c>
      <c r="R73">
        <f t="shared" si="27"/>
        <v>1000000</v>
      </c>
      <c r="S73">
        <f t="shared" si="28"/>
        <v>-90331347255740.781</v>
      </c>
      <c r="U73">
        <f t="shared" si="40"/>
        <v>0.75492728399999998</v>
      </c>
      <c r="V73">
        <f t="shared" si="41"/>
        <v>0.01</v>
      </c>
      <c r="W73">
        <f t="shared" si="42"/>
        <v>1.1504544659264195E-12</v>
      </c>
      <c r="X73">
        <f t="shared" si="43"/>
        <v>8.6850946532750245E-13</v>
      </c>
      <c r="Y73">
        <f t="shared" si="44"/>
        <v>1.1504544659264195E-14</v>
      </c>
      <c r="Z73">
        <f t="shared" si="45"/>
        <v>2.704404559396529E-13</v>
      </c>
      <c r="AB73">
        <f t="shared" si="46"/>
        <v>-27.36076082467747</v>
      </c>
      <c r="AC73">
        <f t="shared" si="29"/>
        <v>-24.429250737485649</v>
      </c>
      <c r="AE73">
        <f t="shared" si="30"/>
        <v>0</v>
      </c>
      <c r="AF73">
        <f t="shared" si="31"/>
        <v>0</v>
      </c>
      <c r="AG73">
        <f t="shared" si="31"/>
        <v>-6.7610113984913228E-12</v>
      </c>
      <c r="AH73">
        <f t="shared" si="32"/>
        <v>-8.6850946532750249E-7</v>
      </c>
      <c r="AI73">
        <f t="shared" si="33"/>
        <v>-8.6851622633890097E-7</v>
      </c>
      <c r="AJ73">
        <f t="shared" si="34"/>
        <v>-2.9315100871918212</v>
      </c>
      <c r="AK73">
        <f t="shared" si="49"/>
        <v>-1.9152532577274231</v>
      </c>
      <c r="AL73">
        <f t="shared" si="35"/>
        <v>-4.8467642134354705</v>
      </c>
      <c r="AN73">
        <f t="shared" si="36"/>
        <v>0</v>
      </c>
      <c r="AO73">
        <f t="shared" si="36"/>
        <v>0</v>
      </c>
      <c r="AP73">
        <f t="shared" si="36"/>
        <v>-2.4252140814834015E-15</v>
      </c>
      <c r="AQ73">
        <f t="shared" si="36"/>
        <v>-3.1153939271332856E-10</v>
      </c>
      <c r="AR73">
        <f t="shared" si="36"/>
        <v>-3.1154181792741009E-10</v>
      </c>
      <c r="AS73">
        <f t="shared" si="36"/>
        <v>-1.0515497052785161E-3</v>
      </c>
      <c r="AT73">
        <f t="shared" si="36"/>
        <v>-6.8701247438866689E-4</v>
      </c>
      <c r="AU73">
        <f t="shared" si="23"/>
        <v>-1.7385624912090009E-3</v>
      </c>
      <c r="AW73">
        <v>70</v>
      </c>
      <c r="AX73">
        <f>IF(Z73&gt;0, (R73*SUMPRODUCT(K73:$K$98, X73:$X$98)-K73*$AZ$3)/Z73, 0)</f>
        <v>-90331347255740.781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0.77166421299999999</v>
      </c>
      <c r="Q74" s="4">
        <f t="shared" si="48"/>
        <v>25</v>
      </c>
      <c r="R74">
        <f t="shared" si="27"/>
        <v>1000000</v>
      </c>
      <c r="S74">
        <f t="shared" si="28"/>
        <v>-369398849956708.06</v>
      </c>
      <c r="U74">
        <f t="shared" si="40"/>
        <v>0.77166421299999999</v>
      </c>
      <c r="V74">
        <f t="shared" si="41"/>
        <v>0.01</v>
      </c>
      <c r="W74">
        <f t="shared" si="42"/>
        <v>2.704404559396529E-13</v>
      </c>
      <c r="X74">
        <f t="shared" si="43"/>
        <v>2.0868922159603344E-13</v>
      </c>
      <c r="Y74">
        <f t="shared" si="44"/>
        <v>2.7044045593965292E-15</v>
      </c>
      <c r="Z74">
        <f t="shared" si="45"/>
        <v>5.9046829784222928E-14</v>
      </c>
      <c r="AB74">
        <f t="shared" si="46"/>
        <v>-24.429250737485649</v>
      </c>
      <c r="AC74">
        <f t="shared" si="29"/>
        <v>-21.811831015881445</v>
      </c>
      <c r="AE74">
        <f t="shared" si="30"/>
        <v>0</v>
      </c>
      <c r="AF74">
        <f t="shared" si="31"/>
        <v>0</v>
      </c>
      <c r="AG74">
        <f t="shared" si="31"/>
        <v>-1.4761707446055731E-12</v>
      </c>
      <c r="AH74">
        <f t="shared" si="32"/>
        <v>-2.0868922159603343E-7</v>
      </c>
      <c r="AI74">
        <f t="shared" si="33"/>
        <v>-2.0869069776677804E-7</v>
      </c>
      <c r="AJ74">
        <f t="shared" si="34"/>
        <v>-2.6174197216042039</v>
      </c>
      <c r="AK74">
        <f t="shared" si="49"/>
        <v>-1.7100475516239957</v>
      </c>
      <c r="AL74">
        <f t="shared" si="35"/>
        <v>-4.3274674819188972</v>
      </c>
      <c r="AN74">
        <f t="shared" si="36"/>
        <v>0</v>
      </c>
      <c r="AO74">
        <f t="shared" si="36"/>
        <v>0</v>
      </c>
      <c r="AP74">
        <f t="shared" si="36"/>
        <v>-4.7277770100371465E-16</v>
      </c>
      <c r="AQ74">
        <f t="shared" si="36"/>
        <v>-6.683753269801452E-11</v>
      </c>
      <c r="AR74">
        <f t="shared" si="36"/>
        <v>-6.6838005475715529E-11</v>
      </c>
      <c r="AS74">
        <f t="shared" si="36"/>
        <v>-8.3828898727596852E-4</v>
      </c>
      <c r="AT74">
        <f t="shared" si="36"/>
        <v>-5.4768213840997388E-4</v>
      </c>
      <c r="AU74">
        <f t="shared" si="23"/>
        <v>-1.3859711925239477E-3</v>
      </c>
      <c r="AW74">
        <v>71</v>
      </c>
      <c r="AX74">
        <f>IF(Z74&gt;0, (R74*SUMPRODUCT(K74:$K$98, X74:$X$98)-K74*$AZ$3)/Z74, 0)</f>
        <v>-369398849956708.06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0.78831611899999998</v>
      </c>
      <c r="Q75" s="4">
        <f t="shared" si="48"/>
        <v>25</v>
      </c>
      <c r="R75">
        <f t="shared" si="27"/>
        <v>1000000</v>
      </c>
      <c r="S75">
        <f t="shared" si="28"/>
        <v>-1635333473913276.8</v>
      </c>
      <c r="U75">
        <f t="shared" si="40"/>
        <v>0.78831611899999998</v>
      </c>
      <c r="V75">
        <f t="shared" si="41"/>
        <v>0.01</v>
      </c>
      <c r="W75">
        <f t="shared" si="42"/>
        <v>5.9046829784222928E-14</v>
      </c>
      <c r="X75">
        <f t="shared" si="43"/>
        <v>4.6547567694752226E-14</v>
      </c>
      <c r="Y75">
        <f t="shared" si="44"/>
        <v>5.9046829784222928E-16</v>
      </c>
      <c r="Z75">
        <f t="shared" si="45"/>
        <v>1.1908793791628473E-14</v>
      </c>
      <c r="AB75">
        <f t="shared" si="46"/>
        <v>-21.811831015881445</v>
      </c>
      <c r="AC75">
        <f t="shared" si="29"/>
        <v>-19.474849121380654</v>
      </c>
      <c r="AE75">
        <f t="shared" si="30"/>
        <v>0</v>
      </c>
      <c r="AF75">
        <f t="shared" si="31"/>
        <v>0</v>
      </c>
      <c r="AG75">
        <f t="shared" si="31"/>
        <v>-2.9771984479071183E-13</v>
      </c>
      <c r="AH75">
        <f t="shared" si="32"/>
        <v>-4.6547567694752224E-8</v>
      </c>
      <c r="AI75">
        <f t="shared" si="33"/>
        <v>-4.6547865414597013E-8</v>
      </c>
      <c r="AJ75">
        <f t="shared" si="34"/>
        <v>-2.3369818945007914</v>
      </c>
      <c r="AK75">
        <f t="shared" si="49"/>
        <v>-1.5268281711117013</v>
      </c>
      <c r="AL75">
        <f t="shared" si="35"/>
        <v>-3.8638101121603583</v>
      </c>
      <c r="AN75">
        <f t="shared" si="36"/>
        <v>0</v>
      </c>
      <c r="AO75">
        <f t="shared" si="36"/>
        <v>0</v>
      </c>
      <c r="AP75">
        <f t="shared" si="36"/>
        <v>-8.5135394275613182E-17</v>
      </c>
      <c r="AQ75">
        <f t="shared" si="36"/>
        <v>-1.3310652943035383E-11</v>
      </c>
      <c r="AR75">
        <f t="shared" si="36"/>
        <v>-1.3310738078429658E-11</v>
      </c>
      <c r="AS75">
        <f t="shared" si="36"/>
        <v>-6.6827884833527704E-4</v>
      </c>
      <c r="AT75">
        <f t="shared" si="36"/>
        <v>-4.3660884758987145E-4</v>
      </c>
      <c r="AU75">
        <f t="shared" si="23"/>
        <v>-1.1048877092358865E-3</v>
      </c>
      <c r="AW75">
        <v>72</v>
      </c>
      <c r="AX75">
        <f>IF(Z75&gt;0, (R75*SUMPRODUCT(K75:$K$98, X75:$X$98)-K75*$AZ$3)/Z75, 0)</f>
        <v>-1635333473913276.8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0.80496745000000003</v>
      </c>
      <c r="Q76" s="4">
        <f t="shared" si="48"/>
        <v>25</v>
      </c>
      <c r="R76">
        <f t="shared" si="27"/>
        <v>1000000</v>
      </c>
      <c r="S76">
        <f t="shared" si="28"/>
        <v>-7891147655576414</v>
      </c>
      <c r="U76">
        <f t="shared" si="40"/>
        <v>0.80496745000000003</v>
      </c>
      <c r="V76">
        <f t="shared" si="41"/>
        <v>0.01</v>
      </c>
      <c r="W76">
        <f t="shared" si="42"/>
        <v>1.1908793791628473E-14</v>
      </c>
      <c r="X76">
        <f t="shared" si="43"/>
        <v>9.5861913710230037E-15</v>
      </c>
      <c r="Y76">
        <f t="shared" si="44"/>
        <v>1.1908793791628474E-16</v>
      </c>
      <c r="Z76">
        <f t="shared" si="45"/>
        <v>2.2035144826891848E-15</v>
      </c>
      <c r="AB76">
        <f t="shared" si="46"/>
        <v>-19.474849121380654</v>
      </c>
      <c r="AC76">
        <f t="shared" si="29"/>
        <v>-17.388258144101435</v>
      </c>
      <c r="AE76">
        <f t="shared" si="30"/>
        <v>0</v>
      </c>
      <c r="AF76">
        <f t="shared" si="31"/>
        <v>0</v>
      </c>
      <c r="AG76">
        <f t="shared" si="31"/>
        <v>-5.5087862067229618E-14</v>
      </c>
      <c r="AH76">
        <f t="shared" si="32"/>
        <v>-9.5861913710230033E-9</v>
      </c>
      <c r="AI76">
        <f t="shared" si="33"/>
        <v>-9.5862464588850701E-9</v>
      </c>
      <c r="AJ76">
        <f t="shared" si="34"/>
        <v>-2.0865909772792186</v>
      </c>
      <c r="AK76">
        <f t="shared" si="49"/>
        <v>-1.363239438496646</v>
      </c>
      <c r="AL76">
        <f t="shared" si="35"/>
        <v>-3.4498304253621113</v>
      </c>
      <c r="AN76">
        <f t="shared" si="36"/>
        <v>0</v>
      </c>
      <c r="AO76">
        <f t="shared" si="36"/>
        <v>0</v>
      </c>
      <c r="AP76">
        <f t="shared" si="36"/>
        <v>-1.4065017051850095E-17</v>
      </c>
      <c r="AQ76">
        <f t="shared" si="36"/>
        <v>-2.4475436155280335E-12</v>
      </c>
      <c r="AR76">
        <f t="shared" si="36"/>
        <v>-2.4475576805450852E-12</v>
      </c>
      <c r="AS76">
        <f t="shared" si="36"/>
        <v>-5.3274780640156865E-4</v>
      </c>
      <c r="AT76">
        <f t="shared" si="36"/>
        <v>-3.4806190018428756E-4</v>
      </c>
      <c r="AU76">
        <f t="shared" si="23"/>
        <v>-8.8080970903341399E-4</v>
      </c>
      <c r="AW76">
        <v>73</v>
      </c>
      <c r="AX76">
        <f>IF(Z76&gt;0, (R76*SUMPRODUCT(K76:$K$98, X76:$X$98)-K76*$AZ$3)/Z76, 0)</f>
        <v>-7891147655576414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0.82161935600000002</v>
      </c>
      <c r="Q77" s="4">
        <f t="shared" si="48"/>
        <v>25</v>
      </c>
      <c r="R77">
        <f t="shared" si="27"/>
        <v>1000000</v>
      </c>
      <c r="S77">
        <f t="shared" si="28"/>
        <v>-4.1843690475627168E+16</v>
      </c>
      <c r="U77">
        <f t="shared" si="40"/>
        <v>0.82161935600000002</v>
      </c>
      <c r="V77">
        <f t="shared" si="41"/>
        <v>0.01</v>
      </c>
      <c r="W77">
        <f t="shared" si="42"/>
        <v>2.2035144826891848E-15</v>
      </c>
      <c r="X77">
        <f t="shared" si="43"/>
        <v>1.8104501502037612E-15</v>
      </c>
      <c r="Y77">
        <f t="shared" si="44"/>
        <v>2.2035144826891847E-17</v>
      </c>
      <c r="Z77">
        <f t="shared" si="45"/>
        <v>3.7102918765853169E-16</v>
      </c>
      <c r="AB77">
        <f t="shared" si="46"/>
        <v>-17.388258144101435</v>
      </c>
      <c r="AC77">
        <f t="shared" si="29"/>
        <v>-15.525230485806988</v>
      </c>
      <c r="AE77">
        <f t="shared" si="30"/>
        <v>0</v>
      </c>
      <c r="AF77">
        <f t="shared" si="31"/>
        <v>0</v>
      </c>
      <c r="AG77">
        <f t="shared" si="31"/>
        <v>-9.2757296914632926E-15</v>
      </c>
      <c r="AH77">
        <f t="shared" si="32"/>
        <v>-1.8104501502037612E-9</v>
      </c>
      <c r="AI77">
        <f t="shared" si="33"/>
        <v>-1.8104594259334526E-9</v>
      </c>
      <c r="AJ77">
        <f t="shared" si="34"/>
        <v>-1.8630276582944472</v>
      </c>
      <c r="AK77">
        <f t="shared" si="49"/>
        <v>-1.2171780700871007</v>
      </c>
      <c r="AL77">
        <f t="shared" si="35"/>
        <v>-3.0802057301920072</v>
      </c>
      <c r="AN77">
        <f t="shared" si="36"/>
        <v>0</v>
      </c>
      <c r="AO77">
        <f t="shared" si="36"/>
        <v>0</v>
      </c>
      <c r="AP77">
        <f t="shared" si="36"/>
        <v>-2.1145327045191963E-18</v>
      </c>
      <c r="AQ77">
        <f t="shared" si="36"/>
        <v>-4.1271750900964624E-13</v>
      </c>
      <c r="AR77">
        <f t="shared" si="36"/>
        <v>-4.1271962354235071E-13</v>
      </c>
      <c r="AS77">
        <f t="shared" si="36"/>
        <v>-4.2470328954421669E-4</v>
      </c>
      <c r="AT77">
        <f t="shared" si="36"/>
        <v>-2.7747281583587294E-4</v>
      </c>
      <c r="AU77">
        <f t="shared" si="23"/>
        <v>-7.0217610579280929E-4</v>
      </c>
      <c r="AW77">
        <v>74</v>
      </c>
      <c r="AX77">
        <f>IF(Z77&gt;0, (R77*SUMPRODUCT(K77:$K$98, X77:$X$98)-K77*$AZ$3)/Z77, 0)</f>
        <v>-4.1843690475627168E+16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0.83827126200000002</v>
      </c>
      <c r="Q78" s="4">
        <f t="shared" si="48"/>
        <v>25</v>
      </c>
      <c r="R78">
        <f t="shared" si="27"/>
        <v>1000000</v>
      </c>
      <c r="S78">
        <f t="shared" si="28"/>
        <v>-2.4623178454610291E+17</v>
      </c>
      <c r="U78">
        <f t="shared" si="40"/>
        <v>0.83827126200000002</v>
      </c>
      <c r="V78">
        <f t="shared" si="41"/>
        <v>0.01</v>
      </c>
      <c r="W78">
        <f t="shared" si="42"/>
        <v>3.7102918765853169E-16</v>
      </c>
      <c r="X78">
        <f t="shared" si="43"/>
        <v>3.1102310537735221E-16</v>
      </c>
      <c r="Y78">
        <f t="shared" si="44"/>
        <v>3.710291876585317E-18</v>
      </c>
      <c r="Z78">
        <f t="shared" si="45"/>
        <v>5.6295790404594165E-17</v>
      </c>
      <c r="AB78">
        <f t="shared" si="46"/>
        <v>-15.525230485806988</v>
      </c>
      <c r="AC78">
        <f t="shared" si="29"/>
        <v>-13.861812933756598</v>
      </c>
      <c r="AE78">
        <f t="shared" si="30"/>
        <v>0</v>
      </c>
      <c r="AF78">
        <f t="shared" si="31"/>
        <v>0</v>
      </c>
      <c r="AG78">
        <f t="shared" si="31"/>
        <v>-1.4073947601148541E-15</v>
      </c>
      <c r="AH78">
        <f t="shared" si="32"/>
        <v>-3.110231053773522E-10</v>
      </c>
      <c r="AI78">
        <f t="shared" si="33"/>
        <v>-3.110245127721123E-10</v>
      </c>
      <c r="AJ78">
        <f t="shared" si="34"/>
        <v>-1.6634175520503902</v>
      </c>
      <c r="AK78">
        <f t="shared" si="49"/>
        <v>-1.0867661340064894</v>
      </c>
      <c r="AL78">
        <f t="shared" si="35"/>
        <v>-2.7501836863679041</v>
      </c>
      <c r="AN78">
        <f t="shared" si="36"/>
        <v>0</v>
      </c>
      <c r="AO78">
        <f t="shared" si="36"/>
        <v>0</v>
      </c>
      <c r="AP78">
        <f t="shared" si="36"/>
        <v>-2.8646015956823605E-19</v>
      </c>
      <c r="AQ78">
        <f t="shared" si="36"/>
        <v>-6.3305428527056424E-14</v>
      </c>
      <c r="AR78">
        <f t="shared" si="36"/>
        <v>-6.3305714987215978E-14</v>
      </c>
      <c r="AS78">
        <f t="shared" si="36"/>
        <v>-3.3857086220078945E-4</v>
      </c>
      <c r="AT78">
        <f t="shared" si="36"/>
        <v>-2.2119962997123015E-4</v>
      </c>
      <c r="AU78">
        <f t="shared" si="23"/>
        <v>-5.5977049223532532E-4</v>
      </c>
      <c r="AW78">
        <v>75</v>
      </c>
      <c r="AX78">
        <f>IF(Z78&gt;0, (R78*SUMPRODUCT(K78:$K$98, X78:$X$98)-K78*$AZ$3)/Z78, 0)</f>
        <v>-2.4623178454610291E+17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1</v>
      </c>
      <c r="Q79" s="4">
        <f t="shared" si="48"/>
        <v>25</v>
      </c>
      <c r="R79">
        <f t="shared" si="27"/>
        <v>1000000</v>
      </c>
      <c r="S79">
        <f t="shared" si="28"/>
        <v>0</v>
      </c>
      <c r="U79">
        <f t="shared" si="40"/>
        <v>1</v>
      </c>
      <c r="V79">
        <f t="shared" si="41"/>
        <v>0.01</v>
      </c>
      <c r="W79">
        <f t="shared" si="42"/>
        <v>5.6295790404594165E-17</v>
      </c>
      <c r="X79">
        <f t="shared" si="43"/>
        <v>5.6295790404594165E-17</v>
      </c>
      <c r="Y79">
        <f t="shared" si="44"/>
        <v>5.629579040459417E-19</v>
      </c>
      <c r="Z79">
        <f t="shared" si="45"/>
        <v>0</v>
      </c>
      <c r="AB79">
        <f t="shared" si="46"/>
        <v>-13.861812933756598</v>
      </c>
      <c r="AC79">
        <f t="shared" si="29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-5.6295790404594163E-11</v>
      </c>
      <c r="AI79">
        <f t="shared" si="33"/>
        <v>-5.6295790404594163E-11</v>
      </c>
      <c r="AJ79">
        <f t="shared" si="34"/>
        <v>-13.861812933756598</v>
      </c>
      <c r="AK79">
        <f t="shared" si="49"/>
        <v>-0.97032690536296196</v>
      </c>
      <c r="AL79">
        <f t="shared" si="35"/>
        <v>-14.832139839175856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-1.0230719984579859E-14</v>
      </c>
      <c r="AR79">
        <f t="shared" si="36"/>
        <v>-1.0230719984579859E-14</v>
      </c>
      <c r="AS79">
        <f t="shared" si="36"/>
        <v>-2.5191284389945771E-3</v>
      </c>
      <c r="AT79">
        <f t="shared" si="36"/>
        <v>-1.7633899072962042E-4</v>
      </c>
      <c r="AU79">
        <f t="shared" si="23"/>
        <v>-2.6954674297344282E-3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121788.37340227663</v>
      </c>
      <c r="AO81" s="8">
        <f t="shared" si="50"/>
        <v>-12178.837340227663</v>
      </c>
      <c r="AP81" s="8">
        <f t="shared" si="50"/>
        <v>-1676.1054374282753</v>
      </c>
      <c r="AQ81" s="8">
        <f t="shared" si="50"/>
        <v>-68103.860997865268</v>
      </c>
      <c r="AR81" s="8">
        <f t="shared" si="50"/>
        <v>39829.569626755401</v>
      </c>
      <c r="AS81" s="8">
        <f t="shared" si="50"/>
        <v>-16397.529797290241</v>
      </c>
      <c r="AT81" s="8">
        <f t="shared" si="50"/>
        <v>9565.2257150859714</v>
      </c>
      <c r="AU81" s="8">
        <f t="shared" si="50"/>
        <v>32997.265544551134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53" priority="1" operator="lessThan">
      <formula>0</formula>
    </cfRule>
  </conditionalFormatting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E612A1-BDB0-4A1C-8BD1-D04982EE3E83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292952.2454607517</v>
      </c>
      <c r="K3">
        <v>1</v>
      </c>
      <c r="L3" s="2">
        <v>0</v>
      </c>
      <c r="O3">
        <f>$C$3</f>
        <v>292952.2454607517</v>
      </c>
      <c r="P3" s="2">
        <f>O3*C5</f>
        <v>29295.224546075173</v>
      </c>
      <c r="Q3" s="4">
        <f>B8</f>
        <v>1522.432587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292952.2454607517</v>
      </c>
      <c r="AF3">
        <f t="shared" ref="AF3:AG34" si="4">-$Z3*P3</f>
        <v>-29295.224546075173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262134.58832767655</v>
      </c>
      <c r="AJ3">
        <f t="shared" ref="AJ3:AJ66" si="7">AB3-AC3</f>
        <v>0</v>
      </c>
      <c r="AL3">
        <f t="shared" ref="AL3:AL66" si="8">SUM(AI3:AK3)</f>
        <v>262134.58832767655</v>
      </c>
      <c r="AN3">
        <f t="shared" ref="AN3:AU34" si="9">AE3*$K3</f>
        <v>292952.2454607517</v>
      </c>
      <c r="AO3">
        <f t="shared" si="9"/>
        <v>-29295.224546075173</v>
      </c>
      <c r="AP3">
        <f t="shared" si="9"/>
        <v>-1522.432587</v>
      </c>
      <c r="AQ3">
        <f t="shared" si="9"/>
        <v>0</v>
      </c>
      <c r="AR3">
        <f t="shared" si="9"/>
        <v>262134.58832767655</v>
      </c>
      <c r="AS3">
        <f t="shared" si="9"/>
        <v>0</v>
      </c>
      <c r="AT3">
        <f t="shared" si="9"/>
        <v>0</v>
      </c>
      <c r="AU3">
        <f t="shared" si="9"/>
        <v>262134.58832767655</v>
      </c>
      <c r="AW3">
        <v>0</v>
      </c>
      <c r="AX3">
        <f>IF(Z3&gt;0, (R3*SUMPRODUCT(K3:$K$98, X3:$X$98)-K3*$AZ$3)/Z3, 0)</f>
        <v>0</v>
      </c>
      <c r="AZ3">
        <f>C6*ABS(SUMPRODUCT(X4:X69, K4:K69))/1</f>
        <v>167965.4483484613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69">Mortalities!B31:B96</f>
        <v>1.0570714E-2</v>
      </c>
      <c r="R4">
        <f t="shared" si="0"/>
        <v>1000000</v>
      </c>
      <c r="S4">
        <f t="shared" si="1"/>
        <v>18374.269888163381</v>
      </c>
      <c r="U4">
        <f t="shared" ref="U4:U67" si="13">M4</f>
        <v>1.0570714E-2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1.0570714E-2</v>
      </c>
      <c r="Y4">
        <f t="shared" ref="Y4:Y67" si="17">V4*W4</f>
        <v>0.01</v>
      </c>
      <c r="Z4">
        <f t="shared" ref="Z4:Z67" si="18">MAX(0, W4-X4-Y4)</f>
        <v>0.97942928600000001</v>
      </c>
      <c r="AB4">
        <f t="shared" ref="AB4:AB67" si="19">AC3</f>
        <v>0</v>
      </c>
      <c r="AC4">
        <f t="shared" si="2"/>
        <v>17996.29803733516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-10570.714</v>
      </c>
      <c r="AI4">
        <f t="shared" si="6"/>
        <v>-10570.714</v>
      </c>
      <c r="AJ4">
        <f t="shared" si="7"/>
        <v>-17996.29803733516</v>
      </c>
      <c r="AK4">
        <f>G4*SUM(AB4, AE4:AF4)</f>
        <v>0</v>
      </c>
      <c r="AL4">
        <f t="shared" si="8"/>
        <v>-28567.01203733516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-9438.1374999999989</v>
      </c>
      <c r="AR4">
        <f t="shared" si="9"/>
        <v>-9438.1374999999989</v>
      </c>
      <c r="AS4">
        <f t="shared" si="9"/>
        <v>-16068.123247620677</v>
      </c>
      <c r="AT4">
        <f t="shared" si="9"/>
        <v>0</v>
      </c>
      <c r="AU4">
        <f t="shared" si="9"/>
        <v>-25506.260747620676</v>
      </c>
      <c r="AW4">
        <v>1</v>
      </c>
      <c r="AX4">
        <f>IF(Z4&gt;0, (R4*SUMPRODUCT(K4:$K$98, X4:$X$98)-K4*$AZ$3)/Z4, 0)</f>
        <v>18374.269888163381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1.2312346E-2</v>
      </c>
      <c r="Q5" s="4">
        <f t="shared" ref="Q5:Q68" si="21">$C$8</f>
        <v>25</v>
      </c>
      <c r="R5">
        <f t="shared" si="0"/>
        <v>1000000</v>
      </c>
      <c r="S5">
        <f t="shared" si="1"/>
        <v>25717.317288129805</v>
      </c>
      <c r="U5">
        <f t="shared" si="13"/>
        <v>1.2312346E-2</v>
      </c>
      <c r="V5">
        <f t="shared" si="14"/>
        <v>0.01</v>
      </c>
      <c r="W5">
        <f t="shared" si="15"/>
        <v>0.97942928600000001</v>
      </c>
      <c r="X5">
        <f t="shared" si="16"/>
        <v>1.2059072251764957E-2</v>
      </c>
      <c r="Y5">
        <f t="shared" si="17"/>
        <v>9.7942928599999996E-3</v>
      </c>
      <c r="Z5">
        <f t="shared" si="18"/>
        <v>0.95757592088823507</v>
      </c>
      <c r="AB5">
        <f t="shared" si="19"/>
        <v>17996.29803733516</v>
      </c>
      <c r="AC5">
        <f t="shared" si="2"/>
        <v>24626.283784955827</v>
      </c>
      <c r="AE5">
        <f t="shared" si="3"/>
        <v>0</v>
      </c>
      <c r="AF5">
        <f t="shared" si="4"/>
        <v>0</v>
      </c>
      <c r="AG5">
        <f t="shared" si="4"/>
        <v>-23.939398022205875</v>
      </c>
      <c r="AH5">
        <f t="shared" si="5"/>
        <v>-12059.072251764957</v>
      </c>
      <c r="AI5">
        <f t="shared" si="6"/>
        <v>-12083.011649787164</v>
      </c>
      <c r="AJ5">
        <f t="shared" si="7"/>
        <v>-6629.9857476206671</v>
      </c>
      <c r="AK5">
        <f>G5*SUM(AB5, AE5:AF5)</f>
        <v>1259.7408626134613</v>
      </c>
      <c r="AL5">
        <f t="shared" si="8"/>
        <v>-17453.256534794371</v>
      </c>
      <c r="AN5">
        <f t="shared" si="9"/>
        <v>0</v>
      </c>
      <c r="AO5">
        <f t="shared" si="9"/>
        <v>0</v>
      </c>
      <c r="AP5">
        <f t="shared" si="9"/>
        <v>-19.084341535559528</v>
      </c>
      <c r="AQ5">
        <f t="shared" si="9"/>
        <v>-9613.4185680524206</v>
      </c>
      <c r="AR5">
        <f t="shared" si="9"/>
        <v>-9632.50290958798</v>
      </c>
      <c r="AS5">
        <f t="shared" si="9"/>
        <v>-5285.38404625372</v>
      </c>
      <c r="AT5">
        <f t="shared" si="9"/>
        <v>1004.2577029762924</v>
      </c>
      <c r="AU5">
        <f t="shared" si="9"/>
        <v>-13913.629252865408</v>
      </c>
      <c r="AW5">
        <v>2</v>
      </c>
      <c r="AX5">
        <f>IF(Z5&gt;0, (R5*SUMPRODUCT(K5:$K$98, X5:$X$98)-K5*$AZ$3)/Z5, 0)</f>
        <v>25717.317288129805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1.4128425999999999E-2</v>
      </c>
      <c r="Q6" s="4">
        <f t="shared" si="21"/>
        <v>25</v>
      </c>
      <c r="R6">
        <f t="shared" si="0"/>
        <v>1000000</v>
      </c>
      <c r="S6">
        <f t="shared" si="1"/>
        <v>31418.203480681317</v>
      </c>
      <c r="U6">
        <f t="shared" si="13"/>
        <v>1.4128425999999999E-2</v>
      </c>
      <c r="V6">
        <f t="shared" si="14"/>
        <v>0.01</v>
      </c>
      <c r="W6">
        <f t="shared" si="15"/>
        <v>0.95757592088823507</v>
      </c>
      <c r="X6">
        <f t="shared" si="16"/>
        <v>1.3529040537651284E-2</v>
      </c>
      <c r="Y6">
        <f t="shared" si="17"/>
        <v>9.5757592088823503E-3</v>
      </c>
      <c r="Z6">
        <f t="shared" si="18"/>
        <v>0.9344711211417015</v>
      </c>
      <c r="AB6">
        <f t="shared" si="19"/>
        <v>24626.283784955827</v>
      </c>
      <c r="AC6">
        <f t="shared" si="2"/>
        <v>29359.40383085038</v>
      </c>
      <c r="AE6">
        <f t="shared" si="3"/>
        <v>0</v>
      </c>
      <c r="AF6">
        <f t="shared" si="4"/>
        <v>0</v>
      </c>
      <c r="AG6">
        <f t="shared" si="4"/>
        <v>-23.361778028542538</v>
      </c>
      <c r="AH6">
        <f t="shared" si="5"/>
        <v>-13529.040537651284</v>
      </c>
      <c r="AI6">
        <f t="shared" si="6"/>
        <v>-13552.402315679827</v>
      </c>
      <c r="AJ6">
        <f t="shared" si="7"/>
        <v>-4733.1200458945532</v>
      </c>
      <c r="AK6">
        <f>G6*SUM(AB6, AE6:AF6)</f>
        <v>1723.8398649469082</v>
      </c>
      <c r="AL6">
        <f t="shared" si="8"/>
        <v>-16561.682496627473</v>
      </c>
      <c r="AN6">
        <f t="shared" si="9"/>
        <v>0</v>
      </c>
      <c r="AO6">
        <f t="shared" si="9"/>
        <v>0</v>
      </c>
      <c r="AP6">
        <f t="shared" si="9"/>
        <v>-16.628452154517909</v>
      </c>
      <c r="AQ6">
        <f t="shared" si="9"/>
        <v>-9629.7038265671144</v>
      </c>
      <c r="AR6">
        <f t="shared" si="9"/>
        <v>-9646.3322787216312</v>
      </c>
      <c r="AS6">
        <f t="shared" si="9"/>
        <v>-3368.941359197448</v>
      </c>
      <c r="AT6">
        <f t="shared" si="9"/>
        <v>1226.9951662625472</v>
      </c>
      <c r="AU6">
        <f t="shared" si="9"/>
        <v>-11788.278471656533</v>
      </c>
      <c r="AW6">
        <v>3</v>
      </c>
      <c r="AX6">
        <f>IF(Z6&gt;0, (R6*SUMPRODUCT(K6:$K$98, X6:$X$98)-K6*$AZ$3)/Z6, 0)</f>
        <v>31418.203480681317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1.6072195000000001E-2</v>
      </c>
      <c r="Q7" s="4">
        <f t="shared" si="21"/>
        <v>25</v>
      </c>
      <c r="R7">
        <f t="shared" si="0"/>
        <v>1000000</v>
      </c>
      <c r="S7">
        <f t="shared" si="1"/>
        <v>35753.043212681063</v>
      </c>
      <c r="U7">
        <f t="shared" si="13"/>
        <v>1.6072195000000001E-2</v>
      </c>
      <c r="V7">
        <f t="shared" si="14"/>
        <v>0.01</v>
      </c>
      <c r="W7">
        <f t="shared" si="15"/>
        <v>0.9344711211417015</v>
      </c>
      <c r="X7">
        <f t="shared" si="16"/>
        <v>1.5019002080858049E-2</v>
      </c>
      <c r="Y7">
        <f t="shared" si="17"/>
        <v>9.3447112114170144E-3</v>
      </c>
      <c r="Z7">
        <f t="shared" si="18"/>
        <v>0.91010740784942645</v>
      </c>
      <c r="AB7">
        <f t="shared" si="19"/>
        <v>29359.40383085038</v>
      </c>
      <c r="AC7">
        <f t="shared" si="2"/>
        <v>32539.109481021693</v>
      </c>
      <c r="AE7">
        <f t="shared" si="3"/>
        <v>0</v>
      </c>
      <c r="AF7">
        <f t="shared" si="4"/>
        <v>0</v>
      </c>
      <c r="AG7">
        <f t="shared" si="4"/>
        <v>-22.75268519623566</v>
      </c>
      <c r="AH7">
        <f t="shared" si="5"/>
        <v>-15019.00208085805</v>
      </c>
      <c r="AI7">
        <f t="shared" si="6"/>
        <v>-15041.754766054286</v>
      </c>
      <c r="AJ7">
        <f t="shared" si="7"/>
        <v>-3179.7056501713123</v>
      </c>
      <c r="AK7">
        <f>G7*SUM(AB7, AE7:AF7)</f>
        <v>2055.1582681595269</v>
      </c>
      <c r="AL7">
        <f t="shared" si="8"/>
        <v>-16166.302148066074</v>
      </c>
      <c r="AN7">
        <f t="shared" si="9"/>
        <v>0</v>
      </c>
      <c r="AO7">
        <f t="shared" si="9"/>
        <v>0</v>
      </c>
      <c r="AP7">
        <f t="shared" si="9"/>
        <v>-14.459742774461736</v>
      </c>
      <c r="AQ7">
        <f t="shared" si="9"/>
        <v>-9544.8473419850689</v>
      </c>
      <c r="AR7">
        <f t="shared" si="9"/>
        <v>-9559.3070847595318</v>
      </c>
      <c r="AS7">
        <f t="shared" si="9"/>
        <v>-2020.7604246898568</v>
      </c>
      <c r="AT7">
        <f t="shared" si="9"/>
        <v>1306.0902333985434</v>
      </c>
      <c r="AU7">
        <f t="shared" si="9"/>
        <v>-10273.977276050846</v>
      </c>
      <c r="AW7">
        <v>4</v>
      </c>
      <c r="AX7">
        <f>IF(Z7&gt;0, (R7*SUMPRODUCT(K7:$K$98, X7:$X$98)-K7*$AZ$3)/Z7, 0)</f>
        <v>35753.043212681063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1.8213139E-2</v>
      </c>
      <c r="Q8" s="4">
        <f t="shared" si="21"/>
        <v>25</v>
      </c>
      <c r="R8">
        <f t="shared" si="0"/>
        <v>1000000</v>
      </c>
      <c r="S8">
        <f t="shared" si="1"/>
        <v>38930.405452777813</v>
      </c>
      <c r="U8">
        <f t="shared" si="13"/>
        <v>1.8213139E-2</v>
      </c>
      <c r="V8">
        <f t="shared" si="14"/>
        <v>0.01</v>
      </c>
      <c r="W8">
        <f t="shared" si="15"/>
        <v>0.91010740784942645</v>
      </c>
      <c r="X8">
        <f t="shared" si="16"/>
        <v>1.6575912724091296E-2</v>
      </c>
      <c r="Y8">
        <f t="shared" si="17"/>
        <v>9.1010740784942656E-3</v>
      </c>
      <c r="Z8">
        <f t="shared" si="18"/>
        <v>0.88443042104684089</v>
      </c>
      <c r="AB8">
        <f t="shared" si="19"/>
        <v>32539.109481021693</v>
      </c>
      <c r="AC8">
        <f t="shared" si="2"/>
        <v>34431.234886124512</v>
      </c>
      <c r="AE8">
        <f t="shared" si="3"/>
        <v>0</v>
      </c>
      <c r="AF8">
        <f t="shared" si="4"/>
        <v>0</v>
      </c>
      <c r="AG8">
        <f t="shared" si="4"/>
        <v>-22.110760526171021</v>
      </c>
      <c r="AH8">
        <f t="shared" si="5"/>
        <v>-16575.912724091297</v>
      </c>
      <c r="AI8">
        <f t="shared" si="6"/>
        <v>-16598.023484617468</v>
      </c>
      <c r="AJ8">
        <f t="shared" si="7"/>
        <v>-1892.1254051028191</v>
      </c>
      <c r="AK8">
        <f t="shared" ref="AK8:AK69" si="22">G8*SUM(AB8:AB8, AE8:AF8)</f>
        <v>2277.7376636715189</v>
      </c>
      <c r="AL8">
        <f t="shared" si="8"/>
        <v>-16212.411226048767</v>
      </c>
      <c r="AN8">
        <f t="shared" si="9"/>
        <v>0</v>
      </c>
      <c r="AO8">
        <f t="shared" si="9"/>
        <v>0</v>
      </c>
      <c r="AP8">
        <f t="shared" si="9"/>
        <v>-12.546239322912145</v>
      </c>
      <c r="AQ8">
        <f t="shared" si="9"/>
        <v>-9405.618037697046</v>
      </c>
      <c r="AR8">
        <f t="shared" si="9"/>
        <v>-9418.1642770199596</v>
      </c>
      <c r="AS8">
        <f t="shared" si="9"/>
        <v>-1073.6427692427735</v>
      </c>
      <c r="AT8">
        <f t="shared" si="9"/>
        <v>1292.4495206489585</v>
      </c>
      <c r="AU8">
        <f t="shared" si="9"/>
        <v>-9199.3575256137738</v>
      </c>
      <c r="AW8">
        <v>5</v>
      </c>
      <c r="AX8">
        <f>IF(Z8&gt;0, (R8*SUMPRODUCT(K8:$K$98, X8:$X$98)-K8*$AZ$3)/Z8, 0)</f>
        <v>38930.405452777813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2.0774602E-2</v>
      </c>
      <c r="Q9" s="4">
        <f t="shared" si="21"/>
        <v>25</v>
      </c>
      <c r="R9">
        <f t="shared" si="0"/>
        <v>1000000</v>
      </c>
      <c r="S9">
        <f t="shared" si="1"/>
        <v>41106.729854727506</v>
      </c>
      <c r="U9">
        <f t="shared" si="13"/>
        <v>2.0774602E-2</v>
      </c>
      <c r="V9">
        <f t="shared" si="14"/>
        <v>0.01</v>
      </c>
      <c r="W9">
        <f t="shared" si="15"/>
        <v>0.88443042104684089</v>
      </c>
      <c r="X9">
        <f t="shared" si="16"/>
        <v>1.8373689993940543E-2</v>
      </c>
      <c r="Y9">
        <f t="shared" si="17"/>
        <v>8.8443042104684091E-3</v>
      </c>
      <c r="Z9">
        <f t="shared" si="18"/>
        <v>0.85721242684243193</v>
      </c>
      <c r="AB9">
        <f t="shared" si="19"/>
        <v>34431.234886124512</v>
      </c>
      <c r="AC9">
        <f t="shared" si="2"/>
        <v>35237.199658327212</v>
      </c>
      <c r="AE9">
        <f t="shared" si="3"/>
        <v>0</v>
      </c>
      <c r="AF9">
        <f t="shared" si="4"/>
        <v>0</v>
      </c>
      <c r="AG9">
        <f t="shared" si="4"/>
        <v>-21.430310671060798</v>
      </c>
      <c r="AH9">
        <f t="shared" si="5"/>
        <v>-18373.689993940545</v>
      </c>
      <c r="AI9">
        <f t="shared" si="6"/>
        <v>-18395.120304611606</v>
      </c>
      <c r="AJ9">
        <f t="shared" si="7"/>
        <v>-805.96477220270026</v>
      </c>
      <c r="AK9">
        <f t="shared" si="22"/>
        <v>2410.1864420287161</v>
      </c>
      <c r="AL9">
        <f t="shared" si="8"/>
        <v>-16790.89863478559</v>
      </c>
      <c r="AN9">
        <f t="shared" si="9"/>
        <v>0</v>
      </c>
      <c r="AO9">
        <f t="shared" si="9"/>
        <v>0</v>
      </c>
      <c r="AP9">
        <f t="shared" si="9"/>
        <v>-10.857262322457833</v>
      </c>
      <c r="AQ9">
        <f t="shared" si="9"/>
        <v>-9308.6831617946191</v>
      </c>
      <c r="AR9">
        <f t="shared" si="9"/>
        <v>-9319.5404241170763</v>
      </c>
      <c r="AS9">
        <f t="shared" si="9"/>
        <v>-408.32683617047797</v>
      </c>
      <c r="AT9">
        <f t="shared" si="9"/>
        <v>1221.0754593713862</v>
      </c>
      <c r="AU9">
        <f t="shared" si="9"/>
        <v>-8506.7918009161676</v>
      </c>
      <c r="AW9">
        <v>6</v>
      </c>
      <c r="AX9">
        <f>IF(Z9&gt;0, (R9*SUMPRODUCT(K9:$K$98, X9:$X$98)-K9*$AZ$3)/Z9, 0)</f>
        <v>41106.729854727506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2.3506165999999998E-2</v>
      </c>
      <c r="Q10" s="4">
        <f t="shared" si="21"/>
        <v>25</v>
      </c>
      <c r="R10">
        <f t="shared" si="0"/>
        <v>1000000</v>
      </c>
      <c r="S10">
        <f t="shared" si="1"/>
        <v>42301.028306194901</v>
      </c>
      <c r="U10">
        <f t="shared" si="13"/>
        <v>2.3506165999999998E-2</v>
      </c>
      <c r="V10">
        <f t="shared" si="14"/>
        <v>0.01</v>
      </c>
      <c r="W10">
        <f t="shared" si="15"/>
        <v>0.85721242684243193</v>
      </c>
      <c r="X10">
        <f t="shared" si="16"/>
        <v>2.0149777602621058E-2</v>
      </c>
      <c r="Y10">
        <f t="shared" si="17"/>
        <v>8.5721242684243196E-3</v>
      </c>
      <c r="Z10">
        <f t="shared" si="18"/>
        <v>0.82849052497138653</v>
      </c>
      <c r="AB10">
        <f t="shared" si="19"/>
        <v>35237.199658327212</v>
      </c>
      <c r="AC10">
        <f t="shared" si="2"/>
        <v>35046.001148228897</v>
      </c>
      <c r="AE10">
        <f t="shared" si="3"/>
        <v>0</v>
      </c>
      <c r="AF10">
        <f t="shared" si="4"/>
        <v>0</v>
      </c>
      <c r="AG10">
        <f t="shared" si="4"/>
        <v>-20.712263124284664</v>
      </c>
      <c r="AH10">
        <f t="shared" si="5"/>
        <v>-20149.777602621059</v>
      </c>
      <c r="AI10">
        <f t="shared" si="6"/>
        <v>-20170.489865745345</v>
      </c>
      <c r="AJ10">
        <f t="shared" si="7"/>
        <v>191.19851009831473</v>
      </c>
      <c r="AK10">
        <f t="shared" si="22"/>
        <v>2466.6039760829049</v>
      </c>
      <c r="AL10">
        <f t="shared" si="8"/>
        <v>-17512.687379564126</v>
      </c>
      <c r="AN10">
        <f t="shared" si="9"/>
        <v>0</v>
      </c>
      <c r="AO10">
        <f t="shared" si="9"/>
        <v>0</v>
      </c>
      <c r="AP10">
        <f t="shared" si="9"/>
        <v>-9.3691759721214432</v>
      </c>
      <c r="AQ10">
        <f t="shared" si="9"/>
        <v>-9114.7360877585488</v>
      </c>
      <c r="AR10">
        <f t="shared" si="9"/>
        <v>-9124.1052637306693</v>
      </c>
      <c r="AS10">
        <f t="shared" si="9"/>
        <v>86.488496016555786</v>
      </c>
      <c r="AT10">
        <f t="shared" si="9"/>
        <v>1115.7663731279638</v>
      </c>
      <c r="AU10">
        <f t="shared" si="9"/>
        <v>-7921.8503945861503</v>
      </c>
      <c r="AW10">
        <v>7</v>
      </c>
      <c r="AX10">
        <f>IF(Z10&gt;0, (R10*SUMPRODUCT(K10:$K$98, X10:$X$98)-K10*$AZ$3)/Z10, 0)</f>
        <v>42301.028306194901</v>
      </c>
    </row>
    <row r="11" spans="1:52" x14ac:dyDescent="0.25">
      <c r="A11" t="s">
        <v>33</v>
      </c>
      <c r="C11" s="12">
        <f>AU71</f>
        <v>85101.342235383461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2.6226451000000001E-2</v>
      </c>
      <c r="Q11" s="4">
        <f t="shared" si="21"/>
        <v>25</v>
      </c>
      <c r="R11">
        <f t="shared" si="0"/>
        <v>1000000</v>
      </c>
      <c r="S11">
        <f t="shared" si="1"/>
        <v>42671.06696468158</v>
      </c>
      <c r="U11">
        <f t="shared" si="13"/>
        <v>2.6226451000000001E-2</v>
      </c>
      <c r="V11">
        <f t="shared" si="14"/>
        <v>0.01</v>
      </c>
      <c r="W11">
        <f t="shared" si="15"/>
        <v>0.82849052497138653</v>
      </c>
      <c r="X11">
        <f t="shared" si="16"/>
        <v>2.1728366157126346E-2</v>
      </c>
      <c r="Y11">
        <f t="shared" si="17"/>
        <v>8.2849052497138663E-3</v>
      </c>
      <c r="Z11">
        <f t="shared" si="18"/>
        <v>0.79847725356454635</v>
      </c>
      <c r="AB11">
        <f t="shared" si="19"/>
        <v>35046.001148228897</v>
      </c>
      <c r="AC11">
        <f t="shared" si="2"/>
        <v>34071.876356627792</v>
      </c>
      <c r="AE11">
        <f t="shared" si="3"/>
        <v>0</v>
      </c>
      <c r="AF11">
        <f t="shared" si="4"/>
        <v>0</v>
      </c>
      <c r="AG11">
        <f t="shared" si="4"/>
        <v>-19.961931339113658</v>
      </c>
      <c r="AH11">
        <f t="shared" si="5"/>
        <v>-21728.366157126347</v>
      </c>
      <c r="AI11">
        <f t="shared" si="6"/>
        <v>-21748.32808846546</v>
      </c>
      <c r="AJ11">
        <f t="shared" si="7"/>
        <v>974.12479160110524</v>
      </c>
      <c r="AK11">
        <f t="shared" si="22"/>
        <v>2453.2200803760229</v>
      </c>
      <c r="AL11">
        <f t="shared" si="8"/>
        <v>-18320.98321648833</v>
      </c>
      <c r="AN11">
        <f t="shared" si="9"/>
        <v>0</v>
      </c>
      <c r="AO11">
        <f t="shared" si="9"/>
        <v>0</v>
      </c>
      <c r="AP11">
        <f t="shared" si="9"/>
        <v>-8.0622892659437557</v>
      </c>
      <c r="AQ11">
        <f t="shared" si="9"/>
        <v>-8775.722662257871</v>
      </c>
      <c r="AR11">
        <f t="shared" si="9"/>
        <v>-8783.784951523814</v>
      </c>
      <c r="AS11">
        <f t="shared" si="9"/>
        <v>393.43266528658472</v>
      </c>
      <c r="AT11">
        <f t="shared" si="9"/>
        <v>990.81444500607574</v>
      </c>
      <c r="AU11">
        <f t="shared" si="9"/>
        <v>-7399.5378412311529</v>
      </c>
      <c r="AW11">
        <v>8</v>
      </c>
      <c r="AX11">
        <f>IF(Z11&gt;0, (R11*SUMPRODUCT(K11:$K$98, X11:$X$98)-K11*$AZ$3)/Z11, 0)</f>
        <v>42671.06696468158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2.9219711999999998E-2</v>
      </c>
      <c r="Q12" s="4">
        <f t="shared" si="21"/>
        <v>25</v>
      </c>
      <c r="R12">
        <f t="shared" si="0"/>
        <v>1000000</v>
      </c>
      <c r="S12">
        <f t="shared" si="1"/>
        <v>42448.127457318631</v>
      </c>
      <c r="U12">
        <f t="shared" si="13"/>
        <v>2.9219711999999998E-2</v>
      </c>
      <c r="V12">
        <f t="shared" si="14"/>
        <v>0.01</v>
      </c>
      <c r="W12">
        <f t="shared" si="15"/>
        <v>0.79847725356454635</v>
      </c>
      <c r="X12">
        <f t="shared" si="16"/>
        <v>2.3331275387707018E-2</v>
      </c>
      <c r="Y12">
        <f t="shared" si="17"/>
        <v>7.9847725356454631E-3</v>
      </c>
      <c r="Z12">
        <f t="shared" si="18"/>
        <v>0.76716120564119383</v>
      </c>
      <c r="AB12">
        <f t="shared" si="19"/>
        <v>34071.876356627792</v>
      </c>
      <c r="AC12">
        <f t="shared" si="2"/>
        <v>32564.556637367623</v>
      </c>
      <c r="AE12">
        <f t="shared" si="3"/>
        <v>0</v>
      </c>
      <c r="AF12">
        <f t="shared" si="4"/>
        <v>0</v>
      </c>
      <c r="AG12">
        <f t="shared" si="4"/>
        <v>-19.179030141029845</v>
      </c>
      <c r="AH12">
        <f t="shared" si="5"/>
        <v>-23331.275387707017</v>
      </c>
      <c r="AI12">
        <f t="shared" si="6"/>
        <v>-23350.454417848046</v>
      </c>
      <c r="AJ12">
        <f t="shared" si="7"/>
        <v>1507.3197192601692</v>
      </c>
      <c r="AK12">
        <f t="shared" si="22"/>
        <v>2385.0313449639457</v>
      </c>
      <c r="AL12">
        <f t="shared" si="8"/>
        <v>-19458.10335362393</v>
      </c>
      <c r="AN12">
        <f t="shared" si="9"/>
        <v>0</v>
      </c>
      <c r="AO12">
        <f t="shared" si="9"/>
        <v>0</v>
      </c>
      <c r="AP12">
        <f t="shared" si="9"/>
        <v>-6.9161505382792408</v>
      </c>
      <c r="AQ12">
        <f t="shared" si="9"/>
        <v>-8413.4918004131414</v>
      </c>
      <c r="AR12">
        <f t="shared" si="9"/>
        <v>-8420.4079509514195</v>
      </c>
      <c r="AS12">
        <f t="shared" si="9"/>
        <v>543.55460161763722</v>
      </c>
      <c r="AT12">
        <f t="shared" si="9"/>
        <v>860.06621288929887</v>
      </c>
      <c r="AU12">
        <f t="shared" si="9"/>
        <v>-7016.7871364444836</v>
      </c>
      <c r="AW12">
        <v>9</v>
      </c>
      <c r="AX12">
        <f>IF(Z12&gt;0, (R12*SUMPRODUCT(K12:$K$98, X12:$X$98)-K12*$AZ$3)/Z12, 0)</f>
        <v>42448.127457318631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3.2402927999999998E-2</v>
      </c>
      <c r="Q13" s="4">
        <f t="shared" si="21"/>
        <v>25</v>
      </c>
      <c r="R13">
        <f t="shared" si="0"/>
        <v>1000000</v>
      </c>
      <c r="S13">
        <f t="shared" si="1"/>
        <v>41708.962454132656</v>
      </c>
      <c r="U13">
        <f t="shared" si="13"/>
        <v>3.2402927999999998E-2</v>
      </c>
      <c r="V13">
        <f t="shared" si="14"/>
        <v>0.01</v>
      </c>
      <c r="W13">
        <f t="shared" si="15"/>
        <v>0.76716120564119383</v>
      </c>
      <c r="X13">
        <f t="shared" si="16"/>
        <v>2.4858269310784796E-2</v>
      </c>
      <c r="Y13">
        <f t="shared" si="17"/>
        <v>7.6716120564119389E-3</v>
      </c>
      <c r="Z13">
        <f t="shared" si="18"/>
        <v>0.73463132427399702</v>
      </c>
      <c r="AB13">
        <f t="shared" si="19"/>
        <v>32564.556637367623</v>
      </c>
      <c r="AC13">
        <f t="shared" si="2"/>
        <v>30640.710321773895</v>
      </c>
      <c r="AE13">
        <f t="shared" si="3"/>
        <v>0</v>
      </c>
      <c r="AF13">
        <f t="shared" si="4"/>
        <v>0</v>
      </c>
      <c r="AG13">
        <f t="shared" si="4"/>
        <v>-18.365783106849925</v>
      </c>
      <c r="AH13">
        <f t="shared" si="5"/>
        <v>-24858.269310784795</v>
      </c>
      <c r="AI13">
        <f t="shared" si="6"/>
        <v>-24876.635093891644</v>
      </c>
      <c r="AJ13">
        <f t="shared" si="7"/>
        <v>1923.8463155937279</v>
      </c>
      <c r="AK13">
        <f t="shared" si="22"/>
        <v>2279.5189646157337</v>
      </c>
      <c r="AL13">
        <f t="shared" si="8"/>
        <v>-20673.269813682182</v>
      </c>
      <c r="AN13">
        <f t="shared" si="9"/>
        <v>0</v>
      </c>
      <c r="AO13">
        <f t="shared" si="9"/>
        <v>0</v>
      </c>
      <c r="AP13">
        <f t="shared" si="9"/>
        <v>-5.9132906294351999</v>
      </c>
      <c r="AQ13">
        <f t="shared" si="9"/>
        <v>-8003.6974260365514</v>
      </c>
      <c r="AR13">
        <f t="shared" si="9"/>
        <v>-8009.6107166659867</v>
      </c>
      <c r="AS13">
        <f t="shared" si="9"/>
        <v>619.42702493479828</v>
      </c>
      <c r="AT13">
        <f t="shared" si="9"/>
        <v>733.9440989072001</v>
      </c>
      <c r="AU13">
        <f t="shared" si="9"/>
        <v>-6656.2395928239876</v>
      </c>
      <c r="AW13">
        <v>10</v>
      </c>
      <c r="AX13">
        <f>IF(Z13&gt;0, (R13*SUMPRODUCT(K13:$K$98, X13:$X$98)-K13*$AZ$3)/Z13, 0)</f>
        <v>41708.962454132656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3.5947104000000001E-2</v>
      </c>
      <c r="Q14" s="4">
        <f t="shared" si="21"/>
        <v>25</v>
      </c>
      <c r="R14">
        <f t="shared" si="0"/>
        <v>1000000</v>
      </c>
      <c r="S14">
        <f t="shared" si="1"/>
        <v>40565.368023654119</v>
      </c>
      <c r="U14">
        <f t="shared" si="13"/>
        <v>3.5947104000000001E-2</v>
      </c>
      <c r="V14">
        <f t="shared" si="14"/>
        <v>0.01</v>
      </c>
      <c r="W14">
        <f t="shared" si="15"/>
        <v>0.73463132427399702</v>
      </c>
      <c r="X14">
        <f t="shared" si="16"/>
        <v>2.6407868615335096E-2</v>
      </c>
      <c r="Y14">
        <f t="shared" si="17"/>
        <v>7.3463132427399706E-3</v>
      </c>
      <c r="Z14">
        <f t="shared" si="18"/>
        <v>0.70087714241592203</v>
      </c>
      <c r="AB14">
        <f t="shared" si="19"/>
        <v>30640.710321773895</v>
      </c>
      <c r="AC14">
        <f t="shared" si="2"/>
        <v>28431.339221468916</v>
      </c>
      <c r="AE14">
        <f t="shared" si="3"/>
        <v>0</v>
      </c>
      <c r="AF14">
        <f t="shared" si="4"/>
        <v>0</v>
      </c>
      <c r="AG14">
        <f t="shared" si="4"/>
        <v>-17.521928560398052</v>
      </c>
      <c r="AH14">
        <f t="shared" si="5"/>
        <v>-26407.868615335097</v>
      </c>
      <c r="AI14">
        <f t="shared" si="6"/>
        <v>-26425.390543895497</v>
      </c>
      <c r="AJ14">
        <f t="shared" si="7"/>
        <v>2209.3711003049793</v>
      </c>
      <c r="AK14">
        <f t="shared" si="22"/>
        <v>2144.8497225241726</v>
      </c>
      <c r="AL14">
        <f t="shared" si="8"/>
        <v>-22071.169721066344</v>
      </c>
      <c r="AN14">
        <f t="shared" si="9"/>
        <v>0</v>
      </c>
      <c r="AO14">
        <f t="shared" si="9"/>
        <v>0</v>
      </c>
      <c r="AP14">
        <f t="shared" si="9"/>
        <v>-5.0371357588413535</v>
      </c>
      <c r="AQ14">
        <f t="shared" si="9"/>
        <v>-7591.6311870904492</v>
      </c>
      <c r="AR14">
        <f t="shared" si="9"/>
        <v>-7596.6683228492911</v>
      </c>
      <c r="AS14">
        <f t="shared" si="9"/>
        <v>635.14139642423345</v>
      </c>
      <c r="AT14">
        <f t="shared" si="9"/>
        <v>616.59304210871801</v>
      </c>
      <c r="AU14">
        <f t="shared" si="9"/>
        <v>-6344.9338843163396</v>
      </c>
      <c r="AW14">
        <v>11</v>
      </c>
      <c r="AX14">
        <f>IF(Z14&gt;0, (R14*SUMPRODUCT(K14:$K$98, X14:$X$98)-K14*$AZ$3)/Z14, 0)</f>
        <v>40565.368023654119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4.0034525000000001E-2</v>
      </c>
      <c r="Q15" s="4">
        <f t="shared" si="21"/>
        <v>25</v>
      </c>
      <c r="R15">
        <f t="shared" si="0"/>
        <v>1000000</v>
      </c>
      <c r="S15">
        <f t="shared" si="1"/>
        <v>39070.079051591012</v>
      </c>
      <c r="U15">
        <f t="shared" si="13"/>
        <v>4.0034525000000001E-2</v>
      </c>
      <c r="V15">
        <f t="shared" si="14"/>
        <v>0.01</v>
      </c>
      <c r="W15">
        <f t="shared" si="15"/>
        <v>0.70087714241592203</v>
      </c>
      <c r="X15">
        <f t="shared" si="16"/>
        <v>2.805928347997879E-2</v>
      </c>
      <c r="Y15">
        <f t="shared" si="17"/>
        <v>7.0087714241592203E-3</v>
      </c>
      <c r="Z15">
        <f t="shared" si="18"/>
        <v>0.66580908751178403</v>
      </c>
      <c r="AB15">
        <f t="shared" si="19"/>
        <v>28431.339221468916</v>
      </c>
      <c r="AC15">
        <f t="shared" si="2"/>
        <v>26013.213682353082</v>
      </c>
      <c r="AE15">
        <f t="shared" si="3"/>
        <v>0</v>
      </c>
      <c r="AF15">
        <f t="shared" si="4"/>
        <v>0</v>
      </c>
      <c r="AG15">
        <f t="shared" si="4"/>
        <v>-16.6452271877946</v>
      </c>
      <c r="AH15">
        <f t="shared" si="5"/>
        <v>-28059.283479978789</v>
      </c>
      <c r="AI15">
        <f t="shared" si="6"/>
        <v>-28075.928707166582</v>
      </c>
      <c r="AJ15">
        <f t="shared" si="7"/>
        <v>2418.1255391158338</v>
      </c>
      <c r="AK15">
        <f t="shared" si="22"/>
        <v>1990.1937455028242</v>
      </c>
      <c r="AL15">
        <f t="shared" si="8"/>
        <v>-23667.609422547925</v>
      </c>
      <c r="AN15">
        <f t="shared" si="9"/>
        <v>0</v>
      </c>
      <c r="AO15">
        <f t="shared" si="9"/>
        <v>0</v>
      </c>
      <c r="AP15">
        <f t="shared" si="9"/>
        <v>-4.2724152355242957</v>
      </c>
      <c r="AQ15">
        <f t="shared" si="9"/>
        <v>-7202.1191952045747</v>
      </c>
      <c r="AR15">
        <f t="shared" si="9"/>
        <v>-7206.3916104400987</v>
      </c>
      <c r="AS15">
        <f t="shared" si="9"/>
        <v>620.67259750617563</v>
      </c>
      <c r="AT15">
        <f t="shared" si="9"/>
        <v>510.83316460626935</v>
      </c>
      <c r="AU15">
        <f t="shared" si="9"/>
        <v>-6074.8858483276535</v>
      </c>
      <c r="AW15">
        <v>12</v>
      </c>
      <c r="AX15">
        <f>IF(Z15&gt;0, (R15*SUMPRODUCT(K15:$K$98, X15:$X$98)-K15*$AZ$3)/Z15, 0)</f>
        <v>39070.079051591012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4.4405750000000001E-2</v>
      </c>
      <c r="Q16" s="4">
        <f t="shared" si="21"/>
        <v>25</v>
      </c>
      <c r="R16">
        <f t="shared" si="0"/>
        <v>1000000</v>
      </c>
      <c r="S16">
        <f t="shared" si="1"/>
        <v>37215.446445063557</v>
      </c>
      <c r="U16">
        <f t="shared" si="13"/>
        <v>4.4405750000000001E-2</v>
      </c>
      <c r="V16">
        <f t="shared" si="14"/>
        <v>0.01</v>
      </c>
      <c r="W16">
        <f t="shared" si="15"/>
        <v>0.66580908751178403</v>
      </c>
      <c r="X16">
        <f t="shared" si="16"/>
        <v>2.9565751887776406E-2</v>
      </c>
      <c r="Y16">
        <f t="shared" si="17"/>
        <v>6.6580908751178404E-3</v>
      </c>
      <c r="Z16">
        <f t="shared" si="18"/>
        <v>0.62958524474888977</v>
      </c>
      <c r="AB16">
        <f t="shared" si="19"/>
        <v>26013.213682353082</v>
      </c>
      <c r="AC16">
        <f t="shared" si="2"/>
        <v>23430.29595855454</v>
      </c>
      <c r="AE16">
        <f t="shared" si="3"/>
        <v>0</v>
      </c>
      <c r="AF16">
        <f t="shared" si="4"/>
        <v>0</v>
      </c>
      <c r="AG16">
        <f t="shared" si="4"/>
        <v>-15.739631118722244</v>
      </c>
      <c r="AH16">
        <f t="shared" si="5"/>
        <v>-29565.751887776405</v>
      </c>
      <c r="AI16">
        <f t="shared" si="6"/>
        <v>-29581.491518895127</v>
      </c>
      <c r="AJ16">
        <f t="shared" si="7"/>
        <v>2582.9177237985423</v>
      </c>
      <c r="AK16">
        <f t="shared" si="22"/>
        <v>1820.9249577647158</v>
      </c>
      <c r="AL16">
        <f t="shared" si="8"/>
        <v>-25177.648837331868</v>
      </c>
      <c r="AN16">
        <f t="shared" si="9"/>
        <v>0</v>
      </c>
      <c r="AO16">
        <f t="shared" si="9"/>
        <v>0</v>
      </c>
      <c r="AP16">
        <f t="shared" si="9"/>
        <v>-3.6071172145751511</v>
      </c>
      <c r="AQ16">
        <f t="shared" si="9"/>
        <v>-6775.7072444601072</v>
      </c>
      <c r="AR16">
        <f t="shared" si="9"/>
        <v>-6779.314361674682</v>
      </c>
      <c r="AS16">
        <f t="shared" si="9"/>
        <v>591.93807752346743</v>
      </c>
      <c r="AT16">
        <f t="shared" si="9"/>
        <v>417.30900248289021</v>
      </c>
      <c r="AU16">
        <f t="shared" si="9"/>
        <v>-5770.0672816683245</v>
      </c>
      <c r="AW16">
        <v>13</v>
      </c>
      <c r="AX16">
        <f>IF(Z16&gt;0, (R16*SUMPRODUCT(K16:$K$98, X16:$X$98)-K16*$AZ$3)/Z16, 0)</f>
        <v>37215.446445063557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4.9048597999999999E-2</v>
      </c>
      <c r="Q17" s="4">
        <f t="shared" si="21"/>
        <v>25</v>
      </c>
      <c r="R17">
        <f t="shared" si="0"/>
        <v>1000000</v>
      </c>
      <c r="S17">
        <f t="shared" si="1"/>
        <v>35075.212526871604</v>
      </c>
      <c r="U17">
        <f t="shared" si="13"/>
        <v>4.9048597999999999E-2</v>
      </c>
      <c r="V17">
        <f t="shared" si="14"/>
        <v>0.01</v>
      </c>
      <c r="W17">
        <f t="shared" si="15"/>
        <v>0.62958524474888977</v>
      </c>
      <c r="X17">
        <f t="shared" si="16"/>
        <v>3.0880273576419905E-2</v>
      </c>
      <c r="Y17">
        <f t="shared" si="17"/>
        <v>6.2958524474888977E-3</v>
      </c>
      <c r="Z17">
        <f t="shared" si="18"/>
        <v>0.59240911872498103</v>
      </c>
      <c r="AB17">
        <f t="shared" si="19"/>
        <v>23430.29595855454</v>
      </c>
      <c r="AC17">
        <f t="shared" si="2"/>
        <v>20778.875742135424</v>
      </c>
      <c r="AE17">
        <f t="shared" si="3"/>
        <v>0</v>
      </c>
      <c r="AF17">
        <f t="shared" si="4"/>
        <v>0</v>
      </c>
      <c r="AG17">
        <f t="shared" si="4"/>
        <v>-14.810227968124526</v>
      </c>
      <c r="AH17">
        <f t="shared" si="5"/>
        <v>-30880.273576419906</v>
      </c>
      <c r="AI17">
        <f t="shared" si="6"/>
        <v>-30895.083804388032</v>
      </c>
      <c r="AJ17">
        <f t="shared" si="7"/>
        <v>2651.4202164191156</v>
      </c>
      <c r="AK17">
        <f t="shared" si="22"/>
        <v>1640.120717098818</v>
      </c>
      <c r="AL17">
        <f t="shared" si="8"/>
        <v>-26603.5428708701</v>
      </c>
      <c r="AN17">
        <f t="shared" si="9"/>
        <v>0</v>
      </c>
      <c r="AO17">
        <f t="shared" si="9"/>
        <v>0</v>
      </c>
      <c r="AP17">
        <f t="shared" si="9"/>
        <v>-3.0304660716364498</v>
      </c>
      <c r="AQ17">
        <f t="shared" si="9"/>
        <v>-6318.715792734869</v>
      </c>
      <c r="AR17">
        <f t="shared" si="9"/>
        <v>-6321.7462588065055</v>
      </c>
      <c r="AS17">
        <f t="shared" si="9"/>
        <v>542.53310784969699</v>
      </c>
      <c r="AT17">
        <f t="shared" si="9"/>
        <v>335.60119380022098</v>
      </c>
      <c r="AU17">
        <f t="shared" si="9"/>
        <v>-5443.6119571565878</v>
      </c>
      <c r="AW17">
        <v>14</v>
      </c>
      <c r="AX17">
        <f>IF(Z17&gt;0, (R17*SUMPRODUCT(K17:$K$98, X17:$X$98)-K17*$AZ$3)/Z17, 0)</f>
        <v>35075.212526871604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5.4278005999999997E-2</v>
      </c>
      <c r="Q18" s="4">
        <f t="shared" si="21"/>
        <v>25</v>
      </c>
      <c r="R18">
        <f t="shared" si="0"/>
        <v>1000000</v>
      </c>
      <c r="S18">
        <f t="shared" si="1"/>
        <v>32728.791814520595</v>
      </c>
      <c r="U18">
        <f t="shared" si="13"/>
        <v>5.4278005999999997E-2</v>
      </c>
      <c r="V18">
        <f t="shared" si="14"/>
        <v>0.01</v>
      </c>
      <c r="W18">
        <f t="shared" si="15"/>
        <v>0.59240911872498103</v>
      </c>
      <c r="X18">
        <f t="shared" si="16"/>
        <v>3.2154785700609229E-2</v>
      </c>
      <c r="Y18">
        <f t="shared" si="17"/>
        <v>5.9240911872498105E-3</v>
      </c>
      <c r="Z18">
        <f t="shared" si="18"/>
        <v>0.55433024183712198</v>
      </c>
      <c r="AB18">
        <f t="shared" si="19"/>
        <v>20778.875742135424</v>
      </c>
      <c r="AC18">
        <f t="shared" si="2"/>
        <v>18142.559081580021</v>
      </c>
      <c r="AE18">
        <f t="shared" si="3"/>
        <v>0</v>
      </c>
      <c r="AF18">
        <f t="shared" si="4"/>
        <v>0</v>
      </c>
      <c r="AG18">
        <f t="shared" si="4"/>
        <v>-13.85825604592805</v>
      </c>
      <c r="AH18">
        <f t="shared" si="5"/>
        <v>-32154.785700609227</v>
      </c>
      <c r="AI18">
        <f t="shared" si="6"/>
        <v>-32168.643956655156</v>
      </c>
      <c r="AJ18">
        <f t="shared" si="7"/>
        <v>2636.3166605554034</v>
      </c>
      <c r="AK18">
        <f t="shared" si="22"/>
        <v>1454.5213019494797</v>
      </c>
      <c r="AL18">
        <f t="shared" si="8"/>
        <v>-28077.805994150272</v>
      </c>
      <c r="AN18">
        <f t="shared" si="9"/>
        <v>0</v>
      </c>
      <c r="AO18">
        <f t="shared" si="9"/>
        <v>0</v>
      </c>
      <c r="AP18">
        <f t="shared" si="9"/>
        <v>-2.5318515672330406</v>
      </c>
      <c r="AQ18">
        <f t="shared" si="9"/>
        <v>-5874.5591292528434</v>
      </c>
      <c r="AR18">
        <f t="shared" si="9"/>
        <v>-5877.0909808200768</v>
      </c>
      <c r="AS18">
        <f t="shared" si="9"/>
        <v>481.64519739199142</v>
      </c>
      <c r="AT18">
        <f t="shared" si="9"/>
        <v>265.73560379530545</v>
      </c>
      <c r="AU18">
        <f t="shared" si="9"/>
        <v>-5129.7101796327797</v>
      </c>
      <c r="AW18">
        <v>15</v>
      </c>
      <c r="AX18">
        <f>IF(Z18&gt;0, (R18*SUMPRODUCT(K18:$K$98, X18:$X$98)-K18*$AZ$3)/Z18, 0)</f>
        <v>32728.791814520595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6.0174738999999998E-2</v>
      </c>
      <c r="Q19" s="4">
        <f t="shared" si="21"/>
        <v>25</v>
      </c>
      <c r="R19">
        <f t="shared" si="0"/>
        <v>1000000</v>
      </c>
      <c r="S19">
        <f t="shared" si="1"/>
        <v>30180.331799162806</v>
      </c>
      <c r="U19">
        <f t="shared" si="13"/>
        <v>6.0174738999999998E-2</v>
      </c>
      <c r="V19">
        <f t="shared" si="14"/>
        <v>0.01</v>
      </c>
      <c r="W19">
        <f t="shared" si="15"/>
        <v>0.55433024183712198</v>
      </c>
      <c r="X19">
        <f t="shared" si="16"/>
        <v>3.3356677622355696E-2</v>
      </c>
      <c r="Y19">
        <f t="shared" si="17"/>
        <v>5.5433024183712196E-3</v>
      </c>
      <c r="Z19">
        <f t="shared" si="18"/>
        <v>0.51543026179639506</v>
      </c>
      <c r="AB19">
        <f t="shared" si="19"/>
        <v>18142.559081580021</v>
      </c>
      <c r="AC19">
        <f t="shared" si="2"/>
        <v>15555.856320344552</v>
      </c>
      <c r="AE19">
        <f t="shared" si="3"/>
        <v>0</v>
      </c>
      <c r="AF19">
        <f t="shared" si="4"/>
        <v>0</v>
      </c>
      <c r="AG19">
        <f t="shared" si="4"/>
        <v>-12.885756544909876</v>
      </c>
      <c r="AH19">
        <f t="shared" si="5"/>
        <v>-33356.677622355695</v>
      </c>
      <c r="AI19">
        <f t="shared" si="6"/>
        <v>-33369.563378900602</v>
      </c>
      <c r="AJ19">
        <f t="shared" si="7"/>
        <v>2586.7027612354686</v>
      </c>
      <c r="AK19">
        <f t="shared" si="22"/>
        <v>1269.9791357106017</v>
      </c>
      <c r="AL19">
        <f t="shared" si="8"/>
        <v>-29512.881481954533</v>
      </c>
      <c r="AN19">
        <f t="shared" si="9"/>
        <v>0</v>
      </c>
      <c r="AO19">
        <f t="shared" si="9"/>
        <v>0</v>
      </c>
      <c r="AP19">
        <f t="shared" si="9"/>
        <v>-2.1019460217104649</v>
      </c>
      <c r="AQ19">
        <f t="shared" si="9"/>
        <v>-5441.1966873210413</v>
      </c>
      <c r="AR19">
        <f t="shared" si="9"/>
        <v>-5443.2986333427516</v>
      </c>
      <c r="AS19">
        <f t="shared" si="9"/>
        <v>421.94725310669725</v>
      </c>
      <c r="AT19">
        <f t="shared" si="9"/>
        <v>207.16110712309472</v>
      </c>
      <c r="AU19">
        <f t="shared" si="9"/>
        <v>-4814.1902731129594</v>
      </c>
      <c r="AW19">
        <v>16</v>
      </c>
      <c r="AX19">
        <f>IF(Z19&gt;0, (R19*SUMPRODUCT(K19:$K$98, X19:$X$98)-K19*$AZ$3)/Z19, 0)</f>
        <v>30180.331799162806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6.6923788999999997E-2</v>
      </c>
      <c r="Q20" s="4">
        <f t="shared" si="21"/>
        <v>25</v>
      </c>
      <c r="R20">
        <f t="shared" si="0"/>
        <v>1000000</v>
      </c>
      <c r="S20">
        <f t="shared" si="1"/>
        <v>27429.078389248843</v>
      </c>
      <c r="U20">
        <f t="shared" si="13"/>
        <v>6.6923788999999997E-2</v>
      </c>
      <c r="V20">
        <f t="shared" si="14"/>
        <v>0.01</v>
      </c>
      <c r="W20">
        <f t="shared" si="15"/>
        <v>0.51543026179639506</v>
      </c>
      <c r="X20">
        <f t="shared" si="16"/>
        <v>3.4494546084676704E-2</v>
      </c>
      <c r="Y20">
        <f t="shared" si="17"/>
        <v>5.1543026179639503E-3</v>
      </c>
      <c r="Z20">
        <f t="shared" si="18"/>
        <v>0.47578141309375438</v>
      </c>
      <c r="AB20">
        <f t="shared" si="19"/>
        <v>15555.856320344552</v>
      </c>
      <c r="AC20">
        <f t="shared" si="2"/>
        <v>13050.245675896174</v>
      </c>
      <c r="AE20">
        <f t="shared" si="3"/>
        <v>0</v>
      </c>
      <c r="AF20">
        <f t="shared" si="4"/>
        <v>0</v>
      </c>
      <c r="AG20">
        <f t="shared" si="4"/>
        <v>-11.89453532734386</v>
      </c>
      <c r="AH20">
        <f t="shared" si="5"/>
        <v>-34494.546084676702</v>
      </c>
      <c r="AI20">
        <f t="shared" si="6"/>
        <v>-34506.440620004047</v>
      </c>
      <c r="AJ20">
        <f t="shared" si="7"/>
        <v>2505.6106444483776</v>
      </c>
      <c r="AK20">
        <f t="shared" si="22"/>
        <v>1088.9099424241188</v>
      </c>
      <c r="AL20">
        <f t="shared" si="8"/>
        <v>-30911.920033131551</v>
      </c>
      <c r="AN20">
        <f t="shared" si="9"/>
        <v>0</v>
      </c>
      <c r="AO20">
        <f t="shared" si="9"/>
        <v>0</v>
      </c>
      <c r="AP20">
        <f t="shared" si="9"/>
        <v>-1.7323717584348388</v>
      </c>
      <c r="AQ20">
        <f t="shared" si="9"/>
        <v>-5023.9354302264483</v>
      </c>
      <c r="AR20">
        <f t="shared" si="9"/>
        <v>-5025.6678019848832</v>
      </c>
      <c r="AS20">
        <f t="shared" si="9"/>
        <v>364.928010941087</v>
      </c>
      <c r="AT20">
        <f t="shared" si="9"/>
        <v>158.59357089788026</v>
      </c>
      <c r="AU20">
        <f t="shared" si="9"/>
        <v>-4502.1462201459162</v>
      </c>
      <c r="AW20">
        <v>17</v>
      </c>
      <c r="AX20">
        <f>IF(Z20&gt;0, (R20*SUMPRODUCT(K20:$K$98, X20:$X$98)-K20*$AZ$3)/Z20, 0)</f>
        <v>27429.078389248843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7.4711050000000001E-2</v>
      </c>
      <c r="Q21" s="4">
        <f t="shared" si="21"/>
        <v>25</v>
      </c>
      <c r="R21">
        <f t="shared" si="0"/>
        <v>1000000</v>
      </c>
      <c r="S21">
        <f t="shared" si="1"/>
        <v>24449.873863804929</v>
      </c>
      <c r="U21">
        <f t="shared" si="13"/>
        <v>7.4711050000000001E-2</v>
      </c>
      <c r="V21">
        <f t="shared" si="14"/>
        <v>0.01</v>
      </c>
      <c r="W21">
        <f t="shared" si="15"/>
        <v>0.47578141309375438</v>
      </c>
      <c r="X21">
        <f t="shared" si="16"/>
        <v>3.5546128942718136E-2</v>
      </c>
      <c r="Y21">
        <f t="shared" si="17"/>
        <v>4.7578141309375438E-3</v>
      </c>
      <c r="Z21">
        <f t="shared" si="18"/>
        <v>0.43547747002009868</v>
      </c>
      <c r="AB21">
        <f t="shared" si="19"/>
        <v>13050.245675896174</v>
      </c>
      <c r="AC21">
        <f t="shared" si="2"/>
        <v>10647.369212520305</v>
      </c>
      <c r="AE21">
        <f t="shared" si="3"/>
        <v>0</v>
      </c>
      <c r="AF21">
        <f t="shared" si="4"/>
        <v>0</v>
      </c>
      <c r="AG21">
        <f t="shared" si="4"/>
        <v>-10.886936750502468</v>
      </c>
      <c r="AH21">
        <f t="shared" si="5"/>
        <v>-35546.128942718133</v>
      </c>
      <c r="AI21">
        <f t="shared" si="6"/>
        <v>-35557.015879468636</v>
      </c>
      <c r="AJ21">
        <f t="shared" si="7"/>
        <v>2402.8764633758692</v>
      </c>
      <c r="AK21">
        <f t="shared" si="22"/>
        <v>913.51719731273226</v>
      </c>
      <c r="AL21">
        <f t="shared" si="8"/>
        <v>-32240.622218780034</v>
      </c>
      <c r="AN21">
        <f t="shared" si="9"/>
        <v>0</v>
      </c>
      <c r="AO21">
        <f t="shared" si="9"/>
        <v>0</v>
      </c>
      <c r="AP21">
        <f t="shared" si="9"/>
        <v>-1.4157327926673904</v>
      </c>
      <c r="AQ21">
        <f t="shared" si="9"/>
        <v>-4622.4040379647549</v>
      </c>
      <c r="AR21">
        <f t="shared" si="9"/>
        <v>-4623.8197707574218</v>
      </c>
      <c r="AS21">
        <f t="shared" si="9"/>
        <v>312.46907039970228</v>
      </c>
      <c r="AT21">
        <f t="shared" si="9"/>
        <v>118.79340190357513</v>
      </c>
      <c r="AU21">
        <f t="shared" si="9"/>
        <v>-4192.557298454145</v>
      </c>
      <c r="AW21">
        <v>18</v>
      </c>
      <c r="AX21">
        <f>IF(Z21&gt;0, (R21*SUMPRODUCT(K21:$K$98, X21:$X$98)-K21*$AZ$3)/Z21, 0)</f>
        <v>24449.873863804929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8.3689026999999999E-2</v>
      </c>
      <c r="Q22" s="4">
        <f t="shared" si="21"/>
        <v>25</v>
      </c>
      <c r="R22">
        <f t="shared" si="0"/>
        <v>1000000</v>
      </c>
      <c r="S22">
        <f t="shared" si="1"/>
        <v>21194.989819670049</v>
      </c>
      <c r="U22">
        <f t="shared" si="13"/>
        <v>8.3689026999999999E-2</v>
      </c>
      <c r="V22">
        <f t="shared" si="14"/>
        <v>0.01</v>
      </c>
      <c r="W22">
        <f t="shared" si="15"/>
        <v>0.43547747002009868</v>
      </c>
      <c r="X22">
        <f t="shared" si="16"/>
        <v>3.6444685746403728E-2</v>
      </c>
      <c r="Y22">
        <f t="shared" si="17"/>
        <v>4.3547747002009871E-3</v>
      </c>
      <c r="Z22">
        <f t="shared" si="18"/>
        <v>0.39467800957349392</v>
      </c>
      <c r="AB22">
        <f t="shared" si="19"/>
        <v>10647.369212520305</v>
      </c>
      <c r="AC22">
        <f t="shared" si="2"/>
        <v>8365.1963949578421</v>
      </c>
      <c r="AE22">
        <f t="shared" si="3"/>
        <v>0</v>
      </c>
      <c r="AF22">
        <f t="shared" si="4"/>
        <v>0</v>
      </c>
      <c r="AG22">
        <f t="shared" si="4"/>
        <v>-9.8669502393373474</v>
      </c>
      <c r="AH22">
        <f t="shared" si="5"/>
        <v>-36444.685746403731</v>
      </c>
      <c r="AI22">
        <f t="shared" si="6"/>
        <v>-36454.55269664307</v>
      </c>
      <c r="AJ22">
        <f t="shared" si="7"/>
        <v>2282.172817562463</v>
      </c>
      <c r="AK22">
        <f t="shared" si="22"/>
        <v>745.31584487642147</v>
      </c>
      <c r="AL22">
        <f t="shared" si="8"/>
        <v>-33427.064034204181</v>
      </c>
      <c r="AN22">
        <f t="shared" si="9"/>
        <v>0</v>
      </c>
      <c r="AO22">
        <f t="shared" si="9"/>
        <v>0</v>
      </c>
      <c r="AP22">
        <f t="shared" si="9"/>
        <v>-1.1456197900271334</v>
      </c>
      <c r="AQ22">
        <f t="shared" si="9"/>
        <v>-4231.4749967973794</v>
      </c>
      <c r="AR22">
        <f t="shared" si="9"/>
        <v>-4232.6206165874064</v>
      </c>
      <c r="AS22">
        <f t="shared" si="9"/>
        <v>264.97573015399411</v>
      </c>
      <c r="AT22">
        <f t="shared" si="9"/>
        <v>86.536220513924974</v>
      </c>
      <c r="AU22">
        <f t="shared" si="9"/>
        <v>-3881.1086659194871</v>
      </c>
      <c r="AW22">
        <v>19</v>
      </c>
      <c r="AX22">
        <f>IF(Z22&gt;0, (R22*SUMPRODUCT(K22:$K$98, X22:$X$98)-K22*$AZ$3)/Z22, 0)</f>
        <v>21194.989819670049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9.4384723000000004E-2</v>
      </c>
      <c r="Q23" s="4">
        <f t="shared" si="21"/>
        <v>25</v>
      </c>
      <c r="R23">
        <f t="shared" si="0"/>
        <v>1000000</v>
      </c>
      <c r="S23">
        <f t="shared" si="1"/>
        <v>17605.577785016088</v>
      </c>
      <c r="U23">
        <f t="shared" si="13"/>
        <v>9.4384723000000004E-2</v>
      </c>
      <c r="V23">
        <f t="shared" si="14"/>
        <v>0.01</v>
      </c>
      <c r="W23">
        <f t="shared" si="15"/>
        <v>0.39467800957349392</v>
      </c>
      <c r="X23">
        <f t="shared" si="16"/>
        <v>3.7251574607785574E-2</v>
      </c>
      <c r="Y23">
        <f t="shared" si="17"/>
        <v>3.9467800957349395E-3</v>
      </c>
      <c r="Z23">
        <f t="shared" si="18"/>
        <v>0.3534796548699734</v>
      </c>
      <c r="AB23">
        <f t="shared" si="19"/>
        <v>8365.1963949578421</v>
      </c>
      <c r="AC23">
        <f t="shared" si="2"/>
        <v>6223.2135592339573</v>
      </c>
      <c r="AE23">
        <f t="shared" si="3"/>
        <v>0</v>
      </c>
      <c r="AF23">
        <f t="shared" si="4"/>
        <v>0</v>
      </c>
      <c r="AG23">
        <f t="shared" si="4"/>
        <v>-8.8369913717493347</v>
      </c>
      <c r="AH23">
        <f t="shared" si="5"/>
        <v>-37251.574607785573</v>
      </c>
      <c r="AI23">
        <f t="shared" si="6"/>
        <v>-37260.41159915732</v>
      </c>
      <c r="AJ23">
        <f t="shared" si="7"/>
        <v>2141.9828357238848</v>
      </c>
      <c r="AK23">
        <f t="shared" si="22"/>
        <v>585.56374764704901</v>
      </c>
      <c r="AL23">
        <f t="shared" si="8"/>
        <v>-34532.865015786381</v>
      </c>
      <c r="AN23">
        <f t="shared" si="9"/>
        <v>0</v>
      </c>
      <c r="AO23">
        <f t="shared" si="9"/>
        <v>0</v>
      </c>
      <c r="AP23">
        <f t="shared" si="9"/>
        <v>-0.91610230855520791</v>
      </c>
      <c r="AQ23">
        <f t="shared" si="9"/>
        <v>-3861.7502337510414</v>
      </c>
      <c r="AR23">
        <f t="shared" si="9"/>
        <v>-3862.6663360595962</v>
      </c>
      <c r="AS23">
        <f t="shared" si="9"/>
        <v>222.05243143785458</v>
      </c>
      <c r="AT23">
        <f t="shared" si="9"/>
        <v>60.70349946709409</v>
      </c>
      <c r="AU23">
        <f t="shared" si="9"/>
        <v>-3579.9104051546469</v>
      </c>
      <c r="AW23">
        <v>20</v>
      </c>
      <c r="AX23">
        <f>IF(Z23&gt;0, (R23*SUMPRODUCT(K23:$K$98, X23:$X$98)-K23*$AZ$3)/Z23, 0)</f>
        <v>17605.577785016088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0.106719178</v>
      </c>
      <c r="Q24" s="4">
        <f t="shared" si="21"/>
        <v>25</v>
      </c>
      <c r="R24">
        <f t="shared" si="0"/>
        <v>1000000</v>
      </c>
      <c r="S24">
        <f t="shared" si="1"/>
        <v>13538.712943491873</v>
      </c>
      <c r="U24">
        <f t="shared" si="13"/>
        <v>0.106719178</v>
      </c>
      <c r="V24">
        <f t="shared" si="14"/>
        <v>0.01</v>
      </c>
      <c r="W24">
        <f t="shared" si="15"/>
        <v>0.3534796548699734</v>
      </c>
      <c r="X24">
        <f t="shared" si="16"/>
        <v>3.7723058207447258E-2</v>
      </c>
      <c r="Y24">
        <f t="shared" si="17"/>
        <v>3.5347965486997343E-3</v>
      </c>
      <c r="Z24">
        <f t="shared" si="18"/>
        <v>0.31222180011382639</v>
      </c>
      <c r="AB24">
        <f t="shared" si="19"/>
        <v>6223.2135592339573</v>
      </c>
      <c r="AC24">
        <f t="shared" si="2"/>
        <v>4227.0813264413937</v>
      </c>
      <c r="AE24">
        <f t="shared" si="3"/>
        <v>0</v>
      </c>
      <c r="AF24">
        <f t="shared" si="4"/>
        <v>0</v>
      </c>
      <c r="AG24">
        <f t="shared" si="4"/>
        <v>-7.8055450028456601</v>
      </c>
      <c r="AH24">
        <f t="shared" si="5"/>
        <v>-37723.058207447255</v>
      </c>
      <c r="AI24">
        <f t="shared" si="6"/>
        <v>-37730.863752450103</v>
      </c>
      <c r="AJ24">
        <f t="shared" si="7"/>
        <v>1996.1322327925636</v>
      </c>
      <c r="AK24">
        <f t="shared" si="22"/>
        <v>435.62494914637705</v>
      </c>
      <c r="AL24">
        <f t="shared" si="8"/>
        <v>-35299.106570511161</v>
      </c>
      <c r="AN24">
        <f t="shared" si="9"/>
        <v>0</v>
      </c>
      <c r="AO24">
        <f t="shared" si="9"/>
        <v>0</v>
      </c>
      <c r="AP24">
        <f t="shared" si="9"/>
        <v>-0.72247821440780502</v>
      </c>
      <c r="AQ24">
        <f t="shared" si="9"/>
        <v>-3491.6316190326484</v>
      </c>
      <c r="AR24">
        <f t="shared" si="9"/>
        <v>-3492.3540972470564</v>
      </c>
      <c r="AS24">
        <f t="shared" si="9"/>
        <v>184.76122432758621</v>
      </c>
      <c r="AT24">
        <f t="shared" si="9"/>
        <v>40.321276130753809</v>
      </c>
      <c r="AU24">
        <f t="shared" si="9"/>
        <v>-3267.2715967887161</v>
      </c>
      <c r="AW24">
        <v>21</v>
      </c>
      <c r="AX24">
        <f>IF(Z24&gt;0, (R24*SUMPRODUCT(K24:$K$98, X24:$X$98)-K24*$AZ$3)/Z24, 0)</f>
        <v>13538.712943491873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0.12088460199999999</v>
      </c>
      <c r="Q25" s="4">
        <f t="shared" si="21"/>
        <v>25</v>
      </c>
      <c r="R25">
        <f t="shared" si="0"/>
        <v>1000000</v>
      </c>
      <c r="S25">
        <f t="shared" si="1"/>
        <v>8848.793525184492</v>
      </c>
      <c r="U25">
        <f t="shared" si="13"/>
        <v>0.12088460199999999</v>
      </c>
      <c r="V25">
        <f t="shared" si="14"/>
        <v>0.01</v>
      </c>
      <c r="W25">
        <f t="shared" si="15"/>
        <v>0.31222180011382639</v>
      </c>
      <c r="X25">
        <f t="shared" si="16"/>
        <v>3.7742808042483457E-2</v>
      </c>
      <c r="Y25">
        <f t="shared" si="17"/>
        <v>3.1222180011382639E-3</v>
      </c>
      <c r="Z25">
        <f t="shared" si="18"/>
        <v>0.27135677407020464</v>
      </c>
      <c r="AB25">
        <f t="shared" si="19"/>
        <v>4227.0813264413937</v>
      </c>
      <c r="AC25">
        <f t="shared" si="2"/>
        <v>2401.1800654073777</v>
      </c>
      <c r="AE25">
        <f t="shared" si="3"/>
        <v>0</v>
      </c>
      <c r="AF25">
        <f t="shared" si="4"/>
        <v>0</v>
      </c>
      <c r="AG25">
        <f t="shared" si="4"/>
        <v>-6.7839193517551157</v>
      </c>
      <c r="AH25">
        <f t="shared" si="5"/>
        <v>-37742.808042483455</v>
      </c>
      <c r="AI25">
        <f t="shared" si="6"/>
        <v>-37749.591961835213</v>
      </c>
      <c r="AJ25">
        <f t="shared" si="7"/>
        <v>1825.901261034016</v>
      </c>
      <c r="AK25">
        <f t="shared" si="22"/>
        <v>295.8956928508976</v>
      </c>
      <c r="AL25">
        <f t="shared" si="8"/>
        <v>-35627.795007950299</v>
      </c>
      <c r="AN25">
        <f t="shared" si="9"/>
        <v>0</v>
      </c>
      <c r="AO25">
        <f t="shared" si="9"/>
        <v>0</v>
      </c>
      <c r="AP25">
        <f t="shared" si="9"/>
        <v>-0.56064012576907918</v>
      </c>
      <c r="AQ25">
        <f t="shared" si="9"/>
        <v>-3119.1604072270775</v>
      </c>
      <c r="AR25">
        <f t="shared" si="9"/>
        <v>-3119.7210473528467</v>
      </c>
      <c r="AS25">
        <f t="shared" si="9"/>
        <v>150.89706400521834</v>
      </c>
      <c r="AT25">
        <f t="shared" si="9"/>
        <v>24.45356288198462</v>
      </c>
      <c r="AU25">
        <f t="shared" si="9"/>
        <v>-2944.3704204656437</v>
      </c>
      <c r="AW25">
        <v>22</v>
      </c>
      <c r="AX25">
        <f>IF(Z25&gt;0, (R25*SUMPRODUCT(K25:$K$98, X25:$X$98)-K25*$AZ$3)/Z25, 0)</f>
        <v>8848.793525184492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0.13724737000000001</v>
      </c>
      <c r="Q26" s="4">
        <f t="shared" si="21"/>
        <v>25</v>
      </c>
      <c r="R26">
        <f t="shared" si="0"/>
        <v>1000000</v>
      </c>
      <c r="S26">
        <f t="shared" si="1"/>
        <v>3324.452170866386</v>
      </c>
      <c r="U26">
        <f t="shared" si="13"/>
        <v>0.13724737000000001</v>
      </c>
      <c r="V26">
        <f t="shared" si="14"/>
        <v>0.01</v>
      </c>
      <c r="W26">
        <f t="shared" si="15"/>
        <v>0.27135677407020464</v>
      </c>
      <c r="X26">
        <f t="shared" si="16"/>
        <v>3.7243003572819781E-2</v>
      </c>
      <c r="Y26">
        <f t="shared" si="17"/>
        <v>2.7135677407020466E-3</v>
      </c>
      <c r="Z26">
        <f t="shared" si="18"/>
        <v>0.2314002027566828</v>
      </c>
      <c r="AB26">
        <f t="shared" si="19"/>
        <v>2401.1800654073777</v>
      </c>
      <c r="AC26">
        <f t="shared" si="2"/>
        <v>769.27890639337602</v>
      </c>
      <c r="AE26">
        <f t="shared" si="3"/>
        <v>0</v>
      </c>
      <c r="AF26">
        <f t="shared" si="4"/>
        <v>0</v>
      </c>
      <c r="AG26">
        <f t="shared" si="4"/>
        <v>-5.7850050689170702</v>
      </c>
      <c r="AH26">
        <f t="shared" si="5"/>
        <v>-37243.003572819784</v>
      </c>
      <c r="AI26">
        <f t="shared" si="6"/>
        <v>-37248.788577888699</v>
      </c>
      <c r="AJ26">
        <f t="shared" si="7"/>
        <v>1631.9011590140017</v>
      </c>
      <c r="AK26">
        <f t="shared" si="22"/>
        <v>168.08260457851645</v>
      </c>
      <c r="AL26">
        <f t="shared" si="8"/>
        <v>-35448.804814296185</v>
      </c>
      <c r="AN26">
        <f t="shared" si="9"/>
        <v>0</v>
      </c>
      <c r="AO26">
        <f t="shared" si="9"/>
        <v>0</v>
      </c>
      <c r="AP26">
        <f t="shared" si="9"/>
        <v>-0.42686369797599377</v>
      </c>
      <c r="AQ26">
        <f t="shared" si="9"/>
        <v>-2748.0850992241194</v>
      </c>
      <c r="AR26">
        <f t="shared" si="9"/>
        <v>-2748.5119629220953</v>
      </c>
      <c r="AS26">
        <f t="shared" si="9"/>
        <v>120.41465049198784</v>
      </c>
      <c r="AT26">
        <f t="shared" si="9"/>
        <v>12.402471787160119</v>
      </c>
      <c r="AU26">
        <f t="shared" si="9"/>
        <v>-2615.6948406429478</v>
      </c>
      <c r="AW26">
        <v>23</v>
      </c>
      <c r="AX26">
        <f>IF(Z26&gt;0, (R26*SUMPRODUCT(K26:$K$98, X26:$X$98)-K26*$AZ$3)/Z26, 0)</f>
        <v>3324.452170866386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0.155543078</v>
      </c>
      <c r="Q27" s="4">
        <f t="shared" si="21"/>
        <v>25</v>
      </c>
      <c r="R27">
        <f t="shared" si="0"/>
        <v>1000000</v>
      </c>
      <c r="S27">
        <f t="shared" si="1"/>
        <v>-3370.8858485979076</v>
      </c>
      <c r="U27">
        <f t="shared" si="13"/>
        <v>0.155543078</v>
      </c>
      <c r="V27">
        <f t="shared" si="14"/>
        <v>0.01</v>
      </c>
      <c r="W27">
        <f t="shared" si="15"/>
        <v>0.2314002027566828</v>
      </c>
      <c r="X27">
        <f t="shared" si="16"/>
        <v>3.5992699786598525E-2</v>
      </c>
      <c r="Y27">
        <f t="shared" si="17"/>
        <v>2.3140020275668281E-3</v>
      </c>
      <c r="Z27">
        <f t="shared" si="18"/>
        <v>0.19309350094251745</v>
      </c>
      <c r="AB27">
        <f t="shared" si="19"/>
        <v>769.27890639337602</v>
      </c>
      <c r="AC27">
        <f t="shared" si="2"/>
        <v>-650.89614978335885</v>
      </c>
      <c r="AE27">
        <f t="shared" si="3"/>
        <v>0</v>
      </c>
      <c r="AF27">
        <f t="shared" si="4"/>
        <v>0</v>
      </c>
      <c r="AG27">
        <f t="shared" si="4"/>
        <v>-4.8273375235629361</v>
      </c>
      <c r="AH27">
        <f t="shared" si="5"/>
        <v>-35992.699786598525</v>
      </c>
      <c r="AI27">
        <f t="shared" si="6"/>
        <v>-35997.527124122091</v>
      </c>
      <c r="AJ27">
        <f t="shared" si="7"/>
        <v>1420.1750561767349</v>
      </c>
      <c r="AK27">
        <f t="shared" si="22"/>
        <v>53.849523447536328</v>
      </c>
      <c r="AL27">
        <f t="shared" si="8"/>
        <v>-34523.502544497824</v>
      </c>
      <c r="AN27">
        <f t="shared" si="9"/>
        <v>0</v>
      </c>
      <c r="AO27">
        <f t="shared" si="9"/>
        <v>0</v>
      </c>
      <c r="AP27">
        <f t="shared" si="9"/>
        <v>-0.31803514957730833</v>
      </c>
      <c r="AQ27">
        <f t="shared" si="9"/>
        <v>-2371.2747667731583</v>
      </c>
      <c r="AR27">
        <f t="shared" si="9"/>
        <v>-2371.5928019227358</v>
      </c>
      <c r="AS27">
        <f t="shared" si="9"/>
        <v>93.564119809829904</v>
      </c>
      <c r="AT27">
        <f t="shared" si="9"/>
        <v>3.5477198685008644</v>
      </c>
      <c r="AU27">
        <f t="shared" si="9"/>
        <v>-2274.480962244405</v>
      </c>
      <c r="AW27">
        <v>24</v>
      </c>
      <c r="AX27">
        <f>IF(Z27&gt;0, (R27*SUMPRODUCT(K27:$K$98, X27:$X$98)-K27*$AZ$3)/Z27, 0)</f>
        <v>-3370.8858485979076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0.175905283</v>
      </c>
      <c r="Q28" s="4">
        <f t="shared" si="21"/>
        <v>25</v>
      </c>
      <c r="R28">
        <f t="shared" si="0"/>
        <v>1000000</v>
      </c>
      <c r="S28">
        <f t="shared" si="1"/>
        <v>-11683.072647861625</v>
      </c>
      <c r="U28">
        <f t="shared" si="13"/>
        <v>0.175905283</v>
      </c>
      <c r="V28">
        <f t="shared" si="14"/>
        <v>0.01</v>
      </c>
      <c r="W28">
        <f t="shared" si="15"/>
        <v>0.19309350094251745</v>
      </c>
      <c r="X28">
        <f t="shared" si="16"/>
        <v>3.3966166928754302E-2</v>
      </c>
      <c r="Y28">
        <f t="shared" si="17"/>
        <v>1.9309350094251746E-3</v>
      </c>
      <c r="Z28">
        <f t="shared" si="18"/>
        <v>0.15719639900433799</v>
      </c>
      <c r="AB28">
        <f t="shared" si="19"/>
        <v>-650.89614978335885</v>
      </c>
      <c r="AC28">
        <f t="shared" si="2"/>
        <v>-1836.5369495499235</v>
      </c>
      <c r="AE28">
        <f t="shared" si="3"/>
        <v>0</v>
      </c>
      <c r="AF28">
        <f t="shared" si="4"/>
        <v>0</v>
      </c>
      <c r="AG28">
        <f t="shared" si="4"/>
        <v>-3.9299099751084499</v>
      </c>
      <c r="AH28">
        <f t="shared" si="5"/>
        <v>-33966.166928754305</v>
      </c>
      <c r="AI28">
        <f t="shared" si="6"/>
        <v>-33970.096838729412</v>
      </c>
      <c r="AJ28">
        <f t="shared" si="7"/>
        <v>1185.6407997665647</v>
      </c>
      <c r="AK28">
        <f t="shared" si="22"/>
        <v>-45.562730484835122</v>
      </c>
      <c r="AL28">
        <f t="shared" si="8"/>
        <v>-32830.018769447684</v>
      </c>
      <c r="AN28">
        <f t="shared" si="9"/>
        <v>0</v>
      </c>
      <c r="AO28">
        <f t="shared" si="9"/>
        <v>0</v>
      </c>
      <c r="AP28">
        <f t="shared" si="9"/>
        <v>-0.23117029918856385</v>
      </c>
      <c r="AQ28">
        <f t="shared" si="9"/>
        <v>-1998.0022496551344</v>
      </c>
      <c r="AR28">
        <f t="shared" si="9"/>
        <v>-1998.2334199543229</v>
      </c>
      <c r="AS28">
        <f t="shared" si="9"/>
        <v>69.743312225527816</v>
      </c>
      <c r="AT28">
        <f t="shared" si="9"/>
        <v>-2.6801504626671688</v>
      </c>
      <c r="AU28">
        <f t="shared" si="9"/>
        <v>-1931.1702581914624</v>
      </c>
      <c r="AW28">
        <v>25</v>
      </c>
      <c r="AX28">
        <f>IF(Z28&gt;0, (R28*SUMPRODUCT(K28:$K$98, X28:$X$98)-K28*$AZ$3)/Z28, 0)</f>
        <v>-11683.072647861625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0.19813004200000001</v>
      </c>
      <c r="Q29" s="4">
        <f t="shared" si="21"/>
        <v>25</v>
      </c>
      <c r="R29">
        <f t="shared" si="0"/>
        <v>1000000</v>
      </c>
      <c r="S29">
        <f t="shared" si="1"/>
        <v>-22300.42884213091</v>
      </c>
      <c r="U29">
        <f t="shared" si="13"/>
        <v>0.19813004200000001</v>
      </c>
      <c r="V29">
        <f t="shared" si="14"/>
        <v>0.01</v>
      </c>
      <c r="W29">
        <f t="shared" si="15"/>
        <v>0.15719639900433799</v>
      </c>
      <c r="X29">
        <f t="shared" si="16"/>
        <v>3.1145329136978244E-2</v>
      </c>
      <c r="Y29">
        <f t="shared" si="17"/>
        <v>1.57196399004338E-3</v>
      </c>
      <c r="Z29">
        <f t="shared" si="18"/>
        <v>0.12447910587731638</v>
      </c>
      <c r="AB29">
        <f t="shared" si="19"/>
        <v>-1836.5369495499235</v>
      </c>
      <c r="AC29">
        <f t="shared" si="2"/>
        <v>-2775.9374429491736</v>
      </c>
      <c r="AE29">
        <f t="shared" si="3"/>
        <v>0</v>
      </c>
      <c r="AF29">
        <f t="shared" si="4"/>
        <v>0</v>
      </c>
      <c r="AG29">
        <f t="shared" si="4"/>
        <v>-3.1119776469329095</v>
      </c>
      <c r="AH29">
        <f t="shared" si="5"/>
        <v>-31145.329136978246</v>
      </c>
      <c r="AI29">
        <f t="shared" si="6"/>
        <v>-31148.441114625177</v>
      </c>
      <c r="AJ29">
        <f t="shared" si="7"/>
        <v>939.40049339925008</v>
      </c>
      <c r="AK29">
        <f t="shared" si="22"/>
        <v>-128.55758646849466</v>
      </c>
      <c r="AL29">
        <f t="shared" si="8"/>
        <v>-30337.59820769442</v>
      </c>
      <c r="AN29">
        <f t="shared" si="9"/>
        <v>0</v>
      </c>
      <c r="AO29">
        <f t="shared" si="9"/>
        <v>0</v>
      </c>
      <c r="AP29">
        <f t="shared" si="9"/>
        <v>-0.16344358491901384</v>
      </c>
      <c r="AQ29">
        <f t="shared" si="9"/>
        <v>-1635.7778959779541</v>
      </c>
      <c r="AR29">
        <f t="shared" si="9"/>
        <v>-1635.9413395628733</v>
      </c>
      <c r="AS29">
        <f t="shared" si="9"/>
        <v>49.338074284430725</v>
      </c>
      <c r="AT29">
        <f t="shared" si="9"/>
        <v>-6.7519484986197469</v>
      </c>
      <c r="AU29">
        <f t="shared" si="9"/>
        <v>-1593.3552137770621</v>
      </c>
      <c r="AW29">
        <v>26</v>
      </c>
      <c r="AX29">
        <f>IF(Z29&gt;0, (R29*SUMPRODUCT(K29:$K$98, X29:$X$98)-K29*$AZ$3)/Z29, 0)</f>
        <v>-22300.42884213091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0.22255936300000001</v>
      </c>
      <c r="Q30" s="4">
        <f t="shared" si="21"/>
        <v>25</v>
      </c>
      <c r="R30">
        <f t="shared" si="0"/>
        <v>1000000</v>
      </c>
      <c r="S30">
        <f t="shared" si="1"/>
        <v>-36287.27552780143</v>
      </c>
      <c r="U30">
        <f t="shared" si="13"/>
        <v>0.22255936300000001</v>
      </c>
      <c r="V30">
        <f t="shared" si="14"/>
        <v>0.01</v>
      </c>
      <c r="W30">
        <f t="shared" si="15"/>
        <v>0.12447910587731638</v>
      </c>
      <c r="X30">
        <f t="shared" si="16"/>
        <v>2.7703990510865091E-2</v>
      </c>
      <c r="Y30">
        <f t="shared" si="17"/>
        <v>1.2447910587731637E-3</v>
      </c>
      <c r="Z30">
        <f t="shared" si="18"/>
        <v>9.5530324307678119E-2</v>
      </c>
      <c r="AB30">
        <f t="shared" si="19"/>
        <v>-2775.9374429491736</v>
      </c>
      <c r="AC30">
        <f t="shared" si="2"/>
        <v>-3466.5351994129423</v>
      </c>
      <c r="AE30">
        <f t="shared" si="3"/>
        <v>0</v>
      </c>
      <c r="AF30">
        <f t="shared" si="4"/>
        <v>0</v>
      </c>
      <c r="AG30">
        <f t="shared" si="4"/>
        <v>-2.3882581076919531</v>
      </c>
      <c r="AH30">
        <f t="shared" si="5"/>
        <v>-27703.990510865093</v>
      </c>
      <c r="AI30">
        <f t="shared" si="6"/>
        <v>-27706.378768972783</v>
      </c>
      <c r="AJ30">
        <f t="shared" si="7"/>
        <v>690.59775646376875</v>
      </c>
      <c r="AK30">
        <f t="shared" si="22"/>
        <v>-194.31562100644217</v>
      </c>
      <c r="AL30">
        <f t="shared" si="8"/>
        <v>-27210.096633515455</v>
      </c>
      <c r="AN30">
        <f t="shared" si="9"/>
        <v>0</v>
      </c>
      <c r="AO30">
        <f t="shared" si="9"/>
        <v>0</v>
      </c>
      <c r="AP30">
        <f t="shared" si="9"/>
        <v>-0.11199397225340317</v>
      </c>
      <c r="AQ30">
        <f t="shared" si="9"/>
        <v>-1299.1392909290043</v>
      </c>
      <c r="AR30">
        <f t="shared" si="9"/>
        <v>-1299.2512849012578</v>
      </c>
      <c r="AS30">
        <f t="shared" si="9"/>
        <v>32.384601030585834</v>
      </c>
      <c r="AT30">
        <f t="shared" si="9"/>
        <v>-9.1121550879731217</v>
      </c>
      <c r="AU30">
        <f t="shared" si="9"/>
        <v>-1275.9788389586449</v>
      </c>
      <c r="AW30">
        <v>27</v>
      </c>
      <c r="AX30">
        <f>IF(Z30&gt;0, (R30*SUMPRODUCT(K30:$K$98, X30:$X$98)-K30*$AZ$3)/Z30, 0)</f>
        <v>-36287.27552780143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0.25004150400000003</v>
      </c>
      <c r="Q31" s="4">
        <f t="shared" si="21"/>
        <v>25</v>
      </c>
      <c r="R31">
        <f t="shared" si="0"/>
        <v>1000000</v>
      </c>
      <c r="S31">
        <f t="shared" si="1"/>
        <v>-55479.533914161206</v>
      </c>
      <c r="U31">
        <f t="shared" si="13"/>
        <v>0.25004150400000003</v>
      </c>
      <c r="V31">
        <f t="shared" si="14"/>
        <v>0.01</v>
      </c>
      <c r="W31">
        <f t="shared" si="15"/>
        <v>9.5530324307678119E-2</v>
      </c>
      <c r="X31">
        <f t="shared" si="16"/>
        <v>2.3886545967499596E-2</v>
      </c>
      <c r="Y31">
        <f t="shared" si="17"/>
        <v>9.5530324307678126E-4</v>
      </c>
      <c r="Z31">
        <f t="shared" si="18"/>
        <v>7.068847509710173E-2</v>
      </c>
      <c r="AB31">
        <f t="shared" si="19"/>
        <v>-3466.5351994129423</v>
      </c>
      <c r="AC31">
        <f t="shared" si="2"/>
        <v>-3921.7636514899955</v>
      </c>
      <c r="AE31">
        <f t="shared" si="3"/>
        <v>0</v>
      </c>
      <c r="AF31">
        <f t="shared" si="4"/>
        <v>0</v>
      </c>
      <c r="AG31">
        <f t="shared" si="4"/>
        <v>-1.7672118774275432</v>
      </c>
      <c r="AH31">
        <f t="shared" si="5"/>
        <v>-23886.545967499598</v>
      </c>
      <c r="AI31">
        <f t="shared" si="6"/>
        <v>-23888.313179377026</v>
      </c>
      <c r="AJ31">
        <f t="shared" si="7"/>
        <v>455.22845207705313</v>
      </c>
      <c r="AK31">
        <f t="shared" si="22"/>
        <v>-242.65746395890599</v>
      </c>
      <c r="AL31">
        <f t="shared" si="8"/>
        <v>-23675.74219125888</v>
      </c>
      <c r="AN31">
        <f t="shared" si="9"/>
        <v>0</v>
      </c>
      <c r="AO31">
        <f t="shared" si="9"/>
        <v>0</v>
      </c>
      <c r="AP31">
        <f t="shared" si="9"/>
        <v>-7.3991867205083842E-2</v>
      </c>
      <c r="AQ31">
        <f t="shared" si="9"/>
        <v>-1000.1121878991141</v>
      </c>
      <c r="AR31">
        <f t="shared" si="9"/>
        <v>-1000.1861797663192</v>
      </c>
      <c r="AS31">
        <f t="shared" si="9"/>
        <v>19.060081931484316</v>
      </c>
      <c r="AT31">
        <f t="shared" si="9"/>
        <v>-10.159890321530472</v>
      </c>
      <c r="AU31">
        <f t="shared" si="9"/>
        <v>-991.28598815636542</v>
      </c>
      <c r="AW31">
        <v>28</v>
      </c>
      <c r="AX31">
        <f>IF(Z31&gt;0, (R31*SUMPRODUCT(K31:$K$98, X31:$X$98)-K31*$AZ$3)/Z31, 0)</f>
        <v>-55479.533914161206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0.28092614399999999</v>
      </c>
      <c r="Q32" s="4">
        <f t="shared" si="21"/>
        <v>25</v>
      </c>
      <c r="R32">
        <f t="shared" si="0"/>
        <v>1000000</v>
      </c>
      <c r="S32">
        <f t="shared" si="1"/>
        <v>-83162.519090685775</v>
      </c>
      <c r="U32">
        <f t="shared" si="13"/>
        <v>0.28092614399999999</v>
      </c>
      <c r="V32">
        <f t="shared" si="14"/>
        <v>0.01</v>
      </c>
      <c r="W32">
        <f t="shared" si="15"/>
        <v>7.068847509710173E-2</v>
      </c>
      <c r="X32">
        <f t="shared" si="16"/>
        <v>1.9858240734268815E-2</v>
      </c>
      <c r="Y32">
        <f t="shared" si="17"/>
        <v>7.0688475097101732E-4</v>
      </c>
      <c r="Z32">
        <f t="shared" si="18"/>
        <v>5.0123349611861899E-2</v>
      </c>
      <c r="AB32">
        <f t="shared" si="19"/>
        <v>-3921.7636514899955</v>
      </c>
      <c r="AC32">
        <f t="shared" si="2"/>
        <v>-4168.3840189855828</v>
      </c>
      <c r="AE32">
        <f t="shared" si="3"/>
        <v>0</v>
      </c>
      <c r="AF32">
        <f t="shared" si="4"/>
        <v>0</v>
      </c>
      <c r="AG32">
        <f t="shared" si="4"/>
        <v>-1.2530837402965476</v>
      </c>
      <c r="AH32">
        <f t="shared" si="5"/>
        <v>-19858.240734268817</v>
      </c>
      <c r="AI32">
        <f t="shared" si="6"/>
        <v>-19859.493818009112</v>
      </c>
      <c r="AJ32">
        <f t="shared" si="7"/>
        <v>246.62036749558729</v>
      </c>
      <c r="AK32">
        <f t="shared" si="22"/>
        <v>-274.52345560429973</v>
      </c>
      <c r="AL32">
        <f t="shared" si="8"/>
        <v>-19887.396906117825</v>
      </c>
      <c r="AN32">
        <f t="shared" si="9"/>
        <v>0</v>
      </c>
      <c r="AO32">
        <f t="shared" si="9"/>
        <v>0</v>
      </c>
      <c r="AP32">
        <f t="shared" si="9"/>
        <v>-4.6844373742632811E-2</v>
      </c>
      <c r="AQ32">
        <f t="shared" si="9"/>
        <v>-742.36606933158077</v>
      </c>
      <c r="AR32">
        <f t="shared" si="9"/>
        <v>-742.41291370532338</v>
      </c>
      <c r="AS32">
        <f t="shared" si="9"/>
        <v>9.219476955925332</v>
      </c>
      <c r="AT32">
        <f t="shared" si="9"/>
        <v>-10.262585764941406</v>
      </c>
      <c r="AU32">
        <f t="shared" si="9"/>
        <v>-743.45602251433957</v>
      </c>
      <c r="AW32">
        <v>29</v>
      </c>
      <c r="AX32">
        <f>IF(Z32&gt;0, (R32*SUMPRODUCT(K32:$K$98, X32:$X$98)-K32*$AZ$3)/Z32, 0)</f>
        <v>-83162.519090685775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0.31575788199999999</v>
      </c>
      <c r="Q33" s="4">
        <f t="shared" si="21"/>
        <v>25</v>
      </c>
      <c r="R33">
        <f t="shared" si="0"/>
        <v>1000000</v>
      </c>
      <c r="S33">
        <f t="shared" si="1"/>
        <v>-125401.84196111538</v>
      </c>
      <c r="U33">
        <f t="shared" si="13"/>
        <v>0.31575788199999999</v>
      </c>
      <c r="V33">
        <f t="shared" si="14"/>
        <v>0.01</v>
      </c>
      <c r="W33">
        <f t="shared" si="15"/>
        <v>5.0123349611861899E-2</v>
      </c>
      <c r="X33">
        <f t="shared" si="16"/>
        <v>1.5826842712187036E-2</v>
      </c>
      <c r="Y33">
        <f t="shared" si="17"/>
        <v>5.0123349611861897E-4</v>
      </c>
      <c r="Z33">
        <f t="shared" si="18"/>
        <v>3.3795273403556245E-2</v>
      </c>
      <c r="AB33">
        <f t="shared" si="19"/>
        <v>-4168.3840189855828</v>
      </c>
      <c r="AC33">
        <f t="shared" si="2"/>
        <v>-4237.9895343854459</v>
      </c>
      <c r="AE33">
        <f t="shared" si="3"/>
        <v>0</v>
      </c>
      <c r="AF33">
        <f t="shared" si="4"/>
        <v>0</v>
      </c>
      <c r="AG33">
        <f t="shared" si="4"/>
        <v>-0.84488183508890613</v>
      </c>
      <c r="AH33">
        <f t="shared" si="5"/>
        <v>-15826.842712187035</v>
      </c>
      <c r="AI33">
        <f t="shared" si="6"/>
        <v>-15827.687594022123</v>
      </c>
      <c r="AJ33">
        <f t="shared" si="7"/>
        <v>69.605515399863179</v>
      </c>
      <c r="AK33">
        <f t="shared" si="22"/>
        <v>-291.78688132899083</v>
      </c>
      <c r="AL33">
        <f t="shared" si="8"/>
        <v>-16049.868959951253</v>
      </c>
      <c r="AN33">
        <f t="shared" si="9"/>
        <v>0</v>
      </c>
      <c r="AO33">
        <f t="shared" si="9"/>
        <v>0</v>
      </c>
      <c r="AP33">
        <f t="shared" si="9"/>
        <v>-2.8200401579121726E-2</v>
      </c>
      <c r="AQ33">
        <f t="shared" si="9"/>
        <v>-528.26715130679099</v>
      </c>
      <c r="AR33">
        <f t="shared" si="9"/>
        <v>-528.29535170837016</v>
      </c>
      <c r="AS33">
        <f t="shared" si="9"/>
        <v>2.3232875946389933</v>
      </c>
      <c r="AT33">
        <f t="shared" si="9"/>
        <v>-9.7392403141573016</v>
      </c>
      <c r="AU33">
        <f t="shared" si="9"/>
        <v>-535.71130442788854</v>
      </c>
      <c r="AW33">
        <v>30</v>
      </c>
      <c r="AX33">
        <f>IF(Z33&gt;0, (R33*SUMPRODUCT(K33:$K$98, X33:$X$98)-K33*$AZ$3)/Z33, 0)</f>
        <v>-125401.84196111538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0.35338435200000001</v>
      </c>
      <c r="Q34" s="4">
        <f t="shared" si="21"/>
        <v>25</v>
      </c>
      <c r="R34">
        <f t="shared" si="0"/>
        <v>1000000</v>
      </c>
      <c r="S34">
        <f t="shared" si="1"/>
        <v>-193616.31838235716</v>
      </c>
      <c r="U34">
        <f t="shared" si="13"/>
        <v>0.35338435200000001</v>
      </c>
      <c r="V34">
        <f t="shared" si="14"/>
        <v>0.01</v>
      </c>
      <c r="W34">
        <f t="shared" si="15"/>
        <v>3.3795273403556245E-2</v>
      </c>
      <c r="X34">
        <f t="shared" si="16"/>
        <v>1.1942720792378559E-2</v>
      </c>
      <c r="Y34">
        <f t="shared" si="17"/>
        <v>3.3795273403556246E-4</v>
      </c>
      <c r="Z34">
        <f t="shared" si="18"/>
        <v>2.1514599877142122E-2</v>
      </c>
      <c r="AB34">
        <f t="shared" si="19"/>
        <v>-4237.9895343854459</v>
      </c>
      <c r="AC34">
        <f t="shared" si="2"/>
        <v>-4165.5776196817715</v>
      </c>
      <c r="AE34">
        <f t="shared" si="3"/>
        <v>0</v>
      </c>
      <c r="AF34">
        <f t="shared" si="4"/>
        <v>0</v>
      </c>
      <c r="AG34">
        <f t="shared" si="4"/>
        <v>-0.53786499692855305</v>
      </c>
      <c r="AH34">
        <f t="shared" si="5"/>
        <v>-11942.720792378559</v>
      </c>
      <c r="AI34">
        <f t="shared" si="6"/>
        <v>-11943.258657375487</v>
      </c>
      <c r="AJ34">
        <f t="shared" si="7"/>
        <v>-72.411914703674483</v>
      </c>
      <c r="AK34">
        <f t="shared" si="22"/>
        <v>-296.65926740698126</v>
      </c>
      <c r="AL34">
        <f t="shared" si="8"/>
        <v>-12312.329839486143</v>
      </c>
      <c r="AN34">
        <f t="shared" si="9"/>
        <v>0</v>
      </c>
      <c r="AO34">
        <f t="shared" si="9"/>
        <v>0</v>
      </c>
      <c r="AP34">
        <f t="shared" si="9"/>
        <v>-1.6029300826029283E-2</v>
      </c>
      <c r="AQ34">
        <f t="shared" si="9"/>
        <v>-355.91359422063243</v>
      </c>
      <c r="AR34">
        <f t="shared" si="9"/>
        <v>-355.92962352145844</v>
      </c>
      <c r="AS34">
        <f t="shared" si="9"/>
        <v>-2.1579994437305872</v>
      </c>
      <c r="AT34">
        <f t="shared" si="9"/>
        <v>-8.8409557551625291</v>
      </c>
      <c r="AU34">
        <f t="shared" ref="AU34:AU69" si="23">AL34*$K34</f>
        <v>-366.92857872035154</v>
      </c>
      <c r="AW34">
        <v>31</v>
      </c>
      <c r="AX34">
        <f>IF(Z34&gt;0, (R34*SUMPRODUCT(K34:$K$98, X34:$X$98)-K34*$AZ$3)/Z34, 0)</f>
        <v>-193616.31838235716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0.39269921299999999</v>
      </c>
      <c r="Q35" s="4">
        <f t="shared" si="21"/>
        <v>25</v>
      </c>
      <c r="R35">
        <f t="shared" si="0"/>
        <v>1000000</v>
      </c>
      <c r="S35">
        <f t="shared" si="1"/>
        <v>-310113.41909053258</v>
      </c>
      <c r="U35">
        <f t="shared" si="13"/>
        <v>0.39269921299999999</v>
      </c>
      <c r="V35">
        <f t="shared" si="14"/>
        <v>0.01</v>
      </c>
      <c r="W35">
        <f t="shared" si="15"/>
        <v>2.1514599877142122E-2</v>
      </c>
      <c r="X35">
        <f t="shared" si="16"/>
        <v>8.4487664397636074E-3</v>
      </c>
      <c r="Y35">
        <f t="shared" si="17"/>
        <v>2.1514599877142123E-4</v>
      </c>
      <c r="Z35">
        <f t="shared" si="18"/>
        <v>1.2850687438607093E-2</v>
      </c>
      <c r="AB35">
        <f t="shared" si="19"/>
        <v>-4165.5776196817715</v>
      </c>
      <c r="AC35">
        <f t="shared" si="2"/>
        <v>-3985.1706192502043</v>
      </c>
      <c r="AE35">
        <f t="shared" si="3"/>
        <v>0</v>
      </c>
      <c r="AF35">
        <f t="shared" ref="AF35:AG69" si="24">-$Z35*P35</f>
        <v>0</v>
      </c>
      <c r="AG35">
        <f t="shared" si="24"/>
        <v>-0.32126718596517734</v>
      </c>
      <c r="AH35">
        <f t="shared" si="5"/>
        <v>-8448.7664397636072</v>
      </c>
      <c r="AI35">
        <f t="shared" ref="AI35:AI66" si="25">SUM(AE35:AH35)</f>
        <v>-8449.0877069495727</v>
      </c>
      <c r="AJ35">
        <f t="shared" si="7"/>
        <v>-180.40700043156721</v>
      </c>
      <c r="AK35">
        <f t="shared" si="22"/>
        <v>-291.59043337772403</v>
      </c>
      <c r="AL35">
        <f t="shared" si="8"/>
        <v>-8921.0851407588634</v>
      </c>
      <c r="AN35">
        <f t="shared" ref="AN35:AT69" si="26">AE35*$K35</f>
        <v>0</v>
      </c>
      <c r="AO35">
        <f t="shared" si="26"/>
        <v>0</v>
      </c>
      <c r="AP35">
        <f t="shared" si="26"/>
        <v>-8.5484946414705731E-3</v>
      </c>
      <c r="AQ35">
        <f t="shared" si="26"/>
        <v>-224.81049354721245</v>
      </c>
      <c r="AR35">
        <f t="shared" si="26"/>
        <v>-224.81904204185392</v>
      </c>
      <c r="AS35">
        <f t="shared" si="26"/>
        <v>-4.8003915240823689</v>
      </c>
      <c r="AT35">
        <f t="shared" si="26"/>
        <v>-7.7588355304476666</v>
      </c>
      <c r="AU35">
        <f t="shared" si="23"/>
        <v>-237.37826909638395</v>
      </c>
      <c r="AW35">
        <v>32</v>
      </c>
      <c r="AX35">
        <f>IF(Z35&gt;0, (R35*SUMPRODUCT(K35:$K$98, X35:$X$98)-K35*$AZ$3)/Z35, 0)</f>
        <v>-310113.41909053258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0.39967743300000003</v>
      </c>
      <c r="Q36" s="4">
        <f t="shared" si="21"/>
        <v>25</v>
      </c>
      <c r="R36">
        <f t="shared" si="0"/>
        <v>1000000</v>
      </c>
      <c r="S36">
        <f t="shared" si="1"/>
        <v>-491840.02837621822</v>
      </c>
      <c r="U36">
        <f t="shared" si="13"/>
        <v>0.39967743300000003</v>
      </c>
      <c r="V36">
        <f t="shared" si="14"/>
        <v>0.01</v>
      </c>
      <c r="W36">
        <f t="shared" si="15"/>
        <v>1.2850687438607093E-2</v>
      </c>
      <c r="X36">
        <f t="shared" si="16"/>
        <v>5.1361297677478285E-3</v>
      </c>
      <c r="Y36">
        <f t="shared" si="17"/>
        <v>1.2850687438607092E-4</v>
      </c>
      <c r="Z36">
        <f t="shared" si="18"/>
        <v>7.5860507964731934E-3</v>
      </c>
      <c r="AB36">
        <f t="shared" si="19"/>
        <v>-3985.1706192502043</v>
      </c>
      <c r="AC36">
        <f t="shared" si="2"/>
        <v>-3731.1234390008085</v>
      </c>
      <c r="AE36">
        <f t="shared" si="3"/>
        <v>0</v>
      </c>
      <c r="AF36">
        <f t="shared" si="24"/>
        <v>0</v>
      </c>
      <c r="AG36">
        <f t="shared" si="24"/>
        <v>-0.18965126991182985</v>
      </c>
      <c r="AH36">
        <f t="shared" si="5"/>
        <v>-5136.1297677478287</v>
      </c>
      <c r="AI36">
        <f t="shared" si="25"/>
        <v>-5136.319419017741</v>
      </c>
      <c r="AJ36">
        <f t="shared" si="7"/>
        <v>-254.04718024939575</v>
      </c>
      <c r="AK36">
        <f t="shared" si="22"/>
        <v>-278.96194334751431</v>
      </c>
      <c r="AL36">
        <f t="shared" si="8"/>
        <v>-5669.3285426146513</v>
      </c>
      <c r="AN36">
        <f t="shared" si="26"/>
        <v>0</v>
      </c>
      <c r="AO36">
        <f t="shared" si="26"/>
        <v>0</v>
      </c>
      <c r="AP36">
        <f t="shared" si="26"/>
        <v>-4.5056868756595111E-3</v>
      </c>
      <c r="AQ36">
        <f t="shared" si="26"/>
        <v>-122.02287122561478</v>
      </c>
      <c r="AR36">
        <f t="shared" si="26"/>
        <v>-122.02737691249044</v>
      </c>
      <c r="AS36">
        <f t="shared" si="26"/>
        <v>-6.0355886168342945</v>
      </c>
      <c r="AT36">
        <f t="shared" si="26"/>
        <v>-6.6275072533588384</v>
      </c>
      <c r="AU36">
        <f t="shared" si="23"/>
        <v>-134.69047278268357</v>
      </c>
      <c r="AW36">
        <v>33</v>
      </c>
      <c r="AX36">
        <f>IF(Z36&gt;0, (R36*SUMPRODUCT(K36:$K$98, X36:$X$98)-K36*$AZ$3)/Z36, 0)</f>
        <v>-491840.02837621822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0.407215198</v>
      </c>
      <c r="Q37" s="4">
        <f t="shared" si="21"/>
        <v>25</v>
      </c>
      <c r="R37">
        <f t="shared" si="0"/>
        <v>1000000</v>
      </c>
      <c r="S37">
        <f t="shared" si="1"/>
        <v>-774839.9932278177</v>
      </c>
      <c r="U37">
        <f t="shared" si="13"/>
        <v>0.407215198</v>
      </c>
      <c r="V37">
        <f t="shared" si="14"/>
        <v>0.01</v>
      </c>
      <c r="W37">
        <f t="shared" si="15"/>
        <v>7.5860507964731934E-3</v>
      </c>
      <c r="X37">
        <f t="shared" si="16"/>
        <v>3.089155177123889E-3</v>
      </c>
      <c r="Y37">
        <f t="shared" si="17"/>
        <v>7.5860507964731932E-5</v>
      </c>
      <c r="Z37">
        <f t="shared" si="18"/>
        <v>4.4210351113845728E-3</v>
      </c>
      <c r="AB37">
        <f t="shared" si="19"/>
        <v>-3731.1234390008085</v>
      </c>
      <c r="AC37">
        <f t="shared" si="2"/>
        <v>-3425.5948157651665</v>
      </c>
      <c r="AE37">
        <f t="shared" si="3"/>
        <v>0</v>
      </c>
      <c r="AF37">
        <f t="shared" si="24"/>
        <v>0</v>
      </c>
      <c r="AG37">
        <f t="shared" si="24"/>
        <v>-0.11052587778461433</v>
      </c>
      <c r="AH37">
        <f t="shared" si="5"/>
        <v>-3089.1551771238892</v>
      </c>
      <c r="AI37">
        <f t="shared" si="25"/>
        <v>-3089.265703001674</v>
      </c>
      <c r="AJ37">
        <f t="shared" si="7"/>
        <v>-305.52862323564204</v>
      </c>
      <c r="AK37">
        <f t="shared" si="22"/>
        <v>-261.1786407300566</v>
      </c>
      <c r="AL37">
        <f t="shared" si="8"/>
        <v>-3655.9729669673725</v>
      </c>
      <c r="AN37">
        <f t="shared" si="26"/>
        <v>0</v>
      </c>
      <c r="AO37">
        <f t="shared" si="26"/>
        <v>0</v>
      </c>
      <c r="AP37">
        <f t="shared" si="26"/>
        <v>-2.3445052086653812E-3</v>
      </c>
      <c r="AQ37">
        <f t="shared" si="26"/>
        <v>-65.528006185631753</v>
      </c>
      <c r="AR37">
        <f t="shared" si="26"/>
        <v>-65.530350690840422</v>
      </c>
      <c r="AS37">
        <f t="shared" si="26"/>
        <v>-6.4809568847598822</v>
      </c>
      <c r="AT37">
        <f t="shared" si="26"/>
        <v>-5.5401929019468197</v>
      </c>
      <c r="AU37">
        <f t="shared" si="23"/>
        <v>-77.551500477547123</v>
      </c>
      <c r="AW37">
        <v>34</v>
      </c>
      <c r="AX37">
        <f>IF(Z37&gt;0, (R37*SUMPRODUCT(K37:$K$98, X37:$X$98)-K37*$AZ$3)/Z37, 0)</f>
        <v>-774839.9932278177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0.41552104400000001</v>
      </c>
      <c r="Q38" s="4">
        <f t="shared" si="21"/>
        <v>25</v>
      </c>
      <c r="R38">
        <f t="shared" si="0"/>
        <v>1000000</v>
      </c>
      <c r="S38">
        <f t="shared" si="1"/>
        <v>-1224265.9488494745</v>
      </c>
      <c r="U38">
        <f t="shared" si="13"/>
        <v>0.41552104400000001</v>
      </c>
      <c r="V38">
        <f t="shared" si="14"/>
        <v>0.01</v>
      </c>
      <c r="W38">
        <f t="shared" si="15"/>
        <v>4.4210351113845728E-3</v>
      </c>
      <c r="X38">
        <f t="shared" si="16"/>
        <v>1.837033125043174E-3</v>
      </c>
      <c r="Y38">
        <f t="shared" si="17"/>
        <v>4.4210351113845726E-5</v>
      </c>
      <c r="Z38">
        <f t="shared" si="18"/>
        <v>2.5397916352275533E-3</v>
      </c>
      <c r="AB38">
        <f t="shared" si="19"/>
        <v>-3425.5948157651665</v>
      </c>
      <c r="AC38">
        <f t="shared" si="2"/>
        <v>-3109.3804161818189</v>
      </c>
      <c r="AE38">
        <f t="shared" si="3"/>
        <v>0</v>
      </c>
      <c r="AF38">
        <f t="shared" si="24"/>
        <v>0</v>
      </c>
      <c r="AG38">
        <f t="shared" si="24"/>
        <v>-6.3494790880688837E-2</v>
      </c>
      <c r="AH38">
        <f t="shared" si="5"/>
        <v>-1837.0331250431741</v>
      </c>
      <c r="AI38">
        <f t="shared" si="25"/>
        <v>-1837.0966198340548</v>
      </c>
      <c r="AJ38">
        <f t="shared" si="7"/>
        <v>-316.21439958334759</v>
      </c>
      <c r="AK38">
        <f t="shared" si="22"/>
        <v>-239.79163710356167</v>
      </c>
      <c r="AL38">
        <f t="shared" si="8"/>
        <v>-2393.102656520964</v>
      </c>
      <c r="AN38">
        <f t="shared" si="26"/>
        <v>0</v>
      </c>
      <c r="AO38">
        <f t="shared" si="26"/>
        <v>0</v>
      </c>
      <c r="AP38">
        <f t="shared" si="26"/>
        <v>-1.2025615219737949E-3</v>
      </c>
      <c r="AQ38">
        <f t="shared" si="26"/>
        <v>-34.79254471314561</v>
      </c>
      <c r="AR38">
        <f t="shared" si="26"/>
        <v>-34.793747274667581</v>
      </c>
      <c r="AS38">
        <f t="shared" si="26"/>
        <v>-5.9889522330663176</v>
      </c>
      <c r="AT38">
        <f t="shared" si="26"/>
        <v>-4.5415410000121677</v>
      </c>
      <c r="AU38">
        <f t="shared" si="23"/>
        <v>-45.324240507746069</v>
      </c>
      <c r="AW38">
        <v>35</v>
      </c>
      <c r="AX38">
        <f>IF(Z38&gt;0, (R38*SUMPRODUCT(K38:$K$98, X38:$X$98)-K38*$AZ$3)/Z38, 0)</f>
        <v>-1224265.9488494745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0.424706421</v>
      </c>
      <c r="Q39" s="4">
        <f t="shared" si="21"/>
        <v>25</v>
      </c>
      <c r="R39">
        <f t="shared" si="0"/>
        <v>1000000</v>
      </c>
      <c r="S39">
        <f t="shared" si="1"/>
        <v>-1952550.7030611581</v>
      </c>
      <c r="U39">
        <f t="shared" si="13"/>
        <v>0.424706421</v>
      </c>
      <c r="V39">
        <f t="shared" si="14"/>
        <v>0.01</v>
      </c>
      <c r="W39">
        <f t="shared" si="15"/>
        <v>2.5397916352275533E-3</v>
      </c>
      <c r="X39">
        <f t="shared" si="16"/>
        <v>1.0786658154832316E-3</v>
      </c>
      <c r="Y39">
        <f t="shared" si="17"/>
        <v>2.5397916352275534E-5</v>
      </c>
      <c r="Z39">
        <f t="shared" si="18"/>
        <v>1.4357279033920462E-3</v>
      </c>
      <c r="AB39">
        <f t="shared" si="19"/>
        <v>-3109.3804161818189</v>
      </c>
      <c r="AC39">
        <f t="shared" si="2"/>
        <v>-2803.3315271726624</v>
      </c>
      <c r="AE39">
        <f t="shared" si="3"/>
        <v>0</v>
      </c>
      <c r="AF39">
        <f t="shared" si="24"/>
        <v>0</v>
      </c>
      <c r="AG39">
        <f t="shared" si="24"/>
        <v>-3.5893197584801154E-2</v>
      </c>
      <c r="AH39">
        <f t="shared" si="5"/>
        <v>-1078.6658154832317</v>
      </c>
      <c r="AI39">
        <f t="shared" si="25"/>
        <v>-1078.7017086808164</v>
      </c>
      <c r="AJ39">
        <f t="shared" si="7"/>
        <v>-306.04888900915648</v>
      </c>
      <c r="AK39">
        <f t="shared" si="22"/>
        <v>-217.65662913272735</v>
      </c>
      <c r="AL39">
        <f t="shared" si="8"/>
        <v>-1602.4072268227003</v>
      </c>
      <c r="AN39">
        <f t="shared" si="26"/>
        <v>0</v>
      </c>
      <c r="AO39">
        <f t="shared" si="26"/>
        <v>0</v>
      </c>
      <c r="AP39">
        <f t="shared" si="26"/>
        <v>-6.0696455957522642E-4</v>
      </c>
      <c r="AQ39">
        <f t="shared" si="26"/>
        <v>-18.240557143921542</v>
      </c>
      <c r="AR39">
        <f t="shared" si="26"/>
        <v>-18.241164108481119</v>
      </c>
      <c r="AS39">
        <f t="shared" si="26"/>
        <v>-5.1753769969101269</v>
      </c>
      <c r="AT39">
        <f t="shared" si="26"/>
        <v>-3.6806378068727903</v>
      </c>
      <c r="AU39">
        <f t="shared" si="23"/>
        <v>-27.097178912264035</v>
      </c>
      <c r="AW39">
        <v>36</v>
      </c>
      <c r="AX39">
        <f>IF(Z39&gt;0, (R39*SUMPRODUCT(K39:$K$98, X39:$X$98)-K39*$AZ$3)/Z39, 0)</f>
        <v>-1952550.7030611581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0.43382917900000001</v>
      </c>
      <c r="Q40" s="4">
        <f t="shared" si="21"/>
        <v>25</v>
      </c>
      <c r="R40">
        <f t="shared" si="0"/>
        <v>1000000</v>
      </c>
      <c r="S40">
        <f t="shared" si="1"/>
        <v>-3152433.2574620466</v>
      </c>
      <c r="U40">
        <f t="shared" si="13"/>
        <v>0.43382917900000001</v>
      </c>
      <c r="V40">
        <f t="shared" si="14"/>
        <v>0.01</v>
      </c>
      <c r="W40">
        <f t="shared" si="15"/>
        <v>1.4357279033920462E-3</v>
      </c>
      <c r="X40">
        <f t="shared" si="16"/>
        <v>6.2286065759596275E-4</v>
      </c>
      <c r="Y40">
        <f t="shared" si="17"/>
        <v>1.4357279033920462E-5</v>
      </c>
      <c r="Z40">
        <f t="shared" si="18"/>
        <v>7.9850996676216303E-4</v>
      </c>
      <c r="AB40">
        <f t="shared" si="19"/>
        <v>-2803.3315271726624</v>
      </c>
      <c r="AC40">
        <f t="shared" si="2"/>
        <v>-2517.2493756359563</v>
      </c>
      <c r="AE40">
        <f t="shared" si="3"/>
        <v>0</v>
      </c>
      <c r="AF40">
        <f t="shared" si="24"/>
        <v>0</v>
      </c>
      <c r="AG40">
        <f t="shared" si="24"/>
        <v>-1.9962749169054075E-2</v>
      </c>
      <c r="AH40">
        <f t="shared" si="5"/>
        <v>-622.86065759596272</v>
      </c>
      <c r="AI40">
        <f t="shared" si="25"/>
        <v>-622.88062034513177</v>
      </c>
      <c r="AJ40">
        <f t="shared" si="7"/>
        <v>-286.08215153670608</v>
      </c>
      <c r="AK40">
        <f t="shared" si="22"/>
        <v>-196.23320690208638</v>
      </c>
      <c r="AL40">
        <f t="shared" si="8"/>
        <v>-1105.1959787839241</v>
      </c>
      <c r="AN40">
        <f t="shared" si="26"/>
        <v>0</v>
      </c>
      <c r="AO40">
        <f t="shared" si="26"/>
        <v>0</v>
      </c>
      <c r="AP40">
        <f t="shared" si="26"/>
        <v>-3.0140712269362242E-4</v>
      </c>
      <c r="AQ40">
        <f t="shared" si="26"/>
        <v>-9.4042477343791813</v>
      </c>
      <c r="AR40">
        <f t="shared" si="26"/>
        <v>-9.4045491415018745</v>
      </c>
      <c r="AS40">
        <f t="shared" si="26"/>
        <v>-4.3194049786663369</v>
      </c>
      <c r="AT40">
        <f t="shared" si="26"/>
        <v>-2.9628226938295366</v>
      </c>
      <c r="AU40">
        <f t="shared" si="23"/>
        <v>-16.686776813997746</v>
      </c>
      <c r="AW40">
        <v>37</v>
      </c>
      <c r="AX40">
        <f>IF(Z40&gt;0, (R40*SUMPRODUCT(K40:$K$98, X40:$X$98)-K40*$AZ$3)/Z40, 0)</f>
        <v>-3152433.2574620466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0.44368152799999999</v>
      </c>
      <c r="Q41" s="4">
        <f t="shared" si="21"/>
        <v>25</v>
      </c>
      <c r="R41">
        <f t="shared" si="0"/>
        <v>1000000</v>
      </c>
      <c r="S41">
        <f t="shared" si="1"/>
        <v>-5169019.5046169711</v>
      </c>
      <c r="U41">
        <f t="shared" si="13"/>
        <v>0.44368152799999999</v>
      </c>
      <c r="V41">
        <f t="shared" si="14"/>
        <v>0.01</v>
      </c>
      <c r="W41">
        <f t="shared" si="15"/>
        <v>7.9850996676216303E-4</v>
      </c>
      <c r="X41">
        <f t="shared" si="16"/>
        <v>3.542841221762657E-4</v>
      </c>
      <c r="Y41">
        <f t="shared" si="17"/>
        <v>7.9850996676216313E-6</v>
      </c>
      <c r="Z41">
        <f t="shared" si="18"/>
        <v>4.3624074491827573E-4</v>
      </c>
      <c r="AB41">
        <f t="shared" si="19"/>
        <v>-2517.2493756359563</v>
      </c>
      <c r="AC41">
        <f t="shared" si="2"/>
        <v>-2254.9369191912042</v>
      </c>
      <c r="AE41">
        <f t="shared" si="3"/>
        <v>0</v>
      </c>
      <c r="AF41">
        <f t="shared" si="24"/>
        <v>0</v>
      </c>
      <c r="AG41">
        <f t="shared" si="24"/>
        <v>-1.0906018622956893E-2</v>
      </c>
      <c r="AH41">
        <f t="shared" si="5"/>
        <v>-354.28412217626573</v>
      </c>
      <c r="AI41">
        <f t="shared" si="25"/>
        <v>-354.29502819488869</v>
      </c>
      <c r="AJ41">
        <f t="shared" si="7"/>
        <v>-262.31245644475212</v>
      </c>
      <c r="AK41">
        <f t="shared" si="22"/>
        <v>-176.20745629451696</v>
      </c>
      <c r="AL41">
        <f t="shared" si="8"/>
        <v>-792.81494093415779</v>
      </c>
      <c r="AN41">
        <f t="shared" si="26"/>
        <v>0</v>
      </c>
      <c r="AO41">
        <f t="shared" si="26"/>
        <v>0</v>
      </c>
      <c r="AP41">
        <f t="shared" si="26"/>
        <v>-1.4702167742847885E-4</v>
      </c>
      <c r="AQ41">
        <f t="shared" si="26"/>
        <v>-4.7760275980996383</v>
      </c>
      <c r="AR41">
        <f t="shared" si="26"/>
        <v>-4.7761746197770671</v>
      </c>
      <c r="AS41">
        <f t="shared" si="26"/>
        <v>-3.5361774713746232</v>
      </c>
      <c r="AT41">
        <f t="shared" si="26"/>
        <v>-2.3754145940382974</v>
      </c>
      <c r="AU41">
        <f t="shared" si="23"/>
        <v>-10.687766685189988</v>
      </c>
      <c r="AW41">
        <v>38</v>
      </c>
      <c r="AX41">
        <f>IF(Z41&gt;0, (R41*SUMPRODUCT(K41:$K$98, X41:$X$98)-K41*$AZ$3)/Z41, 0)</f>
        <v>-5169019.5046169711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0.45400495099999999</v>
      </c>
      <c r="Q42" s="4">
        <f t="shared" si="21"/>
        <v>25</v>
      </c>
      <c r="R42">
        <f t="shared" si="0"/>
        <v>1000000</v>
      </c>
      <c r="S42">
        <f t="shared" si="1"/>
        <v>-8626652.5815992337</v>
      </c>
      <c r="U42">
        <f t="shared" si="13"/>
        <v>0.45400495099999999</v>
      </c>
      <c r="V42">
        <f t="shared" si="14"/>
        <v>0.01</v>
      </c>
      <c r="W42">
        <f t="shared" si="15"/>
        <v>4.3624074491827573E-4</v>
      </c>
      <c r="X42">
        <f t="shared" si="16"/>
        <v>1.9805545802082527E-4</v>
      </c>
      <c r="Y42">
        <f t="shared" si="17"/>
        <v>4.3624074491827577E-6</v>
      </c>
      <c r="Z42">
        <f t="shared" si="18"/>
        <v>2.3382287944826769E-4</v>
      </c>
      <c r="AB42">
        <f t="shared" si="19"/>
        <v>-2254.9369191912042</v>
      </c>
      <c r="AC42">
        <f t="shared" si="2"/>
        <v>-2017.108746629365</v>
      </c>
      <c r="AE42">
        <f t="shared" si="3"/>
        <v>0</v>
      </c>
      <c r="AF42">
        <f t="shared" si="24"/>
        <v>0</v>
      </c>
      <c r="AG42">
        <f t="shared" si="24"/>
        <v>-5.8455719862066926E-3</v>
      </c>
      <c r="AH42">
        <f t="shared" si="5"/>
        <v>-198.05545802082528</v>
      </c>
      <c r="AI42">
        <f t="shared" si="25"/>
        <v>-198.0613035928115</v>
      </c>
      <c r="AJ42">
        <f t="shared" si="7"/>
        <v>-237.82817256183921</v>
      </c>
      <c r="AK42">
        <f t="shared" si="22"/>
        <v>-157.8455843433843</v>
      </c>
      <c r="AL42">
        <f t="shared" si="8"/>
        <v>-593.73506049803495</v>
      </c>
      <c r="AN42">
        <f t="shared" si="26"/>
        <v>0</v>
      </c>
      <c r="AO42">
        <f t="shared" si="26"/>
        <v>0</v>
      </c>
      <c r="AP42">
        <f t="shared" si="26"/>
        <v>-7.0359724283339042E-5</v>
      </c>
      <c r="AQ42">
        <f t="shared" si="26"/>
        <v>-2.3838774806019414</v>
      </c>
      <c r="AR42">
        <f t="shared" si="26"/>
        <v>-2.3839478403262246</v>
      </c>
      <c r="AS42">
        <f t="shared" si="26"/>
        <v>-2.8625983372963475</v>
      </c>
      <c r="AT42">
        <f t="shared" si="26"/>
        <v>-1.8998947955732799</v>
      </c>
      <c r="AU42">
        <f t="shared" si="23"/>
        <v>-7.1464409731958511</v>
      </c>
      <c r="AW42">
        <v>39</v>
      </c>
      <c r="AX42">
        <f>IF(Z42&gt;0, (R42*SUMPRODUCT(K42:$K$98, X42:$X$98)-K42*$AZ$3)/Z42, 0)</f>
        <v>-8626652.5815992337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0.46467133999999999</v>
      </c>
      <c r="Q43" s="4">
        <f t="shared" si="21"/>
        <v>25</v>
      </c>
      <c r="R43">
        <f t="shared" si="0"/>
        <v>1000000</v>
      </c>
      <c r="S43">
        <f t="shared" si="1"/>
        <v>-14677400.287033949</v>
      </c>
      <c r="U43">
        <f t="shared" si="13"/>
        <v>0.46467133999999999</v>
      </c>
      <c r="V43">
        <f t="shared" si="14"/>
        <v>0.01</v>
      </c>
      <c r="W43">
        <f t="shared" si="15"/>
        <v>2.3382287944826769E-4</v>
      </c>
      <c r="X43">
        <f t="shared" si="16"/>
        <v>1.0865079071588501E-4</v>
      </c>
      <c r="Y43">
        <f t="shared" si="17"/>
        <v>2.338228794482677E-6</v>
      </c>
      <c r="Z43">
        <f t="shared" si="18"/>
        <v>1.228338599379E-4</v>
      </c>
      <c r="AB43">
        <f t="shared" si="19"/>
        <v>-2017.108746629365</v>
      </c>
      <c r="AC43">
        <f t="shared" si="2"/>
        <v>-1802.8817311100213</v>
      </c>
      <c r="AE43">
        <f t="shared" si="3"/>
        <v>0</v>
      </c>
      <c r="AF43">
        <f t="shared" si="24"/>
        <v>0</v>
      </c>
      <c r="AG43">
        <f t="shared" si="24"/>
        <v>-3.0708464984475002E-3</v>
      </c>
      <c r="AH43">
        <f t="shared" si="5"/>
        <v>-108.65079071588501</v>
      </c>
      <c r="AI43">
        <f t="shared" si="25"/>
        <v>-108.65386156238345</v>
      </c>
      <c r="AJ43">
        <f t="shared" si="7"/>
        <v>-214.22701551934369</v>
      </c>
      <c r="AK43">
        <f t="shared" si="22"/>
        <v>-141.19761226405555</v>
      </c>
      <c r="AL43">
        <f t="shared" si="8"/>
        <v>-464.07848934578271</v>
      </c>
      <c r="AN43">
        <f t="shared" si="26"/>
        <v>0</v>
      </c>
      <c r="AO43">
        <f t="shared" si="26"/>
        <v>0</v>
      </c>
      <c r="AP43">
        <f t="shared" si="26"/>
        <v>-3.3001767567621385E-5</v>
      </c>
      <c r="AQ43">
        <f t="shared" si="26"/>
        <v>-1.1676481201703459</v>
      </c>
      <c r="AR43">
        <f t="shared" si="26"/>
        <v>-1.1676811219379135</v>
      </c>
      <c r="AS43">
        <f t="shared" si="26"/>
        <v>-2.3022545009816837</v>
      </c>
      <c r="AT43">
        <f t="shared" si="26"/>
        <v>-1.5174222428236923</v>
      </c>
      <c r="AU43">
        <f t="shared" si="23"/>
        <v>-4.9873578657432898</v>
      </c>
      <c r="AW43">
        <v>40</v>
      </c>
      <c r="AX43">
        <f>IF(Z43&gt;0, (R43*SUMPRODUCT(K43:$K$98, X43:$X$98)-K43*$AZ$3)/Z43, 0)</f>
        <v>-14677400.287033949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0.47611615000000002</v>
      </c>
      <c r="Q44" s="4">
        <f t="shared" si="21"/>
        <v>25</v>
      </c>
      <c r="R44">
        <f t="shared" si="0"/>
        <v>1000000</v>
      </c>
      <c r="S44">
        <f t="shared" si="1"/>
        <v>-25516273.262950279</v>
      </c>
      <c r="U44">
        <f t="shared" si="13"/>
        <v>0.47611615000000002</v>
      </c>
      <c r="V44">
        <f t="shared" si="14"/>
        <v>0.01</v>
      </c>
      <c r="W44">
        <f t="shared" si="15"/>
        <v>1.228338599379E-4</v>
      </c>
      <c r="X44">
        <f t="shared" si="16"/>
        <v>5.8483184483272194E-5</v>
      </c>
      <c r="Y44">
        <f t="shared" si="17"/>
        <v>1.2283385993790001E-6</v>
      </c>
      <c r="Z44">
        <f t="shared" si="18"/>
        <v>6.312233685524881E-5</v>
      </c>
      <c r="AB44">
        <f t="shared" si="19"/>
        <v>-1802.8817311100213</v>
      </c>
      <c r="AC44">
        <f t="shared" si="2"/>
        <v>-1610.6467961945261</v>
      </c>
      <c r="AE44">
        <f t="shared" si="3"/>
        <v>0</v>
      </c>
      <c r="AF44">
        <f t="shared" si="24"/>
        <v>0</v>
      </c>
      <c r="AG44">
        <f t="shared" si="24"/>
        <v>-1.5780584213812203E-3</v>
      </c>
      <c r="AH44">
        <f t="shared" si="5"/>
        <v>-58.483184483272197</v>
      </c>
      <c r="AI44">
        <f t="shared" si="25"/>
        <v>-58.484762541693577</v>
      </c>
      <c r="AJ44">
        <f t="shared" si="7"/>
        <v>-192.23493491549516</v>
      </c>
      <c r="AK44">
        <f t="shared" si="22"/>
        <v>-126.2017211777015</v>
      </c>
      <c r="AL44">
        <f t="shared" si="8"/>
        <v>-376.92141863489024</v>
      </c>
      <c r="AN44">
        <f t="shared" si="26"/>
        <v>0</v>
      </c>
      <c r="AO44">
        <f t="shared" si="26"/>
        <v>0</v>
      </c>
      <c r="AP44">
        <f t="shared" si="26"/>
        <v>-1.5142031584334296E-5</v>
      </c>
      <c r="AQ44">
        <f t="shared" si="26"/>
        <v>-0.56116694705324144</v>
      </c>
      <c r="AR44">
        <f t="shared" si="26"/>
        <v>-0.56118208908482581</v>
      </c>
      <c r="AS44">
        <f t="shared" si="26"/>
        <v>-1.8445625438601494</v>
      </c>
      <c r="AT44">
        <f t="shared" si="26"/>
        <v>-1.2109503819240843</v>
      </c>
      <c r="AU44">
        <f t="shared" si="23"/>
        <v>-3.6166950148690598</v>
      </c>
      <c r="AW44">
        <v>41</v>
      </c>
      <c r="AX44">
        <f>IF(Z44&gt;0, (R44*SUMPRODUCT(K44:$K$98, X44:$X$98)-K44*$AZ$3)/Z44, 0)</f>
        <v>-25516273.262950279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0.48788611599999998</v>
      </c>
      <c r="Q45" s="4">
        <f t="shared" si="21"/>
        <v>25</v>
      </c>
      <c r="R45">
        <f t="shared" si="0"/>
        <v>1000000</v>
      </c>
      <c r="S45">
        <f t="shared" si="1"/>
        <v>-45387132.41730798</v>
      </c>
      <c r="U45">
        <f t="shared" si="13"/>
        <v>0.48788611599999998</v>
      </c>
      <c r="V45">
        <f t="shared" si="14"/>
        <v>0.01</v>
      </c>
      <c r="W45">
        <f t="shared" si="15"/>
        <v>6.312233685524881E-5</v>
      </c>
      <c r="X45">
        <f t="shared" si="16"/>
        <v>3.0796511761150995E-5</v>
      </c>
      <c r="Y45">
        <f t="shared" si="17"/>
        <v>6.3122336855248809E-7</v>
      </c>
      <c r="Z45">
        <f t="shared" si="18"/>
        <v>3.1694601725545325E-5</v>
      </c>
      <c r="AB45">
        <f t="shared" si="19"/>
        <v>-1610.6467961945261</v>
      </c>
      <c r="AC45">
        <f t="shared" si="2"/>
        <v>-1438.5270854311636</v>
      </c>
      <c r="AE45">
        <f t="shared" si="3"/>
        <v>0</v>
      </c>
      <c r="AF45">
        <f t="shared" si="24"/>
        <v>0</v>
      </c>
      <c r="AG45">
        <f t="shared" si="24"/>
        <v>-7.9236504313863314E-4</v>
      </c>
      <c r="AH45">
        <f t="shared" si="5"/>
        <v>-30.796511761150995</v>
      </c>
      <c r="AI45">
        <f t="shared" si="25"/>
        <v>-30.797304126194135</v>
      </c>
      <c r="AJ45">
        <f t="shared" si="7"/>
        <v>-172.11971076336249</v>
      </c>
      <c r="AK45">
        <f t="shared" si="22"/>
        <v>-112.74527573361684</v>
      </c>
      <c r="AL45">
        <f t="shared" si="8"/>
        <v>-315.66229062317348</v>
      </c>
      <c r="AN45">
        <f t="shared" si="26"/>
        <v>0</v>
      </c>
      <c r="AO45">
        <f t="shared" si="26"/>
        <v>0</v>
      </c>
      <c r="AP45">
        <f t="shared" si="26"/>
        <v>-6.7884145450542548E-6</v>
      </c>
      <c r="AQ45">
        <f t="shared" si="26"/>
        <v>-0.26384239207250659</v>
      </c>
      <c r="AR45">
        <f t="shared" si="26"/>
        <v>-0.26384918048705164</v>
      </c>
      <c r="AS45">
        <f t="shared" si="26"/>
        <v>-1.4745980506766414</v>
      </c>
      <c r="AT45">
        <f t="shared" si="26"/>
        <v>-0.96592053915524445</v>
      </c>
      <c r="AU45">
        <f t="shared" si="23"/>
        <v>-2.7043677703189375</v>
      </c>
      <c r="AW45">
        <v>42</v>
      </c>
      <c r="AX45">
        <f>IF(Z45&gt;0, (R45*SUMPRODUCT(K45:$K$98, X45:$X$98)-K45*$AZ$3)/Z45, 0)</f>
        <v>-45387132.41730798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0.500352354</v>
      </c>
      <c r="Q46" s="4">
        <f t="shared" si="21"/>
        <v>25</v>
      </c>
      <c r="R46">
        <f t="shared" si="0"/>
        <v>1000000</v>
      </c>
      <c r="S46">
        <f t="shared" si="1"/>
        <v>-82775699.674844131</v>
      </c>
      <c r="U46">
        <f t="shared" si="13"/>
        <v>0.500352354</v>
      </c>
      <c r="V46">
        <f t="shared" si="14"/>
        <v>0.01</v>
      </c>
      <c r="W46">
        <f t="shared" si="15"/>
        <v>3.1694601725545325E-5</v>
      </c>
      <c r="X46">
        <f t="shared" si="16"/>
        <v>1.5858468582469064E-5</v>
      </c>
      <c r="Y46">
        <f t="shared" si="17"/>
        <v>3.1694601725545327E-7</v>
      </c>
      <c r="Z46">
        <f t="shared" si="18"/>
        <v>1.5519187125820808E-5</v>
      </c>
      <c r="AB46">
        <f t="shared" si="19"/>
        <v>-1438.5270854311636</v>
      </c>
      <c r="AC46">
        <f t="shared" si="2"/>
        <v>-1284.6115727246506</v>
      </c>
      <c r="AE46">
        <f t="shared" si="3"/>
        <v>0</v>
      </c>
      <c r="AF46">
        <f t="shared" si="24"/>
        <v>0</v>
      </c>
      <c r="AG46">
        <f t="shared" si="24"/>
        <v>-3.879796781455202E-4</v>
      </c>
      <c r="AH46">
        <f t="shared" si="5"/>
        <v>-15.858468582469063</v>
      </c>
      <c r="AI46">
        <f t="shared" si="25"/>
        <v>-15.858856562147208</v>
      </c>
      <c r="AJ46">
        <f t="shared" si="7"/>
        <v>-153.91551270651303</v>
      </c>
      <c r="AK46">
        <f t="shared" si="22"/>
        <v>-100.69689598018147</v>
      </c>
      <c r="AL46">
        <f t="shared" si="8"/>
        <v>-270.47126524884169</v>
      </c>
      <c r="AN46">
        <f t="shared" si="26"/>
        <v>0</v>
      </c>
      <c r="AO46">
        <f t="shared" si="26"/>
        <v>0</v>
      </c>
      <c r="AP46">
        <f t="shared" si="26"/>
        <v>-2.9677957161231936E-6</v>
      </c>
      <c r="AQ46">
        <f t="shared" si="26"/>
        <v>-0.12130711419806196</v>
      </c>
      <c r="AR46">
        <f t="shared" si="26"/>
        <v>-0.12131008199377807</v>
      </c>
      <c r="AS46">
        <f t="shared" si="26"/>
        <v>-1.1773549620915078</v>
      </c>
      <c r="AT46">
        <f t="shared" si="26"/>
        <v>-0.77026667464989251</v>
      </c>
      <c r="AU46">
        <f t="shared" si="23"/>
        <v>-2.0689317187351781</v>
      </c>
      <c r="AW46">
        <v>43</v>
      </c>
      <c r="AX46">
        <f>IF(Z46&gt;0, (R46*SUMPRODUCT(K46:$K$98, X46:$X$98)-K46*$AZ$3)/Z46, 0)</f>
        <v>-82775699.674844131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0.513549331</v>
      </c>
      <c r="Q47" s="4">
        <f t="shared" si="21"/>
        <v>25</v>
      </c>
      <c r="R47">
        <f t="shared" si="0"/>
        <v>1000000</v>
      </c>
      <c r="S47">
        <f t="shared" si="1"/>
        <v>-155132949.1147525</v>
      </c>
      <c r="U47">
        <f t="shared" si="13"/>
        <v>0.513549331</v>
      </c>
      <c r="V47">
        <f t="shared" si="14"/>
        <v>0.01</v>
      </c>
      <c r="W47">
        <f t="shared" si="15"/>
        <v>1.5519187125820808E-5</v>
      </c>
      <c r="X47">
        <f t="shared" si="16"/>
        <v>7.9698681661290892E-6</v>
      </c>
      <c r="Y47">
        <f t="shared" si="17"/>
        <v>1.5519187125820808E-7</v>
      </c>
      <c r="Z47">
        <f t="shared" si="18"/>
        <v>7.3941270884335107E-6</v>
      </c>
      <c r="AB47">
        <f t="shared" si="19"/>
        <v>-1284.6115727246506</v>
      </c>
      <c r="AC47">
        <f t="shared" si="2"/>
        <v>-1147.0727413579689</v>
      </c>
      <c r="AE47">
        <f t="shared" si="3"/>
        <v>0</v>
      </c>
      <c r="AF47">
        <f t="shared" si="24"/>
        <v>0</v>
      </c>
      <c r="AG47">
        <f t="shared" si="24"/>
        <v>-1.8485317721083776E-4</v>
      </c>
      <c r="AH47">
        <f t="shared" si="5"/>
        <v>-7.9698681661290891</v>
      </c>
      <c r="AI47">
        <f t="shared" si="25"/>
        <v>-7.9700530193062997</v>
      </c>
      <c r="AJ47">
        <f t="shared" si="7"/>
        <v>-137.53883136668173</v>
      </c>
      <c r="AK47">
        <f t="shared" si="22"/>
        <v>-89.922810090725548</v>
      </c>
      <c r="AL47">
        <f t="shared" si="8"/>
        <v>-235.43169447671357</v>
      </c>
      <c r="AN47">
        <f t="shared" si="26"/>
        <v>0</v>
      </c>
      <c r="AO47">
        <f t="shared" si="26"/>
        <v>0</v>
      </c>
      <c r="AP47">
        <f t="shared" si="26"/>
        <v>-1.2625073700019906E-6</v>
      </c>
      <c r="AQ47">
        <f t="shared" si="26"/>
        <v>-5.4432482305704709E-2</v>
      </c>
      <c r="AR47">
        <f t="shared" si="26"/>
        <v>-5.4433744813074711E-2</v>
      </c>
      <c r="AS47">
        <f t="shared" si="26"/>
        <v>-0.93936058271719047</v>
      </c>
      <c r="AT47">
        <f t="shared" si="26"/>
        <v>-0.61415341723525607</v>
      </c>
      <c r="AU47">
        <f t="shared" si="23"/>
        <v>-1.6079477447655213</v>
      </c>
      <c r="AW47">
        <v>44</v>
      </c>
      <c r="AX47">
        <f>IF(Z47&gt;0, (R47*SUMPRODUCT(K47:$K$98, X47:$X$98)-K47*$AZ$3)/Z47, 0)</f>
        <v>-155132949.1147525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0.52698988800000002</v>
      </c>
      <c r="Q48" s="4">
        <f t="shared" si="21"/>
        <v>25</v>
      </c>
      <c r="R48">
        <f t="shared" si="0"/>
        <v>1000000</v>
      </c>
      <c r="S48">
        <f t="shared" si="1"/>
        <v>-299167430.64229</v>
      </c>
      <c r="U48">
        <f t="shared" si="13"/>
        <v>0.52698988800000002</v>
      </c>
      <c r="V48">
        <f t="shared" si="14"/>
        <v>0.01</v>
      </c>
      <c r="W48">
        <f t="shared" si="15"/>
        <v>7.3941270884335107E-6</v>
      </c>
      <c r="X48">
        <f t="shared" si="16"/>
        <v>3.896630206191342E-6</v>
      </c>
      <c r="Y48">
        <f t="shared" si="17"/>
        <v>7.3941270884335114E-8</v>
      </c>
      <c r="Z48">
        <f t="shared" si="18"/>
        <v>3.4235556113578335E-6</v>
      </c>
      <c r="AB48">
        <f t="shared" si="19"/>
        <v>-1147.0727413579689</v>
      </c>
      <c r="AC48">
        <f t="shared" si="2"/>
        <v>-1024.2163359109175</v>
      </c>
      <c r="AE48">
        <f t="shared" si="3"/>
        <v>0</v>
      </c>
      <c r="AF48">
        <f t="shared" si="24"/>
        <v>0</v>
      </c>
      <c r="AG48">
        <f t="shared" si="24"/>
        <v>-8.5588890283945843E-5</v>
      </c>
      <c r="AH48">
        <f t="shared" si="5"/>
        <v>-3.8966302061913418</v>
      </c>
      <c r="AI48">
        <f t="shared" si="25"/>
        <v>-3.8967157950816258</v>
      </c>
      <c r="AJ48">
        <f t="shared" si="7"/>
        <v>-122.85640544705143</v>
      </c>
      <c r="AK48">
        <f t="shared" si="22"/>
        <v>-80.295091895057823</v>
      </c>
      <c r="AL48">
        <f t="shared" si="8"/>
        <v>-207.04821313719088</v>
      </c>
      <c r="AN48">
        <f t="shared" si="26"/>
        <v>0</v>
      </c>
      <c r="AO48">
        <f t="shared" si="26"/>
        <v>0</v>
      </c>
      <c r="AP48">
        <f t="shared" si="26"/>
        <v>-5.2192292748700634E-7</v>
      </c>
      <c r="AQ48">
        <f t="shared" si="26"/>
        <v>-2.3761736339875838E-2</v>
      </c>
      <c r="AR48">
        <f t="shared" si="26"/>
        <v>-2.3762258262803326E-2</v>
      </c>
      <c r="AS48">
        <f t="shared" si="26"/>
        <v>-0.74918105117064637</v>
      </c>
      <c r="AT48">
        <f t="shared" si="26"/>
        <v>-0.48964122896879703</v>
      </c>
      <c r="AU48">
        <f t="shared" si="23"/>
        <v>-1.2625845384022467</v>
      </c>
      <c r="AW48">
        <v>45</v>
      </c>
      <c r="AX48">
        <f>IF(Z48&gt;0, (R48*SUMPRODUCT(K48:$K$98, X48:$X$98)-K48*$AZ$3)/Z48, 0)</f>
        <v>-299167430.64229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0.54103594799999999</v>
      </c>
      <c r="Q49" s="4">
        <f t="shared" si="21"/>
        <v>25</v>
      </c>
      <c r="R49">
        <f t="shared" si="0"/>
        <v>1000000</v>
      </c>
      <c r="S49">
        <f t="shared" si="1"/>
        <v>-594968449.60073733</v>
      </c>
      <c r="U49">
        <f t="shared" si="13"/>
        <v>0.54103594799999999</v>
      </c>
      <c r="V49">
        <f t="shared" si="14"/>
        <v>0.01</v>
      </c>
      <c r="W49">
        <f t="shared" si="15"/>
        <v>3.4235556113578335E-6</v>
      </c>
      <c r="X49">
        <f t="shared" si="16"/>
        <v>1.852266655721705E-6</v>
      </c>
      <c r="Y49">
        <f t="shared" si="17"/>
        <v>3.4235556113578337E-8</v>
      </c>
      <c r="Z49">
        <f t="shared" si="18"/>
        <v>1.5370533995225502E-6</v>
      </c>
      <c r="AB49">
        <f t="shared" si="19"/>
        <v>-1024.2163359109175</v>
      </c>
      <c r="AC49">
        <f t="shared" si="2"/>
        <v>-914.49827806747442</v>
      </c>
      <c r="AE49">
        <f t="shared" si="3"/>
        <v>0</v>
      </c>
      <c r="AF49">
        <f t="shared" si="24"/>
        <v>0</v>
      </c>
      <c r="AG49">
        <f t="shared" si="24"/>
        <v>-3.8426334988063758E-5</v>
      </c>
      <c r="AH49">
        <f t="shared" si="5"/>
        <v>-1.8522666557217049</v>
      </c>
      <c r="AI49">
        <f t="shared" si="25"/>
        <v>-1.8523050820566929</v>
      </c>
      <c r="AJ49">
        <f t="shared" si="7"/>
        <v>-109.71805784344303</v>
      </c>
      <c r="AK49">
        <f t="shared" si="22"/>
        <v>-71.695143513764222</v>
      </c>
      <c r="AL49">
        <f t="shared" si="8"/>
        <v>-183.26550643926396</v>
      </c>
      <c r="AN49">
        <f t="shared" si="26"/>
        <v>0</v>
      </c>
      <c r="AO49">
        <f t="shared" si="26"/>
        <v>0</v>
      </c>
      <c r="AP49">
        <f t="shared" si="26"/>
        <v>-2.0921842174666831E-7</v>
      </c>
      <c r="AQ49">
        <f t="shared" si="26"/>
        <v>-1.008496663770956E-2</v>
      </c>
      <c r="AR49">
        <f t="shared" si="26"/>
        <v>-1.0085175856131305E-2</v>
      </c>
      <c r="AS49">
        <f t="shared" si="26"/>
        <v>-0.5973777854756448</v>
      </c>
      <c r="AT49">
        <f t="shared" si="26"/>
        <v>-0.39035585302397474</v>
      </c>
      <c r="AU49">
        <f t="shared" si="23"/>
        <v>-0.99781881435575082</v>
      </c>
      <c r="AW49">
        <v>46</v>
      </c>
      <c r="AX49">
        <f>IF(Z49&gt;0, (R49*SUMPRODUCT(K49:$K$98, X49:$X$98)-K49*$AZ$3)/Z49, 0)</f>
        <v>-594968449.60073733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0.55517679799999997</v>
      </c>
      <c r="Q50" s="4">
        <f t="shared" si="21"/>
        <v>25</v>
      </c>
      <c r="R50">
        <f t="shared" si="0"/>
        <v>1000000</v>
      </c>
      <c r="S50">
        <f t="shared" si="1"/>
        <v>-1221708528.4024966</v>
      </c>
      <c r="U50">
        <f t="shared" si="13"/>
        <v>0.55517679799999997</v>
      </c>
      <c r="V50">
        <f t="shared" si="14"/>
        <v>0.01</v>
      </c>
      <c r="W50">
        <f t="shared" si="15"/>
        <v>1.5370533995225502E-6</v>
      </c>
      <c r="X50">
        <f t="shared" si="16"/>
        <v>8.5333638470194415E-7</v>
      </c>
      <c r="Y50">
        <f t="shared" si="17"/>
        <v>1.5370533995225503E-8</v>
      </c>
      <c r="Z50">
        <f t="shared" si="18"/>
        <v>6.6834648082538052E-7</v>
      </c>
      <c r="AB50">
        <f t="shared" si="19"/>
        <v>-914.49827806747442</v>
      </c>
      <c r="AC50">
        <f t="shared" si="2"/>
        <v>-816.52459555216308</v>
      </c>
      <c r="AE50">
        <f t="shared" si="3"/>
        <v>0</v>
      </c>
      <c r="AF50">
        <f t="shared" si="24"/>
        <v>0</v>
      </c>
      <c r="AG50">
        <f t="shared" si="24"/>
        <v>-1.6708662020634513E-5</v>
      </c>
      <c r="AH50">
        <f t="shared" si="5"/>
        <v>-0.85333638470194417</v>
      </c>
      <c r="AI50">
        <f t="shared" si="25"/>
        <v>-0.85335309336396481</v>
      </c>
      <c r="AJ50">
        <f t="shared" si="7"/>
        <v>-97.973682515311339</v>
      </c>
      <c r="AK50">
        <f t="shared" si="22"/>
        <v>-64.014879464723222</v>
      </c>
      <c r="AL50">
        <f t="shared" si="8"/>
        <v>-162.84191507339852</v>
      </c>
      <c r="AN50">
        <f t="shared" si="26"/>
        <v>0</v>
      </c>
      <c r="AO50">
        <f t="shared" si="26"/>
        <v>0</v>
      </c>
      <c r="AP50">
        <f t="shared" si="26"/>
        <v>-8.1225914340422086E-8</v>
      </c>
      <c r="AQ50">
        <f t="shared" si="26"/>
        <v>-4.1483290524260306E-3</v>
      </c>
      <c r="AR50">
        <f t="shared" si="26"/>
        <v>-4.1484102783403715E-3</v>
      </c>
      <c r="AS50">
        <f t="shared" si="26"/>
        <v>-0.476280023725214</v>
      </c>
      <c r="AT50">
        <f t="shared" si="26"/>
        <v>-0.31119590003632114</v>
      </c>
      <c r="AU50">
        <f t="shared" si="23"/>
        <v>-0.79162433403987542</v>
      </c>
      <c r="AW50">
        <v>47</v>
      </c>
      <c r="AX50">
        <f>IF(Z50&gt;0, (R50*SUMPRODUCT(K50:$K$98, X50:$X$98)-K50*$AZ$3)/Z50, 0)</f>
        <v>-1221708528.4024966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0.56908613200000002</v>
      </c>
      <c r="Q51" s="4">
        <f t="shared" si="21"/>
        <v>25</v>
      </c>
      <c r="R51">
        <f t="shared" si="0"/>
        <v>1000000</v>
      </c>
      <c r="S51">
        <f t="shared" si="1"/>
        <v>-2591542797.0559664</v>
      </c>
      <c r="U51">
        <f t="shared" si="13"/>
        <v>0.56908613200000002</v>
      </c>
      <c r="V51">
        <f t="shared" si="14"/>
        <v>0.01</v>
      </c>
      <c r="W51">
        <f t="shared" si="15"/>
        <v>6.6834648082538052E-7</v>
      </c>
      <c r="X51">
        <f t="shared" si="16"/>
        <v>3.8034671360872799E-7</v>
      </c>
      <c r="Y51">
        <f t="shared" si="17"/>
        <v>6.6834648082538053E-9</v>
      </c>
      <c r="Z51">
        <f t="shared" si="18"/>
        <v>2.8131630240839875E-7</v>
      </c>
      <c r="AB51">
        <f t="shared" si="19"/>
        <v>-816.52459555216308</v>
      </c>
      <c r="AC51">
        <f t="shared" si="2"/>
        <v>-729.04323720090383</v>
      </c>
      <c r="AE51">
        <f t="shared" si="3"/>
        <v>0</v>
      </c>
      <c r="AF51">
        <f t="shared" si="24"/>
        <v>0</v>
      </c>
      <c r="AG51">
        <f t="shared" si="24"/>
        <v>-7.0329075602099688E-6</v>
      </c>
      <c r="AH51">
        <f t="shared" si="5"/>
        <v>-0.38034671360872796</v>
      </c>
      <c r="AI51">
        <f t="shared" si="25"/>
        <v>-0.38035374651628817</v>
      </c>
      <c r="AJ51">
        <f t="shared" si="7"/>
        <v>-87.481358351259246</v>
      </c>
      <c r="AK51">
        <f t="shared" si="22"/>
        <v>-57.156721688651423</v>
      </c>
      <c r="AL51">
        <f t="shared" si="8"/>
        <v>-145.01843378642695</v>
      </c>
      <c r="AN51">
        <f t="shared" si="26"/>
        <v>0</v>
      </c>
      <c r="AO51">
        <f t="shared" si="26"/>
        <v>0</v>
      </c>
      <c r="AP51">
        <f t="shared" si="26"/>
        <v>-3.0525994452556902E-8</v>
      </c>
      <c r="AQ51">
        <f t="shared" si="26"/>
        <v>-1.6508764789340761E-3</v>
      </c>
      <c r="AR51">
        <f t="shared" si="26"/>
        <v>-1.6509070049285288E-3</v>
      </c>
      <c r="AS51">
        <f t="shared" si="26"/>
        <v>-0.37970859660395634</v>
      </c>
      <c r="AT51">
        <f t="shared" si="26"/>
        <v>-0.24808598069246082</v>
      </c>
      <c r="AU51">
        <f t="shared" si="23"/>
        <v>-0.62944548430134573</v>
      </c>
      <c r="AW51">
        <v>48</v>
      </c>
      <c r="AX51">
        <f>IF(Z51&gt;0, (R51*SUMPRODUCT(K51:$K$98, X51:$X$98)-K51*$AZ$3)/Z51, 0)</f>
        <v>-2591542797.0559664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0.58332808999999997</v>
      </c>
      <c r="Q52" s="4">
        <f t="shared" si="21"/>
        <v>25</v>
      </c>
      <c r="R52">
        <f t="shared" si="0"/>
        <v>1000000</v>
      </c>
      <c r="S52">
        <f t="shared" si="1"/>
        <v>-5689801284.2808104</v>
      </c>
      <c r="U52">
        <f t="shared" si="13"/>
        <v>0.58332808999999997</v>
      </c>
      <c r="V52">
        <f t="shared" si="14"/>
        <v>0.01</v>
      </c>
      <c r="W52">
        <f t="shared" si="15"/>
        <v>2.8131630240839875E-7</v>
      </c>
      <c r="X52">
        <f t="shared" si="16"/>
        <v>1.6409970136975362E-7</v>
      </c>
      <c r="Y52">
        <f t="shared" si="17"/>
        <v>2.8131630240839876E-9</v>
      </c>
      <c r="Z52">
        <f t="shared" si="18"/>
        <v>1.1440343801456114E-7</v>
      </c>
      <c r="AB52">
        <f t="shared" si="19"/>
        <v>-729.04323720090383</v>
      </c>
      <c r="AC52">
        <f t="shared" si="2"/>
        <v>-650.93282854139011</v>
      </c>
      <c r="AE52">
        <f t="shared" si="3"/>
        <v>0</v>
      </c>
      <c r="AF52">
        <f t="shared" si="24"/>
        <v>0</v>
      </c>
      <c r="AG52">
        <f t="shared" si="24"/>
        <v>-2.8600859503640285E-6</v>
      </c>
      <c r="AH52">
        <f t="shared" si="5"/>
        <v>-0.16409970136975363</v>
      </c>
      <c r="AI52">
        <f t="shared" si="25"/>
        <v>-0.16410256145570398</v>
      </c>
      <c r="AJ52">
        <f t="shared" si="7"/>
        <v>-78.110408659513723</v>
      </c>
      <c r="AK52">
        <f t="shared" si="22"/>
        <v>-51.033026604063274</v>
      </c>
      <c r="AL52">
        <f t="shared" si="8"/>
        <v>-129.30753782503271</v>
      </c>
      <c r="AN52">
        <f t="shared" si="26"/>
        <v>0</v>
      </c>
      <c r="AO52">
        <f t="shared" si="26"/>
        <v>0</v>
      </c>
      <c r="AP52">
        <f t="shared" si="26"/>
        <v>-1.1083986132741714E-8</v>
      </c>
      <c r="AQ52">
        <f t="shared" si="26"/>
        <v>-6.3595250140573601E-4</v>
      </c>
      <c r="AR52">
        <f t="shared" si="26"/>
        <v>-6.3596358539186868E-4</v>
      </c>
      <c r="AS52">
        <f t="shared" si="26"/>
        <v>-0.30270932462524197</v>
      </c>
      <c r="AT52">
        <f t="shared" si="26"/>
        <v>-0.19777355261623558</v>
      </c>
      <c r="AU52">
        <f t="shared" si="23"/>
        <v>-0.50111884082686942</v>
      </c>
      <c r="AW52">
        <v>49</v>
      </c>
      <c r="AX52">
        <f>IF(Z52&gt;0, (R52*SUMPRODUCT(K52:$K$98, X52:$X$98)-K52*$AZ$3)/Z52, 0)</f>
        <v>-5689801284.2808104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0.59781937299999999</v>
      </c>
      <c r="Q53" s="4">
        <f t="shared" si="21"/>
        <v>25</v>
      </c>
      <c r="R53">
        <f t="shared" si="0"/>
        <v>1000000</v>
      </c>
      <c r="S53">
        <f t="shared" si="1"/>
        <v>-12953685087.469614</v>
      </c>
      <c r="U53">
        <f t="shared" si="13"/>
        <v>0.59781937299999999</v>
      </c>
      <c r="V53">
        <f t="shared" si="14"/>
        <v>0.01</v>
      </c>
      <c r="W53">
        <f t="shared" si="15"/>
        <v>1.1440343801456114E-7</v>
      </c>
      <c r="X53">
        <f t="shared" si="16"/>
        <v>6.8392591582909302E-8</v>
      </c>
      <c r="Y53">
        <f t="shared" si="17"/>
        <v>1.1440343801456114E-9</v>
      </c>
      <c r="Z53">
        <f t="shared" si="18"/>
        <v>4.4866812051506228E-8</v>
      </c>
      <c r="AB53">
        <f t="shared" si="19"/>
        <v>-650.93282854139011</v>
      </c>
      <c r="AC53">
        <f t="shared" si="2"/>
        <v>-581.19055419389815</v>
      </c>
      <c r="AE53">
        <f t="shared" si="3"/>
        <v>0</v>
      </c>
      <c r="AF53">
        <f t="shared" si="24"/>
        <v>0</v>
      </c>
      <c r="AG53">
        <f t="shared" si="24"/>
        <v>-1.1216703012876557E-6</v>
      </c>
      <c r="AH53">
        <f t="shared" si="5"/>
        <v>-6.8392591582909307E-2</v>
      </c>
      <c r="AI53">
        <f t="shared" si="25"/>
        <v>-6.83937132532106E-2</v>
      </c>
      <c r="AJ53">
        <f t="shared" si="7"/>
        <v>-69.742274347491957</v>
      </c>
      <c r="AK53">
        <f t="shared" si="22"/>
        <v>-45.565297997897311</v>
      </c>
      <c r="AL53">
        <f t="shared" si="8"/>
        <v>-115.37596605864249</v>
      </c>
      <c r="AN53">
        <f t="shared" si="26"/>
        <v>0</v>
      </c>
      <c r="AO53">
        <f t="shared" si="26"/>
        <v>0</v>
      </c>
      <c r="AP53">
        <f t="shared" si="26"/>
        <v>-3.8811827064267422E-9</v>
      </c>
      <c r="AQ53">
        <f t="shared" si="26"/>
        <v>-2.3665077286486949E-4</v>
      </c>
      <c r="AR53">
        <f t="shared" si="26"/>
        <v>-2.3665465404757596E-4</v>
      </c>
      <c r="AS53">
        <f t="shared" si="26"/>
        <v>-0.24132092005433051</v>
      </c>
      <c r="AT53">
        <f t="shared" si="26"/>
        <v>-0.15766419633256126</v>
      </c>
      <c r="AU53">
        <f t="shared" si="23"/>
        <v>-0.39922177104093937</v>
      </c>
      <c r="AW53">
        <v>50</v>
      </c>
      <c r="AX53">
        <f>IF(Z53&gt;0, (R53*SUMPRODUCT(K53:$K$98, X53:$X$98)-K53*$AZ$3)/Z53, 0)</f>
        <v>-12953685087.469614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0.61246634</v>
      </c>
      <c r="Q54" s="4">
        <f t="shared" si="21"/>
        <v>25</v>
      </c>
      <c r="R54">
        <f t="shared" si="0"/>
        <v>1000000</v>
      </c>
      <c r="S54">
        <f t="shared" si="1"/>
        <v>-30635135048.949753</v>
      </c>
      <c r="U54">
        <f t="shared" si="13"/>
        <v>0.61246634</v>
      </c>
      <c r="V54">
        <f t="shared" si="14"/>
        <v>0.01</v>
      </c>
      <c r="W54">
        <f t="shared" si="15"/>
        <v>4.4866812051506228E-8</v>
      </c>
      <c r="X54">
        <f t="shared" si="16"/>
        <v>2.747941216465391E-8</v>
      </c>
      <c r="Y54">
        <f t="shared" si="17"/>
        <v>4.4866812051506227E-10</v>
      </c>
      <c r="Z54">
        <f t="shared" si="18"/>
        <v>1.6938731766337254E-8</v>
      </c>
      <c r="AB54">
        <f t="shared" si="19"/>
        <v>-581.19055419389815</v>
      </c>
      <c r="AC54">
        <f t="shared" si="2"/>
        <v>-518.92033521967699</v>
      </c>
      <c r="AE54">
        <f t="shared" si="3"/>
        <v>0</v>
      </c>
      <c r="AF54">
        <f t="shared" si="24"/>
        <v>0</v>
      </c>
      <c r="AG54">
        <f t="shared" si="24"/>
        <v>-4.2346829415843134E-7</v>
      </c>
      <c r="AH54">
        <f t="shared" si="5"/>
        <v>-2.747941216465391E-2</v>
      </c>
      <c r="AI54">
        <f t="shared" si="25"/>
        <v>-2.747983563294807E-2</v>
      </c>
      <c r="AJ54">
        <f t="shared" si="7"/>
        <v>-62.270218974221166</v>
      </c>
      <c r="AK54">
        <f t="shared" si="22"/>
        <v>-40.683338793572872</v>
      </c>
      <c r="AL54">
        <f t="shared" si="8"/>
        <v>-102.98103760342698</v>
      </c>
      <c r="AN54">
        <f t="shared" si="26"/>
        <v>0</v>
      </c>
      <c r="AO54">
        <f t="shared" si="26"/>
        <v>0</v>
      </c>
      <c r="AP54">
        <f t="shared" si="26"/>
        <v>-1.3082831359696368E-9</v>
      </c>
      <c r="AQ54">
        <f t="shared" si="26"/>
        <v>-8.4896205967017172E-5</v>
      </c>
      <c r="AR54">
        <f t="shared" si="26"/>
        <v>-8.4897514250153146E-5</v>
      </c>
      <c r="AS54">
        <f t="shared" si="26"/>
        <v>-0.19238058310601863</v>
      </c>
      <c r="AT54">
        <f t="shared" si="26"/>
        <v>-0.12568904636496259</v>
      </c>
      <c r="AU54">
        <f t="shared" si="23"/>
        <v>-0.31815452698523133</v>
      </c>
      <c r="AW54">
        <v>51</v>
      </c>
      <c r="AX54">
        <f>IF(Z54&gt;0, (R54*SUMPRODUCT(K54:$K$98, X54:$X$98)-K54*$AZ$3)/Z54, 0)</f>
        <v>-30635135048.949753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0.62717650000000003</v>
      </c>
      <c r="Q55" s="4">
        <f t="shared" si="21"/>
        <v>25</v>
      </c>
      <c r="R55">
        <f t="shared" si="0"/>
        <v>1000000</v>
      </c>
      <c r="S55">
        <f t="shared" si="1"/>
        <v>-75388731300.835281</v>
      </c>
      <c r="U55">
        <f t="shared" si="13"/>
        <v>0.62717650000000003</v>
      </c>
      <c r="V55">
        <f t="shared" si="14"/>
        <v>0.01</v>
      </c>
      <c r="W55">
        <f t="shared" si="15"/>
        <v>1.6938731766337254E-8</v>
      </c>
      <c r="X55">
        <f t="shared" si="16"/>
        <v>1.0623574503650217E-8</v>
      </c>
      <c r="Y55">
        <f t="shared" si="17"/>
        <v>1.6938731766337255E-10</v>
      </c>
      <c r="Z55">
        <f t="shared" si="18"/>
        <v>6.1457699450236644E-9</v>
      </c>
      <c r="AB55">
        <f t="shared" si="19"/>
        <v>-518.92033521967699</v>
      </c>
      <c r="AC55">
        <f t="shared" si="2"/>
        <v>-463.32179902213824</v>
      </c>
      <c r="AE55">
        <f t="shared" si="3"/>
        <v>0</v>
      </c>
      <c r="AF55">
        <f t="shared" si="24"/>
        <v>0</v>
      </c>
      <c r="AG55">
        <f t="shared" si="24"/>
        <v>-1.5364424862559161E-7</v>
      </c>
      <c r="AH55">
        <f t="shared" si="5"/>
        <v>-1.0623574503650217E-2</v>
      </c>
      <c r="AI55">
        <f t="shared" si="25"/>
        <v>-1.0623728147898843E-2</v>
      </c>
      <c r="AJ55">
        <f t="shared" si="7"/>
        <v>-55.598536197538749</v>
      </c>
      <c r="AK55">
        <f t="shared" si="22"/>
        <v>-36.324423465377393</v>
      </c>
      <c r="AL55">
        <f t="shared" si="8"/>
        <v>-91.933583391064047</v>
      </c>
      <c r="AN55">
        <f t="shared" si="26"/>
        <v>0</v>
      </c>
      <c r="AO55">
        <f t="shared" si="26"/>
        <v>0</v>
      </c>
      <c r="AP55">
        <f t="shared" si="26"/>
        <v>-4.2381773784239233E-10</v>
      </c>
      <c r="AQ55">
        <f t="shared" si="26"/>
        <v>-2.9304444222373603E-5</v>
      </c>
      <c r="AR55">
        <f t="shared" si="26"/>
        <v>-2.9304868040111445E-5</v>
      </c>
      <c r="AS55">
        <f t="shared" si="26"/>
        <v>-0.15336497167564256</v>
      </c>
      <c r="AT55">
        <f t="shared" si="26"/>
        <v>-0.1001985763817333</v>
      </c>
      <c r="AU55">
        <f t="shared" si="23"/>
        <v>-0.25359285292541595</v>
      </c>
      <c r="AW55">
        <v>52</v>
      </c>
      <c r="AX55">
        <f>IF(Z55&gt;0, (R55*SUMPRODUCT(K55:$K$98, X55:$X$98)-K55*$AZ$3)/Z55, 0)</f>
        <v>-75388731300.835281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0.64196478899999998</v>
      </c>
      <c r="Q56" s="4">
        <f t="shared" si="21"/>
        <v>25</v>
      </c>
      <c r="R56">
        <f t="shared" si="0"/>
        <v>1000000</v>
      </c>
      <c r="S56">
        <f t="shared" si="1"/>
        <v>-193403911778.48947</v>
      </c>
      <c r="U56">
        <f t="shared" si="13"/>
        <v>0.64196478899999998</v>
      </c>
      <c r="V56">
        <f t="shared" si="14"/>
        <v>0.01</v>
      </c>
      <c r="W56">
        <f t="shared" si="15"/>
        <v>6.1457699450236644E-9</v>
      </c>
      <c r="X56">
        <f t="shared" si="16"/>
        <v>3.9453679059996582E-9</v>
      </c>
      <c r="Y56">
        <f t="shared" si="17"/>
        <v>6.145769945023664E-11</v>
      </c>
      <c r="Z56">
        <f t="shared" si="18"/>
        <v>2.1389443395737695E-9</v>
      </c>
      <c r="AB56">
        <f t="shared" si="19"/>
        <v>-463.32179902213824</v>
      </c>
      <c r="AC56">
        <f t="shared" si="2"/>
        <v>-413.68020235002473</v>
      </c>
      <c r="AE56">
        <f t="shared" si="3"/>
        <v>0</v>
      </c>
      <c r="AF56">
        <f t="shared" si="24"/>
        <v>0</v>
      </c>
      <c r="AG56">
        <f t="shared" si="24"/>
        <v>-5.3473608489344235E-8</v>
      </c>
      <c r="AH56">
        <f t="shared" si="5"/>
        <v>-3.9453679059996581E-3</v>
      </c>
      <c r="AI56">
        <f t="shared" si="25"/>
        <v>-3.9454213796081472E-3</v>
      </c>
      <c r="AJ56">
        <f t="shared" si="7"/>
        <v>-49.641596672113508</v>
      </c>
      <c r="AK56">
        <f t="shared" si="22"/>
        <v>-32.432525931549677</v>
      </c>
      <c r="AL56">
        <f t="shared" si="8"/>
        <v>-82.078068025042796</v>
      </c>
      <c r="AN56">
        <f t="shared" si="26"/>
        <v>0</v>
      </c>
      <c r="AO56">
        <f t="shared" si="26"/>
        <v>0</v>
      </c>
      <c r="AP56">
        <f t="shared" si="26"/>
        <v>-1.3169954983528544E-10</v>
      </c>
      <c r="AQ56">
        <f t="shared" si="26"/>
        <v>-9.7170023088731688E-6</v>
      </c>
      <c r="AR56">
        <f t="shared" si="26"/>
        <v>-9.7171340084230025E-6</v>
      </c>
      <c r="AS56">
        <f t="shared" si="26"/>
        <v>-0.12226173096444287</v>
      </c>
      <c r="AT56">
        <f t="shared" si="26"/>
        <v>-7.9877703896819918E-2</v>
      </c>
      <c r="AU56">
        <f t="shared" si="23"/>
        <v>-0.20214915199527123</v>
      </c>
      <c r="AW56">
        <v>53</v>
      </c>
      <c r="AX56">
        <f>IF(Z56&gt;0, (R56*SUMPRODUCT(K56:$K$98, X56:$X$98)-K56*$AZ$3)/Z56, 0)</f>
        <v>-193403911778.48947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0.65685820900000003</v>
      </c>
      <c r="Q57" s="4">
        <f t="shared" si="21"/>
        <v>25</v>
      </c>
      <c r="R57">
        <f t="shared" si="0"/>
        <v>1000000</v>
      </c>
      <c r="S57">
        <f t="shared" si="1"/>
        <v>-518344058261.59821</v>
      </c>
      <c r="U57">
        <f t="shared" si="13"/>
        <v>0.65685820900000003</v>
      </c>
      <c r="V57">
        <f t="shared" si="14"/>
        <v>0.01</v>
      </c>
      <c r="W57">
        <f t="shared" si="15"/>
        <v>2.1389443395737695E-9</v>
      </c>
      <c r="X57">
        <f t="shared" si="16"/>
        <v>1.404983148043114E-9</v>
      </c>
      <c r="Y57">
        <f t="shared" si="17"/>
        <v>2.1389443395737695E-11</v>
      </c>
      <c r="Z57">
        <f t="shared" si="18"/>
        <v>7.1257174813491781E-10</v>
      </c>
      <c r="AB57">
        <f t="shared" si="19"/>
        <v>-413.68020235002473</v>
      </c>
      <c r="AC57">
        <f t="shared" si="2"/>
        <v>-369.35733173081474</v>
      </c>
      <c r="AE57">
        <f t="shared" si="3"/>
        <v>0</v>
      </c>
      <c r="AF57">
        <f t="shared" si="24"/>
        <v>0</v>
      </c>
      <c r="AG57">
        <f t="shared" si="24"/>
        <v>-1.7814293703372944E-8</v>
      </c>
      <c r="AH57">
        <f t="shared" si="5"/>
        <v>-1.4049831480431141E-3</v>
      </c>
      <c r="AI57">
        <f t="shared" si="25"/>
        <v>-1.4050009623368174E-3</v>
      </c>
      <c r="AJ57">
        <f t="shared" si="7"/>
        <v>-44.322870619209993</v>
      </c>
      <c r="AK57">
        <f t="shared" si="22"/>
        <v>-28.957614164501734</v>
      </c>
      <c r="AL57">
        <f t="shared" si="8"/>
        <v>-73.281889784674064</v>
      </c>
      <c r="AN57">
        <f t="shared" si="26"/>
        <v>0</v>
      </c>
      <c r="AO57">
        <f t="shared" si="26"/>
        <v>0</v>
      </c>
      <c r="AP57">
        <f t="shared" si="26"/>
        <v>-3.9173771344661383E-11</v>
      </c>
      <c r="AQ57">
        <f t="shared" si="26"/>
        <v>-3.0895689439611373E-6</v>
      </c>
      <c r="AR57">
        <f t="shared" si="26"/>
        <v>-3.0896081177324821E-6</v>
      </c>
      <c r="AS57">
        <f t="shared" si="26"/>
        <v>-9.7466339552221143E-2</v>
      </c>
      <c r="AT57">
        <f t="shared" si="26"/>
        <v>-6.3678020294025819E-2</v>
      </c>
      <c r="AU57">
        <f t="shared" si="23"/>
        <v>-0.16114744945436468</v>
      </c>
      <c r="AW57">
        <v>54</v>
      </c>
      <c r="AX57">
        <f>IF(Z57&gt;0, (R57*SUMPRODUCT(K57:$K$98, X57:$X$98)-K57*$AZ$3)/Z57, 0)</f>
        <v>-518344058261.59821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0.67177231000000004</v>
      </c>
      <c r="Q58" s="4">
        <f t="shared" si="21"/>
        <v>25</v>
      </c>
      <c r="R58">
        <f t="shared" si="0"/>
        <v>1000000</v>
      </c>
      <c r="S58">
        <f t="shared" si="1"/>
        <v>-1454327241447.7673</v>
      </c>
      <c r="U58">
        <f t="shared" si="13"/>
        <v>0.67177231000000004</v>
      </c>
      <c r="V58">
        <f t="shared" si="14"/>
        <v>0.01</v>
      </c>
      <c r="W58">
        <f t="shared" si="15"/>
        <v>7.1257174813491781E-10</v>
      </c>
      <c r="X58">
        <f t="shared" si="16"/>
        <v>4.7868596928533194E-10</v>
      </c>
      <c r="Y58">
        <f t="shared" si="17"/>
        <v>7.1257174813491785E-12</v>
      </c>
      <c r="Z58">
        <f t="shared" si="18"/>
        <v>2.2676006136823669E-10</v>
      </c>
      <c r="AB58">
        <f t="shared" si="19"/>
        <v>-369.35733173081474</v>
      </c>
      <c r="AC58">
        <f t="shared" si="2"/>
        <v>-329.7833345201941</v>
      </c>
      <c r="AE58">
        <f t="shared" si="3"/>
        <v>0</v>
      </c>
      <c r="AF58">
        <f t="shared" si="24"/>
        <v>0</v>
      </c>
      <c r="AG58">
        <f t="shared" si="24"/>
        <v>-5.6690015342059174E-9</v>
      </c>
      <c r="AH58">
        <f t="shared" si="5"/>
        <v>-4.7868596928533192E-4</v>
      </c>
      <c r="AI58">
        <f t="shared" si="25"/>
        <v>-4.7869163828686613E-4</v>
      </c>
      <c r="AJ58">
        <f t="shared" si="7"/>
        <v>-39.573997210620632</v>
      </c>
      <c r="AK58">
        <f t="shared" si="22"/>
        <v>-25.855013221157034</v>
      </c>
      <c r="AL58">
        <f t="shared" si="8"/>
        <v>-65.429489123415948</v>
      </c>
      <c r="AN58">
        <f t="shared" si="26"/>
        <v>0</v>
      </c>
      <c r="AO58">
        <f t="shared" si="26"/>
        <v>0</v>
      </c>
      <c r="AP58">
        <f t="shared" si="26"/>
        <v>-1.1130516753214093E-11</v>
      </c>
      <c r="AQ58">
        <f t="shared" si="26"/>
        <v>-9.3985195955767792E-7</v>
      </c>
      <c r="AR58">
        <f t="shared" si="26"/>
        <v>-9.3986309007443105E-7</v>
      </c>
      <c r="AS58">
        <f t="shared" si="26"/>
        <v>-7.7699580126531151E-2</v>
      </c>
      <c r="AT58">
        <f t="shared" si="26"/>
        <v>-5.0763729040509215E-2</v>
      </c>
      <c r="AU58">
        <f t="shared" si="23"/>
        <v>-0.12846424903013043</v>
      </c>
      <c r="AW58">
        <v>55</v>
      </c>
      <c r="AX58">
        <f>IF(Z58&gt;0, (R58*SUMPRODUCT(K58:$K$98, X58:$X$98)-K58*$AZ$3)/Z58, 0)</f>
        <v>-1454327241447.7673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0.68662034599999999</v>
      </c>
      <c r="Q59" s="4">
        <f t="shared" si="21"/>
        <v>25</v>
      </c>
      <c r="R59">
        <f t="shared" si="0"/>
        <v>1000000</v>
      </c>
      <c r="S59">
        <f t="shared" si="1"/>
        <v>-4280136957048.0957</v>
      </c>
      <c r="U59">
        <f t="shared" si="13"/>
        <v>0.68662034599999999</v>
      </c>
      <c r="V59">
        <f t="shared" si="14"/>
        <v>0.01</v>
      </c>
      <c r="W59">
        <f t="shared" si="15"/>
        <v>2.2676006136823669E-10</v>
      </c>
      <c r="X59">
        <f t="shared" si="16"/>
        <v>1.556980717956399E-10</v>
      </c>
      <c r="Y59">
        <f t="shared" si="17"/>
        <v>2.2676006136823671E-12</v>
      </c>
      <c r="Z59">
        <f t="shared" si="18"/>
        <v>6.8794388958914426E-11</v>
      </c>
      <c r="AB59">
        <f t="shared" si="19"/>
        <v>-329.7833345201941</v>
      </c>
      <c r="AC59">
        <f t="shared" si="2"/>
        <v>-294.44940662059111</v>
      </c>
      <c r="AE59">
        <f t="shared" si="3"/>
        <v>0</v>
      </c>
      <c r="AF59">
        <f t="shared" si="24"/>
        <v>0</v>
      </c>
      <c r="AG59">
        <f t="shared" si="24"/>
        <v>-1.7198597239728607E-9</v>
      </c>
      <c r="AH59">
        <f t="shared" si="5"/>
        <v>-1.5569807179563989E-4</v>
      </c>
      <c r="AI59">
        <f t="shared" si="25"/>
        <v>-1.5569979165536388E-4</v>
      </c>
      <c r="AJ59">
        <f t="shared" si="7"/>
        <v>-35.333927899602998</v>
      </c>
      <c r="AK59">
        <f t="shared" si="22"/>
        <v>-23.084833416413588</v>
      </c>
      <c r="AL59">
        <f t="shared" si="8"/>
        <v>-58.41891701580824</v>
      </c>
      <c r="AN59">
        <f t="shared" si="26"/>
        <v>0</v>
      </c>
      <c r="AO59">
        <f t="shared" si="26"/>
        <v>0</v>
      </c>
      <c r="AP59">
        <f t="shared" si="26"/>
        <v>-3.0149752869922281E-12</v>
      </c>
      <c r="AQ59">
        <f t="shared" si="26"/>
        <v>-2.7294425943752343E-7</v>
      </c>
      <c r="AR59">
        <f t="shared" si="26"/>
        <v>-2.7294727441281043E-7</v>
      </c>
      <c r="AS59">
        <f t="shared" si="26"/>
        <v>-6.1941632753386863E-2</v>
      </c>
      <c r="AT59">
        <f t="shared" si="26"/>
        <v>-4.0468534313975027E-2</v>
      </c>
      <c r="AU59">
        <f t="shared" si="23"/>
        <v>-0.1024104400146363</v>
      </c>
      <c r="AW59">
        <v>56</v>
      </c>
      <c r="AX59">
        <f>IF(Z59&gt;0, (R59*SUMPRODUCT(K59:$K$98, X59:$X$98)-K59*$AZ$3)/Z59, 0)</f>
        <v>-4280136957048.0957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0.70385879699999998</v>
      </c>
      <c r="Q60" s="4">
        <f t="shared" si="21"/>
        <v>25</v>
      </c>
      <c r="R60">
        <f t="shared" si="0"/>
        <v>1000000</v>
      </c>
      <c r="S60">
        <f t="shared" si="1"/>
        <v>-13355472115950.158</v>
      </c>
      <c r="U60">
        <f t="shared" si="13"/>
        <v>0.70385879699999998</v>
      </c>
      <c r="V60">
        <f t="shared" si="14"/>
        <v>0.01</v>
      </c>
      <c r="W60">
        <f t="shared" si="15"/>
        <v>6.8794388958914426E-11</v>
      </c>
      <c r="X60">
        <f t="shared" si="16"/>
        <v>4.8421535852971587E-11</v>
      </c>
      <c r="Y60">
        <f t="shared" si="17"/>
        <v>6.8794388958914432E-13</v>
      </c>
      <c r="Z60">
        <f t="shared" si="18"/>
        <v>1.9684909216353694E-11</v>
      </c>
      <c r="AB60">
        <f t="shared" si="19"/>
        <v>-294.44940662059111</v>
      </c>
      <c r="AC60">
        <f t="shared" si="2"/>
        <v>-262.90125614402206</v>
      </c>
      <c r="AE60">
        <f t="shared" si="3"/>
        <v>0</v>
      </c>
      <c r="AF60">
        <f t="shared" si="24"/>
        <v>0</v>
      </c>
      <c r="AG60">
        <f t="shared" si="24"/>
        <v>-4.921227304088423E-10</v>
      </c>
      <c r="AH60">
        <f t="shared" si="5"/>
        <v>-4.842153585297159E-5</v>
      </c>
      <c r="AI60">
        <f t="shared" si="25"/>
        <v>-4.8422027975702001E-5</v>
      </c>
      <c r="AJ60">
        <f t="shared" si="7"/>
        <v>-31.548150476569049</v>
      </c>
      <c r="AK60">
        <f t="shared" si="22"/>
        <v>-20.61145846344138</v>
      </c>
      <c r="AL60">
        <f t="shared" si="8"/>
        <v>-52.159657362038402</v>
      </c>
      <c r="AN60">
        <f t="shared" si="26"/>
        <v>0</v>
      </c>
      <c r="AO60">
        <f t="shared" si="26"/>
        <v>0</v>
      </c>
      <c r="AP60">
        <f t="shared" si="26"/>
        <v>-7.7027558538859493E-13</v>
      </c>
      <c r="AQ60">
        <f t="shared" si="26"/>
        <v>-7.5789888517395686E-8</v>
      </c>
      <c r="AR60">
        <f t="shared" si="26"/>
        <v>-7.5790658792981072E-8</v>
      </c>
      <c r="AS60">
        <f t="shared" si="26"/>
        <v>-4.93794912827503E-2</v>
      </c>
      <c r="AT60">
        <f t="shared" si="26"/>
        <v>-3.226126787610531E-2</v>
      </c>
      <c r="AU60">
        <f t="shared" si="23"/>
        <v>-8.1640834949514407E-2</v>
      </c>
      <c r="AW60">
        <v>57</v>
      </c>
      <c r="AX60">
        <f>IF(Z60&gt;0, (R60*SUMPRODUCT(K60:$K$98, X60:$X$98)-K60*$AZ$3)/Z60, 0)</f>
        <v>-13355472115950.158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0.72100360699999999</v>
      </c>
      <c r="Q61" s="4">
        <f t="shared" si="21"/>
        <v>25</v>
      </c>
      <c r="R61">
        <f t="shared" si="0"/>
        <v>1000000</v>
      </c>
      <c r="S61">
        <f t="shared" si="1"/>
        <v>-44329697306576.5</v>
      </c>
      <c r="U61">
        <f t="shared" si="13"/>
        <v>0.72100360699999999</v>
      </c>
      <c r="V61">
        <f t="shared" si="14"/>
        <v>0.01</v>
      </c>
      <c r="W61">
        <f t="shared" si="15"/>
        <v>1.9684909216353694E-11</v>
      </c>
      <c r="X61">
        <f t="shared" si="16"/>
        <v>1.4192890548458557E-11</v>
      </c>
      <c r="Y61">
        <f t="shared" si="17"/>
        <v>1.9684909216353695E-13</v>
      </c>
      <c r="Z61">
        <f t="shared" si="18"/>
        <v>5.2951695757316006E-12</v>
      </c>
      <c r="AB61">
        <f t="shared" si="19"/>
        <v>-262.90125614402206</v>
      </c>
      <c r="AC61">
        <f t="shared" si="2"/>
        <v>-234.73326447917495</v>
      </c>
      <c r="AE61">
        <f t="shared" si="3"/>
        <v>0</v>
      </c>
      <c r="AF61">
        <f t="shared" si="24"/>
        <v>0</v>
      </c>
      <c r="AG61">
        <f t="shared" si="24"/>
        <v>-1.3237923939329002E-10</v>
      </c>
      <c r="AH61">
        <f t="shared" si="5"/>
        <v>-1.4192890548458557E-5</v>
      </c>
      <c r="AI61">
        <f t="shared" si="25"/>
        <v>-1.4193022927697949E-5</v>
      </c>
      <c r="AJ61">
        <f t="shared" si="7"/>
        <v>-28.167991664847108</v>
      </c>
      <c r="AK61">
        <f t="shared" si="22"/>
        <v>-18.403087930081547</v>
      </c>
      <c r="AL61">
        <f t="shared" si="8"/>
        <v>-46.571093787951582</v>
      </c>
      <c r="AN61">
        <f t="shared" si="26"/>
        <v>0</v>
      </c>
      <c r="AO61">
        <f t="shared" si="26"/>
        <v>0</v>
      </c>
      <c r="AP61">
        <f t="shared" si="26"/>
        <v>-1.8500120900490674E-13</v>
      </c>
      <c r="AQ61">
        <f t="shared" si="26"/>
        <v>-1.9834695551757623E-8</v>
      </c>
      <c r="AR61">
        <f t="shared" si="26"/>
        <v>-1.9834880552966626E-8</v>
      </c>
      <c r="AS61">
        <f t="shared" si="26"/>
        <v>-3.9365028361848929E-2</v>
      </c>
      <c r="AT61">
        <f t="shared" si="26"/>
        <v>-2.5718485255636418E-2</v>
      </c>
      <c r="AU61">
        <f t="shared" si="23"/>
        <v>-6.5083533452365894E-2</v>
      </c>
      <c r="AW61">
        <v>58</v>
      </c>
      <c r="AX61">
        <f>IF(Z61&gt;0, (R61*SUMPRODUCT(K61:$K$98, X61:$X$98)-K61*$AZ$3)/Z61, 0)</f>
        <v>-44329697306576.5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0.73803352099999997</v>
      </c>
      <c r="Q62" s="4">
        <f t="shared" si="21"/>
        <v>25</v>
      </c>
      <c r="R62">
        <f t="shared" si="0"/>
        <v>1000000</v>
      </c>
      <c r="S62">
        <f t="shared" si="1"/>
        <v>-157084732227769.56</v>
      </c>
      <c r="U62">
        <f t="shared" si="13"/>
        <v>0.73803352099999997</v>
      </c>
      <c r="V62">
        <f t="shared" si="14"/>
        <v>0.01</v>
      </c>
      <c r="W62">
        <f t="shared" si="15"/>
        <v>5.2951695757316006E-12</v>
      </c>
      <c r="X62">
        <f t="shared" si="16"/>
        <v>3.9080126462692692E-12</v>
      </c>
      <c r="Y62">
        <f t="shared" si="17"/>
        <v>5.2951695757316007E-14</v>
      </c>
      <c r="Z62">
        <f t="shared" si="18"/>
        <v>1.3342052337050154E-12</v>
      </c>
      <c r="AB62">
        <f t="shared" si="19"/>
        <v>-234.73326447917495</v>
      </c>
      <c r="AC62">
        <f t="shared" si="2"/>
        <v>-209.58327187344105</v>
      </c>
      <c r="AE62">
        <f t="shared" si="3"/>
        <v>0</v>
      </c>
      <c r="AF62">
        <f t="shared" si="24"/>
        <v>0</v>
      </c>
      <c r="AG62">
        <f t="shared" si="24"/>
        <v>-3.3355130842625388E-11</v>
      </c>
      <c r="AH62">
        <f t="shared" si="5"/>
        <v>-3.9080126462692693E-6</v>
      </c>
      <c r="AI62">
        <f t="shared" si="25"/>
        <v>-3.9080460014001121E-6</v>
      </c>
      <c r="AJ62">
        <f t="shared" si="7"/>
        <v>-25.1499926057339</v>
      </c>
      <c r="AK62">
        <f t="shared" si="22"/>
        <v>-16.431328513542248</v>
      </c>
      <c r="AL62">
        <f t="shared" si="8"/>
        <v>-41.581325027322151</v>
      </c>
      <c r="AN62">
        <f t="shared" si="26"/>
        <v>0</v>
      </c>
      <c r="AO62">
        <f t="shared" si="26"/>
        <v>0</v>
      </c>
      <c r="AP62">
        <f t="shared" si="26"/>
        <v>-4.1619735039026294E-14</v>
      </c>
      <c r="AQ62">
        <f t="shared" si="26"/>
        <v>-4.8763247739695793E-9</v>
      </c>
      <c r="AR62">
        <f t="shared" si="26"/>
        <v>-4.8763663937046182E-9</v>
      </c>
      <c r="AS62">
        <f t="shared" si="26"/>
        <v>-3.1381559659375231E-2</v>
      </c>
      <c r="AT62">
        <f t="shared" si="26"/>
        <v>-2.0502618991345527E-2</v>
      </c>
      <c r="AU62">
        <f t="shared" si="23"/>
        <v>-5.1884183527087152E-2</v>
      </c>
      <c r="AW62">
        <v>59</v>
      </c>
      <c r="AX62">
        <f>IF(Z62&gt;0, (R62*SUMPRODUCT(K62:$K$98, X62:$X$98)-K62*$AZ$3)/Z62, 0)</f>
        <v>-157084732227769.56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0.75492728399999998</v>
      </c>
      <c r="Q63" s="4">
        <f t="shared" si="21"/>
        <v>25</v>
      </c>
      <c r="R63">
        <f t="shared" si="0"/>
        <v>1000000</v>
      </c>
      <c r="S63">
        <f t="shared" si="1"/>
        <v>-596641871473143.38</v>
      </c>
      <c r="U63">
        <f t="shared" si="13"/>
        <v>0.75492728399999998</v>
      </c>
      <c r="V63">
        <f t="shared" si="14"/>
        <v>0.01</v>
      </c>
      <c r="W63">
        <f t="shared" si="15"/>
        <v>1.3342052337050154E-12</v>
      </c>
      <c r="X63">
        <f t="shared" si="16"/>
        <v>1.0072279333795124E-12</v>
      </c>
      <c r="Y63">
        <f t="shared" si="17"/>
        <v>1.3342052337050155E-14</v>
      </c>
      <c r="Z63">
        <f t="shared" si="18"/>
        <v>3.136352479884528E-13</v>
      </c>
      <c r="AB63">
        <f t="shared" si="19"/>
        <v>-209.58327187344105</v>
      </c>
      <c r="AC63">
        <f t="shared" si="2"/>
        <v>-187.12792131977392</v>
      </c>
      <c r="AE63">
        <f t="shared" si="3"/>
        <v>0</v>
      </c>
      <c r="AF63">
        <f t="shared" si="24"/>
        <v>0</v>
      </c>
      <c r="AG63">
        <f t="shared" si="24"/>
        <v>-7.8408811997113207E-12</v>
      </c>
      <c r="AH63">
        <f t="shared" si="5"/>
        <v>-1.0072279333795123E-6</v>
      </c>
      <c r="AI63">
        <f t="shared" si="25"/>
        <v>-1.0072357742607121E-6</v>
      </c>
      <c r="AJ63">
        <f t="shared" si="7"/>
        <v>-22.455350553667131</v>
      </c>
      <c r="AK63">
        <f t="shared" si="22"/>
        <v>-14.670829031140874</v>
      </c>
      <c r="AL63">
        <f t="shared" si="8"/>
        <v>-37.126180592043781</v>
      </c>
      <c r="AN63">
        <f t="shared" si="26"/>
        <v>0</v>
      </c>
      <c r="AO63">
        <f t="shared" si="26"/>
        <v>0</v>
      </c>
      <c r="AP63">
        <f t="shared" si="26"/>
        <v>-8.7354144239502506E-15</v>
      </c>
      <c r="AQ63">
        <f t="shared" si="26"/>
        <v>-1.1221383404932766E-9</v>
      </c>
      <c r="AR63">
        <f t="shared" si="26"/>
        <v>-1.1221470759077006E-9</v>
      </c>
      <c r="AS63">
        <f t="shared" si="26"/>
        <v>-2.5017187242753407E-2</v>
      </c>
      <c r="AT63">
        <f t="shared" si="26"/>
        <v>-1.634456233499041E-2</v>
      </c>
      <c r="AU63">
        <f t="shared" si="23"/>
        <v>-4.1361750699890898E-2</v>
      </c>
      <c r="AW63">
        <v>60</v>
      </c>
      <c r="AX63">
        <f>IF(Z63&gt;0, (R63*SUMPRODUCT(K63:$K$98, X63:$X$98)-K63*$AZ$3)/Z63, 0)</f>
        <v>-596641871473143.38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0.77166421299999999</v>
      </c>
      <c r="Q64" s="4">
        <f t="shared" si="21"/>
        <v>25</v>
      </c>
      <c r="R64">
        <f t="shared" si="0"/>
        <v>1000000</v>
      </c>
      <c r="S64">
        <f t="shared" si="1"/>
        <v>-2439892992327188</v>
      </c>
      <c r="U64">
        <f t="shared" si="13"/>
        <v>0.77166421299999999</v>
      </c>
      <c r="V64">
        <f t="shared" si="14"/>
        <v>0.01</v>
      </c>
      <c r="W64">
        <f t="shared" si="15"/>
        <v>3.136352479884528E-13</v>
      </c>
      <c r="X64">
        <f t="shared" si="16"/>
        <v>2.4202109680806924E-13</v>
      </c>
      <c r="Y64">
        <f t="shared" si="17"/>
        <v>3.1363524798845282E-15</v>
      </c>
      <c r="Z64">
        <f t="shared" si="18"/>
        <v>6.8477798700499037E-14</v>
      </c>
      <c r="AB64">
        <f t="shared" si="19"/>
        <v>-187.12792131977392</v>
      </c>
      <c r="AC64">
        <f t="shared" si="2"/>
        <v>-167.07850117933941</v>
      </c>
      <c r="AE64">
        <f t="shared" si="3"/>
        <v>0</v>
      </c>
      <c r="AF64">
        <f t="shared" si="24"/>
        <v>0</v>
      </c>
      <c r="AG64">
        <f t="shared" si="24"/>
        <v>-1.7119449675124759E-12</v>
      </c>
      <c r="AH64">
        <f t="shared" si="5"/>
        <v>-2.4202109680806922E-7</v>
      </c>
      <c r="AI64">
        <f t="shared" si="25"/>
        <v>-2.4202280875303671E-7</v>
      </c>
      <c r="AJ64">
        <f t="shared" si="7"/>
        <v>-20.049420140434506</v>
      </c>
      <c r="AK64">
        <f t="shared" si="22"/>
        <v>-13.098954492384175</v>
      </c>
      <c r="AL64">
        <f t="shared" si="8"/>
        <v>-33.148374874841487</v>
      </c>
      <c r="AN64">
        <f t="shared" si="26"/>
        <v>0</v>
      </c>
      <c r="AO64">
        <f t="shared" si="26"/>
        <v>0</v>
      </c>
      <c r="AP64">
        <f t="shared" si="26"/>
        <v>-1.7029049848431518E-15</v>
      </c>
      <c r="AQ64">
        <f t="shared" si="26"/>
        <v>-2.4074309631022914E-10</v>
      </c>
      <c r="AR64">
        <f t="shared" si="26"/>
        <v>-2.4074479921521396E-10</v>
      </c>
      <c r="AS64">
        <f t="shared" si="26"/>
        <v>-1.9943548506685154E-2</v>
      </c>
      <c r="AT64">
        <f t="shared" si="26"/>
        <v>-1.3029785024997921E-2</v>
      </c>
      <c r="AU64">
        <f t="shared" si="23"/>
        <v>-3.2973333772427872E-2</v>
      </c>
      <c r="AW64">
        <v>61</v>
      </c>
      <c r="AX64">
        <f>IF(Z64&gt;0, (R64*SUMPRODUCT(K64:$K$98, X64:$X$98)-K64*$AZ$3)/Z64, 0)</f>
        <v>-2439892992327188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0.78831611899999998</v>
      </c>
      <c r="Q65" s="4">
        <f t="shared" si="21"/>
        <v>25</v>
      </c>
      <c r="R65">
        <f t="shared" si="0"/>
        <v>1000000</v>
      </c>
      <c r="S65">
        <f t="shared" si="1"/>
        <v>-1.0801437751039034E+16</v>
      </c>
      <c r="U65">
        <f t="shared" si="13"/>
        <v>0.78831611899999998</v>
      </c>
      <c r="V65">
        <f t="shared" si="14"/>
        <v>0.01</v>
      </c>
      <c r="W65">
        <f t="shared" si="15"/>
        <v>6.8477798700499037E-14</v>
      </c>
      <c r="X65">
        <f t="shared" si="16"/>
        <v>5.3982152509240642E-14</v>
      </c>
      <c r="Y65">
        <f t="shared" si="17"/>
        <v>6.847779870049904E-16</v>
      </c>
      <c r="Z65">
        <f t="shared" si="18"/>
        <v>1.3810868204253405E-14</v>
      </c>
      <c r="AB65">
        <f t="shared" si="19"/>
        <v>-167.07850117933941</v>
      </c>
      <c r="AC65">
        <f t="shared" si="2"/>
        <v>-149.17723319604741</v>
      </c>
      <c r="AE65">
        <f t="shared" si="3"/>
        <v>0</v>
      </c>
      <c r="AF65">
        <f t="shared" si="24"/>
        <v>0</v>
      </c>
      <c r="AG65">
        <f t="shared" si="24"/>
        <v>-3.4527170510633513E-13</v>
      </c>
      <c r="AH65">
        <f t="shared" si="5"/>
        <v>-5.3982152509240644E-8</v>
      </c>
      <c r="AI65">
        <f t="shared" si="25"/>
        <v>-5.3982497780945752E-8</v>
      </c>
      <c r="AJ65">
        <f t="shared" si="7"/>
        <v>-17.901267983292001</v>
      </c>
      <c r="AK65">
        <f t="shared" si="22"/>
        <v>-11.69549508255376</v>
      </c>
      <c r="AL65">
        <f t="shared" si="8"/>
        <v>-29.59676311982826</v>
      </c>
      <c r="AN65">
        <f t="shared" si="26"/>
        <v>0</v>
      </c>
      <c r="AO65">
        <f t="shared" si="26"/>
        <v>0</v>
      </c>
      <c r="AP65">
        <f t="shared" si="26"/>
        <v>-3.0665043421197596E-16</v>
      </c>
      <c r="AQ65">
        <f t="shared" si="26"/>
        <v>-4.7943837452760969E-11</v>
      </c>
      <c r="AR65">
        <f t="shared" si="26"/>
        <v>-4.7944144103195181E-11</v>
      </c>
      <c r="AS65">
        <f t="shared" si="26"/>
        <v>-1.5898874766847246E-2</v>
      </c>
      <c r="AT65">
        <f t="shared" si="26"/>
        <v>-1.0387264847794606E-2</v>
      </c>
      <c r="AU65">
        <f t="shared" si="23"/>
        <v>-2.6286139662585997E-2</v>
      </c>
      <c r="AW65">
        <v>62</v>
      </c>
      <c r="AX65">
        <f>IF(Z65&gt;0, (R65*SUMPRODUCT(K65:$K$98, X65:$X$98)-K65*$AZ$3)/Z65, 0)</f>
        <v>-1.0801437751039034E+16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0.80496745000000003</v>
      </c>
      <c r="Q66" s="4">
        <f t="shared" si="21"/>
        <v>25</v>
      </c>
      <c r="R66">
        <f t="shared" si="0"/>
        <v>1000000</v>
      </c>
      <c r="S66">
        <f t="shared" si="1"/>
        <v>-5.2121320541412912E+16</v>
      </c>
      <c r="U66">
        <f t="shared" si="13"/>
        <v>0.80496745000000003</v>
      </c>
      <c r="V66">
        <f t="shared" si="14"/>
        <v>0.01</v>
      </c>
      <c r="W66">
        <f t="shared" si="15"/>
        <v>1.3810868204253405E-14</v>
      </c>
      <c r="X66">
        <f t="shared" si="16"/>
        <v>1.1117299360663943E-14</v>
      </c>
      <c r="Y66">
        <f t="shared" si="17"/>
        <v>1.3810868204253404E-16</v>
      </c>
      <c r="Z66">
        <f t="shared" si="18"/>
        <v>2.5554601615469285E-15</v>
      </c>
      <c r="AB66">
        <f t="shared" si="19"/>
        <v>-149.17723319604741</v>
      </c>
      <c r="AC66">
        <f t="shared" si="2"/>
        <v>-133.19395821079829</v>
      </c>
      <c r="AE66">
        <f t="shared" si="3"/>
        <v>0</v>
      </c>
      <c r="AF66">
        <f t="shared" si="24"/>
        <v>0</v>
      </c>
      <c r="AG66">
        <f t="shared" si="24"/>
        <v>-6.388650403867321E-14</v>
      </c>
      <c r="AH66">
        <f t="shared" si="5"/>
        <v>-1.1117299360663943E-8</v>
      </c>
      <c r="AI66">
        <f t="shared" si="25"/>
        <v>-1.1117363247167982E-8</v>
      </c>
      <c r="AJ66">
        <f t="shared" si="7"/>
        <v>-15.983274985249125</v>
      </c>
      <c r="AK66">
        <f t="shared" si="22"/>
        <v>-10.44240632372332</v>
      </c>
      <c r="AL66">
        <f t="shared" si="8"/>
        <v>-26.425681320089808</v>
      </c>
      <c r="AN66">
        <f t="shared" si="26"/>
        <v>0</v>
      </c>
      <c r="AO66">
        <f t="shared" si="26"/>
        <v>0</v>
      </c>
      <c r="AP66">
        <f t="shared" si="26"/>
        <v>-5.0660992679329599E-17</v>
      </c>
      <c r="AQ66">
        <f t="shared" si="26"/>
        <v>-8.8158435024645375E-12</v>
      </c>
      <c r="AR66">
        <f t="shared" si="26"/>
        <v>-8.8158941634572171E-12</v>
      </c>
      <c r="AS66">
        <f t="shared" si="26"/>
        <v>-1.2674485624213446E-2</v>
      </c>
      <c r="AT66">
        <f t="shared" si="26"/>
        <v>-8.2806639411743734E-3</v>
      </c>
      <c r="AU66">
        <f t="shared" si="23"/>
        <v>-2.0955149574203712E-2</v>
      </c>
      <c r="AW66">
        <v>63</v>
      </c>
      <c r="AX66">
        <f>IF(Z66&gt;0, (R66*SUMPRODUCT(K66:$K$98, X66:$X$98)-K66*$AZ$3)/Z66, 0)</f>
        <v>-5.2121320541412912E+16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0.82161935600000002</v>
      </c>
      <c r="Q67" s="4">
        <f t="shared" si="21"/>
        <v>25</v>
      </c>
      <c r="R67">
        <f t="shared" ref="R67:R69" si="27">$C$6</f>
        <v>1000000</v>
      </c>
      <c r="S67">
        <f t="shared" ref="S67:S69" si="28">AX67</f>
        <v>-2.763791148141129E+17</v>
      </c>
      <c r="U67">
        <f t="shared" si="13"/>
        <v>0.82161935600000002</v>
      </c>
      <c r="V67">
        <f t="shared" si="14"/>
        <v>0.01</v>
      </c>
      <c r="W67">
        <f t="shared" si="15"/>
        <v>2.5554601615469285E-15</v>
      </c>
      <c r="X67">
        <f t="shared" si="16"/>
        <v>2.0996155322138435E-15</v>
      </c>
      <c r="Y67">
        <f t="shared" si="17"/>
        <v>2.5554601615469287E-17</v>
      </c>
      <c r="Z67">
        <f t="shared" si="18"/>
        <v>4.3029002771761574E-16</v>
      </c>
      <c r="AB67">
        <f t="shared" si="19"/>
        <v>-133.19395821079829</v>
      </c>
      <c r="AC67">
        <f t="shared" ref="AC67:AC69" si="29">S67*Z67</f>
        <v>-118.92317697393474</v>
      </c>
      <c r="AE67">
        <f t="shared" ref="AE67:AE69" si="30">$Z67*O67</f>
        <v>0</v>
      </c>
      <c r="AF67">
        <f t="shared" si="24"/>
        <v>0</v>
      </c>
      <c r="AG67">
        <f t="shared" si="24"/>
        <v>-1.0757250692940393E-14</v>
      </c>
      <c r="AH67">
        <f t="shared" ref="AH67:AH69" si="31">-X67*R67</f>
        <v>-2.0996155322138434E-9</v>
      </c>
      <c r="AI67">
        <f t="shared" ref="AI67:AI69" si="32">SUM(AE67:AH67)</f>
        <v>-2.0996262894645366E-9</v>
      </c>
      <c r="AJ67">
        <f t="shared" ref="AJ67:AJ69" si="33">AB67-AC67</f>
        <v>-14.270781236863542</v>
      </c>
      <c r="AK67">
        <f t="shared" si="22"/>
        <v>-9.3235770747558817</v>
      </c>
      <c r="AL67">
        <f t="shared" ref="AL67:AL69" si="34">SUM(AI67:AK67)</f>
        <v>-23.594358313719049</v>
      </c>
      <c r="AN67">
        <f t="shared" si="26"/>
        <v>0</v>
      </c>
      <c r="AO67">
        <f t="shared" si="26"/>
        <v>0</v>
      </c>
      <c r="AP67">
        <f t="shared" si="26"/>
        <v>-7.6163665830578573E-18</v>
      </c>
      <c r="AQ67">
        <f t="shared" si="26"/>
        <v>-1.4865732921254107E-12</v>
      </c>
      <c r="AR67">
        <f t="shared" si="26"/>
        <v>-1.4865809084919939E-12</v>
      </c>
      <c r="AS67">
        <f t="shared" si="26"/>
        <v>-1.010402234075543E-2</v>
      </c>
      <c r="AT67">
        <f t="shared" si="26"/>
        <v>-6.6012945959637789E-3</v>
      </c>
      <c r="AU67">
        <f t="shared" si="23"/>
        <v>-1.6705316938205789E-2</v>
      </c>
      <c r="AW67">
        <v>64</v>
      </c>
      <c r="AX67">
        <f>IF(Z67&gt;0, (R67*SUMPRODUCT(K67:$K$98, X67:$X$98)-K67*$AZ$3)/Z67, 0)</f>
        <v>-2.763791148141129E+17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6.3216220393231843E-4</v>
      </c>
      <c r="L68" s="2">
        <v>65</v>
      </c>
      <c r="M68" s="6">
        <v>0.83827126200000002</v>
      </c>
      <c r="Q68" s="4">
        <f t="shared" si="21"/>
        <v>25</v>
      </c>
      <c r="R68">
        <f t="shared" si="27"/>
        <v>1000000</v>
      </c>
      <c r="S68">
        <f t="shared" si="28"/>
        <v>-1.6263699945775468E+18</v>
      </c>
      <c r="U68">
        <f t="shared" ref="U68:U69" si="38">M68</f>
        <v>0.83827126200000002</v>
      </c>
      <c r="V68">
        <f t="shared" ref="V68:V69" si="39">$C$10</f>
        <v>0.01</v>
      </c>
      <c r="W68">
        <f t="shared" ref="W68:W69" si="40">Z67</f>
        <v>4.3029002771761574E-16</v>
      </c>
      <c r="X68">
        <f t="shared" ref="X68:X69" si="41">U68*W68</f>
        <v>3.6069976456086072E-16</v>
      </c>
      <c r="Y68">
        <f t="shared" ref="Y68:Y69" si="42">V68*W68</f>
        <v>4.3029002771761572E-18</v>
      </c>
      <c r="Z68">
        <f t="shared" ref="Z68:Z69" si="43">MAX(0, W68-X68-Y68)</f>
        <v>6.5287362879578868E-17</v>
      </c>
      <c r="AB68">
        <f t="shared" ref="AB68:AB69" si="44">AC67</f>
        <v>-118.92317697393474</v>
      </c>
      <c r="AC68">
        <f t="shared" si="29"/>
        <v>-106.18140801244301</v>
      </c>
      <c r="AE68">
        <f t="shared" si="30"/>
        <v>0</v>
      </c>
      <c r="AF68">
        <f t="shared" si="24"/>
        <v>0</v>
      </c>
      <c r="AG68">
        <f t="shared" si="24"/>
        <v>-1.6321840719894718E-15</v>
      </c>
      <c r="AH68">
        <f t="shared" si="31"/>
        <v>-3.6069976456086071E-10</v>
      </c>
      <c r="AI68">
        <f t="shared" si="32"/>
        <v>-3.6070139674493271E-10</v>
      </c>
      <c r="AJ68">
        <f t="shared" si="33"/>
        <v>-12.741768961491729</v>
      </c>
      <c r="AK68">
        <f t="shared" si="22"/>
        <v>-8.3246223881754329</v>
      </c>
      <c r="AL68">
        <f t="shared" si="34"/>
        <v>-21.066391350027864</v>
      </c>
      <c r="AN68">
        <f t="shared" si="26"/>
        <v>0</v>
      </c>
      <c r="AO68">
        <f t="shared" si="26"/>
        <v>0</v>
      </c>
      <c r="AP68">
        <f t="shared" si="26"/>
        <v>-1.0318050801720904E-18</v>
      </c>
      <c r="AQ68">
        <f t="shared" si="26"/>
        <v>-2.2802075812266209E-13</v>
      </c>
      <c r="AR68">
        <f t="shared" si="26"/>
        <v>-2.2802178992774227E-13</v>
      </c>
      <c r="AS68">
        <f t="shared" si="26"/>
        <v>-8.0548647486930192E-3</v>
      </c>
      <c r="AT68">
        <f t="shared" si="26"/>
        <v>-5.2625116358133014E-3</v>
      </c>
      <c r="AU68">
        <f t="shared" si="23"/>
        <v>-1.3317376384734344E-2</v>
      </c>
      <c r="AW68">
        <v>65</v>
      </c>
      <c r="AX68">
        <f>IF(Z68&gt;0, (R68*SUMPRODUCT(K68:$K$98, X68:$X$98)-K68*$AZ$3)/Z68, 0)</f>
        <v>-1.6263699945775468E+18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5.6443053922528431E-4</v>
      </c>
      <c r="L69" s="2">
        <v>66</v>
      </c>
      <c r="M69" s="6">
        <v>1</v>
      </c>
      <c r="Q69" s="4">
        <f t="shared" ref="Q69" si="46">$C$8</f>
        <v>25</v>
      </c>
      <c r="R69">
        <f t="shared" si="27"/>
        <v>1000000</v>
      </c>
      <c r="S69">
        <f t="shared" si="28"/>
        <v>0</v>
      </c>
      <c r="U69">
        <f t="shared" si="38"/>
        <v>1</v>
      </c>
      <c r="V69">
        <f t="shared" si="39"/>
        <v>0.01</v>
      </c>
      <c r="W69">
        <f t="shared" si="40"/>
        <v>6.5287362879578868E-17</v>
      </c>
      <c r="X69">
        <f t="shared" si="41"/>
        <v>6.5287362879578868E-17</v>
      </c>
      <c r="Y69">
        <f t="shared" si="42"/>
        <v>6.5287362879578873E-19</v>
      </c>
      <c r="Z69">
        <f t="shared" si="43"/>
        <v>0</v>
      </c>
      <c r="AB69">
        <f t="shared" si="44"/>
        <v>-106.18140801244301</v>
      </c>
      <c r="AC69">
        <f t="shared" si="29"/>
        <v>0</v>
      </c>
      <c r="AE69">
        <f t="shared" si="30"/>
        <v>0</v>
      </c>
      <c r="AF69">
        <f t="shared" si="24"/>
        <v>0</v>
      </c>
      <c r="AG69">
        <f t="shared" si="24"/>
        <v>0</v>
      </c>
      <c r="AH69">
        <f t="shared" si="31"/>
        <v>-6.5287362879578863E-11</v>
      </c>
      <c r="AI69">
        <f t="shared" si="32"/>
        <v>-6.5287362879578863E-11</v>
      </c>
      <c r="AJ69">
        <f t="shared" si="33"/>
        <v>-106.18140801244301</v>
      </c>
      <c r="AK69">
        <f t="shared" si="22"/>
        <v>-7.4326985608710121</v>
      </c>
      <c r="AL69">
        <f t="shared" si="34"/>
        <v>-113.61410657337932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-3.6850181434717511E-14</v>
      </c>
      <c r="AR69">
        <f t="shared" si="26"/>
        <v>-3.6850181434717511E-14</v>
      </c>
      <c r="AS69">
        <f t="shared" si="26"/>
        <v>-5.9932029380163135E-2</v>
      </c>
      <c r="AT69">
        <f t="shared" si="26"/>
        <v>-4.1952420566114205E-3</v>
      </c>
      <c r="AU69">
        <f t="shared" si="23"/>
        <v>-6.4127271436811406E-2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292952.2454607517</v>
      </c>
      <c r="AO71" s="8">
        <f t="shared" si="47"/>
        <v>-29295.224546075173</v>
      </c>
      <c r="AP71" s="8">
        <f t="shared" si="47"/>
        <v>-1654.7777680459628</v>
      </c>
      <c r="AQ71" s="8">
        <f t="shared" si="47"/>
        <v>-167965.44834846139</v>
      </c>
      <c r="AR71" s="8">
        <f t="shared" si="47"/>
        <v>94036.794798169358</v>
      </c>
      <c r="AS71" s="8">
        <f t="shared" si="47"/>
        <v>-21445.086150686064</v>
      </c>
      <c r="AT71" s="8">
        <f t="shared" si="47"/>
        <v>12509.633587900198</v>
      </c>
      <c r="AU71" s="8">
        <f t="shared" si="47"/>
        <v>85101.342235383461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52" priority="1" operator="lessThan">
      <formula>0</formula>
    </cfRule>
  </conditionalFormatting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21ACC8-F74F-449D-9171-80A6642EAAF6}">
  <dimension ref="A1:AZ100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45636.827202004533</v>
      </c>
      <c r="K3">
        <v>1</v>
      </c>
      <c r="L3" s="2">
        <v>0</v>
      </c>
      <c r="O3">
        <f>$C$3</f>
        <v>45636.827202004533</v>
      </c>
      <c r="P3">
        <f>O3*C5</f>
        <v>4563.6827202004533</v>
      </c>
      <c r="Q3" s="4">
        <f>B8</f>
        <v>1522.432587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45636.827202004533</v>
      </c>
      <c r="AF3">
        <f t="shared" ref="AF3:AG34" si="4">-$Z3*P3</f>
        <v>-4563.6827202004533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39550.711894804073</v>
      </c>
      <c r="AJ3">
        <f t="shared" ref="AJ3:AJ66" si="7">AB3-AC3</f>
        <v>0</v>
      </c>
      <c r="AL3">
        <f t="shared" ref="AL3:AL66" si="8">SUM(AI3:AK3)</f>
        <v>39550.711894804073</v>
      </c>
      <c r="AN3">
        <f t="shared" ref="AN3:AU34" si="9">AE3*$K3</f>
        <v>45636.827202004533</v>
      </c>
      <c r="AO3">
        <f t="shared" si="9"/>
        <v>-4563.6827202004533</v>
      </c>
      <c r="AP3">
        <f t="shared" si="9"/>
        <v>-1522.432587</v>
      </c>
      <c r="AQ3">
        <f t="shared" si="9"/>
        <v>0</v>
      </c>
      <c r="AR3">
        <f t="shared" si="9"/>
        <v>39550.711894804073</v>
      </c>
      <c r="AS3">
        <f t="shared" si="9"/>
        <v>0</v>
      </c>
      <c r="AT3">
        <f t="shared" si="9"/>
        <v>0</v>
      </c>
      <c r="AU3">
        <f t="shared" si="9"/>
        <v>39550.711894804073</v>
      </c>
      <c r="AW3">
        <v>0</v>
      </c>
      <c r="AX3">
        <f>IF(Z3&gt;0, (R3*SUMPRODUCT(K3:$K$98, X3:$X$98)-K3*$AZ$3)/Z3, 0)</f>
        <v>0</v>
      </c>
      <c r="AZ3">
        <f>C6*SUMPRODUCT(X4:X98, K4:K98)/1</f>
        <v>37455.284617565187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98">Mortalities!B2:B96</f>
        <v>1.694311E-3</v>
      </c>
      <c r="R4">
        <f t="shared" si="0"/>
        <v>2000000</v>
      </c>
      <c r="S4">
        <f t="shared" si="1"/>
        <v>4060.5515618203067</v>
      </c>
      <c r="U4">
        <f t="shared" ref="U4:U67" si="13">M4</f>
        <v>1.694311E-3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1.694311E-3</v>
      </c>
      <c r="Y4">
        <f t="shared" ref="Y4:Y67" si="17">V4*W4</f>
        <v>0.01</v>
      </c>
      <c r="Z4">
        <f t="shared" ref="Z4:Z67" si="18">MAX(0, W4-X4-Y4)</f>
        <v>0.98830568900000004</v>
      </c>
      <c r="AB4">
        <f t="shared" ref="AB4:AB67" si="19">AC3</f>
        <v>0</v>
      </c>
      <c r="AC4">
        <f t="shared" si="2"/>
        <v>4013.0662090248443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-3388.6219999999998</v>
      </c>
      <c r="AI4">
        <f t="shared" si="6"/>
        <v>-3388.6219999999998</v>
      </c>
      <c r="AJ4">
        <f t="shared" si="7"/>
        <v>-4013.0662090248443</v>
      </c>
      <c r="AK4">
        <f>G4*SUM(AB4, AE4:AF4)</f>
        <v>0</v>
      </c>
      <c r="AL4">
        <f t="shared" si="8"/>
        <v>-7401.6882090248437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-3025.5553571428568</v>
      </c>
      <c r="AR4">
        <f t="shared" si="9"/>
        <v>-3025.5553571428568</v>
      </c>
      <c r="AS4">
        <f t="shared" si="9"/>
        <v>-3583.0948294864679</v>
      </c>
      <c r="AT4">
        <f t="shared" si="9"/>
        <v>0</v>
      </c>
      <c r="AU4">
        <f t="shared" si="9"/>
        <v>-6608.6501866293238</v>
      </c>
      <c r="AW4">
        <v>1</v>
      </c>
      <c r="AX4">
        <f>IF(Z4&gt;0, (R4*SUMPRODUCT(K4:$K$98, X4:$X$98)-K4*$AZ$3)/Z4, 0)</f>
        <v>4060.5515618203067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1.701527E-3</v>
      </c>
      <c r="Q5" s="4">
        <f t="shared" ref="Q5:Q68" si="21">$C$8</f>
        <v>25</v>
      </c>
      <c r="R5">
        <f t="shared" si="0"/>
        <v>2000000</v>
      </c>
      <c r="S5">
        <f t="shared" si="1"/>
        <v>4679.4448742762024</v>
      </c>
      <c r="U5">
        <f t="shared" si="13"/>
        <v>1.701527E-3</v>
      </c>
      <c r="V5">
        <f t="shared" si="14"/>
        <v>0.01</v>
      </c>
      <c r="W5">
        <f t="shared" si="15"/>
        <v>0.98830568900000004</v>
      </c>
      <c r="X5">
        <f t="shared" si="16"/>
        <v>1.681628814087103E-3</v>
      </c>
      <c r="Y5">
        <f t="shared" si="17"/>
        <v>9.8830568900000002E-3</v>
      </c>
      <c r="Z5">
        <f t="shared" si="18"/>
        <v>0.97674100329591296</v>
      </c>
      <c r="AB5">
        <f t="shared" si="19"/>
        <v>4013.0662090248443</v>
      </c>
      <c r="AC5">
        <f t="shared" si="2"/>
        <v>4570.6056813684554</v>
      </c>
      <c r="AE5">
        <f t="shared" si="3"/>
        <v>0</v>
      </c>
      <c r="AF5">
        <f t="shared" si="4"/>
        <v>0</v>
      </c>
      <c r="AG5">
        <f t="shared" si="4"/>
        <v>-24.418525082397824</v>
      </c>
      <c r="AH5">
        <f t="shared" si="5"/>
        <v>-3363.2576281742058</v>
      </c>
      <c r="AI5">
        <f t="shared" si="6"/>
        <v>-3387.6761532566038</v>
      </c>
      <c r="AJ5">
        <f t="shared" si="7"/>
        <v>-557.53947234361112</v>
      </c>
      <c r="AK5">
        <f>G5*SUM(AB5, AE5:AF5)</f>
        <v>280.91463463173915</v>
      </c>
      <c r="AL5">
        <f t="shared" si="8"/>
        <v>-3664.3009909684756</v>
      </c>
      <c r="AN5">
        <f t="shared" si="9"/>
        <v>0</v>
      </c>
      <c r="AO5">
        <f t="shared" si="9"/>
        <v>0</v>
      </c>
      <c r="AP5">
        <f t="shared" si="9"/>
        <v>-19.466298694513569</v>
      </c>
      <c r="AQ5">
        <f t="shared" si="9"/>
        <v>-2681.1683898072429</v>
      </c>
      <c r="AR5">
        <f t="shared" si="9"/>
        <v>-2700.6346885017565</v>
      </c>
      <c r="AS5">
        <f t="shared" si="9"/>
        <v>-444.46705384535323</v>
      </c>
      <c r="AT5">
        <f t="shared" si="9"/>
        <v>223.94342684290427</v>
      </c>
      <c r="AU5">
        <f t="shared" si="9"/>
        <v>-2921.1583155042053</v>
      </c>
      <c r="AW5">
        <v>2</v>
      </c>
      <c r="AX5">
        <f>IF(Z5&gt;0, (R5*SUMPRODUCT(K5:$K$98, X5:$X$98)-K5*$AZ$3)/Z5, 0)</f>
        <v>4679.4448742762024</v>
      </c>
    </row>
    <row r="6" spans="1:52" x14ac:dyDescent="0.25">
      <c r="A6" t="s">
        <v>16</v>
      </c>
      <c r="C6" s="2"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1.710095E-3</v>
      </c>
      <c r="Q6" s="4">
        <f t="shared" si="21"/>
        <v>25</v>
      </c>
      <c r="R6">
        <f t="shared" si="0"/>
        <v>2000000</v>
      </c>
      <c r="S6">
        <f t="shared" si="1"/>
        <v>5271.5340805864826</v>
      </c>
      <c r="U6">
        <f t="shared" si="13"/>
        <v>1.710095E-3</v>
      </c>
      <c r="V6">
        <f t="shared" si="14"/>
        <v>0.01</v>
      </c>
      <c r="W6">
        <f t="shared" si="15"/>
        <v>0.97674100329591296</v>
      </c>
      <c r="X6">
        <f t="shared" si="16"/>
        <v>1.6703199060313244E-3</v>
      </c>
      <c r="Y6">
        <f t="shared" si="17"/>
        <v>9.7674100329591292E-3</v>
      </c>
      <c r="Z6">
        <f t="shared" si="18"/>
        <v>0.96530327335692256</v>
      </c>
      <c r="AB6">
        <f t="shared" si="19"/>
        <v>4570.6056813684554</v>
      </c>
      <c r="AC6">
        <f t="shared" si="2"/>
        <v>5088.6291036027069</v>
      </c>
      <c r="AE6">
        <f t="shared" si="3"/>
        <v>0</v>
      </c>
      <c r="AF6">
        <f t="shared" si="4"/>
        <v>0</v>
      </c>
      <c r="AG6">
        <f t="shared" si="4"/>
        <v>-24.132581833923066</v>
      </c>
      <c r="AH6">
        <f t="shared" si="5"/>
        <v>-3340.6398120626486</v>
      </c>
      <c r="AI6">
        <f t="shared" si="6"/>
        <v>-3364.7723938965719</v>
      </c>
      <c r="AJ6">
        <f t="shared" si="7"/>
        <v>-518.02342223425148</v>
      </c>
      <c r="AK6">
        <f>G6*SUM(AB6, AE6:AF6)</f>
        <v>319.9423976957919</v>
      </c>
      <c r="AL6">
        <f t="shared" si="8"/>
        <v>-3562.8534184350315</v>
      </c>
      <c r="AN6">
        <f t="shared" si="9"/>
        <v>0</v>
      </c>
      <c r="AO6">
        <f t="shared" si="9"/>
        <v>0</v>
      </c>
      <c r="AP6">
        <f t="shared" si="9"/>
        <v>-17.177095078127181</v>
      </c>
      <c r="AQ6">
        <f t="shared" si="9"/>
        <v>-2377.8014332852986</v>
      </c>
      <c r="AR6">
        <f t="shared" si="9"/>
        <v>-2394.978528363426</v>
      </c>
      <c r="AS6">
        <f t="shared" si="9"/>
        <v>-368.71883985104677</v>
      </c>
      <c r="AT6">
        <f t="shared" si="9"/>
        <v>227.72867911792764</v>
      </c>
      <c r="AU6">
        <f t="shared" si="9"/>
        <v>-2535.9686890965449</v>
      </c>
      <c r="AW6">
        <v>3</v>
      </c>
      <c r="AX6">
        <f>IF(Z6&gt;0, (R6*SUMPRODUCT(K6:$K$98, X6:$X$98)-K6*$AZ$3)/Z6, 0)</f>
        <v>5271.5340805864826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1.7195660000000001E-3</v>
      </c>
      <c r="Q7" s="4">
        <f t="shared" si="21"/>
        <v>25</v>
      </c>
      <c r="R7">
        <f t="shared" si="0"/>
        <v>2000000</v>
      </c>
      <c r="S7">
        <f t="shared" si="1"/>
        <v>5835.749807614131</v>
      </c>
      <c r="U7">
        <f t="shared" si="13"/>
        <v>1.7195660000000001E-3</v>
      </c>
      <c r="V7">
        <f t="shared" si="14"/>
        <v>0.01</v>
      </c>
      <c r="W7">
        <f t="shared" si="15"/>
        <v>0.96530327335692256</v>
      </c>
      <c r="X7">
        <f t="shared" si="16"/>
        <v>1.6599026885532699E-3</v>
      </c>
      <c r="Y7">
        <f t="shared" si="17"/>
        <v>9.6530327335692251E-3</v>
      </c>
      <c r="Z7">
        <f t="shared" si="18"/>
        <v>0.95399033793480004</v>
      </c>
      <c r="AB7">
        <f t="shared" si="19"/>
        <v>5088.6291036027069</v>
      </c>
      <c r="AC7">
        <f t="shared" si="2"/>
        <v>5567.2489310687488</v>
      </c>
      <c r="AE7">
        <f t="shared" si="3"/>
        <v>0</v>
      </c>
      <c r="AF7">
        <f t="shared" si="4"/>
        <v>0</v>
      </c>
      <c r="AG7">
        <f t="shared" si="4"/>
        <v>-23.84975844837</v>
      </c>
      <c r="AH7">
        <f t="shared" si="5"/>
        <v>-3319.8053771065397</v>
      </c>
      <c r="AI7">
        <f t="shared" si="6"/>
        <v>-3343.6551355549095</v>
      </c>
      <c r="AJ7">
        <f t="shared" si="7"/>
        <v>-478.6198274660419</v>
      </c>
      <c r="AK7">
        <f>G7*SUM(AB7, AE7:AF7)</f>
        <v>356.20403725218949</v>
      </c>
      <c r="AL7">
        <f t="shared" si="8"/>
        <v>-3466.0709257687618</v>
      </c>
      <c r="AN7">
        <f t="shared" si="9"/>
        <v>0</v>
      </c>
      <c r="AO7">
        <f t="shared" si="9"/>
        <v>0</v>
      </c>
      <c r="AP7">
        <f t="shared" si="9"/>
        <v>-15.156952659527491</v>
      </c>
      <c r="AQ7">
        <f t="shared" si="9"/>
        <v>-2109.7963339367743</v>
      </c>
      <c r="AR7">
        <f t="shared" si="9"/>
        <v>-2124.9532865963015</v>
      </c>
      <c r="AS7">
        <f t="shared" si="9"/>
        <v>-304.17155303767078</v>
      </c>
      <c r="AT7">
        <f t="shared" si="9"/>
        <v>226.37410527455438</v>
      </c>
      <c r="AU7">
        <f t="shared" si="9"/>
        <v>-2202.7507343594179</v>
      </c>
      <c r="AW7">
        <v>4</v>
      </c>
      <c r="AX7">
        <f>IF(Z7&gt;0, (R7*SUMPRODUCT(K7:$K$98, X7:$X$98)-K7*$AZ$3)/Z7, 0)</f>
        <v>5835.749807614131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1.7312919999999999E-3</v>
      </c>
      <c r="Q8" s="4">
        <f t="shared" si="21"/>
        <v>25</v>
      </c>
      <c r="R8">
        <f t="shared" si="0"/>
        <v>2000000</v>
      </c>
      <c r="S8">
        <f t="shared" si="1"/>
        <v>6372.333875466632</v>
      </c>
      <c r="U8">
        <f t="shared" si="13"/>
        <v>1.7312919999999999E-3</v>
      </c>
      <c r="V8">
        <f t="shared" si="14"/>
        <v>0.01</v>
      </c>
      <c r="W8">
        <f t="shared" si="15"/>
        <v>0.95399033793480004</v>
      </c>
      <c r="X8">
        <f t="shared" si="16"/>
        <v>1.6516358401438157E-3</v>
      </c>
      <c r="Y8">
        <f t="shared" si="17"/>
        <v>9.5399033793479998E-3</v>
      </c>
      <c r="Z8">
        <f t="shared" si="18"/>
        <v>0.94279879871530825</v>
      </c>
      <c r="AB8">
        <f t="shared" si="19"/>
        <v>5567.2489310687488</v>
      </c>
      <c r="AC8">
        <f t="shared" si="2"/>
        <v>6007.8287228028057</v>
      </c>
      <c r="AE8">
        <f t="shared" si="3"/>
        <v>0</v>
      </c>
      <c r="AF8">
        <f t="shared" si="4"/>
        <v>0</v>
      </c>
      <c r="AG8">
        <f t="shared" si="4"/>
        <v>-23.569969967882706</v>
      </c>
      <c r="AH8">
        <f t="shared" si="5"/>
        <v>-3303.2716802876312</v>
      </c>
      <c r="AI8">
        <f t="shared" si="6"/>
        <v>-3326.8416502555137</v>
      </c>
      <c r="AJ8">
        <f t="shared" si="7"/>
        <v>-440.57979173405693</v>
      </c>
      <c r="AK8">
        <f>G8*SUM(AB8, AE8:AF8)</f>
        <v>389.70742517481244</v>
      </c>
      <c r="AL8">
        <f t="shared" si="8"/>
        <v>-3377.714016814758</v>
      </c>
      <c r="AN8">
        <f t="shared" si="9"/>
        <v>0</v>
      </c>
      <c r="AO8">
        <f t="shared" si="9"/>
        <v>0</v>
      </c>
      <c r="AP8">
        <f t="shared" si="9"/>
        <v>-13.374233948257499</v>
      </c>
      <c r="AQ8">
        <f t="shared" si="9"/>
        <v>-1874.3650631299047</v>
      </c>
      <c r="AR8">
        <f t="shared" si="9"/>
        <v>-1887.7392970781623</v>
      </c>
      <c r="AS8">
        <f t="shared" si="9"/>
        <v>-249.99680591681124</v>
      </c>
      <c r="AT8">
        <f t="shared" si="9"/>
        <v>221.13045891713514</v>
      </c>
      <c r="AU8">
        <f t="shared" si="9"/>
        <v>-1916.6056440778382</v>
      </c>
      <c r="AW8">
        <v>5</v>
      </c>
      <c r="AX8">
        <f>IF(Z8&gt;0, (R8*SUMPRODUCT(K8:$K$98, X8:$X$98)-K8*$AZ$3)/Z8, 0)</f>
        <v>6372.333875466632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1.749783E-3</v>
      </c>
      <c r="Q9" s="4">
        <f t="shared" si="21"/>
        <v>25</v>
      </c>
      <c r="R9">
        <f t="shared" si="0"/>
        <v>2000000</v>
      </c>
      <c r="S9">
        <f t="shared" si="1"/>
        <v>6880.3691154036587</v>
      </c>
      <c r="U9">
        <f t="shared" si="13"/>
        <v>1.749783E-3</v>
      </c>
      <c r="V9">
        <f t="shared" si="14"/>
        <v>0.01</v>
      </c>
      <c r="W9">
        <f t="shared" si="15"/>
        <v>0.94279879871530825</v>
      </c>
      <c r="X9">
        <f t="shared" si="16"/>
        <v>1.6496933104124681E-3</v>
      </c>
      <c r="Y9">
        <f t="shared" si="17"/>
        <v>9.427987987153082E-3</v>
      </c>
      <c r="Z9">
        <f t="shared" si="18"/>
        <v>0.93172111741774277</v>
      </c>
      <c r="AB9">
        <f t="shared" si="19"/>
        <v>6007.8287228028057</v>
      </c>
      <c r="AC9">
        <f t="shared" si="2"/>
        <v>6410.5852004504231</v>
      </c>
      <c r="AE9">
        <f t="shared" si="3"/>
        <v>0</v>
      </c>
      <c r="AF9">
        <f t="shared" si="4"/>
        <v>0</v>
      </c>
      <c r="AG9">
        <f t="shared" si="4"/>
        <v>-23.293027935443568</v>
      </c>
      <c r="AH9">
        <f t="shared" si="5"/>
        <v>-3299.386620824936</v>
      </c>
      <c r="AI9">
        <f t="shared" si="6"/>
        <v>-3322.6796487603797</v>
      </c>
      <c r="AJ9">
        <f t="shared" si="7"/>
        <v>-402.75647764761743</v>
      </c>
      <c r="AK9">
        <f t="shared" ref="AK9:AK72" si="22">G9*SUM(AB9:AB9, AE9:AF9)</f>
        <v>420.54801059619643</v>
      </c>
      <c r="AL9">
        <f t="shared" si="8"/>
        <v>-3304.8881158118006</v>
      </c>
      <c r="AN9">
        <f t="shared" si="9"/>
        <v>0</v>
      </c>
      <c r="AO9">
        <f t="shared" si="9"/>
        <v>0</v>
      </c>
      <c r="AP9">
        <f t="shared" si="9"/>
        <v>-11.800972858548429</v>
      </c>
      <c r="AQ9">
        <f t="shared" si="9"/>
        <v>-1671.5719429059891</v>
      </c>
      <c r="AR9">
        <f t="shared" si="9"/>
        <v>-1683.3729157645375</v>
      </c>
      <c r="AS9">
        <f t="shared" si="9"/>
        <v>-204.04896583204095</v>
      </c>
      <c r="AT9">
        <f t="shared" si="9"/>
        <v>213.06271011724277</v>
      </c>
      <c r="AU9">
        <f t="shared" si="9"/>
        <v>-1674.3591714793358</v>
      </c>
      <c r="AW9">
        <v>6</v>
      </c>
      <c r="AX9">
        <f>IF(Z9&gt;0, (R9*SUMPRODUCT(K9:$K$98, X9:$X$98)-K9*$AZ$3)/Z9, 0)</f>
        <v>6880.3691154036587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1.7714300000000001E-3</v>
      </c>
      <c r="Q10" s="4">
        <f t="shared" si="21"/>
        <v>25</v>
      </c>
      <c r="R10">
        <f t="shared" si="0"/>
        <v>2000000</v>
      </c>
      <c r="S10">
        <f t="shared" si="1"/>
        <v>7355.0174108346018</v>
      </c>
      <c r="U10">
        <f t="shared" si="13"/>
        <v>1.7714300000000001E-3</v>
      </c>
      <c r="V10">
        <f t="shared" si="14"/>
        <v>0.01</v>
      </c>
      <c r="W10">
        <f t="shared" si="15"/>
        <v>0.93172111741774277</v>
      </c>
      <c r="X10">
        <f t="shared" si="16"/>
        <v>1.6504787390273121E-3</v>
      </c>
      <c r="Y10">
        <f t="shared" si="17"/>
        <v>9.3172111741774283E-3</v>
      </c>
      <c r="Z10">
        <f t="shared" si="18"/>
        <v>0.92075342750453804</v>
      </c>
      <c r="AB10">
        <f t="shared" si="19"/>
        <v>6410.5852004504231</v>
      </c>
      <c r="AC10">
        <f t="shared" si="2"/>
        <v>6772.1574903815126</v>
      </c>
      <c r="AE10">
        <f t="shared" si="3"/>
        <v>0</v>
      </c>
      <c r="AF10">
        <f t="shared" si="4"/>
        <v>0</v>
      </c>
      <c r="AG10">
        <f t="shared" si="4"/>
        <v>-23.01883568761345</v>
      </c>
      <c r="AH10">
        <f t="shared" si="5"/>
        <v>-3300.9574780546245</v>
      </c>
      <c r="AI10">
        <f t="shared" si="6"/>
        <v>-3323.9763137422378</v>
      </c>
      <c r="AJ10">
        <f t="shared" si="7"/>
        <v>-361.57228993108947</v>
      </c>
      <c r="AK10">
        <f t="shared" si="22"/>
        <v>448.74096403152964</v>
      </c>
      <c r="AL10">
        <f t="shared" si="8"/>
        <v>-3236.8076396417978</v>
      </c>
      <c r="AN10">
        <f t="shared" si="9"/>
        <v>0</v>
      </c>
      <c r="AO10">
        <f t="shared" si="9"/>
        <v>0</v>
      </c>
      <c r="AP10">
        <f t="shared" si="9"/>
        <v>-10.412552261260826</v>
      </c>
      <c r="AQ10">
        <f t="shared" si="9"/>
        <v>-1493.1855250584604</v>
      </c>
      <c r="AR10">
        <f t="shared" si="9"/>
        <v>-1503.5980773197211</v>
      </c>
      <c r="AS10">
        <f t="shared" si="9"/>
        <v>-163.55694163789209</v>
      </c>
      <c r="AT10">
        <f t="shared" si="9"/>
        <v>202.9876229691836</v>
      </c>
      <c r="AU10">
        <f t="shared" si="9"/>
        <v>-1464.1673959884297</v>
      </c>
      <c r="AW10">
        <v>7</v>
      </c>
      <c r="AX10">
        <f>IF(Z10&gt;0, (R10*SUMPRODUCT(K10:$K$98, X10:$X$98)-K10*$AZ$3)/Z10, 0)</f>
        <v>7355.0174108346018</v>
      </c>
    </row>
    <row r="11" spans="1:52" x14ac:dyDescent="0.25">
      <c r="A11" t="s">
        <v>33</v>
      </c>
      <c r="C11" s="12">
        <f>AU100</f>
        <v>-451.73303660784603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1.793078E-3</v>
      </c>
      <c r="Q11" s="4">
        <f t="shared" si="21"/>
        <v>25</v>
      </c>
      <c r="R11">
        <f t="shared" si="0"/>
        <v>2000000</v>
      </c>
      <c r="S11">
        <f t="shared" si="1"/>
        <v>7796.8117351634046</v>
      </c>
      <c r="U11">
        <f t="shared" si="13"/>
        <v>1.793078E-3</v>
      </c>
      <c r="V11">
        <f t="shared" si="14"/>
        <v>0.01</v>
      </c>
      <c r="W11">
        <f t="shared" si="15"/>
        <v>0.92075342750453804</v>
      </c>
      <c r="X11">
        <f t="shared" si="16"/>
        <v>1.650982714282982E-3</v>
      </c>
      <c r="Y11">
        <f t="shared" si="17"/>
        <v>9.2075342750453804E-3</v>
      </c>
      <c r="Z11">
        <f t="shared" si="18"/>
        <v>0.90989491051520965</v>
      </c>
      <c r="AB11">
        <f t="shared" si="19"/>
        <v>6772.1574903815126</v>
      </c>
      <c r="AC11">
        <f t="shared" si="2"/>
        <v>7094.2793160704423</v>
      </c>
      <c r="AE11">
        <f t="shared" si="3"/>
        <v>0</v>
      </c>
      <c r="AF11">
        <f t="shared" si="4"/>
        <v>0</v>
      </c>
      <c r="AG11">
        <f t="shared" si="4"/>
        <v>-22.747372762880243</v>
      </c>
      <c r="AH11">
        <f t="shared" si="5"/>
        <v>-3301.965428565964</v>
      </c>
      <c r="AI11">
        <f t="shared" si="6"/>
        <v>-3324.7128013288443</v>
      </c>
      <c r="AJ11">
        <f t="shared" si="7"/>
        <v>-322.12182568892968</v>
      </c>
      <c r="AK11">
        <f t="shared" si="22"/>
        <v>474.05102432670594</v>
      </c>
      <c r="AL11">
        <f t="shared" si="8"/>
        <v>-3172.7836026910682</v>
      </c>
      <c r="AN11">
        <f t="shared" si="9"/>
        <v>0</v>
      </c>
      <c r="AO11">
        <f t="shared" si="9"/>
        <v>0</v>
      </c>
      <c r="AP11">
        <f t="shared" si="9"/>
        <v>-9.1872823395220546</v>
      </c>
      <c r="AQ11">
        <f t="shared" si="9"/>
        <v>-1333.6084559655028</v>
      </c>
      <c r="AR11">
        <f t="shared" si="9"/>
        <v>-1342.7957383050248</v>
      </c>
      <c r="AS11">
        <f t="shared" si="9"/>
        <v>-130.09960276185262</v>
      </c>
      <c r="AT11">
        <f t="shared" si="9"/>
        <v>191.46125793199647</v>
      </c>
      <c r="AU11">
        <f t="shared" si="9"/>
        <v>-1281.4340831348811</v>
      </c>
      <c r="AW11">
        <v>8</v>
      </c>
      <c r="AX11">
        <f>IF(Z11&gt;0, (R11*SUMPRODUCT(K11:$K$98, X11:$X$98)-K11*$AZ$3)/Z11, 0)</f>
        <v>7796.8117351634046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1.8201370000000001E-3</v>
      </c>
      <c r="Q12" s="4">
        <f t="shared" si="21"/>
        <v>25</v>
      </c>
      <c r="R12">
        <f t="shared" si="0"/>
        <v>2000000</v>
      </c>
      <c r="S12">
        <f t="shared" si="1"/>
        <v>8209.4917438788598</v>
      </c>
      <c r="U12">
        <f t="shared" si="13"/>
        <v>1.8201370000000001E-3</v>
      </c>
      <c r="V12">
        <f t="shared" si="14"/>
        <v>0.01</v>
      </c>
      <c r="W12">
        <f t="shared" si="15"/>
        <v>0.90989491051520965</v>
      </c>
      <c r="X12">
        <f t="shared" si="16"/>
        <v>1.6561333927404222E-3</v>
      </c>
      <c r="Y12">
        <f t="shared" si="17"/>
        <v>9.0989491051520974E-3</v>
      </c>
      <c r="Z12">
        <f t="shared" si="18"/>
        <v>0.89913982801731718</v>
      </c>
      <c r="AB12">
        <f t="shared" si="19"/>
        <v>7094.2793160704423</v>
      </c>
      <c r="AC12">
        <f t="shared" si="2"/>
        <v>7381.4809947008234</v>
      </c>
      <c r="AE12">
        <f t="shared" si="3"/>
        <v>0</v>
      </c>
      <c r="AF12">
        <f t="shared" si="4"/>
        <v>0</v>
      </c>
      <c r="AG12">
        <f t="shared" si="4"/>
        <v>-22.47849570043293</v>
      </c>
      <c r="AH12">
        <f t="shared" si="5"/>
        <v>-3312.2667854808442</v>
      </c>
      <c r="AI12">
        <f t="shared" si="6"/>
        <v>-3334.7452811812773</v>
      </c>
      <c r="AJ12">
        <f t="shared" si="7"/>
        <v>-287.20167863038114</v>
      </c>
      <c r="AK12">
        <f t="shared" si="22"/>
        <v>496.59955212493099</v>
      </c>
      <c r="AL12">
        <f t="shared" si="8"/>
        <v>-3125.3474076867274</v>
      </c>
      <c r="AN12">
        <f t="shared" si="9"/>
        <v>0</v>
      </c>
      <c r="AO12">
        <f t="shared" si="9"/>
        <v>0</v>
      </c>
      <c r="AP12">
        <f t="shared" si="9"/>
        <v>-8.1059708960814483</v>
      </c>
      <c r="AQ12">
        <f t="shared" si="9"/>
        <v>-1194.4366082579036</v>
      </c>
      <c r="AR12">
        <f t="shared" si="9"/>
        <v>-1202.5425791539851</v>
      </c>
      <c r="AS12">
        <f t="shared" si="9"/>
        <v>-103.56780450565334</v>
      </c>
      <c r="AT12">
        <f t="shared" si="9"/>
        <v>179.07877689761261</v>
      </c>
      <c r="AU12">
        <f t="shared" si="9"/>
        <v>-1127.0316067620258</v>
      </c>
      <c r="AW12">
        <v>9</v>
      </c>
      <c r="AX12">
        <f>IF(Z12&gt;0, (R12*SUMPRODUCT(K12:$K$98, X12:$X$98)-K12*$AZ$3)/Z12, 0)</f>
        <v>8209.4917438788598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1.84855E-3</v>
      </c>
      <c r="Q13" s="4">
        <f t="shared" si="21"/>
        <v>25</v>
      </c>
      <c r="R13">
        <f t="shared" si="0"/>
        <v>2000000</v>
      </c>
      <c r="S13">
        <f t="shared" si="1"/>
        <v>8592.3621773034065</v>
      </c>
      <c r="U13">
        <f t="shared" si="13"/>
        <v>1.84855E-3</v>
      </c>
      <c r="V13">
        <f t="shared" si="14"/>
        <v>0.01</v>
      </c>
      <c r="W13">
        <f t="shared" si="15"/>
        <v>0.89913982801731718</v>
      </c>
      <c r="X13">
        <f t="shared" si="16"/>
        <v>1.6621049290814116E-3</v>
      </c>
      <c r="Y13">
        <f t="shared" si="17"/>
        <v>8.9913982801731723E-3</v>
      </c>
      <c r="Z13">
        <f t="shared" si="18"/>
        <v>0.88848632480806267</v>
      </c>
      <c r="AB13">
        <f t="shared" si="19"/>
        <v>7381.4809947008234</v>
      </c>
      <c r="AC13">
        <f t="shared" si="2"/>
        <v>7634.1962923321071</v>
      </c>
      <c r="AE13">
        <f t="shared" si="3"/>
        <v>0</v>
      </c>
      <c r="AF13">
        <f t="shared" si="4"/>
        <v>0</v>
      </c>
      <c r="AG13">
        <f t="shared" si="4"/>
        <v>-22.212158120201568</v>
      </c>
      <c r="AH13">
        <f t="shared" si="5"/>
        <v>-3324.2098581628234</v>
      </c>
      <c r="AI13">
        <f t="shared" si="6"/>
        <v>-3346.4220162830247</v>
      </c>
      <c r="AJ13">
        <f t="shared" si="7"/>
        <v>-252.71529763128365</v>
      </c>
      <c r="AK13">
        <f t="shared" si="22"/>
        <v>516.70366962905769</v>
      </c>
      <c r="AL13">
        <f t="shared" si="8"/>
        <v>-3082.4336442852509</v>
      </c>
      <c r="AN13">
        <f t="shared" si="9"/>
        <v>0</v>
      </c>
      <c r="AO13">
        <f t="shared" si="9"/>
        <v>0</v>
      </c>
      <c r="AP13">
        <f t="shared" si="9"/>
        <v>-7.1517204416256099</v>
      </c>
      <c r="AQ13">
        <f t="shared" si="9"/>
        <v>-1070.3066071393828</v>
      </c>
      <c r="AR13">
        <f t="shared" si="9"/>
        <v>-1077.4583275810085</v>
      </c>
      <c r="AS13">
        <f t="shared" si="9"/>
        <v>-81.367562314325454</v>
      </c>
      <c r="AT13">
        <f t="shared" si="9"/>
        <v>166.36475286875745</v>
      </c>
      <c r="AU13">
        <f t="shared" si="9"/>
        <v>-992.46113702657647</v>
      </c>
      <c r="AW13">
        <v>10</v>
      </c>
      <c r="AX13">
        <f>IF(Z13&gt;0, (R13*SUMPRODUCT(K13:$K$98, X13:$X$98)-K13*$AZ$3)/Z13, 0)</f>
        <v>8592.3621773034065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1.8814719999999999E-3</v>
      </c>
      <c r="Q14" s="4">
        <f t="shared" si="21"/>
        <v>25</v>
      </c>
      <c r="R14">
        <f t="shared" si="0"/>
        <v>2000000</v>
      </c>
      <c r="S14">
        <f t="shared" si="1"/>
        <v>8948.3118198947577</v>
      </c>
      <c r="U14">
        <f t="shared" si="13"/>
        <v>1.8814719999999999E-3</v>
      </c>
      <c r="V14">
        <f t="shared" si="14"/>
        <v>0.01</v>
      </c>
      <c r="W14">
        <f t="shared" si="15"/>
        <v>0.88848632480806267</v>
      </c>
      <c r="X14">
        <f t="shared" si="16"/>
        <v>1.6716621425092752E-3</v>
      </c>
      <c r="Y14">
        <f t="shared" si="17"/>
        <v>8.884863248080627E-3</v>
      </c>
      <c r="Z14">
        <f t="shared" si="18"/>
        <v>0.87792979941747284</v>
      </c>
      <c r="AB14">
        <f t="shared" si="19"/>
        <v>7634.1962923321071</v>
      </c>
      <c r="AC14">
        <f t="shared" si="2"/>
        <v>7855.9896011652063</v>
      </c>
      <c r="AE14">
        <f t="shared" si="3"/>
        <v>0</v>
      </c>
      <c r="AF14">
        <f t="shared" si="4"/>
        <v>0</v>
      </c>
      <c r="AG14">
        <f t="shared" si="4"/>
        <v>-21.948244985436823</v>
      </c>
      <c r="AH14">
        <f t="shared" si="5"/>
        <v>-3343.3242850185502</v>
      </c>
      <c r="AI14">
        <f t="shared" si="6"/>
        <v>-3365.272530003987</v>
      </c>
      <c r="AJ14">
        <f t="shared" si="7"/>
        <v>-221.79330883309922</v>
      </c>
      <c r="AK14">
        <f t="shared" si="22"/>
        <v>534.39374046324758</v>
      </c>
      <c r="AL14">
        <f t="shared" si="8"/>
        <v>-3052.6720983738387</v>
      </c>
      <c r="AN14">
        <f t="shared" si="9"/>
        <v>0</v>
      </c>
      <c r="AO14">
        <f t="shared" si="9"/>
        <v>0</v>
      </c>
      <c r="AP14">
        <f t="shared" si="9"/>
        <v>-6.309595960220185</v>
      </c>
      <c r="AQ14">
        <f t="shared" si="9"/>
        <v>-961.12584019615826</v>
      </c>
      <c r="AR14">
        <f t="shared" si="9"/>
        <v>-967.43543615637839</v>
      </c>
      <c r="AS14">
        <f t="shared" si="9"/>
        <v>-63.760276338529252</v>
      </c>
      <c r="AT14">
        <f t="shared" si="9"/>
        <v>153.62543056317875</v>
      </c>
      <c r="AU14">
        <f t="shared" si="9"/>
        <v>-877.57028193172891</v>
      </c>
      <c r="AW14">
        <v>11</v>
      </c>
      <c r="AX14">
        <f>IF(Z14&gt;0, (R14*SUMPRODUCT(K14:$K$98, X14:$X$98)-K14*$AZ$3)/Z14, 0)</f>
        <v>8948.3118198947577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1.927022E-3</v>
      </c>
      <c r="Q15" s="4">
        <f t="shared" si="21"/>
        <v>25</v>
      </c>
      <c r="R15">
        <f t="shared" si="0"/>
        <v>2000000</v>
      </c>
      <c r="S15">
        <f t="shared" si="1"/>
        <v>9278.2795245394263</v>
      </c>
      <c r="U15">
        <f t="shared" si="13"/>
        <v>1.927022E-3</v>
      </c>
      <c r="V15">
        <f t="shared" si="14"/>
        <v>0.01</v>
      </c>
      <c r="W15">
        <f t="shared" si="15"/>
        <v>0.87792979941747284</v>
      </c>
      <c r="X15">
        <f t="shared" si="16"/>
        <v>1.6917900379330574E-3</v>
      </c>
      <c r="Y15">
        <f t="shared" si="17"/>
        <v>8.7792979941747288E-3</v>
      </c>
      <c r="Z15">
        <f t="shared" si="18"/>
        <v>0.86745871138536501</v>
      </c>
      <c r="AB15">
        <f t="shared" si="19"/>
        <v>7855.9896011652063</v>
      </c>
      <c r="AC15">
        <f t="shared" si="2"/>
        <v>8048.5244002301879</v>
      </c>
      <c r="AE15">
        <f t="shared" si="3"/>
        <v>0</v>
      </c>
      <c r="AF15">
        <f t="shared" si="4"/>
        <v>0</v>
      </c>
      <c r="AG15">
        <f t="shared" si="4"/>
        <v>-21.686467784634125</v>
      </c>
      <c r="AH15">
        <f t="shared" si="5"/>
        <v>-3383.5800758661148</v>
      </c>
      <c r="AI15">
        <f t="shared" si="6"/>
        <v>-3405.2665436507491</v>
      </c>
      <c r="AJ15">
        <f t="shared" si="7"/>
        <v>-192.5347990649816</v>
      </c>
      <c r="AK15">
        <f t="shared" si="22"/>
        <v>549.91927208156449</v>
      </c>
      <c r="AL15">
        <f t="shared" si="8"/>
        <v>-3047.8820706341662</v>
      </c>
      <c r="AN15">
        <f t="shared" si="9"/>
        <v>0</v>
      </c>
      <c r="AO15">
        <f t="shared" si="9"/>
        <v>0</v>
      </c>
      <c r="AP15">
        <f t="shared" si="9"/>
        <v>-5.5663761342781495</v>
      </c>
      <c r="AQ15">
        <f t="shared" si="9"/>
        <v>-868.48073046110153</v>
      </c>
      <c r="AR15">
        <f t="shared" si="9"/>
        <v>-874.04710659537966</v>
      </c>
      <c r="AS15">
        <f t="shared" si="9"/>
        <v>-49.418887445225955</v>
      </c>
      <c r="AT15">
        <f t="shared" si="9"/>
        <v>141.15058027399624</v>
      </c>
      <c r="AU15">
        <f t="shared" si="9"/>
        <v>-782.31541376660937</v>
      </c>
      <c r="AW15">
        <v>12</v>
      </c>
      <c r="AX15">
        <f>IF(Z15&gt;0, (R15*SUMPRODUCT(K15:$K$98, X15:$X$98)-K15*$AZ$3)/Z15, 0)</f>
        <v>9278.2795245394263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1.979789E-3</v>
      </c>
      <c r="Q16" s="4">
        <f t="shared" si="21"/>
        <v>25</v>
      </c>
      <c r="R16">
        <f t="shared" si="0"/>
        <v>2000000</v>
      </c>
      <c r="S16">
        <f t="shared" si="1"/>
        <v>9579.2981314408989</v>
      </c>
      <c r="U16">
        <f t="shared" si="13"/>
        <v>1.979789E-3</v>
      </c>
      <c r="V16">
        <f t="shared" si="14"/>
        <v>0.01</v>
      </c>
      <c r="W16">
        <f t="shared" si="15"/>
        <v>0.86745871138536501</v>
      </c>
      <c r="X16">
        <f t="shared" si="16"/>
        <v>1.7173852147549205E-3</v>
      </c>
      <c r="Y16">
        <f t="shared" si="17"/>
        <v>8.6745871138536497E-3</v>
      </c>
      <c r="Z16">
        <f t="shared" si="18"/>
        <v>0.85706673905675645</v>
      </c>
      <c r="AB16">
        <f t="shared" si="19"/>
        <v>8048.5244002301879</v>
      </c>
      <c r="AC16">
        <f t="shared" si="2"/>
        <v>8210.0978119665324</v>
      </c>
      <c r="AE16">
        <f t="shared" si="3"/>
        <v>0</v>
      </c>
      <c r="AF16">
        <f t="shared" si="4"/>
        <v>0</v>
      </c>
      <c r="AG16">
        <f t="shared" si="4"/>
        <v>-21.426668476418911</v>
      </c>
      <c r="AH16">
        <f t="shared" si="5"/>
        <v>-3434.7704295098411</v>
      </c>
      <c r="AI16">
        <f t="shared" si="6"/>
        <v>-3456.1970979862599</v>
      </c>
      <c r="AJ16">
        <f t="shared" si="7"/>
        <v>-161.5734117363445</v>
      </c>
      <c r="AK16">
        <f t="shared" si="22"/>
        <v>563.39670801611317</v>
      </c>
      <c r="AL16">
        <f t="shared" si="8"/>
        <v>-3054.3738017064911</v>
      </c>
      <c r="AN16">
        <f t="shared" si="9"/>
        <v>0</v>
      </c>
      <c r="AO16">
        <f t="shared" si="9"/>
        <v>0</v>
      </c>
      <c r="AP16">
        <f t="shared" si="9"/>
        <v>-4.9104393952632686</v>
      </c>
      <c r="AQ16">
        <f t="shared" si="9"/>
        <v>-787.16073146474309</v>
      </c>
      <c r="AR16">
        <f t="shared" si="9"/>
        <v>-792.0711708600063</v>
      </c>
      <c r="AS16">
        <f t="shared" si="9"/>
        <v>-37.028455781187354</v>
      </c>
      <c r="AT16">
        <f t="shared" si="9"/>
        <v>129.1159842813947</v>
      </c>
      <c r="AU16">
        <f t="shared" si="9"/>
        <v>-699.98364235979898</v>
      </c>
      <c r="AW16">
        <v>13</v>
      </c>
      <c r="AX16">
        <f>IF(Z16&gt;0, (R16*SUMPRODUCT(K16:$K$98, X16:$X$98)-K16*$AZ$3)/Z16, 0)</f>
        <v>9579.2981314408989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2.0334569999999998E-3</v>
      </c>
      <c r="Q17" s="4">
        <f t="shared" si="21"/>
        <v>25</v>
      </c>
      <c r="R17">
        <f t="shared" si="0"/>
        <v>2000000</v>
      </c>
      <c r="S17">
        <f t="shared" si="1"/>
        <v>9852.4902594626037</v>
      </c>
      <c r="U17">
        <f t="shared" si="13"/>
        <v>2.0334569999999998E-3</v>
      </c>
      <c r="V17">
        <f t="shared" si="14"/>
        <v>0.01</v>
      </c>
      <c r="W17">
        <f t="shared" si="15"/>
        <v>0.85706673905675645</v>
      </c>
      <c r="X17">
        <f t="shared" si="16"/>
        <v>1.7428083600021346E-3</v>
      </c>
      <c r="Y17">
        <f t="shared" si="17"/>
        <v>8.570667390567565E-3</v>
      </c>
      <c r="Z17">
        <f t="shared" si="18"/>
        <v>0.84675326330618672</v>
      </c>
      <c r="AB17">
        <f t="shared" si="19"/>
        <v>8210.0978119665324</v>
      </c>
      <c r="AC17">
        <f t="shared" si="2"/>
        <v>8342.6282788923781</v>
      </c>
      <c r="AE17">
        <f t="shared" si="3"/>
        <v>0</v>
      </c>
      <c r="AF17">
        <f t="shared" si="4"/>
        <v>0</v>
      </c>
      <c r="AG17">
        <f t="shared" si="4"/>
        <v>-21.168831582654668</v>
      </c>
      <c r="AH17">
        <f t="shared" si="5"/>
        <v>-3485.6167200042692</v>
      </c>
      <c r="AI17">
        <f t="shared" si="6"/>
        <v>-3506.7855515869237</v>
      </c>
      <c r="AJ17">
        <f t="shared" si="7"/>
        <v>-132.53046692584576</v>
      </c>
      <c r="AK17">
        <f t="shared" si="22"/>
        <v>574.70684683765728</v>
      </c>
      <c r="AL17">
        <f t="shared" si="8"/>
        <v>-3064.6091716751121</v>
      </c>
      <c r="AN17">
        <f t="shared" si="9"/>
        <v>0</v>
      </c>
      <c r="AO17">
        <f t="shared" si="9"/>
        <v>0</v>
      </c>
      <c r="AP17">
        <f t="shared" si="9"/>
        <v>-4.3315623517404127</v>
      </c>
      <c r="AQ17">
        <f t="shared" si="9"/>
        <v>-713.22624009813273</v>
      </c>
      <c r="AR17">
        <f t="shared" si="9"/>
        <v>-717.55780244987318</v>
      </c>
      <c r="AS17">
        <f t="shared" si="9"/>
        <v>-27.118359308264719</v>
      </c>
      <c r="AT17">
        <f t="shared" si="9"/>
        <v>117.59640730899802</v>
      </c>
      <c r="AU17">
        <f t="shared" si="9"/>
        <v>-627.07975444913984</v>
      </c>
      <c r="AW17">
        <v>14</v>
      </c>
      <c r="AX17">
        <f>IF(Z17&gt;0, (R17*SUMPRODUCT(K17:$K$98, X17:$X$98)-K17*$AZ$3)/Z17, 0)</f>
        <v>9852.4902594626037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2.08983E-3</v>
      </c>
      <c r="Q18" s="4">
        <f t="shared" si="21"/>
        <v>25</v>
      </c>
      <c r="R18">
        <f t="shared" si="0"/>
        <v>2000000</v>
      </c>
      <c r="S18">
        <f t="shared" si="1"/>
        <v>10102.082058355825</v>
      </c>
      <c r="U18">
        <f t="shared" si="13"/>
        <v>2.08983E-3</v>
      </c>
      <c r="V18">
        <f t="shared" si="14"/>
        <v>0.01</v>
      </c>
      <c r="W18">
        <f t="shared" si="15"/>
        <v>0.84675326330618672</v>
      </c>
      <c r="X18">
        <f t="shared" si="16"/>
        <v>1.7695703722551681E-3</v>
      </c>
      <c r="Y18">
        <f t="shared" si="17"/>
        <v>8.4675326330618667E-3</v>
      </c>
      <c r="Z18">
        <f t="shared" si="18"/>
        <v>0.83651616030086973</v>
      </c>
      <c r="AB18">
        <f t="shared" si="19"/>
        <v>8342.6282788923781</v>
      </c>
      <c r="AC18">
        <f t="shared" si="2"/>
        <v>8450.554894500121</v>
      </c>
      <c r="AE18">
        <f t="shared" si="3"/>
        <v>0</v>
      </c>
      <c r="AF18">
        <f t="shared" si="4"/>
        <v>0</v>
      </c>
      <c r="AG18">
        <f t="shared" si="4"/>
        <v>-20.912904007521742</v>
      </c>
      <c r="AH18">
        <f t="shared" si="5"/>
        <v>-3539.1407445103364</v>
      </c>
      <c r="AI18">
        <f t="shared" si="6"/>
        <v>-3560.0536485178582</v>
      </c>
      <c r="AJ18">
        <f t="shared" si="7"/>
        <v>-107.92661560774286</v>
      </c>
      <c r="AK18">
        <f t="shared" si="22"/>
        <v>583.98397952246648</v>
      </c>
      <c r="AL18">
        <f t="shared" si="8"/>
        <v>-3083.9962846031344</v>
      </c>
      <c r="AN18">
        <f t="shared" si="9"/>
        <v>0</v>
      </c>
      <c r="AO18">
        <f t="shared" si="9"/>
        <v>0</v>
      </c>
      <c r="AP18">
        <f t="shared" si="9"/>
        <v>-3.820709374351313</v>
      </c>
      <c r="AQ18">
        <f t="shared" si="9"/>
        <v>-646.58778210983326</v>
      </c>
      <c r="AR18">
        <f t="shared" si="9"/>
        <v>-650.40849148418454</v>
      </c>
      <c r="AS18">
        <f t="shared" si="9"/>
        <v>-19.717789162433</v>
      </c>
      <c r="AT18">
        <f t="shared" si="9"/>
        <v>106.69168969694336</v>
      </c>
      <c r="AU18">
        <f t="shared" si="9"/>
        <v>-563.4345909496742</v>
      </c>
      <c r="AW18">
        <v>15</v>
      </c>
      <c r="AX18">
        <f>IF(Z18&gt;0, (R18*SUMPRODUCT(K18:$K$98, X18:$X$98)-K18*$AZ$3)/Z18, 0)</f>
        <v>10102.082058355825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2.1556750000000001E-3</v>
      </c>
      <c r="Q19" s="4">
        <f t="shared" si="21"/>
        <v>25</v>
      </c>
      <c r="R19">
        <f t="shared" si="0"/>
        <v>2000000</v>
      </c>
      <c r="S19">
        <f t="shared" si="1"/>
        <v>10331.170370446991</v>
      </c>
      <c r="U19">
        <f t="shared" si="13"/>
        <v>2.1556750000000001E-3</v>
      </c>
      <c r="V19">
        <f t="shared" si="14"/>
        <v>0.01</v>
      </c>
      <c r="W19">
        <f t="shared" si="15"/>
        <v>0.83651616030086973</v>
      </c>
      <c r="X19">
        <f t="shared" si="16"/>
        <v>1.8032569738565775E-3</v>
      </c>
      <c r="Y19">
        <f t="shared" si="17"/>
        <v>8.365161603008698E-3</v>
      </c>
      <c r="Z19">
        <f t="shared" si="18"/>
        <v>0.82634774172400449</v>
      </c>
      <c r="AB19">
        <f t="shared" si="19"/>
        <v>8450.554894500121</v>
      </c>
      <c r="AC19">
        <f t="shared" si="2"/>
        <v>8537.1393049848175</v>
      </c>
      <c r="AE19">
        <f t="shared" si="3"/>
        <v>0</v>
      </c>
      <c r="AF19">
        <f t="shared" si="4"/>
        <v>0</v>
      </c>
      <c r="AG19">
        <f t="shared" si="4"/>
        <v>-20.658693543100114</v>
      </c>
      <c r="AH19">
        <f t="shared" si="5"/>
        <v>-3606.5139477131547</v>
      </c>
      <c r="AI19">
        <f t="shared" si="6"/>
        <v>-3627.1726412562548</v>
      </c>
      <c r="AJ19">
        <f t="shared" si="7"/>
        <v>-86.584410484696491</v>
      </c>
      <c r="AK19">
        <f t="shared" si="22"/>
        <v>591.53884261500855</v>
      </c>
      <c r="AL19">
        <f t="shared" si="8"/>
        <v>-3122.2182091259428</v>
      </c>
      <c r="AN19">
        <f t="shared" si="9"/>
        <v>0</v>
      </c>
      <c r="AO19">
        <f t="shared" si="9"/>
        <v>0</v>
      </c>
      <c r="AP19">
        <f t="shared" si="9"/>
        <v>-3.3698804222564691</v>
      </c>
      <c r="AQ19">
        <f t="shared" si="9"/>
        <v>-588.30054861105475</v>
      </c>
      <c r="AR19">
        <f t="shared" si="9"/>
        <v>-591.67042903331117</v>
      </c>
      <c r="AS19">
        <f t="shared" si="9"/>
        <v>-14.123792927963203</v>
      </c>
      <c r="AT19">
        <f t="shared" si="9"/>
        <v>96.492799052065777</v>
      </c>
      <c r="AU19">
        <f t="shared" si="9"/>
        <v>-509.30142290920867</v>
      </c>
      <c r="AW19">
        <v>16</v>
      </c>
      <c r="AX19">
        <f>IF(Z19&gt;0, (R19*SUMPRODUCT(K19:$K$98, X19:$X$98)-K19*$AZ$3)/Z19, 0)</f>
        <v>10331.170370446991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2.2206180000000002E-3</v>
      </c>
      <c r="Q20" s="4">
        <f t="shared" si="21"/>
        <v>25</v>
      </c>
      <c r="R20">
        <f t="shared" si="0"/>
        <v>2000000</v>
      </c>
      <c r="S20">
        <f t="shared" si="1"/>
        <v>10540.232242561804</v>
      </c>
      <c r="U20">
        <f t="shared" si="13"/>
        <v>2.2206180000000002E-3</v>
      </c>
      <c r="V20">
        <f t="shared" si="14"/>
        <v>0.01</v>
      </c>
      <c r="W20">
        <f t="shared" si="15"/>
        <v>0.82634774172400449</v>
      </c>
      <c r="X20">
        <f t="shared" si="16"/>
        <v>1.8350026695316756E-3</v>
      </c>
      <c r="Y20">
        <f t="shared" si="17"/>
        <v>8.2634774172400446E-3</v>
      </c>
      <c r="Z20">
        <f t="shared" si="18"/>
        <v>0.81624926163723277</v>
      </c>
      <c r="AB20">
        <f t="shared" si="19"/>
        <v>8537.1393049848175</v>
      </c>
      <c r="AC20">
        <f t="shared" si="2"/>
        <v>8603.4567854760262</v>
      </c>
      <c r="AE20">
        <f t="shared" si="3"/>
        <v>0</v>
      </c>
      <c r="AF20">
        <f t="shared" si="4"/>
        <v>0</v>
      </c>
      <c r="AG20">
        <f t="shared" si="4"/>
        <v>-20.406231540930818</v>
      </c>
      <c r="AH20">
        <f t="shared" si="5"/>
        <v>-3670.0053390633511</v>
      </c>
      <c r="AI20">
        <f t="shared" si="6"/>
        <v>-3690.4115706042821</v>
      </c>
      <c r="AJ20">
        <f t="shared" si="7"/>
        <v>-66.317480491208698</v>
      </c>
      <c r="AK20">
        <f t="shared" si="22"/>
        <v>597.59975134893727</v>
      </c>
      <c r="AL20">
        <f t="shared" si="8"/>
        <v>-3159.1292997465534</v>
      </c>
      <c r="AN20">
        <f t="shared" si="9"/>
        <v>0</v>
      </c>
      <c r="AO20">
        <f t="shared" si="9"/>
        <v>0</v>
      </c>
      <c r="AP20">
        <f t="shared" si="9"/>
        <v>-2.9720521436699943</v>
      </c>
      <c r="AQ20">
        <f t="shared" si="9"/>
        <v>-534.51550882216543</v>
      </c>
      <c r="AR20">
        <f t="shared" si="9"/>
        <v>-537.48756096583543</v>
      </c>
      <c r="AS20">
        <f t="shared" si="9"/>
        <v>-9.6587657383651973</v>
      </c>
      <c r="AT20">
        <f t="shared" si="9"/>
        <v>87.037021925913564</v>
      </c>
      <c r="AU20">
        <f t="shared" si="9"/>
        <v>-460.10930477828703</v>
      </c>
      <c r="AW20">
        <v>17</v>
      </c>
      <c r="AX20">
        <f>IF(Z20&gt;0, (R20*SUMPRODUCT(K20:$K$98, X20:$X$98)-K20*$AZ$3)/Z20, 0)</f>
        <v>10540.232242561804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2.2950319999999998E-3</v>
      </c>
      <c r="Q21" s="4">
        <f t="shared" si="21"/>
        <v>25</v>
      </c>
      <c r="R21">
        <f t="shared" si="0"/>
        <v>2000000</v>
      </c>
      <c r="S21">
        <f t="shared" si="1"/>
        <v>10733.412659769649</v>
      </c>
      <c r="U21">
        <f t="shared" si="13"/>
        <v>2.2950319999999998E-3</v>
      </c>
      <c r="V21">
        <f t="shared" si="14"/>
        <v>0.01</v>
      </c>
      <c r="W21">
        <f t="shared" si="15"/>
        <v>0.81624926163723277</v>
      </c>
      <c r="X21">
        <f t="shared" si="16"/>
        <v>1.8733181754338215E-3</v>
      </c>
      <c r="Y21">
        <f t="shared" si="17"/>
        <v>8.1624926163723285E-3</v>
      </c>
      <c r="Z21">
        <f t="shared" si="18"/>
        <v>0.80621345084542662</v>
      </c>
      <c r="AB21">
        <f t="shared" si="19"/>
        <v>8603.4567854760262</v>
      </c>
      <c r="AC21">
        <f t="shared" si="2"/>
        <v>8653.4216597808772</v>
      </c>
      <c r="AE21">
        <f t="shared" si="3"/>
        <v>0</v>
      </c>
      <c r="AF21">
        <f t="shared" si="4"/>
        <v>0</v>
      </c>
      <c r="AG21">
        <f t="shared" si="4"/>
        <v>-20.155336271135667</v>
      </c>
      <c r="AH21">
        <f t="shared" si="5"/>
        <v>-3746.6363508676427</v>
      </c>
      <c r="AI21">
        <f t="shared" si="6"/>
        <v>-3766.7916871387783</v>
      </c>
      <c r="AJ21">
        <f t="shared" si="7"/>
        <v>-49.964874304851037</v>
      </c>
      <c r="AK21">
        <f t="shared" si="22"/>
        <v>602.24197498332194</v>
      </c>
      <c r="AL21">
        <f t="shared" si="8"/>
        <v>-3214.5145864603073</v>
      </c>
      <c r="AN21">
        <f t="shared" si="9"/>
        <v>0</v>
      </c>
      <c r="AO21">
        <f t="shared" si="9"/>
        <v>0</v>
      </c>
      <c r="AP21">
        <f t="shared" si="9"/>
        <v>-2.6209916673731275</v>
      </c>
      <c r="AQ21">
        <f t="shared" si="9"/>
        <v>-487.21105538508806</v>
      </c>
      <c r="AR21">
        <f t="shared" si="9"/>
        <v>-489.83204705246118</v>
      </c>
      <c r="AS21">
        <f t="shared" si="9"/>
        <v>-6.4974117748610185</v>
      </c>
      <c r="AT21">
        <f t="shared" si="9"/>
        <v>78.315299578213498</v>
      </c>
      <c r="AU21">
        <f t="shared" si="9"/>
        <v>-418.01415924910867</v>
      </c>
      <c r="AW21">
        <v>18</v>
      </c>
      <c r="AX21">
        <f>IF(Z21&gt;0, (R21*SUMPRODUCT(K21:$K$98, X21:$X$98)-K21*$AZ$3)/Z21, 0)</f>
        <v>10733.412659769649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2.375308E-3</v>
      </c>
      <c r="Q22" s="4">
        <f t="shared" si="21"/>
        <v>25</v>
      </c>
      <c r="R22">
        <f t="shared" si="0"/>
        <v>2000000</v>
      </c>
      <c r="S22">
        <f t="shared" si="1"/>
        <v>10911.419095637433</v>
      </c>
      <c r="U22">
        <f t="shared" si="13"/>
        <v>2.375308E-3</v>
      </c>
      <c r="V22">
        <f t="shared" si="14"/>
        <v>0.01</v>
      </c>
      <c r="W22">
        <f t="shared" si="15"/>
        <v>0.80621345084542662</v>
      </c>
      <c r="X22">
        <f t="shared" si="16"/>
        <v>1.9150052595007486E-3</v>
      </c>
      <c r="Y22">
        <f t="shared" si="17"/>
        <v>8.0621345084542669E-3</v>
      </c>
      <c r="Z22">
        <f t="shared" si="18"/>
        <v>0.79623631107747161</v>
      </c>
      <c r="AB22">
        <f t="shared" si="19"/>
        <v>8653.4216597808772</v>
      </c>
      <c r="AC22">
        <f t="shared" si="2"/>
        <v>8688.0680893306308</v>
      </c>
      <c r="AE22">
        <f t="shared" si="3"/>
        <v>0</v>
      </c>
      <c r="AF22">
        <f t="shared" si="4"/>
        <v>0</v>
      </c>
      <c r="AG22">
        <f t="shared" si="4"/>
        <v>-19.90590777693679</v>
      </c>
      <c r="AH22">
        <f t="shared" si="5"/>
        <v>-3830.010519001497</v>
      </c>
      <c r="AI22">
        <f t="shared" si="6"/>
        <v>-3849.9164267784336</v>
      </c>
      <c r="AJ22">
        <f t="shared" si="7"/>
        <v>-34.64642954975352</v>
      </c>
      <c r="AK22">
        <f t="shared" si="22"/>
        <v>605.73951618466151</v>
      </c>
      <c r="AL22">
        <f t="shared" si="8"/>
        <v>-3278.8233401435255</v>
      </c>
      <c r="AN22">
        <f t="shared" si="9"/>
        <v>0</v>
      </c>
      <c r="AO22">
        <f t="shared" si="9"/>
        <v>0</v>
      </c>
      <c r="AP22">
        <f t="shared" si="9"/>
        <v>-2.3112107930570991</v>
      </c>
      <c r="AQ22">
        <f t="shared" si="9"/>
        <v>-444.69017681748056</v>
      </c>
      <c r="AR22">
        <f t="shared" si="9"/>
        <v>-447.00138761053762</v>
      </c>
      <c r="AS22">
        <f t="shared" si="9"/>
        <v>-4.0226852657811865</v>
      </c>
      <c r="AT22">
        <f t="shared" si="9"/>
        <v>70.330462859333721</v>
      </c>
      <c r="AU22">
        <f t="shared" si="9"/>
        <v>-380.69361001698508</v>
      </c>
      <c r="AW22">
        <v>19</v>
      </c>
      <c r="AX22">
        <f>IF(Z22&gt;0, (R22*SUMPRODUCT(K22:$K$98, X22:$X$98)-K22*$AZ$3)/Z22, 0)</f>
        <v>10911.419095637433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2.4628010000000001E-3</v>
      </c>
      <c r="Q23" s="4">
        <f t="shared" si="21"/>
        <v>25</v>
      </c>
      <c r="R23">
        <f t="shared" si="0"/>
        <v>2000000</v>
      </c>
      <c r="S23">
        <f t="shared" si="1"/>
        <v>11076.15206294465</v>
      </c>
      <c r="U23">
        <f t="shared" si="13"/>
        <v>2.4628010000000001E-3</v>
      </c>
      <c r="V23">
        <f t="shared" si="14"/>
        <v>0.01</v>
      </c>
      <c r="W23">
        <f t="shared" si="15"/>
        <v>0.79623631107747161</v>
      </c>
      <c r="X23">
        <f t="shared" si="16"/>
        <v>1.9609715831579084E-3</v>
      </c>
      <c r="Y23">
        <f t="shared" si="17"/>
        <v>7.9623631107747159E-3</v>
      </c>
      <c r="Z23">
        <f t="shared" si="18"/>
        <v>0.78631297638353903</v>
      </c>
      <c r="AB23">
        <f t="shared" si="19"/>
        <v>8688.0680893306308</v>
      </c>
      <c r="AC23">
        <f t="shared" si="2"/>
        <v>8709.3220954906828</v>
      </c>
      <c r="AE23">
        <f t="shared" si="3"/>
        <v>0</v>
      </c>
      <c r="AF23">
        <f t="shared" si="4"/>
        <v>0</v>
      </c>
      <c r="AG23">
        <f t="shared" si="4"/>
        <v>-19.657824409588475</v>
      </c>
      <c r="AH23">
        <f t="shared" si="5"/>
        <v>-3921.9431663158166</v>
      </c>
      <c r="AI23">
        <f t="shared" si="6"/>
        <v>-3941.6009907254052</v>
      </c>
      <c r="AJ23">
        <f t="shared" si="7"/>
        <v>-21.254006160052086</v>
      </c>
      <c r="AK23">
        <f t="shared" si="22"/>
        <v>608.16476625314419</v>
      </c>
      <c r="AL23">
        <f t="shared" si="8"/>
        <v>-3354.6902306323132</v>
      </c>
      <c r="AN23">
        <f t="shared" si="9"/>
        <v>0</v>
      </c>
      <c r="AO23">
        <f t="shared" si="9"/>
        <v>0</v>
      </c>
      <c r="AP23">
        <f t="shared" si="9"/>
        <v>-2.0378630650662291</v>
      </c>
      <c r="AQ23">
        <f t="shared" si="9"/>
        <v>-406.57516088227271</v>
      </c>
      <c r="AR23">
        <f t="shared" si="9"/>
        <v>-408.61302394733895</v>
      </c>
      <c r="AS23">
        <f t="shared" si="9"/>
        <v>-2.2033340636176222</v>
      </c>
      <c r="AT23">
        <f t="shared" si="9"/>
        <v>63.046473953516426</v>
      </c>
      <c r="AU23">
        <f t="shared" si="9"/>
        <v>-347.76988405744015</v>
      </c>
      <c r="AW23">
        <v>20</v>
      </c>
      <c r="AX23">
        <f>IF(Z23&gt;0, (R23*SUMPRODUCT(K23:$K$98, X23:$X$98)-K23*$AZ$3)/Z23, 0)</f>
        <v>11076.15206294465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2.5557050000000001E-3</v>
      </c>
      <c r="Q24" s="4">
        <f t="shared" si="21"/>
        <v>25</v>
      </c>
      <c r="R24">
        <f t="shared" si="0"/>
        <v>2000000</v>
      </c>
      <c r="S24">
        <f t="shared" si="1"/>
        <v>11229.155604573089</v>
      </c>
      <c r="U24">
        <f t="shared" si="13"/>
        <v>2.5557050000000001E-3</v>
      </c>
      <c r="V24">
        <f t="shared" si="14"/>
        <v>0.01</v>
      </c>
      <c r="W24">
        <f t="shared" si="15"/>
        <v>0.78631297638353903</v>
      </c>
      <c r="X24">
        <f t="shared" si="16"/>
        <v>2.0095840053082929E-3</v>
      </c>
      <c r="Y24">
        <f t="shared" si="17"/>
        <v>7.8631297638353907E-3</v>
      </c>
      <c r="Z24">
        <f t="shared" si="18"/>
        <v>0.77644026261439536</v>
      </c>
      <c r="AB24">
        <f t="shared" si="19"/>
        <v>8709.3220954906828</v>
      </c>
      <c r="AC24">
        <f t="shared" si="2"/>
        <v>8718.7685265526379</v>
      </c>
      <c r="AE24">
        <f t="shared" si="3"/>
        <v>0</v>
      </c>
      <c r="AF24">
        <f t="shared" si="4"/>
        <v>0</v>
      </c>
      <c r="AG24">
        <f t="shared" si="4"/>
        <v>-19.411006565359884</v>
      </c>
      <c r="AH24">
        <f t="shared" si="5"/>
        <v>-4019.1680106165859</v>
      </c>
      <c r="AI24">
        <f t="shared" si="6"/>
        <v>-4038.5790171819458</v>
      </c>
      <c r="AJ24">
        <f t="shared" si="7"/>
        <v>-9.4464310619550815</v>
      </c>
      <c r="AK24">
        <f t="shared" si="22"/>
        <v>609.65254668434784</v>
      </c>
      <c r="AL24">
        <f t="shared" si="8"/>
        <v>-3438.3729015595532</v>
      </c>
      <c r="AN24">
        <f t="shared" si="9"/>
        <v>0</v>
      </c>
      <c r="AO24">
        <f t="shared" si="9"/>
        <v>0</v>
      </c>
      <c r="AP24">
        <f t="shared" si="9"/>
        <v>-1.7966752299918407</v>
      </c>
      <c r="AQ24">
        <f t="shared" si="9"/>
        <v>-372.01263033607768</v>
      </c>
      <c r="AR24">
        <f t="shared" si="9"/>
        <v>-373.80930556606955</v>
      </c>
      <c r="AS24">
        <f t="shared" si="9"/>
        <v>-0.87435799084876298</v>
      </c>
      <c r="AT24">
        <f t="shared" si="9"/>
        <v>56.429202980330047</v>
      </c>
      <c r="AU24">
        <f t="shared" si="9"/>
        <v>-318.25446057658826</v>
      </c>
      <c r="AW24">
        <v>21</v>
      </c>
      <c r="AX24">
        <f>IF(Z24&gt;0, (R24*SUMPRODUCT(K24:$K$98, X24:$X$98)-K24*$AZ$3)/Z24, 0)</f>
        <v>11229.155604573089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2.6648449999999999E-3</v>
      </c>
      <c r="Q25" s="4">
        <f t="shared" si="21"/>
        <v>25</v>
      </c>
      <c r="R25">
        <f t="shared" si="0"/>
        <v>2000000</v>
      </c>
      <c r="S25">
        <f t="shared" si="1"/>
        <v>11372.458633345519</v>
      </c>
      <c r="U25">
        <f t="shared" si="13"/>
        <v>2.6648449999999999E-3</v>
      </c>
      <c r="V25">
        <f t="shared" si="14"/>
        <v>0.01</v>
      </c>
      <c r="W25">
        <f t="shared" si="15"/>
        <v>0.77644026261439536</v>
      </c>
      <c r="X25">
        <f t="shared" si="16"/>
        <v>2.0690929516266584E-3</v>
      </c>
      <c r="Y25">
        <f t="shared" si="17"/>
        <v>7.7644026261439536E-3</v>
      </c>
      <c r="Z25">
        <f t="shared" si="18"/>
        <v>0.76660676703662478</v>
      </c>
      <c r="AB25">
        <f t="shared" si="19"/>
        <v>8718.7685265526379</v>
      </c>
      <c r="AC25">
        <f t="shared" si="2"/>
        <v>8718.2037461667605</v>
      </c>
      <c r="AE25">
        <f t="shared" si="3"/>
        <v>0</v>
      </c>
      <c r="AF25">
        <f t="shared" si="4"/>
        <v>0</v>
      </c>
      <c r="AG25">
        <f t="shared" si="4"/>
        <v>-19.165169175915619</v>
      </c>
      <c r="AH25">
        <f t="shared" si="5"/>
        <v>-4138.1859032533166</v>
      </c>
      <c r="AI25">
        <f t="shared" si="6"/>
        <v>-4157.3510724292319</v>
      </c>
      <c r="AJ25">
        <f t="shared" si="7"/>
        <v>0.56478038587738411</v>
      </c>
      <c r="AK25">
        <f t="shared" si="22"/>
        <v>610.31379685868467</v>
      </c>
      <c r="AL25">
        <f t="shared" si="8"/>
        <v>-3546.4724951846697</v>
      </c>
      <c r="AN25">
        <f t="shared" si="9"/>
        <v>0</v>
      </c>
      <c r="AO25">
        <f t="shared" si="9"/>
        <v>0</v>
      </c>
      <c r="AP25">
        <f t="shared" si="9"/>
        <v>-1.5838576934720132</v>
      </c>
      <c r="AQ25">
        <f t="shared" si="9"/>
        <v>-341.99007166197191</v>
      </c>
      <c r="AR25">
        <f t="shared" si="9"/>
        <v>-343.57392935544385</v>
      </c>
      <c r="AS25">
        <f t="shared" si="9"/>
        <v>4.6674868929313836E-2</v>
      </c>
      <c r="AT25">
        <f t="shared" si="9"/>
        <v>50.437864321151302</v>
      </c>
      <c r="AU25">
        <f t="shared" si="9"/>
        <v>-293.08939016536323</v>
      </c>
      <c r="AW25">
        <v>22</v>
      </c>
      <c r="AX25">
        <f>IF(Z25&gt;0, (R25*SUMPRODUCT(K25:$K$98, X25:$X$98)-K25*$AZ$3)/Z25, 0)</f>
        <v>11372.458633345519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2.7902209999999998E-3</v>
      </c>
      <c r="Q26" s="4">
        <f t="shared" si="21"/>
        <v>25</v>
      </c>
      <c r="R26">
        <f t="shared" si="0"/>
        <v>2000000</v>
      </c>
      <c r="S26">
        <f t="shared" si="1"/>
        <v>11506.136381946886</v>
      </c>
      <c r="U26">
        <f t="shared" si="13"/>
        <v>2.7902209999999998E-3</v>
      </c>
      <c r="V26">
        <f t="shared" si="14"/>
        <v>0.01</v>
      </c>
      <c r="W26">
        <f t="shared" si="15"/>
        <v>0.76660676703662478</v>
      </c>
      <c r="X26">
        <f t="shared" si="16"/>
        <v>2.139002300127698E-3</v>
      </c>
      <c r="Y26">
        <f t="shared" si="17"/>
        <v>7.6660676703662481E-3</v>
      </c>
      <c r="Z26">
        <f t="shared" si="18"/>
        <v>0.75680169706613087</v>
      </c>
      <c r="AB26">
        <f t="shared" si="19"/>
        <v>8718.2037461667605</v>
      </c>
      <c r="AC26">
        <f t="shared" si="2"/>
        <v>8707.8635405317546</v>
      </c>
      <c r="AE26">
        <f t="shared" si="3"/>
        <v>0</v>
      </c>
      <c r="AF26">
        <f t="shared" si="4"/>
        <v>0</v>
      </c>
      <c r="AG26">
        <f t="shared" si="4"/>
        <v>-18.920042426653271</v>
      </c>
      <c r="AH26">
        <f t="shared" si="5"/>
        <v>-4278.0046002553963</v>
      </c>
      <c r="AI26">
        <f t="shared" si="6"/>
        <v>-4296.92464268205</v>
      </c>
      <c r="AJ26">
        <f t="shared" si="7"/>
        <v>10.340205635005987</v>
      </c>
      <c r="AK26">
        <f t="shared" si="22"/>
        <v>610.27426223167333</v>
      </c>
      <c r="AL26">
        <f t="shared" si="8"/>
        <v>-3676.3101748153708</v>
      </c>
      <c r="AN26">
        <f t="shared" si="9"/>
        <v>0</v>
      </c>
      <c r="AO26">
        <f t="shared" si="9"/>
        <v>0</v>
      </c>
      <c r="AP26">
        <f t="shared" si="9"/>
        <v>-1.3960712531606749</v>
      </c>
      <c r="AQ26">
        <f t="shared" si="9"/>
        <v>-315.6652140955124</v>
      </c>
      <c r="AR26">
        <f t="shared" si="9"/>
        <v>-317.06128534867315</v>
      </c>
      <c r="AS26">
        <f t="shared" si="9"/>
        <v>0.76298263572950009</v>
      </c>
      <c r="AT26">
        <f t="shared" si="9"/>
        <v>45.0308902502913</v>
      </c>
      <c r="AU26">
        <f t="shared" si="9"/>
        <v>-271.26741246265232</v>
      </c>
      <c r="AW26">
        <v>23</v>
      </c>
      <c r="AX26">
        <f>IF(Z26&gt;0, (R26*SUMPRODUCT(K26:$K$98, X26:$X$98)-K26*$AZ$3)/Z26, 0)</f>
        <v>11506.136381946886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3.5816260000000001E-3</v>
      </c>
      <c r="Q27" s="4">
        <f t="shared" si="21"/>
        <v>25</v>
      </c>
      <c r="R27">
        <f t="shared" si="0"/>
        <v>2000000</v>
      </c>
      <c r="S27">
        <f t="shared" si="1"/>
        <v>11638.372991439843</v>
      </c>
      <c r="U27">
        <f t="shared" si="13"/>
        <v>3.5816260000000001E-3</v>
      </c>
      <c r="V27">
        <f t="shared" si="14"/>
        <v>0.01</v>
      </c>
      <c r="W27">
        <f t="shared" si="15"/>
        <v>0.75680169706613087</v>
      </c>
      <c r="X27">
        <f t="shared" si="16"/>
        <v>2.710580635056178E-3</v>
      </c>
      <c r="Y27">
        <f t="shared" si="17"/>
        <v>7.5680169706613086E-3</v>
      </c>
      <c r="Z27">
        <f t="shared" si="18"/>
        <v>0.7465230994604134</v>
      </c>
      <c r="AB27">
        <f t="shared" si="19"/>
        <v>8707.8635405317546</v>
      </c>
      <c r="AC27">
        <f t="shared" si="2"/>
        <v>8688.3142782460345</v>
      </c>
      <c r="AE27">
        <f t="shared" si="3"/>
        <v>0</v>
      </c>
      <c r="AF27">
        <f t="shared" si="4"/>
        <v>0</v>
      </c>
      <c r="AG27">
        <f t="shared" si="4"/>
        <v>-18.663077486510335</v>
      </c>
      <c r="AH27">
        <f t="shared" si="5"/>
        <v>-5421.1612701123559</v>
      </c>
      <c r="AI27">
        <f t="shared" si="6"/>
        <v>-5439.8243475988666</v>
      </c>
      <c r="AJ27">
        <f t="shared" si="7"/>
        <v>19.549262285720033</v>
      </c>
      <c r="AK27">
        <f t="shared" si="22"/>
        <v>609.55044783722292</v>
      </c>
      <c r="AL27">
        <f t="shared" si="8"/>
        <v>-4810.7246374759234</v>
      </c>
      <c r="AN27">
        <f t="shared" si="9"/>
        <v>0</v>
      </c>
      <c r="AO27">
        <f t="shared" si="9"/>
        <v>0</v>
      </c>
      <c r="AP27">
        <f t="shared" si="9"/>
        <v>-1.2295627995811564</v>
      </c>
      <c r="AQ27">
        <f t="shared" si="9"/>
        <v>-357.15750701234674</v>
      </c>
      <c r="AR27">
        <f t="shared" si="9"/>
        <v>-358.38706981192792</v>
      </c>
      <c r="AS27">
        <f t="shared" si="9"/>
        <v>1.2879465180997189</v>
      </c>
      <c r="AT27">
        <f t="shared" si="9"/>
        <v>40.158465594455564</v>
      </c>
      <c r="AU27">
        <f t="shared" si="9"/>
        <v>-316.94065769937265</v>
      </c>
      <c r="AW27">
        <v>24</v>
      </c>
      <c r="AX27">
        <f>IF(Z27&gt;0, (R27*SUMPRODUCT(K27:$K$98, X27:$X$98)-K27*$AZ$3)/Z27, 0)</f>
        <v>11638.372991439843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4.4506370000000003E-3</v>
      </c>
      <c r="Q28" s="4">
        <f t="shared" si="21"/>
        <v>25</v>
      </c>
      <c r="R28">
        <f t="shared" si="0"/>
        <v>2000000</v>
      </c>
      <c r="S28">
        <f t="shared" si="1"/>
        <v>11682.931691490461</v>
      </c>
      <c r="U28">
        <f t="shared" si="13"/>
        <v>4.4506370000000003E-3</v>
      </c>
      <c r="V28">
        <f t="shared" si="14"/>
        <v>0.01</v>
      </c>
      <c r="W28">
        <f t="shared" si="15"/>
        <v>0.7465230994604134</v>
      </c>
      <c r="X28">
        <f t="shared" si="16"/>
        <v>3.3225033278131959E-3</v>
      </c>
      <c r="Y28">
        <f t="shared" si="17"/>
        <v>7.4652309946041341E-3</v>
      </c>
      <c r="Z28">
        <f t="shared" si="18"/>
        <v>0.73573536513799609</v>
      </c>
      <c r="AB28">
        <f t="shared" si="19"/>
        <v>8688.3142782460345</v>
      </c>
      <c r="AC28">
        <f t="shared" si="2"/>
        <v>8595.5460139210008</v>
      </c>
      <c r="AE28">
        <f t="shared" si="3"/>
        <v>0</v>
      </c>
      <c r="AF28">
        <f t="shared" si="4"/>
        <v>0</v>
      </c>
      <c r="AG28">
        <f t="shared" si="4"/>
        <v>-18.393384128449902</v>
      </c>
      <c r="AH28">
        <f t="shared" si="5"/>
        <v>-6645.0066556263919</v>
      </c>
      <c r="AI28">
        <f t="shared" si="6"/>
        <v>-6663.4000397548416</v>
      </c>
      <c r="AJ28">
        <f t="shared" si="7"/>
        <v>92.76826432503367</v>
      </c>
      <c r="AK28">
        <f t="shared" si="22"/>
        <v>608.18199947722246</v>
      </c>
      <c r="AL28">
        <f t="shared" si="8"/>
        <v>-5962.4497759525857</v>
      </c>
      <c r="AN28">
        <f t="shared" si="9"/>
        <v>0</v>
      </c>
      <c r="AO28">
        <f t="shared" si="9"/>
        <v>0</v>
      </c>
      <c r="AP28">
        <f t="shared" si="9"/>
        <v>-1.0819596731211654</v>
      </c>
      <c r="AQ28">
        <f t="shared" si="9"/>
        <v>-390.88126354567709</v>
      </c>
      <c r="AR28">
        <f t="shared" si="9"/>
        <v>-391.96322321879819</v>
      </c>
      <c r="AS28">
        <f t="shared" si="9"/>
        <v>5.4569360507119518</v>
      </c>
      <c r="AT28">
        <f t="shared" si="9"/>
        <v>35.775276194811227</v>
      </c>
      <c r="AU28">
        <f t="shared" si="9"/>
        <v>-350.73101097327503</v>
      </c>
      <c r="AW28">
        <v>25</v>
      </c>
      <c r="AX28">
        <f>IF(Z28&gt;0, (R28*SUMPRODUCT(K28:$K$98, X28:$X$98)-K28*$AZ$3)/Z28, 0)</f>
        <v>11682.931691490461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5.383718E-3</v>
      </c>
      <c r="Q29" s="4">
        <f t="shared" si="21"/>
        <v>25</v>
      </c>
      <c r="R29">
        <f t="shared" si="0"/>
        <v>2000000</v>
      </c>
      <c r="S29">
        <f t="shared" si="1"/>
        <v>11651.750778884245</v>
      </c>
      <c r="U29">
        <f t="shared" si="13"/>
        <v>5.383718E-3</v>
      </c>
      <c r="V29">
        <f t="shared" si="14"/>
        <v>0.01</v>
      </c>
      <c r="W29">
        <f t="shared" si="15"/>
        <v>0.73573536513799609</v>
      </c>
      <c r="X29">
        <f t="shared" si="16"/>
        <v>3.9609917285300025E-3</v>
      </c>
      <c r="Y29">
        <f t="shared" si="17"/>
        <v>7.3573536513799609E-3</v>
      </c>
      <c r="Z29">
        <f t="shared" si="18"/>
        <v>0.72441701975808614</v>
      </c>
      <c r="AB29">
        <f t="shared" si="19"/>
        <v>8595.5460139210008</v>
      </c>
      <c r="AC29">
        <f t="shared" si="2"/>
        <v>8440.7265742032832</v>
      </c>
      <c r="AE29">
        <f t="shared" si="3"/>
        <v>0</v>
      </c>
      <c r="AF29">
        <f t="shared" si="4"/>
        <v>0</v>
      </c>
      <c r="AG29">
        <f t="shared" si="4"/>
        <v>-18.110425493952153</v>
      </c>
      <c r="AH29">
        <f t="shared" si="5"/>
        <v>-7921.9834570600051</v>
      </c>
      <c r="AI29">
        <f t="shared" si="6"/>
        <v>-7940.093882553957</v>
      </c>
      <c r="AJ29">
        <f t="shared" si="7"/>
        <v>154.81943971771761</v>
      </c>
      <c r="AK29">
        <f t="shared" si="22"/>
        <v>601.68822097447014</v>
      </c>
      <c r="AL29">
        <f t="shared" si="8"/>
        <v>-7183.5862218617694</v>
      </c>
      <c r="AN29">
        <f t="shared" si="9"/>
        <v>0</v>
      </c>
      <c r="AO29">
        <f t="shared" si="9"/>
        <v>0</v>
      </c>
      <c r="AP29">
        <f t="shared" si="9"/>
        <v>-0.95117420591294388</v>
      </c>
      <c r="AQ29">
        <f t="shared" si="9"/>
        <v>-416.06898338975247</v>
      </c>
      <c r="AR29">
        <f t="shared" si="9"/>
        <v>-417.02015759566541</v>
      </c>
      <c r="AS29">
        <f t="shared" si="9"/>
        <v>8.1312422881816584</v>
      </c>
      <c r="AT29">
        <f t="shared" si="9"/>
        <v>31.60115238505481</v>
      </c>
      <c r="AU29">
        <f t="shared" si="9"/>
        <v>-377.28776292242895</v>
      </c>
      <c r="AW29">
        <v>26</v>
      </c>
      <c r="AX29">
        <f>IF(Z29&gt;0, (R29*SUMPRODUCT(K29:$K$98, X29:$X$98)-K29*$AZ$3)/Z29, 0)</f>
        <v>11651.750778884245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6.4575739999999998E-3</v>
      </c>
      <c r="Q30" s="4">
        <f t="shared" si="21"/>
        <v>25</v>
      </c>
      <c r="R30">
        <f t="shared" si="0"/>
        <v>2000000</v>
      </c>
      <c r="S30">
        <f t="shared" si="1"/>
        <v>11558.577314580829</v>
      </c>
      <c r="U30">
        <f t="shared" si="13"/>
        <v>6.4575739999999998E-3</v>
      </c>
      <c r="V30">
        <f t="shared" si="14"/>
        <v>0.01</v>
      </c>
      <c r="W30">
        <f t="shared" si="15"/>
        <v>0.72441701975808614</v>
      </c>
      <c r="X30">
        <f t="shared" si="16"/>
        <v>4.6779765119473035E-3</v>
      </c>
      <c r="Y30">
        <f t="shared" si="17"/>
        <v>7.2441701975808617E-3</v>
      </c>
      <c r="Z30">
        <f t="shared" si="18"/>
        <v>0.71249487304855796</v>
      </c>
      <c r="AB30">
        <f t="shared" si="19"/>
        <v>8440.7265742032832</v>
      </c>
      <c r="AC30">
        <f t="shared" si="2"/>
        <v>8235.4270763742097</v>
      </c>
      <c r="AE30">
        <f t="shared" si="3"/>
        <v>0</v>
      </c>
      <c r="AF30">
        <f t="shared" si="4"/>
        <v>0</v>
      </c>
      <c r="AG30">
        <f t="shared" si="4"/>
        <v>-17.812371826213948</v>
      </c>
      <c r="AH30">
        <f t="shared" si="5"/>
        <v>-9355.9530238946063</v>
      </c>
      <c r="AI30">
        <f t="shared" si="6"/>
        <v>-9373.7653957208204</v>
      </c>
      <c r="AJ30">
        <f t="shared" si="7"/>
        <v>205.29949782907352</v>
      </c>
      <c r="AK30">
        <f t="shared" si="22"/>
        <v>590.85086019422988</v>
      </c>
      <c r="AL30">
        <f t="shared" si="8"/>
        <v>-8577.6150376975165</v>
      </c>
      <c r="AN30">
        <f t="shared" si="9"/>
        <v>0</v>
      </c>
      <c r="AO30">
        <f t="shared" si="9"/>
        <v>0</v>
      </c>
      <c r="AP30">
        <f t="shared" si="9"/>
        <v>-0.83528588038592866</v>
      </c>
      <c r="AQ30">
        <f t="shared" si="9"/>
        <v>-438.73413011243366</v>
      </c>
      <c r="AR30">
        <f t="shared" si="9"/>
        <v>-439.56941599281964</v>
      </c>
      <c r="AS30">
        <f t="shared" si="9"/>
        <v>9.6272283927162956</v>
      </c>
      <c r="AT30">
        <f t="shared" si="9"/>
        <v>27.707111986501864</v>
      </c>
      <c r="AU30">
        <f t="shared" si="9"/>
        <v>-402.23507561360145</v>
      </c>
      <c r="AW30">
        <v>27</v>
      </c>
      <c r="AX30">
        <f>IF(Z30&gt;0, (R30*SUMPRODUCT(K30:$K$98, X30:$X$98)-K30*$AZ$3)/Z30, 0)</f>
        <v>11558.577314580829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7.6803260000000003E-3</v>
      </c>
      <c r="Q31" s="4">
        <f t="shared" si="21"/>
        <v>25</v>
      </c>
      <c r="R31">
        <f t="shared" si="0"/>
        <v>2000000</v>
      </c>
      <c r="S31">
        <f t="shared" si="1"/>
        <v>11408.63818881618</v>
      </c>
      <c r="U31">
        <f t="shared" si="13"/>
        <v>7.6803260000000003E-3</v>
      </c>
      <c r="V31">
        <f t="shared" si="14"/>
        <v>0.01</v>
      </c>
      <c r="W31">
        <f t="shared" si="15"/>
        <v>0.71249487304855796</v>
      </c>
      <c r="X31">
        <f t="shared" si="16"/>
        <v>5.472192898341539E-3</v>
      </c>
      <c r="Y31">
        <f t="shared" si="17"/>
        <v>7.1249487304855799E-3</v>
      </c>
      <c r="Z31">
        <f t="shared" si="18"/>
        <v>0.69989773141973088</v>
      </c>
      <c r="AB31">
        <f t="shared" si="19"/>
        <v>8235.4270763742097</v>
      </c>
      <c r="AC31">
        <f t="shared" si="2"/>
        <v>7984.8799869409513</v>
      </c>
      <c r="AE31">
        <f t="shared" si="3"/>
        <v>0</v>
      </c>
      <c r="AF31">
        <f t="shared" si="4"/>
        <v>0</v>
      </c>
      <c r="AG31">
        <f t="shared" si="4"/>
        <v>-17.497443285493272</v>
      </c>
      <c r="AH31">
        <f t="shared" si="5"/>
        <v>-10944.385796683078</v>
      </c>
      <c r="AI31">
        <f t="shared" si="6"/>
        <v>-10961.883239968571</v>
      </c>
      <c r="AJ31">
        <f t="shared" si="7"/>
        <v>250.54708943325841</v>
      </c>
      <c r="AK31">
        <f t="shared" si="22"/>
        <v>576.47989534619478</v>
      </c>
      <c r="AL31">
        <f t="shared" si="8"/>
        <v>-10134.856255189119</v>
      </c>
      <c r="AN31">
        <f t="shared" si="9"/>
        <v>0</v>
      </c>
      <c r="AO31">
        <f t="shared" si="9"/>
        <v>0</v>
      </c>
      <c r="AP31">
        <f t="shared" si="9"/>
        <v>-0.73260513724777543</v>
      </c>
      <c r="AQ31">
        <f t="shared" si="9"/>
        <v>-458.2334188972099</v>
      </c>
      <c r="AR31">
        <f t="shared" si="9"/>
        <v>-458.96602403445763</v>
      </c>
      <c r="AS31">
        <f t="shared" si="9"/>
        <v>10.490223162686961</v>
      </c>
      <c r="AT31">
        <f t="shared" si="9"/>
        <v>24.136791070546181</v>
      </c>
      <c r="AU31">
        <f t="shared" si="9"/>
        <v>-424.33900980122456</v>
      </c>
      <c r="AW31">
        <v>28</v>
      </c>
      <c r="AX31">
        <f>IF(Z31&gt;0, (R31*SUMPRODUCT(K31:$K$98, X31:$X$98)-K31*$AZ$3)/Z31, 0)</f>
        <v>11408.63818881618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9.0334749999999991E-3</v>
      </c>
      <c r="Q32" s="4">
        <f t="shared" si="21"/>
        <v>25</v>
      </c>
      <c r="R32">
        <f t="shared" si="0"/>
        <v>2000000</v>
      </c>
      <c r="S32">
        <f t="shared" si="1"/>
        <v>11207.306927006524</v>
      </c>
      <c r="U32">
        <f t="shared" si="13"/>
        <v>9.0334749999999991E-3</v>
      </c>
      <c r="V32">
        <f t="shared" si="14"/>
        <v>0.01</v>
      </c>
      <c r="W32">
        <f t="shared" si="15"/>
        <v>0.69989773141973088</v>
      </c>
      <c r="X32">
        <f t="shared" si="16"/>
        <v>6.3225086593368526E-3</v>
      </c>
      <c r="Y32">
        <f t="shared" si="17"/>
        <v>6.9989773141973088E-3</v>
      </c>
      <c r="Z32">
        <f t="shared" si="18"/>
        <v>0.68657624544619678</v>
      </c>
      <c r="AB32">
        <f t="shared" si="19"/>
        <v>7984.8799869409513</v>
      </c>
      <c r="AC32">
        <f t="shared" si="2"/>
        <v>7694.6707115072932</v>
      </c>
      <c r="AE32">
        <f t="shared" si="3"/>
        <v>0</v>
      </c>
      <c r="AF32">
        <f t="shared" si="4"/>
        <v>0</v>
      </c>
      <c r="AG32">
        <f t="shared" si="4"/>
        <v>-17.16440613615492</v>
      </c>
      <c r="AH32">
        <f t="shared" si="5"/>
        <v>-12645.017318673705</v>
      </c>
      <c r="AI32">
        <f t="shared" si="6"/>
        <v>-12662.18172480986</v>
      </c>
      <c r="AJ32">
        <f t="shared" si="7"/>
        <v>290.20927543365815</v>
      </c>
      <c r="AK32">
        <f t="shared" si="22"/>
        <v>558.94159908586664</v>
      </c>
      <c r="AL32">
        <f t="shared" si="8"/>
        <v>-11813.030850290334</v>
      </c>
      <c r="AN32">
        <f t="shared" si="9"/>
        <v>0</v>
      </c>
      <c r="AO32">
        <f t="shared" si="9"/>
        <v>0</v>
      </c>
      <c r="AP32">
        <f t="shared" si="9"/>
        <v>-0.6416617104313378</v>
      </c>
      <c r="AQ32">
        <f t="shared" si="9"/>
        <v>-472.71215658566763</v>
      </c>
      <c r="AR32">
        <f t="shared" si="9"/>
        <v>-473.35381829609895</v>
      </c>
      <c r="AS32">
        <f t="shared" si="9"/>
        <v>10.848973077230825</v>
      </c>
      <c r="AT32">
        <f t="shared" si="9"/>
        <v>20.895067365319722</v>
      </c>
      <c r="AU32">
        <f t="shared" si="9"/>
        <v>-441.60977785354834</v>
      </c>
      <c r="AW32">
        <v>29</v>
      </c>
      <c r="AX32">
        <f>IF(Z32&gt;0, (R32*SUMPRODUCT(K32:$K$98, X32:$X$98)-K32*$AZ$3)/Z32, 0)</f>
        <v>11207.306927006524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1.0570714E-2</v>
      </c>
      <c r="Q33" s="4">
        <f t="shared" si="21"/>
        <v>25</v>
      </c>
      <c r="R33">
        <f t="shared" si="0"/>
        <v>2000000</v>
      </c>
      <c r="S33">
        <f t="shared" si="1"/>
        <v>10962.820311177069</v>
      </c>
      <c r="U33">
        <f t="shared" si="13"/>
        <v>1.0570714E-2</v>
      </c>
      <c r="V33">
        <f t="shared" si="14"/>
        <v>0.01</v>
      </c>
      <c r="W33">
        <f t="shared" si="15"/>
        <v>0.68657624544619678</v>
      </c>
      <c r="X33">
        <f t="shared" si="16"/>
        <v>7.2576011298055489E-3</v>
      </c>
      <c r="Y33">
        <f t="shared" si="17"/>
        <v>6.8657624544619681E-3</v>
      </c>
      <c r="Z33">
        <f t="shared" si="18"/>
        <v>0.6724528818619292</v>
      </c>
      <c r="AB33">
        <f t="shared" si="19"/>
        <v>7694.6707115072932</v>
      </c>
      <c r="AC33">
        <f t="shared" si="2"/>
        <v>7371.9801115855116</v>
      </c>
      <c r="AE33">
        <f t="shared" si="3"/>
        <v>0</v>
      </c>
      <c r="AF33">
        <f t="shared" si="4"/>
        <v>0</v>
      </c>
      <c r="AG33">
        <f t="shared" si="4"/>
        <v>-16.811322046548231</v>
      </c>
      <c r="AH33">
        <f t="shared" si="5"/>
        <v>-14515.202259611098</v>
      </c>
      <c r="AI33">
        <f t="shared" si="6"/>
        <v>-14532.013581657646</v>
      </c>
      <c r="AJ33">
        <f t="shared" si="7"/>
        <v>322.69059992178154</v>
      </c>
      <c r="AK33">
        <f t="shared" si="22"/>
        <v>538.62694980551055</v>
      </c>
      <c r="AL33">
        <f t="shared" si="8"/>
        <v>-13670.696031930354</v>
      </c>
      <c r="AN33">
        <f t="shared" si="9"/>
        <v>0</v>
      </c>
      <c r="AO33">
        <f t="shared" si="9"/>
        <v>0</v>
      </c>
      <c r="AP33">
        <f t="shared" si="9"/>
        <v>-0.56112702759044997</v>
      </c>
      <c r="AQ33">
        <f t="shared" si="9"/>
        <v>-484.48731612289208</v>
      </c>
      <c r="AR33">
        <f t="shared" si="9"/>
        <v>-485.04844315048251</v>
      </c>
      <c r="AS33">
        <f t="shared" si="9"/>
        <v>10.770742280953833</v>
      </c>
      <c r="AT33">
        <f t="shared" si="9"/>
        <v>17.978249330279969</v>
      </c>
      <c r="AU33">
        <f t="shared" si="9"/>
        <v>-456.29945153924871</v>
      </c>
      <c r="AW33">
        <v>30</v>
      </c>
      <c r="AX33">
        <f>IF(Z33&gt;0, (R33*SUMPRODUCT(K33:$K$98, X33:$X$98)-K33*$AZ$3)/Z33, 0)</f>
        <v>10962.820311177069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1.2312346E-2</v>
      </c>
      <c r="Q34" s="4">
        <f t="shared" si="21"/>
        <v>25</v>
      </c>
      <c r="R34">
        <f t="shared" si="0"/>
        <v>2000000</v>
      </c>
      <c r="S34">
        <f t="shared" si="1"/>
        <v>10679.827469849801</v>
      </c>
      <c r="U34">
        <f t="shared" si="13"/>
        <v>1.2312346E-2</v>
      </c>
      <c r="V34">
        <f t="shared" si="14"/>
        <v>0.01</v>
      </c>
      <c r="W34">
        <f t="shared" si="15"/>
        <v>0.6724528818619292</v>
      </c>
      <c r="X34">
        <f t="shared" si="16"/>
        <v>8.279472550181197E-3</v>
      </c>
      <c r="Y34">
        <f t="shared" si="17"/>
        <v>6.7245288186192917E-3</v>
      </c>
      <c r="Z34">
        <f t="shared" si="18"/>
        <v>0.65744888049312866</v>
      </c>
      <c r="AB34">
        <f t="shared" si="19"/>
        <v>7371.9801115855116</v>
      </c>
      <c r="AC34">
        <f t="shared" si="2"/>
        <v>7021.440613912514</v>
      </c>
      <c r="AE34">
        <f t="shared" si="3"/>
        <v>0</v>
      </c>
      <c r="AF34">
        <f t="shared" si="4"/>
        <v>0</v>
      </c>
      <c r="AG34">
        <f t="shared" si="4"/>
        <v>-16.436222012328216</v>
      </c>
      <c r="AH34">
        <f t="shared" si="5"/>
        <v>-16558.945100362394</v>
      </c>
      <c r="AI34">
        <f t="shared" si="6"/>
        <v>-16575.381322374724</v>
      </c>
      <c r="AJ34">
        <f t="shared" si="7"/>
        <v>350.53949767299764</v>
      </c>
      <c r="AK34">
        <f t="shared" si="22"/>
        <v>516.03860781098581</v>
      </c>
      <c r="AL34">
        <f t="shared" si="8"/>
        <v>-15708.803216890739</v>
      </c>
      <c r="AN34">
        <f t="shared" si="9"/>
        <v>0</v>
      </c>
      <c r="AO34">
        <f t="shared" si="9"/>
        <v>0</v>
      </c>
      <c r="AP34">
        <f t="shared" si="9"/>
        <v>-0.48982764928651801</v>
      </c>
      <c r="AQ34">
        <f t="shared" si="9"/>
        <v>-493.48500811751182</v>
      </c>
      <c r="AR34">
        <f t="shared" si="9"/>
        <v>-493.97483576679838</v>
      </c>
      <c r="AS34">
        <f t="shared" si="9"/>
        <v>10.446679169851341</v>
      </c>
      <c r="AT34">
        <f t="shared" si="9"/>
        <v>15.378836938047499</v>
      </c>
      <c r="AU34">
        <f t="shared" ref="AU34:AU97" si="23">AL34*$K34</f>
        <v>-468.14931965889951</v>
      </c>
      <c r="AW34">
        <v>31</v>
      </c>
      <c r="AX34">
        <f>IF(Z34&gt;0, (R34*SUMPRODUCT(K34:$K$98, X34:$X$98)-K34*$AZ$3)/Z34, 0)</f>
        <v>10679.827469849801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1.4128425999999999E-2</v>
      </c>
      <c r="Q35" s="4">
        <f t="shared" si="21"/>
        <v>25</v>
      </c>
      <c r="R35">
        <f t="shared" si="0"/>
        <v>2000000</v>
      </c>
      <c r="S35">
        <f t="shared" si="1"/>
        <v>10361.128908273206</v>
      </c>
      <c r="U35">
        <f t="shared" si="13"/>
        <v>1.4128425999999999E-2</v>
      </c>
      <c r="V35">
        <f t="shared" si="14"/>
        <v>0.01</v>
      </c>
      <c r="W35">
        <f t="shared" si="15"/>
        <v>0.65744888049312866</v>
      </c>
      <c r="X35">
        <f t="shared" si="16"/>
        <v>9.2887178568300116E-3</v>
      </c>
      <c r="Y35">
        <f t="shared" si="17"/>
        <v>6.5744888049312864E-3</v>
      </c>
      <c r="Z35">
        <f t="shared" si="18"/>
        <v>0.64158567383136733</v>
      </c>
      <c r="AB35">
        <f t="shared" si="19"/>
        <v>7021.440613912514</v>
      </c>
      <c r="AC35">
        <f t="shared" si="2"/>
        <v>6647.5518722681236</v>
      </c>
      <c r="AE35">
        <f t="shared" si="3"/>
        <v>0</v>
      </c>
      <c r="AF35">
        <f t="shared" ref="AF35:AG66" si="24">-$Z35*P35</f>
        <v>0</v>
      </c>
      <c r="AG35">
        <f t="shared" si="24"/>
        <v>-16.039641845784182</v>
      </c>
      <c r="AH35">
        <f t="shared" si="5"/>
        <v>-18577.435713660023</v>
      </c>
      <c r="AI35">
        <f t="shared" ref="AI35:AI66" si="25">SUM(AE35:AH35)</f>
        <v>-18593.475355505809</v>
      </c>
      <c r="AJ35">
        <f t="shared" si="7"/>
        <v>373.88874164439039</v>
      </c>
      <c r="AK35">
        <f t="shared" si="22"/>
        <v>491.50084297387605</v>
      </c>
      <c r="AL35">
        <f t="shared" si="8"/>
        <v>-17728.085770887541</v>
      </c>
      <c r="AN35">
        <f t="shared" ref="AN35:AT66" si="26">AE35*$K35</f>
        <v>0</v>
      </c>
      <c r="AO35">
        <f t="shared" si="26"/>
        <v>0</v>
      </c>
      <c r="AP35">
        <f t="shared" si="26"/>
        <v>-0.42679364205174486</v>
      </c>
      <c r="AQ35">
        <f t="shared" si="26"/>
        <v>-494.32097826418016</v>
      </c>
      <c r="AR35">
        <f t="shared" si="26"/>
        <v>-494.74777190623195</v>
      </c>
      <c r="AS35">
        <f t="shared" si="26"/>
        <v>9.9486845967508373</v>
      </c>
      <c r="AT35">
        <f t="shared" si="26"/>
        <v>13.078186960855273</v>
      </c>
      <c r="AU35">
        <f t="shared" si="23"/>
        <v>-471.72090034862578</v>
      </c>
      <c r="AW35">
        <v>32</v>
      </c>
      <c r="AX35">
        <f>IF(Z35&gt;0, (R35*SUMPRODUCT(K35:$K$98, X35:$X$98)-K35*$AZ$3)/Z35, 0)</f>
        <v>10361.128908273206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1.6072195000000001E-2</v>
      </c>
      <c r="Q36" s="4">
        <f t="shared" si="21"/>
        <v>25</v>
      </c>
      <c r="R36">
        <f t="shared" si="0"/>
        <v>2000000</v>
      </c>
      <c r="S36">
        <f t="shared" si="1"/>
        <v>10018.295360096354</v>
      </c>
      <c r="U36">
        <f t="shared" si="13"/>
        <v>1.6072195000000001E-2</v>
      </c>
      <c r="V36">
        <f t="shared" si="14"/>
        <v>0.01</v>
      </c>
      <c r="W36">
        <f t="shared" si="15"/>
        <v>0.64158567383136733</v>
      </c>
      <c r="X36">
        <f t="shared" si="16"/>
        <v>1.0311690059024133E-2</v>
      </c>
      <c r="Y36">
        <f t="shared" si="17"/>
        <v>6.4158567383136734E-3</v>
      </c>
      <c r="Z36">
        <f t="shared" si="18"/>
        <v>0.62485812703402954</v>
      </c>
      <c r="AB36">
        <f t="shared" si="19"/>
        <v>6647.5518722681236</v>
      </c>
      <c r="AC36">
        <f t="shared" si="2"/>
        <v>6260.013274783516</v>
      </c>
      <c r="AE36">
        <f t="shared" si="3"/>
        <v>0</v>
      </c>
      <c r="AF36">
        <f t="shared" si="24"/>
        <v>0</v>
      </c>
      <c r="AG36">
        <f t="shared" si="24"/>
        <v>-15.621453175850739</v>
      </c>
      <c r="AH36">
        <f t="shared" si="5"/>
        <v>-20623.380118048266</v>
      </c>
      <c r="AI36">
        <f t="shared" si="25"/>
        <v>-20639.001571224118</v>
      </c>
      <c r="AJ36">
        <f t="shared" si="7"/>
        <v>387.53859748460764</v>
      </c>
      <c r="AK36">
        <f t="shared" si="22"/>
        <v>465.32863105876868</v>
      </c>
      <c r="AL36">
        <f t="shared" si="8"/>
        <v>-19786.134342680743</v>
      </c>
      <c r="AN36">
        <f t="shared" si="26"/>
        <v>0</v>
      </c>
      <c r="AO36">
        <f t="shared" si="26"/>
        <v>0</v>
      </c>
      <c r="AP36">
        <f t="shared" si="26"/>
        <v>-0.37113053124233175</v>
      </c>
      <c r="AQ36">
        <f t="shared" si="26"/>
        <v>-489.96504570113166</v>
      </c>
      <c r="AR36">
        <f t="shared" si="26"/>
        <v>-490.33617623237404</v>
      </c>
      <c r="AS36">
        <f t="shared" si="26"/>
        <v>9.2070439249348404</v>
      </c>
      <c r="AT36">
        <f t="shared" si="26"/>
        <v>11.055159856323851</v>
      </c>
      <c r="AU36">
        <f t="shared" si="23"/>
        <v>-470.07397245111537</v>
      </c>
      <c r="AW36">
        <v>33</v>
      </c>
      <c r="AX36">
        <f>IF(Z36&gt;0, (R36*SUMPRODUCT(K36:$K$98, X36:$X$98)-K36*$AZ$3)/Z36, 0)</f>
        <v>10018.295360096354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1.8213139E-2</v>
      </c>
      <c r="Q37" s="4">
        <f t="shared" si="21"/>
        <v>25</v>
      </c>
      <c r="R37">
        <f t="shared" si="0"/>
        <v>2000000</v>
      </c>
      <c r="S37">
        <f t="shared" si="1"/>
        <v>9659.27258759285</v>
      </c>
      <c r="U37">
        <f t="shared" si="13"/>
        <v>1.8213139E-2</v>
      </c>
      <c r="V37">
        <f t="shared" si="14"/>
        <v>0.01</v>
      </c>
      <c r="W37">
        <f t="shared" si="15"/>
        <v>0.62485812703402954</v>
      </c>
      <c r="X37">
        <f t="shared" si="16"/>
        <v>1.1380627922950437E-2</v>
      </c>
      <c r="Y37">
        <f t="shared" si="17"/>
        <v>6.2485812703402957E-3</v>
      </c>
      <c r="Z37">
        <f t="shared" si="18"/>
        <v>0.60722891784073874</v>
      </c>
      <c r="AB37">
        <f t="shared" si="19"/>
        <v>6260.013274783516</v>
      </c>
      <c r="AC37">
        <f t="shared" si="2"/>
        <v>5865.3896404927182</v>
      </c>
      <c r="AE37">
        <f t="shared" si="3"/>
        <v>0</v>
      </c>
      <c r="AF37">
        <f t="shared" si="24"/>
        <v>0</v>
      </c>
      <c r="AG37">
        <f t="shared" si="24"/>
        <v>-15.180722946018468</v>
      </c>
      <c r="AH37">
        <f t="shared" si="5"/>
        <v>-22761.255845900876</v>
      </c>
      <c r="AI37">
        <f t="shared" si="25"/>
        <v>-22776.436568846893</v>
      </c>
      <c r="AJ37">
        <f t="shared" si="7"/>
        <v>394.62363429079778</v>
      </c>
      <c r="AK37">
        <f t="shared" si="22"/>
        <v>438.20092923484617</v>
      </c>
      <c r="AL37">
        <f t="shared" si="8"/>
        <v>-21943.612005321251</v>
      </c>
      <c r="AN37">
        <f t="shared" si="26"/>
        <v>0</v>
      </c>
      <c r="AO37">
        <f t="shared" si="26"/>
        <v>0</v>
      </c>
      <c r="AP37">
        <f t="shared" si="26"/>
        <v>-0.32201765533682852</v>
      </c>
      <c r="AQ37">
        <f t="shared" si="26"/>
        <v>-482.81799661860219</v>
      </c>
      <c r="AR37">
        <f t="shared" si="26"/>
        <v>-483.14001427393902</v>
      </c>
      <c r="AS37">
        <f t="shared" si="26"/>
        <v>8.3708646753315286</v>
      </c>
      <c r="AT37">
        <f t="shared" si="26"/>
        <v>9.2952381978378682</v>
      </c>
      <c r="AU37">
        <f t="shared" si="23"/>
        <v>-465.47391140076962</v>
      </c>
      <c r="AW37">
        <v>34</v>
      </c>
      <c r="AX37">
        <f>IF(Z37&gt;0, (R37*SUMPRODUCT(K37:$K$98, X37:$X$98)-K37*$AZ$3)/Z37, 0)</f>
        <v>9659.27258759285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2.0774602E-2</v>
      </c>
      <c r="Q38" s="4">
        <f t="shared" si="21"/>
        <v>25</v>
      </c>
      <c r="R38">
        <f t="shared" si="0"/>
        <v>2000000</v>
      </c>
      <c r="S38">
        <f t="shared" si="1"/>
        <v>9290.2474046395073</v>
      </c>
      <c r="U38">
        <f t="shared" si="13"/>
        <v>2.0774602E-2</v>
      </c>
      <c r="V38">
        <f t="shared" si="14"/>
        <v>0.01</v>
      </c>
      <c r="W38">
        <f t="shared" si="15"/>
        <v>0.60722891784073874</v>
      </c>
      <c r="X38">
        <f t="shared" si="16"/>
        <v>1.2614939091032047E-2</v>
      </c>
      <c r="Y38">
        <f t="shared" si="17"/>
        <v>6.0722891784073876E-3</v>
      </c>
      <c r="Z38">
        <f t="shared" si="18"/>
        <v>0.58854168957129926</v>
      </c>
      <c r="AB38">
        <f t="shared" si="19"/>
        <v>5865.3896404927182</v>
      </c>
      <c r="AC38">
        <f t="shared" si="2"/>
        <v>5467.6979040619135</v>
      </c>
      <c r="AE38">
        <f t="shared" si="3"/>
        <v>0</v>
      </c>
      <c r="AF38">
        <f t="shared" si="24"/>
        <v>0</v>
      </c>
      <c r="AG38">
        <f t="shared" si="24"/>
        <v>-14.713542239282482</v>
      </c>
      <c r="AH38">
        <f t="shared" si="5"/>
        <v>-25229.878182064094</v>
      </c>
      <c r="AI38">
        <f t="shared" si="25"/>
        <v>-25244.591724303376</v>
      </c>
      <c r="AJ38">
        <f t="shared" si="7"/>
        <v>397.69173643080467</v>
      </c>
      <c r="AK38">
        <f t="shared" si="22"/>
        <v>410.57727483449031</v>
      </c>
      <c r="AL38">
        <f t="shared" si="8"/>
        <v>-24436.322713038084</v>
      </c>
      <c r="AN38">
        <f t="shared" si="26"/>
        <v>0</v>
      </c>
      <c r="AO38">
        <f t="shared" si="26"/>
        <v>0</v>
      </c>
      <c r="AP38">
        <f t="shared" si="26"/>
        <v>-0.27866758049720042</v>
      </c>
      <c r="AQ38">
        <f t="shared" si="26"/>
        <v>-477.84204475684203</v>
      </c>
      <c r="AR38">
        <f t="shared" si="26"/>
        <v>-478.12071233733923</v>
      </c>
      <c r="AS38">
        <f t="shared" si="26"/>
        <v>7.532094731003883</v>
      </c>
      <c r="AT38">
        <f t="shared" si="26"/>
        <v>7.7761407772898758</v>
      </c>
      <c r="AU38">
        <f t="shared" si="23"/>
        <v>-462.81247682904552</v>
      </c>
      <c r="AW38">
        <v>35</v>
      </c>
      <c r="AX38">
        <f>IF(Z38&gt;0, (R38*SUMPRODUCT(K38:$K$98, X38:$X$98)-K38*$AZ$3)/Z38, 0)</f>
        <v>9290.2474046395073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2.3506165999999998E-2</v>
      </c>
      <c r="Q39" s="4">
        <f t="shared" si="21"/>
        <v>25</v>
      </c>
      <c r="R39">
        <f t="shared" si="0"/>
        <v>2000000</v>
      </c>
      <c r="S39">
        <f t="shared" si="1"/>
        <v>8905.8830608926964</v>
      </c>
      <c r="U39">
        <f t="shared" si="13"/>
        <v>2.3506165999999998E-2</v>
      </c>
      <c r="V39">
        <f t="shared" si="14"/>
        <v>0.01</v>
      </c>
      <c r="W39">
        <f t="shared" si="15"/>
        <v>0.58854168957129926</v>
      </c>
      <c r="X39">
        <f t="shared" si="16"/>
        <v>1.3834358652983429E-2</v>
      </c>
      <c r="Y39">
        <f t="shared" si="17"/>
        <v>5.8854168957129926E-3</v>
      </c>
      <c r="Z39">
        <f t="shared" si="18"/>
        <v>0.56882191402260285</v>
      </c>
      <c r="AB39">
        <f t="shared" si="19"/>
        <v>5467.6979040619135</v>
      </c>
      <c r="AC39">
        <f t="shared" si="2"/>
        <v>5065.86144875846</v>
      </c>
      <c r="AE39">
        <f t="shared" si="3"/>
        <v>0</v>
      </c>
      <c r="AF39">
        <f t="shared" si="24"/>
        <v>0</v>
      </c>
      <c r="AG39">
        <f t="shared" si="24"/>
        <v>-14.220547850565071</v>
      </c>
      <c r="AH39">
        <f t="shared" si="5"/>
        <v>-27668.717305966857</v>
      </c>
      <c r="AI39">
        <f t="shared" si="25"/>
        <v>-27682.937853817421</v>
      </c>
      <c r="AJ39">
        <f t="shared" si="7"/>
        <v>401.83645530345348</v>
      </c>
      <c r="AK39">
        <f t="shared" si="22"/>
        <v>382.73885328433397</v>
      </c>
      <c r="AL39">
        <f t="shared" si="8"/>
        <v>-26898.362545229633</v>
      </c>
      <c r="AN39">
        <f t="shared" si="26"/>
        <v>0</v>
      </c>
      <c r="AO39">
        <f t="shared" si="26"/>
        <v>0</v>
      </c>
      <c r="AP39">
        <f t="shared" si="26"/>
        <v>-0.24047365918414534</v>
      </c>
      <c r="AQ39">
        <f t="shared" si="26"/>
        <v>-467.88617185611093</v>
      </c>
      <c r="AR39">
        <f t="shared" si="26"/>
        <v>-468.12664551529508</v>
      </c>
      <c r="AS39">
        <f t="shared" si="26"/>
        <v>6.7951730000731274</v>
      </c>
      <c r="AT39">
        <f t="shared" si="26"/>
        <v>6.472226916178216</v>
      </c>
      <c r="AU39">
        <f t="shared" si="23"/>
        <v>-454.85924559904373</v>
      </c>
      <c r="AW39">
        <v>36</v>
      </c>
      <c r="AX39">
        <f>IF(Z39&gt;0, (R39*SUMPRODUCT(K39:$K$98, X39:$X$98)-K39*$AZ$3)/Z39, 0)</f>
        <v>8905.8830608926964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2.6226451000000001E-2</v>
      </c>
      <c r="Q40" s="4">
        <f t="shared" si="21"/>
        <v>25</v>
      </c>
      <c r="R40">
        <f t="shared" si="0"/>
        <v>2000000</v>
      </c>
      <c r="S40">
        <f t="shared" si="1"/>
        <v>8510.9546960180687</v>
      </c>
      <c r="U40">
        <f t="shared" si="13"/>
        <v>2.6226451000000001E-2</v>
      </c>
      <c r="V40">
        <f t="shared" si="14"/>
        <v>0.01</v>
      </c>
      <c r="W40">
        <f t="shared" si="15"/>
        <v>0.56882191402260285</v>
      </c>
      <c r="X40">
        <f t="shared" si="16"/>
        <v>1.4918180055840008E-2</v>
      </c>
      <c r="Y40">
        <f t="shared" si="17"/>
        <v>5.6882191402260283E-3</v>
      </c>
      <c r="Z40">
        <f t="shared" si="18"/>
        <v>0.54821551482653685</v>
      </c>
      <c r="AB40">
        <f t="shared" si="19"/>
        <v>5065.86144875846</v>
      </c>
      <c r="AC40">
        <f t="shared" si="2"/>
        <v>4665.8374103428769</v>
      </c>
      <c r="AE40">
        <f t="shared" si="3"/>
        <v>0</v>
      </c>
      <c r="AF40">
        <f t="shared" si="24"/>
        <v>0</v>
      </c>
      <c r="AG40">
        <f t="shared" si="24"/>
        <v>-13.705387870663422</v>
      </c>
      <c r="AH40">
        <f t="shared" si="5"/>
        <v>-29836.360111680016</v>
      </c>
      <c r="AI40">
        <f t="shared" si="25"/>
        <v>-29850.065499550681</v>
      </c>
      <c r="AJ40">
        <f t="shared" si="7"/>
        <v>400.02403841558316</v>
      </c>
      <c r="AK40">
        <f t="shared" si="22"/>
        <v>354.61030141309226</v>
      </c>
      <c r="AL40">
        <f t="shared" si="8"/>
        <v>-29095.431159722004</v>
      </c>
      <c r="AN40">
        <f t="shared" si="26"/>
        <v>0</v>
      </c>
      <c r="AO40">
        <f t="shared" si="26"/>
        <v>0</v>
      </c>
      <c r="AP40">
        <f t="shared" si="26"/>
        <v>-0.20693049281510734</v>
      </c>
      <c r="AQ40">
        <f t="shared" si="26"/>
        <v>-450.48361709883488</v>
      </c>
      <c r="AR40">
        <f t="shared" si="26"/>
        <v>-450.69054759164999</v>
      </c>
      <c r="AS40">
        <f t="shared" si="26"/>
        <v>6.0397540141429902</v>
      </c>
      <c r="AT40">
        <f t="shared" si="26"/>
        <v>5.3540757197974091</v>
      </c>
      <c r="AU40">
        <f t="shared" si="23"/>
        <v>-439.29671785770955</v>
      </c>
      <c r="AW40">
        <v>37</v>
      </c>
      <c r="AX40">
        <f>IF(Z40&gt;0, (R40*SUMPRODUCT(K40:$K$98, X40:$X$98)-K40*$AZ$3)/Z40, 0)</f>
        <v>8510.9546960180687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2.9219711999999998E-2</v>
      </c>
      <c r="Q41" s="4">
        <f t="shared" si="21"/>
        <v>25</v>
      </c>
      <c r="R41">
        <f t="shared" si="0"/>
        <v>2000000</v>
      </c>
      <c r="S41">
        <f t="shared" si="1"/>
        <v>8118.1430986199484</v>
      </c>
      <c r="U41">
        <f t="shared" si="13"/>
        <v>2.9219711999999998E-2</v>
      </c>
      <c r="V41">
        <f t="shared" si="14"/>
        <v>0.01</v>
      </c>
      <c r="W41">
        <f t="shared" si="15"/>
        <v>0.54821551482653685</v>
      </c>
      <c r="X41">
        <f t="shared" si="16"/>
        <v>1.6018699457163135E-2</v>
      </c>
      <c r="Y41">
        <f t="shared" si="17"/>
        <v>5.4821551482653686E-3</v>
      </c>
      <c r="Z41">
        <f t="shared" si="18"/>
        <v>0.52671466022110836</v>
      </c>
      <c r="AB41">
        <f t="shared" si="19"/>
        <v>4665.8374103428769</v>
      </c>
      <c r="AC41">
        <f t="shared" si="2"/>
        <v>4275.9449838159417</v>
      </c>
      <c r="AE41">
        <f t="shared" si="3"/>
        <v>0</v>
      </c>
      <c r="AF41">
        <f t="shared" si="24"/>
        <v>0</v>
      </c>
      <c r="AG41">
        <f t="shared" si="24"/>
        <v>-13.167866505527709</v>
      </c>
      <c r="AH41">
        <f t="shared" si="5"/>
        <v>-32037.39891432627</v>
      </c>
      <c r="AI41">
        <f t="shared" si="25"/>
        <v>-32050.566780831796</v>
      </c>
      <c r="AJ41">
        <f t="shared" si="7"/>
        <v>389.8924265269352</v>
      </c>
      <c r="AK41">
        <f t="shared" si="22"/>
        <v>326.60861872400142</v>
      </c>
      <c r="AL41">
        <f t="shared" si="8"/>
        <v>-31334.065735580862</v>
      </c>
      <c r="AN41">
        <f t="shared" si="26"/>
        <v>0</v>
      </c>
      <c r="AO41">
        <f t="shared" si="26"/>
        <v>0</v>
      </c>
      <c r="AP41">
        <f t="shared" si="26"/>
        <v>-0.17751315935971496</v>
      </c>
      <c r="AQ41">
        <f t="shared" si="26"/>
        <v>-431.88924314825033</v>
      </c>
      <c r="AR41">
        <f t="shared" si="26"/>
        <v>-432.06675630761004</v>
      </c>
      <c r="AS41">
        <f t="shared" si="26"/>
        <v>5.2560554448336685</v>
      </c>
      <c r="AT41">
        <f t="shared" si="26"/>
        <v>4.4029401239351778</v>
      </c>
      <c r="AU41">
        <f t="shared" si="23"/>
        <v>-422.4077607388412</v>
      </c>
      <c r="AW41">
        <v>38</v>
      </c>
      <c r="AX41">
        <f>IF(Z41&gt;0, (R41*SUMPRODUCT(K41:$K$98, X41:$X$98)-K41*$AZ$3)/Z41, 0)</f>
        <v>8118.1430986199484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3.2402927999999998E-2</v>
      </c>
      <c r="Q42" s="4">
        <f t="shared" si="21"/>
        <v>25</v>
      </c>
      <c r="R42">
        <f t="shared" si="0"/>
        <v>2000000</v>
      </c>
      <c r="S42">
        <f t="shared" si="1"/>
        <v>7728.6010542028662</v>
      </c>
      <c r="U42">
        <f t="shared" si="13"/>
        <v>3.2402927999999998E-2</v>
      </c>
      <c r="V42">
        <f t="shared" si="14"/>
        <v>0.01</v>
      </c>
      <c r="W42">
        <f t="shared" si="15"/>
        <v>0.52671466022110836</v>
      </c>
      <c r="X42">
        <f t="shared" si="16"/>
        <v>1.7067097211689038E-2</v>
      </c>
      <c r="Y42">
        <f t="shared" si="17"/>
        <v>5.2671466022110834E-3</v>
      </c>
      <c r="Z42">
        <f t="shared" si="18"/>
        <v>0.50438041640720821</v>
      </c>
      <c r="AB42">
        <f t="shared" si="19"/>
        <v>4275.9449838159417</v>
      </c>
      <c r="AC42">
        <f t="shared" si="2"/>
        <v>3898.1550179640299</v>
      </c>
      <c r="AE42">
        <f t="shared" si="3"/>
        <v>0</v>
      </c>
      <c r="AF42">
        <f t="shared" si="24"/>
        <v>0</v>
      </c>
      <c r="AG42">
        <f t="shared" si="24"/>
        <v>-12.609510410180205</v>
      </c>
      <c r="AH42">
        <f t="shared" si="5"/>
        <v>-34134.194423378074</v>
      </c>
      <c r="AI42">
        <f t="shared" si="25"/>
        <v>-34146.803933788251</v>
      </c>
      <c r="AJ42">
        <f t="shared" si="7"/>
        <v>377.7899658519118</v>
      </c>
      <c r="AK42">
        <f t="shared" si="22"/>
        <v>299.31614886711594</v>
      </c>
      <c r="AL42">
        <f t="shared" si="8"/>
        <v>-33469.697819069224</v>
      </c>
      <c r="AN42">
        <f t="shared" si="26"/>
        <v>0</v>
      </c>
      <c r="AO42">
        <f t="shared" si="26"/>
        <v>0</v>
      </c>
      <c r="AP42">
        <f t="shared" si="26"/>
        <v>-0.15177328718243965</v>
      </c>
      <c r="AQ42">
        <f t="shared" si="26"/>
        <v>-410.85329441324063</v>
      </c>
      <c r="AR42">
        <f t="shared" si="26"/>
        <v>-411.00506770042307</v>
      </c>
      <c r="AS42">
        <f t="shared" si="26"/>
        <v>4.5472364205032481</v>
      </c>
      <c r="AT42">
        <f t="shared" si="26"/>
        <v>3.6026930739257326</v>
      </c>
      <c r="AU42">
        <f t="shared" si="23"/>
        <v>-402.85513820599408</v>
      </c>
      <c r="AW42">
        <v>39</v>
      </c>
      <c r="AX42">
        <f>IF(Z42&gt;0, (R42*SUMPRODUCT(K42:$K$98, X42:$X$98)-K42*$AZ$3)/Z42, 0)</f>
        <v>7728.6010542028662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3.5947104000000001E-2</v>
      </c>
      <c r="Q43" s="4">
        <f t="shared" si="21"/>
        <v>25</v>
      </c>
      <c r="R43">
        <f t="shared" si="0"/>
        <v>2000000</v>
      </c>
      <c r="S43">
        <f t="shared" si="1"/>
        <v>7347.38887505002</v>
      </c>
      <c r="U43">
        <f t="shared" si="13"/>
        <v>3.5947104000000001E-2</v>
      </c>
      <c r="V43">
        <f t="shared" si="14"/>
        <v>0.01</v>
      </c>
      <c r="W43">
        <f t="shared" si="15"/>
        <v>0.50438041640720821</v>
      </c>
      <c r="X43">
        <f t="shared" si="16"/>
        <v>1.8131015284153219E-2</v>
      </c>
      <c r="Y43">
        <f t="shared" si="17"/>
        <v>5.0438041640720821E-3</v>
      </c>
      <c r="Z43">
        <f t="shared" si="18"/>
        <v>0.48120559695898291</v>
      </c>
      <c r="AB43">
        <f t="shared" si="19"/>
        <v>3898.1550179640299</v>
      </c>
      <c r="AC43">
        <f t="shared" si="2"/>
        <v>3535.6046497082348</v>
      </c>
      <c r="AE43">
        <f t="shared" si="3"/>
        <v>0</v>
      </c>
      <c r="AF43">
        <f t="shared" si="24"/>
        <v>0</v>
      </c>
      <c r="AG43">
        <f t="shared" si="24"/>
        <v>-12.030139923974573</v>
      </c>
      <c r="AH43">
        <f t="shared" si="5"/>
        <v>-36262.030568306436</v>
      </c>
      <c r="AI43">
        <f t="shared" si="25"/>
        <v>-36274.060708230412</v>
      </c>
      <c r="AJ43">
        <f t="shared" si="7"/>
        <v>362.55036825579509</v>
      </c>
      <c r="AK43">
        <f t="shared" si="22"/>
        <v>272.87085125748212</v>
      </c>
      <c r="AL43">
        <f t="shared" si="8"/>
        <v>-35638.639488717134</v>
      </c>
      <c r="AN43">
        <f t="shared" si="26"/>
        <v>0</v>
      </c>
      <c r="AO43">
        <f t="shared" si="26"/>
        <v>0</v>
      </c>
      <c r="AP43">
        <f t="shared" si="26"/>
        <v>-0.12928548586771985</v>
      </c>
      <c r="AQ43">
        <f t="shared" si="26"/>
        <v>-389.70072419778745</v>
      </c>
      <c r="AR43">
        <f t="shared" si="26"/>
        <v>-389.83000968365519</v>
      </c>
      <c r="AS43">
        <f t="shared" si="26"/>
        <v>3.8962556385616227</v>
      </c>
      <c r="AT43">
        <f t="shared" si="26"/>
        <v>2.9324879682950935</v>
      </c>
      <c r="AU43">
        <f t="shared" si="23"/>
        <v>-383.00126607679846</v>
      </c>
      <c r="AW43">
        <v>40</v>
      </c>
      <c r="AX43">
        <f>IF(Z43&gt;0, (R43*SUMPRODUCT(K43:$K$98, X43:$X$98)-K43*$AZ$3)/Z43, 0)</f>
        <v>7347.38887505002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4.0034525000000001E-2</v>
      </c>
      <c r="Q44" s="4">
        <f t="shared" si="21"/>
        <v>25</v>
      </c>
      <c r="R44">
        <f t="shared" si="0"/>
        <v>2000000</v>
      </c>
      <c r="S44">
        <f t="shared" si="1"/>
        <v>6976.2224813698285</v>
      </c>
      <c r="U44">
        <f t="shared" si="13"/>
        <v>4.0034525000000001E-2</v>
      </c>
      <c r="V44">
        <f t="shared" si="14"/>
        <v>0.01</v>
      </c>
      <c r="W44">
        <f t="shared" si="15"/>
        <v>0.48120559695898291</v>
      </c>
      <c r="X44">
        <f t="shared" si="16"/>
        <v>1.9264837501594325E-2</v>
      </c>
      <c r="Y44">
        <f t="shared" si="17"/>
        <v>4.8120559695898294E-3</v>
      </c>
      <c r="Z44">
        <f t="shared" si="18"/>
        <v>0.45712870348779877</v>
      </c>
      <c r="AB44">
        <f t="shared" si="19"/>
        <v>3535.6046497082348</v>
      </c>
      <c r="AC44">
        <f t="shared" si="2"/>
        <v>3189.0315381510241</v>
      </c>
      <c r="AE44">
        <f t="shared" si="3"/>
        <v>0</v>
      </c>
      <c r="AF44">
        <f t="shared" si="24"/>
        <v>0</v>
      </c>
      <c r="AG44">
        <f t="shared" si="24"/>
        <v>-11.42821758719497</v>
      </c>
      <c r="AH44">
        <f t="shared" si="5"/>
        <v>-38529.675003188648</v>
      </c>
      <c r="AI44">
        <f t="shared" si="25"/>
        <v>-38541.10322077584</v>
      </c>
      <c r="AJ44">
        <f t="shared" si="7"/>
        <v>346.57311155721072</v>
      </c>
      <c r="AK44">
        <f t="shared" si="22"/>
        <v>247.49232547957646</v>
      </c>
      <c r="AL44">
        <f t="shared" si="8"/>
        <v>-37947.037783739048</v>
      </c>
      <c r="AN44">
        <f t="shared" si="26"/>
        <v>0</v>
      </c>
      <c r="AO44">
        <f t="shared" si="26"/>
        <v>0</v>
      </c>
      <c r="AP44">
        <f t="shared" si="26"/>
        <v>-0.10965781070797703</v>
      </c>
      <c r="AQ44">
        <f t="shared" si="26"/>
        <v>-369.70592972202689</v>
      </c>
      <c r="AR44">
        <f t="shared" si="26"/>
        <v>-369.81558753273481</v>
      </c>
      <c r="AS44">
        <f t="shared" si="26"/>
        <v>3.3254922190314482</v>
      </c>
      <c r="AT44">
        <f t="shared" si="26"/>
        <v>2.3747768514248038</v>
      </c>
      <c r="AU44">
        <f t="shared" si="23"/>
        <v>-364.11531846227854</v>
      </c>
      <c r="AW44">
        <v>41</v>
      </c>
      <c r="AX44">
        <f>IF(Z44&gt;0, (R44*SUMPRODUCT(K44:$K$98, X44:$X$98)-K44*$AZ$3)/Z44, 0)</f>
        <v>6976.2224813698285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4.4405750000000001E-2</v>
      </c>
      <c r="Q45" s="4">
        <f t="shared" si="21"/>
        <v>25</v>
      </c>
      <c r="R45">
        <f t="shared" si="0"/>
        <v>2000000</v>
      </c>
      <c r="S45">
        <f t="shared" si="1"/>
        <v>6611.4001291505092</v>
      </c>
      <c r="U45">
        <f t="shared" si="13"/>
        <v>4.4405750000000001E-2</v>
      </c>
      <c r="V45">
        <f t="shared" si="14"/>
        <v>0.01</v>
      </c>
      <c r="W45">
        <f t="shared" si="15"/>
        <v>0.45712870348779877</v>
      </c>
      <c r="X45">
        <f t="shared" si="16"/>
        <v>2.029914292490332E-2</v>
      </c>
      <c r="Y45">
        <f t="shared" si="17"/>
        <v>4.5712870348779879E-3</v>
      </c>
      <c r="Z45">
        <f t="shared" si="18"/>
        <v>0.43225827352801749</v>
      </c>
      <c r="AB45">
        <f t="shared" si="19"/>
        <v>3189.0315381510241</v>
      </c>
      <c r="AC45">
        <f t="shared" si="2"/>
        <v>2857.8324054295108</v>
      </c>
      <c r="AE45">
        <f t="shared" si="3"/>
        <v>0</v>
      </c>
      <c r="AF45">
        <f t="shared" si="24"/>
        <v>0</v>
      </c>
      <c r="AG45">
        <f t="shared" si="24"/>
        <v>-10.806456838200438</v>
      </c>
      <c r="AH45">
        <f t="shared" si="5"/>
        <v>-40598.285849806642</v>
      </c>
      <c r="AI45">
        <f t="shared" si="25"/>
        <v>-40609.092306644845</v>
      </c>
      <c r="AJ45">
        <f t="shared" si="7"/>
        <v>331.19913272151325</v>
      </c>
      <c r="AK45">
        <f t="shared" si="22"/>
        <v>223.23220767057171</v>
      </c>
      <c r="AL45">
        <f t="shared" si="8"/>
        <v>-40054.660966252755</v>
      </c>
      <c r="AN45">
        <f t="shared" si="26"/>
        <v>0</v>
      </c>
      <c r="AO45">
        <f t="shared" si="26"/>
        <v>0</v>
      </c>
      <c r="AP45">
        <f t="shared" si="26"/>
        <v>-9.2581960065224553E-2</v>
      </c>
      <c r="AQ45">
        <f t="shared" si="26"/>
        <v>-347.81695198898217</v>
      </c>
      <c r="AR45">
        <f t="shared" si="26"/>
        <v>-347.90953394904744</v>
      </c>
      <c r="AS45">
        <f t="shared" si="26"/>
        <v>2.8374762735244832</v>
      </c>
      <c r="AT45">
        <f t="shared" si="26"/>
        <v>1.9124932107969661</v>
      </c>
      <c r="AU45">
        <f t="shared" si="23"/>
        <v>-343.15956446472592</v>
      </c>
      <c r="AW45">
        <v>42</v>
      </c>
      <c r="AX45">
        <f>IF(Z45&gt;0, (R45*SUMPRODUCT(K45:$K$98, X45:$X$98)-K45*$AZ$3)/Z45, 0)</f>
        <v>6611.4001291505092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4.9048597999999999E-2</v>
      </c>
      <c r="Q46" s="4">
        <f t="shared" si="21"/>
        <v>25</v>
      </c>
      <c r="R46">
        <f t="shared" si="0"/>
        <v>2000000</v>
      </c>
      <c r="S46">
        <f t="shared" si="1"/>
        <v>6255.6765450881821</v>
      </c>
      <c r="U46">
        <f t="shared" si="13"/>
        <v>4.9048597999999999E-2</v>
      </c>
      <c r="V46">
        <f t="shared" si="14"/>
        <v>0.01</v>
      </c>
      <c r="W46">
        <f t="shared" si="15"/>
        <v>0.43225827352801749</v>
      </c>
      <c r="X46">
        <f t="shared" si="16"/>
        <v>2.1201662290449771E-2</v>
      </c>
      <c r="Y46">
        <f t="shared" si="17"/>
        <v>4.3225827352801746E-3</v>
      </c>
      <c r="Z46">
        <f t="shared" si="18"/>
        <v>0.40673402850228751</v>
      </c>
      <c r="AB46">
        <f t="shared" si="19"/>
        <v>2857.8324054295108</v>
      </c>
      <c r="AC46">
        <f t="shared" si="2"/>
        <v>2544.396522190988</v>
      </c>
      <c r="AE46">
        <f t="shared" si="3"/>
        <v>0</v>
      </c>
      <c r="AF46">
        <f t="shared" si="24"/>
        <v>0</v>
      </c>
      <c r="AG46">
        <f t="shared" si="24"/>
        <v>-10.168350712557189</v>
      </c>
      <c r="AH46">
        <f t="shared" si="5"/>
        <v>-42403.324580899542</v>
      </c>
      <c r="AI46">
        <f t="shared" si="25"/>
        <v>-42413.492931612098</v>
      </c>
      <c r="AJ46">
        <f t="shared" si="7"/>
        <v>313.43588323852282</v>
      </c>
      <c r="AK46">
        <f t="shared" si="22"/>
        <v>200.04826838006576</v>
      </c>
      <c r="AL46">
        <f t="shared" si="8"/>
        <v>-41900.008779993506</v>
      </c>
      <c r="AN46">
        <f t="shared" si="26"/>
        <v>0</v>
      </c>
      <c r="AO46">
        <f t="shared" si="26"/>
        <v>0</v>
      </c>
      <c r="AP46">
        <f t="shared" si="26"/>
        <v>-7.7781361717215225E-2</v>
      </c>
      <c r="AQ46">
        <f t="shared" si="26"/>
        <v>-324.35823866366087</v>
      </c>
      <c r="AR46">
        <f t="shared" si="26"/>
        <v>-324.43602002537813</v>
      </c>
      <c r="AS46">
        <f t="shared" si="26"/>
        <v>2.3975834920036219</v>
      </c>
      <c r="AT46">
        <f t="shared" si="26"/>
        <v>1.5302409568305821</v>
      </c>
      <c r="AU46">
        <f t="shared" si="23"/>
        <v>-320.50819557654387</v>
      </c>
      <c r="AW46">
        <v>43</v>
      </c>
      <c r="AX46">
        <f>IF(Z46&gt;0, (R46*SUMPRODUCT(K46:$K$98, X46:$X$98)-K46*$AZ$3)/Z46, 0)</f>
        <v>6255.6765450881821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5.4278005999999997E-2</v>
      </c>
      <c r="Q47" s="4">
        <f t="shared" si="21"/>
        <v>25</v>
      </c>
      <c r="R47">
        <f t="shared" si="0"/>
        <v>2000000</v>
      </c>
      <c r="S47">
        <f t="shared" si="1"/>
        <v>5913.8070028641096</v>
      </c>
      <c r="U47">
        <f t="shared" si="13"/>
        <v>5.4278005999999997E-2</v>
      </c>
      <c r="V47">
        <f t="shared" si="14"/>
        <v>0.01</v>
      </c>
      <c r="W47">
        <f t="shared" si="15"/>
        <v>0.40673402850228751</v>
      </c>
      <c r="X47">
        <f t="shared" si="16"/>
        <v>2.2076712039451333E-2</v>
      </c>
      <c r="Y47">
        <f t="shared" si="17"/>
        <v>4.0673402850228751E-3</v>
      </c>
      <c r="Z47">
        <f t="shared" si="18"/>
        <v>0.38058997617781332</v>
      </c>
      <c r="AB47">
        <f t="shared" si="19"/>
        <v>2544.396522190988</v>
      </c>
      <c r="AC47">
        <f t="shared" si="2"/>
        <v>2250.735666340237</v>
      </c>
      <c r="AE47">
        <f t="shared" si="3"/>
        <v>0</v>
      </c>
      <c r="AF47">
        <f t="shared" si="24"/>
        <v>0</v>
      </c>
      <c r="AG47">
        <f t="shared" si="24"/>
        <v>-9.5147494044453325</v>
      </c>
      <c r="AH47">
        <f t="shared" si="5"/>
        <v>-44153.424078902666</v>
      </c>
      <c r="AI47">
        <f t="shared" si="25"/>
        <v>-44162.938828307109</v>
      </c>
      <c r="AJ47">
        <f t="shared" si="7"/>
        <v>293.66085585075098</v>
      </c>
      <c r="AK47">
        <f t="shared" si="22"/>
        <v>178.10775655336917</v>
      </c>
      <c r="AL47">
        <f t="shared" si="8"/>
        <v>-43691.170215902988</v>
      </c>
      <c r="AN47">
        <f t="shared" si="26"/>
        <v>0</v>
      </c>
      <c r="AO47">
        <f t="shared" si="26"/>
        <v>0</v>
      </c>
      <c r="AP47">
        <f t="shared" si="26"/>
        <v>-6.4983688287560598E-2</v>
      </c>
      <c r="AQ47">
        <f t="shared" si="26"/>
        <v>-301.55837271251266</v>
      </c>
      <c r="AR47">
        <f t="shared" si="26"/>
        <v>-301.62335640080022</v>
      </c>
      <c r="AS47">
        <f t="shared" si="26"/>
        <v>2.0056403703021051</v>
      </c>
      <c r="AT47">
        <f t="shared" si="26"/>
        <v>1.2164376003485076</v>
      </c>
      <c r="AU47">
        <f t="shared" si="23"/>
        <v>-298.4012784301496</v>
      </c>
      <c r="AW47">
        <v>44</v>
      </c>
      <c r="AX47">
        <f>IF(Z47&gt;0, (R47*SUMPRODUCT(K47:$K$98, X47:$X$98)-K47*$AZ$3)/Z47, 0)</f>
        <v>5913.8070028641096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6.0174738999999998E-2</v>
      </c>
      <c r="Q48" s="4">
        <f t="shared" si="21"/>
        <v>25</v>
      </c>
      <c r="R48">
        <f t="shared" si="0"/>
        <v>2000000</v>
      </c>
      <c r="S48">
        <f t="shared" si="1"/>
        <v>5585.43440933698</v>
      </c>
      <c r="U48">
        <f t="shared" si="13"/>
        <v>6.0174738999999998E-2</v>
      </c>
      <c r="V48">
        <f t="shared" si="14"/>
        <v>0.01</v>
      </c>
      <c r="W48">
        <f t="shared" si="15"/>
        <v>0.38058997617781332</v>
      </c>
      <c r="X48">
        <f t="shared" si="16"/>
        <v>2.2901902482516133E-2</v>
      </c>
      <c r="Y48">
        <f t="shared" si="17"/>
        <v>3.8058997617781334E-3</v>
      </c>
      <c r="Z48">
        <f t="shared" si="18"/>
        <v>0.35388217393351906</v>
      </c>
      <c r="AB48">
        <f t="shared" si="19"/>
        <v>2250.735666340237</v>
      </c>
      <c r="AC48">
        <f t="shared" si="2"/>
        <v>1976.5856711392514</v>
      </c>
      <c r="AE48">
        <f t="shared" si="3"/>
        <v>0</v>
      </c>
      <c r="AF48">
        <f t="shared" si="24"/>
        <v>0</v>
      </c>
      <c r="AG48">
        <f t="shared" si="24"/>
        <v>-8.8470543483379771</v>
      </c>
      <c r="AH48">
        <f t="shared" si="5"/>
        <v>-45803.804965032265</v>
      </c>
      <c r="AI48">
        <f t="shared" si="25"/>
        <v>-45812.652019380599</v>
      </c>
      <c r="AJ48">
        <f t="shared" si="7"/>
        <v>274.14999520098559</v>
      </c>
      <c r="AK48">
        <f t="shared" si="22"/>
        <v>157.55149664381659</v>
      </c>
      <c r="AL48">
        <f t="shared" si="8"/>
        <v>-45380.950527535802</v>
      </c>
      <c r="AN48">
        <f t="shared" si="26"/>
        <v>0</v>
      </c>
      <c r="AO48">
        <f t="shared" si="26"/>
        <v>0</v>
      </c>
      <c r="AP48">
        <f t="shared" si="26"/>
        <v>-5.3949531181003291E-2</v>
      </c>
      <c r="AQ48">
        <f t="shared" si="26"/>
        <v>-279.31260585437968</v>
      </c>
      <c r="AR48">
        <f t="shared" si="26"/>
        <v>-279.36655538556067</v>
      </c>
      <c r="AS48">
        <f t="shared" si="26"/>
        <v>1.6717726750651192</v>
      </c>
      <c r="AT48">
        <f t="shared" si="26"/>
        <v>0.96075247716728573</v>
      </c>
      <c r="AU48">
        <f t="shared" si="23"/>
        <v>-276.73403023332833</v>
      </c>
      <c r="AW48">
        <v>45</v>
      </c>
      <c r="AX48">
        <f>IF(Z48&gt;0, (R48*SUMPRODUCT(K48:$K$98, X48:$X$98)-K48*$AZ$3)/Z48, 0)</f>
        <v>5585.43440933698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6.6923788999999997E-2</v>
      </c>
      <c r="Q49" s="4">
        <f t="shared" si="21"/>
        <v>25</v>
      </c>
      <c r="R49">
        <f t="shared" si="0"/>
        <v>2000000</v>
      </c>
      <c r="S49">
        <f t="shared" si="1"/>
        <v>5270.7515186855371</v>
      </c>
      <c r="U49">
        <f t="shared" si="13"/>
        <v>6.6923788999999997E-2</v>
      </c>
      <c r="V49">
        <f t="shared" si="14"/>
        <v>0.01</v>
      </c>
      <c r="W49">
        <f t="shared" si="15"/>
        <v>0.35388217393351906</v>
      </c>
      <c r="X49">
        <f t="shared" si="16"/>
        <v>2.3683135939188128E-2</v>
      </c>
      <c r="Y49">
        <f t="shared" si="17"/>
        <v>3.5388217393351909E-3</v>
      </c>
      <c r="Z49">
        <f t="shared" si="18"/>
        <v>0.32666021625499575</v>
      </c>
      <c r="AB49">
        <f t="shared" si="19"/>
        <v>1976.5856711392514</v>
      </c>
      <c r="AC49">
        <f t="shared" si="2"/>
        <v>1721.7448309201648</v>
      </c>
      <c r="AE49">
        <f t="shared" si="3"/>
        <v>0</v>
      </c>
      <c r="AF49">
        <f t="shared" si="24"/>
        <v>0</v>
      </c>
      <c r="AG49">
        <f t="shared" si="24"/>
        <v>-8.1665054063748936</v>
      </c>
      <c r="AH49">
        <f t="shared" si="5"/>
        <v>-47366.271878376254</v>
      </c>
      <c r="AI49">
        <f t="shared" si="25"/>
        <v>-47374.438383782632</v>
      </c>
      <c r="AJ49">
        <f t="shared" si="7"/>
        <v>254.84084021908666</v>
      </c>
      <c r="AK49">
        <f t="shared" si="22"/>
        <v>138.36099697974763</v>
      </c>
      <c r="AL49">
        <f t="shared" si="8"/>
        <v>-46981.236546583801</v>
      </c>
      <c r="AN49">
        <f t="shared" si="26"/>
        <v>0</v>
      </c>
      <c r="AO49">
        <f t="shared" si="26"/>
        <v>0</v>
      </c>
      <c r="AP49">
        <f t="shared" si="26"/>
        <v>-4.4463865024809701E-2</v>
      </c>
      <c r="AQ49">
        <f t="shared" si="26"/>
        <v>-257.89336010045599</v>
      </c>
      <c r="AR49">
        <f t="shared" si="26"/>
        <v>-257.93782396548085</v>
      </c>
      <c r="AS49">
        <f t="shared" si="26"/>
        <v>1.3875223438247231</v>
      </c>
      <c r="AT49">
        <f t="shared" si="26"/>
        <v>0.7533289195649352</v>
      </c>
      <c r="AU49">
        <f t="shared" si="23"/>
        <v>-255.79697270209118</v>
      </c>
      <c r="AW49">
        <v>46</v>
      </c>
      <c r="AX49">
        <f>IF(Z49&gt;0, (R49*SUMPRODUCT(K49:$K$98, X49:$X$98)-K49*$AZ$3)/Z49, 0)</f>
        <v>5270.7515186855371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7.4711050000000001E-2</v>
      </c>
      <c r="Q50" s="4">
        <f t="shared" si="21"/>
        <v>25</v>
      </c>
      <c r="R50">
        <f t="shared" si="0"/>
        <v>2000000</v>
      </c>
      <c r="S50">
        <f t="shared" si="1"/>
        <v>4969.0918862409326</v>
      </c>
      <c r="U50">
        <f t="shared" si="13"/>
        <v>7.4711050000000001E-2</v>
      </c>
      <c r="V50">
        <f t="shared" si="14"/>
        <v>0.01</v>
      </c>
      <c r="W50">
        <f t="shared" si="15"/>
        <v>0.32666021625499575</v>
      </c>
      <c r="X50">
        <f t="shared" si="16"/>
        <v>2.4405127749637802E-2</v>
      </c>
      <c r="Y50">
        <f t="shared" si="17"/>
        <v>3.2666021625499574E-3</v>
      </c>
      <c r="Z50">
        <f t="shared" si="18"/>
        <v>0.29898848634280795</v>
      </c>
      <c r="AB50">
        <f t="shared" si="19"/>
        <v>1721.7448309201648</v>
      </c>
      <c r="AC50">
        <f t="shared" si="2"/>
        <v>1485.7012615655049</v>
      </c>
      <c r="AE50">
        <f t="shared" si="3"/>
        <v>0</v>
      </c>
      <c r="AF50">
        <f t="shared" si="24"/>
        <v>0</v>
      </c>
      <c r="AG50">
        <f t="shared" si="24"/>
        <v>-7.474712158570199</v>
      </c>
      <c r="AH50">
        <f t="shared" si="5"/>
        <v>-48810.255499275605</v>
      </c>
      <c r="AI50">
        <f t="shared" si="25"/>
        <v>-48817.730211434173</v>
      </c>
      <c r="AJ50">
        <f t="shared" si="7"/>
        <v>236.04356935465989</v>
      </c>
      <c r="AK50">
        <f t="shared" si="22"/>
        <v>120.52213816441154</v>
      </c>
      <c r="AL50">
        <f t="shared" si="8"/>
        <v>-48461.164503915097</v>
      </c>
      <c r="AN50">
        <f t="shared" si="26"/>
        <v>0</v>
      </c>
      <c r="AO50">
        <f t="shared" si="26"/>
        <v>0</v>
      </c>
      <c r="AP50">
        <f t="shared" si="26"/>
        <v>-3.6336861010267667E-2</v>
      </c>
      <c r="AQ50">
        <f t="shared" si="26"/>
        <v>-237.28157450441492</v>
      </c>
      <c r="AR50">
        <f t="shared" si="26"/>
        <v>-237.31791136542518</v>
      </c>
      <c r="AS50">
        <f t="shared" si="26"/>
        <v>1.1474799550874506</v>
      </c>
      <c r="AT50">
        <f t="shared" si="26"/>
        <v>0.58589496026536114</v>
      </c>
      <c r="AU50">
        <f t="shared" si="23"/>
        <v>-235.58453645007233</v>
      </c>
      <c r="AW50">
        <v>47</v>
      </c>
      <c r="AX50">
        <f>IF(Z50&gt;0, (R50*SUMPRODUCT(K50:$K$98, X50:$X$98)-K50*$AZ$3)/Z50, 0)</f>
        <v>4969.0918862409326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8.3689026999999999E-2</v>
      </c>
      <c r="Q51" s="4">
        <f t="shared" si="21"/>
        <v>25</v>
      </c>
      <c r="R51">
        <f t="shared" si="0"/>
        <v>2000000</v>
      </c>
      <c r="S51">
        <f t="shared" si="1"/>
        <v>4679.1076483942416</v>
      </c>
      <c r="U51">
        <f t="shared" si="13"/>
        <v>8.3689026999999999E-2</v>
      </c>
      <c r="V51">
        <f t="shared" si="14"/>
        <v>0.01</v>
      </c>
      <c r="W51">
        <f t="shared" si="15"/>
        <v>0.29898848634280795</v>
      </c>
      <c r="X51">
        <f t="shared" si="16"/>
        <v>2.5022055506232384E-2</v>
      </c>
      <c r="Y51">
        <f t="shared" si="17"/>
        <v>2.9898848634280794E-3</v>
      </c>
      <c r="Z51">
        <f t="shared" si="18"/>
        <v>0.27097654597314746</v>
      </c>
      <c r="AB51">
        <f t="shared" si="19"/>
        <v>1485.7012615655049</v>
      </c>
      <c r="AC51">
        <f t="shared" si="2"/>
        <v>1267.928428798408</v>
      </c>
      <c r="AE51">
        <f t="shared" si="3"/>
        <v>0</v>
      </c>
      <c r="AF51">
        <f t="shared" si="24"/>
        <v>0</v>
      </c>
      <c r="AG51">
        <f t="shared" si="24"/>
        <v>-6.7744136493286868</v>
      </c>
      <c r="AH51">
        <f t="shared" si="5"/>
        <v>-50044.111012464768</v>
      </c>
      <c r="AI51">
        <f t="shared" si="25"/>
        <v>-50050.885426114095</v>
      </c>
      <c r="AJ51">
        <f t="shared" si="7"/>
        <v>217.77283276709682</v>
      </c>
      <c r="AK51">
        <f t="shared" si="22"/>
        <v>103.99908830958535</v>
      </c>
      <c r="AL51">
        <f t="shared" si="8"/>
        <v>-49729.113505037407</v>
      </c>
      <c r="AN51">
        <f t="shared" si="26"/>
        <v>0</v>
      </c>
      <c r="AO51">
        <f t="shared" si="26"/>
        <v>0</v>
      </c>
      <c r="AP51">
        <f t="shared" si="26"/>
        <v>-2.9404014158912011E-2</v>
      </c>
      <c r="AQ51">
        <f t="shared" si="26"/>
        <v>-217.21403872739555</v>
      </c>
      <c r="AR51">
        <f t="shared" si="26"/>
        <v>-217.24344274155447</v>
      </c>
      <c r="AS51">
        <f t="shared" si="26"/>
        <v>0.94523242742117453</v>
      </c>
      <c r="AT51">
        <f t="shared" si="26"/>
        <v>0.45140300304396391</v>
      </c>
      <c r="AU51">
        <f t="shared" si="23"/>
        <v>-215.84680731108929</v>
      </c>
      <c r="AW51">
        <v>48</v>
      </c>
      <c r="AX51">
        <f>IF(Z51&gt;0, (R51*SUMPRODUCT(K51:$K$98, X51:$X$98)-K51*$AZ$3)/Z51, 0)</f>
        <v>4679.1076483942416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9.4384723000000004E-2</v>
      </c>
      <c r="Q52" s="4">
        <f t="shared" si="21"/>
        <v>25</v>
      </c>
      <c r="R52">
        <f t="shared" si="0"/>
        <v>2000000</v>
      </c>
      <c r="S52">
        <f t="shared" si="1"/>
        <v>4401.2100941485396</v>
      </c>
      <c r="U52">
        <f t="shared" si="13"/>
        <v>9.4384723000000004E-2</v>
      </c>
      <c r="V52">
        <f t="shared" si="14"/>
        <v>0.01</v>
      </c>
      <c r="W52">
        <f t="shared" si="15"/>
        <v>0.27097654597314746</v>
      </c>
      <c r="X52">
        <f t="shared" si="16"/>
        <v>2.5576046231172291E-2</v>
      </c>
      <c r="Y52">
        <f t="shared" si="17"/>
        <v>2.7097654597314745E-3</v>
      </c>
      <c r="Z52">
        <f t="shared" si="18"/>
        <v>0.24269073428224369</v>
      </c>
      <c r="AB52">
        <f t="shared" si="19"/>
        <v>1267.928428798408</v>
      </c>
      <c r="AC52">
        <f t="shared" si="2"/>
        <v>1068.1329094793321</v>
      </c>
      <c r="AE52">
        <f t="shared" si="3"/>
        <v>0</v>
      </c>
      <c r="AF52">
        <f t="shared" si="24"/>
        <v>0</v>
      </c>
      <c r="AG52">
        <f t="shared" si="24"/>
        <v>-6.0672683570560926</v>
      </c>
      <c r="AH52">
        <f t="shared" si="5"/>
        <v>-51152.092462344583</v>
      </c>
      <c r="AI52">
        <f t="shared" si="25"/>
        <v>-51158.159730701642</v>
      </c>
      <c r="AJ52">
        <f t="shared" si="7"/>
        <v>199.79551931907599</v>
      </c>
      <c r="AK52">
        <f t="shared" si="22"/>
        <v>88.754990015888566</v>
      </c>
      <c r="AL52">
        <f t="shared" si="8"/>
        <v>-50869.609221366671</v>
      </c>
      <c r="AN52">
        <f t="shared" si="26"/>
        <v>0</v>
      </c>
      <c r="AO52">
        <f t="shared" si="26"/>
        <v>0</v>
      </c>
      <c r="AP52">
        <f t="shared" si="26"/>
        <v>-2.3513110969505268E-2</v>
      </c>
      <c r="AQ52">
        <f t="shared" si="26"/>
        <v>-198.23498081978485</v>
      </c>
      <c r="AR52">
        <f t="shared" si="26"/>
        <v>-198.25849393075438</v>
      </c>
      <c r="AS52">
        <f t="shared" si="26"/>
        <v>0.77428818712063696</v>
      </c>
      <c r="AT52">
        <f t="shared" si="26"/>
        <v>0.34396136886114437</v>
      </c>
      <c r="AU52">
        <f t="shared" si="23"/>
        <v>-197.14024437477255</v>
      </c>
      <c r="AW52">
        <v>49</v>
      </c>
      <c r="AX52">
        <f>IF(Z52&gt;0, (R52*SUMPRODUCT(K52:$K$98, X52:$X$98)-K52*$AZ$3)/Z52, 0)</f>
        <v>4401.2100941485396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0.106719178</v>
      </c>
      <c r="Q53" s="4">
        <f t="shared" si="21"/>
        <v>25</v>
      </c>
      <c r="R53">
        <f t="shared" si="0"/>
        <v>2000000</v>
      </c>
      <c r="S53">
        <f t="shared" si="1"/>
        <v>4130.590415134302</v>
      </c>
      <c r="U53">
        <f t="shared" si="13"/>
        <v>0.106719178</v>
      </c>
      <c r="V53">
        <f t="shared" si="14"/>
        <v>0.01</v>
      </c>
      <c r="W53">
        <f t="shared" si="15"/>
        <v>0.24269073428224369</v>
      </c>
      <c r="X53">
        <f t="shared" si="16"/>
        <v>2.5899755670817468E-2</v>
      </c>
      <c r="Y53">
        <f t="shared" si="17"/>
        <v>2.426907342822437E-3</v>
      </c>
      <c r="Z53">
        <f t="shared" si="18"/>
        <v>0.21436407126860377</v>
      </c>
      <c r="AB53">
        <f t="shared" si="19"/>
        <v>1068.1329094793321</v>
      </c>
      <c r="AC53">
        <f t="shared" si="2"/>
        <v>885.45017813126117</v>
      </c>
      <c r="AE53">
        <f t="shared" si="3"/>
        <v>0</v>
      </c>
      <c r="AF53">
        <f t="shared" si="24"/>
        <v>0</v>
      </c>
      <c r="AG53">
        <f t="shared" si="24"/>
        <v>-5.3591017817150943</v>
      </c>
      <c r="AH53">
        <f t="shared" si="5"/>
        <v>-51799.511341634934</v>
      </c>
      <c r="AI53">
        <f t="shared" si="25"/>
        <v>-51804.87044341665</v>
      </c>
      <c r="AJ53">
        <f t="shared" si="7"/>
        <v>182.68273134807089</v>
      </c>
      <c r="AK53">
        <f t="shared" si="22"/>
        <v>74.769303663553245</v>
      </c>
      <c r="AL53">
        <f t="shared" si="8"/>
        <v>-51547.418408405028</v>
      </c>
      <c r="AN53">
        <f t="shared" si="26"/>
        <v>0</v>
      </c>
      <c r="AO53">
        <f t="shared" si="26"/>
        <v>0</v>
      </c>
      <c r="AP53">
        <f t="shared" si="26"/>
        <v>-1.854346427225163E-2</v>
      </c>
      <c r="AQ53">
        <f t="shared" si="26"/>
        <v>-179.23570534917036</v>
      </c>
      <c r="AR53">
        <f t="shared" si="26"/>
        <v>-179.25424881344262</v>
      </c>
      <c r="AS53">
        <f t="shared" si="26"/>
        <v>0.63211538796827216</v>
      </c>
      <c r="AT53">
        <f t="shared" si="26"/>
        <v>0.25871535335955331</v>
      </c>
      <c r="AU53">
        <f t="shared" si="23"/>
        <v>-178.3634180721148</v>
      </c>
      <c r="AW53">
        <v>50</v>
      </c>
      <c r="AX53">
        <f>IF(Z53&gt;0, (R53*SUMPRODUCT(K53:$K$98, X53:$X$98)-K53*$AZ$3)/Z53, 0)</f>
        <v>4130.590415134302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0.12088460199999999</v>
      </c>
      <c r="Q54" s="4">
        <f t="shared" si="21"/>
        <v>25</v>
      </c>
      <c r="R54">
        <f t="shared" si="0"/>
        <v>2000000</v>
      </c>
      <c r="S54">
        <f t="shared" si="1"/>
        <v>3865.125652105155</v>
      </c>
      <c r="U54">
        <f t="shared" si="13"/>
        <v>0.12088460199999999</v>
      </c>
      <c r="V54">
        <f t="shared" si="14"/>
        <v>0.01</v>
      </c>
      <c r="W54">
        <f t="shared" si="15"/>
        <v>0.21436407126860377</v>
      </c>
      <c r="X54">
        <f t="shared" si="16"/>
        <v>2.5913315438404801E-2</v>
      </c>
      <c r="Y54">
        <f t="shared" si="17"/>
        <v>2.1436407126860378E-3</v>
      </c>
      <c r="Z54">
        <f t="shared" si="18"/>
        <v>0.18630711511751291</v>
      </c>
      <c r="AB54">
        <f t="shared" si="19"/>
        <v>885.45017813126117</v>
      </c>
      <c r="AC54">
        <f t="shared" si="2"/>
        <v>720.10040981040731</v>
      </c>
      <c r="AE54">
        <f t="shared" si="3"/>
        <v>0</v>
      </c>
      <c r="AF54">
        <f t="shared" si="24"/>
        <v>0</v>
      </c>
      <c r="AG54">
        <f t="shared" si="24"/>
        <v>-4.6576778779378225</v>
      </c>
      <c r="AH54">
        <f t="shared" si="5"/>
        <v>-51826.630876809606</v>
      </c>
      <c r="AI54">
        <f t="shared" si="25"/>
        <v>-51831.28855468754</v>
      </c>
      <c r="AJ54">
        <f t="shared" si="7"/>
        <v>165.34976832085385</v>
      </c>
      <c r="AK54">
        <f t="shared" si="22"/>
        <v>61.981512469188289</v>
      </c>
      <c r="AL54">
        <f t="shared" si="8"/>
        <v>-51603.957273897497</v>
      </c>
      <c r="AN54">
        <f t="shared" si="26"/>
        <v>0</v>
      </c>
      <c r="AO54">
        <f t="shared" si="26"/>
        <v>0</v>
      </c>
      <c r="AP54">
        <f t="shared" si="26"/>
        <v>-1.4389652081497098E-2</v>
      </c>
      <c r="AQ54">
        <f t="shared" si="26"/>
        <v>-160.11566416088269</v>
      </c>
      <c r="AR54">
        <f t="shared" si="26"/>
        <v>-160.13005381296418</v>
      </c>
      <c r="AS54">
        <f t="shared" si="26"/>
        <v>0.51083945696705835</v>
      </c>
      <c r="AT54">
        <f t="shared" si="26"/>
        <v>0.19148863946586989</v>
      </c>
      <c r="AU54">
        <f t="shared" si="23"/>
        <v>-159.42772571653123</v>
      </c>
      <c r="AW54">
        <v>51</v>
      </c>
      <c r="AX54">
        <f>IF(Z54&gt;0, (R54*SUMPRODUCT(K54:$K$98, X54:$X$98)-K54*$AZ$3)/Z54, 0)</f>
        <v>3865.125652105155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0.13724737000000001</v>
      </c>
      <c r="Q55" s="4">
        <f t="shared" si="21"/>
        <v>25</v>
      </c>
      <c r="R55">
        <f t="shared" si="0"/>
        <v>2000000</v>
      </c>
      <c r="S55">
        <f t="shared" si="1"/>
        <v>3602.7501503009203</v>
      </c>
      <c r="U55">
        <f t="shared" si="13"/>
        <v>0.13724737000000001</v>
      </c>
      <c r="V55">
        <f t="shared" si="14"/>
        <v>0.01</v>
      </c>
      <c r="W55">
        <f t="shared" si="15"/>
        <v>0.18630711511751291</v>
      </c>
      <c r="X55">
        <f t="shared" si="16"/>
        <v>2.5570161562165888E-2</v>
      </c>
      <c r="Y55">
        <f t="shared" si="17"/>
        <v>1.8630711511751291E-3</v>
      </c>
      <c r="Z55">
        <f t="shared" si="18"/>
        <v>0.15887388240417191</v>
      </c>
      <c r="AB55">
        <f t="shared" si="19"/>
        <v>720.10040981040731</v>
      </c>
      <c r="AC55">
        <f t="shared" si="2"/>
        <v>572.38290371052108</v>
      </c>
      <c r="AE55">
        <f t="shared" si="3"/>
        <v>0</v>
      </c>
      <c r="AF55">
        <f t="shared" si="24"/>
        <v>0</v>
      </c>
      <c r="AG55">
        <f t="shared" si="24"/>
        <v>-3.9718470601042979</v>
      </c>
      <c r="AH55">
        <f t="shared" si="5"/>
        <v>-51140.323124331779</v>
      </c>
      <c r="AI55">
        <f t="shared" si="25"/>
        <v>-51144.294971391886</v>
      </c>
      <c r="AJ55">
        <f t="shared" si="7"/>
        <v>147.71750609988624</v>
      </c>
      <c r="AK55">
        <f t="shared" si="22"/>
        <v>50.407028686728516</v>
      </c>
      <c r="AL55">
        <f t="shared" si="8"/>
        <v>-50946.170436605273</v>
      </c>
      <c r="AN55">
        <f t="shared" si="26"/>
        <v>0</v>
      </c>
      <c r="AO55">
        <f t="shared" si="26"/>
        <v>0</v>
      </c>
      <c r="AP55">
        <f t="shared" si="26"/>
        <v>-1.0956083622572881E-2</v>
      </c>
      <c r="AQ55">
        <f t="shared" si="26"/>
        <v>-141.06727881432161</v>
      </c>
      <c r="AR55">
        <f t="shared" si="26"/>
        <v>-141.07823489794418</v>
      </c>
      <c r="AS55">
        <f t="shared" si="26"/>
        <v>0.40746920132060044</v>
      </c>
      <c r="AT55">
        <f t="shared" si="26"/>
        <v>0.13904453346265697</v>
      </c>
      <c r="AU55">
        <f t="shared" si="23"/>
        <v>-140.53172116316094</v>
      </c>
      <c r="AW55">
        <v>52</v>
      </c>
      <c r="AX55">
        <f>IF(Z55&gt;0, (R55*SUMPRODUCT(K55:$K$98, X55:$X$98)-K55*$AZ$3)/Z55, 0)</f>
        <v>3602.7501503009203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0.155543078</v>
      </c>
      <c r="Q56" s="4">
        <f t="shared" si="21"/>
        <v>25</v>
      </c>
      <c r="R56">
        <f t="shared" si="0"/>
        <v>2000000</v>
      </c>
      <c r="S56">
        <f t="shared" si="1"/>
        <v>3336.9090067566331</v>
      </c>
      <c r="U56">
        <f t="shared" si="13"/>
        <v>0.155543078</v>
      </c>
      <c r="V56">
        <f t="shared" si="14"/>
        <v>0.01</v>
      </c>
      <c r="W56">
        <f t="shared" si="15"/>
        <v>0.15887388240417191</v>
      </c>
      <c r="X56">
        <f t="shared" si="16"/>
        <v>2.4711732682954939E-2</v>
      </c>
      <c r="Y56">
        <f t="shared" si="17"/>
        <v>1.5887388240417191E-3</v>
      </c>
      <c r="Z56">
        <f t="shared" si="18"/>
        <v>0.13257341089717525</v>
      </c>
      <c r="AB56">
        <f t="shared" si="19"/>
        <v>572.38290371052108</v>
      </c>
      <c r="AC56">
        <f t="shared" si="2"/>
        <v>442.38540887923205</v>
      </c>
      <c r="AE56">
        <f t="shared" si="3"/>
        <v>0</v>
      </c>
      <c r="AF56">
        <f t="shared" si="24"/>
        <v>0</v>
      </c>
      <c r="AG56">
        <f t="shared" si="24"/>
        <v>-3.3143352724293815</v>
      </c>
      <c r="AH56">
        <f t="shared" si="5"/>
        <v>-49423.465365909877</v>
      </c>
      <c r="AI56">
        <f t="shared" si="25"/>
        <v>-49426.779701182306</v>
      </c>
      <c r="AJ56">
        <f t="shared" si="7"/>
        <v>129.99749483128903</v>
      </c>
      <c r="AK56">
        <f t="shared" si="22"/>
        <v>40.066803259736481</v>
      </c>
      <c r="AL56">
        <f t="shared" si="8"/>
        <v>-49256.715403091279</v>
      </c>
      <c r="AN56">
        <f t="shared" si="26"/>
        <v>0</v>
      </c>
      <c r="AO56">
        <f t="shared" si="26"/>
        <v>0</v>
      </c>
      <c r="AP56">
        <f t="shared" si="26"/>
        <v>-8.1628391222024789E-3</v>
      </c>
      <c r="AQ56">
        <f t="shared" si="26"/>
        <v>-121.72449782002687</v>
      </c>
      <c r="AR56">
        <f t="shared" si="26"/>
        <v>-121.73266065914906</v>
      </c>
      <c r="AS56">
        <f t="shared" si="26"/>
        <v>0.320169370137182</v>
      </c>
      <c r="AT56">
        <f t="shared" si="26"/>
        <v>9.8680079794834757E-2</v>
      </c>
      <c r="AU56">
        <f t="shared" si="23"/>
        <v>-121.31381120921705</v>
      </c>
      <c r="AW56">
        <v>53</v>
      </c>
      <c r="AX56">
        <f>IF(Z56&gt;0, (R56*SUMPRODUCT(K56:$K$98, X56:$X$98)-K56*$AZ$3)/Z56, 0)</f>
        <v>3336.9090067566331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0.175905283</v>
      </c>
      <c r="Q57" s="4">
        <f t="shared" si="21"/>
        <v>25</v>
      </c>
      <c r="R57">
        <f t="shared" si="0"/>
        <v>2000000</v>
      </c>
      <c r="S57">
        <f t="shared" si="1"/>
        <v>3062.6598241490774</v>
      </c>
      <c r="U57">
        <f t="shared" si="13"/>
        <v>0.175905283</v>
      </c>
      <c r="V57">
        <f t="shared" si="14"/>
        <v>0.01</v>
      </c>
      <c r="W57">
        <f t="shared" si="15"/>
        <v>0.13257341089717525</v>
      </c>
      <c r="X57">
        <f t="shared" si="16"/>
        <v>2.3320363362142896E-2</v>
      </c>
      <c r="Y57">
        <f t="shared" si="17"/>
        <v>1.3257341089717525E-3</v>
      </c>
      <c r="Z57">
        <f t="shared" si="18"/>
        <v>0.1079273134260606</v>
      </c>
      <c r="AB57">
        <f t="shared" si="19"/>
        <v>442.38540887923205</v>
      </c>
      <c r="AC57">
        <f t="shared" si="2"/>
        <v>330.54464675834112</v>
      </c>
      <c r="AE57">
        <f t="shared" si="3"/>
        <v>0</v>
      </c>
      <c r="AF57">
        <f t="shared" si="24"/>
        <v>0</v>
      </c>
      <c r="AG57">
        <f t="shared" si="24"/>
        <v>-2.6981828356515152</v>
      </c>
      <c r="AH57">
        <f t="shared" si="5"/>
        <v>-46640.726724285792</v>
      </c>
      <c r="AI57">
        <f t="shared" si="25"/>
        <v>-46643.424907121444</v>
      </c>
      <c r="AJ57">
        <f t="shared" si="7"/>
        <v>111.84076212089093</v>
      </c>
      <c r="AK57">
        <f t="shared" si="22"/>
        <v>30.966978621546247</v>
      </c>
      <c r="AL57">
        <f t="shared" si="8"/>
        <v>-46500.617166379008</v>
      </c>
      <c r="AN57">
        <f t="shared" si="26"/>
        <v>0</v>
      </c>
      <c r="AO57">
        <f t="shared" si="26"/>
        <v>0</v>
      </c>
      <c r="AP57">
        <f t="shared" si="26"/>
        <v>-5.933325183130317E-3</v>
      </c>
      <c r="AQ57">
        <f t="shared" si="26"/>
        <v>-102.56332327674988</v>
      </c>
      <c r="AR57">
        <f t="shared" si="26"/>
        <v>-102.56925660193302</v>
      </c>
      <c r="AS57">
        <f t="shared" si="26"/>
        <v>0.24593871164855163</v>
      </c>
      <c r="AT57">
        <f t="shared" si="26"/>
        <v>6.8096628468957143E-2</v>
      </c>
      <c r="AU57">
        <f t="shared" si="23"/>
        <v>-102.25522126181551</v>
      </c>
      <c r="AW57">
        <v>54</v>
      </c>
      <c r="AX57">
        <f>IF(Z57&gt;0, (R57*SUMPRODUCT(K57:$K$98, X57:$X$98)-K57*$AZ$3)/Z57, 0)</f>
        <v>3062.6598241490774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0.19813004200000001</v>
      </c>
      <c r="Q58" s="4">
        <f t="shared" si="21"/>
        <v>25</v>
      </c>
      <c r="R58">
        <f t="shared" si="0"/>
        <v>2000000</v>
      </c>
      <c r="S58">
        <f t="shared" si="1"/>
        <v>2770.8156307913187</v>
      </c>
      <c r="U58">
        <f t="shared" si="13"/>
        <v>0.19813004200000001</v>
      </c>
      <c r="V58">
        <f t="shared" si="14"/>
        <v>0.01</v>
      </c>
      <c r="W58">
        <f t="shared" si="15"/>
        <v>0.1079273134260606</v>
      </c>
      <c r="X58">
        <f t="shared" si="16"/>
        <v>2.1383643142052551E-2</v>
      </c>
      <c r="Y58">
        <f t="shared" si="17"/>
        <v>1.0792731342606061E-3</v>
      </c>
      <c r="Z58">
        <f t="shared" si="18"/>
        <v>8.5464397149747448E-2</v>
      </c>
      <c r="AB58">
        <f t="shared" si="19"/>
        <v>330.54464675834112</v>
      </c>
      <c r="AC58">
        <f t="shared" si="2"/>
        <v>236.80608749867724</v>
      </c>
      <c r="AE58">
        <f t="shared" si="3"/>
        <v>0</v>
      </c>
      <c r="AF58">
        <f t="shared" si="24"/>
        <v>0</v>
      </c>
      <c r="AG58">
        <f t="shared" si="24"/>
        <v>-2.1366099287436864</v>
      </c>
      <c r="AH58">
        <f t="shared" si="5"/>
        <v>-42767.286284105103</v>
      </c>
      <c r="AI58">
        <f t="shared" si="25"/>
        <v>-42769.422894033843</v>
      </c>
      <c r="AJ58">
        <f t="shared" si="7"/>
        <v>93.738559259663873</v>
      </c>
      <c r="AK58">
        <f t="shared" si="22"/>
        <v>23.13812527308388</v>
      </c>
      <c r="AL58">
        <f t="shared" si="8"/>
        <v>-42652.546209501095</v>
      </c>
      <c r="AN58">
        <f t="shared" si="26"/>
        <v>0</v>
      </c>
      <c r="AO58">
        <f t="shared" si="26"/>
        <v>0</v>
      </c>
      <c r="AP58">
        <f t="shared" si="26"/>
        <v>-4.1950196103265587E-3</v>
      </c>
      <c r="AQ58">
        <f t="shared" si="26"/>
        <v>-83.969283409519079</v>
      </c>
      <c r="AR58">
        <f t="shared" si="26"/>
        <v>-83.973478429129401</v>
      </c>
      <c r="AS58">
        <f t="shared" si="26"/>
        <v>0.18404627304585633</v>
      </c>
      <c r="AT58">
        <f t="shared" si="26"/>
        <v>4.5429391654962965E-2</v>
      </c>
      <c r="AU58">
        <f t="shared" si="23"/>
        <v>-83.744002764428572</v>
      </c>
      <c r="AW58">
        <v>55</v>
      </c>
      <c r="AX58">
        <f>IF(Z58&gt;0, (R58*SUMPRODUCT(K58:$K$98, X58:$X$98)-K58*$AZ$3)/Z58, 0)</f>
        <v>2770.8156307913187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0.22255936300000001</v>
      </c>
      <c r="Q59" s="4">
        <f t="shared" si="21"/>
        <v>25</v>
      </c>
      <c r="R59">
        <f t="shared" si="0"/>
        <v>2000000</v>
      </c>
      <c r="S59">
        <f t="shared" si="1"/>
        <v>2450.3563375674407</v>
      </c>
      <c r="U59">
        <f t="shared" si="13"/>
        <v>0.22255936300000001</v>
      </c>
      <c r="V59">
        <f t="shared" si="14"/>
        <v>0.01</v>
      </c>
      <c r="W59">
        <f t="shared" si="15"/>
        <v>8.5464397149747448E-2</v>
      </c>
      <c r="X59">
        <f t="shared" si="16"/>
        <v>1.9020901788826809E-2</v>
      </c>
      <c r="Y59">
        <f t="shared" si="17"/>
        <v>8.5464397149747446E-4</v>
      </c>
      <c r="Z59">
        <f t="shared" si="18"/>
        <v>6.5588851389423178E-2</v>
      </c>
      <c r="AB59">
        <f t="shared" si="19"/>
        <v>236.80608749867724</v>
      </c>
      <c r="AC59">
        <f t="shared" si="2"/>
        <v>160.71605767584214</v>
      </c>
      <c r="AE59">
        <f t="shared" si="3"/>
        <v>0</v>
      </c>
      <c r="AF59">
        <f t="shared" si="24"/>
        <v>0</v>
      </c>
      <c r="AG59">
        <f t="shared" si="24"/>
        <v>-1.6397212847355795</v>
      </c>
      <c r="AH59">
        <f t="shared" si="5"/>
        <v>-38041.80357765362</v>
      </c>
      <c r="AI59">
        <f t="shared" si="25"/>
        <v>-38043.443298938357</v>
      </c>
      <c r="AJ59">
        <f t="shared" si="7"/>
        <v>76.090029822835106</v>
      </c>
      <c r="AK59">
        <f t="shared" si="22"/>
        <v>16.57642612490741</v>
      </c>
      <c r="AL59">
        <f t="shared" si="8"/>
        <v>-37950.776842990614</v>
      </c>
      <c r="AN59">
        <f t="shared" si="26"/>
        <v>0</v>
      </c>
      <c r="AO59">
        <f t="shared" si="26"/>
        <v>0</v>
      </c>
      <c r="AP59">
        <f t="shared" si="26"/>
        <v>-2.8744897517647377E-3</v>
      </c>
      <c r="AQ59">
        <f t="shared" si="26"/>
        <v>-66.688635160484793</v>
      </c>
      <c r="AR59">
        <f t="shared" si="26"/>
        <v>-66.691509650236554</v>
      </c>
      <c r="AS59">
        <f t="shared" si="26"/>
        <v>0.13338852948565794</v>
      </c>
      <c r="AT59">
        <f t="shared" si="26"/>
        <v>2.9059064769422337E-2</v>
      </c>
      <c r="AU59">
        <f t="shared" si="23"/>
        <v>-66.529062055981484</v>
      </c>
      <c r="AW59">
        <v>56</v>
      </c>
      <c r="AX59">
        <f>IF(Z59&gt;0, (R59*SUMPRODUCT(K59:$K$98, X59:$X$98)-K59*$AZ$3)/Z59, 0)</f>
        <v>2450.3563375674407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0.25004150400000003</v>
      </c>
      <c r="Q60" s="4">
        <f t="shared" si="21"/>
        <v>25</v>
      </c>
      <c r="R60">
        <f t="shared" si="0"/>
        <v>2000000</v>
      </c>
      <c r="S60">
        <f t="shared" si="1"/>
        <v>2082.3442278887669</v>
      </c>
      <c r="U60">
        <f t="shared" si="13"/>
        <v>0.25004150400000003</v>
      </c>
      <c r="V60">
        <f t="shared" si="14"/>
        <v>0.01</v>
      </c>
      <c r="W60">
        <f t="shared" si="15"/>
        <v>6.5588851389423178E-2</v>
      </c>
      <c r="X60">
        <f t="shared" si="16"/>
        <v>1.6399935047043863E-2</v>
      </c>
      <c r="Y60">
        <f t="shared" si="17"/>
        <v>6.5588851389423183E-4</v>
      </c>
      <c r="Z60">
        <f t="shared" si="18"/>
        <v>4.8533027828485086E-2</v>
      </c>
      <c r="AB60">
        <f t="shared" si="19"/>
        <v>160.71605767584214</v>
      </c>
      <c r="AC60">
        <f t="shared" si="2"/>
        <v>101.06247036061082</v>
      </c>
      <c r="AE60">
        <f t="shared" si="3"/>
        <v>0</v>
      </c>
      <c r="AF60">
        <f t="shared" si="24"/>
        <v>0</v>
      </c>
      <c r="AG60">
        <f t="shared" si="24"/>
        <v>-1.2133256957121272</v>
      </c>
      <c r="AH60">
        <f t="shared" si="5"/>
        <v>-32799.870094087724</v>
      </c>
      <c r="AI60">
        <f t="shared" si="25"/>
        <v>-32801.083419783434</v>
      </c>
      <c r="AJ60">
        <f t="shared" si="7"/>
        <v>59.65358731523132</v>
      </c>
      <c r="AK60">
        <f t="shared" si="22"/>
        <v>11.25012403730895</v>
      </c>
      <c r="AL60">
        <f t="shared" si="8"/>
        <v>-32730.179708430893</v>
      </c>
      <c r="AN60">
        <f t="shared" si="26"/>
        <v>0</v>
      </c>
      <c r="AO60">
        <f t="shared" si="26"/>
        <v>0</v>
      </c>
      <c r="AP60">
        <f t="shared" si="26"/>
        <v>-1.8991099227529005E-3</v>
      </c>
      <c r="AQ60">
        <f t="shared" si="26"/>
        <v>-51.338695768845831</v>
      </c>
      <c r="AR60">
        <f t="shared" si="26"/>
        <v>-51.340594878768577</v>
      </c>
      <c r="AS60">
        <f t="shared" si="26"/>
        <v>9.3370411587360924E-2</v>
      </c>
      <c r="AT60">
        <f t="shared" si="26"/>
        <v>1.7608810451273462E-2</v>
      </c>
      <c r="AU60">
        <f t="shared" si="23"/>
        <v>-51.229615656729948</v>
      </c>
      <c r="AW60">
        <v>57</v>
      </c>
      <c r="AX60">
        <f>IF(Z60&gt;0, (R60*SUMPRODUCT(K60:$K$98, X60:$X$98)-K60*$AZ$3)/Z60, 0)</f>
        <v>2082.3442278887669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0.28092614399999999</v>
      </c>
      <c r="Q61" s="4">
        <f t="shared" si="21"/>
        <v>25</v>
      </c>
      <c r="R61">
        <f t="shared" si="0"/>
        <v>2000000</v>
      </c>
      <c r="S61">
        <f t="shared" si="1"/>
        <v>1627.4155602050339</v>
      </c>
      <c r="U61">
        <f t="shared" si="13"/>
        <v>0.28092614399999999</v>
      </c>
      <c r="V61">
        <f t="shared" si="14"/>
        <v>0.01</v>
      </c>
      <c r="W61">
        <f t="shared" si="15"/>
        <v>4.8533027828485086E-2</v>
      </c>
      <c r="X61">
        <f t="shared" si="16"/>
        <v>1.3634196364501009E-2</v>
      </c>
      <c r="Y61">
        <f t="shared" si="17"/>
        <v>4.8533027828485086E-4</v>
      </c>
      <c r="Z61">
        <f t="shared" si="18"/>
        <v>3.4413501185699226E-2</v>
      </c>
      <c r="AB61">
        <f t="shared" si="19"/>
        <v>101.06247036061082</v>
      </c>
      <c r="AC61">
        <f t="shared" si="2"/>
        <v>56.005067310741303</v>
      </c>
      <c r="AE61">
        <f t="shared" si="3"/>
        <v>0</v>
      </c>
      <c r="AF61">
        <f t="shared" si="24"/>
        <v>0</v>
      </c>
      <c r="AG61">
        <f t="shared" si="24"/>
        <v>-0.86033752964248067</v>
      </c>
      <c r="AH61">
        <f t="shared" si="5"/>
        <v>-27268.392729002018</v>
      </c>
      <c r="AI61">
        <f t="shared" si="25"/>
        <v>-27269.253066531659</v>
      </c>
      <c r="AJ61">
        <f t="shared" si="7"/>
        <v>45.057403049869514</v>
      </c>
      <c r="AK61">
        <f t="shared" si="22"/>
        <v>7.0743729252427583</v>
      </c>
      <c r="AL61">
        <f t="shared" si="8"/>
        <v>-27217.121290556548</v>
      </c>
      <c r="AN61">
        <f t="shared" si="26"/>
        <v>0</v>
      </c>
      <c r="AO61">
        <f t="shared" si="26"/>
        <v>0</v>
      </c>
      <c r="AP61">
        <f t="shared" si="26"/>
        <v>-1.2023296391913045E-3</v>
      </c>
      <c r="AQ61">
        <f t="shared" si="26"/>
        <v>-38.107830545079295</v>
      </c>
      <c r="AR61">
        <f t="shared" si="26"/>
        <v>-38.109032874718487</v>
      </c>
      <c r="AS61">
        <f t="shared" si="26"/>
        <v>6.2968136673474104E-2</v>
      </c>
      <c r="AT61">
        <f t="shared" si="26"/>
        <v>9.8865014644269611E-3</v>
      </c>
      <c r="AU61">
        <f t="shared" si="23"/>
        <v>-38.036178236580582</v>
      </c>
      <c r="AW61">
        <v>58</v>
      </c>
      <c r="AX61">
        <f>IF(Z61&gt;0, (R61*SUMPRODUCT(K61:$K$98, X61:$X$98)-K61*$AZ$3)/Z61, 0)</f>
        <v>1627.4155602050339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0.31575788199999999</v>
      </c>
      <c r="Q62" s="4">
        <f t="shared" si="21"/>
        <v>25</v>
      </c>
      <c r="R62">
        <f t="shared" si="0"/>
        <v>2000000</v>
      </c>
      <c r="S62">
        <f t="shared" si="1"/>
        <v>1013.0371716025638</v>
      </c>
      <c r="U62">
        <f t="shared" si="13"/>
        <v>0.31575788199999999</v>
      </c>
      <c r="V62">
        <f t="shared" si="14"/>
        <v>0.01</v>
      </c>
      <c r="W62">
        <f t="shared" si="15"/>
        <v>3.4413501185699226E-2</v>
      </c>
      <c r="X62">
        <f t="shared" si="16"/>
        <v>1.0866334246600875E-2</v>
      </c>
      <c r="Y62">
        <f t="shared" si="17"/>
        <v>3.4413501185699225E-4</v>
      </c>
      <c r="Z62">
        <f t="shared" si="18"/>
        <v>2.3203031927241356E-2</v>
      </c>
      <c r="AB62">
        <f t="shared" si="19"/>
        <v>56.005067310741303</v>
      </c>
      <c r="AC62">
        <f t="shared" si="2"/>
        <v>23.505533836176568</v>
      </c>
      <c r="AE62">
        <f t="shared" si="3"/>
        <v>0</v>
      </c>
      <c r="AF62">
        <f t="shared" si="24"/>
        <v>0</v>
      </c>
      <c r="AG62">
        <f t="shared" si="24"/>
        <v>-0.58007579818103394</v>
      </c>
      <c r="AH62">
        <f t="shared" si="5"/>
        <v>-21732.668493201749</v>
      </c>
      <c r="AI62">
        <f t="shared" si="25"/>
        <v>-21733.24856899993</v>
      </c>
      <c r="AJ62">
        <f t="shared" si="7"/>
        <v>32.499533474564736</v>
      </c>
      <c r="AK62">
        <f t="shared" si="22"/>
        <v>3.9203547117518918</v>
      </c>
      <c r="AL62">
        <f t="shared" si="8"/>
        <v>-21696.828680813614</v>
      </c>
      <c r="AN62">
        <f t="shared" si="26"/>
        <v>0</v>
      </c>
      <c r="AO62">
        <f t="shared" si="26"/>
        <v>0</v>
      </c>
      <c r="AP62">
        <f t="shared" si="26"/>
        <v>-7.2380471648439372E-4</v>
      </c>
      <c r="AQ62">
        <f t="shared" si="26"/>
        <v>-27.117504309776461</v>
      </c>
      <c r="AR62">
        <f t="shared" si="26"/>
        <v>-27.118228114492943</v>
      </c>
      <c r="AS62">
        <f t="shared" si="26"/>
        <v>4.0552141092931919E-2</v>
      </c>
      <c r="AT62">
        <f t="shared" si="26"/>
        <v>4.8917249082890829E-3</v>
      </c>
      <c r="AU62">
        <f t="shared" si="23"/>
        <v>-27.072784248491725</v>
      </c>
      <c r="AW62">
        <v>59</v>
      </c>
      <c r="AX62">
        <f>IF(Z62&gt;0, (R62*SUMPRODUCT(K62:$K$98, X62:$X$98)-K62*$AZ$3)/Z62, 0)</f>
        <v>1013.0371716025638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0.35338435200000001</v>
      </c>
      <c r="Q63" s="4">
        <f t="shared" si="21"/>
        <v>25</v>
      </c>
      <c r="R63">
        <f t="shared" si="0"/>
        <v>2000000</v>
      </c>
      <c r="S63">
        <f t="shared" si="1"/>
        <v>94.468796290528715</v>
      </c>
      <c r="U63">
        <f t="shared" si="13"/>
        <v>0.35338435200000001</v>
      </c>
      <c r="V63">
        <f t="shared" si="14"/>
        <v>0.01</v>
      </c>
      <c r="W63">
        <f t="shared" si="15"/>
        <v>2.3203031927241356E-2</v>
      </c>
      <c r="X63">
        <f t="shared" si="16"/>
        <v>8.1995884020434982E-3</v>
      </c>
      <c r="Y63">
        <f t="shared" si="17"/>
        <v>2.3203031927241356E-4</v>
      </c>
      <c r="Z63">
        <f t="shared" si="18"/>
        <v>1.4771413205925444E-2</v>
      </c>
      <c r="AB63">
        <f t="shared" si="19"/>
        <v>23.505533836176568</v>
      </c>
      <c r="AC63">
        <f t="shared" si="2"/>
        <v>1.3954376250737965</v>
      </c>
      <c r="AE63">
        <f t="shared" si="3"/>
        <v>0</v>
      </c>
      <c r="AF63">
        <f t="shared" si="24"/>
        <v>0</v>
      </c>
      <c r="AG63">
        <f t="shared" si="24"/>
        <v>-0.36928533014813608</v>
      </c>
      <c r="AH63">
        <f t="shared" si="5"/>
        <v>-16399.176804086997</v>
      </c>
      <c r="AI63">
        <f t="shared" si="25"/>
        <v>-16399.546089417145</v>
      </c>
      <c r="AJ63">
        <f t="shared" si="7"/>
        <v>22.110096211102771</v>
      </c>
      <c r="AK63">
        <f t="shared" si="22"/>
        <v>1.6453873685323599</v>
      </c>
      <c r="AL63">
        <f t="shared" si="8"/>
        <v>-16375.790605837508</v>
      </c>
      <c r="AN63">
        <f t="shared" si="26"/>
        <v>0</v>
      </c>
      <c r="AO63">
        <f t="shared" si="26"/>
        <v>0</v>
      </c>
      <c r="AP63">
        <f t="shared" si="26"/>
        <v>-4.1141554340193618E-4</v>
      </c>
      <c r="AQ63">
        <f t="shared" si="26"/>
        <v>-18.270090050670085</v>
      </c>
      <c r="AR63">
        <f t="shared" si="26"/>
        <v>-18.270501466213485</v>
      </c>
      <c r="AS63">
        <f t="shared" si="26"/>
        <v>2.4632544281439416E-2</v>
      </c>
      <c r="AT63">
        <f t="shared" si="26"/>
        <v>1.8331027069498644E-3</v>
      </c>
      <c r="AU63">
        <f t="shared" si="23"/>
        <v>-18.244035819225097</v>
      </c>
      <c r="AW63">
        <v>60</v>
      </c>
      <c r="AX63">
        <f>IF(Z63&gt;0, (R63*SUMPRODUCT(K63:$K$98, X63:$X$98)-K63*$AZ$3)/Z63, 0)</f>
        <v>94.468796290528715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0.39269921299999999</v>
      </c>
      <c r="Q64" s="4">
        <f t="shared" si="21"/>
        <v>25</v>
      </c>
      <c r="R64">
        <f t="shared" si="0"/>
        <v>2000000</v>
      </c>
      <c r="S64">
        <f t="shared" si="1"/>
        <v>-1405.8466561630794</v>
      </c>
      <c r="U64">
        <f t="shared" si="13"/>
        <v>0.39269921299999999</v>
      </c>
      <c r="V64">
        <f t="shared" si="14"/>
        <v>0.01</v>
      </c>
      <c r="W64">
        <f t="shared" si="15"/>
        <v>1.4771413205925444E-2</v>
      </c>
      <c r="X64">
        <f t="shared" si="16"/>
        <v>5.8007223408647283E-3</v>
      </c>
      <c r="Y64">
        <f t="shared" si="17"/>
        <v>1.4771413205925444E-4</v>
      </c>
      <c r="Z64">
        <f t="shared" si="18"/>
        <v>8.8229767330014613E-3</v>
      </c>
      <c r="AB64">
        <f t="shared" si="19"/>
        <v>1.3954376250737965</v>
      </c>
      <c r="AC64">
        <f t="shared" si="2"/>
        <v>-12.403752337494755</v>
      </c>
      <c r="AE64">
        <f t="shared" si="3"/>
        <v>0</v>
      </c>
      <c r="AF64">
        <f t="shared" si="24"/>
        <v>0</v>
      </c>
      <c r="AG64">
        <f t="shared" si="24"/>
        <v>-0.22057441832503655</v>
      </c>
      <c r="AH64">
        <f t="shared" si="5"/>
        <v>-11601.444681729457</v>
      </c>
      <c r="AI64">
        <f t="shared" si="25"/>
        <v>-11601.665256147782</v>
      </c>
      <c r="AJ64">
        <f t="shared" si="7"/>
        <v>13.799189962568551</v>
      </c>
      <c r="AK64">
        <f t="shared" si="22"/>
        <v>9.7680633755165766E-2</v>
      </c>
      <c r="AL64">
        <f t="shared" si="8"/>
        <v>-11587.768385551459</v>
      </c>
      <c r="AN64">
        <f t="shared" si="26"/>
        <v>0</v>
      </c>
      <c r="AO64">
        <f t="shared" si="26"/>
        <v>0</v>
      </c>
      <c r="AP64">
        <f t="shared" si="26"/>
        <v>-2.1940966773036533E-4</v>
      </c>
      <c r="AQ64">
        <f t="shared" si="26"/>
        <v>-11.540182864993405</v>
      </c>
      <c r="AR64">
        <f t="shared" si="26"/>
        <v>-11.540402274661135</v>
      </c>
      <c r="AS64">
        <f t="shared" si="26"/>
        <v>1.3726322878357551E-2</v>
      </c>
      <c r="AT64">
        <f t="shared" si="26"/>
        <v>9.7164827900986719E-5</v>
      </c>
      <c r="AU64">
        <f t="shared" si="23"/>
        <v>-11.526578786954877</v>
      </c>
      <c r="AW64">
        <v>61</v>
      </c>
      <c r="AX64">
        <f>IF(Z64&gt;0, (R64*SUMPRODUCT(K64:$K$98, X64:$X$98)-K64*$AZ$3)/Z64, 0)</f>
        <v>-1405.8466561630794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0.39967743300000003</v>
      </c>
      <c r="Q65" s="4">
        <f t="shared" si="21"/>
        <v>25</v>
      </c>
      <c r="R65">
        <f t="shared" si="0"/>
        <v>2000000</v>
      </c>
      <c r="S65">
        <f t="shared" si="1"/>
        <v>-3830.7448379961133</v>
      </c>
      <c r="U65">
        <f t="shared" si="13"/>
        <v>0.39967743300000003</v>
      </c>
      <c r="V65">
        <f t="shared" si="14"/>
        <v>0.01</v>
      </c>
      <c r="W65">
        <f t="shared" si="15"/>
        <v>8.8229767330014613E-3</v>
      </c>
      <c r="X65">
        <f t="shared" si="16"/>
        <v>3.5263446920647508E-3</v>
      </c>
      <c r="Y65">
        <f t="shared" si="17"/>
        <v>8.8229767330014617E-5</v>
      </c>
      <c r="Z65">
        <f t="shared" si="18"/>
        <v>5.2084022736066963E-3</v>
      </c>
      <c r="AB65">
        <f t="shared" si="19"/>
        <v>-12.403752337494755</v>
      </c>
      <c r="AC65">
        <f t="shared" si="2"/>
        <v>-19.952060123826072</v>
      </c>
      <c r="AE65">
        <f t="shared" si="3"/>
        <v>0</v>
      </c>
      <c r="AF65">
        <f t="shared" si="24"/>
        <v>0</v>
      </c>
      <c r="AG65">
        <f t="shared" si="24"/>
        <v>-0.1302100568401674</v>
      </c>
      <c r="AH65">
        <f t="shared" si="5"/>
        <v>-7052.6893841295014</v>
      </c>
      <c r="AI65">
        <f t="shared" si="25"/>
        <v>-7052.8195941863414</v>
      </c>
      <c r="AJ65">
        <f t="shared" si="7"/>
        <v>7.5483077863313177</v>
      </c>
      <c r="AK65">
        <f t="shared" si="22"/>
        <v>-0.86826266362463289</v>
      </c>
      <c r="AL65">
        <f t="shared" si="8"/>
        <v>-7046.1395490636351</v>
      </c>
      <c r="AN65">
        <f t="shared" si="26"/>
        <v>0</v>
      </c>
      <c r="AO65">
        <f t="shared" si="26"/>
        <v>0</v>
      </c>
      <c r="AP65">
        <f t="shared" si="26"/>
        <v>-1.1564506989214847E-4</v>
      </c>
      <c r="AQ65">
        <f t="shared" si="26"/>
        <v>-6.2637923409896672</v>
      </c>
      <c r="AR65">
        <f t="shared" si="26"/>
        <v>-6.263907986059559</v>
      </c>
      <c r="AS65">
        <f t="shared" si="26"/>
        <v>6.7039720487123899E-3</v>
      </c>
      <c r="AT65">
        <f t="shared" si="26"/>
        <v>-7.7114086927146581E-4</v>
      </c>
      <c r="AU65">
        <f t="shared" si="23"/>
        <v>-6.2579751548801186</v>
      </c>
      <c r="AW65">
        <v>62</v>
      </c>
      <c r="AX65">
        <f>IF(Z65&gt;0, (R65*SUMPRODUCT(K65:$K$98, X65:$X$98)-K65*$AZ$3)/Z65, 0)</f>
        <v>-3830.7448379961133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0.407215198</v>
      </c>
      <c r="Q66" s="4">
        <f t="shared" si="21"/>
        <v>25</v>
      </c>
      <c r="R66">
        <f t="shared" si="0"/>
        <v>2000000</v>
      </c>
      <c r="S66">
        <f t="shared" si="1"/>
        <v>-7462.5567614794309</v>
      </c>
      <c r="U66">
        <f t="shared" si="13"/>
        <v>0.407215198</v>
      </c>
      <c r="V66">
        <f t="shared" si="14"/>
        <v>0.01</v>
      </c>
      <c r="W66">
        <f t="shared" si="15"/>
        <v>5.2084022736066963E-3</v>
      </c>
      <c r="X66">
        <f t="shared" si="16"/>
        <v>2.1209405631104012E-3</v>
      </c>
      <c r="Y66">
        <f t="shared" si="17"/>
        <v>5.2084022736066967E-5</v>
      </c>
      <c r="Z66">
        <f t="shared" si="18"/>
        <v>3.0353776877602282E-3</v>
      </c>
      <c r="AB66">
        <f t="shared" si="19"/>
        <v>-19.952060123826072</v>
      </c>
      <c r="AC66">
        <f t="shared" si="2"/>
        <v>-22.651678287438891</v>
      </c>
      <c r="AE66">
        <f t="shared" si="3"/>
        <v>0</v>
      </c>
      <c r="AF66">
        <f t="shared" si="24"/>
        <v>0</v>
      </c>
      <c r="AG66">
        <f t="shared" si="24"/>
        <v>-7.5884442194005711E-2</v>
      </c>
      <c r="AH66">
        <f t="shared" si="5"/>
        <v>-4241.8811262208019</v>
      </c>
      <c r="AI66">
        <f t="shared" si="25"/>
        <v>-4241.9570106629963</v>
      </c>
      <c r="AJ66">
        <f t="shared" si="7"/>
        <v>2.6996181636128185</v>
      </c>
      <c r="AK66">
        <f t="shared" si="22"/>
        <v>-1.3966442086678252</v>
      </c>
      <c r="AL66">
        <f t="shared" si="8"/>
        <v>-4240.6540367080506</v>
      </c>
      <c r="AN66">
        <f t="shared" si="26"/>
        <v>0</v>
      </c>
      <c r="AO66">
        <f t="shared" si="26"/>
        <v>0</v>
      </c>
      <c r="AP66">
        <f t="shared" si="26"/>
        <v>-6.0175168892296354E-5</v>
      </c>
      <c r="AQ66">
        <f t="shared" si="26"/>
        <v>-3.3637450024182201</v>
      </c>
      <c r="AR66">
        <f t="shared" si="26"/>
        <v>-3.3638051775871127</v>
      </c>
      <c r="AS66">
        <f t="shared" si="26"/>
        <v>2.140754735006072E-3</v>
      </c>
      <c r="AT66">
        <f t="shared" si="26"/>
        <v>-1.107516886322619E-3</v>
      </c>
      <c r="AU66">
        <f t="shared" si="23"/>
        <v>-3.3627719397384284</v>
      </c>
      <c r="AW66">
        <v>63</v>
      </c>
      <c r="AX66">
        <f>IF(Z66&gt;0, (R66*SUMPRODUCT(K66:$K$98, X66:$X$98)-K66*$AZ$3)/Z66, 0)</f>
        <v>-7462.5567614794309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0.41552104400000001</v>
      </c>
      <c r="Q67" s="4">
        <f t="shared" si="21"/>
        <v>25</v>
      </c>
      <c r="R67">
        <f t="shared" ref="R67:R98" si="27">$C$6</f>
        <v>2000000</v>
      </c>
      <c r="S67">
        <f t="shared" ref="S67:S98" si="28">AX67</f>
        <v>-13094.185549337188</v>
      </c>
      <c r="U67">
        <f t="shared" si="13"/>
        <v>0.41552104400000001</v>
      </c>
      <c r="V67">
        <f t="shared" si="14"/>
        <v>0.01</v>
      </c>
      <c r="W67">
        <f t="shared" si="15"/>
        <v>3.0353776877602282E-3</v>
      </c>
      <c r="X67">
        <f t="shared" si="16"/>
        <v>1.2612633057524361E-3</v>
      </c>
      <c r="Y67">
        <f t="shared" si="17"/>
        <v>3.0353776877602283E-5</v>
      </c>
      <c r="Z67">
        <f t="shared" si="18"/>
        <v>1.7437606051301899E-3</v>
      </c>
      <c r="AB67">
        <f t="shared" si="19"/>
        <v>-22.651678287438891</v>
      </c>
      <c r="AC67">
        <f t="shared" ref="AC67:AC98" si="29">S67*Z67</f>
        <v>-22.833124917199203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-4.3594015128254747E-2</v>
      </c>
      <c r="AH67">
        <f t="shared" ref="AH67:AH98" si="32">-X67*R67</f>
        <v>-2522.5266115048721</v>
      </c>
      <c r="AI67">
        <f t="shared" ref="AI67:AI98" si="33">SUM(AE67:AH67)</f>
        <v>-2522.5702055200004</v>
      </c>
      <c r="AJ67">
        <f t="shared" ref="AJ67:AJ98" si="34">AB67-AC67</f>
        <v>0.18144662976031256</v>
      </c>
      <c r="AK67">
        <f t="shared" si="22"/>
        <v>-1.5856174801207226</v>
      </c>
      <c r="AL67">
        <f t="shared" ref="AL67:AL98" si="35">SUM(AI67:AK67)</f>
        <v>-2523.9743763703609</v>
      </c>
      <c r="AN67">
        <f t="shared" ref="AN67:AU98" si="36">AE67*$K67</f>
        <v>0</v>
      </c>
      <c r="AO67">
        <f t="shared" si="36"/>
        <v>0</v>
      </c>
      <c r="AP67">
        <f t="shared" si="36"/>
        <v>-3.0865507323544716E-5</v>
      </c>
      <c r="AQ67">
        <f t="shared" si="36"/>
        <v>-1.7860035000716643</v>
      </c>
      <c r="AR67">
        <f t="shared" si="36"/>
        <v>-1.7860343655789879</v>
      </c>
      <c r="AS67">
        <f t="shared" si="36"/>
        <v>1.2846814552921505E-4</v>
      </c>
      <c r="AT67">
        <f t="shared" si="36"/>
        <v>-1.1226515337259321E-3</v>
      </c>
      <c r="AU67">
        <f t="shared" si="23"/>
        <v>-1.7870285489671847</v>
      </c>
      <c r="AW67">
        <v>64</v>
      </c>
      <c r="AX67">
        <f>IF(Z67&gt;0, (R67*SUMPRODUCT(K67:$K$98, X67:$X$98)-K67*$AZ$3)/Z67, 0)</f>
        <v>-13094.185549337188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6.3216220393231843E-4</v>
      </c>
      <c r="L68" s="2">
        <v>65</v>
      </c>
      <c r="M68" s="6">
        <v>0.424706421</v>
      </c>
      <c r="Q68" s="4">
        <f t="shared" si="21"/>
        <v>25</v>
      </c>
      <c r="R68">
        <f t="shared" si="27"/>
        <v>2000000</v>
      </c>
      <c r="S68">
        <f t="shared" si="28"/>
        <v>-22092.90896074082</v>
      </c>
      <c r="U68">
        <f t="shared" ref="U68:U98" si="40">M68</f>
        <v>0.424706421</v>
      </c>
      <c r="V68">
        <f t="shared" ref="V68:V98" si="41">$C$10</f>
        <v>0.01</v>
      </c>
      <c r="W68">
        <f t="shared" ref="W68:W98" si="42">Z67</f>
        <v>1.7437606051301899E-3</v>
      </c>
      <c r="X68">
        <f t="shared" ref="X68:X98" si="43">U68*W68</f>
        <v>7.4058632568563721E-4</v>
      </c>
      <c r="Y68">
        <f t="shared" ref="Y68:Y98" si="44">V68*W68</f>
        <v>1.7437606051301899E-5</v>
      </c>
      <c r="Z68">
        <f t="shared" ref="Z68:Z98" si="45">MAX(0, W68-X68-Y68)</f>
        <v>9.8573667339325074E-4</v>
      </c>
      <c r="AB68">
        <f t="shared" ref="AB68:AB98" si="46">AC67</f>
        <v>-22.833124917199203</v>
      </c>
      <c r="AC68">
        <f t="shared" si="29"/>
        <v>-21.777790584540597</v>
      </c>
      <c r="AE68">
        <f t="shared" si="30"/>
        <v>0</v>
      </c>
      <c r="AF68">
        <f t="shared" si="31"/>
        <v>0</v>
      </c>
      <c r="AG68">
        <f t="shared" si="31"/>
        <v>-2.4643416834831268E-2</v>
      </c>
      <c r="AH68">
        <f t="shared" si="32"/>
        <v>-1481.1726513712745</v>
      </c>
      <c r="AI68">
        <f t="shared" si="33"/>
        <v>-1481.1972947881093</v>
      </c>
      <c r="AJ68">
        <f t="shared" si="34"/>
        <v>-1.0553343326586067</v>
      </c>
      <c r="AK68">
        <f t="shared" si="22"/>
        <v>-1.5983187442039444</v>
      </c>
      <c r="AL68">
        <f t="shared" si="35"/>
        <v>-1483.8509478649717</v>
      </c>
      <c r="AN68">
        <f t="shared" si="36"/>
        <v>0</v>
      </c>
      <c r="AO68">
        <f t="shared" si="36"/>
        <v>0</v>
      </c>
      <c r="AP68">
        <f t="shared" si="36"/>
        <v>-1.5578636698729732E-5</v>
      </c>
      <c r="AQ68">
        <f t="shared" si="36"/>
        <v>-0.93634136769514043</v>
      </c>
      <c r="AR68">
        <f t="shared" si="36"/>
        <v>-0.93635694633183908</v>
      </c>
      <c r="AS68">
        <f t="shared" si="36"/>
        <v>-6.6714247761890733E-4</v>
      </c>
      <c r="AT68">
        <f t="shared" si="36"/>
        <v>-1.0103966999223009E-3</v>
      </c>
      <c r="AU68">
        <f t="shared" si="23"/>
        <v>-0.93803448550938018</v>
      </c>
      <c r="AW68">
        <v>65</v>
      </c>
      <c r="AX68">
        <f>IF(Z68&gt;0, (R68*SUMPRODUCT(K68:$K$98, X68:$X$98)-K68*$AZ$3)/Z68, 0)</f>
        <v>-22092.90896074082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5.6443053922528431E-4</v>
      </c>
      <c r="L69" s="2">
        <v>66</v>
      </c>
      <c r="M69" s="6">
        <v>0.43382917900000001</v>
      </c>
      <c r="Q69" s="4">
        <f t="shared" ref="Q69:Q98" si="48">$C$8</f>
        <v>25</v>
      </c>
      <c r="R69">
        <f t="shared" si="27"/>
        <v>2000000</v>
      </c>
      <c r="S69">
        <f t="shared" si="28"/>
        <v>-36803.767881191008</v>
      </c>
      <c r="U69">
        <f t="shared" si="40"/>
        <v>0.43382917900000001</v>
      </c>
      <c r="V69">
        <f t="shared" si="41"/>
        <v>0.01</v>
      </c>
      <c r="W69">
        <f t="shared" si="42"/>
        <v>9.8573667339325074E-4</v>
      </c>
      <c r="X69">
        <f t="shared" si="43"/>
        <v>4.2764133172838514E-4</v>
      </c>
      <c r="Y69">
        <f t="shared" si="44"/>
        <v>9.8573667339325072E-6</v>
      </c>
      <c r="Z69">
        <f t="shared" si="45"/>
        <v>5.4823797493093311E-4</v>
      </c>
      <c r="AB69">
        <f t="shared" si="46"/>
        <v>-21.777790584540597</v>
      </c>
      <c r="AC69">
        <f t="shared" si="29"/>
        <v>-20.177223173012276</v>
      </c>
      <c r="AE69">
        <f t="shared" si="30"/>
        <v>0</v>
      </c>
      <c r="AF69">
        <f t="shared" si="31"/>
        <v>0</v>
      </c>
      <c r="AG69">
        <f t="shared" si="31"/>
        <v>-1.3705949373273327E-2</v>
      </c>
      <c r="AH69">
        <f t="shared" si="32"/>
        <v>-855.28266345677025</v>
      </c>
      <c r="AI69">
        <f t="shared" si="33"/>
        <v>-855.29636940614353</v>
      </c>
      <c r="AJ69">
        <f t="shared" si="34"/>
        <v>-1.6005674115283206</v>
      </c>
      <c r="AK69">
        <f t="shared" si="22"/>
        <v>-1.524445340917842</v>
      </c>
      <c r="AL69">
        <f t="shared" si="35"/>
        <v>-858.42138215858972</v>
      </c>
      <c r="AN69">
        <f t="shared" si="36"/>
        <v>0</v>
      </c>
      <c r="AO69">
        <f t="shared" si="36"/>
        <v>0</v>
      </c>
      <c r="AP69">
        <f t="shared" si="36"/>
        <v>-7.7360563953511119E-6</v>
      </c>
      <c r="AQ69">
        <f t="shared" si="36"/>
        <v>-0.4827476549249422</v>
      </c>
      <c r="AR69">
        <f t="shared" si="36"/>
        <v>-0.48275539098133757</v>
      </c>
      <c r="AS69">
        <f t="shared" si="36"/>
        <v>-9.0340912715534754E-4</v>
      </c>
      <c r="AT69">
        <f t="shared" si="36"/>
        <v>-8.6044350579372994E-4</v>
      </c>
      <c r="AU69">
        <f t="shared" si="23"/>
        <v>-0.48451924361428667</v>
      </c>
      <c r="AW69">
        <v>66</v>
      </c>
      <c r="AX69">
        <f>IF(Z69&gt;0, (R69*SUMPRODUCT(K69:$K$98, X69:$X$98)-K69*$AZ$3)/Z69, 0)</f>
        <v>-36803.767881191008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0.44368152799999999</v>
      </c>
      <c r="Q70" s="4">
        <f t="shared" si="48"/>
        <v>25</v>
      </c>
      <c r="R70">
        <f t="shared" si="27"/>
        <v>2000000</v>
      </c>
      <c r="S70">
        <f t="shared" si="28"/>
        <v>-61416.04003788605</v>
      </c>
      <c r="U70">
        <f t="shared" si="40"/>
        <v>0.44368152799999999</v>
      </c>
      <c r="V70">
        <f t="shared" si="41"/>
        <v>0.01</v>
      </c>
      <c r="W70">
        <f t="shared" si="42"/>
        <v>5.4823797493093311E-4</v>
      </c>
      <c r="X70">
        <f t="shared" si="43"/>
        <v>2.432430624249821E-4</v>
      </c>
      <c r="Y70">
        <f t="shared" si="44"/>
        <v>5.4823797493093309E-6</v>
      </c>
      <c r="Z70">
        <f t="shared" si="45"/>
        <v>2.9951253275664169E-4</v>
      </c>
      <c r="AB70">
        <f t="shared" si="46"/>
        <v>-20.177223173012276</v>
      </c>
      <c r="AC70">
        <f t="shared" si="29"/>
        <v>-18.394873703630562</v>
      </c>
      <c r="AE70">
        <f t="shared" si="30"/>
        <v>0</v>
      </c>
      <c r="AF70">
        <f t="shared" si="31"/>
        <v>0</v>
      </c>
      <c r="AG70">
        <f t="shared" si="31"/>
        <v>-7.4878133189160423E-3</v>
      </c>
      <c r="AH70">
        <f t="shared" si="32"/>
        <v>-486.4861248499642</v>
      </c>
      <c r="AI70">
        <f t="shared" si="33"/>
        <v>-486.4936126632831</v>
      </c>
      <c r="AJ70">
        <f t="shared" si="34"/>
        <v>-1.7823494693817139</v>
      </c>
      <c r="AK70">
        <f t="shared" si="22"/>
        <v>-1.4124056221108594</v>
      </c>
      <c r="AL70">
        <f t="shared" si="35"/>
        <v>-489.68836775477564</v>
      </c>
      <c r="AN70">
        <f t="shared" si="36"/>
        <v>0</v>
      </c>
      <c r="AO70">
        <f t="shared" si="36"/>
        <v>0</v>
      </c>
      <c r="AP70">
        <f t="shared" si="36"/>
        <v>-3.7735272403696855E-6</v>
      </c>
      <c r="AQ70">
        <f t="shared" si="36"/>
        <v>-0.24516752301311096</v>
      </c>
      <c r="AR70">
        <f t="shared" si="36"/>
        <v>-0.24517129654035133</v>
      </c>
      <c r="AS70">
        <f t="shared" si="36"/>
        <v>-8.982254215098394E-4</v>
      </c>
      <c r="AT70">
        <f t="shared" si="36"/>
        <v>-7.1179005972576384E-4</v>
      </c>
      <c r="AU70">
        <f t="shared" si="23"/>
        <v>-0.24678131202158693</v>
      </c>
      <c r="AW70">
        <v>67</v>
      </c>
      <c r="AX70">
        <f>IF(Z70&gt;0, (R70*SUMPRODUCT(K70:$K$98, X70:$X$98)-K70*$AZ$3)/Z70, 0)</f>
        <v>-61416.04003788605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0.45400495099999999</v>
      </c>
      <c r="Q71" s="4">
        <f t="shared" si="48"/>
        <v>25</v>
      </c>
      <c r="R71">
        <f t="shared" si="27"/>
        <v>2000000</v>
      </c>
      <c r="S71">
        <f t="shared" si="28"/>
        <v>-103512.6406281751</v>
      </c>
      <c r="U71">
        <f t="shared" si="40"/>
        <v>0.45400495099999999</v>
      </c>
      <c r="V71">
        <f t="shared" si="41"/>
        <v>0.01</v>
      </c>
      <c r="W71">
        <f t="shared" si="42"/>
        <v>2.9951253275664169E-4</v>
      </c>
      <c r="X71">
        <f t="shared" si="43"/>
        <v>1.35980172758065E-4</v>
      </c>
      <c r="Y71">
        <f t="shared" si="44"/>
        <v>2.9951253275664169E-6</v>
      </c>
      <c r="Z71">
        <f t="shared" si="45"/>
        <v>1.6053723467101028E-4</v>
      </c>
      <c r="AB71">
        <f t="shared" si="46"/>
        <v>-18.394873703630562</v>
      </c>
      <c r="AC71">
        <f t="shared" si="29"/>
        <v>-16.617633079941299</v>
      </c>
      <c r="AE71">
        <f t="shared" si="30"/>
        <v>0</v>
      </c>
      <c r="AF71">
        <f t="shared" si="31"/>
        <v>0</v>
      </c>
      <c r="AG71">
        <f t="shared" si="31"/>
        <v>-4.0134308667752567E-3</v>
      </c>
      <c r="AH71">
        <f t="shared" si="32"/>
        <v>-271.96034551613002</v>
      </c>
      <c r="AI71">
        <f t="shared" si="33"/>
        <v>-271.96435894699681</v>
      </c>
      <c r="AJ71">
        <f t="shared" si="34"/>
        <v>-1.7772406236892628</v>
      </c>
      <c r="AK71">
        <f t="shared" si="22"/>
        <v>-1.2876411592541395</v>
      </c>
      <c r="AL71">
        <f t="shared" si="35"/>
        <v>-275.02924072994017</v>
      </c>
      <c r="AN71">
        <f t="shared" si="36"/>
        <v>0</v>
      </c>
      <c r="AO71">
        <f t="shared" si="36"/>
        <v>0</v>
      </c>
      <c r="AP71">
        <f t="shared" si="36"/>
        <v>-1.8058856411649858E-6</v>
      </c>
      <c r="AQ71">
        <f t="shared" si="36"/>
        <v>-0.12237143213294314</v>
      </c>
      <c r="AR71">
        <f t="shared" si="36"/>
        <v>-0.12237323801858432</v>
      </c>
      <c r="AS71">
        <f t="shared" si="36"/>
        <v>-7.9968820437022572E-4</v>
      </c>
      <c r="AT71">
        <f t="shared" si="36"/>
        <v>-5.7938775019649553E-4</v>
      </c>
      <c r="AU71">
        <f t="shared" si="23"/>
        <v>-0.12375231397315102</v>
      </c>
      <c r="AW71">
        <v>68</v>
      </c>
      <c r="AX71">
        <f>IF(Z71&gt;0, (R71*SUMPRODUCT(K71:$K$98, X71:$X$98)-K71*$AZ$3)/Z71, 0)</f>
        <v>-103512.6406281751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0.46467133999999999</v>
      </c>
      <c r="Q72" s="4">
        <f t="shared" si="48"/>
        <v>25</v>
      </c>
      <c r="R72">
        <f t="shared" si="27"/>
        <v>2000000</v>
      </c>
      <c r="S72">
        <f t="shared" si="28"/>
        <v>-177083.25763736601</v>
      </c>
      <c r="U72">
        <f t="shared" si="40"/>
        <v>0.46467133999999999</v>
      </c>
      <c r="V72">
        <f t="shared" si="41"/>
        <v>0.01</v>
      </c>
      <c r="W72">
        <f t="shared" si="42"/>
        <v>1.6053723467101028E-4</v>
      </c>
      <c r="X72">
        <f t="shared" si="43"/>
        <v>7.4597051954472806E-5</v>
      </c>
      <c r="Y72">
        <f t="shared" si="44"/>
        <v>1.6053723467101028E-6</v>
      </c>
      <c r="Z72">
        <f t="shared" si="45"/>
        <v>8.4334810369827377E-5</v>
      </c>
      <c r="AB72">
        <f t="shared" si="46"/>
        <v>-16.617633079941299</v>
      </c>
      <c r="AC72">
        <f t="shared" si="29"/>
        <v>-14.934282952518549</v>
      </c>
      <c r="AE72">
        <f t="shared" si="30"/>
        <v>0</v>
      </c>
      <c r="AF72">
        <f t="shared" si="31"/>
        <v>0</v>
      </c>
      <c r="AG72">
        <f t="shared" si="31"/>
        <v>-2.1083702592456844E-3</v>
      </c>
      <c r="AH72">
        <f t="shared" si="32"/>
        <v>-149.19410390894561</v>
      </c>
      <c r="AI72">
        <f t="shared" si="33"/>
        <v>-149.19621227920484</v>
      </c>
      <c r="AJ72">
        <f t="shared" si="34"/>
        <v>-1.6833501274227505</v>
      </c>
      <c r="AK72">
        <f t="shared" si="22"/>
        <v>-1.1632343155958911</v>
      </c>
      <c r="AL72">
        <f t="shared" si="35"/>
        <v>-152.0427967222235</v>
      </c>
      <c r="AN72">
        <f t="shared" si="36"/>
        <v>0</v>
      </c>
      <c r="AO72">
        <f t="shared" si="36"/>
        <v>0</v>
      </c>
      <c r="AP72">
        <f t="shared" si="36"/>
        <v>-8.4703882498789539E-7</v>
      </c>
      <c r="AQ72">
        <f t="shared" si="36"/>
        <v>-5.9938807197635217E-2</v>
      </c>
      <c r="AR72">
        <f t="shared" si="36"/>
        <v>-5.9939654236460201E-2</v>
      </c>
      <c r="AS72">
        <f t="shared" si="36"/>
        <v>-6.7628677065741018E-4</v>
      </c>
      <c r="AT72">
        <f t="shared" si="36"/>
        <v>-4.6732997847373189E-4</v>
      </c>
      <c r="AU72">
        <f t="shared" si="23"/>
        <v>-6.1083270985591347E-2</v>
      </c>
      <c r="AW72">
        <v>69</v>
      </c>
      <c r="AX72">
        <f>IF(Z72&gt;0, (R72*SUMPRODUCT(K72:$K$98, X72:$X$98)-K72*$AZ$3)/Z72, 0)</f>
        <v>-177083.25763736601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0.47611615000000002</v>
      </c>
      <c r="Q73" s="4">
        <f t="shared" si="48"/>
        <v>25</v>
      </c>
      <c r="R73">
        <f t="shared" si="27"/>
        <v>2000000</v>
      </c>
      <c r="S73">
        <f t="shared" si="28"/>
        <v>-308779.33099974232</v>
      </c>
      <c r="U73">
        <f t="shared" si="40"/>
        <v>0.47611615000000002</v>
      </c>
      <c r="V73">
        <f t="shared" si="41"/>
        <v>0.01</v>
      </c>
      <c r="W73">
        <f t="shared" si="42"/>
        <v>8.4334810369827377E-5</v>
      </c>
      <c r="X73">
        <f t="shared" si="43"/>
        <v>4.0153165224262291E-5</v>
      </c>
      <c r="Y73">
        <f t="shared" si="44"/>
        <v>8.4334810369827378E-7</v>
      </c>
      <c r="Z73">
        <f t="shared" si="45"/>
        <v>4.3338297041866809E-5</v>
      </c>
      <c r="AB73">
        <f t="shared" si="46"/>
        <v>-14.934282952518549</v>
      </c>
      <c r="AC73">
        <f t="shared" si="29"/>
        <v>-13.381970367255745</v>
      </c>
      <c r="AE73">
        <f t="shared" si="30"/>
        <v>0</v>
      </c>
      <c r="AF73">
        <f t="shared" si="31"/>
        <v>0</v>
      </c>
      <c r="AG73">
        <f t="shared" si="31"/>
        <v>-1.0834574260466703E-3</v>
      </c>
      <c r="AH73">
        <f t="shared" si="32"/>
        <v>-80.306330448524577</v>
      </c>
      <c r="AI73">
        <f t="shared" si="33"/>
        <v>-80.307413905950625</v>
      </c>
      <c r="AJ73">
        <f t="shared" si="34"/>
        <v>-1.5523125852628041</v>
      </c>
      <c r="AK73">
        <f t="shared" ref="AK73:AK98" si="49">G73*SUM(AB73:AB73, AE73:AF73)</f>
        <v>-1.0453998066762986</v>
      </c>
      <c r="AL73">
        <f t="shared" si="35"/>
        <v>-82.905126297889723</v>
      </c>
      <c r="AN73">
        <f t="shared" si="36"/>
        <v>0</v>
      </c>
      <c r="AO73">
        <f t="shared" si="36"/>
        <v>0</v>
      </c>
      <c r="AP73">
        <f t="shared" si="36"/>
        <v>-3.8864247543237125E-7</v>
      </c>
      <c r="AQ73">
        <f t="shared" si="36"/>
        <v>-2.8806347446697182E-2</v>
      </c>
      <c r="AR73">
        <f t="shared" si="36"/>
        <v>-2.8806736089172613E-2</v>
      </c>
      <c r="AS73">
        <f t="shared" si="36"/>
        <v>-5.5682354588003249E-4</v>
      </c>
      <c r="AT73">
        <f t="shared" si="36"/>
        <v>-3.7499098618545818E-4</v>
      </c>
      <c r="AU73">
        <f t="shared" si="23"/>
        <v>-2.9738550621238102E-2</v>
      </c>
      <c r="AW73">
        <v>70</v>
      </c>
      <c r="AX73">
        <f>IF(Z73&gt;0, (R73*SUMPRODUCT(K73:$K$98, X73:$X$98)-K73*$AZ$3)/Z73, 0)</f>
        <v>-308779.33099974232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0.48788611599999998</v>
      </c>
      <c r="Q74" s="4">
        <f t="shared" si="48"/>
        <v>25</v>
      </c>
      <c r="R74">
        <f t="shared" si="27"/>
        <v>2000000</v>
      </c>
      <c r="S74">
        <f t="shared" si="28"/>
        <v>-550130.88620418636</v>
      </c>
      <c r="U74">
        <f t="shared" si="40"/>
        <v>0.48788611599999998</v>
      </c>
      <c r="V74">
        <f t="shared" si="41"/>
        <v>0.01</v>
      </c>
      <c r="W74">
        <f t="shared" si="42"/>
        <v>4.3338297041866809E-5</v>
      </c>
      <c r="X74">
        <f t="shared" si="43"/>
        <v>2.1144153417810685E-5</v>
      </c>
      <c r="Y74">
        <f t="shared" si="44"/>
        <v>4.3338297041866812E-7</v>
      </c>
      <c r="Z74">
        <f t="shared" si="45"/>
        <v>2.1760760653637457E-5</v>
      </c>
      <c r="AB74">
        <f t="shared" si="46"/>
        <v>-13.381970367255745</v>
      </c>
      <c r="AC74">
        <f t="shared" si="29"/>
        <v>-11.971266542862764</v>
      </c>
      <c r="AE74">
        <f t="shared" si="30"/>
        <v>0</v>
      </c>
      <c r="AF74">
        <f t="shared" si="31"/>
        <v>0</v>
      </c>
      <c r="AG74">
        <f t="shared" si="31"/>
        <v>-5.4401901634093639E-4</v>
      </c>
      <c r="AH74">
        <f t="shared" si="32"/>
        <v>-42.28830683562137</v>
      </c>
      <c r="AI74">
        <f t="shared" si="33"/>
        <v>-42.288850854637708</v>
      </c>
      <c r="AJ74">
        <f t="shared" si="34"/>
        <v>-1.4107038243929804</v>
      </c>
      <c r="AK74">
        <f t="shared" si="49"/>
        <v>-0.93673792570790226</v>
      </c>
      <c r="AL74">
        <f t="shared" si="35"/>
        <v>-44.636292604738593</v>
      </c>
      <c r="AN74">
        <f t="shared" si="36"/>
        <v>0</v>
      </c>
      <c r="AO74">
        <f t="shared" si="36"/>
        <v>0</v>
      </c>
      <c r="AP74">
        <f t="shared" si="36"/>
        <v>-1.7423462752385935E-7</v>
      </c>
      <c r="AQ74">
        <f t="shared" si="36"/>
        <v>-1.3543804846523212E-2</v>
      </c>
      <c r="AR74">
        <f t="shared" si="36"/>
        <v>-1.3543979081150735E-2</v>
      </c>
      <c r="AS74">
        <f t="shared" si="36"/>
        <v>-4.5181041104555108E-4</v>
      </c>
      <c r="AT74">
        <f t="shared" si="36"/>
        <v>-3.0001190890522846E-4</v>
      </c>
      <c r="AU74">
        <f t="shared" si="23"/>
        <v>-1.4295801401101515E-2</v>
      </c>
      <c r="AW74">
        <v>71</v>
      </c>
      <c r="AX74">
        <f>IF(Z74&gt;0, (R74*SUMPRODUCT(K74:$K$98, X74:$X$98)-K74*$AZ$3)/Z74, 0)</f>
        <v>-550130.88620418636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0.500352354</v>
      </c>
      <c r="Q75" s="4">
        <f t="shared" si="48"/>
        <v>25</v>
      </c>
      <c r="R75">
        <f t="shared" si="27"/>
        <v>2000000</v>
      </c>
      <c r="S75">
        <f t="shared" si="28"/>
        <v>-1004169.6612457535</v>
      </c>
      <c r="U75">
        <f t="shared" si="40"/>
        <v>0.500352354</v>
      </c>
      <c r="V75">
        <f t="shared" si="41"/>
        <v>0.01</v>
      </c>
      <c r="W75">
        <f t="shared" si="42"/>
        <v>2.1760760653637457E-5</v>
      </c>
      <c r="X75">
        <f t="shared" si="43"/>
        <v>1.088804781787808E-5</v>
      </c>
      <c r="Y75">
        <f t="shared" si="44"/>
        <v>2.1760760653637459E-7</v>
      </c>
      <c r="Z75">
        <f t="shared" si="45"/>
        <v>1.0655105229223002E-5</v>
      </c>
      <c r="AB75">
        <f t="shared" si="46"/>
        <v>-11.971266542862764</v>
      </c>
      <c r="AC75">
        <f t="shared" si="29"/>
        <v>-10.699533408566719</v>
      </c>
      <c r="AE75">
        <f t="shared" si="30"/>
        <v>0</v>
      </c>
      <c r="AF75">
        <f t="shared" si="31"/>
        <v>0</v>
      </c>
      <c r="AG75">
        <f t="shared" si="31"/>
        <v>-2.6637763073057507E-4</v>
      </c>
      <c r="AH75">
        <f t="shared" si="32"/>
        <v>-21.77609563575616</v>
      </c>
      <c r="AI75">
        <f t="shared" si="33"/>
        <v>-21.77636201338689</v>
      </c>
      <c r="AJ75">
        <f t="shared" si="34"/>
        <v>-1.2717331342960456</v>
      </c>
      <c r="AK75">
        <f t="shared" si="49"/>
        <v>-0.83798865800039357</v>
      </c>
      <c r="AL75">
        <f t="shared" si="35"/>
        <v>-23.886083805683331</v>
      </c>
      <c r="AN75">
        <f t="shared" si="36"/>
        <v>0</v>
      </c>
      <c r="AO75">
        <f t="shared" si="36"/>
        <v>0</v>
      </c>
      <c r="AP75">
        <f t="shared" si="36"/>
        <v>-7.6172835016736207E-8</v>
      </c>
      <c r="AQ75">
        <f t="shared" si="36"/>
        <v>-6.2270504307054449E-3</v>
      </c>
      <c r="AR75">
        <f t="shared" si="36"/>
        <v>-6.227126603540461E-3</v>
      </c>
      <c r="AS75">
        <f t="shared" si="36"/>
        <v>-3.6366236143165197E-4</v>
      </c>
      <c r="AT75">
        <f t="shared" si="36"/>
        <v>-2.3962962511789272E-4</v>
      </c>
      <c r="AU75">
        <f t="shared" si="23"/>
        <v>-6.8304185900900059E-3</v>
      </c>
      <c r="AW75">
        <v>72</v>
      </c>
      <c r="AX75">
        <f>IF(Z75&gt;0, (R75*SUMPRODUCT(K75:$K$98, X75:$X$98)-K75*$AZ$3)/Z75, 0)</f>
        <v>-1004169.6612457535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0.513549331</v>
      </c>
      <c r="Q76" s="4">
        <f t="shared" si="48"/>
        <v>25</v>
      </c>
      <c r="R76">
        <f t="shared" si="27"/>
        <v>2000000</v>
      </c>
      <c r="S76">
        <f t="shared" si="28"/>
        <v>-1882782.075912433</v>
      </c>
      <c r="U76">
        <f t="shared" si="40"/>
        <v>0.513549331</v>
      </c>
      <c r="V76">
        <f t="shared" si="41"/>
        <v>0.01</v>
      </c>
      <c r="W76">
        <f t="shared" si="42"/>
        <v>1.0655105229223002E-5</v>
      </c>
      <c r="X76">
        <f t="shared" si="43"/>
        <v>5.4719221622020739E-6</v>
      </c>
      <c r="Y76">
        <f t="shared" si="44"/>
        <v>1.0655105229223002E-7</v>
      </c>
      <c r="Z76">
        <f t="shared" si="45"/>
        <v>5.0766320147286983E-6</v>
      </c>
      <c r="AB76">
        <f t="shared" si="46"/>
        <v>-10.699533408566719</v>
      </c>
      <c r="AC76">
        <f t="shared" si="29"/>
        <v>-9.5581917633344151</v>
      </c>
      <c r="AE76">
        <f t="shared" si="30"/>
        <v>0</v>
      </c>
      <c r="AF76">
        <f t="shared" si="31"/>
        <v>0</v>
      </c>
      <c r="AG76">
        <f t="shared" si="31"/>
        <v>-1.2691580036821746E-4</v>
      </c>
      <c r="AH76">
        <f t="shared" si="32"/>
        <v>-10.943844324404148</v>
      </c>
      <c r="AI76">
        <f t="shared" si="33"/>
        <v>-10.943971240204517</v>
      </c>
      <c r="AJ76">
        <f t="shared" si="34"/>
        <v>-1.1413416452323037</v>
      </c>
      <c r="AK76">
        <f t="shared" si="49"/>
        <v>-0.74896733859967035</v>
      </c>
      <c r="AL76">
        <f t="shared" si="35"/>
        <v>-12.83428022403649</v>
      </c>
      <c r="AN76">
        <f t="shared" si="36"/>
        <v>0</v>
      </c>
      <c r="AO76">
        <f t="shared" si="36"/>
        <v>0</v>
      </c>
      <c r="AP76">
        <f t="shared" si="36"/>
        <v>-3.2404105538705888E-8</v>
      </c>
      <c r="AQ76">
        <f t="shared" si="36"/>
        <v>-2.7941791759441607E-3</v>
      </c>
      <c r="AR76">
        <f t="shared" si="36"/>
        <v>-2.7942115800496992E-3</v>
      </c>
      <c r="AS76">
        <f t="shared" si="36"/>
        <v>-2.9140701961872855E-4</v>
      </c>
      <c r="AT76">
        <f t="shared" si="36"/>
        <v>-1.9122612483721166E-4</v>
      </c>
      <c r="AU76">
        <f t="shared" si="23"/>
        <v>-3.2768447245056392E-3</v>
      </c>
      <c r="AW76">
        <v>73</v>
      </c>
      <c r="AX76">
        <f>IF(Z76&gt;0, (R76*SUMPRODUCT(K76:$K$98, X76:$X$98)-K76*$AZ$3)/Z76, 0)</f>
        <v>-1882782.075912433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0.52698988800000002</v>
      </c>
      <c r="Q77" s="4">
        <f t="shared" si="48"/>
        <v>25</v>
      </c>
      <c r="R77">
        <f t="shared" si="27"/>
        <v>2000000</v>
      </c>
      <c r="S77">
        <f t="shared" si="28"/>
        <v>-3631676.2287036441</v>
      </c>
      <c r="U77">
        <f t="shared" si="40"/>
        <v>0.52698988800000002</v>
      </c>
      <c r="V77">
        <f t="shared" si="41"/>
        <v>0.01</v>
      </c>
      <c r="W77">
        <f t="shared" si="42"/>
        <v>5.0766320147286983E-6</v>
      </c>
      <c r="X77">
        <f t="shared" si="43"/>
        <v>2.6753337368590913E-6</v>
      </c>
      <c r="Y77">
        <f t="shared" si="44"/>
        <v>5.0766320147286981E-8</v>
      </c>
      <c r="Z77">
        <f t="shared" si="45"/>
        <v>2.35053195772232E-6</v>
      </c>
      <c r="AB77">
        <f t="shared" si="46"/>
        <v>-9.5581917633344151</v>
      </c>
      <c r="AC77">
        <f t="shared" si="29"/>
        <v>-8.5363710356683882</v>
      </c>
      <c r="AE77">
        <f t="shared" si="30"/>
        <v>0</v>
      </c>
      <c r="AF77">
        <f t="shared" si="31"/>
        <v>0</v>
      </c>
      <c r="AG77">
        <f t="shared" si="31"/>
        <v>-5.8763298943057998E-5</v>
      </c>
      <c r="AH77">
        <f t="shared" si="32"/>
        <v>-5.3506674737181825</v>
      </c>
      <c r="AI77">
        <f t="shared" si="33"/>
        <v>-5.3507262370171258</v>
      </c>
      <c r="AJ77">
        <f t="shared" si="34"/>
        <v>-1.0218207276660269</v>
      </c>
      <c r="AK77">
        <f t="shared" si="49"/>
        <v>-0.66907342343340914</v>
      </c>
      <c r="AL77">
        <f t="shared" si="35"/>
        <v>-7.041620388116562</v>
      </c>
      <c r="AN77">
        <f t="shared" si="36"/>
        <v>0</v>
      </c>
      <c r="AO77">
        <f t="shared" si="36"/>
        <v>0</v>
      </c>
      <c r="AP77">
        <f t="shared" si="36"/>
        <v>-1.3395918334585742E-8</v>
      </c>
      <c r="AQ77">
        <f t="shared" si="36"/>
        <v>-1.2197597106130568E-3</v>
      </c>
      <c r="AR77">
        <f t="shared" si="36"/>
        <v>-1.2197731065313915E-3</v>
      </c>
      <c r="AS77">
        <f t="shared" si="36"/>
        <v>-2.3293836912840872E-4</v>
      </c>
      <c r="AT77">
        <f t="shared" si="36"/>
        <v>-1.5252467273562561E-4</v>
      </c>
      <c r="AU77">
        <f t="shared" si="23"/>
        <v>-1.6052361483954258E-3</v>
      </c>
      <c r="AW77">
        <v>74</v>
      </c>
      <c r="AX77">
        <f>IF(Z77&gt;0, (R77*SUMPRODUCT(K77:$K$98, X77:$X$98)-K77*$AZ$3)/Z77, 0)</f>
        <v>-3631676.2287036441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0.54103594799999999</v>
      </c>
      <c r="Q78" s="4">
        <f t="shared" si="48"/>
        <v>25</v>
      </c>
      <c r="R78">
        <f t="shared" si="27"/>
        <v>2000000</v>
      </c>
      <c r="S78">
        <f t="shared" si="28"/>
        <v>-7223277.3815421574</v>
      </c>
      <c r="U78">
        <f t="shared" si="40"/>
        <v>0.54103594799999999</v>
      </c>
      <c r="V78">
        <f t="shared" si="41"/>
        <v>0.01</v>
      </c>
      <c r="W78">
        <f t="shared" si="42"/>
        <v>2.35053195772232E-6</v>
      </c>
      <c r="X78">
        <f t="shared" si="43"/>
        <v>1.2717222860505914E-6</v>
      </c>
      <c r="Y78">
        <f t="shared" si="44"/>
        <v>2.3505319577223202E-8</v>
      </c>
      <c r="Z78">
        <f t="shared" si="45"/>
        <v>1.0553043520945054E-6</v>
      </c>
      <c r="AB78">
        <f t="shared" si="46"/>
        <v>-8.5363710356683882</v>
      </c>
      <c r="AC78">
        <f t="shared" si="29"/>
        <v>-7.6227560571272415</v>
      </c>
      <c r="AE78">
        <f t="shared" si="30"/>
        <v>0</v>
      </c>
      <c r="AF78">
        <f t="shared" si="31"/>
        <v>0</v>
      </c>
      <c r="AG78">
        <f t="shared" si="31"/>
        <v>-2.6382608802362634E-5</v>
      </c>
      <c r="AH78">
        <f t="shared" si="32"/>
        <v>-2.5434445721011829</v>
      </c>
      <c r="AI78">
        <f t="shared" si="33"/>
        <v>-2.5434709547099854</v>
      </c>
      <c r="AJ78">
        <f t="shared" si="34"/>
        <v>-0.91361497854114671</v>
      </c>
      <c r="AK78">
        <f t="shared" si="49"/>
        <v>-0.5975459724967872</v>
      </c>
      <c r="AL78">
        <f t="shared" si="35"/>
        <v>-4.054631905747919</v>
      </c>
      <c r="AN78">
        <f t="shared" si="36"/>
        <v>0</v>
      </c>
      <c r="AO78">
        <f t="shared" si="36"/>
        <v>0</v>
      </c>
      <c r="AP78">
        <f t="shared" si="36"/>
        <v>-5.3698980140684869E-9</v>
      </c>
      <c r="AQ78">
        <f t="shared" si="36"/>
        <v>-5.1769095539165556E-4</v>
      </c>
      <c r="AR78">
        <f t="shared" si="36"/>
        <v>-5.1769632528966966E-4</v>
      </c>
      <c r="AS78">
        <f t="shared" si="36"/>
        <v>-1.859565631148645E-4</v>
      </c>
      <c r="AT78">
        <f t="shared" si="36"/>
        <v>-1.2162409544342585E-4</v>
      </c>
      <c r="AU78">
        <f t="shared" si="23"/>
        <v>-8.2527698384795992E-4</v>
      </c>
      <c r="AW78">
        <v>75</v>
      </c>
      <c r="AX78">
        <f>IF(Z78&gt;0, (R78*SUMPRODUCT(K78:$K$98, X78:$X$98)-K78*$AZ$3)/Z78, 0)</f>
        <v>-7223277.3815421574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0.55517679799999997</v>
      </c>
      <c r="Q79" s="4">
        <f t="shared" si="48"/>
        <v>25</v>
      </c>
      <c r="R79">
        <f t="shared" si="27"/>
        <v>2000000</v>
      </c>
      <c r="S79">
        <f t="shared" si="28"/>
        <v>-14833057.057633396</v>
      </c>
      <c r="U79">
        <f t="shared" si="40"/>
        <v>0.55517679799999997</v>
      </c>
      <c r="V79">
        <f t="shared" si="41"/>
        <v>0.01</v>
      </c>
      <c r="W79">
        <f t="shared" si="42"/>
        <v>1.0553043520945054E-6</v>
      </c>
      <c r="X79">
        <f t="shared" si="43"/>
        <v>5.8588049111129201E-7</v>
      </c>
      <c r="Y79">
        <f t="shared" si="44"/>
        <v>1.0553043520945054E-8</v>
      </c>
      <c r="Z79">
        <f t="shared" si="45"/>
        <v>4.5887081746226831E-7</v>
      </c>
      <c r="AB79">
        <f t="shared" si="46"/>
        <v>-7.6227560571272415</v>
      </c>
      <c r="AC79">
        <f t="shared" si="29"/>
        <v>-6.8064570175007049</v>
      </c>
      <c r="AE79">
        <f t="shared" si="30"/>
        <v>0</v>
      </c>
      <c r="AF79">
        <f t="shared" si="31"/>
        <v>0</v>
      </c>
      <c r="AG79">
        <f t="shared" si="31"/>
        <v>-1.1471770436556707E-5</v>
      </c>
      <c r="AH79">
        <f t="shared" si="32"/>
        <v>-1.1717609822225841</v>
      </c>
      <c r="AI79">
        <f t="shared" si="33"/>
        <v>-1.1717724539930205</v>
      </c>
      <c r="AJ79">
        <f t="shared" si="34"/>
        <v>-0.8162990396265366</v>
      </c>
      <c r="AK79">
        <f t="shared" si="49"/>
        <v>-0.5335929239989069</v>
      </c>
      <c r="AL79">
        <f t="shared" si="35"/>
        <v>-2.5216644176184642</v>
      </c>
      <c r="AN79">
        <f t="shared" si="36"/>
        <v>0</v>
      </c>
      <c r="AO79">
        <f t="shared" si="36"/>
        <v>0</v>
      </c>
      <c r="AP79">
        <f t="shared" si="36"/>
        <v>-2.0847823650809826E-9</v>
      </c>
      <c r="AQ79">
        <f t="shared" si="36"/>
        <v>-2.129459132169358E-4</v>
      </c>
      <c r="AR79">
        <f t="shared" si="36"/>
        <v>-2.1294799799930085E-4</v>
      </c>
      <c r="AS79">
        <f t="shared" si="36"/>
        <v>-1.4834727140484419E-4</v>
      </c>
      <c r="AT79">
        <f t="shared" si="36"/>
        <v>-9.6970657165522617E-5</v>
      </c>
      <c r="AU79">
        <f t="shared" si="23"/>
        <v>-4.5826592656966769E-4</v>
      </c>
      <c r="AW79">
        <v>76</v>
      </c>
      <c r="AX79">
        <f>IF(Z79&gt;0, (R79*SUMPRODUCT(K79:$K$98, X79:$X$98)-K79*$AZ$3)/Z79, 0)</f>
        <v>-14833057.057633396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0.56908613200000002</v>
      </c>
      <c r="Q80" s="4">
        <f t="shared" si="48"/>
        <v>25</v>
      </c>
      <c r="R80">
        <f t="shared" si="27"/>
        <v>2000000</v>
      </c>
      <c r="S80">
        <f t="shared" si="28"/>
        <v>-31465305.638295405</v>
      </c>
      <c r="U80">
        <f t="shared" si="40"/>
        <v>0.56908613200000002</v>
      </c>
      <c r="V80">
        <f t="shared" si="41"/>
        <v>0.01</v>
      </c>
      <c r="W80">
        <f t="shared" si="42"/>
        <v>4.5887081746226831E-7</v>
      </c>
      <c r="X80">
        <f t="shared" si="43"/>
        <v>2.6113701859728036E-7</v>
      </c>
      <c r="Y80">
        <f t="shared" si="44"/>
        <v>4.588708174622683E-9</v>
      </c>
      <c r="Z80">
        <f t="shared" si="45"/>
        <v>1.9314509069036527E-7</v>
      </c>
      <c r="AB80">
        <f t="shared" si="46"/>
        <v>-6.8064570175007049</v>
      </c>
      <c r="AC80">
        <f t="shared" si="29"/>
        <v>-6.0773693111086278</v>
      </c>
      <c r="AE80">
        <f t="shared" si="30"/>
        <v>0</v>
      </c>
      <c r="AF80">
        <f t="shared" si="31"/>
        <v>0</v>
      </c>
      <c r="AG80">
        <f t="shared" si="31"/>
        <v>-4.8286272672591317E-6</v>
      </c>
      <c r="AH80">
        <f t="shared" si="32"/>
        <v>-0.52227403719456078</v>
      </c>
      <c r="AI80">
        <f t="shared" si="33"/>
        <v>-0.52227886582182803</v>
      </c>
      <c r="AJ80">
        <f t="shared" si="34"/>
        <v>-0.7290877063920771</v>
      </c>
      <c r="AK80">
        <f t="shared" si="49"/>
        <v>-0.47645199122504939</v>
      </c>
      <c r="AL80">
        <f t="shared" si="35"/>
        <v>-1.7278185634389545</v>
      </c>
      <c r="AN80">
        <f t="shared" si="36"/>
        <v>0</v>
      </c>
      <c r="AO80">
        <f t="shared" si="36"/>
        <v>0</v>
      </c>
      <c r="AP80">
        <f t="shared" si="36"/>
        <v>-7.8349447252180745E-10</v>
      </c>
      <c r="AQ80">
        <f t="shared" si="36"/>
        <v>-8.4744338014696325E-5</v>
      </c>
      <c r="AR80">
        <f t="shared" si="36"/>
        <v>-8.4745121509168845E-5</v>
      </c>
      <c r="AS80">
        <f t="shared" si="36"/>
        <v>-1.183019844615269E-4</v>
      </c>
      <c r="AT80">
        <f t="shared" si="36"/>
        <v>-7.7309239434985295E-5</v>
      </c>
      <c r="AU80">
        <f t="shared" si="23"/>
        <v>-2.8035634540568105E-4</v>
      </c>
      <c r="AW80">
        <v>77</v>
      </c>
      <c r="AX80">
        <f>IF(Z80&gt;0, (R80*SUMPRODUCT(K80:$K$98, X80:$X$98)-K80*$AZ$3)/Z80, 0)</f>
        <v>-31465305.638295405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0.58332808999999997</v>
      </c>
      <c r="Q81" s="4">
        <f t="shared" si="48"/>
        <v>25</v>
      </c>
      <c r="R81">
        <f t="shared" si="27"/>
        <v>2000000</v>
      </c>
      <c r="S81">
        <f t="shared" si="28"/>
        <v>-69083665.353719026</v>
      </c>
      <c r="U81">
        <f t="shared" si="40"/>
        <v>0.58332808999999997</v>
      </c>
      <c r="V81">
        <f t="shared" si="41"/>
        <v>0.01</v>
      </c>
      <c r="W81">
        <f t="shared" si="42"/>
        <v>1.9314509069036527E-7</v>
      </c>
      <c r="X81">
        <f t="shared" si="43"/>
        <v>1.1266695684528754E-7</v>
      </c>
      <c r="Y81">
        <f t="shared" si="44"/>
        <v>1.9314509069036526E-9</v>
      </c>
      <c r="Z81">
        <f t="shared" si="45"/>
        <v>7.8546682938174069E-8</v>
      </c>
      <c r="AB81">
        <f t="shared" si="46"/>
        <v>-6.0773693111086278</v>
      </c>
      <c r="AC81">
        <f t="shared" si="29"/>
        <v>-5.4262927587454897</v>
      </c>
      <c r="AE81">
        <f t="shared" si="30"/>
        <v>0</v>
      </c>
      <c r="AF81">
        <f t="shared" si="31"/>
        <v>0</v>
      </c>
      <c r="AG81">
        <f t="shared" si="31"/>
        <v>-1.9636670734543517E-6</v>
      </c>
      <c r="AH81">
        <f t="shared" si="32"/>
        <v>-0.22533391369057509</v>
      </c>
      <c r="AI81">
        <f t="shared" si="33"/>
        <v>-0.22533587735764854</v>
      </c>
      <c r="AJ81">
        <f t="shared" si="34"/>
        <v>-0.65107655236313811</v>
      </c>
      <c r="AK81">
        <f t="shared" si="49"/>
        <v>-0.42541585177760399</v>
      </c>
      <c r="AL81">
        <f t="shared" si="35"/>
        <v>-1.3018282814983908</v>
      </c>
      <c r="AN81">
        <f t="shared" si="36"/>
        <v>0</v>
      </c>
      <c r="AO81">
        <f t="shared" si="36"/>
        <v>0</v>
      </c>
      <c r="AP81">
        <f t="shared" si="36"/>
        <v>-2.8448678001329103E-10</v>
      </c>
      <c r="AQ81">
        <f t="shared" si="36"/>
        <v>-3.2645309584407389E-5</v>
      </c>
      <c r="AR81">
        <f t="shared" si="36"/>
        <v>-3.2645594071187395E-5</v>
      </c>
      <c r="AS81">
        <f t="shared" si="36"/>
        <v>-9.4324885530678435E-5</v>
      </c>
      <c r="AT81">
        <f t="shared" si="36"/>
        <v>-6.1632232609534291E-5</v>
      </c>
      <c r="AU81">
        <f t="shared" si="23"/>
        <v>-1.8860271221140013E-4</v>
      </c>
      <c r="AW81">
        <v>78</v>
      </c>
      <c r="AX81">
        <f>IF(Z81&gt;0, (R81*SUMPRODUCT(K81:$K$98, X81:$X$98)-K81*$AZ$3)/Z81, 0)</f>
        <v>-69083665.353719026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0.59781937299999999</v>
      </c>
      <c r="Q82" s="4">
        <f t="shared" si="48"/>
        <v>25</v>
      </c>
      <c r="R82">
        <f t="shared" si="27"/>
        <v>2000000</v>
      </c>
      <c r="S82">
        <f t="shared" si="28"/>
        <v>-157280052.47994551</v>
      </c>
      <c r="U82">
        <f t="shared" si="40"/>
        <v>0.59781937299999999</v>
      </c>
      <c r="V82">
        <f t="shared" si="41"/>
        <v>0.01</v>
      </c>
      <c r="W82">
        <f t="shared" si="42"/>
        <v>7.8546682938174069E-8</v>
      </c>
      <c r="X82">
        <f t="shared" si="43"/>
        <v>4.6956728745329021E-8</v>
      </c>
      <c r="Y82">
        <f t="shared" si="44"/>
        <v>7.8546682938174073E-10</v>
      </c>
      <c r="Z82">
        <f t="shared" si="45"/>
        <v>3.0804487363463309E-8</v>
      </c>
      <c r="AB82">
        <f t="shared" si="46"/>
        <v>-5.4262927587454897</v>
      </c>
      <c r="AC82">
        <f t="shared" si="29"/>
        <v>-4.8449313891433272</v>
      </c>
      <c r="AE82">
        <f t="shared" si="30"/>
        <v>0</v>
      </c>
      <c r="AF82">
        <f t="shared" si="31"/>
        <v>0</v>
      </c>
      <c r="AG82">
        <f t="shared" si="31"/>
        <v>-7.7011218408658274E-7</v>
      </c>
      <c r="AH82">
        <f t="shared" si="32"/>
        <v>-9.3913457490658048E-2</v>
      </c>
      <c r="AI82">
        <f t="shared" si="33"/>
        <v>-9.391422760284214E-2</v>
      </c>
      <c r="AJ82">
        <f t="shared" si="34"/>
        <v>-0.58136136960216245</v>
      </c>
      <c r="AK82">
        <f t="shared" si="49"/>
        <v>-0.37984049311218432</v>
      </c>
      <c r="AL82">
        <f t="shared" si="35"/>
        <v>-1.055116090317189</v>
      </c>
      <c r="AN82">
        <f t="shared" si="36"/>
        <v>0</v>
      </c>
      <c r="AO82">
        <f t="shared" si="36"/>
        <v>0</v>
      </c>
      <c r="AP82">
        <f t="shared" si="36"/>
        <v>-9.9616253356092442E-11</v>
      </c>
      <c r="AQ82">
        <f t="shared" si="36"/>
        <v>-1.2147979175309613E-5</v>
      </c>
      <c r="AR82">
        <f t="shared" si="36"/>
        <v>-1.214807879156297E-5</v>
      </c>
      <c r="AS82">
        <f t="shared" si="36"/>
        <v>-7.5200785914617902E-5</v>
      </c>
      <c r="AT82">
        <f t="shared" si="36"/>
        <v>-4.9133473769988205E-5</v>
      </c>
      <c r="AU82">
        <f t="shared" si="23"/>
        <v>-1.3648233847616908E-4</v>
      </c>
      <c r="AW82">
        <v>79</v>
      </c>
      <c r="AX82">
        <f>IF(Z82&gt;0, (R82*SUMPRODUCT(K82:$K$98, X82:$X$98)-K82*$AZ$3)/Z82, 0)</f>
        <v>-157280052.47994551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0.61246634</v>
      </c>
      <c r="Q83" s="4">
        <f t="shared" si="48"/>
        <v>25</v>
      </c>
      <c r="R83">
        <f t="shared" si="27"/>
        <v>2000000</v>
      </c>
      <c r="S83">
        <f t="shared" si="28"/>
        <v>-371964045.48250651</v>
      </c>
      <c r="U83">
        <f t="shared" si="40"/>
        <v>0.61246634</v>
      </c>
      <c r="V83">
        <f t="shared" si="41"/>
        <v>0.01</v>
      </c>
      <c r="W83">
        <f t="shared" si="42"/>
        <v>3.0804487363463309E-8</v>
      </c>
      <c r="X83">
        <f t="shared" si="43"/>
        <v>1.8866711631076623E-8</v>
      </c>
      <c r="Y83">
        <f t="shared" si="44"/>
        <v>3.0804487363463309E-10</v>
      </c>
      <c r="Z83">
        <f t="shared" si="45"/>
        <v>1.1629730858752052E-8</v>
      </c>
      <c r="AB83">
        <f t="shared" si="46"/>
        <v>-4.8449313891433272</v>
      </c>
      <c r="AC83">
        <f t="shared" si="29"/>
        <v>-4.3258417380941578</v>
      </c>
      <c r="AE83">
        <f t="shared" si="30"/>
        <v>0</v>
      </c>
      <c r="AF83">
        <f t="shared" si="31"/>
        <v>0</v>
      </c>
      <c r="AG83">
        <f t="shared" si="31"/>
        <v>-2.9074327146880132E-7</v>
      </c>
      <c r="AH83">
        <f t="shared" si="32"/>
        <v>-3.7733423262153246E-2</v>
      </c>
      <c r="AI83">
        <f t="shared" si="33"/>
        <v>-3.7733714005424718E-2</v>
      </c>
      <c r="AJ83">
        <f t="shared" si="34"/>
        <v>-0.51908965104916938</v>
      </c>
      <c r="AK83">
        <f t="shared" si="49"/>
        <v>-0.33914519724003295</v>
      </c>
      <c r="AL83">
        <f t="shared" si="35"/>
        <v>-0.89596856229462696</v>
      </c>
      <c r="AN83">
        <f t="shared" si="36"/>
        <v>0</v>
      </c>
      <c r="AO83">
        <f t="shared" si="36"/>
        <v>0</v>
      </c>
      <c r="AP83">
        <f t="shared" si="36"/>
        <v>-3.3579007790190049E-11</v>
      </c>
      <c r="AQ83">
        <f t="shared" si="36"/>
        <v>-4.3579715783941893E-6</v>
      </c>
      <c r="AR83">
        <f t="shared" si="36"/>
        <v>-4.3580051574019794E-6</v>
      </c>
      <c r="AS83">
        <f t="shared" si="36"/>
        <v>-5.9951569466526773E-5</v>
      </c>
      <c r="AT83">
        <f t="shared" si="36"/>
        <v>-3.9169123889254416E-5</v>
      </c>
      <c r="AU83">
        <f t="shared" si="23"/>
        <v>-1.0347869851318315E-4</v>
      </c>
      <c r="AW83">
        <v>80</v>
      </c>
      <c r="AX83">
        <f>IF(Z83&gt;0, (R83*SUMPRODUCT(K83:$K$98, X83:$X$98)-K83*$AZ$3)/Z83, 0)</f>
        <v>-371964045.48250651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0.62717650000000003</v>
      </c>
      <c r="Q84" s="4">
        <f t="shared" si="48"/>
        <v>25</v>
      </c>
      <c r="R84">
        <f t="shared" si="27"/>
        <v>2000000</v>
      </c>
      <c r="S84">
        <f t="shared" si="28"/>
        <v>-915351593.64149141</v>
      </c>
      <c r="U84">
        <f t="shared" si="40"/>
        <v>0.62717650000000003</v>
      </c>
      <c r="V84">
        <f t="shared" si="41"/>
        <v>0.01</v>
      </c>
      <c r="W84">
        <f t="shared" si="42"/>
        <v>1.1629730858752052E-8</v>
      </c>
      <c r="X84">
        <f t="shared" si="43"/>
        <v>7.2938938959341069E-9</v>
      </c>
      <c r="Y84">
        <f t="shared" si="44"/>
        <v>1.1629730858752053E-10</v>
      </c>
      <c r="Z84">
        <f t="shared" si="45"/>
        <v>4.2195396542304246E-9</v>
      </c>
      <c r="AB84">
        <f t="shared" si="46"/>
        <v>-4.3258417380941578</v>
      </c>
      <c r="AC84">
        <f t="shared" si="29"/>
        <v>-3.8623623469332866</v>
      </c>
      <c r="AE84">
        <f t="shared" si="30"/>
        <v>0</v>
      </c>
      <c r="AF84">
        <f t="shared" si="31"/>
        <v>0</v>
      </c>
      <c r="AG84">
        <f t="shared" si="31"/>
        <v>-1.0548849135576062E-7</v>
      </c>
      <c r="AH84">
        <f t="shared" si="32"/>
        <v>-1.4587787791868215E-2</v>
      </c>
      <c r="AI84">
        <f t="shared" si="33"/>
        <v>-1.458789328035957E-2</v>
      </c>
      <c r="AJ84">
        <f t="shared" si="34"/>
        <v>-0.46347939116087122</v>
      </c>
      <c r="AK84">
        <f t="shared" si="49"/>
        <v>-0.30280892166659107</v>
      </c>
      <c r="AL84">
        <f t="shared" si="35"/>
        <v>-0.78087620610782182</v>
      </c>
      <c r="AN84">
        <f t="shared" si="36"/>
        <v>0</v>
      </c>
      <c r="AO84">
        <f t="shared" si="36"/>
        <v>0</v>
      </c>
      <c r="AP84">
        <f t="shared" si="36"/>
        <v>-1.0877904583003588E-11</v>
      </c>
      <c r="AQ84">
        <f t="shared" si="36"/>
        <v>-1.5042831842374379E-6</v>
      </c>
      <c r="AR84">
        <f t="shared" si="36"/>
        <v>-1.504294062142021E-6</v>
      </c>
      <c r="AS84">
        <f t="shared" si="36"/>
        <v>-4.7793693211835212E-5</v>
      </c>
      <c r="AT84">
        <f t="shared" si="36"/>
        <v>-3.122545895231923E-5</v>
      </c>
      <c r="AU84">
        <f t="shared" si="23"/>
        <v>-8.0523446226296461E-5</v>
      </c>
      <c r="AW84">
        <v>81</v>
      </c>
      <c r="AX84">
        <f>IF(Z84&gt;0, (R84*SUMPRODUCT(K84:$K$98, X84:$X$98)-K84*$AZ$3)/Z84, 0)</f>
        <v>-915351593.64149141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0.64196478899999998</v>
      </c>
      <c r="Q85" s="4">
        <f t="shared" si="48"/>
        <v>25</v>
      </c>
      <c r="R85">
        <f t="shared" si="27"/>
        <v>2000000</v>
      </c>
      <c r="S85">
        <f t="shared" si="28"/>
        <v>-2348263861.4669242</v>
      </c>
      <c r="U85">
        <f t="shared" si="40"/>
        <v>0.64196478899999998</v>
      </c>
      <c r="V85">
        <f t="shared" si="41"/>
        <v>0.01</v>
      </c>
      <c r="W85">
        <f t="shared" si="42"/>
        <v>4.2195396542304246E-9</v>
      </c>
      <c r="X85">
        <f t="shared" si="43"/>
        <v>2.7087958838051676E-9</v>
      </c>
      <c r="Y85">
        <f t="shared" si="44"/>
        <v>4.2195396542304248E-11</v>
      </c>
      <c r="Z85">
        <f t="shared" si="45"/>
        <v>1.4685483738829527E-9</v>
      </c>
      <c r="AB85">
        <f t="shared" si="46"/>
        <v>-3.8623623469332866</v>
      </c>
      <c r="AC85">
        <f t="shared" si="29"/>
        <v>-3.4485390752053551</v>
      </c>
      <c r="AE85">
        <f t="shared" si="30"/>
        <v>0</v>
      </c>
      <c r="AF85">
        <f t="shared" si="31"/>
        <v>0</v>
      </c>
      <c r="AG85">
        <f t="shared" si="31"/>
        <v>-3.6713709347073818E-8</v>
      </c>
      <c r="AH85">
        <f t="shared" si="32"/>
        <v>-5.4175917676103349E-3</v>
      </c>
      <c r="AI85">
        <f t="shared" si="33"/>
        <v>-5.4176284813196819E-3</v>
      </c>
      <c r="AJ85">
        <f t="shared" si="34"/>
        <v>-0.41382327172793154</v>
      </c>
      <c r="AK85">
        <f t="shared" si="49"/>
        <v>-0.27036536428533009</v>
      </c>
      <c r="AL85">
        <f t="shared" si="35"/>
        <v>-0.68960626449458129</v>
      </c>
      <c r="AN85">
        <f t="shared" si="36"/>
        <v>0</v>
      </c>
      <c r="AO85">
        <f t="shared" si="36"/>
        <v>0</v>
      </c>
      <c r="AP85">
        <f t="shared" si="36"/>
        <v>-3.380262336413857E-12</v>
      </c>
      <c r="AQ85">
        <f t="shared" si="36"/>
        <v>-4.9880226574214502E-7</v>
      </c>
      <c r="AR85">
        <f t="shared" si="36"/>
        <v>-4.9880564600448148E-7</v>
      </c>
      <c r="AS85">
        <f t="shared" si="36"/>
        <v>-3.8101059365306955E-5</v>
      </c>
      <c r="AT85">
        <f t="shared" si="36"/>
        <v>-2.4892768238831042E-5</v>
      </c>
      <c r="AU85">
        <f t="shared" si="23"/>
        <v>-6.3492633250142476E-5</v>
      </c>
      <c r="AW85">
        <v>82</v>
      </c>
      <c r="AX85">
        <f>IF(Z85&gt;0, (R85*SUMPRODUCT(K85:$K$98, X85:$X$98)-K85*$AZ$3)/Z85, 0)</f>
        <v>-2348263861.4669242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0.65685820900000003</v>
      </c>
      <c r="Q86" s="4">
        <f t="shared" si="48"/>
        <v>25</v>
      </c>
      <c r="R86">
        <f t="shared" si="27"/>
        <v>2000000</v>
      </c>
      <c r="S86">
        <f t="shared" si="28"/>
        <v>-6293609824.5150652</v>
      </c>
      <c r="U86">
        <f t="shared" si="40"/>
        <v>0.65685820900000003</v>
      </c>
      <c r="V86">
        <f t="shared" si="41"/>
        <v>0.01</v>
      </c>
      <c r="W86">
        <f t="shared" si="42"/>
        <v>1.4685483738829527E-9</v>
      </c>
      <c r="X86">
        <f t="shared" si="43"/>
        <v>9.6462805469861874E-10</v>
      </c>
      <c r="Y86">
        <f t="shared" si="44"/>
        <v>1.4685483738829529E-11</v>
      </c>
      <c r="Z86">
        <f t="shared" si="45"/>
        <v>4.8923483544550449E-10</v>
      </c>
      <c r="AB86">
        <f t="shared" si="46"/>
        <v>-3.4485390752053551</v>
      </c>
      <c r="AC86">
        <f t="shared" si="29"/>
        <v>-3.0790531668548384</v>
      </c>
      <c r="AE86">
        <f t="shared" si="30"/>
        <v>0</v>
      </c>
      <c r="AF86">
        <f t="shared" si="31"/>
        <v>0</v>
      </c>
      <c r="AG86">
        <f t="shared" si="31"/>
        <v>-1.2230870886137612E-8</v>
      </c>
      <c r="AH86">
        <f t="shared" si="32"/>
        <v>-1.9292561093972374E-3</v>
      </c>
      <c r="AI86">
        <f t="shared" si="33"/>
        <v>-1.9292683402681236E-3</v>
      </c>
      <c r="AJ86">
        <f t="shared" si="34"/>
        <v>-0.36948590835051665</v>
      </c>
      <c r="AK86">
        <f t="shared" si="49"/>
        <v>-0.24139773526437489</v>
      </c>
      <c r="AL86">
        <f t="shared" si="35"/>
        <v>-0.61281291195515963</v>
      </c>
      <c r="AN86">
        <f t="shared" si="36"/>
        <v>0</v>
      </c>
      <c r="AO86">
        <f t="shared" si="36"/>
        <v>0</v>
      </c>
      <c r="AP86">
        <f t="shared" si="36"/>
        <v>-1.0054523650024613E-12</v>
      </c>
      <c r="AQ86">
        <f t="shared" si="36"/>
        <v>-1.5859664744621155E-7</v>
      </c>
      <c r="AR86">
        <f t="shared" si="36"/>
        <v>-1.5859765289857655E-7</v>
      </c>
      <c r="AS86">
        <f t="shared" si="36"/>
        <v>-3.0374000661487305E-5</v>
      </c>
      <c r="AT86">
        <f t="shared" si="36"/>
        <v>-1.9844369717196032E-5</v>
      </c>
      <c r="AU86">
        <f t="shared" si="23"/>
        <v>-5.037696803158191E-5</v>
      </c>
      <c r="AW86">
        <v>83</v>
      </c>
      <c r="AX86">
        <f>IF(Z86&gt;0, (R86*SUMPRODUCT(K86:$K$98, X86:$X$98)-K86*$AZ$3)/Z86, 0)</f>
        <v>-6293609824.5150652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0.67177231000000004</v>
      </c>
      <c r="Q87" s="4">
        <f t="shared" si="48"/>
        <v>25</v>
      </c>
      <c r="R87">
        <f t="shared" si="27"/>
        <v>2000000</v>
      </c>
      <c r="S87">
        <f t="shared" si="28"/>
        <v>-17658094934.586594</v>
      </c>
      <c r="U87">
        <f t="shared" si="40"/>
        <v>0.67177231000000004</v>
      </c>
      <c r="V87">
        <f t="shared" si="41"/>
        <v>0.01</v>
      </c>
      <c r="W87">
        <f t="shared" si="42"/>
        <v>4.8923483544550449E-10</v>
      </c>
      <c r="X87">
        <f t="shared" si="43"/>
        <v>3.2865441553969644E-10</v>
      </c>
      <c r="Y87">
        <f t="shared" si="44"/>
        <v>4.892348354455045E-12</v>
      </c>
      <c r="Z87">
        <f t="shared" si="45"/>
        <v>1.5568807155135301E-10</v>
      </c>
      <c r="AB87">
        <f t="shared" si="46"/>
        <v>-3.0790531668548384</v>
      </c>
      <c r="AC87">
        <f t="shared" si="29"/>
        <v>-2.7491547476365019</v>
      </c>
      <c r="AE87">
        <f t="shared" si="30"/>
        <v>0</v>
      </c>
      <c r="AF87">
        <f t="shared" si="31"/>
        <v>0</v>
      </c>
      <c r="AG87">
        <f t="shared" si="31"/>
        <v>-3.8922017887838255E-9</v>
      </c>
      <c r="AH87">
        <f t="shared" si="32"/>
        <v>-6.5730883107939292E-4</v>
      </c>
      <c r="AI87">
        <f t="shared" si="33"/>
        <v>-6.5731272328118165E-4</v>
      </c>
      <c r="AJ87">
        <f t="shared" si="34"/>
        <v>-0.32989841921833651</v>
      </c>
      <c r="AK87">
        <f t="shared" si="49"/>
        <v>-0.2155337216798387</v>
      </c>
      <c r="AL87">
        <f t="shared" si="35"/>
        <v>-0.54608945362145644</v>
      </c>
      <c r="AN87">
        <f t="shared" si="36"/>
        <v>0</v>
      </c>
      <c r="AO87">
        <f t="shared" si="36"/>
        <v>0</v>
      </c>
      <c r="AP87">
        <f t="shared" si="36"/>
        <v>-2.8568105671408049E-13</v>
      </c>
      <c r="AQ87">
        <f t="shared" si="36"/>
        <v>-4.8245361273761908E-8</v>
      </c>
      <c r="AR87">
        <f t="shared" si="36"/>
        <v>-4.8245646954818618E-8</v>
      </c>
      <c r="AS87">
        <f t="shared" si="36"/>
        <v>-2.4213988411954233E-5</v>
      </c>
      <c r="AT87">
        <f t="shared" si="36"/>
        <v>-1.5819812206153498E-5</v>
      </c>
      <c r="AU87">
        <f t="shared" si="23"/>
        <v>-4.0082046265062555E-5</v>
      </c>
      <c r="AW87">
        <v>84</v>
      </c>
      <c r="AX87">
        <f>IF(Z87&gt;0, (R87*SUMPRODUCT(K87:$K$98, X87:$X$98)-K87*$AZ$3)/Z87, 0)</f>
        <v>-17658094934.586594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0.68662034599999999</v>
      </c>
      <c r="Q88" s="4">
        <f t="shared" si="48"/>
        <v>25</v>
      </c>
      <c r="R88">
        <f t="shared" si="27"/>
        <v>2000000</v>
      </c>
      <c r="S88">
        <f t="shared" si="28"/>
        <v>-51968404100.807541</v>
      </c>
      <c r="U88">
        <f t="shared" si="40"/>
        <v>0.68662034599999999</v>
      </c>
      <c r="V88">
        <f t="shared" si="41"/>
        <v>0.01</v>
      </c>
      <c r="W88">
        <f t="shared" si="42"/>
        <v>1.5568807155135301E-10</v>
      </c>
      <c r="X88">
        <f t="shared" si="43"/>
        <v>1.0689859755666276E-10</v>
      </c>
      <c r="Y88">
        <f t="shared" si="44"/>
        <v>1.5568807155135302E-12</v>
      </c>
      <c r="Z88">
        <f t="shared" si="45"/>
        <v>4.7232593279176719E-11</v>
      </c>
      <c r="AB88">
        <f t="shared" si="46"/>
        <v>-2.7491547476365019</v>
      </c>
      <c r="AC88">
        <f t="shared" si="29"/>
        <v>-2.454602494261342</v>
      </c>
      <c r="AE88">
        <f t="shared" si="30"/>
        <v>0</v>
      </c>
      <c r="AF88">
        <f t="shared" si="31"/>
        <v>0</v>
      </c>
      <c r="AG88">
        <f t="shared" si="31"/>
        <v>-1.180814831979418E-9</v>
      </c>
      <c r="AH88">
        <f t="shared" si="32"/>
        <v>-2.1379719511332551E-4</v>
      </c>
      <c r="AI88">
        <f t="shared" si="33"/>
        <v>-2.1379837592815749E-4</v>
      </c>
      <c r="AJ88">
        <f t="shared" si="34"/>
        <v>-0.29455225337515989</v>
      </c>
      <c r="AK88">
        <f t="shared" si="49"/>
        <v>-0.19244083233455514</v>
      </c>
      <c r="AL88">
        <f t="shared" si="35"/>
        <v>-0.48720688408564317</v>
      </c>
      <c r="AN88">
        <f t="shared" si="36"/>
        <v>0</v>
      </c>
      <c r="AO88">
        <f t="shared" si="36"/>
        <v>0</v>
      </c>
      <c r="AP88">
        <f t="shared" si="36"/>
        <v>-7.7383767982385806E-14</v>
      </c>
      <c r="AQ88">
        <f t="shared" si="36"/>
        <v>-1.401103042904768E-8</v>
      </c>
      <c r="AR88">
        <f t="shared" si="36"/>
        <v>-1.4011107812815663E-8</v>
      </c>
      <c r="AS88">
        <f t="shared" si="36"/>
        <v>-1.9303249431295752E-5</v>
      </c>
      <c r="AT88">
        <f t="shared" si="36"/>
        <v>-1.2611458051175625E-5</v>
      </c>
      <c r="AU88">
        <f t="shared" si="23"/>
        <v>-3.192871859028419E-5</v>
      </c>
      <c r="AW88">
        <v>85</v>
      </c>
      <c r="AX88">
        <f>IF(Z88&gt;0, (R88*SUMPRODUCT(K88:$K$98, X88:$X$98)-K88*$AZ$3)/Z88, 0)</f>
        <v>-51968404100.807541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0.70385879699999998</v>
      </c>
      <c r="Q89" s="4">
        <f t="shared" si="48"/>
        <v>25</v>
      </c>
      <c r="R89">
        <f t="shared" si="27"/>
        <v>2000000</v>
      </c>
      <c r="S89">
        <f t="shared" si="28"/>
        <v>-162158964073.6936</v>
      </c>
      <c r="U89">
        <f t="shared" si="40"/>
        <v>0.70385879699999998</v>
      </c>
      <c r="V89">
        <f t="shared" si="41"/>
        <v>0.01</v>
      </c>
      <c r="W89">
        <f t="shared" si="42"/>
        <v>4.7232593279176719E-11</v>
      </c>
      <c r="X89">
        <f t="shared" si="43"/>
        <v>3.3245076284671612E-11</v>
      </c>
      <c r="Y89">
        <f t="shared" si="44"/>
        <v>4.7232593279176716E-13</v>
      </c>
      <c r="Z89">
        <f t="shared" si="45"/>
        <v>1.351519106171334E-11</v>
      </c>
      <c r="AB89">
        <f t="shared" si="46"/>
        <v>-2.454602494261342</v>
      </c>
      <c r="AC89">
        <f t="shared" si="29"/>
        <v>-2.1916093818254785</v>
      </c>
      <c r="AE89">
        <f t="shared" si="30"/>
        <v>0</v>
      </c>
      <c r="AF89">
        <f t="shared" si="31"/>
        <v>0</v>
      </c>
      <c r="AG89">
        <f t="shared" si="31"/>
        <v>-3.378797765428335E-10</v>
      </c>
      <c r="AH89">
        <f t="shared" si="32"/>
        <v>-6.6490152569343222E-5</v>
      </c>
      <c r="AI89">
        <f t="shared" si="33"/>
        <v>-6.6490490449119761E-5</v>
      </c>
      <c r="AJ89">
        <f t="shared" si="34"/>
        <v>-0.26299311243586354</v>
      </c>
      <c r="AK89">
        <f t="shared" si="49"/>
        <v>-0.17182217459829396</v>
      </c>
      <c r="AL89">
        <f t="shared" si="35"/>
        <v>-0.43488177752460661</v>
      </c>
      <c r="AN89">
        <f t="shared" si="36"/>
        <v>0</v>
      </c>
      <c r="AO89">
        <f t="shared" si="36"/>
        <v>0</v>
      </c>
      <c r="AP89">
        <f t="shared" si="36"/>
        <v>-1.9770253984957816E-14</v>
      </c>
      <c r="AQ89">
        <f t="shared" si="36"/>
        <v>-3.8905175599577995E-9</v>
      </c>
      <c r="AR89">
        <f t="shared" si="36"/>
        <v>-3.8905373302117839E-9</v>
      </c>
      <c r="AS89">
        <f t="shared" si="36"/>
        <v>-1.5388433964151299E-5</v>
      </c>
      <c r="AT89">
        <f t="shared" si="36"/>
        <v>-1.0053777313379394E-5</v>
      </c>
      <c r="AU89">
        <f t="shared" si="23"/>
        <v>-2.5446101814860904E-5</v>
      </c>
      <c r="AW89">
        <v>86</v>
      </c>
      <c r="AX89">
        <f>IF(Z89&gt;0, (R89*SUMPRODUCT(K89:$K$98, X89:$X$98)-K89*$AZ$3)/Z89, 0)</f>
        <v>-162158964073.6936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5.2243471530565862E-5</v>
      </c>
      <c r="L90" s="2">
        <v>87</v>
      </c>
      <c r="M90">
        <v>0.72100360699999999</v>
      </c>
      <c r="Q90" s="4">
        <f t="shared" si="48"/>
        <v>25</v>
      </c>
      <c r="R90">
        <f t="shared" si="27"/>
        <v>2000000</v>
      </c>
      <c r="S90">
        <f t="shared" si="28"/>
        <v>-538240635806.21234</v>
      </c>
      <c r="U90">
        <f t="shared" si="40"/>
        <v>0.72100360699999999</v>
      </c>
      <c r="V90">
        <f t="shared" si="41"/>
        <v>0.01</v>
      </c>
      <c r="W90">
        <f t="shared" si="42"/>
        <v>1.351519106171334E-11</v>
      </c>
      <c r="X90">
        <f t="shared" si="43"/>
        <v>9.7445015047894767E-12</v>
      </c>
      <c r="Y90">
        <f t="shared" si="44"/>
        <v>1.3515191061713339E-13</v>
      </c>
      <c r="Z90">
        <f t="shared" si="45"/>
        <v>3.6355376463067294E-12</v>
      </c>
      <c r="AB90">
        <f t="shared" si="46"/>
        <v>-2.1916093818254785</v>
      </c>
      <c r="AC90">
        <f t="shared" si="29"/>
        <v>-1.9567940942455548</v>
      </c>
      <c r="AE90">
        <f t="shared" si="30"/>
        <v>0</v>
      </c>
      <c r="AF90">
        <f t="shared" si="31"/>
        <v>0</v>
      </c>
      <c r="AG90">
        <f t="shared" si="31"/>
        <v>-9.0888441157668232E-11</v>
      </c>
      <c r="AH90">
        <f t="shared" si="32"/>
        <v>-1.9489003009578954E-5</v>
      </c>
      <c r="AI90">
        <f t="shared" si="33"/>
        <v>-1.9489093898020113E-5</v>
      </c>
      <c r="AJ90">
        <f t="shared" si="34"/>
        <v>-0.23481528757992365</v>
      </c>
      <c r="AK90">
        <f t="shared" si="49"/>
        <v>-0.15341265672778351</v>
      </c>
      <c r="AL90">
        <f t="shared" si="35"/>
        <v>-0.38824743340160517</v>
      </c>
      <c r="AN90">
        <f t="shared" si="36"/>
        <v>0</v>
      </c>
      <c r="AO90">
        <f t="shared" si="36"/>
        <v>0</v>
      </c>
      <c r="AP90">
        <f t="shared" si="36"/>
        <v>-4.748327688078151E-15</v>
      </c>
      <c r="AQ90">
        <f t="shared" si="36"/>
        <v>-1.0181731738900506E-9</v>
      </c>
      <c r="AR90">
        <f t="shared" si="36"/>
        <v>-1.0181779222177386E-9</v>
      </c>
      <c r="AS90">
        <f t="shared" si="36"/>
        <v>-1.2267565791623377E-5</v>
      </c>
      <c r="AT90">
        <f t="shared" si="36"/>
        <v>-8.0148097641864313E-6</v>
      </c>
      <c r="AU90">
        <f t="shared" si="23"/>
        <v>-2.0283393733732025E-5</v>
      </c>
      <c r="AW90">
        <v>87</v>
      </c>
      <c r="AX90">
        <f>IF(Z90&gt;0, (R90*SUMPRODUCT(K90:$K$98, X90:$X$98)-K90*$AZ$3)/Z90, 0)</f>
        <v>-538240635806.21234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4.6645956723719519E-5</v>
      </c>
      <c r="L91" s="2">
        <v>88</v>
      </c>
      <c r="M91">
        <v>0.73803352099999997</v>
      </c>
      <c r="Q91" s="4">
        <f t="shared" si="48"/>
        <v>25</v>
      </c>
      <c r="R91">
        <f t="shared" si="27"/>
        <v>2000000</v>
      </c>
      <c r="S91">
        <f t="shared" si="28"/>
        <v>-1907285438933.6208</v>
      </c>
      <c r="U91">
        <f t="shared" si="40"/>
        <v>0.73803352099999997</v>
      </c>
      <c r="V91">
        <f t="shared" si="41"/>
        <v>0.01</v>
      </c>
      <c r="W91">
        <f t="shared" si="42"/>
        <v>3.6355376463067294E-12</v>
      </c>
      <c r="X91">
        <f t="shared" si="43"/>
        <v>2.683148649831808E-12</v>
      </c>
      <c r="Y91">
        <f t="shared" si="44"/>
        <v>3.6355376463067292E-14</v>
      </c>
      <c r="Z91">
        <f t="shared" si="45"/>
        <v>9.1603362001185408E-13</v>
      </c>
      <c r="AB91">
        <f t="shared" si="46"/>
        <v>-1.9567940942455548</v>
      </c>
      <c r="AC91">
        <f t="shared" si="29"/>
        <v>-1.7471375850222628</v>
      </c>
      <c r="AE91">
        <f t="shared" si="30"/>
        <v>0</v>
      </c>
      <c r="AF91">
        <f t="shared" si="31"/>
        <v>0</v>
      </c>
      <c r="AG91">
        <f t="shared" si="31"/>
        <v>-2.2900840500296351E-11</v>
      </c>
      <c r="AH91">
        <f t="shared" si="32"/>
        <v>-5.3662972996636158E-6</v>
      </c>
      <c r="AI91">
        <f t="shared" si="33"/>
        <v>-5.3663202005041161E-6</v>
      </c>
      <c r="AJ91">
        <f t="shared" si="34"/>
        <v>-0.20965650922329204</v>
      </c>
      <c r="AK91">
        <f t="shared" si="49"/>
        <v>-0.13697558659718886</v>
      </c>
      <c r="AL91">
        <f t="shared" si="35"/>
        <v>-0.34663746214068142</v>
      </c>
      <c r="AN91">
        <f t="shared" si="36"/>
        <v>0</v>
      </c>
      <c r="AO91">
        <f t="shared" si="36"/>
        <v>0</v>
      </c>
      <c r="AP91">
        <f t="shared" si="36"/>
        <v>-1.0682316149136267E-15</v>
      </c>
      <c r="AQ91">
        <f t="shared" si="36"/>
        <v>-2.5031607160672192E-10</v>
      </c>
      <c r="AR91">
        <f t="shared" si="36"/>
        <v>-2.5031713983833685E-10</v>
      </c>
      <c r="AS91">
        <f t="shared" si="36"/>
        <v>-9.7796284560757834E-6</v>
      </c>
      <c r="AT91">
        <f t="shared" si="36"/>
        <v>-6.3893572846185668E-6</v>
      </c>
      <c r="AU91">
        <f t="shared" si="23"/>
        <v>-1.6169236057834189E-5</v>
      </c>
      <c r="AW91">
        <v>88</v>
      </c>
      <c r="AX91">
        <f>IF(Z91&gt;0, (R91*SUMPRODUCT(K91:$K$98, X91:$X$98)-K91*$AZ$3)/Z91, 0)</f>
        <v>-1907285438933.6208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4.1648175646178136E-5</v>
      </c>
      <c r="L92" s="2">
        <v>89</v>
      </c>
      <c r="M92">
        <v>0.75492728399999998</v>
      </c>
      <c r="Q92" s="4">
        <f t="shared" si="48"/>
        <v>25</v>
      </c>
      <c r="R92">
        <f t="shared" si="27"/>
        <v>2000000</v>
      </c>
      <c r="S92">
        <f t="shared" si="28"/>
        <v>-7244283627772.2363</v>
      </c>
      <c r="U92">
        <f t="shared" si="40"/>
        <v>0.75492728399999998</v>
      </c>
      <c r="V92">
        <f t="shared" si="41"/>
        <v>0.01</v>
      </c>
      <c r="W92">
        <f t="shared" si="42"/>
        <v>9.1603362001185408E-13</v>
      </c>
      <c r="X92">
        <f t="shared" si="43"/>
        <v>6.9153877280823704E-13</v>
      </c>
      <c r="Y92">
        <f t="shared" si="44"/>
        <v>9.1603362001185405E-15</v>
      </c>
      <c r="Z92">
        <f t="shared" si="45"/>
        <v>2.1533451100349851E-13</v>
      </c>
      <c r="AB92">
        <f t="shared" si="46"/>
        <v>-1.7471375850222628</v>
      </c>
      <c r="AC92">
        <f t="shared" si="29"/>
        <v>-1.5599442725569848</v>
      </c>
      <c r="AE92">
        <f t="shared" si="30"/>
        <v>0</v>
      </c>
      <c r="AF92">
        <f t="shared" si="31"/>
        <v>0</v>
      </c>
      <c r="AG92">
        <f t="shared" si="31"/>
        <v>-5.3833627750874624E-12</v>
      </c>
      <c r="AH92">
        <f t="shared" si="32"/>
        <v>-1.3830775456164741E-6</v>
      </c>
      <c r="AI92">
        <f t="shared" si="33"/>
        <v>-1.3830829289792491E-6</v>
      </c>
      <c r="AJ92">
        <f t="shared" si="34"/>
        <v>-0.18719331246527804</v>
      </c>
      <c r="AK92">
        <f t="shared" si="49"/>
        <v>-0.12229963095155841</v>
      </c>
      <c r="AL92">
        <f t="shared" si="35"/>
        <v>-0.30949432649976544</v>
      </c>
      <c r="AN92">
        <f t="shared" si="36"/>
        <v>0</v>
      </c>
      <c r="AO92">
        <f t="shared" si="36"/>
        <v>0</v>
      </c>
      <c r="AP92">
        <f t="shared" si="36"/>
        <v>-2.2420723842393958E-16</v>
      </c>
      <c r="AQ92">
        <f t="shared" si="36"/>
        <v>-5.7602656552119867E-11</v>
      </c>
      <c r="AR92">
        <f t="shared" si="36"/>
        <v>-5.7602880759358286E-11</v>
      </c>
      <c r="AS92">
        <f t="shared" si="36"/>
        <v>-7.7962599573438061E-6</v>
      </c>
      <c r="AT92">
        <f t="shared" si="36"/>
        <v>-5.0935565113332686E-6</v>
      </c>
      <c r="AU92">
        <f t="shared" si="23"/>
        <v>-1.2889874071557835E-5</v>
      </c>
      <c r="AW92">
        <v>89</v>
      </c>
      <c r="AX92">
        <f>IF(Z92&gt;0, (R92*SUMPRODUCT(K92:$K$98, X92:$X$98)-K92*$AZ$3)/Z92, 0)</f>
        <v>-7244283627772.2363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3.7185871112659048E-5</v>
      </c>
      <c r="L93" s="2">
        <v>90</v>
      </c>
      <c r="M93">
        <v>0.77166421299999999</v>
      </c>
      <c r="Q93" s="4">
        <f t="shared" si="48"/>
        <v>25</v>
      </c>
      <c r="R93">
        <f t="shared" si="27"/>
        <v>2000000</v>
      </c>
      <c r="S93">
        <f t="shared" si="28"/>
        <v>-29624600121878.758</v>
      </c>
      <c r="U93">
        <f t="shared" si="40"/>
        <v>0.77166421299999999</v>
      </c>
      <c r="V93">
        <f t="shared" si="41"/>
        <v>0.01</v>
      </c>
      <c r="W93">
        <f t="shared" si="42"/>
        <v>2.1533451100349851E-13</v>
      </c>
      <c r="X93">
        <f t="shared" si="43"/>
        <v>1.6616593596525451E-13</v>
      </c>
      <c r="Y93">
        <f t="shared" si="44"/>
        <v>2.1533451100349851E-15</v>
      </c>
      <c r="Z93">
        <f t="shared" si="45"/>
        <v>4.7015229928209011E-14</v>
      </c>
      <c r="AB93">
        <f t="shared" si="46"/>
        <v>-1.5599442725569848</v>
      </c>
      <c r="AC93">
        <f t="shared" si="29"/>
        <v>-1.3928073862613786</v>
      </c>
      <c r="AE93">
        <f t="shared" si="30"/>
        <v>0</v>
      </c>
      <c r="AF93">
        <f t="shared" si="31"/>
        <v>0</v>
      </c>
      <c r="AG93">
        <f t="shared" si="31"/>
        <v>-1.1753807482052253E-12</v>
      </c>
      <c r="AH93">
        <f t="shared" si="32"/>
        <v>-3.3233187193050902E-7</v>
      </c>
      <c r="AI93">
        <f t="shared" si="33"/>
        <v>-3.3233304731125724E-7</v>
      </c>
      <c r="AJ93">
        <f t="shared" si="34"/>
        <v>-0.16713688629560619</v>
      </c>
      <c r="AK93">
        <f t="shared" si="49"/>
        <v>-0.10919609907898895</v>
      </c>
      <c r="AL93">
        <f t="shared" si="35"/>
        <v>-0.27633331770764247</v>
      </c>
      <c r="AN93">
        <f t="shared" si="36"/>
        <v>0</v>
      </c>
      <c r="AO93">
        <f t="shared" si="36"/>
        <v>0</v>
      </c>
      <c r="AP93">
        <f t="shared" si="36"/>
        <v>-4.3707557011060265E-17</v>
      </c>
      <c r="AQ93">
        <f t="shared" si="36"/>
        <v>-1.2358050156236622E-11</v>
      </c>
      <c r="AR93">
        <f t="shared" si="36"/>
        <v>-1.2358093863793634E-11</v>
      </c>
      <c r="AS93">
        <f t="shared" si="36"/>
        <v>-6.2151307119595623E-6</v>
      </c>
      <c r="AT93">
        <f t="shared" si="36"/>
        <v>-4.0605520663564299E-6</v>
      </c>
      <c r="AU93">
        <f t="shared" si="23"/>
        <v>-1.0275695136409857E-5</v>
      </c>
      <c r="AW93">
        <v>90</v>
      </c>
      <c r="AX93">
        <f>IF(Z93&gt;0, (R93*SUMPRODUCT(K93:$K$98, X93:$X$98)-K93*$AZ$3)/Z93, 0)</f>
        <v>-29624600121878.758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3.3201670636302719E-5</v>
      </c>
      <c r="L94" s="2">
        <v>91</v>
      </c>
      <c r="M94">
        <v>0.78831611899999998</v>
      </c>
      <c r="Q94" s="4">
        <f t="shared" si="48"/>
        <v>25</v>
      </c>
      <c r="R94">
        <f t="shared" si="27"/>
        <v>2000000</v>
      </c>
      <c r="S94">
        <f t="shared" si="28"/>
        <v>-131148486890401.84</v>
      </c>
      <c r="U94">
        <f t="shared" si="40"/>
        <v>0.78831611899999998</v>
      </c>
      <c r="V94">
        <f t="shared" si="41"/>
        <v>0.01</v>
      </c>
      <c r="W94">
        <f t="shared" si="42"/>
        <v>4.7015229928209011E-14</v>
      </c>
      <c r="X94">
        <f t="shared" si="43"/>
        <v>3.7062863590898373E-14</v>
      </c>
      <c r="Y94">
        <f t="shared" si="44"/>
        <v>4.7015229928209017E-16</v>
      </c>
      <c r="Z94">
        <f t="shared" si="45"/>
        <v>9.4822140380285482E-15</v>
      </c>
      <c r="AB94">
        <f t="shared" si="46"/>
        <v>-1.3928073862613786</v>
      </c>
      <c r="AC94">
        <f t="shared" si="29"/>
        <v>-1.2435780234583713</v>
      </c>
      <c r="AE94">
        <f t="shared" si="30"/>
        <v>0</v>
      </c>
      <c r="AF94">
        <f t="shared" si="31"/>
        <v>0</v>
      </c>
      <c r="AG94">
        <f t="shared" si="31"/>
        <v>-2.370553509507137E-13</v>
      </c>
      <c r="AH94">
        <f t="shared" si="32"/>
        <v>-7.412572718179675E-8</v>
      </c>
      <c r="AI94">
        <f t="shared" si="33"/>
        <v>-7.4125964237147705E-8</v>
      </c>
      <c r="AJ94">
        <f t="shared" si="34"/>
        <v>-0.14922936280300725</v>
      </c>
      <c r="AK94">
        <f t="shared" si="49"/>
        <v>-9.749651703829651E-2</v>
      </c>
      <c r="AL94">
        <f t="shared" si="35"/>
        <v>-0.24672595396726799</v>
      </c>
      <c r="AN94">
        <f t="shared" si="36"/>
        <v>0</v>
      </c>
      <c r="AO94">
        <f t="shared" si="36"/>
        <v>0</v>
      </c>
      <c r="AP94">
        <f t="shared" si="36"/>
        <v>-7.8706336848387476E-18</v>
      </c>
      <c r="AQ94">
        <f t="shared" si="36"/>
        <v>-2.4610979795664475E-12</v>
      </c>
      <c r="AR94">
        <f t="shared" si="36"/>
        <v>-2.4611058502001323E-12</v>
      </c>
      <c r="AS94">
        <f t="shared" si="36"/>
        <v>-4.9546641530507712E-6</v>
      </c>
      <c r="AT94">
        <f t="shared" si="36"/>
        <v>-3.2370472468921969E-6</v>
      </c>
      <c r="AU94">
        <f t="shared" si="23"/>
        <v>-8.1917138610488171E-6</v>
      </c>
      <c r="AW94">
        <v>91</v>
      </c>
      <c r="AX94">
        <f>IF(Z94&gt;0, (R94*SUMPRODUCT(K94:$K$98, X94:$X$98)-K94*$AZ$3)/Z94, 0)</f>
        <v>-131148486890401.84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2.9644348782413141E-5</v>
      </c>
      <c r="L95" s="2">
        <v>92</v>
      </c>
      <c r="M95">
        <v>0.80496745000000003</v>
      </c>
      <c r="Q95" s="4">
        <f t="shared" si="48"/>
        <v>25</v>
      </c>
      <c r="R95">
        <f t="shared" si="27"/>
        <v>2000000</v>
      </c>
      <c r="S95">
        <f t="shared" si="28"/>
        <v>-632844671357700.63</v>
      </c>
      <c r="U95">
        <f t="shared" si="40"/>
        <v>0.80496745000000003</v>
      </c>
      <c r="V95">
        <f t="shared" si="41"/>
        <v>0.01</v>
      </c>
      <c r="W95">
        <f t="shared" si="42"/>
        <v>9.4822140380285482E-15</v>
      </c>
      <c r="X95">
        <f t="shared" si="43"/>
        <v>7.6328736545460443E-15</v>
      </c>
      <c r="Y95">
        <f t="shared" si="44"/>
        <v>9.4822140380285489E-17</v>
      </c>
      <c r="Z95">
        <f t="shared" si="45"/>
        <v>1.7545182431022185E-15</v>
      </c>
      <c r="AB95">
        <f t="shared" si="46"/>
        <v>-1.2435780234583713</v>
      </c>
      <c r="AC95">
        <f t="shared" si="29"/>
        <v>-1.1103375209471138</v>
      </c>
      <c r="AE95">
        <f t="shared" si="30"/>
        <v>0</v>
      </c>
      <c r="AF95">
        <f t="shared" si="31"/>
        <v>0</v>
      </c>
      <c r="AG95">
        <f t="shared" si="31"/>
        <v>-4.3862956077555459E-14</v>
      </c>
      <c r="AH95">
        <f t="shared" si="32"/>
        <v>-1.5265747309092088E-8</v>
      </c>
      <c r="AI95">
        <f t="shared" si="33"/>
        <v>-1.5265791172048166E-8</v>
      </c>
      <c r="AJ95">
        <f t="shared" si="34"/>
        <v>-0.13324050251125752</v>
      </c>
      <c r="AK95">
        <f t="shared" si="49"/>
        <v>-8.7050461642086005E-2</v>
      </c>
      <c r="AL95">
        <f t="shared" si="35"/>
        <v>-0.22029097941913467</v>
      </c>
      <c r="AN95">
        <f t="shared" si="36"/>
        <v>0</v>
      </c>
      <c r="AO95">
        <f t="shared" si="36"/>
        <v>0</v>
      </c>
      <c r="AP95">
        <f t="shared" si="36"/>
        <v>-1.3002887685907221E-18</v>
      </c>
      <c r="AQ95">
        <f t="shared" si="36"/>
        <v>-4.5254313765491073E-13</v>
      </c>
      <c r="AR95">
        <f t="shared" si="36"/>
        <v>-4.5254443794367935E-13</v>
      </c>
      <c r="AS95">
        <f t="shared" si="36"/>
        <v>-3.9498279283877119E-6</v>
      </c>
      <c r="AT95">
        <f t="shared" si="36"/>
        <v>-2.580554246588074E-6</v>
      </c>
      <c r="AU95">
        <f t="shared" si="23"/>
        <v>-6.530382627520223E-6</v>
      </c>
      <c r="AW95">
        <v>92</v>
      </c>
      <c r="AX95">
        <f>IF(Z95&gt;0, (R95*SUMPRODUCT(K95:$K$98, X95:$X$98)-K95*$AZ$3)/Z95, 0)</f>
        <v>-632844671357700.63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2.6468168555726015E-5</v>
      </c>
      <c r="L96" s="2">
        <v>93</v>
      </c>
      <c r="M96">
        <v>0.82161935600000002</v>
      </c>
      <c r="Q96" s="4">
        <f t="shared" si="48"/>
        <v>25</v>
      </c>
      <c r="R96">
        <f t="shared" si="27"/>
        <v>2000000</v>
      </c>
      <c r="S96">
        <f t="shared" si="28"/>
        <v>-3355729445606758.5</v>
      </c>
      <c r="U96">
        <f t="shared" si="40"/>
        <v>0.82161935600000002</v>
      </c>
      <c r="V96">
        <f t="shared" si="41"/>
        <v>0.01</v>
      </c>
      <c r="W96">
        <f t="shared" si="42"/>
        <v>1.7545182431022185E-15</v>
      </c>
      <c r="X96">
        <f t="shared" si="43"/>
        <v>1.4415461489878962E-15</v>
      </c>
      <c r="Y96">
        <f t="shared" si="44"/>
        <v>1.7545182431022186E-17</v>
      </c>
      <c r="Z96">
        <f t="shared" si="45"/>
        <v>2.9542691168330006E-16</v>
      </c>
      <c r="AB96">
        <f t="shared" si="46"/>
        <v>-1.1103375209471138</v>
      </c>
      <c r="AC96">
        <f t="shared" si="29"/>
        <v>-0.99137278656031735</v>
      </c>
      <c r="AE96">
        <f t="shared" si="30"/>
        <v>0</v>
      </c>
      <c r="AF96">
        <f t="shared" si="31"/>
        <v>0</v>
      </c>
      <c r="AG96">
        <f t="shared" si="31"/>
        <v>-7.3856727920825015E-15</v>
      </c>
      <c r="AH96">
        <f t="shared" si="32"/>
        <v>-2.8830922979757924E-9</v>
      </c>
      <c r="AI96">
        <f t="shared" si="33"/>
        <v>-2.8830996836485844E-9</v>
      </c>
      <c r="AJ96">
        <f t="shared" si="34"/>
        <v>-0.11896473438679644</v>
      </c>
      <c r="AK96">
        <f t="shared" si="49"/>
        <v>-7.7723626466297976E-2</v>
      </c>
      <c r="AL96">
        <f t="shared" si="35"/>
        <v>-0.19668836373619411</v>
      </c>
      <c r="AN96">
        <f t="shared" si="36"/>
        <v>0</v>
      </c>
      <c r="AO96">
        <f t="shared" si="36"/>
        <v>0</v>
      </c>
      <c r="AP96">
        <f t="shared" si="36"/>
        <v>-1.9548523235827924E-19</v>
      </c>
      <c r="AQ96">
        <f t="shared" si="36"/>
        <v>-7.6310172904538723E-14</v>
      </c>
      <c r="AR96">
        <f t="shared" si="36"/>
        <v>-7.6310368389771089E-14</v>
      </c>
      <c r="AS96">
        <f t="shared" si="36"/>
        <v>-3.1487786419369029E-6</v>
      </c>
      <c r="AT96">
        <f t="shared" si="36"/>
        <v>-2.0572020460722625E-6</v>
      </c>
      <c r="AU96">
        <f t="shared" si="23"/>
        <v>-5.2059807643195338E-6</v>
      </c>
      <c r="AW96">
        <v>93</v>
      </c>
      <c r="AX96">
        <f>IF(Z96&gt;0, (R96*SUMPRODUCT(K96:$K$98, X96:$X$98)-K96*$AZ$3)/Z96, 0)</f>
        <v>-3355729445606758.5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2.3632293353326799E-5</v>
      </c>
      <c r="L97" s="2">
        <v>94</v>
      </c>
      <c r="M97">
        <v>0.83827126200000002</v>
      </c>
      <c r="Q97" s="4">
        <f t="shared" si="48"/>
        <v>25</v>
      </c>
      <c r="R97">
        <f t="shared" si="27"/>
        <v>2000000</v>
      </c>
      <c r="S97">
        <f t="shared" si="28"/>
        <v>-1.9746997467323968E+16</v>
      </c>
      <c r="U97">
        <f t="shared" si="40"/>
        <v>0.83827126200000002</v>
      </c>
      <c r="V97">
        <f t="shared" si="41"/>
        <v>0.01</v>
      </c>
      <c r="W97">
        <f t="shared" si="42"/>
        <v>2.9542691168330006E-16</v>
      </c>
      <c r="X97">
        <f t="shared" si="43"/>
        <v>2.4764789008552251E-16</v>
      </c>
      <c r="Y97">
        <f t="shared" si="44"/>
        <v>2.9542691168330005E-18</v>
      </c>
      <c r="Z97">
        <f t="shared" si="45"/>
        <v>4.4824752480944548E-17</v>
      </c>
      <c r="AB97">
        <f t="shared" si="46"/>
        <v>-0.99137278656031735</v>
      </c>
      <c r="AC97">
        <f t="shared" si="29"/>
        <v>-0.88515427371463573</v>
      </c>
      <c r="AE97">
        <f t="shared" si="30"/>
        <v>0</v>
      </c>
      <c r="AF97">
        <f t="shared" si="31"/>
        <v>0</v>
      </c>
      <c r="AG97">
        <f t="shared" si="31"/>
        <v>-1.1206188120236137E-15</v>
      </c>
      <c r="AH97">
        <f t="shared" si="32"/>
        <v>-4.9529578017104498E-10</v>
      </c>
      <c r="AI97">
        <f t="shared" si="33"/>
        <v>-4.9529690078985696E-10</v>
      </c>
      <c r="AJ97">
        <f t="shared" si="34"/>
        <v>-0.10621851284568162</v>
      </c>
      <c r="AK97">
        <f t="shared" si="49"/>
        <v>-6.9396095059222215E-2</v>
      </c>
      <c r="AL97">
        <f t="shared" si="35"/>
        <v>-0.17561460840020074</v>
      </c>
      <c r="AN97">
        <f t="shared" si="36"/>
        <v>0</v>
      </c>
      <c r="AO97">
        <f t="shared" si="36"/>
        <v>0</v>
      </c>
      <c r="AP97">
        <f t="shared" si="36"/>
        <v>-2.6482792502998617E-20</v>
      </c>
      <c r="AQ97">
        <f t="shared" si="36"/>
        <v>-1.1704975173666998E-14</v>
      </c>
      <c r="AR97">
        <f t="shared" si="36"/>
        <v>-1.17050016564595E-14</v>
      </c>
      <c r="AS97">
        <f t="shared" si="36"/>
        <v>-2.5101870551232588E-6</v>
      </c>
      <c r="AT97">
        <f t="shared" si="36"/>
        <v>-1.6399888760148917E-6</v>
      </c>
      <c r="AU97">
        <f t="shared" si="23"/>
        <v>-4.1501759428431525E-6</v>
      </c>
      <c r="AW97">
        <v>94</v>
      </c>
      <c r="AX97">
        <f>IF(Z97&gt;0, (R97*SUMPRODUCT(K97:$K$98, X97:$X$98)-K97*$AZ$3)/Z97, 0)</f>
        <v>-1.9746997467323968E+16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2.1100261922613211E-5</v>
      </c>
      <c r="L98" s="2">
        <v>95</v>
      </c>
      <c r="M98">
        <v>1</v>
      </c>
      <c r="Q98" s="4">
        <f t="shared" si="48"/>
        <v>25</v>
      </c>
      <c r="R98">
        <f t="shared" si="27"/>
        <v>2000000</v>
      </c>
      <c r="S98">
        <f t="shared" si="28"/>
        <v>0</v>
      </c>
      <c r="U98">
        <f t="shared" si="40"/>
        <v>1</v>
      </c>
      <c r="V98">
        <f t="shared" si="41"/>
        <v>0.01</v>
      </c>
      <c r="W98">
        <f t="shared" si="42"/>
        <v>4.4824752480944548E-17</v>
      </c>
      <c r="X98">
        <f t="shared" si="43"/>
        <v>4.4824752480944548E-17</v>
      </c>
      <c r="Y98">
        <f t="shared" si="44"/>
        <v>4.4824752480944548E-19</v>
      </c>
      <c r="Z98">
        <f t="shared" si="45"/>
        <v>0</v>
      </c>
      <c r="AB98">
        <f t="shared" si="46"/>
        <v>-0.88515427371463573</v>
      </c>
      <c r="AC98">
        <f t="shared" si="29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-8.9649504961889101E-11</v>
      </c>
      <c r="AI98">
        <f t="shared" si="33"/>
        <v>-8.9649504961889101E-11</v>
      </c>
      <c r="AJ98">
        <f t="shared" si="34"/>
        <v>-0.88515427371463573</v>
      </c>
      <c r="AK98">
        <f t="shared" si="49"/>
        <v>-6.1960799160024504E-2</v>
      </c>
      <c r="AL98">
        <f t="shared" si="35"/>
        <v>-0.94711507296430975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-1.8916280359284726E-15</v>
      </c>
      <c r="AR98">
        <f t="shared" si="36"/>
        <v>-1.8916280359284726E-15</v>
      </c>
      <c r="AS98">
        <f t="shared" si="36"/>
        <v>-1.8676987017299281E-5</v>
      </c>
      <c r="AT98">
        <f t="shared" si="36"/>
        <v>-1.3073890912109496E-6</v>
      </c>
      <c r="AU98">
        <f t="shared" si="36"/>
        <v>-1.9984376110401857E-5</v>
      </c>
      <c r="AW98">
        <v>95</v>
      </c>
    </row>
    <row r="100" spans="5:50" x14ac:dyDescent="0.25">
      <c r="AN100" s="8">
        <f t="shared" ref="AN100:AU100" si="50">SUM(AN3:AN98)</f>
        <v>45636.827202004533</v>
      </c>
      <c r="AO100" s="8">
        <f t="shared" si="50"/>
        <v>-4563.6827202004533</v>
      </c>
      <c r="AP100" s="8">
        <f t="shared" si="50"/>
        <v>-1686.7231615051287</v>
      </c>
      <c r="AQ100" s="8">
        <f t="shared" si="50"/>
        <v>-37455.284617565187</v>
      </c>
      <c r="AR100" s="8">
        <f t="shared" si="50"/>
        <v>1931.1367027337506</v>
      </c>
      <c r="AS100" s="8">
        <f t="shared" si="50"/>
        <v>-5718.8873744197881</v>
      </c>
      <c r="AT100" s="8">
        <f t="shared" si="50"/>
        <v>3336.0176350782117</v>
      </c>
      <c r="AU100" s="8">
        <f t="shared" si="50"/>
        <v>-451.73303660784603</v>
      </c>
    </row>
  </sheetData>
  <conditionalFormatting sqref="AN100:AU100">
    <cfRule type="cellIs" dxfId="51" priority="1" operator="lessThan">
      <formula>0</formula>
    </cfRule>
  </conditionalFormatting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4F5FEE-F047-4284-BAF7-0B0E8653F32B}"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93969.11435177832</v>
      </c>
      <c r="K3">
        <v>1</v>
      </c>
      <c r="L3" s="2">
        <v>0</v>
      </c>
      <c r="O3">
        <f>$C$3</f>
        <v>93969.11435177832</v>
      </c>
      <c r="P3">
        <f>O3*C5</f>
        <v>9396.9114351778317</v>
      </c>
      <c r="Q3" s="4">
        <f>B8</f>
        <v>1522.432587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93969.11435177832</v>
      </c>
      <c r="AF3">
        <f t="shared" ref="AF3:AG34" si="4">-$Z3*P3</f>
        <v>-9396.9114351778317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83049.770329600491</v>
      </c>
      <c r="AJ3">
        <f t="shared" ref="AJ3:AJ66" si="7">AB3-AC3</f>
        <v>0</v>
      </c>
      <c r="AL3">
        <f t="shared" ref="AL3:AL66" si="8">SUM(AI3:AK3)</f>
        <v>83049.770329600491</v>
      </c>
      <c r="AN3">
        <f t="shared" ref="AN3:AU34" si="9">AE3*$K3</f>
        <v>93969.11435177832</v>
      </c>
      <c r="AO3">
        <f t="shared" si="9"/>
        <v>-9396.9114351778317</v>
      </c>
      <c r="AP3">
        <f t="shared" si="9"/>
        <v>-1522.432587</v>
      </c>
      <c r="AQ3">
        <f t="shared" si="9"/>
        <v>0</v>
      </c>
      <c r="AR3">
        <f t="shared" si="9"/>
        <v>83049.770329600491</v>
      </c>
      <c r="AS3">
        <f t="shared" si="9"/>
        <v>0</v>
      </c>
      <c r="AT3">
        <f t="shared" si="9"/>
        <v>0</v>
      </c>
      <c r="AU3">
        <f t="shared" si="9"/>
        <v>83049.770329600491</v>
      </c>
      <c r="AW3">
        <v>0</v>
      </c>
      <c r="AX3">
        <f>IF(Z3&gt;0, (R3*SUMPRODUCT(K3:$K$98, X3:$X$98)-K3*$AZ$3)/Z3, 0)</f>
        <v>0</v>
      </c>
      <c r="AZ3">
        <f>C6*SUMPRODUCT(X4:X89, K4:K89)/1</f>
        <v>60738.546191905174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89">Mortalities!B11:B96</f>
        <v>1.84855E-3</v>
      </c>
      <c r="R4">
        <f t="shared" si="0"/>
        <v>2000000</v>
      </c>
      <c r="S4">
        <f t="shared" si="1"/>
        <v>6585.7327616167822</v>
      </c>
      <c r="U4">
        <f t="shared" ref="U4:U67" si="13">M4</f>
        <v>1.84855E-3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1.84855E-3</v>
      </c>
      <c r="Y4">
        <f t="shared" ref="Y4:Y67" si="17">V4*W4</f>
        <v>0.01</v>
      </c>
      <c r="Z4">
        <f t="shared" ref="Z4:Z67" si="18">MAX(0, W4-X4-Y4)</f>
        <v>0.98815145000000004</v>
      </c>
      <c r="AB4">
        <f t="shared" ref="AB4:AB67" si="19">AC3</f>
        <v>0</v>
      </c>
      <c r="AC4">
        <f t="shared" si="2"/>
        <v>6507.7013777041284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-3697.1</v>
      </c>
      <c r="AI4">
        <f t="shared" si="6"/>
        <v>-3697.1</v>
      </c>
      <c r="AJ4">
        <f t="shared" si="7"/>
        <v>-6507.7013777041284</v>
      </c>
      <c r="AK4">
        <f>G4*SUM(AB4, AE4:AF4)</f>
        <v>0</v>
      </c>
      <c r="AL4">
        <f t="shared" si="8"/>
        <v>-10204.801377704129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-3300.9821428571427</v>
      </c>
      <c r="AR4">
        <f t="shared" si="9"/>
        <v>-3300.9821428571427</v>
      </c>
      <c r="AS4">
        <f t="shared" si="9"/>
        <v>-5810.4476586643996</v>
      </c>
      <c r="AT4">
        <f t="shared" si="9"/>
        <v>0</v>
      </c>
      <c r="AU4">
        <f t="shared" si="9"/>
        <v>-9111.4298015215427</v>
      </c>
      <c r="AW4">
        <v>1</v>
      </c>
      <c r="AX4">
        <f>IF(Z4&gt;0, (R4*SUMPRODUCT(K4:$K$98, X4:$X$98)-K4*$AZ$3)/Z4, 0)</f>
        <v>6585.7327616167822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1.8814719999999999E-3</v>
      </c>
      <c r="Q5" s="4">
        <f t="shared" ref="Q5:Q68" si="21">$C$8</f>
        <v>25</v>
      </c>
      <c r="R5">
        <f t="shared" si="0"/>
        <v>2000000</v>
      </c>
      <c r="S5">
        <f t="shared" si="1"/>
        <v>9235.0138874599306</v>
      </c>
      <c r="U5">
        <f t="shared" si="13"/>
        <v>1.8814719999999999E-3</v>
      </c>
      <c r="V5">
        <f t="shared" si="14"/>
        <v>0.01</v>
      </c>
      <c r="W5">
        <f t="shared" si="15"/>
        <v>0.98815145000000004</v>
      </c>
      <c r="X5">
        <f t="shared" si="16"/>
        <v>1.8591792849343999E-3</v>
      </c>
      <c r="Y5">
        <f t="shared" si="17"/>
        <v>9.8815145000000007E-3</v>
      </c>
      <c r="Z5">
        <f t="shared" si="18"/>
        <v>0.97641075621506568</v>
      </c>
      <c r="AB5">
        <f t="shared" si="19"/>
        <v>6507.7013777041284</v>
      </c>
      <c r="AC5">
        <f t="shared" si="2"/>
        <v>9017.1668935113848</v>
      </c>
      <c r="AE5">
        <f t="shared" si="3"/>
        <v>0</v>
      </c>
      <c r="AF5">
        <f t="shared" si="4"/>
        <v>0</v>
      </c>
      <c r="AG5">
        <f t="shared" si="4"/>
        <v>-24.410268905376643</v>
      </c>
      <c r="AH5">
        <f t="shared" si="5"/>
        <v>-3718.3585698687998</v>
      </c>
      <c r="AI5">
        <f t="shared" si="6"/>
        <v>-3742.7688387741764</v>
      </c>
      <c r="AJ5">
        <f t="shared" si="7"/>
        <v>-2509.4655158072565</v>
      </c>
      <c r="AK5">
        <f>G5*SUM(AB5, AE5:AF5)</f>
        <v>455.53909643928904</v>
      </c>
      <c r="AL5">
        <f t="shared" si="8"/>
        <v>-5796.6952581421438</v>
      </c>
      <c r="AN5">
        <f t="shared" si="9"/>
        <v>0</v>
      </c>
      <c r="AO5">
        <f t="shared" si="9"/>
        <v>0</v>
      </c>
      <c r="AP5">
        <f t="shared" si="9"/>
        <v>-19.459716920740306</v>
      </c>
      <c r="AQ5">
        <f t="shared" si="9"/>
        <v>-2964.2526864387751</v>
      </c>
      <c r="AR5">
        <f t="shared" si="9"/>
        <v>-2983.7124033595155</v>
      </c>
      <c r="AS5">
        <f t="shared" si="9"/>
        <v>-2000.530545126958</v>
      </c>
      <c r="AT5">
        <f t="shared" si="9"/>
        <v>363.15297866652503</v>
      </c>
      <c r="AU5">
        <f t="shared" si="9"/>
        <v>-4621.0899698199482</v>
      </c>
      <c r="AW5">
        <v>2</v>
      </c>
      <c r="AX5">
        <f>IF(Z5&gt;0, (R5*SUMPRODUCT(K5:$K$98, X5:$X$98)-K5*$AZ$3)/Z5, 0)</f>
        <v>9235.0138874599306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1.927022E-3</v>
      </c>
      <c r="Q6" s="4">
        <f t="shared" si="21"/>
        <v>25</v>
      </c>
      <c r="R6">
        <f t="shared" si="0"/>
        <v>2000000</v>
      </c>
      <c r="S6">
        <f t="shared" si="1"/>
        <v>11651.34818088935</v>
      </c>
      <c r="U6">
        <f t="shared" si="13"/>
        <v>1.927022E-3</v>
      </c>
      <c r="V6">
        <f t="shared" si="14"/>
        <v>0.01</v>
      </c>
      <c r="W6">
        <f t="shared" si="15"/>
        <v>0.97641075621506568</v>
      </c>
      <c r="X6">
        <f t="shared" si="16"/>
        <v>1.8815650082630684E-3</v>
      </c>
      <c r="Y6">
        <f t="shared" si="17"/>
        <v>9.7641075621506569E-3</v>
      </c>
      <c r="Z6">
        <f t="shared" si="18"/>
        <v>0.96476508364465197</v>
      </c>
      <c r="AB6">
        <f t="shared" si="19"/>
        <v>9017.1668935113848</v>
      </c>
      <c r="AC6">
        <f t="shared" si="2"/>
        <v>11240.813902308677</v>
      </c>
      <c r="AE6">
        <f t="shared" si="3"/>
        <v>0</v>
      </c>
      <c r="AF6">
        <f t="shared" si="4"/>
        <v>0</v>
      </c>
      <c r="AG6">
        <f t="shared" si="4"/>
        <v>-24.119127091116297</v>
      </c>
      <c r="AH6">
        <f t="shared" si="5"/>
        <v>-3763.1300165261368</v>
      </c>
      <c r="AI6">
        <f t="shared" si="6"/>
        <v>-3787.2491436172531</v>
      </c>
      <c r="AJ6">
        <f t="shared" si="7"/>
        <v>-2223.6470087972921</v>
      </c>
      <c r="AK6">
        <f>G6*SUM(AB6, AE6:AF6)</f>
        <v>631.20168254579698</v>
      </c>
      <c r="AL6">
        <f t="shared" si="8"/>
        <v>-5379.6944698687485</v>
      </c>
      <c r="AN6">
        <f t="shared" si="9"/>
        <v>0</v>
      </c>
      <c r="AO6">
        <f t="shared" si="9"/>
        <v>0</v>
      </c>
      <c r="AP6">
        <f t="shared" si="9"/>
        <v>-17.167518257957912</v>
      </c>
      <c r="AQ6">
        <f t="shared" si="9"/>
        <v>-2678.5216157170589</v>
      </c>
      <c r="AR6">
        <f t="shared" si="9"/>
        <v>-2695.6891339750168</v>
      </c>
      <c r="AS6">
        <f t="shared" si="9"/>
        <v>-1582.7480189712867</v>
      </c>
      <c r="AT6">
        <f t="shared" si="9"/>
        <v>449.27689002268937</v>
      </c>
      <c r="AU6">
        <f t="shared" si="9"/>
        <v>-3829.1602629236145</v>
      </c>
      <c r="AW6">
        <v>3</v>
      </c>
      <c r="AX6">
        <f>IF(Z6&gt;0, (R6*SUMPRODUCT(K6:$K$98, X6:$X$98)-K6*$AZ$3)/Z6, 0)</f>
        <v>11651.34818088935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1.979789E-3</v>
      </c>
      <c r="Q7" s="4">
        <f t="shared" si="21"/>
        <v>25</v>
      </c>
      <c r="R7">
        <f t="shared" si="0"/>
        <v>2000000</v>
      </c>
      <c r="S7">
        <f t="shared" si="1"/>
        <v>13842.051126581086</v>
      </c>
      <c r="U7">
        <f t="shared" si="13"/>
        <v>1.979789E-3</v>
      </c>
      <c r="V7">
        <f t="shared" si="14"/>
        <v>0.01</v>
      </c>
      <c r="W7">
        <f t="shared" si="15"/>
        <v>0.96476508364465197</v>
      </c>
      <c r="X7">
        <f t="shared" si="16"/>
        <v>1.9100313001837619E-3</v>
      </c>
      <c r="Y7">
        <f t="shared" si="17"/>
        <v>9.6476508364465204E-3</v>
      </c>
      <c r="Z7">
        <f t="shared" si="18"/>
        <v>0.95320740150802175</v>
      </c>
      <c r="AB7">
        <f t="shared" si="19"/>
        <v>11240.813902308677</v>
      </c>
      <c r="AC7">
        <f t="shared" si="2"/>
        <v>13194.345585909541</v>
      </c>
      <c r="AE7">
        <f t="shared" si="3"/>
        <v>0</v>
      </c>
      <c r="AF7">
        <f t="shared" si="4"/>
        <v>0</v>
      </c>
      <c r="AG7">
        <f t="shared" si="4"/>
        <v>-23.830185037700545</v>
      </c>
      <c r="AH7">
        <f t="shared" si="5"/>
        <v>-3820.0626003675238</v>
      </c>
      <c r="AI7">
        <f t="shared" si="6"/>
        <v>-3843.8927854052245</v>
      </c>
      <c r="AJ7">
        <f t="shared" si="7"/>
        <v>-1953.5316836008642</v>
      </c>
      <c r="AK7">
        <f>G7*SUM(AB7, AE7:AF7)</f>
        <v>786.85697316160747</v>
      </c>
      <c r="AL7">
        <f t="shared" si="8"/>
        <v>-5010.5674958444815</v>
      </c>
      <c r="AN7">
        <f t="shared" si="9"/>
        <v>0</v>
      </c>
      <c r="AO7">
        <f t="shared" si="9"/>
        <v>0</v>
      </c>
      <c r="AP7">
        <f t="shared" si="9"/>
        <v>-15.144513403191011</v>
      </c>
      <c r="AQ7">
        <f t="shared" si="9"/>
        <v>-2427.7188431717314</v>
      </c>
      <c r="AR7">
        <f t="shared" si="9"/>
        <v>-2442.8633565749224</v>
      </c>
      <c r="AS7">
        <f t="shared" si="9"/>
        <v>-1241.504701664976</v>
      </c>
      <c r="AT7">
        <f t="shared" si="9"/>
        <v>500.06183156310664</v>
      </c>
      <c r="AU7">
        <f t="shared" si="9"/>
        <v>-3184.306226676792</v>
      </c>
      <c r="AW7">
        <v>4</v>
      </c>
      <c r="AX7">
        <f>IF(Z7&gt;0, (R7*SUMPRODUCT(K7:$K$98, X7:$X$98)-K7*$AZ$3)/Z7, 0)</f>
        <v>13842.051126581086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2.0334569999999998E-3</v>
      </c>
      <c r="Q8" s="4">
        <f t="shared" si="21"/>
        <v>25</v>
      </c>
      <c r="R8">
        <f t="shared" si="0"/>
        <v>2000000</v>
      </c>
      <c r="S8">
        <f t="shared" si="1"/>
        <v>15824.363151473575</v>
      </c>
      <c r="U8">
        <f t="shared" si="13"/>
        <v>2.0334569999999998E-3</v>
      </c>
      <c r="V8">
        <f t="shared" si="14"/>
        <v>0.01</v>
      </c>
      <c r="W8">
        <f t="shared" si="15"/>
        <v>0.95320740150802175</v>
      </c>
      <c r="X8">
        <f t="shared" si="16"/>
        <v>1.9383062630482972E-3</v>
      </c>
      <c r="Y8">
        <f t="shared" si="17"/>
        <v>9.5320740150802181E-3</v>
      </c>
      <c r="Z8">
        <f t="shared" si="18"/>
        <v>0.94173702122989322</v>
      </c>
      <c r="AB8">
        <f t="shared" si="19"/>
        <v>13194.345585909541</v>
      </c>
      <c r="AC8">
        <f t="shared" si="2"/>
        <v>14902.38861712881</v>
      </c>
      <c r="AE8">
        <f t="shared" si="3"/>
        <v>0</v>
      </c>
      <c r="AF8">
        <f t="shared" si="4"/>
        <v>0</v>
      </c>
      <c r="AG8">
        <f t="shared" si="4"/>
        <v>-23.543425530747331</v>
      </c>
      <c r="AH8">
        <f t="shared" si="5"/>
        <v>-3876.6125260965946</v>
      </c>
      <c r="AI8">
        <f t="shared" si="6"/>
        <v>-3900.1559516273419</v>
      </c>
      <c r="AJ8">
        <f t="shared" si="7"/>
        <v>-1708.0430312192693</v>
      </c>
      <c r="AK8">
        <f t="shared" ref="AK8:AK71" si="22">G8*SUM(AB8:AB8, AE8:AF8)</f>
        <v>923.60419101366801</v>
      </c>
      <c r="AL8">
        <f t="shared" si="8"/>
        <v>-4684.594791832943</v>
      </c>
      <c r="AN8">
        <f t="shared" si="9"/>
        <v>0</v>
      </c>
      <c r="AO8">
        <f t="shared" si="9"/>
        <v>0</v>
      </c>
      <c r="AP8">
        <f t="shared" si="9"/>
        <v>-13.359171921756953</v>
      </c>
      <c r="AQ8">
        <f t="shared" si="9"/>
        <v>-2199.6940565223272</v>
      </c>
      <c r="AR8">
        <f t="shared" si="9"/>
        <v>-2213.0532284440842</v>
      </c>
      <c r="AS8">
        <f t="shared" si="9"/>
        <v>-969.18948663681533</v>
      </c>
      <c r="AT8">
        <f t="shared" si="9"/>
        <v>524.07782203540626</v>
      </c>
      <c r="AU8">
        <f t="shared" si="9"/>
        <v>-2658.164893045493</v>
      </c>
      <c r="AW8">
        <v>5</v>
      </c>
      <c r="AX8">
        <f>IF(Z8&gt;0, (R8*SUMPRODUCT(K8:$K$98, X8:$X$98)-K8*$AZ$3)/Z8, 0)</f>
        <v>15824.363151473575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2.08983E-3</v>
      </c>
      <c r="Q9" s="4">
        <f t="shared" si="21"/>
        <v>25</v>
      </c>
      <c r="R9">
        <f t="shared" si="0"/>
        <v>2000000</v>
      </c>
      <c r="S9">
        <f t="shared" si="1"/>
        <v>17622.734706698779</v>
      </c>
      <c r="U9">
        <f t="shared" si="13"/>
        <v>2.08983E-3</v>
      </c>
      <c r="V9">
        <f t="shared" si="14"/>
        <v>0.01</v>
      </c>
      <c r="W9">
        <f t="shared" si="15"/>
        <v>0.94173702122989322</v>
      </c>
      <c r="X9">
        <f t="shared" si="16"/>
        <v>1.9680702790768677E-3</v>
      </c>
      <c r="Y9">
        <f t="shared" si="17"/>
        <v>9.4173702122989332E-3</v>
      </c>
      <c r="Z9">
        <f t="shared" si="18"/>
        <v>0.93035158073851743</v>
      </c>
      <c r="AB9">
        <f t="shared" si="19"/>
        <v>14902.38861712881</v>
      </c>
      <c r="AC9">
        <f t="shared" si="2"/>
        <v>16395.33909131274</v>
      </c>
      <c r="AE9">
        <f t="shared" si="3"/>
        <v>0</v>
      </c>
      <c r="AF9">
        <f t="shared" si="4"/>
        <v>0</v>
      </c>
      <c r="AG9">
        <f t="shared" si="4"/>
        <v>-23.258789518462937</v>
      </c>
      <c r="AH9">
        <f t="shared" si="5"/>
        <v>-3936.1405581537351</v>
      </c>
      <c r="AI9">
        <f t="shared" si="6"/>
        <v>-3959.399347672198</v>
      </c>
      <c r="AJ9">
        <f t="shared" si="7"/>
        <v>-1492.9504741839301</v>
      </c>
      <c r="AK9">
        <f t="shared" si="22"/>
        <v>1043.1672031990167</v>
      </c>
      <c r="AL9">
        <f t="shared" si="8"/>
        <v>-4409.1826186571116</v>
      </c>
      <c r="AN9">
        <f t="shared" si="9"/>
        <v>0</v>
      </c>
      <c r="AO9">
        <f t="shared" si="9"/>
        <v>0</v>
      </c>
      <c r="AP9">
        <f t="shared" si="9"/>
        <v>-11.783626610966195</v>
      </c>
      <c r="AQ9">
        <f t="shared" si="9"/>
        <v>-1994.171304088952</v>
      </c>
      <c r="AR9">
        <f t="shared" si="9"/>
        <v>-2005.9549306999181</v>
      </c>
      <c r="AS9">
        <f t="shared" si="9"/>
        <v>-756.37517259801723</v>
      </c>
      <c r="AT9">
        <f t="shared" si="9"/>
        <v>528.50096973212783</v>
      </c>
      <c r="AU9">
        <f t="shared" si="9"/>
        <v>-2233.8291335658078</v>
      </c>
      <c r="AW9">
        <v>6</v>
      </c>
      <c r="AX9">
        <f>IF(Z9&gt;0, (R9*SUMPRODUCT(K9:$K$98, X9:$X$98)-K9*$AZ$3)/Z9, 0)</f>
        <v>17622.734706698779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2.1556750000000001E-3</v>
      </c>
      <c r="Q10" s="4">
        <f t="shared" si="21"/>
        <v>25</v>
      </c>
      <c r="R10">
        <f t="shared" si="0"/>
        <v>2000000</v>
      </c>
      <c r="S10">
        <f t="shared" si="1"/>
        <v>19257.184807564197</v>
      </c>
      <c r="U10">
        <f t="shared" si="13"/>
        <v>2.1556750000000001E-3</v>
      </c>
      <c r="V10">
        <f t="shared" si="14"/>
        <v>0.01</v>
      </c>
      <c r="W10">
        <f t="shared" si="15"/>
        <v>0.93035158073851743</v>
      </c>
      <c r="X10">
        <f t="shared" si="16"/>
        <v>2.0055356438085036E-3</v>
      </c>
      <c r="Y10">
        <f t="shared" si="17"/>
        <v>9.3035158073851744E-3</v>
      </c>
      <c r="Z10">
        <f t="shared" si="18"/>
        <v>0.91904252928732377</v>
      </c>
      <c r="AB10">
        <f t="shared" si="19"/>
        <v>16395.33909131274</v>
      </c>
      <c r="AC10">
        <f t="shared" si="2"/>
        <v>17698.171832497224</v>
      </c>
      <c r="AE10">
        <f t="shared" si="3"/>
        <v>0</v>
      </c>
      <c r="AF10">
        <f t="shared" si="4"/>
        <v>0</v>
      </c>
      <c r="AG10">
        <f t="shared" si="4"/>
        <v>-22.976063232183094</v>
      </c>
      <c r="AH10">
        <f t="shared" si="5"/>
        <v>-4011.0712876170073</v>
      </c>
      <c r="AI10">
        <f t="shared" si="6"/>
        <v>-4034.0473508491905</v>
      </c>
      <c r="AJ10">
        <f t="shared" si="7"/>
        <v>-1302.8327411844839</v>
      </c>
      <c r="AK10">
        <f t="shared" si="22"/>
        <v>1147.6737363918919</v>
      </c>
      <c r="AL10">
        <f t="shared" si="8"/>
        <v>-4189.2063556417825</v>
      </c>
      <c r="AN10">
        <f t="shared" si="9"/>
        <v>0</v>
      </c>
      <c r="AO10">
        <f t="shared" si="9"/>
        <v>0</v>
      </c>
      <c r="AP10">
        <f t="shared" si="9"/>
        <v>-10.393204174608872</v>
      </c>
      <c r="AQ10">
        <f t="shared" si="9"/>
        <v>-1814.4049496138964</v>
      </c>
      <c r="AR10">
        <f t="shared" si="9"/>
        <v>-1824.7981537885055</v>
      </c>
      <c r="AS10">
        <f t="shared" si="9"/>
        <v>-589.3353681900154</v>
      </c>
      <c r="AT10">
        <f t="shared" si="9"/>
        <v>519.14931411963312</v>
      </c>
      <c r="AU10">
        <f t="shared" si="9"/>
        <v>-1894.9842078588877</v>
      </c>
      <c r="AW10">
        <v>7</v>
      </c>
      <c r="AX10">
        <f>IF(Z10&gt;0, (R10*SUMPRODUCT(K10:$K$98, X10:$X$98)-K10*$AZ$3)/Z10, 0)</f>
        <v>19257.184807564197</v>
      </c>
    </row>
    <row r="11" spans="1:52" x14ac:dyDescent="0.25">
      <c r="A11" t="s">
        <v>33</v>
      </c>
      <c r="C11" s="12">
        <f>AU91</f>
        <v>16432.920909600678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2.2206180000000002E-3</v>
      </c>
      <c r="Q11" s="4">
        <f t="shared" si="21"/>
        <v>25</v>
      </c>
      <c r="R11">
        <f t="shared" si="0"/>
        <v>2000000</v>
      </c>
      <c r="S11">
        <f t="shared" si="1"/>
        <v>20739.465669681416</v>
      </c>
      <c r="U11">
        <f t="shared" si="13"/>
        <v>2.2206180000000002E-3</v>
      </c>
      <c r="V11">
        <f t="shared" si="14"/>
        <v>0.01</v>
      </c>
      <c r="W11">
        <f t="shared" si="15"/>
        <v>0.91904252928732377</v>
      </c>
      <c r="X11">
        <f t="shared" si="16"/>
        <v>2.0408423833009584E-3</v>
      </c>
      <c r="Y11">
        <f t="shared" si="17"/>
        <v>9.1904252928732381E-3</v>
      </c>
      <c r="Z11">
        <f t="shared" si="18"/>
        <v>0.90781126161114956</v>
      </c>
      <c r="AB11">
        <f t="shared" si="19"/>
        <v>17698.171832497224</v>
      </c>
      <c r="AC11">
        <f t="shared" si="2"/>
        <v>18827.52049473461</v>
      </c>
      <c r="AE11">
        <f t="shared" si="3"/>
        <v>0</v>
      </c>
      <c r="AF11">
        <f t="shared" si="4"/>
        <v>0</v>
      </c>
      <c r="AG11">
        <f t="shared" si="4"/>
        <v>-22.695281540278739</v>
      </c>
      <c r="AH11">
        <f t="shared" si="5"/>
        <v>-4081.6847666019166</v>
      </c>
      <c r="AI11">
        <f t="shared" si="6"/>
        <v>-4104.3800481421949</v>
      </c>
      <c r="AJ11">
        <f t="shared" si="7"/>
        <v>-1129.3486622373857</v>
      </c>
      <c r="AK11">
        <f t="shared" si="22"/>
        <v>1238.8720282748059</v>
      </c>
      <c r="AL11">
        <f t="shared" si="8"/>
        <v>-3994.8566821047748</v>
      </c>
      <c r="AN11">
        <f t="shared" si="9"/>
        <v>0</v>
      </c>
      <c r="AO11">
        <f t="shared" si="9"/>
        <v>0</v>
      </c>
      <c r="AP11">
        <f t="shared" si="9"/>
        <v>-9.1662435683883672</v>
      </c>
      <c r="AQ11">
        <f t="shared" si="9"/>
        <v>-1648.5240191294004</v>
      </c>
      <c r="AR11">
        <f t="shared" si="9"/>
        <v>-1657.6902626977885</v>
      </c>
      <c r="AS11">
        <f t="shared" si="9"/>
        <v>-456.12498321861767</v>
      </c>
      <c r="AT11">
        <f t="shared" si="9"/>
        <v>500.35963383297695</v>
      </c>
      <c r="AU11">
        <f t="shared" si="9"/>
        <v>-1613.4556120834293</v>
      </c>
      <c r="AW11">
        <v>8</v>
      </c>
      <c r="AX11">
        <f>IF(Z11&gt;0, (R11*SUMPRODUCT(K11:$K$98, X11:$X$98)-K11*$AZ$3)/Z11, 0)</f>
        <v>20739.465669681416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2.2950319999999998E-3</v>
      </c>
      <c r="Q12" s="4">
        <f t="shared" si="21"/>
        <v>25</v>
      </c>
      <c r="R12">
        <f t="shared" si="0"/>
        <v>2000000</v>
      </c>
      <c r="S12">
        <f t="shared" si="1"/>
        <v>22090.397250106638</v>
      </c>
      <c r="U12">
        <f t="shared" si="13"/>
        <v>2.2950319999999998E-3</v>
      </c>
      <c r="V12">
        <f t="shared" si="14"/>
        <v>0.01</v>
      </c>
      <c r="W12">
        <f t="shared" si="15"/>
        <v>0.90781126161114956</v>
      </c>
      <c r="X12">
        <f t="shared" si="16"/>
        <v>2.0834558953579598E-3</v>
      </c>
      <c r="Y12">
        <f t="shared" si="17"/>
        <v>9.0781126161114962E-3</v>
      </c>
      <c r="Z12">
        <f t="shared" si="18"/>
        <v>0.89664969309968012</v>
      </c>
      <c r="AB12">
        <f t="shared" si="19"/>
        <v>18827.52049473461</v>
      </c>
      <c r="AC12">
        <f t="shared" si="2"/>
        <v>19807.347914758135</v>
      </c>
      <c r="AE12">
        <f t="shared" si="3"/>
        <v>0</v>
      </c>
      <c r="AF12">
        <f t="shared" si="4"/>
        <v>0</v>
      </c>
      <c r="AG12">
        <f t="shared" si="4"/>
        <v>-22.416242327492004</v>
      </c>
      <c r="AH12">
        <f t="shared" si="5"/>
        <v>-4166.9117907159198</v>
      </c>
      <c r="AI12">
        <f t="shared" si="6"/>
        <v>-4189.3280330434118</v>
      </c>
      <c r="AJ12">
        <f t="shared" si="7"/>
        <v>-979.82742002352461</v>
      </c>
      <c r="AK12">
        <f t="shared" si="22"/>
        <v>1317.9264346314228</v>
      </c>
      <c r="AL12">
        <f t="shared" si="8"/>
        <v>-3851.2290184355134</v>
      </c>
      <c r="AN12">
        <f t="shared" si="9"/>
        <v>0</v>
      </c>
      <c r="AO12">
        <f t="shared" si="9"/>
        <v>0</v>
      </c>
      <c r="AP12">
        <f t="shared" si="9"/>
        <v>-8.0835217057100337</v>
      </c>
      <c r="AQ12">
        <f t="shared" si="9"/>
        <v>-1502.6301649461066</v>
      </c>
      <c r="AR12">
        <f t="shared" si="9"/>
        <v>-1510.7136866518165</v>
      </c>
      <c r="AS12">
        <f t="shared" si="9"/>
        <v>-353.3355904123199</v>
      </c>
      <c r="AT12">
        <f t="shared" si="9"/>
        <v>475.25748451632154</v>
      </c>
      <c r="AU12">
        <f t="shared" si="9"/>
        <v>-1388.7917925478148</v>
      </c>
      <c r="AW12">
        <v>9</v>
      </c>
      <c r="AX12">
        <f>IF(Z12&gt;0, (R12*SUMPRODUCT(K12:$K$98, X12:$X$98)-K12*$AZ$3)/Z12, 0)</f>
        <v>22090.397250106638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2.375308E-3</v>
      </c>
      <c r="Q13" s="4">
        <f t="shared" si="21"/>
        <v>25</v>
      </c>
      <c r="R13">
        <f t="shared" si="0"/>
        <v>2000000</v>
      </c>
      <c r="S13">
        <f t="shared" si="1"/>
        <v>23320.401280201364</v>
      </c>
      <c r="U13">
        <f t="shared" si="13"/>
        <v>2.375308E-3</v>
      </c>
      <c r="V13">
        <f t="shared" si="14"/>
        <v>0.01</v>
      </c>
      <c r="W13">
        <f t="shared" si="15"/>
        <v>0.89664969309968012</v>
      </c>
      <c r="X13">
        <f t="shared" si="16"/>
        <v>2.1298191892172151E-3</v>
      </c>
      <c r="Y13">
        <f t="shared" si="17"/>
        <v>8.9664969309968014E-3</v>
      </c>
      <c r="Z13">
        <f t="shared" si="18"/>
        <v>0.88555337697946612</v>
      </c>
      <c r="AB13">
        <f t="shared" si="19"/>
        <v>19807.347914758135</v>
      </c>
      <c r="AC13">
        <f t="shared" si="2"/>
        <v>20651.460106198581</v>
      </c>
      <c r="AE13">
        <f t="shared" si="3"/>
        <v>0</v>
      </c>
      <c r="AF13">
        <f t="shared" si="4"/>
        <v>0</v>
      </c>
      <c r="AG13">
        <f t="shared" si="4"/>
        <v>-22.138834424486653</v>
      </c>
      <c r="AH13">
        <f t="shared" si="5"/>
        <v>-4259.6383784344298</v>
      </c>
      <c r="AI13">
        <f t="shared" si="6"/>
        <v>-4281.7772128589168</v>
      </c>
      <c r="AJ13">
        <f t="shared" si="7"/>
        <v>-844.11219144044662</v>
      </c>
      <c r="AK13">
        <f t="shared" si="22"/>
        <v>1386.5143540330696</v>
      </c>
      <c r="AL13">
        <f t="shared" si="8"/>
        <v>-3739.3750502662938</v>
      </c>
      <c r="AN13">
        <f t="shared" si="9"/>
        <v>0</v>
      </c>
      <c r="AO13">
        <f t="shared" si="9"/>
        <v>0</v>
      </c>
      <c r="AP13">
        <f t="shared" si="9"/>
        <v>-7.1281121739974873</v>
      </c>
      <c r="AQ13">
        <f t="shared" si="9"/>
        <v>-1371.4895554104776</v>
      </c>
      <c r="AR13">
        <f t="shared" si="9"/>
        <v>-1378.6176675844752</v>
      </c>
      <c r="AS13">
        <f t="shared" si="9"/>
        <v>-271.78153432374586</v>
      </c>
      <c r="AT13">
        <f t="shared" si="9"/>
        <v>446.42051414748562</v>
      </c>
      <c r="AU13">
        <f t="shared" si="9"/>
        <v>-1203.9786877607353</v>
      </c>
      <c r="AW13">
        <v>10</v>
      </c>
      <c r="AX13">
        <f>IF(Z13&gt;0, (R13*SUMPRODUCT(K13:$K$98, X13:$X$98)-K13*$AZ$3)/Z13, 0)</f>
        <v>23320.401280201364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2.4628010000000001E-3</v>
      </c>
      <c r="Q14" s="4">
        <f t="shared" si="21"/>
        <v>25</v>
      </c>
      <c r="R14">
        <f t="shared" si="0"/>
        <v>2000000</v>
      </c>
      <c r="S14">
        <f t="shared" si="1"/>
        <v>24442.382062907065</v>
      </c>
      <c r="U14">
        <f t="shared" si="13"/>
        <v>2.4628010000000001E-3</v>
      </c>
      <c r="V14">
        <f t="shared" si="14"/>
        <v>0.01</v>
      </c>
      <c r="W14">
        <f t="shared" si="15"/>
        <v>0.88555337697946612</v>
      </c>
      <c r="X14">
        <f t="shared" si="16"/>
        <v>2.1809417423784062E-3</v>
      </c>
      <c r="Y14">
        <f t="shared" si="17"/>
        <v>8.8555337697946608E-3</v>
      </c>
      <c r="Z14">
        <f t="shared" si="18"/>
        <v>0.87451690146729311</v>
      </c>
      <c r="AB14">
        <f t="shared" si="19"/>
        <v>20651.460106198581</v>
      </c>
      <c r="AC14">
        <f t="shared" si="2"/>
        <v>21375.276226133232</v>
      </c>
      <c r="AE14">
        <f t="shared" si="3"/>
        <v>0</v>
      </c>
      <c r="AF14">
        <f t="shared" si="4"/>
        <v>0</v>
      </c>
      <c r="AG14">
        <f t="shared" si="4"/>
        <v>-21.862922536682326</v>
      </c>
      <c r="AH14">
        <f t="shared" si="5"/>
        <v>-4361.8834847568123</v>
      </c>
      <c r="AI14">
        <f t="shared" si="6"/>
        <v>-4383.7464072934945</v>
      </c>
      <c r="AJ14">
        <f t="shared" si="7"/>
        <v>-723.81611993465049</v>
      </c>
      <c r="AK14">
        <f t="shared" si="22"/>
        <v>1445.6022074339007</v>
      </c>
      <c r="AL14">
        <f t="shared" si="8"/>
        <v>-3661.9603197942442</v>
      </c>
      <c r="AN14">
        <f t="shared" si="9"/>
        <v>0</v>
      </c>
      <c r="AO14">
        <f t="shared" si="9"/>
        <v>0</v>
      </c>
      <c r="AP14">
        <f t="shared" si="9"/>
        <v>-6.28506779506007</v>
      </c>
      <c r="AQ14">
        <f t="shared" si="9"/>
        <v>-1253.9372707309417</v>
      </c>
      <c r="AR14">
        <f t="shared" si="9"/>
        <v>-1260.2223385260017</v>
      </c>
      <c r="AS14">
        <f t="shared" si="9"/>
        <v>-208.07983824274896</v>
      </c>
      <c r="AT14">
        <f t="shared" si="9"/>
        <v>415.57609066977477</v>
      </c>
      <c r="AU14">
        <f t="shared" si="9"/>
        <v>-1052.7260860989759</v>
      </c>
      <c r="AW14">
        <v>11</v>
      </c>
      <c r="AX14">
        <f>IF(Z14&gt;0, (R14*SUMPRODUCT(K14:$K$98, X14:$X$98)-K14*$AZ$3)/Z14, 0)</f>
        <v>24442.382062907065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2.5557050000000001E-3</v>
      </c>
      <c r="Q15" s="4">
        <f t="shared" si="21"/>
        <v>25</v>
      </c>
      <c r="R15">
        <f t="shared" si="0"/>
        <v>2000000</v>
      </c>
      <c r="S15">
        <f t="shared" si="1"/>
        <v>25467.530159900896</v>
      </c>
      <c r="U15">
        <f t="shared" si="13"/>
        <v>2.5557050000000001E-3</v>
      </c>
      <c r="V15">
        <f t="shared" si="14"/>
        <v>0.01</v>
      </c>
      <c r="W15">
        <f t="shared" si="15"/>
        <v>0.87451690146729311</v>
      </c>
      <c r="X15">
        <f t="shared" si="16"/>
        <v>2.2350072176644683E-3</v>
      </c>
      <c r="Y15">
        <f t="shared" si="17"/>
        <v>8.7451690146729318E-3</v>
      </c>
      <c r="Z15">
        <f t="shared" si="18"/>
        <v>0.86353672523495573</v>
      </c>
      <c r="AB15">
        <f t="shared" si="19"/>
        <v>21375.276226133232</v>
      </c>
      <c r="AC15">
        <f t="shared" si="2"/>
        <v>21992.147594103288</v>
      </c>
      <c r="AE15">
        <f t="shared" si="3"/>
        <v>0</v>
      </c>
      <c r="AF15">
        <f t="shared" si="4"/>
        <v>0</v>
      </c>
      <c r="AG15">
        <f t="shared" si="4"/>
        <v>-21.588418130873894</v>
      </c>
      <c r="AH15">
        <f t="shared" si="5"/>
        <v>-4470.014435328937</v>
      </c>
      <c r="AI15">
        <f t="shared" si="6"/>
        <v>-4491.6028534598108</v>
      </c>
      <c r="AJ15">
        <f t="shared" si="7"/>
        <v>-616.87136797005587</v>
      </c>
      <c r="AK15">
        <f t="shared" si="22"/>
        <v>1496.2693358293263</v>
      </c>
      <c r="AL15">
        <f t="shared" si="8"/>
        <v>-3612.2048856005404</v>
      </c>
      <c r="AN15">
        <f t="shared" si="9"/>
        <v>0</v>
      </c>
      <c r="AO15">
        <f t="shared" si="9"/>
        <v>0</v>
      </c>
      <c r="AP15">
        <f t="shared" si="9"/>
        <v>-5.541209230285979</v>
      </c>
      <c r="AQ15">
        <f t="shared" si="9"/>
        <v>-1147.3413706552856</v>
      </c>
      <c r="AR15">
        <f t="shared" si="9"/>
        <v>-1152.8825798855717</v>
      </c>
      <c r="AS15">
        <f t="shared" si="9"/>
        <v>-158.33551570906337</v>
      </c>
      <c r="AT15">
        <f t="shared" si="9"/>
        <v>384.05507084532786</v>
      </c>
      <c r="AU15">
        <f t="shared" si="9"/>
        <v>-927.16302474930706</v>
      </c>
      <c r="AW15">
        <v>12</v>
      </c>
      <c r="AX15">
        <f>IF(Z15&gt;0, (R15*SUMPRODUCT(K15:$K$98, X15:$X$98)-K15*$AZ$3)/Z15, 0)</f>
        <v>25467.530159900896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2.6648449999999999E-3</v>
      </c>
      <c r="Q16" s="4">
        <f t="shared" si="21"/>
        <v>25</v>
      </c>
      <c r="R16">
        <f t="shared" si="0"/>
        <v>2000000</v>
      </c>
      <c r="S16">
        <f t="shared" si="1"/>
        <v>26407.655035965709</v>
      </c>
      <c r="U16">
        <f t="shared" si="13"/>
        <v>2.6648449999999999E-3</v>
      </c>
      <c r="V16">
        <f t="shared" si="14"/>
        <v>0.01</v>
      </c>
      <c r="W16">
        <f t="shared" si="15"/>
        <v>0.86353672523495573</v>
      </c>
      <c r="X16">
        <f t="shared" si="16"/>
        <v>2.3011915245587456E-3</v>
      </c>
      <c r="Y16">
        <f t="shared" si="17"/>
        <v>8.6353672523495576E-3</v>
      </c>
      <c r="Z16">
        <f t="shared" si="18"/>
        <v>0.85260016645804737</v>
      </c>
      <c r="AB16">
        <f t="shared" si="19"/>
        <v>21992.147594103288</v>
      </c>
      <c r="AC16">
        <f t="shared" si="2"/>
        <v>22515.171079431057</v>
      </c>
      <c r="AE16">
        <f t="shared" si="3"/>
        <v>0</v>
      </c>
      <c r="AF16">
        <f t="shared" si="4"/>
        <v>0</v>
      </c>
      <c r="AG16">
        <f t="shared" si="4"/>
        <v>-21.315004161451185</v>
      </c>
      <c r="AH16">
        <f t="shared" si="5"/>
        <v>-4602.3830491174913</v>
      </c>
      <c r="AI16">
        <f t="shared" si="6"/>
        <v>-4623.6980532789421</v>
      </c>
      <c r="AJ16">
        <f t="shared" si="7"/>
        <v>-523.02348532776887</v>
      </c>
      <c r="AK16">
        <f t="shared" si="22"/>
        <v>1539.4503315872303</v>
      </c>
      <c r="AL16">
        <f t="shared" si="8"/>
        <v>-3607.2712070194807</v>
      </c>
      <c r="AN16">
        <f t="shared" si="9"/>
        <v>0</v>
      </c>
      <c r="AO16">
        <f t="shared" si="9"/>
        <v>0</v>
      </c>
      <c r="AP16">
        <f t="shared" si="9"/>
        <v>-4.8848488163141397</v>
      </c>
      <c r="AQ16">
        <f t="shared" si="9"/>
        <v>-1054.7474079486742</v>
      </c>
      <c r="AR16">
        <f t="shared" si="9"/>
        <v>-1059.6322567649881</v>
      </c>
      <c r="AS16">
        <f t="shared" si="9"/>
        <v>-119.86348366886284</v>
      </c>
      <c r="AT16">
        <f t="shared" si="9"/>
        <v>352.80228298657346</v>
      </c>
      <c r="AU16">
        <f t="shared" si="9"/>
        <v>-826.69345744727752</v>
      </c>
      <c r="AW16">
        <v>13</v>
      </c>
      <c r="AX16">
        <f>IF(Z16&gt;0, (R16*SUMPRODUCT(K16:$K$98, X16:$X$98)-K16*$AZ$3)/Z16, 0)</f>
        <v>26407.655035965709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2.7902209999999998E-3</v>
      </c>
      <c r="Q17" s="4">
        <f t="shared" si="21"/>
        <v>25</v>
      </c>
      <c r="R17">
        <f t="shared" si="0"/>
        <v>2000000</v>
      </c>
      <c r="S17">
        <f t="shared" si="1"/>
        <v>27268.564994813445</v>
      </c>
      <c r="U17">
        <f t="shared" si="13"/>
        <v>2.7902209999999998E-3</v>
      </c>
      <c r="V17">
        <f t="shared" si="14"/>
        <v>0.01</v>
      </c>
      <c r="W17">
        <f t="shared" si="15"/>
        <v>0.85260016645804737</v>
      </c>
      <c r="X17">
        <f t="shared" si="16"/>
        <v>2.3789428890547393E-3</v>
      </c>
      <c r="Y17">
        <f t="shared" si="17"/>
        <v>8.5260016645804741E-3</v>
      </c>
      <c r="Z17">
        <f t="shared" si="18"/>
        <v>0.84169522190441215</v>
      </c>
      <c r="AB17">
        <f t="shared" si="19"/>
        <v>22515.171079431057</v>
      </c>
      <c r="AC17">
        <f t="shared" si="2"/>
        <v>22951.820864324389</v>
      </c>
      <c r="AE17">
        <f t="shared" si="3"/>
        <v>0</v>
      </c>
      <c r="AF17">
        <f t="shared" si="4"/>
        <v>0</v>
      </c>
      <c r="AG17">
        <f t="shared" si="4"/>
        <v>-21.042380547610303</v>
      </c>
      <c r="AH17">
        <f t="shared" si="5"/>
        <v>-4757.8857781094785</v>
      </c>
      <c r="AI17">
        <f t="shared" si="6"/>
        <v>-4778.9281586570887</v>
      </c>
      <c r="AJ17">
        <f t="shared" si="7"/>
        <v>-436.64978489333225</v>
      </c>
      <c r="AK17">
        <f t="shared" si="22"/>
        <v>1576.061975560174</v>
      </c>
      <c r="AL17">
        <f t="shared" si="8"/>
        <v>-3639.5159679902472</v>
      </c>
      <c r="AN17">
        <f t="shared" si="9"/>
        <v>0</v>
      </c>
      <c r="AO17">
        <f t="shared" si="9"/>
        <v>0</v>
      </c>
      <c r="AP17">
        <f t="shared" si="9"/>
        <v>-4.3056879646445472</v>
      </c>
      <c r="AQ17">
        <f t="shared" si="9"/>
        <v>-973.55769636463242</v>
      </c>
      <c r="AR17">
        <f t="shared" si="9"/>
        <v>-977.86338432927698</v>
      </c>
      <c r="AS17">
        <f t="shared" si="9"/>
        <v>-89.347197163648104</v>
      </c>
      <c r="AT17">
        <f t="shared" si="9"/>
        <v>322.49350611017309</v>
      </c>
      <c r="AU17">
        <f t="shared" si="9"/>
        <v>-744.717075382752</v>
      </c>
      <c r="AW17">
        <v>14</v>
      </c>
      <c r="AX17">
        <f>IF(Z17&gt;0, (R17*SUMPRODUCT(K17:$K$98, X17:$X$98)-K17*$AZ$3)/Z17, 0)</f>
        <v>27268.564994813445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3.5816260000000001E-3</v>
      </c>
      <c r="Q18" s="4">
        <f t="shared" si="21"/>
        <v>25</v>
      </c>
      <c r="R18">
        <f t="shared" si="0"/>
        <v>2000000</v>
      </c>
      <c r="S18">
        <f t="shared" si="1"/>
        <v>28075.260556474252</v>
      </c>
      <c r="U18">
        <f t="shared" si="13"/>
        <v>3.5816260000000001E-3</v>
      </c>
      <c r="V18">
        <f t="shared" si="14"/>
        <v>0.01</v>
      </c>
      <c r="W18">
        <f t="shared" si="15"/>
        <v>0.84169522190441215</v>
      </c>
      <c r="X18">
        <f t="shared" si="16"/>
        <v>3.0146374908486123E-3</v>
      </c>
      <c r="Y18">
        <f t="shared" si="17"/>
        <v>8.4169522190441215E-3</v>
      </c>
      <c r="Z18">
        <f t="shared" si="18"/>
        <v>0.83026363219451937</v>
      </c>
      <c r="AB18">
        <f t="shared" si="19"/>
        <v>22951.820864324389</v>
      </c>
      <c r="AC18">
        <f t="shared" si="2"/>
        <v>23309.867804425834</v>
      </c>
      <c r="AE18">
        <f t="shared" si="3"/>
        <v>0</v>
      </c>
      <c r="AF18">
        <f t="shared" si="4"/>
        <v>0</v>
      </c>
      <c r="AG18">
        <f t="shared" si="4"/>
        <v>-20.756590804862984</v>
      </c>
      <c r="AH18">
        <f t="shared" si="5"/>
        <v>-6029.2749816972246</v>
      </c>
      <c r="AI18">
        <f t="shared" si="6"/>
        <v>-6050.0315725020873</v>
      </c>
      <c r="AJ18">
        <f t="shared" si="7"/>
        <v>-358.04694010144522</v>
      </c>
      <c r="AK18">
        <f t="shared" si="22"/>
        <v>1606.6274605027074</v>
      </c>
      <c r="AL18">
        <f t="shared" si="8"/>
        <v>-4801.4510521008251</v>
      </c>
      <c r="AN18">
        <f t="shared" si="9"/>
        <v>0</v>
      </c>
      <c r="AO18">
        <f t="shared" si="9"/>
        <v>0</v>
      </c>
      <c r="AP18">
        <f t="shared" si="9"/>
        <v>-3.7921515366393246</v>
      </c>
      <c r="AQ18">
        <f t="shared" si="9"/>
        <v>-1101.5259972898566</v>
      </c>
      <c r="AR18">
        <f t="shared" si="9"/>
        <v>-1105.3181488264959</v>
      </c>
      <c r="AS18">
        <f t="shared" si="9"/>
        <v>-65.413837313620746</v>
      </c>
      <c r="AT18">
        <f t="shared" si="9"/>
        <v>293.52483027823968</v>
      </c>
      <c r="AU18">
        <f t="shared" si="9"/>
        <v>-877.20715586187691</v>
      </c>
      <c r="AW18">
        <v>15</v>
      </c>
      <c r="AX18">
        <f>IF(Z18&gt;0, (R18*SUMPRODUCT(K18:$K$98, X18:$X$98)-K18*$AZ$3)/Z18, 0)</f>
        <v>28075.260556474252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4.4506370000000003E-3</v>
      </c>
      <c r="Q19" s="4">
        <f t="shared" si="21"/>
        <v>25</v>
      </c>
      <c r="R19">
        <f t="shared" si="0"/>
        <v>2000000</v>
      </c>
      <c r="S19">
        <f t="shared" si="1"/>
        <v>28593.734083289837</v>
      </c>
      <c r="U19">
        <f t="shared" si="13"/>
        <v>4.4506370000000003E-3</v>
      </c>
      <c r="V19">
        <f t="shared" si="14"/>
        <v>0.01</v>
      </c>
      <c r="W19">
        <f t="shared" si="15"/>
        <v>0.83026363219451937</v>
      </c>
      <c r="X19">
        <f t="shared" si="16"/>
        <v>3.6952020411993194E-3</v>
      </c>
      <c r="Y19">
        <f t="shared" si="17"/>
        <v>8.3026363219451931E-3</v>
      </c>
      <c r="Z19">
        <f t="shared" si="18"/>
        <v>0.81826579383137488</v>
      </c>
      <c r="AB19">
        <f t="shared" si="19"/>
        <v>23309.867804425834</v>
      </c>
      <c r="AC19">
        <f t="shared" si="2"/>
        <v>23397.2745182664</v>
      </c>
      <c r="AE19">
        <f t="shared" si="3"/>
        <v>0</v>
      </c>
      <c r="AF19">
        <f t="shared" si="4"/>
        <v>0</v>
      </c>
      <c r="AG19">
        <f t="shared" si="4"/>
        <v>-20.456644845784371</v>
      </c>
      <c r="AH19">
        <f t="shared" si="5"/>
        <v>-7390.4040823986388</v>
      </c>
      <c r="AI19">
        <f t="shared" si="6"/>
        <v>-7410.8607272444233</v>
      </c>
      <c r="AJ19">
        <f t="shared" si="7"/>
        <v>-87.406713840566226</v>
      </c>
      <c r="AK19">
        <f t="shared" si="22"/>
        <v>1631.6907463098084</v>
      </c>
      <c r="AL19">
        <f t="shared" si="8"/>
        <v>-5866.5766947751808</v>
      </c>
      <c r="AN19">
        <f t="shared" si="9"/>
        <v>0</v>
      </c>
      <c r="AO19">
        <f t="shared" si="9"/>
        <v>0</v>
      </c>
      <c r="AP19">
        <f t="shared" si="9"/>
        <v>-3.3369219029771049</v>
      </c>
      <c r="AQ19">
        <f t="shared" si="9"/>
        <v>-1205.5349956124169</v>
      </c>
      <c r="AR19">
        <f t="shared" si="9"/>
        <v>-1208.871917515394</v>
      </c>
      <c r="AS19">
        <f t="shared" si="9"/>
        <v>-14.257928417911778</v>
      </c>
      <c r="AT19">
        <f t="shared" si="9"/>
        <v>266.16410615195815</v>
      </c>
      <c r="AU19">
        <f t="shared" si="9"/>
        <v>-956.96573978134757</v>
      </c>
      <c r="AW19">
        <v>16</v>
      </c>
      <c r="AX19">
        <f>IF(Z19&gt;0, (R19*SUMPRODUCT(K19:$K$98, X19:$X$98)-K19*$AZ$3)/Z19, 0)</f>
        <v>28593.734083289837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5.383718E-3</v>
      </c>
      <c r="Q20" s="4">
        <f t="shared" si="21"/>
        <v>25</v>
      </c>
      <c r="R20">
        <f t="shared" si="0"/>
        <v>2000000</v>
      </c>
      <c r="S20">
        <f t="shared" si="1"/>
        <v>28861.768196586974</v>
      </c>
      <c r="U20">
        <f t="shared" si="13"/>
        <v>5.383718E-3</v>
      </c>
      <c r="V20">
        <f t="shared" si="14"/>
        <v>0.01</v>
      </c>
      <c r="W20">
        <f t="shared" si="15"/>
        <v>0.81826579383137488</v>
      </c>
      <c r="X20">
        <f t="shared" si="16"/>
        <v>4.4053122830342616E-3</v>
      </c>
      <c r="Y20">
        <f t="shared" si="17"/>
        <v>8.182657938313749E-3</v>
      </c>
      <c r="Z20">
        <f t="shared" si="18"/>
        <v>0.80567782361002682</v>
      </c>
      <c r="AB20">
        <f t="shared" si="19"/>
        <v>23397.2745182664</v>
      </c>
      <c r="AC20">
        <f t="shared" si="2"/>
        <v>23253.286586163282</v>
      </c>
      <c r="AE20">
        <f t="shared" si="3"/>
        <v>0</v>
      </c>
      <c r="AF20">
        <f t="shared" si="4"/>
        <v>0</v>
      </c>
      <c r="AG20">
        <f t="shared" si="4"/>
        <v>-20.141945590250671</v>
      </c>
      <c r="AH20">
        <f t="shared" si="5"/>
        <v>-8810.6245660685236</v>
      </c>
      <c r="AI20">
        <f t="shared" si="6"/>
        <v>-8830.7665116587741</v>
      </c>
      <c r="AJ20">
        <f t="shared" si="7"/>
        <v>143.98793210311851</v>
      </c>
      <c r="AK20">
        <f t="shared" si="22"/>
        <v>1637.8092162786481</v>
      </c>
      <c r="AL20">
        <f t="shared" si="8"/>
        <v>-7048.9693632770077</v>
      </c>
      <c r="AN20">
        <f t="shared" si="9"/>
        <v>0</v>
      </c>
      <c r="AO20">
        <f t="shared" si="9"/>
        <v>0</v>
      </c>
      <c r="AP20">
        <f t="shared" si="9"/>
        <v>-2.9335603905657868</v>
      </c>
      <c r="AQ20">
        <f t="shared" si="9"/>
        <v>-1283.2176081180066</v>
      </c>
      <c r="AR20">
        <f t="shared" si="9"/>
        <v>-1286.1511685085723</v>
      </c>
      <c r="AS20">
        <f t="shared" si="9"/>
        <v>20.971027473216779</v>
      </c>
      <c r="AT20">
        <f t="shared" si="9"/>
        <v>238.53764387608209</v>
      </c>
      <c r="AU20">
        <f t="shared" si="9"/>
        <v>-1026.6424971592735</v>
      </c>
      <c r="AW20">
        <v>17</v>
      </c>
      <c r="AX20">
        <f>IF(Z20&gt;0, (R20*SUMPRODUCT(K20:$K$98, X20:$X$98)-K20*$AZ$3)/Z20, 0)</f>
        <v>28861.768196586974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6.4575739999999998E-3</v>
      </c>
      <c r="Q21" s="4">
        <f t="shared" si="21"/>
        <v>25</v>
      </c>
      <c r="R21">
        <f t="shared" si="0"/>
        <v>2000000</v>
      </c>
      <c r="S21">
        <f t="shared" si="1"/>
        <v>28921.439904679472</v>
      </c>
      <c r="U21">
        <f t="shared" si="13"/>
        <v>6.4575739999999998E-3</v>
      </c>
      <c r="V21">
        <f t="shared" si="14"/>
        <v>0.01</v>
      </c>
      <c r="W21">
        <f t="shared" si="15"/>
        <v>0.80567782361002682</v>
      </c>
      <c r="X21">
        <f t="shared" si="16"/>
        <v>5.202724166120695E-3</v>
      </c>
      <c r="Y21">
        <f t="shared" si="17"/>
        <v>8.0567782361002684E-3</v>
      </c>
      <c r="Z21">
        <f t="shared" si="18"/>
        <v>0.79241832120780586</v>
      </c>
      <c r="AB21">
        <f t="shared" si="19"/>
        <v>23253.286586163282</v>
      </c>
      <c r="AC21">
        <f t="shared" si="2"/>
        <v>22917.878856178551</v>
      </c>
      <c r="AE21">
        <f t="shared" si="3"/>
        <v>0</v>
      </c>
      <c r="AF21">
        <f t="shared" si="4"/>
        <v>0</v>
      </c>
      <c r="AG21">
        <f t="shared" si="4"/>
        <v>-19.810458030195147</v>
      </c>
      <c r="AH21">
        <f t="shared" si="5"/>
        <v>-10405.448332241391</v>
      </c>
      <c r="AI21">
        <f t="shared" si="6"/>
        <v>-10425.258790271586</v>
      </c>
      <c r="AJ21">
        <f t="shared" si="7"/>
        <v>335.40772998473039</v>
      </c>
      <c r="AK21">
        <f t="shared" si="22"/>
        <v>1627.7300610314298</v>
      </c>
      <c r="AL21">
        <f t="shared" si="8"/>
        <v>-8462.120999255425</v>
      </c>
      <c r="AN21">
        <f t="shared" si="9"/>
        <v>0</v>
      </c>
      <c r="AO21">
        <f t="shared" si="9"/>
        <v>0</v>
      </c>
      <c r="AP21">
        <f t="shared" si="9"/>
        <v>-2.5761438422808762</v>
      </c>
      <c r="AQ21">
        <f t="shared" si="9"/>
        <v>-1353.1202361105334</v>
      </c>
      <c r="AR21">
        <f t="shared" si="9"/>
        <v>-1355.6963799528144</v>
      </c>
      <c r="AS21">
        <f t="shared" si="9"/>
        <v>43.616283729360013</v>
      </c>
      <c r="AT21">
        <f t="shared" si="9"/>
        <v>211.66934995799721</v>
      </c>
      <c r="AU21">
        <f t="shared" si="9"/>
        <v>-1100.410746265457</v>
      </c>
      <c r="AW21">
        <v>18</v>
      </c>
      <c r="AX21">
        <f>IF(Z21&gt;0, (R21*SUMPRODUCT(K21:$K$98, X21:$X$98)-K21*$AZ$3)/Z21, 0)</f>
        <v>28921.439904679472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7.6803260000000003E-3</v>
      </c>
      <c r="Q22" s="4">
        <f t="shared" si="21"/>
        <v>25</v>
      </c>
      <c r="R22">
        <f t="shared" si="0"/>
        <v>2000000</v>
      </c>
      <c r="S22">
        <f t="shared" si="1"/>
        <v>28790.83252015481</v>
      </c>
      <c r="U22">
        <f t="shared" si="13"/>
        <v>7.6803260000000003E-3</v>
      </c>
      <c r="V22">
        <f t="shared" si="14"/>
        <v>0.01</v>
      </c>
      <c r="W22">
        <f t="shared" si="15"/>
        <v>0.79241832120780586</v>
      </c>
      <c r="X22">
        <f t="shared" si="16"/>
        <v>6.0860310352486629E-3</v>
      </c>
      <c r="Y22">
        <f t="shared" si="17"/>
        <v>7.9241832120780595E-3</v>
      </c>
      <c r="Z22">
        <f t="shared" si="18"/>
        <v>0.77840810696047913</v>
      </c>
      <c r="AB22">
        <f t="shared" si="19"/>
        <v>22917.878856178551</v>
      </c>
      <c r="AC22">
        <f t="shared" si="2"/>
        <v>22411.017439829906</v>
      </c>
      <c r="AE22">
        <f t="shared" si="3"/>
        <v>0</v>
      </c>
      <c r="AF22">
        <f t="shared" si="4"/>
        <v>0</v>
      </c>
      <c r="AG22">
        <f t="shared" si="4"/>
        <v>-19.460202674011978</v>
      </c>
      <c r="AH22">
        <f t="shared" si="5"/>
        <v>-12172.062070497326</v>
      </c>
      <c r="AI22">
        <f t="shared" si="6"/>
        <v>-12191.522273171338</v>
      </c>
      <c r="AJ22">
        <f t="shared" si="7"/>
        <v>506.86141634864543</v>
      </c>
      <c r="AK22">
        <f t="shared" si="22"/>
        <v>1604.2515199324987</v>
      </c>
      <c r="AL22">
        <f t="shared" si="8"/>
        <v>-10080.409336890194</v>
      </c>
      <c r="AN22">
        <f t="shared" si="9"/>
        <v>0</v>
      </c>
      <c r="AO22">
        <f t="shared" si="9"/>
        <v>0</v>
      </c>
      <c r="AP22">
        <f t="shared" si="9"/>
        <v>-2.2594614101129085</v>
      </c>
      <c r="AQ22">
        <f t="shared" si="9"/>
        <v>-1413.2588951149794</v>
      </c>
      <c r="AR22">
        <f t="shared" si="9"/>
        <v>-1415.5183565250923</v>
      </c>
      <c r="AS22">
        <f t="shared" si="9"/>
        <v>58.850045382329583</v>
      </c>
      <c r="AT22">
        <f t="shared" si="9"/>
        <v>186.26447330084108</v>
      </c>
      <c r="AU22">
        <f t="shared" si="9"/>
        <v>-1170.4038378419216</v>
      </c>
      <c r="AW22">
        <v>19</v>
      </c>
      <c r="AX22">
        <f>IF(Z22&gt;0, (R22*SUMPRODUCT(K22:$K$98, X22:$X$98)-K22*$AZ$3)/Z22, 0)</f>
        <v>28790.83252015481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9.0334749999999991E-3</v>
      </c>
      <c r="Q23" s="4">
        <f t="shared" si="21"/>
        <v>25</v>
      </c>
      <c r="R23">
        <f t="shared" si="0"/>
        <v>2000000</v>
      </c>
      <c r="S23">
        <f t="shared" si="1"/>
        <v>28488.169535843001</v>
      </c>
      <c r="U23">
        <f t="shared" si="13"/>
        <v>9.0334749999999991E-3</v>
      </c>
      <c r="V23">
        <f t="shared" si="14"/>
        <v>0.01</v>
      </c>
      <c r="W23">
        <f t="shared" si="15"/>
        <v>0.77840810696047913</v>
      </c>
      <c r="X23">
        <f t="shared" si="16"/>
        <v>7.0317301740248136E-3</v>
      </c>
      <c r="Y23">
        <f t="shared" si="17"/>
        <v>7.7840810696047915E-3</v>
      </c>
      <c r="Z23">
        <f t="shared" si="18"/>
        <v>0.7635922957168495</v>
      </c>
      <c r="AB23">
        <f t="shared" si="19"/>
        <v>22411.017439829906</v>
      </c>
      <c r="AC23">
        <f t="shared" si="2"/>
        <v>21753.346776645172</v>
      </c>
      <c r="AE23">
        <f t="shared" si="3"/>
        <v>0</v>
      </c>
      <c r="AF23">
        <f t="shared" si="4"/>
        <v>0</v>
      </c>
      <c r="AG23">
        <f t="shared" si="4"/>
        <v>-19.089807392921237</v>
      </c>
      <c r="AH23">
        <f t="shared" si="5"/>
        <v>-14063.460348049628</v>
      </c>
      <c r="AI23">
        <f t="shared" si="6"/>
        <v>-14082.55015544255</v>
      </c>
      <c r="AJ23">
        <f t="shared" si="7"/>
        <v>657.67066318473371</v>
      </c>
      <c r="AK23">
        <f t="shared" si="22"/>
        <v>1568.7712207880936</v>
      </c>
      <c r="AL23">
        <f t="shared" si="8"/>
        <v>-11856.108271469722</v>
      </c>
      <c r="AN23">
        <f t="shared" si="9"/>
        <v>0</v>
      </c>
      <c r="AO23">
        <f t="shared" si="9"/>
        <v>0</v>
      </c>
      <c r="AP23">
        <f t="shared" si="9"/>
        <v>-1.9789785784375531</v>
      </c>
      <c r="AQ23">
        <f t="shared" si="9"/>
        <v>-1457.9134401228362</v>
      </c>
      <c r="AR23">
        <f t="shared" si="9"/>
        <v>-1459.8924187012738</v>
      </c>
      <c r="AS23">
        <f t="shared" si="9"/>
        <v>68.178590140832284</v>
      </c>
      <c r="AT23">
        <f t="shared" si="9"/>
        <v>162.62943761078392</v>
      </c>
      <c r="AU23">
        <f t="shared" si="9"/>
        <v>-1229.0843909496575</v>
      </c>
      <c r="AW23">
        <v>20</v>
      </c>
      <c r="AX23">
        <f>IF(Z23&gt;0, (R23*SUMPRODUCT(K23:$K$98, X23:$X$98)-K23*$AZ$3)/Z23, 0)</f>
        <v>28488.169535843001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1.0570714E-2</v>
      </c>
      <c r="Q24" s="4">
        <f t="shared" si="21"/>
        <v>25</v>
      </c>
      <c r="R24">
        <f t="shared" si="0"/>
        <v>2000000</v>
      </c>
      <c r="S24">
        <f t="shared" si="1"/>
        <v>28039.170867449633</v>
      </c>
      <c r="U24">
        <f t="shared" si="13"/>
        <v>1.0570714E-2</v>
      </c>
      <c r="V24">
        <f t="shared" si="14"/>
        <v>0.01</v>
      </c>
      <c r="W24">
        <f t="shared" si="15"/>
        <v>0.7635922957168495</v>
      </c>
      <c r="X24">
        <f t="shared" si="16"/>
        <v>8.0717157706262418E-3</v>
      </c>
      <c r="Y24">
        <f t="shared" si="17"/>
        <v>7.6359229571684954E-3</v>
      </c>
      <c r="Z24">
        <f t="shared" si="18"/>
        <v>0.74788465698905471</v>
      </c>
      <c r="AB24">
        <f t="shared" si="19"/>
        <v>21753.346776645172</v>
      </c>
      <c r="AC24">
        <f t="shared" si="2"/>
        <v>20970.065686460064</v>
      </c>
      <c r="AE24">
        <f t="shared" si="3"/>
        <v>0</v>
      </c>
      <c r="AF24">
        <f t="shared" si="4"/>
        <v>0</v>
      </c>
      <c r="AG24">
        <f t="shared" si="4"/>
        <v>-18.697116424726367</v>
      </c>
      <c r="AH24">
        <f t="shared" si="5"/>
        <v>-16143.431541252483</v>
      </c>
      <c r="AI24">
        <f t="shared" si="6"/>
        <v>-16162.128657677209</v>
      </c>
      <c r="AJ24">
        <f t="shared" si="7"/>
        <v>783.28109018510804</v>
      </c>
      <c r="AK24">
        <f t="shared" si="22"/>
        <v>1522.7342743651623</v>
      </c>
      <c r="AL24">
        <f t="shared" si="8"/>
        <v>-13856.113293126939</v>
      </c>
      <c r="AN24">
        <f t="shared" si="9"/>
        <v>0</v>
      </c>
      <c r="AO24">
        <f t="shared" si="9"/>
        <v>0</v>
      </c>
      <c r="AP24">
        <f t="shared" si="9"/>
        <v>-1.730597835793203</v>
      </c>
      <c r="AQ24">
        <f t="shared" si="9"/>
        <v>-1494.229754627853</v>
      </c>
      <c r="AR24">
        <f t="shared" si="9"/>
        <v>-1495.9603524636461</v>
      </c>
      <c r="AS24">
        <f t="shared" si="9"/>
        <v>72.500193543183073</v>
      </c>
      <c r="AT24">
        <f t="shared" si="9"/>
        <v>140.94369312582648</v>
      </c>
      <c r="AU24">
        <f t="shared" si="9"/>
        <v>-1282.5164657946366</v>
      </c>
      <c r="AW24">
        <v>21</v>
      </c>
      <c r="AX24">
        <f>IF(Z24&gt;0, (R24*SUMPRODUCT(K24:$K$98, X24:$X$98)-K24*$AZ$3)/Z24, 0)</f>
        <v>28039.170867449633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1.2312346E-2</v>
      </c>
      <c r="Q25" s="4">
        <f t="shared" si="21"/>
        <v>25</v>
      </c>
      <c r="R25">
        <f t="shared" si="0"/>
        <v>2000000</v>
      </c>
      <c r="S25">
        <f t="shared" si="1"/>
        <v>27459.316552547119</v>
      </c>
      <c r="U25">
        <f t="shared" si="13"/>
        <v>1.2312346E-2</v>
      </c>
      <c r="V25">
        <f t="shared" si="14"/>
        <v>0.01</v>
      </c>
      <c r="W25">
        <f t="shared" si="15"/>
        <v>0.74788465698905471</v>
      </c>
      <c r="X25">
        <f t="shared" si="16"/>
        <v>9.2082146649405602E-3</v>
      </c>
      <c r="Y25">
        <f t="shared" si="17"/>
        <v>7.478846569890547E-3</v>
      </c>
      <c r="Z25">
        <f t="shared" si="18"/>
        <v>0.73119759575422361</v>
      </c>
      <c r="AB25">
        <f t="shared" si="19"/>
        <v>20970.065686460064</v>
      </c>
      <c r="AC25">
        <f t="shared" si="2"/>
        <v>20078.186244276611</v>
      </c>
      <c r="AE25">
        <f t="shared" si="3"/>
        <v>0</v>
      </c>
      <c r="AF25">
        <f t="shared" si="4"/>
        <v>0</v>
      </c>
      <c r="AG25">
        <f t="shared" si="4"/>
        <v>-18.279939893855591</v>
      </c>
      <c r="AH25">
        <f t="shared" si="5"/>
        <v>-18416.429329881121</v>
      </c>
      <c r="AI25">
        <f t="shared" si="6"/>
        <v>-18434.709269774976</v>
      </c>
      <c r="AJ25">
        <f t="shared" si="7"/>
        <v>891.87944218345365</v>
      </c>
      <c r="AK25">
        <f t="shared" si="22"/>
        <v>1467.9045980522046</v>
      </c>
      <c r="AL25">
        <f t="shared" si="8"/>
        <v>-16074.925229539318</v>
      </c>
      <c r="AN25">
        <f t="shared" si="9"/>
        <v>0</v>
      </c>
      <c r="AO25">
        <f t="shared" si="9"/>
        <v>0</v>
      </c>
      <c r="AP25">
        <f t="shared" si="9"/>
        <v>-1.5107001232983339</v>
      </c>
      <c r="AQ25">
        <f t="shared" si="9"/>
        <v>-1521.9799529383642</v>
      </c>
      <c r="AR25">
        <f t="shared" si="9"/>
        <v>-1523.4906530616627</v>
      </c>
      <c r="AS25">
        <f t="shared" si="9"/>
        <v>73.707156101026328</v>
      </c>
      <c r="AT25">
        <f t="shared" si="9"/>
        <v>121.31132105161041</v>
      </c>
      <c r="AU25">
        <f t="shared" si="9"/>
        <v>-1328.472175909026</v>
      </c>
      <c r="AW25">
        <v>22</v>
      </c>
      <c r="AX25">
        <f>IF(Z25&gt;0, (R25*SUMPRODUCT(K25:$K$98, X25:$X$98)-K25*$AZ$3)/Z25, 0)</f>
        <v>27459.316552547119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1.4128425999999999E-2</v>
      </c>
      <c r="Q26" s="4">
        <f t="shared" si="21"/>
        <v>25</v>
      </c>
      <c r="R26">
        <f t="shared" si="0"/>
        <v>2000000</v>
      </c>
      <c r="S26">
        <f t="shared" si="1"/>
        <v>26759.00308139855</v>
      </c>
      <c r="U26">
        <f t="shared" si="13"/>
        <v>1.4128425999999999E-2</v>
      </c>
      <c r="V26">
        <f t="shared" si="14"/>
        <v>0.01</v>
      </c>
      <c r="W26">
        <f t="shared" si="15"/>
        <v>0.73119759575422361</v>
      </c>
      <c r="X26">
        <f t="shared" si="16"/>
        <v>1.0330671122991462E-2</v>
      </c>
      <c r="Y26">
        <f t="shared" si="17"/>
        <v>7.3119759575422365E-3</v>
      </c>
      <c r="Z26">
        <f t="shared" si="18"/>
        <v>0.71355494867368996</v>
      </c>
      <c r="AB26">
        <f t="shared" si="19"/>
        <v>20078.186244276611</v>
      </c>
      <c r="AC26">
        <f t="shared" si="2"/>
        <v>19094.019070306455</v>
      </c>
      <c r="AE26">
        <f t="shared" si="3"/>
        <v>0</v>
      </c>
      <c r="AF26">
        <f t="shared" si="4"/>
        <v>0</v>
      </c>
      <c r="AG26">
        <f t="shared" si="4"/>
        <v>-17.838873716842247</v>
      </c>
      <c r="AH26">
        <f t="shared" si="5"/>
        <v>-20661.342245982923</v>
      </c>
      <c r="AI26">
        <f t="shared" si="6"/>
        <v>-20679.181119699766</v>
      </c>
      <c r="AJ26">
        <f t="shared" si="7"/>
        <v>984.167173970156</v>
      </c>
      <c r="AK26">
        <f t="shared" si="22"/>
        <v>1405.473037099363</v>
      </c>
      <c r="AL26">
        <f t="shared" si="8"/>
        <v>-18289.540908630246</v>
      </c>
      <c r="AN26">
        <f t="shared" si="9"/>
        <v>0</v>
      </c>
      <c r="AO26">
        <f t="shared" si="9"/>
        <v>0</v>
      </c>
      <c r="AP26">
        <f t="shared" si="9"/>
        <v>-1.3162940242545884</v>
      </c>
      <c r="AQ26">
        <f t="shared" si="9"/>
        <v>-1524.5582071579558</v>
      </c>
      <c r="AR26">
        <f t="shared" si="9"/>
        <v>-1525.8745011822105</v>
      </c>
      <c r="AS26">
        <f t="shared" si="9"/>
        <v>72.619683872831246</v>
      </c>
      <c r="AT26">
        <f t="shared" si="9"/>
        <v>103.70698225405229</v>
      </c>
      <c r="AU26">
        <f t="shared" si="9"/>
        <v>-1349.5478350553269</v>
      </c>
      <c r="AW26">
        <v>23</v>
      </c>
      <c r="AX26">
        <f>IF(Z26&gt;0, (R26*SUMPRODUCT(K26:$K$98, X26:$X$98)-K26*$AZ$3)/Z26, 0)</f>
        <v>26759.00308139855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1.6072195000000001E-2</v>
      </c>
      <c r="Q27" s="4">
        <f t="shared" si="21"/>
        <v>25</v>
      </c>
      <c r="R27">
        <f t="shared" si="0"/>
        <v>2000000</v>
      </c>
      <c r="S27">
        <f t="shared" si="1"/>
        <v>25972.55161425746</v>
      </c>
      <c r="U27">
        <f t="shared" si="13"/>
        <v>1.6072195000000001E-2</v>
      </c>
      <c r="V27">
        <f t="shared" si="14"/>
        <v>0.01</v>
      </c>
      <c r="W27">
        <f t="shared" si="15"/>
        <v>0.71355494867368996</v>
      </c>
      <c r="X27">
        <f t="shared" si="16"/>
        <v>1.1468394278298537E-2</v>
      </c>
      <c r="Y27">
        <f t="shared" si="17"/>
        <v>7.1355494867368996E-3</v>
      </c>
      <c r="Z27">
        <f t="shared" si="18"/>
        <v>0.69495100490865458</v>
      </c>
      <c r="AB27">
        <f t="shared" si="19"/>
        <v>19094.019070306455</v>
      </c>
      <c r="AC27">
        <f t="shared" si="2"/>
        <v>18049.65084437012</v>
      </c>
      <c r="AE27">
        <f t="shared" si="3"/>
        <v>0</v>
      </c>
      <c r="AF27">
        <f t="shared" si="4"/>
        <v>0</v>
      </c>
      <c r="AG27">
        <f t="shared" si="4"/>
        <v>-17.373775122716363</v>
      </c>
      <c r="AH27">
        <f t="shared" si="5"/>
        <v>-22936.788556597072</v>
      </c>
      <c r="AI27">
        <f t="shared" si="6"/>
        <v>-22954.162331719788</v>
      </c>
      <c r="AJ27">
        <f t="shared" si="7"/>
        <v>1044.3682259363341</v>
      </c>
      <c r="AK27">
        <f t="shared" si="22"/>
        <v>1336.581334921452</v>
      </c>
      <c r="AL27">
        <f t="shared" si="8"/>
        <v>-20573.212770862003</v>
      </c>
      <c r="AN27">
        <f t="shared" si="9"/>
        <v>0</v>
      </c>
      <c r="AO27">
        <f t="shared" si="9"/>
        <v>0</v>
      </c>
      <c r="AP27">
        <f t="shared" si="9"/>
        <v>-1.1446208480150786</v>
      </c>
      <c r="AQ27">
        <f t="shared" si="9"/>
        <v>-1511.1238739396051</v>
      </c>
      <c r="AR27">
        <f t="shared" si="9"/>
        <v>-1512.2684947876203</v>
      </c>
      <c r="AS27">
        <f t="shared" si="9"/>
        <v>68.805175384608646</v>
      </c>
      <c r="AT27">
        <f t="shared" si="9"/>
        <v>88.056789627637585</v>
      </c>
      <c r="AU27">
        <f t="shared" si="9"/>
        <v>-1355.4065297753741</v>
      </c>
      <c r="AW27">
        <v>24</v>
      </c>
      <c r="AX27">
        <f>IF(Z27&gt;0, (R27*SUMPRODUCT(K27:$K$98, X27:$X$98)-K27*$AZ$3)/Z27, 0)</f>
        <v>25972.55161425746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1.8213139E-2</v>
      </c>
      <c r="Q28" s="4">
        <f t="shared" si="21"/>
        <v>25</v>
      </c>
      <c r="R28">
        <f t="shared" si="0"/>
        <v>2000000</v>
      </c>
      <c r="S28">
        <f t="shared" si="1"/>
        <v>25123.879982947077</v>
      </c>
      <c r="U28">
        <f t="shared" si="13"/>
        <v>1.8213139E-2</v>
      </c>
      <c r="V28">
        <f t="shared" si="14"/>
        <v>0.01</v>
      </c>
      <c r="W28">
        <f t="shared" si="15"/>
        <v>0.69495100490865458</v>
      </c>
      <c r="X28">
        <f t="shared" si="16"/>
        <v>1.2657239250591009E-2</v>
      </c>
      <c r="Y28">
        <f t="shared" si="17"/>
        <v>6.9495100490865463E-3</v>
      </c>
      <c r="Z28">
        <f t="shared" si="18"/>
        <v>0.67534425560897704</v>
      </c>
      <c r="AB28">
        <f t="shared" si="19"/>
        <v>18049.65084437012</v>
      </c>
      <c r="AC28">
        <f t="shared" si="2"/>
        <v>16967.268025092671</v>
      </c>
      <c r="AE28">
        <f t="shared" si="3"/>
        <v>0</v>
      </c>
      <c r="AF28">
        <f t="shared" si="4"/>
        <v>0</v>
      </c>
      <c r="AG28">
        <f t="shared" si="4"/>
        <v>-16.883606390224426</v>
      </c>
      <c r="AH28">
        <f t="shared" si="5"/>
        <v>-25314.478501182017</v>
      </c>
      <c r="AI28">
        <f t="shared" si="6"/>
        <v>-25331.36210757224</v>
      </c>
      <c r="AJ28">
        <f t="shared" si="7"/>
        <v>1082.382819277449</v>
      </c>
      <c r="AK28">
        <f t="shared" si="22"/>
        <v>1263.4755591059086</v>
      </c>
      <c r="AL28">
        <f t="shared" si="8"/>
        <v>-22985.503729188884</v>
      </c>
      <c r="AN28">
        <f t="shared" si="9"/>
        <v>0</v>
      </c>
      <c r="AO28">
        <f t="shared" si="9"/>
        <v>0</v>
      </c>
      <c r="AP28">
        <f t="shared" si="9"/>
        <v>-0.99314955439976005</v>
      </c>
      <c r="AQ28">
        <f t="shared" si="9"/>
        <v>-1489.0813290854644</v>
      </c>
      <c r="AR28">
        <f t="shared" si="9"/>
        <v>-1490.0744786398641</v>
      </c>
      <c r="AS28">
        <f t="shared" si="9"/>
        <v>63.669336385249949</v>
      </c>
      <c r="AT28">
        <f t="shared" si="9"/>
        <v>74.321810134566931</v>
      </c>
      <c r="AU28">
        <f t="shared" si="9"/>
        <v>-1352.0833321200473</v>
      </c>
      <c r="AW28">
        <v>25</v>
      </c>
      <c r="AX28">
        <f>IF(Z28&gt;0, (R28*SUMPRODUCT(K28:$K$98, X28:$X$98)-K28*$AZ$3)/Z28, 0)</f>
        <v>25123.879982947077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2.0774602E-2</v>
      </c>
      <c r="Q29" s="4">
        <f t="shared" si="21"/>
        <v>25</v>
      </c>
      <c r="R29">
        <f t="shared" si="0"/>
        <v>2000000</v>
      </c>
      <c r="S29">
        <f t="shared" si="1"/>
        <v>24231.501626199148</v>
      </c>
      <c r="U29">
        <f t="shared" si="13"/>
        <v>2.0774602E-2</v>
      </c>
      <c r="V29">
        <f t="shared" si="14"/>
        <v>0.01</v>
      </c>
      <c r="W29">
        <f t="shared" si="15"/>
        <v>0.67534425560897704</v>
      </c>
      <c r="X29">
        <f t="shared" si="16"/>
        <v>1.4030008123262765E-2</v>
      </c>
      <c r="Y29">
        <f t="shared" si="17"/>
        <v>6.7534425560897707E-3</v>
      </c>
      <c r="Z29">
        <f t="shared" si="18"/>
        <v>0.65456080492962454</v>
      </c>
      <c r="AB29">
        <f t="shared" si="19"/>
        <v>16967.268025092671</v>
      </c>
      <c r="AC29">
        <f t="shared" si="2"/>
        <v>15860.99120909842</v>
      </c>
      <c r="AE29">
        <f t="shared" si="3"/>
        <v>0</v>
      </c>
      <c r="AF29">
        <f t="shared" si="4"/>
        <v>0</v>
      </c>
      <c r="AG29">
        <f t="shared" si="4"/>
        <v>-16.364020123240614</v>
      </c>
      <c r="AH29">
        <f t="shared" si="5"/>
        <v>-28060.016246525531</v>
      </c>
      <c r="AI29">
        <f t="shared" si="6"/>
        <v>-28076.380266648772</v>
      </c>
      <c r="AJ29">
        <f t="shared" si="7"/>
        <v>1106.2768159942516</v>
      </c>
      <c r="AK29">
        <f t="shared" si="22"/>
        <v>1187.7087617564871</v>
      </c>
      <c r="AL29">
        <f t="shared" si="8"/>
        <v>-25782.394688898032</v>
      </c>
      <c r="AN29">
        <f t="shared" si="9"/>
        <v>0</v>
      </c>
      <c r="AO29">
        <f t="shared" si="9"/>
        <v>0</v>
      </c>
      <c r="AP29">
        <f t="shared" si="9"/>
        <v>-0.8594515822648483</v>
      </c>
      <c r="AQ29">
        <f t="shared" si="9"/>
        <v>-1473.7347656523116</v>
      </c>
      <c r="AR29">
        <f t="shared" si="9"/>
        <v>-1474.5942172345765</v>
      </c>
      <c r="AS29">
        <f t="shared" si="9"/>
        <v>58.102553820429428</v>
      </c>
      <c r="AT29">
        <f t="shared" si="9"/>
        <v>62.37942552464235</v>
      </c>
      <c r="AU29">
        <f t="shared" si="9"/>
        <v>-1354.1122378895045</v>
      </c>
      <c r="AW29">
        <v>26</v>
      </c>
      <c r="AX29">
        <f>IF(Z29&gt;0, (R29*SUMPRODUCT(K29:$K$98, X29:$X$98)-K29*$AZ$3)/Z29, 0)</f>
        <v>24231.501626199148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2.3506165999999998E-2</v>
      </c>
      <c r="Q30" s="4">
        <f t="shared" si="21"/>
        <v>25</v>
      </c>
      <c r="R30">
        <f t="shared" si="0"/>
        <v>2000000</v>
      </c>
      <c r="S30">
        <f t="shared" si="1"/>
        <v>23282.281728621329</v>
      </c>
      <c r="U30">
        <f t="shared" si="13"/>
        <v>2.3506165999999998E-2</v>
      </c>
      <c r="V30">
        <f t="shared" si="14"/>
        <v>0.01</v>
      </c>
      <c r="W30">
        <f t="shared" si="15"/>
        <v>0.65456080492962454</v>
      </c>
      <c r="X30">
        <f t="shared" si="16"/>
        <v>1.5386214937769371E-2</v>
      </c>
      <c r="Y30">
        <f t="shared" si="17"/>
        <v>6.5456080492962455E-3</v>
      </c>
      <c r="Z30">
        <f t="shared" si="18"/>
        <v>0.6326289819425589</v>
      </c>
      <c r="AB30">
        <f t="shared" si="19"/>
        <v>15860.99120909842</v>
      </c>
      <c r="AC30">
        <f t="shared" si="2"/>
        <v>14729.046187277552</v>
      </c>
      <c r="AE30">
        <f t="shared" si="3"/>
        <v>0</v>
      </c>
      <c r="AF30">
        <f t="shared" si="4"/>
        <v>0</v>
      </c>
      <c r="AG30">
        <f t="shared" si="4"/>
        <v>-15.815724548563972</v>
      </c>
      <c r="AH30">
        <f t="shared" si="5"/>
        <v>-30772.429875538743</v>
      </c>
      <c r="AI30">
        <f t="shared" si="6"/>
        <v>-30788.245600087306</v>
      </c>
      <c r="AJ30">
        <f t="shared" si="7"/>
        <v>1131.9450218208676</v>
      </c>
      <c r="AK30">
        <f t="shared" si="22"/>
        <v>1110.2693846368895</v>
      </c>
      <c r="AL30">
        <f t="shared" si="8"/>
        <v>-28546.031193629551</v>
      </c>
      <c r="AN30">
        <f t="shared" si="9"/>
        <v>0</v>
      </c>
      <c r="AO30">
        <f t="shared" si="9"/>
        <v>0</v>
      </c>
      <c r="AP30">
        <f t="shared" si="9"/>
        <v>-0.74165594185760664</v>
      </c>
      <c r="AQ30">
        <f t="shared" si="9"/>
        <v>-1443.0293972628697</v>
      </c>
      <c r="AR30">
        <f t="shared" si="9"/>
        <v>-1443.7710532047272</v>
      </c>
      <c r="AS30">
        <f t="shared" si="9"/>
        <v>53.080954256111546</v>
      </c>
      <c r="AT30">
        <f t="shared" si="9"/>
        <v>52.06450603322525</v>
      </c>
      <c r="AU30">
        <f t="shared" si="9"/>
        <v>-1338.6255929153906</v>
      </c>
      <c r="AW30">
        <v>27</v>
      </c>
      <c r="AX30">
        <f>IF(Z30&gt;0, (R30*SUMPRODUCT(K30:$K$98, X30:$X$98)-K30*$AZ$3)/Z30, 0)</f>
        <v>23282.281728621329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2.6226451000000001E-2</v>
      </c>
      <c r="Q31" s="4">
        <f t="shared" si="21"/>
        <v>25</v>
      </c>
      <c r="R31">
        <f t="shared" si="0"/>
        <v>2000000</v>
      </c>
      <c r="S31">
        <f t="shared" si="1"/>
        <v>22291.191138611564</v>
      </c>
      <c r="U31">
        <f t="shared" si="13"/>
        <v>2.6226451000000001E-2</v>
      </c>
      <c r="V31">
        <f t="shared" si="14"/>
        <v>0.01</v>
      </c>
      <c r="W31">
        <f t="shared" si="15"/>
        <v>0.6326289819425589</v>
      </c>
      <c r="X31">
        <f t="shared" si="16"/>
        <v>1.6591612996096405E-2</v>
      </c>
      <c r="Y31">
        <f t="shared" si="17"/>
        <v>6.3262898194255887E-3</v>
      </c>
      <c r="Z31">
        <f t="shared" si="18"/>
        <v>0.60971107912703681</v>
      </c>
      <c r="AB31">
        <f t="shared" si="19"/>
        <v>14729.046187277552</v>
      </c>
      <c r="AC31">
        <f t="shared" si="2"/>
        <v>13591.186204149897</v>
      </c>
      <c r="AE31">
        <f t="shared" si="3"/>
        <v>0</v>
      </c>
      <c r="AF31">
        <f t="shared" si="4"/>
        <v>0</v>
      </c>
      <c r="AG31">
        <f t="shared" si="4"/>
        <v>-15.24277697817592</v>
      </c>
      <c r="AH31">
        <f t="shared" si="5"/>
        <v>-33183.225992192813</v>
      </c>
      <c r="AI31">
        <f t="shared" si="6"/>
        <v>-33198.468769170991</v>
      </c>
      <c r="AJ31">
        <f t="shared" si="7"/>
        <v>1137.8599831276551</v>
      </c>
      <c r="AK31">
        <f t="shared" si="22"/>
        <v>1031.0332331094287</v>
      </c>
      <c r="AL31">
        <f t="shared" si="8"/>
        <v>-31029.575552933908</v>
      </c>
      <c r="AN31">
        <f t="shared" si="9"/>
        <v>0</v>
      </c>
      <c r="AO31">
        <f t="shared" si="9"/>
        <v>0</v>
      </c>
      <c r="AP31">
        <f t="shared" si="9"/>
        <v>-0.6382039100187884</v>
      </c>
      <c r="AQ31">
        <f t="shared" si="9"/>
        <v>-1389.3573727133835</v>
      </c>
      <c r="AR31">
        <f t="shared" si="9"/>
        <v>-1389.9955766234025</v>
      </c>
      <c r="AS31">
        <f t="shared" si="9"/>
        <v>47.641364255720013</v>
      </c>
      <c r="AT31">
        <f t="shared" si="9"/>
        <v>43.168606460086998</v>
      </c>
      <c r="AU31">
        <f t="shared" si="9"/>
        <v>-1299.1856059075953</v>
      </c>
      <c r="AW31">
        <v>28</v>
      </c>
      <c r="AX31">
        <f>IF(Z31&gt;0, (R31*SUMPRODUCT(K31:$K$98, X31:$X$98)-K31*$AZ$3)/Z31, 0)</f>
        <v>22291.191138611564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2.9219711999999998E-2</v>
      </c>
      <c r="Q32" s="4">
        <f t="shared" si="21"/>
        <v>25</v>
      </c>
      <c r="R32">
        <f t="shared" si="0"/>
        <v>2000000</v>
      </c>
      <c r="S32">
        <f t="shared" si="1"/>
        <v>21294.530364854691</v>
      </c>
      <c r="U32">
        <f t="shared" si="13"/>
        <v>2.9219711999999998E-2</v>
      </c>
      <c r="V32">
        <f t="shared" si="14"/>
        <v>0.01</v>
      </c>
      <c r="W32">
        <f t="shared" si="15"/>
        <v>0.60971107912703681</v>
      </c>
      <c r="X32">
        <f t="shared" si="16"/>
        <v>1.7815582135301225E-2</v>
      </c>
      <c r="Y32">
        <f t="shared" si="17"/>
        <v>6.097110791270368E-3</v>
      </c>
      <c r="Z32">
        <f t="shared" si="18"/>
        <v>0.5857983862004652</v>
      </c>
      <c r="AB32">
        <f t="shared" si="19"/>
        <v>13591.186204149897</v>
      </c>
      <c r="AC32">
        <f t="shared" si="2"/>
        <v>12474.301522628681</v>
      </c>
      <c r="AE32">
        <f t="shared" si="3"/>
        <v>0</v>
      </c>
      <c r="AF32">
        <f t="shared" si="4"/>
        <v>0</v>
      </c>
      <c r="AG32">
        <f t="shared" si="4"/>
        <v>-14.644959655011631</v>
      </c>
      <c r="AH32">
        <f t="shared" si="5"/>
        <v>-35631.16427060245</v>
      </c>
      <c r="AI32">
        <f t="shared" si="6"/>
        <v>-35645.809230257459</v>
      </c>
      <c r="AJ32">
        <f t="shared" si="7"/>
        <v>1116.8846815212164</v>
      </c>
      <c r="AK32">
        <f t="shared" si="22"/>
        <v>951.3830342904929</v>
      </c>
      <c r="AL32">
        <f t="shared" si="8"/>
        <v>-33577.541514445751</v>
      </c>
      <c r="AN32">
        <f t="shared" si="9"/>
        <v>0</v>
      </c>
      <c r="AO32">
        <f t="shared" si="9"/>
        <v>0</v>
      </c>
      <c r="AP32">
        <f t="shared" si="9"/>
        <v>-0.54747655042015853</v>
      </c>
      <c r="AQ32">
        <f t="shared" si="9"/>
        <v>-1332.0096034302078</v>
      </c>
      <c r="AR32">
        <f t="shared" si="9"/>
        <v>-1332.5570799806278</v>
      </c>
      <c r="AS32">
        <f t="shared" si="9"/>
        <v>41.752806908355211</v>
      </c>
      <c r="AT32">
        <f t="shared" si="9"/>
        <v>35.565813359095173</v>
      </c>
      <c r="AU32">
        <f t="shared" si="9"/>
        <v>-1255.2384597131775</v>
      </c>
      <c r="AW32">
        <v>29</v>
      </c>
      <c r="AX32">
        <f>IF(Z32&gt;0, (R32*SUMPRODUCT(K32:$K$98, X32:$X$98)-K32*$AZ$3)/Z32, 0)</f>
        <v>21294.530364854691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3.2402927999999998E-2</v>
      </c>
      <c r="Q33" s="4">
        <f t="shared" si="21"/>
        <v>25</v>
      </c>
      <c r="R33">
        <f t="shared" si="0"/>
        <v>2000000</v>
      </c>
      <c r="S33">
        <f t="shared" si="1"/>
        <v>20296.625552265526</v>
      </c>
      <c r="U33">
        <f t="shared" si="13"/>
        <v>3.2402927999999998E-2</v>
      </c>
      <c r="V33">
        <f t="shared" si="14"/>
        <v>0.01</v>
      </c>
      <c r="W33">
        <f t="shared" si="15"/>
        <v>0.5857983862004652</v>
      </c>
      <c r="X33">
        <f t="shared" si="16"/>
        <v>1.8981582930569865E-2</v>
      </c>
      <c r="Y33">
        <f t="shared" si="17"/>
        <v>5.8579838620046523E-3</v>
      </c>
      <c r="Z33">
        <f t="shared" si="18"/>
        <v>0.56095881940789072</v>
      </c>
      <c r="AB33">
        <f t="shared" si="19"/>
        <v>12474.301522628681</v>
      </c>
      <c r="AC33">
        <f t="shared" si="2"/>
        <v>11385.571107762898</v>
      </c>
      <c r="AE33">
        <f t="shared" si="3"/>
        <v>0</v>
      </c>
      <c r="AF33">
        <f t="shared" si="4"/>
        <v>0</v>
      </c>
      <c r="AG33">
        <f t="shared" si="4"/>
        <v>-14.023970485197268</v>
      </c>
      <c r="AH33">
        <f t="shared" si="5"/>
        <v>-37963.165861139729</v>
      </c>
      <c r="AI33">
        <f t="shared" si="6"/>
        <v>-37977.189831624928</v>
      </c>
      <c r="AJ33">
        <f t="shared" si="7"/>
        <v>1088.7304148657822</v>
      </c>
      <c r="AK33">
        <f t="shared" si="22"/>
        <v>873.20110658400768</v>
      </c>
      <c r="AL33">
        <f t="shared" si="8"/>
        <v>-36015.258310175137</v>
      </c>
      <c r="AN33">
        <f t="shared" si="9"/>
        <v>0</v>
      </c>
      <c r="AO33">
        <f t="shared" si="9"/>
        <v>0</v>
      </c>
      <c r="AP33">
        <f t="shared" si="9"/>
        <v>-0.4680910193491109</v>
      </c>
      <c r="AQ33">
        <f t="shared" si="9"/>
        <v>-1267.1316603537689</v>
      </c>
      <c r="AR33">
        <f t="shared" si="9"/>
        <v>-1267.5997513731181</v>
      </c>
      <c r="AS33">
        <f t="shared" si="9"/>
        <v>36.339560913140055</v>
      </c>
      <c r="AT33">
        <f t="shared" si="9"/>
        <v>29.145640067419915</v>
      </c>
      <c r="AU33">
        <f t="shared" si="9"/>
        <v>-1202.1145503925579</v>
      </c>
      <c r="AW33">
        <v>30</v>
      </c>
      <c r="AX33">
        <f>IF(Z33&gt;0, (R33*SUMPRODUCT(K33:$K$98, X33:$X$98)-K33*$AZ$3)/Z33, 0)</f>
        <v>20296.625552265526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3.5947104000000001E-2</v>
      </c>
      <c r="Q34" s="4">
        <f t="shared" si="21"/>
        <v>25</v>
      </c>
      <c r="R34">
        <f t="shared" si="0"/>
        <v>2000000</v>
      </c>
      <c r="S34">
        <f t="shared" si="1"/>
        <v>19312.321650772516</v>
      </c>
      <c r="U34">
        <f t="shared" si="13"/>
        <v>3.5947104000000001E-2</v>
      </c>
      <c r="V34">
        <f t="shared" si="14"/>
        <v>0.01</v>
      </c>
      <c r="W34">
        <f t="shared" si="15"/>
        <v>0.56095881940789072</v>
      </c>
      <c r="X34">
        <f t="shared" si="16"/>
        <v>2.0164845020972665E-2</v>
      </c>
      <c r="Y34">
        <f t="shared" si="17"/>
        <v>5.609588194078907E-3</v>
      </c>
      <c r="Z34">
        <f t="shared" si="18"/>
        <v>0.53518438619283915</v>
      </c>
      <c r="AB34">
        <f t="shared" si="19"/>
        <v>11385.571107762898</v>
      </c>
      <c r="AC34">
        <f t="shared" si="2"/>
        <v>10335.653008627367</v>
      </c>
      <c r="AE34">
        <f t="shared" si="3"/>
        <v>0</v>
      </c>
      <c r="AF34">
        <f t="shared" si="4"/>
        <v>0</v>
      </c>
      <c r="AG34">
        <f t="shared" si="4"/>
        <v>-13.379609654820978</v>
      </c>
      <c r="AH34">
        <f t="shared" si="5"/>
        <v>-40329.69004194533</v>
      </c>
      <c r="AI34">
        <f t="shared" si="6"/>
        <v>-40343.069651600148</v>
      </c>
      <c r="AJ34">
        <f t="shared" si="7"/>
        <v>1049.9180991355315</v>
      </c>
      <c r="AK34">
        <f t="shared" si="22"/>
        <v>796.98997754340292</v>
      </c>
      <c r="AL34">
        <f t="shared" si="8"/>
        <v>-38496.161574921214</v>
      </c>
      <c r="AN34">
        <f t="shared" si="9"/>
        <v>0</v>
      </c>
      <c r="AO34">
        <f t="shared" si="9"/>
        <v>0</v>
      </c>
      <c r="AP34">
        <f t="shared" si="9"/>
        <v>-0.39873535053715292</v>
      </c>
      <c r="AQ34">
        <f t="shared" si="9"/>
        <v>-1201.8940395720358</v>
      </c>
      <c r="AR34">
        <f t="shared" si="9"/>
        <v>-1202.2927749225728</v>
      </c>
      <c r="AS34">
        <f t="shared" si="9"/>
        <v>31.289362850975408</v>
      </c>
      <c r="AT34">
        <f t="shared" si="9"/>
        <v>23.751670360267955</v>
      </c>
      <c r="AU34">
        <f t="shared" ref="AU34:AU89" si="23">AL34*$K34</f>
        <v>-1147.2517417113295</v>
      </c>
      <c r="AW34">
        <v>31</v>
      </c>
      <c r="AX34">
        <f>IF(Z34&gt;0, (R34*SUMPRODUCT(K34:$K$98, X34:$X$98)-K34*$AZ$3)/Z34, 0)</f>
        <v>19312.321650772516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4.0034525000000001E-2</v>
      </c>
      <c r="Q35" s="4">
        <f t="shared" si="21"/>
        <v>25</v>
      </c>
      <c r="R35">
        <f t="shared" si="0"/>
        <v>2000000</v>
      </c>
      <c r="S35">
        <f t="shared" si="1"/>
        <v>18346.925480618338</v>
      </c>
      <c r="U35">
        <f t="shared" si="13"/>
        <v>4.0034525000000001E-2</v>
      </c>
      <c r="V35">
        <f t="shared" si="14"/>
        <v>0.01</v>
      </c>
      <c r="W35">
        <f t="shared" si="15"/>
        <v>0.53518438619283915</v>
      </c>
      <c r="X35">
        <f t="shared" si="16"/>
        <v>2.1425852688646874E-2</v>
      </c>
      <c r="Y35">
        <f t="shared" si="17"/>
        <v>5.3518438619283917E-3</v>
      </c>
      <c r="Z35">
        <f t="shared" si="18"/>
        <v>0.50840668964226388</v>
      </c>
      <c r="AB35">
        <f t="shared" si="19"/>
        <v>10335.653008627367</v>
      </c>
      <c r="AC35">
        <f t="shared" si="2"/>
        <v>9327.6996487144697</v>
      </c>
      <c r="AE35">
        <f t="shared" si="3"/>
        <v>0</v>
      </c>
      <c r="AF35">
        <f t="shared" ref="AF35:AG66" si="24">-$Z35*P35</f>
        <v>0</v>
      </c>
      <c r="AG35">
        <f t="shared" si="24"/>
        <v>-12.710167241056597</v>
      </c>
      <c r="AH35">
        <f t="shared" si="5"/>
        <v>-42851.705377293751</v>
      </c>
      <c r="AI35">
        <f t="shared" ref="AI35:AI66" si="25">SUM(AE35:AH35)</f>
        <v>-42864.415544534808</v>
      </c>
      <c r="AJ35">
        <f t="shared" si="7"/>
        <v>1007.9533599128972</v>
      </c>
      <c r="AK35">
        <f t="shared" si="22"/>
        <v>723.49571060391577</v>
      </c>
      <c r="AL35">
        <f t="shared" si="8"/>
        <v>-41132.966474017994</v>
      </c>
      <c r="AN35">
        <f t="shared" ref="AN35:AT66" si="26">AE35*$K35</f>
        <v>0</v>
      </c>
      <c r="AO35">
        <f t="shared" si="26"/>
        <v>0</v>
      </c>
      <c r="AP35">
        <f t="shared" si="26"/>
        <v>-0.33820072917171246</v>
      </c>
      <c r="AQ35">
        <f t="shared" si="26"/>
        <v>-1140.2271685331009</v>
      </c>
      <c r="AR35">
        <f t="shared" si="26"/>
        <v>-1140.5653692622727</v>
      </c>
      <c r="AS35">
        <f t="shared" si="26"/>
        <v>26.820304943940386</v>
      </c>
      <c r="AT35">
        <f t="shared" si="26"/>
        <v>19.25126335776757</v>
      </c>
      <c r="AU35">
        <f t="shared" si="23"/>
        <v>-1094.4938009605646</v>
      </c>
      <c r="AW35">
        <v>32</v>
      </c>
      <c r="AX35">
        <f>IF(Z35&gt;0, (R35*SUMPRODUCT(K35:$K$98, X35:$X$98)-K35*$AZ$3)/Z35, 0)</f>
        <v>18346.925480618338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4.4405750000000001E-2</v>
      </c>
      <c r="Q36" s="4">
        <f t="shared" si="21"/>
        <v>25</v>
      </c>
      <c r="R36">
        <f t="shared" si="0"/>
        <v>2000000</v>
      </c>
      <c r="S36">
        <f t="shared" si="1"/>
        <v>17390.942634518338</v>
      </c>
      <c r="U36">
        <f t="shared" si="13"/>
        <v>4.4405750000000001E-2</v>
      </c>
      <c r="V36">
        <f t="shared" si="14"/>
        <v>0.01</v>
      </c>
      <c r="W36">
        <f t="shared" si="15"/>
        <v>0.50840668964226388</v>
      </c>
      <c r="X36">
        <f t="shared" si="16"/>
        <v>2.2576180358581961E-2</v>
      </c>
      <c r="Y36">
        <f t="shared" si="17"/>
        <v>5.0840668964226392E-3</v>
      </c>
      <c r="Z36">
        <f t="shared" si="18"/>
        <v>0.48074644238725928</v>
      </c>
      <c r="AB36">
        <f t="shared" si="19"/>
        <v>9327.6996487144697</v>
      </c>
      <c r="AC36">
        <f t="shared" si="2"/>
        <v>8360.6338013056011</v>
      </c>
      <c r="AE36">
        <f t="shared" si="3"/>
        <v>0</v>
      </c>
      <c r="AF36">
        <f t="shared" si="24"/>
        <v>0</v>
      </c>
      <c r="AG36">
        <f t="shared" si="24"/>
        <v>-12.018661059681483</v>
      </c>
      <c r="AH36">
        <f t="shared" si="5"/>
        <v>-45152.360717163923</v>
      </c>
      <c r="AI36">
        <f t="shared" si="25"/>
        <v>-45164.379378223603</v>
      </c>
      <c r="AJ36">
        <f t="shared" si="7"/>
        <v>967.06584740886865</v>
      </c>
      <c r="AK36">
        <f t="shared" si="22"/>
        <v>652.93897541001297</v>
      </c>
      <c r="AL36">
        <f t="shared" si="8"/>
        <v>-43544.37455540472</v>
      </c>
      <c r="AN36">
        <f t="shared" si="26"/>
        <v>0</v>
      </c>
      <c r="AO36">
        <f t="shared" si="26"/>
        <v>0</v>
      </c>
      <c r="AP36">
        <f t="shared" si="26"/>
        <v>-0.28553630790230228</v>
      </c>
      <c r="AQ36">
        <f t="shared" si="26"/>
        <v>-1072.7183592440551</v>
      </c>
      <c r="AR36">
        <f t="shared" si="26"/>
        <v>-1073.0038955519574</v>
      </c>
      <c r="AS36">
        <f t="shared" si="26"/>
        <v>22.975305668105566</v>
      </c>
      <c r="AT36">
        <f t="shared" si="26"/>
        <v>15.512358939010483</v>
      </c>
      <c r="AU36">
        <f t="shared" si="23"/>
        <v>-1034.5162309448413</v>
      </c>
      <c r="AW36">
        <v>33</v>
      </c>
      <c r="AX36">
        <f>IF(Z36&gt;0, (R36*SUMPRODUCT(K36:$K$98, X36:$X$98)-K36*$AZ$3)/Z36, 0)</f>
        <v>17390.942634518338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4.9048597999999999E-2</v>
      </c>
      <c r="Q37" s="4">
        <f t="shared" si="21"/>
        <v>25</v>
      </c>
      <c r="R37">
        <f t="shared" si="0"/>
        <v>2000000</v>
      </c>
      <c r="S37">
        <f t="shared" si="1"/>
        <v>16452.691608477508</v>
      </c>
      <c r="U37">
        <f t="shared" si="13"/>
        <v>4.9048597999999999E-2</v>
      </c>
      <c r="V37">
        <f t="shared" si="14"/>
        <v>0.01</v>
      </c>
      <c r="W37">
        <f t="shared" si="15"/>
        <v>0.48074644238725928</v>
      </c>
      <c r="X37">
        <f t="shared" si="16"/>
        <v>2.3579938992582841E-2</v>
      </c>
      <c r="Y37">
        <f t="shared" si="17"/>
        <v>4.8074644238725933E-3</v>
      </c>
      <c r="Z37">
        <f t="shared" si="18"/>
        <v>0.45235903897080387</v>
      </c>
      <c r="AB37">
        <f t="shared" si="19"/>
        <v>8360.6338013056011</v>
      </c>
      <c r="AC37">
        <f t="shared" si="2"/>
        <v>7442.5237644938943</v>
      </c>
      <c r="AE37">
        <f t="shared" si="3"/>
        <v>0</v>
      </c>
      <c r="AF37">
        <f t="shared" si="24"/>
        <v>0</v>
      </c>
      <c r="AG37">
        <f t="shared" si="24"/>
        <v>-11.308975974270098</v>
      </c>
      <c r="AH37">
        <f t="shared" si="5"/>
        <v>-47159.87798516568</v>
      </c>
      <c r="AI37">
        <f t="shared" si="25"/>
        <v>-47171.186961139952</v>
      </c>
      <c r="AJ37">
        <f t="shared" si="7"/>
        <v>918.11003681170678</v>
      </c>
      <c r="AK37">
        <f t="shared" si="22"/>
        <v>585.24436609139218</v>
      </c>
      <c r="AL37">
        <f t="shared" si="8"/>
        <v>-45667.832558236856</v>
      </c>
      <c r="AN37">
        <f t="shared" si="26"/>
        <v>0</v>
      </c>
      <c r="AO37">
        <f t="shared" si="26"/>
        <v>0</v>
      </c>
      <c r="AP37">
        <f t="shared" si="26"/>
        <v>-0.23988909753801343</v>
      </c>
      <c r="AQ37">
        <f t="shared" si="26"/>
        <v>-1000.3682557645891</v>
      </c>
      <c r="AR37">
        <f t="shared" si="26"/>
        <v>-1000.6081448621271</v>
      </c>
      <c r="AS37">
        <f t="shared" si="26"/>
        <v>19.475201704597097</v>
      </c>
      <c r="AT37">
        <f t="shared" si="26"/>
        <v>12.414363877002762</v>
      </c>
      <c r="AU37">
        <f t="shared" si="23"/>
        <v>-968.71857928052725</v>
      </c>
      <c r="AW37">
        <v>34</v>
      </c>
      <c r="AX37">
        <f>IF(Z37&gt;0, (R37*SUMPRODUCT(K37:$K$98, X37:$X$98)-K37*$AZ$3)/Z37, 0)</f>
        <v>16452.691608477508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5.4278005999999997E-2</v>
      </c>
      <c r="Q38" s="4">
        <f t="shared" si="21"/>
        <v>25</v>
      </c>
      <c r="R38">
        <f t="shared" si="0"/>
        <v>2000000</v>
      </c>
      <c r="S38">
        <f t="shared" si="1"/>
        <v>15545.650322371326</v>
      </c>
      <c r="U38">
        <f t="shared" si="13"/>
        <v>5.4278005999999997E-2</v>
      </c>
      <c r="V38">
        <f t="shared" si="14"/>
        <v>0.01</v>
      </c>
      <c r="W38">
        <f t="shared" si="15"/>
        <v>0.45235903897080387</v>
      </c>
      <c r="X38">
        <f t="shared" si="16"/>
        <v>2.4553146631411525E-2</v>
      </c>
      <c r="Y38">
        <f t="shared" si="17"/>
        <v>4.5235903897080385E-3</v>
      </c>
      <c r="Z38">
        <f t="shared" si="18"/>
        <v>0.4232823019496843</v>
      </c>
      <c r="AB38">
        <f t="shared" si="19"/>
        <v>7442.5237644938943</v>
      </c>
      <c r="AC38">
        <f t="shared" si="2"/>
        <v>6580.198653758187</v>
      </c>
      <c r="AE38">
        <f t="shared" si="3"/>
        <v>0</v>
      </c>
      <c r="AF38">
        <f t="shared" si="24"/>
        <v>0</v>
      </c>
      <c r="AG38">
        <f t="shared" si="24"/>
        <v>-10.582057548742107</v>
      </c>
      <c r="AH38">
        <f t="shared" si="5"/>
        <v>-49106.293262823048</v>
      </c>
      <c r="AI38">
        <f t="shared" si="25"/>
        <v>-49116.875320371793</v>
      </c>
      <c r="AJ38">
        <f t="shared" si="7"/>
        <v>862.32511073570731</v>
      </c>
      <c r="AK38">
        <f t="shared" si="22"/>
        <v>520.97666351457269</v>
      </c>
      <c r="AL38">
        <f t="shared" si="8"/>
        <v>-47733.573546121515</v>
      </c>
      <c r="AN38">
        <f t="shared" si="26"/>
        <v>0</v>
      </c>
      <c r="AO38">
        <f t="shared" si="26"/>
        <v>0</v>
      </c>
      <c r="AP38">
        <f t="shared" si="26"/>
        <v>-0.20041920061350926</v>
      </c>
      <c r="AQ38">
        <f t="shared" si="26"/>
        <v>-930.05013396449112</v>
      </c>
      <c r="AR38">
        <f t="shared" si="26"/>
        <v>-930.25055316510463</v>
      </c>
      <c r="AS38">
        <f t="shared" si="26"/>
        <v>16.332032647389095</v>
      </c>
      <c r="AT38">
        <f t="shared" si="26"/>
        <v>9.8670533550722901</v>
      </c>
      <c r="AU38">
        <f t="shared" si="23"/>
        <v>-904.05146716264335</v>
      </c>
      <c r="AW38">
        <v>35</v>
      </c>
      <c r="AX38">
        <f>IF(Z38&gt;0, (R38*SUMPRODUCT(K38:$K$98, X38:$X$98)-K38*$AZ$3)/Z38, 0)</f>
        <v>15545.650322371326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6.0174738999999998E-2</v>
      </c>
      <c r="Q39" s="4">
        <f t="shared" si="21"/>
        <v>25</v>
      </c>
      <c r="R39">
        <f t="shared" si="0"/>
        <v>2000000</v>
      </c>
      <c r="S39">
        <f t="shared" si="1"/>
        <v>14668.992843866399</v>
      </c>
      <c r="U39">
        <f t="shared" si="13"/>
        <v>6.0174738999999998E-2</v>
      </c>
      <c r="V39">
        <f t="shared" si="14"/>
        <v>0.01</v>
      </c>
      <c r="W39">
        <f t="shared" si="15"/>
        <v>0.4232823019496843</v>
      </c>
      <c r="X39">
        <f t="shared" si="16"/>
        <v>2.5470902043141442E-2</v>
      </c>
      <c r="Y39">
        <f t="shared" si="17"/>
        <v>4.2328230194968435E-3</v>
      </c>
      <c r="Z39">
        <f t="shared" si="18"/>
        <v>0.39357857688704601</v>
      </c>
      <c r="AB39">
        <f t="shared" si="19"/>
        <v>6580.198653758187</v>
      </c>
      <c r="AC39">
        <f t="shared" si="2"/>
        <v>5773.4013278551993</v>
      </c>
      <c r="AE39">
        <f t="shared" si="3"/>
        <v>0</v>
      </c>
      <c r="AF39">
        <f t="shared" si="24"/>
        <v>0</v>
      </c>
      <c r="AG39">
        <f t="shared" si="24"/>
        <v>-9.8394644221761496</v>
      </c>
      <c r="AH39">
        <f t="shared" si="5"/>
        <v>-50941.804086282886</v>
      </c>
      <c r="AI39">
        <f t="shared" si="25"/>
        <v>-50951.643550705063</v>
      </c>
      <c r="AJ39">
        <f t="shared" si="7"/>
        <v>806.79732590298772</v>
      </c>
      <c r="AK39">
        <f t="shared" si="22"/>
        <v>460.61390576307315</v>
      </c>
      <c r="AL39">
        <f t="shared" si="8"/>
        <v>-49684.232319039002</v>
      </c>
      <c r="AN39">
        <f t="shared" si="26"/>
        <v>0</v>
      </c>
      <c r="AO39">
        <f t="shared" si="26"/>
        <v>0</v>
      </c>
      <c r="AP39">
        <f t="shared" si="26"/>
        <v>-0.16638824599988178</v>
      </c>
      <c r="AQ39">
        <f t="shared" si="26"/>
        <v>-861.44093482189703</v>
      </c>
      <c r="AR39">
        <f t="shared" si="26"/>
        <v>-861.60732306789691</v>
      </c>
      <c r="AS39">
        <f t="shared" si="26"/>
        <v>13.643180784498787</v>
      </c>
      <c r="AT39">
        <f t="shared" si="26"/>
        <v>7.78911702656701</v>
      </c>
      <c r="AU39">
        <f t="shared" si="23"/>
        <v>-840.17502525683108</v>
      </c>
      <c r="AW39">
        <v>36</v>
      </c>
      <c r="AX39">
        <f>IF(Z39&gt;0, (R39*SUMPRODUCT(K39:$K$98, X39:$X$98)-K39*$AZ$3)/Z39, 0)</f>
        <v>14668.992843866399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6.6923788999999997E-2</v>
      </c>
      <c r="Q40" s="4">
        <f t="shared" si="21"/>
        <v>25</v>
      </c>
      <c r="R40">
        <f t="shared" si="0"/>
        <v>2000000</v>
      </c>
      <c r="S40">
        <f t="shared" si="1"/>
        <v>13823.192338393466</v>
      </c>
      <c r="U40">
        <f t="shared" si="13"/>
        <v>6.6923788999999997E-2</v>
      </c>
      <c r="V40">
        <f t="shared" si="14"/>
        <v>0.01</v>
      </c>
      <c r="W40">
        <f t="shared" si="15"/>
        <v>0.39357857688704601</v>
      </c>
      <c r="X40">
        <f t="shared" si="16"/>
        <v>2.6339769634508944E-2</v>
      </c>
      <c r="Y40">
        <f t="shared" si="17"/>
        <v>3.9357857688704602E-3</v>
      </c>
      <c r="Z40">
        <f t="shared" si="18"/>
        <v>0.36330302148366661</v>
      </c>
      <c r="AB40">
        <f t="shared" si="19"/>
        <v>5773.4013278551993</v>
      </c>
      <c r="AC40">
        <f t="shared" si="2"/>
        <v>5022.0075430882171</v>
      </c>
      <c r="AE40">
        <f t="shared" si="3"/>
        <v>0</v>
      </c>
      <c r="AF40">
        <f t="shared" si="24"/>
        <v>0</v>
      </c>
      <c r="AG40">
        <f t="shared" si="24"/>
        <v>-9.0825755370916657</v>
      </c>
      <c r="AH40">
        <f t="shared" si="5"/>
        <v>-52679.539269017892</v>
      </c>
      <c r="AI40">
        <f t="shared" si="25"/>
        <v>-52688.621844554982</v>
      </c>
      <c r="AJ40">
        <f t="shared" si="7"/>
        <v>751.39378476698221</v>
      </c>
      <c r="AK40">
        <f t="shared" si="22"/>
        <v>404.13809294986396</v>
      </c>
      <c r="AL40">
        <f t="shared" si="8"/>
        <v>-51533.089966838139</v>
      </c>
      <c r="AN40">
        <f t="shared" si="26"/>
        <v>0</v>
      </c>
      <c r="AO40">
        <f t="shared" si="26"/>
        <v>0</v>
      </c>
      <c r="AP40">
        <f t="shared" si="26"/>
        <v>-0.13713306399330963</v>
      </c>
      <c r="AQ40">
        <f t="shared" si="26"/>
        <v>-795.38084766972736</v>
      </c>
      <c r="AR40">
        <f t="shared" si="26"/>
        <v>-795.51798073372061</v>
      </c>
      <c r="AS40">
        <f t="shared" si="26"/>
        <v>11.344902285681453</v>
      </c>
      <c r="AT40">
        <f t="shared" si="26"/>
        <v>6.1018699746893699</v>
      </c>
      <c r="AU40">
        <f t="shared" si="23"/>
        <v>-778.07120847334988</v>
      </c>
      <c r="AW40">
        <v>37</v>
      </c>
      <c r="AX40">
        <f>IF(Z40&gt;0, (R40*SUMPRODUCT(K40:$K$98, X40:$X$98)-K40*$AZ$3)/Z40, 0)</f>
        <v>13823.192338393466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7.4711050000000001E-2</v>
      </c>
      <c r="Q41" s="4">
        <f t="shared" si="21"/>
        <v>25</v>
      </c>
      <c r="R41">
        <f t="shared" si="0"/>
        <v>2000000</v>
      </c>
      <c r="S41">
        <f t="shared" si="1"/>
        <v>13006.101591967694</v>
      </c>
      <c r="U41">
        <f t="shared" si="13"/>
        <v>7.4711050000000001E-2</v>
      </c>
      <c r="V41">
        <f t="shared" si="14"/>
        <v>0.01</v>
      </c>
      <c r="W41">
        <f t="shared" si="15"/>
        <v>0.36330302148366661</v>
      </c>
      <c r="X41">
        <f t="shared" si="16"/>
        <v>2.714275020321729E-2</v>
      </c>
      <c r="Y41">
        <f t="shared" si="17"/>
        <v>3.633030214836666E-3</v>
      </c>
      <c r="Z41">
        <f t="shared" si="18"/>
        <v>0.33252724106561266</v>
      </c>
      <c r="AB41">
        <f t="shared" si="19"/>
        <v>5022.0075430882171</v>
      </c>
      <c r="AC41">
        <f t="shared" si="2"/>
        <v>4324.8830793960897</v>
      </c>
      <c r="AE41">
        <f t="shared" si="3"/>
        <v>0</v>
      </c>
      <c r="AF41">
        <f t="shared" si="24"/>
        <v>0</v>
      </c>
      <c r="AG41">
        <f t="shared" si="24"/>
        <v>-8.3131810266403168</v>
      </c>
      <c r="AH41">
        <f t="shared" si="5"/>
        <v>-54285.500406434578</v>
      </c>
      <c r="AI41">
        <f t="shared" si="25"/>
        <v>-54293.81358746122</v>
      </c>
      <c r="AJ41">
        <f t="shared" si="7"/>
        <v>697.12446369212739</v>
      </c>
      <c r="AK41">
        <f t="shared" si="22"/>
        <v>351.54052801617524</v>
      </c>
      <c r="AL41">
        <f t="shared" si="8"/>
        <v>-53245.148595752922</v>
      </c>
      <c r="AN41">
        <f t="shared" si="26"/>
        <v>0</v>
      </c>
      <c r="AO41">
        <f t="shared" si="26"/>
        <v>0</v>
      </c>
      <c r="AP41">
        <f t="shared" si="26"/>
        <v>-0.11206819477921355</v>
      </c>
      <c r="AQ41">
        <f t="shared" si="26"/>
        <v>-731.81108576123961</v>
      </c>
      <c r="AR41">
        <f t="shared" si="26"/>
        <v>-731.92315395601884</v>
      </c>
      <c r="AS41">
        <f t="shared" si="26"/>
        <v>9.3977840650942372</v>
      </c>
      <c r="AT41">
        <f t="shared" si="26"/>
        <v>4.7390417988318463</v>
      </c>
      <c r="AU41">
        <f t="shared" si="23"/>
        <v>-717.78632809209284</v>
      </c>
      <c r="AW41">
        <v>38</v>
      </c>
      <c r="AX41">
        <f>IF(Z41&gt;0, (R41*SUMPRODUCT(K41:$K$98, X41:$X$98)-K41*$AZ$3)/Z41, 0)</f>
        <v>13006.101591967694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8.3689026999999999E-2</v>
      </c>
      <c r="Q42" s="4">
        <f t="shared" si="21"/>
        <v>25</v>
      </c>
      <c r="R42">
        <f t="shared" si="0"/>
        <v>2000000</v>
      </c>
      <c r="S42">
        <f t="shared" si="1"/>
        <v>12213.435976203133</v>
      </c>
      <c r="U42">
        <f t="shared" si="13"/>
        <v>8.3689026999999999E-2</v>
      </c>
      <c r="V42">
        <f t="shared" si="14"/>
        <v>0.01</v>
      </c>
      <c r="W42">
        <f t="shared" si="15"/>
        <v>0.33252724106561266</v>
      </c>
      <c r="X42">
        <f t="shared" si="16"/>
        <v>2.7828881255775567E-2</v>
      </c>
      <c r="Y42">
        <f t="shared" si="17"/>
        <v>3.3252724106561265E-3</v>
      </c>
      <c r="Z42">
        <f t="shared" si="18"/>
        <v>0.30137308739918095</v>
      </c>
      <c r="AB42">
        <f t="shared" si="19"/>
        <v>4324.8830793960897</v>
      </c>
      <c r="AC42">
        <f t="shared" si="2"/>
        <v>3680.8009079005674</v>
      </c>
      <c r="AE42">
        <f t="shared" si="3"/>
        <v>0</v>
      </c>
      <c r="AF42">
        <f t="shared" si="24"/>
        <v>0</v>
      </c>
      <c r="AG42">
        <f t="shared" si="24"/>
        <v>-7.5343271849795235</v>
      </c>
      <c r="AH42">
        <f t="shared" si="5"/>
        <v>-55657.762511551133</v>
      </c>
      <c r="AI42">
        <f t="shared" si="25"/>
        <v>-55665.296838736111</v>
      </c>
      <c r="AJ42">
        <f t="shared" si="7"/>
        <v>644.08217149552229</v>
      </c>
      <c r="AK42">
        <f t="shared" si="22"/>
        <v>302.74181555772628</v>
      </c>
      <c r="AL42">
        <f t="shared" si="8"/>
        <v>-54718.472851682862</v>
      </c>
      <c r="AN42">
        <f t="shared" si="26"/>
        <v>0</v>
      </c>
      <c r="AO42">
        <f t="shared" si="26"/>
        <v>0</v>
      </c>
      <c r="AP42">
        <f t="shared" si="26"/>
        <v>-9.0686280939912975E-2</v>
      </c>
      <c r="AQ42">
        <f t="shared" si="26"/>
        <v>-669.91986990849</v>
      </c>
      <c r="AR42">
        <f t="shared" si="26"/>
        <v>-670.01055618942996</v>
      </c>
      <c r="AS42">
        <f t="shared" si="26"/>
        <v>7.7524396430616234</v>
      </c>
      <c r="AT42">
        <f t="shared" si="26"/>
        <v>3.6439258163171866</v>
      </c>
      <c r="AU42">
        <f t="shared" si="23"/>
        <v>-658.61419073005118</v>
      </c>
      <c r="AW42">
        <v>39</v>
      </c>
      <c r="AX42">
        <f>IF(Z42&gt;0, (R42*SUMPRODUCT(K42:$K$98, X42:$X$98)-K42*$AZ$3)/Z42, 0)</f>
        <v>12213.435976203133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9.4384723000000004E-2</v>
      </c>
      <c r="Q43" s="4">
        <f t="shared" si="21"/>
        <v>25</v>
      </c>
      <c r="R43">
        <f t="shared" si="0"/>
        <v>2000000</v>
      </c>
      <c r="S43">
        <f t="shared" si="1"/>
        <v>11445.151126656721</v>
      </c>
      <c r="U43">
        <f t="shared" si="13"/>
        <v>9.4384723000000004E-2</v>
      </c>
      <c r="V43">
        <f t="shared" si="14"/>
        <v>0.01</v>
      </c>
      <c r="W43">
        <f t="shared" si="15"/>
        <v>0.30137308739918095</v>
      </c>
      <c r="X43">
        <f t="shared" si="16"/>
        <v>2.8445015373826484E-2</v>
      </c>
      <c r="Y43">
        <f t="shared" si="17"/>
        <v>3.0137308739918095E-3</v>
      </c>
      <c r="Z43">
        <f t="shared" si="18"/>
        <v>0.26991434115136265</v>
      </c>
      <c r="AB43">
        <f t="shared" si="19"/>
        <v>3680.8009079005674</v>
      </c>
      <c r="AC43">
        <f t="shared" si="2"/>
        <v>3089.2104257293249</v>
      </c>
      <c r="AE43">
        <f t="shared" si="3"/>
        <v>0</v>
      </c>
      <c r="AF43">
        <f t="shared" si="24"/>
        <v>0</v>
      </c>
      <c r="AG43">
        <f t="shared" si="24"/>
        <v>-6.7478585287840662</v>
      </c>
      <c r="AH43">
        <f t="shared" si="5"/>
        <v>-56890.030747652971</v>
      </c>
      <c r="AI43">
        <f t="shared" si="25"/>
        <v>-56896.778606181753</v>
      </c>
      <c r="AJ43">
        <f t="shared" si="7"/>
        <v>591.59048217124246</v>
      </c>
      <c r="AK43">
        <f t="shared" si="22"/>
        <v>257.65606355303976</v>
      </c>
      <c r="AL43">
        <f t="shared" si="8"/>
        <v>-56047.532060457474</v>
      </c>
      <c r="AN43">
        <f t="shared" si="26"/>
        <v>0</v>
      </c>
      <c r="AO43">
        <f t="shared" si="26"/>
        <v>0</v>
      </c>
      <c r="AP43">
        <f t="shared" si="26"/>
        <v>-7.2517873771517832E-2</v>
      </c>
      <c r="AQ43">
        <f t="shared" si="26"/>
        <v>-611.38567902956186</v>
      </c>
      <c r="AR43">
        <f t="shared" si="26"/>
        <v>-611.45819690333337</v>
      </c>
      <c r="AS43">
        <f t="shared" si="26"/>
        <v>6.3577035184607045</v>
      </c>
      <c r="AT43">
        <f t="shared" si="26"/>
        <v>2.7689777154489938</v>
      </c>
      <c r="AU43">
        <f t="shared" si="23"/>
        <v>-602.33151566942365</v>
      </c>
      <c r="AW43">
        <v>40</v>
      </c>
      <c r="AX43">
        <f>IF(Z43&gt;0, (R43*SUMPRODUCT(K43:$K$98, X43:$X$98)-K43*$AZ$3)/Z43, 0)</f>
        <v>11445.151126656721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0.106719178</v>
      </c>
      <c r="Q44" s="4">
        <f t="shared" si="21"/>
        <v>25</v>
      </c>
      <c r="R44">
        <f t="shared" si="0"/>
        <v>2000000</v>
      </c>
      <c r="S44">
        <f t="shared" si="1"/>
        <v>10686.464402561112</v>
      </c>
      <c r="U44">
        <f t="shared" si="13"/>
        <v>0.106719178</v>
      </c>
      <c r="V44">
        <f t="shared" si="14"/>
        <v>0.01</v>
      </c>
      <c r="W44">
        <f t="shared" si="15"/>
        <v>0.26991434115136265</v>
      </c>
      <c r="X44">
        <f t="shared" si="16"/>
        <v>2.8805036618084996E-2</v>
      </c>
      <c r="Y44">
        <f t="shared" si="17"/>
        <v>2.6991434115136263E-3</v>
      </c>
      <c r="Z44">
        <f t="shared" si="18"/>
        <v>0.23841016112176402</v>
      </c>
      <c r="AB44">
        <f t="shared" si="19"/>
        <v>3089.2104257293249</v>
      </c>
      <c r="AC44">
        <f t="shared" si="2"/>
        <v>2547.7617000365904</v>
      </c>
      <c r="AE44">
        <f t="shared" si="3"/>
        <v>0</v>
      </c>
      <c r="AF44">
        <f t="shared" si="24"/>
        <v>0</v>
      </c>
      <c r="AG44">
        <f t="shared" si="24"/>
        <v>-5.9602540280441003</v>
      </c>
      <c r="AH44">
        <f t="shared" si="5"/>
        <v>-57610.073236169992</v>
      </c>
      <c r="AI44">
        <f t="shared" si="25"/>
        <v>-57616.033490198039</v>
      </c>
      <c r="AJ44">
        <f t="shared" si="7"/>
        <v>541.44872569273457</v>
      </c>
      <c r="AK44">
        <f t="shared" si="22"/>
        <v>216.24472980105276</v>
      </c>
      <c r="AL44">
        <f t="shared" si="8"/>
        <v>-56858.340034704255</v>
      </c>
      <c r="AN44">
        <f t="shared" si="26"/>
        <v>0</v>
      </c>
      <c r="AO44">
        <f t="shared" si="26"/>
        <v>0</v>
      </c>
      <c r="AP44">
        <f t="shared" si="26"/>
        <v>-5.7190756388034378E-2</v>
      </c>
      <c r="AQ44">
        <f t="shared" si="26"/>
        <v>-552.7891342288674</v>
      </c>
      <c r="AR44">
        <f t="shared" si="26"/>
        <v>-552.84632498525536</v>
      </c>
      <c r="AS44">
        <f t="shared" si="26"/>
        <v>5.1953930188218003</v>
      </c>
      <c r="AT44">
        <f t="shared" si="26"/>
        <v>2.0749450617470933</v>
      </c>
      <c r="AU44">
        <f t="shared" si="23"/>
        <v>-545.5759869046866</v>
      </c>
      <c r="AW44">
        <v>41</v>
      </c>
      <c r="AX44">
        <f>IF(Z44&gt;0, (R44*SUMPRODUCT(K44:$K$98, X44:$X$98)-K44*$AZ$3)/Z44, 0)</f>
        <v>10686.464402561112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0.12088460199999999</v>
      </c>
      <c r="Q45" s="4">
        <f t="shared" si="21"/>
        <v>25</v>
      </c>
      <c r="R45">
        <f t="shared" si="0"/>
        <v>2000000</v>
      </c>
      <c r="S45">
        <f t="shared" si="1"/>
        <v>9929.3304698921365</v>
      </c>
      <c r="U45">
        <f t="shared" si="13"/>
        <v>0.12088460199999999</v>
      </c>
      <c r="V45">
        <f t="shared" si="14"/>
        <v>0.01</v>
      </c>
      <c r="W45">
        <f t="shared" si="15"/>
        <v>0.23841016112176402</v>
      </c>
      <c r="X45">
        <f t="shared" si="16"/>
        <v>2.8820117439960317E-2</v>
      </c>
      <c r="Y45">
        <f t="shared" si="17"/>
        <v>2.3841016112176403E-3</v>
      </c>
      <c r="Z45">
        <f t="shared" si="18"/>
        <v>0.20720594207058607</v>
      </c>
      <c r="AB45">
        <f t="shared" si="19"/>
        <v>2547.7617000365904</v>
      </c>
      <c r="AC45">
        <f t="shared" si="2"/>
        <v>2057.4162741441751</v>
      </c>
      <c r="AE45">
        <f t="shared" si="3"/>
        <v>0</v>
      </c>
      <c r="AF45">
        <f t="shared" si="24"/>
        <v>0</v>
      </c>
      <c r="AG45">
        <f t="shared" si="24"/>
        <v>-5.1801485517646517</v>
      </c>
      <c r="AH45">
        <f t="shared" si="5"/>
        <v>-57640.234879920637</v>
      </c>
      <c r="AI45">
        <f t="shared" si="25"/>
        <v>-57645.415028472402</v>
      </c>
      <c r="AJ45">
        <f t="shared" si="7"/>
        <v>490.34542589241528</v>
      </c>
      <c r="AK45">
        <f t="shared" si="22"/>
        <v>178.34331900256134</v>
      </c>
      <c r="AL45">
        <f t="shared" si="8"/>
        <v>-56976.726283577424</v>
      </c>
      <c r="AN45">
        <f t="shared" si="26"/>
        <v>0</v>
      </c>
      <c r="AO45">
        <f t="shared" si="26"/>
        <v>0</v>
      </c>
      <c r="AP45">
        <f t="shared" si="26"/>
        <v>-4.4379791964381729E-2</v>
      </c>
      <c r="AQ45">
        <f t="shared" si="26"/>
        <v>-493.82013028903526</v>
      </c>
      <c r="AR45">
        <f t="shared" si="26"/>
        <v>-493.86451008099959</v>
      </c>
      <c r="AS45">
        <f t="shared" si="26"/>
        <v>4.2009274008905351</v>
      </c>
      <c r="AT45">
        <f t="shared" si="26"/>
        <v>1.5279174557406847</v>
      </c>
      <c r="AU45">
        <f t="shared" si="23"/>
        <v>-488.13566522436838</v>
      </c>
      <c r="AW45">
        <v>42</v>
      </c>
      <c r="AX45">
        <f>IF(Z45&gt;0, (R45*SUMPRODUCT(K45:$K$98, X45:$X$98)-K45*$AZ$3)/Z45, 0)</f>
        <v>9929.3304698921365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0.13724737000000001</v>
      </c>
      <c r="Q46" s="4">
        <f t="shared" si="21"/>
        <v>25</v>
      </c>
      <c r="R46">
        <f t="shared" si="0"/>
        <v>2000000</v>
      </c>
      <c r="S46">
        <f t="shared" si="1"/>
        <v>9164.6378140839115</v>
      </c>
      <c r="U46">
        <f t="shared" si="13"/>
        <v>0.13724737000000001</v>
      </c>
      <c r="V46">
        <f t="shared" si="14"/>
        <v>0.01</v>
      </c>
      <c r="W46">
        <f t="shared" si="15"/>
        <v>0.20720594207058607</v>
      </c>
      <c r="X46">
        <f t="shared" si="16"/>
        <v>2.8438470597560293E-2</v>
      </c>
      <c r="Y46">
        <f t="shared" si="17"/>
        <v>2.0720594207058606E-3</v>
      </c>
      <c r="Z46">
        <f t="shared" si="18"/>
        <v>0.17669541205231989</v>
      </c>
      <c r="AB46">
        <f t="shared" si="19"/>
        <v>2057.4162741441751</v>
      </c>
      <c r="AC46">
        <f t="shared" si="2"/>
        <v>1619.3494548698291</v>
      </c>
      <c r="AE46">
        <f t="shared" si="3"/>
        <v>0</v>
      </c>
      <c r="AF46">
        <f t="shared" si="24"/>
        <v>0</v>
      </c>
      <c r="AG46">
        <f t="shared" si="24"/>
        <v>-4.4173853013079976</v>
      </c>
      <c r="AH46">
        <f t="shared" si="5"/>
        <v>-56876.941195120584</v>
      </c>
      <c r="AI46">
        <f t="shared" si="25"/>
        <v>-56881.358580421889</v>
      </c>
      <c r="AJ46">
        <f t="shared" si="7"/>
        <v>438.06681927434602</v>
      </c>
      <c r="AK46">
        <f t="shared" si="22"/>
        <v>144.01913919009226</v>
      </c>
      <c r="AL46">
        <f t="shared" si="8"/>
        <v>-56299.272621957447</v>
      </c>
      <c r="AN46">
        <f t="shared" si="26"/>
        <v>0</v>
      </c>
      <c r="AO46">
        <f t="shared" si="26"/>
        <v>0</v>
      </c>
      <c r="AP46">
        <f t="shared" si="26"/>
        <v>-3.3790164568285166E-2</v>
      </c>
      <c r="AQ46">
        <f t="shared" si="26"/>
        <v>-435.0721234470376</v>
      </c>
      <c r="AR46">
        <f t="shared" si="26"/>
        <v>-435.10591361160584</v>
      </c>
      <c r="AS46">
        <f t="shared" si="26"/>
        <v>3.3509302235425058</v>
      </c>
      <c r="AT46">
        <f t="shared" si="26"/>
        <v>1.1016540514985242</v>
      </c>
      <c r="AU46">
        <f t="shared" si="23"/>
        <v>-430.65332933656481</v>
      </c>
      <c r="AW46">
        <v>43</v>
      </c>
      <c r="AX46">
        <f>IF(Z46&gt;0, (R46*SUMPRODUCT(K46:$K$98, X46:$X$98)-K46*$AZ$3)/Z46, 0)</f>
        <v>9164.6378140839115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0.155543078</v>
      </c>
      <c r="Q47" s="4">
        <f t="shared" si="21"/>
        <v>25</v>
      </c>
      <c r="R47">
        <f t="shared" si="0"/>
        <v>2000000</v>
      </c>
      <c r="S47">
        <f t="shared" si="1"/>
        <v>8369.625984815375</v>
      </c>
      <c r="U47">
        <f t="shared" si="13"/>
        <v>0.155543078</v>
      </c>
      <c r="V47">
        <f t="shared" si="14"/>
        <v>0.01</v>
      </c>
      <c r="W47">
        <f t="shared" si="15"/>
        <v>0.17669541205231989</v>
      </c>
      <c r="X47">
        <f t="shared" si="16"/>
        <v>2.7483748259096132E-2</v>
      </c>
      <c r="Y47">
        <f t="shared" si="17"/>
        <v>1.7669541205231989E-3</v>
      </c>
      <c r="Z47">
        <f t="shared" si="18"/>
        <v>0.14744470967270057</v>
      </c>
      <c r="AB47">
        <f t="shared" si="19"/>
        <v>1619.3494548698291</v>
      </c>
      <c r="AC47">
        <f t="shared" si="2"/>
        <v>1234.0570734001935</v>
      </c>
      <c r="AE47">
        <f t="shared" si="3"/>
        <v>0</v>
      </c>
      <c r="AF47">
        <f t="shared" si="24"/>
        <v>0</v>
      </c>
      <c r="AG47">
        <f t="shared" si="24"/>
        <v>-3.6861177418175144</v>
      </c>
      <c r="AH47">
        <f t="shared" si="5"/>
        <v>-54967.496518192267</v>
      </c>
      <c r="AI47">
        <f t="shared" si="25"/>
        <v>-54971.182635934085</v>
      </c>
      <c r="AJ47">
        <f t="shared" si="7"/>
        <v>385.29238146963553</v>
      </c>
      <c r="AK47">
        <f t="shared" si="22"/>
        <v>113.35446184088805</v>
      </c>
      <c r="AL47">
        <f t="shared" si="8"/>
        <v>-54472.535792623567</v>
      </c>
      <c r="AN47">
        <f t="shared" si="26"/>
        <v>0</v>
      </c>
      <c r="AO47">
        <f t="shared" si="26"/>
        <v>0</v>
      </c>
      <c r="AP47">
        <f t="shared" si="26"/>
        <v>-2.5175389928147048E-2</v>
      </c>
      <c r="AQ47">
        <f t="shared" si="26"/>
        <v>-375.41615736268676</v>
      </c>
      <c r="AR47">
        <f t="shared" si="26"/>
        <v>-375.44133275261493</v>
      </c>
      <c r="AS47">
        <f t="shared" si="26"/>
        <v>2.6314639464174383</v>
      </c>
      <c r="AT47">
        <f t="shared" si="26"/>
        <v>0.77418654986656144</v>
      </c>
      <c r="AU47">
        <f t="shared" si="23"/>
        <v>-372.03568225633097</v>
      </c>
      <c r="AW47">
        <v>44</v>
      </c>
      <c r="AX47">
        <f>IF(Z47&gt;0, (R47*SUMPRODUCT(K47:$K$98, X47:$X$98)-K47*$AZ$3)/Z47, 0)</f>
        <v>8369.625984815375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0.175905283</v>
      </c>
      <c r="Q48" s="4">
        <f t="shared" si="21"/>
        <v>25</v>
      </c>
      <c r="R48">
        <f t="shared" si="0"/>
        <v>2000000</v>
      </c>
      <c r="S48">
        <f t="shared" si="1"/>
        <v>7523.5968245532222</v>
      </c>
      <c r="U48">
        <f t="shared" si="13"/>
        <v>0.175905283</v>
      </c>
      <c r="V48">
        <f t="shared" si="14"/>
        <v>0.01</v>
      </c>
      <c r="W48">
        <f t="shared" si="15"/>
        <v>0.14744470967270057</v>
      </c>
      <c r="X48">
        <f t="shared" si="16"/>
        <v>2.5936303381829229E-2</v>
      </c>
      <c r="Y48">
        <f t="shared" si="17"/>
        <v>1.4744470967270058E-3</v>
      </c>
      <c r="Z48">
        <f t="shared" si="18"/>
        <v>0.12003395919414434</v>
      </c>
      <c r="AB48">
        <f t="shared" si="19"/>
        <v>1234.0570734001935</v>
      </c>
      <c r="AC48">
        <f t="shared" si="2"/>
        <v>903.08711423161537</v>
      </c>
      <c r="AE48">
        <f t="shared" si="3"/>
        <v>0</v>
      </c>
      <c r="AF48">
        <f t="shared" si="24"/>
        <v>0</v>
      </c>
      <c r="AG48">
        <f t="shared" si="24"/>
        <v>-3.0008489798536084</v>
      </c>
      <c r="AH48">
        <f t="shared" si="5"/>
        <v>-51872.606763658456</v>
      </c>
      <c r="AI48">
        <f t="shared" si="25"/>
        <v>-51875.607612638312</v>
      </c>
      <c r="AJ48">
        <f t="shared" si="7"/>
        <v>330.96995916857816</v>
      </c>
      <c r="AK48">
        <f t="shared" si="22"/>
        <v>86.38399513801356</v>
      </c>
      <c r="AL48">
        <f t="shared" si="8"/>
        <v>-51458.25365833172</v>
      </c>
      <c r="AN48">
        <f t="shared" si="26"/>
        <v>0</v>
      </c>
      <c r="AO48">
        <f t="shared" si="26"/>
        <v>0</v>
      </c>
      <c r="AP48">
        <f t="shared" si="26"/>
        <v>-1.8299242802606714E-2</v>
      </c>
      <c r="AQ48">
        <f t="shared" si="26"/>
        <v>-316.32029213900393</v>
      </c>
      <c r="AR48">
        <f t="shared" si="26"/>
        <v>-316.33859138180657</v>
      </c>
      <c r="AS48">
        <f t="shared" si="26"/>
        <v>2.0182620597888596</v>
      </c>
      <c r="AT48">
        <f t="shared" si="26"/>
        <v>0.52677149430119707</v>
      </c>
      <c r="AU48">
        <f t="shared" si="23"/>
        <v>-313.79355782771648</v>
      </c>
      <c r="AW48">
        <v>45</v>
      </c>
      <c r="AX48">
        <f>IF(Z48&gt;0, (R48*SUMPRODUCT(K48:$K$98, X48:$X$98)-K48*$AZ$3)/Z48, 0)</f>
        <v>7523.5968245532222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0.19813004200000001</v>
      </c>
      <c r="Q49" s="4">
        <f t="shared" si="21"/>
        <v>25</v>
      </c>
      <c r="R49">
        <f t="shared" si="0"/>
        <v>2000000</v>
      </c>
      <c r="S49">
        <f t="shared" si="1"/>
        <v>6590.6622887347703</v>
      </c>
      <c r="U49">
        <f t="shared" si="13"/>
        <v>0.19813004200000001</v>
      </c>
      <c r="V49">
        <f t="shared" si="14"/>
        <v>0.01</v>
      </c>
      <c r="W49">
        <f t="shared" si="15"/>
        <v>0.12003395919414434</v>
      </c>
      <c r="X49">
        <f t="shared" si="16"/>
        <v>2.3782333376562104E-2</v>
      </c>
      <c r="Y49">
        <f t="shared" si="17"/>
        <v>1.2003395919414435E-3</v>
      </c>
      <c r="Z49">
        <f t="shared" si="18"/>
        <v>9.5051286225640783E-2</v>
      </c>
      <c r="AB49">
        <f t="shared" si="19"/>
        <v>903.08711423161537</v>
      </c>
      <c r="AC49">
        <f t="shared" si="2"/>
        <v>626.45092762306547</v>
      </c>
      <c r="AE49">
        <f t="shared" si="3"/>
        <v>0</v>
      </c>
      <c r="AF49">
        <f t="shared" si="24"/>
        <v>0</v>
      </c>
      <c r="AG49">
        <f t="shared" si="24"/>
        <v>-2.3762821556410194</v>
      </c>
      <c r="AH49">
        <f t="shared" si="5"/>
        <v>-47564.666753124206</v>
      </c>
      <c r="AI49">
        <f t="shared" si="25"/>
        <v>-47567.043035279843</v>
      </c>
      <c r="AJ49">
        <f t="shared" si="7"/>
        <v>276.63618660854991</v>
      </c>
      <c r="AK49">
        <f t="shared" si="22"/>
        <v>63.21609799621308</v>
      </c>
      <c r="AL49">
        <f t="shared" si="8"/>
        <v>-47227.190750675079</v>
      </c>
      <c r="AN49">
        <f t="shared" si="26"/>
        <v>0</v>
      </c>
      <c r="AO49">
        <f t="shared" si="26"/>
        <v>0</v>
      </c>
      <c r="AP49">
        <f t="shared" si="26"/>
        <v>-1.2938054133510695E-2</v>
      </c>
      <c r="AQ49">
        <f t="shared" si="26"/>
        <v>-258.97355321776183</v>
      </c>
      <c r="AR49">
        <f t="shared" si="26"/>
        <v>-258.98649127189532</v>
      </c>
      <c r="AS49">
        <f t="shared" si="26"/>
        <v>1.5061906470714912</v>
      </c>
      <c r="AT49">
        <f t="shared" si="26"/>
        <v>0.34419031260355071</v>
      </c>
      <c r="AU49">
        <f t="shared" si="23"/>
        <v>-257.13611031222024</v>
      </c>
      <c r="AW49">
        <v>46</v>
      </c>
      <c r="AX49">
        <f>IF(Z49&gt;0, (R49*SUMPRODUCT(K49:$K$98, X49:$X$98)-K49*$AZ$3)/Z49, 0)</f>
        <v>6590.6622887347703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0.22255936300000001</v>
      </c>
      <c r="Q50" s="4">
        <f t="shared" si="21"/>
        <v>25</v>
      </c>
      <c r="R50">
        <f t="shared" si="0"/>
        <v>2000000</v>
      </c>
      <c r="S50">
        <f t="shared" si="1"/>
        <v>5523.3789143092918</v>
      </c>
      <c r="U50">
        <f t="shared" si="13"/>
        <v>0.22255936300000001</v>
      </c>
      <c r="V50">
        <f t="shared" si="14"/>
        <v>0.01</v>
      </c>
      <c r="W50">
        <f t="shared" si="15"/>
        <v>9.5051286225640783E-2</v>
      </c>
      <c r="X50">
        <f t="shared" si="16"/>
        <v>2.1154553714709288E-2</v>
      </c>
      <c r="Y50">
        <f t="shared" si="17"/>
        <v>9.505128622564078E-4</v>
      </c>
      <c r="Z50">
        <f t="shared" si="18"/>
        <v>7.2946219648675092E-2</v>
      </c>
      <c r="AB50">
        <f t="shared" si="19"/>
        <v>626.45092762306547</v>
      </c>
      <c r="AC50">
        <f t="shared" si="2"/>
        <v>402.90961148606618</v>
      </c>
      <c r="AE50">
        <f t="shared" si="3"/>
        <v>0</v>
      </c>
      <c r="AF50">
        <f t="shared" si="24"/>
        <v>0</v>
      </c>
      <c r="AG50">
        <f t="shared" si="24"/>
        <v>-1.8236554912168774</v>
      </c>
      <c r="AH50">
        <f t="shared" si="5"/>
        <v>-42309.107429418575</v>
      </c>
      <c r="AI50">
        <f t="shared" si="25"/>
        <v>-42310.931084909789</v>
      </c>
      <c r="AJ50">
        <f t="shared" si="7"/>
        <v>223.54131613699928</v>
      </c>
      <c r="AK50">
        <f t="shared" si="22"/>
        <v>43.85156493361459</v>
      </c>
      <c r="AL50">
        <f t="shared" si="8"/>
        <v>-42043.538203839176</v>
      </c>
      <c r="AN50">
        <f t="shared" si="26"/>
        <v>0</v>
      </c>
      <c r="AO50">
        <f t="shared" si="26"/>
        <v>0</v>
      </c>
      <c r="AP50">
        <f t="shared" si="26"/>
        <v>-8.8653468801445819E-3</v>
      </c>
      <c r="AQ50">
        <f t="shared" si="26"/>
        <v>-205.67750617240407</v>
      </c>
      <c r="AR50">
        <f t="shared" si="26"/>
        <v>-205.68637151928422</v>
      </c>
      <c r="AS50">
        <f t="shared" si="26"/>
        <v>1.0867026799432256</v>
      </c>
      <c r="AT50">
        <f t="shared" si="26"/>
        <v>0.21317586366834493</v>
      </c>
      <c r="AU50">
        <f t="shared" si="23"/>
        <v>-204.38649297567264</v>
      </c>
      <c r="AW50">
        <v>47</v>
      </c>
      <c r="AX50">
        <f>IF(Z50&gt;0, (R50*SUMPRODUCT(K50:$K$98, X50:$X$98)-K50*$AZ$3)/Z50, 0)</f>
        <v>5523.3789143092918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0.25004150400000003</v>
      </c>
      <c r="Q51" s="4">
        <f t="shared" si="21"/>
        <v>25</v>
      </c>
      <c r="R51">
        <f t="shared" si="0"/>
        <v>2000000</v>
      </c>
      <c r="S51">
        <f t="shared" si="1"/>
        <v>4240.0890999376034</v>
      </c>
      <c r="U51">
        <f t="shared" si="13"/>
        <v>0.25004150400000003</v>
      </c>
      <c r="V51">
        <f t="shared" si="14"/>
        <v>0.01</v>
      </c>
      <c r="W51">
        <f t="shared" si="15"/>
        <v>7.2946219648675092E-2</v>
      </c>
      <c r="X51">
        <f t="shared" si="16"/>
        <v>1.8239582472069072E-2</v>
      </c>
      <c r="Y51">
        <f t="shared" si="17"/>
        <v>7.2946219648675097E-4</v>
      </c>
      <c r="Z51">
        <f t="shared" si="18"/>
        <v>5.3977174980119273E-2</v>
      </c>
      <c r="AB51">
        <f t="shared" si="19"/>
        <v>402.90961148606618</v>
      </c>
      <c r="AC51">
        <f t="shared" si="2"/>
        <v>228.86803127862845</v>
      </c>
      <c r="AE51">
        <f t="shared" si="3"/>
        <v>0</v>
      </c>
      <c r="AF51">
        <f t="shared" si="24"/>
        <v>0</v>
      </c>
      <c r="AG51">
        <f t="shared" si="24"/>
        <v>-1.3494293745029817</v>
      </c>
      <c r="AH51">
        <f t="shared" si="5"/>
        <v>-36479.164944138145</v>
      </c>
      <c r="AI51">
        <f t="shared" si="25"/>
        <v>-36480.514373512648</v>
      </c>
      <c r="AJ51">
        <f t="shared" si="7"/>
        <v>174.04158020743773</v>
      </c>
      <c r="AK51">
        <f t="shared" si="22"/>
        <v>28.203672804024635</v>
      </c>
      <c r="AL51">
        <f t="shared" si="8"/>
        <v>-36278.269120501187</v>
      </c>
      <c r="AN51">
        <f t="shared" si="26"/>
        <v>0</v>
      </c>
      <c r="AO51">
        <f t="shared" si="26"/>
        <v>0</v>
      </c>
      <c r="AP51">
        <f t="shared" si="26"/>
        <v>-5.8571328070982824E-3</v>
      </c>
      <c r="AQ51">
        <f t="shared" si="26"/>
        <v>-158.33604767093277</v>
      </c>
      <c r="AR51">
        <f t="shared" si="26"/>
        <v>-158.34190480373988</v>
      </c>
      <c r="AS51">
        <f t="shared" si="26"/>
        <v>0.75541904488900558</v>
      </c>
      <c r="AT51">
        <f t="shared" si="26"/>
        <v>0.12241667506457063</v>
      </c>
      <c r="AU51">
        <f t="shared" si="23"/>
        <v>-157.46406908378631</v>
      </c>
      <c r="AW51">
        <v>48</v>
      </c>
      <c r="AX51">
        <f>IF(Z51&gt;0, (R51*SUMPRODUCT(K51:$K$98, X51:$X$98)-K51*$AZ$3)/Z51, 0)</f>
        <v>4240.0890999376034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0.28092614399999999</v>
      </c>
      <c r="Q52" s="4">
        <f t="shared" si="21"/>
        <v>25</v>
      </c>
      <c r="R52">
        <f t="shared" si="0"/>
        <v>2000000</v>
      </c>
      <c r="S52">
        <f t="shared" si="1"/>
        <v>2580.8343249855538</v>
      </c>
      <c r="U52">
        <f t="shared" si="13"/>
        <v>0.28092614399999999</v>
      </c>
      <c r="V52">
        <f t="shared" si="14"/>
        <v>0.01</v>
      </c>
      <c r="W52">
        <f t="shared" si="15"/>
        <v>5.3977174980119273E-2</v>
      </c>
      <c r="X52">
        <f t="shared" si="16"/>
        <v>1.5163599631178184E-2</v>
      </c>
      <c r="Y52">
        <f t="shared" si="17"/>
        <v>5.3977174980119279E-4</v>
      </c>
      <c r="Z52">
        <f t="shared" si="18"/>
        <v>3.8273803599139893E-2</v>
      </c>
      <c r="AB52">
        <f t="shared" si="19"/>
        <v>228.86803127862845</v>
      </c>
      <c r="AC52">
        <f t="shared" si="2"/>
        <v>98.778346076415872</v>
      </c>
      <c r="AE52">
        <f t="shared" si="3"/>
        <v>0</v>
      </c>
      <c r="AF52">
        <f t="shared" si="24"/>
        <v>0</v>
      </c>
      <c r="AG52">
        <f t="shared" si="24"/>
        <v>-0.95684508997849727</v>
      </c>
      <c r="AH52">
        <f t="shared" si="5"/>
        <v>-30327.199262356367</v>
      </c>
      <c r="AI52">
        <f t="shared" si="25"/>
        <v>-30328.156107446346</v>
      </c>
      <c r="AJ52">
        <f t="shared" si="7"/>
        <v>130.08968520221259</v>
      </c>
      <c r="AK52">
        <f t="shared" si="22"/>
        <v>16.020762189503994</v>
      </c>
      <c r="AL52">
        <f t="shared" si="8"/>
        <v>-30182.045660054631</v>
      </c>
      <c r="AN52">
        <f t="shared" si="26"/>
        <v>0</v>
      </c>
      <c r="AO52">
        <f t="shared" si="26"/>
        <v>0</v>
      </c>
      <c r="AP52">
        <f t="shared" si="26"/>
        <v>-3.7081604862797169E-3</v>
      </c>
      <c r="AQ52">
        <f t="shared" si="26"/>
        <v>-117.53012388528688</v>
      </c>
      <c r="AR52">
        <f t="shared" si="26"/>
        <v>-117.53383204577315</v>
      </c>
      <c r="AS52">
        <f t="shared" si="26"/>
        <v>0.50414997724475186</v>
      </c>
      <c r="AT52">
        <f t="shared" si="26"/>
        <v>6.2086912430660925E-2</v>
      </c>
      <c r="AU52">
        <f t="shared" si="23"/>
        <v>-116.96759515609776</v>
      </c>
      <c r="AW52">
        <v>49</v>
      </c>
      <c r="AX52">
        <f>IF(Z52&gt;0, (R52*SUMPRODUCT(K52:$K$98, X52:$X$98)-K52*$AZ$3)/Z52, 0)</f>
        <v>2580.8343249855538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0.31575788199999999</v>
      </c>
      <c r="Q53" s="4">
        <f t="shared" si="21"/>
        <v>25</v>
      </c>
      <c r="R53">
        <f t="shared" si="0"/>
        <v>2000000</v>
      </c>
      <c r="S53">
        <f t="shared" si="1"/>
        <v>250.6485392299856</v>
      </c>
      <c r="U53">
        <f t="shared" si="13"/>
        <v>0.31575788199999999</v>
      </c>
      <c r="V53">
        <f t="shared" si="14"/>
        <v>0.01</v>
      </c>
      <c r="W53">
        <f t="shared" si="15"/>
        <v>3.8273803599139893E-2</v>
      </c>
      <c r="X53">
        <f t="shared" si="16"/>
        <v>1.2085255160548388E-2</v>
      </c>
      <c r="Y53">
        <f t="shared" si="17"/>
        <v>3.8273803599139891E-4</v>
      </c>
      <c r="Z53">
        <f t="shared" si="18"/>
        <v>2.5805810402600105E-2</v>
      </c>
      <c r="AB53">
        <f t="shared" si="19"/>
        <v>98.778346076415872</v>
      </c>
      <c r="AC53">
        <f t="shared" si="2"/>
        <v>6.4681886810576827</v>
      </c>
      <c r="AE53">
        <f t="shared" si="3"/>
        <v>0</v>
      </c>
      <c r="AF53">
        <f t="shared" si="24"/>
        <v>0</v>
      </c>
      <c r="AG53">
        <f t="shared" si="24"/>
        <v>-0.64514526006500261</v>
      </c>
      <c r="AH53">
        <f t="shared" si="5"/>
        <v>-24170.510321096775</v>
      </c>
      <c r="AI53">
        <f t="shared" si="25"/>
        <v>-24171.155466356842</v>
      </c>
      <c r="AJ53">
        <f t="shared" si="7"/>
        <v>92.310157395358189</v>
      </c>
      <c r="AK53">
        <f t="shared" si="22"/>
        <v>6.9144842253491117</v>
      </c>
      <c r="AL53">
        <f t="shared" si="8"/>
        <v>-24071.930824736137</v>
      </c>
      <c r="AN53">
        <f t="shared" si="26"/>
        <v>0</v>
      </c>
      <c r="AO53">
        <f t="shared" si="26"/>
        <v>0</v>
      </c>
      <c r="AP53">
        <f t="shared" si="26"/>
        <v>-2.2323196251367375E-3</v>
      </c>
      <c r="AQ53">
        <f t="shared" si="26"/>
        <v>-83.634350090269521</v>
      </c>
      <c r="AR53">
        <f t="shared" si="26"/>
        <v>-83.636582409894658</v>
      </c>
      <c r="AS53">
        <f t="shared" si="26"/>
        <v>0.31940988907266676</v>
      </c>
      <c r="AT53">
        <f t="shared" si="26"/>
        <v>2.3925369663864542E-2</v>
      </c>
      <c r="AU53">
        <f t="shared" si="23"/>
        <v>-83.293247151158127</v>
      </c>
      <c r="AW53">
        <v>50</v>
      </c>
      <c r="AX53">
        <f>IF(Z53&gt;0, (R53*SUMPRODUCT(K53:$K$98, X53:$X$98)-K53*$AZ$3)/Z53, 0)</f>
        <v>250.6485392299856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0.35338435200000001</v>
      </c>
      <c r="Q54" s="4">
        <f t="shared" si="21"/>
        <v>25</v>
      </c>
      <c r="R54">
        <f t="shared" si="0"/>
        <v>2000000</v>
      </c>
      <c r="S54">
        <f t="shared" si="1"/>
        <v>-3326.4585531855023</v>
      </c>
      <c r="U54">
        <f t="shared" si="13"/>
        <v>0.35338435200000001</v>
      </c>
      <c r="V54">
        <f t="shared" si="14"/>
        <v>0.01</v>
      </c>
      <c r="W54">
        <f t="shared" si="15"/>
        <v>2.5805810402600105E-2</v>
      </c>
      <c r="X54">
        <f t="shared" si="16"/>
        <v>9.1193695869576982E-3</v>
      </c>
      <c r="Y54">
        <f t="shared" si="17"/>
        <v>2.5805810402600106E-4</v>
      </c>
      <c r="Z54">
        <f t="shared" si="18"/>
        <v>1.6428382711616403E-2</v>
      </c>
      <c r="AB54">
        <f t="shared" si="19"/>
        <v>6.4681886810576827</v>
      </c>
      <c r="AC54">
        <f t="shared" si="2"/>
        <v>-54.64833418606122</v>
      </c>
      <c r="AE54">
        <f t="shared" si="3"/>
        <v>0</v>
      </c>
      <c r="AF54">
        <f t="shared" si="24"/>
        <v>0</v>
      </c>
      <c r="AG54">
        <f t="shared" si="24"/>
        <v>-0.41070956779041007</v>
      </c>
      <c r="AH54">
        <f t="shared" si="5"/>
        <v>-18238.739173915397</v>
      </c>
      <c r="AI54">
        <f t="shared" si="25"/>
        <v>-18239.149883483187</v>
      </c>
      <c r="AJ54">
        <f t="shared" si="7"/>
        <v>61.116522867118903</v>
      </c>
      <c r="AK54">
        <f t="shared" si="22"/>
        <v>0.45277320767403784</v>
      </c>
      <c r="AL54">
        <f t="shared" si="8"/>
        <v>-18177.580587408393</v>
      </c>
      <c r="AN54">
        <f t="shared" si="26"/>
        <v>0</v>
      </c>
      <c r="AO54">
        <f t="shared" si="26"/>
        <v>0</v>
      </c>
      <c r="AP54">
        <f t="shared" si="26"/>
        <v>-1.2688657184817328E-3</v>
      </c>
      <c r="AQ54">
        <f t="shared" si="26"/>
        <v>-56.347630298987781</v>
      </c>
      <c r="AR54">
        <f t="shared" si="26"/>
        <v>-56.34889916470626</v>
      </c>
      <c r="AS54">
        <f t="shared" si="26"/>
        <v>0.18881629935260255</v>
      </c>
      <c r="AT54">
        <f t="shared" si="26"/>
        <v>1.3988191328373808E-3</v>
      </c>
      <c r="AU54">
        <f t="shared" si="23"/>
        <v>-56.15868404622082</v>
      </c>
      <c r="AW54">
        <v>51</v>
      </c>
      <c r="AX54">
        <f>IF(Z54&gt;0, (R54*SUMPRODUCT(K54:$K$98, X54:$X$98)-K54*$AZ$3)/Z54, 0)</f>
        <v>-3326.4585531855023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0.39269921299999999</v>
      </c>
      <c r="Q55" s="4">
        <f t="shared" si="21"/>
        <v>25</v>
      </c>
      <c r="R55">
        <f t="shared" si="0"/>
        <v>2000000</v>
      </c>
      <c r="S55">
        <f t="shared" si="1"/>
        <v>-9262.5772721596877</v>
      </c>
      <c r="U55">
        <f t="shared" si="13"/>
        <v>0.39269921299999999</v>
      </c>
      <c r="V55">
        <f t="shared" si="14"/>
        <v>0.01</v>
      </c>
      <c r="W55">
        <f t="shared" si="15"/>
        <v>1.6428382711616403E-2</v>
      </c>
      <c r="X55">
        <f t="shared" si="16"/>
        <v>6.4514129617145675E-3</v>
      </c>
      <c r="Y55">
        <f t="shared" si="17"/>
        <v>1.6428382711616404E-4</v>
      </c>
      <c r="Z55">
        <f t="shared" si="18"/>
        <v>9.8126859227856723E-3</v>
      </c>
      <c r="AB55">
        <f t="shared" si="19"/>
        <v>-54.64833418606122</v>
      </c>
      <c r="AC55">
        <f t="shared" si="2"/>
        <v>-90.890761607235888</v>
      </c>
      <c r="AE55">
        <f t="shared" si="3"/>
        <v>0</v>
      </c>
      <c r="AF55">
        <f t="shared" si="24"/>
        <v>0</v>
      </c>
      <c r="AG55">
        <f t="shared" si="24"/>
        <v>-0.2453171480696418</v>
      </c>
      <c r="AH55">
        <f t="shared" si="5"/>
        <v>-12902.825923429134</v>
      </c>
      <c r="AI55">
        <f t="shared" si="25"/>
        <v>-12903.071240577205</v>
      </c>
      <c r="AJ55">
        <f t="shared" si="7"/>
        <v>36.242427421174668</v>
      </c>
      <c r="AK55">
        <f t="shared" si="22"/>
        <v>-3.8253833930242855</v>
      </c>
      <c r="AL55">
        <f t="shared" si="8"/>
        <v>-12870.654196549054</v>
      </c>
      <c r="AN55">
        <f t="shared" si="26"/>
        <v>0</v>
      </c>
      <c r="AO55">
        <f t="shared" si="26"/>
        <v>0</v>
      </c>
      <c r="AP55">
        <f t="shared" si="26"/>
        <v>-6.7669151093433877E-4</v>
      </c>
      <c r="AQ55">
        <f t="shared" si="26"/>
        <v>-35.591612075032572</v>
      </c>
      <c r="AR55">
        <f t="shared" si="26"/>
        <v>-35.592288766543504</v>
      </c>
      <c r="AS55">
        <f t="shared" si="26"/>
        <v>9.9972395588915547E-2</v>
      </c>
      <c r="AT55">
        <f t="shared" si="26"/>
        <v>-1.055207305521857E-2</v>
      </c>
      <c r="AU55">
        <f t="shared" si="23"/>
        <v>-35.502868444009813</v>
      </c>
      <c r="AW55">
        <v>52</v>
      </c>
      <c r="AX55">
        <f>IF(Z55&gt;0, (R55*SUMPRODUCT(K55:$K$98, X55:$X$98)-K55*$AZ$3)/Z55, 0)</f>
        <v>-9262.5772721596877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0.39967743300000003</v>
      </c>
      <c r="Q56" s="4">
        <f t="shared" si="21"/>
        <v>25</v>
      </c>
      <c r="R56">
        <f t="shared" si="0"/>
        <v>2000000</v>
      </c>
      <c r="S56">
        <f t="shared" si="1"/>
        <v>-18736.036313299443</v>
      </c>
      <c r="U56">
        <f t="shared" si="13"/>
        <v>0.39967743300000003</v>
      </c>
      <c r="V56">
        <f t="shared" si="14"/>
        <v>0.01</v>
      </c>
      <c r="W56">
        <f t="shared" si="15"/>
        <v>9.8126859227856723E-3</v>
      </c>
      <c r="X56">
        <f t="shared" si="16"/>
        <v>3.9219091204542138E-3</v>
      </c>
      <c r="Y56">
        <f t="shared" si="17"/>
        <v>9.8126859227856727E-5</v>
      </c>
      <c r="Z56">
        <f t="shared" si="18"/>
        <v>5.7926499431036017E-3</v>
      </c>
      <c r="AB56">
        <f t="shared" si="19"/>
        <v>-90.890761607235888</v>
      </c>
      <c r="AC56">
        <f t="shared" si="2"/>
        <v>-108.53129968422103</v>
      </c>
      <c r="AE56">
        <f t="shared" si="3"/>
        <v>0</v>
      </c>
      <c r="AF56">
        <f t="shared" si="24"/>
        <v>0</v>
      </c>
      <c r="AG56">
        <f t="shared" si="24"/>
        <v>-0.14481624857759004</v>
      </c>
      <c r="AH56">
        <f t="shared" si="5"/>
        <v>-7843.8182409084275</v>
      </c>
      <c r="AI56">
        <f t="shared" si="25"/>
        <v>-7843.9630571570051</v>
      </c>
      <c r="AJ56">
        <f t="shared" si="7"/>
        <v>17.640538076985138</v>
      </c>
      <c r="AK56">
        <f t="shared" si="22"/>
        <v>-6.3623533125065128</v>
      </c>
      <c r="AL56">
        <f t="shared" si="8"/>
        <v>-7832.6848723925268</v>
      </c>
      <c r="AN56">
        <f t="shared" si="26"/>
        <v>0</v>
      </c>
      <c r="AO56">
        <f t="shared" si="26"/>
        <v>0</v>
      </c>
      <c r="AP56">
        <f t="shared" si="26"/>
        <v>-3.5666631232309594E-4</v>
      </c>
      <c r="AQ56">
        <f t="shared" si="26"/>
        <v>-19.318451858794855</v>
      </c>
      <c r="AR56">
        <f t="shared" si="26"/>
        <v>-19.31880852510718</v>
      </c>
      <c r="AS56">
        <f t="shared" si="26"/>
        <v>4.3446683125080522E-2</v>
      </c>
      <c r="AT56">
        <f t="shared" si="26"/>
        <v>-1.5669768523609517E-2</v>
      </c>
      <c r="AU56">
        <f t="shared" si="23"/>
        <v>-19.291031610505708</v>
      </c>
      <c r="AW56">
        <v>53</v>
      </c>
      <c r="AX56">
        <f>IF(Z56&gt;0, (R56*SUMPRODUCT(K56:$K$98, X56:$X$98)-K56*$AZ$3)/Z56, 0)</f>
        <v>-18736.036313299443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0.407215198</v>
      </c>
      <c r="Q57" s="4">
        <f t="shared" si="21"/>
        <v>25</v>
      </c>
      <c r="R57">
        <f t="shared" si="0"/>
        <v>2000000</v>
      </c>
      <c r="S57">
        <f t="shared" si="1"/>
        <v>-33123.924070390603</v>
      </c>
      <c r="U57">
        <f t="shared" si="13"/>
        <v>0.407215198</v>
      </c>
      <c r="V57">
        <f t="shared" si="14"/>
        <v>0.01</v>
      </c>
      <c r="W57">
        <f t="shared" si="15"/>
        <v>5.7926499431036017E-3</v>
      </c>
      <c r="X57">
        <f t="shared" si="16"/>
        <v>2.3588550935256217E-3</v>
      </c>
      <c r="Y57">
        <f t="shared" si="17"/>
        <v>5.7926499431036018E-5</v>
      </c>
      <c r="Z57">
        <f t="shared" si="18"/>
        <v>3.3758683501469442E-3</v>
      </c>
      <c r="AB57">
        <f t="shared" si="19"/>
        <v>-108.53129968422103</v>
      </c>
      <c r="AC57">
        <f t="shared" si="2"/>
        <v>-111.82200690190218</v>
      </c>
      <c r="AE57">
        <f t="shared" si="3"/>
        <v>0</v>
      </c>
      <c r="AF57">
        <f t="shared" si="24"/>
        <v>0</v>
      </c>
      <c r="AG57">
        <f t="shared" si="24"/>
        <v>-8.439670875367361E-2</v>
      </c>
      <c r="AH57">
        <f t="shared" si="5"/>
        <v>-4717.7101870512433</v>
      </c>
      <c r="AI57">
        <f t="shared" si="25"/>
        <v>-4717.7945837599973</v>
      </c>
      <c r="AJ57">
        <f t="shared" si="7"/>
        <v>3.2907072176811596</v>
      </c>
      <c r="AK57">
        <f t="shared" si="22"/>
        <v>-7.5971909778954725</v>
      </c>
      <c r="AL57">
        <f t="shared" si="8"/>
        <v>-4722.1010675202115</v>
      </c>
      <c r="AN57">
        <f t="shared" si="26"/>
        <v>0</v>
      </c>
      <c r="AO57">
        <f t="shared" si="26"/>
        <v>0</v>
      </c>
      <c r="AP57">
        <f t="shared" si="26"/>
        <v>-1.855890233993622E-4</v>
      </c>
      <c r="AQ57">
        <f t="shared" si="26"/>
        <v>-10.374281642327094</v>
      </c>
      <c r="AR57">
        <f t="shared" si="26"/>
        <v>-10.374467231350495</v>
      </c>
      <c r="AS57">
        <f t="shared" si="26"/>
        <v>7.2362909388465398E-3</v>
      </c>
      <c r="AT57">
        <f t="shared" si="26"/>
        <v>-1.6706282448540315E-2</v>
      </c>
      <c r="AU57">
        <f t="shared" si="23"/>
        <v>-10.383937222860188</v>
      </c>
      <c r="AW57">
        <v>54</v>
      </c>
      <c r="AX57">
        <f>IF(Z57&gt;0, (R57*SUMPRODUCT(K57:$K$98, X57:$X$98)-K57*$AZ$3)/Z57, 0)</f>
        <v>-33123.924070390603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0.41552104400000001</v>
      </c>
      <c r="Q58" s="4">
        <f t="shared" si="21"/>
        <v>25</v>
      </c>
      <c r="R58">
        <f t="shared" si="0"/>
        <v>2000000</v>
      </c>
      <c r="S58">
        <f t="shared" si="1"/>
        <v>-55629.437551202718</v>
      </c>
      <c r="U58">
        <f t="shared" si="13"/>
        <v>0.41552104400000001</v>
      </c>
      <c r="V58">
        <f t="shared" si="14"/>
        <v>0.01</v>
      </c>
      <c r="W58">
        <f t="shared" si="15"/>
        <v>3.3758683501469442E-3</v>
      </c>
      <c r="X58">
        <f t="shared" si="16"/>
        <v>1.4027443412596159E-3</v>
      </c>
      <c r="Y58">
        <f t="shared" si="17"/>
        <v>3.3758683501469444E-5</v>
      </c>
      <c r="Z58">
        <f t="shared" si="18"/>
        <v>1.9393653253858586E-3</v>
      </c>
      <c r="AB58">
        <f t="shared" si="19"/>
        <v>-111.82200690190218</v>
      </c>
      <c r="AC58">
        <f t="shared" si="2"/>
        <v>-107.88580225752057</v>
      </c>
      <c r="AE58">
        <f t="shared" si="3"/>
        <v>0</v>
      </c>
      <c r="AF58">
        <f t="shared" si="24"/>
        <v>0</v>
      </c>
      <c r="AG58">
        <f t="shared" si="24"/>
        <v>-4.8484133134646466E-2</v>
      </c>
      <c r="AH58">
        <f t="shared" si="5"/>
        <v>-2805.4886825192316</v>
      </c>
      <c r="AI58">
        <f t="shared" si="25"/>
        <v>-2805.5371666523661</v>
      </c>
      <c r="AJ58">
        <f t="shared" si="7"/>
        <v>-3.9362046443816183</v>
      </c>
      <c r="AK58">
        <f t="shared" si="22"/>
        <v>-7.8275404831331539</v>
      </c>
      <c r="AL58">
        <f t="shared" si="8"/>
        <v>-2817.3009117798811</v>
      </c>
      <c r="AN58">
        <f t="shared" si="26"/>
        <v>0</v>
      </c>
      <c r="AO58">
        <f t="shared" si="26"/>
        <v>0</v>
      </c>
      <c r="AP58">
        <f t="shared" si="26"/>
        <v>-9.5193739649575997E-5</v>
      </c>
      <c r="AQ58">
        <f t="shared" si="26"/>
        <v>-5.5082960541316703</v>
      </c>
      <c r="AR58">
        <f t="shared" si="26"/>
        <v>-5.5083912478713195</v>
      </c>
      <c r="AS58">
        <f t="shared" si="26"/>
        <v>-7.7283436023105022E-3</v>
      </c>
      <c r="AT58">
        <f t="shared" si="26"/>
        <v>-1.5368591798446045E-2</v>
      </c>
      <c r="AU58">
        <f t="shared" si="23"/>
        <v>-5.531488183272077</v>
      </c>
      <c r="AW58">
        <v>55</v>
      </c>
      <c r="AX58">
        <f>IF(Z58&gt;0, (R58*SUMPRODUCT(K58:$K$98, X58:$X$98)-K58*$AZ$3)/Z58, 0)</f>
        <v>-55629.437551202718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0.424706421</v>
      </c>
      <c r="Q59" s="4">
        <f t="shared" si="21"/>
        <v>25</v>
      </c>
      <c r="R59">
        <f t="shared" si="0"/>
        <v>2000000</v>
      </c>
      <c r="S59">
        <f t="shared" si="1"/>
        <v>-91777.698034003595</v>
      </c>
      <c r="U59">
        <f t="shared" si="13"/>
        <v>0.424706421</v>
      </c>
      <c r="V59">
        <f t="shared" si="14"/>
        <v>0.01</v>
      </c>
      <c r="W59">
        <f t="shared" si="15"/>
        <v>1.9393653253858586E-3</v>
      </c>
      <c r="X59">
        <f t="shared" si="16"/>
        <v>8.2366090635612843E-4</v>
      </c>
      <c r="Y59">
        <f t="shared" si="17"/>
        <v>1.9393653253858588E-5</v>
      </c>
      <c r="Z59">
        <f t="shared" si="18"/>
        <v>1.0963107657758716E-3</v>
      </c>
      <c r="AB59">
        <f t="shared" si="19"/>
        <v>-107.88580225752057</v>
      </c>
      <c r="AC59">
        <f t="shared" si="2"/>
        <v>-100.61687841280519</v>
      </c>
      <c r="AE59">
        <f t="shared" si="3"/>
        <v>0</v>
      </c>
      <c r="AF59">
        <f t="shared" si="24"/>
        <v>0</v>
      </c>
      <c r="AG59">
        <f t="shared" si="24"/>
        <v>-2.7407769144396792E-2</v>
      </c>
      <c r="AH59">
        <f t="shared" si="5"/>
        <v>-1647.3218127122568</v>
      </c>
      <c r="AI59">
        <f t="shared" si="25"/>
        <v>-1647.3492204814013</v>
      </c>
      <c r="AJ59">
        <f t="shared" si="7"/>
        <v>-7.2689238447153741</v>
      </c>
      <c r="AK59">
        <f t="shared" si="22"/>
        <v>-7.5520061580264404</v>
      </c>
      <c r="AL59">
        <f t="shared" si="8"/>
        <v>-1662.1701504841431</v>
      </c>
      <c r="AN59">
        <f t="shared" si="26"/>
        <v>0</v>
      </c>
      <c r="AO59">
        <f t="shared" si="26"/>
        <v>0</v>
      </c>
      <c r="AP59">
        <f t="shared" si="26"/>
        <v>-4.8046794450806268E-5</v>
      </c>
      <c r="AQ59">
        <f t="shared" si="26"/>
        <v>-2.8878137477269434</v>
      </c>
      <c r="AR59">
        <f t="shared" si="26"/>
        <v>-2.8878617945213945</v>
      </c>
      <c r="AS59">
        <f t="shared" si="26"/>
        <v>-1.274268212073743E-2</v>
      </c>
      <c r="AT59">
        <f t="shared" si="26"/>
        <v>-1.3238935487753846E-2</v>
      </c>
      <c r="AU59">
        <f t="shared" si="23"/>
        <v>-2.9138434121298857</v>
      </c>
      <c r="AW59">
        <v>56</v>
      </c>
      <c r="AX59">
        <f>IF(Z59&gt;0, (R59*SUMPRODUCT(K59:$K$98, X59:$X$98)-K59*$AZ$3)/Z59, 0)</f>
        <v>-91777.698034003595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0.43382917900000001</v>
      </c>
      <c r="Q60" s="4">
        <f t="shared" si="21"/>
        <v>25</v>
      </c>
      <c r="R60">
        <f t="shared" si="0"/>
        <v>2000000</v>
      </c>
      <c r="S60">
        <f t="shared" si="1"/>
        <v>-151043.15842574398</v>
      </c>
      <c r="U60">
        <f t="shared" si="13"/>
        <v>0.43382917900000001</v>
      </c>
      <c r="V60">
        <f t="shared" si="14"/>
        <v>0.01</v>
      </c>
      <c r="W60">
        <f t="shared" si="15"/>
        <v>1.0963107657758716E-3</v>
      </c>
      <c r="X60">
        <f t="shared" si="16"/>
        <v>4.7561159944540767E-4</v>
      </c>
      <c r="Y60">
        <f t="shared" si="17"/>
        <v>1.0963107657758716E-5</v>
      </c>
      <c r="Z60">
        <f t="shared" si="18"/>
        <v>6.0973605867270519E-4</v>
      </c>
      <c r="AB60">
        <f t="shared" si="19"/>
        <v>-100.61687841280519</v>
      </c>
      <c r="AC60">
        <f t="shared" si="2"/>
        <v>-92.09646010799014</v>
      </c>
      <c r="AE60">
        <f t="shared" si="3"/>
        <v>0</v>
      </c>
      <c r="AF60">
        <f t="shared" si="24"/>
        <v>0</v>
      </c>
      <c r="AG60">
        <f t="shared" si="24"/>
        <v>-1.524340146681763E-2</v>
      </c>
      <c r="AH60">
        <f t="shared" si="5"/>
        <v>-951.2231988908153</v>
      </c>
      <c r="AI60">
        <f t="shared" si="25"/>
        <v>-951.23844229228212</v>
      </c>
      <c r="AJ60">
        <f t="shared" si="7"/>
        <v>-8.5204183048150526</v>
      </c>
      <c r="AK60">
        <f t="shared" si="22"/>
        <v>-7.043181488896364</v>
      </c>
      <c r="AL60">
        <f t="shared" si="8"/>
        <v>-966.80204208599355</v>
      </c>
      <c r="AN60">
        <f t="shared" si="26"/>
        <v>0</v>
      </c>
      <c r="AO60">
        <f t="shared" si="26"/>
        <v>0</v>
      </c>
      <c r="AP60">
        <f t="shared" si="26"/>
        <v>-2.385912956796711E-5</v>
      </c>
      <c r="AQ60">
        <f t="shared" si="26"/>
        <v>-1.4888643850125027</v>
      </c>
      <c r="AR60">
        <f t="shared" si="26"/>
        <v>-1.4888882441420705</v>
      </c>
      <c r="AS60">
        <f t="shared" si="26"/>
        <v>-1.3336246818033973E-2</v>
      </c>
      <c r="AT60">
        <f t="shared" si="26"/>
        <v>-1.1024060481519844E-2</v>
      </c>
      <c r="AU60">
        <f t="shared" si="23"/>
        <v>-1.5132485514416245</v>
      </c>
      <c r="AW60">
        <v>57</v>
      </c>
      <c r="AX60">
        <f>IF(Z60&gt;0, (R60*SUMPRODUCT(K60:$K$98, X60:$X$98)-K60*$AZ$3)/Z60, 0)</f>
        <v>-151043.15842574398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0.44368152799999999</v>
      </c>
      <c r="Q61" s="4">
        <f t="shared" si="21"/>
        <v>25</v>
      </c>
      <c r="R61">
        <f t="shared" si="0"/>
        <v>2000000</v>
      </c>
      <c r="S61">
        <f t="shared" si="1"/>
        <v>-250365.90020373982</v>
      </c>
      <c r="U61">
        <f t="shared" si="13"/>
        <v>0.44368152799999999</v>
      </c>
      <c r="V61">
        <f t="shared" si="14"/>
        <v>0.01</v>
      </c>
      <c r="W61">
        <f t="shared" si="15"/>
        <v>6.0973605867270519E-4</v>
      </c>
      <c r="X61">
        <f t="shared" si="16"/>
        <v>2.7052862618860349E-4</v>
      </c>
      <c r="Y61">
        <f t="shared" si="17"/>
        <v>6.0973605867270518E-6</v>
      </c>
      <c r="Z61">
        <f t="shared" si="18"/>
        <v>3.3311007189737468E-4</v>
      </c>
      <c r="AB61">
        <f t="shared" si="19"/>
        <v>-92.09646010799014</v>
      </c>
      <c r="AC61">
        <f t="shared" si="2"/>
        <v>-83.399403017518708</v>
      </c>
      <c r="AE61">
        <f t="shared" si="3"/>
        <v>0</v>
      </c>
      <c r="AF61">
        <f t="shared" si="24"/>
        <v>0</v>
      </c>
      <c r="AG61">
        <f t="shared" si="24"/>
        <v>-8.3277517974343664E-3</v>
      </c>
      <c r="AH61">
        <f t="shared" si="5"/>
        <v>-541.05725237720696</v>
      </c>
      <c r="AI61">
        <f t="shared" si="25"/>
        <v>-541.06558012900439</v>
      </c>
      <c r="AJ61">
        <f t="shared" si="7"/>
        <v>-8.6970570904714322</v>
      </c>
      <c r="AK61">
        <f t="shared" si="22"/>
        <v>-6.4467522075593102</v>
      </c>
      <c r="AL61">
        <f t="shared" si="8"/>
        <v>-556.20938942703503</v>
      </c>
      <c r="AN61">
        <f t="shared" si="26"/>
        <v>0</v>
      </c>
      <c r="AO61">
        <f t="shared" si="26"/>
        <v>0</v>
      </c>
      <c r="AP61">
        <f t="shared" si="26"/>
        <v>-1.1638110007876617E-5</v>
      </c>
      <c r="AQ61">
        <f t="shared" si="26"/>
        <v>-0.75613250453325898</v>
      </c>
      <c r="AR61">
        <f t="shared" si="26"/>
        <v>-0.75614414264326679</v>
      </c>
      <c r="AS61">
        <f t="shared" si="26"/>
        <v>-1.2154217563841555E-2</v>
      </c>
      <c r="AT61">
        <f t="shared" si="26"/>
        <v>-9.009395718087022E-3</v>
      </c>
      <c r="AU61">
        <f t="shared" si="23"/>
        <v>-0.7773077559251953</v>
      </c>
      <c r="AW61">
        <v>58</v>
      </c>
      <c r="AX61">
        <f>IF(Z61&gt;0, (R61*SUMPRODUCT(K61:$K$98, X61:$X$98)-K61*$AZ$3)/Z61, 0)</f>
        <v>-250365.90020373982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0.45400495099999999</v>
      </c>
      <c r="Q62" s="4">
        <f t="shared" si="21"/>
        <v>25</v>
      </c>
      <c r="R62">
        <f t="shared" si="0"/>
        <v>2000000</v>
      </c>
      <c r="S62">
        <f t="shared" si="1"/>
        <v>-420402.78879607457</v>
      </c>
      <c r="U62">
        <f t="shared" si="13"/>
        <v>0.45400495099999999</v>
      </c>
      <c r="V62">
        <f t="shared" si="14"/>
        <v>0.01</v>
      </c>
      <c r="W62">
        <f t="shared" si="15"/>
        <v>3.3311007189737468E-4</v>
      </c>
      <c r="X62">
        <f t="shared" si="16"/>
        <v>1.5123362186937408E-4</v>
      </c>
      <c r="Y62">
        <f t="shared" si="17"/>
        <v>3.331100718973747E-6</v>
      </c>
      <c r="Z62">
        <f t="shared" si="18"/>
        <v>1.7854534930902686E-4</v>
      </c>
      <c r="AB62">
        <f t="shared" si="19"/>
        <v>-83.399403017518708</v>
      </c>
      <c r="AC62">
        <f t="shared" si="2"/>
        <v>-75.060962776084182</v>
      </c>
      <c r="AE62">
        <f t="shared" si="3"/>
        <v>0</v>
      </c>
      <c r="AF62">
        <f t="shared" si="24"/>
        <v>0</v>
      </c>
      <c r="AG62">
        <f t="shared" si="24"/>
        <v>-4.4636337327256716E-3</v>
      </c>
      <c r="AH62">
        <f t="shared" si="5"/>
        <v>-302.46724373874815</v>
      </c>
      <c r="AI62">
        <f t="shared" si="25"/>
        <v>-302.47170737248086</v>
      </c>
      <c r="AJ62">
        <f t="shared" si="7"/>
        <v>-8.338440241434526</v>
      </c>
      <c r="AK62">
        <f t="shared" si="22"/>
        <v>-5.8379582112263098</v>
      </c>
      <c r="AL62">
        <f t="shared" si="8"/>
        <v>-316.64810582514167</v>
      </c>
      <c r="AN62">
        <f t="shared" si="26"/>
        <v>0</v>
      </c>
      <c r="AO62">
        <f t="shared" si="26"/>
        <v>0</v>
      </c>
      <c r="AP62">
        <f t="shared" si="26"/>
        <v>-5.5696154856600159E-6</v>
      </c>
      <c r="AQ62">
        <f t="shared" si="26"/>
        <v>-0.37741139741847379</v>
      </c>
      <c r="AR62">
        <f t="shared" si="26"/>
        <v>-0.37741696703395944</v>
      </c>
      <c r="AS62">
        <f t="shared" si="26"/>
        <v>-1.0404506434846998E-2</v>
      </c>
      <c r="AT62">
        <f t="shared" si="26"/>
        <v>-7.2844647219804572E-3</v>
      </c>
      <c r="AU62">
        <f t="shared" si="23"/>
        <v>-0.39510593819078688</v>
      </c>
      <c r="AW62">
        <v>59</v>
      </c>
      <c r="AX62">
        <f>IF(Z62&gt;0, (R62*SUMPRODUCT(K62:$K$98, X62:$X$98)-K62*$AZ$3)/Z62, 0)</f>
        <v>-420402.78879607457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0.46467133999999999</v>
      </c>
      <c r="Q63" s="4">
        <f t="shared" si="21"/>
        <v>25</v>
      </c>
      <c r="R63">
        <f t="shared" si="0"/>
        <v>2000000</v>
      </c>
      <c r="S63">
        <f t="shared" si="1"/>
        <v>-717716.59211995627</v>
      </c>
      <c r="U63">
        <f t="shared" si="13"/>
        <v>0.46467133999999999</v>
      </c>
      <c r="V63">
        <f t="shared" si="14"/>
        <v>0.01</v>
      </c>
      <c r="W63">
        <f t="shared" si="15"/>
        <v>1.7854534930902686E-4</v>
      </c>
      <c r="X63">
        <f t="shared" si="16"/>
        <v>8.2964906714193582E-5</v>
      </c>
      <c r="Y63">
        <f t="shared" si="17"/>
        <v>1.7854534930902686E-6</v>
      </c>
      <c r="Z63">
        <f t="shared" si="18"/>
        <v>9.3794989101743005E-5</v>
      </c>
      <c r="AB63">
        <f t="shared" si="19"/>
        <v>-75.060962776084182</v>
      </c>
      <c r="AC63">
        <f t="shared" si="2"/>
        <v>-67.318219936031426</v>
      </c>
      <c r="AE63">
        <f t="shared" si="3"/>
        <v>0</v>
      </c>
      <c r="AF63">
        <f t="shared" si="24"/>
        <v>0</v>
      </c>
      <c r="AG63">
        <f t="shared" si="24"/>
        <v>-2.3448747275435751E-3</v>
      </c>
      <c r="AH63">
        <f t="shared" si="5"/>
        <v>-165.92981342838718</v>
      </c>
      <c r="AI63">
        <f t="shared" si="25"/>
        <v>-165.93215830311473</v>
      </c>
      <c r="AJ63">
        <f t="shared" si="7"/>
        <v>-7.742742840052756</v>
      </c>
      <c r="AK63">
        <f t="shared" si="22"/>
        <v>-5.2542673943258933</v>
      </c>
      <c r="AL63">
        <f t="shared" si="8"/>
        <v>-178.92916853749338</v>
      </c>
      <c r="AN63">
        <f t="shared" si="26"/>
        <v>0</v>
      </c>
      <c r="AO63">
        <f t="shared" si="26"/>
        <v>0</v>
      </c>
      <c r="AP63">
        <f t="shared" si="26"/>
        <v>-2.6123916426759155E-6</v>
      </c>
      <c r="AQ63">
        <f t="shared" si="26"/>
        <v>-0.18486004935759931</v>
      </c>
      <c r="AR63">
        <f t="shared" si="26"/>
        <v>-0.18486266174924201</v>
      </c>
      <c r="AS63">
        <f t="shared" si="26"/>
        <v>-8.626079870770716E-3</v>
      </c>
      <c r="AT63">
        <f t="shared" si="26"/>
        <v>-5.8537047067331854E-3</v>
      </c>
      <c r="AU63">
        <f t="shared" si="23"/>
        <v>-0.19934244632674591</v>
      </c>
      <c r="AW63">
        <v>60</v>
      </c>
      <c r="AX63">
        <f>IF(Z63&gt;0, (R63*SUMPRODUCT(K63:$K$98, X63:$X$98)-K63*$AZ$3)/Z63, 0)</f>
        <v>-717716.59211995627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0.47611615000000002</v>
      </c>
      <c r="Q64" s="4">
        <f t="shared" si="21"/>
        <v>25</v>
      </c>
      <c r="R64">
        <f t="shared" si="0"/>
        <v>2000000</v>
      </c>
      <c r="S64">
        <f t="shared" si="1"/>
        <v>-1250068.0426106942</v>
      </c>
      <c r="U64">
        <f t="shared" si="13"/>
        <v>0.47611615000000002</v>
      </c>
      <c r="V64">
        <f t="shared" si="14"/>
        <v>0.01</v>
      </c>
      <c r="W64">
        <f t="shared" si="15"/>
        <v>9.3794989101743005E-5</v>
      </c>
      <c r="X64">
        <f t="shared" si="16"/>
        <v>4.465730910041384E-5</v>
      </c>
      <c r="Y64">
        <f t="shared" si="17"/>
        <v>9.3794989101743012E-7</v>
      </c>
      <c r="Z64">
        <f t="shared" si="18"/>
        <v>4.8199730110311737E-5</v>
      </c>
      <c r="AB64">
        <f t="shared" si="19"/>
        <v>-67.318219936031426</v>
      </c>
      <c r="AC64">
        <f t="shared" si="2"/>
        <v>-60.252942273361136</v>
      </c>
      <c r="AE64">
        <f t="shared" si="3"/>
        <v>0</v>
      </c>
      <c r="AF64">
        <f t="shared" si="24"/>
        <v>0</v>
      </c>
      <c r="AG64">
        <f t="shared" si="24"/>
        <v>-1.2049932527577933E-3</v>
      </c>
      <c r="AH64">
        <f t="shared" si="5"/>
        <v>-89.314618200827681</v>
      </c>
      <c r="AI64">
        <f t="shared" si="25"/>
        <v>-89.315823194080437</v>
      </c>
      <c r="AJ64">
        <f t="shared" si="7"/>
        <v>-7.0652776626702902</v>
      </c>
      <c r="AK64">
        <f t="shared" si="22"/>
        <v>-4.7122753955221999</v>
      </c>
      <c r="AL64">
        <f t="shared" si="8"/>
        <v>-101.09337625227292</v>
      </c>
      <c r="AN64">
        <f t="shared" si="26"/>
        <v>0</v>
      </c>
      <c r="AO64">
        <f t="shared" si="26"/>
        <v>0</v>
      </c>
      <c r="AP64">
        <f t="shared" si="26"/>
        <v>-1.1986302455768961E-6</v>
      </c>
      <c r="AQ64">
        <f t="shared" si="26"/>
        <v>-8.8842989371645184E-2</v>
      </c>
      <c r="AR64">
        <f t="shared" si="26"/>
        <v>-8.8844188001890756E-2</v>
      </c>
      <c r="AS64">
        <f t="shared" si="26"/>
        <v>-7.0279692276232764E-3</v>
      </c>
      <c r="AT64">
        <f t="shared" si="26"/>
        <v>-4.6873920676600307E-3</v>
      </c>
      <c r="AU64">
        <f t="shared" si="23"/>
        <v>-0.10055954929717406</v>
      </c>
      <c r="AW64">
        <v>61</v>
      </c>
      <c r="AX64">
        <f>IF(Z64&gt;0, (R64*SUMPRODUCT(K64:$K$98, X64:$X$98)-K64*$AZ$3)/Z64, 0)</f>
        <v>-1250068.0426106942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0.48788611599999998</v>
      </c>
      <c r="Q65" s="4">
        <f t="shared" si="21"/>
        <v>25</v>
      </c>
      <c r="R65">
        <f t="shared" si="0"/>
        <v>2000000</v>
      </c>
      <c r="S65">
        <f t="shared" si="1"/>
        <v>-2225807.6295707109</v>
      </c>
      <c r="U65">
        <f t="shared" si="13"/>
        <v>0.48788611599999998</v>
      </c>
      <c r="V65">
        <f t="shared" si="14"/>
        <v>0.01</v>
      </c>
      <c r="W65">
        <f t="shared" si="15"/>
        <v>4.8199730110311737E-5</v>
      </c>
      <c r="X65">
        <f t="shared" si="16"/>
        <v>2.3515979115768244E-5</v>
      </c>
      <c r="Y65">
        <f t="shared" si="17"/>
        <v>4.8199730110311743E-7</v>
      </c>
      <c r="Z65">
        <f t="shared" si="18"/>
        <v>2.4201753693440376E-5</v>
      </c>
      <c r="AB65">
        <f t="shared" si="19"/>
        <v>-60.252942273361136</v>
      </c>
      <c r="AC65">
        <f t="shared" si="2"/>
        <v>-53.868448019850717</v>
      </c>
      <c r="AE65">
        <f t="shared" si="3"/>
        <v>0</v>
      </c>
      <c r="AF65">
        <f t="shared" si="24"/>
        <v>0</v>
      </c>
      <c r="AG65">
        <f t="shared" si="24"/>
        <v>-6.0504384233600942E-4</v>
      </c>
      <c r="AH65">
        <f t="shared" si="5"/>
        <v>-47.031958231536485</v>
      </c>
      <c r="AI65">
        <f t="shared" si="25"/>
        <v>-47.03256327537882</v>
      </c>
      <c r="AJ65">
        <f t="shared" si="7"/>
        <v>-6.3844942535104181</v>
      </c>
      <c r="AK65">
        <f t="shared" si="22"/>
        <v>-4.2177059591352801</v>
      </c>
      <c r="AL65">
        <f t="shared" si="8"/>
        <v>-57.634763488024518</v>
      </c>
      <c r="AN65">
        <f t="shared" si="26"/>
        <v>0</v>
      </c>
      <c r="AO65">
        <f t="shared" si="26"/>
        <v>0</v>
      </c>
      <c r="AP65">
        <f t="shared" si="26"/>
        <v>-5.3736507864865094E-7</v>
      </c>
      <c r="AQ65">
        <f t="shared" si="26"/>
        <v>-4.1771075359616994E-2</v>
      </c>
      <c r="AR65">
        <f t="shared" si="26"/>
        <v>-4.1771612724695636E-2</v>
      </c>
      <c r="AS65">
        <f t="shared" si="26"/>
        <v>-5.67033992681178E-3</v>
      </c>
      <c r="AT65">
        <f t="shared" si="26"/>
        <v>-3.7459234122557156E-3</v>
      </c>
      <c r="AU65">
        <f t="shared" si="23"/>
        <v>-5.1187876063763134E-2</v>
      </c>
      <c r="AW65">
        <v>62</v>
      </c>
      <c r="AX65">
        <f>IF(Z65&gt;0, (R65*SUMPRODUCT(K65:$K$98, X65:$X$98)-K65*$AZ$3)/Z65, 0)</f>
        <v>-2225807.6295707109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0.500352354</v>
      </c>
      <c r="Q66" s="4">
        <f t="shared" si="21"/>
        <v>25</v>
      </c>
      <c r="R66">
        <f t="shared" si="0"/>
        <v>2000000</v>
      </c>
      <c r="S66">
        <f t="shared" si="1"/>
        <v>-4061527.9653292918</v>
      </c>
      <c r="U66">
        <f t="shared" si="13"/>
        <v>0.500352354</v>
      </c>
      <c r="V66">
        <f t="shared" si="14"/>
        <v>0.01</v>
      </c>
      <c r="W66">
        <f t="shared" si="15"/>
        <v>2.4201753693440376E-5</v>
      </c>
      <c r="X66">
        <f t="shared" si="16"/>
        <v>1.2109404431441086E-5</v>
      </c>
      <c r="Y66">
        <f t="shared" si="17"/>
        <v>2.4201753693440376E-7</v>
      </c>
      <c r="Z66">
        <f t="shared" si="18"/>
        <v>1.1850331725064886E-5</v>
      </c>
      <c r="AB66">
        <f t="shared" si="19"/>
        <v>-53.868448019850717</v>
      </c>
      <c r="AC66">
        <f t="shared" si="2"/>
        <v>-48.130453699779942</v>
      </c>
      <c r="AE66">
        <f t="shared" si="3"/>
        <v>0</v>
      </c>
      <c r="AF66">
        <f t="shared" si="24"/>
        <v>0</v>
      </c>
      <c r="AG66">
        <f t="shared" si="24"/>
        <v>-2.9625829312662213E-4</v>
      </c>
      <c r="AH66">
        <f t="shared" si="5"/>
        <v>-24.21880886288217</v>
      </c>
      <c r="AI66">
        <f t="shared" si="25"/>
        <v>-24.219105121175296</v>
      </c>
      <c r="AJ66">
        <f t="shared" si="7"/>
        <v>-5.7379943200707757</v>
      </c>
      <c r="AK66">
        <f t="shared" si="22"/>
        <v>-3.7707913613895507</v>
      </c>
      <c r="AL66">
        <f t="shared" si="8"/>
        <v>-33.727890802635621</v>
      </c>
      <c r="AN66">
        <f t="shared" si="26"/>
        <v>0</v>
      </c>
      <c r="AO66">
        <f t="shared" si="26"/>
        <v>0</v>
      </c>
      <c r="AP66">
        <f t="shared" si="26"/>
        <v>-2.3492816589546141E-7</v>
      </c>
      <c r="AQ66">
        <f t="shared" si="26"/>
        <v>-1.9205134432803399E-2</v>
      </c>
      <c r="AR66">
        <f t="shared" si="26"/>
        <v>-1.9205369360969296E-2</v>
      </c>
      <c r="AS66">
        <f t="shared" si="26"/>
        <v>-4.5501392292051522E-3</v>
      </c>
      <c r="AT66">
        <f t="shared" si="26"/>
        <v>-2.9901782298025811E-3</v>
      </c>
      <c r="AU66">
        <f t="shared" si="23"/>
        <v>-2.6745686819977028E-2</v>
      </c>
      <c r="AW66">
        <v>63</v>
      </c>
      <c r="AX66">
        <f>IF(Z66&gt;0, (R66*SUMPRODUCT(K66:$K$98, X66:$X$98)-K66*$AZ$3)/Z66, 0)</f>
        <v>-4061527.9653292918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0.513549331</v>
      </c>
      <c r="Q67" s="4">
        <f t="shared" si="21"/>
        <v>25</v>
      </c>
      <c r="R67">
        <f t="shared" ref="R67:R89" si="27">$C$6</f>
        <v>2000000</v>
      </c>
      <c r="S67">
        <f t="shared" ref="S67:S89" si="28">AX67</f>
        <v>-7613957.5287689837</v>
      </c>
      <c r="U67">
        <f t="shared" si="13"/>
        <v>0.513549331</v>
      </c>
      <c r="V67">
        <f t="shared" si="14"/>
        <v>0.01</v>
      </c>
      <c r="W67">
        <f t="shared" si="15"/>
        <v>1.1850331725064886E-5</v>
      </c>
      <c r="X67">
        <f t="shared" si="16"/>
        <v>6.0857299295351483E-6</v>
      </c>
      <c r="Y67">
        <f t="shared" si="17"/>
        <v>1.1850331725064887E-7</v>
      </c>
      <c r="Z67">
        <f t="shared" si="18"/>
        <v>5.6460984782790887E-6</v>
      </c>
      <c r="AB67">
        <f t="shared" si="19"/>
        <v>-48.130453699779942</v>
      </c>
      <c r="AC67">
        <f t="shared" ref="AC67:AC89" si="29">S67*Z67</f>
        <v>-42.98915401686417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-1.4115246195697722E-4</v>
      </c>
      <c r="AH67">
        <f t="shared" ref="AH67:AH89" si="32">-X67*R67</f>
        <v>-12.171459859070296</v>
      </c>
      <c r="AI67">
        <f t="shared" ref="AI67:AI89" si="33">SUM(AE67:AH67)</f>
        <v>-12.171601011532253</v>
      </c>
      <c r="AJ67">
        <f t="shared" ref="AJ67:AJ89" si="34">AB67-AC67</f>
        <v>-5.141299682915772</v>
      </c>
      <c r="AK67">
        <f t="shared" si="22"/>
        <v>-3.3691317589845964</v>
      </c>
      <c r="AL67">
        <f t="shared" ref="AL67:AL89" si="35">SUM(AI67:AK67)</f>
        <v>-20.682032453432623</v>
      </c>
      <c r="AN67">
        <f t="shared" ref="AN67:AT89" si="36">AE67*$K67</f>
        <v>0</v>
      </c>
      <c r="AO67">
        <f t="shared" si="36"/>
        <v>0</v>
      </c>
      <c r="AP67">
        <f t="shared" si="36"/>
        <v>-9.9939001614138905E-8</v>
      </c>
      <c r="AQ67">
        <f t="shared" si="36"/>
        <v>-8.6176573163336597E-3</v>
      </c>
      <c r="AR67">
        <f t="shared" si="36"/>
        <v>-8.617757255335274E-3</v>
      </c>
      <c r="AS67">
        <f t="shared" si="36"/>
        <v>-3.6401515792639921E-3</v>
      </c>
      <c r="AT67">
        <f t="shared" si="36"/>
        <v>-2.3854182890698395E-3</v>
      </c>
      <c r="AU67">
        <f t="shared" si="23"/>
        <v>-1.4643327123669106E-2</v>
      </c>
      <c r="AW67">
        <v>64</v>
      </c>
      <c r="AX67">
        <f>IF(Z67&gt;0, (R67*SUMPRODUCT(K67:$K$98, X67:$X$98)-K67*$AZ$3)/Z67, 0)</f>
        <v>-7613957.5287689837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6.3216220393231843E-4</v>
      </c>
      <c r="L68" s="2">
        <v>65</v>
      </c>
      <c r="M68" s="6">
        <v>0.52698988800000002</v>
      </c>
      <c r="Q68" s="4">
        <f t="shared" si="21"/>
        <v>25</v>
      </c>
      <c r="R68">
        <f t="shared" si="27"/>
        <v>2000000</v>
      </c>
      <c r="S68">
        <f t="shared" si="28"/>
        <v>-14685245.188660767</v>
      </c>
      <c r="U68">
        <f t="shared" ref="U68:U89" si="40">M68</f>
        <v>0.52698988800000002</v>
      </c>
      <c r="V68">
        <f t="shared" ref="V68:V89" si="41">$C$10</f>
        <v>0.01</v>
      </c>
      <c r="W68">
        <f t="shared" ref="W68:W89" si="42">Z67</f>
        <v>5.6460984782790887E-6</v>
      </c>
      <c r="X68">
        <f t="shared" ref="X68:X89" si="43">U68*W68</f>
        <v>2.9754368047052676E-6</v>
      </c>
      <c r="Y68">
        <f t="shared" ref="Y68:Y89" si="44">V68*W68</f>
        <v>5.6460984782790885E-8</v>
      </c>
      <c r="Z68">
        <f t="shared" ref="Z68:Z89" si="45">MAX(0, W68-X68-Y68)</f>
        <v>2.6142006887910304E-6</v>
      </c>
      <c r="AB68">
        <f t="shared" ref="AB68:AB89" si="46">AC67</f>
        <v>-42.98915401686417</v>
      </c>
      <c r="AC68">
        <f t="shared" si="29"/>
        <v>-38.390178087262143</v>
      </c>
      <c r="AE68">
        <f t="shared" si="30"/>
        <v>0</v>
      </c>
      <c r="AF68">
        <f t="shared" si="31"/>
        <v>0</v>
      </c>
      <c r="AG68">
        <f t="shared" si="31"/>
        <v>-6.5355017219775763E-5</v>
      </c>
      <c r="AH68">
        <f t="shared" si="32"/>
        <v>-5.950873609410535</v>
      </c>
      <c r="AI68">
        <f t="shared" si="33"/>
        <v>-5.9509389644277544</v>
      </c>
      <c r="AJ68">
        <f t="shared" si="34"/>
        <v>-4.5989759296020267</v>
      </c>
      <c r="AK68">
        <f t="shared" si="22"/>
        <v>-3.009240781180492</v>
      </c>
      <c r="AL68">
        <f t="shared" si="35"/>
        <v>-13.559155675210274</v>
      </c>
      <c r="AN68">
        <f t="shared" si="36"/>
        <v>0</v>
      </c>
      <c r="AO68">
        <f t="shared" si="36"/>
        <v>0</v>
      </c>
      <c r="AP68">
        <f t="shared" si="36"/>
        <v>-4.1314971723688066E-8</v>
      </c>
      <c r="AQ68">
        <f t="shared" si="36"/>
        <v>-3.7619173762476346E-3</v>
      </c>
      <c r="AR68">
        <f t="shared" si="36"/>
        <v>-3.7619586912193579E-3</v>
      </c>
      <c r="AS68">
        <f t="shared" si="36"/>
        <v>-2.9072987594889002E-3</v>
      </c>
      <c r="AT68">
        <f t="shared" si="36"/>
        <v>-1.9023282843940714E-3</v>
      </c>
      <c r="AU68">
        <f t="shared" si="23"/>
        <v>-8.5715857351023293E-3</v>
      </c>
      <c r="AW68">
        <v>65</v>
      </c>
      <c r="AX68">
        <f>IF(Z68&gt;0, (R68*SUMPRODUCT(K68:$K$98, X68:$X$98)-K68*$AZ$3)/Z68, 0)</f>
        <v>-14685245.188660767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5.6443053922528431E-4</v>
      </c>
      <c r="L69" s="2">
        <v>66</v>
      </c>
      <c r="M69" s="6">
        <v>0.54103594799999999</v>
      </c>
      <c r="Q69" s="4">
        <f t="shared" ref="Q69:Q89" si="48">$C$8</f>
        <v>25</v>
      </c>
      <c r="R69">
        <f t="shared" si="27"/>
        <v>2000000</v>
      </c>
      <c r="S69">
        <f t="shared" si="28"/>
        <v>-29207241.182846524</v>
      </c>
      <c r="U69">
        <f t="shared" si="40"/>
        <v>0.54103594799999999</v>
      </c>
      <c r="V69">
        <f t="shared" si="41"/>
        <v>0.01</v>
      </c>
      <c r="W69">
        <f t="shared" si="42"/>
        <v>2.6142006887910304E-6</v>
      </c>
      <c r="X69">
        <f t="shared" si="43"/>
        <v>1.414376547922308E-6</v>
      </c>
      <c r="Y69">
        <f t="shared" si="44"/>
        <v>2.6142006887910303E-8</v>
      </c>
      <c r="Z69">
        <f t="shared" si="45"/>
        <v>1.173682133980812E-6</v>
      </c>
      <c r="AB69">
        <f t="shared" si="46"/>
        <v>-38.390178087262143</v>
      </c>
      <c r="AC69">
        <f t="shared" si="29"/>
        <v>-34.280017159175564</v>
      </c>
      <c r="AE69">
        <f t="shared" si="30"/>
        <v>0</v>
      </c>
      <c r="AF69">
        <f t="shared" si="31"/>
        <v>0</v>
      </c>
      <c r="AG69">
        <f t="shared" si="31"/>
        <v>-2.9342053349520302E-5</v>
      </c>
      <c r="AH69">
        <f t="shared" si="32"/>
        <v>-2.8287530958446161</v>
      </c>
      <c r="AI69">
        <f t="shared" si="33"/>
        <v>-2.8287824378979658</v>
      </c>
      <c r="AJ69">
        <f t="shared" si="34"/>
        <v>-4.1101609280865787</v>
      </c>
      <c r="AK69">
        <f t="shared" si="22"/>
        <v>-2.6873124661083501</v>
      </c>
      <c r="AL69">
        <f t="shared" si="35"/>
        <v>-9.6262558320928946</v>
      </c>
      <c r="AN69">
        <f t="shared" si="36"/>
        <v>0</v>
      </c>
      <c r="AO69">
        <f t="shared" si="36"/>
        <v>0</v>
      </c>
      <c r="AP69">
        <f t="shared" si="36"/>
        <v>-1.6561550994046803E-8</v>
      </c>
      <c r="AQ69">
        <f t="shared" si="36"/>
        <v>-1.5966346352227691E-3</v>
      </c>
      <c r="AR69">
        <f t="shared" si="36"/>
        <v>-1.5966511967737632E-3</v>
      </c>
      <c r="AS69">
        <f t="shared" si="36"/>
        <v>-2.3199003489426029E-3</v>
      </c>
      <c r="AT69">
        <f t="shared" si="36"/>
        <v>-1.5168012243123646E-3</v>
      </c>
      <c r="AU69">
        <f t="shared" si="23"/>
        <v>-5.4333527700287307E-3</v>
      </c>
      <c r="AW69">
        <v>66</v>
      </c>
      <c r="AX69">
        <f>IF(Z69&gt;0, (R69*SUMPRODUCT(K69:$K$98, X69:$X$98)-K69*$AZ$3)/Z69, 0)</f>
        <v>-29207241.182846524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0.55517679799999997</v>
      </c>
      <c r="Q70" s="4">
        <f t="shared" si="48"/>
        <v>25</v>
      </c>
      <c r="R70">
        <f t="shared" si="27"/>
        <v>2000000</v>
      </c>
      <c r="S70">
        <f t="shared" si="28"/>
        <v>-59976123.915930606</v>
      </c>
      <c r="U70">
        <f t="shared" si="40"/>
        <v>0.55517679799999997</v>
      </c>
      <c r="V70">
        <f t="shared" si="41"/>
        <v>0.01</v>
      </c>
      <c r="W70">
        <f t="shared" si="42"/>
        <v>1.173682133980812E-6</v>
      </c>
      <c r="X70">
        <f t="shared" si="43"/>
        <v>6.5160108901327414E-7</v>
      </c>
      <c r="Y70">
        <f t="shared" si="44"/>
        <v>1.173682133980812E-8</v>
      </c>
      <c r="Z70">
        <f t="shared" si="45"/>
        <v>5.1034422362772979E-7</v>
      </c>
      <c r="AB70">
        <f t="shared" si="46"/>
        <v>-34.280017159175564</v>
      </c>
      <c r="AC70">
        <f t="shared" si="29"/>
        <v>-30.608468396076123</v>
      </c>
      <c r="AE70">
        <f t="shared" si="30"/>
        <v>0</v>
      </c>
      <c r="AF70">
        <f t="shared" si="31"/>
        <v>0</v>
      </c>
      <c r="AG70">
        <f t="shared" si="31"/>
        <v>-1.2758605590693244E-5</v>
      </c>
      <c r="AH70">
        <f t="shared" si="32"/>
        <v>-1.3032021780265484</v>
      </c>
      <c r="AI70">
        <f t="shared" si="33"/>
        <v>-1.3032149366321391</v>
      </c>
      <c r="AJ70">
        <f t="shared" si="34"/>
        <v>-3.671548763099441</v>
      </c>
      <c r="AK70">
        <f t="shared" si="22"/>
        <v>-2.3996012011422896</v>
      </c>
      <c r="AL70">
        <f t="shared" si="35"/>
        <v>-7.3743649008738696</v>
      </c>
      <c r="AN70">
        <f t="shared" si="36"/>
        <v>0</v>
      </c>
      <c r="AO70">
        <f t="shared" si="36"/>
        <v>0</v>
      </c>
      <c r="AP70">
        <f t="shared" si="36"/>
        <v>-6.4297737797479602E-9</v>
      </c>
      <c r="AQ70">
        <f t="shared" si="36"/>
        <v>-6.5675634648490152E-4</v>
      </c>
      <c r="AR70">
        <f t="shared" si="36"/>
        <v>-6.5676277625868122E-4</v>
      </c>
      <c r="AS70">
        <f t="shared" si="36"/>
        <v>-1.8502984358465563E-3</v>
      </c>
      <c r="AT70">
        <f t="shared" si="36"/>
        <v>-1.2092930356128414E-3</v>
      </c>
      <c r="AU70">
        <f t="shared" si="23"/>
        <v>-3.716354247718079E-3</v>
      </c>
      <c r="AW70">
        <v>67</v>
      </c>
      <c r="AX70">
        <f>IF(Z70&gt;0, (R70*SUMPRODUCT(K70:$K$98, X70:$X$98)-K70*$AZ$3)/Z70, 0)</f>
        <v>-59976123.915930606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0.56908613200000002</v>
      </c>
      <c r="Q71" s="4">
        <f t="shared" si="48"/>
        <v>25</v>
      </c>
      <c r="R71">
        <f t="shared" si="27"/>
        <v>2000000</v>
      </c>
      <c r="S71">
        <f t="shared" si="28"/>
        <v>-127225961.36320627</v>
      </c>
      <c r="U71">
        <f t="shared" si="40"/>
        <v>0.56908613200000002</v>
      </c>
      <c r="V71">
        <f t="shared" si="41"/>
        <v>0.01</v>
      </c>
      <c r="W71">
        <f t="shared" si="42"/>
        <v>5.1034422362772979E-7</v>
      </c>
      <c r="X71">
        <f t="shared" si="43"/>
        <v>2.9042982021284776E-7</v>
      </c>
      <c r="Y71">
        <f t="shared" si="44"/>
        <v>5.1034422362772976E-9</v>
      </c>
      <c r="Z71">
        <f t="shared" si="45"/>
        <v>2.1481096117860473E-7</v>
      </c>
      <c r="AB71">
        <f t="shared" si="46"/>
        <v>-30.608468396076123</v>
      </c>
      <c r="AC71">
        <f t="shared" si="29"/>
        <v>-27.329531047302368</v>
      </c>
      <c r="AE71">
        <f t="shared" si="30"/>
        <v>0</v>
      </c>
      <c r="AF71">
        <f t="shared" si="31"/>
        <v>0</v>
      </c>
      <c r="AG71">
        <f t="shared" si="31"/>
        <v>-5.3702740294651183E-6</v>
      </c>
      <c r="AH71">
        <f t="shared" si="32"/>
        <v>-0.58085964042569549</v>
      </c>
      <c r="AI71">
        <f t="shared" si="33"/>
        <v>-0.58086501069972496</v>
      </c>
      <c r="AJ71">
        <f t="shared" si="34"/>
        <v>-3.2789373487737556</v>
      </c>
      <c r="AK71">
        <f t="shared" si="22"/>
        <v>-2.142592787725329</v>
      </c>
      <c r="AL71">
        <f t="shared" si="35"/>
        <v>-6.0023951471988095</v>
      </c>
      <c r="AN71">
        <f t="shared" si="36"/>
        <v>0</v>
      </c>
      <c r="AO71">
        <f t="shared" si="36"/>
        <v>0</v>
      </c>
      <c r="AP71">
        <f t="shared" si="36"/>
        <v>-2.4164115642845477E-9</v>
      </c>
      <c r="AQ71">
        <f t="shared" si="36"/>
        <v>-2.6136393499655612E-4</v>
      </c>
      <c r="AR71">
        <f t="shared" si="36"/>
        <v>-2.6136635140812045E-4</v>
      </c>
      <c r="AS71">
        <f t="shared" si="36"/>
        <v>-1.4753925190164978E-3</v>
      </c>
      <c r="AT71">
        <f t="shared" si="36"/>
        <v>-9.6408227241391305E-4</v>
      </c>
      <c r="AU71">
        <f t="shared" si="23"/>
        <v>-2.7008411428385312E-3</v>
      </c>
      <c r="AW71">
        <v>68</v>
      </c>
      <c r="AX71">
        <f>IF(Z71&gt;0, (R71*SUMPRODUCT(K71:$K$98, X71:$X$98)-K71*$AZ$3)/Z71, 0)</f>
        <v>-127225961.36320627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0.58332808999999997</v>
      </c>
      <c r="Q72" s="4">
        <f t="shared" si="48"/>
        <v>25</v>
      </c>
      <c r="R72">
        <f t="shared" si="27"/>
        <v>2000000</v>
      </c>
      <c r="S72">
        <f t="shared" si="28"/>
        <v>-279329879.64410156</v>
      </c>
      <c r="U72">
        <f t="shared" si="40"/>
        <v>0.58332808999999997</v>
      </c>
      <c r="V72">
        <f t="shared" si="41"/>
        <v>0.01</v>
      </c>
      <c r="W72">
        <f t="shared" si="42"/>
        <v>2.1481096117860473E-7</v>
      </c>
      <c r="X72">
        <f t="shared" si="43"/>
        <v>1.2530526769537962E-7</v>
      </c>
      <c r="Y72">
        <f t="shared" si="44"/>
        <v>2.1481096117860472E-9</v>
      </c>
      <c r="Z72">
        <f t="shared" si="45"/>
        <v>8.7357583871439053E-8</v>
      </c>
      <c r="AB72">
        <f t="shared" si="46"/>
        <v>-27.329531047302368</v>
      </c>
      <c r="AC72">
        <f t="shared" si="29"/>
        <v>-24.401583388808579</v>
      </c>
      <c r="AE72">
        <f t="shared" si="30"/>
        <v>0</v>
      </c>
      <c r="AF72">
        <f t="shared" si="31"/>
        <v>0</v>
      </c>
      <c r="AG72">
        <f t="shared" si="31"/>
        <v>-2.1839395967859763E-6</v>
      </c>
      <c r="AH72">
        <f t="shared" si="32"/>
        <v>-0.25061053539075923</v>
      </c>
      <c r="AI72">
        <f t="shared" si="33"/>
        <v>-0.250612719330356</v>
      </c>
      <c r="AJ72">
        <f t="shared" si="34"/>
        <v>-2.9279476584937889</v>
      </c>
      <c r="AK72">
        <f t="shared" ref="AK72:AK89" si="49">G72*SUM(AB72:AB72, AE72:AF72)</f>
        <v>-1.9130671733111659</v>
      </c>
      <c r="AL72">
        <f t="shared" si="35"/>
        <v>-5.0916275511353106</v>
      </c>
      <c r="AN72">
        <f t="shared" si="36"/>
        <v>0</v>
      </c>
      <c r="AO72">
        <f t="shared" si="36"/>
        <v>0</v>
      </c>
      <c r="AP72">
        <f t="shared" si="36"/>
        <v>-8.773988448157901E-10</v>
      </c>
      <c r="AQ72">
        <f t="shared" si="36"/>
        <v>-1.0068291017485836E-4</v>
      </c>
      <c r="AR72">
        <f t="shared" si="36"/>
        <v>-1.0068378757370316E-4</v>
      </c>
      <c r="AS72">
        <f t="shared" si="36"/>
        <v>-1.1763044623689311E-3</v>
      </c>
      <c r="AT72">
        <f t="shared" si="36"/>
        <v>-7.6857571078817676E-4</v>
      </c>
      <c r="AU72">
        <f t="shared" si="23"/>
        <v>-2.0455639607308107E-3</v>
      </c>
      <c r="AW72">
        <v>69</v>
      </c>
      <c r="AX72">
        <f>IF(Z72&gt;0, (R72*SUMPRODUCT(K72:$K$98, X72:$X$98)-K72*$AZ$3)/Z72, 0)</f>
        <v>-279329879.64410156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0.59781937299999999</v>
      </c>
      <c r="Q73" s="4">
        <f t="shared" si="48"/>
        <v>25</v>
      </c>
      <c r="R73">
        <f t="shared" si="27"/>
        <v>2000000</v>
      </c>
      <c r="S73">
        <f t="shared" si="28"/>
        <v>-635938185.79048824</v>
      </c>
      <c r="U73">
        <f t="shared" si="40"/>
        <v>0.59781937299999999</v>
      </c>
      <c r="V73">
        <f t="shared" si="41"/>
        <v>0.01</v>
      </c>
      <c r="W73">
        <f t="shared" si="42"/>
        <v>8.7357583871439053E-8</v>
      </c>
      <c r="X73">
        <f t="shared" si="43"/>
        <v>5.2224056016818603E-8</v>
      </c>
      <c r="Y73">
        <f t="shared" si="44"/>
        <v>8.7357583871439059E-10</v>
      </c>
      <c r="Z73">
        <f t="shared" si="45"/>
        <v>3.4259952015906063E-8</v>
      </c>
      <c r="AB73">
        <f t="shared" si="46"/>
        <v>-24.401583388808579</v>
      </c>
      <c r="AC73">
        <f t="shared" si="29"/>
        <v>-21.787211730264481</v>
      </c>
      <c r="AE73">
        <f t="shared" si="30"/>
        <v>0</v>
      </c>
      <c r="AF73">
        <f t="shared" si="31"/>
        <v>0</v>
      </c>
      <c r="AG73">
        <f t="shared" si="31"/>
        <v>-8.5649880039765154E-7</v>
      </c>
      <c r="AH73">
        <f t="shared" si="32"/>
        <v>-0.1044481120336372</v>
      </c>
      <c r="AI73">
        <f t="shared" si="33"/>
        <v>-0.1044489685324376</v>
      </c>
      <c r="AJ73">
        <f t="shared" si="34"/>
        <v>-2.6143716585440977</v>
      </c>
      <c r="AK73">
        <f t="shared" si="49"/>
        <v>-1.7081108372166007</v>
      </c>
      <c r="AL73">
        <f t="shared" si="35"/>
        <v>-4.4269314642931361</v>
      </c>
      <c r="AN73">
        <f t="shared" si="36"/>
        <v>0</v>
      </c>
      <c r="AO73">
        <f t="shared" si="36"/>
        <v>0</v>
      </c>
      <c r="AP73">
        <f t="shared" si="36"/>
        <v>-3.0723109740083243E-10</v>
      </c>
      <c r="AQ73">
        <f t="shared" si="36"/>
        <v>-3.7466144805621416E-5</v>
      </c>
      <c r="AR73">
        <f t="shared" si="36"/>
        <v>-3.7466452036718817E-5</v>
      </c>
      <c r="AS73">
        <f t="shared" si="36"/>
        <v>-9.3779030781505316E-4</v>
      </c>
      <c r="AT73">
        <f t="shared" si="36"/>
        <v>-6.1270928430567104E-4</v>
      </c>
      <c r="AU73">
        <f t="shared" si="23"/>
        <v>-1.587966044157443E-3</v>
      </c>
      <c r="AW73">
        <v>70</v>
      </c>
      <c r="AX73">
        <f>IF(Z73&gt;0, (R73*SUMPRODUCT(K73:$K$98, X73:$X$98)-K73*$AZ$3)/Z73, 0)</f>
        <v>-635938185.79048824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0.61246634</v>
      </c>
      <c r="Q74" s="4">
        <f t="shared" si="48"/>
        <v>25</v>
      </c>
      <c r="R74">
        <f t="shared" si="27"/>
        <v>2000000</v>
      </c>
      <c r="S74">
        <f t="shared" si="28"/>
        <v>-1503979445.1145089</v>
      </c>
      <c r="U74">
        <f t="shared" si="40"/>
        <v>0.61246634</v>
      </c>
      <c r="V74">
        <f t="shared" si="41"/>
        <v>0.01</v>
      </c>
      <c r="W74">
        <f t="shared" si="42"/>
        <v>3.4259952015906063E-8</v>
      </c>
      <c r="X74">
        <f t="shared" si="43"/>
        <v>2.0983067419757608E-8</v>
      </c>
      <c r="Y74">
        <f t="shared" si="44"/>
        <v>3.4259952015906065E-10</v>
      </c>
      <c r="Z74">
        <f t="shared" si="45"/>
        <v>1.2934285075989394E-8</v>
      </c>
      <c r="AB74">
        <f t="shared" si="46"/>
        <v>-21.787211730264481</v>
      </c>
      <c r="AC74">
        <f t="shared" si="29"/>
        <v>-19.452898891539402</v>
      </c>
      <c r="AE74">
        <f t="shared" si="30"/>
        <v>0</v>
      </c>
      <c r="AF74">
        <f t="shared" si="31"/>
        <v>0</v>
      </c>
      <c r="AG74">
        <f t="shared" si="31"/>
        <v>-3.2335712689973487E-7</v>
      </c>
      <c r="AH74">
        <f t="shared" si="32"/>
        <v>-4.1966134839515216E-2</v>
      </c>
      <c r="AI74">
        <f t="shared" si="33"/>
        <v>-4.1966458196642117E-2</v>
      </c>
      <c r="AJ74">
        <f t="shared" si="34"/>
        <v>-2.3343128387250793</v>
      </c>
      <c r="AK74">
        <f t="shared" si="49"/>
        <v>-1.5251048211185139</v>
      </c>
      <c r="AL74">
        <f t="shared" si="35"/>
        <v>-3.9013841180402351</v>
      </c>
      <c r="AN74">
        <f t="shared" si="36"/>
        <v>0</v>
      </c>
      <c r="AO74">
        <f t="shared" si="36"/>
        <v>0</v>
      </c>
      <c r="AP74">
        <f t="shared" si="36"/>
        <v>-1.0356257202460066E-10</v>
      </c>
      <c r="AQ74">
        <f t="shared" si="36"/>
        <v>-1.3440621839947951E-5</v>
      </c>
      <c r="AR74">
        <f t="shared" si="36"/>
        <v>-1.3440725402519977E-5</v>
      </c>
      <c r="AS74">
        <f t="shared" si="36"/>
        <v>-7.4761748351189438E-4</v>
      </c>
      <c r="AT74">
        <f t="shared" si="36"/>
        <v>-4.8844996674876531E-4</v>
      </c>
      <c r="AU74">
        <f t="shared" si="23"/>
        <v>-1.2495081756631796E-3</v>
      </c>
      <c r="AW74">
        <v>71</v>
      </c>
      <c r="AX74">
        <f>IF(Z74&gt;0, (R74*SUMPRODUCT(K74:$K$98, X74:$X$98)-K74*$AZ$3)/Z74, 0)</f>
        <v>-1503979445.1145089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0.62717650000000003</v>
      </c>
      <c r="Q75" s="4">
        <f t="shared" si="48"/>
        <v>25</v>
      </c>
      <c r="R75">
        <f t="shared" si="27"/>
        <v>2000000</v>
      </c>
      <c r="S75">
        <f t="shared" si="28"/>
        <v>-3701082375.1488504</v>
      </c>
      <c r="U75">
        <f t="shared" si="40"/>
        <v>0.62717650000000003</v>
      </c>
      <c r="V75">
        <f t="shared" si="41"/>
        <v>0.01</v>
      </c>
      <c r="W75">
        <f t="shared" si="42"/>
        <v>1.2934285075989394E-8</v>
      </c>
      <c r="X75">
        <f t="shared" si="43"/>
        <v>8.1120796439612621E-9</v>
      </c>
      <c r="Y75">
        <f t="shared" si="44"/>
        <v>1.2934285075989394E-10</v>
      </c>
      <c r="Z75">
        <f t="shared" si="45"/>
        <v>4.6928625812682381E-9</v>
      </c>
      <c r="AB75">
        <f t="shared" si="46"/>
        <v>-19.452898891539402</v>
      </c>
      <c r="AC75">
        <f t="shared" si="29"/>
        <v>-17.368670988527416</v>
      </c>
      <c r="AE75">
        <f t="shared" si="30"/>
        <v>0</v>
      </c>
      <c r="AF75">
        <f t="shared" si="31"/>
        <v>0</v>
      </c>
      <c r="AG75">
        <f t="shared" si="31"/>
        <v>-1.1732156453170596E-7</v>
      </c>
      <c r="AH75">
        <f t="shared" si="32"/>
        <v>-1.6224159287922525E-2</v>
      </c>
      <c r="AI75">
        <f t="shared" si="33"/>
        <v>-1.6224276609487057E-2</v>
      </c>
      <c r="AJ75">
        <f t="shared" si="34"/>
        <v>-2.0842279030119855</v>
      </c>
      <c r="AK75">
        <f t="shared" si="49"/>
        <v>-1.3617029224077581</v>
      </c>
      <c r="AL75">
        <f t="shared" si="35"/>
        <v>-3.4621551020292305</v>
      </c>
      <c r="AN75">
        <f t="shared" si="36"/>
        <v>0</v>
      </c>
      <c r="AO75">
        <f t="shared" si="36"/>
        <v>0</v>
      </c>
      <c r="AP75">
        <f t="shared" si="36"/>
        <v>-3.3549048974078302E-11</v>
      </c>
      <c r="AQ75">
        <f t="shared" si="36"/>
        <v>-4.6394293895276395E-6</v>
      </c>
      <c r="AR75">
        <f t="shared" si="36"/>
        <v>-4.6394629385766137E-6</v>
      </c>
      <c r="AS75">
        <f t="shared" si="36"/>
        <v>-5.9600180299669298E-4</v>
      </c>
      <c r="AT75">
        <f t="shared" si="36"/>
        <v>-3.8938994902047562E-4</v>
      </c>
      <c r="AU75">
        <f t="shared" si="23"/>
        <v>-9.900312149557452E-4</v>
      </c>
      <c r="AW75">
        <v>72</v>
      </c>
      <c r="AX75">
        <f>IF(Z75&gt;0, (R75*SUMPRODUCT(K75:$K$98, X75:$X$98)-K75*$AZ$3)/Z75, 0)</f>
        <v>-3701082375.1488504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0.64196478899999998</v>
      </c>
      <c r="Q76" s="4">
        <f t="shared" si="48"/>
        <v>25</v>
      </c>
      <c r="R76">
        <f t="shared" si="27"/>
        <v>2000000</v>
      </c>
      <c r="S76">
        <f t="shared" si="28"/>
        <v>-9494840068.3601608</v>
      </c>
      <c r="U76">
        <f t="shared" si="40"/>
        <v>0.64196478899999998</v>
      </c>
      <c r="V76">
        <f t="shared" si="41"/>
        <v>0.01</v>
      </c>
      <c r="W76">
        <f t="shared" si="42"/>
        <v>4.6928625812682381E-9</v>
      </c>
      <c r="X76">
        <f t="shared" si="43"/>
        <v>3.0126525367898598E-9</v>
      </c>
      <c r="Y76">
        <f t="shared" si="44"/>
        <v>4.692862581268238E-11</v>
      </c>
      <c r="Z76">
        <f t="shared" si="45"/>
        <v>1.6332814186656959E-9</v>
      </c>
      <c r="AB76">
        <f t="shared" si="46"/>
        <v>-17.368670988527416</v>
      </c>
      <c r="AC76">
        <f t="shared" si="29"/>
        <v>-15.507745856855177</v>
      </c>
      <c r="AE76">
        <f t="shared" si="30"/>
        <v>0</v>
      </c>
      <c r="AF76">
        <f t="shared" si="31"/>
        <v>0</v>
      </c>
      <c r="AG76">
        <f t="shared" si="31"/>
        <v>-4.0832035466642401E-8</v>
      </c>
      <c r="AH76">
        <f t="shared" si="32"/>
        <v>-6.0253050735797195E-3</v>
      </c>
      <c r="AI76">
        <f t="shared" si="33"/>
        <v>-6.0253459056151858E-3</v>
      </c>
      <c r="AJ76">
        <f t="shared" si="34"/>
        <v>-1.8609251316722393</v>
      </c>
      <c r="AK76">
        <f t="shared" si="49"/>
        <v>-1.2158069691969193</v>
      </c>
      <c r="AL76">
        <f t="shared" si="35"/>
        <v>-3.0827574467747736</v>
      </c>
      <c r="AN76">
        <f t="shared" si="36"/>
        <v>0</v>
      </c>
      <c r="AO76">
        <f t="shared" si="36"/>
        <v>0</v>
      </c>
      <c r="AP76">
        <f t="shared" si="36"/>
        <v>-1.042522351655596E-11</v>
      </c>
      <c r="AQ76">
        <f t="shared" si="36"/>
        <v>-1.5383791532710601E-6</v>
      </c>
      <c r="AR76">
        <f t="shared" si="36"/>
        <v>-1.5383895784945765E-6</v>
      </c>
      <c r="AS76">
        <f t="shared" si="36"/>
        <v>-4.751308677988549E-4</v>
      </c>
      <c r="AT76">
        <f t="shared" si="36"/>
        <v>-3.1041948465241709E-4</v>
      </c>
      <c r="AU76">
        <f t="shared" si="23"/>
        <v>-7.8708874202976654E-4</v>
      </c>
      <c r="AW76">
        <v>73</v>
      </c>
      <c r="AX76">
        <f>IF(Z76&gt;0, (R76*SUMPRODUCT(K76:$K$98, X76:$X$98)-K76*$AZ$3)/Z76, 0)</f>
        <v>-9494840068.3601608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0.65685820900000003</v>
      </c>
      <c r="Q77" s="4">
        <f t="shared" si="48"/>
        <v>25</v>
      </c>
      <c r="R77">
        <f t="shared" si="27"/>
        <v>2000000</v>
      </c>
      <c r="S77">
        <f t="shared" si="28"/>
        <v>-25447232378.472927</v>
      </c>
      <c r="U77">
        <f t="shared" si="40"/>
        <v>0.65685820900000003</v>
      </c>
      <c r="V77">
        <f t="shared" si="41"/>
        <v>0.01</v>
      </c>
      <c r="W77">
        <f t="shared" si="42"/>
        <v>1.6332814186656959E-9</v>
      </c>
      <c r="X77">
        <f t="shared" si="43"/>
        <v>1.0728343074577283E-9</v>
      </c>
      <c r="Y77">
        <f t="shared" si="44"/>
        <v>1.6332814186656959E-11</v>
      </c>
      <c r="Z77">
        <f t="shared" si="45"/>
        <v>5.4411429702131064E-10</v>
      </c>
      <c r="AB77">
        <f t="shared" si="46"/>
        <v>-15.507745856855177</v>
      </c>
      <c r="AC77">
        <f t="shared" si="29"/>
        <v>-13.846202956750732</v>
      </c>
      <c r="AE77">
        <f t="shared" si="30"/>
        <v>0</v>
      </c>
      <c r="AF77">
        <f t="shared" si="31"/>
        <v>0</v>
      </c>
      <c r="AG77">
        <f t="shared" si="31"/>
        <v>-1.3602857425532766E-8</v>
      </c>
      <c r="AH77">
        <f t="shared" si="32"/>
        <v>-2.1456686149154565E-3</v>
      </c>
      <c r="AI77">
        <f t="shared" si="33"/>
        <v>-2.1456822177728821E-3</v>
      </c>
      <c r="AJ77">
        <f t="shared" si="34"/>
        <v>-1.6615429001044451</v>
      </c>
      <c r="AK77">
        <f t="shared" si="49"/>
        <v>-1.0855422099798624</v>
      </c>
      <c r="AL77">
        <f t="shared" si="35"/>
        <v>-2.7492307923020802</v>
      </c>
      <c r="AN77">
        <f t="shared" si="36"/>
        <v>0</v>
      </c>
      <c r="AO77">
        <f t="shared" si="36"/>
        <v>0</v>
      </c>
      <c r="AP77">
        <f t="shared" si="36"/>
        <v>-3.1009621731078298E-12</v>
      </c>
      <c r="AQ77">
        <f t="shared" si="36"/>
        <v>-4.8913526053640215E-7</v>
      </c>
      <c r="AR77">
        <f t="shared" si="36"/>
        <v>-4.8913836149857517E-7</v>
      </c>
      <c r="AS77">
        <f t="shared" si="36"/>
        <v>-3.7877201245590272E-4</v>
      </c>
      <c r="AT77">
        <f t="shared" si="36"/>
        <v>-2.4746457491651536E-4</v>
      </c>
      <c r="AU77">
        <f t="shared" si="23"/>
        <v>-6.2672572573391661E-4</v>
      </c>
      <c r="AW77">
        <v>74</v>
      </c>
      <c r="AX77">
        <f>IF(Z77&gt;0, (R77*SUMPRODUCT(K77:$K$98, X77:$X$98)-K77*$AZ$3)/Z77, 0)</f>
        <v>-25447232378.472927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0.67177231000000004</v>
      </c>
      <c r="Q78" s="4">
        <f t="shared" si="48"/>
        <v>25</v>
      </c>
      <c r="R78">
        <f t="shared" si="27"/>
        <v>2000000</v>
      </c>
      <c r="S78">
        <f t="shared" si="28"/>
        <v>-71397759122.46669</v>
      </c>
      <c r="U78">
        <f t="shared" si="40"/>
        <v>0.67177231000000004</v>
      </c>
      <c r="V78">
        <f t="shared" si="41"/>
        <v>0.01</v>
      </c>
      <c r="W78">
        <f t="shared" si="42"/>
        <v>5.4411429702131064E-10</v>
      </c>
      <c r="X78">
        <f t="shared" si="43"/>
        <v>3.6552091821403197E-10</v>
      </c>
      <c r="Y78">
        <f t="shared" si="44"/>
        <v>5.4411429702131067E-12</v>
      </c>
      <c r="Z78">
        <f t="shared" si="45"/>
        <v>1.7315223583706557E-10</v>
      </c>
      <c r="AB78">
        <f t="shared" si="46"/>
        <v>-13.846202956750732</v>
      </c>
      <c r="AC78">
        <f t="shared" si="29"/>
        <v>-12.362681625811351</v>
      </c>
      <c r="AE78">
        <f t="shared" si="30"/>
        <v>0</v>
      </c>
      <c r="AF78">
        <f t="shared" si="31"/>
        <v>0</v>
      </c>
      <c r="AG78">
        <f t="shared" si="31"/>
        <v>-4.3288058959266397E-9</v>
      </c>
      <c r="AH78">
        <f t="shared" si="32"/>
        <v>-7.3104183642806395E-4</v>
      </c>
      <c r="AI78">
        <f t="shared" si="33"/>
        <v>-7.3104616523395982E-4</v>
      </c>
      <c r="AJ78">
        <f t="shared" si="34"/>
        <v>-1.4835213309393804</v>
      </c>
      <c r="AK78">
        <f t="shared" si="49"/>
        <v>-0.96923420697255136</v>
      </c>
      <c r="AL78">
        <f t="shared" si="35"/>
        <v>-2.4534865840771656</v>
      </c>
      <c r="AN78">
        <f t="shared" si="36"/>
        <v>0</v>
      </c>
      <c r="AO78">
        <f t="shared" si="36"/>
        <v>0</v>
      </c>
      <c r="AP78">
        <f t="shared" si="36"/>
        <v>-8.8108216886204002E-13</v>
      </c>
      <c r="AQ78">
        <f t="shared" si="36"/>
        <v>-1.4879575158937619E-7</v>
      </c>
      <c r="AR78">
        <f t="shared" si="36"/>
        <v>-1.4879663267154503E-7</v>
      </c>
      <c r="AS78">
        <f t="shared" si="36"/>
        <v>-3.0195490933126404E-4</v>
      </c>
      <c r="AT78">
        <f t="shared" si="36"/>
        <v>-1.9727726253982337E-4</v>
      </c>
      <c r="AU78">
        <f t="shared" si="23"/>
        <v>-4.9938096850375886E-4</v>
      </c>
      <c r="AW78">
        <v>75</v>
      </c>
      <c r="AX78">
        <f>IF(Z78&gt;0, (R78*SUMPRODUCT(K78:$K$98, X78:$X$98)-K78*$AZ$3)/Z78, 0)</f>
        <v>-71397759122.46669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0.68662034599999999</v>
      </c>
      <c r="Q79" s="4">
        <f t="shared" si="48"/>
        <v>25</v>
      </c>
      <c r="R79">
        <f t="shared" si="27"/>
        <v>2000000</v>
      </c>
      <c r="S79">
        <f t="shared" si="28"/>
        <v>-210126154165.32837</v>
      </c>
      <c r="U79">
        <f t="shared" si="40"/>
        <v>0.68662034599999999</v>
      </c>
      <c r="V79">
        <f t="shared" si="41"/>
        <v>0.01</v>
      </c>
      <c r="W79">
        <f t="shared" si="42"/>
        <v>1.7315223583706557E-10</v>
      </c>
      <c r="X79">
        <f t="shared" si="43"/>
        <v>1.1888984808111957E-10</v>
      </c>
      <c r="Y79">
        <f t="shared" si="44"/>
        <v>1.7315223583706558E-12</v>
      </c>
      <c r="Z79">
        <f t="shared" si="45"/>
        <v>5.2530865397575353E-11</v>
      </c>
      <c r="AB79">
        <f t="shared" si="46"/>
        <v>-12.362681625811351</v>
      </c>
      <c r="AC79">
        <f t="shared" si="29"/>
        <v>-11.038108720969031</v>
      </c>
      <c r="AE79">
        <f t="shared" si="30"/>
        <v>0</v>
      </c>
      <c r="AF79">
        <f t="shared" si="31"/>
        <v>0</v>
      </c>
      <c r="AG79">
        <f t="shared" si="31"/>
        <v>-1.3132716349393839E-9</v>
      </c>
      <c r="AH79">
        <f t="shared" si="32"/>
        <v>-2.3777969616223913E-4</v>
      </c>
      <c r="AI79">
        <f t="shared" si="33"/>
        <v>-2.3778100943387407E-4</v>
      </c>
      <c r="AJ79">
        <f t="shared" si="34"/>
        <v>-1.32457290484232</v>
      </c>
      <c r="AK79">
        <f t="shared" si="49"/>
        <v>-0.86538771380679469</v>
      </c>
      <c r="AL79">
        <f t="shared" si="35"/>
        <v>-2.1901983996585486</v>
      </c>
      <c r="AN79">
        <f t="shared" si="36"/>
        <v>0</v>
      </c>
      <c r="AO79">
        <f t="shared" si="36"/>
        <v>0</v>
      </c>
      <c r="AP79">
        <f t="shared" si="36"/>
        <v>-2.3866286029904935E-13</v>
      </c>
      <c r="AQ79">
        <f t="shared" si="36"/>
        <v>-4.3212067402748882E-8</v>
      </c>
      <c r="AR79">
        <f t="shared" si="36"/>
        <v>-4.3212306065609182E-8</v>
      </c>
      <c r="AS79">
        <f t="shared" si="36"/>
        <v>-2.4071665734170822E-4</v>
      </c>
      <c r="AT79">
        <f t="shared" si="36"/>
        <v>-1.5726823114878115E-4</v>
      </c>
      <c r="AU79">
        <f t="shared" si="23"/>
        <v>-3.9802810079655495E-4</v>
      </c>
      <c r="AW79">
        <v>76</v>
      </c>
      <c r="AX79">
        <f>IF(Z79&gt;0, (R79*SUMPRODUCT(K79:$K$98, X79:$X$98)-K79*$AZ$3)/Z79, 0)</f>
        <v>-210126154165.32837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0.70385879699999998</v>
      </c>
      <c r="Q80" s="4">
        <f t="shared" si="48"/>
        <v>25</v>
      </c>
      <c r="R80">
        <f t="shared" si="27"/>
        <v>2000000</v>
      </c>
      <c r="S80">
        <f t="shared" si="28"/>
        <v>-655664533391.82434</v>
      </c>
      <c r="U80">
        <f t="shared" si="40"/>
        <v>0.70385879699999998</v>
      </c>
      <c r="V80">
        <f t="shared" si="41"/>
        <v>0.01</v>
      </c>
      <c r="W80">
        <f t="shared" si="42"/>
        <v>5.2530865397575353E-11</v>
      </c>
      <c r="X80">
        <f t="shared" si="43"/>
        <v>3.6974311724106312E-11</v>
      </c>
      <c r="Y80">
        <f t="shared" si="44"/>
        <v>5.2530865397575358E-13</v>
      </c>
      <c r="Z80">
        <f t="shared" si="45"/>
        <v>1.5031245019493287E-11</v>
      </c>
      <c r="AB80">
        <f t="shared" si="46"/>
        <v>-11.038108720969031</v>
      </c>
      <c r="AC80">
        <f t="shared" si="29"/>
        <v>-9.8554542520042503</v>
      </c>
      <c r="AE80">
        <f t="shared" si="30"/>
        <v>0</v>
      </c>
      <c r="AF80">
        <f t="shared" si="31"/>
        <v>0</v>
      </c>
      <c r="AG80">
        <f t="shared" si="31"/>
        <v>-3.7578112548733218E-10</v>
      </c>
      <c r="AH80">
        <f t="shared" si="32"/>
        <v>-7.3948623448212629E-5</v>
      </c>
      <c r="AI80">
        <f t="shared" si="33"/>
        <v>-7.3948999229338111E-5</v>
      </c>
      <c r="AJ80">
        <f t="shared" si="34"/>
        <v>-1.1826544689647811</v>
      </c>
      <c r="AK80">
        <f t="shared" si="49"/>
        <v>-0.77266761046783228</v>
      </c>
      <c r="AL80">
        <f t="shared" si="35"/>
        <v>-1.9553960284318428</v>
      </c>
      <c r="AN80">
        <f t="shared" si="36"/>
        <v>0</v>
      </c>
      <c r="AO80">
        <f t="shared" si="36"/>
        <v>0</v>
      </c>
      <c r="AP80">
        <f t="shared" si="36"/>
        <v>-6.0974355319099041E-14</v>
      </c>
      <c r="AQ80">
        <f t="shared" si="36"/>
        <v>-1.1998925267047708E-8</v>
      </c>
      <c r="AR80">
        <f t="shared" si="36"/>
        <v>-1.1998986241403026E-8</v>
      </c>
      <c r="AS80">
        <f t="shared" si="36"/>
        <v>-1.9189786000257714E-4</v>
      </c>
      <c r="AT80">
        <f t="shared" si="36"/>
        <v>-1.2537327244184067E-4</v>
      </c>
      <c r="AU80">
        <f t="shared" si="23"/>
        <v>-3.1728313143065923E-4</v>
      </c>
      <c r="AW80">
        <v>77</v>
      </c>
      <c r="AX80">
        <f>IF(Z80&gt;0, (R80*SUMPRODUCT(K80:$K$98, X80:$X$98)-K80*$AZ$3)/Z80, 0)</f>
        <v>-655664533391.82434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0.72100360699999999</v>
      </c>
      <c r="Q81" s="4">
        <f t="shared" si="48"/>
        <v>25</v>
      </c>
      <c r="R81">
        <f t="shared" si="27"/>
        <v>2000000</v>
      </c>
      <c r="S81">
        <f t="shared" si="28"/>
        <v>-2176292239874.877</v>
      </c>
      <c r="U81">
        <f t="shared" si="40"/>
        <v>0.72100360699999999</v>
      </c>
      <c r="V81">
        <f t="shared" si="41"/>
        <v>0.01</v>
      </c>
      <c r="W81">
        <f t="shared" si="42"/>
        <v>1.5031245019493287E-11</v>
      </c>
      <c r="X81">
        <f t="shared" si="43"/>
        <v>1.0837581876755444E-11</v>
      </c>
      <c r="Y81">
        <f t="shared" si="44"/>
        <v>1.5031245019493287E-13</v>
      </c>
      <c r="Z81">
        <f t="shared" si="45"/>
        <v>4.0433506925429096E-12</v>
      </c>
      <c r="AB81">
        <f t="shared" si="46"/>
        <v>-9.8554542520042503</v>
      </c>
      <c r="AC81">
        <f t="shared" si="29"/>
        <v>-8.7995127352738436</v>
      </c>
      <c r="AE81">
        <f t="shared" si="30"/>
        <v>0</v>
      </c>
      <c r="AF81">
        <f t="shared" si="31"/>
        <v>0</v>
      </c>
      <c r="AG81">
        <f t="shared" si="31"/>
        <v>-1.0108376731357274E-10</v>
      </c>
      <c r="AH81">
        <f t="shared" si="32"/>
        <v>-2.1675163753510888E-5</v>
      </c>
      <c r="AI81">
        <f t="shared" si="33"/>
        <v>-2.1675264837278201E-5</v>
      </c>
      <c r="AJ81">
        <f t="shared" si="34"/>
        <v>-1.0559415167304067</v>
      </c>
      <c r="AK81">
        <f t="shared" si="49"/>
        <v>-0.68988179764029756</v>
      </c>
      <c r="AL81">
        <f t="shared" si="35"/>
        <v>-1.7458449896355415</v>
      </c>
      <c r="AN81">
        <f t="shared" si="36"/>
        <v>0</v>
      </c>
      <c r="AO81">
        <f t="shared" si="36"/>
        <v>0</v>
      </c>
      <c r="AP81">
        <f t="shared" si="36"/>
        <v>-1.4644537184230363E-14</v>
      </c>
      <c r="AQ81">
        <f t="shared" si="36"/>
        <v>-3.1401950085407168E-9</v>
      </c>
      <c r="AR81">
        <f t="shared" si="36"/>
        <v>-3.1402096530779007E-9</v>
      </c>
      <c r="AS81">
        <f t="shared" si="36"/>
        <v>-1.5297980296045708E-4</v>
      </c>
      <c r="AT81">
        <f t="shared" si="36"/>
        <v>-9.9946805572910931E-5</v>
      </c>
      <c r="AU81">
        <f t="shared" si="23"/>
        <v>-2.5292974874302108E-4</v>
      </c>
      <c r="AW81">
        <v>78</v>
      </c>
      <c r="AX81">
        <f>IF(Z81&gt;0, (R81*SUMPRODUCT(K81:$K$98, X81:$X$98)-K81*$AZ$3)/Z81, 0)</f>
        <v>-2176292239874.877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0.73803352099999997</v>
      </c>
      <c r="Q82" s="4">
        <f t="shared" si="48"/>
        <v>25</v>
      </c>
      <c r="R82">
        <f t="shared" si="27"/>
        <v>2000000</v>
      </c>
      <c r="S82">
        <f t="shared" si="28"/>
        <v>-7711811823920.6514</v>
      </c>
      <c r="U82">
        <f t="shared" si="40"/>
        <v>0.73803352099999997</v>
      </c>
      <c r="V82">
        <f t="shared" si="41"/>
        <v>0.01</v>
      </c>
      <c r="W82">
        <f t="shared" si="42"/>
        <v>4.0433506925429096E-12</v>
      </c>
      <c r="X82">
        <f t="shared" si="43"/>
        <v>2.9841283482552317E-12</v>
      </c>
      <c r="Y82">
        <f t="shared" si="44"/>
        <v>4.0433506925429096E-14</v>
      </c>
      <c r="Z82">
        <f t="shared" si="45"/>
        <v>1.0187888373622487E-12</v>
      </c>
      <c r="AB82">
        <f t="shared" si="46"/>
        <v>-8.7995127352738436</v>
      </c>
      <c r="AC82">
        <f t="shared" si="29"/>
        <v>-7.8567078020485628</v>
      </c>
      <c r="AE82">
        <f t="shared" si="30"/>
        <v>0</v>
      </c>
      <c r="AF82">
        <f t="shared" si="31"/>
        <v>0</v>
      </c>
      <c r="AG82">
        <f t="shared" si="31"/>
        <v>-2.5469720934056216E-11</v>
      </c>
      <c r="AH82">
        <f t="shared" si="32"/>
        <v>-5.9682566965104633E-6</v>
      </c>
      <c r="AI82">
        <f t="shared" si="33"/>
        <v>-5.9682821662313975E-6</v>
      </c>
      <c r="AJ82">
        <f t="shared" si="34"/>
        <v>-0.94280493322528081</v>
      </c>
      <c r="AK82">
        <f t="shared" si="49"/>
        <v>-0.61596589146916914</v>
      </c>
      <c r="AL82">
        <f t="shared" si="35"/>
        <v>-1.5587767929766163</v>
      </c>
      <c r="AN82">
        <f t="shared" si="36"/>
        <v>0</v>
      </c>
      <c r="AO82">
        <f t="shared" si="36"/>
        <v>0</v>
      </c>
      <c r="AP82">
        <f t="shared" si="36"/>
        <v>-3.2945825632991953E-15</v>
      </c>
      <c r="AQ82">
        <f t="shared" si="36"/>
        <v>-7.7201138153521118E-10</v>
      </c>
      <c r="AR82">
        <f t="shared" si="36"/>
        <v>-7.7201467611777459E-10</v>
      </c>
      <c r="AS82">
        <f t="shared" si="36"/>
        <v>-1.2195456328864449E-4</v>
      </c>
      <c r="AT82">
        <f t="shared" si="36"/>
        <v>-7.9676981576499051E-5</v>
      </c>
      <c r="AU82">
        <f t="shared" si="23"/>
        <v>-2.0163231687981968E-4</v>
      </c>
      <c r="AW82">
        <v>79</v>
      </c>
      <c r="AX82">
        <f>IF(Z82&gt;0, (R82*SUMPRODUCT(K82:$K$98, X82:$X$98)-K82*$AZ$3)/Z82, 0)</f>
        <v>-7711811823920.6514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0.75492728399999998</v>
      </c>
      <c r="Q83" s="4">
        <f t="shared" si="48"/>
        <v>25</v>
      </c>
      <c r="R83">
        <f t="shared" si="27"/>
        <v>2000000</v>
      </c>
      <c r="S83">
        <f t="shared" si="28"/>
        <v>-29291133353011.684</v>
      </c>
      <c r="U83">
        <f t="shared" si="40"/>
        <v>0.75492728399999998</v>
      </c>
      <c r="V83">
        <f t="shared" si="41"/>
        <v>0.01</v>
      </c>
      <c r="W83">
        <f t="shared" si="42"/>
        <v>1.0187888373622487E-12</v>
      </c>
      <c r="X83">
        <f t="shared" si="43"/>
        <v>7.6911148995940011E-13</v>
      </c>
      <c r="Y83">
        <f t="shared" si="44"/>
        <v>1.0187888373622487E-14</v>
      </c>
      <c r="Z83">
        <f t="shared" si="45"/>
        <v>2.3948945902922605E-13</v>
      </c>
      <c r="AB83">
        <f t="shared" si="46"/>
        <v>-7.8567078020485628</v>
      </c>
      <c r="AC83">
        <f t="shared" si="29"/>
        <v>-7.0149176810656879</v>
      </c>
      <c r="AE83">
        <f t="shared" si="30"/>
        <v>0</v>
      </c>
      <c r="AF83">
        <f t="shared" si="31"/>
        <v>0</v>
      </c>
      <c r="AG83">
        <f t="shared" si="31"/>
        <v>-5.9872364757306511E-12</v>
      </c>
      <c r="AH83">
        <f t="shared" si="32"/>
        <v>-1.5382229799188001E-6</v>
      </c>
      <c r="AI83">
        <f t="shared" si="33"/>
        <v>-1.5382289671552758E-6</v>
      </c>
      <c r="AJ83">
        <f t="shared" si="34"/>
        <v>-0.84179012098287487</v>
      </c>
      <c r="AK83">
        <f t="shared" si="49"/>
        <v>-0.54996954614339943</v>
      </c>
      <c r="AL83">
        <f t="shared" si="35"/>
        <v>-1.3917612053552415</v>
      </c>
      <c r="AN83">
        <f t="shared" si="36"/>
        <v>0</v>
      </c>
      <c r="AO83">
        <f t="shared" si="36"/>
        <v>0</v>
      </c>
      <c r="AP83">
        <f t="shared" si="36"/>
        <v>-6.9148792075087824E-16</v>
      </c>
      <c r="AQ83">
        <f t="shared" si="36"/>
        <v>-1.7765501903037279E-10</v>
      </c>
      <c r="AR83">
        <f t="shared" si="36"/>
        <v>-1.7765571051829356E-10</v>
      </c>
      <c r="AS83">
        <f t="shared" si="36"/>
        <v>-9.7221431427767924E-5</v>
      </c>
      <c r="AT83">
        <f t="shared" si="36"/>
        <v>-6.3518001916333856E-5</v>
      </c>
      <c r="AU83">
        <f t="shared" si="23"/>
        <v>-1.6073961099981229E-4</v>
      </c>
      <c r="AW83">
        <v>80</v>
      </c>
      <c r="AX83">
        <f>IF(Z83&gt;0, (R83*SUMPRODUCT(K83:$K$98, X83:$X$98)-K83*$AZ$3)/Z83, 0)</f>
        <v>-29291133353011.684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0.77166421299999999</v>
      </c>
      <c r="Q84" s="4">
        <f t="shared" si="48"/>
        <v>25</v>
      </c>
      <c r="R84">
        <f t="shared" si="27"/>
        <v>2000000</v>
      </c>
      <c r="S84">
        <f t="shared" si="28"/>
        <v>-119782459836777.5</v>
      </c>
      <c r="U84">
        <f t="shared" si="40"/>
        <v>0.77166421299999999</v>
      </c>
      <c r="V84">
        <f t="shared" si="41"/>
        <v>0.01</v>
      </c>
      <c r="W84">
        <f t="shared" si="42"/>
        <v>2.3948945902922605E-13</v>
      </c>
      <c r="X84">
        <f t="shared" si="43"/>
        <v>1.8480544492358346E-13</v>
      </c>
      <c r="Y84">
        <f t="shared" si="44"/>
        <v>2.3948945902922605E-15</v>
      </c>
      <c r="Z84">
        <f t="shared" si="45"/>
        <v>5.2289119515350326E-14</v>
      </c>
      <c r="AB84">
        <f t="shared" si="46"/>
        <v>-7.0149176810656879</v>
      </c>
      <c r="AC84">
        <f t="shared" si="29"/>
        <v>-6.2633193582479088</v>
      </c>
      <c r="AE84">
        <f t="shared" si="30"/>
        <v>0</v>
      </c>
      <c r="AF84">
        <f t="shared" si="31"/>
        <v>0</v>
      </c>
      <c r="AG84">
        <f t="shared" si="31"/>
        <v>-1.3072279878837582E-12</v>
      </c>
      <c r="AH84">
        <f t="shared" si="32"/>
        <v>-3.6961088984716692E-7</v>
      </c>
      <c r="AI84">
        <f t="shared" si="33"/>
        <v>-3.6961219707515481E-7</v>
      </c>
      <c r="AJ84">
        <f t="shared" si="34"/>
        <v>-0.75159832281777916</v>
      </c>
      <c r="AK84">
        <f t="shared" si="49"/>
        <v>-0.49104423767459821</v>
      </c>
      <c r="AL84">
        <f t="shared" si="35"/>
        <v>-1.2426429301045745</v>
      </c>
      <c r="AN84">
        <f t="shared" si="36"/>
        <v>0</v>
      </c>
      <c r="AO84">
        <f t="shared" si="36"/>
        <v>0</v>
      </c>
      <c r="AP84">
        <f t="shared" si="36"/>
        <v>-1.3480049944476486E-16</v>
      </c>
      <c r="AQ84">
        <f t="shared" si="36"/>
        <v>-3.8114034440373769E-11</v>
      </c>
      <c r="AR84">
        <f t="shared" si="36"/>
        <v>-3.8114169240873218E-11</v>
      </c>
      <c r="AS84">
        <f t="shared" si="36"/>
        <v>-7.7504329953723017E-5</v>
      </c>
      <c r="AT84">
        <f t="shared" si="36"/>
        <v>-5.0636162246776873E-5</v>
      </c>
      <c r="AU84">
        <f t="shared" si="23"/>
        <v>-1.2814053031466913E-4</v>
      </c>
      <c r="AW84">
        <v>81</v>
      </c>
      <c r="AX84">
        <f>IF(Z84&gt;0, (R84*SUMPRODUCT(K84:$K$98, X84:$X$98)-K84*$AZ$3)/Z84, 0)</f>
        <v>-119782459836777.5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0.78831611899999998</v>
      </c>
      <c r="Q85" s="4">
        <f t="shared" si="48"/>
        <v>25</v>
      </c>
      <c r="R85">
        <f t="shared" si="27"/>
        <v>2000000</v>
      </c>
      <c r="S85">
        <f t="shared" si="28"/>
        <v>-530278494863441.19</v>
      </c>
      <c r="U85">
        <f t="shared" si="40"/>
        <v>0.78831611899999998</v>
      </c>
      <c r="V85">
        <f t="shared" si="41"/>
        <v>0.01</v>
      </c>
      <c r="W85">
        <f t="shared" si="42"/>
        <v>5.2289119515350326E-14</v>
      </c>
      <c r="X85">
        <f t="shared" si="43"/>
        <v>4.1220355762268126E-14</v>
      </c>
      <c r="Y85">
        <f t="shared" si="44"/>
        <v>5.2289119515350324E-16</v>
      </c>
      <c r="Z85">
        <f t="shared" si="45"/>
        <v>1.0545872557928697E-14</v>
      </c>
      <c r="AB85">
        <f t="shared" si="46"/>
        <v>-6.2633193582479088</v>
      </c>
      <c r="AC85">
        <f t="shared" si="29"/>
        <v>-5.5922494270400982</v>
      </c>
      <c r="AE85">
        <f t="shared" si="30"/>
        <v>0</v>
      </c>
      <c r="AF85">
        <f t="shared" si="31"/>
        <v>0</v>
      </c>
      <c r="AG85">
        <f t="shared" si="31"/>
        <v>-2.6364681394821743E-13</v>
      </c>
      <c r="AH85">
        <f t="shared" si="32"/>
        <v>-8.2440711524536257E-8</v>
      </c>
      <c r="AI85">
        <f t="shared" si="33"/>
        <v>-8.2440975171350205E-8</v>
      </c>
      <c r="AJ85">
        <f t="shared" si="34"/>
        <v>-0.67106993120781055</v>
      </c>
      <c r="AK85">
        <f t="shared" si="49"/>
        <v>-0.43843235507735367</v>
      </c>
      <c r="AL85">
        <f t="shared" si="35"/>
        <v>-1.1095023687261394</v>
      </c>
      <c r="AN85">
        <f t="shared" si="36"/>
        <v>0</v>
      </c>
      <c r="AO85">
        <f t="shared" si="36"/>
        <v>0</v>
      </c>
      <c r="AP85">
        <f t="shared" si="36"/>
        <v>-2.4274185614962974E-17</v>
      </c>
      <c r="AQ85">
        <f t="shared" si="36"/>
        <v>-7.590386182968477E-12</v>
      </c>
      <c r="AR85">
        <f t="shared" si="36"/>
        <v>-7.5904104571540921E-12</v>
      </c>
      <c r="AS85">
        <f t="shared" si="36"/>
        <v>-6.1785977333897398E-5</v>
      </c>
      <c r="AT85">
        <f t="shared" si="36"/>
        <v>-4.0366838526800234E-5</v>
      </c>
      <c r="AU85">
        <f t="shared" si="23"/>
        <v>-1.0215282345110809E-4</v>
      </c>
      <c r="AW85">
        <v>82</v>
      </c>
      <c r="AX85">
        <f>IF(Z85&gt;0, (R85*SUMPRODUCT(K85:$K$98, X85:$X$98)-K85*$AZ$3)/Z85, 0)</f>
        <v>-530278494863441.19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0.80496745000000003</v>
      </c>
      <c r="Q86" s="4">
        <f t="shared" si="48"/>
        <v>25</v>
      </c>
      <c r="R86">
        <f t="shared" si="27"/>
        <v>2000000</v>
      </c>
      <c r="S86">
        <f t="shared" si="28"/>
        <v>-2558808933038992</v>
      </c>
      <c r="U86">
        <f t="shared" si="40"/>
        <v>0.80496745000000003</v>
      </c>
      <c r="V86">
        <f t="shared" si="41"/>
        <v>0.01</v>
      </c>
      <c r="W86">
        <f t="shared" si="42"/>
        <v>1.0545872557928697E-14</v>
      </c>
      <c r="X86">
        <f t="shared" si="43"/>
        <v>8.4890841409808408E-15</v>
      </c>
      <c r="Y86">
        <f t="shared" si="44"/>
        <v>1.0545872557928698E-16</v>
      </c>
      <c r="Z86">
        <f t="shared" si="45"/>
        <v>1.9513296913685693E-15</v>
      </c>
      <c r="AB86">
        <f t="shared" si="46"/>
        <v>-5.5922494270400982</v>
      </c>
      <c r="AC86">
        <f t="shared" si="29"/>
        <v>-4.993079845578114</v>
      </c>
      <c r="AE86">
        <f t="shared" si="30"/>
        <v>0</v>
      </c>
      <c r="AF86">
        <f t="shared" si="31"/>
        <v>0</v>
      </c>
      <c r="AG86">
        <f t="shared" si="31"/>
        <v>-4.8783242284214232E-14</v>
      </c>
      <c r="AH86">
        <f t="shared" si="32"/>
        <v>-1.6978168281961683E-8</v>
      </c>
      <c r="AI86">
        <f t="shared" si="33"/>
        <v>-1.6978217065203966E-8</v>
      </c>
      <c r="AJ86">
        <f t="shared" si="34"/>
        <v>-0.59916958146198418</v>
      </c>
      <c r="AK86">
        <f t="shared" si="49"/>
        <v>-0.39145745989280689</v>
      </c>
      <c r="AL86">
        <f t="shared" si="35"/>
        <v>-0.99062705833300813</v>
      </c>
      <c r="AN86">
        <f t="shared" si="36"/>
        <v>0</v>
      </c>
      <c r="AO86">
        <f t="shared" si="36"/>
        <v>0</v>
      </c>
      <c r="AP86">
        <f t="shared" si="36"/>
        <v>-4.010280770990997E-18</v>
      </c>
      <c r="AQ86">
        <f t="shared" si="36"/>
        <v>-1.3957092353788162E-12</v>
      </c>
      <c r="AR86">
        <f t="shared" si="36"/>
        <v>-1.395713245659587E-12</v>
      </c>
      <c r="AS86">
        <f t="shared" si="36"/>
        <v>-4.9255402851262577E-5</v>
      </c>
      <c r="AT86">
        <f t="shared" si="36"/>
        <v>-3.2180196529845905E-5</v>
      </c>
      <c r="AU86">
        <f t="shared" si="23"/>
        <v>-8.1435600776821719E-5</v>
      </c>
      <c r="AW86">
        <v>83</v>
      </c>
      <c r="AX86">
        <f>IF(Z86&gt;0, (R86*SUMPRODUCT(K86:$K$98, X86:$X$98)-K86*$AZ$3)/Z86, 0)</f>
        <v>-2558808933038992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0.82161935600000002</v>
      </c>
      <c r="Q87" s="4">
        <f t="shared" si="48"/>
        <v>25</v>
      </c>
      <c r="R87">
        <f t="shared" si="27"/>
        <v>2000000</v>
      </c>
      <c r="S87">
        <f t="shared" si="28"/>
        <v>-1.3568369729427764E+16</v>
      </c>
      <c r="U87">
        <f t="shared" si="40"/>
        <v>0.82161935600000002</v>
      </c>
      <c r="V87">
        <f t="shared" si="41"/>
        <v>0.01</v>
      </c>
      <c r="W87">
        <f t="shared" si="42"/>
        <v>1.9513296913685693E-15</v>
      </c>
      <c r="X87">
        <f t="shared" si="43"/>
        <v>1.6032502443659228E-15</v>
      </c>
      <c r="Y87">
        <f t="shared" si="44"/>
        <v>1.9513296913685692E-17</v>
      </c>
      <c r="Z87">
        <f t="shared" si="45"/>
        <v>3.2856615008896082E-16</v>
      </c>
      <c r="AB87">
        <f t="shared" si="46"/>
        <v>-4.993079845578114</v>
      </c>
      <c r="AC87">
        <f t="shared" si="29"/>
        <v>-4.4581070049816756</v>
      </c>
      <c r="AE87">
        <f t="shared" si="30"/>
        <v>0</v>
      </c>
      <c r="AF87">
        <f t="shared" si="31"/>
        <v>0</v>
      </c>
      <c r="AG87">
        <f t="shared" si="31"/>
        <v>-8.2141537522240203E-15</v>
      </c>
      <c r="AH87">
        <f t="shared" si="32"/>
        <v>-3.2065004887318456E-9</v>
      </c>
      <c r="AI87">
        <f t="shared" si="33"/>
        <v>-3.206508702885598E-9</v>
      </c>
      <c r="AJ87">
        <f t="shared" si="34"/>
        <v>-0.53497284059643846</v>
      </c>
      <c r="AK87">
        <f t="shared" si="49"/>
        <v>-0.34951558919046799</v>
      </c>
      <c r="AL87">
        <f t="shared" si="35"/>
        <v>-0.88448843299341517</v>
      </c>
      <c r="AN87">
        <f t="shared" si="36"/>
        <v>0</v>
      </c>
      <c r="AO87">
        <f t="shared" si="36"/>
        <v>0</v>
      </c>
      <c r="AP87">
        <f t="shared" si="36"/>
        <v>-6.0290505253596446E-19</v>
      </c>
      <c r="AQ87">
        <f t="shared" si="36"/>
        <v>-2.3535173603148617E-13</v>
      </c>
      <c r="AR87">
        <f t="shared" si="36"/>
        <v>-2.3535233893653872E-13</v>
      </c>
      <c r="AS87">
        <f t="shared" si="36"/>
        <v>-3.9266105589730562E-5</v>
      </c>
      <c r="AT87">
        <f t="shared" si="36"/>
        <v>-2.5653855652015644E-5</v>
      </c>
      <c r="AU87">
        <f t="shared" si="23"/>
        <v>-6.4919961477098546E-5</v>
      </c>
      <c r="AW87">
        <v>84</v>
      </c>
      <c r="AX87">
        <f>IF(Z87&gt;0, (R87*SUMPRODUCT(K87:$K$98, X87:$X$98)-K87*$AZ$3)/Z87, 0)</f>
        <v>-1.3568369729427764E+16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0.83827126200000002</v>
      </c>
      <c r="Q88" s="4">
        <f t="shared" si="48"/>
        <v>25</v>
      </c>
      <c r="R88">
        <f t="shared" si="27"/>
        <v>2000000</v>
      </c>
      <c r="S88">
        <f t="shared" si="28"/>
        <v>-7.9843910847309952E+16</v>
      </c>
      <c r="U88">
        <f t="shared" si="40"/>
        <v>0.83827126200000002</v>
      </c>
      <c r="V88">
        <f t="shared" si="41"/>
        <v>0.01</v>
      </c>
      <c r="W88">
        <f t="shared" si="42"/>
        <v>3.2856615008896082E-16</v>
      </c>
      <c r="X88">
        <f t="shared" si="43"/>
        <v>2.7542756128555462E-16</v>
      </c>
      <c r="Y88">
        <f t="shared" si="44"/>
        <v>3.2856615008896083E-18</v>
      </c>
      <c r="Z88">
        <f t="shared" si="45"/>
        <v>4.9852927302516588E-17</v>
      </c>
      <c r="AB88">
        <f t="shared" si="46"/>
        <v>-4.4581070049816756</v>
      </c>
      <c r="AC88">
        <f t="shared" si="29"/>
        <v>-3.9804526830195588</v>
      </c>
      <c r="AE88">
        <f t="shared" si="30"/>
        <v>0</v>
      </c>
      <c r="AF88">
        <f t="shared" si="31"/>
        <v>0</v>
      </c>
      <c r="AG88">
        <f t="shared" si="31"/>
        <v>-1.2463231825629147E-15</v>
      </c>
      <c r="AH88">
        <f t="shared" si="32"/>
        <v>-5.5085512257110924E-10</v>
      </c>
      <c r="AI88">
        <f t="shared" si="33"/>
        <v>-5.5085636889429181E-10</v>
      </c>
      <c r="AJ88">
        <f t="shared" si="34"/>
        <v>-0.47765432196211677</v>
      </c>
      <c r="AK88">
        <f t="shared" si="49"/>
        <v>-0.31206749034871734</v>
      </c>
      <c r="AL88">
        <f t="shared" si="35"/>
        <v>-0.78972181286169052</v>
      </c>
      <c r="AN88">
        <f t="shared" si="36"/>
        <v>0</v>
      </c>
      <c r="AO88">
        <f t="shared" si="36"/>
        <v>0</v>
      </c>
      <c r="AP88">
        <f t="shared" si="36"/>
        <v>-8.1676806031344233E-20</v>
      </c>
      <c r="AQ88">
        <f t="shared" si="36"/>
        <v>-3.609985566110709E-14</v>
      </c>
      <c r="AR88">
        <f t="shared" si="36"/>
        <v>-3.6099937337913123E-14</v>
      </c>
      <c r="AS88">
        <f t="shared" si="36"/>
        <v>-3.1302698971471359E-5</v>
      </c>
      <c r="AT88">
        <f t="shared" si="36"/>
        <v>-2.0451096661370095E-5</v>
      </c>
      <c r="AU88">
        <f t="shared" si="23"/>
        <v>-5.1753795668941389E-5</v>
      </c>
      <c r="AW88">
        <v>85</v>
      </c>
      <c r="AX88">
        <f>IF(Z88&gt;0, (R88*SUMPRODUCT(K88:$K$98, X88:$X$98)-K88*$AZ$3)/Z88, 0)</f>
        <v>-7.9843910847309952E+16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1</v>
      </c>
      <c r="Q89" s="4">
        <f t="shared" si="48"/>
        <v>25</v>
      </c>
      <c r="R89">
        <f t="shared" si="27"/>
        <v>2000000</v>
      </c>
      <c r="S89">
        <f t="shared" si="28"/>
        <v>0</v>
      </c>
      <c r="U89">
        <f t="shared" si="40"/>
        <v>1</v>
      </c>
      <c r="V89">
        <f t="shared" si="41"/>
        <v>0.01</v>
      </c>
      <c r="W89">
        <f t="shared" si="42"/>
        <v>4.9852927302516588E-17</v>
      </c>
      <c r="X89">
        <f t="shared" si="43"/>
        <v>4.9852927302516588E-17</v>
      </c>
      <c r="Y89">
        <f t="shared" si="44"/>
        <v>4.9852927302516584E-19</v>
      </c>
      <c r="Z89">
        <f t="shared" si="45"/>
        <v>0</v>
      </c>
      <c r="AB89">
        <f t="shared" si="46"/>
        <v>-3.9804526830195588</v>
      </c>
      <c r="AC89">
        <f t="shared" si="29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-9.9705854605033176E-11</v>
      </c>
      <c r="AI89">
        <f t="shared" si="33"/>
        <v>-9.9705854605033176E-11</v>
      </c>
      <c r="AJ89">
        <f t="shared" si="34"/>
        <v>-3.9804526830195588</v>
      </c>
      <c r="AK89">
        <f t="shared" si="49"/>
        <v>-0.27863168781136916</v>
      </c>
      <c r="AL89">
        <f t="shared" si="35"/>
        <v>-4.2590843709306343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-5.8340575736674455E-15</v>
      </c>
      <c r="AR89">
        <f t="shared" si="36"/>
        <v>-5.8340575736674455E-15</v>
      </c>
      <c r="AS89">
        <f t="shared" si="36"/>
        <v>-2.3290698639498846E-4</v>
      </c>
      <c r="AT89">
        <f t="shared" si="36"/>
        <v>-1.6303489047649195E-5</v>
      </c>
      <c r="AU89">
        <f t="shared" si="23"/>
        <v>-2.4921047544847175E-4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93969.11435177832</v>
      </c>
      <c r="AO91" s="8">
        <f t="shared" si="50"/>
        <v>-9396.9114351778317</v>
      </c>
      <c r="AP91" s="8">
        <f t="shared" si="50"/>
        <v>-1684.2191761704041</v>
      </c>
      <c r="AQ91" s="8">
        <f t="shared" si="50"/>
        <v>-60738.546191905152</v>
      </c>
      <c r="AR91" s="8">
        <f t="shared" si="50"/>
        <v>22149.437548524929</v>
      </c>
      <c r="AS91" s="8">
        <f t="shared" si="50"/>
        <v>-13719.639933418215</v>
      </c>
      <c r="AT91" s="8">
        <f t="shared" si="50"/>
        <v>8003.1232944939538</v>
      </c>
      <c r="AU91" s="8">
        <f t="shared" si="50"/>
        <v>16432.920909600678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50" priority="1" operator="lessThan">
      <formula>0</formula>
    </cfRule>
  </conditionalFormatting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239B74-5601-4B9A-8647-C1FE9B9087E7}"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11">
        <v>243191.21203110527</v>
      </c>
      <c r="K3">
        <v>1</v>
      </c>
      <c r="L3" s="2">
        <v>0</v>
      </c>
      <c r="O3">
        <f>$C$3</f>
        <v>243191.21203110527</v>
      </c>
      <c r="P3">
        <f>O3*C5</f>
        <v>24319.121203110528</v>
      </c>
      <c r="Q3" s="4">
        <f>B8</f>
        <v>1522.432587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243191.21203110527</v>
      </c>
      <c r="AF3">
        <f t="shared" ref="AF3:AG34" si="4">-$Z3*P3</f>
        <v>-24319.121203110528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217349.65824099476</v>
      </c>
      <c r="AJ3">
        <f t="shared" ref="AJ3:AJ66" si="7">AB3-AC3</f>
        <v>0</v>
      </c>
      <c r="AL3">
        <f t="shared" ref="AL3:AL66" si="8">SUM(AI3:AK3)</f>
        <v>217349.65824099476</v>
      </c>
      <c r="AN3">
        <f t="shared" ref="AN3:AU34" si="9">AE3*$K3</f>
        <v>243191.21203110527</v>
      </c>
      <c r="AO3">
        <f t="shared" si="9"/>
        <v>-24319.121203110528</v>
      </c>
      <c r="AP3">
        <f t="shared" si="9"/>
        <v>-1522.432587</v>
      </c>
      <c r="AQ3">
        <f t="shared" si="9"/>
        <v>0</v>
      </c>
      <c r="AR3">
        <f t="shared" si="9"/>
        <v>217349.65824099476</v>
      </c>
      <c r="AS3">
        <f t="shared" si="9"/>
        <v>0</v>
      </c>
      <c r="AT3">
        <f t="shared" si="9"/>
        <v>0</v>
      </c>
      <c r="AU3">
        <f t="shared" si="9"/>
        <v>217349.65824099476</v>
      </c>
      <c r="AW3">
        <v>0</v>
      </c>
      <c r="AX3">
        <f>IF(Z3&gt;0, (R3*SUMPRODUCT(K3:$K$98, X3:$X$98)-K3*$AZ$3)/Z3, 0)</f>
        <v>0</v>
      </c>
      <c r="AZ3">
        <f>C6*ABS(SUMPRODUCT(X4:X79, K4:K79))/1</f>
        <v>136207.72199573054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79">Mortalities!B21:B96</f>
        <v>2.4628010000000001E-3</v>
      </c>
      <c r="R4">
        <f t="shared" si="0"/>
        <v>2000000</v>
      </c>
      <c r="S4">
        <f t="shared" si="1"/>
        <v>14777.858003040717</v>
      </c>
      <c r="U4">
        <f t="shared" ref="U4:U67" si="13">M4</f>
        <v>2.4628010000000001E-3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2.4628010000000001E-3</v>
      </c>
      <c r="Y4">
        <f t="shared" ref="Y4:Y67" si="17">V4*W4</f>
        <v>0.01</v>
      </c>
      <c r="Z4">
        <f t="shared" ref="Z4:Z67" si="18">MAX(0, W4-X4-Y4)</f>
        <v>0.98753719900000003</v>
      </c>
      <c r="AB4">
        <f t="shared" ref="AB4:AB67" si="19">AC3</f>
        <v>0</v>
      </c>
      <c r="AC4">
        <f t="shared" si="2"/>
        <v>14593.684499542564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-4925.6019999999999</v>
      </c>
      <c r="AI4">
        <f t="shared" si="6"/>
        <v>-4925.6019999999999</v>
      </c>
      <c r="AJ4">
        <f t="shared" si="7"/>
        <v>-14593.684499542564</v>
      </c>
      <c r="AK4">
        <f>G4*SUM(AB4, AE4:AF4)</f>
        <v>0</v>
      </c>
      <c r="AL4">
        <f t="shared" si="8"/>
        <v>-19519.286499542563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-4397.8589285714279</v>
      </c>
      <c r="AR4">
        <f t="shared" si="9"/>
        <v>-4397.8589285714279</v>
      </c>
      <c r="AS4">
        <f t="shared" si="9"/>
        <v>-13030.075446020144</v>
      </c>
      <c r="AT4">
        <f t="shared" si="9"/>
        <v>0</v>
      </c>
      <c r="AU4">
        <f t="shared" si="9"/>
        <v>-17427.934374591572</v>
      </c>
      <c r="AW4">
        <v>1</v>
      </c>
      <c r="AX4">
        <f>IF(Z4&gt;0, (R4*SUMPRODUCT(K4:$K$98, X4:$X$98)-K4*$AZ$3)/Z4, 0)</f>
        <v>14777.858003040717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2.5557050000000001E-3</v>
      </c>
      <c r="Q5" s="4">
        <f t="shared" ref="Q5:Q68" si="21">$C$8</f>
        <v>25</v>
      </c>
      <c r="R5">
        <f t="shared" si="0"/>
        <v>2000000</v>
      </c>
      <c r="S5">
        <f t="shared" si="1"/>
        <v>23818.066421426669</v>
      </c>
      <c r="U5">
        <f t="shared" si="13"/>
        <v>2.5557050000000001E-3</v>
      </c>
      <c r="V5">
        <f t="shared" si="14"/>
        <v>0.01</v>
      </c>
      <c r="W5">
        <f t="shared" si="15"/>
        <v>0.98753719900000003</v>
      </c>
      <c r="X5">
        <f t="shared" si="16"/>
        <v>2.5238537571702952E-3</v>
      </c>
      <c r="Y5">
        <f t="shared" si="17"/>
        <v>9.8753719900000012E-3</v>
      </c>
      <c r="Z5">
        <f t="shared" si="18"/>
        <v>0.97513797325282969</v>
      </c>
      <c r="AB5">
        <f t="shared" si="19"/>
        <v>14593.684499542564</v>
      </c>
      <c r="AC5">
        <f t="shared" si="2"/>
        <v>23225.90101699128</v>
      </c>
      <c r="AE5">
        <f t="shared" si="3"/>
        <v>0</v>
      </c>
      <c r="AF5">
        <f t="shared" si="4"/>
        <v>0</v>
      </c>
      <c r="AG5">
        <f t="shared" si="4"/>
        <v>-24.378449331320741</v>
      </c>
      <c r="AH5">
        <f t="shared" si="5"/>
        <v>-5047.70751434059</v>
      </c>
      <c r="AI5">
        <f t="shared" si="6"/>
        <v>-5072.0859636719106</v>
      </c>
      <c r="AJ5">
        <f t="shared" si="7"/>
        <v>-8632.2165174487163</v>
      </c>
      <c r="AK5">
        <f>G5*SUM(AB5, AE5:AF5)</f>
        <v>1021.5579149679795</v>
      </c>
      <c r="AL5">
        <f t="shared" si="8"/>
        <v>-12682.744566152647</v>
      </c>
      <c r="AN5">
        <f t="shared" si="9"/>
        <v>0</v>
      </c>
      <c r="AO5">
        <f t="shared" si="9"/>
        <v>0</v>
      </c>
      <c r="AP5">
        <f t="shared" si="9"/>
        <v>-19.434350551116662</v>
      </c>
      <c r="AQ5">
        <f t="shared" si="9"/>
        <v>-4024.0015261005974</v>
      </c>
      <c r="AR5">
        <f t="shared" si="9"/>
        <v>-4043.4358766517139</v>
      </c>
      <c r="AS5">
        <f t="shared" si="9"/>
        <v>-6881.5501574049067</v>
      </c>
      <c r="AT5">
        <f t="shared" si="9"/>
        <v>814.37971537625913</v>
      </c>
      <c r="AU5">
        <f t="shared" si="9"/>
        <v>-10110.606318680362</v>
      </c>
      <c r="AW5">
        <v>2</v>
      </c>
      <c r="AX5">
        <f>IF(Z5&gt;0, (R5*SUMPRODUCT(K5:$K$98, X5:$X$98)-K5*$AZ$3)/Z5, 0)</f>
        <v>23818.066421426669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2.6648449999999999E-3</v>
      </c>
      <c r="Q6" s="4">
        <f t="shared" si="21"/>
        <v>25</v>
      </c>
      <c r="R6">
        <f t="shared" si="0"/>
        <v>2000000</v>
      </c>
      <c r="S6">
        <f t="shared" si="1"/>
        <v>32027.71052589743</v>
      </c>
      <c r="U6">
        <f t="shared" si="13"/>
        <v>2.6648449999999999E-3</v>
      </c>
      <c r="V6">
        <f t="shared" si="14"/>
        <v>0.01</v>
      </c>
      <c r="W6">
        <f t="shared" si="15"/>
        <v>0.97513797325282969</v>
      </c>
      <c r="X6">
        <f t="shared" si="16"/>
        <v>2.5985915523329367E-3</v>
      </c>
      <c r="Y6">
        <f t="shared" si="17"/>
        <v>9.7513797325282977E-3</v>
      </c>
      <c r="Z6">
        <f t="shared" si="18"/>
        <v>0.96278800196796854</v>
      </c>
      <c r="AB6">
        <f t="shared" si="19"/>
        <v>23225.90101699128</v>
      </c>
      <c r="AC6">
        <f t="shared" si="2"/>
        <v>30835.895424837261</v>
      </c>
      <c r="AE6">
        <f t="shared" si="3"/>
        <v>0</v>
      </c>
      <c r="AF6">
        <f t="shared" si="4"/>
        <v>0</v>
      </c>
      <c r="AG6">
        <f t="shared" si="4"/>
        <v>-24.069700049199213</v>
      </c>
      <c r="AH6">
        <f t="shared" si="5"/>
        <v>-5197.1831046658735</v>
      </c>
      <c r="AI6">
        <f t="shared" si="6"/>
        <v>-5221.2528047150727</v>
      </c>
      <c r="AJ6">
        <f t="shared" si="7"/>
        <v>-7609.9944078459812</v>
      </c>
      <c r="AK6">
        <f>G6*SUM(AB6, AE6:AF6)</f>
        <v>1625.8130711893898</v>
      </c>
      <c r="AL6">
        <f t="shared" si="8"/>
        <v>-11205.434141371665</v>
      </c>
      <c r="AN6">
        <f t="shared" si="9"/>
        <v>0</v>
      </c>
      <c r="AO6">
        <f t="shared" si="9"/>
        <v>0</v>
      </c>
      <c r="AP6">
        <f t="shared" si="9"/>
        <v>-17.132337065813488</v>
      </c>
      <c r="AQ6">
        <f t="shared" si="9"/>
        <v>-3699.252278170748</v>
      </c>
      <c r="AR6">
        <f t="shared" si="9"/>
        <v>-3716.3846152365618</v>
      </c>
      <c r="AS6">
        <f t="shared" si="9"/>
        <v>-5416.6437054752842</v>
      </c>
      <c r="AT6">
        <f t="shared" si="9"/>
        <v>1157.2216307094666</v>
      </c>
      <c r="AU6">
        <f t="shared" si="9"/>
        <v>-7975.8066900023796</v>
      </c>
      <c r="AW6">
        <v>3</v>
      </c>
      <c r="AX6">
        <f>IF(Z6&gt;0, (R6*SUMPRODUCT(K6:$K$98, X6:$X$98)-K6*$AZ$3)/Z6, 0)</f>
        <v>32027.71052589743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2.7902209999999998E-3</v>
      </c>
      <c r="Q7" s="4">
        <f t="shared" si="21"/>
        <v>25</v>
      </c>
      <c r="R7">
        <f t="shared" si="0"/>
        <v>2000000</v>
      </c>
      <c r="S7">
        <f t="shared" si="1"/>
        <v>39479.407274867393</v>
      </c>
      <c r="U7">
        <f t="shared" si="13"/>
        <v>2.7902209999999998E-3</v>
      </c>
      <c r="V7">
        <f t="shared" si="14"/>
        <v>0.01</v>
      </c>
      <c r="W7">
        <f t="shared" si="15"/>
        <v>0.96278800196796854</v>
      </c>
      <c r="X7">
        <f t="shared" si="16"/>
        <v>2.6863913016390668E-3</v>
      </c>
      <c r="Y7">
        <f t="shared" si="17"/>
        <v>9.6278800196796851E-3</v>
      </c>
      <c r="Z7">
        <f t="shared" si="18"/>
        <v>0.95047373064664975</v>
      </c>
      <c r="AB7">
        <f t="shared" si="19"/>
        <v>30835.895424837261</v>
      </c>
      <c r="AC7">
        <f t="shared" si="2"/>
        <v>37524.139516261697</v>
      </c>
      <c r="AE7">
        <f t="shared" si="3"/>
        <v>0</v>
      </c>
      <c r="AF7">
        <f t="shared" si="4"/>
        <v>0</v>
      </c>
      <c r="AG7">
        <f t="shared" si="4"/>
        <v>-23.761843266166245</v>
      </c>
      <c r="AH7">
        <f t="shared" si="5"/>
        <v>-5372.782603278134</v>
      </c>
      <c r="AI7">
        <f t="shared" si="6"/>
        <v>-5396.5444465443006</v>
      </c>
      <c r="AJ7">
        <f t="shared" si="7"/>
        <v>-6688.2440914244362</v>
      </c>
      <c r="AK7">
        <f>G7*SUM(AB7, AE7:AF7)</f>
        <v>2158.5126797386083</v>
      </c>
      <c r="AL7">
        <f t="shared" si="8"/>
        <v>-9926.2758582301285</v>
      </c>
      <c r="AN7">
        <f t="shared" si="9"/>
        <v>0</v>
      </c>
      <c r="AO7">
        <f t="shared" si="9"/>
        <v>0</v>
      </c>
      <c r="AP7">
        <f t="shared" si="9"/>
        <v>-15.101080971870751</v>
      </c>
      <c r="AQ7">
        <f t="shared" si="9"/>
        <v>-3414.5004757222264</v>
      </c>
      <c r="AR7">
        <f t="shared" si="9"/>
        <v>-3429.6015566940973</v>
      </c>
      <c r="AS7">
        <f t="shared" si="9"/>
        <v>-4250.5000328845235</v>
      </c>
      <c r="AT7">
        <f t="shared" si="9"/>
        <v>1371.7738304399431</v>
      </c>
      <c r="AU7">
        <f t="shared" si="9"/>
        <v>-6308.3277591386777</v>
      </c>
      <c r="AW7">
        <v>4</v>
      </c>
      <c r="AX7">
        <f>IF(Z7&gt;0, (R7*SUMPRODUCT(K7:$K$98, X7:$X$98)-K7*$AZ$3)/Z7, 0)</f>
        <v>39479.407274867393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3.5816260000000001E-3</v>
      </c>
      <c r="Q8" s="4">
        <f t="shared" si="21"/>
        <v>25</v>
      </c>
      <c r="R8">
        <f t="shared" si="0"/>
        <v>2000000</v>
      </c>
      <c r="S8">
        <f t="shared" si="1"/>
        <v>46273.272626727528</v>
      </c>
      <c r="U8">
        <f t="shared" si="13"/>
        <v>3.5816260000000001E-3</v>
      </c>
      <c r="V8">
        <f t="shared" si="14"/>
        <v>0.01</v>
      </c>
      <c r="W8">
        <f t="shared" si="15"/>
        <v>0.95047373064664975</v>
      </c>
      <c r="X8">
        <f t="shared" si="16"/>
        <v>3.4042414260010375E-3</v>
      </c>
      <c r="Y8">
        <f t="shared" si="17"/>
        <v>9.5047373064664972E-3</v>
      </c>
      <c r="Z8">
        <f t="shared" si="18"/>
        <v>0.9375647519141822</v>
      </c>
      <c r="AB8">
        <f t="shared" si="19"/>
        <v>37524.139516261697</v>
      </c>
      <c r="AC8">
        <f t="shared" si="2"/>
        <v>43384.18937053511</v>
      </c>
      <c r="AE8">
        <f t="shared" si="3"/>
        <v>0</v>
      </c>
      <c r="AF8">
        <f t="shared" si="4"/>
        <v>0</v>
      </c>
      <c r="AG8">
        <f t="shared" si="4"/>
        <v>-23.439118797854555</v>
      </c>
      <c r="AH8">
        <f t="shared" si="5"/>
        <v>-6808.4828520020747</v>
      </c>
      <c r="AI8">
        <f t="shared" si="6"/>
        <v>-6831.9219707999291</v>
      </c>
      <c r="AJ8">
        <f t="shared" si="7"/>
        <v>-5860.0498542734131</v>
      </c>
      <c r="AK8">
        <f t="shared" ref="AK8:AK71" si="22">G8*SUM(AB8:AB8, AE8:AF8)</f>
        <v>2626.6897661383191</v>
      </c>
      <c r="AL8">
        <f t="shared" si="8"/>
        <v>-10065.282058935023</v>
      </c>
      <c r="AN8">
        <f t="shared" si="9"/>
        <v>0</v>
      </c>
      <c r="AO8">
        <f t="shared" si="9"/>
        <v>0</v>
      </c>
      <c r="AP8">
        <f t="shared" si="9"/>
        <v>-13.299985480281325</v>
      </c>
      <c r="AQ8">
        <f t="shared" si="9"/>
        <v>-3863.3160169255389</v>
      </c>
      <c r="AR8">
        <f t="shared" si="9"/>
        <v>-3876.6160024058199</v>
      </c>
      <c r="AS8">
        <f t="shared" si="9"/>
        <v>-3325.1496631645987</v>
      </c>
      <c r="AT8">
        <f t="shared" si="9"/>
        <v>1490.4543149480894</v>
      </c>
      <c r="AU8">
        <f t="shared" si="9"/>
        <v>-5711.3113506223299</v>
      </c>
      <c r="AW8">
        <v>5</v>
      </c>
      <c r="AX8">
        <f>IF(Z8&gt;0, (R8*SUMPRODUCT(K8:$K$98, X8:$X$98)-K8*$AZ$3)/Z8, 0)</f>
        <v>46273.272626727528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4.4506370000000003E-3</v>
      </c>
      <c r="Q9" s="4">
        <f t="shared" si="21"/>
        <v>25</v>
      </c>
      <c r="R9">
        <f t="shared" si="0"/>
        <v>2000000</v>
      </c>
      <c r="S9">
        <f t="shared" si="1"/>
        <v>51732.550156586192</v>
      </c>
      <c r="U9">
        <f t="shared" si="13"/>
        <v>4.4506370000000003E-3</v>
      </c>
      <c r="V9">
        <f t="shared" si="14"/>
        <v>0.01</v>
      </c>
      <c r="W9">
        <f t="shared" si="15"/>
        <v>0.9375647519141822</v>
      </c>
      <c r="X9">
        <f t="shared" si="16"/>
        <v>4.1727603747650803E-3</v>
      </c>
      <c r="Y9">
        <f t="shared" si="17"/>
        <v>9.3756475191418224E-3</v>
      </c>
      <c r="Z9">
        <f t="shared" si="18"/>
        <v>0.92401634402027533</v>
      </c>
      <c r="AB9">
        <f t="shared" si="19"/>
        <v>43384.18937053511</v>
      </c>
      <c r="AC9">
        <f t="shared" si="2"/>
        <v>47801.721862534294</v>
      </c>
      <c r="AE9">
        <f t="shared" si="3"/>
        <v>0</v>
      </c>
      <c r="AF9">
        <f t="shared" si="4"/>
        <v>0</v>
      </c>
      <c r="AG9">
        <f t="shared" si="4"/>
        <v>-23.100408600506881</v>
      </c>
      <c r="AH9">
        <f t="shared" si="5"/>
        <v>-8345.5207495301602</v>
      </c>
      <c r="AI9">
        <f t="shared" si="6"/>
        <v>-8368.621158130667</v>
      </c>
      <c r="AJ9">
        <f t="shared" si="7"/>
        <v>-4417.5324919991835</v>
      </c>
      <c r="AK9">
        <f t="shared" si="22"/>
        <v>3036.893255937458</v>
      </c>
      <c r="AL9">
        <f t="shared" si="8"/>
        <v>-9749.2603941923917</v>
      </c>
      <c r="AN9">
        <f t="shared" si="9"/>
        <v>0</v>
      </c>
      <c r="AO9">
        <f t="shared" si="9"/>
        <v>0</v>
      </c>
      <c r="AP9">
        <f t="shared" si="9"/>
        <v>-11.703385908929025</v>
      </c>
      <c r="AQ9">
        <f t="shared" si="9"/>
        <v>-4228.10053414306</v>
      </c>
      <c r="AR9">
        <f t="shared" si="9"/>
        <v>-4239.8039200519888</v>
      </c>
      <c r="AS9">
        <f t="shared" si="9"/>
        <v>-2238.05943925879</v>
      </c>
      <c r="AT9">
        <f t="shared" si="9"/>
        <v>1538.5846351514385</v>
      </c>
      <c r="AU9">
        <f t="shared" si="9"/>
        <v>-4939.2787241593396</v>
      </c>
      <c r="AW9">
        <v>6</v>
      </c>
      <c r="AX9">
        <f>IF(Z9&gt;0, (R9*SUMPRODUCT(K9:$K$98, X9:$X$98)-K9*$AZ$3)/Z9, 0)</f>
        <v>51732.550156586192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5.383718E-3</v>
      </c>
      <c r="Q10" s="4">
        <f t="shared" si="21"/>
        <v>25</v>
      </c>
      <c r="R10">
        <f t="shared" si="0"/>
        <v>2000000</v>
      </c>
      <c r="S10">
        <f t="shared" si="1"/>
        <v>56020.169220418371</v>
      </c>
      <c r="U10">
        <f t="shared" si="13"/>
        <v>5.383718E-3</v>
      </c>
      <c r="V10">
        <f t="shared" si="14"/>
        <v>0.01</v>
      </c>
      <c r="W10">
        <f t="shared" si="15"/>
        <v>0.92401634402027533</v>
      </c>
      <c r="X10">
        <f t="shared" si="16"/>
        <v>4.9746434235961486E-3</v>
      </c>
      <c r="Y10">
        <f t="shared" si="17"/>
        <v>9.2401634402027536E-3</v>
      </c>
      <c r="Z10">
        <f t="shared" si="18"/>
        <v>0.90980153715647649</v>
      </c>
      <c r="AB10">
        <f t="shared" si="19"/>
        <v>47801.721862534294</v>
      </c>
      <c r="AC10">
        <f t="shared" si="2"/>
        <v>50967.236068502563</v>
      </c>
      <c r="AE10">
        <f t="shared" si="3"/>
        <v>0</v>
      </c>
      <c r="AF10">
        <f t="shared" si="4"/>
        <v>0</v>
      </c>
      <c r="AG10">
        <f t="shared" si="4"/>
        <v>-22.745038428911911</v>
      </c>
      <c r="AH10">
        <f t="shared" si="5"/>
        <v>-9949.2868471922975</v>
      </c>
      <c r="AI10">
        <f t="shared" si="6"/>
        <v>-9972.0318856212089</v>
      </c>
      <c r="AJ10">
        <f t="shared" si="7"/>
        <v>-3165.5142059682694</v>
      </c>
      <c r="AK10">
        <f t="shared" si="22"/>
        <v>3346.1205303774009</v>
      </c>
      <c r="AL10">
        <f t="shared" si="8"/>
        <v>-9791.4255612120778</v>
      </c>
      <c r="AN10">
        <f t="shared" si="9"/>
        <v>0</v>
      </c>
      <c r="AO10">
        <f t="shared" si="9"/>
        <v>0</v>
      </c>
      <c r="AP10">
        <f t="shared" si="9"/>
        <v>-10.288700286125794</v>
      </c>
      <c r="AQ10">
        <f t="shared" si="9"/>
        <v>-4500.5520984891109</v>
      </c>
      <c r="AR10">
        <f t="shared" si="9"/>
        <v>-4510.8407987752371</v>
      </c>
      <c r="AS10">
        <f t="shared" si="9"/>
        <v>-1431.9178672075363</v>
      </c>
      <c r="AT10">
        <f t="shared" si="9"/>
        <v>1513.6149963388873</v>
      </c>
      <c r="AU10">
        <f t="shared" si="9"/>
        <v>-4429.1436696438859</v>
      </c>
      <c r="AW10">
        <v>7</v>
      </c>
      <c r="AX10">
        <f>IF(Z10&gt;0, (R10*SUMPRODUCT(K10:$K$98, X10:$X$98)-K10*$AZ$3)/Z10, 0)</f>
        <v>56020.169220418371</v>
      </c>
    </row>
    <row r="11" spans="1:52" x14ac:dyDescent="0.25">
      <c r="A11" t="s">
        <v>33</v>
      </c>
      <c r="C11" s="12">
        <f>AU81</f>
        <v>67323.655230427306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6.4575739999999998E-3</v>
      </c>
      <c r="Q11" s="4">
        <f t="shared" si="21"/>
        <v>25</v>
      </c>
      <c r="R11">
        <f t="shared" si="0"/>
        <v>2000000</v>
      </c>
      <c r="S11">
        <f t="shared" si="1"/>
        <v>59305.365193947015</v>
      </c>
      <c r="U11">
        <f t="shared" si="13"/>
        <v>6.4575739999999998E-3</v>
      </c>
      <c r="V11">
        <f t="shared" si="14"/>
        <v>0.01</v>
      </c>
      <c r="W11">
        <f t="shared" si="15"/>
        <v>0.90980153715647649</v>
      </c>
      <c r="X11">
        <f t="shared" si="16"/>
        <v>5.8751107515016962E-3</v>
      </c>
      <c r="Y11">
        <f t="shared" si="17"/>
        <v>9.0980153715647643E-3</v>
      </c>
      <c r="Z11">
        <f t="shared" si="18"/>
        <v>0.89482841103341004</v>
      </c>
      <c r="AB11">
        <f t="shared" si="19"/>
        <v>50967.236068502563</v>
      </c>
      <c r="AC11">
        <f t="shared" si="2"/>
        <v>53068.125702255711</v>
      </c>
      <c r="AE11">
        <f t="shared" si="3"/>
        <v>0</v>
      </c>
      <c r="AF11">
        <f t="shared" si="4"/>
        <v>0</v>
      </c>
      <c r="AG11">
        <f t="shared" si="4"/>
        <v>-22.370710275835251</v>
      </c>
      <c r="AH11">
        <f t="shared" si="5"/>
        <v>-11750.221503003393</v>
      </c>
      <c r="AI11">
        <f t="shared" si="6"/>
        <v>-11772.592213279228</v>
      </c>
      <c r="AJ11">
        <f t="shared" si="7"/>
        <v>-2100.8896337531478</v>
      </c>
      <c r="AK11">
        <f t="shared" si="22"/>
        <v>3567.7065247951796</v>
      </c>
      <c r="AL11">
        <f t="shared" si="8"/>
        <v>-10305.775322237196</v>
      </c>
      <c r="AN11">
        <f t="shared" si="9"/>
        <v>0</v>
      </c>
      <c r="AO11">
        <f t="shared" si="9"/>
        <v>0</v>
      </c>
      <c r="AP11">
        <f t="shared" si="9"/>
        <v>-9.0351546783955854</v>
      </c>
      <c r="AQ11">
        <f t="shared" si="9"/>
        <v>-4745.7173901056058</v>
      </c>
      <c r="AR11">
        <f t="shared" si="9"/>
        <v>-4754.7525447840007</v>
      </c>
      <c r="AS11">
        <f t="shared" si="9"/>
        <v>-848.51408690861604</v>
      </c>
      <c r="AT11">
        <f t="shared" si="9"/>
        <v>1440.9368277173346</v>
      </c>
      <c r="AU11">
        <f t="shared" si="9"/>
        <v>-4162.3298039752826</v>
      </c>
      <c r="AW11">
        <v>8</v>
      </c>
      <c r="AX11">
        <f>IF(Z11&gt;0, (R11*SUMPRODUCT(K11:$K$98, X11:$X$98)-K11*$AZ$3)/Z11, 0)</f>
        <v>59305.365193947015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7.6803260000000003E-3</v>
      </c>
      <c r="Q12" s="4">
        <f t="shared" si="21"/>
        <v>25</v>
      </c>
      <c r="R12">
        <f t="shared" si="0"/>
        <v>2000000</v>
      </c>
      <c r="S12">
        <f t="shared" si="1"/>
        <v>61679.279694631448</v>
      </c>
      <c r="U12">
        <f t="shared" si="13"/>
        <v>7.6803260000000003E-3</v>
      </c>
      <c r="V12">
        <f t="shared" si="14"/>
        <v>0.01</v>
      </c>
      <c r="W12">
        <f t="shared" si="15"/>
        <v>0.89482841103341004</v>
      </c>
      <c r="X12">
        <f t="shared" si="16"/>
        <v>6.8725739107985866E-3</v>
      </c>
      <c r="Y12">
        <f t="shared" si="17"/>
        <v>8.9482841103341003E-3</v>
      </c>
      <c r="Z12">
        <f t="shared" si="18"/>
        <v>0.8790075530122774</v>
      </c>
      <c r="AB12">
        <f t="shared" si="19"/>
        <v>53068.125702255711</v>
      </c>
      <c r="AC12">
        <f t="shared" si="2"/>
        <v>54216.55271593784</v>
      </c>
      <c r="AE12">
        <f t="shared" si="3"/>
        <v>0</v>
      </c>
      <c r="AF12">
        <f t="shared" si="4"/>
        <v>0</v>
      </c>
      <c r="AG12">
        <f t="shared" si="4"/>
        <v>-21.975188825306937</v>
      </c>
      <c r="AH12">
        <f t="shared" si="5"/>
        <v>-13745.147821597173</v>
      </c>
      <c r="AI12">
        <f t="shared" si="6"/>
        <v>-13767.12301042248</v>
      </c>
      <c r="AJ12">
        <f t="shared" si="7"/>
        <v>-1148.4270136821287</v>
      </c>
      <c r="AK12">
        <f t="shared" si="22"/>
        <v>3714.7687991579</v>
      </c>
      <c r="AL12">
        <f t="shared" si="8"/>
        <v>-11200.781224946708</v>
      </c>
      <c r="AN12">
        <f t="shared" si="9"/>
        <v>0</v>
      </c>
      <c r="AO12">
        <f t="shared" si="9"/>
        <v>0</v>
      </c>
      <c r="AP12">
        <f t="shared" si="9"/>
        <v>-7.9244733912688643</v>
      </c>
      <c r="AQ12">
        <f t="shared" si="9"/>
        <v>-4956.6380993216617</v>
      </c>
      <c r="AR12">
        <f t="shared" si="9"/>
        <v>-4964.56257271293</v>
      </c>
      <c r="AS12">
        <f t="shared" si="9"/>
        <v>-414.13429409343331</v>
      </c>
      <c r="AT12">
        <f t="shared" si="9"/>
        <v>1339.5828694651229</v>
      </c>
      <c r="AU12">
        <f t="shared" si="9"/>
        <v>-4039.1139973412405</v>
      </c>
      <c r="AW12">
        <v>9</v>
      </c>
      <c r="AX12">
        <f>IF(Z12&gt;0, (R12*SUMPRODUCT(K12:$K$98, X12:$X$98)-K12*$AZ$3)/Z12, 0)</f>
        <v>61679.279694631448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9.0334749999999991E-3</v>
      </c>
      <c r="Q13" s="4">
        <f t="shared" si="21"/>
        <v>25</v>
      </c>
      <c r="R13">
        <f t="shared" si="0"/>
        <v>2000000</v>
      </c>
      <c r="S13">
        <f t="shared" si="1"/>
        <v>63230.892757526701</v>
      </c>
      <c r="U13">
        <f t="shared" si="13"/>
        <v>9.0334749999999991E-3</v>
      </c>
      <c r="V13">
        <f t="shared" si="14"/>
        <v>0.01</v>
      </c>
      <c r="W13">
        <f t="shared" si="15"/>
        <v>0.8790075530122774</v>
      </c>
      <c r="X13">
        <f t="shared" si="16"/>
        <v>7.9404927549475823E-3</v>
      </c>
      <c r="Y13">
        <f t="shared" si="17"/>
        <v>8.7900755301227734E-3</v>
      </c>
      <c r="Z13">
        <f t="shared" si="18"/>
        <v>0.86227698472720704</v>
      </c>
      <c r="AB13">
        <f t="shared" si="19"/>
        <v>54216.55271593784</v>
      </c>
      <c r="AC13">
        <f t="shared" si="2"/>
        <v>54522.54354856952</v>
      </c>
      <c r="AE13">
        <f t="shared" si="3"/>
        <v>0</v>
      </c>
      <c r="AF13">
        <f t="shared" si="4"/>
        <v>0</v>
      </c>
      <c r="AG13">
        <f t="shared" si="4"/>
        <v>-21.556924618180176</v>
      </c>
      <c r="AH13">
        <f t="shared" si="5"/>
        <v>-15880.985509895165</v>
      </c>
      <c r="AI13">
        <f t="shared" si="6"/>
        <v>-15902.542434513345</v>
      </c>
      <c r="AJ13">
        <f t="shared" si="7"/>
        <v>-305.99083263167995</v>
      </c>
      <c r="AK13">
        <f t="shared" si="22"/>
        <v>3795.1586901156493</v>
      </c>
      <c r="AL13">
        <f t="shared" si="8"/>
        <v>-12413.374577029375</v>
      </c>
      <c r="AN13">
        <f t="shared" si="9"/>
        <v>0</v>
      </c>
      <c r="AO13">
        <f t="shared" si="9"/>
        <v>0</v>
      </c>
      <c r="AP13">
        <f t="shared" si="9"/>
        <v>-6.9407527902571253</v>
      </c>
      <c r="AQ13">
        <f t="shared" si="9"/>
        <v>-5113.2523048708917</v>
      </c>
      <c r="AR13">
        <f t="shared" si="9"/>
        <v>-5120.1930576611485</v>
      </c>
      <c r="AS13">
        <f t="shared" si="9"/>
        <v>-98.520858749503958</v>
      </c>
      <c r="AT13">
        <f t="shared" si="9"/>
        <v>1221.9395268318419</v>
      </c>
      <c r="AU13">
        <f t="shared" si="9"/>
        <v>-3996.7743895788103</v>
      </c>
      <c r="AW13">
        <v>10</v>
      </c>
      <c r="AX13">
        <f>IF(Z13&gt;0, (R13*SUMPRODUCT(K13:$K$98, X13:$X$98)-K13*$AZ$3)/Z13, 0)</f>
        <v>63230.892757526701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1.0570714E-2</v>
      </c>
      <c r="Q14" s="4">
        <f t="shared" si="21"/>
        <v>25</v>
      </c>
      <c r="R14">
        <f t="shared" si="0"/>
        <v>2000000</v>
      </c>
      <c r="S14">
        <f t="shared" si="1"/>
        <v>64068.143493826508</v>
      </c>
      <c r="U14">
        <f t="shared" si="13"/>
        <v>1.0570714E-2</v>
      </c>
      <c r="V14">
        <f t="shared" si="14"/>
        <v>0.01</v>
      </c>
      <c r="W14">
        <f t="shared" si="15"/>
        <v>0.86227698472720704</v>
      </c>
      <c r="X14">
        <f t="shared" si="16"/>
        <v>9.1148833943336741E-3</v>
      </c>
      <c r="Y14">
        <f t="shared" si="17"/>
        <v>8.6227698472720708E-3</v>
      </c>
      <c r="Z14">
        <f t="shared" si="18"/>
        <v>0.84453933148560134</v>
      </c>
      <c r="AB14">
        <f t="shared" si="19"/>
        <v>54522.54354856952</v>
      </c>
      <c r="AC14">
        <f t="shared" si="2"/>
        <v>54108.067075799816</v>
      </c>
      <c r="AE14">
        <f t="shared" si="3"/>
        <v>0</v>
      </c>
      <c r="AF14">
        <f t="shared" si="4"/>
        <v>0</v>
      </c>
      <c r="AG14">
        <f t="shared" si="4"/>
        <v>-21.113483287140035</v>
      </c>
      <c r="AH14">
        <f t="shared" si="5"/>
        <v>-18229.766788667348</v>
      </c>
      <c r="AI14">
        <f t="shared" si="6"/>
        <v>-18250.880271954487</v>
      </c>
      <c r="AJ14">
        <f t="shared" si="7"/>
        <v>414.47647276970383</v>
      </c>
      <c r="AK14">
        <f t="shared" si="22"/>
        <v>3816.5780483998669</v>
      </c>
      <c r="AL14">
        <f t="shared" si="8"/>
        <v>-14019.825750784916</v>
      </c>
      <c r="AN14">
        <f t="shared" si="9"/>
        <v>0</v>
      </c>
      <c r="AO14">
        <f t="shared" si="9"/>
        <v>0</v>
      </c>
      <c r="AP14">
        <f t="shared" si="9"/>
        <v>-6.0696219193428966</v>
      </c>
      <c r="AQ14">
        <f t="shared" si="9"/>
        <v>-5240.6223350364326</v>
      </c>
      <c r="AR14">
        <f t="shared" si="9"/>
        <v>-5246.6919569557758</v>
      </c>
      <c r="AS14">
        <f t="shared" si="9"/>
        <v>119.15208163246163</v>
      </c>
      <c r="AT14">
        <f t="shared" si="9"/>
        <v>1097.1749883431314</v>
      </c>
      <c r="AU14">
        <f t="shared" si="9"/>
        <v>-4030.3648869801823</v>
      </c>
      <c r="AW14">
        <v>11</v>
      </c>
      <c r="AX14">
        <f>IF(Z14&gt;0, (R14*SUMPRODUCT(K14:$K$98, X14:$X$98)-K14*$AZ$3)/Z14, 0)</f>
        <v>64068.143493826508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1.2312346E-2</v>
      </c>
      <c r="Q15" s="4">
        <f t="shared" si="21"/>
        <v>25</v>
      </c>
      <c r="R15">
        <f t="shared" si="0"/>
        <v>2000000</v>
      </c>
      <c r="S15">
        <f t="shared" si="1"/>
        <v>64264.330960588064</v>
      </c>
      <c r="U15">
        <f t="shared" si="13"/>
        <v>1.2312346E-2</v>
      </c>
      <c r="V15">
        <f t="shared" si="14"/>
        <v>0.01</v>
      </c>
      <c r="W15">
        <f t="shared" si="15"/>
        <v>0.84453933148560134</v>
      </c>
      <c r="X15">
        <f t="shared" si="16"/>
        <v>1.0398260459859417E-2</v>
      </c>
      <c r="Y15">
        <f t="shared" si="17"/>
        <v>8.4453933148560135E-3</v>
      </c>
      <c r="Z15">
        <f t="shared" si="18"/>
        <v>0.82569567771088592</v>
      </c>
      <c r="AB15">
        <f t="shared" si="19"/>
        <v>54108.067075799816</v>
      </c>
      <c r="AC15">
        <f t="shared" si="2"/>
        <v>53062.780305139429</v>
      </c>
      <c r="AE15">
        <f t="shared" si="3"/>
        <v>0</v>
      </c>
      <c r="AF15">
        <f t="shared" si="4"/>
        <v>0</v>
      </c>
      <c r="AG15">
        <f t="shared" si="4"/>
        <v>-20.642391942772147</v>
      </c>
      <c r="AH15">
        <f t="shared" si="5"/>
        <v>-20796.520919718834</v>
      </c>
      <c r="AI15">
        <f t="shared" si="6"/>
        <v>-20817.163311661607</v>
      </c>
      <c r="AJ15">
        <f t="shared" si="7"/>
        <v>1045.2867706603865</v>
      </c>
      <c r="AK15">
        <f t="shared" si="22"/>
        <v>3787.5646953059877</v>
      </c>
      <c r="AL15">
        <f t="shared" si="8"/>
        <v>-15984.311845695232</v>
      </c>
      <c r="AN15">
        <f t="shared" si="9"/>
        <v>0</v>
      </c>
      <c r="AO15">
        <f t="shared" si="9"/>
        <v>0</v>
      </c>
      <c r="AP15">
        <f t="shared" si="9"/>
        <v>-5.2983878705261906</v>
      </c>
      <c r="AQ15">
        <f t="shared" si="9"/>
        <v>-5337.948940009559</v>
      </c>
      <c r="AR15">
        <f t="shared" si="9"/>
        <v>-5343.2473278800853</v>
      </c>
      <c r="AS15">
        <f t="shared" si="9"/>
        <v>268.2990790138403</v>
      </c>
      <c r="AT15">
        <f t="shared" si="9"/>
        <v>972.1735202043385</v>
      </c>
      <c r="AU15">
        <f t="shared" si="9"/>
        <v>-4102.7747286619069</v>
      </c>
      <c r="AW15">
        <v>12</v>
      </c>
      <c r="AX15">
        <f>IF(Z15&gt;0, (R15*SUMPRODUCT(K15:$K$98, X15:$X$98)-K15*$AZ$3)/Z15, 0)</f>
        <v>64264.330960588064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1.4128425999999999E-2</v>
      </c>
      <c r="Q16" s="4">
        <f t="shared" si="21"/>
        <v>25</v>
      </c>
      <c r="R16">
        <f t="shared" si="0"/>
        <v>2000000</v>
      </c>
      <c r="S16">
        <f t="shared" si="1"/>
        <v>63877.382937148112</v>
      </c>
      <c r="U16">
        <f t="shared" si="13"/>
        <v>1.4128425999999999E-2</v>
      </c>
      <c r="V16">
        <f t="shared" si="14"/>
        <v>0.01</v>
      </c>
      <c r="W16">
        <f t="shared" si="15"/>
        <v>0.82569567771088592</v>
      </c>
      <c r="X16">
        <f t="shared" si="16"/>
        <v>1.1665780281058101E-2</v>
      </c>
      <c r="Y16">
        <f t="shared" si="17"/>
        <v>8.2569567771088592E-3</v>
      </c>
      <c r="Z16">
        <f t="shared" si="18"/>
        <v>0.80577294065271898</v>
      </c>
      <c r="AB16">
        <f t="shared" si="19"/>
        <v>53062.780305139429</v>
      </c>
      <c r="AC16">
        <f t="shared" si="2"/>
        <v>51470.666690465652</v>
      </c>
      <c r="AE16">
        <f t="shared" si="3"/>
        <v>0</v>
      </c>
      <c r="AF16">
        <f t="shared" si="4"/>
        <v>0</v>
      </c>
      <c r="AG16">
        <f t="shared" si="4"/>
        <v>-20.144323516317975</v>
      </c>
      <c r="AH16">
        <f t="shared" si="5"/>
        <v>-23331.560562116203</v>
      </c>
      <c r="AI16">
        <f t="shared" si="6"/>
        <v>-23351.70488563252</v>
      </c>
      <c r="AJ16">
        <f t="shared" si="7"/>
        <v>1592.1136146737772</v>
      </c>
      <c r="AK16">
        <f t="shared" si="22"/>
        <v>3714.3946213597605</v>
      </c>
      <c r="AL16">
        <f t="shared" si="8"/>
        <v>-18045.196649598984</v>
      </c>
      <c r="AN16">
        <f t="shared" si="9"/>
        <v>0</v>
      </c>
      <c r="AO16">
        <f t="shared" si="9"/>
        <v>0</v>
      </c>
      <c r="AP16">
        <f t="shared" si="9"/>
        <v>-4.6165590275650912</v>
      </c>
      <c r="AQ16">
        <f t="shared" si="9"/>
        <v>-5346.9914962876337</v>
      </c>
      <c r="AR16">
        <f t="shared" si="9"/>
        <v>-5351.6080553151987</v>
      </c>
      <c r="AS16">
        <f t="shared" si="9"/>
        <v>364.87134823750989</v>
      </c>
      <c r="AT16">
        <f t="shared" si="9"/>
        <v>851.24337917265143</v>
      </c>
      <c r="AU16">
        <f t="shared" si="9"/>
        <v>-4135.4933279050374</v>
      </c>
      <c r="AW16">
        <v>13</v>
      </c>
      <c r="AX16">
        <f>IF(Z16&gt;0, (R16*SUMPRODUCT(K16:$K$98, X16:$X$98)-K16*$AZ$3)/Z16, 0)</f>
        <v>63877.382937148112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1.6072195000000001E-2</v>
      </c>
      <c r="Q17" s="4">
        <f t="shared" si="21"/>
        <v>25</v>
      </c>
      <c r="R17">
        <f t="shared" si="0"/>
        <v>2000000</v>
      </c>
      <c r="S17">
        <f t="shared" si="1"/>
        <v>63035.675307563637</v>
      </c>
      <c r="U17">
        <f t="shared" si="13"/>
        <v>1.6072195000000001E-2</v>
      </c>
      <c r="V17">
        <f t="shared" si="14"/>
        <v>0.01</v>
      </c>
      <c r="W17">
        <f t="shared" si="15"/>
        <v>0.80577294065271898</v>
      </c>
      <c r="X17">
        <f t="shared" si="16"/>
        <v>1.2950539827893928E-2</v>
      </c>
      <c r="Y17">
        <f t="shared" si="17"/>
        <v>8.05772940652719E-3</v>
      </c>
      <c r="Z17">
        <f t="shared" si="18"/>
        <v>0.78476467141829787</v>
      </c>
      <c r="AB17">
        <f t="shared" si="19"/>
        <v>51470.666690465652</v>
      </c>
      <c r="AC17">
        <f t="shared" si="2"/>
        <v>49468.17102037069</v>
      </c>
      <c r="AE17">
        <f t="shared" si="3"/>
        <v>0</v>
      </c>
      <c r="AF17">
        <f t="shared" si="4"/>
        <v>0</v>
      </c>
      <c r="AG17">
        <f t="shared" si="4"/>
        <v>-19.619116785457447</v>
      </c>
      <c r="AH17">
        <f t="shared" si="5"/>
        <v>-25901.079655787857</v>
      </c>
      <c r="AI17">
        <f t="shared" si="6"/>
        <v>-25920.698772573312</v>
      </c>
      <c r="AJ17">
        <f t="shared" si="7"/>
        <v>2002.4956700949624</v>
      </c>
      <c r="AK17">
        <f t="shared" si="22"/>
        <v>3602.9466683325959</v>
      </c>
      <c r="AL17">
        <f t="shared" si="8"/>
        <v>-20315.256434145755</v>
      </c>
      <c r="AN17">
        <f t="shared" si="9"/>
        <v>0</v>
      </c>
      <c r="AO17">
        <f t="shared" si="9"/>
        <v>0</v>
      </c>
      <c r="AP17">
        <f t="shared" si="9"/>
        <v>-4.0144600003298248</v>
      </c>
      <c r="AQ17">
        <f t="shared" si="9"/>
        <v>-5299.8740657168946</v>
      </c>
      <c r="AR17">
        <f t="shared" si="9"/>
        <v>-5303.8885257172242</v>
      </c>
      <c r="AS17">
        <f t="shared" si="9"/>
        <v>409.75028877898876</v>
      </c>
      <c r="AT17">
        <f t="shared" si="9"/>
        <v>737.23427213930859</v>
      </c>
      <c r="AU17">
        <f t="shared" si="9"/>
        <v>-4156.9039647989266</v>
      </c>
      <c r="AW17">
        <v>14</v>
      </c>
      <c r="AX17">
        <f>IF(Z17&gt;0, (R17*SUMPRODUCT(K17:$K$98, X17:$X$98)-K17*$AZ$3)/Z17, 0)</f>
        <v>63035.675307563637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1.8213139E-2</v>
      </c>
      <c r="Q18" s="4">
        <f t="shared" si="21"/>
        <v>25</v>
      </c>
      <c r="R18">
        <f t="shared" si="0"/>
        <v>2000000</v>
      </c>
      <c r="S18">
        <f t="shared" si="1"/>
        <v>61831.851802152552</v>
      </c>
      <c r="U18">
        <f t="shared" si="13"/>
        <v>1.8213139E-2</v>
      </c>
      <c r="V18">
        <f t="shared" si="14"/>
        <v>0.01</v>
      </c>
      <c r="W18">
        <f t="shared" si="15"/>
        <v>0.78476467141829787</v>
      </c>
      <c r="X18">
        <f t="shared" si="16"/>
        <v>1.4293028042830785E-2</v>
      </c>
      <c r="Y18">
        <f t="shared" si="17"/>
        <v>7.8476467141829782E-3</v>
      </c>
      <c r="Z18">
        <f t="shared" si="18"/>
        <v>0.762623996661284</v>
      </c>
      <c r="AB18">
        <f t="shared" si="19"/>
        <v>49468.17102037069</v>
      </c>
      <c r="AC18">
        <f t="shared" si="2"/>
        <v>47154.453942325796</v>
      </c>
      <c r="AE18">
        <f t="shared" si="3"/>
        <v>0</v>
      </c>
      <c r="AF18">
        <f t="shared" si="4"/>
        <v>0</v>
      </c>
      <c r="AG18">
        <f t="shared" si="4"/>
        <v>-19.065599916532101</v>
      </c>
      <c r="AH18">
        <f t="shared" si="5"/>
        <v>-28586.05608566157</v>
      </c>
      <c r="AI18">
        <f t="shared" si="6"/>
        <v>-28605.121685578102</v>
      </c>
      <c r="AJ18">
        <f t="shared" si="7"/>
        <v>2313.7170780448942</v>
      </c>
      <c r="AK18">
        <f t="shared" si="22"/>
        <v>3462.7719714259488</v>
      </c>
      <c r="AL18">
        <f t="shared" si="8"/>
        <v>-22828.632636107261</v>
      </c>
      <c r="AN18">
        <f t="shared" si="9"/>
        <v>0</v>
      </c>
      <c r="AO18">
        <f t="shared" si="9"/>
        <v>0</v>
      </c>
      <c r="AP18">
        <f t="shared" si="9"/>
        <v>-3.4832138235094452</v>
      </c>
      <c r="AQ18">
        <f t="shared" si="9"/>
        <v>-5222.5655711390809</v>
      </c>
      <c r="AR18">
        <f t="shared" si="9"/>
        <v>-5226.0487849625897</v>
      </c>
      <c r="AS18">
        <f t="shared" si="9"/>
        <v>422.7074597819298</v>
      </c>
      <c r="AT18">
        <f t="shared" si="9"/>
        <v>632.63549278998164</v>
      </c>
      <c r="AU18">
        <f t="shared" si="9"/>
        <v>-4170.7058323906786</v>
      </c>
      <c r="AW18">
        <v>15</v>
      </c>
      <c r="AX18">
        <f>IF(Z18&gt;0, (R18*SUMPRODUCT(K18:$K$98, X18:$X$98)-K18*$AZ$3)/Z18, 0)</f>
        <v>61831.851802152552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2.0774602E-2</v>
      </c>
      <c r="Q19" s="4">
        <f t="shared" si="21"/>
        <v>25</v>
      </c>
      <c r="R19">
        <f t="shared" si="0"/>
        <v>2000000</v>
      </c>
      <c r="S19">
        <f t="shared" si="1"/>
        <v>60336.637536945775</v>
      </c>
      <c r="U19">
        <f t="shared" si="13"/>
        <v>2.0774602E-2</v>
      </c>
      <c r="V19">
        <f t="shared" si="14"/>
        <v>0.01</v>
      </c>
      <c r="W19">
        <f t="shared" si="15"/>
        <v>0.762623996661284</v>
      </c>
      <c r="X19">
        <f t="shared" si="16"/>
        <v>1.5843210006287505E-2</v>
      </c>
      <c r="Y19">
        <f t="shared" si="17"/>
        <v>7.6262399666128401E-3</v>
      </c>
      <c r="Z19">
        <f t="shared" si="18"/>
        <v>0.73915454668838365</v>
      </c>
      <c r="AB19">
        <f t="shared" si="19"/>
        <v>47154.453942325796</v>
      </c>
      <c r="AC19">
        <f t="shared" si="2"/>
        <v>44598.099967322465</v>
      </c>
      <c r="AE19">
        <f t="shared" si="3"/>
        <v>0</v>
      </c>
      <c r="AF19">
        <f t="shared" si="4"/>
        <v>0</v>
      </c>
      <c r="AG19">
        <f t="shared" si="4"/>
        <v>-18.478863667209591</v>
      </c>
      <c r="AH19">
        <f t="shared" si="5"/>
        <v>-31686.42001257501</v>
      </c>
      <c r="AI19">
        <f t="shared" si="6"/>
        <v>-31704.89887624222</v>
      </c>
      <c r="AJ19">
        <f t="shared" si="7"/>
        <v>2556.3539750033306</v>
      </c>
      <c r="AK19">
        <f t="shared" si="22"/>
        <v>3300.8117759628062</v>
      </c>
      <c r="AL19">
        <f t="shared" si="8"/>
        <v>-25847.733125276081</v>
      </c>
      <c r="AN19">
        <f t="shared" si="9"/>
        <v>0</v>
      </c>
      <c r="AO19">
        <f t="shared" si="9"/>
        <v>0</v>
      </c>
      <c r="AP19">
        <f t="shared" si="9"/>
        <v>-3.0143029503661101</v>
      </c>
      <c r="AQ19">
        <f t="shared" si="9"/>
        <v>-5168.7414903076406</v>
      </c>
      <c r="AR19">
        <f t="shared" si="9"/>
        <v>-5171.7557932580066</v>
      </c>
      <c r="AS19">
        <f t="shared" si="9"/>
        <v>416.99670866159187</v>
      </c>
      <c r="AT19">
        <f t="shared" si="9"/>
        <v>538.43390232611296</v>
      </c>
      <c r="AU19">
        <f t="shared" si="9"/>
        <v>-4216.3251822703014</v>
      </c>
      <c r="AW19">
        <v>16</v>
      </c>
      <c r="AX19">
        <f>IF(Z19&gt;0, (R19*SUMPRODUCT(K19:$K$98, X19:$X$98)-K19*$AZ$3)/Z19, 0)</f>
        <v>60336.637536945775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2.3506165999999998E-2</v>
      </c>
      <c r="Q20" s="4">
        <f t="shared" si="21"/>
        <v>25</v>
      </c>
      <c r="R20">
        <f t="shared" si="0"/>
        <v>2000000</v>
      </c>
      <c r="S20">
        <f t="shared" si="1"/>
        <v>58525.459973899131</v>
      </c>
      <c r="U20">
        <f t="shared" si="13"/>
        <v>2.3506165999999998E-2</v>
      </c>
      <c r="V20">
        <f t="shared" si="14"/>
        <v>0.01</v>
      </c>
      <c r="W20">
        <f t="shared" si="15"/>
        <v>0.73915454668838365</v>
      </c>
      <c r="X20">
        <f t="shared" si="16"/>
        <v>1.7374689474111894E-2</v>
      </c>
      <c r="Y20">
        <f t="shared" si="17"/>
        <v>7.3915454668838365E-3</v>
      </c>
      <c r="Z20">
        <f t="shared" si="18"/>
        <v>0.71438831174738793</v>
      </c>
      <c r="AB20">
        <f t="shared" si="19"/>
        <v>44598.099967322465</v>
      </c>
      <c r="AC20">
        <f t="shared" si="2"/>
        <v>41809.904544993129</v>
      </c>
      <c r="AE20">
        <f t="shared" si="3"/>
        <v>0</v>
      </c>
      <c r="AF20">
        <f t="shared" si="4"/>
        <v>0</v>
      </c>
      <c r="AG20">
        <f t="shared" si="4"/>
        <v>-17.859707793684699</v>
      </c>
      <c r="AH20">
        <f t="shared" si="5"/>
        <v>-34749.378948223792</v>
      </c>
      <c r="AI20">
        <f t="shared" si="6"/>
        <v>-34767.238656017478</v>
      </c>
      <c r="AJ20">
        <f t="shared" si="7"/>
        <v>2788.195422329336</v>
      </c>
      <c r="AK20">
        <f t="shared" si="22"/>
        <v>3121.8669977125728</v>
      </c>
      <c r="AL20">
        <f t="shared" si="8"/>
        <v>-28857.17623597557</v>
      </c>
      <c r="AN20">
        <f t="shared" si="9"/>
        <v>0</v>
      </c>
      <c r="AO20">
        <f t="shared" si="9"/>
        <v>0</v>
      </c>
      <c r="AP20">
        <f t="shared" si="9"/>
        <v>-2.6011653708364761</v>
      </c>
      <c r="AQ20">
        <f t="shared" si="9"/>
        <v>-5061.050394685396</v>
      </c>
      <c r="AR20">
        <f t="shared" si="9"/>
        <v>-5063.6515600562325</v>
      </c>
      <c r="AS20">
        <f t="shared" si="9"/>
        <v>406.08488467277169</v>
      </c>
      <c r="AT20">
        <f t="shared" si="9"/>
        <v>454.68226135696557</v>
      </c>
      <c r="AU20">
        <f t="shared" si="9"/>
        <v>-4202.8844140264955</v>
      </c>
      <c r="AW20">
        <v>17</v>
      </c>
      <c r="AX20">
        <f>IF(Z20&gt;0, (R20*SUMPRODUCT(K20:$K$98, X20:$X$98)-K20*$AZ$3)/Z20, 0)</f>
        <v>58525.459973899131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2.6226451000000001E-2</v>
      </c>
      <c r="Q21" s="4">
        <f t="shared" si="21"/>
        <v>25</v>
      </c>
      <c r="R21">
        <f t="shared" si="0"/>
        <v>2000000</v>
      </c>
      <c r="S21">
        <f t="shared" si="1"/>
        <v>56461.668089287588</v>
      </c>
      <c r="U21">
        <f t="shared" si="13"/>
        <v>2.6226451000000001E-2</v>
      </c>
      <c r="V21">
        <f t="shared" si="14"/>
        <v>0.01</v>
      </c>
      <c r="W21">
        <f t="shared" si="15"/>
        <v>0.71438831174738793</v>
      </c>
      <c r="X21">
        <f t="shared" si="16"/>
        <v>1.8735870053015594E-2</v>
      </c>
      <c r="Y21">
        <f t="shared" si="17"/>
        <v>7.1438831174738798E-3</v>
      </c>
      <c r="Z21">
        <f t="shared" si="18"/>
        <v>0.68850855857689852</v>
      </c>
      <c r="AB21">
        <f t="shared" si="19"/>
        <v>41809.904544993129</v>
      </c>
      <c r="AC21">
        <f t="shared" si="2"/>
        <v>38874.341711002664</v>
      </c>
      <c r="AE21">
        <f t="shared" si="3"/>
        <v>0</v>
      </c>
      <c r="AF21">
        <f t="shared" si="4"/>
        <v>0</v>
      </c>
      <c r="AG21">
        <f t="shared" si="4"/>
        <v>-17.212713964422463</v>
      </c>
      <c r="AH21">
        <f t="shared" si="5"/>
        <v>-37471.740106031189</v>
      </c>
      <c r="AI21">
        <f t="shared" si="6"/>
        <v>-37488.952819995611</v>
      </c>
      <c r="AJ21">
        <f t="shared" si="7"/>
        <v>2935.5628339904652</v>
      </c>
      <c r="AK21">
        <f t="shared" si="22"/>
        <v>2926.6933181495192</v>
      </c>
      <c r="AL21">
        <f t="shared" si="8"/>
        <v>-31626.696667855627</v>
      </c>
      <c r="AN21">
        <f t="shared" si="9"/>
        <v>0</v>
      </c>
      <c r="AO21">
        <f t="shared" si="9"/>
        <v>0</v>
      </c>
      <c r="AP21">
        <f t="shared" si="9"/>
        <v>-2.2383342687383676</v>
      </c>
      <c r="AQ21">
        <f t="shared" si="9"/>
        <v>-4872.8097243671191</v>
      </c>
      <c r="AR21">
        <f t="shared" si="9"/>
        <v>-4875.0480586358572</v>
      </c>
      <c r="AS21">
        <f t="shared" si="9"/>
        <v>381.73938769545146</v>
      </c>
      <c r="AT21">
        <f t="shared" si="9"/>
        <v>380.58599949095668</v>
      </c>
      <c r="AU21">
        <f t="shared" si="9"/>
        <v>-4112.7226714494491</v>
      </c>
      <c r="AW21">
        <v>18</v>
      </c>
      <c r="AX21">
        <f>IF(Z21&gt;0, (R21*SUMPRODUCT(K21:$K$98, X21:$X$98)-K21*$AZ$3)/Z21, 0)</f>
        <v>56461.668089287588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2.9219711999999998E-2</v>
      </c>
      <c r="Q22" s="4">
        <f t="shared" si="21"/>
        <v>25</v>
      </c>
      <c r="R22">
        <f t="shared" si="0"/>
        <v>2000000</v>
      </c>
      <c r="S22">
        <f t="shared" si="1"/>
        <v>54269.074687342858</v>
      </c>
      <c r="U22">
        <f t="shared" si="13"/>
        <v>2.9219711999999998E-2</v>
      </c>
      <c r="V22">
        <f t="shared" si="14"/>
        <v>0.01</v>
      </c>
      <c r="W22">
        <f t="shared" si="15"/>
        <v>0.68850855857689852</v>
      </c>
      <c r="X22">
        <f t="shared" si="16"/>
        <v>2.0118021791152102E-2</v>
      </c>
      <c r="Y22">
        <f t="shared" si="17"/>
        <v>6.8850855857689854E-3</v>
      </c>
      <c r="Z22">
        <f t="shared" si="18"/>
        <v>0.6615054511999775</v>
      </c>
      <c r="AB22">
        <f t="shared" si="19"/>
        <v>38874.341711002664</v>
      </c>
      <c r="AC22">
        <f t="shared" si="2"/>
        <v>35899.288737256014</v>
      </c>
      <c r="AE22">
        <f t="shared" si="3"/>
        <v>0</v>
      </c>
      <c r="AF22">
        <f t="shared" si="4"/>
        <v>0</v>
      </c>
      <c r="AG22">
        <f t="shared" si="4"/>
        <v>-16.537636279999436</v>
      </c>
      <c r="AH22">
        <f t="shared" si="5"/>
        <v>-40236.043582304206</v>
      </c>
      <c r="AI22">
        <f t="shared" si="6"/>
        <v>-40252.581218584208</v>
      </c>
      <c r="AJ22">
        <f t="shared" si="7"/>
        <v>2975.0529737466495</v>
      </c>
      <c r="AK22">
        <f t="shared" si="22"/>
        <v>2721.2039197701865</v>
      </c>
      <c r="AL22">
        <f t="shared" si="8"/>
        <v>-34556.32432506737</v>
      </c>
      <c r="AN22">
        <f t="shared" si="9"/>
        <v>0</v>
      </c>
      <c r="AO22">
        <f t="shared" si="9"/>
        <v>0</v>
      </c>
      <c r="AP22">
        <f t="shared" si="9"/>
        <v>-1.9201316458559983</v>
      </c>
      <c r="AQ22">
        <f t="shared" si="9"/>
        <v>-4671.6773351618358</v>
      </c>
      <c r="AR22">
        <f t="shared" si="9"/>
        <v>-4673.5974668076915</v>
      </c>
      <c r="AS22">
        <f t="shared" si="9"/>
        <v>345.4238118598368</v>
      </c>
      <c r="AT22">
        <f t="shared" si="9"/>
        <v>315.95021638595989</v>
      </c>
      <c r="AU22">
        <f t="shared" si="9"/>
        <v>-4012.2234385618949</v>
      </c>
      <c r="AW22">
        <v>19</v>
      </c>
      <c r="AX22">
        <f>IF(Z22&gt;0, (R22*SUMPRODUCT(K22:$K$98, X22:$X$98)-K22*$AZ$3)/Z22, 0)</f>
        <v>54269.074687342858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3.2402927999999998E-2</v>
      </c>
      <c r="Q23" s="4">
        <f t="shared" si="21"/>
        <v>25</v>
      </c>
      <c r="R23">
        <f t="shared" si="0"/>
        <v>2000000</v>
      </c>
      <c r="S23">
        <f t="shared" si="1"/>
        <v>51972.123617173282</v>
      </c>
      <c r="U23">
        <f t="shared" si="13"/>
        <v>3.2402927999999998E-2</v>
      </c>
      <c r="V23">
        <f t="shared" si="14"/>
        <v>0.01</v>
      </c>
      <c r="W23">
        <f t="shared" si="15"/>
        <v>0.6615054511999775</v>
      </c>
      <c r="X23">
        <f t="shared" si="16"/>
        <v>2.1434713506840383E-2</v>
      </c>
      <c r="Y23">
        <f t="shared" si="17"/>
        <v>6.6150545119997755E-3</v>
      </c>
      <c r="Z23">
        <f t="shared" si="18"/>
        <v>0.63345568318113743</v>
      </c>
      <c r="AB23">
        <f t="shared" si="19"/>
        <v>35899.288737256014</v>
      </c>
      <c r="AC23">
        <f t="shared" si="2"/>
        <v>32922.03707229103</v>
      </c>
      <c r="AE23">
        <f t="shared" si="3"/>
        <v>0</v>
      </c>
      <c r="AF23">
        <f t="shared" si="4"/>
        <v>0</v>
      </c>
      <c r="AG23">
        <f t="shared" si="4"/>
        <v>-15.836392079528435</v>
      </c>
      <c r="AH23">
        <f t="shared" si="5"/>
        <v>-42869.427013680768</v>
      </c>
      <c r="AI23">
        <f t="shared" si="6"/>
        <v>-42885.263405760299</v>
      </c>
      <c r="AJ23">
        <f t="shared" si="7"/>
        <v>2977.2516649649842</v>
      </c>
      <c r="AK23">
        <f t="shared" si="22"/>
        <v>2512.9502116079211</v>
      </c>
      <c r="AL23">
        <f t="shared" si="8"/>
        <v>-37395.061529187391</v>
      </c>
      <c r="AN23">
        <f t="shared" si="9"/>
        <v>0</v>
      </c>
      <c r="AO23">
        <f t="shared" si="9"/>
        <v>0</v>
      </c>
      <c r="AP23">
        <f t="shared" si="9"/>
        <v>-1.6417075374341477</v>
      </c>
      <c r="AQ23">
        <f t="shared" si="9"/>
        <v>-4444.1348193709582</v>
      </c>
      <c r="AR23">
        <f t="shared" si="9"/>
        <v>-4445.776526908393</v>
      </c>
      <c r="AS23">
        <f t="shared" si="9"/>
        <v>308.6420489380132</v>
      </c>
      <c r="AT23">
        <f t="shared" si="9"/>
        <v>260.50941924622435</v>
      </c>
      <c r="AU23">
        <f t="shared" si="9"/>
        <v>-3876.6250587241548</v>
      </c>
      <c r="AW23">
        <v>20</v>
      </c>
      <c r="AX23">
        <f>IF(Z23&gt;0, (R23*SUMPRODUCT(K23:$K$98, X23:$X$98)-K23*$AZ$3)/Z23, 0)</f>
        <v>51972.123617173282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3.5947104000000001E-2</v>
      </c>
      <c r="Q24" s="4">
        <f t="shared" si="21"/>
        <v>25</v>
      </c>
      <c r="R24">
        <f t="shared" si="0"/>
        <v>2000000</v>
      </c>
      <c r="S24">
        <f t="shared" si="1"/>
        <v>49624.838173552998</v>
      </c>
      <c r="U24">
        <f t="shared" si="13"/>
        <v>3.5947104000000001E-2</v>
      </c>
      <c r="V24">
        <f t="shared" si="14"/>
        <v>0.01</v>
      </c>
      <c r="W24">
        <f t="shared" si="15"/>
        <v>0.63345568318113743</v>
      </c>
      <c r="X24">
        <f t="shared" si="16"/>
        <v>2.2770897322703397E-2</v>
      </c>
      <c r="Y24">
        <f t="shared" si="17"/>
        <v>6.3345568318113749E-3</v>
      </c>
      <c r="Z24">
        <f t="shared" si="18"/>
        <v>0.60435022902662261</v>
      </c>
      <c r="AB24">
        <f t="shared" si="19"/>
        <v>32922.03707229103</v>
      </c>
      <c r="AC24">
        <f t="shared" si="2"/>
        <v>29990.782315595839</v>
      </c>
      <c r="AE24">
        <f t="shared" si="3"/>
        <v>0</v>
      </c>
      <c r="AF24">
        <f t="shared" si="4"/>
        <v>0</v>
      </c>
      <c r="AG24">
        <f t="shared" si="4"/>
        <v>-15.108755725665565</v>
      </c>
      <c r="AH24">
        <f t="shared" si="5"/>
        <v>-45541.794645406793</v>
      </c>
      <c r="AI24">
        <f t="shared" si="6"/>
        <v>-45556.903401132462</v>
      </c>
      <c r="AJ24">
        <f t="shared" si="7"/>
        <v>2931.2547566951907</v>
      </c>
      <c r="AK24">
        <f t="shared" si="22"/>
        <v>2304.5425950603722</v>
      </c>
      <c r="AL24">
        <f t="shared" si="8"/>
        <v>-40321.106049376896</v>
      </c>
      <c r="AN24">
        <f t="shared" si="9"/>
        <v>0</v>
      </c>
      <c r="AO24">
        <f t="shared" si="9"/>
        <v>0</v>
      </c>
      <c r="AP24">
        <f t="shared" si="9"/>
        <v>-1.3984605629232827</v>
      </c>
      <c r="AQ24">
        <f t="shared" si="9"/>
        <v>-4215.3308275520849</v>
      </c>
      <c r="AR24">
        <f t="shared" si="9"/>
        <v>-4216.7292881150088</v>
      </c>
      <c r="AS24">
        <f t="shared" si="9"/>
        <v>271.31580201247368</v>
      </c>
      <c r="AT24">
        <f t="shared" si="9"/>
        <v>213.30756769693164</v>
      </c>
      <c r="AU24">
        <f t="shared" si="9"/>
        <v>-3732.105918405603</v>
      </c>
      <c r="AW24">
        <v>21</v>
      </c>
      <c r="AX24">
        <f>IF(Z24&gt;0, (R24*SUMPRODUCT(K24:$K$98, X24:$X$98)-K24*$AZ$3)/Z24, 0)</f>
        <v>49624.838173552998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4.0034525000000001E-2</v>
      </c>
      <c r="Q25" s="4">
        <f t="shared" si="21"/>
        <v>25</v>
      </c>
      <c r="R25">
        <f t="shared" si="0"/>
        <v>2000000</v>
      </c>
      <c r="S25">
        <f t="shared" si="1"/>
        <v>47249.045888297747</v>
      </c>
      <c r="U25">
        <f t="shared" si="13"/>
        <v>4.0034525000000001E-2</v>
      </c>
      <c r="V25">
        <f t="shared" si="14"/>
        <v>0.01</v>
      </c>
      <c r="W25">
        <f t="shared" si="15"/>
        <v>0.60435022902662261</v>
      </c>
      <c r="X25">
        <f t="shared" si="16"/>
        <v>2.4194874352722048E-2</v>
      </c>
      <c r="Y25">
        <f t="shared" si="17"/>
        <v>6.0435022902662261E-3</v>
      </c>
      <c r="Z25">
        <f t="shared" si="18"/>
        <v>0.57411185238363438</v>
      </c>
      <c r="AB25">
        <f t="shared" si="19"/>
        <v>29990.782315595839</v>
      </c>
      <c r="AC25">
        <f t="shared" si="2"/>
        <v>27126.237258289962</v>
      </c>
      <c r="AE25">
        <f t="shared" si="3"/>
        <v>0</v>
      </c>
      <c r="AF25">
        <f t="shared" si="4"/>
        <v>0</v>
      </c>
      <c r="AG25">
        <f t="shared" si="4"/>
        <v>-14.352796309590859</v>
      </c>
      <c r="AH25">
        <f t="shared" si="5"/>
        <v>-48389.748705444094</v>
      </c>
      <c r="AI25">
        <f t="shared" si="6"/>
        <v>-48404.101501753685</v>
      </c>
      <c r="AJ25">
        <f t="shared" si="7"/>
        <v>2864.545057305877</v>
      </c>
      <c r="AK25">
        <f t="shared" si="22"/>
        <v>2099.3547620917088</v>
      </c>
      <c r="AL25">
        <f t="shared" si="8"/>
        <v>-43440.201682356099</v>
      </c>
      <c r="AN25">
        <f t="shared" si="9"/>
        <v>0</v>
      </c>
      <c r="AO25">
        <f t="shared" si="9"/>
        <v>0</v>
      </c>
      <c r="AP25">
        <f t="shared" si="9"/>
        <v>-1.1861511186840925</v>
      </c>
      <c r="AQ25">
        <f t="shared" si="9"/>
        <v>-3999.0503119904452</v>
      </c>
      <c r="AR25">
        <f t="shared" si="9"/>
        <v>-4000.2364631091291</v>
      </c>
      <c r="AS25">
        <f t="shared" si="9"/>
        <v>236.73319476943175</v>
      </c>
      <c r="AT25">
        <f t="shared" si="9"/>
        <v>173.49594781790935</v>
      </c>
      <c r="AU25">
        <f t="shared" si="9"/>
        <v>-3590.0073205217882</v>
      </c>
      <c r="AW25">
        <v>22</v>
      </c>
      <c r="AX25">
        <f>IF(Z25&gt;0, (R25*SUMPRODUCT(K25:$K$98, X25:$X$98)-K25*$AZ$3)/Z25, 0)</f>
        <v>47249.045888297747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4.4405750000000001E-2</v>
      </c>
      <c r="Q26" s="4">
        <f t="shared" si="21"/>
        <v>25</v>
      </c>
      <c r="R26">
        <f t="shared" si="0"/>
        <v>2000000</v>
      </c>
      <c r="S26">
        <f t="shared" si="1"/>
        <v>44822.77137340841</v>
      </c>
      <c r="U26">
        <f t="shared" si="13"/>
        <v>4.4405750000000001E-2</v>
      </c>
      <c r="V26">
        <f t="shared" si="14"/>
        <v>0.01</v>
      </c>
      <c r="W26">
        <f t="shared" si="15"/>
        <v>0.57411185238363438</v>
      </c>
      <c r="X26">
        <f t="shared" si="16"/>
        <v>2.5493867388984574E-2</v>
      </c>
      <c r="Y26">
        <f t="shared" si="17"/>
        <v>5.741118523836344E-3</v>
      </c>
      <c r="Z26">
        <f t="shared" si="18"/>
        <v>0.54287686647081346</v>
      </c>
      <c r="AB26">
        <f t="shared" si="19"/>
        <v>27126.237258289962</v>
      </c>
      <c r="AC26">
        <f t="shared" si="2"/>
        <v>24333.245669733638</v>
      </c>
      <c r="AE26">
        <f t="shared" si="3"/>
        <v>0</v>
      </c>
      <c r="AF26">
        <f t="shared" si="4"/>
        <v>0</v>
      </c>
      <c r="AG26">
        <f t="shared" si="4"/>
        <v>-13.571921661770336</v>
      </c>
      <c r="AH26">
        <f t="shared" si="5"/>
        <v>-50987.734777969148</v>
      </c>
      <c r="AI26">
        <f t="shared" si="6"/>
        <v>-51001.306699630921</v>
      </c>
      <c r="AJ26">
        <f t="shared" si="7"/>
        <v>2792.9915885563241</v>
      </c>
      <c r="AK26">
        <f t="shared" si="22"/>
        <v>1898.8366080802975</v>
      </c>
      <c r="AL26">
        <f t="shared" si="8"/>
        <v>-46309.478502994301</v>
      </c>
      <c r="AN26">
        <f t="shared" si="9"/>
        <v>0</v>
      </c>
      <c r="AO26">
        <f t="shared" si="9"/>
        <v>0</v>
      </c>
      <c r="AP26">
        <f t="shared" si="9"/>
        <v>-1.0014443548738798</v>
      </c>
      <c r="AQ26">
        <f t="shared" si="9"/>
        <v>-3762.2807170361534</v>
      </c>
      <c r="AR26">
        <f t="shared" si="9"/>
        <v>-3763.2821613910273</v>
      </c>
      <c r="AS26">
        <f t="shared" si="9"/>
        <v>206.0891397162039</v>
      </c>
      <c r="AT26">
        <f t="shared" si="9"/>
        <v>140.11127159290101</v>
      </c>
      <c r="AU26">
        <f t="shared" si="9"/>
        <v>-3417.081750081923</v>
      </c>
      <c r="AW26">
        <v>23</v>
      </c>
      <c r="AX26">
        <f>IF(Z26&gt;0, (R26*SUMPRODUCT(K26:$K$98, X26:$X$98)-K26*$AZ$3)/Z26, 0)</f>
        <v>44822.77137340841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4.9048597999999999E-2</v>
      </c>
      <c r="Q27" s="4">
        <f t="shared" si="21"/>
        <v>25</v>
      </c>
      <c r="R27">
        <f t="shared" si="0"/>
        <v>2000000</v>
      </c>
      <c r="S27">
        <f t="shared" si="1"/>
        <v>42378.472599521716</v>
      </c>
      <c r="U27">
        <f t="shared" si="13"/>
        <v>4.9048597999999999E-2</v>
      </c>
      <c r="V27">
        <f t="shared" si="14"/>
        <v>0.01</v>
      </c>
      <c r="W27">
        <f t="shared" si="15"/>
        <v>0.54287686647081346</v>
      </c>
      <c r="X27">
        <f t="shared" si="16"/>
        <v>2.6627349187026608E-2</v>
      </c>
      <c r="Y27">
        <f t="shared" si="17"/>
        <v>5.4287686647081345E-3</v>
      </c>
      <c r="Z27">
        <f t="shared" si="18"/>
        <v>0.51082074861907878</v>
      </c>
      <c r="AB27">
        <f t="shared" si="19"/>
        <v>24333.245669733638</v>
      </c>
      <c r="AC27">
        <f t="shared" si="2"/>
        <v>21647.8030986208</v>
      </c>
      <c r="AE27">
        <f t="shared" si="3"/>
        <v>0</v>
      </c>
      <c r="AF27">
        <f t="shared" si="4"/>
        <v>0</v>
      </c>
      <c r="AG27">
        <f t="shared" si="4"/>
        <v>-12.770518715476969</v>
      </c>
      <c r="AH27">
        <f t="shared" si="5"/>
        <v>-53254.698374053216</v>
      </c>
      <c r="AI27">
        <f t="shared" si="6"/>
        <v>-53267.468892768695</v>
      </c>
      <c r="AJ27">
        <f t="shared" si="7"/>
        <v>2685.4425711128388</v>
      </c>
      <c r="AK27">
        <f t="shared" si="22"/>
        <v>1703.3271968813549</v>
      </c>
      <c r="AL27">
        <f t="shared" si="8"/>
        <v>-48878.699124774495</v>
      </c>
      <c r="AN27">
        <f t="shared" si="9"/>
        <v>0</v>
      </c>
      <c r="AO27">
        <f t="shared" si="9"/>
        <v>0</v>
      </c>
      <c r="AP27">
        <f t="shared" si="9"/>
        <v>-0.84134863369960966</v>
      </c>
      <c r="AQ27">
        <f t="shared" si="9"/>
        <v>-3508.5315415413052</v>
      </c>
      <c r="AR27">
        <f t="shared" si="9"/>
        <v>-3509.3728901750046</v>
      </c>
      <c r="AS27">
        <f t="shared" si="9"/>
        <v>176.92260497972788</v>
      </c>
      <c r="AT27">
        <f t="shared" si="9"/>
        <v>112.218778404256</v>
      </c>
      <c r="AU27">
        <f t="shared" si="9"/>
        <v>-3220.2315067910204</v>
      </c>
      <c r="AW27">
        <v>24</v>
      </c>
      <c r="AX27">
        <f>IF(Z27&gt;0, (R27*SUMPRODUCT(K27:$K$98, X27:$X$98)-K27*$AZ$3)/Z27, 0)</f>
        <v>42378.472599521716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5.4278005999999997E-2</v>
      </c>
      <c r="Q28" s="4">
        <f t="shared" si="21"/>
        <v>25</v>
      </c>
      <c r="R28">
        <f t="shared" si="0"/>
        <v>2000000</v>
      </c>
      <c r="S28">
        <f t="shared" si="1"/>
        <v>39960.847841972085</v>
      </c>
      <c r="U28">
        <f t="shared" si="13"/>
        <v>5.4278005999999997E-2</v>
      </c>
      <c r="V28">
        <f t="shared" si="14"/>
        <v>0.01</v>
      </c>
      <c r="W28">
        <f t="shared" si="15"/>
        <v>0.51082074861907878</v>
      </c>
      <c r="X28">
        <f t="shared" si="16"/>
        <v>2.7726331658470847E-2</v>
      </c>
      <c r="Y28">
        <f t="shared" si="17"/>
        <v>5.1082074861907882E-3</v>
      </c>
      <c r="Z28">
        <f t="shared" si="18"/>
        <v>0.47798620947441717</v>
      </c>
      <c r="AB28">
        <f t="shared" si="19"/>
        <v>21647.8030986208</v>
      </c>
      <c r="AC28">
        <f t="shared" si="2"/>
        <v>19100.73418736818</v>
      </c>
      <c r="AE28">
        <f t="shared" si="3"/>
        <v>0</v>
      </c>
      <c r="AF28">
        <f t="shared" si="4"/>
        <v>0</v>
      </c>
      <c r="AG28">
        <f t="shared" si="4"/>
        <v>-11.94965523686043</v>
      </c>
      <c r="AH28">
        <f t="shared" si="5"/>
        <v>-55452.663316941696</v>
      </c>
      <c r="AI28">
        <f t="shared" si="6"/>
        <v>-55464.612972178555</v>
      </c>
      <c r="AJ28">
        <f t="shared" si="7"/>
        <v>2547.0689112526197</v>
      </c>
      <c r="AK28">
        <f t="shared" si="22"/>
        <v>1515.346216903456</v>
      </c>
      <c r="AL28">
        <f t="shared" si="8"/>
        <v>-51402.197844022485</v>
      </c>
      <c r="AN28">
        <f t="shared" si="9"/>
        <v>0</v>
      </c>
      <c r="AO28">
        <f t="shared" si="9"/>
        <v>0</v>
      </c>
      <c r="AP28">
        <f t="shared" si="9"/>
        <v>-0.70291823319158431</v>
      </c>
      <c r="AQ28">
        <f t="shared" si="9"/>
        <v>-3261.9090134313724</v>
      </c>
      <c r="AR28">
        <f t="shared" si="9"/>
        <v>-3262.6119316645636</v>
      </c>
      <c r="AS28">
        <f t="shared" si="9"/>
        <v>149.82701537632781</v>
      </c>
      <c r="AT28">
        <f t="shared" si="9"/>
        <v>89.137675049709841</v>
      </c>
      <c r="AU28">
        <f t="shared" si="9"/>
        <v>-3023.6472412385265</v>
      </c>
      <c r="AW28">
        <v>25</v>
      </c>
      <c r="AX28">
        <f>IF(Z28&gt;0, (R28*SUMPRODUCT(K28:$K$98, X28:$X$98)-K28*$AZ$3)/Z28, 0)</f>
        <v>39960.847841972085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6.0174738999999998E-2</v>
      </c>
      <c r="Q29" s="4">
        <f t="shared" si="21"/>
        <v>25</v>
      </c>
      <c r="R29">
        <f t="shared" si="0"/>
        <v>2000000</v>
      </c>
      <c r="S29">
        <f t="shared" si="1"/>
        <v>37568.933376893132</v>
      </c>
      <c r="U29">
        <f t="shared" si="13"/>
        <v>6.0174738999999998E-2</v>
      </c>
      <c r="V29">
        <f t="shared" si="14"/>
        <v>0.01</v>
      </c>
      <c r="W29">
        <f t="shared" si="15"/>
        <v>0.47798620947441717</v>
      </c>
      <c r="X29">
        <f t="shared" si="16"/>
        <v>2.876269540072238E-2</v>
      </c>
      <c r="Y29">
        <f t="shared" si="17"/>
        <v>4.7798620947441719E-3</v>
      </c>
      <c r="Z29">
        <f t="shared" si="18"/>
        <v>0.44444365197895058</v>
      </c>
      <c r="AB29">
        <f t="shared" si="19"/>
        <v>19100.73418736818</v>
      </c>
      <c r="AC29">
        <f t="shared" si="2"/>
        <v>16697.27395098027</v>
      </c>
      <c r="AE29">
        <f t="shared" si="3"/>
        <v>0</v>
      </c>
      <c r="AF29">
        <f t="shared" si="4"/>
        <v>0</v>
      </c>
      <c r="AG29">
        <f t="shared" si="4"/>
        <v>-11.111091299473765</v>
      </c>
      <c r="AH29">
        <f t="shared" si="5"/>
        <v>-57525.390801444759</v>
      </c>
      <c r="AI29">
        <f t="shared" si="6"/>
        <v>-57536.501892744236</v>
      </c>
      <c r="AJ29">
        <f t="shared" si="7"/>
        <v>2403.4602363879094</v>
      </c>
      <c r="AK29">
        <f t="shared" si="22"/>
        <v>1337.0513931157727</v>
      </c>
      <c r="AL29">
        <f t="shared" si="8"/>
        <v>-53795.990263240557</v>
      </c>
      <c r="AN29">
        <f t="shared" si="9"/>
        <v>0</v>
      </c>
      <c r="AO29">
        <f t="shared" si="9"/>
        <v>0</v>
      </c>
      <c r="AP29">
        <f t="shared" si="9"/>
        <v>-0.58356350860627104</v>
      </c>
      <c r="AQ29">
        <f t="shared" si="9"/>
        <v>-3021.2800871889081</v>
      </c>
      <c r="AR29">
        <f t="shared" si="9"/>
        <v>-3021.8636506975145</v>
      </c>
      <c r="AS29">
        <f t="shared" si="9"/>
        <v>126.23167702785535</v>
      </c>
      <c r="AT29">
        <f t="shared" si="9"/>
        <v>70.223021404791865</v>
      </c>
      <c r="AU29">
        <f t="shared" si="9"/>
        <v>-2825.4089522648674</v>
      </c>
      <c r="AW29">
        <v>26</v>
      </c>
      <c r="AX29">
        <f>IF(Z29&gt;0, (R29*SUMPRODUCT(K29:$K$98, X29:$X$98)-K29*$AZ$3)/Z29, 0)</f>
        <v>37568.933376893132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6.6923788999999997E-2</v>
      </c>
      <c r="Q30" s="4">
        <f t="shared" si="21"/>
        <v>25</v>
      </c>
      <c r="R30">
        <f t="shared" si="0"/>
        <v>2000000</v>
      </c>
      <c r="S30">
        <f t="shared" si="1"/>
        <v>35203.600767527911</v>
      </c>
      <c r="U30">
        <f t="shared" si="13"/>
        <v>6.6923788999999997E-2</v>
      </c>
      <c r="V30">
        <f t="shared" si="14"/>
        <v>0.01</v>
      </c>
      <c r="W30">
        <f t="shared" si="15"/>
        <v>0.44444365197895058</v>
      </c>
      <c r="X30">
        <f t="shared" si="16"/>
        <v>2.9743853187428719E-2</v>
      </c>
      <c r="Y30">
        <f t="shared" si="17"/>
        <v>4.4444365197895061E-3</v>
      </c>
      <c r="Z30">
        <f t="shared" si="18"/>
        <v>0.41025536227173237</v>
      </c>
      <c r="AB30">
        <f t="shared" si="19"/>
        <v>16697.27395098027</v>
      </c>
      <c r="AC30">
        <f t="shared" si="2"/>
        <v>14442.465986151599</v>
      </c>
      <c r="AE30">
        <f t="shared" si="3"/>
        <v>0</v>
      </c>
      <c r="AF30">
        <f t="shared" si="4"/>
        <v>0</v>
      </c>
      <c r="AG30">
        <f t="shared" si="4"/>
        <v>-10.256384056793308</v>
      </c>
      <c r="AH30">
        <f t="shared" si="5"/>
        <v>-59487.706374857436</v>
      </c>
      <c r="AI30">
        <f t="shared" si="6"/>
        <v>-59497.962758914233</v>
      </c>
      <c r="AJ30">
        <f t="shared" si="7"/>
        <v>2254.8079648286712</v>
      </c>
      <c r="AK30">
        <f t="shared" si="22"/>
        <v>1168.809176568619</v>
      </c>
      <c r="AL30">
        <f t="shared" si="8"/>
        <v>-56074.345617516941</v>
      </c>
      <c r="AN30">
        <f t="shared" si="9"/>
        <v>0</v>
      </c>
      <c r="AO30">
        <f t="shared" si="9"/>
        <v>0</v>
      </c>
      <c r="AP30">
        <f t="shared" si="9"/>
        <v>-0.48095856464477005</v>
      </c>
      <c r="AQ30">
        <f t="shared" si="9"/>
        <v>-2789.5915084332682</v>
      </c>
      <c r="AR30">
        <f t="shared" si="9"/>
        <v>-2790.0724669979131</v>
      </c>
      <c r="AS30">
        <f t="shared" si="9"/>
        <v>105.73601732428257</v>
      </c>
      <c r="AT30">
        <f t="shared" si="9"/>
        <v>54.80964644003749</v>
      </c>
      <c r="AU30">
        <f t="shared" si="9"/>
        <v>-2629.526803233593</v>
      </c>
      <c r="AW30">
        <v>27</v>
      </c>
      <c r="AX30">
        <f>IF(Z30&gt;0, (R30*SUMPRODUCT(K30:$K$98, X30:$X$98)-K30*$AZ$3)/Z30, 0)</f>
        <v>35203.600767527911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7.4711050000000001E-2</v>
      </c>
      <c r="Q31" s="4">
        <f t="shared" si="21"/>
        <v>25</v>
      </c>
      <c r="R31">
        <f t="shared" si="0"/>
        <v>2000000</v>
      </c>
      <c r="S31">
        <f t="shared" si="1"/>
        <v>32855.265813811522</v>
      </c>
      <c r="U31">
        <f t="shared" si="13"/>
        <v>7.4711050000000001E-2</v>
      </c>
      <c r="V31">
        <f t="shared" si="14"/>
        <v>0.01</v>
      </c>
      <c r="W31">
        <f t="shared" si="15"/>
        <v>0.41025536227173237</v>
      </c>
      <c r="X31">
        <f t="shared" si="16"/>
        <v>3.0650608883451513E-2</v>
      </c>
      <c r="Y31">
        <f t="shared" si="17"/>
        <v>4.102553622717324E-3</v>
      </c>
      <c r="Z31">
        <f t="shared" si="18"/>
        <v>0.37550219976556354</v>
      </c>
      <c r="AB31">
        <f t="shared" si="19"/>
        <v>14442.465986151599</v>
      </c>
      <c r="AC31">
        <f t="shared" si="2"/>
        <v>12337.224586968545</v>
      </c>
      <c r="AE31">
        <f t="shared" si="3"/>
        <v>0</v>
      </c>
      <c r="AF31">
        <f t="shared" si="4"/>
        <v>0</v>
      </c>
      <c r="AG31">
        <f t="shared" si="4"/>
        <v>-9.387554994139089</v>
      </c>
      <c r="AH31">
        <f t="shared" si="5"/>
        <v>-61301.217766903028</v>
      </c>
      <c r="AI31">
        <f t="shared" si="6"/>
        <v>-61310.605321897165</v>
      </c>
      <c r="AJ31">
        <f t="shared" si="7"/>
        <v>2105.2413991830545</v>
      </c>
      <c r="AK31">
        <f t="shared" si="22"/>
        <v>1010.972619030612</v>
      </c>
      <c r="AL31">
        <f t="shared" si="8"/>
        <v>-58194.3913036835</v>
      </c>
      <c r="AN31">
        <f t="shared" si="9"/>
        <v>0</v>
      </c>
      <c r="AO31">
        <f t="shared" si="9"/>
        <v>0</v>
      </c>
      <c r="AP31">
        <f t="shared" si="9"/>
        <v>-0.39305005323858816</v>
      </c>
      <c r="AQ31">
        <f t="shared" si="9"/>
        <v>-2566.6370979359749</v>
      </c>
      <c r="AR31">
        <f t="shared" si="9"/>
        <v>-2567.0301479892137</v>
      </c>
      <c r="AS31">
        <f t="shared" si="9"/>
        <v>88.144915747027724</v>
      </c>
      <c r="AT31">
        <f t="shared" si="9"/>
        <v>42.328683238694374</v>
      </c>
      <c r="AU31">
        <f t="shared" si="9"/>
        <v>-2436.5565490034915</v>
      </c>
      <c r="AW31">
        <v>28</v>
      </c>
      <c r="AX31">
        <f>IF(Z31&gt;0, (R31*SUMPRODUCT(K31:$K$98, X31:$X$98)-K31*$AZ$3)/Z31, 0)</f>
        <v>32855.265813811522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8.3689026999999999E-2</v>
      </c>
      <c r="Q32" s="4">
        <f t="shared" si="21"/>
        <v>25</v>
      </c>
      <c r="R32">
        <f t="shared" si="0"/>
        <v>2000000</v>
      </c>
      <c r="S32">
        <f t="shared" si="1"/>
        <v>30505.290784987465</v>
      </c>
      <c r="U32">
        <f t="shared" si="13"/>
        <v>8.3689026999999999E-2</v>
      </c>
      <c r="V32">
        <f t="shared" si="14"/>
        <v>0.01</v>
      </c>
      <c r="W32">
        <f t="shared" si="15"/>
        <v>0.37550219976556354</v>
      </c>
      <c r="X32">
        <f t="shared" si="16"/>
        <v>3.1425413734739643E-2</v>
      </c>
      <c r="Y32">
        <f t="shared" si="17"/>
        <v>3.7550219976556355E-3</v>
      </c>
      <c r="Z32">
        <f t="shared" si="18"/>
        <v>0.34032176403316827</v>
      </c>
      <c r="AB32">
        <f t="shared" si="19"/>
        <v>12337.224586968545</v>
      </c>
      <c r="AC32">
        <f t="shared" si="2"/>
        <v>10381.614372291686</v>
      </c>
      <c r="AE32">
        <f t="shared" si="3"/>
        <v>0</v>
      </c>
      <c r="AF32">
        <f t="shared" si="4"/>
        <v>0</v>
      </c>
      <c r="AG32">
        <f t="shared" si="4"/>
        <v>-8.5080441008292063</v>
      </c>
      <c r="AH32">
        <f t="shared" si="5"/>
        <v>-62850.827469479285</v>
      </c>
      <c r="AI32">
        <f t="shared" si="6"/>
        <v>-62859.335513580118</v>
      </c>
      <c r="AJ32">
        <f t="shared" si="7"/>
        <v>1955.610214676859</v>
      </c>
      <c r="AK32">
        <f t="shared" si="22"/>
        <v>863.6057210877982</v>
      </c>
      <c r="AL32">
        <f t="shared" si="8"/>
        <v>-60040.119577815458</v>
      </c>
      <c r="AN32">
        <f t="shared" si="9"/>
        <v>0</v>
      </c>
      <c r="AO32">
        <f t="shared" si="9"/>
        <v>0</v>
      </c>
      <c r="AP32">
        <f t="shared" si="9"/>
        <v>-0.31805855016818441</v>
      </c>
      <c r="AQ32">
        <f t="shared" si="9"/>
        <v>-2349.5697512739739</v>
      </c>
      <c r="AR32">
        <f t="shared" si="9"/>
        <v>-2349.8878098241426</v>
      </c>
      <c r="AS32">
        <f t="shared" si="9"/>
        <v>73.107113950384061</v>
      </c>
      <c r="AT32">
        <f t="shared" si="9"/>
        <v>32.28440994321646</v>
      </c>
      <c r="AU32">
        <f t="shared" si="9"/>
        <v>-2244.4962859305419</v>
      </c>
      <c r="AW32">
        <v>29</v>
      </c>
      <c r="AX32">
        <f>IF(Z32&gt;0, (R32*SUMPRODUCT(K32:$K$98, X32:$X$98)-K32*$AZ$3)/Z32, 0)</f>
        <v>30505.290784987465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9.4384723000000004E-2</v>
      </c>
      <c r="Q33" s="4">
        <f t="shared" si="21"/>
        <v>25</v>
      </c>
      <c r="R33">
        <f t="shared" si="0"/>
        <v>2000000</v>
      </c>
      <c r="S33">
        <f t="shared" si="1"/>
        <v>28141.989253690306</v>
      </c>
      <c r="U33">
        <f t="shared" si="13"/>
        <v>9.4384723000000004E-2</v>
      </c>
      <c r="V33">
        <f t="shared" si="14"/>
        <v>0.01</v>
      </c>
      <c r="W33">
        <f t="shared" si="15"/>
        <v>0.34032176403316827</v>
      </c>
      <c r="X33">
        <f t="shared" si="16"/>
        <v>3.2121175429141953E-2</v>
      </c>
      <c r="Y33">
        <f t="shared" si="17"/>
        <v>3.4032176403316827E-3</v>
      </c>
      <c r="Z33">
        <f t="shared" si="18"/>
        <v>0.30479737096369464</v>
      </c>
      <c r="AB33">
        <f t="shared" si="19"/>
        <v>10381.614372291686</v>
      </c>
      <c r="AC33">
        <f t="shared" si="2"/>
        <v>8577.6043382133521</v>
      </c>
      <c r="AE33">
        <f t="shared" si="3"/>
        <v>0</v>
      </c>
      <c r="AF33">
        <f t="shared" si="4"/>
        <v>0</v>
      </c>
      <c r="AG33">
        <f t="shared" si="4"/>
        <v>-7.6199342740923655</v>
      </c>
      <c r="AH33">
        <f t="shared" si="5"/>
        <v>-64242.350858283906</v>
      </c>
      <c r="AI33">
        <f t="shared" si="6"/>
        <v>-64249.970792558001</v>
      </c>
      <c r="AJ33">
        <f t="shared" si="7"/>
        <v>1804.0100340783338</v>
      </c>
      <c r="AK33">
        <f t="shared" si="22"/>
        <v>726.71300606041802</v>
      </c>
      <c r="AL33">
        <f t="shared" si="8"/>
        <v>-61719.247752419251</v>
      </c>
      <c r="AN33">
        <f t="shared" si="9"/>
        <v>0</v>
      </c>
      <c r="AO33">
        <f t="shared" si="9"/>
        <v>0</v>
      </c>
      <c r="AP33">
        <f t="shared" si="9"/>
        <v>-0.25433758617062224</v>
      </c>
      <c r="AQ33">
        <f t="shared" si="9"/>
        <v>-2144.2762968146926</v>
      </c>
      <c r="AR33">
        <f t="shared" si="9"/>
        <v>-2144.5306344008632</v>
      </c>
      <c r="AS33">
        <f t="shared" si="9"/>
        <v>60.214109596072305</v>
      </c>
      <c r="AT33">
        <f t="shared" si="9"/>
        <v>24.256171398829974</v>
      </c>
      <c r="AU33">
        <f t="shared" si="9"/>
        <v>-2060.060353405961</v>
      </c>
      <c r="AW33">
        <v>30</v>
      </c>
      <c r="AX33">
        <f>IF(Z33&gt;0, (R33*SUMPRODUCT(K33:$K$98, X33:$X$98)-K33*$AZ$3)/Z33, 0)</f>
        <v>28141.989253690306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0.106719178</v>
      </c>
      <c r="Q34" s="4">
        <f t="shared" si="21"/>
        <v>25</v>
      </c>
      <c r="R34">
        <f t="shared" si="0"/>
        <v>2000000</v>
      </c>
      <c r="S34">
        <f t="shared" si="1"/>
        <v>25705.341144623329</v>
      </c>
      <c r="U34">
        <f t="shared" si="13"/>
        <v>0.106719178</v>
      </c>
      <c r="V34">
        <f t="shared" si="14"/>
        <v>0.01</v>
      </c>
      <c r="W34">
        <f t="shared" si="15"/>
        <v>0.30479737096369464</v>
      </c>
      <c r="X34">
        <f t="shared" si="16"/>
        <v>3.2527724885806561E-2</v>
      </c>
      <c r="Y34">
        <f t="shared" si="17"/>
        <v>3.0479737096369463E-3</v>
      </c>
      <c r="Z34">
        <f t="shared" si="18"/>
        <v>0.26922167236825112</v>
      </c>
      <c r="AB34">
        <f t="shared" si="19"/>
        <v>8577.6043382133521</v>
      </c>
      <c r="AC34">
        <f t="shared" si="2"/>
        <v>6920.4349317519072</v>
      </c>
      <c r="AE34">
        <f t="shared" si="3"/>
        <v>0</v>
      </c>
      <c r="AF34">
        <f t="shared" si="4"/>
        <v>0</v>
      </c>
      <c r="AG34">
        <f t="shared" si="4"/>
        <v>-6.7305418092062776</v>
      </c>
      <c r="AH34">
        <f t="shared" si="5"/>
        <v>-65055.449771613123</v>
      </c>
      <c r="AI34">
        <f t="shared" si="6"/>
        <v>-65062.18031342233</v>
      </c>
      <c r="AJ34">
        <f t="shared" si="7"/>
        <v>1657.1694064614449</v>
      </c>
      <c r="AK34">
        <f t="shared" si="22"/>
        <v>600.4323036749347</v>
      </c>
      <c r="AL34">
        <f t="shared" si="8"/>
        <v>-62804.578603285954</v>
      </c>
      <c r="AN34">
        <f t="shared" si="9"/>
        <v>0</v>
      </c>
      <c r="AO34">
        <f t="shared" si="9"/>
        <v>0</v>
      </c>
      <c r="AP34">
        <f t="shared" si="9"/>
        <v>-0.20058170730203839</v>
      </c>
      <c r="AQ34">
        <f t="shared" si="9"/>
        <v>-1938.7641521880696</v>
      </c>
      <c r="AR34">
        <f t="shared" si="9"/>
        <v>-1938.9647338953716</v>
      </c>
      <c r="AS34">
        <f t="shared" si="9"/>
        <v>49.386494915175547</v>
      </c>
      <c r="AT34">
        <f t="shared" si="9"/>
        <v>17.893914042057958</v>
      </c>
      <c r="AU34">
        <f t="shared" ref="AU34:AU79" si="23">AL34*$K34</f>
        <v>-1871.6843249381382</v>
      </c>
      <c r="AW34">
        <v>31</v>
      </c>
      <c r="AX34">
        <f>IF(Z34&gt;0, (R34*SUMPRODUCT(K34:$K$98, X34:$X$98)-K34*$AZ$3)/Z34, 0)</f>
        <v>25705.341144623329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0.12088460199999999</v>
      </c>
      <c r="Q35" s="4">
        <f t="shared" si="21"/>
        <v>25</v>
      </c>
      <c r="R35">
        <f t="shared" si="0"/>
        <v>2000000</v>
      </c>
      <c r="S35">
        <f t="shared" si="1"/>
        <v>23149.323970365906</v>
      </c>
      <c r="U35">
        <f t="shared" si="13"/>
        <v>0.12088460199999999</v>
      </c>
      <c r="V35">
        <f t="shared" si="14"/>
        <v>0.01</v>
      </c>
      <c r="W35">
        <f t="shared" si="15"/>
        <v>0.26922167236825112</v>
      </c>
      <c r="X35">
        <f t="shared" si="16"/>
        <v>3.2544754714010429E-2</v>
      </c>
      <c r="Y35">
        <f t="shared" si="17"/>
        <v>2.6922167236825114E-3</v>
      </c>
      <c r="Z35">
        <f t="shared" si="18"/>
        <v>0.2339847009305582</v>
      </c>
      <c r="AB35">
        <f t="shared" si="19"/>
        <v>6920.4349317519072</v>
      </c>
      <c r="AC35">
        <f t="shared" si="2"/>
        <v>5416.587645950669</v>
      </c>
      <c r="AE35">
        <f t="shared" si="3"/>
        <v>0</v>
      </c>
      <c r="AF35">
        <f t="shared" ref="AF35:AG66" si="24">-$Z35*P35</f>
        <v>0</v>
      </c>
      <c r="AG35">
        <f t="shared" si="24"/>
        <v>-5.8496175232639551</v>
      </c>
      <c r="AH35">
        <f t="shared" si="5"/>
        <v>-65089.509428020858</v>
      </c>
      <c r="AI35">
        <f t="shared" ref="AI35:AI66" si="25">SUM(AE35:AH35)</f>
        <v>-65095.359045544123</v>
      </c>
      <c r="AJ35">
        <f t="shared" si="7"/>
        <v>1503.8472858012383</v>
      </c>
      <c r="AK35">
        <f t="shared" si="22"/>
        <v>484.43044522263358</v>
      </c>
      <c r="AL35">
        <f t="shared" si="8"/>
        <v>-63107.081314520248</v>
      </c>
      <c r="AN35">
        <f t="shared" ref="AN35:AT66" si="26">AE35*$K35</f>
        <v>0</v>
      </c>
      <c r="AO35">
        <f t="shared" si="26"/>
        <v>0</v>
      </c>
      <c r="AP35">
        <f t="shared" si="26"/>
        <v>-0.15565058069047377</v>
      </c>
      <c r="AQ35">
        <f t="shared" si="26"/>
        <v>-1731.9457039776717</v>
      </c>
      <c r="AR35">
        <f t="shared" si="26"/>
        <v>-1732.1013545583621</v>
      </c>
      <c r="AS35">
        <f t="shared" si="26"/>
        <v>40.015386027178614</v>
      </c>
      <c r="AT35">
        <f t="shared" si="26"/>
        <v>12.890053033924705</v>
      </c>
      <c r="AU35">
        <f t="shared" si="23"/>
        <v>-1679.1959154972587</v>
      </c>
      <c r="AW35">
        <v>32</v>
      </c>
      <c r="AX35">
        <f>IF(Z35&gt;0, (R35*SUMPRODUCT(K35:$K$98, X35:$X$98)-K35*$AZ$3)/Z35, 0)</f>
        <v>23149.323970365906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0.13724737000000001</v>
      </c>
      <c r="Q36" s="4">
        <f t="shared" si="21"/>
        <v>25</v>
      </c>
      <c r="R36">
        <f t="shared" si="0"/>
        <v>2000000</v>
      </c>
      <c r="S36">
        <f t="shared" si="1"/>
        <v>20412.663506899902</v>
      </c>
      <c r="U36">
        <f t="shared" si="13"/>
        <v>0.13724737000000001</v>
      </c>
      <c r="V36">
        <f t="shared" si="14"/>
        <v>0.01</v>
      </c>
      <c r="W36">
        <f t="shared" si="15"/>
        <v>0.2339847009305582</v>
      </c>
      <c r="X36">
        <f t="shared" si="16"/>
        <v>3.2113784822955668E-2</v>
      </c>
      <c r="Y36">
        <f t="shared" si="17"/>
        <v>2.3398470093055823E-3</v>
      </c>
      <c r="Z36">
        <f t="shared" si="18"/>
        <v>0.19953106909829696</v>
      </c>
      <c r="AB36">
        <f t="shared" si="19"/>
        <v>5416.587645950669</v>
      </c>
      <c r="AC36">
        <f t="shared" si="2"/>
        <v>4072.960572675529</v>
      </c>
      <c r="AE36">
        <f t="shared" si="3"/>
        <v>0</v>
      </c>
      <c r="AF36">
        <f t="shared" si="24"/>
        <v>0</v>
      </c>
      <c r="AG36">
        <f t="shared" si="24"/>
        <v>-4.988276727457424</v>
      </c>
      <c r="AH36">
        <f t="shared" si="5"/>
        <v>-64227.569645911339</v>
      </c>
      <c r="AI36">
        <f t="shared" si="25"/>
        <v>-64232.557922638793</v>
      </c>
      <c r="AJ36">
        <f t="shared" si="7"/>
        <v>1343.62707327514</v>
      </c>
      <c r="AK36">
        <f t="shared" si="22"/>
        <v>379.16113521654688</v>
      </c>
      <c r="AL36">
        <f t="shared" si="8"/>
        <v>-62509.7697141471</v>
      </c>
      <c r="AN36">
        <f t="shared" si="26"/>
        <v>0</v>
      </c>
      <c r="AO36">
        <f t="shared" si="26"/>
        <v>0</v>
      </c>
      <c r="AP36">
        <f t="shared" si="26"/>
        <v>-0.11851021611145422</v>
      </c>
      <c r="AQ36">
        <f t="shared" si="26"/>
        <v>-1525.9023456243078</v>
      </c>
      <c r="AR36">
        <f t="shared" si="26"/>
        <v>-1526.0208558404192</v>
      </c>
      <c r="AS36">
        <f t="shared" si="26"/>
        <v>31.921551976167237</v>
      </c>
      <c r="AT36">
        <f t="shared" si="26"/>
        <v>9.008014296448394</v>
      </c>
      <c r="AU36">
        <f t="shared" si="23"/>
        <v>-1485.0912895678034</v>
      </c>
      <c r="AW36">
        <v>33</v>
      </c>
      <c r="AX36">
        <f>IF(Z36&gt;0, (R36*SUMPRODUCT(K36:$K$98, X36:$X$98)-K36*$AZ$3)/Z36, 0)</f>
        <v>20412.663506899902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0.155543078</v>
      </c>
      <c r="Q37" s="4">
        <f t="shared" si="21"/>
        <v>25</v>
      </c>
      <c r="R37">
        <f t="shared" si="0"/>
        <v>2000000</v>
      </c>
      <c r="S37">
        <f t="shared" si="1"/>
        <v>17379.999214025625</v>
      </c>
      <c r="U37">
        <f t="shared" si="13"/>
        <v>0.155543078</v>
      </c>
      <c r="V37">
        <f t="shared" si="14"/>
        <v>0.01</v>
      </c>
      <c r="W37">
        <f t="shared" si="15"/>
        <v>0.19953106909829696</v>
      </c>
      <c r="X37">
        <f t="shared" si="16"/>
        <v>3.1035676644179794E-2</v>
      </c>
      <c r="Y37">
        <f t="shared" si="17"/>
        <v>1.9953106909829698E-3</v>
      </c>
      <c r="Z37">
        <f t="shared" si="18"/>
        <v>0.16650008176313419</v>
      </c>
      <c r="AB37">
        <f t="shared" si="19"/>
        <v>4072.960572675529</v>
      </c>
      <c r="AC37">
        <f t="shared" si="2"/>
        <v>2893.7712901784744</v>
      </c>
      <c r="AE37">
        <f t="shared" si="3"/>
        <v>0</v>
      </c>
      <c r="AF37">
        <f t="shared" si="24"/>
        <v>0</v>
      </c>
      <c r="AG37">
        <f t="shared" si="24"/>
        <v>-4.1625020440783551</v>
      </c>
      <c r="AH37">
        <f t="shared" si="5"/>
        <v>-62071.353288359591</v>
      </c>
      <c r="AI37">
        <f t="shared" si="25"/>
        <v>-62075.515790403668</v>
      </c>
      <c r="AJ37">
        <f t="shared" si="7"/>
        <v>1179.1892824970546</v>
      </c>
      <c r="AK37">
        <f t="shared" si="22"/>
        <v>285.10724008728704</v>
      </c>
      <c r="AL37">
        <f t="shared" si="8"/>
        <v>-60611.219267819324</v>
      </c>
      <c r="AN37">
        <f t="shared" si="26"/>
        <v>0</v>
      </c>
      <c r="AO37">
        <f t="shared" si="26"/>
        <v>0</v>
      </c>
      <c r="AP37">
        <f t="shared" si="26"/>
        <v>-8.8296134073141866E-2</v>
      </c>
      <c r="AQ37">
        <f t="shared" si="26"/>
        <v>-1316.6745563157701</v>
      </c>
      <c r="AR37">
        <f t="shared" si="26"/>
        <v>-1316.7628524498432</v>
      </c>
      <c r="AS37">
        <f t="shared" si="26"/>
        <v>25.013286211616808</v>
      </c>
      <c r="AT37">
        <f t="shared" si="26"/>
        <v>6.0477729090327559</v>
      </c>
      <c r="AU37">
        <f t="shared" si="23"/>
        <v>-1285.7017933291936</v>
      </c>
      <c r="AW37">
        <v>34</v>
      </c>
      <c r="AX37">
        <f>IF(Z37&gt;0, (R37*SUMPRODUCT(K37:$K$98, X37:$X$98)-K37*$AZ$3)/Z37, 0)</f>
        <v>17379.999214025625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0.175905283</v>
      </c>
      <c r="Q38" s="4">
        <f t="shared" si="21"/>
        <v>25</v>
      </c>
      <c r="R38">
        <f t="shared" si="0"/>
        <v>2000000</v>
      </c>
      <c r="S38">
        <f t="shared" si="1"/>
        <v>13918.893360713902</v>
      </c>
      <c r="U38">
        <f t="shared" si="13"/>
        <v>0.175905283</v>
      </c>
      <c r="V38">
        <f t="shared" si="14"/>
        <v>0.01</v>
      </c>
      <c r="W38">
        <f t="shared" si="15"/>
        <v>0.16650008176313419</v>
      </c>
      <c r="X38">
        <f t="shared" si="16"/>
        <v>2.9288244002067258E-2</v>
      </c>
      <c r="Y38">
        <f t="shared" si="17"/>
        <v>1.665000817631342E-3</v>
      </c>
      <c r="Z38">
        <f t="shared" si="18"/>
        <v>0.13554683694343558</v>
      </c>
      <c r="AB38">
        <f t="shared" si="19"/>
        <v>2893.7712901784744</v>
      </c>
      <c r="AC38">
        <f t="shared" si="2"/>
        <v>1886.6619687977554</v>
      </c>
      <c r="AE38">
        <f t="shared" si="3"/>
        <v>0</v>
      </c>
      <c r="AF38">
        <f t="shared" si="24"/>
        <v>0</v>
      </c>
      <c r="AG38">
        <f t="shared" si="24"/>
        <v>-3.3886709235858894</v>
      </c>
      <c r="AH38">
        <f t="shared" si="5"/>
        <v>-58576.488004134517</v>
      </c>
      <c r="AI38">
        <f t="shared" si="25"/>
        <v>-58579.876675058105</v>
      </c>
      <c r="AJ38">
        <f t="shared" si="7"/>
        <v>1007.1093213807189</v>
      </c>
      <c r="AK38">
        <f t="shared" si="22"/>
        <v>202.56399031249322</v>
      </c>
      <c r="AL38">
        <f t="shared" si="8"/>
        <v>-57370.203363364897</v>
      </c>
      <c r="AN38">
        <f t="shared" si="26"/>
        <v>0</v>
      </c>
      <c r="AO38">
        <f t="shared" si="26"/>
        <v>0</v>
      </c>
      <c r="AP38">
        <f t="shared" si="26"/>
        <v>-6.4179835964704002E-2</v>
      </c>
      <c r="AQ38">
        <f t="shared" si="26"/>
        <v>-1109.4111751387115</v>
      </c>
      <c r="AR38">
        <f t="shared" si="26"/>
        <v>-1109.4753549746763</v>
      </c>
      <c r="AS38">
        <f t="shared" si="26"/>
        <v>19.074177605992208</v>
      </c>
      <c r="AT38">
        <f t="shared" si="26"/>
        <v>3.8364668519817671</v>
      </c>
      <c r="AU38">
        <f t="shared" si="23"/>
        <v>-1086.5647105167025</v>
      </c>
      <c r="AW38">
        <v>35</v>
      </c>
      <c r="AX38">
        <f>IF(Z38&gt;0, (R38*SUMPRODUCT(K38:$K$98, X38:$X$98)-K38*$AZ$3)/Z38, 0)</f>
        <v>13918.893360713902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0.19813004200000001</v>
      </c>
      <c r="Q39" s="4">
        <f t="shared" si="21"/>
        <v>25</v>
      </c>
      <c r="R39">
        <f t="shared" si="0"/>
        <v>2000000</v>
      </c>
      <c r="S39">
        <f t="shared" si="1"/>
        <v>9816.4040621778113</v>
      </c>
      <c r="U39">
        <f t="shared" si="13"/>
        <v>0.19813004200000001</v>
      </c>
      <c r="V39">
        <f t="shared" si="14"/>
        <v>0.01</v>
      </c>
      <c r="W39">
        <f t="shared" si="15"/>
        <v>0.13554683694343558</v>
      </c>
      <c r="X39">
        <f t="shared" si="16"/>
        <v>2.6855900496570044E-2</v>
      </c>
      <c r="Y39">
        <f t="shared" si="17"/>
        <v>1.3554683694343558E-3</v>
      </c>
      <c r="Z39">
        <f t="shared" si="18"/>
        <v>0.10733546807743118</v>
      </c>
      <c r="AB39">
        <f t="shared" si="19"/>
        <v>1886.6619687977554</v>
      </c>
      <c r="AC39">
        <f t="shared" si="2"/>
        <v>1053.6483248510522</v>
      </c>
      <c r="AE39">
        <f t="shared" si="3"/>
        <v>0</v>
      </c>
      <c r="AF39">
        <f t="shared" si="24"/>
        <v>0</v>
      </c>
      <c r="AG39">
        <f t="shared" si="24"/>
        <v>-2.6833867019357793</v>
      </c>
      <c r="AH39">
        <f t="shared" si="5"/>
        <v>-53711.800993140088</v>
      </c>
      <c r="AI39">
        <f t="shared" si="25"/>
        <v>-53714.484379842026</v>
      </c>
      <c r="AJ39">
        <f t="shared" si="7"/>
        <v>833.01364394670327</v>
      </c>
      <c r="AK39">
        <f t="shared" si="22"/>
        <v>132.0663378158429</v>
      </c>
      <c r="AL39">
        <f t="shared" si="8"/>
        <v>-52749.404398079481</v>
      </c>
      <c r="AN39">
        <f t="shared" si="26"/>
        <v>0</v>
      </c>
      <c r="AO39">
        <f t="shared" si="26"/>
        <v>0</v>
      </c>
      <c r="AP39">
        <f t="shared" si="26"/>
        <v>-4.5376860723050923E-2</v>
      </c>
      <c r="AQ39">
        <f t="shared" si="26"/>
        <v>-908.28239965999376</v>
      </c>
      <c r="AR39">
        <f t="shared" si="26"/>
        <v>-908.32777652071684</v>
      </c>
      <c r="AS39">
        <f t="shared" si="26"/>
        <v>14.086506456375563</v>
      </c>
      <c r="AT39">
        <f t="shared" si="26"/>
        <v>2.2332807317520644</v>
      </c>
      <c r="AU39">
        <f t="shared" si="23"/>
        <v>-892.0079893325892</v>
      </c>
      <c r="AW39">
        <v>36</v>
      </c>
      <c r="AX39">
        <f>IF(Z39&gt;0, (R39*SUMPRODUCT(K39:$K$98, X39:$X$98)-K39*$AZ$3)/Z39, 0)</f>
        <v>9816.4040621778113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0.22255936300000001</v>
      </c>
      <c r="Q40" s="4">
        <f t="shared" si="21"/>
        <v>25</v>
      </c>
      <c r="R40">
        <f t="shared" si="0"/>
        <v>2000000</v>
      </c>
      <c r="S40">
        <f t="shared" si="1"/>
        <v>4760.6203348197969</v>
      </c>
      <c r="U40">
        <f t="shared" si="13"/>
        <v>0.22255936300000001</v>
      </c>
      <c r="V40">
        <f t="shared" si="14"/>
        <v>0.01</v>
      </c>
      <c r="W40">
        <f t="shared" si="15"/>
        <v>0.10733546807743118</v>
      </c>
      <c r="X40">
        <f t="shared" si="16"/>
        <v>2.3888513402619917E-2</v>
      </c>
      <c r="Y40">
        <f t="shared" si="17"/>
        <v>1.0733546807743118E-3</v>
      </c>
      <c r="Z40">
        <f t="shared" si="18"/>
        <v>8.2373599994036942E-2</v>
      </c>
      <c r="AB40">
        <f t="shared" si="19"/>
        <v>1053.6483248510522</v>
      </c>
      <c r="AC40">
        <f t="shared" si="2"/>
        <v>392.14943518392414</v>
      </c>
      <c r="AE40">
        <f t="shared" si="3"/>
        <v>0</v>
      </c>
      <c r="AF40">
        <f t="shared" si="24"/>
        <v>0</v>
      </c>
      <c r="AG40">
        <f t="shared" si="24"/>
        <v>-2.0593399998509234</v>
      </c>
      <c r="AH40">
        <f t="shared" si="5"/>
        <v>-47777.026805239831</v>
      </c>
      <c r="AI40">
        <f t="shared" si="25"/>
        <v>-47779.086145239686</v>
      </c>
      <c r="AJ40">
        <f t="shared" si="7"/>
        <v>661.49888966712797</v>
      </c>
      <c r="AK40">
        <f t="shared" si="22"/>
        <v>73.755382739573662</v>
      </c>
      <c r="AL40">
        <f t="shared" si="8"/>
        <v>-47043.831872832983</v>
      </c>
      <c r="AN40">
        <f t="shared" si="26"/>
        <v>0</v>
      </c>
      <c r="AO40">
        <f t="shared" si="26"/>
        <v>0</v>
      </c>
      <c r="AP40">
        <f t="shared" si="26"/>
        <v>-3.1092899016391496E-2</v>
      </c>
      <c r="AQ40">
        <f t="shared" si="26"/>
        <v>-721.36037267585232</v>
      </c>
      <c r="AR40">
        <f t="shared" si="26"/>
        <v>-721.39146557486868</v>
      </c>
      <c r="AS40">
        <f t="shared" si="26"/>
        <v>9.9876262187710783</v>
      </c>
      <c r="AT40">
        <f t="shared" si="26"/>
        <v>1.1135939998265847</v>
      </c>
      <c r="AU40">
        <f t="shared" si="23"/>
        <v>-710.29024535627104</v>
      </c>
      <c r="AW40">
        <v>37</v>
      </c>
      <c r="AX40">
        <f>IF(Z40&gt;0, (R40*SUMPRODUCT(K40:$K$98, X40:$X$98)-K40*$AZ$3)/Z40, 0)</f>
        <v>4760.6203348197969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0.25004150400000003</v>
      </c>
      <c r="Q41" s="4">
        <f t="shared" si="21"/>
        <v>25</v>
      </c>
      <c r="R41">
        <f t="shared" si="0"/>
        <v>2000000</v>
      </c>
      <c r="S41">
        <f t="shared" si="1"/>
        <v>-1786.1046575547039</v>
      </c>
      <c r="U41">
        <f t="shared" si="13"/>
        <v>0.25004150400000003</v>
      </c>
      <c r="V41">
        <f t="shared" si="14"/>
        <v>0.01</v>
      </c>
      <c r="W41">
        <f t="shared" si="15"/>
        <v>8.2373599994036942E-2</v>
      </c>
      <c r="X41">
        <f t="shared" si="16"/>
        <v>2.0596818832403389E-2</v>
      </c>
      <c r="Y41">
        <f t="shared" si="17"/>
        <v>8.2373599994036947E-4</v>
      </c>
      <c r="Z41">
        <f t="shared" si="18"/>
        <v>6.0953045161693184E-2</v>
      </c>
      <c r="AB41">
        <f t="shared" si="19"/>
        <v>392.14943518392414</v>
      </c>
      <c r="AC41">
        <f t="shared" si="2"/>
        <v>-108.86851785544241</v>
      </c>
      <c r="AE41">
        <f t="shared" si="3"/>
        <v>0</v>
      </c>
      <c r="AF41">
        <f t="shared" si="24"/>
        <v>0</v>
      </c>
      <c r="AG41">
        <f t="shared" si="24"/>
        <v>-1.5238261290423296</v>
      </c>
      <c r="AH41">
        <f t="shared" si="5"/>
        <v>-41193.637664806774</v>
      </c>
      <c r="AI41">
        <f t="shared" si="25"/>
        <v>-41195.161490935818</v>
      </c>
      <c r="AJ41">
        <f t="shared" si="7"/>
        <v>501.01795303936655</v>
      </c>
      <c r="AK41">
        <f t="shared" si="22"/>
        <v>27.450460462874691</v>
      </c>
      <c r="AL41">
        <f t="shared" si="8"/>
        <v>-40666.693077433578</v>
      </c>
      <c r="AN41">
        <f t="shared" si="26"/>
        <v>0</v>
      </c>
      <c r="AO41">
        <f t="shared" si="26"/>
        <v>0</v>
      </c>
      <c r="AP41">
        <f t="shared" si="26"/>
        <v>-2.0542370350400831E-2</v>
      </c>
      <c r="AQ41">
        <f t="shared" si="26"/>
        <v>-555.32251669847506</v>
      </c>
      <c r="AR41">
        <f t="shared" si="26"/>
        <v>-555.34305906882548</v>
      </c>
      <c r="AS41">
        <f t="shared" si="26"/>
        <v>6.7541146246144335</v>
      </c>
      <c r="AT41">
        <f t="shared" si="26"/>
        <v>0.37005371831482958</v>
      </c>
      <c r="AU41">
        <f t="shared" si="23"/>
        <v>-548.21889072589624</v>
      </c>
      <c r="AW41">
        <v>38</v>
      </c>
      <c r="AX41">
        <f>IF(Z41&gt;0, (R41*SUMPRODUCT(K41:$K$98, X41:$X$98)-K41*$AZ$3)/Z41, 0)</f>
        <v>-1786.1046575547039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0.28092614399999999</v>
      </c>
      <c r="Q42" s="4">
        <f t="shared" si="21"/>
        <v>25</v>
      </c>
      <c r="R42">
        <f t="shared" si="0"/>
        <v>2000000</v>
      </c>
      <c r="S42">
        <f t="shared" si="1"/>
        <v>-10815.697633199094</v>
      </c>
      <c r="U42">
        <f t="shared" si="13"/>
        <v>0.28092614399999999</v>
      </c>
      <c r="V42">
        <f t="shared" si="14"/>
        <v>0.01</v>
      </c>
      <c r="W42">
        <f t="shared" si="15"/>
        <v>6.0953045161693184E-2</v>
      </c>
      <c r="X42">
        <f t="shared" si="16"/>
        <v>1.7123303942332323E-2</v>
      </c>
      <c r="Y42">
        <f t="shared" si="17"/>
        <v>6.0953045161693184E-4</v>
      </c>
      <c r="Z42">
        <f t="shared" si="18"/>
        <v>4.3220210767743933E-2</v>
      </c>
      <c r="AB42">
        <f t="shared" si="19"/>
        <v>-108.86851785544241</v>
      </c>
      <c r="AC42">
        <f t="shared" si="2"/>
        <v>-467.45673130705404</v>
      </c>
      <c r="AE42">
        <f t="shared" si="3"/>
        <v>0</v>
      </c>
      <c r="AF42">
        <f t="shared" si="24"/>
        <v>0</v>
      </c>
      <c r="AG42">
        <f t="shared" si="24"/>
        <v>-1.0805052691935983</v>
      </c>
      <c r="AH42">
        <f t="shared" si="5"/>
        <v>-34246.607884664649</v>
      </c>
      <c r="AI42">
        <f t="shared" si="25"/>
        <v>-34247.688389933843</v>
      </c>
      <c r="AJ42">
        <f t="shared" si="7"/>
        <v>358.58821345161164</v>
      </c>
      <c r="AK42">
        <f t="shared" si="22"/>
        <v>-7.6207962498809687</v>
      </c>
      <c r="AL42">
        <f t="shared" si="8"/>
        <v>-33896.72097273211</v>
      </c>
      <c r="AN42">
        <f t="shared" si="26"/>
        <v>0</v>
      </c>
      <c r="AO42">
        <f t="shared" si="26"/>
        <v>0</v>
      </c>
      <c r="AP42">
        <f t="shared" si="26"/>
        <v>-1.3005408710481062E-2</v>
      </c>
      <c r="AQ42">
        <f t="shared" si="26"/>
        <v>-412.20634936843106</v>
      </c>
      <c r="AR42">
        <f t="shared" si="26"/>
        <v>-412.21935477714152</v>
      </c>
      <c r="AS42">
        <f t="shared" si="26"/>
        <v>4.316116179775741</v>
      </c>
      <c r="AT42">
        <f t="shared" si="26"/>
        <v>-9.1727058400161446E-2</v>
      </c>
      <c r="AU42">
        <f t="shared" si="23"/>
        <v>-407.99496565576595</v>
      </c>
      <c r="AW42">
        <v>39</v>
      </c>
      <c r="AX42">
        <f>IF(Z42&gt;0, (R42*SUMPRODUCT(K42:$K$98, X42:$X$98)-K42*$AZ$3)/Z42, 0)</f>
        <v>-10815.697633199094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0.31575788199999999</v>
      </c>
      <c r="Q43" s="4">
        <f t="shared" si="21"/>
        <v>25</v>
      </c>
      <c r="R43">
        <f t="shared" si="0"/>
        <v>2000000</v>
      </c>
      <c r="S43">
        <f t="shared" si="1"/>
        <v>-24158.752137546715</v>
      </c>
      <c r="U43">
        <f t="shared" si="13"/>
        <v>0.31575788199999999</v>
      </c>
      <c r="V43">
        <f t="shared" si="14"/>
        <v>0.01</v>
      </c>
      <c r="W43">
        <f t="shared" si="15"/>
        <v>4.3220210767743933E-2</v>
      </c>
      <c r="X43">
        <f t="shared" si="16"/>
        <v>1.3647122211616418E-2</v>
      </c>
      <c r="Y43">
        <f t="shared" si="17"/>
        <v>4.3220210767743936E-4</v>
      </c>
      <c r="Z43">
        <f t="shared" si="18"/>
        <v>2.9140886448450077E-2</v>
      </c>
      <c r="AB43">
        <f t="shared" si="19"/>
        <v>-467.45673130705404</v>
      </c>
      <c r="AC43">
        <f t="shared" si="2"/>
        <v>-704.00745277649935</v>
      </c>
      <c r="AE43">
        <f t="shared" si="3"/>
        <v>0</v>
      </c>
      <c r="AF43">
        <f t="shared" si="24"/>
        <v>0</v>
      </c>
      <c r="AG43">
        <f t="shared" si="24"/>
        <v>-0.72852216121125191</v>
      </c>
      <c r="AH43">
        <f t="shared" si="5"/>
        <v>-27294.244423232838</v>
      </c>
      <c r="AI43">
        <f t="shared" si="25"/>
        <v>-27294.972945394049</v>
      </c>
      <c r="AJ43">
        <f t="shared" si="7"/>
        <v>236.55072146944531</v>
      </c>
      <c r="AK43">
        <f t="shared" si="22"/>
        <v>-32.721971191493786</v>
      </c>
      <c r="AL43">
        <f t="shared" si="8"/>
        <v>-27091.1441951161</v>
      </c>
      <c r="AN43">
        <f t="shared" si="26"/>
        <v>0</v>
      </c>
      <c r="AO43">
        <f t="shared" si="26"/>
        <v>0</v>
      </c>
      <c r="AP43">
        <f t="shared" si="26"/>
        <v>-7.8292806378664273E-3</v>
      </c>
      <c r="AQ43">
        <f t="shared" si="26"/>
        <v>-293.32573635470368</v>
      </c>
      <c r="AR43">
        <f t="shared" si="26"/>
        <v>-293.33356563534153</v>
      </c>
      <c r="AS43">
        <f t="shared" si="26"/>
        <v>2.5421628635083149</v>
      </c>
      <c r="AT43">
        <f t="shared" si="26"/>
        <v>-0.35165642052184226</v>
      </c>
      <c r="AU43">
        <f t="shared" si="23"/>
        <v>-291.14305919235505</v>
      </c>
      <c r="AW43">
        <v>40</v>
      </c>
      <c r="AX43">
        <f>IF(Z43&gt;0, (R43*SUMPRODUCT(K43:$K$98, X43:$X$98)-K43*$AZ$3)/Z43, 0)</f>
        <v>-24158.752137546715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0.35338435200000001</v>
      </c>
      <c r="Q44" s="4">
        <f t="shared" si="21"/>
        <v>25</v>
      </c>
      <c r="R44">
        <f t="shared" si="0"/>
        <v>2000000</v>
      </c>
      <c r="S44">
        <f t="shared" si="1"/>
        <v>-45306.083043459956</v>
      </c>
      <c r="U44">
        <f t="shared" si="13"/>
        <v>0.35338435200000001</v>
      </c>
      <c r="V44">
        <f t="shared" si="14"/>
        <v>0.01</v>
      </c>
      <c r="W44">
        <f t="shared" si="15"/>
        <v>2.9140886448450077E-2</v>
      </c>
      <c r="X44">
        <f t="shared" si="16"/>
        <v>1.0297933274291113E-2</v>
      </c>
      <c r="Y44">
        <f t="shared" si="17"/>
        <v>2.914088644845008E-4</v>
      </c>
      <c r="Z44">
        <f t="shared" si="18"/>
        <v>1.8551544309674463E-2</v>
      </c>
      <c r="AB44">
        <f t="shared" si="19"/>
        <v>-704.00745277649935</v>
      </c>
      <c r="AC44">
        <f t="shared" si="2"/>
        <v>-840.49780707853824</v>
      </c>
      <c r="AE44">
        <f t="shared" si="3"/>
        <v>0</v>
      </c>
      <c r="AF44">
        <f t="shared" si="24"/>
        <v>0</v>
      </c>
      <c r="AG44">
        <f t="shared" si="24"/>
        <v>-0.46378860774186159</v>
      </c>
      <c r="AH44">
        <f t="shared" si="5"/>
        <v>-20595.866548582224</v>
      </c>
      <c r="AI44">
        <f t="shared" si="25"/>
        <v>-20596.330337189967</v>
      </c>
      <c r="AJ44">
        <f t="shared" si="7"/>
        <v>136.4903543020389</v>
      </c>
      <c r="AK44">
        <f t="shared" si="22"/>
        <v>-49.28052169435496</v>
      </c>
      <c r="AL44">
        <f t="shared" si="8"/>
        <v>-20509.120504582286</v>
      </c>
      <c r="AN44">
        <f t="shared" si="26"/>
        <v>0</v>
      </c>
      <c r="AO44">
        <f t="shared" si="26"/>
        <v>0</v>
      </c>
      <c r="AP44">
        <f t="shared" si="26"/>
        <v>-4.4502165773653473E-3</v>
      </c>
      <c r="AQ44">
        <f t="shared" si="26"/>
        <v>-197.62466177418389</v>
      </c>
      <c r="AR44">
        <f t="shared" si="26"/>
        <v>-197.62911199076126</v>
      </c>
      <c r="AS44">
        <f t="shared" si="26"/>
        <v>1.3096734745659819</v>
      </c>
      <c r="AT44">
        <f t="shared" si="26"/>
        <v>-0.47286412586377169</v>
      </c>
      <c r="AU44">
        <f t="shared" si="23"/>
        <v>-196.79230264205907</v>
      </c>
      <c r="AW44">
        <v>41</v>
      </c>
      <c r="AX44">
        <f>IF(Z44&gt;0, (R44*SUMPRODUCT(K44:$K$98, X44:$X$98)-K44*$AZ$3)/Z44, 0)</f>
        <v>-45306.083043459956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0.39269921299999999</v>
      </c>
      <c r="Q45" s="4">
        <f t="shared" si="21"/>
        <v>25</v>
      </c>
      <c r="R45">
        <f t="shared" si="0"/>
        <v>2000000</v>
      </c>
      <c r="S45">
        <f t="shared" si="1"/>
        <v>-81048.90097065903</v>
      </c>
      <c r="U45">
        <f t="shared" si="13"/>
        <v>0.39269921299999999</v>
      </c>
      <c r="V45">
        <f t="shared" si="14"/>
        <v>0.01</v>
      </c>
      <c r="W45">
        <f t="shared" si="15"/>
        <v>1.8551544309674463E-2</v>
      </c>
      <c r="X45">
        <f t="shared" si="16"/>
        <v>7.2851768503437893E-3</v>
      </c>
      <c r="Y45">
        <f t="shared" si="17"/>
        <v>1.8551544309674463E-4</v>
      </c>
      <c r="Z45">
        <f t="shared" si="18"/>
        <v>1.108085201623393E-2</v>
      </c>
      <c r="AB45">
        <f t="shared" si="19"/>
        <v>-840.49780707853824</v>
      </c>
      <c r="AC45">
        <f t="shared" si="2"/>
        <v>-898.0908777342712</v>
      </c>
      <c r="AE45">
        <f t="shared" si="3"/>
        <v>0</v>
      </c>
      <c r="AF45">
        <f t="shared" si="24"/>
        <v>0</v>
      </c>
      <c r="AG45">
        <f t="shared" si="24"/>
        <v>-0.27702130040584821</v>
      </c>
      <c r="AH45">
        <f t="shared" si="5"/>
        <v>-14570.353700687579</v>
      </c>
      <c r="AI45">
        <f t="shared" si="25"/>
        <v>-14570.630721987985</v>
      </c>
      <c r="AJ45">
        <f t="shared" si="7"/>
        <v>57.593070655732959</v>
      </c>
      <c r="AK45">
        <f t="shared" si="22"/>
        <v>-58.834846495497686</v>
      </c>
      <c r="AL45">
        <f t="shared" si="8"/>
        <v>-14571.87249782775</v>
      </c>
      <c r="AN45">
        <f t="shared" si="26"/>
        <v>0</v>
      </c>
      <c r="AO45">
        <f t="shared" si="26"/>
        <v>0</v>
      </c>
      <c r="AP45">
        <f t="shared" si="26"/>
        <v>-2.3733195214114002E-3</v>
      </c>
      <c r="AQ45">
        <f t="shared" si="26"/>
        <v>-124.8283248293518</v>
      </c>
      <c r="AR45">
        <f t="shared" si="26"/>
        <v>-124.83069814887322</v>
      </c>
      <c r="AS45">
        <f t="shared" si="26"/>
        <v>0.49341606109358765</v>
      </c>
      <c r="AT45">
        <f t="shared" si="26"/>
        <v>-0.50405470453874146</v>
      </c>
      <c r="AU45">
        <f t="shared" si="23"/>
        <v>-124.84133679231837</v>
      </c>
      <c r="AW45">
        <v>42</v>
      </c>
      <c r="AX45">
        <f>IF(Z45&gt;0, (R45*SUMPRODUCT(K45:$K$98, X45:$X$98)-K45*$AZ$3)/Z45, 0)</f>
        <v>-81048.90097065903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0.39967743300000003</v>
      </c>
      <c r="Q46" s="4">
        <f t="shared" si="21"/>
        <v>25</v>
      </c>
      <c r="R46">
        <f t="shared" si="0"/>
        <v>2000000</v>
      </c>
      <c r="S46">
        <f t="shared" si="1"/>
        <v>-137265.39867957428</v>
      </c>
      <c r="U46">
        <f t="shared" si="13"/>
        <v>0.39967743300000003</v>
      </c>
      <c r="V46">
        <f t="shared" si="14"/>
        <v>0.01</v>
      </c>
      <c r="W46">
        <f t="shared" si="15"/>
        <v>1.108085201623393E-2</v>
      </c>
      <c r="X46">
        <f t="shared" si="16"/>
        <v>4.4287664893012512E-3</v>
      </c>
      <c r="Y46">
        <f t="shared" si="17"/>
        <v>1.1080852016233929E-4</v>
      </c>
      <c r="Z46">
        <f t="shared" si="18"/>
        <v>6.5412770067703394E-3</v>
      </c>
      <c r="AB46">
        <f t="shared" si="19"/>
        <v>-898.0908777342712</v>
      </c>
      <c r="AC46">
        <f t="shared" si="2"/>
        <v>-897.89099620786294</v>
      </c>
      <c r="AE46">
        <f t="shared" si="3"/>
        <v>0</v>
      </c>
      <c r="AF46">
        <f t="shared" si="24"/>
        <v>0</v>
      </c>
      <c r="AG46">
        <f t="shared" si="24"/>
        <v>-0.16353192516925849</v>
      </c>
      <c r="AH46">
        <f t="shared" si="5"/>
        <v>-8857.5329786025031</v>
      </c>
      <c r="AI46">
        <f t="shared" si="25"/>
        <v>-8857.6965105276722</v>
      </c>
      <c r="AJ46">
        <f t="shared" si="7"/>
        <v>-0.19988152640826229</v>
      </c>
      <c r="AK46">
        <f t="shared" si="22"/>
        <v>-62.866361441398993</v>
      </c>
      <c r="AL46">
        <f t="shared" si="8"/>
        <v>-8920.762753495479</v>
      </c>
      <c r="AN46">
        <f t="shared" si="26"/>
        <v>0</v>
      </c>
      <c r="AO46">
        <f t="shared" si="26"/>
        <v>0</v>
      </c>
      <c r="AP46">
        <f t="shared" si="26"/>
        <v>-1.2509143501703477E-3</v>
      </c>
      <c r="AQ46">
        <f t="shared" si="26"/>
        <v>-67.75444671474979</v>
      </c>
      <c r="AR46">
        <f t="shared" si="26"/>
        <v>-67.755697629099956</v>
      </c>
      <c r="AS46">
        <f t="shared" si="26"/>
        <v>-1.5289654876823482E-3</v>
      </c>
      <c r="AT46">
        <f t="shared" si="26"/>
        <v>-0.48088734715651121</v>
      </c>
      <c r="AU46">
        <f t="shared" si="23"/>
        <v>-68.238113941744146</v>
      </c>
      <c r="AW46">
        <v>43</v>
      </c>
      <c r="AX46">
        <f>IF(Z46&gt;0, (R46*SUMPRODUCT(K46:$K$98, X46:$X$98)-K46*$AZ$3)/Z46, 0)</f>
        <v>-137265.39867957428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0.407215198</v>
      </c>
      <c r="Q47" s="4">
        <f t="shared" si="21"/>
        <v>25</v>
      </c>
      <c r="R47">
        <f t="shared" si="0"/>
        <v>2000000</v>
      </c>
      <c r="S47">
        <f t="shared" si="1"/>
        <v>-224023.60526457679</v>
      </c>
      <c r="U47">
        <f t="shared" si="13"/>
        <v>0.407215198</v>
      </c>
      <c r="V47">
        <f t="shared" si="14"/>
        <v>0.01</v>
      </c>
      <c r="W47">
        <f t="shared" si="15"/>
        <v>6.5412770067703394E-3</v>
      </c>
      <c r="X47">
        <f t="shared" si="16"/>
        <v>2.663707411484831E-3</v>
      </c>
      <c r="Y47">
        <f t="shared" si="17"/>
        <v>6.5412770067703401E-5</v>
      </c>
      <c r="Z47">
        <f t="shared" si="18"/>
        <v>3.8121568252178048E-3</v>
      </c>
      <c r="AB47">
        <f t="shared" si="19"/>
        <v>-897.89099620786294</v>
      </c>
      <c r="AC47">
        <f t="shared" si="2"/>
        <v>-854.01311581925575</v>
      </c>
      <c r="AE47">
        <f t="shared" si="3"/>
        <v>0</v>
      </c>
      <c r="AF47">
        <f t="shared" si="24"/>
        <v>0</v>
      </c>
      <c r="AG47">
        <f t="shared" si="24"/>
        <v>-9.5303920630445127E-2</v>
      </c>
      <c r="AH47">
        <f t="shared" si="5"/>
        <v>-5327.4148229696621</v>
      </c>
      <c r="AI47">
        <f t="shared" si="25"/>
        <v>-5327.5101268902927</v>
      </c>
      <c r="AJ47">
        <f t="shared" si="7"/>
        <v>-43.877880388607196</v>
      </c>
      <c r="AK47">
        <f t="shared" si="22"/>
        <v>-62.852369734550415</v>
      </c>
      <c r="AL47">
        <f t="shared" si="8"/>
        <v>-5434.2403770134506</v>
      </c>
      <c r="AN47">
        <f t="shared" si="26"/>
        <v>0</v>
      </c>
      <c r="AO47">
        <f t="shared" si="26"/>
        <v>0</v>
      </c>
      <c r="AP47">
        <f t="shared" si="26"/>
        <v>-6.5090524275266488E-4</v>
      </c>
      <c r="AQ47">
        <f t="shared" si="26"/>
        <v>-36.385095341832809</v>
      </c>
      <c r="AR47">
        <f t="shared" si="26"/>
        <v>-36.385746247075566</v>
      </c>
      <c r="AS47">
        <f t="shared" si="26"/>
        <v>-0.29967646867924413</v>
      </c>
      <c r="AT47">
        <f t="shared" si="26"/>
        <v>-0.4292681424753334</v>
      </c>
      <c r="AU47">
        <f t="shared" si="23"/>
        <v>-37.114690858230148</v>
      </c>
      <c r="AW47">
        <v>44</v>
      </c>
      <c r="AX47">
        <f>IF(Z47&gt;0, (R47*SUMPRODUCT(K47:$K$98, X47:$X$98)-K47*$AZ$3)/Z47, 0)</f>
        <v>-224023.60526457679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0.41552104400000001</v>
      </c>
      <c r="Q48" s="4">
        <f t="shared" si="21"/>
        <v>25</v>
      </c>
      <c r="R48">
        <f t="shared" si="0"/>
        <v>2000000</v>
      </c>
      <c r="S48">
        <f t="shared" si="1"/>
        <v>-361061.68589942239</v>
      </c>
      <c r="U48">
        <f t="shared" si="13"/>
        <v>0.41552104400000001</v>
      </c>
      <c r="V48">
        <f t="shared" si="14"/>
        <v>0.01</v>
      </c>
      <c r="W48">
        <f t="shared" si="15"/>
        <v>3.8121568252178048E-3</v>
      </c>
      <c r="X48">
        <f t="shared" si="16"/>
        <v>1.5840313839062278E-3</v>
      </c>
      <c r="Y48">
        <f t="shared" si="17"/>
        <v>3.812156825217805E-5</v>
      </c>
      <c r="Z48">
        <f t="shared" si="18"/>
        <v>2.1900038730593989E-3</v>
      </c>
      <c r="AB48">
        <f t="shared" si="19"/>
        <v>-854.01311581925575</v>
      </c>
      <c r="AC48">
        <f t="shared" si="2"/>
        <v>-790.72649053309124</v>
      </c>
      <c r="AE48">
        <f t="shared" si="3"/>
        <v>0</v>
      </c>
      <c r="AF48">
        <f t="shared" si="24"/>
        <v>0</v>
      </c>
      <c r="AG48">
        <f t="shared" si="24"/>
        <v>-5.4750096826484976E-2</v>
      </c>
      <c r="AH48">
        <f t="shared" si="5"/>
        <v>-3168.0627678124556</v>
      </c>
      <c r="AI48">
        <f t="shared" si="25"/>
        <v>-3168.117517909282</v>
      </c>
      <c r="AJ48">
        <f t="shared" si="7"/>
        <v>-63.286625286164508</v>
      </c>
      <c r="AK48">
        <f t="shared" si="22"/>
        <v>-59.780918107347908</v>
      </c>
      <c r="AL48">
        <f t="shared" si="8"/>
        <v>-3291.1850613027946</v>
      </c>
      <c r="AN48">
        <f t="shared" si="26"/>
        <v>0</v>
      </c>
      <c r="AO48">
        <f t="shared" si="26"/>
        <v>0</v>
      </c>
      <c r="AP48">
        <f t="shared" si="26"/>
        <v>-3.3386728956381911E-4</v>
      </c>
      <c r="AQ48">
        <f t="shared" si="26"/>
        <v>-19.318916143832908</v>
      </c>
      <c r="AR48">
        <f t="shared" si="26"/>
        <v>-19.31925001112247</v>
      </c>
      <c r="AS48">
        <f t="shared" si="26"/>
        <v>-0.38592322707476262</v>
      </c>
      <c r="AT48">
        <f t="shared" si="26"/>
        <v>-0.3645453479176663</v>
      </c>
      <c r="AU48">
        <f t="shared" si="23"/>
        <v>-20.069718586114899</v>
      </c>
      <c r="AW48">
        <v>45</v>
      </c>
      <c r="AX48">
        <f>IF(Z48&gt;0, (R48*SUMPRODUCT(K48:$K$98, X48:$X$98)-K48*$AZ$3)/Z48, 0)</f>
        <v>-361061.68589942239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0.424706421</v>
      </c>
      <c r="Q49" s="4">
        <f t="shared" si="21"/>
        <v>25</v>
      </c>
      <c r="R49">
        <f t="shared" si="0"/>
        <v>2000000</v>
      </c>
      <c r="S49">
        <f t="shared" si="1"/>
        <v>-582435.89413213008</v>
      </c>
      <c r="U49">
        <f t="shared" si="13"/>
        <v>0.424706421</v>
      </c>
      <c r="V49">
        <f t="shared" si="14"/>
        <v>0.01</v>
      </c>
      <c r="W49">
        <f t="shared" si="15"/>
        <v>2.1900038730593989E-3</v>
      </c>
      <c r="X49">
        <f t="shared" si="16"/>
        <v>9.3010870690319561E-4</v>
      </c>
      <c r="Y49">
        <f t="shared" si="17"/>
        <v>2.1900038730593989E-5</v>
      </c>
      <c r="Z49">
        <f t="shared" si="18"/>
        <v>1.2379951274256093E-3</v>
      </c>
      <c r="AB49">
        <f t="shared" si="19"/>
        <v>-790.72649053309124</v>
      </c>
      <c r="AC49">
        <f t="shared" si="2"/>
        <v>-721.05279897335504</v>
      </c>
      <c r="AE49">
        <f t="shared" si="3"/>
        <v>0</v>
      </c>
      <c r="AF49">
        <f t="shared" si="24"/>
        <v>0</v>
      </c>
      <c r="AG49">
        <f t="shared" si="24"/>
        <v>-3.0949878185640232E-2</v>
      </c>
      <c r="AH49">
        <f t="shared" si="5"/>
        <v>-1860.2174138063913</v>
      </c>
      <c r="AI49">
        <f t="shared" si="25"/>
        <v>-1860.2483636845768</v>
      </c>
      <c r="AJ49">
        <f t="shared" si="7"/>
        <v>-69.673691559736199</v>
      </c>
      <c r="AK49">
        <f t="shared" si="22"/>
        <v>-55.350854337316392</v>
      </c>
      <c r="AL49">
        <f t="shared" si="8"/>
        <v>-1985.2729095816294</v>
      </c>
      <c r="AN49">
        <f t="shared" si="26"/>
        <v>0</v>
      </c>
      <c r="AO49">
        <f t="shared" si="26"/>
        <v>0</v>
      </c>
      <c r="AP49">
        <f t="shared" si="26"/>
        <v>-1.6851163841835772E-4</v>
      </c>
      <c r="AQ49">
        <f t="shared" si="26"/>
        <v>-10.128255831401447</v>
      </c>
      <c r="AR49">
        <f t="shared" si="26"/>
        <v>-10.128424343039864</v>
      </c>
      <c r="AS49">
        <f t="shared" si="26"/>
        <v>-0.37934972955188628</v>
      </c>
      <c r="AT49">
        <f t="shared" si="26"/>
        <v>-0.30136671609145793</v>
      </c>
      <c r="AU49">
        <f t="shared" si="23"/>
        <v>-10.809140788683209</v>
      </c>
      <c r="AW49">
        <v>46</v>
      </c>
      <c r="AX49">
        <f>IF(Z49&gt;0, (R49*SUMPRODUCT(K49:$K$98, X49:$X$98)-K49*$AZ$3)/Z49, 0)</f>
        <v>-582435.89413213008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0.43382917900000001</v>
      </c>
      <c r="Q50" s="4">
        <f t="shared" si="21"/>
        <v>25</v>
      </c>
      <c r="R50">
        <f t="shared" si="0"/>
        <v>2000000</v>
      </c>
      <c r="S50">
        <f t="shared" si="1"/>
        <v>-946533.86884352914</v>
      </c>
      <c r="U50">
        <f t="shared" si="13"/>
        <v>0.43382917900000001</v>
      </c>
      <c r="V50">
        <f t="shared" si="14"/>
        <v>0.01</v>
      </c>
      <c r="W50">
        <f t="shared" si="15"/>
        <v>1.2379951274256093E-3</v>
      </c>
      <c r="X50">
        <f t="shared" si="16"/>
        <v>5.3707840973705252E-4</v>
      </c>
      <c r="Y50">
        <f t="shared" si="17"/>
        <v>1.2379951274256093E-5</v>
      </c>
      <c r="Z50">
        <f t="shared" si="18"/>
        <v>6.8853676641430074E-4</v>
      </c>
      <c r="AB50">
        <f t="shared" si="19"/>
        <v>-721.05279897335504</v>
      </c>
      <c r="AC50">
        <f t="shared" si="2"/>
        <v>-651.72336935514136</v>
      </c>
      <c r="AE50">
        <f t="shared" si="3"/>
        <v>0</v>
      </c>
      <c r="AF50">
        <f t="shared" si="24"/>
        <v>0</v>
      </c>
      <c r="AG50">
        <f t="shared" si="24"/>
        <v>-1.721341916035752E-2</v>
      </c>
      <c r="AH50">
        <f t="shared" si="5"/>
        <v>-1074.1568194741051</v>
      </c>
      <c r="AI50">
        <f t="shared" si="25"/>
        <v>-1074.1740328932653</v>
      </c>
      <c r="AJ50">
        <f t="shared" si="7"/>
        <v>-69.32942961821368</v>
      </c>
      <c r="AK50">
        <f t="shared" si="22"/>
        <v>-50.473695928134859</v>
      </c>
      <c r="AL50">
        <f t="shared" si="8"/>
        <v>-1193.977158439614</v>
      </c>
      <c r="AN50">
        <f t="shared" si="26"/>
        <v>0</v>
      </c>
      <c r="AO50">
        <f t="shared" si="26"/>
        <v>0</v>
      </c>
      <c r="AP50">
        <f t="shared" si="26"/>
        <v>-8.3679693113565304E-5</v>
      </c>
      <c r="AQ50">
        <f t="shared" si="26"/>
        <v>-5.2218046962129279</v>
      </c>
      <c r="AR50">
        <f t="shared" si="26"/>
        <v>-5.2218883759060404</v>
      </c>
      <c r="AS50">
        <f t="shared" si="26"/>
        <v>-0.33703155312405408</v>
      </c>
      <c r="AT50">
        <f t="shared" si="26"/>
        <v>-0.24536806698466593</v>
      </c>
      <c r="AU50">
        <f t="shared" si="23"/>
        <v>-5.8042879960147609</v>
      </c>
      <c r="AW50">
        <v>47</v>
      </c>
      <c r="AX50">
        <f>IF(Z50&gt;0, (R50*SUMPRODUCT(K50:$K$98, X50:$X$98)-K50*$AZ$3)/Z50, 0)</f>
        <v>-946533.86884352914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0.44368152799999999</v>
      </c>
      <c r="Q51" s="4">
        <f t="shared" si="21"/>
        <v>25</v>
      </c>
      <c r="R51">
        <f t="shared" si="0"/>
        <v>2000000</v>
      </c>
      <c r="S51">
        <f t="shared" si="1"/>
        <v>-1557848.416474954</v>
      </c>
      <c r="U51">
        <f t="shared" si="13"/>
        <v>0.44368152799999999</v>
      </c>
      <c r="V51">
        <f t="shared" si="14"/>
        <v>0.01</v>
      </c>
      <c r="W51">
        <f t="shared" si="15"/>
        <v>6.8853676641430074E-4</v>
      </c>
      <c r="X51">
        <f t="shared" si="16"/>
        <v>3.0549104460687605E-4</v>
      </c>
      <c r="Y51">
        <f t="shared" si="17"/>
        <v>6.8853676641430077E-6</v>
      </c>
      <c r="Z51">
        <f t="shared" si="18"/>
        <v>3.7616035414328171E-4</v>
      </c>
      <c r="AB51">
        <f t="shared" si="19"/>
        <v>-651.72336935514136</v>
      </c>
      <c r="AC51">
        <f t="shared" si="2"/>
        <v>-586.00081204276933</v>
      </c>
      <c r="AE51">
        <f t="shared" si="3"/>
        <v>0</v>
      </c>
      <c r="AF51">
        <f t="shared" si="24"/>
        <v>0</v>
      </c>
      <c r="AG51">
        <f t="shared" si="24"/>
        <v>-9.404008853582042E-3</v>
      </c>
      <c r="AH51">
        <f t="shared" si="5"/>
        <v>-610.98208921375215</v>
      </c>
      <c r="AI51">
        <f t="shared" si="25"/>
        <v>-610.99149322260575</v>
      </c>
      <c r="AJ51">
        <f t="shared" si="7"/>
        <v>-65.722557312372032</v>
      </c>
      <c r="AK51">
        <f t="shared" si="22"/>
        <v>-45.620635854859898</v>
      </c>
      <c r="AL51">
        <f t="shared" si="8"/>
        <v>-722.33468638983766</v>
      </c>
      <c r="AN51">
        <f t="shared" si="26"/>
        <v>0</v>
      </c>
      <c r="AO51">
        <f t="shared" si="26"/>
        <v>0</v>
      </c>
      <c r="AP51">
        <f t="shared" si="26"/>
        <v>-4.0817644713599929E-5</v>
      </c>
      <c r="AQ51">
        <f t="shared" si="26"/>
        <v>-2.6519381502284096</v>
      </c>
      <c r="AR51">
        <f t="shared" si="26"/>
        <v>-2.6519789678731236</v>
      </c>
      <c r="AS51">
        <f t="shared" si="26"/>
        <v>-0.28526557511946377</v>
      </c>
      <c r="AT51">
        <f t="shared" si="26"/>
        <v>-0.19801415916605547</v>
      </c>
      <c r="AU51">
        <f t="shared" si="23"/>
        <v>-3.1352587021586427</v>
      </c>
      <c r="AW51">
        <v>48</v>
      </c>
      <c r="AX51">
        <f>IF(Z51&gt;0, (R51*SUMPRODUCT(K51:$K$98, X51:$X$98)-K51*$AZ$3)/Z51, 0)</f>
        <v>-1557848.416474954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0.45400495099999999</v>
      </c>
      <c r="Q52" s="4">
        <f t="shared" si="21"/>
        <v>25</v>
      </c>
      <c r="R52">
        <f t="shared" si="0"/>
        <v>2000000</v>
      </c>
      <c r="S52">
        <f t="shared" si="1"/>
        <v>-2605442.6246400392</v>
      </c>
      <c r="U52">
        <f t="shared" si="13"/>
        <v>0.45400495099999999</v>
      </c>
      <c r="V52">
        <f t="shared" si="14"/>
        <v>0.01</v>
      </c>
      <c r="W52">
        <f t="shared" si="15"/>
        <v>3.7616035414328171E-4</v>
      </c>
      <c r="X52">
        <f t="shared" si="16"/>
        <v>1.7077866315096324E-4</v>
      </c>
      <c r="Y52">
        <f t="shared" si="17"/>
        <v>3.761603541432817E-6</v>
      </c>
      <c r="Z52">
        <f t="shared" si="18"/>
        <v>2.0162008745088566E-4</v>
      </c>
      <c r="AB52">
        <f t="shared" si="19"/>
        <v>-586.00081204276933</v>
      </c>
      <c r="AC52">
        <f t="shared" si="2"/>
        <v>-525.30956982818975</v>
      </c>
      <c r="AE52">
        <f t="shared" si="3"/>
        <v>0</v>
      </c>
      <c r="AF52">
        <f t="shared" si="24"/>
        <v>0</v>
      </c>
      <c r="AG52">
        <f t="shared" si="24"/>
        <v>-5.0405021862721415E-3</v>
      </c>
      <c r="AH52">
        <f t="shared" si="5"/>
        <v>-341.55732630192648</v>
      </c>
      <c r="AI52">
        <f t="shared" si="25"/>
        <v>-341.56236680411274</v>
      </c>
      <c r="AJ52">
        <f t="shared" si="7"/>
        <v>-60.691242214579574</v>
      </c>
      <c r="AK52">
        <f t="shared" si="22"/>
        <v>-41.02005684299386</v>
      </c>
      <c r="AL52">
        <f t="shared" si="8"/>
        <v>-443.2736658616862</v>
      </c>
      <c r="AN52">
        <f t="shared" si="26"/>
        <v>0</v>
      </c>
      <c r="AO52">
        <f t="shared" si="26"/>
        <v>0</v>
      </c>
      <c r="AP52">
        <f t="shared" si="26"/>
        <v>-1.953397810565231E-5</v>
      </c>
      <c r="AQ52">
        <f t="shared" si="26"/>
        <v>-1.3236723420095244</v>
      </c>
      <c r="AR52">
        <f t="shared" si="26"/>
        <v>-1.3236918759876299</v>
      </c>
      <c r="AS52">
        <f t="shared" si="26"/>
        <v>-0.23520303192274622</v>
      </c>
      <c r="AT52">
        <f t="shared" si="26"/>
        <v>-0.15896925795329733</v>
      </c>
      <c r="AU52">
        <f t="shared" si="23"/>
        <v>-1.7178641658636735</v>
      </c>
      <c r="AW52">
        <v>49</v>
      </c>
      <c r="AX52">
        <f>IF(Z52&gt;0, (R52*SUMPRODUCT(K52:$K$98, X52:$X$98)-K52*$AZ$3)/Z52, 0)</f>
        <v>-2605442.6246400392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0.46467133999999999</v>
      </c>
      <c r="Q53" s="4">
        <f t="shared" si="21"/>
        <v>25</v>
      </c>
      <c r="R53">
        <f t="shared" si="0"/>
        <v>2000000</v>
      </c>
      <c r="S53">
        <f t="shared" si="1"/>
        <v>-4438170.1968704807</v>
      </c>
      <c r="U53">
        <f t="shared" si="13"/>
        <v>0.46467133999999999</v>
      </c>
      <c r="V53">
        <f t="shared" si="14"/>
        <v>0.01</v>
      </c>
      <c r="W53">
        <f t="shared" si="15"/>
        <v>2.0162008745088566E-4</v>
      </c>
      <c r="X53">
        <f t="shared" si="16"/>
        <v>9.3687076206720214E-5</v>
      </c>
      <c r="Y53">
        <f t="shared" si="17"/>
        <v>2.0162008745088566E-6</v>
      </c>
      <c r="Z53">
        <f t="shared" si="18"/>
        <v>1.0591681036965659E-4</v>
      </c>
      <c r="AB53">
        <f t="shared" si="19"/>
        <v>-525.30956982818975</v>
      </c>
      <c r="AC53">
        <f t="shared" si="2"/>
        <v>-470.07683113019215</v>
      </c>
      <c r="AE53">
        <f t="shared" si="3"/>
        <v>0</v>
      </c>
      <c r="AF53">
        <f t="shared" si="24"/>
        <v>0</v>
      </c>
      <c r="AG53">
        <f t="shared" si="24"/>
        <v>-2.6479202592414146E-3</v>
      </c>
      <c r="AH53">
        <f t="shared" si="5"/>
        <v>-187.37415241344044</v>
      </c>
      <c r="AI53">
        <f t="shared" si="25"/>
        <v>-187.37680033369969</v>
      </c>
      <c r="AJ53">
        <f t="shared" si="7"/>
        <v>-55.232738697997604</v>
      </c>
      <c r="AK53">
        <f t="shared" si="22"/>
        <v>-36.771669887973289</v>
      </c>
      <c r="AL53">
        <f t="shared" si="8"/>
        <v>-279.3812089196706</v>
      </c>
      <c r="AN53">
        <f t="shared" si="26"/>
        <v>0</v>
      </c>
      <c r="AO53">
        <f t="shared" si="26"/>
        <v>0</v>
      </c>
      <c r="AP53">
        <f t="shared" si="26"/>
        <v>-9.1622844131354156E-6</v>
      </c>
      <c r="AQ53">
        <f t="shared" si="26"/>
        <v>-0.64834855584886564</v>
      </c>
      <c r="AR53">
        <f t="shared" si="26"/>
        <v>-0.6483577181332788</v>
      </c>
      <c r="AS53">
        <f t="shared" si="26"/>
        <v>-0.19111529476813702</v>
      </c>
      <c r="AT53">
        <f t="shared" si="26"/>
        <v>-0.12723664796312956</v>
      </c>
      <c r="AU53">
        <f t="shared" si="23"/>
        <v>-0.96670966086454546</v>
      </c>
      <c r="AW53">
        <v>50</v>
      </c>
      <c r="AX53">
        <f>IF(Z53&gt;0, (R53*SUMPRODUCT(K53:$K$98, X53:$X$98)-K53*$AZ$3)/Z53, 0)</f>
        <v>-4438170.1968704807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0.47611615000000002</v>
      </c>
      <c r="Q54" s="4">
        <f t="shared" si="21"/>
        <v>25</v>
      </c>
      <c r="R54">
        <f t="shared" si="0"/>
        <v>2000000</v>
      </c>
      <c r="S54">
        <f t="shared" si="1"/>
        <v>-7720679.4271177771</v>
      </c>
      <c r="U54">
        <f t="shared" si="13"/>
        <v>0.47611615000000002</v>
      </c>
      <c r="V54">
        <f t="shared" si="14"/>
        <v>0.01</v>
      </c>
      <c r="W54">
        <f t="shared" si="15"/>
        <v>1.0591681036965659E-4</v>
      </c>
      <c r="X54">
        <f t="shared" si="16"/>
        <v>5.0428703973480969E-5</v>
      </c>
      <c r="Y54">
        <f t="shared" si="17"/>
        <v>1.0591681036965658E-6</v>
      </c>
      <c r="Z54">
        <f t="shared" si="18"/>
        <v>5.4428938292479054E-5</v>
      </c>
      <c r="AB54">
        <f t="shared" si="19"/>
        <v>-470.07683113019215</v>
      </c>
      <c r="AC54">
        <f t="shared" si="2"/>
        <v>-420.228384114606</v>
      </c>
      <c r="AE54">
        <f t="shared" si="3"/>
        <v>0</v>
      </c>
      <c r="AF54">
        <f t="shared" si="24"/>
        <v>0</v>
      </c>
      <c r="AG54">
        <f t="shared" si="24"/>
        <v>-1.3607234573119764E-3</v>
      </c>
      <c r="AH54">
        <f t="shared" si="5"/>
        <v>-100.85740794696194</v>
      </c>
      <c r="AI54">
        <f t="shared" si="25"/>
        <v>-100.85876867041925</v>
      </c>
      <c r="AJ54">
        <f t="shared" si="7"/>
        <v>-49.848447015586146</v>
      </c>
      <c r="AK54">
        <f t="shared" si="22"/>
        <v>-32.905378179113455</v>
      </c>
      <c r="AL54">
        <f t="shared" si="8"/>
        <v>-183.61259386511884</v>
      </c>
      <c r="AN54">
        <f t="shared" si="26"/>
        <v>0</v>
      </c>
      <c r="AO54">
        <f t="shared" si="26"/>
        <v>0</v>
      </c>
      <c r="AP54">
        <f t="shared" si="26"/>
        <v>-4.2038839187651943E-6</v>
      </c>
      <c r="AQ54">
        <f t="shared" si="26"/>
        <v>-0.31159368428478879</v>
      </c>
      <c r="AR54">
        <f t="shared" si="26"/>
        <v>-0.31159788816870754</v>
      </c>
      <c r="AS54">
        <f t="shared" si="26"/>
        <v>-0.15400416863409433</v>
      </c>
      <c r="AT54">
        <f t="shared" si="26"/>
        <v>-0.10165944404407137</v>
      </c>
      <c r="AU54">
        <f t="shared" si="23"/>
        <v>-0.56726150084687321</v>
      </c>
      <c r="AW54">
        <v>51</v>
      </c>
      <c r="AX54">
        <f>IF(Z54&gt;0, (R54*SUMPRODUCT(K54:$K$98, X54:$X$98)-K54*$AZ$3)/Z54, 0)</f>
        <v>-7720679.4271177771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0.48788611599999998</v>
      </c>
      <c r="Q55" s="4">
        <f t="shared" si="21"/>
        <v>25</v>
      </c>
      <c r="R55">
        <f t="shared" si="0"/>
        <v>2000000</v>
      </c>
      <c r="S55">
        <f t="shared" si="1"/>
        <v>-13738019.406790612</v>
      </c>
      <c r="U55">
        <f t="shared" si="13"/>
        <v>0.48788611599999998</v>
      </c>
      <c r="V55">
        <f t="shared" si="14"/>
        <v>0.01</v>
      </c>
      <c r="W55">
        <f t="shared" si="15"/>
        <v>5.4428938292479054E-5</v>
      </c>
      <c r="X55">
        <f t="shared" si="16"/>
        <v>2.6555123301521278E-5</v>
      </c>
      <c r="Y55">
        <f t="shared" si="17"/>
        <v>5.4428938292479051E-7</v>
      </c>
      <c r="Z55">
        <f t="shared" si="18"/>
        <v>2.7329525608032984E-5</v>
      </c>
      <c r="AB55">
        <f t="shared" si="19"/>
        <v>-420.228384114606</v>
      </c>
      <c r="AC55">
        <f t="shared" si="2"/>
        <v>-375.45355318153815</v>
      </c>
      <c r="AE55">
        <f t="shared" si="3"/>
        <v>0</v>
      </c>
      <c r="AF55">
        <f t="shared" si="24"/>
        <v>0</v>
      </c>
      <c r="AG55">
        <f t="shared" si="24"/>
        <v>-6.8323814020082455E-4</v>
      </c>
      <c r="AH55">
        <f t="shared" si="5"/>
        <v>-53.110246603042555</v>
      </c>
      <c r="AI55">
        <f t="shared" si="25"/>
        <v>-53.110929841182752</v>
      </c>
      <c r="AJ55">
        <f t="shared" si="7"/>
        <v>-44.774830933067847</v>
      </c>
      <c r="AK55">
        <f t="shared" si="22"/>
        <v>-29.415986888022424</v>
      </c>
      <c r="AL55">
        <f t="shared" si="8"/>
        <v>-127.30174766227302</v>
      </c>
      <c r="AN55">
        <f t="shared" si="26"/>
        <v>0</v>
      </c>
      <c r="AO55">
        <f t="shared" si="26"/>
        <v>0</v>
      </c>
      <c r="AP55">
        <f t="shared" si="26"/>
        <v>-1.8846682878002964E-6</v>
      </c>
      <c r="AQ55">
        <f t="shared" si="26"/>
        <v>-0.14650118551722929</v>
      </c>
      <c r="AR55">
        <f t="shared" si="26"/>
        <v>-0.14650307018551709</v>
      </c>
      <c r="AS55">
        <f t="shared" si="26"/>
        <v>-0.12350847967352815</v>
      </c>
      <c r="AT55">
        <f t="shared" si="26"/>
        <v>-8.114210021400424E-2</v>
      </c>
      <c r="AU55">
        <f t="shared" si="23"/>
        <v>-0.35115365007304949</v>
      </c>
      <c r="AW55">
        <v>52</v>
      </c>
      <c r="AX55">
        <f>IF(Z55&gt;0, (R55*SUMPRODUCT(K55:$K$98, X55:$X$98)-K55*$AZ$3)/Z55, 0)</f>
        <v>-13738019.406790612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0.500352354</v>
      </c>
      <c r="Q56" s="4">
        <f t="shared" si="21"/>
        <v>25</v>
      </c>
      <c r="R56">
        <f t="shared" si="0"/>
        <v>2000000</v>
      </c>
      <c r="S56">
        <f t="shared" si="1"/>
        <v>-25059660.795621153</v>
      </c>
      <c r="U56">
        <f t="shared" si="13"/>
        <v>0.500352354</v>
      </c>
      <c r="V56">
        <f t="shared" si="14"/>
        <v>0.01</v>
      </c>
      <c r="W56">
        <f t="shared" si="15"/>
        <v>2.7329525608032984E-5</v>
      </c>
      <c r="X56">
        <f t="shared" si="16"/>
        <v>1.3674392471682584E-5</v>
      </c>
      <c r="Y56">
        <f t="shared" si="17"/>
        <v>2.7329525608032984E-7</v>
      </c>
      <c r="Z56">
        <f t="shared" si="18"/>
        <v>1.338183788027007E-5</v>
      </c>
      <c r="AB56">
        <f t="shared" si="19"/>
        <v>-375.45355318153815</v>
      </c>
      <c r="AC56">
        <f t="shared" si="2"/>
        <v>-335.34431810156195</v>
      </c>
      <c r="AE56">
        <f t="shared" si="3"/>
        <v>0</v>
      </c>
      <c r="AF56">
        <f t="shared" si="24"/>
        <v>0</v>
      </c>
      <c r="AG56">
        <f t="shared" si="24"/>
        <v>-3.3454594700675177E-4</v>
      </c>
      <c r="AH56">
        <f t="shared" si="5"/>
        <v>-27.348784943365168</v>
      </c>
      <c r="AI56">
        <f t="shared" si="25"/>
        <v>-27.349119489312173</v>
      </c>
      <c r="AJ56">
        <f t="shared" si="7"/>
        <v>-40.109235079976202</v>
      </c>
      <c r="AK56">
        <f t="shared" si="22"/>
        <v>-26.281748722707672</v>
      </c>
      <c r="AL56">
        <f t="shared" si="8"/>
        <v>-93.74010329199605</v>
      </c>
      <c r="AN56">
        <f t="shared" si="26"/>
        <v>0</v>
      </c>
      <c r="AO56">
        <f t="shared" si="26"/>
        <v>0</v>
      </c>
      <c r="AP56">
        <f t="shared" si="26"/>
        <v>-8.2394945590380872E-7</v>
      </c>
      <c r="AQ56">
        <f t="shared" si="26"/>
        <v>-6.7357015307859119E-2</v>
      </c>
      <c r="AR56">
        <f t="shared" si="26"/>
        <v>-6.7357839257315019E-2</v>
      </c>
      <c r="AS56">
        <f t="shared" si="26"/>
        <v>-9.8784584648390253E-2</v>
      </c>
      <c r="AT56">
        <f t="shared" si="26"/>
        <v>-6.4729023782908277E-2</v>
      </c>
      <c r="AU56">
        <f t="shared" si="23"/>
        <v>-0.23087144768861356</v>
      </c>
      <c r="AW56">
        <v>53</v>
      </c>
      <c r="AX56">
        <f>IF(Z56&gt;0, (R56*SUMPRODUCT(K56:$K$98, X56:$X$98)-K56*$AZ$3)/Z56, 0)</f>
        <v>-25059660.795621153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0.513549331</v>
      </c>
      <c r="Q57" s="4">
        <f t="shared" si="21"/>
        <v>25</v>
      </c>
      <c r="R57">
        <f t="shared" si="0"/>
        <v>2000000</v>
      </c>
      <c r="S57">
        <f t="shared" si="1"/>
        <v>-46969749.572173551</v>
      </c>
      <c r="U57">
        <f t="shared" si="13"/>
        <v>0.513549331</v>
      </c>
      <c r="V57">
        <f t="shared" si="14"/>
        <v>0.01</v>
      </c>
      <c r="W57">
        <f t="shared" si="15"/>
        <v>1.338183788027007E-5</v>
      </c>
      <c r="X57">
        <f t="shared" si="16"/>
        <v>6.8722338909631526E-6</v>
      </c>
      <c r="Y57">
        <f t="shared" si="17"/>
        <v>1.3381837880270071E-7</v>
      </c>
      <c r="Z57">
        <f t="shared" si="18"/>
        <v>6.3757856105042168E-6</v>
      </c>
      <c r="AB57">
        <f t="shared" si="19"/>
        <v>-335.34431810156195</v>
      </c>
      <c r="AC57">
        <f t="shared" si="2"/>
        <v>-299.46905345125072</v>
      </c>
      <c r="AE57">
        <f t="shared" si="3"/>
        <v>0</v>
      </c>
      <c r="AF57">
        <f t="shared" si="24"/>
        <v>0</v>
      </c>
      <c r="AG57">
        <f t="shared" si="24"/>
        <v>-1.5939464026260542E-4</v>
      </c>
      <c r="AH57">
        <f t="shared" si="5"/>
        <v>-13.744467781926305</v>
      </c>
      <c r="AI57">
        <f t="shared" si="25"/>
        <v>-13.744627176566567</v>
      </c>
      <c r="AJ57">
        <f t="shared" si="7"/>
        <v>-35.875264650311237</v>
      </c>
      <c r="AK57">
        <f t="shared" si="22"/>
        <v>-23.474102267109338</v>
      </c>
      <c r="AL57">
        <f t="shared" si="8"/>
        <v>-73.093994093987135</v>
      </c>
      <c r="AN57">
        <f t="shared" si="26"/>
        <v>0</v>
      </c>
      <c r="AO57">
        <f t="shared" si="26"/>
        <v>0</v>
      </c>
      <c r="AP57">
        <f t="shared" si="26"/>
        <v>-3.5051006204246038E-7</v>
      </c>
      <c r="AQ57">
        <f t="shared" si="26"/>
        <v>-3.0224192275515351E-2</v>
      </c>
      <c r="AR57">
        <f t="shared" si="26"/>
        <v>-3.0224542785577391E-2</v>
      </c>
      <c r="AS57">
        <f t="shared" si="26"/>
        <v>-7.8889987879475362E-2</v>
      </c>
      <c r="AT57">
        <f t="shared" si="26"/>
        <v>-5.1619734694215137E-2</v>
      </c>
      <c r="AU57">
        <f t="shared" si="23"/>
        <v>-0.16073426535926788</v>
      </c>
      <c r="AW57">
        <v>54</v>
      </c>
      <c r="AX57">
        <f>IF(Z57&gt;0, (R57*SUMPRODUCT(K57:$K$98, X57:$X$98)-K57*$AZ$3)/Z57, 0)</f>
        <v>-46969749.572173551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0.52698988800000002</v>
      </c>
      <c r="Q58" s="4">
        <f t="shared" si="21"/>
        <v>25</v>
      </c>
      <c r="R58">
        <f t="shared" si="0"/>
        <v>2000000</v>
      </c>
      <c r="S58">
        <f t="shared" si="1"/>
        <v>-90583614.917942539</v>
      </c>
      <c r="U58">
        <f t="shared" si="13"/>
        <v>0.52698988800000002</v>
      </c>
      <c r="V58">
        <f t="shared" si="14"/>
        <v>0.01</v>
      </c>
      <c r="W58">
        <f t="shared" si="15"/>
        <v>6.3757856105042168E-6</v>
      </c>
      <c r="X58">
        <f t="shared" si="16"/>
        <v>3.3599745447916289E-6</v>
      </c>
      <c r="Y58">
        <f t="shared" si="17"/>
        <v>6.3757856105042172E-8</v>
      </c>
      <c r="Z58">
        <f t="shared" si="18"/>
        <v>2.9520532096075459E-6</v>
      </c>
      <c r="AB58">
        <f t="shared" si="19"/>
        <v>-299.46905345125072</v>
      </c>
      <c r="AC58">
        <f t="shared" si="2"/>
        <v>-267.40765115636623</v>
      </c>
      <c r="AE58">
        <f t="shared" si="3"/>
        <v>0</v>
      </c>
      <c r="AF58">
        <f t="shared" si="24"/>
        <v>0</v>
      </c>
      <c r="AG58">
        <f t="shared" si="24"/>
        <v>-7.380133024018865E-5</v>
      </c>
      <c r="AH58">
        <f t="shared" si="5"/>
        <v>-6.7199490895832579</v>
      </c>
      <c r="AI58">
        <f t="shared" si="25"/>
        <v>-6.7200228909134978</v>
      </c>
      <c r="AJ58">
        <f t="shared" si="7"/>
        <v>-32.061402294884488</v>
      </c>
      <c r="AK58">
        <f t="shared" si="22"/>
        <v>-20.962833741587552</v>
      </c>
      <c r="AL58">
        <f t="shared" si="8"/>
        <v>-59.744258927385538</v>
      </c>
      <c r="AN58">
        <f t="shared" si="26"/>
        <v>0</v>
      </c>
      <c r="AO58">
        <f t="shared" si="26"/>
        <v>0</v>
      </c>
      <c r="AP58">
        <f t="shared" si="26"/>
        <v>-1.4490152061018439E-7</v>
      </c>
      <c r="AQ58">
        <f t="shared" si="26"/>
        <v>-1.3193947024187802E-2</v>
      </c>
      <c r="AR58">
        <f t="shared" si="26"/>
        <v>-1.3194091925708411E-2</v>
      </c>
      <c r="AS58">
        <f t="shared" si="26"/>
        <v>-6.2949352407387471E-2</v>
      </c>
      <c r="AT58">
        <f t="shared" si="26"/>
        <v>-4.1158424591653441E-2</v>
      </c>
      <c r="AU58">
        <f t="shared" si="23"/>
        <v>-0.11730186892474932</v>
      </c>
      <c r="AW58">
        <v>55</v>
      </c>
      <c r="AX58">
        <f>IF(Z58&gt;0, (R58*SUMPRODUCT(K58:$K$98, X58:$X$98)-K58*$AZ$3)/Z58, 0)</f>
        <v>-90583614.917942539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0.54103594799999999</v>
      </c>
      <c r="Q59" s="4">
        <f t="shared" si="21"/>
        <v>25</v>
      </c>
      <c r="R59">
        <f t="shared" si="0"/>
        <v>2000000</v>
      </c>
      <c r="S59">
        <f t="shared" si="1"/>
        <v>-180152236.04380336</v>
      </c>
      <c r="U59">
        <f t="shared" si="13"/>
        <v>0.54103594799999999</v>
      </c>
      <c r="V59">
        <f t="shared" si="14"/>
        <v>0.01</v>
      </c>
      <c r="W59">
        <f t="shared" si="15"/>
        <v>2.9520532096075459E-6</v>
      </c>
      <c r="X59">
        <f t="shared" si="16"/>
        <v>1.5971669068064613E-6</v>
      </c>
      <c r="Y59">
        <f t="shared" si="17"/>
        <v>2.952053209607546E-8</v>
      </c>
      <c r="Z59">
        <f t="shared" si="18"/>
        <v>1.3253657707050092E-6</v>
      </c>
      <c r="AB59">
        <f t="shared" si="19"/>
        <v>-267.40765115636623</v>
      </c>
      <c r="AC59">
        <f t="shared" si="2"/>
        <v>-238.7676071684262</v>
      </c>
      <c r="AE59">
        <f t="shared" si="3"/>
        <v>0</v>
      </c>
      <c r="AF59">
        <f t="shared" si="24"/>
        <v>0</v>
      </c>
      <c r="AG59">
        <f t="shared" si="24"/>
        <v>-3.3134144267625229E-5</v>
      </c>
      <c r="AH59">
        <f t="shared" si="5"/>
        <v>-3.1943338136129227</v>
      </c>
      <c r="AI59">
        <f t="shared" si="25"/>
        <v>-3.1943669477571901</v>
      </c>
      <c r="AJ59">
        <f t="shared" si="7"/>
        <v>-28.640043987940032</v>
      </c>
      <c r="AK59">
        <f t="shared" si="22"/>
        <v>-18.718535580945638</v>
      </c>
      <c r="AL59">
        <f t="shared" si="8"/>
        <v>-50.552946516642862</v>
      </c>
      <c r="AN59">
        <f t="shared" si="26"/>
        <v>0</v>
      </c>
      <c r="AO59">
        <f t="shared" si="26"/>
        <v>0</v>
      </c>
      <c r="AP59">
        <f t="shared" si="26"/>
        <v>-5.8085333780455255E-8</v>
      </c>
      <c r="AQ59">
        <f t="shared" si="26"/>
        <v>-5.5997808264266168E-3</v>
      </c>
      <c r="AR59">
        <f t="shared" si="26"/>
        <v>-5.5998389117603974E-3</v>
      </c>
      <c r="AS59">
        <f t="shared" si="26"/>
        <v>-5.0207016094628958E-2</v>
      </c>
      <c r="AT59">
        <f t="shared" si="26"/>
        <v>-3.2814258859943136E-2</v>
      </c>
      <c r="AU59">
        <f t="shared" si="23"/>
        <v>-8.8621113866332493E-2</v>
      </c>
      <c r="AW59">
        <v>56</v>
      </c>
      <c r="AX59">
        <f>IF(Z59&gt;0, (R59*SUMPRODUCT(K59:$K$98, X59:$X$98)-K59*$AZ$3)/Z59, 0)</f>
        <v>-180152236.04380336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0.55517679799999997</v>
      </c>
      <c r="Q60" s="4">
        <f t="shared" si="21"/>
        <v>25</v>
      </c>
      <c r="R60">
        <f t="shared" si="0"/>
        <v>2000000</v>
      </c>
      <c r="S60">
        <f t="shared" si="1"/>
        <v>-369928920.92572856</v>
      </c>
      <c r="U60">
        <f t="shared" si="13"/>
        <v>0.55517679799999997</v>
      </c>
      <c r="V60">
        <f t="shared" si="14"/>
        <v>0.01</v>
      </c>
      <c r="W60">
        <f t="shared" si="15"/>
        <v>1.3253657707050092E-6</v>
      </c>
      <c r="X60">
        <f t="shared" si="16"/>
        <v>7.3581232475880921E-7</v>
      </c>
      <c r="Y60">
        <f t="shared" si="17"/>
        <v>1.3253657707050093E-8</v>
      </c>
      <c r="Z60">
        <f t="shared" si="18"/>
        <v>5.7629978823914987E-7</v>
      </c>
      <c r="AB60">
        <f t="shared" si="19"/>
        <v>-238.7676071684262</v>
      </c>
      <c r="AC60">
        <f t="shared" si="2"/>
        <v>-213.18995879303458</v>
      </c>
      <c r="AE60">
        <f t="shared" si="3"/>
        <v>0</v>
      </c>
      <c r="AF60">
        <f t="shared" si="24"/>
        <v>0</v>
      </c>
      <c r="AG60">
        <f t="shared" si="24"/>
        <v>-1.4407494705978747E-5</v>
      </c>
      <c r="AH60">
        <f t="shared" si="5"/>
        <v>-1.4716246495176184</v>
      </c>
      <c r="AI60">
        <f t="shared" si="25"/>
        <v>-1.4716390570123243</v>
      </c>
      <c r="AJ60">
        <f t="shared" si="7"/>
        <v>-25.577648375391618</v>
      </c>
      <c r="AK60">
        <f t="shared" si="22"/>
        <v>-16.713732501789835</v>
      </c>
      <c r="AL60">
        <f t="shared" si="8"/>
        <v>-43.763019934193778</v>
      </c>
      <c r="AN60">
        <f t="shared" si="26"/>
        <v>0</v>
      </c>
      <c r="AO60">
        <f t="shared" si="26"/>
        <v>0</v>
      </c>
      <c r="AP60">
        <f t="shared" si="26"/>
        <v>-2.2550759663978858E-8</v>
      </c>
      <c r="AQ60">
        <f t="shared" si="26"/>
        <v>-2.3034021156424561E-3</v>
      </c>
      <c r="AR60">
        <f t="shared" si="26"/>
        <v>-2.3034246664021198E-3</v>
      </c>
      <c r="AS60">
        <f t="shared" si="26"/>
        <v>-4.0034399668657183E-2</v>
      </c>
      <c r="AT60">
        <f t="shared" si="26"/>
        <v>-2.6160506904749206E-2</v>
      </c>
      <c r="AU60">
        <f t="shared" si="23"/>
        <v>-6.8498331239808502E-2</v>
      </c>
      <c r="AW60">
        <v>57</v>
      </c>
      <c r="AX60">
        <f>IF(Z60&gt;0, (R60*SUMPRODUCT(K60:$K$98, X60:$X$98)-K60*$AZ$3)/Z60, 0)</f>
        <v>-369928920.92572856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0.56908613200000002</v>
      </c>
      <c r="Q61" s="4">
        <f t="shared" si="21"/>
        <v>25</v>
      </c>
      <c r="R61">
        <f t="shared" si="0"/>
        <v>2000000</v>
      </c>
      <c r="S61">
        <f t="shared" si="1"/>
        <v>-784713927.01538181</v>
      </c>
      <c r="U61">
        <f t="shared" si="13"/>
        <v>0.56908613200000002</v>
      </c>
      <c r="V61">
        <f t="shared" si="14"/>
        <v>0.01</v>
      </c>
      <c r="W61">
        <f t="shared" si="15"/>
        <v>5.7629978823914987E-7</v>
      </c>
      <c r="X61">
        <f t="shared" si="16"/>
        <v>3.2796421736143688E-7</v>
      </c>
      <c r="Y61">
        <f t="shared" si="17"/>
        <v>5.7629978823914988E-9</v>
      </c>
      <c r="Z61">
        <f t="shared" si="18"/>
        <v>2.4257257299532152E-7</v>
      </c>
      <c r="AB61">
        <f t="shared" si="19"/>
        <v>-213.18995879303458</v>
      </c>
      <c r="AC61">
        <f t="shared" si="2"/>
        <v>-190.3500763413841</v>
      </c>
      <c r="AE61">
        <f t="shared" si="3"/>
        <v>0</v>
      </c>
      <c r="AF61">
        <f t="shared" si="24"/>
        <v>0</v>
      </c>
      <c r="AG61">
        <f t="shared" si="24"/>
        <v>-6.0643143248830382E-6</v>
      </c>
      <c r="AH61">
        <f t="shared" si="5"/>
        <v>-0.65592843472287377</v>
      </c>
      <c r="AI61">
        <f t="shared" si="25"/>
        <v>-0.65593449903719869</v>
      </c>
      <c r="AJ61">
        <f t="shared" si="7"/>
        <v>-22.839882451650482</v>
      </c>
      <c r="AK61">
        <f t="shared" si="22"/>
        <v>-14.923297115512423</v>
      </c>
      <c r="AL61">
        <f t="shared" si="8"/>
        <v>-38.419114066200102</v>
      </c>
      <c r="AN61">
        <f t="shared" si="26"/>
        <v>0</v>
      </c>
      <c r="AO61">
        <f t="shared" si="26"/>
        <v>0</v>
      </c>
      <c r="AP61">
        <f t="shared" si="26"/>
        <v>-8.4749352468783228E-9</v>
      </c>
      <c r="AQ61">
        <f t="shared" si="26"/>
        <v>-9.1666604220252458E-4</v>
      </c>
      <c r="AR61">
        <f t="shared" si="26"/>
        <v>-9.1667451713777154E-4</v>
      </c>
      <c r="AS61">
        <f t="shared" si="26"/>
        <v>-3.1918946554239443E-2</v>
      </c>
      <c r="AT61">
        <f t="shared" si="26"/>
        <v>-2.0855445471377857E-2</v>
      </c>
      <c r="AU61">
        <f t="shared" si="23"/>
        <v>-5.3691066542755066E-2</v>
      </c>
      <c r="AW61">
        <v>58</v>
      </c>
      <c r="AX61">
        <f>IF(Z61&gt;0, (R61*SUMPRODUCT(K61:$K$98, X61:$X$98)-K61*$AZ$3)/Z61, 0)</f>
        <v>-784713927.01538181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0.58332808999999997</v>
      </c>
      <c r="Q62" s="4">
        <f t="shared" si="21"/>
        <v>25</v>
      </c>
      <c r="R62">
        <f t="shared" si="0"/>
        <v>2000000</v>
      </c>
      <c r="S62">
        <f t="shared" si="1"/>
        <v>-1722864417.6639516</v>
      </c>
      <c r="U62">
        <f t="shared" si="13"/>
        <v>0.58332808999999997</v>
      </c>
      <c r="V62">
        <f t="shared" si="14"/>
        <v>0.01</v>
      </c>
      <c r="W62">
        <f t="shared" si="15"/>
        <v>2.4257257299532152E-7</v>
      </c>
      <c r="X62">
        <f t="shared" si="16"/>
        <v>1.4149939569174647E-7</v>
      </c>
      <c r="Y62">
        <f t="shared" si="17"/>
        <v>2.4257257299532153E-9</v>
      </c>
      <c r="Z62">
        <f t="shared" si="18"/>
        <v>9.8647451573621834E-8</v>
      </c>
      <c r="AB62">
        <f t="shared" si="19"/>
        <v>-190.3500763413841</v>
      </c>
      <c r="AC62">
        <f t="shared" si="2"/>
        <v>-169.95618420942085</v>
      </c>
      <c r="AE62">
        <f t="shared" si="3"/>
        <v>0</v>
      </c>
      <c r="AF62">
        <f t="shared" si="24"/>
        <v>0</v>
      </c>
      <c r="AG62">
        <f t="shared" si="24"/>
        <v>-2.4661862893405457E-6</v>
      </c>
      <c r="AH62">
        <f t="shared" si="5"/>
        <v>-0.28299879138349293</v>
      </c>
      <c r="AI62">
        <f t="shared" si="25"/>
        <v>-0.28300125756978228</v>
      </c>
      <c r="AJ62">
        <f t="shared" si="7"/>
        <v>-20.393892131963241</v>
      </c>
      <c r="AK62">
        <f t="shared" si="22"/>
        <v>-13.324505343896888</v>
      </c>
      <c r="AL62">
        <f t="shared" si="8"/>
        <v>-34.001398733429909</v>
      </c>
      <c r="AN62">
        <f t="shared" si="26"/>
        <v>0</v>
      </c>
      <c r="AO62">
        <f t="shared" si="26"/>
        <v>0</v>
      </c>
      <c r="AP62">
        <f t="shared" si="26"/>
        <v>-3.0772483071199366E-9</v>
      </c>
      <c r="AQ62">
        <f t="shared" si="26"/>
        <v>-3.5311912788822924E-4</v>
      </c>
      <c r="AR62">
        <f t="shared" si="26"/>
        <v>-3.5312220513653638E-4</v>
      </c>
      <c r="AS62">
        <f t="shared" si="26"/>
        <v>-2.5447011164534378E-2</v>
      </c>
      <c r="AT62">
        <f t="shared" si="26"/>
        <v>-1.6625999296947407E-2</v>
      </c>
      <c r="AU62">
        <f t="shared" si="23"/>
        <v>-4.2426132666618314E-2</v>
      </c>
      <c r="AW62">
        <v>59</v>
      </c>
      <c r="AX62">
        <f>IF(Z62&gt;0, (R62*SUMPRODUCT(K62:$K$98, X62:$X$98)-K62*$AZ$3)/Z62, 0)</f>
        <v>-1722864417.6639516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0.59781937299999999</v>
      </c>
      <c r="Q63" s="4">
        <f t="shared" si="21"/>
        <v>25</v>
      </c>
      <c r="R63">
        <f t="shared" si="0"/>
        <v>2000000</v>
      </c>
      <c r="S63">
        <f t="shared" si="1"/>
        <v>-3922362991.8269677</v>
      </c>
      <c r="U63">
        <f t="shared" si="13"/>
        <v>0.59781937299999999</v>
      </c>
      <c r="V63">
        <f t="shared" si="14"/>
        <v>0.01</v>
      </c>
      <c r="W63">
        <f t="shared" si="15"/>
        <v>9.8647451573621834E-8</v>
      </c>
      <c r="X63">
        <f t="shared" si="16"/>
        <v>5.8973357647790469E-8</v>
      </c>
      <c r="Y63">
        <f t="shared" si="17"/>
        <v>9.8647451573621841E-10</v>
      </c>
      <c r="Z63">
        <f t="shared" si="18"/>
        <v>3.8687619410095147E-8</v>
      </c>
      <c r="AB63">
        <f t="shared" si="19"/>
        <v>-169.95618420942085</v>
      </c>
      <c r="AC63">
        <f t="shared" si="2"/>
        <v>-151.74688661604387</v>
      </c>
      <c r="AE63">
        <f t="shared" si="3"/>
        <v>0</v>
      </c>
      <c r="AF63">
        <f t="shared" si="24"/>
        <v>0</v>
      </c>
      <c r="AG63">
        <f t="shared" si="24"/>
        <v>-9.6719048525237869E-7</v>
      </c>
      <c r="AH63">
        <f t="shared" si="5"/>
        <v>-0.11794671529558094</v>
      </c>
      <c r="AI63">
        <f t="shared" si="25"/>
        <v>-0.1179476824860662</v>
      </c>
      <c r="AJ63">
        <f t="shared" si="7"/>
        <v>-18.209297593376988</v>
      </c>
      <c r="AK63">
        <f t="shared" si="22"/>
        <v>-11.896932894659461</v>
      </c>
      <c r="AL63">
        <f t="shared" si="8"/>
        <v>-30.224178170522514</v>
      </c>
      <c r="AN63">
        <f t="shared" si="26"/>
        <v>0</v>
      </c>
      <c r="AO63">
        <f t="shared" si="26"/>
        <v>0</v>
      </c>
      <c r="AP63">
        <f t="shared" si="26"/>
        <v>-1.0775331879651655E-9</v>
      </c>
      <c r="AQ63">
        <f t="shared" si="26"/>
        <v>-1.31402760966268E-4</v>
      </c>
      <c r="AR63">
        <f t="shared" si="26"/>
        <v>-1.3140383849945597E-4</v>
      </c>
      <c r="AS63">
        <f t="shared" si="26"/>
        <v>-2.0286719922888805E-2</v>
      </c>
      <c r="AT63">
        <f t="shared" si="26"/>
        <v>-1.3254204031633928E-2</v>
      </c>
      <c r="AU63">
        <f t="shared" si="23"/>
        <v>-3.3672327793022185E-2</v>
      </c>
      <c r="AW63">
        <v>60</v>
      </c>
      <c r="AX63">
        <f>IF(Z63&gt;0, (R63*SUMPRODUCT(K63:$K$98, X63:$X$98)-K63*$AZ$3)/Z63, 0)</f>
        <v>-3922362991.8269677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0.61246634</v>
      </c>
      <c r="Q64" s="4">
        <f t="shared" si="21"/>
        <v>25</v>
      </c>
      <c r="R64">
        <f t="shared" si="0"/>
        <v>2000000</v>
      </c>
      <c r="S64">
        <f t="shared" si="1"/>
        <v>-9276292475.2154636</v>
      </c>
      <c r="U64">
        <f t="shared" si="13"/>
        <v>0.61246634</v>
      </c>
      <c r="V64">
        <f t="shared" si="14"/>
        <v>0.01</v>
      </c>
      <c r="W64">
        <f t="shared" si="15"/>
        <v>3.8687619410095147E-8</v>
      </c>
      <c r="X64">
        <f t="shared" si="16"/>
        <v>2.3694864663413933E-8</v>
      </c>
      <c r="Y64">
        <f t="shared" si="17"/>
        <v>3.8687619410095147E-10</v>
      </c>
      <c r="Z64">
        <f t="shared" si="18"/>
        <v>1.4605878552580261E-8</v>
      </c>
      <c r="AB64">
        <f t="shared" si="19"/>
        <v>-151.74688661604387</v>
      </c>
      <c r="AC64">
        <f t="shared" si="2"/>
        <v>-135.48840131121119</v>
      </c>
      <c r="AE64">
        <f t="shared" si="3"/>
        <v>0</v>
      </c>
      <c r="AF64">
        <f t="shared" si="24"/>
        <v>0</v>
      </c>
      <c r="AG64">
        <f t="shared" si="24"/>
        <v>-3.6514696381450652E-7</v>
      </c>
      <c r="AH64">
        <f t="shared" si="5"/>
        <v>-4.7389729326827869E-2</v>
      </c>
      <c r="AI64">
        <f t="shared" si="25"/>
        <v>-4.739009447379168E-2</v>
      </c>
      <c r="AJ64">
        <f t="shared" si="7"/>
        <v>-16.258485304832675</v>
      </c>
      <c r="AK64">
        <f t="shared" si="22"/>
        <v>-10.622282063123071</v>
      </c>
      <c r="AL64">
        <f t="shared" si="8"/>
        <v>-26.928157462429539</v>
      </c>
      <c r="AN64">
        <f t="shared" si="26"/>
        <v>0</v>
      </c>
      <c r="AO64">
        <f t="shared" si="26"/>
        <v>0</v>
      </c>
      <c r="AP64">
        <f t="shared" si="26"/>
        <v>-3.6321879305710429E-10</v>
      </c>
      <c r="AQ64">
        <f t="shared" si="26"/>
        <v>-4.7139486275825491E-5</v>
      </c>
      <c r="AR64">
        <f t="shared" si="26"/>
        <v>-4.7139849494618547E-5</v>
      </c>
      <c r="AS64">
        <f t="shared" si="26"/>
        <v>-1.6172631829297939E-2</v>
      </c>
      <c r="AT64">
        <f t="shared" si="26"/>
        <v>-1.0566190747349742E-2</v>
      </c>
      <c r="AU64">
        <f t="shared" si="23"/>
        <v>-2.6785962426142298E-2</v>
      </c>
      <c r="AW64">
        <v>61</v>
      </c>
      <c r="AX64">
        <f>IF(Z64&gt;0, (R64*SUMPRODUCT(K64:$K$98, X64:$X$98)-K64*$AZ$3)/Z64, 0)</f>
        <v>-9276292475.2154636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0.62717650000000003</v>
      </c>
      <c r="Q65" s="4">
        <f t="shared" si="21"/>
        <v>25</v>
      </c>
      <c r="R65">
        <f t="shared" si="0"/>
        <v>2000000</v>
      </c>
      <c r="S65">
        <f t="shared" si="1"/>
        <v>-22827646777.245628</v>
      </c>
      <c r="U65">
        <f t="shared" si="13"/>
        <v>0.62717650000000003</v>
      </c>
      <c r="V65">
        <f t="shared" si="14"/>
        <v>0.01</v>
      </c>
      <c r="W65">
        <f t="shared" si="15"/>
        <v>1.4605878552580261E-8</v>
      </c>
      <c r="X65">
        <f t="shared" si="16"/>
        <v>9.1604637900323541E-9</v>
      </c>
      <c r="Y65">
        <f t="shared" si="17"/>
        <v>1.460587855258026E-10</v>
      </c>
      <c r="Z65">
        <f t="shared" si="18"/>
        <v>5.2993559770221048E-9</v>
      </c>
      <c r="AB65">
        <f t="shared" si="19"/>
        <v>-135.48840131121119</v>
      </c>
      <c r="AC65">
        <f t="shared" si="2"/>
        <v>-120.97182639034601</v>
      </c>
      <c r="AE65">
        <f t="shared" si="3"/>
        <v>0</v>
      </c>
      <c r="AF65">
        <f t="shared" si="24"/>
        <v>0</v>
      </c>
      <c r="AG65">
        <f t="shared" si="24"/>
        <v>-1.3248389942555262E-7</v>
      </c>
      <c r="AH65">
        <f t="shared" si="5"/>
        <v>-1.8320927580064709E-2</v>
      </c>
      <c r="AI65">
        <f t="shared" si="25"/>
        <v>-1.8321060063964133E-2</v>
      </c>
      <c r="AJ65">
        <f t="shared" si="7"/>
        <v>-14.516574920865182</v>
      </c>
      <c r="AK65">
        <f t="shared" si="22"/>
        <v>-9.4841880917847838</v>
      </c>
      <c r="AL65">
        <f t="shared" si="8"/>
        <v>-24.01908407271393</v>
      </c>
      <c r="AN65">
        <f t="shared" si="26"/>
        <v>0</v>
      </c>
      <c r="AO65">
        <f t="shared" si="26"/>
        <v>0</v>
      </c>
      <c r="AP65">
        <f t="shared" si="26"/>
        <v>-1.1766456585960204E-10</v>
      </c>
      <c r="AQ65">
        <f t="shared" si="26"/>
        <v>-1.6271592240269925E-5</v>
      </c>
      <c r="AR65">
        <f t="shared" si="26"/>
        <v>-1.6271709904835783E-5</v>
      </c>
      <c r="AS65">
        <f t="shared" si="26"/>
        <v>-1.2892785411949792E-2</v>
      </c>
      <c r="AT65">
        <f t="shared" si="26"/>
        <v>-8.4233093922311472E-3</v>
      </c>
      <c r="AU65">
        <f t="shared" si="23"/>
        <v>-2.1332366514085776E-2</v>
      </c>
      <c r="AW65">
        <v>62</v>
      </c>
      <c r="AX65">
        <f>IF(Z65&gt;0, (R65*SUMPRODUCT(K65:$K$98, X65:$X$98)-K65*$AZ$3)/Z65, 0)</f>
        <v>-22827646777.245628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0.64196478899999998</v>
      </c>
      <c r="Q66" s="4">
        <f t="shared" si="21"/>
        <v>25</v>
      </c>
      <c r="R66">
        <f t="shared" si="0"/>
        <v>2000000</v>
      </c>
      <c r="S66">
        <f t="shared" si="1"/>
        <v>-58562551771.975945</v>
      </c>
      <c r="U66">
        <f t="shared" si="13"/>
        <v>0.64196478899999998</v>
      </c>
      <c r="V66">
        <f t="shared" si="14"/>
        <v>0.01</v>
      </c>
      <c r="W66">
        <f t="shared" si="15"/>
        <v>5.2993559770221048E-9</v>
      </c>
      <c r="X66">
        <f t="shared" si="16"/>
        <v>3.4019999416248844E-9</v>
      </c>
      <c r="Y66">
        <f t="shared" si="17"/>
        <v>5.2993559770221048E-11</v>
      </c>
      <c r="Z66">
        <f t="shared" si="18"/>
        <v>1.8443624756269994E-9</v>
      </c>
      <c r="AB66">
        <f t="shared" si="19"/>
        <v>-120.97182639034601</v>
      </c>
      <c r="AC66">
        <f t="shared" si="2"/>
        <v>-108.01057296519588</v>
      </c>
      <c r="AE66">
        <f t="shared" si="3"/>
        <v>0</v>
      </c>
      <c r="AF66">
        <f t="shared" si="24"/>
        <v>0</v>
      </c>
      <c r="AG66">
        <f t="shared" si="24"/>
        <v>-4.6109061890674986E-8</v>
      </c>
      <c r="AH66">
        <f t="shared" si="5"/>
        <v>-6.8039998832497691E-3</v>
      </c>
      <c r="AI66">
        <f t="shared" si="25"/>
        <v>-6.8040459923116598E-3</v>
      </c>
      <c r="AJ66">
        <f t="shared" si="7"/>
        <v>-12.961253425150133</v>
      </c>
      <c r="AK66">
        <f t="shared" si="22"/>
        <v>-8.4680278473242208</v>
      </c>
      <c r="AL66">
        <f t="shared" si="8"/>
        <v>-21.436085318466667</v>
      </c>
      <c r="AN66">
        <f t="shared" si="26"/>
        <v>0</v>
      </c>
      <c r="AO66">
        <f t="shared" si="26"/>
        <v>0</v>
      </c>
      <c r="AP66">
        <f t="shared" si="26"/>
        <v>-3.6563760719794636E-11</v>
      </c>
      <c r="AQ66">
        <f t="shared" si="26"/>
        <v>-5.3954648710597162E-6</v>
      </c>
      <c r="AR66">
        <f t="shared" si="26"/>
        <v>-5.3955014348204363E-6</v>
      </c>
      <c r="AS66">
        <f t="shared" si="26"/>
        <v>-1.0278070067646534E-2</v>
      </c>
      <c r="AT66">
        <f t="shared" si="26"/>
        <v>-6.7150128691023762E-3</v>
      </c>
      <c r="AU66">
        <f t="shared" si="23"/>
        <v>-1.6998478438183733E-2</v>
      </c>
      <c r="AW66">
        <v>63</v>
      </c>
      <c r="AX66">
        <f>IF(Z66&gt;0, (R66*SUMPRODUCT(K66:$K$98, X66:$X$98)-K66*$AZ$3)/Z66, 0)</f>
        <v>-58562551771.975945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0.65685820900000003</v>
      </c>
      <c r="Q67" s="4">
        <f t="shared" si="21"/>
        <v>25</v>
      </c>
      <c r="R67">
        <f t="shared" ref="R67:R79" si="27">$C$6</f>
        <v>2000000</v>
      </c>
      <c r="S67">
        <f t="shared" ref="S67:S79" si="28">AX67</f>
        <v>-156954175477.28958</v>
      </c>
      <c r="U67">
        <f t="shared" si="13"/>
        <v>0.65685820900000003</v>
      </c>
      <c r="V67">
        <f t="shared" si="14"/>
        <v>0.01</v>
      </c>
      <c r="W67">
        <f t="shared" si="15"/>
        <v>1.8443624756269994E-9</v>
      </c>
      <c r="X67">
        <f t="shared" si="16"/>
        <v>1.2114846324871569E-9</v>
      </c>
      <c r="Y67">
        <f t="shared" si="17"/>
        <v>1.8443624756269994E-11</v>
      </c>
      <c r="Z67">
        <f t="shared" si="18"/>
        <v>6.1443421838357245E-10</v>
      </c>
      <c r="AB67">
        <f t="shared" si="19"/>
        <v>-108.01057296519588</v>
      </c>
      <c r="AC67">
        <f t="shared" ref="AC67:AC79" si="29">S67*Z67</f>
        <v>-96.438016131426494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-1.5360855459589312E-8</v>
      </c>
      <c r="AH67">
        <f t="shared" ref="AH67:AH79" si="32">-X67*R67</f>
        <v>-2.4229692649743138E-3</v>
      </c>
      <c r="AI67">
        <f t="shared" ref="AI67:AI79" si="33">SUM(AE67:AH67)</f>
        <v>-2.4229846258297734E-3</v>
      </c>
      <c r="AJ67">
        <f t="shared" ref="AJ67:AJ79" si="34">AB67-AC67</f>
        <v>-11.572556833769383</v>
      </c>
      <c r="AK67">
        <f t="shared" si="22"/>
        <v>-7.5607401075637117</v>
      </c>
      <c r="AL67">
        <f t="shared" ref="AL67:AL79" si="35">SUM(AI67:AK67)</f>
        <v>-19.135719925958924</v>
      </c>
      <c r="AN67">
        <f t="shared" ref="AN67:AT79" si="36">AE67*$K67</f>
        <v>0</v>
      </c>
      <c r="AO67">
        <f t="shared" si="36"/>
        <v>0</v>
      </c>
      <c r="AP67">
        <f t="shared" si="36"/>
        <v>-1.0875818510614138E-11</v>
      </c>
      <c r="AQ67">
        <f t="shared" si="36"/>
        <v>-1.7155147414792037E-6</v>
      </c>
      <c r="AR67">
        <f t="shared" si="36"/>
        <v>-1.7155256172977143E-6</v>
      </c>
      <c r="AS67">
        <f t="shared" si="36"/>
        <v>-8.1936209971477866E-3</v>
      </c>
      <c r="AT67">
        <f t="shared" si="36"/>
        <v>-5.3531678253277842E-3</v>
      </c>
      <c r="AU67">
        <f t="shared" si="23"/>
        <v>-1.3548504348092868E-2</v>
      </c>
      <c r="AW67">
        <v>64</v>
      </c>
      <c r="AX67">
        <f>IF(Z67&gt;0, (R67*SUMPRODUCT(K67:$K$98, X67:$X$98)-K67*$AZ$3)/Z67, 0)</f>
        <v>-156954175477.28958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6.3216220393231843E-4</v>
      </c>
      <c r="L68" s="2">
        <v>65</v>
      </c>
      <c r="M68" s="6">
        <v>0.67177231000000004</v>
      </c>
      <c r="Q68" s="4">
        <f t="shared" si="21"/>
        <v>25</v>
      </c>
      <c r="R68">
        <f t="shared" si="27"/>
        <v>2000000</v>
      </c>
      <c r="S68">
        <f t="shared" si="28"/>
        <v>-440369155310.56641</v>
      </c>
      <c r="U68">
        <f t="shared" ref="U68:U79" si="40">M68</f>
        <v>0.67177231000000004</v>
      </c>
      <c r="V68">
        <f t="shared" ref="V68:V79" si="41">$C$10</f>
        <v>0.01</v>
      </c>
      <c r="W68">
        <f t="shared" ref="W68:W79" si="42">Z67</f>
        <v>6.1443421838357245E-10</v>
      </c>
      <c r="X68">
        <f t="shared" ref="X68:X79" si="43">U68*W68</f>
        <v>4.1275989422657695E-10</v>
      </c>
      <c r="Y68">
        <f t="shared" ref="Y68:Y79" si="44">V68*W68</f>
        <v>6.1443421838357245E-12</v>
      </c>
      <c r="Z68">
        <f t="shared" ref="Z68:Z79" si="45">MAX(0, W68-X68-Y68)</f>
        <v>1.9552998197315977E-10</v>
      </c>
      <c r="AB68">
        <f t="shared" ref="AB68:AB79" si="46">AC67</f>
        <v>-96.438016131426494</v>
      </c>
      <c r="AC68">
        <f t="shared" si="29"/>
        <v>-86.105372999410648</v>
      </c>
      <c r="AE68">
        <f t="shared" si="30"/>
        <v>0</v>
      </c>
      <c r="AF68">
        <f t="shared" si="31"/>
        <v>0</v>
      </c>
      <c r="AG68">
        <f t="shared" si="31"/>
        <v>-4.8882495493289942E-9</v>
      </c>
      <c r="AH68">
        <f t="shared" si="32"/>
        <v>-8.2551978845315393E-4</v>
      </c>
      <c r="AI68">
        <f t="shared" si="33"/>
        <v>-8.2552467670270321E-4</v>
      </c>
      <c r="AJ68">
        <f t="shared" si="34"/>
        <v>-10.332643132015846</v>
      </c>
      <c r="AK68">
        <f t="shared" si="22"/>
        <v>-6.7506611291998553</v>
      </c>
      <c r="AL68">
        <f t="shared" si="35"/>
        <v>-17.084129785892404</v>
      </c>
      <c r="AN68">
        <f t="shared" si="36"/>
        <v>0</v>
      </c>
      <c r="AO68">
        <f t="shared" si="36"/>
        <v>0</v>
      </c>
      <c r="AP68">
        <f t="shared" si="36"/>
        <v>-3.0901666084749791E-12</v>
      </c>
      <c r="AQ68">
        <f t="shared" si="36"/>
        <v>-5.2186240885828709E-7</v>
      </c>
      <c r="AR68">
        <f t="shared" si="36"/>
        <v>-5.2186549902489549E-7</v>
      </c>
      <c r="AS68">
        <f t="shared" si="36"/>
        <v>-6.5319064547812705E-3</v>
      </c>
      <c r="AT68">
        <f t="shared" si="36"/>
        <v>-4.2675128174352144E-3</v>
      </c>
      <c r="AU68">
        <f t="shared" si="23"/>
        <v>-1.079994113771551E-2</v>
      </c>
      <c r="AW68">
        <v>65</v>
      </c>
      <c r="AX68">
        <f>IF(Z68&gt;0, (R68*SUMPRODUCT(K68:$K$98, X68:$X$98)-K68*$AZ$3)/Z68, 0)</f>
        <v>-440369155310.56641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5.6443053922528431E-4</v>
      </c>
      <c r="L69" s="2">
        <v>66</v>
      </c>
      <c r="M69" s="6">
        <v>0.68662034599999999</v>
      </c>
      <c r="Q69" s="4">
        <f t="shared" ref="Q69:Q79" si="48">$C$8</f>
        <v>25</v>
      </c>
      <c r="R69">
        <f t="shared" si="27"/>
        <v>2000000</v>
      </c>
      <c r="S69">
        <f t="shared" si="28"/>
        <v>-1296022138920.2048</v>
      </c>
      <c r="U69">
        <f t="shared" si="40"/>
        <v>0.68662034599999999</v>
      </c>
      <c r="V69">
        <f t="shared" si="41"/>
        <v>0.01</v>
      </c>
      <c r="W69">
        <f t="shared" si="42"/>
        <v>1.9552998197315977E-10</v>
      </c>
      <c r="X69">
        <f t="shared" si="43"/>
        <v>1.3425486387578474E-10</v>
      </c>
      <c r="Y69">
        <f t="shared" si="44"/>
        <v>1.9552998197315977E-12</v>
      </c>
      <c r="Z69">
        <f t="shared" si="45"/>
        <v>5.9319818277643438E-11</v>
      </c>
      <c r="AB69">
        <f t="shared" si="46"/>
        <v>-86.105372999410648</v>
      </c>
      <c r="AC69">
        <f t="shared" si="29"/>
        <v>-76.879797764549309</v>
      </c>
      <c r="AE69">
        <f t="shared" si="30"/>
        <v>0</v>
      </c>
      <c r="AF69">
        <f t="shared" si="31"/>
        <v>0</v>
      </c>
      <c r="AG69">
        <f t="shared" si="31"/>
        <v>-1.4829954569410859E-9</v>
      </c>
      <c r="AH69">
        <f t="shared" si="32"/>
        <v>-2.6850972775156946E-4</v>
      </c>
      <c r="AI69">
        <f t="shared" si="33"/>
        <v>-2.6851121074702642E-4</v>
      </c>
      <c r="AJ69">
        <f t="shared" si="34"/>
        <v>-9.2255752348613385</v>
      </c>
      <c r="AK69">
        <f t="shared" si="22"/>
        <v>-6.0273761099587455</v>
      </c>
      <c r="AL69">
        <f t="shared" si="35"/>
        <v>-15.253219856030832</v>
      </c>
      <c r="AN69">
        <f t="shared" si="36"/>
        <v>0</v>
      </c>
      <c r="AO69">
        <f t="shared" si="36"/>
        <v>0</v>
      </c>
      <c r="AP69">
        <f t="shared" si="36"/>
        <v>-8.3704792542990397E-13</v>
      </c>
      <c r="AQ69">
        <f t="shared" si="36"/>
        <v>-1.5155509042205263E-7</v>
      </c>
      <c r="AR69">
        <f t="shared" si="36"/>
        <v>-1.5155592746997807E-7</v>
      </c>
      <c r="AS69">
        <f t="shared" si="36"/>
        <v>-5.2071964044762145E-3</v>
      </c>
      <c r="AT69">
        <f t="shared" si="36"/>
        <v>-3.4020351478576114E-3</v>
      </c>
      <c r="AU69">
        <f t="shared" si="23"/>
        <v>-8.6093831082612957E-3</v>
      </c>
      <c r="AW69">
        <v>66</v>
      </c>
      <c r="AX69">
        <f>IF(Z69&gt;0, (R69*SUMPRODUCT(K69:$K$98, X69:$X$98)-K69*$AZ$3)/Z69, 0)</f>
        <v>-1296022138920.2048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0.70385879699999998</v>
      </c>
      <c r="Q70" s="4">
        <f t="shared" si="48"/>
        <v>25</v>
      </c>
      <c r="R70">
        <f t="shared" si="27"/>
        <v>2000000</v>
      </c>
      <c r="S70">
        <f t="shared" si="28"/>
        <v>-4044026564796.4824</v>
      </c>
      <c r="U70">
        <f t="shared" si="40"/>
        <v>0.70385879699999998</v>
      </c>
      <c r="V70">
        <f t="shared" si="41"/>
        <v>0.01</v>
      </c>
      <c r="W70">
        <f t="shared" si="42"/>
        <v>5.9319818277643438E-11</v>
      </c>
      <c r="X70">
        <f t="shared" si="43"/>
        <v>4.1752775931160722E-11</v>
      </c>
      <c r="Y70">
        <f t="shared" si="44"/>
        <v>5.9319818277643439E-13</v>
      </c>
      <c r="Z70">
        <f t="shared" si="45"/>
        <v>1.6973844163706281E-11</v>
      </c>
      <c r="AB70">
        <f t="shared" si="46"/>
        <v>-76.879797764549309</v>
      </c>
      <c r="AC70">
        <f t="shared" si="29"/>
        <v>-68.642676704743934</v>
      </c>
      <c r="AE70">
        <f t="shared" si="30"/>
        <v>0</v>
      </c>
      <c r="AF70">
        <f t="shared" si="31"/>
        <v>0</v>
      </c>
      <c r="AG70">
        <f t="shared" si="31"/>
        <v>-4.2434610409265701E-10</v>
      </c>
      <c r="AH70">
        <f t="shared" si="32"/>
        <v>-8.3505551862321446E-5</v>
      </c>
      <c r="AI70">
        <f t="shared" si="33"/>
        <v>-8.3505976208425532E-5</v>
      </c>
      <c r="AJ70">
        <f t="shared" si="34"/>
        <v>-8.237121059805375</v>
      </c>
      <c r="AK70">
        <f t="shared" si="22"/>
        <v>-5.3815858435184518</v>
      </c>
      <c r="AL70">
        <f t="shared" si="35"/>
        <v>-13.618790409300036</v>
      </c>
      <c r="AN70">
        <f t="shared" si="36"/>
        <v>0</v>
      </c>
      <c r="AO70">
        <f t="shared" si="36"/>
        <v>0</v>
      </c>
      <c r="AP70">
        <f t="shared" si="36"/>
        <v>-2.1385169674211343E-13</v>
      </c>
      <c r="AQ70">
        <f t="shared" si="36"/>
        <v>-4.2083110416031286E-8</v>
      </c>
      <c r="AR70">
        <f t="shared" si="36"/>
        <v>-4.2083324267728021E-8</v>
      </c>
      <c r="AS70">
        <f t="shared" si="36"/>
        <v>-4.1511452512945479E-3</v>
      </c>
      <c r="AT70">
        <f t="shared" si="36"/>
        <v>-2.7120816067359608E-3</v>
      </c>
      <c r="AU70">
        <f t="shared" si="23"/>
        <v>-6.8632689413547767E-3</v>
      </c>
      <c r="AW70">
        <v>67</v>
      </c>
      <c r="AX70">
        <f>IF(Z70&gt;0, (R70*SUMPRODUCT(K70:$K$98, X70:$X$98)-K70*$AZ$3)/Z70, 0)</f>
        <v>-4044026564796.4824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0.72100360699999999</v>
      </c>
      <c r="Q71" s="4">
        <f t="shared" si="48"/>
        <v>25</v>
      </c>
      <c r="R71">
        <f t="shared" si="27"/>
        <v>2000000</v>
      </c>
      <c r="S71">
        <f t="shared" si="28"/>
        <v>-13422997855605.574</v>
      </c>
      <c r="U71">
        <f t="shared" si="40"/>
        <v>0.72100360699999999</v>
      </c>
      <c r="V71">
        <f t="shared" si="41"/>
        <v>0.01</v>
      </c>
      <c r="W71">
        <f t="shared" si="42"/>
        <v>1.6973844163706281E-11</v>
      </c>
      <c r="X71">
        <f t="shared" si="43"/>
        <v>1.2238202866688127E-11</v>
      </c>
      <c r="Y71">
        <f t="shared" si="44"/>
        <v>1.697384416370628E-13</v>
      </c>
      <c r="Z71">
        <f t="shared" si="45"/>
        <v>4.5659028553810904E-12</v>
      </c>
      <c r="AB71">
        <f t="shared" si="46"/>
        <v>-68.642676704743934</v>
      </c>
      <c r="AC71">
        <f t="shared" si="29"/>
        <v>-61.288104236683743</v>
      </c>
      <c r="AE71">
        <f t="shared" si="30"/>
        <v>0</v>
      </c>
      <c r="AF71">
        <f t="shared" si="31"/>
        <v>0</v>
      </c>
      <c r="AG71">
        <f t="shared" si="31"/>
        <v>-1.1414757138452727E-10</v>
      </c>
      <c r="AH71">
        <f t="shared" si="32"/>
        <v>-2.4476405733376256E-5</v>
      </c>
      <c r="AI71">
        <f t="shared" si="33"/>
        <v>-2.4476519880947639E-5</v>
      </c>
      <c r="AJ71">
        <f t="shared" si="34"/>
        <v>-7.3545724680601907</v>
      </c>
      <c r="AK71">
        <f t="shared" si="22"/>
        <v>-4.8049873693320757</v>
      </c>
      <c r="AL71">
        <f t="shared" si="35"/>
        <v>-12.159584313912148</v>
      </c>
      <c r="AN71">
        <f t="shared" si="36"/>
        <v>0</v>
      </c>
      <c r="AO71">
        <f t="shared" si="36"/>
        <v>0</v>
      </c>
      <c r="AP71">
        <f t="shared" si="36"/>
        <v>-5.1361906304069957E-14</v>
      </c>
      <c r="AQ71">
        <f t="shared" si="36"/>
        <v>-1.1013417479580993E-8</v>
      </c>
      <c r="AR71">
        <f t="shared" si="36"/>
        <v>-1.1013468841487298E-8</v>
      </c>
      <c r="AS71">
        <f t="shared" si="36"/>
        <v>-3.3092676211086123E-3</v>
      </c>
      <c r="AT71">
        <f t="shared" si="36"/>
        <v>-2.1620548563797701E-3</v>
      </c>
      <c r="AU71">
        <f t="shared" si="23"/>
        <v>-5.4713334909572238E-3</v>
      </c>
      <c r="AW71">
        <v>68</v>
      </c>
      <c r="AX71">
        <f>IF(Z71&gt;0, (R71*SUMPRODUCT(K71:$K$98, X71:$X$98)-K71*$AZ$3)/Z71, 0)</f>
        <v>-13422997855605.574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0.73803352099999997</v>
      </c>
      <c r="Q72" s="4">
        <f t="shared" si="48"/>
        <v>25</v>
      </c>
      <c r="R72">
        <f t="shared" si="27"/>
        <v>2000000</v>
      </c>
      <c r="S72">
        <f t="shared" si="28"/>
        <v>-47565134709864.133</v>
      </c>
      <c r="U72">
        <f t="shared" si="40"/>
        <v>0.73803352099999997</v>
      </c>
      <c r="V72">
        <f t="shared" si="41"/>
        <v>0.01</v>
      </c>
      <c r="W72">
        <f t="shared" si="42"/>
        <v>4.5659028553810904E-12</v>
      </c>
      <c r="X72">
        <f t="shared" si="43"/>
        <v>3.3697893609008599E-12</v>
      </c>
      <c r="Y72">
        <f t="shared" si="44"/>
        <v>4.5659028553810903E-14</v>
      </c>
      <c r="Z72">
        <f t="shared" si="45"/>
        <v>1.1504544659264195E-12</v>
      </c>
      <c r="AB72">
        <f t="shared" si="46"/>
        <v>-61.288104236683743</v>
      </c>
      <c r="AC72">
        <f t="shared" si="29"/>
        <v>-54.721521649354941</v>
      </c>
      <c r="AE72">
        <f t="shared" si="30"/>
        <v>0</v>
      </c>
      <c r="AF72">
        <f t="shared" si="31"/>
        <v>0</v>
      </c>
      <c r="AG72">
        <f t="shared" si="31"/>
        <v>-2.8761361648160488E-11</v>
      </c>
      <c r="AH72">
        <f t="shared" si="32"/>
        <v>-6.7395787218017201E-6</v>
      </c>
      <c r="AI72">
        <f t="shared" si="33"/>
        <v>-6.7396074831633681E-6</v>
      </c>
      <c r="AJ72">
        <f t="shared" si="34"/>
        <v>-6.5665825873288028</v>
      </c>
      <c r="AK72">
        <f t="shared" ref="AK72:AK79" si="49">G72*SUM(AB72:AB72, AE72:AF72)</f>
        <v>-4.2901672965678621</v>
      </c>
      <c r="AL72">
        <f t="shared" si="35"/>
        <v>-10.856756623504147</v>
      </c>
      <c r="AN72">
        <f t="shared" si="36"/>
        <v>0</v>
      </c>
      <c r="AO72">
        <f t="shared" si="36"/>
        <v>0</v>
      </c>
      <c r="AP72">
        <f t="shared" si="36"/>
        <v>-1.1554891684075364E-14</v>
      </c>
      <c r="AQ72">
        <f t="shared" si="36"/>
        <v>-2.7076291824903457E-9</v>
      </c>
      <c r="AR72">
        <f t="shared" si="36"/>
        <v>-2.70764073738203E-9</v>
      </c>
      <c r="AS72">
        <f t="shared" si="36"/>
        <v>-2.6381278973964203E-3</v>
      </c>
      <c r="AT72">
        <f t="shared" si="36"/>
        <v>-1.7235768954483633E-3</v>
      </c>
      <c r="AU72">
        <f t="shared" si="23"/>
        <v>-4.3617075004855205E-3</v>
      </c>
      <c r="AW72">
        <v>69</v>
      </c>
      <c r="AX72">
        <f>IF(Z72&gt;0, (R72*SUMPRODUCT(K72:$K$98, X72:$X$98)-K72*$AZ$3)/Z72, 0)</f>
        <v>-47565134709864.133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0.75492728399999998</v>
      </c>
      <c r="Q73" s="4">
        <f t="shared" si="48"/>
        <v>25</v>
      </c>
      <c r="R73">
        <f t="shared" si="27"/>
        <v>2000000</v>
      </c>
      <c r="S73">
        <f t="shared" si="28"/>
        <v>-180662694511481.56</v>
      </c>
      <c r="U73">
        <f t="shared" si="40"/>
        <v>0.75492728399999998</v>
      </c>
      <c r="V73">
        <f t="shared" si="41"/>
        <v>0.01</v>
      </c>
      <c r="W73">
        <f t="shared" si="42"/>
        <v>1.1504544659264195E-12</v>
      </c>
      <c r="X73">
        <f t="shared" si="43"/>
        <v>8.6850946532750245E-13</v>
      </c>
      <c r="Y73">
        <f t="shared" si="44"/>
        <v>1.1504544659264195E-14</v>
      </c>
      <c r="Z73">
        <f t="shared" si="45"/>
        <v>2.704404559396529E-13</v>
      </c>
      <c r="AB73">
        <f t="shared" si="46"/>
        <v>-54.721521649354941</v>
      </c>
      <c r="AC73">
        <f t="shared" si="29"/>
        <v>-48.858501474971298</v>
      </c>
      <c r="AE73">
        <f t="shared" si="30"/>
        <v>0</v>
      </c>
      <c r="AF73">
        <f t="shared" si="31"/>
        <v>0</v>
      </c>
      <c r="AG73">
        <f t="shared" si="31"/>
        <v>-6.7610113984913228E-12</v>
      </c>
      <c r="AH73">
        <f t="shared" si="32"/>
        <v>-1.737018930655005E-6</v>
      </c>
      <c r="AI73">
        <f t="shared" si="33"/>
        <v>-1.7370256916664036E-6</v>
      </c>
      <c r="AJ73">
        <f t="shared" si="34"/>
        <v>-5.8630201743836423</v>
      </c>
      <c r="AK73">
        <f t="shared" si="49"/>
        <v>-3.8305065154548461</v>
      </c>
      <c r="AL73">
        <f t="shared" si="35"/>
        <v>-9.6935284268641801</v>
      </c>
      <c r="AN73">
        <f t="shared" si="36"/>
        <v>0</v>
      </c>
      <c r="AO73">
        <f t="shared" si="36"/>
        <v>0</v>
      </c>
      <c r="AP73">
        <f t="shared" si="36"/>
        <v>-2.4252140814834015E-15</v>
      </c>
      <c r="AQ73">
        <f t="shared" si="36"/>
        <v>-6.2307878542665712E-10</v>
      </c>
      <c r="AR73">
        <f t="shared" si="36"/>
        <v>-6.2308121064073865E-10</v>
      </c>
      <c r="AS73">
        <f t="shared" si="36"/>
        <v>-2.1030994105570321E-3</v>
      </c>
      <c r="AT73">
        <f t="shared" si="36"/>
        <v>-1.3740249487773338E-3</v>
      </c>
      <c r="AU73">
        <f t="shared" si="23"/>
        <v>-3.4771249824155767E-3</v>
      </c>
      <c r="AW73">
        <v>70</v>
      </c>
      <c r="AX73">
        <f>IF(Z73&gt;0, (R73*SUMPRODUCT(K73:$K$98, X73:$X$98)-K73*$AZ$3)/Z73, 0)</f>
        <v>-180662694511481.56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0.77166421299999999</v>
      </c>
      <c r="Q74" s="4">
        <f t="shared" si="48"/>
        <v>25</v>
      </c>
      <c r="R74">
        <f t="shared" si="27"/>
        <v>2000000</v>
      </c>
      <c r="S74">
        <f t="shared" si="28"/>
        <v>-738797699913416.13</v>
      </c>
      <c r="U74">
        <f t="shared" si="40"/>
        <v>0.77166421299999999</v>
      </c>
      <c r="V74">
        <f t="shared" si="41"/>
        <v>0.01</v>
      </c>
      <c r="W74">
        <f t="shared" si="42"/>
        <v>2.704404559396529E-13</v>
      </c>
      <c r="X74">
        <f t="shared" si="43"/>
        <v>2.0868922159603344E-13</v>
      </c>
      <c r="Y74">
        <f t="shared" si="44"/>
        <v>2.7044045593965292E-15</v>
      </c>
      <c r="Z74">
        <f t="shared" si="45"/>
        <v>5.9046829784222928E-14</v>
      </c>
      <c r="AB74">
        <f t="shared" si="46"/>
        <v>-48.858501474971298</v>
      </c>
      <c r="AC74">
        <f t="shared" si="29"/>
        <v>-43.62366203176289</v>
      </c>
      <c r="AE74">
        <f t="shared" si="30"/>
        <v>0</v>
      </c>
      <c r="AF74">
        <f t="shared" si="31"/>
        <v>0</v>
      </c>
      <c r="AG74">
        <f t="shared" si="31"/>
        <v>-1.4761707446055731E-12</v>
      </c>
      <c r="AH74">
        <f t="shared" si="32"/>
        <v>-4.1737844319206685E-7</v>
      </c>
      <c r="AI74">
        <f t="shared" si="33"/>
        <v>-4.1737991936281144E-7</v>
      </c>
      <c r="AJ74">
        <f t="shared" si="34"/>
        <v>-5.2348394432084078</v>
      </c>
      <c r="AK74">
        <f t="shared" si="49"/>
        <v>-3.4200951032479914</v>
      </c>
      <c r="AL74">
        <f t="shared" si="35"/>
        <v>-8.6549349638363182</v>
      </c>
      <c r="AN74">
        <f t="shared" si="36"/>
        <v>0</v>
      </c>
      <c r="AO74">
        <f t="shared" si="36"/>
        <v>0</v>
      </c>
      <c r="AP74">
        <f t="shared" si="36"/>
        <v>-4.7277770100371465E-16</v>
      </c>
      <c r="AQ74">
        <f t="shared" si="36"/>
        <v>-1.3367506539602904E-10</v>
      </c>
      <c r="AR74">
        <f t="shared" si="36"/>
        <v>-1.3367553817373002E-10</v>
      </c>
      <c r="AS74">
        <f t="shared" si="36"/>
        <v>-1.676577974551937E-3</v>
      </c>
      <c r="AT74">
        <f t="shared" si="36"/>
        <v>-1.0953642768199478E-3</v>
      </c>
      <c r="AU74">
        <f t="shared" si="23"/>
        <v>-2.7719423850474227E-3</v>
      </c>
      <c r="AW74">
        <v>71</v>
      </c>
      <c r="AX74">
        <f>IF(Z74&gt;0, (R74*SUMPRODUCT(K74:$K$98, X74:$X$98)-K74*$AZ$3)/Z74, 0)</f>
        <v>-738797699913416.13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0.78831611899999998</v>
      </c>
      <c r="Q75" s="4">
        <f t="shared" si="48"/>
        <v>25</v>
      </c>
      <c r="R75">
        <f t="shared" si="27"/>
        <v>2000000</v>
      </c>
      <c r="S75">
        <f t="shared" si="28"/>
        <v>-3270666947826553.5</v>
      </c>
      <c r="U75">
        <f t="shared" si="40"/>
        <v>0.78831611899999998</v>
      </c>
      <c r="V75">
        <f t="shared" si="41"/>
        <v>0.01</v>
      </c>
      <c r="W75">
        <f t="shared" si="42"/>
        <v>5.9046829784222928E-14</v>
      </c>
      <c r="X75">
        <f t="shared" si="43"/>
        <v>4.6547567694752226E-14</v>
      </c>
      <c r="Y75">
        <f t="shared" si="44"/>
        <v>5.9046829784222928E-16</v>
      </c>
      <c r="Z75">
        <f t="shared" si="45"/>
        <v>1.1908793791628473E-14</v>
      </c>
      <c r="AB75">
        <f t="shared" si="46"/>
        <v>-43.62366203176289</v>
      </c>
      <c r="AC75">
        <f t="shared" si="29"/>
        <v>-38.949698242761308</v>
      </c>
      <c r="AE75">
        <f t="shared" si="30"/>
        <v>0</v>
      </c>
      <c r="AF75">
        <f t="shared" si="31"/>
        <v>0</v>
      </c>
      <c r="AG75">
        <f t="shared" si="31"/>
        <v>-2.9771984479071183E-13</v>
      </c>
      <c r="AH75">
        <f t="shared" si="32"/>
        <v>-9.3095135389504449E-8</v>
      </c>
      <c r="AI75">
        <f t="shared" si="33"/>
        <v>-9.3095433109349237E-8</v>
      </c>
      <c r="AJ75">
        <f t="shared" si="34"/>
        <v>-4.6739637890015828</v>
      </c>
      <c r="AK75">
        <f t="shared" si="49"/>
        <v>-3.0536563422234027</v>
      </c>
      <c r="AL75">
        <f t="shared" si="35"/>
        <v>-7.7276202243204182</v>
      </c>
      <c r="AN75">
        <f t="shared" si="36"/>
        <v>0</v>
      </c>
      <c r="AO75">
        <f t="shared" si="36"/>
        <v>0</v>
      </c>
      <c r="AP75">
        <f t="shared" si="36"/>
        <v>-8.5135394275613182E-17</v>
      </c>
      <c r="AQ75">
        <f t="shared" si="36"/>
        <v>-2.6621305886070765E-11</v>
      </c>
      <c r="AR75">
        <f t="shared" si="36"/>
        <v>-2.6621391021465039E-11</v>
      </c>
      <c r="AS75">
        <f t="shared" si="36"/>
        <v>-1.3365576966705541E-3</v>
      </c>
      <c r="AT75">
        <f t="shared" si="36"/>
        <v>-8.732176951797429E-4</v>
      </c>
      <c r="AU75">
        <f t="shared" si="23"/>
        <v>-2.2097754184716881E-3</v>
      </c>
      <c r="AW75">
        <v>72</v>
      </c>
      <c r="AX75">
        <f>IF(Z75&gt;0, (R75*SUMPRODUCT(K75:$K$98, X75:$X$98)-K75*$AZ$3)/Z75, 0)</f>
        <v>-3270666947826553.5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0.80496745000000003</v>
      </c>
      <c r="Q76" s="4">
        <f t="shared" si="48"/>
        <v>25</v>
      </c>
      <c r="R76">
        <f t="shared" si="27"/>
        <v>2000000</v>
      </c>
      <c r="S76">
        <f t="shared" si="28"/>
        <v>-1.5782295311152828E+16</v>
      </c>
      <c r="U76">
        <f t="shared" si="40"/>
        <v>0.80496745000000003</v>
      </c>
      <c r="V76">
        <f t="shared" si="41"/>
        <v>0.01</v>
      </c>
      <c r="W76">
        <f t="shared" si="42"/>
        <v>1.1908793791628473E-14</v>
      </c>
      <c r="X76">
        <f t="shared" si="43"/>
        <v>9.5861913710230037E-15</v>
      </c>
      <c r="Y76">
        <f t="shared" si="44"/>
        <v>1.1908793791628474E-16</v>
      </c>
      <c r="Z76">
        <f t="shared" si="45"/>
        <v>2.2035144826891848E-15</v>
      </c>
      <c r="AB76">
        <f t="shared" si="46"/>
        <v>-38.949698242761308</v>
      </c>
      <c r="AC76">
        <f t="shared" si="29"/>
        <v>-34.77651628820287</v>
      </c>
      <c r="AE76">
        <f t="shared" si="30"/>
        <v>0</v>
      </c>
      <c r="AF76">
        <f t="shared" si="31"/>
        <v>0</v>
      </c>
      <c r="AG76">
        <f t="shared" si="31"/>
        <v>-5.5087862067229618E-14</v>
      </c>
      <c r="AH76">
        <f t="shared" si="32"/>
        <v>-1.9172382742046007E-8</v>
      </c>
      <c r="AI76">
        <f t="shared" si="33"/>
        <v>-1.9172437829908073E-8</v>
      </c>
      <c r="AJ76">
        <f t="shared" si="34"/>
        <v>-4.1731819545584372</v>
      </c>
      <c r="AK76">
        <f t="shared" si="49"/>
        <v>-2.7264788769932919</v>
      </c>
      <c r="AL76">
        <f t="shared" si="35"/>
        <v>-6.8996608507241675</v>
      </c>
      <c r="AN76">
        <f t="shared" si="36"/>
        <v>0</v>
      </c>
      <c r="AO76">
        <f t="shared" si="36"/>
        <v>0</v>
      </c>
      <c r="AP76">
        <f t="shared" si="36"/>
        <v>-1.4065017051850095E-17</v>
      </c>
      <c r="AQ76">
        <f t="shared" si="36"/>
        <v>-4.8950872310560671E-12</v>
      </c>
      <c r="AR76">
        <f t="shared" si="36"/>
        <v>-4.8951012960731183E-12</v>
      </c>
      <c r="AS76">
        <f t="shared" si="36"/>
        <v>-1.0654956128031373E-3</v>
      </c>
      <c r="AT76">
        <f t="shared" si="36"/>
        <v>-6.9612380036857512E-4</v>
      </c>
      <c r="AU76">
        <f t="shared" si="23"/>
        <v>-1.7616194180668139E-3</v>
      </c>
      <c r="AW76">
        <v>73</v>
      </c>
      <c r="AX76">
        <f>IF(Z76&gt;0, (R76*SUMPRODUCT(K76:$K$98, X76:$X$98)-K76*$AZ$3)/Z76, 0)</f>
        <v>-1.5782295311152828E+16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0.82161935600000002</v>
      </c>
      <c r="Q77" s="4">
        <f t="shared" si="48"/>
        <v>25</v>
      </c>
      <c r="R77">
        <f t="shared" si="27"/>
        <v>2000000</v>
      </c>
      <c r="S77">
        <f t="shared" si="28"/>
        <v>-8.3687380951254336E+16</v>
      </c>
      <c r="U77">
        <f t="shared" si="40"/>
        <v>0.82161935600000002</v>
      </c>
      <c r="V77">
        <f t="shared" si="41"/>
        <v>0.01</v>
      </c>
      <c r="W77">
        <f t="shared" si="42"/>
        <v>2.2035144826891848E-15</v>
      </c>
      <c r="X77">
        <f t="shared" si="43"/>
        <v>1.8104501502037612E-15</v>
      </c>
      <c r="Y77">
        <f t="shared" si="44"/>
        <v>2.2035144826891847E-17</v>
      </c>
      <c r="Z77">
        <f t="shared" si="45"/>
        <v>3.7102918765853169E-16</v>
      </c>
      <c r="AB77">
        <f t="shared" si="46"/>
        <v>-34.77651628820287</v>
      </c>
      <c r="AC77">
        <f t="shared" si="29"/>
        <v>-31.050460971613976</v>
      </c>
      <c r="AE77">
        <f t="shared" si="30"/>
        <v>0</v>
      </c>
      <c r="AF77">
        <f t="shared" si="31"/>
        <v>0</v>
      </c>
      <c r="AG77">
        <f t="shared" si="31"/>
        <v>-9.2757296914632926E-15</v>
      </c>
      <c r="AH77">
        <f t="shared" si="32"/>
        <v>-3.6209003004075224E-9</v>
      </c>
      <c r="AI77">
        <f t="shared" si="33"/>
        <v>-3.620909576137214E-9</v>
      </c>
      <c r="AJ77">
        <f t="shared" si="34"/>
        <v>-3.7260553165888943</v>
      </c>
      <c r="AK77">
        <f t="shared" si="49"/>
        <v>-2.4343561401742013</v>
      </c>
      <c r="AL77">
        <f t="shared" si="35"/>
        <v>-6.1604114603840054</v>
      </c>
      <c r="AN77">
        <f t="shared" si="36"/>
        <v>0</v>
      </c>
      <c r="AO77">
        <f t="shared" si="36"/>
        <v>0</v>
      </c>
      <c r="AP77">
        <f t="shared" si="36"/>
        <v>-2.1145327045191963E-18</v>
      </c>
      <c r="AQ77">
        <f t="shared" si="36"/>
        <v>-8.2543501801929247E-13</v>
      </c>
      <c r="AR77">
        <f t="shared" si="36"/>
        <v>-8.2543713255199705E-13</v>
      </c>
      <c r="AS77">
        <f t="shared" si="36"/>
        <v>-8.4940657908843338E-4</v>
      </c>
      <c r="AT77">
        <f t="shared" si="36"/>
        <v>-5.5494563167174588E-4</v>
      </c>
      <c r="AU77">
        <f t="shared" si="23"/>
        <v>-1.4043522115856164E-3</v>
      </c>
      <c r="AW77">
        <v>74</v>
      </c>
      <c r="AX77">
        <f>IF(Z77&gt;0, (R77*SUMPRODUCT(K77:$K$98, X77:$X$98)-K77*$AZ$3)/Z77, 0)</f>
        <v>-8.3687380951254336E+16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0.83827126200000002</v>
      </c>
      <c r="Q78" s="4">
        <f t="shared" si="48"/>
        <v>25</v>
      </c>
      <c r="R78">
        <f t="shared" si="27"/>
        <v>2000000</v>
      </c>
      <c r="S78">
        <f t="shared" si="28"/>
        <v>-4.9246356909220582E+17</v>
      </c>
      <c r="U78">
        <f t="shared" si="40"/>
        <v>0.83827126200000002</v>
      </c>
      <c r="V78">
        <f t="shared" si="41"/>
        <v>0.01</v>
      </c>
      <c r="W78">
        <f t="shared" si="42"/>
        <v>3.7102918765853169E-16</v>
      </c>
      <c r="X78">
        <f t="shared" si="43"/>
        <v>3.1102310537735221E-16</v>
      </c>
      <c r="Y78">
        <f t="shared" si="44"/>
        <v>3.710291876585317E-18</v>
      </c>
      <c r="Z78">
        <f t="shared" si="45"/>
        <v>5.6295790404594165E-17</v>
      </c>
      <c r="AB78">
        <f t="shared" si="46"/>
        <v>-31.050460971613976</v>
      </c>
      <c r="AC78">
        <f t="shared" si="29"/>
        <v>-27.723625867513196</v>
      </c>
      <c r="AE78">
        <f t="shared" si="30"/>
        <v>0</v>
      </c>
      <c r="AF78">
        <f t="shared" si="31"/>
        <v>0</v>
      </c>
      <c r="AG78">
        <f t="shared" si="31"/>
        <v>-1.4073947601148541E-15</v>
      </c>
      <c r="AH78">
        <f t="shared" si="32"/>
        <v>-6.220462107547044E-10</v>
      </c>
      <c r="AI78">
        <f t="shared" si="33"/>
        <v>-6.220476181494645E-10</v>
      </c>
      <c r="AJ78">
        <f t="shared" si="34"/>
        <v>-3.3268351041007804</v>
      </c>
      <c r="AK78">
        <f t="shared" si="49"/>
        <v>-2.1735322680129787</v>
      </c>
      <c r="AL78">
        <f t="shared" si="35"/>
        <v>-5.5003673727358073</v>
      </c>
      <c r="AN78">
        <f t="shared" si="36"/>
        <v>0</v>
      </c>
      <c r="AO78">
        <f t="shared" si="36"/>
        <v>0</v>
      </c>
      <c r="AP78">
        <f t="shared" si="36"/>
        <v>-2.8646015956823605E-19</v>
      </c>
      <c r="AQ78">
        <f t="shared" si="36"/>
        <v>-1.2661085705411285E-13</v>
      </c>
      <c r="AR78">
        <f t="shared" si="36"/>
        <v>-1.2661114351427239E-13</v>
      </c>
      <c r="AS78">
        <f t="shared" si="36"/>
        <v>-6.771417244015789E-4</v>
      </c>
      <c r="AT78">
        <f t="shared" si="36"/>
        <v>-4.423992599424603E-4</v>
      </c>
      <c r="AU78">
        <f t="shared" si="23"/>
        <v>-1.1195409844706504E-3</v>
      </c>
      <c r="AW78">
        <v>75</v>
      </c>
      <c r="AX78">
        <f>IF(Z78&gt;0, (R78*SUMPRODUCT(K78:$K$98, X78:$X$98)-K78*$AZ$3)/Z78, 0)</f>
        <v>-4.9246356909220582E+17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1</v>
      </c>
      <c r="Q79" s="4">
        <f t="shared" si="48"/>
        <v>25</v>
      </c>
      <c r="R79">
        <f t="shared" si="27"/>
        <v>2000000</v>
      </c>
      <c r="S79">
        <f t="shared" si="28"/>
        <v>0</v>
      </c>
      <c r="U79">
        <f t="shared" si="40"/>
        <v>1</v>
      </c>
      <c r="V79">
        <f t="shared" si="41"/>
        <v>0.01</v>
      </c>
      <c r="W79">
        <f t="shared" si="42"/>
        <v>5.6295790404594165E-17</v>
      </c>
      <c r="X79">
        <f t="shared" si="43"/>
        <v>5.6295790404594165E-17</v>
      </c>
      <c r="Y79">
        <f t="shared" si="44"/>
        <v>5.629579040459417E-19</v>
      </c>
      <c r="Z79">
        <f t="shared" si="45"/>
        <v>0</v>
      </c>
      <c r="AB79">
        <f t="shared" si="46"/>
        <v>-27.723625867513196</v>
      </c>
      <c r="AC79">
        <f t="shared" si="29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-1.1259158080918833E-10</v>
      </c>
      <c r="AI79">
        <f t="shared" si="33"/>
        <v>-1.1259158080918833E-10</v>
      </c>
      <c r="AJ79">
        <f t="shared" si="34"/>
        <v>-27.723625867513196</v>
      </c>
      <c r="AK79">
        <f t="shared" si="49"/>
        <v>-1.9406538107259239</v>
      </c>
      <c r="AL79">
        <f t="shared" si="35"/>
        <v>-29.664279678351711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-2.0461439969159718E-14</v>
      </c>
      <c r="AR79">
        <f t="shared" si="36"/>
        <v>-2.0461439969159718E-14</v>
      </c>
      <c r="AS79">
        <f t="shared" si="36"/>
        <v>-5.0382568779891541E-3</v>
      </c>
      <c r="AT79">
        <f t="shared" si="36"/>
        <v>-3.5267798145924084E-4</v>
      </c>
      <c r="AU79">
        <f t="shared" si="23"/>
        <v>-5.3909348594688563E-3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243191.21203110527</v>
      </c>
      <c r="AO81" s="8">
        <f t="shared" si="50"/>
        <v>-24319.121203110528</v>
      </c>
      <c r="AP81" s="8">
        <f t="shared" si="50"/>
        <v>-1676.1054374282753</v>
      </c>
      <c r="AQ81" s="8">
        <f t="shared" si="50"/>
        <v>-136207.72199573054</v>
      </c>
      <c r="AR81" s="8">
        <f t="shared" si="50"/>
        <v>80988.263394836002</v>
      </c>
      <c r="AS81" s="8">
        <f t="shared" si="50"/>
        <v>-32795.059594580482</v>
      </c>
      <c r="AT81" s="8">
        <f t="shared" si="50"/>
        <v>19130.451430171943</v>
      </c>
      <c r="AU81" s="8">
        <f t="shared" si="50"/>
        <v>67323.655230427306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49" priority="1" operator="lessThan">
      <formula>0</formula>
    </cfRule>
  </conditionalFormatting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C00AEB-9791-4ABC-87B4-CADE2D99D8C5}">
  <dimension ref="A1:AZ164"/>
  <sheetViews>
    <sheetView workbookViewId="0">
      <selection activeCell="B8" sqref="B8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585555.90613275266</v>
      </c>
      <c r="K3">
        <v>1</v>
      </c>
      <c r="L3" s="2">
        <v>0</v>
      </c>
      <c r="O3">
        <f>$C$3</f>
        <v>585555.90613275266</v>
      </c>
      <c r="P3" s="2">
        <f>O3*C5</f>
        <v>58555.590613275272</v>
      </c>
      <c r="Q3" s="4">
        <f>B8</f>
        <v>1422.432587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585555.90613275266</v>
      </c>
      <c r="AF3">
        <f t="shared" ref="AF3:AG34" si="4">-$Z3*P3</f>
        <v>-58555.590613275272</v>
      </c>
      <c r="AG3">
        <f t="shared" si="4"/>
        <v>-1422.432587</v>
      </c>
      <c r="AH3">
        <f t="shared" ref="AH3:AH66" si="5">-X3*R3</f>
        <v>0</v>
      </c>
      <c r="AI3">
        <f t="shared" ref="AI3:AI34" si="6">SUM(AE3:AH3)</f>
        <v>525577.8829324774</v>
      </c>
      <c r="AJ3">
        <f t="shared" ref="AJ3:AJ66" si="7">AB3-AC3</f>
        <v>0</v>
      </c>
      <c r="AL3">
        <f t="shared" ref="AL3:AL66" si="8">SUM(AI3:AK3)</f>
        <v>525577.8829324774</v>
      </c>
      <c r="AN3">
        <f t="shared" ref="AN3:AU34" si="9">AE3*$K3</f>
        <v>585555.90613275266</v>
      </c>
      <c r="AO3">
        <f t="shared" si="9"/>
        <v>-58555.590613275272</v>
      </c>
      <c r="AP3">
        <f t="shared" si="9"/>
        <v>-1422.432587</v>
      </c>
      <c r="AQ3">
        <f t="shared" si="9"/>
        <v>0</v>
      </c>
      <c r="AR3">
        <f t="shared" si="9"/>
        <v>525577.8829324774</v>
      </c>
      <c r="AS3">
        <f t="shared" si="9"/>
        <v>0</v>
      </c>
      <c r="AT3">
        <f t="shared" si="9"/>
        <v>0</v>
      </c>
      <c r="AU3">
        <f t="shared" si="9"/>
        <v>525577.8829324774</v>
      </c>
      <c r="AW3">
        <v>0</v>
      </c>
      <c r="AX3">
        <f>IF(Z3&gt;0, (R3*SUMPRODUCT(K3:$K$98, X3:$X$98)-K3*$AZ$3)/Z3, 0)</f>
        <v>0</v>
      </c>
      <c r="AZ3">
        <f>C6*ABS(SUMPRODUCT(X4:X69, K4:K69))/1</f>
        <v>335930.8966969226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69">Mortalities!B31:B96</f>
        <v>1.0570714E-2</v>
      </c>
      <c r="R4">
        <f t="shared" si="0"/>
        <v>2000000</v>
      </c>
      <c r="S4">
        <f t="shared" si="1"/>
        <v>36748.539776326761</v>
      </c>
      <c r="U4">
        <f t="shared" ref="U4:U67" si="13">M4</f>
        <v>1.0570714E-2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1.0570714E-2</v>
      </c>
      <c r="Y4">
        <f t="shared" ref="Y4:Y67" si="17">V4*W4</f>
        <v>0.01</v>
      </c>
      <c r="Z4">
        <f t="shared" ref="Z4:Z67" si="18">MAX(0, W4-X4-Y4)</f>
        <v>0.97942928600000001</v>
      </c>
      <c r="AB4">
        <f t="shared" ref="AB4:AB67" si="19">AC3</f>
        <v>0</v>
      </c>
      <c r="AC4">
        <f t="shared" si="2"/>
        <v>35992.59607467032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-21141.428</v>
      </c>
      <c r="AI4">
        <f t="shared" si="6"/>
        <v>-21141.428</v>
      </c>
      <c r="AJ4">
        <f t="shared" si="7"/>
        <v>-35992.59607467032</v>
      </c>
      <c r="AK4">
        <f>G4*SUM(AB4, AE4:AF4)</f>
        <v>0</v>
      </c>
      <c r="AL4">
        <f t="shared" si="8"/>
        <v>-57134.02407467032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-18876.274999999998</v>
      </c>
      <c r="AR4">
        <f t="shared" si="9"/>
        <v>-18876.274999999998</v>
      </c>
      <c r="AS4">
        <f t="shared" si="9"/>
        <v>-32136.246495241354</v>
      </c>
      <c r="AT4">
        <f t="shared" si="9"/>
        <v>0</v>
      </c>
      <c r="AU4">
        <f t="shared" si="9"/>
        <v>-51012.521495241352</v>
      </c>
      <c r="AW4">
        <v>1</v>
      </c>
      <c r="AX4">
        <f>IF(Z4&gt;0, (R4*SUMPRODUCT(K4:$K$98, X4:$X$98)-K4*$AZ$3)/Z4, 0)</f>
        <v>36748.539776326761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1.2312346E-2</v>
      </c>
      <c r="Q5" s="4">
        <f t="shared" ref="Q5:Q68" si="21">$C$8</f>
        <v>25</v>
      </c>
      <c r="R5">
        <f t="shared" si="0"/>
        <v>2000000</v>
      </c>
      <c r="S5">
        <f t="shared" si="1"/>
        <v>51434.63457625961</v>
      </c>
      <c r="U5">
        <f t="shared" si="13"/>
        <v>1.2312346E-2</v>
      </c>
      <c r="V5">
        <f t="shared" si="14"/>
        <v>0.01</v>
      </c>
      <c r="W5">
        <f t="shared" si="15"/>
        <v>0.97942928600000001</v>
      </c>
      <c r="X5">
        <f t="shared" si="16"/>
        <v>1.2059072251764957E-2</v>
      </c>
      <c r="Y5">
        <f t="shared" si="17"/>
        <v>9.7942928599999996E-3</v>
      </c>
      <c r="Z5">
        <f t="shared" si="18"/>
        <v>0.95757592088823507</v>
      </c>
      <c r="AB5">
        <f t="shared" si="19"/>
        <v>35992.59607467032</v>
      </c>
      <c r="AC5">
        <f t="shared" si="2"/>
        <v>49252.567569911655</v>
      </c>
      <c r="AE5">
        <f t="shared" si="3"/>
        <v>0</v>
      </c>
      <c r="AF5">
        <f t="shared" si="4"/>
        <v>0</v>
      </c>
      <c r="AG5">
        <f t="shared" si="4"/>
        <v>-23.939398022205875</v>
      </c>
      <c r="AH5">
        <f t="shared" si="5"/>
        <v>-24118.144503529915</v>
      </c>
      <c r="AI5">
        <f t="shared" si="6"/>
        <v>-24142.08390155212</v>
      </c>
      <c r="AJ5">
        <f t="shared" si="7"/>
        <v>-13259.971495241334</v>
      </c>
      <c r="AK5">
        <f>G5*SUM(AB5, AE5:AF5)</f>
        <v>2519.4817252269227</v>
      </c>
      <c r="AL5">
        <f t="shared" si="8"/>
        <v>-34882.573671566533</v>
      </c>
      <c r="AN5">
        <f t="shared" si="9"/>
        <v>0</v>
      </c>
      <c r="AO5">
        <f t="shared" si="9"/>
        <v>0</v>
      </c>
      <c r="AP5">
        <f t="shared" si="9"/>
        <v>-19.084341535559528</v>
      </c>
      <c r="AQ5">
        <f t="shared" si="9"/>
        <v>-19226.837136104841</v>
      </c>
      <c r="AR5">
        <f t="shared" si="9"/>
        <v>-19245.921477640401</v>
      </c>
      <c r="AS5">
        <f t="shared" si="9"/>
        <v>-10570.76809250744</v>
      </c>
      <c r="AT5">
        <f t="shared" si="9"/>
        <v>2008.5154059525848</v>
      </c>
      <c r="AU5">
        <f t="shared" si="9"/>
        <v>-27808.174164195258</v>
      </c>
      <c r="AW5">
        <v>2</v>
      </c>
      <c r="AX5">
        <f>IF(Z5&gt;0, (R5*SUMPRODUCT(K5:$K$98, X5:$X$98)-K5*$AZ$3)/Z5, 0)</f>
        <v>51434.63457625961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1.4128425999999999E-2</v>
      </c>
      <c r="Q6" s="4">
        <f t="shared" si="21"/>
        <v>25</v>
      </c>
      <c r="R6">
        <f t="shared" si="0"/>
        <v>2000000</v>
      </c>
      <c r="S6">
        <f t="shared" si="1"/>
        <v>62836.406961362634</v>
      </c>
      <c r="U6">
        <f t="shared" si="13"/>
        <v>1.4128425999999999E-2</v>
      </c>
      <c r="V6">
        <f t="shared" si="14"/>
        <v>0.01</v>
      </c>
      <c r="W6">
        <f t="shared" si="15"/>
        <v>0.95757592088823507</v>
      </c>
      <c r="X6">
        <f t="shared" si="16"/>
        <v>1.3529040537651284E-2</v>
      </c>
      <c r="Y6">
        <f t="shared" si="17"/>
        <v>9.5757592088823503E-3</v>
      </c>
      <c r="Z6">
        <f t="shared" si="18"/>
        <v>0.9344711211417015</v>
      </c>
      <c r="AB6">
        <f t="shared" si="19"/>
        <v>49252.567569911655</v>
      </c>
      <c r="AC6">
        <f t="shared" si="2"/>
        <v>58718.807661700761</v>
      </c>
      <c r="AE6">
        <f t="shared" si="3"/>
        <v>0</v>
      </c>
      <c r="AF6">
        <f t="shared" si="4"/>
        <v>0</v>
      </c>
      <c r="AG6">
        <f t="shared" si="4"/>
        <v>-23.361778028542538</v>
      </c>
      <c r="AH6">
        <f t="shared" si="5"/>
        <v>-27058.081075302569</v>
      </c>
      <c r="AI6">
        <f t="shared" si="6"/>
        <v>-27081.442853331111</v>
      </c>
      <c r="AJ6">
        <f t="shared" si="7"/>
        <v>-9466.2400917891064</v>
      </c>
      <c r="AK6">
        <f>G6*SUM(AB6, AE6:AF6)</f>
        <v>3447.6797298938163</v>
      </c>
      <c r="AL6">
        <f t="shared" si="8"/>
        <v>-33100.003215226403</v>
      </c>
      <c r="AN6">
        <f t="shared" si="9"/>
        <v>0</v>
      </c>
      <c r="AO6">
        <f t="shared" si="9"/>
        <v>0</v>
      </c>
      <c r="AP6">
        <f t="shared" si="9"/>
        <v>-16.628452154517909</v>
      </c>
      <c r="AQ6">
        <f t="shared" si="9"/>
        <v>-19259.407653134229</v>
      </c>
      <c r="AR6">
        <f t="shared" si="9"/>
        <v>-19276.036105288746</v>
      </c>
      <c r="AS6">
        <f t="shared" si="9"/>
        <v>-6737.8827183948961</v>
      </c>
      <c r="AT6">
        <f t="shared" si="9"/>
        <v>2453.9903325250943</v>
      </c>
      <c r="AU6">
        <f t="shared" si="9"/>
        <v>-23559.928491158549</v>
      </c>
      <c r="AW6">
        <v>3</v>
      </c>
      <c r="AX6">
        <f>IF(Z6&gt;0, (R6*SUMPRODUCT(K6:$K$98, X6:$X$98)-K6*$AZ$3)/Z6, 0)</f>
        <v>62836.406961362634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1.6072195000000001E-2</v>
      </c>
      <c r="Q7" s="4">
        <f t="shared" si="21"/>
        <v>25</v>
      </c>
      <c r="R7">
        <f t="shared" si="0"/>
        <v>2000000</v>
      </c>
      <c r="S7">
        <f t="shared" si="1"/>
        <v>71506.086425362126</v>
      </c>
      <c r="U7">
        <f t="shared" si="13"/>
        <v>1.6072195000000001E-2</v>
      </c>
      <c r="V7">
        <f t="shared" si="14"/>
        <v>0.01</v>
      </c>
      <c r="W7">
        <f t="shared" si="15"/>
        <v>0.9344711211417015</v>
      </c>
      <c r="X7">
        <f t="shared" si="16"/>
        <v>1.5019002080858049E-2</v>
      </c>
      <c r="Y7">
        <f t="shared" si="17"/>
        <v>9.3447112114170144E-3</v>
      </c>
      <c r="Z7">
        <f t="shared" si="18"/>
        <v>0.91010740784942645</v>
      </c>
      <c r="AB7">
        <f t="shared" si="19"/>
        <v>58718.807661700761</v>
      </c>
      <c r="AC7">
        <f t="shared" si="2"/>
        <v>65078.218962043386</v>
      </c>
      <c r="AE7">
        <f t="shared" si="3"/>
        <v>0</v>
      </c>
      <c r="AF7">
        <f t="shared" si="4"/>
        <v>0</v>
      </c>
      <c r="AG7">
        <f t="shared" si="4"/>
        <v>-22.75268519623566</v>
      </c>
      <c r="AH7">
        <f t="shared" si="5"/>
        <v>-30038.0041617161</v>
      </c>
      <c r="AI7">
        <f t="shared" si="6"/>
        <v>-30060.756846912336</v>
      </c>
      <c r="AJ7">
        <f t="shared" si="7"/>
        <v>-6359.4113003426246</v>
      </c>
      <c r="AK7">
        <f>G7*SUM(AB7, AE7:AF7)</f>
        <v>4110.3165363190537</v>
      </c>
      <c r="AL7">
        <f t="shared" si="8"/>
        <v>-32309.851610935908</v>
      </c>
      <c r="AN7">
        <f t="shared" si="9"/>
        <v>0</v>
      </c>
      <c r="AO7">
        <f t="shared" si="9"/>
        <v>0</v>
      </c>
      <c r="AP7">
        <f t="shared" si="9"/>
        <v>-14.459742774461736</v>
      </c>
      <c r="AQ7">
        <f t="shared" si="9"/>
        <v>-19089.694683970138</v>
      </c>
      <c r="AR7">
        <f t="shared" si="9"/>
        <v>-19104.154426744601</v>
      </c>
      <c r="AS7">
        <f t="shared" si="9"/>
        <v>-4041.5208493797136</v>
      </c>
      <c r="AT7">
        <f t="shared" si="9"/>
        <v>2612.1804667970869</v>
      </c>
      <c r="AU7">
        <f t="shared" si="9"/>
        <v>-20533.494809327229</v>
      </c>
      <c r="AW7">
        <v>4</v>
      </c>
      <c r="AX7">
        <f>IF(Z7&gt;0, (R7*SUMPRODUCT(K7:$K$98, X7:$X$98)-K7*$AZ$3)/Z7, 0)</f>
        <v>71506.086425362126</v>
      </c>
    </row>
    <row r="8" spans="1:52" x14ac:dyDescent="0.25">
      <c r="B8" s="4">
        <v>1422.432587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1.8213139E-2</v>
      </c>
      <c r="Q8" s="4">
        <f t="shared" si="21"/>
        <v>25</v>
      </c>
      <c r="R8">
        <f t="shared" si="0"/>
        <v>2000000</v>
      </c>
      <c r="S8">
        <f t="shared" si="1"/>
        <v>77860.810905555627</v>
      </c>
      <c r="U8">
        <f t="shared" si="13"/>
        <v>1.8213139E-2</v>
      </c>
      <c r="V8">
        <f t="shared" si="14"/>
        <v>0.01</v>
      </c>
      <c r="W8">
        <f t="shared" si="15"/>
        <v>0.91010740784942645</v>
      </c>
      <c r="X8">
        <f t="shared" si="16"/>
        <v>1.6575912724091296E-2</v>
      </c>
      <c r="Y8">
        <f t="shared" si="17"/>
        <v>9.1010740784942656E-3</v>
      </c>
      <c r="Z8">
        <f t="shared" si="18"/>
        <v>0.88443042104684089</v>
      </c>
      <c r="AB8">
        <f t="shared" si="19"/>
        <v>65078.218962043386</v>
      </c>
      <c r="AC8">
        <f t="shared" si="2"/>
        <v>68862.469772249024</v>
      </c>
      <c r="AE8">
        <f t="shared" si="3"/>
        <v>0</v>
      </c>
      <c r="AF8">
        <f t="shared" si="4"/>
        <v>0</v>
      </c>
      <c r="AG8">
        <f t="shared" si="4"/>
        <v>-22.110760526171021</v>
      </c>
      <c r="AH8">
        <f t="shared" si="5"/>
        <v>-33151.825448182593</v>
      </c>
      <c r="AI8">
        <f t="shared" si="6"/>
        <v>-33173.936208708765</v>
      </c>
      <c r="AJ8">
        <f t="shared" si="7"/>
        <v>-3784.2508102056381</v>
      </c>
      <c r="AK8">
        <f t="shared" ref="AK8:AK69" si="22">G8*SUM(AB8:AB8, AE8:AF8)</f>
        <v>4555.4753273430379</v>
      </c>
      <c r="AL8">
        <f t="shared" si="8"/>
        <v>-32402.711691571363</v>
      </c>
      <c r="AN8">
        <f t="shared" si="9"/>
        <v>0</v>
      </c>
      <c r="AO8">
        <f t="shared" si="9"/>
        <v>0</v>
      </c>
      <c r="AP8">
        <f t="shared" si="9"/>
        <v>-12.546239322912145</v>
      </c>
      <c r="AQ8">
        <f t="shared" si="9"/>
        <v>-18811.236075394092</v>
      </c>
      <c r="AR8">
        <f t="shared" si="9"/>
        <v>-18823.782314717006</v>
      </c>
      <c r="AS8">
        <f t="shared" si="9"/>
        <v>-2147.285538485547</v>
      </c>
      <c r="AT8">
        <f t="shared" si="9"/>
        <v>2584.8990412979169</v>
      </c>
      <c r="AU8">
        <f t="shared" si="9"/>
        <v>-18386.168811904634</v>
      </c>
      <c r="AW8">
        <v>5</v>
      </c>
      <c r="AX8">
        <f>IF(Z8&gt;0, (R8*SUMPRODUCT(K8:$K$98, X8:$X$98)-K8*$AZ$3)/Z8, 0)</f>
        <v>77860.810905555627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2.0774602E-2</v>
      </c>
      <c r="Q9" s="4">
        <f t="shared" si="21"/>
        <v>25</v>
      </c>
      <c r="R9">
        <f t="shared" si="0"/>
        <v>2000000</v>
      </c>
      <c r="S9">
        <f t="shared" si="1"/>
        <v>82213.459709455012</v>
      </c>
      <c r="U9">
        <f t="shared" si="13"/>
        <v>2.0774602E-2</v>
      </c>
      <c r="V9">
        <f t="shared" si="14"/>
        <v>0.01</v>
      </c>
      <c r="W9">
        <f t="shared" si="15"/>
        <v>0.88443042104684089</v>
      </c>
      <c r="X9">
        <f t="shared" si="16"/>
        <v>1.8373689993940543E-2</v>
      </c>
      <c r="Y9">
        <f t="shared" si="17"/>
        <v>8.8443042104684091E-3</v>
      </c>
      <c r="Z9">
        <f t="shared" si="18"/>
        <v>0.85721242684243193</v>
      </c>
      <c r="AB9">
        <f t="shared" si="19"/>
        <v>68862.469772249024</v>
      </c>
      <c r="AC9">
        <f t="shared" si="2"/>
        <v>70474.399316654424</v>
      </c>
      <c r="AE9">
        <f t="shared" si="3"/>
        <v>0</v>
      </c>
      <c r="AF9">
        <f t="shared" si="4"/>
        <v>0</v>
      </c>
      <c r="AG9">
        <f t="shared" si="4"/>
        <v>-21.430310671060798</v>
      </c>
      <c r="AH9">
        <f t="shared" si="5"/>
        <v>-36747.37998788109</v>
      </c>
      <c r="AI9">
        <f t="shared" si="6"/>
        <v>-36768.810298552147</v>
      </c>
      <c r="AJ9">
        <f t="shared" si="7"/>
        <v>-1611.9295444054005</v>
      </c>
      <c r="AK9">
        <f t="shared" si="22"/>
        <v>4820.3728840574322</v>
      </c>
      <c r="AL9">
        <f t="shared" si="8"/>
        <v>-33560.366958900115</v>
      </c>
      <c r="AN9">
        <f t="shared" si="9"/>
        <v>0</v>
      </c>
      <c r="AO9">
        <f t="shared" si="9"/>
        <v>0</v>
      </c>
      <c r="AP9">
        <f t="shared" si="9"/>
        <v>-10.857262322457833</v>
      </c>
      <c r="AQ9">
        <f t="shared" si="9"/>
        <v>-18617.366323589238</v>
      </c>
      <c r="AR9">
        <f t="shared" si="9"/>
        <v>-18628.223585911692</v>
      </c>
      <c r="AS9">
        <f t="shared" si="9"/>
        <v>-816.65367234095595</v>
      </c>
      <c r="AT9">
        <f t="shared" si="9"/>
        <v>2442.1509187427723</v>
      </c>
      <c r="AU9">
        <f t="shared" si="9"/>
        <v>-17002.726339509878</v>
      </c>
      <c r="AW9">
        <v>6</v>
      </c>
      <c r="AX9">
        <f>IF(Z9&gt;0, (R9*SUMPRODUCT(K9:$K$98, X9:$X$98)-K9*$AZ$3)/Z9, 0)</f>
        <v>82213.459709455012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2.3506165999999998E-2</v>
      </c>
      <c r="Q10" s="4">
        <f t="shared" si="21"/>
        <v>25</v>
      </c>
      <c r="R10">
        <f t="shared" si="0"/>
        <v>2000000</v>
      </c>
      <c r="S10">
        <f t="shared" si="1"/>
        <v>84602.056612389802</v>
      </c>
      <c r="U10">
        <f t="shared" si="13"/>
        <v>2.3506165999999998E-2</v>
      </c>
      <c r="V10">
        <f t="shared" si="14"/>
        <v>0.01</v>
      </c>
      <c r="W10">
        <f t="shared" si="15"/>
        <v>0.85721242684243193</v>
      </c>
      <c r="X10">
        <f t="shared" si="16"/>
        <v>2.0149777602621058E-2</v>
      </c>
      <c r="Y10">
        <f t="shared" si="17"/>
        <v>8.5721242684243196E-3</v>
      </c>
      <c r="Z10">
        <f t="shared" si="18"/>
        <v>0.82849052497138653</v>
      </c>
      <c r="AB10">
        <f t="shared" si="19"/>
        <v>70474.399316654424</v>
      </c>
      <c r="AC10">
        <f t="shared" si="2"/>
        <v>70092.002296457795</v>
      </c>
      <c r="AE10">
        <f t="shared" si="3"/>
        <v>0</v>
      </c>
      <c r="AF10">
        <f t="shared" si="4"/>
        <v>0</v>
      </c>
      <c r="AG10">
        <f t="shared" si="4"/>
        <v>-20.712263124284664</v>
      </c>
      <c r="AH10">
        <f t="shared" si="5"/>
        <v>-40299.555205242119</v>
      </c>
      <c r="AI10">
        <f t="shared" si="6"/>
        <v>-40320.267468366401</v>
      </c>
      <c r="AJ10">
        <f t="shared" si="7"/>
        <v>382.39702019662946</v>
      </c>
      <c r="AK10">
        <f t="shared" si="22"/>
        <v>4933.2079521658097</v>
      </c>
      <c r="AL10">
        <f t="shared" si="8"/>
        <v>-35004.662496003963</v>
      </c>
      <c r="AN10">
        <f t="shared" si="9"/>
        <v>0</v>
      </c>
      <c r="AO10">
        <f t="shared" si="9"/>
        <v>0</v>
      </c>
      <c r="AP10">
        <f t="shared" si="9"/>
        <v>-9.3691759721214432</v>
      </c>
      <c r="AQ10">
        <f t="shared" si="9"/>
        <v>-18229.472175517098</v>
      </c>
      <c r="AR10">
        <f t="shared" si="9"/>
        <v>-18238.841351489216</v>
      </c>
      <c r="AS10">
        <f t="shared" si="9"/>
        <v>172.97699203311157</v>
      </c>
      <c r="AT10">
        <f t="shared" si="9"/>
        <v>2231.5327462559276</v>
      </c>
      <c r="AU10">
        <f t="shared" si="9"/>
        <v>-15834.331613200178</v>
      </c>
      <c r="AW10">
        <v>7</v>
      </c>
      <c r="AX10">
        <f>IF(Z10&gt;0, (R10*SUMPRODUCT(K10:$K$98, X10:$X$98)-K10*$AZ$3)/Z10, 0)</f>
        <v>84602.056612389802</v>
      </c>
    </row>
    <row r="11" spans="1:52" x14ac:dyDescent="0.25">
      <c r="A11" t="s">
        <v>33</v>
      </c>
      <c r="C11" s="12">
        <f>AU71</f>
        <v>171643.73592893736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2.6226451000000001E-2</v>
      </c>
      <c r="Q11" s="4">
        <f t="shared" si="21"/>
        <v>25</v>
      </c>
      <c r="R11">
        <f t="shared" si="0"/>
        <v>2000000</v>
      </c>
      <c r="S11">
        <f t="shared" si="1"/>
        <v>85342.133929363161</v>
      </c>
      <c r="U11">
        <f t="shared" si="13"/>
        <v>2.6226451000000001E-2</v>
      </c>
      <c r="V11">
        <f t="shared" si="14"/>
        <v>0.01</v>
      </c>
      <c r="W11">
        <f t="shared" si="15"/>
        <v>0.82849052497138653</v>
      </c>
      <c r="X11">
        <f t="shared" si="16"/>
        <v>2.1728366157126346E-2</v>
      </c>
      <c r="Y11">
        <f t="shared" si="17"/>
        <v>8.2849052497138663E-3</v>
      </c>
      <c r="Z11">
        <f t="shared" si="18"/>
        <v>0.79847725356454635</v>
      </c>
      <c r="AB11">
        <f t="shared" si="19"/>
        <v>70092.002296457795</v>
      </c>
      <c r="AC11">
        <f t="shared" si="2"/>
        <v>68143.752713255584</v>
      </c>
      <c r="AE11">
        <f t="shared" si="3"/>
        <v>0</v>
      </c>
      <c r="AF11">
        <f t="shared" si="4"/>
        <v>0</v>
      </c>
      <c r="AG11">
        <f t="shared" si="4"/>
        <v>-19.961931339113658</v>
      </c>
      <c r="AH11">
        <f t="shared" si="5"/>
        <v>-43456.732314252695</v>
      </c>
      <c r="AI11">
        <f t="shared" si="6"/>
        <v>-43476.694245591811</v>
      </c>
      <c r="AJ11">
        <f t="shared" si="7"/>
        <v>1948.2495832022105</v>
      </c>
      <c r="AK11">
        <f t="shared" si="22"/>
        <v>4906.4401607520458</v>
      </c>
      <c r="AL11">
        <f t="shared" si="8"/>
        <v>-36622.004501637552</v>
      </c>
      <c r="AN11">
        <f t="shared" si="9"/>
        <v>0</v>
      </c>
      <c r="AO11">
        <f t="shared" si="9"/>
        <v>0</v>
      </c>
      <c r="AP11">
        <f t="shared" si="9"/>
        <v>-8.0622892659437557</v>
      </c>
      <c r="AQ11">
        <f t="shared" si="9"/>
        <v>-17551.445324515742</v>
      </c>
      <c r="AR11">
        <f t="shared" si="9"/>
        <v>-17559.507613781687</v>
      </c>
      <c r="AS11">
        <f t="shared" si="9"/>
        <v>786.86533057316944</v>
      </c>
      <c r="AT11">
        <f t="shared" si="9"/>
        <v>1981.6288900121515</v>
      </c>
      <c r="AU11">
        <f t="shared" si="9"/>
        <v>-14791.013393196365</v>
      </c>
      <c r="AW11">
        <v>8</v>
      </c>
      <c r="AX11">
        <f>IF(Z11&gt;0, (R11*SUMPRODUCT(K11:$K$98, X11:$X$98)-K11*$AZ$3)/Z11, 0)</f>
        <v>85342.133929363161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2.9219711999999998E-2</v>
      </c>
      <c r="Q12" s="4">
        <f t="shared" si="21"/>
        <v>25</v>
      </c>
      <c r="R12">
        <f t="shared" si="0"/>
        <v>2000000</v>
      </c>
      <c r="S12">
        <f t="shared" si="1"/>
        <v>84896.254914637262</v>
      </c>
      <c r="U12">
        <f t="shared" si="13"/>
        <v>2.9219711999999998E-2</v>
      </c>
      <c r="V12">
        <f t="shared" si="14"/>
        <v>0.01</v>
      </c>
      <c r="W12">
        <f t="shared" si="15"/>
        <v>0.79847725356454635</v>
      </c>
      <c r="X12">
        <f t="shared" si="16"/>
        <v>2.3331275387707018E-2</v>
      </c>
      <c r="Y12">
        <f t="shared" si="17"/>
        <v>7.9847725356454631E-3</v>
      </c>
      <c r="Z12">
        <f t="shared" si="18"/>
        <v>0.76716120564119383</v>
      </c>
      <c r="AB12">
        <f t="shared" si="19"/>
        <v>68143.752713255584</v>
      </c>
      <c r="AC12">
        <f t="shared" si="2"/>
        <v>65129.113274735246</v>
      </c>
      <c r="AE12">
        <f t="shared" si="3"/>
        <v>0</v>
      </c>
      <c r="AF12">
        <f t="shared" si="4"/>
        <v>0</v>
      </c>
      <c r="AG12">
        <f t="shared" si="4"/>
        <v>-19.179030141029845</v>
      </c>
      <c r="AH12">
        <f t="shared" si="5"/>
        <v>-46662.550775414034</v>
      </c>
      <c r="AI12">
        <f t="shared" si="6"/>
        <v>-46681.729805555064</v>
      </c>
      <c r="AJ12">
        <f t="shared" si="7"/>
        <v>3014.6394385203384</v>
      </c>
      <c r="AK12">
        <f t="shared" si="22"/>
        <v>4770.0626899278914</v>
      </c>
      <c r="AL12">
        <f t="shared" si="8"/>
        <v>-38897.027677106831</v>
      </c>
      <c r="AN12">
        <f t="shared" si="9"/>
        <v>0</v>
      </c>
      <c r="AO12">
        <f t="shared" si="9"/>
        <v>0</v>
      </c>
      <c r="AP12">
        <f t="shared" si="9"/>
        <v>-6.9161505382792408</v>
      </c>
      <c r="AQ12">
        <f t="shared" si="9"/>
        <v>-16826.983600826283</v>
      </c>
      <c r="AR12">
        <f t="shared" si="9"/>
        <v>-16833.899751364563</v>
      </c>
      <c r="AS12">
        <f t="shared" si="9"/>
        <v>1087.1092032352744</v>
      </c>
      <c r="AT12">
        <f t="shared" si="9"/>
        <v>1720.1324257785977</v>
      </c>
      <c r="AU12">
        <f t="shared" si="9"/>
        <v>-14026.658122350689</v>
      </c>
      <c r="AW12">
        <v>9</v>
      </c>
      <c r="AX12">
        <f>IF(Z12&gt;0, (R12*SUMPRODUCT(K12:$K$98, X12:$X$98)-K12*$AZ$3)/Z12, 0)</f>
        <v>84896.254914637262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3.2402927999999998E-2</v>
      </c>
      <c r="Q13" s="4">
        <f t="shared" si="21"/>
        <v>25</v>
      </c>
      <c r="R13">
        <f t="shared" si="0"/>
        <v>2000000</v>
      </c>
      <c r="S13">
        <f t="shared" si="1"/>
        <v>83417.924908265311</v>
      </c>
      <c r="U13">
        <f t="shared" si="13"/>
        <v>3.2402927999999998E-2</v>
      </c>
      <c r="V13">
        <f t="shared" si="14"/>
        <v>0.01</v>
      </c>
      <c r="W13">
        <f t="shared" si="15"/>
        <v>0.76716120564119383</v>
      </c>
      <c r="X13">
        <f t="shared" si="16"/>
        <v>2.4858269310784796E-2</v>
      </c>
      <c r="Y13">
        <f t="shared" si="17"/>
        <v>7.6716120564119389E-3</v>
      </c>
      <c r="Z13">
        <f t="shared" si="18"/>
        <v>0.73463132427399702</v>
      </c>
      <c r="AB13">
        <f t="shared" si="19"/>
        <v>65129.113274735246</v>
      </c>
      <c r="AC13">
        <f t="shared" si="2"/>
        <v>61281.42064354779</v>
      </c>
      <c r="AE13">
        <f t="shared" si="3"/>
        <v>0</v>
      </c>
      <c r="AF13">
        <f t="shared" si="4"/>
        <v>0</v>
      </c>
      <c r="AG13">
        <f t="shared" si="4"/>
        <v>-18.365783106849925</v>
      </c>
      <c r="AH13">
        <f t="shared" si="5"/>
        <v>-49716.538621569591</v>
      </c>
      <c r="AI13">
        <f t="shared" si="6"/>
        <v>-49734.904404676439</v>
      </c>
      <c r="AJ13">
        <f t="shared" si="7"/>
        <v>3847.6926311874558</v>
      </c>
      <c r="AK13">
        <f t="shared" si="22"/>
        <v>4559.0379292314674</v>
      </c>
      <c r="AL13">
        <f t="shared" si="8"/>
        <v>-41328.173844257515</v>
      </c>
      <c r="AN13">
        <f t="shared" si="9"/>
        <v>0</v>
      </c>
      <c r="AO13">
        <f t="shared" si="9"/>
        <v>0</v>
      </c>
      <c r="AP13">
        <f t="shared" si="9"/>
        <v>-5.9132906294351999</v>
      </c>
      <c r="AQ13">
        <f t="shared" si="9"/>
        <v>-16007.394852073103</v>
      </c>
      <c r="AR13">
        <f t="shared" si="9"/>
        <v>-16013.308142702537</v>
      </c>
      <c r="AS13">
        <f t="shared" si="9"/>
        <v>1238.8540498695966</v>
      </c>
      <c r="AT13">
        <f t="shared" si="9"/>
        <v>1467.8881978144002</v>
      </c>
      <c r="AU13">
        <f t="shared" si="9"/>
        <v>-13306.565895018541</v>
      </c>
      <c r="AW13">
        <v>10</v>
      </c>
      <c r="AX13">
        <f>IF(Z13&gt;0, (R13*SUMPRODUCT(K13:$K$98, X13:$X$98)-K13*$AZ$3)/Z13, 0)</f>
        <v>83417.924908265311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3.5947104000000001E-2</v>
      </c>
      <c r="Q14" s="4">
        <f t="shared" si="21"/>
        <v>25</v>
      </c>
      <c r="R14">
        <f t="shared" si="0"/>
        <v>2000000</v>
      </c>
      <c r="S14">
        <f t="shared" si="1"/>
        <v>81130.736047308237</v>
      </c>
      <c r="U14">
        <f t="shared" si="13"/>
        <v>3.5947104000000001E-2</v>
      </c>
      <c r="V14">
        <f t="shared" si="14"/>
        <v>0.01</v>
      </c>
      <c r="W14">
        <f t="shared" si="15"/>
        <v>0.73463132427399702</v>
      </c>
      <c r="X14">
        <f t="shared" si="16"/>
        <v>2.6407868615335096E-2</v>
      </c>
      <c r="Y14">
        <f t="shared" si="17"/>
        <v>7.3463132427399706E-3</v>
      </c>
      <c r="Z14">
        <f t="shared" si="18"/>
        <v>0.70087714241592203</v>
      </c>
      <c r="AB14">
        <f t="shared" si="19"/>
        <v>61281.42064354779</v>
      </c>
      <c r="AC14">
        <f t="shared" si="2"/>
        <v>56862.678442937831</v>
      </c>
      <c r="AE14">
        <f t="shared" si="3"/>
        <v>0</v>
      </c>
      <c r="AF14">
        <f t="shared" si="4"/>
        <v>0</v>
      </c>
      <c r="AG14">
        <f t="shared" si="4"/>
        <v>-17.521928560398052</v>
      </c>
      <c r="AH14">
        <f t="shared" si="5"/>
        <v>-52815.737230670195</v>
      </c>
      <c r="AI14">
        <f t="shared" si="6"/>
        <v>-52833.259159230591</v>
      </c>
      <c r="AJ14">
        <f t="shared" si="7"/>
        <v>4418.7422006099587</v>
      </c>
      <c r="AK14">
        <f t="shared" si="22"/>
        <v>4289.6994450483453</v>
      </c>
      <c r="AL14">
        <f t="shared" si="8"/>
        <v>-44124.817513572285</v>
      </c>
      <c r="AN14">
        <f t="shared" si="9"/>
        <v>0</v>
      </c>
      <c r="AO14">
        <f t="shared" si="9"/>
        <v>0</v>
      </c>
      <c r="AP14">
        <f t="shared" si="9"/>
        <v>-5.0371357588413535</v>
      </c>
      <c r="AQ14">
        <f t="shared" si="9"/>
        <v>-15183.262374180898</v>
      </c>
      <c r="AR14">
        <f t="shared" si="9"/>
        <v>-15188.299509939739</v>
      </c>
      <c r="AS14">
        <f t="shared" si="9"/>
        <v>1270.2827928484669</v>
      </c>
      <c r="AT14">
        <f t="shared" si="9"/>
        <v>1233.186084217436</v>
      </c>
      <c r="AU14">
        <f t="shared" si="9"/>
        <v>-12684.830632873836</v>
      </c>
      <c r="AW14">
        <v>11</v>
      </c>
      <c r="AX14">
        <f>IF(Z14&gt;0, (R14*SUMPRODUCT(K14:$K$98, X14:$X$98)-K14*$AZ$3)/Z14, 0)</f>
        <v>81130.736047308237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4.0034525000000001E-2</v>
      </c>
      <c r="Q15" s="4">
        <f t="shared" si="21"/>
        <v>25</v>
      </c>
      <c r="R15">
        <f t="shared" si="0"/>
        <v>2000000</v>
      </c>
      <c r="S15">
        <f t="shared" si="1"/>
        <v>78140.158103182024</v>
      </c>
      <c r="U15">
        <f t="shared" si="13"/>
        <v>4.0034525000000001E-2</v>
      </c>
      <c r="V15">
        <f t="shared" si="14"/>
        <v>0.01</v>
      </c>
      <c r="W15">
        <f t="shared" si="15"/>
        <v>0.70087714241592203</v>
      </c>
      <c r="X15">
        <f t="shared" si="16"/>
        <v>2.805928347997879E-2</v>
      </c>
      <c r="Y15">
        <f t="shared" si="17"/>
        <v>7.0087714241592203E-3</v>
      </c>
      <c r="Z15">
        <f t="shared" si="18"/>
        <v>0.66580908751178403</v>
      </c>
      <c r="AB15">
        <f t="shared" si="19"/>
        <v>56862.678442937831</v>
      </c>
      <c r="AC15">
        <f t="shared" si="2"/>
        <v>52026.427364706164</v>
      </c>
      <c r="AE15">
        <f t="shared" si="3"/>
        <v>0</v>
      </c>
      <c r="AF15">
        <f t="shared" si="4"/>
        <v>0</v>
      </c>
      <c r="AG15">
        <f t="shared" si="4"/>
        <v>-16.6452271877946</v>
      </c>
      <c r="AH15">
        <f t="shared" si="5"/>
        <v>-56118.566959957578</v>
      </c>
      <c r="AI15">
        <f t="shared" si="6"/>
        <v>-56135.212187145371</v>
      </c>
      <c r="AJ15">
        <f t="shared" si="7"/>
        <v>4836.2510782316676</v>
      </c>
      <c r="AK15">
        <f t="shared" si="22"/>
        <v>3980.3874910056484</v>
      </c>
      <c r="AL15">
        <f t="shared" si="8"/>
        <v>-47318.573617908056</v>
      </c>
      <c r="AN15">
        <f t="shared" si="9"/>
        <v>0</v>
      </c>
      <c r="AO15">
        <f t="shared" si="9"/>
        <v>0</v>
      </c>
      <c r="AP15">
        <f t="shared" si="9"/>
        <v>-4.2724152355242957</v>
      </c>
      <c r="AQ15">
        <f t="shared" si="9"/>
        <v>-14404.238390409149</v>
      </c>
      <c r="AR15">
        <f t="shared" si="9"/>
        <v>-14408.510805644673</v>
      </c>
      <c r="AS15">
        <f t="shared" si="9"/>
        <v>1241.3451950123513</v>
      </c>
      <c r="AT15">
        <f t="shared" si="9"/>
        <v>1021.6663292125387</v>
      </c>
      <c r="AU15">
        <f t="shared" si="9"/>
        <v>-12145.499281419783</v>
      </c>
      <c r="AW15">
        <v>12</v>
      </c>
      <c r="AX15">
        <f>IF(Z15&gt;0, (R15*SUMPRODUCT(K15:$K$98, X15:$X$98)-K15*$AZ$3)/Z15, 0)</f>
        <v>78140.158103182024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4.4405750000000001E-2</v>
      </c>
      <c r="Q16" s="4">
        <f t="shared" si="21"/>
        <v>25</v>
      </c>
      <c r="R16">
        <f t="shared" si="0"/>
        <v>2000000</v>
      </c>
      <c r="S16">
        <f t="shared" si="1"/>
        <v>74430.892890127114</v>
      </c>
      <c r="U16">
        <f t="shared" si="13"/>
        <v>4.4405750000000001E-2</v>
      </c>
      <c r="V16">
        <f t="shared" si="14"/>
        <v>0.01</v>
      </c>
      <c r="W16">
        <f t="shared" si="15"/>
        <v>0.66580908751178403</v>
      </c>
      <c r="X16">
        <f t="shared" si="16"/>
        <v>2.9565751887776406E-2</v>
      </c>
      <c r="Y16">
        <f t="shared" si="17"/>
        <v>6.6580908751178404E-3</v>
      </c>
      <c r="Z16">
        <f t="shared" si="18"/>
        <v>0.62958524474888977</v>
      </c>
      <c r="AB16">
        <f t="shared" si="19"/>
        <v>52026.427364706164</v>
      </c>
      <c r="AC16">
        <f t="shared" si="2"/>
        <v>46860.591917109079</v>
      </c>
      <c r="AE16">
        <f t="shared" si="3"/>
        <v>0</v>
      </c>
      <c r="AF16">
        <f t="shared" si="4"/>
        <v>0</v>
      </c>
      <c r="AG16">
        <f t="shared" si="4"/>
        <v>-15.739631118722244</v>
      </c>
      <c r="AH16">
        <f t="shared" si="5"/>
        <v>-59131.50377555281</v>
      </c>
      <c r="AI16">
        <f t="shared" si="6"/>
        <v>-59147.243406671536</v>
      </c>
      <c r="AJ16">
        <f t="shared" si="7"/>
        <v>5165.8354475970846</v>
      </c>
      <c r="AK16">
        <f t="shared" si="22"/>
        <v>3641.8499155294317</v>
      </c>
      <c r="AL16">
        <f t="shared" si="8"/>
        <v>-50339.558043545017</v>
      </c>
      <c r="AN16">
        <f t="shared" si="9"/>
        <v>0</v>
      </c>
      <c r="AO16">
        <f t="shared" si="9"/>
        <v>0</v>
      </c>
      <c r="AP16">
        <f t="shared" si="9"/>
        <v>-3.6071172145751511</v>
      </c>
      <c r="AQ16">
        <f t="shared" si="9"/>
        <v>-13551.414488920214</v>
      </c>
      <c r="AR16">
        <f t="shared" si="9"/>
        <v>-13555.021606134791</v>
      </c>
      <c r="AS16">
        <f t="shared" si="9"/>
        <v>1183.8761550469349</v>
      </c>
      <c r="AT16">
        <f t="shared" si="9"/>
        <v>834.61800496578041</v>
      </c>
      <c r="AU16">
        <f t="shared" si="9"/>
        <v>-11536.527446122074</v>
      </c>
      <c r="AW16">
        <v>13</v>
      </c>
      <c r="AX16">
        <f>IF(Z16&gt;0, (R16*SUMPRODUCT(K16:$K$98, X16:$X$98)-K16*$AZ$3)/Z16, 0)</f>
        <v>74430.892890127114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4.9048597999999999E-2</v>
      </c>
      <c r="Q17" s="4">
        <f t="shared" si="21"/>
        <v>25</v>
      </c>
      <c r="R17">
        <f t="shared" si="0"/>
        <v>2000000</v>
      </c>
      <c r="S17">
        <f t="shared" si="1"/>
        <v>70150.425053743209</v>
      </c>
      <c r="U17">
        <f t="shared" si="13"/>
        <v>4.9048597999999999E-2</v>
      </c>
      <c r="V17">
        <f t="shared" si="14"/>
        <v>0.01</v>
      </c>
      <c r="W17">
        <f t="shared" si="15"/>
        <v>0.62958524474888977</v>
      </c>
      <c r="X17">
        <f t="shared" si="16"/>
        <v>3.0880273576419905E-2</v>
      </c>
      <c r="Y17">
        <f t="shared" si="17"/>
        <v>6.2958524474888977E-3</v>
      </c>
      <c r="Z17">
        <f t="shared" si="18"/>
        <v>0.59240911872498103</v>
      </c>
      <c r="AB17">
        <f t="shared" si="19"/>
        <v>46860.591917109079</v>
      </c>
      <c r="AC17">
        <f t="shared" si="2"/>
        <v>41557.751484270848</v>
      </c>
      <c r="AE17">
        <f t="shared" si="3"/>
        <v>0</v>
      </c>
      <c r="AF17">
        <f t="shared" si="4"/>
        <v>0</v>
      </c>
      <c r="AG17">
        <f t="shared" si="4"/>
        <v>-14.810227968124526</v>
      </c>
      <c r="AH17">
        <f t="shared" si="5"/>
        <v>-61760.547152839812</v>
      </c>
      <c r="AI17">
        <f t="shared" si="6"/>
        <v>-61775.357380807938</v>
      </c>
      <c r="AJ17">
        <f t="shared" si="7"/>
        <v>5302.8404328382312</v>
      </c>
      <c r="AK17">
        <f t="shared" si="22"/>
        <v>3280.241434197636</v>
      </c>
      <c r="AL17">
        <f t="shared" si="8"/>
        <v>-53192.275513772074</v>
      </c>
      <c r="AN17">
        <f t="shared" si="9"/>
        <v>0</v>
      </c>
      <c r="AO17">
        <f t="shared" si="9"/>
        <v>0</v>
      </c>
      <c r="AP17">
        <f t="shared" si="9"/>
        <v>-3.0304660716364498</v>
      </c>
      <c r="AQ17">
        <f t="shared" si="9"/>
        <v>-12637.431585469738</v>
      </c>
      <c r="AR17">
        <f t="shared" si="9"/>
        <v>-12640.462051541375</v>
      </c>
      <c r="AS17">
        <f t="shared" si="9"/>
        <v>1085.066215699394</v>
      </c>
      <c r="AT17">
        <f t="shared" si="9"/>
        <v>671.20238760044197</v>
      </c>
      <c r="AU17">
        <f t="shared" si="9"/>
        <v>-10884.19344824154</v>
      </c>
      <c r="AW17">
        <v>14</v>
      </c>
      <c r="AX17">
        <f>IF(Z17&gt;0, (R17*SUMPRODUCT(K17:$K$98, X17:$X$98)-K17*$AZ$3)/Z17, 0)</f>
        <v>70150.425053743209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5.4278005999999997E-2</v>
      </c>
      <c r="Q18" s="4">
        <f t="shared" si="21"/>
        <v>25</v>
      </c>
      <c r="R18">
        <f t="shared" si="0"/>
        <v>2000000</v>
      </c>
      <c r="S18">
        <f t="shared" si="1"/>
        <v>65457.58362904119</v>
      </c>
      <c r="U18">
        <f t="shared" si="13"/>
        <v>5.4278005999999997E-2</v>
      </c>
      <c r="V18">
        <f t="shared" si="14"/>
        <v>0.01</v>
      </c>
      <c r="W18">
        <f t="shared" si="15"/>
        <v>0.59240911872498103</v>
      </c>
      <c r="X18">
        <f t="shared" si="16"/>
        <v>3.2154785700609229E-2</v>
      </c>
      <c r="Y18">
        <f t="shared" si="17"/>
        <v>5.9240911872498105E-3</v>
      </c>
      <c r="Z18">
        <f t="shared" si="18"/>
        <v>0.55433024183712198</v>
      </c>
      <c r="AB18">
        <f t="shared" si="19"/>
        <v>41557.751484270848</v>
      </c>
      <c r="AC18">
        <f t="shared" si="2"/>
        <v>36285.118163160041</v>
      </c>
      <c r="AE18">
        <f t="shared" si="3"/>
        <v>0</v>
      </c>
      <c r="AF18">
        <f t="shared" si="4"/>
        <v>0</v>
      </c>
      <c r="AG18">
        <f t="shared" si="4"/>
        <v>-13.85825604592805</v>
      </c>
      <c r="AH18">
        <f t="shared" si="5"/>
        <v>-64309.571401218454</v>
      </c>
      <c r="AI18">
        <f t="shared" si="6"/>
        <v>-64323.42965726438</v>
      </c>
      <c r="AJ18">
        <f t="shared" si="7"/>
        <v>5272.6333211108067</v>
      </c>
      <c r="AK18">
        <f t="shared" si="22"/>
        <v>2909.0426038989594</v>
      </c>
      <c r="AL18">
        <f t="shared" si="8"/>
        <v>-56141.753732254612</v>
      </c>
      <c r="AN18">
        <f t="shared" si="9"/>
        <v>0</v>
      </c>
      <c r="AO18">
        <f t="shared" si="9"/>
        <v>0</v>
      </c>
      <c r="AP18">
        <f t="shared" si="9"/>
        <v>-2.5318515672330406</v>
      </c>
      <c r="AQ18">
        <f t="shared" si="9"/>
        <v>-11749.118258505687</v>
      </c>
      <c r="AR18">
        <f t="shared" si="9"/>
        <v>-11751.650110072918</v>
      </c>
      <c r="AS18">
        <f t="shared" si="9"/>
        <v>963.29039478398283</v>
      </c>
      <c r="AT18">
        <f t="shared" si="9"/>
        <v>531.4712075906109</v>
      </c>
      <c r="AU18">
        <f t="shared" si="9"/>
        <v>-10256.888507698324</v>
      </c>
      <c r="AW18">
        <v>15</v>
      </c>
      <c r="AX18">
        <f>IF(Z18&gt;0, (R18*SUMPRODUCT(K18:$K$98, X18:$X$98)-K18*$AZ$3)/Z18, 0)</f>
        <v>65457.58362904119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6.0174738999999998E-2</v>
      </c>
      <c r="Q19" s="4">
        <f t="shared" si="21"/>
        <v>25</v>
      </c>
      <c r="R19">
        <f t="shared" si="0"/>
        <v>2000000</v>
      </c>
      <c r="S19">
        <f t="shared" si="1"/>
        <v>60360.663598325613</v>
      </c>
      <c r="U19">
        <f t="shared" si="13"/>
        <v>6.0174738999999998E-2</v>
      </c>
      <c r="V19">
        <f t="shared" si="14"/>
        <v>0.01</v>
      </c>
      <c r="W19">
        <f t="shared" si="15"/>
        <v>0.55433024183712198</v>
      </c>
      <c r="X19">
        <f t="shared" si="16"/>
        <v>3.3356677622355696E-2</v>
      </c>
      <c r="Y19">
        <f t="shared" si="17"/>
        <v>5.5433024183712196E-3</v>
      </c>
      <c r="Z19">
        <f t="shared" si="18"/>
        <v>0.51543026179639506</v>
      </c>
      <c r="AB19">
        <f t="shared" si="19"/>
        <v>36285.118163160041</v>
      </c>
      <c r="AC19">
        <f t="shared" si="2"/>
        <v>31111.712640689104</v>
      </c>
      <c r="AE19">
        <f t="shared" si="3"/>
        <v>0</v>
      </c>
      <c r="AF19">
        <f t="shared" si="4"/>
        <v>0</v>
      </c>
      <c r="AG19">
        <f t="shared" si="4"/>
        <v>-12.885756544909876</v>
      </c>
      <c r="AH19">
        <f t="shared" si="5"/>
        <v>-66713.355244711391</v>
      </c>
      <c r="AI19">
        <f t="shared" si="6"/>
        <v>-66726.241001256305</v>
      </c>
      <c r="AJ19">
        <f t="shared" si="7"/>
        <v>5173.4055224709373</v>
      </c>
      <c r="AK19">
        <f t="shared" si="22"/>
        <v>2539.9582714212033</v>
      </c>
      <c r="AL19">
        <f t="shared" si="8"/>
        <v>-59012.877207364167</v>
      </c>
      <c r="AN19">
        <f t="shared" si="9"/>
        <v>0</v>
      </c>
      <c r="AO19">
        <f t="shared" si="9"/>
        <v>0</v>
      </c>
      <c r="AP19">
        <f t="shared" si="9"/>
        <v>-2.1019460217104649</v>
      </c>
      <c r="AQ19">
        <f t="shared" si="9"/>
        <v>-10882.393374642083</v>
      </c>
      <c r="AR19">
        <f t="shared" si="9"/>
        <v>-10884.495320663795</v>
      </c>
      <c r="AS19">
        <f t="shared" si="9"/>
        <v>843.89450621339449</v>
      </c>
      <c r="AT19">
        <f t="shared" si="9"/>
        <v>414.32221424618945</v>
      </c>
      <c r="AU19">
        <f t="shared" si="9"/>
        <v>-9626.2786002042103</v>
      </c>
      <c r="AW19">
        <v>16</v>
      </c>
      <c r="AX19">
        <f>IF(Z19&gt;0, (R19*SUMPRODUCT(K19:$K$98, X19:$X$98)-K19*$AZ$3)/Z19, 0)</f>
        <v>60360.663598325613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6.6923788999999997E-2</v>
      </c>
      <c r="Q20" s="4">
        <f t="shared" si="21"/>
        <v>25</v>
      </c>
      <c r="R20">
        <f t="shared" si="0"/>
        <v>2000000</v>
      </c>
      <c r="S20">
        <f t="shared" si="1"/>
        <v>54858.156778497687</v>
      </c>
      <c r="U20">
        <f t="shared" si="13"/>
        <v>6.6923788999999997E-2</v>
      </c>
      <c r="V20">
        <f t="shared" si="14"/>
        <v>0.01</v>
      </c>
      <c r="W20">
        <f t="shared" si="15"/>
        <v>0.51543026179639506</v>
      </c>
      <c r="X20">
        <f t="shared" si="16"/>
        <v>3.4494546084676704E-2</v>
      </c>
      <c r="Y20">
        <f t="shared" si="17"/>
        <v>5.1543026179639503E-3</v>
      </c>
      <c r="Z20">
        <f t="shared" si="18"/>
        <v>0.47578141309375438</v>
      </c>
      <c r="AB20">
        <f t="shared" si="19"/>
        <v>31111.712640689104</v>
      </c>
      <c r="AC20">
        <f t="shared" si="2"/>
        <v>26100.491351792349</v>
      </c>
      <c r="AE20">
        <f t="shared" si="3"/>
        <v>0</v>
      </c>
      <c r="AF20">
        <f t="shared" si="4"/>
        <v>0</v>
      </c>
      <c r="AG20">
        <f t="shared" si="4"/>
        <v>-11.89453532734386</v>
      </c>
      <c r="AH20">
        <f t="shared" si="5"/>
        <v>-68989.092169353404</v>
      </c>
      <c r="AI20">
        <f t="shared" si="6"/>
        <v>-69000.986704680749</v>
      </c>
      <c r="AJ20">
        <f t="shared" si="7"/>
        <v>5011.2212888967551</v>
      </c>
      <c r="AK20">
        <f t="shared" si="22"/>
        <v>2177.8198848482375</v>
      </c>
      <c r="AL20">
        <f t="shared" si="8"/>
        <v>-61811.945530935758</v>
      </c>
      <c r="AN20">
        <f t="shared" si="9"/>
        <v>0</v>
      </c>
      <c r="AO20">
        <f t="shared" si="9"/>
        <v>0</v>
      </c>
      <c r="AP20">
        <f t="shared" si="9"/>
        <v>-1.7323717584348388</v>
      </c>
      <c r="AQ20">
        <f t="shared" si="9"/>
        <v>-10047.870860452897</v>
      </c>
      <c r="AR20">
        <f t="shared" si="9"/>
        <v>-10049.603232211331</v>
      </c>
      <c r="AS20">
        <f t="shared" si="9"/>
        <v>729.85602188217399</v>
      </c>
      <c r="AT20">
        <f t="shared" si="9"/>
        <v>317.18714179576051</v>
      </c>
      <c r="AU20">
        <f t="shared" si="9"/>
        <v>-9002.5600685333975</v>
      </c>
      <c r="AW20">
        <v>17</v>
      </c>
      <c r="AX20">
        <f>IF(Z20&gt;0, (R20*SUMPRODUCT(K20:$K$98, X20:$X$98)-K20*$AZ$3)/Z20, 0)</f>
        <v>54858.156778497687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7.4711050000000001E-2</v>
      </c>
      <c r="Q21" s="4">
        <f t="shared" si="21"/>
        <v>25</v>
      </c>
      <c r="R21">
        <f t="shared" si="0"/>
        <v>2000000</v>
      </c>
      <c r="S21">
        <f t="shared" si="1"/>
        <v>48899.747727609858</v>
      </c>
      <c r="U21">
        <f t="shared" si="13"/>
        <v>7.4711050000000001E-2</v>
      </c>
      <c r="V21">
        <f t="shared" si="14"/>
        <v>0.01</v>
      </c>
      <c r="W21">
        <f t="shared" si="15"/>
        <v>0.47578141309375438</v>
      </c>
      <c r="X21">
        <f t="shared" si="16"/>
        <v>3.5546128942718136E-2</v>
      </c>
      <c r="Y21">
        <f t="shared" si="17"/>
        <v>4.7578141309375438E-3</v>
      </c>
      <c r="Z21">
        <f t="shared" si="18"/>
        <v>0.43547747002009868</v>
      </c>
      <c r="AB21">
        <f t="shared" si="19"/>
        <v>26100.491351792349</v>
      </c>
      <c r="AC21">
        <f t="shared" si="2"/>
        <v>21294.73842504061</v>
      </c>
      <c r="AE21">
        <f t="shared" si="3"/>
        <v>0</v>
      </c>
      <c r="AF21">
        <f t="shared" si="4"/>
        <v>0</v>
      </c>
      <c r="AG21">
        <f t="shared" si="4"/>
        <v>-10.886936750502468</v>
      </c>
      <c r="AH21">
        <f t="shared" si="5"/>
        <v>-71092.257885436265</v>
      </c>
      <c r="AI21">
        <f t="shared" si="6"/>
        <v>-71103.144822186761</v>
      </c>
      <c r="AJ21">
        <f t="shared" si="7"/>
        <v>4805.7529267517384</v>
      </c>
      <c r="AK21">
        <f t="shared" si="22"/>
        <v>1827.0343946254645</v>
      </c>
      <c r="AL21">
        <f t="shared" si="8"/>
        <v>-64470.357500809558</v>
      </c>
      <c r="AN21">
        <f t="shared" si="9"/>
        <v>0</v>
      </c>
      <c r="AO21">
        <f t="shared" si="9"/>
        <v>0</v>
      </c>
      <c r="AP21">
        <f t="shared" si="9"/>
        <v>-1.4157327926673904</v>
      </c>
      <c r="AQ21">
        <f t="shared" si="9"/>
        <v>-9244.8080759295099</v>
      </c>
      <c r="AR21">
        <f t="shared" si="9"/>
        <v>-9246.2238087221758</v>
      </c>
      <c r="AS21">
        <f t="shared" si="9"/>
        <v>624.93814079940455</v>
      </c>
      <c r="AT21">
        <f t="shared" si="9"/>
        <v>237.58680380715026</v>
      </c>
      <c r="AU21">
        <f t="shared" si="9"/>
        <v>-8383.6988641156204</v>
      </c>
      <c r="AW21">
        <v>18</v>
      </c>
      <c r="AX21">
        <f>IF(Z21&gt;0, (R21*SUMPRODUCT(K21:$K$98, X21:$X$98)-K21*$AZ$3)/Z21, 0)</f>
        <v>48899.747727609858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8.3689026999999999E-2</v>
      </c>
      <c r="Q22" s="4">
        <f t="shared" si="21"/>
        <v>25</v>
      </c>
      <c r="R22">
        <f t="shared" si="0"/>
        <v>2000000</v>
      </c>
      <c r="S22">
        <f t="shared" si="1"/>
        <v>42389.979639340097</v>
      </c>
      <c r="U22">
        <f t="shared" si="13"/>
        <v>8.3689026999999999E-2</v>
      </c>
      <c r="V22">
        <f t="shared" si="14"/>
        <v>0.01</v>
      </c>
      <c r="W22">
        <f t="shared" si="15"/>
        <v>0.43547747002009868</v>
      </c>
      <c r="X22">
        <f t="shared" si="16"/>
        <v>3.6444685746403728E-2</v>
      </c>
      <c r="Y22">
        <f t="shared" si="17"/>
        <v>4.3547747002009871E-3</v>
      </c>
      <c r="Z22">
        <f t="shared" si="18"/>
        <v>0.39467800957349392</v>
      </c>
      <c r="AB22">
        <f t="shared" si="19"/>
        <v>21294.73842504061</v>
      </c>
      <c r="AC22">
        <f t="shared" si="2"/>
        <v>16730.392789915684</v>
      </c>
      <c r="AE22">
        <f t="shared" si="3"/>
        <v>0</v>
      </c>
      <c r="AF22">
        <f t="shared" si="4"/>
        <v>0</v>
      </c>
      <c r="AG22">
        <f t="shared" si="4"/>
        <v>-9.8669502393373474</v>
      </c>
      <c r="AH22">
        <f t="shared" si="5"/>
        <v>-72889.371492807462</v>
      </c>
      <c r="AI22">
        <f t="shared" si="6"/>
        <v>-72899.238443046794</v>
      </c>
      <c r="AJ22">
        <f t="shared" si="7"/>
        <v>4564.345635124926</v>
      </c>
      <c r="AK22">
        <f t="shared" si="22"/>
        <v>1490.6316897528429</v>
      </c>
      <c r="AL22">
        <f t="shared" si="8"/>
        <v>-66844.261118169015</v>
      </c>
      <c r="AN22">
        <f t="shared" si="9"/>
        <v>0</v>
      </c>
      <c r="AO22">
        <f t="shared" si="9"/>
        <v>0</v>
      </c>
      <c r="AP22">
        <f t="shared" si="9"/>
        <v>-1.1456197900271334</v>
      </c>
      <c r="AQ22">
        <f t="shared" si="9"/>
        <v>-8462.9499935947588</v>
      </c>
      <c r="AR22">
        <f t="shared" si="9"/>
        <v>-8464.0956133847849</v>
      </c>
      <c r="AS22">
        <f t="shared" si="9"/>
        <v>529.95146030798821</v>
      </c>
      <c r="AT22">
        <f t="shared" si="9"/>
        <v>173.07244102784995</v>
      </c>
      <c r="AU22">
        <f t="shared" si="9"/>
        <v>-7761.0717120489462</v>
      </c>
      <c r="AW22">
        <v>19</v>
      </c>
      <c r="AX22">
        <f>IF(Z22&gt;0, (R22*SUMPRODUCT(K22:$K$98, X22:$X$98)-K22*$AZ$3)/Z22, 0)</f>
        <v>42389.979639340097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9.4384723000000004E-2</v>
      </c>
      <c r="Q23" s="4">
        <f t="shared" si="21"/>
        <v>25</v>
      </c>
      <c r="R23">
        <f t="shared" si="0"/>
        <v>2000000</v>
      </c>
      <c r="S23">
        <f t="shared" si="1"/>
        <v>35211.155570032177</v>
      </c>
      <c r="U23">
        <f t="shared" si="13"/>
        <v>9.4384723000000004E-2</v>
      </c>
      <c r="V23">
        <f t="shared" si="14"/>
        <v>0.01</v>
      </c>
      <c r="W23">
        <f t="shared" si="15"/>
        <v>0.39467800957349392</v>
      </c>
      <c r="X23">
        <f t="shared" si="16"/>
        <v>3.7251574607785574E-2</v>
      </c>
      <c r="Y23">
        <f t="shared" si="17"/>
        <v>3.9467800957349395E-3</v>
      </c>
      <c r="Z23">
        <f t="shared" si="18"/>
        <v>0.3534796548699734</v>
      </c>
      <c r="AB23">
        <f t="shared" si="19"/>
        <v>16730.392789915684</v>
      </c>
      <c r="AC23">
        <f t="shared" si="2"/>
        <v>12446.427118467915</v>
      </c>
      <c r="AE23">
        <f t="shared" si="3"/>
        <v>0</v>
      </c>
      <c r="AF23">
        <f t="shared" si="4"/>
        <v>0</v>
      </c>
      <c r="AG23">
        <f t="shared" si="4"/>
        <v>-8.8369913717493347</v>
      </c>
      <c r="AH23">
        <f t="shared" si="5"/>
        <v>-74503.149215571146</v>
      </c>
      <c r="AI23">
        <f t="shared" si="6"/>
        <v>-74511.986206942893</v>
      </c>
      <c r="AJ23">
        <f t="shared" si="7"/>
        <v>4283.9656714477696</v>
      </c>
      <c r="AK23">
        <f t="shared" si="22"/>
        <v>1171.127495294098</v>
      </c>
      <c r="AL23">
        <f t="shared" si="8"/>
        <v>-69056.893040201016</v>
      </c>
      <c r="AN23">
        <f t="shared" si="9"/>
        <v>0</v>
      </c>
      <c r="AO23">
        <f t="shared" si="9"/>
        <v>0</v>
      </c>
      <c r="AP23">
        <f t="shared" si="9"/>
        <v>-0.91610230855520791</v>
      </c>
      <c r="AQ23">
        <f t="shared" si="9"/>
        <v>-7723.5004675020828</v>
      </c>
      <c r="AR23">
        <f t="shared" si="9"/>
        <v>-7724.4165698106372</v>
      </c>
      <c r="AS23">
        <f t="shared" si="9"/>
        <v>444.10486287570916</v>
      </c>
      <c r="AT23">
        <f t="shared" si="9"/>
        <v>121.40699893418818</v>
      </c>
      <c r="AU23">
        <f t="shared" si="9"/>
        <v>-7158.9047080007394</v>
      </c>
      <c r="AW23">
        <v>20</v>
      </c>
      <c r="AX23">
        <f>IF(Z23&gt;0, (R23*SUMPRODUCT(K23:$K$98, X23:$X$98)-K23*$AZ$3)/Z23, 0)</f>
        <v>35211.155570032177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0.106719178</v>
      </c>
      <c r="Q24" s="4">
        <f t="shared" si="21"/>
        <v>25</v>
      </c>
      <c r="R24">
        <f t="shared" si="0"/>
        <v>2000000</v>
      </c>
      <c r="S24">
        <f t="shared" si="1"/>
        <v>27077.425886983747</v>
      </c>
      <c r="U24">
        <f t="shared" si="13"/>
        <v>0.106719178</v>
      </c>
      <c r="V24">
        <f t="shared" si="14"/>
        <v>0.01</v>
      </c>
      <c r="W24">
        <f t="shared" si="15"/>
        <v>0.3534796548699734</v>
      </c>
      <c r="X24">
        <f t="shared" si="16"/>
        <v>3.7723058207447258E-2</v>
      </c>
      <c r="Y24">
        <f t="shared" si="17"/>
        <v>3.5347965486997343E-3</v>
      </c>
      <c r="Z24">
        <f t="shared" si="18"/>
        <v>0.31222180011382639</v>
      </c>
      <c r="AB24">
        <f t="shared" si="19"/>
        <v>12446.427118467915</v>
      </c>
      <c r="AC24">
        <f t="shared" si="2"/>
        <v>8454.1626528827874</v>
      </c>
      <c r="AE24">
        <f t="shared" si="3"/>
        <v>0</v>
      </c>
      <c r="AF24">
        <f t="shared" si="4"/>
        <v>0</v>
      </c>
      <c r="AG24">
        <f t="shared" si="4"/>
        <v>-7.8055450028456601</v>
      </c>
      <c r="AH24">
        <f t="shared" si="5"/>
        <v>-75446.11641489451</v>
      </c>
      <c r="AI24">
        <f t="shared" si="6"/>
        <v>-75453.921959897358</v>
      </c>
      <c r="AJ24">
        <f t="shared" si="7"/>
        <v>3992.2644655851273</v>
      </c>
      <c r="AK24">
        <f t="shared" si="22"/>
        <v>871.2498982927541</v>
      </c>
      <c r="AL24">
        <f t="shared" si="8"/>
        <v>-70590.407596019475</v>
      </c>
      <c r="AN24">
        <f t="shared" si="9"/>
        <v>0</v>
      </c>
      <c r="AO24">
        <f t="shared" si="9"/>
        <v>0</v>
      </c>
      <c r="AP24">
        <f t="shared" si="9"/>
        <v>-0.72247821440780502</v>
      </c>
      <c r="AQ24">
        <f t="shared" si="9"/>
        <v>-6983.2632380652967</v>
      </c>
      <c r="AR24">
        <f t="shared" si="9"/>
        <v>-6983.9857162797043</v>
      </c>
      <c r="AS24">
        <f t="shared" si="9"/>
        <v>369.52244865517241</v>
      </c>
      <c r="AT24">
        <f t="shared" si="9"/>
        <v>80.642552261507618</v>
      </c>
      <c r="AU24">
        <f t="shared" si="9"/>
        <v>-6533.8207153630246</v>
      </c>
      <c r="AW24">
        <v>21</v>
      </c>
      <c r="AX24">
        <f>IF(Z24&gt;0, (R24*SUMPRODUCT(K24:$K$98, X24:$X$98)-K24*$AZ$3)/Z24, 0)</f>
        <v>27077.425886983747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0.12088460199999999</v>
      </c>
      <c r="Q25" s="4">
        <f t="shared" si="21"/>
        <v>25</v>
      </c>
      <c r="R25">
        <f t="shared" si="0"/>
        <v>2000000</v>
      </c>
      <c r="S25">
        <f t="shared" si="1"/>
        <v>17697.587050368984</v>
      </c>
      <c r="U25">
        <f t="shared" si="13"/>
        <v>0.12088460199999999</v>
      </c>
      <c r="V25">
        <f t="shared" si="14"/>
        <v>0.01</v>
      </c>
      <c r="W25">
        <f t="shared" si="15"/>
        <v>0.31222180011382639</v>
      </c>
      <c r="X25">
        <f t="shared" si="16"/>
        <v>3.7742808042483457E-2</v>
      </c>
      <c r="Y25">
        <f t="shared" si="17"/>
        <v>3.1222180011382639E-3</v>
      </c>
      <c r="Z25">
        <f t="shared" si="18"/>
        <v>0.27135677407020464</v>
      </c>
      <c r="AB25">
        <f t="shared" si="19"/>
        <v>8454.1626528827874</v>
      </c>
      <c r="AC25">
        <f t="shared" si="2"/>
        <v>4802.3601308147554</v>
      </c>
      <c r="AE25">
        <f t="shared" si="3"/>
        <v>0</v>
      </c>
      <c r="AF25">
        <f t="shared" si="4"/>
        <v>0</v>
      </c>
      <c r="AG25">
        <f t="shared" si="4"/>
        <v>-6.7839193517551157</v>
      </c>
      <c r="AH25">
        <f t="shared" si="5"/>
        <v>-75485.61608496691</v>
      </c>
      <c r="AI25">
        <f t="shared" si="6"/>
        <v>-75492.400004318668</v>
      </c>
      <c r="AJ25">
        <f t="shared" si="7"/>
        <v>3651.802522068032</v>
      </c>
      <c r="AK25">
        <f t="shared" si="22"/>
        <v>591.79138570179521</v>
      </c>
      <c r="AL25">
        <f t="shared" si="8"/>
        <v>-71248.80609654884</v>
      </c>
      <c r="AN25">
        <f t="shared" si="9"/>
        <v>0</v>
      </c>
      <c r="AO25">
        <f t="shared" si="9"/>
        <v>0</v>
      </c>
      <c r="AP25">
        <f t="shared" si="9"/>
        <v>-0.56064012576907918</v>
      </c>
      <c r="AQ25">
        <f t="shared" si="9"/>
        <v>-6238.320814454155</v>
      </c>
      <c r="AR25">
        <f t="shared" si="9"/>
        <v>-6238.8814545799241</v>
      </c>
      <c r="AS25">
        <f t="shared" si="9"/>
        <v>301.79412801043668</v>
      </c>
      <c r="AT25">
        <f t="shared" si="9"/>
        <v>48.90712576396924</v>
      </c>
      <c r="AU25">
        <f t="shared" si="9"/>
        <v>-5888.1802008055183</v>
      </c>
      <c r="AW25">
        <v>22</v>
      </c>
      <c r="AX25">
        <f>IF(Z25&gt;0, (R25*SUMPRODUCT(K25:$K$98, X25:$X$98)-K25*$AZ$3)/Z25, 0)</f>
        <v>17697.587050368984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0.13724737000000001</v>
      </c>
      <c r="Q26" s="4">
        <f t="shared" si="21"/>
        <v>25</v>
      </c>
      <c r="R26">
        <f t="shared" si="0"/>
        <v>2000000</v>
      </c>
      <c r="S26">
        <f t="shared" si="1"/>
        <v>6648.9043417327721</v>
      </c>
      <c r="U26">
        <f t="shared" si="13"/>
        <v>0.13724737000000001</v>
      </c>
      <c r="V26">
        <f t="shared" si="14"/>
        <v>0.01</v>
      </c>
      <c r="W26">
        <f t="shared" si="15"/>
        <v>0.27135677407020464</v>
      </c>
      <c r="X26">
        <f t="shared" si="16"/>
        <v>3.7243003572819781E-2</v>
      </c>
      <c r="Y26">
        <f t="shared" si="17"/>
        <v>2.7135677407020466E-3</v>
      </c>
      <c r="Z26">
        <f t="shared" si="18"/>
        <v>0.2314002027566828</v>
      </c>
      <c r="AB26">
        <f t="shared" si="19"/>
        <v>4802.3601308147554</v>
      </c>
      <c r="AC26">
        <f t="shared" si="2"/>
        <v>1538.557812786752</v>
      </c>
      <c r="AE26">
        <f t="shared" si="3"/>
        <v>0</v>
      </c>
      <c r="AF26">
        <f t="shared" si="4"/>
        <v>0</v>
      </c>
      <c r="AG26">
        <f t="shared" si="4"/>
        <v>-5.7850050689170702</v>
      </c>
      <c r="AH26">
        <f t="shared" si="5"/>
        <v>-74486.007145639567</v>
      </c>
      <c r="AI26">
        <f t="shared" si="6"/>
        <v>-74491.792150708483</v>
      </c>
      <c r="AJ26">
        <f t="shared" si="7"/>
        <v>3263.8023180280034</v>
      </c>
      <c r="AK26">
        <f t="shared" si="22"/>
        <v>336.1652091570329</v>
      </c>
      <c r="AL26">
        <f t="shared" si="8"/>
        <v>-70891.824623523455</v>
      </c>
      <c r="AN26">
        <f t="shared" si="9"/>
        <v>0</v>
      </c>
      <c r="AO26">
        <f t="shared" si="9"/>
        <v>0</v>
      </c>
      <c r="AP26">
        <f t="shared" si="9"/>
        <v>-0.42686369797599377</v>
      </c>
      <c r="AQ26">
        <f t="shared" si="9"/>
        <v>-5496.1701984482388</v>
      </c>
      <c r="AR26">
        <f t="shared" si="9"/>
        <v>-5496.5970621462147</v>
      </c>
      <c r="AS26">
        <f t="shared" si="9"/>
        <v>240.82930098397568</v>
      </c>
      <c r="AT26">
        <f t="shared" si="9"/>
        <v>24.804943574320237</v>
      </c>
      <c r="AU26">
        <f t="shared" si="9"/>
        <v>-5230.9628175879197</v>
      </c>
      <c r="AW26">
        <v>23</v>
      </c>
      <c r="AX26">
        <f>IF(Z26&gt;0, (R26*SUMPRODUCT(K26:$K$98, X26:$X$98)-K26*$AZ$3)/Z26, 0)</f>
        <v>6648.9043417327721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0.155543078</v>
      </c>
      <c r="Q27" s="4">
        <f t="shared" si="21"/>
        <v>25</v>
      </c>
      <c r="R27">
        <f t="shared" si="0"/>
        <v>2000000</v>
      </c>
      <c r="S27">
        <f t="shared" si="1"/>
        <v>-6741.7716971958152</v>
      </c>
      <c r="U27">
        <f t="shared" si="13"/>
        <v>0.155543078</v>
      </c>
      <c r="V27">
        <f t="shared" si="14"/>
        <v>0.01</v>
      </c>
      <c r="W27">
        <f t="shared" si="15"/>
        <v>0.2314002027566828</v>
      </c>
      <c r="X27">
        <f t="shared" si="16"/>
        <v>3.5992699786598525E-2</v>
      </c>
      <c r="Y27">
        <f t="shared" si="17"/>
        <v>2.3140020275668281E-3</v>
      </c>
      <c r="Z27">
        <f t="shared" si="18"/>
        <v>0.19309350094251745</v>
      </c>
      <c r="AB27">
        <f t="shared" si="19"/>
        <v>1538.557812786752</v>
      </c>
      <c r="AC27">
        <f t="shared" si="2"/>
        <v>-1301.7922995667177</v>
      </c>
      <c r="AE27">
        <f t="shared" si="3"/>
        <v>0</v>
      </c>
      <c r="AF27">
        <f t="shared" si="4"/>
        <v>0</v>
      </c>
      <c r="AG27">
        <f t="shared" si="4"/>
        <v>-4.8273375235629361</v>
      </c>
      <c r="AH27">
        <f t="shared" si="5"/>
        <v>-71985.39957319705</v>
      </c>
      <c r="AI27">
        <f t="shared" si="6"/>
        <v>-71990.226910720608</v>
      </c>
      <c r="AJ27">
        <f t="shared" si="7"/>
        <v>2840.3501123534697</v>
      </c>
      <c r="AK27">
        <f t="shared" si="22"/>
        <v>107.69904689507266</v>
      </c>
      <c r="AL27">
        <f t="shared" si="8"/>
        <v>-69042.177751472074</v>
      </c>
      <c r="AN27">
        <f t="shared" si="9"/>
        <v>0</v>
      </c>
      <c r="AO27">
        <f t="shared" si="9"/>
        <v>0</v>
      </c>
      <c r="AP27">
        <f t="shared" si="9"/>
        <v>-0.31803514957730833</v>
      </c>
      <c r="AQ27">
        <f t="shared" si="9"/>
        <v>-4742.5495335463165</v>
      </c>
      <c r="AR27">
        <f t="shared" si="9"/>
        <v>-4742.8675686958932</v>
      </c>
      <c r="AS27">
        <f t="shared" si="9"/>
        <v>187.12823961965981</v>
      </c>
      <c r="AT27">
        <f t="shared" si="9"/>
        <v>7.0954397370017288</v>
      </c>
      <c r="AU27">
        <f t="shared" si="9"/>
        <v>-4548.6438893392324</v>
      </c>
      <c r="AW27">
        <v>24</v>
      </c>
      <c r="AX27">
        <f>IF(Z27&gt;0, (R27*SUMPRODUCT(K27:$K$98, X27:$X$98)-K27*$AZ$3)/Z27, 0)</f>
        <v>-6741.7716971958152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0.175905283</v>
      </c>
      <c r="Q28" s="4">
        <f t="shared" si="21"/>
        <v>25</v>
      </c>
      <c r="R28">
        <f t="shared" si="0"/>
        <v>2000000</v>
      </c>
      <c r="S28">
        <f t="shared" si="1"/>
        <v>-23366.14529572325</v>
      </c>
      <c r="U28">
        <f t="shared" si="13"/>
        <v>0.175905283</v>
      </c>
      <c r="V28">
        <f t="shared" si="14"/>
        <v>0.01</v>
      </c>
      <c r="W28">
        <f t="shared" si="15"/>
        <v>0.19309350094251745</v>
      </c>
      <c r="X28">
        <f t="shared" si="16"/>
        <v>3.3966166928754302E-2</v>
      </c>
      <c r="Y28">
        <f t="shared" si="17"/>
        <v>1.9309350094251746E-3</v>
      </c>
      <c r="Z28">
        <f t="shared" si="18"/>
        <v>0.15719639900433799</v>
      </c>
      <c r="AB28">
        <f t="shared" si="19"/>
        <v>-1301.7922995667177</v>
      </c>
      <c r="AC28">
        <f t="shared" si="2"/>
        <v>-3673.073899099847</v>
      </c>
      <c r="AE28">
        <f t="shared" si="3"/>
        <v>0</v>
      </c>
      <c r="AF28">
        <f t="shared" si="4"/>
        <v>0</v>
      </c>
      <c r="AG28">
        <f t="shared" si="4"/>
        <v>-3.9299099751084499</v>
      </c>
      <c r="AH28">
        <f t="shared" si="5"/>
        <v>-67932.333857508609</v>
      </c>
      <c r="AI28">
        <f t="shared" si="6"/>
        <v>-67936.263767483717</v>
      </c>
      <c r="AJ28">
        <f t="shared" si="7"/>
        <v>2371.2815995331293</v>
      </c>
      <c r="AK28">
        <f t="shared" si="22"/>
        <v>-91.125460969670243</v>
      </c>
      <c r="AL28">
        <f t="shared" si="8"/>
        <v>-65656.107628920261</v>
      </c>
      <c r="AN28">
        <f t="shared" si="9"/>
        <v>0</v>
      </c>
      <c r="AO28">
        <f t="shared" si="9"/>
        <v>0</v>
      </c>
      <c r="AP28">
        <f t="shared" si="9"/>
        <v>-0.23117029918856385</v>
      </c>
      <c r="AQ28">
        <f t="shared" si="9"/>
        <v>-3996.0044993102688</v>
      </c>
      <c r="AR28">
        <f t="shared" si="9"/>
        <v>-3996.2356696094571</v>
      </c>
      <c r="AS28">
        <f t="shared" si="9"/>
        <v>139.48662445105563</v>
      </c>
      <c r="AT28">
        <f t="shared" si="9"/>
        <v>-5.3603009253343377</v>
      </c>
      <c r="AU28">
        <f t="shared" si="9"/>
        <v>-3862.109346083736</v>
      </c>
      <c r="AW28">
        <v>25</v>
      </c>
      <c r="AX28">
        <f>IF(Z28&gt;0, (R28*SUMPRODUCT(K28:$K$98, X28:$X$98)-K28*$AZ$3)/Z28, 0)</f>
        <v>-23366.14529572325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0.19813004200000001</v>
      </c>
      <c r="Q29" s="4">
        <f t="shared" si="21"/>
        <v>25</v>
      </c>
      <c r="R29">
        <f t="shared" si="0"/>
        <v>2000000</v>
      </c>
      <c r="S29">
        <f t="shared" si="1"/>
        <v>-44600.85768426182</v>
      </c>
      <c r="U29">
        <f t="shared" si="13"/>
        <v>0.19813004200000001</v>
      </c>
      <c r="V29">
        <f t="shared" si="14"/>
        <v>0.01</v>
      </c>
      <c r="W29">
        <f t="shared" si="15"/>
        <v>0.15719639900433799</v>
      </c>
      <c r="X29">
        <f t="shared" si="16"/>
        <v>3.1145329136978244E-2</v>
      </c>
      <c r="Y29">
        <f t="shared" si="17"/>
        <v>1.57196399004338E-3</v>
      </c>
      <c r="Z29">
        <f t="shared" si="18"/>
        <v>0.12447910587731638</v>
      </c>
      <c r="AB29">
        <f t="shared" si="19"/>
        <v>-3673.073899099847</v>
      </c>
      <c r="AC29">
        <f t="shared" si="2"/>
        <v>-5551.8748858983472</v>
      </c>
      <c r="AE29">
        <f t="shared" si="3"/>
        <v>0</v>
      </c>
      <c r="AF29">
        <f t="shared" si="4"/>
        <v>0</v>
      </c>
      <c r="AG29">
        <f t="shared" si="4"/>
        <v>-3.1119776469329095</v>
      </c>
      <c r="AH29">
        <f t="shared" si="5"/>
        <v>-62290.658273956491</v>
      </c>
      <c r="AI29">
        <f t="shared" si="6"/>
        <v>-62293.770251603426</v>
      </c>
      <c r="AJ29">
        <f t="shared" si="7"/>
        <v>1878.8009867985002</v>
      </c>
      <c r="AK29">
        <f t="shared" si="22"/>
        <v>-257.11517293698932</v>
      </c>
      <c r="AL29">
        <f t="shared" si="8"/>
        <v>-60672.084437741913</v>
      </c>
      <c r="AN29">
        <f t="shared" si="9"/>
        <v>0</v>
      </c>
      <c r="AO29">
        <f t="shared" si="9"/>
        <v>0</v>
      </c>
      <c r="AP29">
        <f t="shared" si="9"/>
        <v>-0.16344358491901384</v>
      </c>
      <c r="AQ29">
        <f t="shared" si="9"/>
        <v>-3271.5557919559083</v>
      </c>
      <c r="AR29">
        <f t="shared" si="9"/>
        <v>-3271.7192355408274</v>
      </c>
      <c r="AS29">
        <f t="shared" si="9"/>
        <v>98.67614856886145</v>
      </c>
      <c r="AT29">
        <f t="shared" si="9"/>
        <v>-13.503896997239494</v>
      </c>
      <c r="AU29">
        <f t="shared" si="9"/>
        <v>-3186.5469839692055</v>
      </c>
      <c r="AW29">
        <v>26</v>
      </c>
      <c r="AX29">
        <f>IF(Z29&gt;0, (R29*SUMPRODUCT(K29:$K$98, X29:$X$98)-K29*$AZ$3)/Z29, 0)</f>
        <v>-44600.85768426182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0.22255936300000001</v>
      </c>
      <c r="Q30" s="4">
        <f t="shared" si="21"/>
        <v>25</v>
      </c>
      <c r="R30">
        <f t="shared" si="0"/>
        <v>2000000</v>
      </c>
      <c r="S30">
        <f t="shared" si="1"/>
        <v>-72574.55105560286</v>
      </c>
      <c r="U30">
        <f t="shared" si="13"/>
        <v>0.22255936300000001</v>
      </c>
      <c r="V30">
        <f t="shared" si="14"/>
        <v>0.01</v>
      </c>
      <c r="W30">
        <f t="shared" si="15"/>
        <v>0.12447910587731638</v>
      </c>
      <c r="X30">
        <f t="shared" si="16"/>
        <v>2.7703990510865091E-2</v>
      </c>
      <c r="Y30">
        <f t="shared" si="17"/>
        <v>1.2447910587731637E-3</v>
      </c>
      <c r="Z30">
        <f t="shared" si="18"/>
        <v>9.5530324307678119E-2</v>
      </c>
      <c r="AB30">
        <f t="shared" si="19"/>
        <v>-5551.8748858983472</v>
      </c>
      <c r="AC30">
        <f t="shared" si="2"/>
        <v>-6933.0703988258847</v>
      </c>
      <c r="AE30">
        <f t="shared" si="3"/>
        <v>0</v>
      </c>
      <c r="AF30">
        <f t="shared" si="4"/>
        <v>0</v>
      </c>
      <c r="AG30">
        <f t="shared" si="4"/>
        <v>-2.3882581076919531</v>
      </c>
      <c r="AH30">
        <f t="shared" si="5"/>
        <v>-55407.981021730186</v>
      </c>
      <c r="AI30">
        <f t="shared" si="6"/>
        <v>-55410.369279837876</v>
      </c>
      <c r="AJ30">
        <f t="shared" si="7"/>
        <v>1381.1955129275375</v>
      </c>
      <c r="AK30">
        <f t="shared" si="22"/>
        <v>-388.63124201288434</v>
      </c>
      <c r="AL30">
        <f t="shared" si="8"/>
        <v>-54417.80500892322</v>
      </c>
      <c r="AN30">
        <f t="shared" si="9"/>
        <v>0</v>
      </c>
      <c r="AO30">
        <f t="shared" si="9"/>
        <v>0</v>
      </c>
      <c r="AP30">
        <f t="shared" si="9"/>
        <v>-0.11199397225340317</v>
      </c>
      <c r="AQ30">
        <f t="shared" si="9"/>
        <v>-2598.2785818580087</v>
      </c>
      <c r="AR30">
        <f t="shared" si="9"/>
        <v>-2598.3905758302622</v>
      </c>
      <c r="AS30">
        <f t="shared" si="9"/>
        <v>64.769202061171669</v>
      </c>
      <c r="AT30">
        <f t="shared" si="9"/>
        <v>-18.224310175946243</v>
      </c>
      <c r="AU30">
        <f t="shared" si="9"/>
        <v>-2551.8456839450369</v>
      </c>
      <c r="AW30">
        <v>27</v>
      </c>
      <c r="AX30">
        <f>IF(Z30&gt;0, (R30*SUMPRODUCT(K30:$K$98, X30:$X$98)-K30*$AZ$3)/Z30, 0)</f>
        <v>-72574.55105560286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0.25004150400000003</v>
      </c>
      <c r="Q31" s="4">
        <f t="shared" si="21"/>
        <v>25</v>
      </c>
      <c r="R31">
        <f t="shared" si="0"/>
        <v>2000000</v>
      </c>
      <c r="S31">
        <f t="shared" si="1"/>
        <v>-110959.06782832241</v>
      </c>
      <c r="U31">
        <f t="shared" si="13"/>
        <v>0.25004150400000003</v>
      </c>
      <c r="V31">
        <f t="shared" si="14"/>
        <v>0.01</v>
      </c>
      <c r="W31">
        <f t="shared" si="15"/>
        <v>9.5530324307678119E-2</v>
      </c>
      <c r="X31">
        <f t="shared" si="16"/>
        <v>2.3886545967499596E-2</v>
      </c>
      <c r="Y31">
        <f t="shared" si="17"/>
        <v>9.5530324307678126E-4</v>
      </c>
      <c r="Z31">
        <f t="shared" si="18"/>
        <v>7.068847509710173E-2</v>
      </c>
      <c r="AB31">
        <f t="shared" si="19"/>
        <v>-6933.0703988258847</v>
      </c>
      <c r="AC31">
        <f t="shared" si="2"/>
        <v>-7843.527302979991</v>
      </c>
      <c r="AE31">
        <f t="shared" si="3"/>
        <v>0</v>
      </c>
      <c r="AF31">
        <f t="shared" si="4"/>
        <v>0</v>
      </c>
      <c r="AG31">
        <f t="shared" si="4"/>
        <v>-1.7672118774275432</v>
      </c>
      <c r="AH31">
        <f t="shared" si="5"/>
        <v>-47773.091934999196</v>
      </c>
      <c r="AI31">
        <f t="shared" si="6"/>
        <v>-47774.859146876624</v>
      </c>
      <c r="AJ31">
        <f t="shared" si="7"/>
        <v>910.45690415410627</v>
      </c>
      <c r="AK31">
        <f t="shared" si="22"/>
        <v>-485.31492791781199</v>
      </c>
      <c r="AL31">
        <f t="shared" si="8"/>
        <v>-47349.717170640331</v>
      </c>
      <c r="AN31">
        <f t="shared" si="9"/>
        <v>0</v>
      </c>
      <c r="AO31">
        <f t="shared" si="9"/>
        <v>0</v>
      </c>
      <c r="AP31">
        <f t="shared" si="9"/>
        <v>-7.3991867205083842E-2</v>
      </c>
      <c r="AQ31">
        <f t="shared" si="9"/>
        <v>-2000.2243757982283</v>
      </c>
      <c r="AR31">
        <f t="shared" si="9"/>
        <v>-2000.2983676654335</v>
      </c>
      <c r="AS31">
        <f t="shared" si="9"/>
        <v>38.120163862968631</v>
      </c>
      <c r="AT31">
        <f t="shared" si="9"/>
        <v>-20.319780643060945</v>
      </c>
      <c r="AU31">
        <f t="shared" si="9"/>
        <v>-1982.4979844455258</v>
      </c>
      <c r="AW31">
        <v>28</v>
      </c>
      <c r="AX31">
        <f>IF(Z31&gt;0, (R31*SUMPRODUCT(K31:$K$98, X31:$X$98)-K31*$AZ$3)/Z31, 0)</f>
        <v>-110959.06782832241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0.28092614399999999</v>
      </c>
      <c r="Q32" s="4">
        <f t="shared" si="21"/>
        <v>25</v>
      </c>
      <c r="R32">
        <f t="shared" si="0"/>
        <v>2000000</v>
      </c>
      <c r="S32">
        <f t="shared" si="1"/>
        <v>-166325.03818137155</v>
      </c>
      <c r="U32">
        <f t="shared" si="13"/>
        <v>0.28092614399999999</v>
      </c>
      <c r="V32">
        <f t="shared" si="14"/>
        <v>0.01</v>
      </c>
      <c r="W32">
        <f t="shared" si="15"/>
        <v>7.068847509710173E-2</v>
      </c>
      <c r="X32">
        <f t="shared" si="16"/>
        <v>1.9858240734268815E-2</v>
      </c>
      <c r="Y32">
        <f t="shared" si="17"/>
        <v>7.0688475097101732E-4</v>
      </c>
      <c r="Z32">
        <f t="shared" si="18"/>
        <v>5.0123349611861899E-2</v>
      </c>
      <c r="AB32">
        <f t="shared" si="19"/>
        <v>-7843.527302979991</v>
      </c>
      <c r="AC32">
        <f t="shared" si="2"/>
        <v>-8336.7680379711655</v>
      </c>
      <c r="AE32">
        <f t="shared" si="3"/>
        <v>0</v>
      </c>
      <c r="AF32">
        <f t="shared" si="4"/>
        <v>0</v>
      </c>
      <c r="AG32">
        <f t="shared" si="4"/>
        <v>-1.2530837402965476</v>
      </c>
      <c r="AH32">
        <f t="shared" si="5"/>
        <v>-39716.481468537633</v>
      </c>
      <c r="AI32">
        <f t="shared" si="6"/>
        <v>-39717.734552277929</v>
      </c>
      <c r="AJ32">
        <f t="shared" si="7"/>
        <v>493.24073499117458</v>
      </c>
      <c r="AK32">
        <f t="shared" si="22"/>
        <v>-549.04691120859945</v>
      </c>
      <c r="AL32">
        <f t="shared" si="8"/>
        <v>-39773.540728495354</v>
      </c>
      <c r="AN32">
        <f t="shared" si="9"/>
        <v>0</v>
      </c>
      <c r="AO32">
        <f t="shared" si="9"/>
        <v>0</v>
      </c>
      <c r="AP32">
        <f t="shared" si="9"/>
        <v>-4.6844373742632811E-2</v>
      </c>
      <c r="AQ32">
        <f t="shared" si="9"/>
        <v>-1484.7321386631615</v>
      </c>
      <c r="AR32">
        <f t="shared" si="9"/>
        <v>-1484.7789830369043</v>
      </c>
      <c r="AS32">
        <f t="shared" si="9"/>
        <v>18.438953911850664</v>
      </c>
      <c r="AT32">
        <f t="shared" si="9"/>
        <v>-20.525171529882812</v>
      </c>
      <c r="AU32">
        <f t="shared" si="9"/>
        <v>-1486.8652006549364</v>
      </c>
      <c r="AW32">
        <v>29</v>
      </c>
      <c r="AX32">
        <f>IF(Z32&gt;0, (R32*SUMPRODUCT(K32:$K$98, X32:$X$98)-K32*$AZ$3)/Z32, 0)</f>
        <v>-166325.03818137155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0.31575788199999999</v>
      </c>
      <c r="Q33" s="4">
        <f t="shared" si="21"/>
        <v>25</v>
      </c>
      <c r="R33">
        <f t="shared" si="0"/>
        <v>2000000</v>
      </c>
      <c r="S33">
        <f t="shared" si="1"/>
        <v>-250803.68392223076</v>
      </c>
      <c r="U33">
        <f t="shared" si="13"/>
        <v>0.31575788199999999</v>
      </c>
      <c r="V33">
        <f t="shared" si="14"/>
        <v>0.01</v>
      </c>
      <c r="W33">
        <f t="shared" si="15"/>
        <v>5.0123349611861899E-2</v>
      </c>
      <c r="X33">
        <f t="shared" si="16"/>
        <v>1.5826842712187036E-2</v>
      </c>
      <c r="Y33">
        <f t="shared" si="17"/>
        <v>5.0123349611861897E-4</v>
      </c>
      <c r="Z33">
        <f t="shared" si="18"/>
        <v>3.3795273403556245E-2</v>
      </c>
      <c r="AB33">
        <f t="shared" si="19"/>
        <v>-8336.7680379711655</v>
      </c>
      <c r="AC33">
        <f t="shared" si="2"/>
        <v>-8475.9790687708919</v>
      </c>
      <c r="AE33">
        <f t="shared" si="3"/>
        <v>0</v>
      </c>
      <c r="AF33">
        <f t="shared" si="4"/>
        <v>0</v>
      </c>
      <c r="AG33">
        <f t="shared" si="4"/>
        <v>-0.84488183508890613</v>
      </c>
      <c r="AH33">
        <f t="shared" si="5"/>
        <v>-31653.685424374071</v>
      </c>
      <c r="AI33">
        <f t="shared" si="6"/>
        <v>-31654.530306209159</v>
      </c>
      <c r="AJ33">
        <f t="shared" si="7"/>
        <v>139.21103079972636</v>
      </c>
      <c r="AK33">
        <f t="shared" si="22"/>
        <v>-583.57376265798166</v>
      </c>
      <c r="AL33">
        <f t="shared" si="8"/>
        <v>-32098.893038067417</v>
      </c>
      <c r="AN33">
        <f t="shared" si="9"/>
        <v>0</v>
      </c>
      <c r="AO33">
        <f t="shared" si="9"/>
        <v>0</v>
      </c>
      <c r="AP33">
        <f t="shared" si="9"/>
        <v>-2.8200401579121726E-2</v>
      </c>
      <c r="AQ33">
        <f t="shared" si="9"/>
        <v>-1056.534302613582</v>
      </c>
      <c r="AR33">
        <f t="shared" si="9"/>
        <v>-1056.5625030151612</v>
      </c>
      <c r="AS33">
        <f t="shared" si="9"/>
        <v>4.6465751892779865</v>
      </c>
      <c r="AT33">
        <f t="shared" si="9"/>
        <v>-19.478480628314603</v>
      </c>
      <c r="AU33">
        <f t="shared" si="9"/>
        <v>-1071.3944084541979</v>
      </c>
      <c r="AW33">
        <v>30</v>
      </c>
      <c r="AX33">
        <f>IF(Z33&gt;0, (R33*SUMPRODUCT(K33:$K$98, X33:$X$98)-K33*$AZ$3)/Z33, 0)</f>
        <v>-250803.68392223076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0.35338435200000001</v>
      </c>
      <c r="Q34" s="4">
        <f t="shared" si="21"/>
        <v>25</v>
      </c>
      <c r="R34">
        <f t="shared" si="0"/>
        <v>2000000</v>
      </c>
      <c r="S34">
        <f t="shared" si="1"/>
        <v>-387232.63676471432</v>
      </c>
      <c r="U34">
        <f t="shared" si="13"/>
        <v>0.35338435200000001</v>
      </c>
      <c r="V34">
        <f t="shared" si="14"/>
        <v>0.01</v>
      </c>
      <c r="W34">
        <f t="shared" si="15"/>
        <v>3.3795273403556245E-2</v>
      </c>
      <c r="X34">
        <f t="shared" si="16"/>
        <v>1.1942720792378559E-2</v>
      </c>
      <c r="Y34">
        <f t="shared" si="17"/>
        <v>3.3795273403556246E-4</v>
      </c>
      <c r="Z34">
        <f t="shared" si="18"/>
        <v>2.1514599877142122E-2</v>
      </c>
      <c r="AB34">
        <f t="shared" si="19"/>
        <v>-8475.9790687708919</v>
      </c>
      <c r="AC34">
        <f t="shared" si="2"/>
        <v>-8331.1552393635429</v>
      </c>
      <c r="AE34">
        <f t="shared" si="3"/>
        <v>0</v>
      </c>
      <c r="AF34">
        <f t="shared" si="4"/>
        <v>0</v>
      </c>
      <c r="AG34">
        <f t="shared" si="4"/>
        <v>-0.53786499692855305</v>
      </c>
      <c r="AH34">
        <f t="shared" si="5"/>
        <v>-23885.441584757118</v>
      </c>
      <c r="AI34">
        <f t="shared" si="6"/>
        <v>-23885.979449754046</v>
      </c>
      <c r="AJ34">
        <f t="shared" si="7"/>
        <v>-144.82382940734897</v>
      </c>
      <c r="AK34">
        <f t="shared" si="22"/>
        <v>-593.31853481396251</v>
      </c>
      <c r="AL34">
        <f t="shared" si="8"/>
        <v>-24624.121813975358</v>
      </c>
      <c r="AN34">
        <f t="shared" si="9"/>
        <v>0</v>
      </c>
      <c r="AO34">
        <f t="shared" si="9"/>
        <v>0</v>
      </c>
      <c r="AP34">
        <f t="shared" si="9"/>
        <v>-1.6029300826029283E-2</v>
      </c>
      <c r="AQ34">
        <f t="shared" si="9"/>
        <v>-711.82718844126487</v>
      </c>
      <c r="AR34">
        <f t="shared" si="9"/>
        <v>-711.84321774209081</v>
      </c>
      <c r="AS34">
        <f t="shared" si="9"/>
        <v>-4.3159988874611743</v>
      </c>
      <c r="AT34">
        <f t="shared" si="9"/>
        <v>-17.681911510325058</v>
      </c>
      <c r="AU34">
        <f t="shared" ref="AU34:AU69" si="23">AL34*$K34</f>
        <v>-733.84112813987713</v>
      </c>
      <c r="AW34">
        <v>31</v>
      </c>
      <c r="AX34">
        <f>IF(Z34&gt;0, (R34*SUMPRODUCT(K34:$K$98, X34:$X$98)-K34*$AZ$3)/Z34, 0)</f>
        <v>-387232.63676471432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0.39269921299999999</v>
      </c>
      <c r="Q35" s="4">
        <f t="shared" si="21"/>
        <v>25</v>
      </c>
      <c r="R35">
        <f t="shared" si="0"/>
        <v>2000000</v>
      </c>
      <c r="S35">
        <f t="shared" si="1"/>
        <v>-620226.83818106516</v>
      </c>
      <c r="U35">
        <f t="shared" si="13"/>
        <v>0.39269921299999999</v>
      </c>
      <c r="V35">
        <f t="shared" si="14"/>
        <v>0.01</v>
      </c>
      <c r="W35">
        <f t="shared" si="15"/>
        <v>2.1514599877142122E-2</v>
      </c>
      <c r="X35">
        <f t="shared" si="16"/>
        <v>8.4487664397636074E-3</v>
      </c>
      <c r="Y35">
        <f t="shared" si="17"/>
        <v>2.1514599877142123E-4</v>
      </c>
      <c r="Z35">
        <f t="shared" si="18"/>
        <v>1.2850687438607093E-2</v>
      </c>
      <c r="AB35">
        <f t="shared" si="19"/>
        <v>-8331.1552393635429</v>
      </c>
      <c r="AC35">
        <f t="shared" si="2"/>
        <v>-7970.3412385004085</v>
      </c>
      <c r="AE35">
        <f t="shared" si="3"/>
        <v>0</v>
      </c>
      <c r="AF35">
        <f t="shared" ref="AF35:AG69" si="24">-$Z35*P35</f>
        <v>0</v>
      </c>
      <c r="AG35">
        <f t="shared" si="24"/>
        <v>-0.32126718596517734</v>
      </c>
      <c r="AH35">
        <f t="shared" si="5"/>
        <v>-16897.532879527214</v>
      </c>
      <c r="AI35">
        <f t="shared" ref="AI35:AI66" si="25">SUM(AE35:AH35)</f>
        <v>-16897.85414671318</v>
      </c>
      <c r="AJ35">
        <f t="shared" si="7"/>
        <v>-360.81400086313442</v>
      </c>
      <c r="AK35">
        <f t="shared" si="22"/>
        <v>-583.18086675544805</v>
      </c>
      <c r="AL35">
        <f t="shared" si="8"/>
        <v>-17841.849014331761</v>
      </c>
      <c r="AN35">
        <f t="shared" ref="AN35:AT69" si="26">AE35*$K35</f>
        <v>0</v>
      </c>
      <c r="AO35">
        <f t="shared" si="26"/>
        <v>0</v>
      </c>
      <c r="AP35">
        <f t="shared" si="26"/>
        <v>-8.5484946414705731E-3</v>
      </c>
      <c r="AQ35">
        <f t="shared" si="26"/>
        <v>-449.62098709442489</v>
      </c>
      <c r="AR35">
        <f t="shared" si="26"/>
        <v>-449.62953558906639</v>
      </c>
      <c r="AS35">
        <f t="shared" si="26"/>
        <v>-9.6007830481647378</v>
      </c>
      <c r="AT35">
        <f t="shared" si="26"/>
        <v>-15.517671060895333</v>
      </c>
      <c r="AU35">
        <f t="shared" si="23"/>
        <v>-474.74798969812639</v>
      </c>
      <c r="AW35">
        <v>32</v>
      </c>
      <c r="AX35">
        <f>IF(Z35&gt;0, (R35*SUMPRODUCT(K35:$K$98, X35:$X$98)-K35*$AZ$3)/Z35, 0)</f>
        <v>-620226.83818106516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0.39967743300000003</v>
      </c>
      <c r="Q36" s="4">
        <f t="shared" si="21"/>
        <v>25</v>
      </c>
      <c r="R36">
        <f t="shared" si="0"/>
        <v>2000000</v>
      </c>
      <c r="S36">
        <f t="shared" si="1"/>
        <v>-983680.05675243645</v>
      </c>
      <c r="U36">
        <f t="shared" si="13"/>
        <v>0.39967743300000003</v>
      </c>
      <c r="V36">
        <f t="shared" si="14"/>
        <v>0.01</v>
      </c>
      <c r="W36">
        <f t="shared" si="15"/>
        <v>1.2850687438607093E-2</v>
      </c>
      <c r="X36">
        <f t="shared" si="16"/>
        <v>5.1361297677478285E-3</v>
      </c>
      <c r="Y36">
        <f t="shared" si="17"/>
        <v>1.2850687438607092E-4</v>
      </c>
      <c r="Z36">
        <f t="shared" si="18"/>
        <v>7.5860507964731934E-3</v>
      </c>
      <c r="AB36">
        <f t="shared" si="19"/>
        <v>-7970.3412385004085</v>
      </c>
      <c r="AC36">
        <f t="shared" si="2"/>
        <v>-7462.246878001617</v>
      </c>
      <c r="AE36">
        <f t="shared" si="3"/>
        <v>0</v>
      </c>
      <c r="AF36">
        <f t="shared" si="24"/>
        <v>0</v>
      </c>
      <c r="AG36">
        <f t="shared" si="24"/>
        <v>-0.18965126991182985</v>
      </c>
      <c r="AH36">
        <f t="shared" si="5"/>
        <v>-10272.259535495657</v>
      </c>
      <c r="AI36">
        <f t="shared" si="25"/>
        <v>-10272.449186765569</v>
      </c>
      <c r="AJ36">
        <f t="shared" si="7"/>
        <v>-508.0943604987915</v>
      </c>
      <c r="AK36">
        <f t="shared" si="22"/>
        <v>-557.92388669502861</v>
      </c>
      <c r="AL36">
        <f t="shared" si="8"/>
        <v>-11338.467433959389</v>
      </c>
      <c r="AN36">
        <f t="shared" si="26"/>
        <v>0</v>
      </c>
      <c r="AO36">
        <f t="shared" si="26"/>
        <v>0</v>
      </c>
      <c r="AP36">
        <f t="shared" si="26"/>
        <v>-4.5056868756595111E-3</v>
      </c>
      <c r="AQ36">
        <f t="shared" si="26"/>
        <v>-244.04574245122956</v>
      </c>
      <c r="AR36">
        <f t="shared" si="26"/>
        <v>-244.05024813810519</v>
      </c>
      <c r="AS36">
        <f t="shared" si="26"/>
        <v>-12.071177233668589</v>
      </c>
      <c r="AT36">
        <f t="shared" si="26"/>
        <v>-13.255014506717677</v>
      </c>
      <c r="AU36">
        <f t="shared" si="23"/>
        <v>-269.37643987849145</v>
      </c>
      <c r="AW36">
        <v>33</v>
      </c>
      <c r="AX36">
        <f>IF(Z36&gt;0, (R36*SUMPRODUCT(K36:$K$98, X36:$X$98)-K36*$AZ$3)/Z36, 0)</f>
        <v>-983680.05675243645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0.407215198</v>
      </c>
      <c r="Q37" s="4">
        <f t="shared" si="21"/>
        <v>25</v>
      </c>
      <c r="R37">
        <f t="shared" si="0"/>
        <v>2000000</v>
      </c>
      <c r="S37">
        <f t="shared" si="1"/>
        <v>-1549679.9864556354</v>
      </c>
      <c r="U37">
        <f t="shared" si="13"/>
        <v>0.407215198</v>
      </c>
      <c r="V37">
        <f t="shared" si="14"/>
        <v>0.01</v>
      </c>
      <c r="W37">
        <f t="shared" si="15"/>
        <v>7.5860507964731934E-3</v>
      </c>
      <c r="X37">
        <f t="shared" si="16"/>
        <v>3.089155177123889E-3</v>
      </c>
      <c r="Y37">
        <f t="shared" si="17"/>
        <v>7.5860507964731932E-5</v>
      </c>
      <c r="Z37">
        <f t="shared" si="18"/>
        <v>4.4210351113845728E-3</v>
      </c>
      <c r="AB37">
        <f t="shared" si="19"/>
        <v>-7462.246878001617</v>
      </c>
      <c r="AC37">
        <f t="shared" si="2"/>
        <v>-6851.1896315303329</v>
      </c>
      <c r="AE37">
        <f t="shared" si="3"/>
        <v>0</v>
      </c>
      <c r="AF37">
        <f t="shared" si="24"/>
        <v>0</v>
      </c>
      <c r="AG37">
        <f t="shared" si="24"/>
        <v>-0.11052587778461433</v>
      </c>
      <c r="AH37">
        <f t="shared" si="5"/>
        <v>-6178.3103542477784</v>
      </c>
      <c r="AI37">
        <f t="shared" si="25"/>
        <v>-6178.4208801255627</v>
      </c>
      <c r="AJ37">
        <f t="shared" si="7"/>
        <v>-611.05724647128409</v>
      </c>
      <c r="AK37">
        <f t="shared" si="22"/>
        <v>-522.3572814601132</v>
      </c>
      <c r="AL37">
        <f t="shared" si="8"/>
        <v>-7311.8354080569597</v>
      </c>
      <c r="AN37">
        <f t="shared" si="26"/>
        <v>0</v>
      </c>
      <c r="AO37">
        <f t="shared" si="26"/>
        <v>0</v>
      </c>
      <c r="AP37">
        <f t="shared" si="26"/>
        <v>-2.3445052086653812E-3</v>
      </c>
      <c r="AQ37">
        <f t="shared" si="26"/>
        <v>-131.05601237126351</v>
      </c>
      <c r="AR37">
        <f t="shared" si="26"/>
        <v>-131.05835687647215</v>
      </c>
      <c r="AS37">
        <f t="shared" si="26"/>
        <v>-12.961913769519764</v>
      </c>
      <c r="AT37">
        <f t="shared" si="26"/>
        <v>-11.080385803893639</v>
      </c>
      <c r="AU37">
        <f t="shared" si="23"/>
        <v>-155.10065644988555</v>
      </c>
      <c r="AW37">
        <v>34</v>
      </c>
      <c r="AX37">
        <f>IF(Z37&gt;0, (R37*SUMPRODUCT(K37:$K$98, X37:$X$98)-K37*$AZ$3)/Z37, 0)</f>
        <v>-1549679.9864556354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0.41552104400000001</v>
      </c>
      <c r="Q38" s="4">
        <f t="shared" si="21"/>
        <v>25</v>
      </c>
      <c r="R38">
        <f t="shared" si="0"/>
        <v>2000000</v>
      </c>
      <c r="S38">
        <f t="shared" si="1"/>
        <v>-2448531.8976989491</v>
      </c>
      <c r="U38">
        <f t="shared" si="13"/>
        <v>0.41552104400000001</v>
      </c>
      <c r="V38">
        <f t="shared" si="14"/>
        <v>0.01</v>
      </c>
      <c r="W38">
        <f t="shared" si="15"/>
        <v>4.4210351113845728E-3</v>
      </c>
      <c r="X38">
        <f t="shared" si="16"/>
        <v>1.837033125043174E-3</v>
      </c>
      <c r="Y38">
        <f t="shared" si="17"/>
        <v>4.4210351113845726E-5</v>
      </c>
      <c r="Z38">
        <f t="shared" si="18"/>
        <v>2.5397916352275533E-3</v>
      </c>
      <c r="AB38">
        <f t="shared" si="19"/>
        <v>-6851.1896315303329</v>
      </c>
      <c r="AC38">
        <f t="shared" si="2"/>
        <v>-6218.7608323636377</v>
      </c>
      <c r="AE38">
        <f t="shared" si="3"/>
        <v>0</v>
      </c>
      <c r="AF38">
        <f t="shared" si="24"/>
        <v>0</v>
      </c>
      <c r="AG38">
        <f t="shared" si="24"/>
        <v>-6.3494790880688837E-2</v>
      </c>
      <c r="AH38">
        <f t="shared" si="5"/>
        <v>-3674.0662500863482</v>
      </c>
      <c r="AI38">
        <f t="shared" si="25"/>
        <v>-3674.1297448772289</v>
      </c>
      <c r="AJ38">
        <f t="shared" si="7"/>
        <v>-632.42879916669517</v>
      </c>
      <c r="AK38">
        <f t="shared" si="22"/>
        <v>-479.58327420712334</v>
      </c>
      <c r="AL38">
        <f t="shared" si="8"/>
        <v>-4786.1418182510479</v>
      </c>
      <c r="AN38">
        <f t="shared" si="26"/>
        <v>0</v>
      </c>
      <c r="AO38">
        <f t="shared" si="26"/>
        <v>0</v>
      </c>
      <c r="AP38">
        <f t="shared" si="26"/>
        <v>-1.2025615219737949E-3</v>
      </c>
      <c r="AQ38">
        <f t="shared" si="26"/>
        <v>-69.585089426291219</v>
      </c>
      <c r="AR38">
        <f t="shared" si="26"/>
        <v>-69.586291987813183</v>
      </c>
      <c r="AS38">
        <f t="shared" si="26"/>
        <v>-11.977904466132635</v>
      </c>
      <c r="AT38">
        <f t="shared" si="26"/>
        <v>-9.0830820000243353</v>
      </c>
      <c r="AU38">
        <f t="shared" si="23"/>
        <v>-90.647278453970173</v>
      </c>
      <c r="AW38">
        <v>35</v>
      </c>
      <c r="AX38">
        <f>IF(Z38&gt;0, (R38*SUMPRODUCT(K38:$K$98, X38:$X$98)-K38*$AZ$3)/Z38, 0)</f>
        <v>-2448531.8976989491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0.424706421</v>
      </c>
      <c r="Q39" s="4">
        <f t="shared" si="21"/>
        <v>25</v>
      </c>
      <c r="R39">
        <f t="shared" si="0"/>
        <v>2000000</v>
      </c>
      <c r="S39">
        <f t="shared" si="1"/>
        <v>-3905101.4061223161</v>
      </c>
      <c r="U39">
        <f t="shared" si="13"/>
        <v>0.424706421</v>
      </c>
      <c r="V39">
        <f t="shared" si="14"/>
        <v>0.01</v>
      </c>
      <c r="W39">
        <f t="shared" si="15"/>
        <v>2.5397916352275533E-3</v>
      </c>
      <c r="X39">
        <f t="shared" si="16"/>
        <v>1.0786658154832316E-3</v>
      </c>
      <c r="Y39">
        <f t="shared" si="17"/>
        <v>2.5397916352275534E-5</v>
      </c>
      <c r="Z39">
        <f t="shared" si="18"/>
        <v>1.4357279033920462E-3</v>
      </c>
      <c r="AB39">
        <f t="shared" si="19"/>
        <v>-6218.7608323636377</v>
      </c>
      <c r="AC39">
        <f t="shared" si="2"/>
        <v>-5606.6630543453248</v>
      </c>
      <c r="AE39">
        <f t="shared" si="3"/>
        <v>0</v>
      </c>
      <c r="AF39">
        <f t="shared" si="24"/>
        <v>0</v>
      </c>
      <c r="AG39">
        <f t="shared" si="24"/>
        <v>-3.5893197584801154E-2</v>
      </c>
      <c r="AH39">
        <f t="shared" si="5"/>
        <v>-2157.3316309664633</v>
      </c>
      <c r="AI39">
        <f t="shared" si="25"/>
        <v>-2157.3675241640481</v>
      </c>
      <c r="AJ39">
        <f t="shared" si="7"/>
        <v>-612.09777801831297</v>
      </c>
      <c r="AK39">
        <f t="shared" si="22"/>
        <v>-435.31325826545469</v>
      </c>
      <c r="AL39">
        <f t="shared" si="8"/>
        <v>-3204.7785604478158</v>
      </c>
      <c r="AN39">
        <f t="shared" si="26"/>
        <v>0</v>
      </c>
      <c r="AO39">
        <f t="shared" si="26"/>
        <v>0</v>
      </c>
      <c r="AP39">
        <f t="shared" si="26"/>
        <v>-6.0696455957522642E-4</v>
      </c>
      <c r="AQ39">
        <f t="shared" si="26"/>
        <v>-36.481114287843084</v>
      </c>
      <c r="AR39">
        <f t="shared" si="26"/>
        <v>-36.481721252402664</v>
      </c>
      <c r="AS39">
        <f t="shared" si="26"/>
        <v>-10.350753993820254</v>
      </c>
      <c r="AT39">
        <f t="shared" si="26"/>
        <v>-7.3612756137455806</v>
      </c>
      <c r="AU39">
        <f t="shared" si="23"/>
        <v>-54.193750859968496</v>
      </c>
      <c r="AW39">
        <v>36</v>
      </c>
      <c r="AX39">
        <f>IF(Z39&gt;0, (R39*SUMPRODUCT(K39:$K$98, X39:$X$98)-K39*$AZ$3)/Z39, 0)</f>
        <v>-3905101.4061223161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0.43382917900000001</v>
      </c>
      <c r="Q40" s="4">
        <f t="shared" si="21"/>
        <v>25</v>
      </c>
      <c r="R40">
        <f t="shared" si="0"/>
        <v>2000000</v>
      </c>
      <c r="S40">
        <f t="shared" si="1"/>
        <v>-6304866.5149240931</v>
      </c>
      <c r="U40">
        <f t="shared" si="13"/>
        <v>0.43382917900000001</v>
      </c>
      <c r="V40">
        <f t="shared" si="14"/>
        <v>0.01</v>
      </c>
      <c r="W40">
        <f t="shared" si="15"/>
        <v>1.4357279033920462E-3</v>
      </c>
      <c r="X40">
        <f t="shared" si="16"/>
        <v>6.2286065759596275E-4</v>
      </c>
      <c r="Y40">
        <f t="shared" si="17"/>
        <v>1.4357279033920462E-5</v>
      </c>
      <c r="Z40">
        <f t="shared" si="18"/>
        <v>7.9850996676216303E-4</v>
      </c>
      <c r="AB40">
        <f t="shared" si="19"/>
        <v>-5606.6630543453248</v>
      </c>
      <c r="AC40">
        <f t="shared" si="2"/>
        <v>-5034.4987512719126</v>
      </c>
      <c r="AE40">
        <f t="shared" si="3"/>
        <v>0</v>
      </c>
      <c r="AF40">
        <f t="shared" si="24"/>
        <v>0</v>
      </c>
      <c r="AG40">
        <f t="shared" si="24"/>
        <v>-1.9962749169054075E-2</v>
      </c>
      <c r="AH40">
        <f t="shared" si="5"/>
        <v>-1245.7213151919254</v>
      </c>
      <c r="AI40">
        <f t="shared" si="25"/>
        <v>-1245.7412779410945</v>
      </c>
      <c r="AJ40">
        <f t="shared" si="7"/>
        <v>-572.16430307341216</v>
      </c>
      <c r="AK40">
        <f t="shared" si="22"/>
        <v>-392.46641380417276</v>
      </c>
      <c r="AL40">
        <f t="shared" si="8"/>
        <v>-2210.3719948186795</v>
      </c>
      <c r="AN40">
        <f t="shared" si="26"/>
        <v>0</v>
      </c>
      <c r="AO40">
        <f t="shared" si="26"/>
        <v>0</v>
      </c>
      <c r="AP40">
        <f t="shared" si="26"/>
        <v>-3.0140712269362242E-4</v>
      </c>
      <c r="AQ40">
        <f t="shared" si="26"/>
        <v>-18.808495468758363</v>
      </c>
      <c r="AR40">
        <f t="shared" si="26"/>
        <v>-18.808796875881058</v>
      </c>
      <c r="AS40">
        <f t="shared" si="26"/>
        <v>-8.6388099573326738</v>
      </c>
      <c r="AT40">
        <f t="shared" si="26"/>
        <v>-5.9256453876590731</v>
      </c>
      <c r="AU40">
        <f t="shared" si="23"/>
        <v>-33.3732522208728</v>
      </c>
      <c r="AW40">
        <v>37</v>
      </c>
      <c r="AX40">
        <f>IF(Z40&gt;0, (R40*SUMPRODUCT(K40:$K$98, X40:$X$98)-K40*$AZ$3)/Z40, 0)</f>
        <v>-6304866.5149240931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0.44368152799999999</v>
      </c>
      <c r="Q41" s="4">
        <f t="shared" si="21"/>
        <v>25</v>
      </c>
      <c r="R41">
        <f t="shared" si="0"/>
        <v>2000000</v>
      </c>
      <c r="S41">
        <f t="shared" si="1"/>
        <v>-10338039.009233942</v>
      </c>
      <c r="U41">
        <f t="shared" si="13"/>
        <v>0.44368152799999999</v>
      </c>
      <c r="V41">
        <f t="shared" si="14"/>
        <v>0.01</v>
      </c>
      <c r="W41">
        <f t="shared" si="15"/>
        <v>7.9850996676216303E-4</v>
      </c>
      <c r="X41">
        <f t="shared" si="16"/>
        <v>3.542841221762657E-4</v>
      </c>
      <c r="Y41">
        <f t="shared" si="17"/>
        <v>7.9850996676216313E-6</v>
      </c>
      <c r="Z41">
        <f t="shared" si="18"/>
        <v>4.3624074491827573E-4</v>
      </c>
      <c r="AB41">
        <f t="shared" si="19"/>
        <v>-5034.4987512719126</v>
      </c>
      <c r="AC41">
        <f t="shared" si="2"/>
        <v>-4509.8738383824084</v>
      </c>
      <c r="AE41">
        <f t="shared" si="3"/>
        <v>0</v>
      </c>
      <c r="AF41">
        <f t="shared" si="24"/>
        <v>0</v>
      </c>
      <c r="AG41">
        <f t="shared" si="24"/>
        <v>-1.0906018622956893E-2</v>
      </c>
      <c r="AH41">
        <f t="shared" si="5"/>
        <v>-708.56824435253145</v>
      </c>
      <c r="AI41">
        <f t="shared" si="25"/>
        <v>-708.57915037115436</v>
      </c>
      <c r="AJ41">
        <f t="shared" si="7"/>
        <v>-524.62491288950423</v>
      </c>
      <c r="AK41">
        <f t="shared" si="22"/>
        <v>-352.41491258903392</v>
      </c>
      <c r="AL41">
        <f t="shared" si="8"/>
        <v>-1585.6189758496926</v>
      </c>
      <c r="AN41">
        <f t="shared" si="26"/>
        <v>0</v>
      </c>
      <c r="AO41">
        <f t="shared" si="26"/>
        <v>0</v>
      </c>
      <c r="AP41">
        <f t="shared" si="26"/>
        <v>-1.4702167742847885E-4</v>
      </c>
      <c r="AQ41">
        <f t="shared" si="26"/>
        <v>-9.5520551961992766</v>
      </c>
      <c r="AR41">
        <f t="shared" si="26"/>
        <v>-9.5522022178767045</v>
      </c>
      <c r="AS41">
        <f t="shared" si="26"/>
        <v>-7.0723549427492465</v>
      </c>
      <c r="AT41">
        <f t="shared" si="26"/>
        <v>-4.7508291880765947</v>
      </c>
      <c r="AU41">
        <f t="shared" si="23"/>
        <v>-21.375386348702545</v>
      </c>
      <c r="AW41">
        <v>38</v>
      </c>
      <c r="AX41">
        <f>IF(Z41&gt;0, (R41*SUMPRODUCT(K41:$K$98, X41:$X$98)-K41*$AZ$3)/Z41, 0)</f>
        <v>-10338039.009233942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0.45400495099999999</v>
      </c>
      <c r="Q42" s="4">
        <f t="shared" si="21"/>
        <v>25</v>
      </c>
      <c r="R42">
        <f t="shared" si="0"/>
        <v>2000000</v>
      </c>
      <c r="S42">
        <f t="shared" si="1"/>
        <v>-17253305.163198467</v>
      </c>
      <c r="U42">
        <f t="shared" si="13"/>
        <v>0.45400495099999999</v>
      </c>
      <c r="V42">
        <f t="shared" si="14"/>
        <v>0.01</v>
      </c>
      <c r="W42">
        <f t="shared" si="15"/>
        <v>4.3624074491827573E-4</v>
      </c>
      <c r="X42">
        <f t="shared" si="16"/>
        <v>1.9805545802082527E-4</v>
      </c>
      <c r="Y42">
        <f t="shared" si="17"/>
        <v>4.3624074491827577E-6</v>
      </c>
      <c r="Z42">
        <f t="shared" si="18"/>
        <v>2.3382287944826769E-4</v>
      </c>
      <c r="AB42">
        <f t="shared" si="19"/>
        <v>-4509.8738383824084</v>
      </c>
      <c r="AC42">
        <f t="shared" si="2"/>
        <v>-4034.21749325873</v>
      </c>
      <c r="AE42">
        <f t="shared" si="3"/>
        <v>0</v>
      </c>
      <c r="AF42">
        <f t="shared" si="24"/>
        <v>0</v>
      </c>
      <c r="AG42">
        <f t="shared" si="24"/>
        <v>-5.8455719862066926E-3</v>
      </c>
      <c r="AH42">
        <f t="shared" si="5"/>
        <v>-396.11091604165057</v>
      </c>
      <c r="AI42">
        <f t="shared" si="25"/>
        <v>-396.11676161363675</v>
      </c>
      <c r="AJ42">
        <f t="shared" si="7"/>
        <v>-475.65634512367842</v>
      </c>
      <c r="AK42">
        <f t="shared" si="22"/>
        <v>-315.69116868676861</v>
      </c>
      <c r="AL42">
        <f t="shared" si="8"/>
        <v>-1187.4642754240838</v>
      </c>
      <c r="AN42">
        <f t="shared" si="26"/>
        <v>0</v>
      </c>
      <c r="AO42">
        <f t="shared" si="26"/>
        <v>0</v>
      </c>
      <c r="AP42">
        <f t="shared" si="26"/>
        <v>-7.0359724283339042E-5</v>
      </c>
      <c r="AQ42">
        <f t="shared" si="26"/>
        <v>-4.7677549612038828</v>
      </c>
      <c r="AR42">
        <f t="shared" si="26"/>
        <v>-4.7678253209281651</v>
      </c>
      <c r="AS42">
        <f t="shared" si="26"/>
        <v>-5.725196674592695</v>
      </c>
      <c r="AT42">
        <f t="shared" si="26"/>
        <v>-3.7997895911465598</v>
      </c>
      <c r="AU42">
        <f t="shared" si="23"/>
        <v>-14.292811586667421</v>
      </c>
      <c r="AW42">
        <v>39</v>
      </c>
      <c r="AX42">
        <f>IF(Z42&gt;0, (R42*SUMPRODUCT(K42:$K$98, X42:$X$98)-K42*$AZ$3)/Z42, 0)</f>
        <v>-17253305.163198467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0.46467133999999999</v>
      </c>
      <c r="Q43" s="4">
        <f t="shared" si="21"/>
        <v>25</v>
      </c>
      <c r="R43">
        <f t="shared" si="0"/>
        <v>2000000</v>
      </c>
      <c r="S43">
        <f t="shared" si="1"/>
        <v>-29354800.574067898</v>
      </c>
      <c r="U43">
        <f t="shared" si="13"/>
        <v>0.46467133999999999</v>
      </c>
      <c r="V43">
        <f t="shared" si="14"/>
        <v>0.01</v>
      </c>
      <c r="W43">
        <f t="shared" si="15"/>
        <v>2.3382287944826769E-4</v>
      </c>
      <c r="X43">
        <f t="shared" si="16"/>
        <v>1.0865079071588501E-4</v>
      </c>
      <c r="Y43">
        <f t="shared" si="17"/>
        <v>2.338228794482677E-6</v>
      </c>
      <c r="Z43">
        <f t="shared" si="18"/>
        <v>1.228338599379E-4</v>
      </c>
      <c r="AB43">
        <f t="shared" si="19"/>
        <v>-4034.21749325873</v>
      </c>
      <c r="AC43">
        <f t="shared" si="2"/>
        <v>-3605.7634622200426</v>
      </c>
      <c r="AE43">
        <f t="shared" si="3"/>
        <v>0</v>
      </c>
      <c r="AF43">
        <f t="shared" si="24"/>
        <v>0</v>
      </c>
      <c r="AG43">
        <f t="shared" si="24"/>
        <v>-3.0708464984475002E-3</v>
      </c>
      <c r="AH43">
        <f t="shared" si="5"/>
        <v>-217.30158143177002</v>
      </c>
      <c r="AI43">
        <f t="shared" si="25"/>
        <v>-217.30465227826846</v>
      </c>
      <c r="AJ43">
        <f t="shared" si="7"/>
        <v>-428.45403103868739</v>
      </c>
      <c r="AK43">
        <f t="shared" si="22"/>
        <v>-282.3952245281111</v>
      </c>
      <c r="AL43">
        <f t="shared" si="8"/>
        <v>-928.1539078450669</v>
      </c>
      <c r="AN43">
        <f t="shared" si="26"/>
        <v>0</v>
      </c>
      <c r="AO43">
        <f t="shared" si="26"/>
        <v>0</v>
      </c>
      <c r="AP43">
        <f t="shared" si="26"/>
        <v>-3.3001767567621385E-5</v>
      </c>
      <c r="AQ43">
        <f t="shared" si="26"/>
        <v>-2.3352962403406918</v>
      </c>
      <c r="AR43">
        <f t="shared" si="26"/>
        <v>-2.3353292421082594</v>
      </c>
      <c r="AS43">
        <f t="shared" si="26"/>
        <v>-4.6045090019633674</v>
      </c>
      <c r="AT43">
        <f t="shared" si="26"/>
        <v>-3.0348444856473846</v>
      </c>
      <c r="AU43">
        <f t="shared" si="23"/>
        <v>-9.9746827297190102</v>
      </c>
      <c r="AW43">
        <v>40</v>
      </c>
      <c r="AX43">
        <f>IF(Z43&gt;0, (R43*SUMPRODUCT(K43:$K$98, X43:$X$98)-K43*$AZ$3)/Z43, 0)</f>
        <v>-29354800.574067898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0.47611615000000002</v>
      </c>
      <c r="Q44" s="4">
        <f t="shared" si="21"/>
        <v>25</v>
      </c>
      <c r="R44">
        <f t="shared" si="0"/>
        <v>2000000</v>
      </c>
      <c r="S44">
        <f t="shared" si="1"/>
        <v>-51032546.525900558</v>
      </c>
      <c r="U44">
        <f t="shared" si="13"/>
        <v>0.47611615000000002</v>
      </c>
      <c r="V44">
        <f t="shared" si="14"/>
        <v>0.01</v>
      </c>
      <c r="W44">
        <f t="shared" si="15"/>
        <v>1.228338599379E-4</v>
      </c>
      <c r="X44">
        <f t="shared" si="16"/>
        <v>5.8483184483272194E-5</v>
      </c>
      <c r="Y44">
        <f t="shared" si="17"/>
        <v>1.2283385993790001E-6</v>
      </c>
      <c r="Z44">
        <f t="shared" si="18"/>
        <v>6.312233685524881E-5</v>
      </c>
      <c r="AB44">
        <f t="shared" si="19"/>
        <v>-3605.7634622200426</v>
      </c>
      <c r="AC44">
        <f t="shared" si="2"/>
        <v>-3221.2935923890523</v>
      </c>
      <c r="AE44">
        <f t="shared" si="3"/>
        <v>0</v>
      </c>
      <c r="AF44">
        <f t="shared" si="24"/>
        <v>0</v>
      </c>
      <c r="AG44">
        <f t="shared" si="24"/>
        <v>-1.5780584213812203E-3</v>
      </c>
      <c r="AH44">
        <f t="shared" si="5"/>
        <v>-116.96636896654439</v>
      </c>
      <c r="AI44">
        <f t="shared" si="25"/>
        <v>-116.96794702496578</v>
      </c>
      <c r="AJ44">
        <f t="shared" si="7"/>
        <v>-384.46986983099032</v>
      </c>
      <c r="AK44">
        <f t="shared" si="22"/>
        <v>-252.403442355403</v>
      </c>
      <c r="AL44">
        <f t="shared" si="8"/>
        <v>-753.8412592113591</v>
      </c>
      <c r="AN44">
        <f t="shared" si="26"/>
        <v>0</v>
      </c>
      <c r="AO44">
        <f t="shared" si="26"/>
        <v>0</v>
      </c>
      <c r="AP44">
        <f t="shared" si="26"/>
        <v>-1.5142031584334296E-5</v>
      </c>
      <c r="AQ44">
        <f t="shared" si="26"/>
        <v>-1.1223338941064829</v>
      </c>
      <c r="AR44">
        <f t="shared" si="26"/>
        <v>-1.1223490361380672</v>
      </c>
      <c r="AS44">
        <f t="shared" si="26"/>
        <v>-3.6891250877202988</v>
      </c>
      <c r="AT44">
        <f t="shared" si="26"/>
        <v>-2.4219007638481687</v>
      </c>
      <c r="AU44">
        <f t="shared" si="23"/>
        <v>-7.2333748877065354</v>
      </c>
      <c r="AW44">
        <v>41</v>
      </c>
      <c r="AX44">
        <f>IF(Z44&gt;0, (R44*SUMPRODUCT(K44:$K$98, X44:$X$98)-K44*$AZ$3)/Z44, 0)</f>
        <v>-51032546.525900558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0.48788611599999998</v>
      </c>
      <c r="Q45" s="4">
        <f t="shared" si="21"/>
        <v>25</v>
      </c>
      <c r="R45">
        <f t="shared" si="0"/>
        <v>2000000</v>
      </c>
      <c r="S45">
        <f t="shared" si="1"/>
        <v>-90774264.834615961</v>
      </c>
      <c r="U45">
        <f t="shared" si="13"/>
        <v>0.48788611599999998</v>
      </c>
      <c r="V45">
        <f t="shared" si="14"/>
        <v>0.01</v>
      </c>
      <c r="W45">
        <f t="shared" si="15"/>
        <v>6.312233685524881E-5</v>
      </c>
      <c r="X45">
        <f t="shared" si="16"/>
        <v>3.0796511761150995E-5</v>
      </c>
      <c r="Y45">
        <f t="shared" si="17"/>
        <v>6.3122336855248809E-7</v>
      </c>
      <c r="Z45">
        <f t="shared" si="18"/>
        <v>3.1694601725545325E-5</v>
      </c>
      <c r="AB45">
        <f t="shared" si="19"/>
        <v>-3221.2935923890523</v>
      </c>
      <c r="AC45">
        <f t="shared" si="2"/>
        <v>-2877.0541708623273</v>
      </c>
      <c r="AE45">
        <f t="shared" si="3"/>
        <v>0</v>
      </c>
      <c r="AF45">
        <f t="shared" si="24"/>
        <v>0</v>
      </c>
      <c r="AG45">
        <f t="shared" si="24"/>
        <v>-7.9236504313863314E-4</v>
      </c>
      <c r="AH45">
        <f t="shared" si="5"/>
        <v>-61.593023522301991</v>
      </c>
      <c r="AI45">
        <f t="shared" si="25"/>
        <v>-61.59381588734513</v>
      </c>
      <c r="AJ45">
        <f t="shared" si="7"/>
        <v>-344.23942152672498</v>
      </c>
      <c r="AK45">
        <f t="shared" si="22"/>
        <v>-225.49055146723367</v>
      </c>
      <c r="AL45">
        <f t="shared" si="8"/>
        <v>-631.32378888130381</v>
      </c>
      <c r="AN45">
        <f t="shared" si="26"/>
        <v>0</v>
      </c>
      <c r="AO45">
        <f t="shared" si="26"/>
        <v>0</v>
      </c>
      <c r="AP45">
        <f t="shared" si="26"/>
        <v>-6.7884145450542548E-6</v>
      </c>
      <c r="AQ45">
        <f t="shared" si="26"/>
        <v>-0.52768478414501319</v>
      </c>
      <c r="AR45">
        <f t="shared" si="26"/>
        <v>-0.52769157255955823</v>
      </c>
      <c r="AS45">
        <f t="shared" si="26"/>
        <v>-2.9491961013532828</v>
      </c>
      <c r="AT45">
        <f t="shared" si="26"/>
        <v>-1.9318410783104889</v>
      </c>
      <c r="AU45">
        <f t="shared" si="23"/>
        <v>-5.4087287522233298</v>
      </c>
      <c r="AW45">
        <v>42</v>
      </c>
      <c r="AX45">
        <f>IF(Z45&gt;0, (R45*SUMPRODUCT(K45:$K$98, X45:$X$98)-K45*$AZ$3)/Z45, 0)</f>
        <v>-90774264.834615961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0.500352354</v>
      </c>
      <c r="Q46" s="4">
        <f t="shared" si="21"/>
        <v>25</v>
      </c>
      <c r="R46">
        <f t="shared" si="0"/>
        <v>2000000</v>
      </c>
      <c r="S46">
        <f t="shared" si="1"/>
        <v>-165551399.34968826</v>
      </c>
      <c r="U46">
        <f t="shared" si="13"/>
        <v>0.500352354</v>
      </c>
      <c r="V46">
        <f t="shared" si="14"/>
        <v>0.01</v>
      </c>
      <c r="W46">
        <f t="shared" si="15"/>
        <v>3.1694601725545325E-5</v>
      </c>
      <c r="X46">
        <f t="shared" si="16"/>
        <v>1.5858468582469064E-5</v>
      </c>
      <c r="Y46">
        <f t="shared" si="17"/>
        <v>3.1694601725545327E-7</v>
      </c>
      <c r="Z46">
        <f t="shared" si="18"/>
        <v>1.5519187125820808E-5</v>
      </c>
      <c r="AB46">
        <f t="shared" si="19"/>
        <v>-2877.0541708623273</v>
      </c>
      <c r="AC46">
        <f t="shared" si="2"/>
        <v>-2569.2231454493012</v>
      </c>
      <c r="AE46">
        <f t="shared" si="3"/>
        <v>0</v>
      </c>
      <c r="AF46">
        <f t="shared" si="24"/>
        <v>0</v>
      </c>
      <c r="AG46">
        <f t="shared" si="24"/>
        <v>-3.879796781455202E-4</v>
      </c>
      <c r="AH46">
        <f t="shared" si="5"/>
        <v>-31.716937164938127</v>
      </c>
      <c r="AI46">
        <f t="shared" si="25"/>
        <v>-31.717325144616272</v>
      </c>
      <c r="AJ46">
        <f t="shared" si="7"/>
        <v>-307.83102541302605</v>
      </c>
      <c r="AK46">
        <f t="shared" si="22"/>
        <v>-201.39379196036293</v>
      </c>
      <c r="AL46">
        <f t="shared" si="8"/>
        <v>-540.94214251800531</v>
      </c>
      <c r="AN46">
        <f t="shared" si="26"/>
        <v>0</v>
      </c>
      <c r="AO46">
        <f t="shared" si="26"/>
        <v>0</v>
      </c>
      <c r="AP46">
        <f t="shared" si="26"/>
        <v>-2.9677957161231936E-6</v>
      </c>
      <c r="AQ46">
        <f t="shared" si="26"/>
        <v>-0.24261422839612393</v>
      </c>
      <c r="AR46">
        <f t="shared" si="26"/>
        <v>-0.24261719619184005</v>
      </c>
      <c r="AS46">
        <f t="shared" si="26"/>
        <v>-2.3547099241830156</v>
      </c>
      <c r="AT46">
        <f t="shared" si="26"/>
        <v>-1.540533349299785</v>
      </c>
      <c r="AU46">
        <f t="shared" si="23"/>
        <v>-4.1378604696746413</v>
      </c>
      <c r="AW46">
        <v>43</v>
      </c>
      <c r="AX46">
        <f>IF(Z46&gt;0, (R46*SUMPRODUCT(K46:$K$98, X46:$X$98)-K46*$AZ$3)/Z46, 0)</f>
        <v>-165551399.34968826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0.513549331</v>
      </c>
      <c r="Q47" s="4">
        <f t="shared" si="21"/>
        <v>25</v>
      </c>
      <c r="R47">
        <f t="shared" si="0"/>
        <v>2000000</v>
      </c>
      <c r="S47">
        <f t="shared" si="1"/>
        <v>-310265898.229505</v>
      </c>
      <c r="U47">
        <f t="shared" si="13"/>
        <v>0.513549331</v>
      </c>
      <c r="V47">
        <f t="shared" si="14"/>
        <v>0.01</v>
      </c>
      <c r="W47">
        <f t="shared" si="15"/>
        <v>1.5519187125820808E-5</v>
      </c>
      <c r="X47">
        <f t="shared" si="16"/>
        <v>7.9698681661290892E-6</v>
      </c>
      <c r="Y47">
        <f t="shared" si="17"/>
        <v>1.5519187125820808E-7</v>
      </c>
      <c r="Z47">
        <f t="shared" si="18"/>
        <v>7.3941270884335107E-6</v>
      </c>
      <c r="AB47">
        <f t="shared" si="19"/>
        <v>-2569.2231454493012</v>
      </c>
      <c r="AC47">
        <f t="shared" si="2"/>
        <v>-2294.1454827159378</v>
      </c>
      <c r="AE47">
        <f t="shared" si="3"/>
        <v>0</v>
      </c>
      <c r="AF47">
        <f t="shared" si="24"/>
        <v>0</v>
      </c>
      <c r="AG47">
        <f t="shared" si="24"/>
        <v>-1.8485317721083776E-4</v>
      </c>
      <c r="AH47">
        <f t="shared" si="5"/>
        <v>-15.939736332258178</v>
      </c>
      <c r="AI47">
        <f t="shared" si="25"/>
        <v>-15.93992118543539</v>
      </c>
      <c r="AJ47">
        <f t="shared" si="7"/>
        <v>-275.07766273336347</v>
      </c>
      <c r="AK47">
        <f t="shared" si="22"/>
        <v>-179.8456201814511</v>
      </c>
      <c r="AL47">
        <f t="shared" si="8"/>
        <v>-470.86320410024996</v>
      </c>
      <c r="AN47">
        <f t="shared" si="26"/>
        <v>0</v>
      </c>
      <c r="AO47">
        <f t="shared" si="26"/>
        <v>0</v>
      </c>
      <c r="AP47">
        <f t="shared" si="26"/>
        <v>-1.2625073700019906E-6</v>
      </c>
      <c r="AQ47">
        <f t="shared" si="26"/>
        <v>-0.10886496461140942</v>
      </c>
      <c r="AR47">
        <f t="shared" si="26"/>
        <v>-0.10886622711877943</v>
      </c>
      <c r="AS47">
        <f t="shared" si="26"/>
        <v>-1.8787211654343809</v>
      </c>
      <c r="AT47">
        <f t="shared" si="26"/>
        <v>-1.2283068344705121</v>
      </c>
      <c r="AU47">
        <f t="shared" si="23"/>
        <v>-3.2158942270236728</v>
      </c>
      <c r="AW47">
        <v>44</v>
      </c>
      <c r="AX47">
        <f>IF(Z47&gt;0, (R47*SUMPRODUCT(K47:$K$98, X47:$X$98)-K47*$AZ$3)/Z47, 0)</f>
        <v>-310265898.229505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0.52698988800000002</v>
      </c>
      <c r="Q48" s="4">
        <f t="shared" si="21"/>
        <v>25</v>
      </c>
      <c r="R48">
        <f t="shared" si="0"/>
        <v>2000000</v>
      </c>
      <c r="S48">
        <f t="shared" si="1"/>
        <v>-598334861.28457999</v>
      </c>
      <c r="U48">
        <f t="shared" si="13"/>
        <v>0.52698988800000002</v>
      </c>
      <c r="V48">
        <f t="shared" si="14"/>
        <v>0.01</v>
      </c>
      <c r="W48">
        <f t="shared" si="15"/>
        <v>7.3941270884335107E-6</v>
      </c>
      <c r="X48">
        <f t="shared" si="16"/>
        <v>3.896630206191342E-6</v>
      </c>
      <c r="Y48">
        <f t="shared" si="17"/>
        <v>7.3941270884335114E-8</v>
      </c>
      <c r="Z48">
        <f t="shared" si="18"/>
        <v>3.4235556113578335E-6</v>
      </c>
      <c r="AB48">
        <f t="shared" si="19"/>
        <v>-2294.1454827159378</v>
      </c>
      <c r="AC48">
        <f t="shared" si="2"/>
        <v>-2048.4326718218349</v>
      </c>
      <c r="AE48">
        <f t="shared" si="3"/>
        <v>0</v>
      </c>
      <c r="AF48">
        <f t="shared" si="24"/>
        <v>0</v>
      </c>
      <c r="AG48">
        <f t="shared" si="24"/>
        <v>-8.5588890283945843E-5</v>
      </c>
      <c r="AH48">
        <f t="shared" si="5"/>
        <v>-7.7932604123826836</v>
      </c>
      <c r="AI48">
        <f t="shared" si="25"/>
        <v>-7.7933460012729672</v>
      </c>
      <c r="AJ48">
        <f t="shared" si="7"/>
        <v>-245.71281089410286</v>
      </c>
      <c r="AK48">
        <f t="shared" si="22"/>
        <v>-160.59018379011565</v>
      </c>
      <c r="AL48">
        <f t="shared" si="8"/>
        <v>-414.09634068549144</v>
      </c>
      <c r="AN48">
        <f t="shared" si="26"/>
        <v>0</v>
      </c>
      <c r="AO48">
        <f t="shared" si="26"/>
        <v>0</v>
      </c>
      <c r="AP48">
        <f t="shared" si="26"/>
        <v>-5.2192292748700634E-7</v>
      </c>
      <c r="AQ48">
        <f t="shared" si="26"/>
        <v>-4.7523472679751676E-2</v>
      </c>
      <c r="AR48">
        <f t="shared" si="26"/>
        <v>-4.7523994602679163E-2</v>
      </c>
      <c r="AS48">
        <f t="shared" si="26"/>
        <v>-1.4983621023412927</v>
      </c>
      <c r="AT48">
        <f t="shared" si="26"/>
        <v>-0.97928245793759405</v>
      </c>
      <c r="AU48">
        <f t="shared" si="23"/>
        <v>-2.5251685548815659</v>
      </c>
      <c r="AW48">
        <v>45</v>
      </c>
      <c r="AX48">
        <f>IF(Z48&gt;0, (R48*SUMPRODUCT(K48:$K$98, X48:$X$98)-K48*$AZ$3)/Z48, 0)</f>
        <v>-598334861.28457999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0.54103594799999999</v>
      </c>
      <c r="Q49" s="4">
        <f t="shared" si="21"/>
        <v>25</v>
      </c>
      <c r="R49">
        <f t="shared" si="0"/>
        <v>2000000</v>
      </c>
      <c r="S49">
        <f t="shared" si="1"/>
        <v>-1189936899.2014747</v>
      </c>
      <c r="U49">
        <f t="shared" si="13"/>
        <v>0.54103594799999999</v>
      </c>
      <c r="V49">
        <f t="shared" si="14"/>
        <v>0.01</v>
      </c>
      <c r="W49">
        <f t="shared" si="15"/>
        <v>3.4235556113578335E-6</v>
      </c>
      <c r="X49">
        <f t="shared" si="16"/>
        <v>1.852266655721705E-6</v>
      </c>
      <c r="Y49">
        <f t="shared" si="17"/>
        <v>3.4235556113578337E-8</v>
      </c>
      <c r="Z49">
        <f t="shared" si="18"/>
        <v>1.5370533995225502E-6</v>
      </c>
      <c r="AB49">
        <f t="shared" si="19"/>
        <v>-2048.4326718218349</v>
      </c>
      <c r="AC49">
        <f t="shared" si="2"/>
        <v>-1828.9965561349488</v>
      </c>
      <c r="AE49">
        <f t="shared" si="3"/>
        <v>0</v>
      </c>
      <c r="AF49">
        <f t="shared" si="24"/>
        <v>0</v>
      </c>
      <c r="AG49">
        <f t="shared" si="24"/>
        <v>-3.8426334988063758E-5</v>
      </c>
      <c r="AH49">
        <f t="shared" si="5"/>
        <v>-3.7045333114434098</v>
      </c>
      <c r="AI49">
        <f t="shared" si="25"/>
        <v>-3.704571737778398</v>
      </c>
      <c r="AJ49">
        <f t="shared" si="7"/>
        <v>-219.43611568688607</v>
      </c>
      <c r="AK49">
        <f t="shared" si="22"/>
        <v>-143.39028702752844</v>
      </c>
      <c r="AL49">
        <f t="shared" si="8"/>
        <v>-366.53097445219294</v>
      </c>
      <c r="AN49">
        <f t="shared" si="26"/>
        <v>0</v>
      </c>
      <c r="AO49">
        <f t="shared" si="26"/>
        <v>0</v>
      </c>
      <c r="AP49">
        <f t="shared" si="26"/>
        <v>-2.0921842174666831E-7</v>
      </c>
      <c r="AQ49">
        <f t="shared" si="26"/>
        <v>-2.0169933275419119E-2</v>
      </c>
      <c r="AR49">
        <f t="shared" si="26"/>
        <v>-2.0170142493840866E-2</v>
      </c>
      <c r="AS49">
        <f t="shared" si="26"/>
        <v>-1.1947555709512896</v>
      </c>
      <c r="AT49">
        <f t="shared" si="26"/>
        <v>-0.78071170604794948</v>
      </c>
      <c r="AU49">
        <f t="shared" si="23"/>
        <v>-1.9956374194930799</v>
      </c>
      <c r="AW49">
        <v>46</v>
      </c>
      <c r="AX49">
        <f>IF(Z49&gt;0, (R49*SUMPRODUCT(K49:$K$98, X49:$X$98)-K49*$AZ$3)/Z49, 0)</f>
        <v>-1189936899.2014747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0.55517679799999997</v>
      </c>
      <c r="Q50" s="4">
        <f t="shared" si="21"/>
        <v>25</v>
      </c>
      <c r="R50">
        <f t="shared" si="0"/>
        <v>2000000</v>
      </c>
      <c r="S50">
        <f t="shared" si="1"/>
        <v>-2443417056.8049932</v>
      </c>
      <c r="U50">
        <f t="shared" si="13"/>
        <v>0.55517679799999997</v>
      </c>
      <c r="V50">
        <f t="shared" si="14"/>
        <v>0.01</v>
      </c>
      <c r="W50">
        <f t="shared" si="15"/>
        <v>1.5370533995225502E-6</v>
      </c>
      <c r="X50">
        <f t="shared" si="16"/>
        <v>8.5333638470194415E-7</v>
      </c>
      <c r="Y50">
        <f t="shared" si="17"/>
        <v>1.5370533995225503E-8</v>
      </c>
      <c r="Z50">
        <f t="shared" si="18"/>
        <v>6.6834648082538052E-7</v>
      </c>
      <c r="AB50">
        <f t="shared" si="19"/>
        <v>-1828.9965561349488</v>
      </c>
      <c r="AC50">
        <f t="shared" si="2"/>
        <v>-1633.0491911043262</v>
      </c>
      <c r="AE50">
        <f t="shared" si="3"/>
        <v>0</v>
      </c>
      <c r="AF50">
        <f t="shared" si="24"/>
        <v>0</v>
      </c>
      <c r="AG50">
        <f t="shared" si="24"/>
        <v>-1.6708662020634513E-5</v>
      </c>
      <c r="AH50">
        <f t="shared" si="5"/>
        <v>-1.7066727694038883</v>
      </c>
      <c r="AI50">
        <f t="shared" si="25"/>
        <v>-1.706689478065909</v>
      </c>
      <c r="AJ50">
        <f t="shared" si="7"/>
        <v>-195.94736503062268</v>
      </c>
      <c r="AK50">
        <f t="shared" si="22"/>
        <v>-128.02975892944644</v>
      </c>
      <c r="AL50">
        <f t="shared" si="8"/>
        <v>-325.68381343813502</v>
      </c>
      <c r="AN50">
        <f t="shared" si="26"/>
        <v>0</v>
      </c>
      <c r="AO50">
        <f t="shared" si="26"/>
        <v>0</v>
      </c>
      <c r="AP50">
        <f t="shared" si="26"/>
        <v>-8.1225914340422086E-8</v>
      </c>
      <c r="AQ50">
        <f t="shared" si="26"/>
        <v>-8.2966581048520612E-3</v>
      </c>
      <c r="AR50">
        <f t="shared" si="26"/>
        <v>-8.296739330766403E-3</v>
      </c>
      <c r="AS50">
        <f t="shared" si="26"/>
        <v>-0.95256004745042799</v>
      </c>
      <c r="AT50">
        <f t="shared" si="26"/>
        <v>-0.62239180007264228</v>
      </c>
      <c r="AU50">
        <f t="shared" si="23"/>
        <v>-1.5832485868538364</v>
      </c>
      <c r="AW50">
        <v>47</v>
      </c>
      <c r="AX50">
        <f>IF(Z50&gt;0, (R50*SUMPRODUCT(K50:$K$98, X50:$X$98)-K50*$AZ$3)/Z50, 0)</f>
        <v>-2443417056.8049932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0.56908613200000002</v>
      </c>
      <c r="Q51" s="4">
        <f t="shared" si="21"/>
        <v>25</v>
      </c>
      <c r="R51">
        <f t="shared" si="0"/>
        <v>2000000</v>
      </c>
      <c r="S51">
        <f t="shared" si="1"/>
        <v>-5183085594.1119328</v>
      </c>
      <c r="U51">
        <f t="shared" si="13"/>
        <v>0.56908613200000002</v>
      </c>
      <c r="V51">
        <f t="shared" si="14"/>
        <v>0.01</v>
      </c>
      <c r="W51">
        <f t="shared" si="15"/>
        <v>6.6834648082538052E-7</v>
      </c>
      <c r="X51">
        <f t="shared" si="16"/>
        <v>3.8034671360872799E-7</v>
      </c>
      <c r="Y51">
        <f t="shared" si="17"/>
        <v>6.6834648082538053E-9</v>
      </c>
      <c r="Z51">
        <f t="shared" si="18"/>
        <v>2.8131630240839875E-7</v>
      </c>
      <c r="AB51">
        <f t="shared" si="19"/>
        <v>-1633.0491911043262</v>
      </c>
      <c r="AC51">
        <f t="shared" si="2"/>
        <v>-1458.0864744018077</v>
      </c>
      <c r="AE51">
        <f t="shared" si="3"/>
        <v>0</v>
      </c>
      <c r="AF51">
        <f t="shared" si="24"/>
        <v>0</v>
      </c>
      <c r="AG51">
        <f t="shared" si="24"/>
        <v>-7.0329075602099688E-6</v>
      </c>
      <c r="AH51">
        <f t="shared" si="5"/>
        <v>-0.76069342721745592</v>
      </c>
      <c r="AI51">
        <f t="shared" si="25"/>
        <v>-0.76070046012501613</v>
      </c>
      <c r="AJ51">
        <f t="shared" si="7"/>
        <v>-174.96271670251849</v>
      </c>
      <c r="AK51">
        <f t="shared" si="22"/>
        <v>-114.31344337730285</v>
      </c>
      <c r="AL51">
        <f t="shared" si="8"/>
        <v>-290.03686053994636</v>
      </c>
      <c r="AN51">
        <f t="shared" si="26"/>
        <v>0</v>
      </c>
      <c r="AO51">
        <f t="shared" si="26"/>
        <v>0</v>
      </c>
      <c r="AP51">
        <f t="shared" si="26"/>
        <v>-3.0525994452556902E-8</v>
      </c>
      <c r="AQ51">
        <f t="shared" si="26"/>
        <v>-3.3017529578681522E-3</v>
      </c>
      <c r="AR51">
        <f t="shared" si="26"/>
        <v>-3.3017834838626049E-3</v>
      </c>
      <c r="AS51">
        <f t="shared" si="26"/>
        <v>-0.75941719320791268</v>
      </c>
      <c r="AT51">
        <f t="shared" si="26"/>
        <v>-0.49617196138492164</v>
      </c>
      <c r="AU51">
        <f t="shared" si="23"/>
        <v>-1.2588909380766971</v>
      </c>
      <c r="AW51">
        <v>48</v>
      </c>
      <c r="AX51">
        <f>IF(Z51&gt;0, (R51*SUMPRODUCT(K51:$K$98, X51:$X$98)-K51*$AZ$3)/Z51, 0)</f>
        <v>-5183085594.1119328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0.58332808999999997</v>
      </c>
      <c r="Q52" s="4">
        <f t="shared" si="21"/>
        <v>25</v>
      </c>
      <c r="R52">
        <f t="shared" si="0"/>
        <v>2000000</v>
      </c>
      <c r="S52">
        <f t="shared" si="1"/>
        <v>-11379602568.561621</v>
      </c>
      <c r="U52">
        <f t="shared" si="13"/>
        <v>0.58332808999999997</v>
      </c>
      <c r="V52">
        <f t="shared" si="14"/>
        <v>0.01</v>
      </c>
      <c r="W52">
        <f t="shared" si="15"/>
        <v>2.8131630240839875E-7</v>
      </c>
      <c r="X52">
        <f t="shared" si="16"/>
        <v>1.6409970136975362E-7</v>
      </c>
      <c r="Y52">
        <f t="shared" si="17"/>
        <v>2.8131630240839876E-9</v>
      </c>
      <c r="Z52">
        <f t="shared" si="18"/>
        <v>1.1440343801456114E-7</v>
      </c>
      <c r="AB52">
        <f t="shared" si="19"/>
        <v>-1458.0864744018077</v>
      </c>
      <c r="AC52">
        <f t="shared" si="2"/>
        <v>-1301.8656570827802</v>
      </c>
      <c r="AE52">
        <f t="shared" si="3"/>
        <v>0</v>
      </c>
      <c r="AF52">
        <f t="shared" si="24"/>
        <v>0</v>
      </c>
      <c r="AG52">
        <f t="shared" si="24"/>
        <v>-2.8600859503640285E-6</v>
      </c>
      <c r="AH52">
        <f t="shared" si="5"/>
        <v>-0.32819940273950726</v>
      </c>
      <c r="AI52">
        <f t="shared" si="25"/>
        <v>-0.32820226282545761</v>
      </c>
      <c r="AJ52">
        <f t="shared" si="7"/>
        <v>-156.22081731902745</v>
      </c>
      <c r="AK52">
        <f t="shared" si="22"/>
        <v>-102.06605320812655</v>
      </c>
      <c r="AL52">
        <f t="shared" si="8"/>
        <v>-258.61507278997948</v>
      </c>
      <c r="AN52">
        <f t="shared" si="26"/>
        <v>0</v>
      </c>
      <c r="AO52">
        <f t="shared" si="26"/>
        <v>0</v>
      </c>
      <c r="AP52">
        <f t="shared" si="26"/>
        <v>-1.1083986132741714E-8</v>
      </c>
      <c r="AQ52">
        <f t="shared" si="26"/>
        <v>-1.271905002811472E-3</v>
      </c>
      <c r="AR52">
        <f t="shared" si="26"/>
        <v>-1.2719160867976048E-3</v>
      </c>
      <c r="AS52">
        <f t="shared" si="26"/>
        <v>-0.60541864925048394</v>
      </c>
      <c r="AT52">
        <f t="shared" si="26"/>
        <v>-0.39554710523247116</v>
      </c>
      <c r="AU52">
        <f t="shared" si="23"/>
        <v>-1.0022376705697529</v>
      </c>
      <c r="AW52">
        <v>49</v>
      </c>
      <c r="AX52">
        <f>IF(Z52&gt;0, (R52*SUMPRODUCT(K52:$K$98, X52:$X$98)-K52*$AZ$3)/Z52, 0)</f>
        <v>-11379602568.561621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0.59781937299999999</v>
      </c>
      <c r="Q53" s="4">
        <f t="shared" si="21"/>
        <v>25</v>
      </c>
      <c r="R53">
        <f t="shared" si="0"/>
        <v>2000000</v>
      </c>
      <c r="S53">
        <f t="shared" si="1"/>
        <v>-25907370174.939228</v>
      </c>
      <c r="U53">
        <f t="shared" si="13"/>
        <v>0.59781937299999999</v>
      </c>
      <c r="V53">
        <f t="shared" si="14"/>
        <v>0.01</v>
      </c>
      <c r="W53">
        <f t="shared" si="15"/>
        <v>1.1440343801456114E-7</v>
      </c>
      <c r="X53">
        <f t="shared" si="16"/>
        <v>6.8392591582909302E-8</v>
      </c>
      <c r="Y53">
        <f t="shared" si="17"/>
        <v>1.1440343801456114E-9</v>
      </c>
      <c r="Z53">
        <f t="shared" si="18"/>
        <v>4.4866812051506228E-8</v>
      </c>
      <c r="AB53">
        <f t="shared" si="19"/>
        <v>-1301.8656570827802</v>
      </c>
      <c r="AC53">
        <f t="shared" si="2"/>
        <v>-1162.3811083877963</v>
      </c>
      <c r="AE53">
        <f t="shared" si="3"/>
        <v>0</v>
      </c>
      <c r="AF53">
        <f t="shared" si="24"/>
        <v>0</v>
      </c>
      <c r="AG53">
        <f t="shared" si="24"/>
        <v>-1.1216703012876557E-6</v>
      </c>
      <c r="AH53">
        <f t="shared" si="5"/>
        <v>-0.13678518316581861</v>
      </c>
      <c r="AI53">
        <f t="shared" si="25"/>
        <v>-0.13678630483611989</v>
      </c>
      <c r="AJ53">
        <f t="shared" si="7"/>
        <v>-139.48454869498391</v>
      </c>
      <c r="AK53">
        <f t="shared" si="22"/>
        <v>-91.130595995794621</v>
      </c>
      <c r="AL53">
        <f t="shared" si="8"/>
        <v>-230.75193099561466</v>
      </c>
      <c r="AN53">
        <f t="shared" si="26"/>
        <v>0</v>
      </c>
      <c r="AO53">
        <f t="shared" si="26"/>
        <v>0</v>
      </c>
      <c r="AP53">
        <f t="shared" si="26"/>
        <v>-3.8811827064267422E-9</v>
      </c>
      <c r="AQ53">
        <f t="shared" si="26"/>
        <v>-4.7330154572973899E-4</v>
      </c>
      <c r="AR53">
        <f t="shared" si="26"/>
        <v>-4.7330542691244543E-4</v>
      </c>
      <c r="AS53">
        <f t="shared" si="26"/>
        <v>-0.48264184010866101</v>
      </c>
      <c r="AT53">
        <f t="shared" si="26"/>
        <v>-0.31532839266512253</v>
      </c>
      <c r="AU53">
        <f t="shared" si="23"/>
        <v>-0.79844353820069602</v>
      </c>
      <c r="AW53">
        <v>50</v>
      </c>
      <c r="AX53">
        <f>IF(Z53&gt;0, (R53*SUMPRODUCT(K53:$K$98, X53:$X$98)-K53*$AZ$3)/Z53, 0)</f>
        <v>-25907370174.939228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0.61246634</v>
      </c>
      <c r="Q54" s="4">
        <f t="shared" si="21"/>
        <v>25</v>
      </c>
      <c r="R54">
        <f t="shared" si="0"/>
        <v>2000000</v>
      </c>
      <c r="S54">
        <f t="shared" si="1"/>
        <v>-61270270097.899506</v>
      </c>
      <c r="U54">
        <f t="shared" si="13"/>
        <v>0.61246634</v>
      </c>
      <c r="V54">
        <f t="shared" si="14"/>
        <v>0.01</v>
      </c>
      <c r="W54">
        <f t="shared" si="15"/>
        <v>4.4866812051506228E-8</v>
      </c>
      <c r="X54">
        <f t="shared" si="16"/>
        <v>2.747941216465391E-8</v>
      </c>
      <c r="Y54">
        <f t="shared" si="17"/>
        <v>4.4866812051506227E-10</v>
      </c>
      <c r="Z54">
        <f t="shared" si="18"/>
        <v>1.6938731766337254E-8</v>
      </c>
      <c r="AB54">
        <f t="shared" si="19"/>
        <v>-1162.3811083877963</v>
      </c>
      <c r="AC54">
        <f t="shared" si="2"/>
        <v>-1037.840670439354</v>
      </c>
      <c r="AE54">
        <f t="shared" si="3"/>
        <v>0</v>
      </c>
      <c r="AF54">
        <f t="shared" si="24"/>
        <v>0</v>
      </c>
      <c r="AG54">
        <f t="shared" si="24"/>
        <v>-4.2346829415843134E-7</v>
      </c>
      <c r="AH54">
        <f t="shared" si="5"/>
        <v>-5.495882432930782E-2</v>
      </c>
      <c r="AI54">
        <f t="shared" si="25"/>
        <v>-5.495924779760198E-2</v>
      </c>
      <c r="AJ54">
        <f t="shared" si="7"/>
        <v>-124.54043794844233</v>
      </c>
      <c r="AK54">
        <f t="shared" si="22"/>
        <v>-81.366677587145745</v>
      </c>
      <c r="AL54">
        <f t="shared" si="8"/>
        <v>-205.96207478338567</v>
      </c>
      <c r="AN54">
        <f t="shared" si="26"/>
        <v>0</v>
      </c>
      <c r="AO54">
        <f t="shared" si="26"/>
        <v>0</v>
      </c>
      <c r="AP54">
        <f t="shared" si="26"/>
        <v>-1.3082831359696368E-9</v>
      </c>
      <c r="AQ54">
        <f t="shared" si="26"/>
        <v>-1.6979241193403434E-4</v>
      </c>
      <c r="AR54">
        <f t="shared" si="26"/>
        <v>-1.697937202171703E-4</v>
      </c>
      <c r="AS54">
        <f t="shared" si="26"/>
        <v>-0.38476116621203726</v>
      </c>
      <c r="AT54">
        <f t="shared" si="26"/>
        <v>-0.25137809272992517</v>
      </c>
      <c r="AU54">
        <f t="shared" si="23"/>
        <v>-0.63630905266217963</v>
      </c>
      <c r="AW54">
        <v>51</v>
      </c>
      <c r="AX54">
        <f>IF(Z54&gt;0, (R54*SUMPRODUCT(K54:$K$98, X54:$X$98)-K54*$AZ$3)/Z54, 0)</f>
        <v>-61270270097.899506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0.62717650000000003</v>
      </c>
      <c r="Q55" s="4">
        <f t="shared" si="21"/>
        <v>25</v>
      </c>
      <c r="R55">
        <f t="shared" si="0"/>
        <v>2000000</v>
      </c>
      <c r="S55">
        <f t="shared" si="1"/>
        <v>-150777462601.67056</v>
      </c>
      <c r="U55">
        <f t="shared" si="13"/>
        <v>0.62717650000000003</v>
      </c>
      <c r="V55">
        <f t="shared" si="14"/>
        <v>0.01</v>
      </c>
      <c r="W55">
        <f t="shared" si="15"/>
        <v>1.6938731766337254E-8</v>
      </c>
      <c r="X55">
        <f t="shared" si="16"/>
        <v>1.0623574503650217E-8</v>
      </c>
      <c r="Y55">
        <f t="shared" si="17"/>
        <v>1.6938731766337255E-10</v>
      </c>
      <c r="Z55">
        <f t="shared" si="18"/>
        <v>6.1457699450236644E-9</v>
      </c>
      <c r="AB55">
        <f t="shared" si="19"/>
        <v>-1037.840670439354</v>
      </c>
      <c r="AC55">
        <f t="shared" si="2"/>
        <v>-926.64359804427647</v>
      </c>
      <c r="AE55">
        <f t="shared" si="3"/>
        <v>0</v>
      </c>
      <c r="AF55">
        <f t="shared" si="24"/>
        <v>0</v>
      </c>
      <c r="AG55">
        <f t="shared" si="24"/>
        <v>-1.5364424862559161E-7</v>
      </c>
      <c r="AH55">
        <f t="shared" si="5"/>
        <v>-2.1247149007300434E-2</v>
      </c>
      <c r="AI55">
        <f t="shared" si="25"/>
        <v>-2.124730265154906E-2</v>
      </c>
      <c r="AJ55">
        <f t="shared" si="7"/>
        <v>-111.1970723950775</v>
      </c>
      <c r="AK55">
        <f t="shared" si="22"/>
        <v>-72.648846930754786</v>
      </c>
      <c r="AL55">
        <f t="shared" si="8"/>
        <v>-183.86716662848383</v>
      </c>
      <c r="AN55">
        <f t="shared" si="26"/>
        <v>0</v>
      </c>
      <c r="AO55">
        <f t="shared" si="26"/>
        <v>0</v>
      </c>
      <c r="AP55">
        <f t="shared" si="26"/>
        <v>-4.2381773784239233E-10</v>
      </c>
      <c r="AQ55">
        <f t="shared" si="26"/>
        <v>-5.8608888444747206E-5</v>
      </c>
      <c r="AR55">
        <f t="shared" si="26"/>
        <v>-5.8609312262485049E-5</v>
      </c>
      <c r="AS55">
        <f t="shared" si="26"/>
        <v>-0.30672994335128512</v>
      </c>
      <c r="AT55">
        <f t="shared" si="26"/>
        <v>-0.20039715276346659</v>
      </c>
      <c r="AU55">
        <f t="shared" si="23"/>
        <v>-0.50718570542701413</v>
      </c>
      <c r="AW55">
        <v>52</v>
      </c>
      <c r="AX55">
        <f>IF(Z55&gt;0, (R55*SUMPRODUCT(K55:$K$98, X55:$X$98)-K55*$AZ$3)/Z55, 0)</f>
        <v>-150777462601.67056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0.64196478899999998</v>
      </c>
      <c r="Q56" s="4">
        <f t="shared" si="21"/>
        <v>25</v>
      </c>
      <c r="R56">
        <f t="shared" si="0"/>
        <v>2000000</v>
      </c>
      <c r="S56">
        <f t="shared" si="1"/>
        <v>-386807823556.97894</v>
      </c>
      <c r="U56">
        <f t="shared" si="13"/>
        <v>0.64196478899999998</v>
      </c>
      <c r="V56">
        <f t="shared" si="14"/>
        <v>0.01</v>
      </c>
      <c r="W56">
        <f t="shared" si="15"/>
        <v>6.1457699450236644E-9</v>
      </c>
      <c r="X56">
        <f t="shared" si="16"/>
        <v>3.9453679059996582E-9</v>
      </c>
      <c r="Y56">
        <f t="shared" si="17"/>
        <v>6.145769945023664E-11</v>
      </c>
      <c r="Z56">
        <f t="shared" si="18"/>
        <v>2.1389443395737695E-9</v>
      </c>
      <c r="AB56">
        <f t="shared" si="19"/>
        <v>-926.64359804427647</v>
      </c>
      <c r="AC56">
        <f t="shared" si="2"/>
        <v>-827.36040470004946</v>
      </c>
      <c r="AE56">
        <f t="shared" si="3"/>
        <v>0</v>
      </c>
      <c r="AF56">
        <f t="shared" si="24"/>
        <v>0</v>
      </c>
      <c r="AG56">
        <f t="shared" si="24"/>
        <v>-5.3473608489344235E-8</v>
      </c>
      <c r="AH56">
        <f t="shared" si="5"/>
        <v>-7.8907358119993162E-3</v>
      </c>
      <c r="AI56">
        <f t="shared" si="25"/>
        <v>-7.8907892856078053E-3</v>
      </c>
      <c r="AJ56">
        <f t="shared" si="7"/>
        <v>-99.283193344227016</v>
      </c>
      <c r="AK56">
        <f t="shared" si="22"/>
        <v>-64.865051863099353</v>
      </c>
      <c r="AL56">
        <f t="shared" si="8"/>
        <v>-164.15613599661197</v>
      </c>
      <c r="AN56">
        <f t="shared" si="26"/>
        <v>0</v>
      </c>
      <c r="AO56">
        <f t="shared" si="26"/>
        <v>0</v>
      </c>
      <c r="AP56">
        <f t="shared" si="26"/>
        <v>-1.3169954983528544E-10</v>
      </c>
      <c r="AQ56">
        <f t="shared" si="26"/>
        <v>-1.9434004617746338E-5</v>
      </c>
      <c r="AR56">
        <f t="shared" si="26"/>
        <v>-1.943413631729617E-5</v>
      </c>
      <c r="AS56">
        <f t="shared" si="26"/>
        <v>-0.24452346192888574</v>
      </c>
      <c r="AT56">
        <f t="shared" si="26"/>
        <v>-0.15975540779363984</v>
      </c>
      <c r="AU56">
        <f t="shared" si="23"/>
        <v>-0.40429830385884286</v>
      </c>
      <c r="AW56">
        <v>53</v>
      </c>
      <c r="AX56">
        <f>IF(Z56&gt;0, (R56*SUMPRODUCT(K56:$K$98, X56:$X$98)-K56*$AZ$3)/Z56, 0)</f>
        <v>-386807823556.97894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0.65685820900000003</v>
      </c>
      <c r="Q57" s="4">
        <f t="shared" si="21"/>
        <v>25</v>
      </c>
      <c r="R57">
        <f t="shared" si="0"/>
        <v>2000000</v>
      </c>
      <c r="S57">
        <f t="shared" si="1"/>
        <v>-1036688116523.1964</v>
      </c>
      <c r="U57">
        <f t="shared" si="13"/>
        <v>0.65685820900000003</v>
      </c>
      <c r="V57">
        <f t="shared" si="14"/>
        <v>0.01</v>
      </c>
      <c r="W57">
        <f t="shared" si="15"/>
        <v>2.1389443395737695E-9</v>
      </c>
      <c r="X57">
        <f t="shared" si="16"/>
        <v>1.404983148043114E-9</v>
      </c>
      <c r="Y57">
        <f t="shared" si="17"/>
        <v>2.1389443395737695E-11</v>
      </c>
      <c r="Z57">
        <f t="shared" si="18"/>
        <v>7.1257174813491781E-10</v>
      </c>
      <c r="AB57">
        <f t="shared" si="19"/>
        <v>-827.36040470004946</v>
      </c>
      <c r="AC57">
        <f t="shared" si="2"/>
        <v>-738.71466346162947</v>
      </c>
      <c r="AE57">
        <f t="shared" si="3"/>
        <v>0</v>
      </c>
      <c r="AF57">
        <f t="shared" si="24"/>
        <v>0</v>
      </c>
      <c r="AG57">
        <f t="shared" si="24"/>
        <v>-1.7814293703372944E-8</v>
      </c>
      <c r="AH57">
        <f t="shared" si="5"/>
        <v>-2.8099662960862281E-3</v>
      </c>
      <c r="AI57">
        <f t="shared" si="25"/>
        <v>-2.8099841103799315E-3</v>
      </c>
      <c r="AJ57">
        <f t="shared" si="7"/>
        <v>-88.645741238419987</v>
      </c>
      <c r="AK57">
        <f t="shared" si="22"/>
        <v>-57.915228329003469</v>
      </c>
      <c r="AL57">
        <f t="shared" si="8"/>
        <v>-146.56377955153386</v>
      </c>
      <c r="AN57">
        <f t="shared" si="26"/>
        <v>0</v>
      </c>
      <c r="AO57">
        <f t="shared" si="26"/>
        <v>0</v>
      </c>
      <c r="AP57">
        <f t="shared" si="26"/>
        <v>-3.9173771344661383E-11</v>
      </c>
      <c r="AQ57">
        <f t="shared" si="26"/>
        <v>-6.1791378879222746E-6</v>
      </c>
      <c r="AR57">
        <f t="shared" si="26"/>
        <v>-6.1791770616936189E-6</v>
      </c>
      <c r="AS57">
        <f t="shared" si="26"/>
        <v>-0.19493267910444229</v>
      </c>
      <c r="AT57">
        <f t="shared" si="26"/>
        <v>-0.12735604058805164</v>
      </c>
      <c r="AU57">
        <f t="shared" si="23"/>
        <v>-0.32229489886955565</v>
      </c>
      <c r="AW57">
        <v>54</v>
      </c>
      <c r="AX57">
        <f>IF(Z57&gt;0, (R57*SUMPRODUCT(K57:$K$98, X57:$X$98)-K57*$AZ$3)/Z57, 0)</f>
        <v>-1036688116523.1964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0.67177231000000004</v>
      </c>
      <c r="Q58" s="4">
        <f t="shared" si="21"/>
        <v>25</v>
      </c>
      <c r="R58">
        <f t="shared" si="0"/>
        <v>2000000</v>
      </c>
      <c r="S58">
        <f t="shared" si="1"/>
        <v>-2908654482895.5347</v>
      </c>
      <c r="U58">
        <f t="shared" si="13"/>
        <v>0.67177231000000004</v>
      </c>
      <c r="V58">
        <f t="shared" si="14"/>
        <v>0.01</v>
      </c>
      <c r="W58">
        <f t="shared" si="15"/>
        <v>7.1257174813491781E-10</v>
      </c>
      <c r="X58">
        <f t="shared" si="16"/>
        <v>4.7868596928533194E-10</v>
      </c>
      <c r="Y58">
        <f t="shared" si="17"/>
        <v>7.1257174813491785E-12</v>
      </c>
      <c r="Z58">
        <f t="shared" si="18"/>
        <v>2.2676006136823669E-10</v>
      </c>
      <c r="AB58">
        <f t="shared" si="19"/>
        <v>-738.71466346162947</v>
      </c>
      <c r="AC58">
        <f t="shared" si="2"/>
        <v>-659.56666904038821</v>
      </c>
      <c r="AE58">
        <f t="shared" si="3"/>
        <v>0</v>
      </c>
      <c r="AF58">
        <f t="shared" si="24"/>
        <v>0</v>
      </c>
      <c r="AG58">
        <f t="shared" si="24"/>
        <v>-5.6690015342059174E-9</v>
      </c>
      <c r="AH58">
        <f t="shared" si="5"/>
        <v>-9.5737193857066384E-4</v>
      </c>
      <c r="AI58">
        <f t="shared" si="25"/>
        <v>-9.5737760757219799E-4</v>
      </c>
      <c r="AJ58">
        <f t="shared" si="7"/>
        <v>-79.147994421241265</v>
      </c>
      <c r="AK58">
        <f t="shared" si="22"/>
        <v>-51.710026442314067</v>
      </c>
      <c r="AL58">
        <f t="shared" si="8"/>
        <v>-130.8589782411629</v>
      </c>
      <c r="AN58">
        <f t="shared" si="26"/>
        <v>0</v>
      </c>
      <c r="AO58">
        <f t="shared" si="26"/>
        <v>0</v>
      </c>
      <c r="AP58">
        <f t="shared" si="26"/>
        <v>-1.1130516753214093E-11</v>
      </c>
      <c r="AQ58">
        <f t="shared" si="26"/>
        <v>-1.8797039191153558E-6</v>
      </c>
      <c r="AR58">
        <f t="shared" si="26"/>
        <v>-1.8797150496321088E-6</v>
      </c>
      <c r="AS58">
        <f t="shared" si="26"/>
        <v>-0.1553991602530623</v>
      </c>
      <c r="AT58">
        <f t="shared" si="26"/>
        <v>-0.10152745808101843</v>
      </c>
      <c r="AU58">
        <f t="shared" si="23"/>
        <v>-0.25692849804913037</v>
      </c>
      <c r="AW58">
        <v>55</v>
      </c>
      <c r="AX58">
        <f>IF(Z58&gt;0, (R58*SUMPRODUCT(K58:$K$98, X58:$X$98)-K58*$AZ$3)/Z58, 0)</f>
        <v>-2908654482895.5347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0.68662034599999999</v>
      </c>
      <c r="Q59" s="4">
        <f t="shared" si="21"/>
        <v>25</v>
      </c>
      <c r="R59">
        <f t="shared" si="0"/>
        <v>2000000</v>
      </c>
      <c r="S59">
        <f t="shared" si="1"/>
        <v>-8560273914096.1914</v>
      </c>
      <c r="U59">
        <f t="shared" si="13"/>
        <v>0.68662034599999999</v>
      </c>
      <c r="V59">
        <f t="shared" si="14"/>
        <v>0.01</v>
      </c>
      <c r="W59">
        <f t="shared" si="15"/>
        <v>2.2676006136823669E-10</v>
      </c>
      <c r="X59">
        <f t="shared" si="16"/>
        <v>1.556980717956399E-10</v>
      </c>
      <c r="Y59">
        <f t="shared" si="17"/>
        <v>2.2676006136823671E-12</v>
      </c>
      <c r="Z59">
        <f t="shared" si="18"/>
        <v>6.8794388958914426E-11</v>
      </c>
      <c r="AB59">
        <f t="shared" si="19"/>
        <v>-659.56666904038821</v>
      </c>
      <c r="AC59">
        <f t="shared" si="2"/>
        <v>-588.89881324118221</v>
      </c>
      <c r="AE59">
        <f t="shared" si="3"/>
        <v>0</v>
      </c>
      <c r="AF59">
        <f t="shared" si="24"/>
        <v>0</v>
      </c>
      <c r="AG59">
        <f t="shared" si="24"/>
        <v>-1.7198597239728607E-9</v>
      </c>
      <c r="AH59">
        <f t="shared" si="5"/>
        <v>-3.1139614359127979E-4</v>
      </c>
      <c r="AI59">
        <f t="shared" si="25"/>
        <v>-3.1139786345100377E-4</v>
      </c>
      <c r="AJ59">
        <f t="shared" si="7"/>
        <v>-70.667855799205995</v>
      </c>
      <c r="AK59">
        <f t="shared" si="22"/>
        <v>-46.169666832827176</v>
      </c>
      <c r="AL59">
        <f t="shared" si="8"/>
        <v>-116.83783402989663</v>
      </c>
      <c r="AN59">
        <f t="shared" si="26"/>
        <v>0</v>
      </c>
      <c r="AO59">
        <f t="shared" si="26"/>
        <v>0</v>
      </c>
      <c r="AP59">
        <f t="shared" si="26"/>
        <v>-3.0149752869922281E-12</v>
      </c>
      <c r="AQ59">
        <f t="shared" si="26"/>
        <v>-5.4588851887504687E-7</v>
      </c>
      <c r="AR59">
        <f t="shared" si="26"/>
        <v>-5.4589153385033386E-7</v>
      </c>
      <c r="AS59">
        <f t="shared" si="26"/>
        <v>-0.12388326550677373</v>
      </c>
      <c r="AT59">
        <f t="shared" si="26"/>
        <v>-8.0937068627950054E-2</v>
      </c>
      <c r="AU59">
        <f t="shared" si="23"/>
        <v>-0.20482088002625765</v>
      </c>
      <c r="AW59">
        <v>56</v>
      </c>
      <c r="AX59">
        <f>IF(Z59&gt;0, (R59*SUMPRODUCT(K59:$K$98, X59:$X$98)-K59*$AZ$3)/Z59, 0)</f>
        <v>-8560273914096.1914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0.70385879699999998</v>
      </c>
      <c r="Q60" s="4">
        <f t="shared" si="21"/>
        <v>25</v>
      </c>
      <c r="R60">
        <f t="shared" si="0"/>
        <v>2000000</v>
      </c>
      <c r="S60">
        <f t="shared" si="1"/>
        <v>-26710944231900.316</v>
      </c>
      <c r="U60">
        <f t="shared" si="13"/>
        <v>0.70385879699999998</v>
      </c>
      <c r="V60">
        <f t="shared" si="14"/>
        <v>0.01</v>
      </c>
      <c r="W60">
        <f t="shared" si="15"/>
        <v>6.8794388958914426E-11</v>
      </c>
      <c r="X60">
        <f t="shared" si="16"/>
        <v>4.8421535852971587E-11</v>
      </c>
      <c r="Y60">
        <f t="shared" si="17"/>
        <v>6.8794388958914432E-13</v>
      </c>
      <c r="Z60">
        <f t="shared" si="18"/>
        <v>1.9684909216353694E-11</v>
      </c>
      <c r="AB60">
        <f t="shared" si="19"/>
        <v>-588.89881324118221</v>
      </c>
      <c r="AC60">
        <f t="shared" si="2"/>
        <v>-525.80251228804411</v>
      </c>
      <c r="AE60">
        <f t="shared" si="3"/>
        <v>0</v>
      </c>
      <c r="AF60">
        <f t="shared" si="24"/>
        <v>0</v>
      </c>
      <c r="AG60">
        <f t="shared" si="24"/>
        <v>-4.921227304088423E-10</v>
      </c>
      <c r="AH60">
        <f t="shared" si="5"/>
        <v>-9.6843071705943179E-5</v>
      </c>
      <c r="AI60">
        <f t="shared" si="25"/>
        <v>-9.684356382867359E-5</v>
      </c>
      <c r="AJ60">
        <f t="shared" si="7"/>
        <v>-63.096300953138098</v>
      </c>
      <c r="AK60">
        <f t="shared" si="22"/>
        <v>-41.22291692688276</v>
      </c>
      <c r="AL60">
        <f t="shared" si="8"/>
        <v>-104.31931472358468</v>
      </c>
      <c r="AN60">
        <f t="shared" si="26"/>
        <v>0</v>
      </c>
      <c r="AO60">
        <f t="shared" si="26"/>
        <v>0</v>
      </c>
      <c r="AP60">
        <f t="shared" si="26"/>
        <v>-7.7027558538859493E-13</v>
      </c>
      <c r="AQ60">
        <f t="shared" si="26"/>
        <v>-1.5157977703479137E-7</v>
      </c>
      <c r="AR60">
        <f t="shared" si="26"/>
        <v>-1.5158054731037676E-7</v>
      </c>
      <c r="AS60">
        <f t="shared" si="26"/>
        <v>-9.87589825655006E-2</v>
      </c>
      <c r="AT60">
        <f t="shared" si="26"/>
        <v>-6.4522535752210619E-2</v>
      </c>
      <c r="AU60">
        <f t="shared" si="23"/>
        <v>-0.16328166989825851</v>
      </c>
      <c r="AW60">
        <v>57</v>
      </c>
      <c r="AX60">
        <f>IF(Z60&gt;0, (R60*SUMPRODUCT(K60:$K$98, X60:$X$98)-K60*$AZ$3)/Z60, 0)</f>
        <v>-26710944231900.316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0.72100360699999999</v>
      </c>
      <c r="Q61" s="4">
        <f t="shared" si="21"/>
        <v>25</v>
      </c>
      <c r="R61">
        <f t="shared" si="0"/>
        <v>2000000</v>
      </c>
      <c r="S61">
        <f t="shared" si="1"/>
        <v>-88659394613153</v>
      </c>
      <c r="U61">
        <f t="shared" si="13"/>
        <v>0.72100360699999999</v>
      </c>
      <c r="V61">
        <f t="shared" si="14"/>
        <v>0.01</v>
      </c>
      <c r="W61">
        <f t="shared" si="15"/>
        <v>1.9684909216353694E-11</v>
      </c>
      <c r="X61">
        <f t="shared" si="16"/>
        <v>1.4192890548458557E-11</v>
      </c>
      <c r="Y61">
        <f t="shared" si="17"/>
        <v>1.9684909216353695E-13</v>
      </c>
      <c r="Z61">
        <f t="shared" si="18"/>
        <v>5.2951695757316006E-12</v>
      </c>
      <c r="AB61">
        <f t="shared" si="19"/>
        <v>-525.80251228804411</v>
      </c>
      <c r="AC61">
        <f t="shared" si="2"/>
        <v>-469.4665289583499</v>
      </c>
      <c r="AE61">
        <f t="shared" si="3"/>
        <v>0</v>
      </c>
      <c r="AF61">
        <f t="shared" si="24"/>
        <v>0</v>
      </c>
      <c r="AG61">
        <f t="shared" si="24"/>
        <v>-1.3237923939329002E-10</v>
      </c>
      <c r="AH61">
        <f t="shared" si="5"/>
        <v>-2.8385781096917113E-5</v>
      </c>
      <c r="AI61">
        <f t="shared" si="25"/>
        <v>-2.8385913476156506E-5</v>
      </c>
      <c r="AJ61">
        <f t="shared" si="7"/>
        <v>-56.335983329694216</v>
      </c>
      <c r="AK61">
        <f t="shared" si="22"/>
        <v>-36.806175860163094</v>
      </c>
      <c r="AL61">
        <f t="shared" si="8"/>
        <v>-93.142187575770777</v>
      </c>
      <c r="AN61">
        <f t="shared" si="26"/>
        <v>0</v>
      </c>
      <c r="AO61">
        <f t="shared" si="26"/>
        <v>0</v>
      </c>
      <c r="AP61">
        <f t="shared" si="26"/>
        <v>-1.8500120900490674E-13</v>
      </c>
      <c r="AQ61">
        <f t="shared" si="26"/>
        <v>-3.9669391103515246E-8</v>
      </c>
      <c r="AR61">
        <f t="shared" si="26"/>
        <v>-3.966957610472425E-8</v>
      </c>
      <c r="AS61">
        <f t="shared" si="26"/>
        <v>-7.8730056723697858E-2</v>
      </c>
      <c r="AT61">
        <f t="shared" si="26"/>
        <v>-5.1436970511272835E-2</v>
      </c>
      <c r="AU61">
        <f t="shared" si="23"/>
        <v>-0.1301670669045468</v>
      </c>
      <c r="AW61">
        <v>58</v>
      </c>
      <c r="AX61">
        <f>IF(Z61&gt;0, (R61*SUMPRODUCT(K61:$K$98, X61:$X$98)-K61*$AZ$3)/Z61, 0)</f>
        <v>-88659394613153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0.73803352099999997</v>
      </c>
      <c r="Q62" s="4">
        <f t="shared" si="21"/>
        <v>25</v>
      </c>
      <c r="R62">
        <f t="shared" si="0"/>
        <v>2000000</v>
      </c>
      <c r="S62">
        <f t="shared" si="1"/>
        <v>-314169464455539.13</v>
      </c>
      <c r="U62">
        <f t="shared" si="13"/>
        <v>0.73803352099999997</v>
      </c>
      <c r="V62">
        <f t="shared" si="14"/>
        <v>0.01</v>
      </c>
      <c r="W62">
        <f t="shared" si="15"/>
        <v>5.2951695757316006E-12</v>
      </c>
      <c r="X62">
        <f t="shared" si="16"/>
        <v>3.9080126462692692E-12</v>
      </c>
      <c r="Y62">
        <f t="shared" si="17"/>
        <v>5.2951695757316007E-14</v>
      </c>
      <c r="Z62">
        <f t="shared" si="18"/>
        <v>1.3342052337050154E-12</v>
      </c>
      <c r="AB62">
        <f t="shared" si="19"/>
        <v>-469.4665289583499</v>
      </c>
      <c r="AC62">
        <f t="shared" si="2"/>
        <v>-419.1665437468821</v>
      </c>
      <c r="AE62">
        <f t="shared" si="3"/>
        <v>0</v>
      </c>
      <c r="AF62">
        <f t="shared" si="24"/>
        <v>0</v>
      </c>
      <c r="AG62">
        <f t="shared" si="24"/>
        <v>-3.3355130842625388E-11</v>
      </c>
      <c r="AH62">
        <f t="shared" si="5"/>
        <v>-7.8160252925385385E-6</v>
      </c>
      <c r="AI62">
        <f t="shared" si="25"/>
        <v>-7.8160586476693805E-6</v>
      </c>
      <c r="AJ62">
        <f t="shared" si="7"/>
        <v>-50.299985211467799</v>
      </c>
      <c r="AK62">
        <f t="shared" si="22"/>
        <v>-32.862657027084495</v>
      </c>
      <c r="AL62">
        <f t="shared" si="8"/>
        <v>-83.162650054610936</v>
      </c>
      <c r="AN62">
        <f t="shared" si="26"/>
        <v>0</v>
      </c>
      <c r="AO62">
        <f t="shared" si="26"/>
        <v>0</v>
      </c>
      <c r="AP62">
        <f t="shared" si="26"/>
        <v>-4.1619735039026294E-14</v>
      </c>
      <c r="AQ62">
        <f t="shared" si="26"/>
        <v>-9.7526495479391586E-9</v>
      </c>
      <c r="AR62">
        <f t="shared" si="26"/>
        <v>-9.7526911676741974E-9</v>
      </c>
      <c r="AS62">
        <f t="shared" si="26"/>
        <v>-6.2763119318750463E-2</v>
      </c>
      <c r="AT62">
        <f t="shared" si="26"/>
        <v>-4.1005237982691053E-2</v>
      </c>
      <c r="AU62">
        <f t="shared" si="23"/>
        <v>-0.10376836705413267</v>
      </c>
      <c r="AW62">
        <v>59</v>
      </c>
      <c r="AX62">
        <f>IF(Z62&gt;0, (R62*SUMPRODUCT(K62:$K$98, X62:$X$98)-K62*$AZ$3)/Z62, 0)</f>
        <v>-314169464455539.13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0.75492728399999998</v>
      </c>
      <c r="Q63" s="4">
        <f t="shared" si="21"/>
        <v>25</v>
      </c>
      <c r="R63">
        <f t="shared" si="0"/>
        <v>2000000</v>
      </c>
      <c r="S63">
        <f t="shared" si="1"/>
        <v>-1193283742946286.8</v>
      </c>
      <c r="U63">
        <f t="shared" si="13"/>
        <v>0.75492728399999998</v>
      </c>
      <c r="V63">
        <f t="shared" si="14"/>
        <v>0.01</v>
      </c>
      <c r="W63">
        <f t="shared" si="15"/>
        <v>1.3342052337050154E-12</v>
      </c>
      <c r="X63">
        <f t="shared" si="16"/>
        <v>1.0072279333795124E-12</v>
      </c>
      <c r="Y63">
        <f t="shared" si="17"/>
        <v>1.3342052337050155E-14</v>
      </c>
      <c r="Z63">
        <f t="shared" si="18"/>
        <v>3.136352479884528E-13</v>
      </c>
      <c r="AB63">
        <f t="shared" si="19"/>
        <v>-419.1665437468821</v>
      </c>
      <c r="AC63">
        <f t="shared" si="2"/>
        <v>-374.25584263954784</v>
      </c>
      <c r="AE63">
        <f t="shared" si="3"/>
        <v>0</v>
      </c>
      <c r="AF63">
        <f t="shared" si="24"/>
        <v>0</v>
      </c>
      <c r="AG63">
        <f t="shared" si="24"/>
        <v>-7.8408811997113207E-12</v>
      </c>
      <c r="AH63">
        <f t="shared" si="5"/>
        <v>-2.0144558667590247E-6</v>
      </c>
      <c r="AI63">
        <f t="shared" si="25"/>
        <v>-2.0144637076402245E-6</v>
      </c>
      <c r="AJ63">
        <f t="shared" si="7"/>
        <v>-44.910701107334262</v>
      </c>
      <c r="AK63">
        <f t="shared" si="22"/>
        <v>-29.341658062281748</v>
      </c>
      <c r="AL63">
        <f t="shared" si="8"/>
        <v>-74.252361184079717</v>
      </c>
      <c r="AN63">
        <f t="shared" si="26"/>
        <v>0</v>
      </c>
      <c r="AO63">
        <f t="shared" si="26"/>
        <v>0</v>
      </c>
      <c r="AP63">
        <f t="shared" si="26"/>
        <v>-8.7354144239502506E-15</v>
      </c>
      <c r="AQ63">
        <f t="shared" si="26"/>
        <v>-2.2442766809865532E-9</v>
      </c>
      <c r="AR63">
        <f t="shared" si="26"/>
        <v>-2.2442854164009775E-9</v>
      </c>
      <c r="AS63">
        <f t="shared" si="26"/>
        <v>-5.0034374485506815E-2</v>
      </c>
      <c r="AT63">
        <f t="shared" si="26"/>
        <v>-3.2689124669980821E-2</v>
      </c>
      <c r="AU63">
        <f t="shared" si="23"/>
        <v>-8.2723501399773053E-2</v>
      </c>
      <c r="AW63">
        <v>60</v>
      </c>
      <c r="AX63">
        <f>IF(Z63&gt;0, (R63*SUMPRODUCT(K63:$K$98, X63:$X$98)-K63*$AZ$3)/Z63, 0)</f>
        <v>-1193283742946286.8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0.77166421299999999</v>
      </c>
      <c r="Q64" s="4">
        <f t="shared" si="21"/>
        <v>25</v>
      </c>
      <c r="R64">
        <f t="shared" si="0"/>
        <v>2000000</v>
      </c>
      <c r="S64">
        <f t="shared" si="1"/>
        <v>-4879785984654376</v>
      </c>
      <c r="U64">
        <f t="shared" si="13"/>
        <v>0.77166421299999999</v>
      </c>
      <c r="V64">
        <f t="shared" si="14"/>
        <v>0.01</v>
      </c>
      <c r="W64">
        <f t="shared" si="15"/>
        <v>3.136352479884528E-13</v>
      </c>
      <c r="X64">
        <f t="shared" si="16"/>
        <v>2.4202109680806924E-13</v>
      </c>
      <c r="Y64">
        <f t="shared" si="17"/>
        <v>3.1363524798845282E-15</v>
      </c>
      <c r="Z64">
        <f t="shared" si="18"/>
        <v>6.8477798700499037E-14</v>
      </c>
      <c r="AB64">
        <f t="shared" si="19"/>
        <v>-374.25584263954784</v>
      </c>
      <c r="AC64">
        <f t="shared" si="2"/>
        <v>-334.15700235867882</v>
      </c>
      <c r="AE64">
        <f t="shared" si="3"/>
        <v>0</v>
      </c>
      <c r="AF64">
        <f t="shared" si="24"/>
        <v>0</v>
      </c>
      <c r="AG64">
        <f t="shared" si="24"/>
        <v>-1.7119449675124759E-12</v>
      </c>
      <c r="AH64">
        <f t="shared" si="5"/>
        <v>-4.8404219361613844E-7</v>
      </c>
      <c r="AI64">
        <f t="shared" si="25"/>
        <v>-4.8404390556110593E-7</v>
      </c>
      <c r="AJ64">
        <f t="shared" si="7"/>
        <v>-40.098840280869013</v>
      </c>
      <c r="AK64">
        <f t="shared" si="22"/>
        <v>-26.19790898476835</v>
      </c>
      <c r="AL64">
        <f t="shared" si="8"/>
        <v>-66.296749749681268</v>
      </c>
      <c r="AN64">
        <f t="shared" si="26"/>
        <v>0</v>
      </c>
      <c r="AO64">
        <f t="shared" si="26"/>
        <v>0</v>
      </c>
      <c r="AP64">
        <f t="shared" si="26"/>
        <v>-1.7029049848431518E-15</v>
      </c>
      <c r="AQ64">
        <f t="shared" si="26"/>
        <v>-4.8148619262045829E-10</v>
      </c>
      <c r="AR64">
        <f t="shared" si="26"/>
        <v>-4.8148789552544311E-10</v>
      </c>
      <c r="AS64">
        <f t="shared" si="26"/>
        <v>-3.9887097013370308E-2</v>
      </c>
      <c r="AT64">
        <f t="shared" si="26"/>
        <v>-2.6059570049995841E-2</v>
      </c>
      <c r="AU64">
        <f t="shared" si="23"/>
        <v>-6.5946667544854051E-2</v>
      </c>
      <c r="AW64">
        <v>61</v>
      </c>
      <c r="AX64">
        <f>IF(Z64&gt;0, (R64*SUMPRODUCT(K64:$K$98, X64:$X$98)-K64*$AZ$3)/Z64, 0)</f>
        <v>-4879785984654376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0.78831611899999998</v>
      </c>
      <c r="Q65" s="4">
        <f t="shared" si="21"/>
        <v>25</v>
      </c>
      <c r="R65">
        <f t="shared" si="0"/>
        <v>2000000</v>
      </c>
      <c r="S65">
        <f t="shared" si="1"/>
        <v>-2.1602875502078068E+16</v>
      </c>
      <c r="U65">
        <f t="shared" si="13"/>
        <v>0.78831611899999998</v>
      </c>
      <c r="V65">
        <f t="shared" si="14"/>
        <v>0.01</v>
      </c>
      <c r="W65">
        <f t="shared" si="15"/>
        <v>6.8477798700499037E-14</v>
      </c>
      <c r="X65">
        <f t="shared" si="16"/>
        <v>5.3982152509240642E-14</v>
      </c>
      <c r="Y65">
        <f t="shared" si="17"/>
        <v>6.847779870049904E-16</v>
      </c>
      <c r="Z65">
        <f t="shared" si="18"/>
        <v>1.3810868204253405E-14</v>
      </c>
      <c r="AB65">
        <f t="shared" si="19"/>
        <v>-334.15700235867882</v>
      </c>
      <c r="AC65">
        <f t="shared" si="2"/>
        <v>-298.35446639209482</v>
      </c>
      <c r="AE65">
        <f t="shared" si="3"/>
        <v>0</v>
      </c>
      <c r="AF65">
        <f t="shared" si="24"/>
        <v>0</v>
      </c>
      <c r="AG65">
        <f t="shared" si="24"/>
        <v>-3.4527170510633513E-13</v>
      </c>
      <c r="AH65">
        <f t="shared" si="5"/>
        <v>-1.0796430501848129E-7</v>
      </c>
      <c r="AI65">
        <f t="shared" si="25"/>
        <v>-1.079646502901864E-7</v>
      </c>
      <c r="AJ65">
        <f t="shared" si="7"/>
        <v>-35.802535966584003</v>
      </c>
      <c r="AK65">
        <f t="shared" si="22"/>
        <v>-23.390990165107521</v>
      </c>
      <c r="AL65">
        <f t="shared" si="8"/>
        <v>-59.19352623965618</v>
      </c>
      <c r="AN65">
        <f t="shared" si="26"/>
        <v>0</v>
      </c>
      <c r="AO65">
        <f t="shared" si="26"/>
        <v>0</v>
      </c>
      <c r="AP65">
        <f t="shared" si="26"/>
        <v>-3.0665043421197596E-16</v>
      </c>
      <c r="AQ65">
        <f t="shared" si="26"/>
        <v>-9.5887674905521938E-11</v>
      </c>
      <c r="AR65">
        <f t="shared" si="26"/>
        <v>-9.588798155595615E-11</v>
      </c>
      <c r="AS65">
        <f t="shared" si="26"/>
        <v>-3.1797749533694492E-2</v>
      </c>
      <c r="AT65">
        <f t="shared" si="26"/>
        <v>-2.0774529695589211E-2</v>
      </c>
      <c r="AU65">
        <f t="shared" si="23"/>
        <v>-5.2572279325171688E-2</v>
      </c>
      <c r="AW65">
        <v>62</v>
      </c>
      <c r="AX65">
        <f>IF(Z65&gt;0, (R65*SUMPRODUCT(K65:$K$98, X65:$X$98)-K65*$AZ$3)/Z65, 0)</f>
        <v>-2.1602875502078068E+16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0.80496745000000003</v>
      </c>
      <c r="Q66" s="4">
        <f t="shared" si="21"/>
        <v>25</v>
      </c>
      <c r="R66">
        <f t="shared" si="0"/>
        <v>2000000</v>
      </c>
      <c r="S66">
        <f t="shared" si="1"/>
        <v>-1.0424264108282582E+17</v>
      </c>
      <c r="U66">
        <f t="shared" si="13"/>
        <v>0.80496745000000003</v>
      </c>
      <c r="V66">
        <f t="shared" si="14"/>
        <v>0.01</v>
      </c>
      <c r="W66">
        <f t="shared" si="15"/>
        <v>1.3810868204253405E-14</v>
      </c>
      <c r="X66">
        <f t="shared" si="16"/>
        <v>1.1117299360663943E-14</v>
      </c>
      <c r="Y66">
        <f t="shared" si="17"/>
        <v>1.3810868204253404E-16</v>
      </c>
      <c r="Z66">
        <f t="shared" si="18"/>
        <v>2.5554601615469285E-15</v>
      </c>
      <c r="AB66">
        <f t="shared" si="19"/>
        <v>-298.35446639209482</v>
      </c>
      <c r="AC66">
        <f t="shared" si="2"/>
        <v>-266.38791642159657</v>
      </c>
      <c r="AE66">
        <f t="shared" si="3"/>
        <v>0</v>
      </c>
      <c r="AF66">
        <f t="shared" si="24"/>
        <v>0</v>
      </c>
      <c r="AG66">
        <f t="shared" si="24"/>
        <v>-6.388650403867321E-14</v>
      </c>
      <c r="AH66">
        <f t="shared" si="5"/>
        <v>-2.2234598721327886E-8</v>
      </c>
      <c r="AI66">
        <f t="shared" si="25"/>
        <v>-2.2234662607831923E-8</v>
      </c>
      <c r="AJ66">
        <f t="shared" si="7"/>
        <v>-31.966549970498249</v>
      </c>
      <c r="AK66">
        <f t="shared" si="22"/>
        <v>-20.88481264744664</v>
      </c>
      <c r="AL66">
        <f t="shared" si="8"/>
        <v>-52.851362640179552</v>
      </c>
      <c r="AN66">
        <f t="shared" si="26"/>
        <v>0</v>
      </c>
      <c r="AO66">
        <f t="shared" si="26"/>
        <v>0</v>
      </c>
      <c r="AP66">
        <f t="shared" si="26"/>
        <v>-5.0660992679329599E-17</v>
      </c>
      <c r="AQ66">
        <f t="shared" si="26"/>
        <v>-1.7631687004929075E-11</v>
      </c>
      <c r="AR66">
        <f t="shared" si="26"/>
        <v>-1.7631737665921751E-11</v>
      </c>
      <c r="AS66">
        <f t="shared" si="26"/>
        <v>-2.5348971248426892E-2</v>
      </c>
      <c r="AT66">
        <f t="shared" si="26"/>
        <v>-1.6561327882348747E-2</v>
      </c>
      <c r="AU66">
        <f t="shared" si="23"/>
        <v>-4.1910299148407375E-2</v>
      </c>
      <c r="AW66">
        <v>63</v>
      </c>
      <c r="AX66">
        <f>IF(Z66&gt;0, (R66*SUMPRODUCT(K66:$K$98, X66:$X$98)-K66*$AZ$3)/Z66, 0)</f>
        <v>-1.0424264108282582E+17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0.82161935600000002</v>
      </c>
      <c r="Q67" s="4">
        <f t="shared" si="21"/>
        <v>25</v>
      </c>
      <c r="R67">
        <f t="shared" ref="R67:R69" si="27">$C$6</f>
        <v>2000000</v>
      </c>
      <c r="S67">
        <f t="shared" ref="S67:S69" si="28">AX67</f>
        <v>-5.5275822962822579E+17</v>
      </c>
      <c r="U67">
        <f t="shared" si="13"/>
        <v>0.82161935600000002</v>
      </c>
      <c r="V67">
        <f t="shared" si="14"/>
        <v>0.01</v>
      </c>
      <c r="W67">
        <f t="shared" si="15"/>
        <v>2.5554601615469285E-15</v>
      </c>
      <c r="X67">
        <f t="shared" si="16"/>
        <v>2.0996155322138435E-15</v>
      </c>
      <c r="Y67">
        <f t="shared" si="17"/>
        <v>2.5554601615469287E-17</v>
      </c>
      <c r="Z67">
        <f t="shared" si="18"/>
        <v>4.3029002771761574E-16</v>
      </c>
      <c r="AB67">
        <f t="shared" si="19"/>
        <v>-266.38791642159657</v>
      </c>
      <c r="AC67">
        <f t="shared" ref="AC67:AC69" si="29">S67*Z67</f>
        <v>-237.84635394786949</v>
      </c>
      <c r="AE67">
        <f t="shared" ref="AE67:AE69" si="30">$Z67*O67</f>
        <v>0</v>
      </c>
      <c r="AF67">
        <f t="shared" si="24"/>
        <v>0</v>
      </c>
      <c r="AG67">
        <f t="shared" si="24"/>
        <v>-1.0757250692940393E-14</v>
      </c>
      <c r="AH67">
        <f t="shared" ref="AH67:AH69" si="31">-X67*R67</f>
        <v>-4.1992310644276868E-9</v>
      </c>
      <c r="AI67">
        <f t="shared" ref="AI67:AI69" si="32">SUM(AE67:AH67)</f>
        <v>-4.19924182167838E-9</v>
      </c>
      <c r="AJ67">
        <f t="shared" ref="AJ67:AJ69" si="33">AB67-AC67</f>
        <v>-28.541562473727083</v>
      </c>
      <c r="AK67">
        <f t="shared" si="22"/>
        <v>-18.647154149511763</v>
      </c>
      <c r="AL67">
        <f t="shared" ref="AL67:AL69" si="34">SUM(AI67:AK67)</f>
        <v>-47.188716627438083</v>
      </c>
      <c r="AN67">
        <f t="shared" si="26"/>
        <v>0</v>
      </c>
      <c r="AO67">
        <f t="shared" si="26"/>
        <v>0</v>
      </c>
      <c r="AP67">
        <f t="shared" si="26"/>
        <v>-7.6163665830578573E-18</v>
      </c>
      <c r="AQ67">
        <f t="shared" si="26"/>
        <v>-2.9731465842508214E-12</v>
      </c>
      <c r="AR67">
        <f t="shared" si="26"/>
        <v>-2.9731542006174048E-12</v>
      </c>
      <c r="AS67">
        <f t="shared" si="26"/>
        <v>-2.020804468151086E-2</v>
      </c>
      <c r="AT67">
        <f t="shared" si="26"/>
        <v>-1.3202589191927558E-2</v>
      </c>
      <c r="AU67">
        <f t="shared" si="23"/>
        <v>-3.341063387641157E-2</v>
      </c>
      <c r="AW67">
        <v>64</v>
      </c>
      <c r="AX67">
        <f>IF(Z67&gt;0, (R67*SUMPRODUCT(K67:$K$98, X67:$X$98)-K67*$AZ$3)/Z67, 0)</f>
        <v>-5.5275822962822579E+17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6.3216220393231843E-4</v>
      </c>
      <c r="L68" s="2">
        <v>65</v>
      </c>
      <c r="M68" s="6">
        <v>0.83827126200000002</v>
      </c>
      <c r="Q68" s="4">
        <f t="shared" si="21"/>
        <v>25</v>
      </c>
      <c r="R68">
        <f t="shared" si="27"/>
        <v>2000000</v>
      </c>
      <c r="S68">
        <f t="shared" si="28"/>
        <v>-3.2527399891550935E+18</v>
      </c>
      <c r="U68">
        <f t="shared" ref="U68:U69" si="38">M68</f>
        <v>0.83827126200000002</v>
      </c>
      <c r="V68">
        <f t="shared" ref="V68:V69" si="39">$C$10</f>
        <v>0.01</v>
      </c>
      <c r="W68">
        <f t="shared" ref="W68:W69" si="40">Z67</f>
        <v>4.3029002771761574E-16</v>
      </c>
      <c r="X68">
        <f t="shared" ref="X68:X69" si="41">U68*W68</f>
        <v>3.6069976456086072E-16</v>
      </c>
      <c r="Y68">
        <f t="shared" ref="Y68:Y69" si="42">V68*W68</f>
        <v>4.3029002771761572E-18</v>
      </c>
      <c r="Z68">
        <f t="shared" ref="Z68:Z69" si="43">MAX(0, W68-X68-Y68)</f>
        <v>6.5287362879578868E-17</v>
      </c>
      <c r="AB68">
        <f t="shared" ref="AB68:AB69" si="44">AC67</f>
        <v>-237.84635394786949</v>
      </c>
      <c r="AC68">
        <f t="shared" si="29"/>
        <v>-212.36281602488603</v>
      </c>
      <c r="AE68">
        <f t="shared" si="30"/>
        <v>0</v>
      </c>
      <c r="AF68">
        <f t="shared" si="24"/>
        <v>0</v>
      </c>
      <c r="AG68">
        <f t="shared" si="24"/>
        <v>-1.6321840719894718E-15</v>
      </c>
      <c r="AH68">
        <f t="shared" si="31"/>
        <v>-7.2139952912172143E-10</v>
      </c>
      <c r="AI68">
        <f t="shared" si="32"/>
        <v>-7.2140116130579342E-10</v>
      </c>
      <c r="AJ68">
        <f t="shared" si="33"/>
        <v>-25.483537922983459</v>
      </c>
      <c r="AK68">
        <f t="shared" si="22"/>
        <v>-16.649244776350866</v>
      </c>
      <c r="AL68">
        <f t="shared" si="34"/>
        <v>-42.132782700055728</v>
      </c>
      <c r="AN68">
        <f t="shared" si="26"/>
        <v>0</v>
      </c>
      <c r="AO68">
        <f t="shared" si="26"/>
        <v>0</v>
      </c>
      <c r="AP68">
        <f t="shared" si="26"/>
        <v>-1.0318050801720904E-18</v>
      </c>
      <c r="AQ68">
        <f t="shared" si="26"/>
        <v>-4.5604151624532418E-13</v>
      </c>
      <c r="AR68">
        <f t="shared" si="26"/>
        <v>-4.5604254805040436E-13</v>
      </c>
      <c r="AS68">
        <f t="shared" si="26"/>
        <v>-1.6109729497386038E-2</v>
      </c>
      <c r="AT68">
        <f t="shared" si="26"/>
        <v>-1.0525023271626603E-2</v>
      </c>
      <c r="AU68">
        <f t="shared" si="23"/>
        <v>-2.6634752769468688E-2</v>
      </c>
      <c r="AW68">
        <v>65</v>
      </c>
      <c r="AX68">
        <f>IF(Z68&gt;0, (R68*SUMPRODUCT(K68:$K$98, X68:$X$98)-K68*$AZ$3)/Z68, 0)</f>
        <v>-3.2527399891550935E+18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5.6443053922528431E-4</v>
      </c>
      <c r="L69" s="2">
        <v>66</v>
      </c>
      <c r="M69" s="6">
        <v>1</v>
      </c>
      <c r="Q69" s="4">
        <f t="shared" ref="Q69" si="46">$C$8</f>
        <v>25</v>
      </c>
      <c r="R69">
        <f t="shared" si="27"/>
        <v>2000000</v>
      </c>
      <c r="S69">
        <f t="shared" si="28"/>
        <v>0</v>
      </c>
      <c r="U69">
        <f t="shared" si="38"/>
        <v>1</v>
      </c>
      <c r="V69">
        <f t="shared" si="39"/>
        <v>0.01</v>
      </c>
      <c r="W69">
        <f t="shared" si="40"/>
        <v>6.5287362879578868E-17</v>
      </c>
      <c r="X69">
        <f t="shared" si="41"/>
        <v>6.5287362879578868E-17</v>
      </c>
      <c r="Y69">
        <f t="shared" si="42"/>
        <v>6.5287362879578873E-19</v>
      </c>
      <c r="Z69">
        <f t="shared" si="43"/>
        <v>0</v>
      </c>
      <c r="AB69">
        <f t="shared" si="44"/>
        <v>-212.36281602488603</v>
      </c>
      <c r="AC69">
        <f t="shared" si="29"/>
        <v>0</v>
      </c>
      <c r="AE69">
        <f t="shared" si="30"/>
        <v>0</v>
      </c>
      <c r="AF69">
        <f t="shared" si="24"/>
        <v>0</v>
      </c>
      <c r="AG69">
        <f t="shared" si="24"/>
        <v>0</v>
      </c>
      <c r="AH69">
        <f t="shared" si="31"/>
        <v>-1.3057472575915773E-10</v>
      </c>
      <c r="AI69">
        <f t="shared" si="32"/>
        <v>-1.3057472575915773E-10</v>
      </c>
      <c r="AJ69">
        <f t="shared" si="33"/>
        <v>-212.36281602488603</v>
      </c>
      <c r="AK69">
        <f t="shared" si="22"/>
        <v>-14.865397121742024</v>
      </c>
      <c r="AL69">
        <f t="shared" si="34"/>
        <v>-227.22821314675863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-7.3700362869435021E-14</v>
      </c>
      <c r="AR69">
        <f t="shared" si="26"/>
        <v>-7.3700362869435021E-14</v>
      </c>
      <c r="AS69">
        <f t="shared" si="26"/>
        <v>-0.11986405876032627</v>
      </c>
      <c r="AT69">
        <f t="shared" si="26"/>
        <v>-8.390484113222841E-3</v>
      </c>
      <c r="AU69">
        <f t="shared" si="23"/>
        <v>-0.12825454287362281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585555.90613275266</v>
      </c>
      <c r="AO71" s="8">
        <f t="shared" si="47"/>
        <v>-58555.590613275272</v>
      </c>
      <c r="AP71" s="8">
        <f t="shared" si="47"/>
        <v>-1554.7777680459628</v>
      </c>
      <c r="AQ71" s="8">
        <f t="shared" si="47"/>
        <v>-335930.89669692278</v>
      </c>
      <c r="AR71" s="8">
        <f t="shared" si="47"/>
        <v>189514.64105450892</v>
      </c>
      <c r="AS71" s="8">
        <f t="shared" si="47"/>
        <v>-42890.172301372128</v>
      </c>
      <c r="AT71" s="8">
        <f t="shared" si="47"/>
        <v>25019.267175800396</v>
      </c>
      <c r="AU71" s="8">
        <f t="shared" si="47"/>
        <v>171643.73592893736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48" priority="1" operator="lessThan">
      <formula>0</formula>
    </cfRule>
  </conditionalFormatting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D00509-52D4-46F3-A5F2-63FEEEE24A9A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41" max="41" width="9.85546875" bestFit="1" customWidth="1"/>
    <col min="44" max="44" width="10.42578125" bestFit="1" customWidth="1"/>
    <col min="45" max="45" width="18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'T.26.04.A'!C3*(1+C12)</f>
        <v>138.50734186609779</v>
      </c>
      <c r="K3">
        <v>1</v>
      </c>
      <c r="L3" s="2">
        <v>0</v>
      </c>
      <c r="O3">
        <f>$C$3</f>
        <v>138.50734186609779</v>
      </c>
      <c r="P3">
        <f>O3*B5</f>
        <v>110.80587349287823</v>
      </c>
      <c r="Q3" s="4">
        <f>B8</f>
        <v>1522.432587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>AX4</f>
        <v>6.8008694581920555</v>
      </c>
      <c r="AE3">
        <f t="shared" ref="AE3:AE23" si="1">$Z3*O3</f>
        <v>138.50734186609779</v>
      </c>
      <c r="AF3">
        <f t="shared" ref="AF3:AG23" si="2">-$Z3*P3</f>
        <v>-110.80587349287823</v>
      </c>
      <c r="AG3">
        <f t="shared" si="2"/>
        <v>-1522.432587</v>
      </c>
      <c r="AH3">
        <f t="shared" ref="AH3:AH23" si="3">-X3*R3</f>
        <v>0</v>
      </c>
      <c r="AI3">
        <f t="shared" ref="AI3:AI23" si="4">SUM(AE3:AH3)</f>
        <v>-1494.7311186267805</v>
      </c>
      <c r="AJ3">
        <f t="shared" ref="AJ3:AJ23" si="5">AB3-AC3</f>
        <v>-6.8008694581920555</v>
      </c>
      <c r="AL3">
        <f t="shared" ref="AL3:AL23" si="6">SUM(AI3:AK3)</f>
        <v>-1501.5319880849725</v>
      </c>
      <c r="AN3">
        <f t="shared" ref="AN3:AU23" si="7">AE3*$K3</f>
        <v>138.50734186609779</v>
      </c>
      <c r="AO3">
        <f t="shared" si="7"/>
        <v>-110.80587349287823</v>
      </c>
      <c r="AP3">
        <f t="shared" si="7"/>
        <v>-1522.432587</v>
      </c>
      <c r="AQ3">
        <f t="shared" si="7"/>
        <v>0</v>
      </c>
      <c r="AR3">
        <f t="shared" si="7"/>
        <v>-1494.7311186267805</v>
      </c>
      <c r="AS3">
        <f t="shared" si="7"/>
        <v>-6.8008694581920555</v>
      </c>
      <c r="AT3">
        <f t="shared" si="7"/>
        <v>0</v>
      </c>
      <c r="AU3">
        <f t="shared" si="7"/>
        <v>-1501.5319880849725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84.759045285740754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8">F4+$C$9</f>
        <v>8.5572000000000009E-2</v>
      </c>
      <c r="I4" s="5">
        <f t="shared" ref="I4:I23" si="9">1+H4</f>
        <v>1.085572</v>
      </c>
      <c r="J4">
        <f t="shared" ref="J4:J23" si="10">1/I4</f>
        <v>0.92117335377109955</v>
      </c>
      <c r="K4">
        <f>J4</f>
        <v>0.92117335377109955</v>
      </c>
      <c r="L4" s="2">
        <v>1</v>
      </c>
      <c r="M4" s="6">
        <f t="array" ref="M4:M23">Mortalities!B2:B21</f>
        <v>1.694311E-3</v>
      </c>
      <c r="R4">
        <f t="shared" si="0"/>
        <v>50000</v>
      </c>
      <c r="S4">
        <f t="shared" ref="S4:S23" si="11">AX4</f>
        <v>6.8008694581920555</v>
      </c>
      <c r="U4">
        <f t="shared" ref="U4:U23" si="12">M4</f>
        <v>1.694311E-3</v>
      </c>
      <c r="V4">
        <f t="shared" ref="V4:V23" si="13">$C$10</f>
        <v>0.01</v>
      </c>
      <c r="W4">
        <f t="shared" ref="W4:W23" si="14">Z3</f>
        <v>1</v>
      </c>
      <c r="X4">
        <f t="shared" ref="X4:X23" si="15">U4*W4</f>
        <v>1.694311E-3</v>
      </c>
      <c r="Y4">
        <f t="shared" ref="Y4:Y23" si="16">V4*W4</f>
        <v>0.01</v>
      </c>
      <c r="Z4">
        <f t="shared" ref="Z4:Z23" si="17">MAX(0, W4-X4-Y4)</f>
        <v>0.98830568900000004</v>
      </c>
      <c r="AB4">
        <f t="shared" ref="AB4:AB23" si="18">AC3</f>
        <v>6.8008694581920555</v>
      </c>
      <c r="AC4">
        <f t="shared" ref="AC4:AC23" si="19">AX5</f>
        <v>12.836432187451683</v>
      </c>
      <c r="AE4">
        <f t="shared" si="1"/>
        <v>0</v>
      </c>
      <c r="AF4">
        <f t="shared" si="2"/>
        <v>0</v>
      </c>
      <c r="AG4">
        <f t="shared" si="2"/>
        <v>0</v>
      </c>
      <c r="AH4">
        <f t="shared" si="3"/>
        <v>-84.715549999999993</v>
      </c>
      <c r="AI4">
        <f t="shared" si="4"/>
        <v>-84.715549999999993</v>
      </c>
      <c r="AJ4">
        <f t="shared" si="5"/>
        <v>-6.0355627292596274</v>
      </c>
      <c r="AK4">
        <f>G4*MAX(0, SUM(AB4:AB4, AE4:AF4))</f>
        <v>0.47606086207344395</v>
      </c>
      <c r="AL4">
        <f t="shared" si="6"/>
        <v>-90.275051867186178</v>
      </c>
      <c r="AN4">
        <f t="shared" si="7"/>
        <v>0</v>
      </c>
      <c r="AO4">
        <f t="shared" si="7"/>
        <v>0</v>
      </c>
      <c r="AP4">
        <f t="shared" si="7"/>
        <v>0</v>
      </c>
      <c r="AQ4">
        <f t="shared" si="7"/>
        <v>-78.037707310063269</v>
      </c>
      <c r="AR4">
        <f t="shared" si="7"/>
        <v>-78.037707310063269</v>
      </c>
      <c r="AS4">
        <f t="shared" si="7"/>
        <v>-5.5597995612079423</v>
      </c>
      <c r="AT4">
        <f t="shared" si="7"/>
        <v>0.43853458091535519</v>
      </c>
      <c r="AU4">
        <f t="shared" si="7"/>
        <v>-83.158972290355848</v>
      </c>
      <c r="AW4">
        <v>1</v>
      </c>
      <c r="AX4">
        <f>(R4*SUMPRODUCT(K5:$K$23, X5:$X$23)-$AZ$3*SUMPRODUCT(K4:$K$22, W5:$W$23))/Z4</f>
        <v>6.8008694581920555</v>
      </c>
    </row>
    <row r="5" spans="1:52" x14ac:dyDescent="0.25">
      <c r="B5" s="2">
        <v>0.8</v>
      </c>
      <c r="C5" s="2"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8"/>
        <v>8.5572000000000009E-2</v>
      </c>
      <c r="I5" s="5">
        <f t="shared" si="9"/>
        <v>1.085572</v>
      </c>
      <c r="J5">
        <f t="shared" si="10"/>
        <v>0.92117335377109955</v>
      </c>
      <c r="K5">
        <f t="shared" ref="K5:K23" si="20">K4*J5</f>
        <v>0.84856034769789535</v>
      </c>
      <c r="L5" s="2">
        <v>2</v>
      </c>
      <c r="M5" s="6">
        <v>1.701527E-3</v>
      </c>
      <c r="O5">
        <f t="shared" ref="O5:O23" si="21">$C$3</f>
        <v>138.50734186609779</v>
      </c>
      <c r="P5">
        <f t="shared" ref="P5:P23" si="22">O5*$C$5</f>
        <v>6.9253670933048896</v>
      </c>
      <c r="Q5" s="4">
        <f t="shared" ref="Q5:Q23" si="23">$C$8</f>
        <v>25</v>
      </c>
      <c r="R5">
        <f t="shared" si="0"/>
        <v>50000</v>
      </c>
      <c r="S5">
        <f t="shared" si="11"/>
        <v>12.836432187451683</v>
      </c>
      <c r="U5">
        <f t="shared" si="12"/>
        <v>1.701527E-3</v>
      </c>
      <c r="V5">
        <f t="shared" si="13"/>
        <v>0.01</v>
      </c>
      <c r="W5">
        <f t="shared" si="14"/>
        <v>0.98830568900000004</v>
      </c>
      <c r="X5">
        <f t="shared" si="15"/>
        <v>1.681628814087103E-3</v>
      </c>
      <c r="Y5">
        <f t="shared" si="16"/>
        <v>9.8830568900000002E-3</v>
      </c>
      <c r="Z5">
        <f t="shared" si="17"/>
        <v>0.97674100329591296</v>
      </c>
      <c r="AB5">
        <f t="shared" si="18"/>
        <v>12.836432187451683</v>
      </c>
      <c r="AC5">
        <f t="shared" si="19"/>
        <v>18.135365028092203</v>
      </c>
      <c r="AE5">
        <f t="shared" si="1"/>
        <v>135.28580005814237</v>
      </c>
      <c r="AF5">
        <f t="shared" si="2"/>
        <v>-6.764290002907118</v>
      </c>
      <c r="AG5">
        <f t="shared" si="2"/>
        <v>-24.418525082397824</v>
      </c>
      <c r="AH5">
        <f t="shared" si="3"/>
        <v>-84.081440704355145</v>
      </c>
      <c r="AI5">
        <f t="shared" si="4"/>
        <v>20.021544268482273</v>
      </c>
      <c r="AJ5">
        <f t="shared" si="5"/>
        <v>-5.2989328406405196</v>
      </c>
      <c r="AK5">
        <f t="shared" ref="AK5:AK23" si="24">G5*SUM(AB5:AB5, AE5:AF5)</f>
        <v>9.8950559569880863</v>
      </c>
      <c r="AL5">
        <f t="shared" si="6"/>
        <v>24.61766738482984</v>
      </c>
      <c r="AN5">
        <f t="shared" si="7"/>
        <v>114.79816553592524</v>
      </c>
      <c r="AO5">
        <f t="shared" si="7"/>
        <v>-5.7399082767962613</v>
      </c>
      <c r="AP5">
        <f t="shared" si="7"/>
        <v>-20.720592134189275</v>
      </c>
      <c r="AQ5">
        <f t="shared" si="7"/>
        <v>-71.348176559027578</v>
      </c>
      <c r="AR5">
        <f t="shared" si="7"/>
        <v>16.989488565912122</v>
      </c>
      <c r="AS5">
        <f t="shared" si="7"/>
        <v>-4.4964642936817159</v>
      </c>
      <c r="AT5">
        <f t="shared" si="7"/>
        <v>8.3965521233519418</v>
      </c>
      <c r="AU5">
        <f t="shared" si="7"/>
        <v>20.889576395582345</v>
      </c>
      <c r="AW5">
        <v>2</v>
      </c>
      <c r="AX5">
        <f>(R5*SUMPRODUCT(K6:$K$23, X6:$X$23)-$AZ$3*SUMPRODUCT(K5:$K$22, W6:$W$23))/Z5</f>
        <v>12.836432187451683</v>
      </c>
    </row>
    <row r="6" spans="1:52" x14ac:dyDescent="0.25">
      <c r="A6" t="s">
        <v>16</v>
      </c>
      <c r="C6" s="2"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8"/>
        <v>8.5572000000000009E-2</v>
      </c>
      <c r="I6" s="5">
        <f t="shared" si="9"/>
        <v>1.085572</v>
      </c>
      <c r="J6">
        <f t="shared" si="10"/>
        <v>0.92117335377109955</v>
      </c>
      <c r="K6">
        <f t="shared" si="20"/>
        <v>0.78167118136604063</v>
      </c>
      <c r="L6" s="2">
        <v>3</v>
      </c>
      <c r="M6" s="6">
        <v>1.710095E-3</v>
      </c>
      <c r="O6">
        <f t="shared" si="21"/>
        <v>138.50734186609779</v>
      </c>
      <c r="P6">
        <f t="shared" si="22"/>
        <v>6.9253670933048896</v>
      </c>
      <c r="Q6" s="4">
        <f t="shared" si="23"/>
        <v>25</v>
      </c>
      <c r="R6">
        <f t="shared" si="0"/>
        <v>50000</v>
      </c>
      <c r="S6">
        <f t="shared" si="11"/>
        <v>18.135365028092203</v>
      </c>
      <c r="U6">
        <f t="shared" si="12"/>
        <v>1.710095E-3</v>
      </c>
      <c r="V6">
        <f t="shared" si="13"/>
        <v>0.01</v>
      </c>
      <c r="W6">
        <f t="shared" si="14"/>
        <v>0.97674100329591296</v>
      </c>
      <c r="X6">
        <f t="shared" si="15"/>
        <v>1.6703199060313244E-3</v>
      </c>
      <c r="Y6">
        <f t="shared" si="16"/>
        <v>9.7674100329591292E-3</v>
      </c>
      <c r="Z6">
        <f t="shared" si="17"/>
        <v>0.96530327335692256</v>
      </c>
      <c r="AB6">
        <f t="shared" si="18"/>
        <v>18.135365028092203</v>
      </c>
      <c r="AC6">
        <f t="shared" si="19"/>
        <v>22.74657215092849</v>
      </c>
      <c r="AE6">
        <f t="shared" si="1"/>
        <v>133.70159048731051</v>
      </c>
      <c r="AF6">
        <f t="shared" si="2"/>
        <v>-6.6850795243655261</v>
      </c>
      <c r="AG6">
        <f t="shared" si="2"/>
        <v>-24.132581833923066</v>
      </c>
      <c r="AH6">
        <f t="shared" si="3"/>
        <v>-83.515995301566221</v>
      </c>
      <c r="AI6">
        <f t="shared" si="4"/>
        <v>19.367933827455701</v>
      </c>
      <c r="AJ6">
        <f t="shared" si="5"/>
        <v>-4.6112071228362872</v>
      </c>
      <c r="AK6">
        <f t="shared" si="24"/>
        <v>10.160631319372603</v>
      </c>
      <c r="AL6">
        <f t="shared" si="6"/>
        <v>24.917358023992016</v>
      </c>
      <c r="AN6">
        <f t="shared" si="7"/>
        <v>104.51068018673459</v>
      </c>
      <c r="AO6">
        <f t="shared" si="7"/>
        <v>-5.2255340093367302</v>
      </c>
      <c r="AP6">
        <f t="shared" si="7"/>
        <v>-18.863743751535296</v>
      </c>
      <c r="AQ6">
        <f t="shared" si="7"/>
        <v>-65.282046710335962</v>
      </c>
      <c r="AR6">
        <f t="shared" si="7"/>
        <v>15.139355715526598</v>
      </c>
      <c r="AS6">
        <f t="shared" si="7"/>
        <v>-3.6044477192309419</v>
      </c>
      <c r="AT6">
        <f t="shared" si="7"/>
        <v>7.9422726868387752</v>
      </c>
      <c r="AU6">
        <f t="shared" si="7"/>
        <v>19.477180683134431</v>
      </c>
      <c r="AW6">
        <v>3</v>
      </c>
      <c r="AX6">
        <f>(R6*SUMPRODUCT(K7:$K$23, X7:$X$23)-$AZ$3*SUMPRODUCT(K6:$K$22, W7:$W$23))/Z6</f>
        <v>18.135365028092203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8"/>
        <v>8.5572000000000009E-2</v>
      </c>
      <c r="I7" s="5">
        <f t="shared" si="9"/>
        <v>1.085572</v>
      </c>
      <c r="J7">
        <f t="shared" si="10"/>
        <v>0.92117335377109955</v>
      </c>
      <c r="K7">
        <f t="shared" si="20"/>
        <v>0.72005466368517301</v>
      </c>
      <c r="L7" s="2">
        <v>4</v>
      </c>
      <c r="M7" s="6">
        <v>1.7195660000000001E-3</v>
      </c>
      <c r="O7">
        <f t="shared" si="21"/>
        <v>138.50734186609779</v>
      </c>
      <c r="P7">
        <f t="shared" si="22"/>
        <v>6.9253670933048896</v>
      </c>
      <c r="Q7" s="4">
        <f t="shared" si="23"/>
        <v>25</v>
      </c>
      <c r="R7">
        <f t="shared" si="0"/>
        <v>50000</v>
      </c>
      <c r="S7">
        <f t="shared" si="11"/>
        <v>22.74657215092849</v>
      </c>
      <c r="U7">
        <f t="shared" si="12"/>
        <v>1.7195660000000001E-3</v>
      </c>
      <c r="V7">
        <f t="shared" si="13"/>
        <v>0.01</v>
      </c>
      <c r="W7">
        <f t="shared" si="14"/>
        <v>0.96530327335692256</v>
      </c>
      <c r="X7">
        <f t="shared" si="15"/>
        <v>1.6599026885532699E-3</v>
      </c>
      <c r="Y7">
        <f t="shared" si="16"/>
        <v>9.6530327335692251E-3</v>
      </c>
      <c r="Z7">
        <f t="shared" si="17"/>
        <v>0.95399033793480004</v>
      </c>
      <c r="AB7">
        <f t="shared" si="18"/>
        <v>22.74657215092849</v>
      </c>
      <c r="AC7">
        <f t="shared" si="19"/>
        <v>26.672742706588256</v>
      </c>
      <c r="AE7">
        <f t="shared" si="1"/>
        <v>132.13466587328952</v>
      </c>
      <c r="AF7">
        <f t="shared" si="2"/>
        <v>-6.6067332936644751</v>
      </c>
      <c r="AG7">
        <f t="shared" si="2"/>
        <v>-23.84975844837</v>
      </c>
      <c r="AH7">
        <f t="shared" si="3"/>
        <v>-82.995134427663501</v>
      </c>
      <c r="AI7">
        <f t="shared" si="4"/>
        <v>18.683039703591547</v>
      </c>
      <c r="AJ7">
        <f t="shared" si="5"/>
        <v>-3.9261705556597661</v>
      </c>
      <c r="AK7">
        <f t="shared" si="24"/>
        <v>10.37921533113875</v>
      </c>
      <c r="AL7">
        <f t="shared" si="6"/>
        <v>25.136084479070533</v>
      </c>
      <c r="AN7">
        <f t="shared" si="7"/>
        <v>95.144182396544196</v>
      </c>
      <c r="AO7">
        <f t="shared" si="7"/>
        <v>-4.7572091198272091</v>
      </c>
      <c r="AP7">
        <f t="shared" si="7"/>
        <v>-17.173129798513674</v>
      </c>
      <c r="AQ7">
        <f t="shared" si="7"/>
        <v>-59.761033607816969</v>
      </c>
      <c r="AR7">
        <f t="shared" si="7"/>
        <v>13.452809870386346</v>
      </c>
      <c r="AS7">
        <f t="shared" si="7"/>
        <v>-2.8270574190262217</v>
      </c>
      <c r="AT7">
        <f t="shared" si="7"/>
        <v>7.473602404579105</v>
      </c>
      <c r="AU7">
        <f t="shared" si="7"/>
        <v>18.099354855939229</v>
      </c>
      <c r="AW7">
        <v>4</v>
      </c>
      <c r="AX7">
        <f>(R7*SUMPRODUCT(K8:$K$23, X8:$X$23)-$AZ$3*SUMPRODUCT(K7:$K$22, W8:$W$23))/Z7</f>
        <v>22.74657215092849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8"/>
        <v>8.5572000000000009E-2</v>
      </c>
      <c r="I8" s="5">
        <f t="shared" si="9"/>
        <v>1.085572</v>
      </c>
      <c r="J8">
        <f t="shared" si="10"/>
        <v>0.92117335377109955</v>
      </c>
      <c r="K8">
        <f t="shared" si="20"/>
        <v>0.66329516944539202</v>
      </c>
      <c r="L8" s="2">
        <v>5</v>
      </c>
      <c r="M8" s="6">
        <v>1.7312919999999999E-3</v>
      </c>
      <c r="O8">
        <f t="shared" si="21"/>
        <v>138.50734186609779</v>
      </c>
      <c r="P8">
        <f t="shared" si="22"/>
        <v>6.9253670933048896</v>
      </c>
      <c r="Q8" s="4">
        <f t="shared" si="23"/>
        <v>25</v>
      </c>
      <c r="R8">
        <f t="shared" si="0"/>
        <v>50000</v>
      </c>
      <c r="S8">
        <f t="shared" si="11"/>
        <v>26.672742706588256</v>
      </c>
      <c r="U8">
        <f t="shared" si="12"/>
        <v>1.7312919999999999E-3</v>
      </c>
      <c r="V8">
        <f t="shared" si="13"/>
        <v>0.01</v>
      </c>
      <c r="W8">
        <f t="shared" si="14"/>
        <v>0.95399033793480004</v>
      </c>
      <c r="X8">
        <f t="shared" si="15"/>
        <v>1.6516358401438157E-3</v>
      </c>
      <c r="Y8">
        <f t="shared" si="16"/>
        <v>9.5399033793479998E-3</v>
      </c>
      <c r="Z8">
        <f t="shared" si="17"/>
        <v>0.94279879871530825</v>
      </c>
      <c r="AB8">
        <f t="shared" si="18"/>
        <v>26.672742706588256</v>
      </c>
      <c r="AC8">
        <f t="shared" si="19"/>
        <v>29.786258916197713</v>
      </c>
      <c r="AE8">
        <f t="shared" si="1"/>
        <v>130.58455552460751</v>
      </c>
      <c r="AF8">
        <f t="shared" si="2"/>
        <v>-6.5292277762303756</v>
      </c>
      <c r="AG8">
        <f t="shared" si="2"/>
        <v>-23.569969967882706</v>
      </c>
      <c r="AH8">
        <f t="shared" si="3"/>
        <v>-82.581792007190785</v>
      </c>
      <c r="AI8">
        <f t="shared" si="4"/>
        <v>17.903565773303654</v>
      </c>
      <c r="AJ8">
        <f t="shared" si="5"/>
        <v>-3.1135162096094575</v>
      </c>
      <c r="AK8">
        <f t="shared" si="24"/>
        <v>10.550964931847577</v>
      </c>
      <c r="AL8">
        <f t="shared" si="6"/>
        <v>25.341014495541774</v>
      </c>
      <c r="AN8">
        <f t="shared" si="7"/>
        <v>86.616104883645747</v>
      </c>
      <c r="AO8">
        <f t="shared" si="7"/>
        <v>-4.3308052441822875</v>
      </c>
      <c r="AP8">
        <f t="shared" si="7"/>
        <v>-15.63384722366956</v>
      </c>
      <c r="AQ8">
        <f t="shared" si="7"/>
        <v>-54.776103722513731</v>
      </c>
      <c r="AR8">
        <f t="shared" si="7"/>
        <v>11.875348693280168</v>
      </c>
      <c r="AS8">
        <f t="shared" si="7"/>
        <v>-2.0651802618238797</v>
      </c>
      <c r="AT8">
        <f t="shared" si="7"/>
        <v>6.9984040722822281</v>
      </c>
      <c r="AU8">
        <f t="shared" si="7"/>
        <v>16.808572503738517</v>
      </c>
      <c r="AW8">
        <v>5</v>
      </c>
      <c r="AX8">
        <f>(R8*SUMPRODUCT(K9:$K$23, X9:$X$23)-$AZ$3*SUMPRODUCT(K8:$K$22, W9:$W$23))/Z8</f>
        <v>26.672742706588256</v>
      </c>
    </row>
    <row r="9" spans="1:52" x14ac:dyDescent="0.25">
      <c r="A9" t="s">
        <v>39</v>
      </c>
      <c r="C9" s="2">
        <f>0.05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8"/>
        <v>8.5572000000000009E-2</v>
      </c>
      <c r="I9" s="5">
        <f t="shared" si="9"/>
        <v>1.085572</v>
      </c>
      <c r="J9">
        <f t="shared" si="10"/>
        <v>0.92117335377109955</v>
      </c>
      <c r="K9">
        <f t="shared" si="20"/>
        <v>0.61100983577818146</v>
      </c>
      <c r="L9" s="2">
        <v>6</v>
      </c>
      <c r="M9" s="6">
        <v>1.749783E-3</v>
      </c>
      <c r="O9">
        <f t="shared" si="21"/>
        <v>138.50734186609779</v>
      </c>
      <c r="P9">
        <f t="shared" si="22"/>
        <v>6.9253670933048896</v>
      </c>
      <c r="Q9" s="4">
        <f t="shared" si="23"/>
        <v>25</v>
      </c>
      <c r="R9">
        <f t="shared" si="0"/>
        <v>50000</v>
      </c>
      <c r="S9">
        <f t="shared" si="11"/>
        <v>29.786258916197713</v>
      </c>
      <c r="U9">
        <f t="shared" si="12"/>
        <v>1.749783E-3</v>
      </c>
      <c r="V9">
        <f t="shared" si="13"/>
        <v>0.01</v>
      </c>
      <c r="W9">
        <f t="shared" si="14"/>
        <v>0.94279879871530825</v>
      </c>
      <c r="X9">
        <f t="shared" si="15"/>
        <v>1.6496933104124681E-3</v>
      </c>
      <c r="Y9">
        <f t="shared" si="16"/>
        <v>9.427987987153082E-3</v>
      </c>
      <c r="Z9">
        <f t="shared" si="17"/>
        <v>0.93172111741774277</v>
      </c>
      <c r="AB9">
        <f t="shared" si="18"/>
        <v>29.786258916197713</v>
      </c>
      <c r="AC9">
        <f t="shared" si="19"/>
        <v>32.100626855834996</v>
      </c>
      <c r="AE9">
        <f t="shared" si="1"/>
        <v>129.05021533404195</v>
      </c>
      <c r="AF9">
        <f t="shared" si="2"/>
        <v>-6.4525107667020967</v>
      </c>
      <c r="AG9">
        <f t="shared" si="2"/>
        <v>-23.293027935443568</v>
      </c>
      <c r="AH9">
        <f t="shared" si="3"/>
        <v>-82.484665520623409</v>
      </c>
      <c r="AI9">
        <f t="shared" si="4"/>
        <v>16.820011111272876</v>
      </c>
      <c r="AJ9">
        <f t="shared" si="5"/>
        <v>-2.3143679396372825</v>
      </c>
      <c r="AK9">
        <f t="shared" si="24"/>
        <v>10.66687744384763</v>
      </c>
      <c r="AL9">
        <f t="shared" si="6"/>
        <v>25.172520615483222</v>
      </c>
      <c r="AN9">
        <f t="shared" si="7"/>
        <v>78.850950878391927</v>
      </c>
      <c r="AO9">
        <f t="shared" si="7"/>
        <v>-3.9425475439195958</v>
      </c>
      <c r="AP9">
        <f t="shared" si="7"/>
        <v>-14.232269173611968</v>
      </c>
      <c r="AQ9">
        <f t="shared" si="7"/>
        <v>-50.398941933974335</v>
      </c>
      <c r="AR9">
        <f t="shared" si="7"/>
        <v>10.277192226886028</v>
      </c>
      <c r="AS9">
        <f t="shared" si="7"/>
        <v>-1.4141015747280641</v>
      </c>
      <c r="AT9">
        <f t="shared" si="7"/>
        <v>6.5175670352313286</v>
      </c>
      <c r="AU9">
        <f t="shared" si="7"/>
        <v>15.380657687389292</v>
      </c>
      <c r="AW9">
        <v>6</v>
      </c>
      <c r="AX9">
        <f>(R9*SUMPRODUCT(K10:$K$23, X10:$X$23)-$AZ$3*SUMPRODUCT(K9:$K$22, W10:$W$23))/Z9</f>
        <v>29.786258916197713</v>
      </c>
    </row>
    <row r="10" spans="1:52" x14ac:dyDescent="0.25">
      <c r="A10" t="s">
        <v>19</v>
      </c>
      <c r="C10" s="2"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8"/>
        <v>8.5572000000000009E-2</v>
      </c>
      <c r="I10" s="5">
        <f t="shared" si="9"/>
        <v>1.085572</v>
      </c>
      <c r="J10">
        <f t="shared" si="10"/>
        <v>0.92117335377109955</v>
      </c>
      <c r="K10">
        <f t="shared" si="20"/>
        <v>0.5628459796109162</v>
      </c>
      <c r="L10" s="2">
        <v>7</v>
      </c>
      <c r="M10" s="6">
        <v>1.7714300000000001E-3</v>
      </c>
      <c r="O10">
        <f t="shared" si="21"/>
        <v>138.50734186609779</v>
      </c>
      <c r="P10">
        <f t="shared" si="22"/>
        <v>6.9253670933048896</v>
      </c>
      <c r="Q10" s="4">
        <f t="shared" si="23"/>
        <v>25</v>
      </c>
      <c r="R10">
        <f t="shared" si="0"/>
        <v>50000</v>
      </c>
      <c r="S10">
        <f t="shared" si="11"/>
        <v>32.100626855834996</v>
      </c>
      <c r="U10">
        <f t="shared" si="12"/>
        <v>1.7714300000000001E-3</v>
      </c>
      <c r="V10">
        <f t="shared" si="13"/>
        <v>0.01</v>
      </c>
      <c r="W10">
        <f t="shared" si="14"/>
        <v>0.93172111741774277</v>
      </c>
      <c r="X10">
        <f t="shared" si="15"/>
        <v>1.6504787390273121E-3</v>
      </c>
      <c r="Y10">
        <f t="shared" si="16"/>
        <v>9.3172111741774283E-3</v>
      </c>
      <c r="Z10">
        <f t="shared" si="17"/>
        <v>0.92075342750453804</v>
      </c>
      <c r="AB10">
        <f t="shared" si="18"/>
        <v>32.100626855834996</v>
      </c>
      <c r="AC10">
        <f t="shared" si="19"/>
        <v>33.72094931812768</v>
      </c>
      <c r="AE10">
        <f t="shared" si="1"/>
        <v>127.53110975775233</v>
      </c>
      <c r="AF10">
        <f t="shared" si="2"/>
        <v>-6.3765554878876172</v>
      </c>
      <c r="AG10">
        <f t="shared" si="2"/>
        <v>-23.01883568761345</v>
      </c>
      <c r="AH10">
        <f t="shared" si="3"/>
        <v>-82.523936951365613</v>
      </c>
      <c r="AI10">
        <f t="shared" si="4"/>
        <v>15.611781630885659</v>
      </c>
      <c r="AJ10">
        <f t="shared" si="5"/>
        <v>-1.620322462292684</v>
      </c>
      <c r="AK10">
        <f t="shared" si="24"/>
        <v>10.72786267879898</v>
      </c>
      <c r="AL10">
        <f t="shared" si="6"/>
        <v>24.719321847391953</v>
      </c>
      <c r="AN10">
        <f t="shared" si="7"/>
        <v>71.780372402469382</v>
      </c>
      <c r="AO10">
        <f t="shared" si="7"/>
        <v>-3.5890186201234697</v>
      </c>
      <c r="AP10">
        <f t="shared" si="7"/>
        <v>-12.956059122097511</v>
      </c>
      <c r="AQ10">
        <f t="shared" si="7"/>
        <v>-46.448266134740862</v>
      </c>
      <c r="AR10">
        <f t="shared" si="7"/>
        <v>8.7870285255075462</v>
      </c>
      <c r="AS10">
        <f t="shared" si="7"/>
        <v>-0.91199198357469757</v>
      </c>
      <c r="AT10">
        <f t="shared" si="7"/>
        <v>6.0381343785799997</v>
      </c>
      <c r="AU10">
        <f t="shared" si="7"/>
        <v>13.913170920512847</v>
      </c>
      <c r="AW10">
        <v>7</v>
      </c>
      <c r="AX10">
        <f>(R10*SUMPRODUCT(K11:$K$23, X11:$X$23)-$AZ$3*SUMPRODUCT(K10:$K$22, W11:$W$23))/Z10</f>
        <v>32.100626855834996</v>
      </c>
    </row>
    <row r="11" spans="1:52" x14ac:dyDescent="0.25">
      <c r="A11" t="s">
        <v>33</v>
      </c>
      <c r="C11" s="7">
        <f>AU25</f>
        <v>-1408.5281873546187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8"/>
        <v>8.5572000000000009E-2</v>
      </c>
      <c r="I11" s="5">
        <f t="shared" si="9"/>
        <v>1.085572</v>
      </c>
      <c r="J11">
        <f t="shared" si="10"/>
        <v>0.92117335377109955</v>
      </c>
      <c r="K11">
        <f t="shared" si="20"/>
        <v>0.51847871869476758</v>
      </c>
      <c r="L11" s="2">
        <v>8</v>
      </c>
      <c r="M11" s="6">
        <v>1.793078E-3</v>
      </c>
      <c r="O11">
        <f t="shared" si="21"/>
        <v>138.50734186609779</v>
      </c>
      <c r="P11">
        <f t="shared" si="22"/>
        <v>6.9253670933048896</v>
      </c>
      <c r="Q11" s="4">
        <f t="shared" si="23"/>
        <v>25</v>
      </c>
      <c r="R11">
        <f t="shared" si="0"/>
        <v>50000</v>
      </c>
      <c r="S11">
        <f t="shared" si="11"/>
        <v>33.72094931812768</v>
      </c>
      <c r="U11">
        <f t="shared" si="12"/>
        <v>1.793078E-3</v>
      </c>
      <c r="V11">
        <f t="shared" si="13"/>
        <v>0.01</v>
      </c>
      <c r="W11">
        <f t="shared" si="14"/>
        <v>0.92075342750453804</v>
      </c>
      <c r="X11">
        <f t="shared" si="15"/>
        <v>1.650982714282982E-3</v>
      </c>
      <c r="Y11">
        <f t="shared" si="16"/>
        <v>9.2075342750453804E-3</v>
      </c>
      <c r="Z11">
        <f t="shared" si="17"/>
        <v>0.90989491051520965</v>
      </c>
      <c r="AB11">
        <f t="shared" si="18"/>
        <v>33.72094931812768</v>
      </c>
      <c r="AC11">
        <f t="shared" si="19"/>
        <v>34.610136455550496</v>
      </c>
      <c r="AE11">
        <f t="shared" si="1"/>
        <v>126.0271254329526</v>
      </c>
      <c r="AF11">
        <f t="shared" si="2"/>
        <v>-6.3013562716476299</v>
      </c>
      <c r="AG11">
        <f t="shared" si="2"/>
        <v>-22.747372762880243</v>
      </c>
      <c r="AH11">
        <f t="shared" si="3"/>
        <v>-82.549135714149102</v>
      </c>
      <c r="AI11">
        <f t="shared" si="4"/>
        <v>14.429260684275619</v>
      </c>
      <c r="AJ11">
        <f t="shared" si="5"/>
        <v>-0.88918713742281597</v>
      </c>
      <c r="AK11">
        <f t="shared" si="24"/>
        <v>10.741270293560287</v>
      </c>
      <c r="AL11">
        <f t="shared" si="6"/>
        <v>24.28134384041309</v>
      </c>
      <c r="AN11">
        <f t="shared" si="7"/>
        <v>65.342382515262017</v>
      </c>
      <c r="AO11">
        <f t="shared" si="7"/>
        <v>-3.2671191257631009</v>
      </c>
      <c r="AP11">
        <f t="shared" si="7"/>
        <v>-11.794028683770403</v>
      </c>
      <c r="AQ11">
        <f t="shared" si="7"/>
        <v>-42.799970114432504</v>
      </c>
      <c r="AR11">
        <f t="shared" si="7"/>
        <v>7.4812645912960081</v>
      </c>
      <c r="AS11">
        <f t="shared" si="7"/>
        <v>-0.46102460769084985</v>
      </c>
      <c r="AT11">
        <f t="shared" si="7"/>
        <v>5.5691200589593075</v>
      </c>
      <c r="AU11">
        <f t="shared" si="7"/>
        <v>12.589360042564467</v>
      </c>
      <c r="AW11">
        <v>8</v>
      </c>
      <c r="AX11">
        <f>(R11*SUMPRODUCT(K12:$K$23, X12:$X$23)-$AZ$3*SUMPRODUCT(K11:$K$22, W12:$W$23))/Z11</f>
        <v>33.72094931812768</v>
      </c>
    </row>
    <row r="12" spans="1:52" x14ac:dyDescent="0.25">
      <c r="A12" t="s">
        <v>40</v>
      </c>
      <c r="C12">
        <v>0.1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8"/>
        <v>8.5572000000000009E-2</v>
      </c>
      <c r="I12" s="5">
        <f t="shared" si="9"/>
        <v>1.085572</v>
      </c>
      <c r="J12">
        <f t="shared" si="10"/>
        <v>0.92117335377109955</v>
      </c>
      <c r="K12">
        <f t="shared" si="20"/>
        <v>0.47760878015900154</v>
      </c>
      <c r="L12" s="2">
        <v>9</v>
      </c>
      <c r="M12" s="6">
        <v>1.8201370000000001E-3</v>
      </c>
      <c r="O12">
        <f t="shared" si="21"/>
        <v>138.50734186609779</v>
      </c>
      <c r="P12">
        <f t="shared" si="22"/>
        <v>6.9253670933048896</v>
      </c>
      <c r="Q12" s="4">
        <f t="shared" si="23"/>
        <v>25</v>
      </c>
      <c r="R12">
        <f t="shared" si="0"/>
        <v>50000</v>
      </c>
      <c r="S12">
        <f t="shared" si="11"/>
        <v>34.610136455550496</v>
      </c>
      <c r="U12">
        <f t="shared" si="12"/>
        <v>1.8201370000000001E-3</v>
      </c>
      <c r="V12">
        <f t="shared" si="13"/>
        <v>0.01</v>
      </c>
      <c r="W12">
        <f t="shared" si="14"/>
        <v>0.90989491051520965</v>
      </c>
      <c r="X12">
        <f t="shared" si="15"/>
        <v>1.6561333927404222E-3</v>
      </c>
      <c r="Y12">
        <f t="shared" si="16"/>
        <v>9.0989491051520974E-3</v>
      </c>
      <c r="Z12">
        <f t="shared" si="17"/>
        <v>0.89913982801731718</v>
      </c>
      <c r="AB12">
        <f t="shared" si="18"/>
        <v>34.610136455550496</v>
      </c>
      <c r="AC12">
        <f t="shared" si="19"/>
        <v>34.840158610766146</v>
      </c>
      <c r="AE12">
        <f t="shared" si="1"/>
        <v>124.53746754461892</v>
      </c>
      <c r="AF12">
        <f t="shared" si="2"/>
        <v>-6.2268733772309464</v>
      </c>
      <c r="AG12">
        <f t="shared" si="2"/>
        <v>-22.47849570043293</v>
      </c>
      <c r="AH12">
        <f t="shared" si="3"/>
        <v>-82.806669637021102</v>
      </c>
      <c r="AI12">
        <f t="shared" si="4"/>
        <v>13.025428829933944</v>
      </c>
      <c r="AJ12">
        <f t="shared" si="5"/>
        <v>-0.23002215521565006</v>
      </c>
      <c r="AK12">
        <f t="shared" si="24"/>
        <v>10.704451143605693</v>
      </c>
      <c r="AL12">
        <f t="shared" si="6"/>
        <v>23.499857818323989</v>
      </c>
      <c r="AN12">
        <f t="shared" si="7"/>
        <v>59.480187958076691</v>
      </c>
      <c r="AO12">
        <f t="shared" si="7"/>
        <v>-2.9740093979038345</v>
      </c>
      <c r="AP12">
        <f t="shared" si="7"/>
        <v>-10.735926911293133</v>
      </c>
      <c r="AQ12">
        <f t="shared" si="7"/>
        <v>-39.549192474367082</v>
      </c>
      <c r="AR12">
        <f t="shared" si="7"/>
        <v>6.221059174512642</v>
      </c>
      <c r="AS12">
        <f t="shared" si="7"/>
        <v>-0.10986060096209115</v>
      </c>
      <c r="AT12">
        <f t="shared" si="7"/>
        <v>5.1125398529691441</v>
      </c>
      <c r="AU12">
        <f t="shared" si="7"/>
        <v>11.223738426519695</v>
      </c>
      <c r="AW12">
        <v>9</v>
      </c>
      <c r="AX12">
        <f>(R12*SUMPRODUCT(K13:$K$23, X13:$X$23)-$AZ$3*SUMPRODUCT(K12:$K$22, W13:$W$23))/Z12</f>
        <v>34.610136455550496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8"/>
        <v>8.5572000000000009E-2</v>
      </c>
      <c r="I13" s="5">
        <f t="shared" si="9"/>
        <v>1.085572</v>
      </c>
      <c r="J13">
        <f t="shared" si="10"/>
        <v>0.92117335377109955</v>
      </c>
      <c r="K13">
        <f t="shared" si="20"/>
        <v>0.43996048180959124</v>
      </c>
      <c r="L13" s="2">
        <v>10</v>
      </c>
      <c r="M13" s="6">
        <v>1.84855E-3</v>
      </c>
      <c r="O13">
        <f t="shared" si="21"/>
        <v>138.50734186609779</v>
      </c>
      <c r="P13">
        <f t="shared" si="22"/>
        <v>6.9253670933048896</v>
      </c>
      <c r="Q13" s="4">
        <f t="shared" si="23"/>
        <v>25</v>
      </c>
      <c r="R13">
        <f t="shared" si="0"/>
        <v>50000</v>
      </c>
      <c r="S13">
        <f t="shared" si="11"/>
        <v>34.840158610766146</v>
      </c>
      <c r="U13">
        <f t="shared" si="12"/>
        <v>1.84855E-3</v>
      </c>
      <c r="V13">
        <f t="shared" si="13"/>
        <v>0.01</v>
      </c>
      <c r="W13">
        <f t="shared" si="14"/>
        <v>0.89913982801731718</v>
      </c>
      <c r="X13">
        <f t="shared" si="15"/>
        <v>1.6621049290814116E-3</v>
      </c>
      <c r="Y13">
        <f t="shared" si="16"/>
        <v>8.9913982801731723E-3</v>
      </c>
      <c r="Z13">
        <f t="shared" si="17"/>
        <v>0.88848632480806267</v>
      </c>
      <c r="AB13">
        <f t="shared" si="18"/>
        <v>34.840158610766146</v>
      </c>
      <c r="AC13">
        <f t="shared" si="19"/>
        <v>34.413535856281726</v>
      </c>
      <c r="AE13">
        <f t="shared" si="1"/>
        <v>123.06187913354314</v>
      </c>
      <c r="AF13">
        <f t="shared" si="2"/>
        <v>-6.1530939566771572</v>
      </c>
      <c r="AG13">
        <f t="shared" si="2"/>
        <v>-22.212158120201568</v>
      </c>
      <c r="AH13">
        <f t="shared" si="3"/>
        <v>-83.105246454070581</v>
      </c>
      <c r="AI13">
        <f t="shared" si="4"/>
        <v>11.591380602593844</v>
      </c>
      <c r="AJ13">
        <f t="shared" si="5"/>
        <v>0.42662275448441989</v>
      </c>
      <c r="AK13">
        <f t="shared" si="24"/>
        <v>10.622426065134251</v>
      </c>
      <c r="AL13">
        <f t="shared" si="6"/>
        <v>22.640429422212513</v>
      </c>
      <c r="AN13">
        <f t="shared" si="7"/>
        <v>54.142363635987323</v>
      </c>
      <c r="AO13">
        <f t="shared" si="7"/>
        <v>-2.7071181817993661</v>
      </c>
      <c r="AP13">
        <f t="shared" si="7"/>
        <v>-9.7724717885947072</v>
      </c>
      <c r="AQ13">
        <f t="shared" si="7"/>
        <v>-36.563024270837715</v>
      </c>
      <c r="AR13">
        <f t="shared" si="7"/>
        <v>5.0997493947555377</v>
      </c>
      <c r="AS13">
        <f t="shared" si="7"/>
        <v>0.18769715261390033</v>
      </c>
      <c r="AT13">
        <f t="shared" si="7"/>
        <v>4.6734476896032255</v>
      </c>
      <c r="AU13">
        <f t="shared" si="7"/>
        <v>9.9608942369726634</v>
      </c>
      <c r="AW13">
        <v>10</v>
      </c>
      <c r="AX13">
        <f>(R13*SUMPRODUCT(K14:$K$23, X14:$X$23)-$AZ$3*SUMPRODUCT(K13:$K$22, W14:$W$23))/Z13</f>
        <v>34.840158610766146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8"/>
        <v>8.5572000000000009E-2</v>
      </c>
      <c r="I14" s="5">
        <f t="shared" si="9"/>
        <v>1.085572</v>
      </c>
      <c r="J14">
        <f t="shared" si="10"/>
        <v>0.92117335377109955</v>
      </c>
      <c r="K14">
        <f t="shared" si="20"/>
        <v>0.40527987255529002</v>
      </c>
      <c r="L14" s="2">
        <v>11</v>
      </c>
      <c r="M14" s="6">
        <v>1.8814719999999999E-3</v>
      </c>
      <c r="O14">
        <f t="shared" si="21"/>
        <v>138.50734186609779</v>
      </c>
      <c r="P14">
        <f t="shared" si="22"/>
        <v>6.9253670933048896</v>
      </c>
      <c r="Q14" s="4">
        <f t="shared" si="23"/>
        <v>25</v>
      </c>
      <c r="R14">
        <f t="shared" si="0"/>
        <v>50000</v>
      </c>
      <c r="S14">
        <f t="shared" si="11"/>
        <v>34.413535856281726</v>
      </c>
      <c r="U14">
        <f t="shared" si="12"/>
        <v>1.8814719999999999E-3</v>
      </c>
      <c r="V14">
        <f t="shared" si="13"/>
        <v>0.01</v>
      </c>
      <c r="W14">
        <f t="shared" si="14"/>
        <v>0.88848632480806267</v>
      </c>
      <c r="X14">
        <f t="shared" si="15"/>
        <v>1.6716621425092752E-3</v>
      </c>
      <c r="Y14">
        <f t="shared" si="16"/>
        <v>8.884863248080627E-3</v>
      </c>
      <c r="Z14">
        <f t="shared" si="17"/>
        <v>0.87792979941747284</v>
      </c>
      <c r="AB14">
        <f t="shared" si="18"/>
        <v>34.413535856281726</v>
      </c>
      <c r="AC14">
        <f t="shared" si="19"/>
        <v>33.189475444170959</v>
      </c>
      <c r="AE14">
        <f t="shared" si="1"/>
        <v>121.59972286235057</v>
      </c>
      <c r="AF14">
        <f t="shared" si="2"/>
        <v>-6.0799861431175284</v>
      </c>
      <c r="AG14">
        <f t="shared" si="2"/>
        <v>-21.948244985436823</v>
      </c>
      <c r="AH14">
        <f t="shared" si="3"/>
        <v>-83.583107125463755</v>
      </c>
      <c r="AI14">
        <f t="shared" si="4"/>
        <v>9.988384608332467</v>
      </c>
      <c r="AJ14">
        <f t="shared" si="5"/>
        <v>1.2240604121107665</v>
      </c>
      <c r="AK14">
        <f t="shared" si="24"/>
        <v>10.495329080286034</v>
      </c>
      <c r="AL14">
        <f t="shared" si="6"/>
        <v>21.707774100729267</v>
      </c>
      <c r="AN14">
        <f t="shared" si="7"/>
        <v>49.28192018441203</v>
      </c>
      <c r="AO14">
        <f t="shared" si="7"/>
        <v>-2.4640960092206012</v>
      </c>
      <c r="AP14">
        <f t="shared" si="7"/>
        <v>-8.8951819305101196</v>
      </c>
      <c r="AQ14">
        <f t="shared" si="7"/>
        <v>-33.874551003583107</v>
      </c>
      <c r="AR14">
        <f t="shared" si="7"/>
        <v>4.0480912410982031</v>
      </c>
      <c r="AS14">
        <f t="shared" si="7"/>
        <v>0.49608704782022722</v>
      </c>
      <c r="AT14">
        <f t="shared" si="7"/>
        <v>4.2535456320841529</v>
      </c>
      <c r="AU14">
        <f t="shared" si="7"/>
        <v>8.7977239210025822</v>
      </c>
      <c r="AW14">
        <v>11</v>
      </c>
      <c r="AX14">
        <f>(R14*SUMPRODUCT(K15:$K$23, X15:$X$23)-$AZ$3*SUMPRODUCT(K14:$K$22, W15:$W$23))/Z14</f>
        <v>34.413535856281726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8"/>
        <v>8.5572000000000009E-2</v>
      </c>
      <c r="I15" s="5">
        <f t="shared" si="9"/>
        <v>1.085572</v>
      </c>
      <c r="J15">
        <f t="shared" si="10"/>
        <v>0.92117335377109955</v>
      </c>
      <c r="K15">
        <f t="shared" si="20"/>
        <v>0.37333301941768032</v>
      </c>
      <c r="L15" s="2">
        <v>12</v>
      </c>
      <c r="M15" s="6">
        <v>1.927022E-3</v>
      </c>
      <c r="O15">
        <f t="shared" si="21"/>
        <v>138.50734186609779</v>
      </c>
      <c r="P15">
        <f t="shared" si="22"/>
        <v>6.9253670933048896</v>
      </c>
      <c r="Q15" s="4">
        <f t="shared" si="23"/>
        <v>25</v>
      </c>
      <c r="R15">
        <f t="shared" si="0"/>
        <v>50000</v>
      </c>
      <c r="S15">
        <f t="shared" si="11"/>
        <v>33.189475444170959</v>
      </c>
      <c r="U15">
        <f t="shared" si="12"/>
        <v>1.927022E-3</v>
      </c>
      <c r="V15">
        <f t="shared" si="13"/>
        <v>0.01</v>
      </c>
      <c r="W15">
        <f t="shared" si="14"/>
        <v>0.87792979941747284</v>
      </c>
      <c r="X15">
        <f t="shared" si="15"/>
        <v>1.6917900379330574E-3</v>
      </c>
      <c r="Y15">
        <f t="shared" si="16"/>
        <v>8.7792979941747288E-3</v>
      </c>
      <c r="Z15">
        <f t="shared" si="17"/>
        <v>0.86745871138536501</v>
      </c>
      <c r="AB15">
        <f t="shared" si="18"/>
        <v>33.189475444170959</v>
      </c>
      <c r="AC15">
        <f t="shared" si="19"/>
        <v>31.163244501595855</v>
      </c>
      <c r="AE15">
        <f t="shared" si="1"/>
        <v>120.14940029257741</v>
      </c>
      <c r="AF15">
        <f t="shared" si="2"/>
        <v>-6.0074700146288702</v>
      </c>
      <c r="AG15">
        <f t="shared" si="2"/>
        <v>-21.686467784634125</v>
      </c>
      <c r="AH15">
        <f t="shared" si="3"/>
        <v>-84.589501896652877</v>
      </c>
      <c r="AI15">
        <f t="shared" si="4"/>
        <v>7.8659605966615516</v>
      </c>
      <c r="AJ15">
        <f t="shared" si="5"/>
        <v>2.0262309425751042</v>
      </c>
      <c r="AK15">
        <f t="shared" si="24"/>
        <v>10.313198400548368</v>
      </c>
      <c r="AL15">
        <f t="shared" si="6"/>
        <v>20.205389939785022</v>
      </c>
      <c r="AN15">
        <f t="shared" si="7"/>
        <v>44.85573839245145</v>
      </c>
      <c r="AO15">
        <f t="shared" si="7"/>
        <v>-2.2427869196225725</v>
      </c>
      <c r="AP15">
        <f t="shared" si="7"/>
        <v>-8.0962744985417103</v>
      </c>
      <c r="AQ15">
        <f t="shared" si="7"/>
        <v>-31.580054154115015</v>
      </c>
      <c r="AR15">
        <f t="shared" si="7"/>
        <v>2.9366228201721554</v>
      </c>
      <c r="AS15">
        <f t="shared" si="7"/>
        <v>0.75645891582909608</v>
      </c>
      <c r="AT15">
        <f t="shared" si="7"/>
        <v>3.8502574987303135</v>
      </c>
      <c r="AU15">
        <f t="shared" si="7"/>
        <v>7.5433392347315644</v>
      </c>
      <c r="AW15">
        <v>12</v>
      </c>
      <c r="AX15">
        <f>(R15*SUMPRODUCT(K16:$K$23, X16:$X$23)-$AZ$3*SUMPRODUCT(K15:$K$22, W16:$W$23))/Z15</f>
        <v>33.189475444170959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8"/>
        <v>8.5572000000000009E-2</v>
      </c>
      <c r="I16" s="5">
        <f t="shared" si="9"/>
        <v>1.085572</v>
      </c>
      <c r="J16">
        <f t="shared" si="10"/>
        <v>0.92117335377109955</v>
      </c>
      <c r="K16">
        <f t="shared" si="20"/>
        <v>0.34390442957047562</v>
      </c>
      <c r="L16" s="2">
        <v>13</v>
      </c>
      <c r="M16" s="6">
        <v>1.979789E-3</v>
      </c>
      <c r="O16">
        <f t="shared" si="21"/>
        <v>138.50734186609779</v>
      </c>
      <c r="P16">
        <f t="shared" si="22"/>
        <v>6.9253670933048896</v>
      </c>
      <c r="Q16" s="4">
        <f t="shared" si="23"/>
        <v>25</v>
      </c>
      <c r="R16">
        <f t="shared" si="0"/>
        <v>50000</v>
      </c>
      <c r="S16">
        <f t="shared" si="11"/>
        <v>31.163244501595855</v>
      </c>
      <c r="U16">
        <f t="shared" si="12"/>
        <v>1.979789E-3</v>
      </c>
      <c r="V16">
        <f t="shared" si="13"/>
        <v>0.01</v>
      </c>
      <c r="W16">
        <f t="shared" si="14"/>
        <v>0.86745871138536501</v>
      </c>
      <c r="X16">
        <f t="shared" si="15"/>
        <v>1.7173852147549205E-3</v>
      </c>
      <c r="Y16">
        <f t="shared" si="16"/>
        <v>8.6745871138536497E-3</v>
      </c>
      <c r="Z16">
        <f t="shared" si="17"/>
        <v>0.85706673905675645</v>
      </c>
      <c r="AB16">
        <f t="shared" si="18"/>
        <v>31.163244501595855</v>
      </c>
      <c r="AC16">
        <f t="shared" si="19"/>
        <v>28.445036555314349</v>
      </c>
      <c r="AE16">
        <f t="shared" si="1"/>
        <v>118.71003582859579</v>
      </c>
      <c r="AF16">
        <f t="shared" si="2"/>
        <v>-5.9355017914297896</v>
      </c>
      <c r="AG16">
        <f t="shared" si="2"/>
        <v>-21.426668476418911</v>
      </c>
      <c r="AH16">
        <f t="shared" si="3"/>
        <v>-85.869260737746032</v>
      </c>
      <c r="AI16">
        <f t="shared" si="4"/>
        <v>5.4786048230010636</v>
      </c>
      <c r="AJ16">
        <f t="shared" si="5"/>
        <v>2.7182079462815061</v>
      </c>
      <c r="AK16">
        <f t="shared" si="24"/>
        <v>10.075644497713331</v>
      </c>
      <c r="AL16">
        <f t="shared" si="6"/>
        <v>18.2724572669959</v>
      </c>
      <c r="AN16">
        <f t="shared" si="7"/>
        <v>40.82490715592396</v>
      </c>
      <c r="AO16">
        <f t="shared" si="7"/>
        <v>-2.041245357796198</v>
      </c>
      <c r="AP16">
        <f t="shared" si="7"/>
        <v>-7.3687261999785374</v>
      </c>
      <c r="AQ16">
        <f t="shared" si="7"/>
        <v>-29.530819131652986</v>
      </c>
      <c r="AR16">
        <f t="shared" si="7"/>
        <v>1.8841164664962373</v>
      </c>
      <c r="AS16">
        <f t="shared" si="7"/>
        <v>0.93480375321987541</v>
      </c>
      <c r="AT16">
        <f t="shared" si="7"/>
        <v>3.4650587735410041</v>
      </c>
      <c r="AU16">
        <f t="shared" si="7"/>
        <v>6.2839789932571168</v>
      </c>
      <c r="AW16">
        <v>13</v>
      </c>
      <c r="AX16">
        <f>(R16*SUMPRODUCT(K17:$K$23, X17:$X$23)-$AZ$3*SUMPRODUCT(K16:$K$22, W17:$W$23))/Z16</f>
        <v>31.163244501595855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8"/>
        <v>8.5572000000000009E-2</v>
      </c>
      <c r="I17" s="5">
        <f t="shared" si="9"/>
        <v>1.085572</v>
      </c>
      <c r="J17">
        <f t="shared" si="10"/>
        <v>0.92117335377109955</v>
      </c>
      <c r="K17">
        <f t="shared" si="20"/>
        <v>0.31679559676417191</v>
      </c>
      <c r="L17" s="2">
        <v>14</v>
      </c>
      <c r="M17" s="6">
        <v>2.0334569999999998E-3</v>
      </c>
      <c r="O17">
        <f t="shared" si="21"/>
        <v>138.50734186609779</v>
      </c>
      <c r="P17">
        <f t="shared" si="22"/>
        <v>6.9253670933048896</v>
      </c>
      <c r="Q17" s="4">
        <f t="shared" si="23"/>
        <v>25</v>
      </c>
      <c r="R17">
        <f t="shared" si="0"/>
        <v>50000</v>
      </c>
      <c r="S17">
        <f t="shared" si="11"/>
        <v>28.445036555314349</v>
      </c>
      <c r="U17">
        <f t="shared" si="12"/>
        <v>2.0334569999999998E-3</v>
      </c>
      <c r="V17">
        <f t="shared" si="13"/>
        <v>0.01</v>
      </c>
      <c r="W17">
        <f t="shared" si="14"/>
        <v>0.85706673905675645</v>
      </c>
      <c r="X17">
        <f t="shared" si="15"/>
        <v>1.7428083600021346E-3</v>
      </c>
      <c r="Y17">
        <f t="shared" si="16"/>
        <v>8.570667390567565E-3</v>
      </c>
      <c r="Z17">
        <f t="shared" si="17"/>
        <v>0.84675326330618672</v>
      </c>
      <c r="AB17">
        <f t="shared" si="18"/>
        <v>28.445036555314349</v>
      </c>
      <c r="AC17">
        <f t="shared" si="19"/>
        <v>25.106773296295479</v>
      </c>
      <c r="AE17">
        <f t="shared" si="1"/>
        <v>117.28154371698392</v>
      </c>
      <c r="AF17">
        <f t="shared" si="2"/>
        <v>-5.8640771858491965</v>
      </c>
      <c r="AG17">
        <f t="shared" si="2"/>
        <v>-21.168831582654668</v>
      </c>
      <c r="AH17">
        <f t="shared" si="3"/>
        <v>-87.140418000106735</v>
      </c>
      <c r="AI17">
        <f t="shared" si="4"/>
        <v>3.1082169483733253</v>
      </c>
      <c r="AJ17">
        <f t="shared" si="5"/>
        <v>3.3382632590188699</v>
      </c>
      <c r="AK17">
        <f t="shared" si="24"/>
        <v>9.7903752160514355</v>
      </c>
      <c r="AL17">
        <f t="shared" si="6"/>
        <v>16.236855423443629</v>
      </c>
      <c r="AN17">
        <f t="shared" si="7"/>
        <v>37.154276631245239</v>
      </c>
      <c r="AO17">
        <f t="shared" si="7"/>
        <v>-1.8577138315622619</v>
      </c>
      <c r="AP17">
        <f t="shared" si="7"/>
        <v>-6.7061926340273352</v>
      </c>
      <c r="AQ17">
        <f t="shared" si="7"/>
        <v>-27.605700722623201</v>
      </c>
      <c r="AR17">
        <f t="shared" si="7"/>
        <v>0.98466944303244086</v>
      </c>
      <c r="AS17">
        <f t="shared" si="7"/>
        <v>1.0575471012967923</v>
      </c>
      <c r="AT17">
        <f t="shared" si="7"/>
        <v>3.1015477591141729</v>
      </c>
      <c r="AU17">
        <f t="shared" si="7"/>
        <v>5.1437643034434055</v>
      </c>
      <c r="AW17">
        <v>14</v>
      </c>
      <c r="AX17">
        <f>(R17*SUMPRODUCT(K18:$K$23, X18:$X$23)-$AZ$3*SUMPRODUCT(K17:$K$22, W18:$W$23))/Z17</f>
        <v>28.445036555314349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8"/>
        <v>8.5572000000000009E-2</v>
      </c>
      <c r="I18" s="5">
        <f t="shared" si="9"/>
        <v>1.085572</v>
      </c>
      <c r="J18">
        <f t="shared" si="10"/>
        <v>0.92117335377109955</v>
      </c>
      <c r="K18">
        <f t="shared" si="20"/>
        <v>0.29182366233116913</v>
      </c>
      <c r="L18" s="2">
        <v>15</v>
      </c>
      <c r="M18" s="6">
        <v>2.08983E-3</v>
      </c>
      <c r="O18">
        <f t="shared" si="21"/>
        <v>138.50734186609779</v>
      </c>
      <c r="P18">
        <f t="shared" si="22"/>
        <v>6.9253670933048896</v>
      </c>
      <c r="Q18" s="4">
        <f t="shared" si="23"/>
        <v>25</v>
      </c>
      <c r="R18">
        <f t="shared" si="0"/>
        <v>50000</v>
      </c>
      <c r="S18">
        <f t="shared" si="11"/>
        <v>25.106773296295479</v>
      </c>
      <c r="U18">
        <f t="shared" si="12"/>
        <v>2.08983E-3</v>
      </c>
      <c r="V18">
        <f t="shared" si="13"/>
        <v>0.01</v>
      </c>
      <c r="W18">
        <f t="shared" si="14"/>
        <v>0.84675326330618672</v>
      </c>
      <c r="X18">
        <f t="shared" si="15"/>
        <v>1.7695703722551681E-3</v>
      </c>
      <c r="Y18">
        <f t="shared" si="16"/>
        <v>8.4675326330618667E-3</v>
      </c>
      <c r="Z18">
        <f t="shared" si="17"/>
        <v>0.83651616030086973</v>
      </c>
      <c r="AB18">
        <f t="shared" si="18"/>
        <v>25.106773296295479</v>
      </c>
      <c r="AC18">
        <f t="shared" si="19"/>
        <v>21.123795030885194</v>
      </c>
      <c r="AE18">
        <f t="shared" si="1"/>
        <v>115.86362979130803</v>
      </c>
      <c r="AF18">
        <f t="shared" si="2"/>
        <v>-5.7931814895654012</v>
      </c>
      <c r="AG18">
        <f t="shared" si="2"/>
        <v>-20.912904007521742</v>
      </c>
      <c r="AH18">
        <f t="shared" si="3"/>
        <v>-88.478518612758407</v>
      </c>
      <c r="AI18">
        <f t="shared" si="4"/>
        <v>0.67902568146247688</v>
      </c>
      <c r="AJ18">
        <f t="shared" si="5"/>
        <v>3.982978265410285</v>
      </c>
      <c r="AK18">
        <f t="shared" si="24"/>
        <v>9.4624055118626682</v>
      </c>
      <c r="AL18">
        <f t="shared" si="6"/>
        <v>14.12440945873543</v>
      </c>
      <c r="AN18">
        <f t="shared" si="7"/>
        <v>33.811748776682265</v>
      </c>
      <c r="AO18">
        <f t="shared" si="7"/>
        <v>-1.6905874388341131</v>
      </c>
      <c r="AP18">
        <f t="shared" si="7"/>
        <v>-6.1028802374551789</v>
      </c>
      <c r="AQ18">
        <f t="shared" si="7"/>
        <v>-25.820125339211671</v>
      </c>
      <c r="AR18">
        <f t="shared" si="7"/>
        <v>0.19815576118129785</v>
      </c>
      <c r="AS18">
        <f t="shared" si="7"/>
        <v>1.1623273043974767</v>
      </c>
      <c r="AT18">
        <f t="shared" si="7"/>
        <v>2.761353830934405</v>
      </c>
      <c r="AU18">
        <f t="shared" si="7"/>
        <v>4.1218368965131793</v>
      </c>
      <c r="AW18">
        <v>15</v>
      </c>
      <c r="AX18">
        <f>(R18*SUMPRODUCT(K19:$K$23, X19:$X$23)-$AZ$3*SUMPRODUCT(K18:$K$22, W19:$W$23))/Z18</f>
        <v>25.106773296295479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8"/>
        <v>8.5572000000000009E-2</v>
      </c>
      <c r="I19" s="5">
        <f t="shared" si="9"/>
        <v>1.085572</v>
      </c>
      <c r="J19">
        <f t="shared" si="10"/>
        <v>0.92117335377109955</v>
      </c>
      <c r="K19">
        <f t="shared" si="20"/>
        <v>0.26882018173936795</v>
      </c>
      <c r="L19" s="2">
        <v>16</v>
      </c>
      <c r="M19" s="6">
        <v>2.1556750000000001E-3</v>
      </c>
      <c r="O19">
        <f t="shared" si="21"/>
        <v>138.50734186609779</v>
      </c>
      <c r="P19">
        <f t="shared" si="22"/>
        <v>6.9253670933048896</v>
      </c>
      <c r="Q19" s="4">
        <f t="shared" si="23"/>
        <v>25</v>
      </c>
      <c r="R19">
        <f t="shared" si="0"/>
        <v>50000</v>
      </c>
      <c r="S19">
        <f t="shared" si="11"/>
        <v>21.123795030885194</v>
      </c>
      <c r="U19">
        <f t="shared" si="12"/>
        <v>2.1556750000000001E-3</v>
      </c>
      <c r="V19">
        <f t="shared" si="13"/>
        <v>0.01</v>
      </c>
      <c r="W19">
        <f t="shared" si="14"/>
        <v>0.83651616030086973</v>
      </c>
      <c r="X19">
        <f t="shared" si="15"/>
        <v>1.8032569738565775E-3</v>
      </c>
      <c r="Y19">
        <f t="shared" si="16"/>
        <v>8.365161603008698E-3</v>
      </c>
      <c r="Z19">
        <f t="shared" si="17"/>
        <v>0.82634774172400449</v>
      </c>
      <c r="AB19">
        <f t="shared" si="18"/>
        <v>21.123795030885194</v>
      </c>
      <c r="AC19">
        <f t="shared" si="19"/>
        <v>16.617229324265502</v>
      </c>
      <c r="AE19">
        <f t="shared" si="1"/>
        <v>114.45522916324457</v>
      </c>
      <c r="AF19">
        <f t="shared" si="2"/>
        <v>-5.7227614581622284</v>
      </c>
      <c r="AG19">
        <f t="shared" si="2"/>
        <v>-20.658693543100114</v>
      </c>
      <c r="AH19">
        <f t="shared" si="3"/>
        <v>-90.162848692828874</v>
      </c>
      <c r="AI19">
        <f t="shared" si="4"/>
        <v>-2.089074530846645</v>
      </c>
      <c r="AJ19">
        <f t="shared" si="5"/>
        <v>4.5065657066196927</v>
      </c>
      <c r="AK19">
        <f t="shared" si="24"/>
        <v>9.0899383915177285</v>
      </c>
      <c r="AL19">
        <f t="shared" si="6"/>
        <v>11.507429567290776</v>
      </c>
      <c r="AN19">
        <f t="shared" si="7"/>
        <v>30.767875504684412</v>
      </c>
      <c r="AO19">
        <f t="shared" si="7"/>
        <v>-1.5383937752342205</v>
      </c>
      <c r="AP19">
        <f t="shared" si="7"/>
        <v>-5.5534737527540798</v>
      </c>
      <c r="AQ19">
        <f t="shared" si="7"/>
        <v>-24.23759337174539</v>
      </c>
      <c r="AR19">
        <f t="shared" si="7"/>
        <v>-0.56158539504927996</v>
      </c>
      <c r="AS19">
        <f t="shared" si="7"/>
        <v>1.211455812273909</v>
      </c>
      <c r="AT19">
        <f t="shared" si="7"/>
        <v>2.4435588904074539</v>
      </c>
      <c r="AU19">
        <f t="shared" si="7"/>
        <v>3.0934293076320829</v>
      </c>
      <c r="AW19">
        <v>16</v>
      </c>
      <c r="AX19">
        <f>(R19*SUMPRODUCT(K20:$K$23, X20:$X$23)-$AZ$3*SUMPRODUCT(K19:$K$22, W20:$W$23))/Z19</f>
        <v>21.123795030885194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8"/>
        <v>8.5572000000000009E-2</v>
      </c>
      <c r="I20" s="5">
        <f t="shared" si="9"/>
        <v>1.085572</v>
      </c>
      <c r="J20">
        <f t="shared" si="10"/>
        <v>0.92117335377109955</v>
      </c>
      <c r="K20">
        <f t="shared" si="20"/>
        <v>0.24762998837421007</v>
      </c>
      <c r="L20" s="2">
        <v>17</v>
      </c>
      <c r="M20" s="6">
        <v>2.2206180000000002E-3</v>
      </c>
      <c r="O20">
        <f t="shared" si="21"/>
        <v>138.50734186609779</v>
      </c>
      <c r="P20">
        <f t="shared" si="22"/>
        <v>6.9253670933048896</v>
      </c>
      <c r="Q20" s="4">
        <f t="shared" si="23"/>
        <v>25</v>
      </c>
      <c r="R20">
        <f t="shared" si="0"/>
        <v>50000</v>
      </c>
      <c r="S20">
        <f t="shared" si="11"/>
        <v>16.617229324265502</v>
      </c>
      <c r="U20">
        <f t="shared" si="12"/>
        <v>2.2206180000000002E-3</v>
      </c>
      <c r="V20">
        <f t="shared" si="13"/>
        <v>0.01</v>
      </c>
      <c r="W20">
        <f t="shared" si="14"/>
        <v>0.82634774172400449</v>
      </c>
      <c r="X20">
        <f t="shared" si="15"/>
        <v>1.8350026695316756E-3</v>
      </c>
      <c r="Y20">
        <f t="shared" si="16"/>
        <v>8.2634774172400446E-3</v>
      </c>
      <c r="Z20">
        <f t="shared" si="17"/>
        <v>0.81624926163723277</v>
      </c>
      <c r="AB20">
        <f t="shared" si="18"/>
        <v>16.617229324265502</v>
      </c>
      <c r="AC20">
        <f t="shared" si="19"/>
        <v>11.572389288313641</v>
      </c>
      <c r="AE20">
        <f t="shared" si="1"/>
        <v>113.0565155295381</v>
      </c>
      <c r="AF20">
        <f t="shared" si="2"/>
        <v>-5.652825776476905</v>
      </c>
      <c r="AG20">
        <f t="shared" si="2"/>
        <v>-20.406231540930818</v>
      </c>
      <c r="AH20">
        <f t="shared" si="3"/>
        <v>-91.750133476583784</v>
      </c>
      <c r="AI20">
        <f t="shared" si="4"/>
        <v>-4.7526752644534014</v>
      </c>
      <c r="AJ20">
        <f t="shared" si="5"/>
        <v>5.0448400359518608</v>
      </c>
      <c r="AK20">
        <f t="shared" si="24"/>
        <v>8.6814643354128709</v>
      </c>
      <c r="AL20">
        <f t="shared" si="6"/>
        <v>8.9736291069113303</v>
      </c>
      <c r="AN20">
        <f t="shared" si="7"/>
        <v>27.996183626208222</v>
      </c>
      <c r="AO20">
        <f t="shared" si="7"/>
        <v>-1.399809181310411</v>
      </c>
      <c r="AP20">
        <f t="shared" si="7"/>
        <v>-5.0531948792421373</v>
      </c>
      <c r="AQ20">
        <f t="shared" si="7"/>
        <v>-22.720084486138663</v>
      </c>
      <c r="AR20">
        <f t="shared" si="7"/>
        <v>-1.1769049204829916</v>
      </c>
      <c r="AS20">
        <f t="shared" si="7"/>
        <v>1.2492536794525089</v>
      </c>
      <c r="AT20">
        <f t="shared" si="7"/>
        <v>2.1497909124494088</v>
      </c>
      <c r="AU20">
        <f t="shared" si="7"/>
        <v>2.2221396714189257</v>
      </c>
      <c r="AW20">
        <v>17</v>
      </c>
      <c r="AX20">
        <f>(R20*SUMPRODUCT(K21:$K$23, X21:$X$23)-$AZ$3*SUMPRODUCT(K20:$K$22, W21:$W$23))/Z20</f>
        <v>16.617229324265502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8"/>
        <v>8.5572000000000009E-2</v>
      </c>
      <c r="I21" s="5">
        <f t="shared" si="9"/>
        <v>1.085572</v>
      </c>
      <c r="J21">
        <f t="shared" si="10"/>
        <v>0.92117335377109955</v>
      </c>
      <c r="K21">
        <f t="shared" si="20"/>
        <v>0.22811014688496947</v>
      </c>
      <c r="L21" s="2">
        <v>18</v>
      </c>
      <c r="M21" s="6">
        <v>2.2950319999999998E-3</v>
      </c>
      <c r="O21">
        <f t="shared" si="21"/>
        <v>138.50734186609779</v>
      </c>
      <c r="P21">
        <f t="shared" si="22"/>
        <v>6.9253670933048896</v>
      </c>
      <c r="Q21" s="4">
        <f t="shared" si="23"/>
        <v>25</v>
      </c>
      <c r="R21">
        <f t="shared" si="0"/>
        <v>50000</v>
      </c>
      <c r="S21">
        <f t="shared" si="11"/>
        <v>11.572389288313641</v>
      </c>
      <c r="U21">
        <f t="shared" si="12"/>
        <v>2.2950319999999998E-3</v>
      </c>
      <c r="V21">
        <f t="shared" si="13"/>
        <v>0.01</v>
      </c>
      <c r="W21">
        <f t="shared" si="14"/>
        <v>0.81624926163723277</v>
      </c>
      <c r="X21">
        <f t="shared" si="15"/>
        <v>1.8733181754338215E-3</v>
      </c>
      <c r="Y21">
        <f t="shared" si="16"/>
        <v>8.1624926163723285E-3</v>
      </c>
      <c r="Z21">
        <f t="shared" si="17"/>
        <v>0.80621345084542662</v>
      </c>
      <c r="AB21">
        <f t="shared" si="18"/>
        <v>11.572389288313641</v>
      </c>
      <c r="AC21">
        <f t="shared" si="19"/>
        <v>6.025299055511268</v>
      </c>
      <c r="AE21">
        <f t="shared" si="1"/>
        <v>111.66648205329393</v>
      </c>
      <c r="AF21">
        <f t="shared" si="2"/>
        <v>-5.5833241026646965</v>
      </c>
      <c r="AG21">
        <f t="shared" si="2"/>
        <v>-20.155336271135667</v>
      </c>
      <c r="AH21">
        <f t="shared" si="3"/>
        <v>-93.665908771691079</v>
      </c>
      <c r="AI21">
        <f t="shared" si="4"/>
        <v>-7.7380870921975031</v>
      </c>
      <c r="AJ21">
        <f t="shared" si="5"/>
        <v>5.5470902328023728</v>
      </c>
      <c r="AK21">
        <f t="shared" si="24"/>
        <v>8.235888306726002</v>
      </c>
      <c r="AL21">
        <f t="shared" si="6"/>
        <v>6.0448914473308717</v>
      </c>
      <c r="AN21">
        <f t="shared" si="7"/>
        <v>25.472257623304685</v>
      </c>
      <c r="AO21">
        <f t="shared" si="7"/>
        <v>-1.2736128811652343</v>
      </c>
      <c r="AP21">
        <f t="shared" si="7"/>
        <v>-4.5976367173247095</v>
      </c>
      <c r="AQ21">
        <f t="shared" si="7"/>
        <v>-21.366144208024604</v>
      </c>
      <c r="AR21">
        <f t="shared" si="7"/>
        <v>-1.7651361832098587</v>
      </c>
      <c r="AS21">
        <f t="shared" si="7"/>
        <v>1.2653475677887287</v>
      </c>
      <c r="AT21">
        <f t="shared" si="7"/>
        <v>1.8786896913754709</v>
      </c>
      <c r="AU21">
        <f t="shared" si="7"/>
        <v>1.3789010759543407</v>
      </c>
      <c r="AW21">
        <v>18</v>
      </c>
      <c r="AX21">
        <f>(R21*SUMPRODUCT(K22:$K$23, X22:$X$23)-$AZ$3*SUMPRODUCT(K21:$K$22, W22:$W$23))/Z21</f>
        <v>11.572389288313641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8"/>
        <v>8.5572000000000009E-2</v>
      </c>
      <c r="I22" s="5">
        <f t="shared" si="9"/>
        <v>1.085572</v>
      </c>
      <c r="J22">
        <f t="shared" si="10"/>
        <v>0.92117335377109955</v>
      </c>
      <c r="K22">
        <f t="shared" si="20"/>
        <v>0.21012898903524546</v>
      </c>
      <c r="L22" s="2">
        <v>19</v>
      </c>
      <c r="M22" s="6">
        <v>2.375308E-3</v>
      </c>
      <c r="O22">
        <f t="shared" si="21"/>
        <v>138.50734186609779</v>
      </c>
      <c r="P22">
        <f t="shared" si="22"/>
        <v>6.9253670933048896</v>
      </c>
      <c r="Q22" s="4">
        <f t="shared" si="23"/>
        <v>25</v>
      </c>
      <c r="R22">
        <f t="shared" si="0"/>
        <v>50000</v>
      </c>
      <c r="S22">
        <f t="shared" si="11"/>
        <v>6.025299055511268</v>
      </c>
      <c r="U22">
        <f t="shared" si="12"/>
        <v>2.375308E-3</v>
      </c>
      <c r="V22">
        <f t="shared" si="13"/>
        <v>0.01</v>
      </c>
      <c r="W22">
        <f t="shared" si="14"/>
        <v>0.80621345084542662</v>
      </c>
      <c r="X22">
        <f t="shared" si="15"/>
        <v>1.9150052595007486E-3</v>
      </c>
      <c r="Y22">
        <f t="shared" si="16"/>
        <v>8.0621345084542669E-3</v>
      </c>
      <c r="Z22">
        <f t="shared" si="17"/>
        <v>0.79623631107747161</v>
      </c>
      <c r="AB22">
        <f t="shared" si="18"/>
        <v>6.025299055511268</v>
      </c>
      <c r="AC22">
        <f t="shared" si="19"/>
        <v>6.1013388271475817</v>
      </c>
      <c r="AE22">
        <f t="shared" si="1"/>
        <v>110.28457494460795</v>
      </c>
      <c r="AF22">
        <f t="shared" si="2"/>
        <v>-5.5142287472303977</v>
      </c>
      <c r="AG22">
        <f t="shared" si="2"/>
        <v>-19.90590777693679</v>
      </c>
      <c r="AH22">
        <f t="shared" si="3"/>
        <v>-95.75026297503743</v>
      </c>
      <c r="AI22">
        <f t="shared" si="4"/>
        <v>-10.885824554596653</v>
      </c>
      <c r="AJ22">
        <f t="shared" si="5"/>
        <v>-7.6039771636313702E-2</v>
      </c>
      <c r="AK22">
        <f t="shared" si="24"/>
        <v>7.7556951677022177</v>
      </c>
      <c r="AL22">
        <f t="shared" si="6"/>
        <v>-3.2061691585307486</v>
      </c>
      <c r="AN22">
        <f t="shared" si="7"/>
        <v>23.17398623929223</v>
      </c>
      <c r="AO22">
        <f t="shared" si="7"/>
        <v>-1.1586993119646116</v>
      </c>
      <c r="AP22">
        <f t="shared" si="7"/>
        <v>-4.1828082769965578</v>
      </c>
      <c r="AQ22">
        <f t="shared" si="7"/>
        <v>-20.119905958803511</v>
      </c>
      <c r="AR22">
        <f t="shared" si="7"/>
        <v>-2.2874273084724459</v>
      </c>
      <c r="AS22">
        <f t="shared" si="7"/>
        <v>-1.5978160340409532E-2</v>
      </c>
      <c r="AT22">
        <f t="shared" si="7"/>
        <v>1.6296963848548056</v>
      </c>
      <c r="AU22">
        <f t="shared" si="7"/>
        <v>-0.67370908395804985</v>
      </c>
      <c r="AW22">
        <v>19</v>
      </c>
      <c r="AX22">
        <f>(R22*SUMPRODUCT(K23:$K$23, X23:$X$23)-$AZ$3*SUMPRODUCT(K22:$K$22, W23:$W$23))/Z22</f>
        <v>6.025299055511268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8"/>
        <v>8.5572000000000009E-2</v>
      </c>
      <c r="I23" s="5">
        <f t="shared" si="9"/>
        <v>1.085572</v>
      </c>
      <c r="J23">
        <f t="shared" si="10"/>
        <v>0.92117335377109955</v>
      </c>
      <c r="K23">
        <f t="shared" si="20"/>
        <v>0.19356522555412767</v>
      </c>
      <c r="L23" s="2">
        <v>20</v>
      </c>
      <c r="M23" s="6">
        <v>2.4628010000000001E-3</v>
      </c>
      <c r="O23">
        <f t="shared" si="21"/>
        <v>138.50734186609779</v>
      </c>
      <c r="P23">
        <f t="shared" si="22"/>
        <v>6.9253670933048896</v>
      </c>
      <c r="Q23" s="4">
        <f t="shared" si="23"/>
        <v>25</v>
      </c>
      <c r="R23">
        <f t="shared" si="0"/>
        <v>50000</v>
      </c>
      <c r="S23">
        <f t="shared" si="11"/>
        <v>6.1013388271475817</v>
      </c>
      <c r="U23">
        <f t="shared" si="12"/>
        <v>2.4628010000000001E-3</v>
      </c>
      <c r="V23">
        <f t="shared" si="13"/>
        <v>0.01</v>
      </c>
      <c r="W23">
        <f t="shared" si="14"/>
        <v>0.79623631107747161</v>
      </c>
      <c r="X23">
        <f t="shared" si="15"/>
        <v>1.9609715831579084E-3</v>
      </c>
      <c r="Y23">
        <f t="shared" si="16"/>
        <v>7.9623631107747159E-3</v>
      </c>
      <c r="Z23">
        <f t="shared" si="17"/>
        <v>0.78631297638353903</v>
      </c>
      <c r="AB23">
        <f t="shared" si="18"/>
        <v>6.1013388271475817</v>
      </c>
      <c r="AC23">
        <f t="shared" si="19"/>
        <v>0</v>
      </c>
      <c r="AE23">
        <f t="shared" si="1"/>
        <v>108.91012023370372</v>
      </c>
      <c r="AF23">
        <f t="shared" si="2"/>
        <v>-5.4455060116851861</v>
      </c>
      <c r="AG23">
        <f t="shared" si="2"/>
        <v>-19.657824409588475</v>
      </c>
      <c r="AH23">
        <f t="shared" si="3"/>
        <v>-98.048579157895418</v>
      </c>
      <c r="AI23">
        <f t="shared" si="4"/>
        <v>-14.241789345465349</v>
      </c>
      <c r="AJ23">
        <f t="shared" si="5"/>
        <v>6.1013388271475817</v>
      </c>
      <c r="AK23">
        <f t="shared" si="24"/>
        <v>7.6696167134416298</v>
      </c>
      <c r="AL23">
        <f t="shared" si="6"/>
        <v>-0.47083380487613713</v>
      </c>
      <c r="AN23">
        <f t="shared" si="7"/>
        <v>21.081211988164025</v>
      </c>
      <c r="AO23">
        <f t="shared" si="7"/>
        <v>-1.0540605994082013</v>
      </c>
      <c r="AP23">
        <f t="shared" si="7"/>
        <v>-3.8050712157454298</v>
      </c>
      <c r="AQ23">
        <f t="shared" si="7"/>
        <v>-18.978795339959767</v>
      </c>
      <c r="AR23">
        <f t="shared" si="7"/>
        <v>-2.7567151669493728</v>
      </c>
      <c r="AS23">
        <f t="shared" si="7"/>
        <v>1.1810070262589785</v>
      </c>
      <c r="AT23">
        <f t="shared" si="7"/>
        <v>1.4845710890510364</v>
      </c>
      <c r="AU23">
        <f t="shared" si="7"/>
        <v>-9.1137051639357619E-2</v>
      </c>
      <c r="AW23">
        <v>20</v>
      </c>
      <c r="AX23">
        <f>(R23*SUMPRODUCT(K$23:$K24, X$23:$X24)-$AZ$3*SUMPRODUCT(K$22:$K23, W$23:$W24))/Z23</f>
        <v>6.1013388271475817</v>
      </c>
    </row>
    <row r="25" spans="5:50" x14ac:dyDescent="0.25">
      <c r="AN25" s="8">
        <f t="shared" ref="AN25:AU25" si="25">SUM(AN3:AN23)</f>
        <v>1203.5928383815033</v>
      </c>
      <c r="AO25" s="8">
        <f t="shared" si="25"/>
        <v>-164.06014831864852</v>
      </c>
      <c r="AP25" s="8">
        <f t="shared" si="25"/>
        <v>-1714.676095929851</v>
      </c>
      <c r="AQ25" s="8">
        <f t="shared" si="25"/>
        <v>-800.79823655396797</v>
      </c>
      <c r="AR25" s="8">
        <f t="shared" si="25"/>
        <v>-1475.9416424209642</v>
      </c>
      <c r="AS25" s="8">
        <f t="shared" si="25"/>
        <v>-18.76479027950738</v>
      </c>
      <c r="AT25" s="8">
        <f t="shared" si="25"/>
        <v>86.178245345852631</v>
      </c>
      <c r="AU25" s="9">
        <f t="shared" si="25"/>
        <v>-1408.5281873546187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47" priority="1" operator="lessThan">
      <formula>0</formula>
    </cfRule>
  </conditionalFormatting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56D513-CAFF-473F-A5E4-B57153A1D3BC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40" max="40" width="9.85546875" bestFit="1" customWidth="1"/>
    <col min="43" max="43" width="10.425781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'T.35.04.A'!C3*(1+C12)</f>
        <v>289.07515037192132</v>
      </c>
      <c r="K3">
        <v>1</v>
      </c>
      <c r="L3" s="2">
        <v>0</v>
      </c>
      <c r="O3">
        <f>$C$3</f>
        <v>289.07515037192132</v>
      </c>
      <c r="P3">
        <f>O3*B5</f>
        <v>231.26012029753707</v>
      </c>
      <c r="Q3" s="4">
        <f>B8</f>
        <v>1522.432587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289.07515037192132</v>
      </c>
      <c r="AF3">
        <f t="shared" ref="AF3:AG23" si="3">-$Z3*P3</f>
        <v>-231.26012029753707</v>
      </c>
      <c r="AG3">
        <f t="shared" si="3"/>
        <v>-1522.432587</v>
      </c>
      <c r="AH3">
        <f t="shared" ref="AH3:AH23" si="4">-X3*R3</f>
        <v>0</v>
      </c>
      <c r="AI3">
        <f t="shared" ref="AI3:AI23" si="5">SUM(AE3:AH3)</f>
        <v>-1464.6175569256156</v>
      </c>
      <c r="AJ3">
        <f t="shared" ref="AJ3:AJ23" si="6">AB3-AC3</f>
        <v>0</v>
      </c>
      <c r="AL3">
        <f t="shared" ref="AL3:AL23" si="7">SUM(AI3:AK3)</f>
        <v>-1464.6175569256156</v>
      </c>
      <c r="AN3">
        <f t="shared" ref="AN3:AU23" si="8">AE3*$K3</f>
        <v>289.07515037192132</v>
      </c>
      <c r="AO3">
        <f t="shared" si="8"/>
        <v>-231.26012029753707</v>
      </c>
      <c r="AP3">
        <f t="shared" si="8"/>
        <v>-1522.432587</v>
      </c>
      <c r="AQ3">
        <f t="shared" si="8"/>
        <v>0</v>
      </c>
      <c r="AR3">
        <f t="shared" si="8"/>
        <v>-1464.6175569256156</v>
      </c>
      <c r="AS3">
        <f t="shared" si="8"/>
        <v>0</v>
      </c>
      <c r="AT3">
        <f t="shared" si="8"/>
        <v>0</v>
      </c>
      <c r="AU3">
        <f t="shared" si="8"/>
        <v>-1464.6175569256156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120.94199989721187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9">F4+$C$9</f>
        <v>8.5572000000000009E-2</v>
      </c>
      <c r="I4" s="5">
        <f t="shared" ref="I4:I23" si="10">1+H4</f>
        <v>1.085572</v>
      </c>
      <c r="J4">
        <f t="shared" ref="J4:J23" si="11">1/I4</f>
        <v>0.92117335377109955</v>
      </c>
      <c r="K4">
        <f>J4</f>
        <v>0.92117335377109955</v>
      </c>
      <c r="L4" s="2">
        <v>1</v>
      </c>
      <c r="M4" s="6">
        <f t="array" ref="M4:M23">Mortalities!B11:B30</f>
        <v>1.84855E-3</v>
      </c>
      <c r="R4">
        <f t="shared" si="0"/>
        <v>50000</v>
      </c>
      <c r="S4">
        <f t="shared" ref="S4:S23" si="12">AX4</f>
        <v>36.229516985006015</v>
      </c>
      <c r="U4">
        <f t="shared" ref="U4:U23" si="13">M4</f>
        <v>1.84855E-3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1.84855E-3</v>
      </c>
      <c r="Y4">
        <f t="shared" ref="Y4:Y23" si="17">V4*W4</f>
        <v>0.01</v>
      </c>
      <c r="Z4">
        <f t="shared" ref="Z4:Z23" si="18">MAX(0, W4-X4-Y4)</f>
        <v>0.98815145000000004</v>
      </c>
      <c r="AB4">
        <f t="shared" ref="AB4:AB23" si="19">AC3</f>
        <v>0</v>
      </c>
      <c r="AC4">
        <f t="shared" si="1"/>
        <v>35.800249741533321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-92.427499999999995</v>
      </c>
      <c r="AI4">
        <f t="shared" si="5"/>
        <v>-92.427499999999995</v>
      </c>
      <c r="AJ4">
        <f t="shared" si="6"/>
        <v>-35.800249741533321</v>
      </c>
      <c r="AK4">
        <f t="shared" ref="AK4:AK23" si="20">H4*SUM(AB4:AB4, AE4:AF4)</f>
        <v>0</v>
      </c>
      <c r="AL4">
        <f t="shared" si="7"/>
        <v>-128.22774974153333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-85.141750155678295</v>
      </c>
      <c r="AR4">
        <f t="shared" si="8"/>
        <v>-85.141750155678295</v>
      </c>
      <c r="AS4">
        <f t="shared" si="8"/>
        <v>-32.978236120251189</v>
      </c>
      <c r="AT4">
        <f t="shared" si="8"/>
        <v>0</v>
      </c>
      <c r="AU4">
        <f t="shared" si="8"/>
        <v>-118.11998627592951</v>
      </c>
      <c r="AW4">
        <v>1</v>
      </c>
      <c r="AX4">
        <f>(R4*SUMPRODUCT(K5:$K$23, X5:$X$23)-$AZ$3*SUMPRODUCT(K4:$K$22, W5:$W$23))/Z4</f>
        <v>36.229516985006015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8.5572000000000009E-2</v>
      </c>
      <c r="I5" s="5">
        <f t="shared" si="10"/>
        <v>1.085572</v>
      </c>
      <c r="J5">
        <f t="shared" si="11"/>
        <v>0.92117335377109955</v>
      </c>
      <c r="K5">
        <f t="shared" ref="K5:K23" si="21">K4*J5</f>
        <v>0.84856034769789535</v>
      </c>
      <c r="L5" s="2">
        <v>2</v>
      </c>
      <c r="M5" s="6">
        <v>1.8814719999999999E-3</v>
      </c>
      <c r="O5">
        <f t="shared" ref="O5:O23" si="22">$C$3</f>
        <v>289.07515037192132</v>
      </c>
      <c r="P5">
        <f t="shared" ref="P5:P23" si="23">O5*$C$5</f>
        <v>14.453757518596067</v>
      </c>
      <c r="Q5" s="4">
        <f t="shared" ref="Q5:Q23" si="24">$C$8</f>
        <v>25</v>
      </c>
      <c r="R5">
        <f t="shared" si="0"/>
        <v>50000</v>
      </c>
      <c r="S5">
        <f t="shared" si="12"/>
        <v>68.626319611843215</v>
      </c>
      <c r="U5">
        <f t="shared" si="13"/>
        <v>1.8814719999999999E-3</v>
      </c>
      <c r="V5">
        <f t="shared" si="14"/>
        <v>0.01</v>
      </c>
      <c r="W5">
        <f t="shared" si="15"/>
        <v>0.98815145000000004</v>
      </c>
      <c r="X5">
        <f t="shared" si="16"/>
        <v>1.8591792849343999E-3</v>
      </c>
      <c r="Y5">
        <f t="shared" si="17"/>
        <v>9.8815145000000007E-3</v>
      </c>
      <c r="Z5">
        <f t="shared" si="18"/>
        <v>0.97641075621506568</v>
      </c>
      <c r="AB5">
        <f t="shared" si="19"/>
        <v>35.800249741533321</v>
      </c>
      <c r="AC5">
        <f t="shared" si="1"/>
        <v>67.007476628456629</v>
      </c>
      <c r="AE5">
        <f t="shared" si="2"/>
        <v>282.25608617763152</v>
      </c>
      <c r="AF5">
        <f t="shared" si="3"/>
        <v>-14.112804308881577</v>
      </c>
      <c r="AG5">
        <f t="shared" si="3"/>
        <v>-24.410268905376643</v>
      </c>
      <c r="AH5">
        <f t="shared" si="4"/>
        <v>-92.958964246720001</v>
      </c>
      <c r="AI5">
        <f t="shared" si="5"/>
        <v>150.77404871665331</v>
      </c>
      <c r="AJ5">
        <f t="shared" si="6"/>
        <v>-31.207226886923308</v>
      </c>
      <c r="AK5">
        <f t="shared" si="20"/>
        <v>26.009055886955164</v>
      </c>
      <c r="AL5">
        <f t="shared" si="7"/>
        <v>145.57587771668517</v>
      </c>
      <c r="AN5">
        <f t="shared" si="8"/>
        <v>239.51132262673812</v>
      </c>
      <c r="AO5">
        <f t="shared" si="8"/>
        <v>-11.975566131336906</v>
      </c>
      <c r="AP5">
        <f t="shared" si="8"/>
        <v>-20.713586269745527</v>
      </c>
      <c r="AQ5">
        <f t="shared" si="8"/>
        <v>-78.88129102283294</v>
      </c>
      <c r="AR5">
        <f t="shared" si="8"/>
        <v>127.94087920282274</v>
      </c>
      <c r="AS5">
        <f t="shared" si="8"/>
        <v>-26.481215297854749</v>
      </c>
      <c r="AT5">
        <f t="shared" si="8"/>
        <v>22.070253506728665</v>
      </c>
      <c r="AU5">
        <f t="shared" si="8"/>
        <v>123.52991741169666</v>
      </c>
      <c r="AW5">
        <v>2</v>
      </c>
      <c r="AX5">
        <f>(R5*SUMPRODUCT(K6:$K$23, X6:$X$23)-$AZ$3*SUMPRODUCT(K5:$K$22, W6:$W$23))/Z5</f>
        <v>68.626319611843215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8.5572000000000009E-2</v>
      </c>
      <c r="I6" s="5">
        <f t="shared" si="10"/>
        <v>1.085572</v>
      </c>
      <c r="J6">
        <f t="shared" si="11"/>
        <v>0.92117335377109955</v>
      </c>
      <c r="K6">
        <f t="shared" si="21"/>
        <v>0.78167118136604063</v>
      </c>
      <c r="L6" s="2">
        <v>3</v>
      </c>
      <c r="M6" s="6">
        <v>1.927022E-3</v>
      </c>
      <c r="O6">
        <f t="shared" si="22"/>
        <v>289.07515037192132</v>
      </c>
      <c r="P6">
        <f t="shared" si="23"/>
        <v>14.453757518596067</v>
      </c>
      <c r="Q6" s="4">
        <f t="shared" si="24"/>
        <v>25</v>
      </c>
      <c r="R6">
        <f t="shared" si="0"/>
        <v>50000</v>
      </c>
      <c r="S6">
        <f t="shared" si="12"/>
        <v>97.096094184434463</v>
      </c>
      <c r="U6">
        <f t="shared" si="13"/>
        <v>1.927022E-3</v>
      </c>
      <c r="V6">
        <f t="shared" si="14"/>
        <v>0.01</v>
      </c>
      <c r="W6">
        <f t="shared" si="15"/>
        <v>0.97641075621506568</v>
      </c>
      <c r="X6">
        <f t="shared" si="16"/>
        <v>1.8815650082630684E-3</v>
      </c>
      <c r="Y6">
        <f t="shared" si="17"/>
        <v>9.7641075621506569E-3</v>
      </c>
      <c r="Z6">
        <f t="shared" si="18"/>
        <v>0.96476508364465197</v>
      </c>
      <c r="AB6">
        <f t="shared" si="19"/>
        <v>67.007476628456629</v>
      </c>
      <c r="AC6">
        <f t="shared" si="1"/>
        <v>93.674921427414915</v>
      </c>
      <c r="AE6">
        <f t="shared" si="2"/>
        <v>278.88961162815701</v>
      </c>
      <c r="AF6">
        <f t="shared" si="3"/>
        <v>-13.944480581407852</v>
      </c>
      <c r="AG6">
        <f t="shared" si="3"/>
        <v>-24.119127091116297</v>
      </c>
      <c r="AH6">
        <f t="shared" si="4"/>
        <v>-94.078250413153413</v>
      </c>
      <c r="AI6">
        <f t="shared" si="5"/>
        <v>146.74775354247947</v>
      </c>
      <c r="AJ6">
        <f t="shared" si="6"/>
        <v>-26.667444798958286</v>
      </c>
      <c r="AK6">
        <f t="shared" si="20"/>
        <v>28.405848543982714</v>
      </c>
      <c r="AL6">
        <f t="shared" si="7"/>
        <v>148.48615728750389</v>
      </c>
      <c r="AN6">
        <f t="shared" si="8"/>
        <v>217.99997219209774</v>
      </c>
      <c r="AO6">
        <f t="shared" si="8"/>
        <v>-10.899998609604889</v>
      </c>
      <c r="AP6">
        <f t="shared" si="8"/>
        <v>-18.85322656683055</v>
      </c>
      <c r="AQ6">
        <f t="shared" si="8"/>
        <v>-73.538257141299823</v>
      </c>
      <c r="AR6">
        <f t="shared" si="8"/>
        <v>114.7084898743625</v>
      </c>
      <c r="AS6">
        <f t="shared" si="8"/>
        <v>-20.8451730800154</v>
      </c>
      <c r="AT6">
        <f t="shared" si="8"/>
        <v>22.204033189079794</v>
      </c>
      <c r="AU6">
        <f t="shared" si="8"/>
        <v>116.06734998342688</v>
      </c>
      <c r="AW6">
        <v>3</v>
      </c>
      <c r="AX6">
        <f>(R6*SUMPRODUCT(K7:$K$23, X7:$X$23)-$AZ$3*SUMPRODUCT(K6:$K$22, W7:$W$23))/Z6</f>
        <v>97.096094184434463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8.5572000000000009E-2</v>
      </c>
      <c r="I7" s="5">
        <f t="shared" si="10"/>
        <v>1.085572</v>
      </c>
      <c r="J7">
        <f t="shared" si="11"/>
        <v>0.92117335377109955</v>
      </c>
      <c r="K7">
        <f t="shared" si="21"/>
        <v>0.72005466368517301</v>
      </c>
      <c r="L7" s="2">
        <v>4</v>
      </c>
      <c r="M7" s="6">
        <v>1.979789E-3</v>
      </c>
      <c r="O7">
        <f t="shared" si="22"/>
        <v>289.07515037192132</v>
      </c>
      <c r="P7">
        <f t="shared" si="23"/>
        <v>14.453757518596067</v>
      </c>
      <c r="Q7" s="4">
        <f t="shared" si="24"/>
        <v>25</v>
      </c>
      <c r="R7">
        <f t="shared" si="0"/>
        <v>50000</v>
      </c>
      <c r="S7">
        <f t="shared" si="12"/>
        <v>121.81446659974185</v>
      </c>
      <c r="U7">
        <f t="shared" si="13"/>
        <v>1.979789E-3</v>
      </c>
      <c r="V7">
        <f t="shared" si="14"/>
        <v>0.01</v>
      </c>
      <c r="W7">
        <f t="shared" si="15"/>
        <v>0.96476508364465197</v>
      </c>
      <c r="X7">
        <f t="shared" si="16"/>
        <v>1.9100313001837619E-3</v>
      </c>
      <c r="Y7">
        <f t="shared" si="17"/>
        <v>9.6476508364465204E-3</v>
      </c>
      <c r="Z7">
        <f t="shared" si="18"/>
        <v>0.95320740150802175</v>
      </c>
      <c r="AB7">
        <f t="shared" si="19"/>
        <v>93.674921427414915</v>
      </c>
      <c r="AC7">
        <f t="shared" si="1"/>
        <v>116.11445117362564</v>
      </c>
      <c r="AE7">
        <f t="shared" si="2"/>
        <v>275.54857292655976</v>
      </c>
      <c r="AF7">
        <f t="shared" si="3"/>
        <v>-13.777428646327989</v>
      </c>
      <c r="AG7">
        <f t="shared" si="3"/>
        <v>-23.830185037700545</v>
      </c>
      <c r="AH7">
        <f t="shared" si="4"/>
        <v>-95.501565009188099</v>
      </c>
      <c r="AI7">
        <f t="shared" si="5"/>
        <v>142.43939423334314</v>
      </c>
      <c r="AJ7">
        <f t="shared" si="6"/>
        <v>-22.439529746210724</v>
      </c>
      <c r="AK7">
        <f t="shared" si="20"/>
        <v>30.416230734734746</v>
      </c>
      <c r="AL7">
        <f t="shared" si="7"/>
        <v>150.41609522186715</v>
      </c>
      <c r="AN7">
        <f t="shared" si="8"/>
        <v>198.41003500756335</v>
      </c>
      <c r="AO7">
        <f t="shared" si="8"/>
        <v>-9.9205017503781683</v>
      </c>
      <c r="AP7">
        <f t="shared" si="8"/>
        <v>-17.15903587287691</v>
      </c>
      <c r="AQ7">
        <f t="shared" si="8"/>
        <v>-68.766347274098621</v>
      </c>
      <c r="AR7">
        <f t="shared" si="8"/>
        <v>102.56415011020967</v>
      </c>
      <c r="AS7">
        <f t="shared" si="8"/>
        <v>-16.157688044661199</v>
      </c>
      <c r="AT7">
        <f t="shared" si="8"/>
        <v>21.901348792270049</v>
      </c>
      <c r="AU7">
        <f t="shared" si="8"/>
        <v>108.30781085781851</v>
      </c>
      <c r="AW7">
        <v>4</v>
      </c>
      <c r="AX7">
        <f>(R7*SUMPRODUCT(K8:$K$23, X8:$X$23)-$AZ$3*SUMPRODUCT(K7:$K$22, W8:$W$23))/Z7</f>
        <v>121.81446659974185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8.5572000000000009E-2</v>
      </c>
      <c r="I8" s="5">
        <f t="shared" si="10"/>
        <v>1.085572</v>
      </c>
      <c r="J8">
        <f t="shared" si="11"/>
        <v>0.92117335377109955</v>
      </c>
      <c r="K8">
        <f t="shared" si="21"/>
        <v>0.66329516944539202</v>
      </c>
      <c r="L8" s="2">
        <v>5</v>
      </c>
      <c r="M8" s="6">
        <v>2.0334569999999998E-3</v>
      </c>
      <c r="O8">
        <f t="shared" si="22"/>
        <v>289.07515037192132</v>
      </c>
      <c r="P8">
        <f t="shared" si="23"/>
        <v>14.453757518596067</v>
      </c>
      <c r="Q8" s="4">
        <f t="shared" si="24"/>
        <v>25</v>
      </c>
      <c r="R8">
        <f t="shared" si="0"/>
        <v>50000</v>
      </c>
      <c r="S8">
        <f t="shared" si="12"/>
        <v>143.18319622731917</v>
      </c>
      <c r="U8">
        <f t="shared" si="13"/>
        <v>2.0334569999999998E-3</v>
      </c>
      <c r="V8">
        <f t="shared" si="14"/>
        <v>0.01</v>
      </c>
      <c r="W8">
        <f t="shared" si="15"/>
        <v>0.95320740150802175</v>
      </c>
      <c r="X8">
        <f t="shared" si="16"/>
        <v>1.9383062630482972E-3</v>
      </c>
      <c r="Y8">
        <f t="shared" si="17"/>
        <v>9.5320740150802181E-3</v>
      </c>
      <c r="Z8">
        <f t="shared" si="18"/>
        <v>0.94173702122989322</v>
      </c>
      <c r="AB8">
        <f t="shared" si="19"/>
        <v>116.11445117362564</v>
      </c>
      <c r="AC8">
        <f t="shared" si="1"/>
        <v>134.84091670529085</v>
      </c>
      <c r="AE8">
        <f t="shared" si="2"/>
        <v>272.23277102283663</v>
      </c>
      <c r="AF8">
        <f t="shared" si="3"/>
        <v>-13.611638551141834</v>
      </c>
      <c r="AG8">
        <f t="shared" si="3"/>
        <v>-23.543425530747331</v>
      </c>
      <c r="AH8">
        <f t="shared" si="4"/>
        <v>-96.915313152414868</v>
      </c>
      <c r="AI8">
        <f t="shared" si="5"/>
        <v>138.1623937885326</v>
      </c>
      <c r="AJ8">
        <f t="shared" si="6"/>
        <v>-18.726465531665212</v>
      </c>
      <c r="AK8">
        <f t="shared" si="20"/>
        <v>32.066873363697361</v>
      </c>
      <c r="AL8">
        <f t="shared" si="7"/>
        <v>151.50280162056475</v>
      </c>
      <c r="AN8">
        <f t="shared" si="8"/>
        <v>180.57068198418102</v>
      </c>
      <c r="AO8">
        <f t="shared" si="8"/>
        <v>-9.0285340992090521</v>
      </c>
      <c r="AP8">
        <f t="shared" si="8"/>
        <v>-15.616240426742019</v>
      </c>
      <c r="AQ8">
        <f t="shared" si="8"/>
        <v>-64.283459059284255</v>
      </c>
      <c r="AR8">
        <f t="shared" si="8"/>
        <v>91.642448398945703</v>
      </c>
      <c r="AS8">
        <f t="shared" si="8"/>
        <v>-12.421174127939171</v>
      </c>
      <c r="AT8">
        <f t="shared" si="8"/>
        <v>21.269802201357571</v>
      </c>
      <c r="AU8">
        <f t="shared" si="8"/>
        <v>100.49107647236411</v>
      </c>
      <c r="AW8">
        <v>5</v>
      </c>
      <c r="AX8">
        <f>(R8*SUMPRODUCT(K9:$K$23, X9:$X$23)-$AZ$3*SUMPRODUCT(K8:$K$22, W9:$W$23))/Z8</f>
        <v>143.18319622731917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8.5572000000000009E-2</v>
      </c>
      <c r="I9" s="5">
        <f t="shared" si="10"/>
        <v>1.085572</v>
      </c>
      <c r="J9">
        <f t="shared" si="11"/>
        <v>0.92117335377109955</v>
      </c>
      <c r="K9">
        <f t="shared" si="21"/>
        <v>0.61100983577818146</v>
      </c>
      <c r="L9" s="2">
        <v>6</v>
      </c>
      <c r="M9" s="6">
        <v>2.08983E-3</v>
      </c>
      <c r="O9">
        <f t="shared" si="22"/>
        <v>289.07515037192132</v>
      </c>
      <c r="P9">
        <f t="shared" si="23"/>
        <v>14.453757518596067</v>
      </c>
      <c r="Q9" s="4">
        <f t="shared" si="24"/>
        <v>25</v>
      </c>
      <c r="R9">
        <f t="shared" si="0"/>
        <v>50000</v>
      </c>
      <c r="S9">
        <f t="shared" si="12"/>
        <v>161.51074372175862</v>
      </c>
      <c r="U9">
        <f t="shared" si="13"/>
        <v>2.08983E-3</v>
      </c>
      <c r="V9">
        <f t="shared" si="14"/>
        <v>0.01</v>
      </c>
      <c r="W9">
        <f t="shared" si="15"/>
        <v>0.94173702122989322</v>
      </c>
      <c r="X9">
        <f t="shared" si="16"/>
        <v>1.9680702790768677E-3</v>
      </c>
      <c r="Y9">
        <f t="shared" si="17"/>
        <v>9.4173702122989332E-3</v>
      </c>
      <c r="Z9">
        <f t="shared" si="18"/>
        <v>0.93035158073851743</v>
      </c>
      <c r="AB9">
        <f t="shared" si="19"/>
        <v>134.84091670529085</v>
      </c>
      <c r="AC9">
        <f t="shared" si="1"/>
        <v>150.2617757277917</v>
      </c>
      <c r="AE9">
        <f t="shared" si="2"/>
        <v>268.94152310074162</v>
      </c>
      <c r="AF9">
        <f t="shared" si="3"/>
        <v>-13.447076155037083</v>
      </c>
      <c r="AG9">
        <f t="shared" si="3"/>
        <v>-23.258789518462937</v>
      </c>
      <c r="AH9">
        <f t="shared" si="4"/>
        <v>-98.403513953843387</v>
      </c>
      <c r="AI9">
        <f t="shared" si="5"/>
        <v>133.83214347339822</v>
      </c>
      <c r="AJ9">
        <f t="shared" si="6"/>
        <v>-15.420859022500849</v>
      </c>
      <c r="AK9">
        <f t="shared" si="20"/>
        <v>33.401777738342979</v>
      </c>
      <c r="AL9">
        <f t="shared" si="7"/>
        <v>151.81306218924036</v>
      </c>
      <c r="AN9">
        <f t="shared" si="8"/>
        <v>164.32591586371814</v>
      </c>
      <c r="AO9">
        <f t="shared" si="8"/>
        <v>-8.2162957931859086</v>
      </c>
      <c r="AP9">
        <f t="shared" si="8"/>
        <v>-14.211349164075328</v>
      </c>
      <c r="AQ9">
        <f t="shared" si="8"/>
        <v>-60.125514900933837</v>
      </c>
      <c r="AR9">
        <f t="shared" si="8"/>
        <v>81.772756005523064</v>
      </c>
      <c r="AS9">
        <f t="shared" si="8"/>
        <v>-9.422296538896731</v>
      </c>
      <c r="AT9">
        <f t="shared" si="8"/>
        <v>20.408814730604259</v>
      </c>
      <c r="AU9">
        <f t="shared" si="8"/>
        <v>92.759274197230596</v>
      </c>
      <c r="AW9">
        <v>6</v>
      </c>
      <c r="AX9">
        <f>(R9*SUMPRODUCT(K10:$K$23, X10:$X$23)-$AZ$3*SUMPRODUCT(K9:$K$22, W10:$W$23))/Z9</f>
        <v>161.51074372175862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8.5572000000000009E-2</v>
      </c>
      <c r="I10" s="5">
        <f t="shared" si="10"/>
        <v>1.085572</v>
      </c>
      <c r="J10">
        <f t="shared" si="11"/>
        <v>0.92117335377109955</v>
      </c>
      <c r="K10">
        <f t="shared" si="21"/>
        <v>0.5628459796109162</v>
      </c>
      <c r="L10" s="2">
        <v>7</v>
      </c>
      <c r="M10" s="6">
        <v>2.1556750000000001E-3</v>
      </c>
      <c r="O10">
        <f t="shared" si="22"/>
        <v>289.07515037192132</v>
      </c>
      <c r="P10">
        <f t="shared" si="23"/>
        <v>14.453757518596067</v>
      </c>
      <c r="Q10" s="4">
        <f t="shared" si="24"/>
        <v>25</v>
      </c>
      <c r="R10">
        <f t="shared" si="0"/>
        <v>50000</v>
      </c>
      <c r="S10">
        <f t="shared" si="12"/>
        <v>176.89208758956082</v>
      </c>
      <c r="U10">
        <f t="shared" si="13"/>
        <v>2.1556750000000001E-3</v>
      </c>
      <c r="V10">
        <f t="shared" si="14"/>
        <v>0.01</v>
      </c>
      <c r="W10">
        <f t="shared" si="15"/>
        <v>0.93035158073851743</v>
      </c>
      <c r="X10">
        <f t="shared" si="16"/>
        <v>2.0055356438085036E-3</v>
      </c>
      <c r="Y10">
        <f t="shared" si="17"/>
        <v>9.3035158073851744E-3</v>
      </c>
      <c r="Z10">
        <f t="shared" si="18"/>
        <v>0.91904252928732377</v>
      </c>
      <c r="AB10">
        <f t="shared" si="19"/>
        <v>150.2617757277917</v>
      </c>
      <c r="AC10">
        <f t="shared" si="1"/>
        <v>162.57135158922478</v>
      </c>
      <c r="AE10">
        <f t="shared" si="2"/>
        <v>265.67235735192401</v>
      </c>
      <c r="AF10">
        <f t="shared" si="3"/>
        <v>-13.283617867596202</v>
      </c>
      <c r="AG10">
        <f t="shared" si="3"/>
        <v>-22.976063232183094</v>
      </c>
      <c r="AH10">
        <f t="shared" si="4"/>
        <v>-100.27678219042518</v>
      </c>
      <c r="AI10">
        <f t="shared" si="5"/>
        <v>129.13589406171951</v>
      </c>
      <c r="AJ10">
        <f t="shared" si="6"/>
        <v>-12.309575861433075</v>
      </c>
      <c r="AK10">
        <f t="shared" si="20"/>
        <v>34.455609887731491</v>
      </c>
      <c r="AL10">
        <f t="shared" si="7"/>
        <v>151.28192808801793</v>
      </c>
      <c r="AN10">
        <f t="shared" si="8"/>
        <v>149.53261822928505</v>
      </c>
      <c r="AO10">
        <f t="shared" si="8"/>
        <v>-7.4766309114642544</v>
      </c>
      <c r="AP10">
        <f t="shared" si="8"/>
        <v>-12.931984817520448</v>
      </c>
      <c r="AQ10">
        <f t="shared" si="8"/>
        <v>-56.440383704200336</v>
      </c>
      <c r="AR10">
        <f t="shared" si="8"/>
        <v>72.683618796100021</v>
      </c>
      <c r="AS10">
        <f t="shared" si="8"/>
        <v>-6.9283952843231864</v>
      </c>
      <c r="AT10">
        <f t="shared" si="8"/>
        <v>19.3932015003518</v>
      </c>
      <c r="AU10">
        <f t="shared" si="8"/>
        <v>85.148425012128641</v>
      </c>
      <c r="AW10">
        <v>7</v>
      </c>
      <c r="AX10">
        <f>(R10*SUMPRODUCT(K11:$K$23, X11:$X$23)-$AZ$3*SUMPRODUCT(K10:$K$22, W11:$W$23))/Z10</f>
        <v>176.89208758956082</v>
      </c>
    </row>
    <row r="11" spans="1:52" x14ac:dyDescent="0.25">
      <c r="A11" t="s">
        <v>33</v>
      </c>
      <c r="C11" s="7">
        <f>AU25</f>
        <v>-521.64806816669602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8.5572000000000009E-2</v>
      </c>
      <c r="I11" s="5">
        <f t="shared" si="10"/>
        <v>1.085572</v>
      </c>
      <c r="J11">
        <f t="shared" si="11"/>
        <v>0.92117335377109955</v>
      </c>
      <c r="K11">
        <f t="shared" si="21"/>
        <v>0.51847871869476758</v>
      </c>
      <c r="L11" s="2">
        <v>8</v>
      </c>
      <c r="M11" s="6">
        <v>2.2206180000000002E-3</v>
      </c>
      <c r="O11">
        <f t="shared" si="22"/>
        <v>289.07515037192132</v>
      </c>
      <c r="P11">
        <f t="shared" si="23"/>
        <v>14.453757518596067</v>
      </c>
      <c r="Q11" s="4">
        <f t="shared" si="24"/>
        <v>25</v>
      </c>
      <c r="R11">
        <f t="shared" si="0"/>
        <v>50000</v>
      </c>
      <c r="S11">
        <f t="shared" si="12"/>
        <v>189.71508278584793</v>
      </c>
      <c r="U11">
        <f t="shared" si="13"/>
        <v>2.2206180000000002E-3</v>
      </c>
      <c r="V11">
        <f t="shared" si="14"/>
        <v>0.01</v>
      </c>
      <c r="W11">
        <f t="shared" si="15"/>
        <v>0.91904252928732377</v>
      </c>
      <c r="X11">
        <f t="shared" si="16"/>
        <v>2.0408423833009584E-3</v>
      </c>
      <c r="Y11">
        <f t="shared" si="17"/>
        <v>9.1904252928732381E-3</v>
      </c>
      <c r="Z11">
        <f t="shared" si="18"/>
        <v>0.90781126161114956</v>
      </c>
      <c r="AB11">
        <f t="shared" si="19"/>
        <v>162.57135158922478</v>
      </c>
      <c r="AC11">
        <f t="shared" si="1"/>
        <v>172.22548865048429</v>
      </c>
      <c r="AE11">
        <f t="shared" si="2"/>
        <v>262.42567695956666</v>
      </c>
      <c r="AF11">
        <f t="shared" si="3"/>
        <v>-13.121283847978335</v>
      </c>
      <c r="AG11">
        <f t="shared" si="3"/>
        <v>-22.695281540278739</v>
      </c>
      <c r="AH11">
        <f t="shared" si="4"/>
        <v>-102.04211916504792</v>
      </c>
      <c r="AI11">
        <f t="shared" si="5"/>
        <v>124.56699240626168</v>
      </c>
      <c r="AJ11">
        <f t="shared" si="6"/>
        <v>-9.6541370612595188</v>
      </c>
      <c r="AK11">
        <f t="shared" si="20"/>
        <v>35.245031225537979</v>
      </c>
      <c r="AL11">
        <f t="shared" si="7"/>
        <v>150.15788657054014</v>
      </c>
      <c r="AN11">
        <f t="shared" si="8"/>
        <v>136.06212874260311</v>
      </c>
      <c r="AO11">
        <f t="shared" si="8"/>
        <v>-6.8031064371301566</v>
      </c>
      <c r="AP11">
        <f t="shared" si="8"/>
        <v>-11.767020493420732</v>
      </c>
      <c r="AQ11">
        <f t="shared" si="8"/>
        <v>-52.906667197592832</v>
      </c>
      <c r="AR11">
        <f t="shared" si="8"/>
        <v>64.585334614459398</v>
      </c>
      <c r="AS11">
        <f t="shared" si="8"/>
        <v>-5.0054646136255041</v>
      </c>
      <c r="AT11">
        <f t="shared" si="8"/>
        <v>18.273798630174007</v>
      </c>
      <c r="AU11">
        <f t="shared" si="8"/>
        <v>77.853668631007906</v>
      </c>
      <c r="AW11">
        <v>8</v>
      </c>
      <c r="AX11">
        <f>(R11*SUMPRODUCT(K12:$K$23, X12:$X$23)-$AZ$3*SUMPRODUCT(K11:$K$22, W12:$W$23))/Z11</f>
        <v>189.71508278584793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8.5572000000000009E-2</v>
      </c>
      <c r="I12" s="5">
        <f t="shared" si="10"/>
        <v>1.085572</v>
      </c>
      <c r="J12">
        <f t="shared" si="11"/>
        <v>0.92117335377109955</v>
      </c>
      <c r="K12">
        <f t="shared" si="21"/>
        <v>0.47760878015900154</v>
      </c>
      <c r="L12" s="2">
        <v>9</v>
      </c>
      <c r="M12" s="6">
        <v>2.2950319999999998E-3</v>
      </c>
      <c r="O12">
        <f t="shared" si="22"/>
        <v>289.07515037192132</v>
      </c>
      <c r="P12">
        <f t="shared" si="23"/>
        <v>14.453757518596067</v>
      </c>
      <c r="Q12" s="4">
        <f t="shared" si="24"/>
        <v>25</v>
      </c>
      <c r="R12">
        <f t="shared" si="0"/>
        <v>50000</v>
      </c>
      <c r="S12">
        <f t="shared" si="12"/>
        <v>200.07448644486644</v>
      </c>
      <c r="U12">
        <f t="shared" si="13"/>
        <v>2.2950319999999998E-3</v>
      </c>
      <c r="V12">
        <f t="shared" si="14"/>
        <v>0.01</v>
      </c>
      <c r="W12">
        <f t="shared" si="15"/>
        <v>0.90781126161114956</v>
      </c>
      <c r="X12">
        <f t="shared" si="16"/>
        <v>2.0834558953579598E-3</v>
      </c>
      <c r="Y12">
        <f t="shared" si="17"/>
        <v>9.0781126161114962E-3</v>
      </c>
      <c r="Z12">
        <f t="shared" si="18"/>
        <v>0.89664969309968012</v>
      </c>
      <c r="AB12">
        <f t="shared" si="19"/>
        <v>172.22548865048429</v>
      </c>
      <c r="AC12">
        <f t="shared" si="1"/>
        <v>179.3967268678656</v>
      </c>
      <c r="AE12">
        <f t="shared" si="2"/>
        <v>259.19914486372716</v>
      </c>
      <c r="AF12">
        <f t="shared" si="3"/>
        <v>-12.959957243186357</v>
      </c>
      <c r="AG12">
        <f t="shared" si="3"/>
        <v>-22.416242327492004</v>
      </c>
      <c r="AH12">
        <f t="shared" si="4"/>
        <v>-104.17279476789798</v>
      </c>
      <c r="AI12">
        <f t="shared" si="5"/>
        <v>119.65015052515082</v>
      </c>
      <c r="AJ12">
        <f t="shared" si="6"/>
        <v>-7.1712382173813012</v>
      </c>
      <c r="AK12">
        <f t="shared" si="20"/>
        <v>35.808859277864165</v>
      </c>
      <c r="AL12">
        <f t="shared" si="7"/>
        <v>148.28777158563369</v>
      </c>
      <c r="AN12">
        <f t="shared" si="8"/>
        <v>123.79578739662105</v>
      </c>
      <c r="AO12">
        <f t="shared" si="8"/>
        <v>-6.1897893698310531</v>
      </c>
      <c r="AP12">
        <f t="shared" si="8"/>
        <v>-10.706194153782034</v>
      </c>
      <c r="AQ12">
        <f t="shared" si="8"/>
        <v>-49.753841434849775</v>
      </c>
      <c r="AR12">
        <f t="shared" si="8"/>
        <v>57.1459624381582</v>
      </c>
      <c r="AS12">
        <f t="shared" si="8"/>
        <v>-3.4250463372330961</v>
      </c>
      <c r="AT12">
        <f t="shared" si="8"/>
        <v>17.102625598586048</v>
      </c>
      <c r="AU12">
        <f t="shared" si="8"/>
        <v>70.823541699511154</v>
      </c>
      <c r="AW12">
        <v>9</v>
      </c>
      <c r="AX12">
        <f>(R12*SUMPRODUCT(K13:$K$23, X13:$X$23)-$AZ$3*SUMPRODUCT(K12:$K$22, W13:$W$23))/Z12</f>
        <v>200.07448644486644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8.5572000000000009E-2</v>
      </c>
      <c r="I13" s="5">
        <f t="shared" si="10"/>
        <v>1.085572</v>
      </c>
      <c r="J13">
        <f t="shared" si="11"/>
        <v>0.92117335377109955</v>
      </c>
      <c r="K13">
        <f t="shared" si="21"/>
        <v>0.43996048180959124</v>
      </c>
      <c r="L13" s="2">
        <v>10</v>
      </c>
      <c r="M13" s="6">
        <v>2.375308E-3</v>
      </c>
      <c r="O13">
        <f t="shared" si="22"/>
        <v>289.07515037192132</v>
      </c>
      <c r="P13">
        <f t="shared" si="23"/>
        <v>14.453757518596067</v>
      </c>
      <c r="Q13" s="4">
        <f t="shared" si="24"/>
        <v>25</v>
      </c>
      <c r="R13">
        <f t="shared" si="0"/>
        <v>50000</v>
      </c>
      <c r="S13">
        <f t="shared" si="12"/>
        <v>208.16142664794279</v>
      </c>
      <c r="U13">
        <f t="shared" si="13"/>
        <v>2.375308E-3</v>
      </c>
      <c r="V13">
        <f t="shared" si="14"/>
        <v>0.01</v>
      </c>
      <c r="W13">
        <f t="shared" si="15"/>
        <v>0.89664969309968012</v>
      </c>
      <c r="X13">
        <f t="shared" si="16"/>
        <v>2.1298191892172151E-3</v>
      </c>
      <c r="Y13">
        <f t="shared" si="17"/>
        <v>8.9664969309968014E-3</v>
      </c>
      <c r="Z13">
        <f t="shared" si="18"/>
        <v>0.88555337697946612</v>
      </c>
      <c r="AB13">
        <f t="shared" si="19"/>
        <v>179.3967268678656</v>
      </c>
      <c r="AC13">
        <f t="shared" si="1"/>
        <v>184.33805432494916</v>
      </c>
      <c r="AE13">
        <f t="shared" si="2"/>
        <v>255.99147561270189</v>
      </c>
      <c r="AF13">
        <f t="shared" si="3"/>
        <v>-12.799573780635095</v>
      </c>
      <c r="AG13">
        <f t="shared" si="3"/>
        <v>-22.138834424486653</v>
      </c>
      <c r="AH13">
        <f t="shared" si="4"/>
        <v>-106.49095946086075</v>
      </c>
      <c r="AI13">
        <f t="shared" si="5"/>
        <v>114.56210794671941</v>
      </c>
      <c r="AJ13">
        <f t="shared" si="6"/>
        <v>-4.9413274570835597</v>
      </c>
      <c r="AK13">
        <f t="shared" si="20"/>
        <v>36.16175413511062</v>
      </c>
      <c r="AL13">
        <f t="shared" si="7"/>
        <v>145.78253462474646</v>
      </c>
      <c r="AN13">
        <f t="shared" si="8"/>
        <v>112.62613294971256</v>
      </c>
      <c r="AO13">
        <f t="shared" si="8"/>
        <v>-5.6313066474856273</v>
      </c>
      <c r="AP13">
        <f t="shared" si="8"/>
        <v>-9.7402122600999128</v>
      </c>
      <c r="AQ13">
        <f t="shared" si="8"/>
        <v>-46.851813832765941</v>
      </c>
      <c r="AR13">
        <f t="shared" si="8"/>
        <v>50.402800209361075</v>
      </c>
      <c r="AS13">
        <f t="shared" si="8"/>
        <v>-2.173988808797445</v>
      </c>
      <c r="AT13">
        <f t="shared" si="8"/>
        <v>15.909742772363247</v>
      </c>
      <c r="AU13">
        <f t="shared" si="8"/>
        <v>64.138554172926874</v>
      </c>
      <c r="AW13">
        <v>10</v>
      </c>
      <c r="AX13">
        <f>(R13*SUMPRODUCT(K14:$K$23, X14:$X$23)-$AZ$3*SUMPRODUCT(K13:$K$22, W14:$W$23))/Z13</f>
        <v>208.16142664794279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8.5572000000000009E-2</v>
      </c>
      <c r="I14" s="5">
        <f t="shared" si="10"/>
        <v>1.085572</v>
      </c>
      <c r="J14">
        <f t="shared" si="11"/>
        <v>0.92117335377109955</v>
      </c>
      <c r="K14">
        <f t="shared" si="21"/>
        <v>0.40527987255529002</v>
      </c>
      <c r="L14" s="2">
        <v>11</v>
      </c>
      <c r="M14" s="6">
        <v>2.4628010000000001E-3</v>
      </c>
      <c r="O14">
        <f t="shared" si="22"/>
        <v>289.07515037192132</v>
      </c>
      <c r="P14">
        <f t="shared" si="23"/>
        <v>14.453757518596067</v>
      </c>
      <c r="Q14" s="4">
        <f t="shared" si="24"/>
        <v>25</v>
      </c>
      <c r="R14">
        <f t="shared" si="0"/>
        <v>50000</v>
      </c>
      <c r="S14">
        <f t="shared" si="12"/>
        <v>214.13364847158905</v>
      </c>
      <c r="U14">
        <f t="shared" si="13"/>
        <v>2.4628010000000001E-3</v>
      </c>
      <c r="V14">
        <f t="shared" si="14"/>
        <v>0.01</v>
      </c>
      <c r="W14">
        <f t="shared" si="15"/>
        <v>0.88555337697946612</v>
      </c>
      <c r="X14">
        <f t="shared" si="16"/>
        <v>2.1809417423784062E-3</v>
      </c>
      <c r="Y14">
        <f t="shared" si="17"/>
        <v>8.8555337697946608E-3</v>
      </c>
      <c r="Z14">
        <f t="shared" si="18"/>
        <v>0.87451690146729311</v>
      </c>
      <c r="AB14">
        <f t="shared" si="19"/>
        <v>184.33805432494916</v>
      </c>
      <c r="AC14">
        <f t="shared" si="1"/>
        <v>187.26349476126063</v>
      </c>
      <c r="AE14">
        <f t="shared" si="2"/>
        <v>252.80110479444446</v>
      </c>
      <c r="AF14">
        <f t="shared" si="3"/>
        <v>-12.640055239722223</v>
      </c>
      <c r="AG14">
        <f t="shared" si="3"/>
        <v>-21.862922536682326</v>
      </c>
      <c r="AH14">
        <f t="shared" si="4"/>
        <v>-109.0470871189203</v>
      </c>
      <c r="AI14">
        <f t="shared" si="5"/>
        <v>109.2510398991196</v>
      </c>
      <c r="AJ14">
        <f t="shared" si="6"/>
        <v>-2.9254404363114759</v>
      </c>
      <c r="AK14">
        <f t="shared" si="20"/>
        <v>36.325237317191245</v>
      </c>
      <c r="AL14">
        <f t="shared" si="7"/>
        <v>142.65083677999937</v>
      </c>
      <c r="AN14">
        <f t="shared" si="8"/>
        <v>102.45519953292897</v>
      </c>
      <c r="AO14">
        <f t="shared" si="8"/>
        <v>-5.1227599766464484</v>
      </c>
      <c r="AP14">
        <f t="shared" si="8"/>
        <v>-8.8606024593527906</v>
      </c>
      <c r="AQ14">
        <f t="shared" si="8"/>
        <v>-44.194589570081625</v>
      </c>
      <c r="AR14">
        <f t="shared" si="8"/>
        <v>44.2772475268481</v>
      </c>
      <c r="AS14">
        <f t="shared" si="8"/>
        <v>-1.1856221271964069</v>
      </c>
      <c r="AT14">
        <f t="shared" si="8"/>
        <v>14.721887550451934</v>
      </c>
      <c r="AU14">
        <f t="shared" si="8"/>
        <v>57.813512950103622</v>
      </c>
      <c r="AW14">
        <v>11</v>
      </c>
      <c r="AX14">
        <f>(R14*SUMPRODUCT(K15:$K$23, X15:$X$23)-$AZ$3*SUMPRODUCT(K14:$K$22, W15:$W$23))/Z14</f>
        <v>214.13364847158905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8.5572000000000009E-2</v>
      </c>
      <c r="I15" s="5">
        <f t="shared" si="10"/>
        <v>1.085572</v>
      </c>
      <c r="J15">
        <f t="shared" si="11"/>
        <v>0.92117335377109955</v>
      </c>
      <c r="K15">
        <f t="shared" si="21"/>
        <v>0.37333301941768032</v>
      </c>
      <c r="L15" s="2">
        <v>12</v>
      </c>
      <c r="M15" s="6">
        <v>2.5557050000000001E-3</v>
      </c>
      <c r="O15">
        <f t="shared" si="22"/>
        <v>289.07515037192132</v>
      </c>
      <c r="P15">
        <f t="shared" si="23"/>
        <v>14.453757518596067</v>
      </c>
      <c r="Q15" s="4">
        <f t="shared" si="24"/>
        <v>25</v>
      </c>
      <c r="R15">
        <f t="shared" si="0"/>
        <v>50000</v>
      </c>
      <c r="S15">
        <f t="shared" si="12"/>
        <v>218.18198216130247</v>
      </c>
      <c r="U15">
        <f t="shared" si="13"/>
        <v>2.5557050000000001E-3</v>
      </c>
      <c r="V15">
        <f t="shared" si="14"/>
        <v>0.01</v>
      </c>
      <c r="W15">
        <f t="shared" si="15"/>
        <v>0.87451690146729311</v>
      </c>
      <c r="X15">
        <f t="shared" si="16"/>
        <v>2.2350072176644683E-3</v>
      </c>
      <c r="Y15">
        <f t="shared" si="17"/>
        <v>8.7451690146729318E-3</v>
      </c>
      <c r="Z15">
        <f t="shared" si="18"/>
        <v>0.86353672523495573</v>
      </c>
      <c r="AB15">
        <f t="shared" si="19"/>
        <v>187.26349476126063</v>
      </c>
      <c r="AC15">
        <f t="shared" si="1"/>
        <v>188.40815438084266</v>
      </c>
      <c r="AE15">
        <f t="shared" si="2"/>
        <v>249.62700869897134</v>
      </c>
      <c r="AF15">
        <f t="shared" si="3"/>
        <v>-12.481350434948567</v>
      </c>
      <c r="AG15">
        <f t="shared" si="3"/>
        <v>-21.588418130873894</v>
      </c>
      <c r="AH15">
        <f t="shared" si="4"/>
        <v>-111.75036088322341</v>
      </c>
      <c r="AI15">
        <f t="shared" si="5"/>
        <v>103.80687924992546</v>
      </c>
      <c r="AJ15">
        <f t="shared" si="6"/>
        <v>-1.1446596195820291</v>
      </c>
      <c r="AK15">
        <f t="shared" si="20"/>
        <v>36.317540042679553</v>
      </c>
      <c r="AL15">
        <f t="shared" si="7"/>
        <v>138.97975967302298</v>
      </c>
      <c r="AN15">
        <f t="shared" si="8"/>
        <v>93.19400488579052</v>
      </c>
      <c r="AO15">
        <f t="shared" si="8"/>
        <v>-4.6597002442895263</v>
      </c>
      <c r="AP15">
        <f t="shared" si="8"/>
        <v>-8.059669325250546</v>
      </c>
      <c r="AQ15">
        <f t="shared" si="8"/>
        <v>-41.720099649549226</v>
      </c>
      <c r="AR15">
        <f t="shared" si="8"/>
        <v>38.754535666701216</v>
      </c>
      <c r="AS15">
        <f t="shared" si="8"/>
        <v>-0.42733923198405227</v>
      </c>
      <c r="AT15">
        <f t="shared" si="8"/>
        <v>13.558536881956069</v>
      </c>
      <c r="AU15">
        <f t="shared" si="8"/>
        <v>51.885733316673232</v>
      </c>
      <c r="AW15">
        <v>12</v>
      </c>
      <c r="AX15">
        <f>(R15*SUMPRODUCT(K16:$K$23, X16:$X$23)-$AZ$3*SUMPRODUCT(K15:$K$22, W16:$W$23))/Z15</f>
        <v>218.18198216130247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8.5572000000000009E-2</v>
      </c>
      <c r="I16" s="5">
        <f t="shared" si="10"/>
        <v>1.085572</v>
      </c>
      <c r="J16">
        <f t="shared" si="11"/>
        <v>0.92117335377109955</v>
      </c>
      <c r="K16">
        <f t="shared" si="21"/>
        <v>0.34390442957047562</v>
      </c>
      <c r="L16" s="2">
        <v>13</v>
      </c>
      <c r="M16" s="6">
        <v>2.6648449999999999E-3</v>
      </c>
      <c r="O16">
        <f t="shared" si="22"/>
        <v>289.07515037192132</v>
      </c>
      <c r="P16">
        <f t="shared" si="23"/>
        <v>14.453757518596067</v>
      </c>
      <c r="Q16" s="4">
        <f t="shared" si="24"/>
        <v>25</v>
      </c>
      <c r="R16">
        <f t="shared" si="0"/>
        <v>50000</v>
      </c>
      <c r="S16">
        <f t="shared" si="12"/>
        <v>220.3011035056324</v>
      </c>
      <c r="U16">
        <f t="shared" si="13"/>
        <v>2.6648449999999999E-3</v>
      </c>
      <c r="V16">
        <f t="shared" si="14"/>
        <v>0.01</v>
      </c>
      <c r="W16">
        <f t="shared" si="15"/>
        <v>0.86353672523495573</v>
      </c>
      <c r="X16">
        <f t="shared" si="16"/>
        <v>2.3011915245587456E-3</v>
      </c>
      <c r="Y16">
        <f t="shared" si="17"/>
        <v>8.6353672523495576E-3</v>
      </c>
      <c r="Z16">
        <f t="shared" si="18"/>
        <v>0.85260016645804737</v>
      </c>
      <c r="AB16">
        <f t="shared" si="19"/>
        <v>188.40815438084266</v>
      </c>
      <c r="AC16">
        <f t="shared" si="1"/>
        <v>187.8287575197937</v>
      </c>
      <c r="AE16">
        <f t="shared" si="2"/>
        <v>246.46552132598521</v>
      </c>
      <c r="AF16">
        <f t="shared" si="3"/>
        <v>-12.323276066299261</v>
      </c>
      <c r="AG16">
        <f t="shared" si="3"/>
        <v>-21.315004161451185</v>
      </c>
      <c r="AH16">
        <f t="shared" si="4"/>
        <v>-115.05957622793728</v>
      </c>
      <c r="AI16">
        <f t="shared" si="5"/>
        <v>97.76766487029748</v>
      </c>
      <c r="AJ16">
        <f t="shared" si="6"/>
        <v>0.57939686104896282</v>
      </c>
      <c r="AK16">
        <f t="shared" si="20"/>
        <v>36.158482798039316</v>
      </c>
      <c r="AL16">
        <f t="shared" si="7"/>
        <v>134.50554452938576</v>
      </c>
      <c r="AN16">
        <f t="shared" si="8"/>
        <v>84.760584520402844</v>
      </c>
      <c r="AO16">
        <f t="shared" si="8"/>
        <v>-4.2380292260201422</v>
      </c>
      <c r="AP16">
        <f t="shared" si="8"/>
        <v>-7.3303243474361839</v>
      </c>
      <c r="AQ16">
        <f t="shared" si="8"/>
        <v>-39.569497929289426</v>
      </c>
      <c r="AR16">
        <f t="shared" si="8"/>
        <v>33.622733017657083</v>
      </c>
      <c r="AS16">
        <f t="shared" si="8"/>
        <v>0.19925714699396768</v>
      </c>
      <c r="AT16">
        <f t="shared" si="8"/>
        <v>12.435062400793566</v>
      </c>
      <c r="AU16">
        <f t="shared" si="8"/>
        <v>46.257052565444617</v>
      </c>
      <c r="AW16">
        <v>13</v>
      </c>
      <c r="AX16">
        <f>(R16*SUMPRODUCT(K17:$K$23, X17:$X$23)-$AZ$3*SUMPRODUCT(K16:$K$22, W17:$W$23))/Z16</f>
        <v>220.3011035056324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8.5572000000000009E-2</v>
      </c>
      <c r="I17" s="5">
        <f t="shared" si="10"/>
        <v>1.085572</v>
      </c>
      <c r="J17">
        <f t="shared" si="11"/>
        <v>0.92117335377109955</v>
      </c>
      <c r="K17">
        <f t="shared" si="21"/>
        <v>0.31679559676417191</v>
      </c>
      <c r="L17" s="2">
        <v>14</v>
      </c>
      <c r="M17" s="6">
        <v>2.7902209999999998E-3</v>
      </c>
      <c r="O17">
        <f t="shared" si="22"/>
        <v>289.07515037192132</v>
      </c>
      <c r="P17">
        <f t="shared" si="23"/>
        <v>14.453757518596067</v>
      </c>
      <c r="Q17" s="4">
        <f t="shared" si="24"/>
        <v>25</v>
      </c>
      <c r="R17">
        <f t="shared" si="0"/>
        <v>50000</v>
      </c>
      <c r="S17">
        <f t="shared" si="12"/>
        <v>220.51757517228697</v>
      </c>
      <c r="U17">
        <f t="shared" si="13"/>
        <v>2.7902209999999998E-3</v>
      </c>
      <c r="V17">
        <f t="shared" si="14"/>
        <v>0.01</v>
      </c>
      <c r="W17">
        <f t="shared" si="15"/>
        <v>0.85260016645804737</v>
      </c>
      <c r="X17">
        <f t="shared" si="16"/>
        <v>2.3789428890547393E-3</v>
      </c>
      <c r="Y17">
        <f t="shared" si="17"/>
        <v>8.5260016645804741E-3</v>
      </c>
      <c r="Z17">
        <f t="shared" si="18"/>
        <v>0.84169522190441215</v>
      </c>
      <c r="AB17">
        <f t="shared" si="19"/>
        <v>187.8287575197937</v>
      </c>
      <c r="AC17">
        <f t="shared" si="1"/>
        <v>185.60858936846097</v>
      </c>
      <c r="AE17">
        <f t="shared" si="2"/>
        <v>243.31317283934564</v>
      </c>
      <c r="AF17">
        <f t="shared" si="3"/>
        <v>-12.165658641967282</v>
      </c>
      <c r="AG17">
        <f t="shared" si="3"/>
        <v>-21.042380547610303</v>
      </c>
      <c r="AH17">
        <f t="shared" si="4"/>
        <v>-118.94714445273696</v>
      </c>
      <c r="AI17">
        <f t="shared" si="5"/>
        <v>91.157989197031114</v>
      </c>
      <c r="AJ17">
        <f t="shared" si="6"/>
        <v>2.2201681513327287</v>
      </c>
      <c r="AK17">
        <f t="shared" si="20"/>
        <v>35.852637523381851</v>
      </c>
      <c r="AL17">
        <f t="shared" si="7"/>
        <v>129.2307948717457</v>
      </c>
      <c r="AN17">
        <f t="shared" si="8"/>
        <v>77.080541790224601</v>
      </c>
      <c r="AO17">
        <f t="shared" si="8"/>
        <v>-3.8540270895112303</v>
      </c>
      <c r="AP17">
        <f t="shared" si="8"/>
        <v>-6.6661335029190081</v>
      </c>
      <c r="AQ17">
        <f t="shared" si="8"/>
        <v>-37.681931610298967</v>
      </c>
      <c r="AR17">
        <f t="shared" si="8"/>
        <v>28.878449587495407</v>
      </c>
      <c r="AS17">
        <f t="shared" si="8"/>
        <v>0.70333949441826016</v>
      </c>
      <c r="AT17">
        <f t="shared" si="8"/>
        <v>11.357957699789296</v>
      </c>
      <c r="AU17">
        <f t="shared" si="8"/>
        <v>40.939746781702965</v>
      </c>
      <c r="AW17">
        <v>14</v>
      </c>
      <c r="AX17">
        <f>(R17*SUMPRODUCT(K18:$K$23, X18:$X$23)-$AZ$3*SUMPRODUCT(K17:$K$22, W18:$W$23))/Z17</f>
        <v>220.51757517228697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8.5572000000000009E-2</v>
      </c>
      <c r="I18" s="5">
        <f t="shared" si="10"/>
        <v>1.085572</v>
      </c>
      <c r="J18">
        <f t="shared" si="11"/>
        <v>0.92117335377109955</v>
      </c>
      <c r="K18">
        <f t="shared" si="21"/>
        <v>0.29182366233116913</v>
      </c>
      <c r="L18" s="2">
        <v>15</v>
      </c>
      <c r="M18" s="6">
        <v>3.5816260000000001E-3</v>
      </c>
      <c r="O18">
        <f t="shared" si="22"/>
        <v>289.07515037192132</v>
      </c>
      <c r="P18">
        <f t="shared" si="23"/>
        <v>14.453757518596067</v>
      </c>
      <c r="Q18" s="4">
        <f t="shared" si="24"/>
        <v>25</v>
      </c>
      <c r="R18">
        <f t="shared" si="0"/>
        <v>50000</v>
      </c>
      <c r="S18">
        <f t="shared" si="12"/>
        <v>209.41551052510081</v>
      </c>
      <c r="U18">
        <f t="shared" si="13"/>
        <v>3.5816260000000001E-3</v>
      </c>
      <c r="V18">
        <f t="shared" si="14"/>
        <v>0.01</v>
      </c>
      <c r="W18">
        <f t="shared" si="15"/>
        <v>0.84169522190441215</v>
      </c>
      <c r="X18">
        <f t="shared" si="16"/>
        <v>3.0146374908486123E-3</v>
      </c>
      <c r="Y18">
        <f t="shared" si="17"/>
        <v>8.4169522190441215E-3</v>
      </c>
      <c r="Z18">
        <f t="shared" si="18"/>
        <v>0.83026363219451937</v>
      </c>
      <c r="AB18">
        <f t="shared" si="19"/>
        <v>185.60858936846097</v>
      </c>
      <c r="AC18">
        <f t="shared" si="1"/>
        <v>173.87008240643979</v>
      </c>
      <c r="AE18">
        <f t="shared" si="2"/>
        <v>240.00858432496827</v>
      </c>
      <c r="AF18">
        <f t="shared" si="3"/>
        <v>-12.000429216248413</v>
      </c>
      <c r="AG18">
        <f t="shared" si="3"/>
        <v>-20.756590804862984</v>
      </c>
      <c r="AH18">
        <f t="shared" si="4"/>
        <v>-150.7318745424306</v>
      </c>
      <c r="AI18">
        <f t="shared" si="5"/>
        <v>56.519689761426264</v>
      </c>
      <c r="AJ18">
        <f t="shared" si="6"/>
        <v>11.738506962021177</v>
      </c>
      <c r="AK18">
        <f t="shared" si="20"/>
        <v>35.394012058401323</v>
      </c>
      <c r="AL18">
        <f t="shared" si="7"/>
        <v>103.65220878184877</v>
      </c>
      <c r="AN18">
        <f t="shared" si="8"/>
        <v>70.040184068631476</v>
      </c>
      <c r="AO18">
        <f t="shared" si="8"/>
        <v>-3.5020092034315735</v>
      </c>
      <c r="AP18">
        <f t="shared" si="8"/>
        <v>-6.0572643461845859</v>
      </c>
      <c r="AQ18">
        <f t="shared" si="8"/>
        <v>-43.987127659014419</v>
      </c>
      <c r="AR18">
        <f t="shared" si="8"/>
        <v>16.493782860000895</v>
      </c>
      <c r="AS18">
        <f t="shared" si="8"/>
        <v>3.4255740919569457</v>
      </c>
      <c r="AT18">
        <f t="shared" si="8"/>
        <v>10.328810223476236</v>
      </c>
      <c r="AU18">
        <f t="shared" si="8"/>
        <v>30.24816717543408</v>
      </c>
      <c r="AW18">
        <v>15</v>
      </c>
      <c r="AX18">
        <f>(R18*SUMPRODUCT(K19:$K$23, X19:$X$23)-$AZ$3*SUMPRODUCT(K18:$K$22, W19:$W$23))/Z18</f>
        <v>209.41551052510081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8.5572000000000009E-2</v>
      </c>
      <c r="I19" s="5">
        <f t="shared" si="10"/>
        <v>1.085572</v>
      </c>
      <c r="J19">
        <f t="shared" si="11"/>
        <v>0.92117335377109955</v>
      </c>
      <c r="K19">
        <f t="shared" si="21"/>
        <v>0.26882018173936795</v>
      </c>
      <c r="L19" s="2">
        <v>16</v>
      </c>
      <c r="M19" s="6">
        <v>4.4506370000000003E-3</v>
      </c>
      <c r="O19">
        <f t="shared" si="22"/>
        <v>289.07515037192132</v>
      </c>
      <c r="P19">
        <f t="shared" si="23"/>
        <v>14.453757518596067</v>
      </c>
      <c r="Q19" s="4">
        <f t="shared" si="24"/>
        <v>25</v>
      </c>
      <c r="R19">
        <f t="shared" si="0"/>
        <v>50000</v>
      </c>
      <c r="S19">
        <f t="shared" si="12"/>
        <v>187.59912232317396</v>
      </c>
      <c r="U19">
        <f t="shared" si="13"/>
        <v>4.4506370000000003E-3</v>
      </c>
      <c r="V19">
        <f t="shared" si="14"/>
        <v>0.01</v>
      </c>
      <c r="W19">
        <f t="shared" si="15"/>
        <v>0.83026363219451937</v>
      </c>
      <c r="X19">
        <f t="shared" si="16"/>
        <v>3.6952020411993194E-3</v>
      </c>
      <c r="Y19">
        <f t="shared" si="17"/>
        <v>8.3026363219451931E-3</v>
      </c>
      <c r="Z19">
        <f t="shared" si="18"/>
        <v>0.81826579383137488</v>
      </c>
      <c r="AB19">
        <f t="shared" si="19"/>
        <v>173.87008240643979</v>
      </c>
      <c r="AC19">
        <f t="shared" si="1"/>
        <v>153.50594474984115</v>
      </c>
      <c r="AE19">
        <f t="shared" si="2"/>
        <v>236.54030739600427</v>
      </c>
      <c r="AF19">
        <f t="shared" si="3"/>
        <v>-11.827015369800215</v>
      </c>
      <c r="AG19">
        <f t="shared" si="3"/>
        <v>-20.456644845784371</v>
      </c>
      <c r="AH19">
        <f t="shared" si="4"/>
        <v>-184.76010205996596</v>
      </c>
      <c r="AI19">
        <f t="shared" si="5"/>
        <v>19.496545120453703</v>
      </c>
      <c r="AJ19">
        <f t="shared" si="6"/>
        <v>20.364137656598643</v>
      </c>
      <c r="AK19">
        <f t="shared" si="20"/>
        <v>34.107576516950203</v>
      </c>
      <c r="AL19">
        <f t="shared" si="7"/>
        <v>73.96825929400255</v>
      </c>
      <c r="AN19">
        <f t="shared" si="8"/>
        <v>63.586808422879827</v>
      </c>
      <c r="AO19">
        <f t="shared" si="8"/>
        <v>-3.1793404211439915</v>
      </c>
      <c r="AP19">
        <f t="shared" si="8"/>
        <v>-5.4991589852214595</v>
      </c>
      <c r="AQ19">
        <f t="shared" si="8"/>
        <v>-49.667244213944223</v>
      </c>
      <c r="AR19">
        <f t="shared" si="8"/>
        <v>5.2410648025701523</v>
      </c>
      <c r="AS19">
        <f t="shared" si="8"/>
        <v>5.474291185812354</v>
      </c>
      <c r="AT19">
        <f t="shared" si="8"/>
        <v>9.1688049179759528</v>
      </c>
      <c r="AU19">
        <f t="shared" si="8"/>
        <v>19.884160906358456</v>
      </c>
      <c r="AW19">
        <v>16</v>
      </c>
      <c r="AX19">
        <f>(R19*SUMPRODUCT(K20:$K$23, X20:$X$23)-$AZ$3*SUMPRODUCT(K19:$K$22, W20:$W$23))/Z19</f>
        <v>187.59912232317396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8.5572000000000009E-2</v>
      </c>
      <c r="I20" s="5">
        <f t="shared" si="10"/>
        <v>1.085572</v>
      </c>
      <c r="J20">
        <f t="shared" si="11"/>
        <v>0.92117335377109955</v>
      </c>
      <c r="K20">
        <f t="shared" si="21"/>
        <v>0.24762998837421007</v>
      </c>
      <c r="L20" s="2">
        <v>17</v>
      </c>
      <c r="M20" s="6">
        <v>5.383718E-3</v>
      </c>
      <c r="O20">
        <f t="shared" si="22"/>
        <v>289.07515037192132</v>
      </c>
      <c r="P20">
        <f t="shared" si="23"/>
        <v>14.453757518596067</v>
      </c>
      <c r="Q20" s="4">
        <f t="shared" si="24"/>
        <v>25</v>
      </c>
      <c r="R20">
        <f t="shared" si="0"/>
        <v>50000</v>
      </c>
      <c r="S20">
        <f t="shared" si="12"/>
        <v>155.84982112652477</v>
      </c>
      <c r="U20">
        <f t="shared" si="13"/>
        <v>5.383718E-3</v>
      </c>
      <c r="V20">
        <f t="shared" si="14"/>
        <v>0.01</v>
      </c>
      <c r="W20">
        <f t="shared" si="15"/>
        <v>0.81826579383137488</v>
      </c>
      <c r="X20">
        <f t="shared" si="16"/>
        <v>4.4053122830342616E-3</v>
      </c>
      <c r="Y20">
        <f t="shared" si="17"/>
        <v>8.182657938313749E-3</v>
      </c>
      <c r="Z20">
        <f t="shared" si="18"/>
        <v>0.80567782361002682</v>
      </c>
      <c r="AB20">
        <f t="shared" si="19"/>
        <v>153.50594474984115</v>
      </c>
      <c r="AC20">
        <f t="shared" si="1"/>
        <v>125.56474469523046</v>
      </c>
      <c r="AE20">
        <f t="shared" si="2"/>
        <v>232.90143801139081</v>
      </c>
      <c r="AF20">
        <f t="shared" si="3"/>
        <v>-11.64507190056954</v>
      </c>
      <c r="AG20">
        <f t="shared" si="3"/>
        <v>-20.141945590250671</v>
      </c>
      <c r="AH20">
        <f t="shared" si="4"/>
        <v>-220.26561415171307</v>
      </c>
      <c r="AI20">
        <f t="shared" si="5"/>
        <v>-19.151193631142462</v>
      </c>
      <c r="AJ20">
        <f t="shared" si="6"/>
        <v>27.94120005461069</v>
      </c>
      <c r="AK20">
        <f t="shared" si="20"/>
        <v>32.069160464968604</v>
      </c>
      <c r="AL20">
        <f t="shared" si="7"/>
        <v>40.859166888436832</v>
      </c>
      <c r="AN20">
        <f t="shared" si="8"/>
        <v>57.673380387097517</v>
      </c>
      <c r="AO20">
        <f t="shared" si="8"/>
        <v>-2.8836690193548757</v>
      </c>
      <c r="AP20">
        <f t="shared" si="8"/>
        <v>-4.9877497523477459</v>
      </c>
      <c r="AQ20">
        <f t="shared" si="8"/>
        <v>-54.544371471626945</v>
      </c>
      <c r="AR20">
        <f t="shared" si="8"/>
        <v>-4.7424098562320536</v>
      </c>
      <c r="AS20">
        <f t="shared" si="8"/>
        <v>6.9190790446847226</v>
      </c>
      <c r="AT20">
        <f t="shared" si="8"/>
        <v>7.9412858331108529</v>
      </c>
      <c r="AU20">
        <f t="shared" si="8"/>
        <v>10.117955021563521</v>
      </c>
      <c r="AW20">
        <v>17</v>
      </c>
      <c r="AX20">
        <f>(R20*SUMPRODUCT(K21:$K$23, X21:$X$23)-$AZ$3*SUMPRODUCT(K20:$K$22, W21:$W$23))/Z20</f>
        <v>155.84982112652477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8.5572000000000009E-2</v>
      </c>
      <c r="I21" s="5">
        <f t="shared" si="10"/>
        <v>1.085572</v>
      </c>
      <c r="J21">
        <f t="shared" si="11"/>
        <v>0.92117335377109955</v>
      </c>
      <c r="K21">
        <f t="shared" si="21"/>
        <v>0.22811014688496947</v>
      </c>
      <c r="L21" s="2">
        <v>18</v>
      </c>
      <c r="M21" s="6">
        <v>6.4575739999999998E-3</v>
      </c>
      <c r="O21">
        <f t="shared" si="22"/>
        <v>289.07515037192132</v>
      </c>
      <c r="P21">
        <f t="shared" si="23"/>
        <v>14.453757518596067</v>
      </c>
      <c r="Q21" s="4">
        <f t="shared" si="24"/>
        <v>25</v>
      </c>
      <c r="R21">
        <f t="shared" si="0"/>
        <v>50000</v>
      </c>
      <c r="S21">
        <f t="shared" si="12"/>
        <v>114.02332681071056</v>
      </c>
      <c r="U21">
        <f t="shared" si="13"/>
        <v>6.4575739999999998E-3</v>
      </c>
      <c r="V21">
        <f t="shared" si="14"/>
        <v>0.01</v>
      </c>
      <c r="W21">
        <f t="shared" si="15"/>
        <v>0.80567782361002682</v>
      </c>
      <c r="X21">
        <f t="shared" si="16"/>
        <v>5.202724166120695E-3</v>
      </c>
      <c r="Y21">
        <f t="shared" si="17"/>
        <v>8.0567782361002684E-3</v>
      </c>
      <c r="Z21">
        <f t="shared" si="18"/>
        <v>0.79241832120780586</v>
      </c>
      <c r="AB21">
        <f t="shared" si="19"/>
        <v>125.56474469523046</v>
      </c>
      <c r="AC21">
        <f t="shared" si="1"/>
        <v>90.354173209872258</v>
      </c>
      <c r="AE21">
        <f t="shared" si="2"/>
        <v>229.06844536061195</v>
      </c>
      <c r="AF21">
        <f t="shared" si="3"/>
        <v>-11.453422268030597</v>
      </c>
      <c r="AG21">
        <f t="shared" si="3"/>
        <v>-19.810458030195147</v>
      </c>
      <c r="AH21">
        <f t="shared" si="4"/>
        <v>-260.13620830603475</v>
      </c>
      <c r="AI21">
        <f t="shared" si="5"/>
        <v>-62.331643243648557</v>
      </c>
      <c r="AJ21">
        <f t="shared" si="6"/>
        <v>35.210571485358201</v>
      </c>
      <c r="AK21">
        <f t="shared" si="20"/>
        <v>29.366579089138639</v>
      </c>
      <c r="AL21">
        <f t="shared" si="7"/>
        <v>2.2455073308482838</v>
      </c>
      <c r="AN21">
        <f t="shared" si="8"/>
        <v>52.252836717920793</v>
      </c>
      <c r="AO21">
        <f t="shared" si="8"/>
        <v>-2.6126418358960395</v>
      </c>
      <c r="AP21">
        <f t="shared" si="8"/>
        <v>-4.5189664911263376</v>
      </c>
      <c r="AQ21">
        <f t="shared" si="8"/>
        <v>-59.339708686788605</v>
      </c>
      <c r="AR21">
        <f t="shared" si="8"/>
        <v>-14.218480295890187</v>
      </c>
      <c r="AS21">
        <f t="shared" si="8"/>
        <v>8.0318886334287765</v>
      </c>
      <c r="AT21">
        <f t="shared" si="8"/>
        <v>6.6988146695324877</v>
      </c>
      <c r="AU21">
        <f t="shared" si="8"/>
        <v>0.51222300707107771</v>
      </c>
      <c r="AW21">
        <v>18</v>
      </c>
      <c r="AX21">
        <f>(R21*SUMPRODUCT(K22:$K$23, X22:$X$23)-$AZ$3*SUMPRODUCT(K21:$K$22, W22:$W$23))/Z21</f>
        <v>114.02332681071056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8.5572000000000009E-2</v>
      </c>
      <c r="I22" s="5">
        <f t="shared" si="10"/>
        <v>1.085572</v>
      </c>
      <c r="J22">
        <f t="shared" si="11"/>
        <v>0.92117335377109955</v>
      </c>
      <c r="K22">
        <f t="shared" si="21"/>
        <v>0.21012898903524546</v>
      </c>
      <c r="L22" s="2">
        <v>19</v>
      </c>
      <c r="M22" s="6">
        <v>7.6803260000000003E-3</v>
      </c>
      <c r="O22">
        <f t="shared" si="22"/>
        <v>289.07515037192132</v>
      </c>
      <c r="P22">
        <f t="shared" si="23"/>
        <v>14.453757518596067</v>
      </c>
      <c r="Q22" s="4">
        <f t="shared" si="24"/>
        <v>25</v>
      </c>
      <c r="R22">
        <f t="shared" si="0"/>
        <v>50000</v>
      </c>
      <c r="S22">
        <f t="shared" si="12"/>
        <v>62.014911125326776</v>
      </c>
      <c r="U22">
        <f t="shared" si="13"/>
        <v>7.6803260000000003E-3</v>
      </c>
      <c r="V22">
        <f t="shared" si="14"/>
        <v>0.01</v>
      </c>
      <c r="W22">
        <f t="shared" si="15"/>
        <v>0.79241832120780586</v>
      </c>
      <c r="X22">
        <f t="shared" si="16"/>
        <v>6.0860310352486629E-3</v>
      </c>
      <c r="Y22">
        <f t="shared" si="17"/>
        <v>7.9241832120780595E-3</v>
      </c>
      <c r="Z22">
        <f t="shared" si="18"/>
        <v>0.77840810696047913</v>
      </c>
      <c r="AB22">
        <f t="shared" si="19"/>
        <v>90.354173209872258</v>
      </c>
      <c r="AC22">
        <f t="shared" si="1"/>
        <v>48.272909572387974</v>
      </c>
      <c r="AE22">
        <f t="shared" si="2"/>
        <v>225.01844057032312</v>
      </c>
      <c r="AF22">
        <f t="shared" si="3"/>
        <v>-11.250922028516158</v>
      </c>
      <c r="AG22">
        <f t="shared" si="3"/>
        <v>-19.460202674011978</v>
      </c>
      <c r="AH22">
        <f t="shared" si="4"/>
        <v>-304.30155176243312</v>
      </c>
      <c r="AI22">
        <f t="shared" si="5"/>
        <v>-109.99423589463814</v>
      </c>
      <c r="AJ22">
        <f t="shared" si="6"/>
        <v>42.081263637484284</v>
      </c>
      <c r="AK22">
        <f t="shared" si="20"/>
        <v>26.024301406574697</v>
      </c>
      <c r="AL22">
        <f t="shared" si="7"/>
        <v>-41.88867085057916</v>
      </c>
      <c r="AN22">
        <f t="shared" si="8"/>
        <v>47.282897431329459</v>
      </c>
      <c r="AO22">
        <f t="shared" si="8"/>
        <v>-2.3641448715664732</v>
      </c>
      <c r="AP22">
        <f t="shared" si="8"/>
        <v>-4.0891527143111173</v>
      </c>
      <c r="AQ22">
        <f t="shared" si="8"/>
        <v>-63.942577433696492</v>
      </c>
      <c r="AR22">
        <f t="shared" si="8"/>
        <v>-23.112977588244618</v>
      </c>
      <c r="AS22">
        <f t="shared" si="8"/>
        <v>8.8424933854702079</v>
      </c>
      <c r="AT22">
        <f t="shared" si="8"/>
        <v>5.4684601449120578</v>
      </c>
      <c r="AU22">
        <f t="shared" si="8"/>
        <v>-8.8020240578623543</v>
      </c>
      <c r="AW22">
        <v>19</v>
      </c>
      <c r="AX22">
        <f>(R22*SUMPRODUCT(K23:$K$23, X23:$X$23)-$AZ$3*SUMPRODUCT(K22:$K$22, W23:$W$23))/Z22</f>
        <v>62.014911125326776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8.5572000000000009E-2</v>
      </c>
      <c r="I23" s="5">
        <f t="shared" si="10"/>
        <v>1.085572</v>
      </c>
      <c r="J23">
        <f t="shared" si="11"/>
        <v>0.92117335377109955</v>
      </c>
      <c r="K23">
        <f t="shared" si="21"/>
        <v>0.19356522555412767</v>
      </c>
      <c r="L23" s="2">
        <v>20</v>
      </c>
      <c r="M23" s="6">
        <v>9.0334749999999991E-3</v>
      </c>
      <c r="O23">
        <f t="shared" si="22"/>
        <v>289.07515037192132</v>
      </c>
      <c r="P23">
        <f t="shared" si="23"/>
        <v>14.453757518596067</v>
      </c>
      <c r="Q23" s="4">
        <f t="shared" si="24"/>
        <v>25</v>
      </c>
      <c r="R23">
        <f t="shared" si="0"/>
        <v>50000</v>
      </c>
      <c r="S23">
        <f t="shared" si="12"/>
        <v>63.218172633695914</v>
      </c>
      <c r="U23">
        <f t="shared" si="13"/>
        <v>9.0334749999999991E-3</v>
      </c>
      <c r="V23">
        <f t="shared" si="14"/>
        <v>0.01</v>
      </c>
      <c r="W23">
        <f t="shared" si="15"/>
        <v>0.77840810696047913</v>
      </c>
      <c r="X23">
        <f t="shared" si="16"/>
        <v>7.0317301740248136E-3</v>
      </c>
      <c r="Y23">
        <f t="shared" si="17"/>
        <v>7.7840810696047915E-3</v>
      </c>
      <c r="Z23">
        <f t="shared" si="18"/>
        <v>0.7635922957168495</v>
      </c>
      <c r="AB23">
        <f t="shared" si="19"/>
        <v>48.272909572387974</v>
      </c>
      <c r="AC23">
        <f t="shared" si="1"/>
        <v>48.272909572387974</v>
      </c>
      <c r="AE23">
        <f t="shared" si="2"/>
        <v>220.73555770718889</v>
      </c>
      <c r="AF23">
        <f t="shared" si="3"/>
        <v>-11.036777885359445</v>
      </c>
      <c r="AG23">
        <f t="shared" si="3"/>
        <v>-19.089807392921237</v>
      </c>
      <c r="AH23">
        <f t="shared" si="4"/>
        <v>-351.58650870124069</v>
      </c>
      <c r="AI23">
        <f t="shared" si="5"/>
        <v>-160.97753627233249</v>
      </c>
      <c r="AJ23">
        <f t="shared" si="6"/>
        <v>0</v>
      </c>
      <c r="AK23">
        <f t="shared" si="20"/>
        <v>22.075153404841974</v>
      </c>
      <c r="AL23">
        <f t="shared" si="7"/>
        <v>-138.9023828674905</v>
      </c>
      <c r="AN23">
        <f t="shared" si="8"/>
        <v>42.726728015408185</v>
      </c>
      <c r="AO23">
        <f t="shared" si="8"/>
        <v>-2.1363364007704093</v>
      </c>
      <c r="AP23">
        <f t="shared" si="8"/>
        <v>-3.6951228737956532</v>
      </c>
      <c r="AQ23">
        <f t="shared" si="8"/>
        <v>-68.054921858543921</v>
      </c>
      <c r="AR23">
        <f t="shared" si="8"/>
        <v>-31.159653117701804</v>
      </c>
      <c r="AS23">
        <f t="shared" si="8"/>
        <v>0</v>
      </c>
      <c r="AT23">
        <f t="shared" si="8"/>
        <v>4.2729820479502063</v>
      </c>
      <c r="AU23">
        <f t="shared" si="8"/>
        <v>-26.886671069751596</v>
      </c>
      <c r="AW23">
        <v>20</v>
      </c>
      <c r="AX23">
        <f>(R23*SUMPRODUCT(K$23:$K24, X$23:$X24)-$AZ$3*SUMPRODUCT(K$22:$K23, W$23:$W24))/Z23</f>
        <v>63.218172633695914</v>
      </c>
    </row>
    <row r="25" spans="5:50" x14ac:dyDescent="0.25">
      <c r="AN25" s="8">
        <f t="shared" ref="AN25:AU25" si="25">SUM(AN3:AN23)</f>
        <v>2502.9629111370559</v>
      </c>
      <c r="AO25" s="8">
        <f t="shared" si="25"/>
        <v>-341.95450833579378</v>
      </c>
      <c r="AP25" s="8">
        <f t="shared" si="25"/>
        <v>-1713.8955818230386</v>
      </c>
      <c r="AQ25" s="8">
        <f t="shared" si="25"/>
        <v>-1139.3913958063704</v>
      </c>
      <c r="AR25" s="8">
        <f t="shared" si="25"/>
        <v>-692.27857482814738</v>
      </c>
      <c r="AS25" s="8">
        <f t="shared" si="25"/>
        <v>-103.85571663001291</v>
      </c>
      <c r="AT25" s="8">
        <f t="shared" si="25"/>
        <v>274.48622329146417</v>
      </c>
      <c r="AU25" s="9">
        <f t="shared" si="25"/>
        <v>-521.64806816669602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46" priority="1" operator="lessThan">
      <formula>0</formula>
    </cfRule>
  </conditionalFormatting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B35E78-41AC-423D-9442-8C6E4EA2006C}"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'T.45.04.A'!C3*(1+C12)</f>
        <v>1091.7726584968243</v>
      </c>
      <c r="K3">
        <v>1</v>
      </c>
      <c r="L3" s="2">
        <v>0</v>
      </c>
      <c r="O3">
        <f>$C$3</f>
        <v>1091.7726584968243</v>
      </c>
      <c r="P3">
        <f>O3*B5</f>
        <v>873.41812679745954</v>
      </c>
      <c r="Q3" s="4">
        <f>B8</f>
        <v>1522.432587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1091.7726584968243</v>
      </c>
      <c r="AF3">
        <f t="shared" ref="AF3:AG23" si="3">-$Z3*P3</f>
        <v>-873.41812679745954</v>
      </c>
      <c r="AG3">
        <f t="shared" si="3"/>
        <v>-1522.432587</v>
      </c>
      <c r="AH3">
        <f t="shared" ref="AH3:AH23" si="4">-X3*R3</f>
        <v>0</v>
      </c>
      <c r="AI3">
        <f t="shared" ref="AI3:AI23" si="5">SUM(AE3:AH3)</f>
        <v>-1304.0780553006352</v>
      </c>
      <c r="AJ3">
        <f t="shared" ref="AJ3:AJ23" si="6">AB3-AC3</f>
        <v>0</v>
      </c>
      <c r="AL3">
        <f t="shared" ref="AL3:AL23" si="7">SUM(AI3:AK3)</f>
        <v>-1304.0780553006352</v>
      </c>
      <c r="AN3">
        <f t="shared" ref="AN3:AU23" si="8">AE3*$K3</f>
        <v>1091.7726584968243</v>
      </c>
      <c r="AO3">
        <f t="shared" si="8"/>
        <v>-873.41812679745954</v>
      </c>
      <c r="AP3">
        <f t="shared" si="8"/>
        <v>-1522.432587</v>
      </c>
      <c r="AQ3">
        <f t="shared" si="8"/>
        <v>0</v>
      </c>
      <c r="AR3">
        <f t="shared" si="8"/>
        <v>-1304.0780553006352</v>
      </c>
      <c r="AS3">
        <f t="shared" si="8"/>
        <v>0</v>
      </c>
      <c r="AT3">
        <f t="shared" si="8"/>
        <v>0</v>
      </c>
      <c r="AU3">
        <f t="shared" si="8"/>
        <v>-1304.0780553006352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363.22444946439106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9">F4+$C$9</f>
        <v>8.5572000000000009E-2</v>
      </c>
      <c r="I4" s="5">
        <f t="shared" ref="I4:I23" si="10">1+H4</f>
        <v>1.085572</v>
      </c>
      <c r="J4">
        <f t="shared" ref="J4:J23" si="11">1/I4</f>
        <v>0.92117335377109955</v>
      </c>
      <c r="K4">
        <f>J4</f>
        <v>0.92117335377109955</v>
      </c>
      <c r="L4" s="2">
        <v>1</v>
      </c>
      <c r="M4" s="6">
        <f t="array" ref="M4:M23">Mortalities!B21:B40</f>
        <v>2.4628010000000001E-3</v>
      </c>
      <c r="R4">
        <f t="shared" si="0"/>
        <v>50000</v>
      </c>
      <c r="S4">
        <f t="shared" ref="S4:S23" si="12">AX4</f>
        <v>252.94350114131686</v>
      </c>
      <c r="U4">
        <f t="shared" ref="U4:U23" si="13">M4</f>
        <v>2.4628010000000001E-3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2.4628010000000001E-3</v>
      </c>
      <c r="Y4">
        <f t="shared" ref="Y4:Y23" si="17">V4*W4</f>
        <v>0.01</v>
      </c>
      <c r="Z4">
        <f t="shared" ref="Z4:Z23" si="18">MAX(0, W4-X4-Y4)</f>
        <v>0.98753719900000003</v>
      </c>
      <c r="AB4">
        <f t="shared" ref="AB4:AB23" si="19">AC3</f>
        <v>0</v>
      </c>
      <c r="AC4">
        <f t="shared" si="1"/>
        <v>249.79111662234936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-123.14005</v>
      </c>
      <c r="AI4">
        <f t="shared" si="5"/>
        <v>-123.14005</v>
      </c>
      <c r="AJ4">
        <f t="shared" si="6"/>
        <v>-249.79111662234936</v>
      </c>
      <c r="AK4">
        <f t="shared" ref="AK4:AK23" si="20">H4*SUM(AB4:AB4, AE4:AF4)</f>
        <v>0</v>
      </c>
      <c r="AL4">
        <f t="shared" si="7"/>
        <v>-372.93116662234934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-113.43333284204088</v>
      </c>
      <c r="AR4">
        <f t="shared" si="8"/>
        <v>-113.43333284204088</v>
      </c>
      <c r="AS4">
        <f t="shared" si="8"/>
        <v>-230.10092064123742</v>
      </c>
      <c r="AT4">
        <f t="shared" si="8"/>
        <v>0</v>
      </c>
      <c r="AU4">
        <f t="shared" si="8"/>
        <v>-343.53425348327829</v>
      </c>
      <c r="AW4">
        <v>1</v>
      </c>
      <c r="AX4">
        <f>(R4*SUMPRODUCT(K5:$K$23, X5:$X$23)-$AZ$3*SUMPRODUCT(K4:$K$22, W5:$W$23))/Z4</f>
        <v>252.94350114131686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8.5572000000000009E-2</v>
      </c>
      <c r="I5" s="5">
        <f t="shared" si="10"/>
        <v>1.085572</v>
      </c>
      <c r="J5">
        <f t="shared" si="11"/>
        <v>0.92117335377109955</v>
      </c>
      <c r="K5">
        <f t="shared" ref="K5:K23" si="21">K4*J5</f>
        <v>0.84856034769789535</v>
      </c>
      <c r="L5" s="2">
        <v>2</v>
      </c>
      <c r="M5" s="6">
        <v>2.5557050000000001E-3</v>
      </c>
      <c r="O5">
        <f t="shared" ref="O5:O23" si="22">$C$3</f>
        <v>1091.7726584968243</v>
      </c>
      <c r="P5">
        <f t="shared" ref="P5:P23" si="23">O5*$C$5</f>
        <v>54.588632924841221</v>
      </c>
      <c r="Q5" s="4">
        <f t="shared" ref="Q5:Q23" si="24">$C$8</f>
        <v>25</v>
      </c>
      <c r="R5">
        <f t="shared" si="0"/>
        <v>50000</v>
      </c>
      <c r="S5">
        <f t="shared" si="12"/>
        <v>485.19465015029391</v>
      </c>
      <c r="U5">
        <f t="shared" si="13"/>
        <v>2.5557050000000001E-3</v>
      </c>
      <c r="V5">
        <f t="shared" si="14"/>
        <v>0.01</v>
      </c>
      <c r="W5">
        <f t="shared" si="15"/>
        <v>0.98753719900000003</v>
      </c>
      <c r="X5">
        <f t="shared" si="16"/>
        <v>2.5238537571702952E-3</v>
      </c>
      <c r="Y5">
        <f t="shared" si="17"/>
        <v>9.8753719900000012E-3</v>
      </c>
      <c r="Z5">
        <f t="shared" si="18"/>
        <v>0.97513797325282969</v>
      </c>
      <c r="AB5">
        <f t="shared" si="19"/>
        <v>249.79111662234936</v>
      </c>
      <c r="AC5">
        <f t="shared" si="1"/>
        <v>473.13172778067337</v>
      </c>
      <c r="AE5">
        <f t="shared" si="2"/>
        <v>1064.628977459447</v>
      </c>
      <c r="AF5">
        <f t="shared" si="3"/>
        <v>-53.231448872972358</v>
      </c>
      <c r="AG5">
        <f t="shared" si="3"/>
        <v>-24.378449331320741</v>
      </c>
      <c r="AH5">
        <f t="shared" si="4"/>
        <v>-126.19268785851476</v>
      </c>
      <c r="AI5">
        <f t="shared" si="5"/>
        <v>860.82639139663911</v>
      </c>
      <c r="AJ5">
        <f t="shared" si="6"/>
        <v>-223.34061115832401</v>
      </c>
      <c r="AK5">
        <f t="shared" si="20"/>
        <v>107.9224347478095</v>
      </c>
      <c r="AL5">
        <f t="shared" si="7"/>
        <v>745.40821498612456</v>
      </c>
      <c r="AN5">
        <f t="shared" si="8"/>
        <v>903.40193528224313</v>
      </c>
      <c r="AO5">
        <f t="shared" si="8"/>
        <v>-45.170096764112166</v>
      </c>
      <c r="AP5">
        <f t="shared" si="8"/>
        <v>-20.686585440921053</v>
      </c>
      <c r="AQ5">
        <f t="shared" si="8"/>
        <v>-107.08211108615326</v>
      </c>
      <c r="AR5">
        <f t="shared" si="8"/>
        <v>730.46314199105666</v>
      </c>
      <c r="AS5">
        <f t="shared" si="8"/>
        <v>-189.51798665956787</v>
      </c>
      <c r="AT5">
        <f t="shared" si="8"/>
        <v>91.578698754004648</v>
      </c>
      <c r="AU5">
        <f t="shared" si="8"/>
        <v>632.52385408549333</v>
      </c>
      <c r="AW5">
        <v>2</v>
      </c>
      <c r="AX5">
        <f>(R5*SUMPRODUCT(K6:$K$23, X6:$X$23)-$AZ$3*SUMPRODUCT(K5:$K$22, W6:$W$23))/Z5</f>
        <v>485.19465015029391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8.5572000000000009E-2</v>
      </c>
      <c r="I6" s="5">
        <f t="shared" si="10"/>
        <v>1.085572</v>
      </c>
      <c r="J6">
        <f t="shared" si="11"/>
        <v>0.92117335377109955</v>
      </c>
      <c r="K6">
        <f t="shared" si="21"/>
        <v>0.78167118136604063</v>
      </c>
      <c r="L6" s="2">
        <v>3</v>
      </c>
      <c r="M6" s="6">
        <v>2.6648449999999999E-3</v>
      </c>
      <c r="O6">
        <f t="shared" si="22"/>
        <v>1091.7726584968243</v>
      </c>
      <c r="P6">
        <f t="shared" si="23"/>
        <v>54.588632924841221</v>
      </c>
      <c r="Q6" s="4">
        <f t="shared" si="24"/>
        <v>25</v>
      </c>
      <c r="R6">
        <f t="shared" si="0"/>
        <v>50000</v>
      </c>
      <c r="S6">
        <f t="shared" si="12"/>
        <v>698.10224504241921</v>
      </c>
      <c r="U6">
        <f t="shared" si="13"/>
        <v>2.6648449999999999E-3</v>
      </c>
      <c r="V6">
        <f t="shared" si="14"/>
        <v>0.01</v>
      </c>
      <c r="W6">
        <f t="shared" si="15"/>
        <v>0.97513797325282969</v>
      </c>
      <c r="X6">
        <f t="shared" si="16"/>
        <v>2.5985915523329367E-3</v>
      </c>
      <c r="Y6">
        <f t="shared" si="17"/>
        <v>9.7513797325282977E-3</v>
      </c>
      <c r="Z6">
        <f t="shared" si="18"/>
        <v>0.96278800196796854</v>
      </c>
      <c r="AB6">
        <f t="shared" si="19"/>
        <v>473.13172778067337</v>
      </c>
      <c r="AC6">
        <f t="shared" si="1"/>
        <v>672.124465673744</v>
      </c>
      <c r="AE6">
        <f t="shared" si="2"/>
        <v>1051.1456164774147</v>
      </c>
      <c r="AF6">
        <f t="shared" si="3"/>
        <v>-52.557280823870741</v>
      </c>
      <c r="AG6">
        <f t="shared" si="3"/>
        <v>-24.069700049199213</v>
      </c>
      <c r="AH6">
        <f t="shared" si="4"/>
        <v>-129.92957761664684</v>
      </c>
      <c r="AI6">
        <f t="shared" si="5"/>
        <v>844.58905798769786</v>
      </c>
      <c r="AJ6">
        <f t="shared" si="6"/>
        <v>-198.99273789307063</v>
      </c>
      <c r="AK6">
        <f t="shared" si="20"/>
        <v>125.93802926819286</v>
      </c>
      <c r="AL6">
        <f t="shared" si="7"/>
        <v>771.53434936282008</v>
      </c>
      <c r="AN6">
        <f t="shared" si="8"/>
        <v>821.65023581963578</v>
      </c>
      <c r="AO6">
        <f t="shared" si="8"/>
        <v>-41.082511790981798</v>
      </c>
      <c r="AP6">
        <f t="shared" si="8"/>
        <v>-18.814590872583796</v>
      </c>
      <c r="AQ6">
        <f t="shared" si="8"/>
        <v>-101.562206429995</v>
      </c>
      <c r="AR6">
        <f t="shared" si="8"/>
        <v>660.19092672607519</v>
      </c>
      <c r="AS6">
        <f t="shared" si="8"/>
        <v>-155.54688851213939</v>
      </c>
      <c r="AT6">
        <f t="shared" si="8"/>
        <v>98.442128116979319</v>
      </c>
      <c r="AU6">
        <f t="shared" si="8"/>
        <v>603.08616633091515</v>
      </c>
      <c r="AW6">
        <v>3</v>
      </c>
      <c r="AX6">
        <f>(R6*SUMPRODUCT(K7:$K$23, X7:$X$23)-$AZ$3*SUMPRODUCT(K6:$K$22, W7:$W$23))/Z6</f>
        <v>698.10224504241921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8.5572000000000009E-2</v>
      </c>
      <c r="I7" s="5">
        <f t="shared" si="10"/>
        <v>1.085572</v>
      </c>
      <c r="J7">
        <f t="shared" si="11"/>
        <v>0.92117335377109955</v>
      </c>
      <c r="K7">
        <f t="shared" si="21"/>
        <v>0.72005466368517301</v>
      </c>
      <c r="L7" s="2">
        <v>4</v>
      </c>
      <c r="M7" s="6">
        <v>2.7902209999999998E-3</v>
      </c>
      <c r="O7">
        <f t="shared" si="22"/>
        <v>1091.7726584968243</v>
      </c>
      <c r="P7">
        <f t="shared" si="23"/>
        <v>54.588632924841221</v>
      </c>
      <c r="Q7" s="4">
        <f t="shared" si="24"/>
        <v>25</v>
      </c>
      <c r="R7">
        <f t="shared" si="0"/>
        <v>50000</v>
      </c>
      <c r="S7">
        <f t="shared" si="12"/>
        <v>892.99029053495997</v>
      </c>
      <c r="U7">
        <f t="shared" si="13"/>
        <v>2.7902209999999998E-3</v>
      </c>
      <c r="V7">
        <f t="shared" si="14"/>
        <v>0.01</v>
      </c>
      <c r="W7">
        <f t="shared" si="15"/>
        <v>0.96278800196796854</v>
      </c>
      <c r="X7">
        <f t="shared" si="16"/>
        <v>2.6863913016390668E-3</v>
      </c>
      <c r="Y7">
        <f t="shared" si="17"/>
        <v>9.6278800196796851E-3</v>
      </c>
      <c r="Z7">
        <f t="shared" si="18"/>
        <v>0.95047373064664975</v>
      </c>
      <c r="AB7">
        <f t="shared" si="19"/>
        <v>672.124465673744</v>
      </c>
      <c r="AC7">
        <f t="shared" si="1"/>
        <v>848.76381287599906</v>
      </c>
      <c r="AE7">
        <f t="shared" si="2"/>
        <v>1037.7012317394874</v>
      </c>
      <c r="AF7">
        <f t="shared" si="3"/>
        <v>-51.885061586974373</v>
      </c>
      <c r="AG7">
        <f t="shared" si="3"/>
        <v>-23.761843266166245</v>
      </c>
      <c r="AH7">
        <f t="shared" si="4"/>
        <v>-134.31956508195333</v>
      </c>
      <c r="AI7">
        <f t="shared" si="5"/>
        <v>827.73476180439343</v>
      </c>
      <c r="AJ7">
        <f t="shared" si="6"/>
        <v>-176.63934720225507</v>
      </c>
      <c r="AK7">
        <f t="shared" si="20"/>
        <v>141.87329608892449</v>
      </c>
      <c r="AL7">
        <f t="shared" si="7"/>
        <v>792.96871069106282</v>
      </c>
      <c r="AN7">
        <f t="shared" si="8"/>
        <v>747.20161142586642</v>
      </c>
      <c r="AO7">
        <f t="shared" si="8"/>
        <v>-37.360080571293324</v>
      </c>
      <c r="AP7">
        <f t="shared" si="8"/>
        <v>-17.109826061559129</v>
      </c>
      <c r="AQ7">
        <f t="shared" si="8"/>
        <v>-96.717429261424613</v>
      </c>
      <c r="AR7">
        <f t="shared" si="8"/>
        <v>596.01427553158931</v>
      </c>
      <c r="AS7">
        <f t="shared" si="8"/>
        <v>-127.18998574328828</v>
      </c>
      <c r="AT7">
        <f t="shared" si="8"/>
        <v>102.15652850121749</v>
      </c>
      <c r="AU7">
        <f t="shared" si="8"/>
        <v>570.98081828951854</v>
      </c>
      <c r="AW7">
        <v>4</v>
      </c>
      <c r="AX7">
        <f>(R7*SUMPRODUCT(K8:$K$23, X8:$X$23)-$AZ$3*SUMPRODUCT(K7:$K$22, W8:$W$23))/Z7</f>
        <v>892.99029053495997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8.5572000000000009E-2</v>
      </c>
      <c r="I8" s="5">
        <f t="shared" si="10"/>
        <v>1.085572</v>
      </c>
      <c r="J8">
        <f t="shared" si="11"/>
        <v>0.92117335377109955</v>
      </c>
      <c r="K8">
        <f t="shared" si="21"/>
        <v>0.66329516944539202</v>
      </c>
      <c r="L8" s="2">
        <v>5</v>
      </c>
      <c r="M8" s="6">
        <v>3.5816260000000001E-3</v>
      </c>
      <c r="O8">
        <f t="shared" si="22"/>
        <v>1091.7726584968243</v>
      </c>
      <c r="P8">
        <f t="shared" si="23"/>
        <v>54.588632924841221</v>
      </c>
      <c r="Q8" s="4">
        <f t="shared" si="24"/>
        <v>25</v>
      </c>
      <c r="R8">
        <f t="shared" si="0"/>
        <v>50000</v>
      </c>
      <c r="S8">
        <f t="shared" si="12"/>
        <v>1050.0088151321011</v>
      </c>
      <c r="U8">
        <f t="shared" si="13"/>
        <v>3.5816260000000001E-3</v>
      </c>
      <c r="V8">
        <f t="shared" si="14"/>
        <v>0.01</v>
      </c>
      <c r="W8">
        <f t="shared" si="15"/>
        <v>0.95047373064664975</v>
      </c>
      <c r="X8">
        <f t="shared" si="16"/>
        <v>3.4042414260010375E-3</v>
      </c>
      <c r="Y8">
        <f t="shared" si="17"/>
        <v>9.5047373064664972E-3</v>
      </c>
      <c r="Z8">
        <f t="shared" si="18"/>
        <v>0.9375647519141822</v>
      </c>
      <c r="AB8">
        <f t="shared" si="19"/>
        <v>848.76381287599906</v>
      </c>
      <c r="AC8">
        <f t="shared" si="1"/>
        <v>984.45125426703271</v>
      </c>
      <c r="AE8">
        <f t="shared" si="2"/>
        <v>1023.6075617102623</v>
      </c>
      <c r="AF8">
        <f t="shared" si="3"/>
        <v>-51.180378085513119</v>
      </c>
      <c r="AG8">
        <f t="shared" si="3"/>
        <v>-23.439118797854555</v>
      </c>
      <c r="AH8">
        <f t="shared" si="4"/>
        <v>-170.21207130005189</v>
      </c>
      <c r="AI8">
        <f t="shared" si="5"/>
        <v>778.77599352684274</v>
      </c>
      <c r="AJ8">
        <f t="shared" si="6"/>
        <v>-135.68744139103364</v>
      </c>
      <c r="AK8">
        <f t="shared" si="20"/>
        <v>155.84295595256205</v>
      </c>
      <c r="AL8">
        <f t="shared" si="7"/>
        <v>798.93150808837117</v>
      </c>
      <c r="AN8">
        <f t="shared" si="8"/>
        <v>678.95395109019296</v>
      </c>
      <c r="AO8">
        <f t="shared" si="8"/>
        <v>-33.947697554509652</v>
      </c>
      <c r="AP8">
        <f t="shared" si="8"/>
        <v>-15.547054274673609</v>
      </c>
      <c r="AQ8">
        <f t="shared" si="8"/>
        <v>-112.90084467461907</v>
      </c>
      <c r="AR8">
        <f t="shared" si="8"/>
        <v>516.55835458639069</v>
      </c>
      <c r="AS8">
        <f t="shared" si="8"/>
        <v>-90.000824429077355</v>
      </c>
      <c r="AT8">
        <f t="shared" si="8"/>
        <v>103.36987987542541</v>
      </c>
      <c r="AU8">
        <f t="shared" si="8"/>
        <v>529.92741003273875</v>
      </c>
      <c r="AW8">
        <v>5</v>
      </c>
      <c r="AX8">
        <f>(R8*SUMPRODUCT(K9:$K$23, X9:$X$23)-$AZ$3*SUMPRODUCT(K8:$K$22, W9:$W$23))/Z8</f>
        <v>1050.0088151321011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8.5572000000000009E-2</v>
      </c>
      <c r="I9" s="5">
        <f t="shared" si="10"/>
        <v>1.085572</v>
      </c>
      <c r="J9">
        <f t="shared" si="11"/>
        <v>0.92117335377109955</v>
      </c>
      <c r="K9">
        <f t="shared" si="21"/>
        <v>0.61100983577818146</v>
      </c>
      <c r="L9" s="2">
        <v>6</v>
      </c>
      <c r="M9" s="6">
        <v>4.4506370000000003E-3</v>
      </c>
      <c r="O9">
        <f t="shared" si="22"/>
        <v>1091.7726584968243</v>
      </c>
      <c r="P9">
        <f t="shared" si="23"/>
        <v>54.588632924841221</v>
      </c>
      <c r="Q9" s="4">
        <f t="shared" si="24"/>
        <v>25</v>
      </c>
      <c r="R9">
        <f t="shared" si="0"/>
        <v>50000</v>
      </c>
      <c r="S9">
        <f t="shared" si="12"/>
        <v>1171.8993813223931</v>
      </c>
      <c r="U9">
        <f t="shared" si="13"/>
        <v>4.4506370000000003E-3</v>
      </c>
      <c r="V9">
        <f t="shared" si="14"/>
        <v>0.01</v>
      </c>
      <c r="W9">
        <f t="shared" si="15"/>
        <v>0.9375647519141822</v>
      </c>
      <c r="X9">
        <f t="shared" si="16"/>
        <v>4.1727603747650803E-3</v>
      </c>
      <c r="Y9">
        <f t="shared" si="17"/>
        <v>9.3756475191418224E-3</v>
      </c>
      <c r="Z9">
        <f t="shared" si="18"/>
        <v>0.92401634402027533</v>
      </c>
      <c r="AB9">
        <f t="shared" si="19"/>
        <v>984.45125426703271</v>
      </c>
      <c r="AC9">
        <f t="shared" si="1"/>
        <v>1082.8541818891401</v>
      </c>
      <c r="AE9">
        <f t="shared" si="2"/>
        <v>1008.8157804055322</v>
      </c>
      <c r="AF9">
        <f t="shared" si="3"/>
        <v>-50.440789020276611</v>
      </c>
      <c r="AG9">
        <f t="shared" si="3"/>
        <v>-23.100408600506881</v>
      </c>
      <c r="AH9">
        <f t="shared" si="4"/>
        <v>-208.638018738254</v>
      </c>
      <c r="AI9">
        <f t="shared" si="5"/>
        <v>726.63656404649475</v>
      </c>
      <c r="AJ9">
        <f t="shared" si="6"/>
        <v>-98.402927622107427</v>
      </c>
      <c r="AK9">
        <f t="shared" si="20"/>
        <v>166.25152749295765</v>
      </c>
      <c r="AL9">
        <f t="shared" si="7"/>
        <v>794.48516391734495</v>
      </c>
      <c r="AN9">
        <f t="shared" si="8"/>
        <v>616.39636431602219</v>
      </c>
      <c r="AO9">
        <f t="shared" si="8"/>
        <v>-30.81981821580111</v>
      </c>
      <c r="AP9">
        <f t="shared" si="8"/>
        <v>-14.114576865404601</v>
      </c>
      <c r="AQ9">
        <f t="shared" si="8"/>
        <v>-127.47988156634572</v>
      </c>
      <c r="AR9">
        <f t="shared" si="8"/>
        <v>443.9820876684708</v>
      </c>
      <c r="AS9">
        <f t="shared" si="8"/>
        <v>-60.125156646476135</v>
      </c>
      <c r="AT9">
        <f t="shared" si="8"/>
        <v>101.58131851134388</v>
      </c>
      <c r="AU9">
        <f t="shared" si="8"/>
        <v>485.43824953333854</v>
      </c>
      <c r="AW9">
        <v>6</v>
      </c>
      <c r="AX9">
        <f>(R9*SUMPRODUCT(K10:$K$23, X10:$X$23)-$AZ$3*SUMPRODUCT(K9:$K$22, W10:$W$23))/Z9</f>
        <v>1171.8993813223931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8.5572000000000009E-2</v>
      </c>
      <c r="I10" s="5">
        <f t="shared" si="10"/>
        <v>1.085572</v>
      </c>
      <c r="J10">
        <f t="shared" si="11"/>
        <v>0.92117335377109955</v>
      </c>
      <c r="K10">
        <f t="shared" si="21"/>
        <v>0.5628459796109162</v>
      </c>
      <c r="L10" s="2">
        <v>7</v>
      </c>
      <c r="M10" s="6">
        <v>5.383718E-3</v>
      </c>
      <c r="O10">
        <f t="shared" si="22"/>
        <v>1091.7726584968243</v>
      </c>
      <c r="P10">
        <f t="shared" si="23"/>
        <v>54.588632924841221</v>
      </c>
      <c r="Q10" s="4">
        <f t="shared" si="24"/>
        <v>25</v>
      </c>
      <c r="R10">
        <f t="shared" si="0"/>
        <v>50000</v>
      </c>
      <c r="S10">
        <f t="shared" si="12"/>
        <v>1261.7330361771378</v>
      </c>
      <c r="U10">
        <f t="shared" si="13"/>
        <v>5.383718E-3</v>
      </c>
      <c r="V10">
        <f t="shared" si="14"/>
        <v>0.01</v>
      </c>
      <c r="W10">
        <f t="shared" si="15"/>
        <v>0.92401634402027533</v>
      </c>
      <c r="X10">
        <f t="shared" si="16"/>
        <v>4.9746434235961486E-3</v>
      </c>
      <c r="Y10">
        <f t="shared" si="17"/>
        <v>9.2401634402027536E-3</v>
      </c>
      <c r="Z10">
        <f t="shared" si="18"/>
        <v>0.90980153715647649</v>
      </c>
      <c r="AB10">
        <f t="shared" si="19"/>
        <v>1082.8541818891401</v>
      </c>
      <c r="AC10">
        <f t="shared" si="1"/>
        <v>1147.9266557950682</v>
      </c>
      <c r="AE10">
        <f t="shared" si="2"/>
        <v>993.29644292582361</v>
      </c>
      <c r="AF10">
        <f t="shared" si="3"/>
        <v>-49.664822146291186</v>
      </c>
      <c r="AG10">
        <f t="shared" si="3"/>
        <v>-22.745038428911911</v>
      </c>
      <c r="AH10">
        <f t="shared" si="4"/>
        <v>-248.73217117980744</v>
      </c>
      <c r="AI10">
        <f t="shared" si="5"/>
        <v>672.15441117081309</v>
      </c>
      <c r="AJ10">
        <f t="shared" si="6"/>
        <v>-65.072473905928064</v>
      </c>
      <c r="AK10">
        <f t="shared" si="20"/>
        <v>173.41044310596365</v>
      </c>
      <c r="AL10">
        <f t="shared" si="7"/>
        <v>780.49238037084865</v>
      </c>
      <c r="AN10">
        <f t="shared" si="8"/>
        <v>559.07290946262367</v>
      </c>
      <c r="AO10">
        <f t="shared" si="8"/>
        <v>-27.953645473131189</v>
      </c>
      <c r="AP10">
        <f t="shared" si="8"/>
        <v>-12.801953435808858</v>
      </c>
      <c r="AQ10">
        <f t="shared" si="8"/>
        <v>-139.99790254844882</v>
      </c>
      <c r="AR10">
        <f t="shared" si="8"/>
        <v>378.31940800523483</v>
      </c>
      <c r="AS10">
        <f t="shared" si="8"/>
        <v>-36.625780321287863</v>
      </c>
      <c r="AT10">
        <f t="shared" si="8"/>
        <v>97.603370724739165</v>
      </c>
      <c r="AU10">
        <f t="shared" si="8"/>
        <v>439.29699840868614</v>
      </c>
      <c r="AW10">
        <v>7</v>
      </c>
      <c r="AX10">
        <f>(R10*SUMPRODUCT(K11:$K$23, X11:$X$23)-$AZ$3*SUMPRODUCT(K10:$K$22, W11:$W$23))/Z10</f>
        <v>1261.7330361771378</v>
      </c>
    </row>
    <row r="11" spans="1:52" x14ac:dyDescent="0.25">
      <c r="A11" t="s">
        <v>33</v>
      </c>
      <c r="C11" s="7">
        <f>AU25</f>
        <v>3489.6754335447254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8.5572000000000009E-2</v>
      </c>
      <c r="I11" s="5">
        <f t="shared" si="10"/>
        <v>1.085572</v>
      </c>
      <c r="J11">
        <f t="shared" si="11"/>
        <v>0.92117335377109955</v>
      </c>
      <c r="K11">
        <f t="shared" si="21"/>
        <v>0.51847871869476758</v>
      </c>
      <c r="L11" s="2">
        <v>8</v>
      </c>
      <c r="M11" s="6">
        <v>6.4575739999999998E-3</v>
      </c>
      <c r="O11">
        <f t="shared" si="22"/>
        <v>1091.7726584968243</v>
      </c>
      <c r="P11">
        <f t="shared" si="23"/>
        <v>54.588632924841221</v>
      </c>
      <c r="Q11" s="4">
        <f t="shared" si="24"/>
        <v>25</v>
      </c>
      <c r="R11">
        <f t="shared" si="0"/>
        <v>50000</v>
      </c>
      <c r="S11">
        <f t="shared" si="12"/>
        <v>1320.4989314662535</v>
      </c>
      <c r="U11">
        <f t="shared" si="13"/>
        <v>6.4575739999999998E-3</v>
      </c>
      <c r="V11">
        <f t="shared" si="14"/>
        <v>0.01</v>
      </c>
      <c r="W11">
        <f t="shared" si="15"/>
        <v>0.90980153715647649</v>
      </c>
      <c r="X11">
        <f t="shared" si="16"/>
        <v>5.8751107515016962E-3</v>
      </c>
      <c r="Y11">
        <f t="shared" si="17"/>
        <v>9.0980153715647643E-3</v>
      </c>
      <c r="Z11">
        <f t="shared" si="18"/>
        <v>0.89482841103341004</v>
      </c>
      <c r="AB11">
        <f t="shared" si="19"/>
        <v>1147.9266557950682</v>
      </c>
      <c r="AC11">
        <f t="shared" si="1"/>
        <v>1181.6199606152634</v>
      </c>
      <c r="AE11">
        <f t="shared" si="2"/>
        <v>976.94919321243515</v>
      </c>
      <c r="AF11">
        <f t="shared" si="3"/>
        <v>-48.847459660621759</v>
      </c>
      <c r="AG11">
        <f t="shared" si="3"/>
        <v>-22.370710275835251</v>
      </c>
      <c r="AH11">
        <f t="shared" si="4"/>
        <v>-293.75553757508482</v>
      </c>
      <c r="AI11">
        <f t="shared" si="5"/>
        <v>611.97548570089339</v>
      </c>
      <c r="AJ11">
        <f t="shared" si="6"/>
        <v>-33.693304820195181</v>
      </c>
      <c r="AK11">
        <f t="shared" si="20"/>
        <v>177.64990133319139</v>
      </c>
      <c r="AL11">
        <f t="shared" si="7"/>
        <v>755.93208221388954</v>
      </c>
      <c r="AN11">
        <f t="shared" si="8"/>
        <v>506.52736592667031</v>
      </c>
      <c r="AO11">
        <f t="shared" si="8"/>
        <v>-25.326368296333516</v>
      </c>
      <c r="AP11">
        <f t="shared" si="8"/>
        <v>-11.598737200106932</v>
      </c>
      <c r="AQ11">
        <f t="shared" si="8"/>
        <v>-152.30599473142263</v>
      </c>
      <c r="AR11">
        <f t="shared" si="8"/>
        <v>317.29626569880725</v>
      </c>
      <c r="AS11">
        <f t="shared" si="8"/>
        <v>-17.469261511767034</v>
      </c>
      <c r="AT11">
        <f t="shared" si="8"/>
        <v>92.107693219484958</v>
      </c>
      <c r="AU11">
        <f t="shared" si="8"/>
        <v>391.93469740652517</v>
      </c>
      <c r="AW11">
        <v>8</v>
      </c>
      <c r="AX11">
        <f>(R11*SUMPRODUCT(K12:$K$23, X12:$X$23)-$AZ$3*SUMPRODUCT(K11:$K$22, W12:$W$23))/Z11</f>
        <v>1320.4989314662535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8.5572000000000009E-2</v>
      </c>
      <c r="I12" s="5">
        <f t="shared" si="10"/>
        <v>1.085572</v>
      </c>
      <c r="J12">
        <f t="shared" si="11"/>
        <v>0.92117335377109955</v>
      </c>
      <c r="K12">
        <f t="shared" si="21"/>
        <v>0.47760878015900154</v>
      </c>
      <c r="L12" s="2">
        <v>9</v>
      </c>
      <c r="M12" s="6">
        <v>7.6803260000000003E-3</v>
      </c>
      <c r="O12">
        <f t="shared" si="22"/>
        <v>1091.7726584968243</v>
      </c>
      <c r="P12">
        <f t="shared" si="23"/>
        <v>54.588632924841221</v>
      </c>
      <c r="Q12" s="4">
        <f t="shared" si="24"/>
        <v>25</v>
      </c>
      <c r="R12">
        <f t="shared" si="0"/>
        <v>50000</v>
      </c>
      <c r="S12">
        <f t="shared" si="12"/>
        <v>1349.269038481041</v>
      </c>
      <c r="U12">
        <f t="shared" si="13"/>
        <v>7.6803260000000003E-3</v>
      </c>
      <c r="V12">
        <f t="shared" si="14"/>
        <v>0.01</v>
      </c>
      <c r="W12">
        <f t="shared" si="15"/>
        <v>0.89482841103341004</v>
      </c>
      <c r="X12">
        <f t="shared" si="16"/>
        <v>6.8725739107985866E-3</v>
      </c>
      <c r="Y12">
        <f t="shared" si="17"/>
        <v>8.9482841103341003E-3</v>
      </c>
      <c r="Z12">
        <f t="shared" si="18"/>
        <v>0.8790075530122774</v>
      </c>
      <c r="AB12">
        <f t="shared" si="19"/>
        <v>1181.6199606152634</v>
      </c>
      <c r="AC12">
        <f t="shared" si="1"/>
        <v>1186.0176758704481</v>
      </c>
      <c r="AE12">
        <f t="shared" si="2"/>
        <v>959.67641299100228</v>
      </c>
      <c r="AF12">
        <f t="shared" si="3"/>
        <v>-47.983820649550118</v>
      </c>
      <c r="AG12">
        <f t="shared" si="3"/>
        <v>-21.975188825306937</v>
      </c>
      <c r="AH12">
        <f t="shared" si="4"/>
        <v>-343.62869553992931</v>
      </c>
      <c r="AI12">
        <f t="shared" si="5"/>
        <v>546.0887079762158</v>
      </c>
      <c r="AJ12">
        <f t="shared" si="6"/>
        <v>-4.3977152551847212</v>
      </c>
      <c r="AK12">
        <f t="shared" si="20"/>
        <v>179.12894178161207</v>
      </c>
      <c r="AL12">
        <f t="shared" si="7"/>
        <v>720.81993450264315</v>
      </c>
      <c r="AN12">
        <f t="shared" si="8"/>
        <v>458.3498809559988</v>
      </c>
      <c r="AO12">
        <f t="shared" si="8"/>
        <v>-22.917494047799941</v>
      </c>
      <c r="AP12">
        <f t="shared" si="8"/>
        <v>-10.495543128618568</v>
      </c>
      <c r="AQ12">
        <f t="shared" si="8"/>
        <v>-164.12008210445458</v>
      </c>
      <c r="AR12">
        <f t="shared" si="8"/>
        <v>260.81676167512563</v>
      </c>
      <c r="AS12">
        <f t="shared" si="8"/>
        <v>-2.1003874185154068</v>
      </c>
      <c r="AT12">
        <f t="shared" si="8"/>
        <v>85.553555375488543</v>
      </c>
      <c r="AU12">
        <f t="shared" si="8"/>
        <v>344.26992963209881</v>
      </c>
      <c r="AW12">
        <v>9</v>
      </c>
      <c r="AX12">
        <f>(R12*SUMPRODUCT(K13:$K$23, X13:$X$23)-$AZ$3*SUMPRODUCT(K12:$K$22, W13:$W$23))/Z12</f>
        <v>1349.269038481041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8.5572000000000009E-2</v>
      </c>
      <c r="I13" s="5">
        <f t="shared" si="10"/>
        <v>1.085572</v>
      </c>
      <c r="J13">
        <f t="shared" si="11"/>
        <v>0.92117335377109955</v>
      </c>
      <c r="K13">
        <f t="shared" si="21"/>
        <v>0.43996048180959124</v>
      </c>
      <c r="L13" s="2">
        <v>10</v>
      </c>
      <c r="M13" s="6">
        <v>9.0334749999999991E-3</v>
      </c>
      <c r="O13">
        <f t="shared" si="22"/>
        <v>1091.7726584968243</v>
      </c>
      <c r="P13">
        <f t="shared" si="23"/>
        <v>54.588632924841221</v>
      </c>
      <c r="Q13" s="4">
        <f t="shared" si="24"/>
        <v>25</v>
      </c>
      <c r="R13">
        <f t="shared" si="0"/>
        <v>50000</v>
      </c>
      <c r="S13">
        <f t="shared" si="12"/>
        <v>1349.7194759453273</v>
      </c>
      <c r="U13">
        <f t="shared" si="13"/>
        <v>9.0334749999999991E-3</v>
      </c>
      <c r="V13">
        <f t="shared" si="14"/>
        <v>0.01</v>
      </c>
      <c r="W13">
        <f t="shared" si="15"/>
        <v>0.8790075530122774</v>
      </c>
      <c r="X13">
        <f t="shared" si="16"/>
        <v>7.9404927549475823E-3</v>
      </c>
      <c r="Y13">
        <f t="shared" si="17"/>
        <v>8.7900755301227734E-3</v>
      </c>
      <c r="Z13">
        <f t="shared" si="18"/>
        <v>0.86227698472720704</v>
      </c>
      <c r="AB13">
        <f t="shared" si="19"/>
        <v>1186.0176758704481</v>
      </c>
      <c r="AC13">
        <f t="shared" si="1"/>
        <v>1163.832039945723</v>
      </c>
      <c r="AE13">
        <f t="shared" si="2"/>
        <v>941.41043597624844</v>
      </c>
      <c r="AF13">
        <f t="shared" si="3"/>
        <v>-47.070521798812422</v>
      </c>
      <c r="AG13">
        <f t="shared" si="3"/>
        <v>-21.556924618180176</v>
      </c>
      <c r="AH13">
        <f t="shared" si="4"/>
        <v>-397.02463774737913</v>
      </c>
      <c r="AI13">
        <f t="shared" si="5"/>
        <v>475.75835181187671</v>
      </c>
      <c r="AJ13">
        <f t="shared" si="6"/>
        <v>22.185635924725148</v>
      </c>
      <c r="AK13">
        <f t="shared" si="20"/>
        <v>178.02035969557755</v>
      </c>
      <c r="AL13">
        <f t="shared" si="7"/>
        <v>675.96434743217947</v>
      </c>
      <c r="AN13">
        <f t="shared" si="8"/>
        <v>414.18338899268758</v>
      </c>
      <c r="AO13">
        <f t="shared" si="8"/>
        <v>-20.709169449634381</v>
      </c>
      <c r="AP13">
        <f t="shared" si="8"/>
        <v>-9.4841949413475888</v>
      </c>
      <c r="AQ13">
        <f t="shared" si="8"/>
        <v>-174.67515091361534</v>
      </c>
      <c r="AR13">
        <f t="shared" si="8"/>
        <v>209.3148736880903</v>
      </c>
      <c r="AS13">
        <f t="shared" si="8"/>
        <v>9.7608030706942515</v>
      </c>
      <c r="AT13">
        <f t="shared" si="8"/>
        <v>78.321923223583042</v>
      </c>
      <c r="AU13">
        <f t="shared" si="8"/>
        <v>297.39759998236758</v>
      </c>
      <c r="AW13">
        <v>10</v>
      </c>
      <c r="AX13">
        <f>(R13*SUMPRODUCT(K14:$K$23, X14:$X$23)-$AZ$3*SUMPRODUCT(K13:$K$22, W14:$W$23))/Z13</f>
        <v>1349.7194759453273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8.5572000000000009E-2</v>
      </c>
      <c r="I14" s="5">
        <f t="shared" si="10"/>
        <v>1.085572</v>
      </c>
      <c r="J14">
        <f t="shared" si="11"/>
        <v>0.92117335377109955</v>
      </c>
      <c r="K14">
        <f t="shared" si="21"/>
        <v>0.40527987255529002</v>
      </c>
      <c r="L14" s="2">
        <v>11</v>
      </c>
      <c r="M14" s="6">
        <v>1.0570714E-2</v>
      </c>
      <c r="O14">
        <f t="shared" si="22"/>
        <v>1091.7726584968243</v>
      </c>
      <c r="P14">
        <f t="shared" si="23"/>
        <v>54.588632924841221</v>
      </c>
      <c r="Q14" s="4">
        <f t="shared" si="24"/>
        <v>25</v>
      </c>
      <c r="R14">
        <f t="shared" si="0"/>
        <v>50000</v>
      </c>
      <c r="S14">
        <f t="shared" si="12"/>
        <v>1322.5242670554403</v>
      </c>
      <c r="U14">
        <f t="shared" si="13"/>
        <v>1.0570714E-2</v>
      </c>
      <c r="V14">
        <f t="shared" si="14"/>
        <v>0.01</v>
      </c>
      <c r="W14">
        <f t="shared" si="15"/>
        <v>0.86227698472720704</v>
      </c>
      <c r="X14">
        <f t="shared" si="16"/>
        <v>9.1148833943336741E-3</v>
      </c>
      <c r="Y14">
        <f t="shared" si="17"/>
        <v>8.6227698472720708E-3</v>
      </c>
      <c r="Z14">
        <f t="shared" si="18"/>
        <v>0.84453933148560134</v>
      </c>
      <c r="AB14">
        <f t="shared" si="19"/>
        <v>1163.832039945723</v>
      </c>
      <c r="AC14">
        <f t="shared" si="1"/>
        <v>1116.9237603724864</v>
      </c>
      <c r="AE14">
        <f t="shared" si="2"/>
        <v>922.04495114116571</v>
      </c>
      <c r="AF14">
        <f t="shared" si="3"/>
        <v>-46.102247557058291</v>
      </c>
      <c r="AG14">
        <f t="shared" si="3"/>
        <v>-21.113483287140035</v>
      </c>
      <c r="AH14">
        <f t="shared" si="4"/>
        <v>-455.7441697166837</v>
      </c>
      <c r="AI14">
        <f t="shared" si="5"/>
        <v>399.08505058028368</v>
      </c>
      <c r="AJ14">
        <f t="shared" si="6"/>
        <v>46.908279573236541</v>
      </c>
      <c r="AK14">
        <f t="shared" si="20"/>
        <v>174.54760435333466</v>
      </c>
      <c r="AL14">
        <f t="shared" si="7"/>
        <v>620.54093450685491</v>
      </c>
      <c r="AN14">
        <f t="shared" si="8"/>
        <v>373.68626028874024</v>
      </c>
      <c r="AO14">
        <f t="shared" si="8"/>
        <v>-18.684313014437016</v>
      </c>
      <c r="AP14">
        <f t="shared" si="8"/>
        <v>-8.5568698158103587</v>
      </c>
      <c r="AQ14">
        <f t="shared" si="8"/>
        <v>-184.70393902059405</v>
      </c>
      <c r="AR14">
        <f t="shared" si="8"/>
        <v>161.74113843789885</v>
      </c>
      <c r="AS14">
        <f t="shared" si="8"/>
        <v>19.010981567229219</v>
      </c>
      <c r="AT14">
        <f t="shared" si="8"/>
        <v>70.740630847150655</v>
      </c>
      <c r="AU14">
        <f t="shared" si="8"/>
        <v>251.49275085227873</v>
      </c>
      <c r="AW14">
        <v>11</v>
      </c>
      <c r="AX14">
        <f>(R14*SUMPRODUCT(K15:$K$23, X15:$X$23)-$AZ$3*SUMPRODUCT(K14:$K$22, W15:$W$23))/Z14</f>
        <v>1322.5242670554403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8.5572000000000009E-2</v>
      </c>
      <c r="I15" s="5">
        <f t="shared" si="10"/>
        <v>1.085572</v>
      </c>
      <c r="J15">
        <f t="shared" si="11"/>
        <v>0.92117335377109955</v>
      </c>
      <c r="K15">
        <f t="shared" si="21"/>
        <v>0.37333301941768032</v>
      </c>
      <c r="L15" s="2">
        <v>12</v>
      </c>
      <c r="M15" s="6">
        <v>1.2312346E-2</v>
      </c>
      <c r="O15">
        <f t="shared" si="22"/>
        <v>1091.7726584968243</v>
      </c>
      <c r="P15">
        <f t="shared" si="23"/>
        <v>54.588632924841221</v>
      </c>
      <c r="Q15" s="4">
        <f t="shared" si="24"/>
        <v>25</v>
      </c>
      <c r="R15">
        <f t="shared" si="0"/>
        <v>50000</v>
      </c>
      <c r="S15">
        <f t="shared" si="12"/>
        <v>1268.1980335496537</v>
      </c>
      <c r="U15">
        <f t="shared" si="13"/>
        <v>1.2312346E-2</v>
      </c>
      <c r="V15">
        <f t="shared" si="14"/>
        <v>0.01</v>
      </c>
      <c r="W15">
        <f t="shared" si="15"/>
        <v>0.84453933148560134</v>
      </c>
      <c r="X15">
        <f t="shared" si="16"/>
        <v>1.0398260459859417E-2</v>
      </c>
      <c r="Y15">
        <f t="shared" si="17"/>
        <v>8.4453933148560135E-3</v>
      </c>
      <c r="Z15">
        <f t="shared" si="18"/>
        <v>0.82569567771088592</v>
      </c>
      <c r="AB15">
        <f t="shared" si="19"/>
        <v>1116.9237603724864</v>
      </c>
      <c r="AC15">
        <f t="shared" si="1"/>
        <v>1047.1456347833941</v>
      </c>
      <c r="AE15">
        <f t="shared" si="2"/>
        <v>901.47196516375095</v>
      </c>
      <c r="AF15">
        <f t="shared" si="3"/>
        <v>-45.073598258187552</v>
      </c>
      <c r="AG15">
        <f t="shared" si="3"/>
        <v>-20.642391942772147</v>
      </c>
      <c r="AH15">
        <f t="shared" si="4"/>
        <v>-519.91302299297092</v>
      </c>
      <c r="AI15">
        <f t="shared" si="5"/>
        <v>315.84295196982032</v>
      </c>
      <c r="AJ15">
        <f t="shared" si="6"/>
        <v>69.778125589092269</v>
      </c>
      <c r="AK15">
        <f t="shared" si="20"/>
        <v>168.8611210754373</v>
      </c>
      <c r="AL15">
        <f t="shared" si="7"/>
        <v>554.48219863434986</v>
      </c>
      <c r="AN15">
        <f t="shared" si="8"/>
        <v>336.54925067497305</v>
      </c>
      <c r="AO15">
        <f t="shared" si="8"/>
        <v>-16.827462533748655</v>
      </c>
      <c r="AP15">
        <f t="shared" si="8"/>
        <v>-7.7064865119983219</v>
      </c>
      <c r="AQ15">
        <f t="shared" si="8"/>
        <v>-194.10069870853968</v>
      </c>
      <c r="AR15">
        <f t="shared" si="8"/>
        <v>117.91460292068641</v>
      </c>
      <c r="AS15">
        <f t="shared" si="8"/>
        <v>26.050478315481921</v>
      </c>
      <c r="AT15">
        <f t="shared" si="8"/>
        <v>63.041432193347497</v>
      </c>
      <c r="AU15">
        <f t="shared" si="8"/>
        <v>207.00651342951582</v>
      </c>
      <c r="AW15">
        <v>12</v>
      </c>
      <c r="AX15">
        <f>(R15*SUMPRODUCT(K16:$K$23, X16:$X$23)-$AZ$3*SUMPRODUCT(K15:$K$22, W16:$W$23))/Z15</f>
        <v>1268.1980335496537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8.5572000000000009E-2</v>
      </c>
      <c r="I16" s="5">
        <f t="shared" si="10"/>
        <v>1.085572</v>
      </c>
      <c r="J16">
        <f t="shared" si="11"/>
        <v>0.92117335377109955</v>
      </c>
      <c r="K16">
        <f t="shared" si="21"/>
        <v>0.34390442957047562</v>
      </c>
      <c r="L16" s="2">
        <v>13</v>
      </c>
      <c r="M16" s="6">
        <v>1.4128425999999999E-2</v>
      </c>
      <c r="O16">
        <f t="shared" si="22"/>
        <v>1091.7726584968243</v>
      </c>
      <c r="P16">
        <f t="shared" si="23"/>
        <v>54.588632924841221</v>
      </c>
      <c r="Q16" s="4">
        <f t="shared" si="24"/>
        <v>25</v>
      </c>
      <c r="R16">
        <f t="shared" si="0"/>
        <v>50000</v>
      </c>
      <c r="S16">
        <f t="shared" si="12"/>
        <v>1189.5625722791938</v>
      </c>
      <c r="U16">
        <f t="shared" si="13"/>
        <v>1.4128425999999999E-2</v>
      </c>
      <c r="V16">
        <f t="shared" si="14"/>
        <v>0.01</v>
      </c>
      <c r="W16">
        <f t="shared" si="15"/>
        <v>0.82569567771088592</v>
      </c>
      <c r="X16">
        <f t="shared" si="16"/>
        <v>1.1665780281058101E-2</v>
      </c>
      <c r="Y16">
        <f t="shared" si="17"/>
        <v>8.2569567771088592E-3</v>
      </c>
      <c r="Z16">
        <f t="shared" si="18"/>
        <v>0.80577294065271898</v>
      </c>
      <c r="AB16">
        <f t="shared" si="19"/>
        <v>1047.1456347833941</v>
      </c>
      <c r="AC16">
        <f t="shared" si="1"/>
        <v>958.51733195581858</v>
      </c>
      <c r="AE16">
        <f t="shared" si="2"/>
        <v>879.72086556122281</v>
      </c>
      <c r="AF16">
        <f t="shared" si="3"/>
        <v>-43.986043278061146</v>
      </c>
      <c r="AG16">
        <f t="shared" si="3"/>
        <v>-20.144323516317975</v>
      </c>
      <c r="AH16">
        <f t="shared" si="4"/>
        <v>-583.28901405290503</v>
      </c>
      <c r="AI16">
        <f t="shared" si="5"/>
        <v>232.30148471393863</v>
      </c>
      <c r="AJ16">
        <f t="shared" si="6"/>
        <v>88.628302827575567</v>
      </c>
      <c r="AK16">
        <f t="shared" si="20"/>
        <v>161.12184647209935</v>
      </c>
      <c r="AL16">
        <f t="shared" si="7"/>
        <v>482.05163401361358</v>
      </c>
      <c r="AN16">
        <f t="shared" si="8"/>
        <v>302.5399024520774</v>
      </c>
      <c r="AO16">
        <f t="shared" si="8"/>
        <v>-15.126995122603873</v>
      </c>
      <c r="AP16">
        <f t="shared" si="8"/>
        <v>-6.9277220879624508</v>
      </c>
      <c r="AQ16">
        <f t="shared" si="8"/>
        <v>-200.59567565258945</v>
      </c>
      <c r="AR16">
        <f t="shared" si="8"/>
        <v>79.889509588921626</v>
      </c>
      <c r="AS16">
        <f t="shared" si="8"/>
        <v>30.479665927716749</v>
      </c>
      <c r="AT16">
        <f t="shared" si="8"/>
        <v>55.410516702329076</v>
      </c>
      <c r="AU16">
        <f t="shared" si="8"/>
        <v>165.77969221896745</v>
      </c>
      <c r="AW16">
        <v>13</v>
      </c>
      <c r="AX16">
        <f>(R16*SUMPRODUCT(K17:$K$23, X17:$X$23)-$AZ$3*SUMPRODUCT(K16:$K$22, W17:$W$23))/Z16</f>
        <v>1189.5625722791938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8.5572000000000009E-2</v>
      </c>
      <c r="I17" s="5">
        <f t="shared" si="10"/>
        <v>1.085572</v>
      </c>
      <c r="J17">
        <f t="shared" si="11"/>
        <v>0.92117335377109955</v>
      </c>
      <c r="K17">
        <f t="shared" si="21"/>
        <v>0.31679559676417191</v>
      </c>
      <c r="L17" s="2">
        <v>14</v>
      </c>
      <c r="M17" s="6">
        <v>1.6072195000000001E-2</v>
      </c>
      <c r="O17">
        <f t="shared" si="22"/>
        <v>1091.7726584968243</v>
      </c>
      <c r="P17">
        <f t="shared" si="23"/>
        <v>54.588632924841221</v>
      </c>
      <c r="Q17" s="4">
        <f t="shared" si="24"/>
        <v>25</v>
      </c>
      <c r="R17">
        <f t="shared" si="0"/>
        <v>50000</v>
      </c>
      <c r="S17">
        <f t="shared" si="12"/>
        <v>1088.2706434914219</v>
      </c>
      <c r="U17">
        <f t="shared" si="13"/>
        <v>1.6072195000000001E-2</v>
      </c>
      <c r="V17">
        <f t="shared" si="14"/>
        <v>0.01</v>
      </c>
      <c r="W17">
        <f t="shared" si="15"/>
        <v>0.80577294065271898</v>
      </c>
      <c r="X17">
        <f t="shared" si="16"/>
        <v>1.2950539827893928E-2</v>
      </c>
      <c r="Y17">
        <f t="shared" si="17"/>
        <v>8.05772940652719E-3</v>
      </c>
      <c r="Z17">
        <f t="shared" si="18"/>
        <v>0.78476467141829787</v>
      </c>
      <c r="AB17">
        <f t="shared" si="19"/>
        <v>958.51733195581858</v>
      </c>
      <c r="AC17">
        <f t="shared" si="1"/>
        <v>854.03635395372532</v>
      </c>
      <c r="AE17">
        <f t="shared" si="2"/>
        <v>856.7846116087419</v>
      </c>
      <c r="AF17">
        <f t="shared" si="3"/>
        <v>-42.839230580437096</v>
      </c>
      <c r="AG17">
        <f t="shared" si="3"/>
        <v>-19.619116785457447</v>
      </c>
      <c r="AH17">
        <f t="shared" si="4"/>
        <v>-647.52699139469632</v>
      </c>
      <c r="AI17">
        <f t="shared" si="5"/>
        <v>146.79927284815108</v>
      </c>
      <c r="AJ17">
        <f t="shared" si="6"/>
        <v>104.48097800209325</v>
      </c>
      <c r="AK17">
        <f t="shared" si="20"/>
        <v>151.67317927547742</v>
      </c>
      <c r="AL17">
        <f t="shared" si="7"/>
        <v>402.95343012572175</v>
      </c>
      <c r="AN17">
        <f t="shared" si="8"/>
        <v>271.42559233295066</v>
      </c>
      <c r="AO17">
        <f t="shared" si="8"/>
        <v>-13.571279616647532</v>
      </c>
      <c r="AP17">
        <f t="shared" si="8"/>
        <v>-6.2152498100349742</v>
      </c>
      <c r="AQ17">
        <f t="shared" si="8"/>
        <v>-205.13369965979163</v>
      </c>
      <c r="AR17">
        <f t="shared" si="8"/>
        <v>46.50536324647652</v>
      </c>
      <c r="AS17">
        <f t="shared" si="8"/>
        <v>33.099113776677449</v>
      </c>
      <c r="AT17">
        <f t="shared" si="8"/>
        <v>48.049395341694101</v>
      </c>
      <c r="AU17">
        <f t="shared" si="8"/>
        <v>127.65387236484807</v>
      </c>
      <c r="AW17">
        <v>14</v>
      </c>
      <c r="AX17">
        <f>(R17*SUMPRODUCT(K18:$K$23, X18:$X$23)-$AZ$3*SUMPRODUCT(K17:$K$22, W18:$W$23))/Z17</f>
        <v>1088.2706434914219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8.5572000000000009E-2</v>
      </c>
      <c r="I18" s="5">
        <f t="shared" si="10"/>
        <v>1.085572</v>
      </c>
      <c r="J18">
        <f t="shared" si="11"/>
        <v>0.92117335377109955</v>
      </c>
      <c r="K18">
        <f t="shared" si="21"/>
        <v>0.29182366233116913</v>
      </c>
      <c r="L18" s="2">
        <v>15</v>
      </c>
      <c r="M18" s="6">
        <v>1.8213139E-2</v>
      </c>
      <c r="O18">
        <f t="shared" si="22"/>
        <v>1091.7726584968243</v>
      </c>
      <c r="P18">
        <f t="shared" si="23"/>
        <v>54.588632924841221</v>
      </c>
      <c r="Q18" s="4">
        <f t="shared" si="24"/>
        <v>25</v>
      </c>
      <c r="R18">
        <f t="shared" si="0"/>
        <v>50000</v>
      </c>
      <c r="S18">
        <f t="shared" si="12"/>
        <v>964.80755304480226</v>
      </c>
      <c r="U18">
        <f t="shared" si="13"/>
        <v>1.8213139E-2</v>
      </c>
      <c r="V18">
        <f t="shared" si="14"/>
        <v>0.01</v>
      </c>
      <c r="W18">
        <f t="shared" si="15"/>
        <v>0.78476467141829787</v>
      </c>
      <c r="X18">
        <f t="shared" si="16"/>
        <v>1.4293028042830785E-2</v>
      </c>
      <c r="Y18">
        <f t="shared" si="17"/>
        <v>7.8476467141829782E-3</v>
      </c>
      <c r="Z18">
        <f t="shared" si="18"/>
        <v>0.762623996661284</v>
      </c>
      <c r="AB18">
        <f t="shared" si="19"/>
        <v>854.03635395372532</v>
      </c>
      <c r="AC18">
        <f t="shared" si="1"/>
        <v>735.78539211202087</v>
      </c>
      <c r="AE18">
        <f t="shared" si="2"/>
        <v>832.61202826836325</v>
      </c>
      <c r="AF18">
        <f t="shared" si="3"/>
        <v>-41.630601413418169</v>
      </c>
      <c r="AG18">
        <f t="shared" si="3"/>
        <v>-19.065599916532101</v>
      </c>
      <c r="AH18">
        <f t="shared" si="4"/>
        <v>-714.65140214153928</v>
      </c>
      <c r="AI18">
        <f t="shared" si="5"/>
        <v>57.264424796873755</v>
      </c>
      <c r="AJ18">
        <f t="shared" si="6"/>
        <v>118.25096184170445</v>
      </c>
      <c r="AK18">
        <f t="shared" si="20"/>
        <v>140.76746153935954</v>
      </c>
      <c r="AL18">
        <f t="shared" si="7"/>
        <v>316.28284817793775</v>
      </c>
      <c r="AN18">
        <f t="shared" si="8"/>
        <v>242.97589139025669</v>
      </c>
      <c r="AO18">
        <f t="shared" si="8"/>
        <v>-12.148794569512836</v>
      </c>
      <c r="AP18">
        <f t="shared" si="8"/>
        <v>-5.5637931921832298</v>
      </c>
      <c r="AQ18">
        <f t="shared" si="8"/>
        <v>-208.55218946304913</v>
      </c>
      <c r="AR18">
        <f t="shared" si="8"/>
        <v>16.711114165511514</v>
      </c>
      <c r="AS18">
        <f t="shared" si="8"/>
        <v>34.508428758829524</v>
      </c>
      <c r="AT18">
        <f t="shared" si="8"/>
        <v>41.0792761634779</v>
      </c>
      <c r="AU18">
        <f t="shared" si="8"/>
        <v>92.298819087818941</v>
      </c>
      <c r="AW18">
        <v>15</v>
      </c>
      <c r="AX18">
        <f>(R18*SUMPRODUCT(K19:$K$23, X19:$X$23)-$AZ$3*SUMPRODUCT(K18:$K$22, W19:$W$23))/Z18</f>
        <v>964.80755304480226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8.5572000000000009E-2</v>
      </c>
      <c r="I19" s="5">
        <f t="shared" si="10"/>
        <v>1.085572</v>
      </c>
      <c r="J19">
        <f t="shared" si="11"/>
        <v>0.92117335377109955</v>
      </c>
      <c r="K19">
        <f t="shared" si="21"/>
        <v>0.26882018173936795</v>
      </c>
      <c r="L19" s="2">
        <v>16</v>
      </c>
      <c r="M19" s="6">
        <v>2.0774602E-2</v>
      </c>
      <c r="O19">
        <f t="shared" si="22"/>
        <v>1091.7726584968243</v>
      </c>
      <c r="P19">
        <f t="shared" si="23"/>
        <v>54.588632924841221</v>
      </c>
      <c r="Q19" s="4">
        <f t="shared" si="24"/>
        <v>25</v>
      </c>
      <c r="R19">
        <f t="shared" si="0"/>
        <v>50000</v>
      </c>
      <c r="S19">
        <f t="shared" si="12"/>
        <v>816.70726903049194</v>
      </c>
      <c r="U19">
        <f t="shared" si="13"/>
        <v>2.0774602E-2</v>
      </c>
      <c r="V19">
        <f t="shared" si="14"/>
        <v>0.01</v>
      </c>
      <c r="W19">
        <f t="shared" si="15"/>
        <v>0.762623996661284</v>
      </c>
      <c r="X19">
        <f t="shared" si="16"/>
        <v>1.5843210006287505E-2</v>
      </c>
      <c r="Y19">
        <f t="shared" si="17"/>
        <v>7.6262399666128401E-3</v>
      </c>
      <c r="Z19">
        <f t="shared" si="18"/>
        <v>0.73915454668838365</v>
      </c>
      <c r="AB19">
        <f t="shared" si="19"/>
        <v>735.78539211202087</v>
      </c>
      <c r="AC19">
        <f t="shared" si="1"/>
        <v>603.67289121734109</v>
      </c>
      <c r="AE19">
        <f t="shared" si="2"/>
        <v>806.9887244779917</v>
      </c>
      <c r="AF19">
        <f t="shared" si="3"/>
        <v>-40.349436223899588</v>
      </c>
      <c r="AG19">
        <f t="shared" si="3"/>
        <v>-18.478863667209591</v>
      </c>
      <c r="AH19">
        <f t="shared" si="4"/>
        <v>-792.16050031437521</v>
      </c>
      <c r="AI19">
        <f t="shared" si="5"/>
        <v>-44.000075727492685</v>
      </c>
      <c r="AJ19">
        <f t="shared" si="6"/>
        <v>132.11250089467978</v>
      </c>
      <c r="AK19">
        <f t="shared" si="20"/>
        <v>128.56548474828901</v>
      </c>
      <c r="AL19">
        <f t="shared" si="7"/>
        <v>216.67790991547611</v>
      </c>
      <c r="AN19">
        <f t="shared" si="8"/>
        <v>216.93485557579444</v>
      </c>
      <c r="AO19">
        <f t="shared" si="8"/>
        <v>-10.846742778789723</v>
      </c>
      <c r="AP19">
        <f t="shared" si="8"/>
        <v>-4.9674914893562852</v>
      </c>
      <c r="AQ19">
        <f t="shared" si="8"/>
        <v>-212.94872966125899</v>
      </c>
      <c r="AR19">
        <f t="shared" si="8"/>
        <v>-11.828108353610537</v>
      </c>
      <c r="AS19">
        <f t="shared" si="8"/>
        <v>35.514506500550233</v>
      </c>
      <c r="AT19">
        <f t="shared" si="8"/>
        <v>34.560996975444986</v>
      </c>
      <c r="AU19">
        <f t="shared" si="8"/>
        <v>58.247395122384681</v>
      </c>
      <c r="AW19">
        <v>16</v>
      </c>
      <c r="AX19">
        <f>(R19*SUMPRODUCT(K20:$K$23, X20:$X$23)-$AZ$3*SUMPRODUCT(K19:$K$22, W20:$W$23))/Z19</f>
        <v>816.70726903049194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8.5572000000000009E-2</v>
      </c>
      <c r="I20" s="5">
        <f t="shared" si="10"/>
        <v>1.085572</v>
      </c>
      <c r="J20">
        <f t="shared" si="11"/>
        <v>0.92117335377109955</v>
      </c>
      <c r="K20">
        <f t="shared" si="21"/>
        <v>0.24762998837421007</v>
      </c>
      <c r="L20" s="2">
        <v>17</v>
      </c>
      <c r="M20" s="6">
        <v>2.3506165999999998E-2</v>
      </c>
      <c r="O20">
        <f t="shared" si="22"/>
        <v>1091.7726584968243</v>
      </c>
      <c r="P20">
        <f t="shared" si="23"/>
        <v>54.588632924841221</v>
      </c>
      <c r="Q20" s="4">
        <f t="shared" si="24"/>
        <v>25</v>
      </c>
      <c r="R20">
        <f t="shared" si="0"/>
        <v>50000</v>
      </c>
      <c r="S20">
        <f t="shared" si="12"/>
        <v>644.91642776748324</v>
      </c>
      <c r="U20">
        <f t="shared" si="13"/>
        <v>2.3506165999999998E-2</v>
      </c>
      <c r="V20">
        <f t="shared" si="14"/>
        <v>0.01</v>
      </c>
      <c r="W20">
        <f t="shared" si="15"/>
        <v>0.73915454668838365</v>
      </c>
      <c r="X20">
        <f t="shared" si="16"/>
        <v>1.7374689474111894E-2</v>
      </c>
      <c r="Y20">
        <f t="shared" si="17"/>
        <v>7.3915454668838365E-3</v>
      </c>
      <c r="Z20">
        <f t="shared" si="18"/>
        <v>0.71438831174738793</v>
      </c>
      <c r="AB20">
        <f t="shared" si="19"/>
        <v>603.67289121734109</v>
      </c>
      <c r="AC20">
        <f t="shared" si="1"/>
        <v>460.72075805096858</v>
      </c>
      <c r="AE20">
        <f t="shared" si="2"/>
        <v>779.94962631550379</v>
      </c>
      <c r="AF20">
        <f t="shared" si="3"/>
        <v>-38.997481315775197</v>
      </c>
      <c r="AG20">
        <f t="shared" si="3"/>
        <v>-17.859707793684699</v>
      </c>
      <c r="AH20">
        <f t="shared" si="4"/>
        <v>-868.73447370559472</v>
      </c>
      <c r="AI20">
        <f t="shared" si="5"/>
        <v>-145.64203649955084</v>
      </c>
      <c r="AJ20">
        <f t="shared" si="6"/>
        <v>142.95213316637251</v>
      </c>
      <c r="AK20">
        <f t="shared" si="20"/>
        <v>115.06225359916709</v>
      </c>
      <c r="AL20">
        <f t="shared" si="7"/>
        <v>112.37235026598876</v>
      </c>
      <c r="AN20">
        <f t="shared" si="8"/>
        <v>193.13891689697769</v>
      </c>
      <c r="AO20">
        <f t="shared" si="8"/>
        <v>-9.6569458448488863</v>
      </c>
      <c r="AP20">
        <f t="shared" si="8"/>
        <v>-4.4225992333169311</v>
      </c>
      <c r="AQ20">
        <f t="shared" si="8"/>
        <v>-215.12470762399192</v>
      </c>
      <c r="AR20">
        <f t="shared" si="8"/>
        <v>-36.065335805180055</v>
      </c>
      <c r="AS20">
        <f t="shared" si="8"/>
        <v>35.399235074057351</v>
      </c>
      <c r="AT20">
        <f t="shared" si="8"/>
        <v>28.492864521072157</v>
      </c>
      <c r="AU20">
        <f t="shared" si="8"/>
        <v>27.826763789949457</v>
      </c>
      <c r="AW20">
        <v>17</v>
      </c>
      <c r="AX20">
        <f>(R20*SUMPRODUCT(K21:$K$23, X21:$X$23)-$AZ$3*SUMPRODUCT(K20:$K$22, W21:$W$23))/Z20</f>
        <v>644.91642776748324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8.5572000000000009E-2</v>
      </c>
      <c r="I21" s="5">
        <f t="shared" si="10"/>
        <v>1.085572</v>
      </c>
      <c r="J21">
        <f t="shared" si="11"/>
        <v>0.92117335377109955</v>
      </c>
      <c r="K21">
        <f t="shared" si="21"/>
        <v>0.22811014688496947</v>
      </c>
      <c r="L21" s="2">
        <v>18</v>
      </c>
      <c r="M21" s="6">
        <v>2.6226451000000001E-2</v>
      </c>
      <c r="O21">
        <f t="shared" si="22"/>
        <v>1091.7726584968243</v>
      </c>
      <c r="P21">
        <f t="shared" si="23"/>
        <v>54.588632924841221</v>
      </c>
      <c r="Q21" s="4">
        <f t="shared" si="24"/>
        <v>25</v>
      </c>
      <c r="R21">
        <f t="shared" si="0"/>
        <v>50000</v>
      </c>
      <c r="S21">
        <f t="shared" si="12"/>
        <v>452.11420766176946</v>
      </c>
      <c r="U21">
        <f t="shared" si="13"/>
        <v>2.6226451000000001E-2</v>
      </c>
      <c r="V21">
        <f t="shared" si="14"/>
        <v>0.01</v>
      </c>
      <c r="W21">
        <f t="shared" si="15"/>
        <v>0.71438831174738793</v>
      </c>
      <c r="X21">
        <f t="shared" si="16"/>
        <v>1.8735870053015594E-2</v>
      </c>
      <c r="Y21">
        <f t="shared" si="17"/>
        <v>7.1438831174738798E-3</v>
      </c>
      <c r="Z21">
        <f t="shared" si="18"/>
        <v>0.68850855857689852</v>
      </c>
      <c r="AB21">
        <f t="shared" si="19"/>
        <v>460.72075805096858</v>
      </c>
      <c r="AC21">
        <f t="shared" si="1"/>
        <v>311.28450142934145</v>
      </c>
      <c r="AE21">
        <f t="shared" si="2"/>
        <v>751.69481939531693</v>
      </c>
      <c r="AF21">
        <f t="shared" si="3"/>
        <v>-37.584740969765853</v>
      </c>
      <c r="AG21">
        <f t="shared" si="3"/>
        <v>-17.212713964422463</v>
      </c>
      <c r="AH21">
        <f t="shared" si="4"/>
        <v>-936.79350265077971</v>
      </c>
      <c r="AI21">
        <f t="shared" si="5"/>
        <v>-239.8961381896512</v>
      </c>
      <c r="AJ21">
        <f t="shared" si="6"/>
        <v>149.43625662162714</v>
      </c>
      <c r="AK21">
        <f t="shared" si="20"/>
        <v>100.53262433896876</v>
      </c>
      <c r="AL21">
        <f t="shared" si="7"/>
        <v>10.0727427709447</v>
      </c>
      <c r="AN21">
        <f t="shared" si="8"/>
        <v>171.46921566493634</v>
      </c>
      <c r="AO21">
        <f t="shared" si="8"/>
        <v>-8.5734607832468193</v>
      </c>
      <c r="AP21">
        <f t="shared" si="8"/>
        <v>-3.9263947107133732</v>
      </c>
      <c r="AQ21">
        <f t="shared" si="8"/>
        <v>-213.69210349055439</v>
      </c>
      <c r="AR21">
        <f t="shared" si="8"/>
        <v>-54.722743319578271</v>
      </c>
      <c r="AS21">
        <f t="shared" si="8"/>
        <v>34.087926447899356</v>
      </c>
      <c r="AT21">
        <f t="shared" si="8"/>
        <v>22.932511704693621</v>
      </c>
      <c r="AU21">
        <f t="shared" si="8"/>
        <v>2.29769483301471</v>
      </c>
      <c r="AW21">
        <v>18</v>
      </c>
      <c r="AX21">
        <f>(R21*SUMPRODUCT(K22:$K$23, X22:$X$23)-$AZ$3*SUMPRODUCT(K21:$K$22, W22:$W$23))/Z21</f>
        <v>452.11420766176946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8.5572000000000009E-2</v>
      </c>
      <c r="I22" s="5">
        <f t="shared" si="10"/>
        <v>1.085572</v>
      </c>
      <c r="J22">
        <f t="shared" si="11"/>
        <v>0.92117335377109955</v>
      </c>
      <c r="K22">
        <f t="shared" si="21"/>
        <v>0.21012898903524546</v>
      </c>
      <c r="L22" s="2">
        <v>19</v>
      </c>
      <c r="M22" s="6">
        <v>2.9219711999999998E-2</v>
      </c>
      <c r="O22">
        <f t="shared" si="22"/>
        <v>1091.7726584968243</v>
      </c>
      <c r="P22">
        <f t="shared" si="23"/>
        <v>54.588632924841221</v>
      </c>
      <c r="Q22" s="4">
        <f t="shared" si="24"/>
        <v>25</v>
      </c>
      <c r="R22">
        <f t="shared" si="0"/>
        <v>50000</v>
      </c>
      <c r="S22">
        <f t="shared" si="12"/>
        <v>237.28001698787185</v>
      </c>
      <c r="U22">
        <f t="shared" si="13"/>
        <v>2.9219711999999998E-2</v>
      </c>
      <c r="V22">
        <f t="shared" si="14"/>
        <v>0.01</v>
      </c>
      <c r="W22">
        <f t="shared" si="15"/>
        <v>0.68850855857689852</v>
      </c>
      <c r="X22">
        <f t="shared" si="16"/>
        <v>2.0118021791152102E-2</v>
      </c>
      <c r="Y22">
        <f t="shared" si="17"/>
        <v>6.8850855857689854E-3</v>
      </c>
      <c r="Z22">
        <f t="shared" si="18"/>
        <v>0.6615054511999775</v>
      </c>
      <c r="AB22">
        <f t="shared" si="19"/>
        <v>311.28450142934145</v>
      </c>
      <c r="AC22">
        <f t="shared" si="1"/>
        <v>156.9620246983005</v>
      </c>
      <c r="AE22">
        <f t="shared" si="2"/>
        <v>722.21356506674067</v>
      </c>
      <c r="AF22">
        <f t="shared" si="3"/>
        <v>-36.110678253337042</v>
      </c>
      <c r="AG22">
        <f t="shared" si="3"/>
        <v>-16.537636279999436</v>
      </c>
      <c r="AH22">
        <f t="shared" si="4"/>
        <v>-1005.9010895576051</v>
      </c>
      <c r="AI22">
        <f t="shared" si="5"/>
        <v>-336.33583902420094</v>
      </c>
      <c r="AJ22">
        <f t="shared" si="6"/>
        <v>154.32247673104095</v>
      </c>
      <c r="AK22">
        <f t="shared" si="20"/>
        <v>85.348433586708197</v>
      </c>
      <c r="AL22">
        <f t="shared" si="7"/>
        <v>-96.664928706451789</v>
      </c>
      <c r="AN22">
        <f t="shared" si="8"/>
        <v>151.7580062950147</v>
      </c>
      <c r="AO22">
        <f t="shared" si="8"/>
        <v>-7.587900314750736</v>
      </c>
      <c r="AP22">
        <f t="shared" si="8"/>
        <v>-3.4750367925488792</v>
      </c>
      <c r="AQ22">
        <f t="shared" si="8"/>
        <v>-211.36897901819148</v>
      </c>
      <c r="AR22">
        <f t="shared" si="8"/>
        <v>-70.673909830476404</v>
      </c>
      <c r="AS22">
        <f t="shared" si="8"/>
        <v>32.427626020908825</v>
      </c>
      <c r="AT22">
        <f t="shared" si="8"/>
        <v>17.934180065316781</v>
      </c>
      <c r="AU22">
        <f t="shared" si="8"/>
        <v>-20.312103744250791</v>
      </c>
      <c r="AW22">
        <v>19</v>
      </c>
      <c r="AX22">
        <f>(R22*SUMPRODUCT(K23:$K$23, X23:$X$23)-$AZ$3*SUMPRODUCT(K22:$K$22, W23:$W$23))/Z22</f>
        <v>237.28001698787185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8.5572000000000009E-2</v>
      </c>
      <c r="I23" s="5">
        <f t="shared" si="10"/>
        <v>1.085572</v>
      </c>
      <c r="J23">
        <f t="shared" si="11"/>
        <v>0.92117335377109955</v>
      </c>
      <c r="K23">
        <f t="shared" si="21"/>
        <v>0.19356522555412767</v>
      </c>
      <c r="L23" s="2">
        <v>20</v>
      </c>
      <c r="M23" s="6">
        <v>3.2402927999999998E-2</v>
      </c>
      <c r="O23">
        <f t="shared" si="22"/>
        <v>1091.7726584968243</v>
      </c>
      <c r="P23">
        <f t="shared" si="23"/>
        <v>54.588632924841221</v>
      </c>
      <c r="Q23" s="4">
        <f t="shared" si="24"/>
        <v>25</v>
      </c>
      <c r="R23">
        <f t="shared" si="0"/>
        <v>50000</v>
      </c>
      <c r="S23">
        <f t="shared" si="12"/>
        <v>247.78690738088622</v>
      </c>
      <c r="U23">
        <f t="shared" si="13"/>
        <v>3.2402927999999998E-2</v>
      </c>
      <c r="V23">
        <f t="shared" si="14"/>
        <v>0.01</v>
      </c>
      <c r="W23">
        <f t="shared" si="15"/>
        <v>0.6615054511999775</v>
      </c>
      <c r="X23">
        <f t="shared" si="16"/>
        <v>2.1434713506840383E-2</v>
      </c>
      <c r="Y23">
        <f t="shared" si="17"/>
        <v>6.6150545119997755E-3</v>
      </c>
      <c r="Z23">
        <f t="shared" si="18"/>
        <v>0.63345568318113743</v>
      </c>
      <c r="AB23">
        <f t="shared" si="19"/>
        <v>156.9620246983005</v>
      </c>
      <c r="AC23">
        <f t="shared" si="1"/>
        <v>156.9620246983005</v>
      </c>
      <c r="AE23">
        <f t="shared" si="2"/>
        <v>691.58959526659248</v>
      </c>
      <c r="AF23">
        <f t="shared" si="3"/>
        <v>-34.57947976332963</v>
      </c>
      <c r="AG23">
        <f t="shared" si="3"/>
        <v>-15.836392079528435</v>
      </c>
      <c r="AH23">
        <f t="shared" si="4"/>
        <v>-1071.7356753420192</v>
      </c>
      <c r="AI23">
        <f t="shared" si="5"/>
        <v>-430.56195191828488</v>
      </c>
      <c r="AJ23">
        <f t="shared" si="6"/>
        <v>0</v>
      </c>
      <c r="AK23">
        <f t="shared" si="20"/>
        <v>69.653223981328196</v>
      </c>
      <c r="AL23">
        <f t="shared" si="7"/>
        <v>-360.90872793695667</v>
      </c>
      <c r="AN23">
        <f t="shared" si="8"/>
        <v>133.86769599866585</v>
      </c>
      <c r="AO23">
        <f t="shared" si="8"/>
        <v>-6.6933847999332929</v>
      </c>
      <c r="AP23">
        <f t="shared" si="8"/>
        <v>-3.0653748048375227</v>
      </c>
      <c r="AQ23">
        <f t="shared" si="8"/>
        <v>-207.45075773198329</v>
      </c>
      <c r="AR23">
        <f t="shared" si="8"/>
        <v>-83.34182133808828</v>
      </c>
      <c r="AS23">
        <f t="shared" si="8"/>
        <v>0</v>
      </c>
      <c r="AT23">
        <f t="shared" si="8"/>
        <v>13.482442010517966</v>
      </c>
      <c r="AU23">
        <f t="shared" si="8"/>
        <v>-69.859379327570309</v>
      </c>
      <c r="AW23">
        <v>20</v>
      </c>
      <c r="AX23">
        <f>(R23*SUMPRODUCT(K$23:$K24, X$23:$X24)-$AZ$3*SUMPRODUCT(K$22:$K23, W$23:$W24))/Z23</f>
        <v>247.78690738088622</v>
      </c>
    </row>
    <row r="25" spans="5:50" x14ac:dyDescent="0.25">
      <c r="AN25" s="8">
        <f t="shared" ref="AN25:AU25" si="25">SUM(AN3:AN23)</f>
        <v>9191.8558893391546</v>
      </c>
      <c r="AO25" s="8">
        <f t="shared" si="25"/>
        <v>-1278.4222883395764</v>
      </c>
      <c r="AP25" s="8">
        <f t="shared" si="25"/>
        <v>-1707.9126676697863</v>
      </c>
      <c r="AQ25" s="8">
        <f t="shared" si="25"/>
        <v>-3343.9464161890646</v>
      </c>
      <c r="AR25" s="8">
        <f t="shared" si="25"/>
        <v>2861.5745171407261</v>
      </c>
      <c r="AS25" s="8">
        <f t="shared" si="25"/>
        <v>-618.33842642331194</v>
      </c>
      <c r="AT25" s="8">
        <f t="shared" si="25"/>
        <v>1246.4393428273115</v>
      </c>
      <c r="AU25" s="9">
        <f t="shared" si="25"/>
        <v>3489.6754335447254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45" priority="1" operator="lessThan">
      <formula>0</formula>
    </cfRule>
  </conditionalFormatting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0083BD-4743-4C6E-BD90-3B6775B7F5F8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'T.55.04.A'!C3*(1+C12)</f>
        <v>3896.5447027729906</v>
      </c>
      <c r="K3">
        <v>1</v>
      </c>
      <c r="L3" s="2">
        <v>0</v>
      </c>
      <c r="O3">
        <f>$C$3</f>
        <v>3896.5447027729906</v>
      </c>
      <c r="P3">
        <f>O3*B5</f>
        <v>3117.2357622183927</v>
      </c>
      <c r="Q3" s="4">
        <f>B8</f>
        <v>1522.432587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3896.5447027729906</v>
      </c>
      <c r="AF3">
        <f t="shared" ref="AF3:AG23" si="3">-$Z3*P3</f>
        <v>-3117.2357622183927</v>
      </c>
      <c r="AG3">
        <f t="shared" si="3"/>
        <v>-1522.432587</v>
      </c>
      <c r="AH3">
        <f t="shared" ref="AH3:AH23" si="4">-X3*R3</f>
        <v>0</v>
      </c>
      <c r="AI3">
        <f t="shared" ref="AI3:AI23" si="5">SUM(AE3:AH3)</f>
        <v>-743.12364644540207</v>
      </c>
      <c r="AJ3">
        <f t="shared" ref="AJ3:AJ23" si="6">AB3-AC3</f>
        <v>0</v>
      </c>
      <c r="AL3">
        <f t="shared" ref="AL3:AL23" si="7">SUM(AI3:AK3)</f>
        <v>-743.12364644540207</v>
      </c>
      <c r="AN3">
        <f t="shared" ref="AN3:AU23" si="8">AE3*$K3</f>
        <v>3896.5447027729906</v>
      </c>
      <c r="AO3">
        <f t="shared" si="8"/>
        <v>-3117.2357622183927</v>
      </c>
      <c r="AP3">
        <f t="shared" si="8"/>
        <v>-1522.432587</v>
      </c>
      <c r="AQ3">
        <f t="shared" si="8"/>
        <v>0</v>
      </c>
      <c r="AR3">
        <f t="shared" si="8"/>
        <v>-743.12364644540207</v>
      </c>
      <c r="AS3">
        <f t="shared" si="8"/>
        <v>0</v>
      </c>
      <c r="AT3">
        <f t="shared" si="8"/>
        <v>0</v>
      </c>
      <c r="AU3">
        <f t="shared" si="8"/>
        <v>-743.12364644540207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1197.7857147107627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9">F4+$C$9</f>
        <v>8.5572000000000009E-2</v>
      </c>
      <c r="I4" s="5">
        <f t="shared" ref="I4:I23" si="10">1+H4</f>
        <v>1.085572</v>
      </c>
      <c r="J4">
        <f t="shared" ref="J4:J23" si="11">1/I4</f>
        <v>0.92117335377109955</v>
      </c>
      <c r="K4">
        <f>J4</f>
        <v>0.92117335377109955</v>
      </c>
      <c r="L4" s="2">
        <v>1</v>
      </c>
      <c r="M4" s="6">
        <f t="array" ref="M4:M23">Mortalities!B31:B50</f>
        <v>1.0570714E-2</v>
      </c>
      <c r="R4">
        <f t="shared" si="0"/>
        <v>50000</v>
      </c>
      <c r="S4">
        <f t="shared" ref="S4:S23" si="12">AX4</f>
        <v>725.84383734060498</v>
      </c>
      <c r="U4">
        <f t="shared" ref="U4:U23" si="13">M4</f>
        <v>1.0570714E-2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1.0570714E-2</v>
      </c>
      <c r="Y4">
        <f t="shared" ref="Y4:Y23" si="17">V4*W4</f>
        <v>0.01</v>
      </c>
      <c r="Z4">
        <f t="shared" ref="Z4:Z23" si="18">MAX(0, W4-X4-Y4)</f>
        <v>0.97942928600000001</v>
      </c>
      <c r="AB4">
        <f t="shared" ref="AB4:AB23" si="19">AC3</f>
        <v>0</v>
      </c>
      <c r="AC4">
        <f t="shared" si="1"/>
        <v>710.91271135400893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-528.53570000000002</v>
      </c>
      <c r="AI4">
        <f t="shared" si="5"/>
        <v>-528.53570000000002</v>
      </c>
      <c r="AJ4">
        <f t="shared" si="6"/>
        <v>-710.91271135400893</v>
      </c>
      <c r="AK4">
        <f t="shared" ref="AK4:AK23" si="20">H4*SUM(AB4:AB4, AE4:AF4)</f>
        <v>0</v>
      </c>
      <c r="AL4">
        <f t="shared" si="7"/>
        <v>-1239.4484113540088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-486.87300335675576</v>
      </c>
      <c r="AR4">
        <f t="shared" si="8"/>
        <v>-486.87300335675576</v>
      </c>
      <c r="AS4">
        <f t="shared" si="8"/>
        <v>-654.87384655647804</v>
      </c>
      <c r="AT4">
        <f t="shared" si="8"/>
        <v>0</v>
      </c>
      <c r="AU4">
        <f t="shared" si="8"/>
        <v>-1141.7468499132337</v>
      </c>
      <c r="AW4">
        <v>1</v>
      </c>
      <c r="AX4">
        <f>(R4*SUMPRODUCT(K5:$K$23, X5:$X$23)-$AZ$3*SUMPRODUCT(K4:$K$22, W5:$W$23))/Z4</f>
        <v>725.84383734060498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8.5572000000000009E-2</v>
      </c>
      <c r="I5" s="5">
        <f t="shared" si="10"/>
        <v>1.085572</v>
      </c>
      <c r="J5">
        <f t="shared" si="11"/>
        <v>0.92117335377109955</v>
      </c>
      <c r="K5">
        <f t="shared" ref="K5:K23" si="21">K4*J5</f>
        <v>0.84856034769789535</v>
      </c>
      <c r="L5" s="2">
        <v>2</v>
      </c>
      <c r="M5" s="6">
        <v>1.2312346E-2</v>
      </c>
      <c r="O5">
        <f t="shared" ref="O5:O23" si="22">$C$3</f>
        <v>3896.5447027729906</v>
      </c>
      <c r="P5">
        <f t="shared" ref="P5:P23" si="23">O5*$C$5</f>
        <v>194.82723513864954</v>
      </c>
      <c r="Q5" s="4">
        <f t="shared" ref="Q5:Q23" si="24">$C$8</f>
        <v>25</v>
      </c>
      <c r="R5">
        <f t="shared" si="0"/>
        <v>50000</v>
      </c>
      <c r="S5">
        <f t="shared" si="12"/>
        <v>1336.6474310853791</v>
      </c>
      <c r="U5">
        <f t="shared" si="13"/>
        <v>1.2312346E-2</v>
      </c>
      <c r="V5">
        <f t="shared" si="14"/>
        <v>0.01</v>
      </c>
      <c r="W5">
        <f t="shared" si="15"/>
        <v>0.97942928600000001</v>
      </c>
      <c r="X5">
        <f t="shared" si="16"/>
        <v>1.2059072251764957E-2</v>
      </c>
      <c r="Y5">
        <f t="shared" si="17"/>
        <v>9.7942928599999996E-3</v>
      </c>
      <c r="Z5">
        <f t="shared" si="18"/>
        <v>0.95757592088823507</v>
      </c>
      <c r="AB5">
        <f t="shared" si="19"/>
        <v>710.91271135400893</v>
      </c>
      <c r="AC5">
        <f t="shared" si="1"/>
        <v>1279.9413947244757</v>
      </c>
      <c r="AE5">
        <f t="shared" si="2"/>
        <v>3731.2373820400207</v>
      </c>
      <c r="AF5">
        <f t="shared" si="3"/>
        <v>-186.56186910200105</v>
      </c>
      <c r="AG5">
        <f t="shared" si="3"/>
        <v>-23.939398022205875</v>
      </c>
      <c r="AH5">
        <f t="shared" si="4"/>
        <v>-602.95361258824778</v>
      </c>
      <c r="AI5">
        <f t="shared" si="5"/>
        <v>2917.7825023275664</v>
      </c>
      <c r="AJ5">
        <f t="shared" si="6"/>
        <v>-569.02868337046675</v>
      </c>
      <c r="AK5">
        <f t="shared" si="20"/>
        <v>364.15919552911754</v>
      </c>
      <c r="AL5">
        <f t="shared" si="7"/>
        <v>2712.913014486217</v>
      </c>
      <c r="AN5">
        <f t="shared" si="8"/>
        <v>3166.1800902472646</v>
      </c>
      <c r="AO5">
        <f t="shared" si="8"/>
        <v>-158.30900451236326</v>
      </c>
      <c r="AP5">
        <f t="shared" si="8"/>
        <v>-20.314023909401325</v>
      </c>
      <c r="AQ5">
        <f t="shared" si="8"/>
        <v>-511.6425271435856</v>
      </c>
      <c r="AR5">
        <f t="shared" si="8"/>
        <v>2475.914534681915</v>
      </c>
      <c r="AS5">
        <f t="shared" si="8"/>
        <v>-482.85517741091888</v>
      </c>
      <c r="AT5">
        <f t="shared" si="8"/>
        <v>309.01105357557384</v>
      </c>
      <c r="AU5">
        <f t="shared" si="8"/>
        <v>2302.0704108465698</v>
      </c>
      <c r="AW5">
        <v>2</v>
      </c>
      <c r="AX5">
        <f>(R5*SUMPRODUCT(K6:$K$23, X6:$X$23)-$AZ$3*SUMPRODUCT(K5:$K$22, W6:$W$23))/Z5</f>
        <v>1336.6474310853791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8.5572000000000009E-2</v>
      </c>
      <c r="I6" s="5">
        <f t="shared" si="10"/>
        <v>1.085572</v>
      </c>
      <c r="J6">
        <f t="shared" si="11"/>
        <v>0.92117335377109955</v>
      </c>
      <c r="K6">
        <f t="shared" si="21"/>
        <v>0.78167118136604063</v>
      </c>
      <c r="L6" s="2">
        <v>3</v>
      </c>
      <c r="M6" s="6">
        <v>1.4128425999999999E-2</v>
      </c>
      <c r="O6">
        <f t="shared" si="22"/>
        <v>3896.5447027729906</v>
      </c>
      <c r="P6">
        <f t="shared" si="23"/>
        <v>194.82723513864954</v>
      </c>
      <c r="Q6" s="4">
        <f t="shared" si="24"/>
        <v>25</v>
      </c>
      <c r="R6">
        <f t="shared" si="0"/>
        <v>50000</v>
      </c>
      <c r="S6">
        <f t="shared" si="12"/>
        <v>1845.3777827888455</v>
      </c>
      <c r="U6">
        <f t="shared" si="13"/>
        <v>1.4128425999999999E-2</v>
      </c>
      <c r="V6">
        <f t="shared" si="14"/>
        <v>0.01</v>
      </c>
      <c r="W6">
        <f t="shared" si="15"/>
        <v>0.95757592088823507</v>
      </c>
      <c r="X6">
        <f t="shared" si="16"/>
        <v>1.3529040537651284E-2</v>
      </c>
      <c r="Y6">
        <f t="shared" si="17"/>
        <v>9.5757592088823503E-3</v>
      </c>
      <c r="Z6">
        <f t="shared" si="18"/>
        <v>0.9344711211417015</v>
      </c>
      <c r="AB6">
        <f t="shared" si="19"/>
        <v>1279.9413947244757</v>
      </c>
      <c r="AC6">
        <f t="shared" si="1"/>
        <v>1724.4522456126797</v>
      </c>
      <c r="AE6">
        <f t="shared" si="2"/>
        <v>3641.2084969790344</v>
      </c>
      <c r="AF6">
        <f t="shared" si="3"/>
        <v>-182.06042484895173</v>
      </c>
      <c r="AG6">
        <f t="shared" si="3"/>
        <v>-23.361778028542538</v>
      </c>
      <c r="AH6">
        <f t="shared" si="4"/>
        <v>-676.45202688256416</v>
      </c>
      <c r="AI6">
        <f t="shared" si="5"/>
        <v>2759.334267218976</v>
      </c>
      <c r="AJ6">
        <f t="shared" si="6"/>
        <v>-444.510850888204</v>
      </c>
      <c r="AK6">
        <f t="shared" si="20"/>
        <v>405.5333638576783</v>
      </c>
      <c r="AL6">
        <f t="shared" si="7"/>
        <v>2720.3567801884501</v>
      </c>
      <c r="AN6">
        <f t="shared" si="8"/>
        <v>2846.227747433667</v>
      </c>
      <c r="AO6">
        <f t="shared" si="8"/>
        <v>-142.31138737168337</v>
      </c>
      <c r="AP6">
        <f t="shared" si="8"/>
        <v>-18.261228630382057</v>
      </c>
      <c r="AQ6">
        <f t="shared" si="8"/>
        <v>-528.76305499074658</v>
      </c>
      <c r="AR6">
        <f t="shared" si="8"/>
        <v>2156.8920764408549</v>
      </c>
      <c r="AS6">
        <f t="shared" si="8"/>
        <v>-347.46132194380635</v>
      </c>
      <c r="AT6">
        <f t="shared" si="8"/>
        <v>316.99374360997581</v>
      </c>
      <c r="AU6">
        <f t="shared" si="8"/>
        <v>2126.4244981070242</v>
      </c>
      <c r="AW6">
        <v>3</v>
      </c>
      <c r="AX6">
        <f>(R6*SUMPRODUCT(K7:$K$23, X7:$X$23)-$AZ$3*SUMPRODUCT(K6:$K$22, W7:$W$23))/Z6</f>
        <v>1845.3777827888455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8.5572000000000009E-2</v>
      </c>
      <c r="I7" s="5">
        <f t="shared" si="10"/>
        <v>1.085572</v>
      </c>
      <c r="J7">
        <f t="shared" si="11"/>
        <v>0.92117335377109955</v>
      </c>
      <c r="K7">
        <f t="shared" si="21"/>
        <v>0.72005466368517301</v>
      </c>
      <c r="L7" s="2">
        <v>4</v>
      </c>
      <c r="M7" s="6">
        <v>1.6072195000000001E-2</v>
      </c>
      <c r="O7">
        <f t="shared" si="22"/>
        <v>3896.5447027729906</v>
      </c>
      <c r="P7">
        <f t="shared" si="23"/>
        <v>194.82723513864954</v>
      </c>
      <c r="Q7" s="4">
        <f t="shared" si="24"/>
        <v>25</v>
      </c>
      <c r="R7">
        <f t="shared" si="0"/>
        <v>50000</v>
      </c>
      <c r="S7">
        <f t="shared" si="12"/>
        <v>2261.984305047949</v>
      </c>
      <c r="U7">
        <f t="shared" si="13"/>
        <v>1.6072195000000001E-2</v>
      </c>
      <c r="V7">
        <f t="shared" si="14"/>
        <v>0.01</v>
      </c>
      <c r="W7">
        <f t="shared" si="15"/>
        <v>0.9344711211417015</v>
      </c>
      <c r="X7">
        <f t="shared" si="16"/>
        <v>1.5019002080858049E-2</v>
      </c>
      <c r="Y7">
        <f t="shared" si="17"/>
        <v>9.3447112114170144E-3</v>
      </c>
      <c r="Z7">
        <f t="shared" si="18"/>
        <v>0.91010740784942645</v>
      </c>
      <c r="AB7">
        <f t="shared" si="19"/>
        <v>1724.4522456126797</v>
      </c>
      <c r="AC7">
        <f t="shared" si="1"/>
        <v>2058.648672463275</v>
      </c>
      <c r="AE7">
        <f t="shared" si="2"/>
        <v>3546.2741990101404</v>
      </c>
      <c r="AF7">
        <f t="shared" si="3"/>
        <v>-177.31370995050702</v>
      </c>
      <c r="AG7">
        <f t="shared" si="3"/>
        <v>-22.75268519623566</v>
      </c>
      <c r="AH7">
        <f t="shared" si="4"/>
        <v>-750.95010404290247</v>
      </c>
      <c r="AI7">
        <f t="shared" si="5"/>
        <v>2595.257699820495</v>
      </c>
      <c r="AJ7">
        <f t="shared" si="6"/>
        <v>-334.19642685059534</v>
      </c>
      <c r="AK7">
        <f t="shared" si="20"/>
        <v>435.85351453137918</v>
      </c>
      <c r="AL7">
        <f t="shared" si="7"/>
        <v>2696.9147875012786</v>
      </c>
      <c r="AN7">
        <f t="shared" si="8"/>
        <v>2553.5112757036532</v>
      </c>
      <c r="AO7">
        <f t="shared" si="8"/>
        <v>-127.67556378518265</v>
      </c>
      <c r="AP7">
        <f t="shared" si="8"/>
        <v>-16.383177086910084</v>
      </c>
      <c r="AQ7">
        <f t="shared" si="8"/>
        <v>-540.72512461095778</v>
      </c>
      <c r="AR7">
        <f t="shared" si="8"/>
        <v>1868.7274102206022</v>
      </c>
      <c r="AS7">
        <f t="shared" si="8"/>
        <v>-240.63969574069196</v>
      </c>
      <c r="AT7">
        <f t="shared" si="8"/>
        <v>313.83835582189289</v>
      </c>
      <c r="AU7">
        <f t="shared" si="8"/>
        <v>1941.9260703018031</v>
      </c>
      <c r="AW7">
        <v>4</v>
      </c>
      <c r="AX7">
        <f>(R7*SUMPRODUCT(K8:$K$23, X8:$X$23)-$AZ$3*SUMPRODUCT(K7:$K$22, W8:$W$23))/Z7</f>
        <v>2261.984305047949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8.5572000000000009E-2</v>
      </c>
      <c r="I8" s="5">
        <f t="shared" si="10"/>
        <v>1.085572</v>
      </c>
      <c r="J8">
        <f t="shared" si="11"/>
        <v>0.92117335377109955</v>
      </c>
      <c r="K8">
        <f t="shared" si="21"/>
        <v>0.66329516944539202</v>
      </c>
      <c r="L8" s="2">
        <v>5</v>
      </c>
      <c r="M8" s="6">
        <v>1.8213139E-2</v>
      </c>
      <c r="O8">
        <f t="shared" si="22"/>
        <v>3896.5447027729906</v>
      </c>
      <c r="P8">
        <f t="shared" si="23"/>
        <v>194.82723513864954</v>
      </c>
      <c r="Q8" s="4">
        <f t="shared" si="24"/>
        <v>25</v>
      </c>
      <c r="R8">
        <f t="shared" si="0"/>
        <v>50000</v>
      </c>
      <c r="S8">
        <f t="shared" si="12"/>
        <v>2593.5945835596522</v>
      </c>
      <c r="U8">
        <f t="shared" si="13"/>
        <v>1.8213139E-2</v>
      </c>
      <c r="V8">
        <f t="shared" si="14"/>
        <v>0.01</v>
      </c>
      <c r="W8">
        <f t="shared" si="15"/>
        <v>0.91010740784942645</v>
      </c>
      <c r="X8">
        <f t="shared" si="16"/>
        <v>1.6575912724091296E-2</v>
      </c>
      <c r="Y8">
        <f t="shared" si="17"/>
        <v>9.1010740784942656E-3</v>
      </c>
      <c r="Z8">
        <f t="shared" si="18"/>
        <v>0.88443042104684089</v>
      </c>
      <c r="AB8">
        <f t="shared" si="19"/>
        <v>2058.648672463275</v>
      </c>
      <c r="AC8">
        <f t="shared" si="1"/>
        <v>2293.8539495624691</v>
      </c>
      <c r="AE8">
        <f t="shared" si="2"/>
        <v>3446.2226721013535</v>
      </c>
      <c r="AF8">
        <f t="shared" si="3"/>
        <v>-172.31113360506768</v>
      </c>
      <c r="AG8">
        <f t="shared" si="3"/>
        <v>-22.110760526171021</v>
      </c>
      <c r="AH8">
        <f t="shared" si="4"/>
        <v>-828.79563620456474</v>
      </c>
      <c r="AI8">
        <f t="shared" si="5"/>
        <v>2423.00514176555</v>
      </c>
      <c r="AJ8">
        <f t="shared" si="6"/>
        <v>-235.20527709919406</v>
      </c>
      <c r="AK8">
        <f t="shared" si="20"/>
        <v>456.31784237223155</v>
      </c>
      <c r="AL8">
        <f t="shared" si="7"/>
        <v>2644.1177070385875</v>
      </c>
      <c r="AN8">
        <f t="shared" si="8"/>
        <v>2285.8628512380187</v>
      </c>
      <c r="AO8">
        <f t="shared" si="8"/>
        <v>-114.29314256190095</v>
      </c>
      <c r="AP8">
        <f t="shared" si="8"/>
        <v>-14.665960649773092</v>
      </c>
      <c r="AQ8">
        <f t="shared" si="8"/>
        <v>-549.73614195190828</v>
      </c>
      <c r="AR8">
        <f t="shared" si="8"/>
        <v>1607.1676060744367</v>
      </c>
      <c r="AS8">
        <f t="shared" si="8"/>
        <v>-156.01052412796031</v>
      </c>
      <c r="AT8">
        <f t="shared" si="8"/>
        <v>302.673420577245</v>
      </c>
      <c r="AU8">
        <f t="shared" si="8"/>
        <v>1753.8305025237212</v>
      </c>
      <c r="AW8">
        <v>5</v>
      </c>
      <c r="AX8">
        <f>(R8*SUMPRODUCT(K9:$K$23, X9:$X$23)-$AZ$3*SUMPRODUCT(K8:$K$22, W9:$W$23))/Z8</f>
        <v>2593.5945835596522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8.5572000000000009E-2</v>
      </c>
      <c r="I9" s="5">
        <f t="shared" si="10"/>
        <v>1.085572</v>
      </c>
      <c r="J9">
        <f t="shared" si="11"/>
        <v>0.92117335377109955</v>
      </c>
      <c r="K9">
        <f t="shared" si="21"/>
        <v>0.61100983577818146</v>
      </c>
      <c r="L9" s="2">
        <v>6</v>
      </c>
      <c r="M9" s="6">
        <v>2.0774602E-2</v>
      </c>
      <c r="O9">
        <f t="shared" si="22"/>
        <v>3896.5447027729906</v>
      </c>
      <c r="P9">
        <f t="shared" si="23"/>
        <v>194.82723513864954</v>
      </c>
      <c r="Q9" s="4">
        <f t="shared" si="24"/>
        <v>25</v>
      </c>
      <c r="R9">
        <f t="shared" si="0"/>
        <v>50000</v>
      </c>
      <c r="S9">
        <f t="shared" si="12"/>
        <v>2840.8312039911521</v>
      </c>
      <c r="U9">
        <f t="shared" si="13"/>
        <v>2.0774602E-2</v>
      </c>
      <c r="V9">
        <f t="shared" si="14"/>
        <v>0.01</v>
      </c>
      <c r="W9">
        <f t="shared" si="15"/>
        <v>0.88443042104684089</v>
      </c>
      <c r="X9">
        <f t="shared" si="16"/>
        <v>1.8373689993940543E-2</v>
      </c>
      <c r="Y9">
        <f t="shared" si="17"/>
        <v>8.8443042104684091E-3</v>
      </c>
      <c r="Z9">
        <f t="shared" si="18"/>
        <v>0.85721242684243193</v>
      </c>
      <c r="AB9">
        <f t="shared" si="19"/>
        <v>2293.8539495624691</v>
      </c>
      <c r="AC9">
        <f t="shared" si="1"/>
        <v>2435.1958106229631</v>
      </c>
      <c r="AE9">
        <f t="shared" si="2"/>
        <v>3340.1665409640577</v>
      </c>
      <c r="AF9">
        <f t="shared" si="3"/>
        <v>-167.00832704820291</v>
      </c>
      <c r="AG9">
        <f t="shared" si="3"/>
        <v>-21.430310671060798</v>
      </c>
      <c r="AH9">
        <f t="shared" si="4"/>
        <v>-918.68449969702715</v>
      </c>
      <c r="AI9">
        <f t="shared" si="5"/>
        <v>2233.043403547767</v>
      </c>
      <c r="AJ9">
        <f t="shared" si="6"/>
        <v>-141.34186106049401</v>
      </c>
      <c r="AK9">
        <f t="shared" si="20"/>
        <v>467.82316485316721</v>
      </c>
      <c r="AL9">
        <f t="shared" si="7"/>
        <v>2559.5247073404403</v>
      </c>
      <c r="AN9">
        <f t="shared" si="8"/>
        <v>2040.8746096662253</v>
      </c>
      <c r="AO9">
        <f t="shared" si="8"/>
        <v>-102.04373048331128</v>
      </c>
      <c r="AP9">
        <f t="shared" si="8"/>
        <v>-13.094130603800268</v>
      </c>
      <c r="AQ9">
        <f t="shared" si="8"/>
        <v>-561.32526529184133</v>
      </c>
      <c r="AR9">
        <f t="shared" si="8"/>
        <v>1364.4114832872724</v>
      </c>
      <c r="AS9">
        <f t="shared" si="8"/>
        <v>-86.36126731515499</v>
      </c>
      <c r="AT9">
        <f t="shared" si="8"/>
        <v>285.8445551301628</v>
      </c>
      <c r="AU9">
        <f t="shared" si="8"/>
        <v>1563.8947711022804</v>
      </c>
      <c r="AW9">
        <v>6</v>
      </c>
      <c r="AX9">
        <f>(R9*SUMPRODUCT(K10:$K$23, X10:$X$23)-$AZ$3*SUMPRODUCT(K9:$K$22, W10:$W$23))/Z9</f>
        <v>2840.8312039911521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8.5572000000000009E-2</v>
      </c>
      <c r="I10" s="5">
        <f t="shared" si="10"/>
        <v>1.085572</v>
      </c>
      <c r="J10">
        <f t="shared" si="11"/>
        <v>0.92117335377109955</v>
      </c>
      <c r="K10">
        <f t="shared" si="21"/>
        <v>0.5628459796109162</v>
      </c>
      <c r="L10" s="2">
        <v>7</v>
      </c>
      <c r="M10" s="6">
        <v>2.3506165999999998E-2</v>
      </c>
      <c r="O10">
        <f t="shared" si="22"/>
        <v>3896.5447027729906</v>
      </c>
      <c r="P10">
        <f t="shared" si="23"/>
        <v>194.82723513864954</v>
      </c>
      <c r="Q10" s="4">
        <f t="shared" si="24"/>
        <v>25</v>
      </c>
      <c r="R10">
        <f t="shared" si="0"/>
        <v>50000</v>
      </c>
      <c r="S10">
        <f t="shared" si="12"/>
        <v>3012.0963041505393</v>
      </c>
      <c r="U10">
        <f t="shared" si="13"/>
        <v>2.3506165999999998E-2</v>
      </c>
      <c r="V10">
        <f t="shared" si="14"/>
        <v>0.01</v>
      </c>
      <c r="W10">
        <f t="shared" si="15"/>
        <v>0.85721242684243193</v>
      </c>
      <c r="X10">
        <f t="shared" si="16"/>
        <v>2.0149777602621058E-2</v>
      </c>
      <c r="Y10">
        <f t="shared" si="17"/>
        <v>8.5721242684243196E-3</v>
      </c>
      <c r="Z10">
        <f t="shared" si="18"/>
        <v>0.82849052497138653</v>
      </c>
      <c r="AB10">
        <f t="shared" si="19"/>
        <v>2435.1958106229631</v>
      </c>
      <c r="AC10">
        <f t="shared" si="1"/>
        <v>2495.4932482900535</v>
      </c>
      <c r="AE10">
        <f t="shared" si="2"/>
        <v>3228.2503663748703</v>
      </c>
      <c r="AF10">
        <f t="shared" si="3"/>
        <v>-161.41251831874354</v>
      </c>
      <c r="AG10">
        <f t="shared" si="3"/>
        <v>-20.712263124284664</v>
      </c>
      <c r="AH10">
        <f t="shared" si="4"/>
        <v>-1007.4888801310528</v>
      </c>
      <c r="AI10">
        <f t="shared" si="5"/>
        <v>2038.6367048007894</v>
      </c>
      <c r="AJ10">
        <f t="shared" si="6"/>
        <v>-60.297437667090435</v>
      </c>
      <c r="AK10">
        <f t="shared" si="20"/>
        <v>470.82002424048716</v>
      </c>
      <c r="AL10">
        <f t="shared" si="7"/>
        <v>2449.1592913741861</v>
      </c>
      <c r="AN10">
        <f t="shared" si="8"/>
        <v>1817.007739891563</v>
      </c>
      <c r="AO10">
        <f t="shared" si="8"/>
        <v>-90.850386994578159</v>
      </c>
      <c r="AP10">
        <f t="shared" si="8"/>
        <v>-11.657814028147058</v>
      </c>
      <c r="AQ10">
        <f t="shared" si="8"/>
        <v>-567.06106568446739</v>
      </c>
      <c r="AR10">
        <f t="shared" si="8"/>
        <v>1147.4384731843704</v>
      </c>
      <c r="AS10">
        <f t="shared" si="8"/>
        <v>-33.938170371761672</v>
      </c>
      <c r="AT10">
        <f t="shared" si="8"/>
        <v>264.99915776407232</v>
      </c>
      <c r="AU10">
        <f t="shared" si="8"/>
        <v>1378.499460576681</v>
      </c>
      <c r="AW10">
        <v>7</v>
      </c>
      <c r="AX10">
        <f>(R10*SUMPRODUCT(K11:$K$23, X11:$X$23)-$AZ$3*SUMPRODUCT(K10:$K$22, W11:$W$23))/Z10</f>
        <v>3012.0963041505393</v>
      </c>
    </row>
    <row r="11" spans="1:52" x14ac:dyDescent="0.25">
      <c r="A11" t="s">
        <v>33</v>
      </c>
      <c r="C11" s="7">
        <f>AU25</f>
        <v>15137.947430399001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8.5572000000000009E-2</v>
      </c>
      <c r="I11" s="5">
        <f t="shared" si="10"/>
        <v>1.085572</v>
      </c>
      <c r="J11">
        <f t="shared" si="11"/>
        <v>0.92117335377109955</v>
      </c>
      <c r="K11">
        <f t="shared" si="21"/>
        <v>0.51847871869476758</v>
      </c>
      <c r="L11" s="2">
        <v>8</v>
      </c>
      <c r="M11" s="6">
        <v>2.6226451000000001E-2</v>
      </c>
      <c r="O11">
        <f t="shared" si="22"/>
        <v>3896.5447027729906</v>
      </c>
      <c r="P11">
        <f t="shared" si="23"/>
        <v>194.82723513864954</v>
      </c>
      <c r="Q11" s="4">
        <f t="shared" si="24"/>
        <v>25</v>
      </c>
      <c r="R11">
        <f t="shared" si="0"/>
        <v>50000</v>
      </c>
      <c r="S11">
        <f t="shared" si="12"/>
        <v>3119.3762743444263</v>
      </c>
      <c r="U11">
        <f t="shared" si="13"/>
        <v>2.6226451000000001E-2</v>
      </c>
      <c r="V11">
        <f t="shared" si="14"/>
        <v>0.01</v>
      </c>
      <c r="W11">
        <f t="shared" si="15"/>
        <v>0.82849052497138653</v>
      </c>
      <c r="X11">
        <f t="shared" si="16"/>
        <v>2.1728366157126346E-2</v>
      </c>
      <c r="Y11">
        <f t="shared" si="17"/>
        <v>8.2849052497138663E-3</v>
      </c>
      <c r="Z11">
        <f t="shared" si="18"/>
        <v>0.79847725356454635</v>
      </c>
      <c r="AB11">
        <f t="shared" si="19"/>
        <v>2495.4932482900535</v>
      </c>
      <c r="AC11">
        <f t="shared" si="1"/>
        <v>2490.7510003729444</v>
      </c>
      <c r="AE11">
        <f t="shared" si="2"/>
        <v>3111.302312661659</v>
      </c>
      <c r="AF11">
        <f t="shared" si="3"/>
        <v>-155.56511563308297</v>
      </c>
      <c r="AG11">
        <f t="shared" si="3"/>
        <v>-19.961931339113658</v>
      </c>
      <c r="AH11">
        <f t="shared" si="4"/>
        <v>-1086.4183078563174</v>
      </c>
      <c r="AI11">
        <f t="shared" si="5"/>
        <v>1849.3569578331453</v>
      </c>
      <c r="AJ11">
        <f t="shared" si="6"/>
        <v>4.7422479171091254</v>
      </c>
      <c r="AK11">
        <f t="shared" si="20"/>
        <v>466.47269166680576</v>
      </c>
      <c r="AL11">
        <f t="shared" si="7"/>
        <v>2320.5718974170604</v>
      </c>
      <c r="AN11">
        <f t="shared" si="8"/>
        <v>1613.1440365408841</v>
      </c>
      <c r="AO11">
        <f t="shared" si="8"/>
        <v>-80.657201827044219</v>
      </c>
      <c r="AP11">
        <f t="shared" si="8"/>
        <v>-10.349836583376575</v>
      </c>
      <c r="AQ11">
        <f t="shared" si="8"/>
        <v>-563.28477222388096</v>
      </c>
      <c r="AR11">
        <f t="shared" si="8"/>
        <v>958.85222590658248</v>
      </c>
      <c r="AS11">
        <f t="shared" si="8"/>
        <v>2.4587546237956697</v>
      </c>
      <c r="AT11">
        <f t="shared" si="8"/>
        <v>241.85616348150484</v>
      </c>
      <c r="AU11">
        <f t="shared" si="8"/>
        <v>1203.1671440118832</v>
      </c>
      <c r="AW11">
        <v>8</v>
      </c>
      <c r="AX11">
        <f>(R11*SUMPRODUCT(K12:$K$23, X12:$X$23)-$AZ$3*SUMPRODUCT(K11:$K$22, W12:$W$23))/Z11</f>
        <v>3119.3762743444263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8.5572000000000009E-2</v>
      </c>
      <c r="I12" s="5">
        <f t="shared" si="10"/>
        <v>1.085572</v>
      </c>
      <c r="J12">
        <f t="shared" si="11"/>
        <v>0.92117335377109955</v>
      </c>
      <c r="K12">
        <f t="shared" si="21"/>
        <v>0.47760878015900154</v>
      </c>
      <c r="L12" s="2">
        <v>9</v>
      </c>
      <c r="M12" s="6">
        <v>2.9219711999999998E-2</v>
      </c>
      <c r="O12">
        <f t="shared" si="22"/>
        <v>3896.5447027729906</v>
      </c>
      <c r="P12">
        <f t="shared" si="23"/>
        <v>194.82723513864954</v>
      </c>
      <c r="Q12" s="4">
        <f t="shared" si="24"/>
        <v>25</v>
      </c>
      <c r="R12">
        <f t="shared" si="0"/>
        <v>50000</v>
      </c>
      <c r="S12">
        <f t="shared" si="12"/>
        <v>3166.8250949094113</v>
      </c>
      <c r="U12">
        <f t="shared" si="13"/>
        <v>2.9219711999999998E-2</v>
      </c>
      <c r="V12">
        <f t="shared" si="14"/>
        <v>0.01</v>
      </c>
      <c r="W12">
        <f t="shared" si="15"/>
        <v>0.79847725356454635</v>
      </c>
      <c r="X12">
        <f t="shared" si="16"/>
        <v>2.3331275387707018E-2</v>
      </c>
      <c r="Y12">
        <f t="shared" si="17"/>
        <v>7.9847725356454631E-3</v>
      </c>
      <c r="Z12">
        <f t="shared" si="18"/>
        <v>0.76716120564119383</v>
      </c>
      <c r="AB12">
        <f t="shared" si="19"/>
        <v>2490.7510003729444</v>
      </c>
      <c r="AC12">
        <f t="shared" si="1"/>
        <v>2429.465357865492</v>
      </c>
      <c r="AE12">
        <f t="shared" si="2"/>
        <v>2989.2779320141349</v>
      </c>
      <c r="AF12">
        <f t="shared" si="3"/>
        <v>-149.46389660070673</v>
      </c>
      <c r="AG12">
        <f t="shared" si="3"/>
        <v>-19.179030141029845</v>
      </c>
      <c r="AH12">
        <f t="shared" si="4"/>
        <v>-1166.563769385351</v>
      </c>
      <c r="AI12">
        <f t="shared" si="5"/>
        <v>1654.0712358870474</v>
      </c>
      <c r="AJ12">
        <f t="shared" si="6"/>
        <v>61.285642507452394</v>
      </c>
      <c r="AK12">
        <f t="shared" si="20"/>
        <v>456.1471112423115</v>
      </c>
      <c r="AL12">
        <f t="shared" si="7"/>
        <v>2171.5039896368112</v>
      </c>
      <c r="AN12">
        <f t="shared" si="8"/>
        <v>1427.7053866654937</v>
      </c>
      <c r="AO12">
        <f t="shared" si="8"/>
        <v>-71.385269333274678</v>
      </c>
      <c r="AP12">
        <f t="shared" si="8"/>
        <v>-9.160073190289987</v>
      </c>
      <c r="AQ12">
        <f t="shared" si="8"/>
        <v>-557.16109887382424</v>
      </c>
      <c r="AR12">
        <f t="shared" si="8"/>
        <v>789.99894526810476</v>
      </c>
      <c r="AS12">
        <f t="shared" si="8"/>
        <v>29.270560959244989</v>
      </c>
      <c r="AT12">
        <f t="shared" si="8"/>
        <v>217.85986537349277</v>
      </c>
      <c r="AU12">
        <f t="shared" si="8"/>
        <v>1037.1293716008424</v>
      </c>
      <c r="AW12">
        <v>9</v>
      </c>
      <c r="AX12">
        <f>(R12*SUMPRODUCT(K13:$K$23, X13:$X$23)-$AZ$3*SUMPRODUCT(K12:$K$22, W13:$W$23))/Z12</f>
        <v>3166.8250949094113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8.5572000000000009E-2</v>
      </c>
      <c r="I13" s="5">
        <f t="shared" si="10"/>
        <v>1.085572</v>
      </c>
      <c r="J13">
        <f t="shared" si="11"/>
        <v>0.92117335377109955</v>
      </c>
      <c r="K13">
        <f t="shared" si="21"/>
        <v>0.43996048180959124</v>
      </c>
      <c r="L13" s="2">
        <v>10</v>
      </c>
      <c r="M13" s="6">
        <v>3.2402927999999998E-2</v>
      </c>
      <c r="O13">
        <f t="shared" si="22"/>
        <v>3896.5447027729906</v>
      </c>
      <c r="P13">
        <f t="shared" si="23"/>
        <v>194.82723513864954</v>
      </c>
      <c r="Q13" s="4">
        <f t="shared" si="24"/>
        <v>25</v>
      </c>
      <c r="R13">
        <f t="shared" si="0"/>
        <v>50000</v>
      </c>
      <c r="S13">
        <f t="shared" si="12"/>
        <v>3160.0949572016038</v>
      </c>
      <c r="U13">
        <f t="shared" si="13"/>
        <v>3.2402927999999998E-2</v>
      </c>
      <c r="V13">
        <f t="shared" si="14"/>
        <v>0.01</v>
      </c>
      <c r="W13">
        <f t="shared" si="15"/>
        <v>0.76716120564119383</v>
      </c>
      <c r="X13">
        <f t="shared" si="16"/>
        <v>2.4858269310784796E-2</v>
      </c>
      <c r="Y13">
        <f t="shared" si="17"/>
        <v>7.6716120564119389E-3</v>
      </c>
      <c r="Z13">
        <f t="shared" si="18"/>
        <v>0.73463132427399702</v>
      </c>
      <c r="AB13">
        <f t="shared" si="19"/>
        <v>2429.465357865492</v>
      </c>
      <c r="AC13">
        <f t="shared" si="1"/>
        <v>2321.5047432405941</v>
      </c>
      <c r="AE13">
        <f t="shared" si="2"/>
        <v>2862.52379509095</v>
      </c>
      <c r="AF13">
        <f t="shared" si="3"/>
        <v>-143.12618975454751</v>
      </c>
      <c r="AG13">
        <f t="shared" si="3"/>
        <v>-18.365783106849925</v>
      </c>
      <c r="AH13">
        <f t="shared" si="4"/>
        <v>-1242.9134655392397</v>
      </c>
      <c r="AI13">
        <f t="shared" si="5"/>
        <v>1458.118356690313</v>
      </c>
      <c r="AJ13">
        <f t="shared" si="6"/>
        <v>107.96061462489797</v>
      </c>
      <c r="AK13">
        <f t="shared" si="20"/>
        <v>440.59850148711257</v>
      </c>
      <c r="AL13">
        <f t="shared" si="7"/>
        <v>2006.6774728023236</v>
      </c>
      <c r="AN13">
        <f t="shared" si="8"/>
        <v>1259.397348079634</v>
      </c>
      <c r="AO13">
        <f t="shared" si="8"/>
        <v>-62.969867403981702</v>
      </c>
      <c r="AP13">
        <f t="shared" si="8"/>
        <v>-8.0802187845001452</v>
      </c>
      <c r="AQ13">
        <f t="shared" si="8"/>
        <v>-546.83280714627267</v>
      </c>
      <c r="AR13">
        <f t="shared" si="8"/>
        <v>641.51445474487957</v>
      </c>
      <c r="AS13">
        <f t="shared" si="8"/>
        <v>47.498404026829711</v>
      </c>
      <c r="AT13">
        <f t="shared" si="8"/>
        <v>193.84592899885396</v>
      </c>
      <c r="AU13">
        <f t="shared" si="8"/>
        <v>882.85878777056325</v>
      </c>
      <c r="AW13">
        <v>10</v>
      </c>
      <c r="AX13">
        <f>(R13*SUMPRODUCT(K14:$K$23, X14:$X$23)-$AZ$3*SUMPRODUCT(K13:$K$22, W14:$W$23))/Z13</f>
        <v>3160.0949572016038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8.5572000000000009E-2</v>
      </c>
      <c r="I14" s="5">
        <f t="shared" si="10"/>
        <v>1.085572</v>
      </c>
      <c r="J14">
        <f t="shared" si="11"/>
        <v>0.92117335377109955</v>
      </c>
      <c r="K14">
        <f t="shared" si="21"/>
        <v>0.40527987255529002</v>
      </c>
      <c r="L14" s="2">
        <v>11</v>
      </c>
      <c r="M14" s="6">
        <v>3.5947104000000001E-2</v>
      </c>
      <c r="O14">
        <f t="shared" si="22"/>
        <v>3896.5447027729906</v>
      </c>
      <c r="P14">
        <f t="shared" si="23"/>
        <v>194.82723513864954</v>
      </c>
      <c r="Q14" s="4">
        <f t="shared" si="24"/>
        <v>25</v>
      </c>
      <c r="R14">
        <f t="shared" si="0"/>
        <v>50000</v>
      </c>
      <c r="S14">
        <f t="shared" si="12"/>
        <v>3101.1293643804534</v>
      </c>
      <c r="U14">
        <f t="shared" si="13"/>
        <v>3.5947104000000001E-2</v>
      </c>
      <c r="V14">
        <f t="shared" si="14"/>
        <v>0.01</v>
      </c>
      <c r="W14">
        <f t="shared" si="15"/>
        <v>0.73463132427399702</v>
      </c>
      <c r="X14">
        <f t="shared" si="16"/>
        <v>2.6407868615335096E-2</v>
      </c>
      <c r="Y14">
        <f t="shared" si="17"/>
        <v>7.3463132427399706E-3</v>
      </c>
      <c r="Z14">
        <f t="shared" si="18"/>
        <v>0.70087714241592203</v>
      </c>
      <c r="AB14">
        <f t="shared" si="19"/>
        <v>2321.5047432405941</v>
      </c>
      <c r="AC14">
        <f t="shared" si="1"/>
        <v>2173.5106871690768</v>
      </c>
      <c r="AE14">
        <f t="shared" si="2"/>
        <v>2730.9991165754318</v>
      </c>
      <c r="AF14">
        <f t="shared" si="3"/>
        <v>-136.5499558287716</v>
      </c>
      <c r="AG14">
        <f t="shared" si="3"/>
        <v>-17.521928560398052</v>
      </c>
      <c r="AH14">
        <f t="shared" si="4"/>
        <v>-1320.3934307667548</v>
      </c>
      <c r="AI14">
        <f t="shared" si="5"/>
        <v>1256.5338014195074</v>
      </c>
      <c r="AJ14">
        <f t="shared" si="6"/>
        <v>147.99405607151721</v>
      </c>
      <c r="AK14">
        <f t="shared" si="20"/>
        <v>420.66800747199738</v>
      </c>
      <c r="AL14">
        <f t="shared" si="7"/>
        <v>1825.1958649630219</v>
      </c>
      <c r="AN14">
        <f t="shared" si="8"/>
        <v>1106.8189739143006</v>
      </c>
      <c r="AO14">
        <f t="shared" si="8"/>
        <v>-55.340948695715035</v>
      </c>
      <c r="AP14">
        <f t="shared" si="8"/>
        <v>-7.1012849738810191</v>
      </c>
      <c r="AQ14">
        <f t="shared" si="8"/>
        <v>-535.12888134399259</v>
      </c>
      <c r="AR14">
        <f t="shared" si="8"/>
        <v>509.24785890071206</v>
      </c>
      <c r="AS14">
        <f t="shared" si="8"/>
        <v>59.979012183604937</v>
      </c>
      <c r="AT14">
        <f t="shared" si="8"/>
        <v>170.48827645633889</v>
      </c>
      <c r="AU14">
        <f t="shared" si="8"/>
        <v>739.71514754065583</v>
      </c>
      <c r="AW14">
        <v>11</v>
      </c>
      <c r="AX14">
        <f>(R14*SUMPRODUCT(K15:$K$23, X15:$X$23)-$AZ$3*SUMPRODUCT(K14:$K$22, W15:$W$23))/Z14</f>
        <v>3101.1293643804534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8.5572000000000009E-2</v>
      </c>
      <c r="I15" s="5">
        <f t="shared" si="10"/>
        <v>1.085572</v>
      </c>
      <c r="J15">
        <f t="shared" si="11"/>
        <v>0.92117335377109955</v>
      </c>
      <c r="K15">
        <f t="shared" si="21"/>
        <v>0.37333301941768032</v>
      </c>
      <c r="L15" s="2">
        <v>12</v>
      </c>
      <c r="M15" s="6">
        <v>4.0034525000000001E-2</v>
      </c>
      <c r="O15">
        <f t="shared" si="22"/>
        <v>3896.5447027729906</v>
      </c>
      <c r="P15">
        <f t="shared" si="23"/>
        <v>194.82723513864954</v>
      </c>
      <c r="Q15" s="4">
        <f t="shared" si="24"/>
        <v>25</v>
      </c>
      <c r="R15">
        <f t="shared" si="0"/>
        <v>50000</v>
      </c>
      <c r="S15">
        <f t="shared" si="12"/>
        <v>2988.8005153311992</v>
      </c>
      <c r="U15">
        <f t="shared" si="13"/>
        <v>4.0034525000000001E-2</v>
      </c>
      <c r="V15">
        <f t="shared" si="14"/>
        <v>0.01</v>
      </c>
      <c r="W15">
        <f t="shared" si="15"/>
        <v>0.70087714241592203</v>
      </c>
      <c r="X15">
        <f t="shared" si="16"/>
        <v>2.805928347997879E-2</v>
      </c>
      <c r="Y15">
        <f t="shared" si="17"/>
        <v>7.0087714241592203E-3</v>
      </c>
      <c r="Z15">
        <f t="shared" si="18"/>
        <v>0.66580908751178403</v>
      </c>
      <c r="AB15">
        <f t="shared" si="19"/>
        <v>2173.5106871690768</v>
      </c>
      <c r="AC15">
        <f t="shared" si="1"/>
        <v>1989.9705438674157</v>
      </c>
      <c r="AE15">
        <f t="shared" si="2"/>
        <v>2594.3548730021607</v>
      </c>
      <c r="AF15">
        <f t="shared" si="3"/>
        <v>-129.71774365010805</v>
      </c>
      <c r="AG15">
        <f t="shared" si="3"/>
        <v>-16.6452271877946</v>
      </c>
      <c r="AH15">
        <f t="shared" si="4"/>
        <v>-1402.9641739989395</v>
      </c>
      <c r="AI15">
        <f t="shared" si="5"/>
        <v>1045.0277281653186</v>
      </c>
      <c r="AJ15">
        <f t="shared" si="6"/>
        <v>183.54014330166115</v>
      </c>
      <c r="AK15">
        <f t="shared" si="20"/>
        <v>396.89558495534618</v>
      </c>
      <c r="AL15">
        <f t="shared" si="7"/>
        <v>1625.4634564223261</v>
      </c>
      <c r="AN15">
        <f t="shared" si="8"/>
        <v>968.55833817886923</v>
      </c>
      <c r="AO15">
        <f t="shared" si="8"/>
        <v>-48.427916908943466</v>
      </c>
      <c r="AP15">
        <f t="shared" si="8"/>
        <v>-6.2142129249126219</v>
      </c>
      <c r="AQ15">
        <f t="shared" si="8"/>
        <v>-523.77285121385592</v>
      </c>
      <c r="AR15">
        <f t="shared" si="8"/>
        <v>390.14335713115725</v>
      </c>
      <c r="AS15">
        <f t="shared" si="8"/>
        <v>68.521595883162888</v>
      </c>
      <c r="AT15">
        <f t="shared" si="8"/>
        <v>148.17422712492584</v>
      </c>
      <c r="AU15">
        <f t="shared" si="8"/>
        <v>606.83918013924608</v>
      </c>
      <c r="AW15">
        <v>12</v>
      </c>
      <c r="AX15">
        <f>(R15*SUMPRODUCT(K16:$K$23, X16:$X$23)-$AZ$3*SUMPRODUCT(K15:$K$22, W16:$W$23))/Z15</f>
        <v>2988.8005153311992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8.5572000000000009E-2</v>
      </c>
      <c r="I16" s="5">
        <f t="shared" si="10"/>
        <v>1.085572</v>
      </c>
      <c r="J16">
        <f t="shared" si="11"/>
        <v>0.92117335377109955</v>
      </c>
      <c r="K16">
        <f t="shared" si="21"/>
        <v>0.34390442957047562</v>
      </c>
      <c r="L16" s="2">
        <v>13</v>
      </c>
      <c r="M16" s="6">
        <v>4.4405750000000001E-2</v>
      </c>
      <c r="O16">
        <f t="shared" si="22"/>
        <v>3896.5447027729906</v>
      </c>
      <c r="P16">
        <f t="shared" si="23"/>
        <v>194.82723513864954</v>
      </c>
      <c r="Q16" s="4">
        <f t="shared" si="24"/>
        <v>25</v>
      </c>
      <c r="R16">
        <f t="shared" si="0"/>
        <v>50000</v>
      </c>
      <c r="S16">
        <f t="shared" si="12"/>
        <v>2826.1664732516879</v>
      </c>
      <c r="U16">
        <f t="shared" si="13"/>
        <v>4.4405750000000001E-2</v>
      </c>
      <c r="V16">
        <f t="shared" si="14"/>
        <v>0.01</v>
      </c>
      <c r="W16">
        <f t="shared" si="15"/>
        <v>0.66580908751178403</v>
      </c>
      <c r="X16">
        <f t="shared" si="16"/>
        <v>2.9565751887776406E-2</v>
      </c>
      <c r="Y16">
        <f t="shared" si="17"/>
        <v>6.6580908751178404E-3</v>
      </c>
      <c r="Z16">
        <f t="shared" si="18"/>
        <v>0.62958524474888977</v>
      </c>
      <c r="AB16">
        <f t="shared" si="19"/>
        <v>1989.9705438674157</v>
      </c>
      <c r="AC16">
        <f t="shared" si="1"/>
        <v>1779.3127107632706</v>
      </c>
      <c r="AE16">
        <f t="shared" si="2"/>
        <v>2453.207050370323</v>
      </c>
      <c r="AF16">
        <f t="shared" si="3"/>
        <v>-122.66035251851616</v>
      </c>
      <c r="AG16">
        <f t="shared" si="3"/>
        <v>-15.739631118722244</v>
      </c>
      <c r="AH16">
        <f t="shared" si="4"/>
        <v>-1478.2875943888203</v>
      </c>
      <c r="AI16">
        <f t="shared" si="5"/>
        <v>836.51947234426461</v>
      </c>
      <c r="AJ16">
        <f t="shared" si="6"/>
        <v>210.65783310414508</v>
      </c>
      <c r="AK16">
        <f t="shared" si="20"/>
        <v>369.71530140839735</v>
      </c>
      <c r="AL16">
        <f t="shared" si="7"/>
        <v>1416.8926068568071</v>
      </c>
      <c r="AN16">
        <f t="shared" si="8"/>
        <v>843.66877127587497</v>
      </c>
      <c r="AO16">
        <f t="shared" si="8"/>
        <v>-42.183438563793757</v>
      </c>
      <c r="AP16">
        <f t="shared" si="8"/>
        <v>-5.4129288615338806</v>
      </c>
      <c r="AQ16">
        <f t="shared" si="8"/>
        <v>-508.3896518893979</v>
      </c>
      <c r="AR16">
        <f t="shared" si="8"/>
        <v>287.68275196114956</v>
      </c>
      <c r="AS16">
        <f t="shared" si="8"/>
        <v>72.446161928233465</v>
      </c>
      <c r="AT16">
        <f t="shared" si="8"/>
        <v>127.14672983433135</v>
      </c>
      <c r="AU16">
        <f t="shared" si="8"/>
        <v>487.27564372371444</v>
      </c>
      <c r="AW16">
        <v>13</v>
      </c>
      <c r="AX16">
        <f>(R16*SUMPRODUCT(K17:$K$23, X17:$X$23)-$AZ$3*SUMPRODUCT(K16:$K$22, W17:$W$23))/Z16</f>
        <v>2826.1664732516879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8.5572000000000009E-2</v>
      </c>
      <c r="I17" s="5">
        <f t="shared" si="10"/>
        <v>1.085572</v>
      </c>
      <c r="J17">
        <f t="shared" si="11"/>
        <v>0.92117335377109955</v>
      </c>
      <c r="K17">
        <f t="shared" si="21"/>
        <v>0.31679559676417191</v>
      </c>
      <c r="L17" s="2">
        <v>14</v>
      </c>
      <c r="M17" s="6">
        <v>4.9048597999999999E-2</v>
      </c>
      <c r="O17">
        <f t="shared" si="22"/>
        <v>3896.5447027729906</v>
      </c>
      <c r="P17">
        <f t="shared" si="23"/>
        <v>194.82723513864954</v>
      </c>
      <c r="Q17" s="4">
        <f t="shared" si="24"/>
        <v>25</v>
      </c>
      <c r="R17">
        <f t="shared" si="0"/>
        <v>50000</v>
      </c>
      <c r="S17">
        <f t="shared" si="12"/>
        <v>2615.619985573026</v>
      </c>
      <c r="U17">
        <f t="shared" si="13"/>
        <v>4.9048597999999999E-2</v>
      </c>
      <c r="V17">
        <f t="shared" si="14"/>
        <v>0.01</v>
      </c>
      <c r="W17">
        <f t="shared" si="15"/>
        <v>0.62958524474888977</v>
      </c>
      <c r="X17">
        <f t="shared" si="16"/>
        <v>3.0880273576419905E-2</v>
      </c>
      <c r="Y17">
        <f t="shared" si="17"/>
        <v>6.2958524474888977E-3</v>
      </c>
      <c r="Z17">
        <f t="shared" si="18"/>
        <v>0.59240911872498103</v>
      </c>
      <c r="AB17">
        <f t="shared" si="19"/>
        <v>1779.3127107632706</v>
      </c>
      <c r="AC17">
        <f t="shared" si="1"/>
        <v>1549.517130572764</v>
      </c>
      <c r="AE17">
        <f t="shared" si="2"/>
        <v>2308.3486134422405</v>
      </c>
      <c r="AF17">
        <f t="shared" si="3"/>
        <v>-115.41743067211203</v>
      </c>
      <c r="AG17">
        <f t="shared" si="3"/>
        <v>-14.810227968124526</v>
      </c>
      <c r="AH17">
        <f t="shared" si="4"/>
        <v>-1544.0136788209952</v>
      </c>
      <c r="AI17">
        <f t="shared" si="5"/>
        <v>634.10727598100902</v>
      </c>
      <c r="AJ17">
        <f t="shared" si="6"/>
        <v>229.7955801905066</v>
      </c>
      <c r="AK17">
        <f t="shared" si="20"/>
        <v>339.91285445744006</v>
      </c>
      <c r="AL17">
        <f t="shared" si="7"/>
        <v>1203.8157106289557</v>
      </c>
      <c r="AN17">
        <f t="shared" si="8"/>
        <v>731.2746765351834</v>
      </c>
      <c r="AO17">
        <f t="shared" si="8"/>
        <v>-36.563733826759169</v>
      </c>
      <c r="AP17">
        <f t="shared" si="8"/>
        <v>-4.6918150073754381</v>
      </c>
      <c r="AQ17">
        <f t="shared" si="8"/>
        <v>-489.1367347941416</v>
      </c>
      <c r="AR17">
        <f t="shared" si="8"/>
        <v>200.8823929069072</v>
      </c>
      <c r="AS17">
        <f t="shared" si="8"/>
        <v>72.798227960220657</v>
      </c>
      <c r="AT17">
        <f t="shared" si="8"/>
        <v>107.68289557565784</v>
      </c>
      <c r="AU17">
        <f t="shared" si="8"/>
        <v>381.36351644278568</v>
      </c>
      <c r="AW17">
        <v>14</v>
      </c>
      <c r="AX17">
        <f>(R17*SUMPRODUCT(K18:$K$23, X18:$X$23)-$AZ$3*SUMPRODUCT(K17:$K$22, W18:$W$23))/Z17</f>
        <v>2615.619985573026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8.5572000000000009E-2</v>
      </c>
      <c r="I18" s="5">
        <f t="shared" si="10"/>
        <v>1.085572</v>
      </c>
      <c r="J18">
        <f t="shared" si="11"/>
        <v>0.92117335377109955</v>
      </c>
      <c r="K18">
        <f t="shared" si="21"/>
        <v>0.29182366233116913</v>
      </c>
      <c r="L18" s="2">
        <v>15</v>
      </c>
      <c r="M18" s="6">
        <v>5.4278005999999997E-2</v>
      </c>
      <c r="O18">
        <f t="shared" si="22"/>
        <v>3896.5447027729906</v>
      </c>
      <c r="P18">
        <f t="shared" si="23"/>
        <v>194.82723513864954</v>
      </c>
      <c r="Q18" s="4">
        <f t="shared" si="24"/>
        <v>25</v>
      </c>
      <c r="R18">
        <f t="shared" si="0"/>
        <v>50000</v>
      </c>
      <c r="S18">
        <f t="shared" si="12"/>
        <v>2354.4310331907868</v>
      </c>
      <c r="U18">
        <f t="shared" si="13"/>
        <v>5.4278005999999997E-2</v>
      </c>
      <c r="V18">
        <f t="shared" si="14"/>
        <v>0.01</v>
      </c>
      <c r="W18">
        <f t="shared" si="15"/>
        <v>0.59240911872498103</v>
      </c>
      <c r="X18">
        <f t="shared" si="16"/>
        <v>3.2154785700609229E-2</v>
      </c>
      <c r="Y18">
        <f t="shared" si="17"/>
        <v>5.9240911872498105E-3</v>
      </c>
      <c r="Z18">
        <f t="shared" si="18"/>
        <v>0.55433024183712198</v>
      </c>
      <c r="AB18">
        <f t="shared" si="19"/>
        <v>1549.517130572764</v>
      </c>
      <c r="AC18">
        <f t="shared" si="1"/>
        <v>1305.1323240174738</v>
      </c>
      <c r="AE18">
        <f t="shared" si="2"/>
        <v>2159.9725674173087</v>
      </c>
      <c r="AF18">
        <f t="shared" si="3"/>
        <v>-107.99862837086543</v>
      </c>
      <c r="AG18">
        <f t="shared" si="3"/>
        <v>-13.85825604592805</v>
      </c>
      <c r="AH18">
        <f t="shared" si="4"/>
        <v>-1607.7392850304614</v>
      </c>
      <c r="AI18">
        <f t="shared" si="5"/>
        <v>430.37639797005386</v>
      </c>
      <c r="AJ18">
        <f t="shared" si="6"/>
        <v>244.3848065552902</v>
      </c>
      <c r="AK18">
        <f t="shared" si="20"/>
        <v>308.18679380945485</v>
      </c>
      <c r="AL18">
        <f t="shared" si="7"/>
        <v>982.94799833479897</v>
      </c>
      <c r="AN18">
        <f t="shared" si="8"/>
        <v>630.3311051585772</v>
      </c>
      <c r="AO18">
        <f t="shared" si="8"/>
        <v>-31.516555257928857</v>
      </c>
      <c r="AP18">
        <f t="shared" si="8"/>
        <v>-4.0441670328457899</v>
      </c>
      <c r="AQ18">
        <f t="shared" si="8"/>
        <v>-469.17636623128465</v>
      </c>
      <c r="AR18">
        <f t="shared" si="8"/>
        <v>125.59401663651786</v>
      </c>
      <c r="AS18">
        <f t="shared" si="8"/>
        <v>71.317269267059089</v>
      </c>
      <c r="AT18">
        <f t="shared" si="8"/>
        <v>89.936198851575995</v>
      </c>
      <c r="AU18">
        <f t="shared" si="8"/>
        <v>286.84748475515295</v>
      </c>
      <c r="AW18">
        <v>15</v>
      </c>
      <c r="AX18">
        <f>(R18*SUMPRODUCT(K19:$K$23, X19:$X$23)-$AZ$3*SUMPRODUCT(K18:$K$22, W19:$W$23))/Z18</f>
        <v>2354.4310331907868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8.5572000000000009E-2</v>
      </c>
      <c r="I19" s="5">
        <f t="shared" si="10"/>
        <v>1.085572</v>
      </c>
      <c r="J19">
        <f t="shared" si="11"/>
        <v>0.92117335377109955</v>
      </c>
      <c r="K19">
        <f t="shared" si="21"/>
        <v>0.26882018173936795</v>
      </c>
      <c r="L19" s="2">
        <v>16</v>
      </c>
      <c r="M19" s="6">
        <v>6.0174738999999998E-2</v>
      </c>
      <c r="O19">
        <f t="shared" si="22"/>
        <v>3896.5447027729906</v>
      </c>
      <c r="P19">
        <f t="shared" si="23"/>
        <v>194.82723513864954</v>
      </c>
      <c r="Q19" s="4">
        <f t="shared" si="24"/>
        <v>25</v>
      </c>
      <c r="R19">
        <f t="shared" si="0"/>
        <v>50000</v>
      </c>
      <c r="S19">
        <f t="shared" si="12"/>
        <v>2038.1937477182473</v>
      </c>
      <c r="U19">
        <f t="shared" si="13"/>
        <v>6.0174738999999998E-2</v>
      </c>
      <c r="V19">
        <f t="shared" si="14"/>
        <v>0.01</v>
      </c>
      <c r="W19">
        <f t="shared" si="15"/>
        <v>0.55433024183712198</v>
      </c>
      <c r="X19">
        <f t="shared" si="16"/>
        <v>3.3356677622355696E-2</v>
      </c>
      <c r="Y19">
        <f t="shared" si="17"/>
        <v>5.5433024183712196E-3</v>
      </c>
      <c r="Z19">
        <f t="shared" si="18"/>
        <v>0.51543026179639506</v>
      </c>
      <c r="AB19">
        <f t="shared" si="19"/>
        <v>1305.1323240174738</v>
      </c>
      <c r="AC19">
        <f t="shared" si="1"/>
        <v>1050.5467369781918</v>
      </c>
      <c r="AE19">
        <f t="shared" si="2"/>
        <v>2008.397056251639</v>
      </c>
      <c r="AF19">
        <f t="shared" si="3"/>
        <v>-100.41985281258195</v>
      </c>
      <c r="AG19">
        <f t="shared" si="3"/>
        <v>-12.885756544909876</v>
      </c>
      <c r="AH19">
        <f t="shared" si="4"/>
        <v>-1667.8338811177848</v>
      </c>
      <c r="AI19">
        <f t="shared" si="5"/>
        <v>227.25756577636253</v>
      </c>
      <c r="AJ19">
        <f t="shared" si="6"/>
        <v>254.58558703928202</v>
      </c>
      <c r="AK19">
        <f t="shared" si="20"/>
        <v>274.95220848351028</v>
      </c>
      <c r="AL19">
        <f t="shared" si="7"/>
        <v>756.79536129915482</v>
      </c>
      <c r="AN19">
        <f t="shared" si="8"/>
        <v>539.89766166637719</v>
      </c>
      <c r="AO19">
        <f t="shared" si="8"/>
        <v>-26.994883083318861</v>
      </c>
      <c r="AP19">
        <f t="shared" si="8"/>
        <v>-3.4639514162519229</v>
      </c>
      <c r="AQ19">
        <f t="shared" si="8"/>
        <v>-448.34740703315833</v>
      </c>
      <c r="AR19">
        <f t="shared" si="8"/>
        <v>61.091420133648143</v>
      </c>
      <c r="AS19">
        <f t="shared" si="8"/>
        <v>68.437743776123469</v>
      </c>
      <c r="AT19">
        <f t="shared" si="8"/>
        <v>73.912702654177821</v>
      </c>
      <c r="AU19">
        <f t="shared" si="8"/>
        <v>203.44186656394942</v>
      </c>
      <c r="AW19">
        <v>16</v>
      </c>
      <c r="AX19">
        <f>(R19*SUMPRODUCT(K20:$K$23, X20:$X$23)-$AZ$3*SUMPRODUCT(K19:$K$22, W20:$W$23))/Z19</f>
        <v>2038.1937477182473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8.5572000000000009E-2</v>
      </c>
      <c r="I20" s="5">
        <f t="shared" si="10"/>
        <v>1.085572</v>
      </c>
      <c r="J20">
        <f t="shared" si="11"/>
        <v>0.92117335377109955</v>
      </c>
      <c r="K20">
        <f t="shared" si="21"/>
        <v>0.24762998837421007</v>
      </c>
      <c r="L20" s="2">
        <v>17</v>
      </c>
      <c r="M20" s="6">
        <v>6.6923788999999997E-2</v>
      </c>
      <c r="O20">
        <f t="shared" si="22"/>
        <v>3896.5447027729906</v>
      </c>
      <c r="P20">
        <f t="shared" si="23"/>
        <v>194.82723513864954</v>
      </c>
      <c r="Q20" s="4">
        <f t="shared" si="24"/>
        <v>25</v>
      </c>
      <c r="R20">
        <f t="shared" si="0"/>
        <v>50000</v>
      </c>
      <c r="S20">
        <f t="shared" si="12"/>
        <v>1659.197635448769</v>
      </c>
      <c r="U20">
        <f t="shared" si="13"/>
        <v>6.6923788999999997E-2</v>
      </c>
      <c r="V20">
        <f t="shared" si="14"/>
        <v>0.01</v>
      </c>
      <c r="W20">
        <f t="shared" si="15"/>
        <v>0.51543026179639506</v>
      </c>
      <c r="X20">
        <f t="shared" si="16"/>
        <v>3.4494546084676704E-2</v>
      </c>
      <c r="Y20">
        <f t="shared" si="17"/>
        <v>5.1543026179639503E-3</v>
      </c>
      <c r="Z20">
        <f t="shared" si="18"/>
        <v>0.47578141309375438</v>
      </c>
      <c r="AB20">
        <f t="shared" si="19"/>
        <v>1050.5467369781918</v>
      </c>
      <c r="AC20">
        <f t="shared" si="1"/>
        <v>789.41539559563125</v>
      </c>
      <c r="AE20">
        <f t="shared" si="2"/>
        <v>1853.9035448683167</v>
      </c>
      <c r="AF20">
        <f t="shared" si="3"/>
        <v>-92.695177243415841</v>
      </c>
      <c r="AG20">
        <f t="shared" si="3"/>
        <v>-11.89453532734386</v>
      </c>
      <c r="AH20">
        <f t="shared" si="4"/>
        <v>-1724.7273042338352</v>
      </c>
      <c r="AI20">
        <f t="shared" si="5"/>
        <v>24.586528063721744</v>
      </c>
      <c r="AJ20">
        <f t="shared" si="6"/>
        <v>261.13134138256055</v>
      </c>
      <c r="AK20">
        <f t="shared" si="20"/>
        <v>240.60750781109587</v>
      </c>
      <c r="AL20">
        <f t="shared" si="7"/>
        <v>526.32537725737814</v>
      </c>
      <c r="AN20">
        <f t="shared" si="8"/>
        <v>459.08211326264808</v>
      </c>
      <c r="AO20">
        <f t="shared" si="8"/>
        <v>-22.954105663132406</v>
      </c>
      <c r="AP20">
        <f t="shared" si="8"/>
        <v>-2.9454436448267911</v>
      </c>
      <c r="AQ20">
        <f t="shared" si="8"/>
        <v>-427.09420229610731</v>
      </c>
      <c r="AR20">
        <f t="shared" si="8"/>
        <v>6.0883616585816052</v>
      </c>
      <c r="AS20">
        <f t="shared" si="8"/>
        <v>64.663951030705348</v>
      </c>
      <c r="AT20">
        <f t="shared" si="8"/>
        <v>59.581634362009332</v>
      </c>
      <c r="AU20">
        <f t="shared" si="8"/>
        <v>130.33394705129629</v>
      </c>
      <c r="AW20">
        <v>17</v>
      </c>
      <c r="AX20">
        <f>(R20*SUMPRODUCT(K21:$K$23, X21:$X$23)-$AZ$3*SUMPRODUCT(K20:$K$22, W21:$W$23))/Z20</f>
        <v>1659.197635448769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8.5572000000000009E-2</v>
      </c>
      <c r="I21" s="5">
        <f t="shared" si="10"/>
        <v>1.085572</v>
      </c>
      <c r="J21">
        <f t="shared" si="11"/>
        <v>0.92117335377109955</v>
      </c>
      <c r="K21">
        <f t="shared" si="21"/>
        <v>0.22811014688496947</v>
      </c>
      <c r="L21" s="2">
        <v>18</v>
      </c>
      <c r="M21" s="6">
        <v>7.4711050000000001E-2</v>
      </c>
      <c r="O21">
        <f t="shared" si="22"/>
        <v>3896.5447027729906</v>
      </c>
      <c r="P21">
        <f t="shared" si="23"/>
        <v>194.82723513864954</v>
      </c>
      <c r="Q21" s="4">
        <f t="shared" si="24"/>
        <v>25</v>
      </c>
      <c r="R21">
        <f t="shared" si="0"/>
        <v>50000</v>
      </c>
      <c r="S21">
        <f t="shared" si="12"/>
        <v>1205.835456208529</v>
      </c>
      <c r="U21">
        <f t="shared" si="13"/>
        <v>7.4711050000000001E-2</v>
      </c>
      <c r="V21">
        <f t="shared" si="14"/>
        <v>0.01</v>
      </c>
      <c r="W21">
        <f t="shared" si="15"/>
        <v>0.47578141309375438</v>
      </c>
      <c r="X21">
        <f t="shared" si="16"/>
        <v>3.5546128942718136E-2</v>
      </c>
      <c r="Y21">
        <f t="shared" si="17"/>
        <v>4.7578141309375438E-3</v>
      </c>
      <c r="Z21">
        <f t="shared" si="18"/>
        <v>0.43547747002009868</v>
      </c>
      <c r="AB21">
        <f t="shared" si="19"/>
        <v>789.41539559563125</v>
      </c>
      <c r="AC21">
        <f t="shared" si="1"/>
        <v>525.11417373022164</v>
      </c>
      <c r="AE21">
        <f t="shared" si="2"/>
        <v>1696.8574289837993</v>
      </c>
      <c r="AF21">
        <f t="shared" si="3"/>
        <v>-84.842871449189971</v>
      </c>
      <c r="AG21">
        <f t="shared" si="3"/>
        <v>-10.886936750502468</v>
      </c>
      <c r="AH21">
        <f t="shared" si="4"/>
        <v>-1777.3064471359069</v>
      </c>
      <c r="AI21">
        <f t="shared" si="5"/>
        <v>-176.1788263517999</v>
      </c>
      <c r="AJ21">
        <f t="shared" si="6"/>
        <v>264.30122186540962</v>
      </c>
      <c r="AK21">
        <f t="shared" si="20"/>
        <v>205.49516394926096</v>
      </c>
      <c r="AL21">
        <f t="shared" si="7"/>
        <v>293.61755946287064</v>
      </c>
      <c r="AN21">
        <f t="shared" si="8"/>
        <v>387.07039736834611</v>
      </c>
      <c r="AO21">
        <f t="shared" si="8"/>
        <v>-19.353519868417308</v>
      </c>
      <c r="AP21">
        <f t="shared" si="8"/>
        <v>-2.48342074128449</v>
      </c>
      <c r="AQ21">
        <f t="shared" si="8"/>
        <v>-405.42163471577493</v>
      </c>
      <c r="AR21">
        <f t="shared" si="8"/>
        <v>-40.188177957130605</v>
      </c>
      <c r="AS21">
        <f t="shared" si="8"/>
        <v>60.289790541595494</v>
      </c>
      <c r="AT21">
        <f t="shared" si="8"/>
        <v>46.875532032616803</v>
      </c>
      <c r="AU21">
        <f t="shared" si="8"/>
        <v>66.977144617081677</v>
      </c>
      <c r="AW21">
        <v>18</v>
      </c>
      <c r="AX21">
        <f>(R21*SUMPRODUCT(K22:$K$23, X22:$X$23)-$AZ$3*SUMPRODUCT(K21:$K$22, W22:$W$23))/Z21</f>
        <v>1205.835456208529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8.5572000000000009E-2</v>
      </c>
      <c r="I22" s="5">
        <f t="shared" si="10"/>
        <v>1.085572</v>
      </c>
      <c r="J22">
        <f t="shared" si="11"/>
        <v>0.92117335377109955</v>
      </c>
      <c r="K22">
        <f t="shared" si="21"/>
        <v>0.21012898903524546</v>
      </c>
      <c r="L22" s="2">
        <v>19</v>
      </c>
      <c r="M22" s="6">
        <v>8.3689026999999999E-2</v>
      </c>
      <c r="O22">
        <f t="shared" si="22"/>
        <v>3896.5447027729906</v>
      </c>
      <c r="P22">
        <f t="shared" si="23"/>
        <v>194.82723513864954</v>
      </c>
      <c r="Q22" s="4">
        <f t="shared" si="24"/>
        <v>25</v>
      </c>
      <c r="R22">
        <f t="shared" si="0"/>
        <v>50000</v>
      </c>
      <c r="S22">
        <f t="shared" si="12"/>
        <v>661.79050850491171</v>
      </c>
      <c r="U22">
        <f t="shared" si="13"/>
        <v>8.3689026999999999E-2</v>
      </c>
      <c r="V22">
        <f t="shared" si="14"/>
        <v>0.01</v>
      </c>
      <c r="W22">
        <f t="shared" si="15"/>
        <v>0.43547747002009868</v>
      </c>
      <c r="X22">
        <f t="shared" si="16"/>
        <v>3.6444685746403728E-2</v>
      </c>
      <c r="Y22">
        <f t="shared" si="17"/>
        <v>4.3547747002009871E-3</v>
      </c>
      <c r="Z22">
        <f t="shared" si="18"/>
        <v>0.39467800957349392</v>
      </c>
      <c r="AB22">
        <f t="shared" si="19"/>
        <v>525.11417373022164</v>
      </c>
      <c r="AC22">
        <f t="shared" si="1"/>
        <v>261.19416065134897</v>
      </c>
      <c r="AE22">
        <f t="shared" si="2"/>
        <v>1537.8805075045855</v>
      </c>
      <c r="AF22">
        <f t="shared" si="3"/>
        <v>-76.894025375229276</v>
      </c>
      <c r="AG22">
        <f t="shared" si="3"/>
        <v>-9.8669502393373474</v>
      </c>
      <c r="AH22">
        <f t="shared" si="4"/>
        <v>-1822.2342873201865</v>
      </c>
      <c r="AI22">
        <f t="shared" si="5"/>
        <v>-371.11475543016763</v>
      </c>
      <c r="AJ22">
        <f t="shared" si="6"/>
        <v>263.92001307887267</v>
      </c>
      <c r="AK22">
        <f t="shared" si="20"/>
        <v>169.95460532321582</v>
      </c>
      <c r="AL22">
        <f t="shared" si="7"/>
        <v>62.759862971920853</v>
      </c>
      <c r="AN22">
        <f t="shared" si="8"/>
        <v>323.15327629894875</v>
      </c>
      <c r="AO22">
        <f t="shared" si="8"/>
        <v>-16.157663814947441</v>
      </c>
      <c r="AP22">
        <f t="shared" si="8"/>
        <v>-2.0733322786530302</v>
      </c>
      <c r="AQ22">
        <f t="shared" si="8"/>
        <v>-382.9042485799518</v>
      </c>
      <c r="AR22">
        <f t="shared" si="8"/>
        <v>-77.981968374603497</v>
      </c>
      <c r="AS22">
        <f t="shared" si="8"/>
        <v>55.457245534432275</v>
      </c>
      <c r="AT22">
        <f t="shared" si="8"/>
        <v>35.712389398451485</v>
      </c>
      <c r="AU22">
        <f t="shared" si="8"/>
        <v>13.187666558280265</v>
      </c>
      <c r="AW22">
        <v>19</v>
      </c>
      <c r="AX22">
        <f>(R22*SUMPRODUCT(K23:$K$23, X23:$X$23)-$AZ$3*SUMPRODUCT(K22:$K$22, W23:$W$23))/Z22</f>
        <v>661.79050850491171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8.5572000000000009E-2</v>
      </c>
      <c r="I23" s="5">
        <f t="shared" si="10"/>
        <v>1.085572</v>
      </c>
      <c r="J23">
        <f t="shared" si="11"/>
        <v>0.92117335377109955</v>
      </c>
      <c r="K23">
        <f t="shared" si="21"/>
        <v>0.19356522555412767</v>
      </c>
      <c r="L23" s="2">
        <v>20</v>
      </c>
      <c r="M23" s="6">
        <v>9.4384723000000004E-2</v>
      </c>
      <c r="O23">
        <f t="shared" si="22"/>
        <v>3896.5447027729906</v>
      </c>
      <c r="P23">
        <f t="shared" si="23"/>
        <v>194.82723513864954</v>
      </c>
      <c r="Q23" s="4">
        <f t="shared" si="24"/>
        <v>25</v>
      </c>
      <c r="R23">
        <f t="shared" si="0"/>
        <v>50000</v>
      </c>
      <c r="S23">
        <f t="shared" si="12"/>
        <v>738.92275567437844</v>
      </c>
      <c r="U23">
        <f t="shared" si="13"/>
        <v>9.4384723000000004E-2</v>
      </c>
      <c r="V23">
        <f t="shared" si="14"/>
        <v>0.01</v>
      </c>
      <c r="W23">
        <f t="shared" si="15"/>
        <v>0.39467800957349392</v>
      </c>
      <c r="X23">
        <f t="shared" si="16"/>
        <v>3.7251574607785574E-2</v>
      </c>
      <c r="Y23">
        <f t="shared" si="17"/>
        <v>3.9467800957349395E-3</v>
      </c>
      <c r="Z23">
        <f t="shared" si="18"/>
        <v>0.3534796548699734</v>
      </c>
      <c r="AB23">
        <f t="shared" si="19"/>
        <v>261.19416065134897</v>
      </c>
      <c r="AC23">
        <f t="shared" si="1"/>
        <v>261.19416065134897</v>
      </c>
      <c r="AE23">
        <f t="shared" si="2"/>
        <v>1377.3492767216198</v>
      </c>
      <c r="AF23">
        <f t="shared" si="3"/>
        <v>-68.867463836081001</v>
      </c>
      <c r="AG23">
        <f t="shared" si="3"/>
        <v>-8.8369913717493347</v>
      </c>
      <c r="AH23">
        <f t="shared" si="4"/>
        <v>-1862.5787303892787</v>
      </c>
      <c r="AI23">
        <f t="shared" si="5"/>
        <v>-562.93390887548912</v>
      </c>
      <c r="AJ23">
        <f t="shared" si="6"/>
        <v>0</v>
      </c>
      <c r="AK23">
        <f t="shared" si="20"/>
        <v>134.32031240749859</v>
      </c>
      <c r="AL23">
        <f t="shared" si="7"/>
        <v>-428.61359646799053</v>
      </c>
      <c r="AN23">
        <f t="shared" si="8"/>
        <v>266.60692341543495</v>
      </c>
      <c r="AO23">
        <f t="shared" si="8"/>
        <v>-13.330346170771749</v>
      </c>
      <c r="AP23">
        <f t="shared" si="8"/>
        <v>-1.71053422809254</v>
      </c>
      <c r="AQ23">
        <f t="shared" si="8"/>
        <v>-360.5304720601215</v>
      </c>
      <c r="AR23">
        <f t="shared" si="8"/>
        <v>-108.96442904355081</v>
      </c>
      <c r="AS23">
        <f t="shared" si="8"/>
        <v>0</v>
      </c>
      <c r="AT23">
        <f t="shared" si="8"/>
        <v>25.999741567658358</v>
      </c>
      <c r="AU23">
        <f t="shared" si="8"/>
        <v>-82.964687475892447</v>
      </c>
      <c r="AW23">
        <v>20</v>
      </c>
      <c r="AX23">
        <f>(R23*SUMPRODUCT(K$23:$K24, X$23:$X24)-$AZ$3*SUMPRODUCT(K$22:$K23, W$23:$W24))/Z23</f>
        <v>738.92275567437844</v>
      </c>
    </row>
    <row r="25" spans="5:50" x14ac:dyDescent="0.25">
      <c r="AN25" s="8">
        <f t="shared" ref="AN25:AU25" si="25">SUM(AN3:AN23)</f>
        <v>29162.918025313957</v>
      </c>
      <c r="AO25" s="8">
        <f t="shared" si="25"/>
        <v>-4380.554428345441</v>
      </c>
      <c r="AP25" s="8">
        <f t="shared" si="25"/>
        <v>-1684.5401415762381</v>
      </c>
      <c r="AQ25" s="8">
        <f t="shared" si="25"/>
        <v>-9963.307311432025</v>
      </c>
      <c r="AR25" s="8">
        <f t="shared" si="25"/>
        <v>13134.516143960253</v>
      </c>
      <c r="AS25" s="8">
        <f t="shared" si="25"/>
        <v>-1329.0012857517638</v>
      </c>
      <c r="AT25" s="8">
        <f t="shared" si="25"/>
        <v>3332.4325721905188</v>
      </c>
      <c r="AU25" s="9">
        <f t="shared" si="25"/>
        <v>15137.947430399001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44" priority="1" operator="lessThan">
      <formula>0</formula>
    </cfRule>
  </conditionalFormatting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67B10-5CEC-4CFE-AC3D-28E9791CB36D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'T.26.04.B'!C3*(1+C12)</f>
        <v>284.41240252876383</v>
      </c>
      <c r="K3">
        <v>1</v>
      </c>
      <c r="L3" s="2">
        <v>0</v>
      </c>
      <c r="O3">
        <f>$C$3</f>
        <v>284.41240252876383</v>
      </c>
      <c r="P3">
        <f>O3*B5</f>
        <v>227.52992202301107</v>
      </c>
      <c r="Q3" s="4">
        <f>B8</f>
        <v>1522.432587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284.41240252876383</v>
      </c>
      <c r="AF3">
        <f t="shared" ref="AF3:AG23" si="4">-$Z3*P3</f>
        <v>-227.52992202301107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-1465.5501064942473</v>
      </c>
      <c r="AJ3">
        <f t="shared" ref="AJ3:AJ23" si="7">AB3-AC3</f>
        <v>0</v>
      </c>
      <c r="AL3">
        <f t="shared" ref="AL3:AL23" si="8">SUM(AI3:AK3)</f>
        <v>-1465.5501064942473</v>
      </c>
      <c r="AN3">
        <f t="shared" ref="AN3:AU23" si="9">AE3*$K3</f>
        <v>284.41240252876383</v>
      </c>
      <c r="AO3">
        <f t="shared" si="9"/>
        <v>-227.52992202301107</v>
      </c>
      <c r="AP3">
        <f t="shared" si="9"/>
        <v>-1522.432587</v>
      </c>
      <c r="AQ3">
        <f t="shared" si="9"/>
        <v>0</v>
      </c>
      <c r="AR3">
        <f t="shared" si="9"/>
        <v>-1465.5501064942473</v>
      </c>
      <c r="AS3">
        <f t="shared" si="9"/>
        <v>0</v>
      </c>
      <c r="AT3">
        <f t="shared" si="9"/>
        <v>0</v>
      </c>
      <c r="AU3">
        <f t="shared" si="9"/>
        <v>-1465.5501064942473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169.51809057148151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Mortalities!B2:B21</f>
        <v>1.694311E-3</v>
      </c>
      <c r="R4">
        <f t="shared" si="0"/>
        <v>100000</v>
      </c>
      <c r="S4">
        <f t="shared" si="1"/>
        <v>13.601738916384111</v>
      </c>
      <c r="U4">
        <f t="shared" ref="U4:U23" si="13">M4</f>
        <v>1.694311E-3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1.694311E-3</v>
      </c>
      <c r="Y4">
        <f t="shared" ref="Y4:Y23" si="17">V4*W4</f>
        <v>0.01</v>
      </c>
      <c r="Z4">
        <f t="shared" ref="Z4:Z23" si="18">MAX(0, W4-X4-Y4)</f>
        <v>0.98830568900000004</v>
      </c>
      <c r="AB4">
        <f t="shared" ref="AB4:AB23" si="19">AC3</f>
        <v>0</v>
      </c>
      <c r="AC4">
        <f t="shared" si="2"/>
        <v>13.442675951355113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-169.43109999999999</v>
      </c>
      <c r="AI4">
        <f t="shared" si="6"/>
        <v>-169.43109999999999</v>
      </c>
      <c r="AJ4">
        <f t="shared" si="7"/>
        <v>-13.442675951355113</v>
      </c>
      <c r="AK4">
        <f>G4*MAX(0, SUM(AB4, AE4:AF4))</f>
        <v>0</v>
      </c>
      <c r="AL4">
        <f t="shared" si="8"/>
        <v>-182.8737759513551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-156.07541462012654</v>
      </c>
      <c r="AR4">
        <f t="shared" si="9"/>
        <v>-156.07541462012654</v>
      </c>
      <c r="AS4">
        <f t="shared" si="9"/>
        <v>-12.383034889767895</v>
      </c>
      <c r="AT4">
        <f t="shared" si="9"/>
        <v>0</v>
      </c>
      <c r="AU4">
        <f t="shared" si="9"/>
        <v>-168.45844950989442</v>
      </c>
      <c r="AW4">
        <v>1</v>
      </c>
      <c r="AX4">
        <f>(R4*SUMPRODUCT(K5:$K$23, X5:$X$23)-$AZ$3*SUMPRODUCT(K4:$K$22, W5:$W$23))/Z4</f>
        <v>13.601738916384111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1.701527E-3</v>
      </c>
      <c r="O5">
        <f t="shared" ref="O5:O23" si="21">$C$3</f>
        <v>284.41240252876383</v>
      </c>
      <c r="P5">
        <f t="shared" ref="P5:P23" si="22">O5*$C$5</f>
        <v>14.220620126438192</v>
      </c>
      <c r="Q5" s="4">
        <f t="shared" ref="Q5:Q23" si="23">$C$8</f>
        <v>25</v>
      </c>
      <c r="R5">
        <f t="shared" si="0"/>
        <v>100000</v>
      </c>
      <c r="S5">
        <f t="shared" si="1"/>
        <v>25.672864374903366</v>
      </c>
      <c r="U5">
        <f t="shared" si="13"/>
        <v>1.701527E-3</v>
      </c>
      <c r="V5">
        <f t="shared" si="14"/>
        <v>0.01</v>
      </c>
      <c r="W5">
        <f t="shared" si="15"/>
        <v>0.98830568900000004</v>
      </c>
      <c r="X5">
        <f t="shared" si="16"/>
        <v>1.681628814087103E-3</v>
      </c>
      <c r="Y5">
        <f t="shared" si="17"/>
        <v>9.8830568900000002E-3</v>
      </c>
      <c r="Z5">
        <f t="shared" si="18"/>
        <v>0.97674100329591296</v>
      </c>
      <c r="AB5">
        <f t="shared" si="19"/>
        <v>13.442675951355113</v>
      </c>
      <c r="AC5">
        <f t="shared" si="2"/>
        <v>25.075739307023014</v>
      </c>
      <c r="AE5">
        <f t="shared" si="3"/>
        <v>277.79725539574582</v>
      </c>
      <c r="AF5">
        <f t="shared" si="4"/>
        <v>-13.889862769787293</v>
      </c>
      <c r="AG5">
        <f t="shared" si="4"/>
        <v>-24.418525082397824</v>
      </c>
      <c r="AH5">
        <f t="shared" si="5"/>
        <v>-168.16288140871029</v>
      </c>
      <c r="AI5">
        <f t="shared" si="6"/>
        <v>71.325986134850439</v>
      </c>
      <c r="AJ5">
        <f t="shared" si="7"/>
        <v>-11.6330633556679</v>
      </c>
      <c r="AK5">
        <f>G5*SUM(AB5, AE5:AF5)</f>
        <v>19.414504800411958</v>
      </c>
      <c r="AL5">
        <f t="shared" si="8"/>
        <v>79.1074275795945</v>
      </c>
      <c r="AN5">
        <f t="shared" si="9"/>
        <v>235.72773562813512</v>
      </c>
      <c r="AO5">
        <f t="shared" si="9"/>
        <v>-11.786386781406756</v>
      </c>
      <c r="AP5">
        <f t="shared" si="9"/>
        <v>-20.720592134189275</v>
      </c>
      <c r="AQ5">
        <f t="shared" si="9"/>
        <v>-142.69635311805516</v>
      </c>
      <c r="AR5">
        <f t="shared" si="9"/>
        <v>60.52440359448395</v>
      </c>
      <c r="AS5">
        <f t="shared" si="9"/>
        <v>-9.8713562858771979</v>
      </c>
      <c r="AT5">
        <f t="shared" si="9"/>
        <v>16.474378943820028</v>
      </c>
      <c r="AU5">
        <f t="shared" si="9"/>
        <v>67.127426252426787</v>
      </c>
      <c r="AW5">
        <v>2</v>
      </c>
      <c r="AX5">
        <f>(R5*SUMPRODUCT(K6:$K$23, X6:$X$23)-$AZ$3*SUMPRODUCT(K5:$K$22, W6:$W$23))/Z5</f>
        <v>25.672864374903366</v>
      </c>
    </row>
    <row r="6" spans="1:52" x14ac:dyDescent="0.25">
      <c r="A6" t="s">
        <v>16</v>
      </c>
      <c r="C6" s="2"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1.710095E-3</v>
      </c>
      <c r="O6">
        <f t="shared" si="21"/>
        <v>284.41240252876383</v>
      </c>
      <c r="P6">
        <f t="shared" si="22"/>
        <v>14.220620126438192</v>
      </c>
      <c r="Q6" s="4">
        <f t="shared" si="23"/>
        <v>25</v>
      </c>
      <c r="R6">
        <f t="shared" si="0"/>
        <v>100000</v>
      </c>
      <c r="S6">
        <f t="shared" si="1"/>
        <v>36.270730056184405</v>
      </c>
      <c r="U6">
        <f t="shared" si="13"/>
        <v>1.710095E-3</v>
      </c>
      <c r="V6">
        <f t="shared" si="14"/>
        <v>0.01</v>
      </c>
      <c r="W6">
        <f t="shared" si="15"/>
        <v>0.97674100329591296</v>
      </c>
      <c r="X6">
        <f t="shared" si="16"/>
        <v>1.6703199060313244E-3</v>
      </c>
      <c r="Y6">
        <f t="shared" si="17"/>
        <v>9.7674100329591292E-3</v>
      </c>
      <c r="Z6">
        <f t="shared" si="18"/>
        <v>0.96530327335692256</v>
      </c>
      <c r="AB6">
        <f t="shared" si="19"/>
        <v>25.075739307023014</v>
      </c>
      <c r="AC6">
        <f t="shared" si="2"/>
        <v>35.012254450280125</v>
      </c>
      <c r="AE6">
        <f t="shared" si="3"/>
        <v>274.54422314432242</v>
      </c>
      <c r="AF6">
        <f t="shared" si="4"/>
        <v>-13.72721115721612</v>
      </c>
      <c r="AG6">
        <f t="shared" si="4"/>
        <v>-24.132581833923066</v>
      </c>
      <c r="AH6">
        <f t="shared" si="5"/>
        <v>-167.03199060313244</v>
      </c>
      <c r="AI6">
        <f t="shared" si="6"/>
        <v>69.652439550050786</v>
      </c>
      <c r="AJ6">
        <f t="shared" si="7"/>
        <v>-9.936515143257111</v>
      </c>
      <c r="AK6">
        <f>G6*SUM(AB6, AE6:AF6)</f>
        <v>20.012492590589055</v>
      </c>
      <c r="AL6">
        <f t="shared" si="8"/>
        <v>79.728416997382737</v>
      </c>
      <c r="AN6">
        <f t="shared" si="9"/>
        <v>214.60330724244437</v>
      </c>
      <c r="AO6">
        <f t="shared" si="9"/>
        <v>-10.730165362122218</v>
      </c>
      <c r="AP6">
        <f t="shared" si="9"/>
        <v>-18.863743751535296</v>
      </c>
      <c r="AQ6">
        <f t="shared" si="9"/>
        <v>-130.56409342067192</v>
      </c>
      <c r="AR6">
        <f t="shared" si="9"/>
        <v>54.445304708114932</v>
      </c>
      <c r="AS6">
        <f t="shared" si="9"/>
        <v>-7.7670875306913381</v>
      </c>
      <c r="AT6">
        <f t="shared" si="9"/>
        <v>15.643188725364881</v>
      </c>
      <c r="AU6">
        <f t="shared" si="9"/>
        <v>62.321405902788477</v>
      </c>
      <c r="AW6">
        <v>3</v>
      </c>
      <c r="AX6">
        <f>(R6*SUMPRODUCT(K7:$K$23, X7:$X$23)-$AZ$3*SUMPRODUCT(K6:$K$22, W7:$W$23))/Z6</f>
        <v>36.270730056184405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1.7195660000000001E-3</v>
      </c>
      <c r="O7">
        <f t="shared" si="21"/>
        <v>284.41240252876383</v>
      </c>
      <c r="P7">
        <f t="shared" si="22"/>
        <v>14.220620126438192</v>
      </c>
      <c r="Q7" s="4">
        <f t="shared" si="23"/>
        <v>25</v>
      </c>
      <c r="R7">
        <f t="shared" si="0"/>
        <v>100000</v>
      </c>
      <c r="S7">
        <f t="shared" si="1"/>
        <v>45.493144301856979</v>
      </c>
      <c r="U7">
        <f t="shared" si="13"/>
        <v>1.7195660000000001E-3</v>
      </c>
      <c r="V7">
        <f t="shared" si="14"/>
        <v>0.01</v>
      </c>
      <c r="W7">
        <f t="shared" si="15"/>
        <v>0.96530327335692256</v>
      </c>
      <c r="X7">
        <f t="shared" si="16"/>
        <v>1.6599026885532699E-3</v>
      </c>
      <c r="Y7">
        <f t="shared" si="17"/>
        <v>9.6530327335692251E-3</v>
      </c>
      <c r="Z7">
        <f t="shared" si="18"/>
        <v>0.95399033793480004</v>
      </c>
      <c r="AB7">
        <f t="shared" si="19"/>
        <v>35.012254450280125</v>
      </c>
      <c r="AC7">
        <f t="shared" si="2"/>
        <v>43.400020106245165</v>
      </c>
      <c r="AE7">
        <f t="shared" si="3"/>
        <v>271.3266840012638</v>
      </c>
      <c r="AF7">
        <f t="shared" si="4"/>
        <v>-13.566334200063189</v>
      </c>
      <c r="AG7">
        <f t="shared" si="4"/>
        <v>-23.84975844837</v>
      </c>
      <c r="AH7">
        <f t="shared" si="5"/>
        <v>-165.990268855327</v>
      </c>
      <c r="AI7">
        <f t="shared" si="6"/>
        <v>67.920322497503605</v>
      </c>
      <c r="AJ7">
        <f t="shared" si="7"/>
        <v>-8.3877656559650404</v>
      </c>
      <c r="AK7">
        <f>G7*SUM(AB7, AE7:AF7)</f>
        <v>20.494082297603654</v>
      </c>
      <c r="AL7">
        <f t="shared" si="8"/>
        <v>80.026639139142219</v>
      </c>
      <c r="AN7">
        <f t="shared" si="9"/>
        <v>195.37004419734322</v>
      </c>
      <c r="AO7">
        <f t="shared" si="9"/>
        <v>-9.7685022098671599</v>
      </c>
      <c r="AP7">
        <f t="shared" si="9"/>
        <v>-17.173129798513674</v>
      </c>
      <c r="AQ7">
        <f t="shared" si="9"/>
        <v>-119.52206721563394</v>
      </c>
      <c r="AR7">
        <f t="shared" si="9"/>
        <v>48.906344973328451</v>
      </c>
      <c r="AS7">
        <f t="shared" si="9"/>
        <v>-6.039649778475952</v>
      </c>
      <c r="AT7">
        <f t="shared" si="9"/>
        <v>14.756859536337258</v>
      </c>
      <c r="AU7">
        <f t="shared" si="9"/>
        <v>57.623554731189756</v>
      </c>
      <c r="AW7">
        <v>4</v>
      </c>
      <c r="AX7">
        <f>(R7*SUMPRODUCT(K8:$K$23, X8:$X$23)-$AZ$3*SUMPRODUCT(K7:$K$22, W8:$W$23))/Z7</f>
        <v>45.493144301856979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1.7312919999999999E-3</v>
      </c>
      <c r="O8">
        <f t="shared" si="21"/>
        <v>284.41240252876383</v>
      </c>
      <c r="P8">
        <f t="shared" si="22"/>
        <v>14.220620126438192</v>
      </c>
      <c r="Q8" s="4">
        <f t="shared" si="23"/>
        <v>25</v>
      </c>
      <c r="R8">
        <f t="shared" si="0"/>
        <v>100000</v>
      </c>
      <c r="S8">
        <f t="shared" si="1"/>
        <v>53.345485413176512</v>
      </c>
      <c r="U8">
        <f t="shared" si="13"/>
        <v>1.7312919999999999E-3</v>
      </c>
      <c r="V8">
        <f t="shared" si="14"/>
        <v>0.01</v>
      </c>
      <c r="W8">
        <f t="shared" si="15"/>
        <v>0.95399033793480004</v>
      </c>
      <c r="X8">
        <f t="shared" si="16"/>
        <v>1.6516358401438157E-3</v>
      </c>
      <c r="Y8">
        <f t="shared" si="17"/>
        <v>9.5399033793479998E-3</v>
      </c>
      <c r="Z8">
        <f t="shared" si="18"/>
        <v>0.94279879871530825</v>
      </c>
      <c r="AB8">
        <f t="shared" si="19"/>
        <v>43.400020106245165</v>
      </c>
      <c r="AC8">
        <f t="shared" si="2"/>
        <v>50.294059564427812</v>
      </c>
      <c r="AE8">
        <f t="shared" si="3"/>
        <v>268.14367144385324</v>
      </c>
      <c r="AF8">
        <f t="shared" si="4"/>
        <v>-13.407183572192663</v>
      </c>
      <c r="AG8">
        <f t="shared" si="4"/>
        <v>-23.569969967882706</v>
      </c>
      <c r="AH8">
        <f t="shared" si="5"/>
        <v>-165.16358401438157</v>
      </c>
      <c r="AI8">
        <f t="shared" si="6"/>
        <v>66.002933889396303</v>
      </c>
      <c r="AJ8">
        <f t="shared" si="7"/>
        <v>-6.8940394581826467</v>
      </c>
      <c r="AK8">
        <f t="shared" ref="AK8:AK23" si="24">G8*SUM(AB8:AB8, AE8:AF8)</f>
        <v>20.869555558453406</v>
      </c>
      <c r="AL8">
        <f t="shared" si="8"/>
        <v>79.97844998966707</v>
      </c>
      <c r="AN8">
        <f t="shared" si="9"/>
        <v>177.85840198606016</v>
      </c>
      <c r="AO8">
        <f t="shared" si="9"/>
        <v>-8.8929200993030086</v>
      </c>
      <c r="AP8">
        <f t="shared" si="9"/>
        <v>-15.63384722366956</v>
      </c>
      <c r="AQ8">
        <f t="shared" si="9"/>
        <v>-109.55220744502746</v>
      </c>
      <c r="AR8">
        <f t="shared" si="9"/>
        <v>43.779427218060128</v>
      </c>
      <c r="AS8">
        <f t="shared" si="9"/>
        <v>-4.5727830705784775</v>
      </c>
      <c r="AT8">
        <f t="shared" si="9"/>
        <v>13.842675390394374</v>
      </c>
      <c r="AU8">
        <f t="shared" si="9"/>
        <v>53.04931953787603</v>
      </c>
      <c r="AW8">
        <v>5</v>
      </c>
      <c r="AX8">
        <f>(R8*SUMPRODUCT(K9:$K$23, X9:$X$23)-$AZ$3*SUMPRODUCT(K8:$K$22, W9:$W$23))/Z8</f>
        <v>53.345485413176512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1.749783E-3</v>
      </c>
      <c r="O9">
        <f t="shared" si="21"/>
        <v>284.41240252876383</v>
      </c>
      <c r="P9">
        <f t="shared" si="22"/>
        <v>14.220620126438192</v>
      </c>
      <c r="Q9" s="4">
        <f t="shared" si="23"/>
        <v>25</v>
      </c>
      <c r="R9">
        <f t="shared" si="0"/>
        <v>100000</v>
      </c>
      <c r="S9">
        <f t="shared" si="1"/>
        <v>59.572517832395427</v>
      </c>
      <c r="U9">
        <f t="shared" si="13"/>
        <v>1.749783E-3</v>
      </c>
      <c r="V9">
        <f t="shared" si="14"/>
        <v>0.01</v>
      </c>
      <c r="W9">
        <f t="shared" si="15"/>
        <v>0.94279879871530825</v>
      </c>
      <c r="X9">
        <f t="shared" si="16"/>
        <v>1.6496933104124681E-3</v>
      </c>
      <c r="Y9">
        <f t="shared" si="17"/>
        <v>9.427987987153082E-3</v>
      </c>
      <c r="Z9">
        <f t="shared" si="18"/>
        <v>0.93172111741774277</v>
      </c>
      <c r="AB9">
        <f t="shared" si="19"/>
        <v>50.294059564427812</v>
      </c>
      <c r="AC9">
        <f t="shared" si="2"/>
        <v>55.504972882187872</v>
      </c>
      <c r="AE9">
        <f t="shared" si="3"/>
        <v>264.99304149156467</v>
      </c>
      <c r="AF9">
        <f t="shared" si="4"/>
        <v>-13.249652074578234</v>
      </c>
      <c r="AG9">
        <f t="shared" si="4"/>
        <v>-23.293027935443568</v>
      </c>
      <c r="AH9">
        <f t="shared" si="5"/>
        <v>-164.96933104124682</v>
      </c>
      <c r="AI9">
        <f t="shared" si="6"/>
        <v>63.481030440296053</v>
      </c>
      <c r="AJ9">
        <f t="shared" si="7"/>
        <v>-5.2109133177600597</v>
      </c>
      <c r="AK9">
        <f t="shared" si="24"/>
        <v>21.142621428698998</v>
      </c>
      <c r="AL9">
        <f t="shared" si="8"/>
        <v>79.412738551234995</v>
      </c>
      <c r="AN9">
        <f t="shared" si="9"/>
        <v>161.91335476412175</v>
      </c>
      <c r="AO9">
        <f t="shared" si="9"/>
        <v>-8.0956677382060889</v>
      </c>
      <c r="AP9">
        <f t="shared" si="9"/>
        <v>-14.232269173611968</v>
      </c>
      <c r="AQ9">
        <f t="shared" si="9"/>
        <v>-100.79788386794867</v>
      </c>
      <c r="AR9">
        <f t="shared" si="9"/>
        <v>38.787533984355029</v>
      </c>
      <c r="AS9">
        <f t="shared" si="9"/>
        <v>-3.1839192905389129</v>
      </c>
      <c r="AT9">
        <f t="shared" si="9"/>
        <v>12.918349647069634</v>
      </c>
      <c r="AU9">
        <f t="shared" si="9"/>
        <v>48.521964340885752</v>
      </c>
      <c r="AW9">
        <v>6</v>
      </c>
      <c r="AX9">
        <f>(R9*SUMPRODUCT(K10:$K$23, X10:$X$23)-$AZ$3*SUMPRODUCT(K9:$K$22, W10:$W$23))/Z9</f>
        <v>59.572517832395427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1.7714300000000001E-3</v>
      </c>
      <c r="O10">
        <f t="shared" si="21"/>
        <v>284.41240252876383</v>
      </c>
      <c r="P10">
        <f t="shared" si="22"/>
        <v>14.220620126438192</v>
      </c>
      <c r="Q10" s="4">
        <f t="shared" si="23"/>
        <v>25</v>
      </c>
      <c r="R10">
        <f t="shared" si="0"/>
        <v>100000</v>
      </c>
      <c r="S10">
        <f t="shared" si="1"/>
        <v>64.201253711669992</v>
      </c>
      <c r="U10">
        <f t="shared" si="13"/>
        <v>1.7714300000000001E-3</v>
      </c>
      <c r="V10">
        <f t="shared" si="14"/>
        <v>0.01</v>
      </c>
      <c r="W10">
        <f t="shared" si="15"/>
        <v>0.93172111741774277</v>
      </c>
      <c r="X10">
        <f t="shared" si="16"/>
        <v>1.6504787390273121E-3</v>
      </c>
      <c r="Y10">
        <f t="shared" si="17"/>
        <v>9.3172111741774283E-3</v>
      </c>
      <c r="Z10">
        <f t="shared" si="18"/>
        <v>0.92075342750453804</v>
      </c>
      <c r="AB10">
        <f t="shared" si="19"/>
        <v>55.504972882187872</v>
      </c>
      <c r="AC10">
        <f t="shared" si="2"/>
        <v>59.113524405108592</v>
      </c>
      <c r="AE10">
        <f t="shared" si="3"/>
        <v>261.87369445315966</v>
      </c>
      <c r="AF10">
        <f t="shared" si="4"/>
        <v>-13.093684722657983</v>
      </c>
      <c r="AG10">
        <f t="shared" si="4"/>
        <v>-23.01883568761345</v>
      </c>
      <c r="AH10">
        <f t="shared" si="5"/>
        <v>-165.04787390273123</v>
      </c>
      <c r="AI10">
        <f t="shared" si="6"/>
        <v>60.713300140156974</v>
      </c>
      <c r="AJ10">
        <f t="shared" si="7"/>
        <v>-3.6085515229207203</v>
      </c>
      <c r="AK10">
        <f t="shared" si="24"/>
        <v>21.299948782888269</v>
      </c>
      <c r="AL10">
        <f t="shared" si="8"/>
        <v>78.404697400124519</v>
      </c>
      <c r="AN10">
        <f t="shared" si="9"/>
        <v>147.3945560888184</v>
      </c>
      <c r="AO10">
        <f t="shared" si="9"/>
        <v>-7.3697278044409202</v>
      </c>
      <c r="AP10">
        <f t="shared" si="9"/>
        <v>-12.956059122097511</v>
      </c>
      <c r="AQ10">
        <f t="shared" si="9"/>
        <v>-92.896532269481725</v>
      </c>
      <c r="AR10">
        <f t="shared" si="9"/>
        <v>34.172236892798232</v>
      </c>
      <c r="AS10">
        <f t="shared" si="9"/>
        <v>-2.0310587168947762</v>
      </c>
      <c r="AT10">
        <f t="shared" si="9"/>
        <v>11.98859053836709</v>
      </c>
      <c r="AU10">
        <f t="shared" si="9"/>
        <v>44.12976871427054</v>
      </c>
      <c r="AW10">
        <v>7</v>
      </c>
      <c r="AX10">
        <f>(R10*SUMPRODUCT(K11:$K$23, X11:$X$23)-$AZ$3*SUMPRODUCT(K10:$K$22, W11:$W$23))/Z10</f>
        <v>64.201253711669992</v>
      </c>
    </row>
    <row r="11" spans="1:52" x14ac:dyDescent="0.25">
      <c r="A11" t="s">
        <v>33</v>
      </c>
      <c r="C11" s="7">
        <f>AU25</f>
        <v>-1043.781752881401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1.793078E-3</v>
      </c>
      <c r="O11">
        <f t="shared" si="21"/>
        <v>284.41240252876383</v>
      </c>
      <c r="P11">
        <f t="shared" si="22"/>
        <v>14.220620126438192</v>
      </c>
      <c r="Q11" s="4">
        <f t="shared" si="23"/>
        <v>25</v>
      </c>
      <c r="R11">
        <f t="shared" si="0"/>
        <v>100000</v>
      </c>
      <c r="S11">
        <f t="shared" si="1"/>
        <v>67.44189863625536</v>
      </c>
      <c r="U11">
        <f t="shared" si="13"/>
        <v>1.793078E-3</v>
      </c>
      <c r="V11">
        <f t="shared" si="14"/>
        <v>0.01</v>
      </c>
      <c r="W11">
        <f t="shared" si="15"/>
        <v>0.92075342750453804</v>
      </c>
      <c r="X11">
        <f t="shared" si="16"/>
        <v>1.650982714282982E-3</v>
      </c>
      <c r="Y11">
        <f t="shared" si="17"/>
        <v>9.2075342750453804E-3</v>
      </c>
      <c r="Z11">
        <f t="shared" si="18"/>
        <v>0.90989491051520965</v>
      </c>
      <c r="AB11">
        <f t="shared" si="19"/>
        <v>59.113524405108592</v>
      </c>
      <c r="AC11">
        <f t="shared" si="2"/>
        <v>61.365040324611414</v>
      </c>
      <c r="AE11">
        <f t="shared" si="3"/>
        <v>258.78539754832536</v>
      </c>
      <c r="AF11">
        <f t="shared" si="4"/>
        <v>-12.939269877416267</v>
      </c>
      <c r="AG11">
        <f t="shared" si="4"/>
        <v>-22.747372762880243</v>
      </c>
      <c r="AH11">
        <f t="shared" si="5"/>
        <v>-165.0982714282982</v>
      </c>
      <c r="AI11">
        <f t="shared" si="6"/>
        <v>58.000483479730633</v>
      </c>
      <c r="AJ11">
        <f t="shared" si="7"/>
        <v>-2.2515159195028218</v>
      </c>
      <c r="AK11">
        <f t="shared" si="24"/>
        <v>21.34717564532124</v>
      </c>
      <c r="AL11">
        <f t="shared" si="8"/>
        <v>77.096143205549055</v>
      </c>
      <c r="AN11">
        <f t="shared" si="9"/>
        <v>134.17472133777179</v>
      </c>
      <c r="AO11">
        <f t="shared" si="9"/>
        <v>-6.7087360668885889</v>
      </c>
      <c r="AP11">
        <f t="shared" si="9"/>
        <v>-11.794028683770403</v>
      </c>
      <c r="AQ11">
        <f t="shared" si="9"/>
        <v>-85.599940228865009</v>
      </c>
      <c r="AR11">
        <f t="shared" si="9"/>
        <v>30.072016358247772</v>
      </c>
      <c r="AS11">
        <f t="shared" si="9"/>
        <v>-1.1673630890646944</v>
      </c>
      <c r="AT11">
        <f t="shared" si="9"/>
        <v>11.068056276338305</v>
      </c>
      <c r="AU11">
        <f t="shared" si="9"/>
        <v>39.972709545521383</v>
      </c>
      <c r="AW11">
        <v>8</v>
      </c>
      <c r="AX11">
        <f>(R11*SUMPRODUCT(K12:$K$23, X12:$X$23)-$AZ$3*SUMPRODUCT(K11:$K$22, W12:$W$23))/Z11</f>
        <v>67.44189863625536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1.8201370000000001E-3</v>
      </c>
      <c r="O12">
        <f t="shared" si="21"/>
        <v>284.41240252876383</v>
      </c>
      <c r="P12">
        <f t="shared" si="22"/>
        <v>14.220620126438192</v>
      </c>
      <c r="Q12" s="4">
        <f t="shared" si="23"/>
        <v>25</v>
      </c>
      <c r="R12">
        <f t="shared" si="0"/>
        <v>100000</v>
      </c>
      <c r="S12">
        <f t="shared" si="1"/>
        <v>69.220272911100992</v>
      </c>
      <c r="U12">
        <f t="shared" si="13"/>
        <v>1.8201370000000001E-3</v>
      </c>
      <c r="V12">
        <f t="shared" si="14"/>
        <v>0.01</v>
      </c>
      <c r="W12">
        <f t="shared" si="15"/>
        <v>0.90989491051520965</v>
      </c>
      <c r="X12">
        <f t="shared" si="16"/>
        <v>1.6561333927404222E-3</v>
      </c>
      <c r="Y12">
        <f t="shared" si="17"/>
        <v>9.0989491051520974E-3</v>
      </c>
      <c r="Z12">
        <f t="shared" si="18"/>
        <v>0.89913982801731718</v>
      </c>
      <c r="AB12">
        <f t="shared" si="19"/>
        <v>61.365040324611414</v>
      </c>
      <c r="AC12">
        <f t="shared" si="2"/>
        <v>62.238704280599102</v>
      </c>
      <c r="AE12">
        <f t="shared" si="3"/>
        <v>255.7265186957047</v>
      </c>
      <c r="AF12">
        <f t="shared" si="4"/>
        <v>-12.786325934785236</v>
      </c>
      <c r="AG12">
        <f t="shared" si="4"/>
        <v>-22.47849570043293</v>
      </c>
      <c r="AH12">
        <f t="shared" si="5"/>
        <v>-165.6133392740422</v>
      </c>
      <c r="AI12">
        <f t="shared" si="6"/>
        <v>54.848357786444325</v>
      </c>
      <c r="AJ12">
        <f t="shared" si="7"/>
        <v>-0.87366395598768776</v>
      </c>
      <c r="AK12">
        <f t="shared" si="24"/>
        <v>21.301366315987167</v>
      </c>
      <c r="AL12">
        <f t="shared" si="8"/>
        <v>75.276060146443797</v>
      </c>
      <c r="AN12">
        <f t="shared" si="9"/>
        <v>122.13723064856363</v>
      </c>
      <c r="AO12">
        <f t="shared" si="9"/>
        <v>-6.1068615324281819</v>
      </c>
      <c r="AP12">
        <f t="shared" si="9"/>
        <v>-10.735926911293133</v>
      </c>
      <c r="AQ12">
        <f t="shared" si="9"/>
        <v>-79.098384948734164</v>
      </c>
      <c r="AR12">
        <f t="shared" si="9"/>
        <v>26.196057256108148</v>
      </c>
      <c r="AS12">
        <f t="shared" si="9"/>
        <v>-0.41726957628816719</v>
      </c>
      <c r="AT12">
        <f t="shared" si="9"/>
        <v>10.173719581898675</v>
      </c>
      <c r="AU12">
        <f t="shared" si="9"/>
        <v>35.952507261718651</v>
      </c>
      <c r="AW12">
        <v>9</v>
      </c>
      <c r="AX12">
        <f>(R12*SUMPRODUCT(K13:$K$23, X13:$X$23)-$AZ$3*SUMPRODUCT(K12:$K$22, W13:$W$23))/Z12</f>
        <v>69.220272911100992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1.84855E-3</v>
      </c>
      <c r="O13">
        <f t="shared" si="21"/>
        <v>284.41240252876383</v>
      </c>
      <c r="P13">
        <f t="shared" si="22"/>
        <v>14.220620126438192</v>
      </c>
      <c r="Q13" s="4">
        <f t="shared" si="23"/>
        <v>25</v>
      </c>
      <c r="R13">
        <f t="shared" si="0"/>
        <v>100000</v>
      </c>
      <c r="S13">
        <f t="shared" si="1"/>
        <v>69.680317221532292</v>
      </c>
      <c r="U13">
        <f t="shared" si="13"/>
        <v>1.84855E-3</v>
      </c>
      <c r="V13">
        <f t="shared" si="14"/>
        <v>0.01</v>
      </c>
      <c r="W13">
        <f t="shared" si="15"/>
        <v>0.89913982801731718</v>
      </c>
      <c r="X13">
        <f t="shared" si="16"/>
        <v>1.6621049290814116E-3</v>
      </c>
      <c r="Y13">
        <f t="shared" si="17"/>
        <v>8.9913982801731723E-3</v>
      </c>
      <c r="Z13">
        <f t="shared" si="18"/>
        <v>0.88848632480806267</v>
      </c>
      <c r="AB13">
        <f t="shared" si="19"/>
        <v>62.238704280599102</v>
      </c>
      <c r="AC13">
        <f t="shared" si="2"/>
        <v>61.910008959619184</v>
      </c>
      <c r="AE13">
        <f t="shared" si="3"/>
        <v>252.69653025261272</v>
      </c>
      <c r="AF13">
        <f t="shared" si="4"/>
        <v>-12.634826512630637</v>
      </c>
      <c r="AG13">
        <f t="shared" si="4"/>
        <v>-22.212158120201568</v>
      </c>
      <c r="AH13">
        <f t="shared" si="5"/>
        <v>-166.21049290814116</v>
      </c>
      <c r="AI13">
        <f t="shared" si="6"/>
        <v>51.639052711639351</v>
      </c>
      <c r="AJ13">
        <f t="shared" si="7"/>
        <v>0.32869532097991794</v>
      </c>
      <c r="AK13">
        <f t="shared" si="24"/>
        <v>21.161028561440684</v>
      </c>
      <c r="AL13">
        <f t="shared" si="8"/>
        <v>73.128776594059957</v>
      </c>
      <c r="AN13">
        <f t="shared" si="9"/>
        <v>111.17648720155144</v>
      </c>
      <c r="AO13">
        <f t="shared" si="9"/>
        <v>-5.5588243600775726</v>
      </c>
      <c r="AP13">
        <f t="shared" si="9"/>
        <v>-9.7724717885947072</v>
      </c>
      <c r="AQ13">
        <f t="shared" si="9"/>
        <v>-73.126048541675431</v>
      </c>
      <c r="AR13">
        <f t="shared" si="9"/>
        <v>22.719142511203728</v>
      </c>
      <c r="AS13">
        <f t="shared" si="9"/>
        <v>0.14461295178688294</v>
      </c>
      <c r="AT13">
        <f t="shared" si="9"/>
        <v>9.3100163214779652</v>
      </c>
      <c r="AU13">
        <f t="shared" si="9"/>
        <v>32.173771784468578</v>
      </c>
      <c r="AW13">
        <v>10</v>
      </c>
      <c r="AX13">
        <f>(R13*SUMPRODUCT(K14:$K$23, X14:$X$23)-$AZ$3*SUMPRODUCT(K13:$K$22, W14:$W$23))/Z13</f>
        <v>69.680317221532292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1.8814719999999999E-3</v>
      </c>
      <c r="O14">
        <f t="shared" si="21"/>
        <v>284.41240252876383</v>
      </c>
      <c r="P14">
        <f t="shared" si="22"/>
        <v>14.220620126438192</v>
      </c>
      <c r="Q14" s="4">
        <f t="shared" si="23"/>
        <v>25</v>
      </c>
      <c r="R14">
        <f t="shared" si="0"/>
        <v>100000</v>
      </c>
      <c r="S14">
        <f t="shared" si="1"/>
        <v>68.827071712563452</v>
      </c>
      <c r="U14">
        <f t="shared" si="13"/>
        <v>1.8814719999999999E-3</v>
      </c>
      <c r="V14">
        <f t="shared" si="14"/>
        <v>0.01</v>
      </c>
      <c r="W14">
        <f t="shared" si="15"/>
        <v>0.88848632480806267</v>
      </c>
      <c r="X14">
        <f t="shared" si="16"/>
        <v>1.6716621425092752E-3</v>
      </c>
      <c r="Y14">
        <f t="shared" si="17"/>
        <v>8.884863248080627E-3</v>
      </c>
      <c r="Z14">
        <f t="shared" si="18"/>
        <v>0.87792979941747284</v>
      </c>
      <c r="AB14">
        <f t="shared" si="19"/>
        <v>61.910008959619184</v>
      </c>
      <c r="AC14">
        <f t="shared" si="2"/>
        <v>60.425337263102854</v>
      </c>
      <c r="AE14">
        <f t="shared" si="3"/>
        <v>249.69412350391917</v>
      </c>
      <c r="AF14">
        <f t="shared" si="4"/>
        <v>-12.484706175195958</v>
      </c>
      <c r="AG14">
        <f t="shared" si="4"/>
        <v>-21.948244985436823</v>
      </c>
      <c r="AH14">
        <f t="shared" si="5"/>
        <v>-167.16621425092751</v>
      </c>
      <c r="AI14">
        <f t="shared" si="6"/>
        <v>48.094958092358894</v>
      </c>
      <c r="AJ14">
        <f t="shared" si="7"/>
        <v>1.4846716965163296</v>
      </c>
      <c r="AK14">
        <f t="shared" si="24"/>
        <v>20.938359840183967</v>
      </c>
      <c r="AL14">
        <f t="shared" si="8"/>
        <v>70.517989629059187</v>
      </c>
      <c r="AN14">
        <f t="shared" si="9"/>
        <v>101.19600255147321</v>
      </c>
      <c r="AO14">
        <f t="shared" si="9"/>
        <v>-5.0598001275736602</v>
      </c>
      <c r="AP14">
        <f t="shared" si="9"/>
        <v>-8.8951819305101196</v>
      </c>
      <c r="AQ14">
        <f t="shared" si="9"/>
        <v>-67.749102007166215</v>
      </c>
      <c r="AR14">
        <f t="shared" si="9"/>
        <v>19.491918486223227</v>
      </c>
      <c r="AS14">
        <f t="shared" si="9"/>
        <v>0.60170755595058423</v>
      </c>
      <c r="AT14">
        <f t="shared" si="9"/>
        <v>8.4858958075465605</v>
      </c>
      <c r="AU14">
        <f t="shared" si="9"/>
        <v>28.579521849720372</v>
      </c>
      <c r="AW14">
        <v>11</v>
      </c>
      <c r="AX14">
        <f>(R14*SUMPRODUCT(K15:$K$23, X15:$X$23)-$AZ$3*SUMPRODUCT(K14:$K$22, W15:$W$23))/Z14</f>
        <v>68.827071712563452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1.927022E-3</v>
      </c>
      <c r="O15">
        <f t="shared" si="21"/>
        <v>284.41240252876383</v>
      </c>
      <c r="P15">
        <f t="shared" si="22"/>
        <v>14.220620126438192</v>
      </c>
      <c r="Q15" s="4">
        <f t="shared" si="23"/>
        <v>25</v>
      </c>
      <c r="R15">
        <f t="shared" si="0"/>
        <v>100000</v>
      </c>
      <c r="S15">
        <f t="shared" si="1"/>
        <v>66.378950888341919</v>
      </c>
      <c r="U15">
        <f t="shared" si="13"/>
        <v>1.927022E-3</v>
      </c>
      <c r="V15">
        <f t="shared" si="14"/>
        <v>0.01</v>
      </c>
      <c r="W15">
        <f t="shared" si="15"/>
        <v>0.87792979941747284</v>
      </c>
      <c r="X15">
        <f t="shared" si="16"/>
        <v>1.6917900379330574E-3</v>
      </c>
      <c r="Y15">
        <f t="shared" si="17"/>
        <v>8.7792979941747288E-3</v>
      </c>
      <c r="Z15">
        <f t="shared" si="18"/>
        <v>0.86745871138536501</v>
      </c>
      <c r="AB15">
        <f t="shared" si="19"/>
        <v>60.425337263102854</v>
      </c>
      <c r="AC15">
        <f t="shared" si="2"/>
        <v>57.580999200713514</v>
      </c>
      <c r="AE15">
        <f t="shared" si="3"/>
        <v>246.7160161996172</v>
      </c>
      <c r="AF15">
        <f t="shared" si="4"/>
        <v>-12.33580080998086</v>
      </c>
      <c r="AG15">
        <f t="shared" si="4"/>
        <v>-21.686467784634125</v>
      </c>
      <c r="AH15">
        <f t="shared" si="5"/>
        <v>-169.17900379330575</v>
      </c>
      <c r="AI15">
        <f t="shared" si="6"/>
        <v>43.514743811696462</v>
      </c>
      <c r="AJ15">
        <f t="shared" si="7"/>
        <v>2.8443380623893404</v>
      </c>
      <c r="AK15">
        <f t="shared" si="24"/>
        <v>20.636388685691745</v>
      </c>
      <c r="AL15">
        <f t="shared" si="8"/>
        <v>66.995470559777544</v>
      </c>
      <c r="AN15">
        <f t="shared" si="9"/>
        <v>92.107235266504418</v>
      </c>
      <c r="AO15">
        <f t="shared" si="9"/>
        <v>-4.6053617633252211</v>
      </c>
      <c r="AP15">
        <f t="shared" si="9"/>
        <v>-8.0962744985417103</v>
      </c>
      <c r="AQ15">
        <f t="shared" si="9"/>
        <v>-63.160108308230029</v>
      </c>
      <c r="AR15">
        <f t="shared" si="9"/>
        <v>16.245490696407462</v>
      </c>
      <c r="AS15">
        <f t="shared" si="9"/>
        <v>1.0618853170764468</v>
      </c>
      <c r="AT15">
        <f t="shared" si="9"/>
        <v>7.7042452979061551</v>
      </c>
      <c r="AU15">
        <f t="shared" si="9"/>
        <v>25.011621311390062</v>
      </c>
      <c r="AW15">
        <v>12</v>
      </c>
      <c r="AX15">
        <f>(R15*SUMPRODUCT(K16:$K$23, X16:$X$23)-$AZ$3*SUMPRODUCT(K15:$K$22, W16:$W$23))/Z15</f>
        <v>66.378950888341919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1.979789E-3</v>
      </c>
      <c r="O16">
        <f t="shared" si="21"/>
        <v>284.41240252876383</v>
      </c>
      <c r="P16">
        <f t="shared" si="22"/>
        <v>14.220620126438192</v>
      </c>
      <c r="Q16" s="4">
        <f t="shared" si="23"/>
        <v>25</v>
      </c>
      <c r="R16">
        <f t="shared" si="0"/>
        <v>100000</v>
      </c>
      <c r="S16">
        <f t="shared" si="1"/>
        <v>62.32648900319171</v>
      </c>
      <c r="U16">
        <f t="shared" si="13"/>
        <v>1.979789E-3</v>
      </c>
      <c r="V16">
        <f t="shared" si="14"/>
        <v>0.01</v>
      </c>
      <c r="W16">
        <f t="shared" si="15"/>
        <v>0.86745871138536501</v>
      </c>
      <c r="X16">
        <f t="shared" si="16"/>
        <v>1.7173852147549205E-3</v>
      </c>
      <c r="Y16">
        <f t="shared" si="17"/>
        <v>8.6745871138536497E-3</v>
      </c>
      <c r="Z16">
        <f t="shared" si="18"/>
        <v>0.85706673905675645</v>
      </c>
      <c r="AB16">
        <f t="shared" si="19"/>
        <v>57.580999200713514</v>
      </c>
      <c r="AC16">
        <f t="shared" si="2"/>
        <v>53.417960686822312</v>
      </c>
      <c r="AE16">
        <f t="shared" si="3"/>
        <v>243.76041038262522</v>
      </c>
      <c r="AF16">
        <f t="shared" si="4"/>
        <v>-12.18802051913126</v>
      </c>
      <c r="AG16">
        <f t="shared" si="4"/>
        <v>-21.426668476418911</v>
      </c>
      <c r="AH16">
        <f t="shared" si="5"/>
        <v>-171.73852147549206</v>
      </c>
      <c r="AI16">
        <f t="shared" si="6"/>
        <v>38.407199911582978</v>
      </c>
      <c r="AJ16">
        <f t="shared" si="7"/>
        <v>4.1630385138912018</v>
      </c>
      <c r="AK16">
        <f t="shared" si="24"/>
        <v>20.240737234494524</v>
      </c>
      <c r="AL16">
        <f t="shared" si="8"/>
        <v>62.810975659968705</v>
      </c>
      <c r="AN16">
        <f t="shared" si="9"/>
        <v>83.830284884501765</v>
      </c>
      <c r="AO16">
        <f t="shared" si="9"/>
        <v>-4.1915142442250879</v>
      </c>
      <c r="AP16">
        <f t="shared" si="9"/>
        <v>-7.3687261999785374</v>
      </c>
      <c r="AQ16">
        <f t="shared" si="9"/>
        <v>-59.061638263305973</v>
      </c>
      <c r="AR16">
        <f t="shared" si="9"/>
        <v>13.208406176992167</v>
      </c>
      <c r="AS16">
        <f t="shared" si="9"/>
        <v>1.4316873853996743</v>
      </c>
      <c r="AT16">
        <f t="shared" si="9"/>
        <v>6.9608791927147253</v>
      </c>
      <c r="AU16">
        <f t="shared" si="9"/>
        <v>21.600972755106564</v>
      </c>
      <c r="AW16">
        <v>13</v>
      </c>
      <c r="AX16">
        <f>(R16*SUMPRODUCT(K17:$K$23, X17:$X$23)-$AZ$3*SUMPRODUCT(K16:$K$22, W17:$W$23))/Z16</f>
        <v>62.32648900319171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2.0334569999999998E-3</v>
      </c>
      <c r="O17">
        <f t="shared" si="21"/>
        <v>284.41240252876383</v>
      </c>
      <c r="P17">
        <f t="shared" si="22"/>
        <v>14.220620126438192</v>
      </c>
      <c r="Q17" s="4">
        <f t="shared" si="23"/>
        <v>25</v>
      </c>
      <c r="R17">
        <f t="shared" si="0"/>
        <v>100000</v>
      </c>
      <c r="S17">
        <f t="shared" si="1"/>
        <v>56.890073110628698</v>
      </c>
      <c r="U17">
        <f t="shared" si="13"/>
        <v>2.0334569999999998E-3</v>
      </c>
      <c r="V17">
        <f t="shared" si="14"/>
        <v>0.01</v>
      </c>
      <c r="W17">
        <f t="shared" si="15"/>
        <v>0.85706673905675645</v>
      </c>
      <c r="X17">
        <f t="shared" si="16"/>
        <v>1.7428083600021346E-3</v>
      </c>
      <c r="Y17">
        <f t="shared" si="17"/>
        <v>8.570667390567565E-3</v>
      </c>
      <c r="Z17">
        <f t="shared" si="18"/>
        <v>0.84675326330618672</v>
      </c>
      <c r="AB17">
        <f t="shared" si="19"/>
        <v>53.417960686822312</v>
      </c>
      <c r="AC17">
        <f t="shared" si="2"/>
        <v>48.171855056152395</v>
      </c>
      <c r="AE17">
        <f t="shared" si="3"/>
        <v>240.82712996598352</v>
      </c>
      <c r="AF17">
        <f t="shared" si="4"/>
        <v>-12.041356498299177</v>
      </c>
      <c r="AG17">
        <f t="shared" si="4"/>
        <v>-21.168831582654668</v>
      </c>
      <c r="AH17">
        <f t="shared" si="5"/>
        <v>-174.28083600021347</v>
      </c>
      <c r="AI17">
        <f t="shared" si="6"/>
        <v>33.33610588481622</v>
      </c>
      <c r="AJ17">
        <f t="shared" si="7"/>
        <v>5.2461056306699163</v>
      </c>
      <c r="AK17">
        <f t="shared" si="24"/>
        <v>19.754261390815469</v>
      </c>
      <c r="AL17">
        <f t="shared" si="8"/>
        <v>58.336472906301609</v>
      </c>
      <c r="AN17">
        <f t="shared" si="9"/>
        <v>76.292974354576529</v>
      </c>
      <c r="AO17">
        <f t="shared" si="9"/>
        <v>-3.8146487177288271</v>
      </c>
      <c r="AP17">
        <f t="shared" si="9"/>
        <v>-6.7061926340273352</v>
      </c>
      <c r="AQ17">
        <f t="shared" si="9"/>
        <v>-55.211401445246402</v>
      </c>
      <c r="AR17">
        <f t="shared" si="9"/>
        <v>10.560731557573977</v>
      </c>
      <c r="AS17">
        <f t="shared" si="9"/>
        <v>1.6619431639559585</v>
      </c>
      <c r="AT17">
        <f t="shared" si="9"/>
        <v>6.258063025938827</v>
      </c>
      <c r="AU17">
        <f t="shared" si="9"/>
        <v>18.480737747468766</v>
      </c>
      <c r="AW17">
        <v>14</v>
      </c>
      <c r="AX17">
        <f>(R17*SUMPRODUCT(K18:$K$23, X18:$X$23)-$AZ$3*SUMPRODUCT(K17:$K$22, W18:$W$23))/Z17</f>
        <v>56.890073110628698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2.08983E-3</v>
      </c>
      <c r="O18">
        <f t="shared" si="21"/>
        <v>284.41240252876383</v>
      </c>
      <c r="P18">
        <f t="shared" si="22"/>
        <v>14.220620126438192</v>
      </c>
      <c r="Q18" s="4">
        <f t="shared" si="23"/>
        <v>25</v>
      </c>
      <c r="R18">
        <f t="shared" si="0"/>
        <v>100000</v>
      </c>
      <c r="S18">
        <f t="shared" si="1"/>
        <v>50.213546592590959</v>
      </c>
      <c r="U18">
        <f t="shared" si="13"/>
        <v>2.08983E-3</v>
      </c>
      <c r="V18">
        <f t="shared" si="14"/>
        <v>0.01</v>
      </c>
      <c r="W18">
        <f t="shared" si="15"/>
        <v>0.84675326330618672</v>
      </c>
      <c r="X18">
        <f t="shared" si="16"/>
        <v>1.7695703722551681E-3</v>
      </c>
      <c r="Y18">
        <f t="shared" si="17"/>
        <v>8.4675326330618667E-3</v>
      </c>
      <c r="Z18">
        <f t="shared" si="18"/>
        <v>0.83651616030086973</v>
      </c>
      <c r="AB18">
        <f t="shared" si="19"/>
        <v>48.171855056152395</v>
      </c>
      <c r="AC18">
        <f t="shared" si="2"/>
        <v>42.004443190723009</v>
      </c>
      <c r="AE18">
        <f t="shared" si="3"/>
        <v>237.91557090530691</v>
      </c>
      <c r="AF18">
        <f t="shared" si="4"/>
        <v>-11.895778545265344</v>
      </c>
      <c r="AG18">
        <f t="shared" si="4"/>
        <v>-20.912904007521742</v>
      </c>
      <c r="AH18">
        <f t="shared" si="5"/>
        <v>-176.95703722551681</v>
      </c>
      <c r="AI18">
        <f t="shared" si="6"/>
        <v>28.149851127002989</v>
      </c>
      <c r="AJ18">
        <f t="shared" si="7"/>
        <v>6.1674118654293864</v>
      </c>
      <c r="AK18">
        <f t="shared" si="24"/>
        <v>19.193415319133582</v>
      </c>
      <c r="AL18">
        <f t="shared" si="8"/>
        <v>53.510678311565954</v>
      </c>
      <c r="AN18">
        <f t="shared" si="9"/>
        <v>69.429393227197608</v>
      </c>
      <c r="AO18">
        <f t="shared" si="9"/>
        <v>-3.4714696613598801</v>
      </c>
      <c r="AP18">
        <f t="shared" si="9"/>
        <v>-6.1028802374551789</v>
      </c>
      <c r="AQ18">
        <f t="shared" si="9"/>
        <v>-51.640250678423342</v>
      </c>
      <c r="AR18">
        <f t="shared" si="9"/>
        <v>8.2147926499592003</v>
      </c>
      <c r="AS18">
        <f t="shared" si="9"/>
        <v>1.7997967176743113</v>
      </c>
      <c r="AT18">
        <f t="shared" si="9"/>
        <v>5.6010927510727271</v>
      </c>
      <c r="AU18">
        <f t="shared" si="9"/>
        <v>15.615682118706239</v>
      </c>
      <c r="AW18">
        <v>15</v>
      </c>
      <c r="AX18">
        <f>(R18*SUMPRODUCT(K19:$K$23, X19:$X$23)-$AZ$3*SUMPRODUCT(K18:$K$22, W19:$W$23))/Z18</f>
        <v>50.213546592590959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2.1556750000000001E-3</v>
      </c>
      <c r="O19">
        <f t="shared" si="21"/>
        <v>284.41240252876383</v>
      </c>
      <c r="P19">
        <f t="shared" si="22"/>
        <v>14.220620126438192</v>
      </c>
      <c r="Q19" s="4">
        <f t="shared" si="23"/>
        <v>25</v>
      </c>
      <c r="R19">
        <f t="shared" si="0"/>
        <v>100000</v>
      </c>
      <c r="S19">
        <f t="shared" si="1"/>
        <v>42.247590061770389</v>
      </c>
      <c r="U19">
        <f t="shared" si="13"/>
        <v>2.1556750000000001E-3</v>
      </c>
      <c r="V19">
        <f t="shared" si="14"/>
        <v>0.01</v>
      </c>
      <c r="W19">
        <f t="shared" si="15"/>
        <v>0.83651616030086973</v>
      </c>
      <c r="X19">
        <f t="shared" si="16"/>
        <v>1.8032569738565775E-3</v>
      </c>
      <c r="Y19">
        <f t="shared" si="17"/>
        <v>8.365161603008698E-3</v>
      </c>
      <c r="Z19">
        <f t="shared" si="18"/>
        <v>0.82634774172400449</v>
      </c>
      <c r="AB19">
        <f t="shared" si="19"/>
        <v>42.004443190723009</v>
      </c>
      <c r="AC19">
        <f t="shared" si="2"/>
        <v>34.911200640825456</v>
      </c>
      <c r="AE19">
        <f t="shared" si="3"/>
        <v>235.02354654794254</v>
      </c>
      <c r="AF19">
        <f t="shared" si="4"/>
        <v>-11.751177327397127</v>
      </c>
      <c r="AG19">
        <f t="shared" si="4"/>
        <v>-20.658693543100114</v>
      </c>
      <c r="AH19">
        <f t="shared" si="5"/>
        <v>-180.32569738565775</v>
      </c>
      <c r="AI19">
        <f t="shared" si="6"/>
        <v>22.287978291787567</v>
      </c>
      <c r="AJ19">
        <f t="shared" si="7"/>
        <v>7.0932425498975533</v>
      </c>
      <c r="AK19">
        <f t="shared" si="24"/>
        <v>18.569376868788794</v>
      </c>
      <c r="AL19">
        <f t="shared" si="8"/>
        <v>47.950597710473915</v>
      </c>
      <c r="AN19">
        <f t="shared" si="9"/>
        <v>63.179072496048718</v>
      </c>
      <c r="AO19">
        <f t="shared" si="9"/>
        <v>-3.1589536248024355</v>
      </c>
      <c r="AP19">
        <f t="shared" si="9"/>
        <v>-5.5534737527540798</v>
      </c>
      <c r="AQ19">
        <f t="shared" si="9"/>
        <v>-48.475186743490781</v>
      </c>
      <c r="AR19">
        <f t="shared" si="9"/>
        <v>5.9914583750014216</v>
      </c>
      <c r="AS19">
        <f t="shared" si="9"/>
        <v>1.9068067513848781</v>
      </c>
      <c r="AT19">
        <f t="shared" si="9"/>
        <v>4.9918232646546192</v>
      </c>
      <c r="AU19">
        <f t="shared" si="9"/>
        <v>12.890088391040917</v>
      </c>
      <c r="AW19">
        <v>16</v>
      </c>
      <c r="AX19">
        <f>(R19*SUMPRODUCT(K20:$K$23, X20:$X$23)-$AZ$3*SUMPRODUCT(K19:$K$22, W20:$W$23))/Z19</f>
        <v>42.247590061770389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2.2206180000000002E-3</v>
      </c>
      <c r="O20">
        <f t="shared" si="21"/>
        <v>284.41240252876383</v>
      </c>
      <c r="P20">
        <f t="shared" si="22"/>
        <v>14.220620126438192</v>
      </c>
      <c r="Q20" s="4">
        <f t="shared" si="23"/>
        <v>25</v>
      </c>
      <c r="R20">
        <f t="shared" si="0"/>
        <v>100000</v>
      </c>
      <c r="S20">
        <f t="shared" si="1"/>
        <v>33.234458648531003</v>
      </c>
      <c r="U20">
        <f t="shared" si="13"/>
        <v>2.2206180000000002E-3</v>
      </c>
      <c r="V20">
        <f t="shared" si="14"/>
        <v>0.01</v>
      </c>
      <c r="W20">
        <f t="shared" si="15"/>
        <v>0.82634774172400449</v>
      </c>
      <c r="X20">
        <f t="shared" si="16"/>
        <v>1.8350026695316756E-3</v>
      </c>
      <c r="Y20">
        <f t="shared" si="17"/>
        <v>8.2634774172400446E-3</v>
      </c>
      <c r="Z20">
        <f t="shared" si="18"/>
        <v>0.81624926163723277</v>
      </c>
      <c r="AB20">
        <f t="shared" si="19"/>
        <v>34.911200640825456</v>
      </c>
      <c r="AC20">
        <f t="shared" si="2"/>
        <v>27.127602332776576</v>
      </c>
      <c r="AE20">
        <f t="shared" si="3"/>
        <v>232.15141356457491</v>
      </c>
      <c r="AF20">
        <f t="shared" si="4"/>
        <v>-11.607570678228745</v>
      </c>
      <c r="AG20">
        <f t="shared" si="4"/>
        <v>-20.406231540930818</v>
      </c>
      <c r="AH20">
        <f t="shared" si="5"/>
        <v>-183.50026695316757</v>
      </c>
      <c r="AI20">
        <f t="shared" si="6"/>
        <v>16.637344392247769</v>
      </c>
      <c r="AJ20">
        <f t="shared" si="7"/>
        <v>7.7835983080488802</v>
      </c>
      <c r="AK20">
        <f t="shared" si="24"/>
        <v>17.881853046902012</v>
      </c>
      <c r="AL20">
        <f t="shared" si="8"/>
        <v>42.302795747198658</v>
      </c>
      <c r="AN20">
        <f t="shared" si="9"/>
        <v>57.487651842052117</v>
      </c>
      <c r="AO20">
        <f t="shared" si="9"/>
        <v>-2.8743825921026058</v>
      </c>
      <c r="AP20">
        <f t="shared" si="9"/>
        <v>-5.0531948792421373</v>
      </c>
      <c r="AQ20">
        <f t="shared" si="9"/>
        <v>-45.440168972277327</v>
      </c>
      <c r="AR20">
        <f t="shared" si="9"/>
        <v>4.1199053984300447</v>
      </c>
      <c r="AS20">
        <f t="shared" si="9"/>
        <v>1.9274523585316654</v>
      </c>
      <c r="AT20">
        <f t="shared" si="9"/>
        <v>4.4280830621136786</v>
      </c>
      <c r="AU20">
        <f t="shared" si="9"/>
        <v>10.475440819075388</v>
      </c>
      <c r="AW20">
        <v>17</v>
      </c>
      <c r="AX20">
        <f>(R20*SUMPRODUCT(K21:$K$23, X21:$X$23)-$AZ$3*SUMPRODUCT(K20:$K$22, W21:$W$23))/Z20</f>
        <v>33.234458648531003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2.2950319999999998E-3</v>
      </c>
      <c r="O21">
        <f t="shared" si="21"/>
        <v>284.41240252876383</v>
      </c>
      <c r="P21">
        <f t="shared" si="22"/>
        <v>14.220620126438192</v>
      </c>
      <c r="Q21" s="4">
        <f t="shared" si="23"/>
        <v>25</v>
      </c>
      <c r="R21">
        <f t="shared" si="0"/>
        <v>100000</v>
      </c>
      <c r="S21">
        <f t="shared" si="1"/>
        <v>23.144778576627282</v>
      </c>
      <c r="U21">
        <f t="shared" si="13"/>
        <v>2.2950319999999998E-3</v>
      </c>
      <c r="V21">
        <f t="shared" si="14"/>
        <v>0.01</v>
      </c>
      <c r="W21">
        <f t="shared" si="15"/>
        <v>0.81624926163723277</v>
      </c>
      <c r="X21">
        <f t="shared" si="16"/>
        <v>1.8733181754338215E-3</v>
      </c>
      <c r="Y21">
        <f t="shared" si="17"/>
        <v>8.1624926163723285E-3</v>
      </c>
      <c r="Z21">
        <f t="shared" si="18"/>
        <v>0.80621345084542662</v>
      </c>
      <c r="AB21">
        <f t="shared" si="19"/>
        <v>27.127602332776576</v>
      </c>
      <c r="AC21">
        <f t="shared" si="2"/>
        <v>18.659631805315982</v>
      </c>
      <c r="AE21">
        <f t="shared" si="3"/>
        <v>229.29710450595323</v>
      </c>
      <c r="AF21">
        <f t="shared" si="4"/>
        <v>-11.464855225297661</v>
      </c>
      <c r="AG21">
        <f t="shared" si="4"/>
        <v>-20.155336271135667</v>
      </c>
      <c r="AH21">
        <f t="shared" si="5"/>
        <v>-187.33181754338216</v>
      </c>
      <c r="AI21">
        <f t="shared" si="6"/>
        <v>10.345095466137735</v>
      </c>
      <c r="AJ21">
        <f t="shared" si="7"/>
        <v>8.4679705274605936</v>
      </c>
      <c r="AK21">
        <f t="shared" si="24"/>
        <v>17.147189612940249</v>
      </c>
      <c r="AL21">
        <f t="shared" si="8"/>
        <v>35.960255606538581</v>
      </c>
      <c r="AN21">
        <f t="shared" si="9"/>
        <v>52.30499618915119</v>
      </c>
      <c r="AO21">
        <f t="shared" si="9"/>
        <v>-2.6152498094575591</v>
      </c>
      <c r="AP21">
        <f t="shared" si="9"/>
        <v>-4.5976367173247095</v>
      </c>
      <c r="AQ21">
        <f t="shared" si="9"/>
        <v>-42.732288416049208</v>
      </c>
      <c r="AR21">
        <f t="shared" si="9"/>
        <v>2.3598212463197106</v>
      </c>
      <c r="AS21">
        <f t="shared" si="9"/>
        <v>1.9316300008366285</v>
      </c>
      <c r="AT21">
        <f t="shared" si="9"/>
        <v>3.9114479412722232</v>
      </c>
      <c r="AU21">
        <f t="shared" si="9"/>
        <v>8.202899188428562</v>
      </c>
      <c r="AW21">
        <v>18</v>
      </c>
      <c r="AX21">
        <f>(R21*SUMPRODUCT(K22:$K$23, X22:$X$23)-$AZ$3*SUMPRODUCT(K21:$K$22, W22:$W$23))/Z21</f>
        <v>23.144778576627282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2.375308E-3</v>
      </c>
      <c r="O22">
        <f t="shared" si="21"/>
        <v>284.41240252876383</v>
      </c>
      <c r="P22">
        <f t="shared" si="22"/>
        <v>14.220620126438192</v>
      </c>
      <c r="Q22" s="4">
        <f t="shared" si="23"/>
        <v>25</v>
      </c>
      <c r="R22">
        <f t="shared" si="0"/>
        <v>100000</v>
      </c>
      <c r="S22">
        <f t="shared" si="1"/>
        <v>12.050598111022536</v>
      </c>
      <c r="U22">
        <f t="shared" si="13"/>
        <v>2.375308E-3</v>
      </c>
      <c r="V22">
        <f t="shared" si="14"/>
        <v>0.01</v>
      </c>
      <c r="W22">
        <f t="shared" si="15"/>
        <v>0.80621345084542662</v>
      </c>
      <c r="X22">
        <f t="shared" si="16"/>
        <v>1.9150052595007486E-3</v>
      </c>
      <c r="Y22">
        <f t="shared" si="17"/>
        <v>8.0621345084542669E-3</v>
      </c>
      <c r="Z22">
        <f t="shared" si="18"/>
        <v>0.79623631107747161</v>
      </c>
      <c r="AB22">
        <f t="shared" si="19"/>
        <v>18.659631805315982</v>
      </c>
      <c r="AC22">
        <f t="shared" si="2"/>
        <v>9.5951237861977319</v>
      </c>
      <c r="AE22">
        <f t="shared" si="3"/>
        <v>226.45948221418388</v>
      </c>
      <c r="AF22">
        <f t="shared" si="4"/>
        <v>-11.322974110709193</v>
      </c>
      <c r="AG22">
        <f t="shared" si="4"/>
        <v>-19.90590777693679</v>
      </c>
      <c r="AH22">
        <f t="shared" si="5"/>
        <v>-191.50052595007486</v>
      </c>
      <c r="AI22">
        <f t="shared" si="6"/>
        <v>3.7300743764630226</v>
      </c>
      <c r="AJ22">
        <f t="shared" si="7"/>
        <v>9.0645080191182501</v>
      </c>
      <c r="AK22">
        <f t="shared" si="24"/>
        <v>16.365729793615348</v>
      </c>
      <c r="AL22">
        <f t="shared" si="8"/>
        <v>29.16031218919662</v>
      </c>
      <c r="AN22">
        <f t="shared" si="9"/>
        <v>47.585702055111611</v>
      </c>
      <c r="AO22">
        <f t="shared" si="9"/>
        <v>-2.3792851027555804</v>
      </c>
      <c r="AP22">
        <f t="shared" si="9"/>
        <v>-4.1828082769965578</v>
      </c>
      <c r="AQ22">
        <f t="shared" si="9"/>
        <v>-40.239811917607021</v>
      </c>
      <c r="AR22">
        <f t="shared" si="9"/>
        <v>0.7837967577524485</v>
      </c>
      <c r="AS22">
        <f t="shared" si="9"/>
        <v>1.9047159061591934</v>
      </c>
      <c r="AT22">
        <f t="shared" si="9"/>
        <v>3.4389142563563895</v>
      </c>
      <c r="AU22">
        <f t="shared" si="9"/>
        <v>6.1274269202680314</v>
      </c>
      <c r="AW22">
        <v>19</v>
      </c>
      <c r="AX22">
        <f>(R22*SUMPRODUCT(K23:$K$23, X23:$X$23)-$AZ$3*SUMPRODUCT(K22:$K$22, W23:$W$23))/Z22</f>
        <v>12.050598111022536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2.4628010000000001E-3</v>
      </c>
      <c r="O23">
        <f t="shared" si="21"/>
        <v>284.41240252876383</v>
      </c>
      <c r="P23">
        <f t="shared" si="22"/>
        <v>14.220620126438192</v>
      </c>
      <c r="Q23" s="4">
        <f t="shared" si="23"/>
        <v>25</v>
      </c>
      <c r="R23">
        <f t="shared" si="0"/>
        <v>100000</v>
      </c>
      <c r="S23">
        <f t="shared" si="1"/>
        <v>12.202677654295163</v>
      </c>
      <c r="U23">
        <f t="shared" si="13"/>
        <v>2.4628010000000001E-3</v>
      </c>
      <c r="V23">
        <f t="shared" si="14"/>
        <v>0.01</v>
      </c>
      <c r="W23">
        <f t="shared" si="15"/>
        <v>0.79623631107747161</v>
      </c>
      <c r="X23">
        <f t="shared" si="16"/>
        <v>1.9609715831579084E-3</v>
      </c>
      <c r="Y23">
        <f t="shared" si="17"/>
        <v>7.9623631107747159E-3</v>
      </c>
      <c r="Z23">
        <f t="shared" si="18"/>
        <v>0.78631297638353903</v>
      </c>
      <c r="AB23">
        <f t="shared" si="19"/>
        <v>9.5951237861977319</v>
      </c>
      <c r="AC23">
        <f t="shared" si="2"/>
        <v>9.5951237861977319</v>
      </c>
      <c r="AE23">
        <f t="shared" si="3"/>
        <v>223.63716275278549</v>
      </c>
      <c r="AF23">
        <f t="shared" si="4"/>
        <v>-11.181858137639274</v>
      </c>
      <c r="AG23">
        <f t="shared" si="4"/>
        <v>-19.657824409588475</v>
      </c>
      <c r="AH23">
        <f t="shared" si="5"/>
        <v>-196.09715831579084</v>
      </c>
      <c r="AI23">
        <f t="shared" si="6"/>
        <v>-3.2996781102330885</v>
      </c>
      <c r="AJ23">
        <f t="shared" si="7"/>
        <v>0</v>
      </c>
      <c r="AK23">
        <f t="shared" si="24"/>
        <v>15.543529988094077</v>
      </c>
      <c r="AL23">
        <f t="shared" si="8"/>
        <v>12.243851877860989</v>
      </c>
      <c r="AN23">
        <f t="shared" si="9"/>
        <v>43.288377850528079</v>
      </c>
      <c r="AO23">
        <f t="shared" si="9"/>
        <v>-2.1644188925264038</v>
      </c>
      <c r="AP23">
        <f t="shared" si="9"/>
        <v>-3.8050712157454298</v>
      </c>
      <c r="AQ23">
        <f t="shared" si="9"/>
        <v>-37.957590679919534</v>
      </c>
      <c r="AR23">
        <f t="shared" si="9"/>
        <v>-0.63870293766328556</v>
      </c>
      <c r="AS23">
        <f t="shared" si="9"/>
        <v>0</v>
      </c>
      <c r="AT23">
        <f t="shared" si="9"/>
        <v>3.0086868880527775</v>
      </c>
      <c r="AU23">
        <f t="shared" si="9"/>
        <v>2.3699839503894919</v>
      </c>
      <c r="AW23">
        <v>20</v>
      </c>
      <c r="AX23">
        <f>(R23*SUMPRODUCT(K$23:$K24, X$23:$X24)-$AZ$3*SUMPRODUCT(K$22:$K23, W$23:$W24))/Z23</f>
        <v>12.202677654295163</v>
      </c>
    </row>
    <row r="25" spans="5:50" x14ac:dyDescent="0.25">
      <c r="AN25" s="8">
        <f t="shared" ref="AN25:AU25" si="25">SUM(AN3:AN23)</f>
        <v>2471.4699323407185</v>
      </c>
      <c r="AO25" s="8">
        <f t="shared" si="25"/>
        <v>-336.8827985136088</v>
      </c>
      <c r="AP25" s="8">
        <f t="shared" si="25"/>
        <v>-1714.676095929851</v>
      </c>
      <c r="AQ25" s="8">
        <f t="shared" si="25"/>
        <v>-1601.5964731079359</v>
      </c>
      <c r="AR25" s="8">
        <f t="shared" si="25"/>
        <v>-1181.685435210677</v>
      </c>
      <c r="AS25" s="8">
        <f t="shared" si="25"/>
        <v>-33.061284119421188</v>
      </c>
      <c r="AT25" s="8">
        <f t="shared" si="25"/>
        <v>170.96496644869691</v>
      </c>
      <c r="AU25" s="9">
        <f t="shared" si="25"/>
        <v>-1043.781752881401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43" priority="1" operator="lessThan">
      <formula>0</formula>
    </cfRule>
  </conditionalFormatting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2E8C5E-2B40-45D7-90CA-A35375A6434C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'T.35.04.B'!C3*(1+C12)</f>
        <v>529.64797249207129</v>
      </c>
      <c r="K3">
        <v>1</v>
      </c>
      <c r="L3" s="2">
        <v>0</v>
      </c>
      <c r="O3">
        <f>$C$3</f>
        <v>529.64797249207129</v>
      </c>
      <c r="P3">
        <f>O3*B5</f>
        <v>423.71837799365704</v>
      </c>
      <c r="Q3" s="4">
        <f>B8</f>
        <v>1522.432587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529.64797249207129</v>
      </c>
      <c r="AF3">
        <f t="shared" ref="AF3:AG23" si="4">-$Z3*P3</f>
        <v>-423.71837799365704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-1416.5029925015858</v>
      </c>
      <c r="AJ3">
        <f t="shared" ref="AJ3:AJ23" si="7">AB3-AC3</f>
        <v>0</v>
      </c>
      <c r="AL3">
        <f t="shared" ref="AL3:AL23" si="8">SUM(AI3:AK3)</f>
        <v>-1416.5029925015858</v>
      </c>
      <c r="AN3">
        <f t="shared" ref="AN3:AU23" si="9">AE3*$K3</f>
        <v>529.64797249207129</v>
      </c>
      <c r="AO3">
        <f t="shared" si="9"/>
        <v>-423.71837799365704</v>
      </c>
      <c r="AP3">
        <f t="shared" si="9"/>
        <v>-1522.432587</v>
      </c>
      <c r="AQ3">
        <f t="shared" si="9"/>
        <v>0</v>
      </c>
      <c r="AR3">
        <f t="shared" si="9"/>
        <v>-1416.5029925015858</v>
      </c>
      <c r="AS3">
        <f t="shared" si="9"/>
        <v>0</v>
      </c>
      <c r="AT3">
        <f t="shared" si="9"/>
        <v>0</v>
      </c>
      <c r="AU3">
        <f t="shared" si="9"/>
        <v>-1416.5029925015858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241.88399979442374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Mortalities!B11:B30</f>
        <v>1.84855E-3</v>
      </c>
      <c r="R4">
        <f t="shared" si="0"/>
        <v>100000</v>
      </c>
      <c r="S4">
        <f t="shared" si="1"/>
        <v>72.45903397001203</v>
      </c>
      <c r="U4">
        <f t="shared" ref="U4:U23" si="13">M4</f>
        <v>1.84855E-3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1.84855E-3</v>
      </c>
      <c r="Y4">
        <f t="shared" ref="Y4:Y23" si="17">V4*W4</f>
        <v>0.01</v>
      </c>
      <c r="Z4">
        <f t="shared" ref="Z4:Z23" si="18">MAX(0, W4-X4-Y4)</f>
        <v>0.98815145000000004</v>
      </c>
      <c r="AB4">
        <f t="shared" ref="AB4:AB23" si="19">AC3</f>
        <v>0</v>
      </c>
      <c r="AC4">
        <f t="shared" si="2"/>
        <v>71.600499483066642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-184.85499999999999</v>
      </c>
      <c r="AI4">
        <f t="shared" si="6"/>
        <v>-184.85499999999999</v>
      </c>
      <c r="AJ4">
        <f t="shared" si="7"/>
        <v>-71.600499483066642</v>
      </c>
      <c r="AK4">
        <f>G4*MAX(0, SUM(AB4, AE4:AF4))</f>
        <v>0</v>
      </c>
      <c r="AL4">
        <f t="shared" si="8"/>
        <v>-256.45549948306666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-170.28350031135659</v>
      </c>
      <c r="AR4">
        <f t="shared" si="9"/>
        <v>-170.28350031135659</v>
      </c>
      <c r="AS4">
        <f t="shared" si="9"/>
        <v>-65.956472240502379</v>
      </c>
      <c r="AT4">
        <f t="shared" si="9"/>
        <v>0</v>
      </c>
      <c r="AU4">
        <f t="shared" si="9"/>
        <v>-236.23997255185901</v>
      </c>
      <c r="AW4">
        <v>1</v>
      </c>
      <c r="AX4">
        <f>(R4*SUMPRODUCT(K5:$K$23, X5:$X$23)-$AZ$3*SUMPRODUCT(K4:$K$22, W5:$W$23))/Z4</f>
        <v>72.45903397001203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1.8814719999999999E-3</v>
      </c>
      <c r="O5">
        <f t="shared" ref="O5:O23" si="21">$C$3</f>
        <v>529.64797249207129</v>
      </c>
      <c r="P5">
        <f t="shared" ref="P5:P23" si="22">O5*$C$5</f>
        <v>26.482398624603565</v>
      </c>
      <c r="Q5" s="4">
        <f t="shared" ref="Q5:Q23" si="23">$C$8</f>
        <v>25</v>
      </c>
      <c r="R5">
        <f t="shared" si="0"/>
        <v>100000</v>
      </c>
      <c r="S5">
        <f t="shared" si="1"/>
        <v>137.25263922368643</v>
      </c>
      <c r="U5">
        <f t="shared" si="13"/>
        <v>1.8814719999999999E-3</v>
      </c>
      <c r="V5">
        <f t="shared" si="14"/>
        <v>0.01</v>
      </c>
      <c r="W5">
        <f t="shared" si="15"/>
        <v>0.98815145000000004</v>
      </c>
      <c r="X5">
        <f t="shared" si="16"/>
        <v>1.8591792849343999E-3</v>
      </c>
      <c r="Y5">
        <f t="shared" si="17"/>
        <v>9.8815145000000007E-3</v>
      </c>
      <c r="Z5">
        <f t="shared" si="18"/>
        <v>0.97641075621506568</v>
      </c>
      <c r="AB5">
        <f t="shared" si="19"/>
        <v>71.600499483066642</v>
      </c>
      <c r="AC5">
        <f t="shared" si="2"/>
        <v>134.01495325691326</v>
      </c>
      <c r="AE5">
        <f t="shared" si="3"/>
        <v>517.15397734875967</v>
      </c>
      <c r="AF5">
        <f t="shared" si="4"/>
        <v>-25.857698867437982</v>
      </c>
      <c r="AG5">
        <f t="shared" si="4"/>
        <v>-24.410268905376643</v>
      </c>
      <c r="AH5">
        <f t="shared" si="5"/>
        <v>-185.91792849344</v>
      </c>
      <c r="AI5">
        <f t="shared" si="6"/>
        <v>280.96808108250502</v>
      </c>
      <c r="AJ5">
        <f t="shared" si="7"/>
        <v>-62.414453773846617</v>
      </c>
      <c r="AK5">
        <f>G5*SUM(AB5, AE5:AF5)</f>
        <v>39.402774457507185</v>
      </c>
      <c r="AL5">
        <f t="shared" si="8"/>
        <v>257.95640176616558</v>
      </c>
      <c r="AN5">
        <f t="shared" si="9"/>
        <v>438.836358832413</v>
      </c>
      <c r="AO5">
        <f t="shared" si="9"/>
        <v>-21.941817941620648</v>
      </c>
      <c r="AP5">
        <f t="shared" si="9"/>
        <v>-20.713586269745527</v>
      </c>
      <c r="AQ5">
        <f t="shared" si="9"/>
        <v>-157.76258204566588</v>
      </c>
      <c r="AR5">
        <f t="shared" si="9"/>
        <v>238.41837257538091</v>
      </c>
      <c r="AS5">
        <f t="shared" si="9"/>
        <v>-52.962430595709499</v>
      </c>
      <c r="AT5">
        <f t="shared" si="9"/>
        <v>33.435631993924048</v>
      </c>
      <c r="AU5">
        <f t="shared" si="9"/>
        <v>218.89157397359546</v>
      </c>
      <c r="AW5">
        <v>2</v>
      </c>
      <c r="AX5">
        <f>(R5*SUMPRODUCT(K6:$K$23, X6:$X$23)-$AZ$3*SUMPRODUCT(K5:$K$22, W6:$W$23))/Z5</f>
        <v>137.25263922368643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1.927022E-3</v>
      </c>
      <c r="O6">
        <f t="shared" si="21"/>
        <v>529.64797249207129</v>
      </c>
      <c r="P6">
        <f t="shared" si="22"/>
        <v>26.482398624603565</v>
      </c>
      <c r="Q6" s="4">
        <f t="shared" si="23"/>
        <v>25</v>
      </c>
      <c r="R6">
        <f t="shared" si="0"/>
        <v>100000</v>
      </c>
      <c r="S6">
        <f t="shared" si="1"/>
        <v>194.19218836886893</v>
      </c>
      <c r="U6">
        <f t="shared" si="13"/>
        <v>1.927022E-3</v>
      </c>
      <c r="V6">
        <f t="shared" si="14"/>
        <v>0.01</v>
      </c>
      <c r="W6">
        <f t="shared" si="15"/>
        <v>0.97641075621506568</v>
      </c>
      <c r="X6">
        <f t="shared" si="16"/>
        <v>1.8815650082630684E-3</v>
      </c>
      <c r="Y6">
        <f t="shared" si="17"/>
        <v>9.7641075621506569E-3</v>
      </c>
      <c r="Z6">
        <f t="shared" si="18"/>
        <v>0.96476508364465197</v>
      </c>
      <c r="AB6">
        <f t="shared" si="19"/>
        <v>134.01495325691326</v>
      </c>
      <c r="AC6">
        <f t="shared" si="2"/>
        <v>187.34984285482983</v>
      </c>
      <c r="AE6">
        <f t="shared" si="3"/>
        <v>510.98587048353346</v>
      </c>
      <c r="AF6">
        <f t="shared" si="4"/>
        <v>-25.549293524176676</v>
      </c>
      <c r="AG6">
        <f t="shared" si="4"/>
        <v>-24.119127091116297</v>
      </c>
      <c r="AH6">
        <f t="shared" si="5"/>
        <v>-188.15650082630683</v>
      </c>
      <c r="AI6">
        <f t="shared" si="6"/>
        <v>273.16094904193369</v>
      </c>
      <c r="AJ6">
        <f t="shared" si="7"/>
        <v>-53.334889597916572</v>
      </c>
      <c r="AK6">
        <f>G6*SUM(AB6, AE6:AF6)</f>
        <v>43.361607115138916</v>
      </c>
      <c r="AL6">
        <f t="shared" si="8"/>
        <v>263.18766655915601</v>
      </c>
      <c r="AN6">
        <f t="shared" si="9"/>
        <v>399.42292904221824</v>
      </c>
      <c r="AO6">
        <f t="shared" si="9"/>
        <v>-19.971146452110915</v>
      </c>
      <c r="AP6">
        <f t="shared" si="9"/>
        <v>-18.85322656683055</v>
      </c>
      <c r="AQ6">
        <f t="shared" si="9"/>
        <v>-147.07651428259965</v>
      </c>
      <c r="AR6">
        <f t="shared" si="9"/>
        <v>213.52204174067714</v>
      </c>
      <c r="AS6">
        <f t="shared" si="9"/>
        <v>-41.690346160030799</v>
      </c>
      <c r="AT6">
        <f t="shared" si="9"/>
        <v>33.894518659620751</v>
      </c>
      <c r="AU6">
        <f t="shared" si="9"/>
        <v>205.72621424026707</v>
      </c>
      <c r="AW6">
        <v>3</v>
      </c>
      <c r="AX6">
        <f>(R6*SUMPRODUCT(K7:$K$23, X7:$X$23)-$AZ$3*SUMPRODUCT(K6:$K$22, W7:$W$23))/Z6</f>
        <v>194.19218836886893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1.979789E-3</v>
      </c>
      <c r="O7">
        <f t="shared" si="21"/>
        <v>529.64797249207129</v>
      </c>
      <c r="P7">
        <f t="shared" si="22"/>
        <v>26.482398624603565</v>
      </c>
      <c r="Q7" s="4">
        <f t="shared" si="23"/>
        <v>25</v>
      </c>
      <c r="R7">
        <f t="shared" si="0"/>
        <v>100000</v>
      </c>
      <c r="S7">
        <f t="shared" si="1"/>
        <v>243.6289331994837</v>
      </c>
      <c r="U7">
        <f t="shared" si="13"/>
        <v>1.979789E-3</v>
      </c>
      <c r="V7">
        <f t="shared" si="14"/>
        <v>0.01</v>
      </c>
      <c r="W7">
        <f t="shared" si="15"/>
        <v>0.96476508364465197</v>
      </c>
      <c r="X7">
        <f t="shared" si="16"/>
        <v>1.9100313001837619E-3</v>
      </c>
      <c r="Y7">
        <f t="shared" si="17"/>
        <v>9.6476508364465204E-3</v>
      </c>
      <c r="Z7">
        <f t="shared" si="18"/>
        <v>0.95320740150802175</v>
      </c>
      <c r="AB7">
        <f t="shared" si="19"/>
        <v>187.34984285482983</v>
      </c>
      <c r="AC7">
        <f t="shared" si="2"/>
        <v>232.22890234725128</v>
      </c>
      <c r="AE7">
        <f t="shared" si="3"/>
        <v>504.86436757315943</v>
      </c>
      <c r="AF7">
        <f t="shared" si="4"/>
        <v>-25.243218378657975</v>
      </c>
      <c r="AG7">
        <f t="shared" si="4"/>
        <v>-23.830185037700545</v>
      </c>
      <c r="AH7">
        <f t="shared" si="5"/>
        <v>-191.0031300183762</v>
      </c>
      <c r="AI7">
        <f t="shared" si="6"/>
        <v>264.78783413842473</v>
      </c>
      <c r="AJ7">
        <f t="shared" si="7"/>
        <v>-44.879059492421447</v>
      </c>
      <c r="AK7">
        <f>G7*SUM(AB7, AE7:AF7)</f>
        <v>46.687969443453191</v>
      </c>
      <c r="AL7">
        <f t="shared" si="8"/>
        <v>266.59674408945648</v>
      </c>
      <c r="AN7">
        <f t="shared" si="9"/>
        <v>363.52994239951886</v>
      </c>
      <c r="AO7">
        <f t="shared" si="9"/>
        <v>-18.176497119975945</v>
      </c>
      <c r="AP7">
        <f t="shared" si="9"/>
        <v>-17.15903587287691</v>
      </c>
      <c r="AQ7">
        <f t="shared" si="9"/>
        <v>-137.53269454819724</v>
      </c>
      <c r="AR7">
        <f t="shared" si="9"/>
        <v>190.6617148584688</v>
      </c>
      <c r="AS7">
        <f t="shared" si="9"/>
        <v>-32.315376089322399</v>
      </c>
      <c r="AT7">
        <f t="shared" si="9"/>
        <v>33.61789013574932</v>
      </c>
      <c r="AU7">
        <f t="shared" si="9"/>
        <v>191.96422890489572</v>
      </c>
      <c r="AW7">
        <v>4</v>
      </c>
      <c r="AX7">
        <f>(R7*SUMPRODUCT(K8:$K$23, X8:$X$23)-$AZ$3*SUMPRODUCT(K7:$K$22, W8:$W$23))/Z7</f>
        <v>243.6289331994837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2.0334569999999998E-3</v>
      </c>
      <c r="O8">
        <f t="shared" si="21"/>
        <v>529.64797249207129</v>
      </c>
      <c r="P8">
        <f t="shared" si="22"/>
        <v>26.482398624603565</v>
      </c>
      <c r="Q8" s="4">
        <f t="shared" si="23"/>
        <v>25</v>
      </c>
      <c r="R8">
        <f t="shared" si="0"/>
        <v>100000</v>
      </c>
      <c r="S8">
        <f t="shared" si="1"/>
        <v>286.36639245463834</v>
      </c>
      <c r="U8">
        <f t="shared" si="13"/>
        <v>2.0334569999999998E-3</v>
      </c>
      <c r="V8">
        <f t="shared" si="14"/>
        <v>0.01</v>
      </c>
      <c r="W8">
        <f t="shared" si="15"/>
        <v>0.95320740150802175</v>
      </c>
      <c r="X8">
        <f t="shared" si="16"/>
        <v>1.9383062630482972E-3</v>
      </c>
      <c r="Y8">
        <f t="shared" si="17"/>
        <v>9.5320740150802181E-3</v>
      </c>
      <c r="Z8">
        <f t="shared" si="18"/>
        <v>0.94173702122989322</v>
      </c>
      <c r="AB8">
        <f t="shared" si="19"/>
        <v>232.22890234725128</v>
      </c>
      <c r="AC8">
        <f t="shared" si="2"/>
        <v>269.6818334105817</v>
      </c>
      <c r="AE8">
        <f t="shared" si="3"/>
        <v>498.78910391513563</v>
      </c>
      <c r="AF8">
        <f t="shared" si="4"/>
        <v>-24.939455195756782</v>
      </c>
      <c r="AG8">
        <f t="shared" si="4"/>
        <v>-23.543425530747331</v>
      </c>
      <c r="AH8">
        <f t="shared" si="5"/>
        <v>-193.83062630482974</v>
      </c>
      <c r="AI8">
        <f t="shared" si="6"/>
        <v>256.4755968838017</v>
      </c>
      <c r="AJ8">
        <f t="shared" si="7"/>
        <v>-37.452931063330425</v>
      </c>
      <c r="AK8">
        <f t="shared" ref="AK8:AK23" si="24">G8*SUM(AB8:AB8, AE8:AF8)</f>
        <v>49.425498574664118</v>
      </c>
      <c r="AL8">
        <f t="shared" si="8"/>
        <v>268.44816439513539</v>
      </c>
      <c r="AN8">
        <f t="shared" si="9"/>
        <v>330.84440319890513</v>
      </c>
      <c r="AO8">
        <f t="shared" si="9"/>
        <v>-16.542220159945256</v>
      </c>
      <c r="AP8">
        <f t="shared" si="9"/>
        <v>-15.616240426742019</v>
      </c>
      <c r="AQ8">
        <f t="shared" si="9"/>
        <v>-128.56691811856851</v>
      </c>
      <c r="AR8">
        <f t="shared" si="9"/>
        <v>170.11902449364931</v>
      </c>
      <c r="AS8">
        <f t="shared" si="9"/>
        <v>-24.842348255878342</v>
      </c>
      <c r="AT8">
        <f t="shared" si="9"/>
        <v>32.783694452004816</v>
      </c>
      <c r="AU8">
        <f t="shared" si="9"/>
        <v>178.06037068977579</v>
      </c>
      <c r="AW8">
        <v>5</v>
      </c>
      <c r="AX8">
        <f>(R8*SUMPRODUCT(K9:$K$23, X9:$X$23)-$AZ$3*SUMPRODUCT(K8:$K$22, W9:$W$23))/Z8</f>
        <v>286.36639245463834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2.08983E-3</v>
      </c>
      <c r="O9">
        <f t="shared" si="21"/>
        <v>529.64797249207129</v>
      </c>
      <c r="P9">
        <f t="shared" si="22"/>
        <v>26.482398624603565</v>
      </c>
      <c r="Q9" s="4">
        <f t="shared" si="23"/>
        <v>25</v>
      </c>
      <c r="R9">
        <f t="shared" si="0"/>
        <v>100000</v>
      </c>
      <c r="S9">
        <f t="shared" si="1"/>
        <v>323.02148744351723</v>
      </c>
      <c r="U9">
        <f t="shared" si="13"/>
        <v>2.08983E-3</v>
      </c>
      <c r="V9">
        <f t="shared" si="14"/>
        <v>0.01</v>
      </c>
      <c r="W9">
        <f t="shared" si="15"/>
        <v>0.94173702122989322</v>
      </c>
      <c r="X9">
        <f t="shared" si="16"/>
        <v>1.9680702790768677E-3</v>
      </c>
      <c r="Y9">
        <f t="shared" si="17"/>
        <v>9.4173702122989332E-3</v>
      </c>
      <c r="Z9">
        <f t="shared" si="18"/>
        <v>0.93035158073851743</v>
      </c>
      <c r="AB9">
        <f t="shared" si="19"/>
        <v>269.6818334105817</v>
      </c>
      <c r="AC9">
        <f t="shared" si="2"/>
        <v>300.5235514555834</v>
      </c>
      <c r="AE9">
        <f t="shared" si="3"/>
        <v>492.75882844294932</v>
      </c>
      <c r="AF9">
        <f t="shared" si="4"/>
        <v>-24.637941422147467</v>
      </c>
      <c r="AG9">
        <f t="shared" si="4"/>
        <v>-23.258789518462937</v>
      </c>
      <c r="AH9">
        <f t="shared" si="5"/>
        <v>-196.80702790768677</v>
      </c>
      <c r="AI9">
        <f t="shared" si="6"/>
        <v>248.05506959465211</v>
      </c>
      <c r="AJ9">
        <f t="shared" si="7"/>
        <v>-30.841718045001699</v>
      </c>
      <c r="AK9">
        <f t="shared" si="24"/>
        <v>51.646190430196853</v>
      </c>
      <c r="AL9">
        <f t="shared" si="8"/>
        <v>268.85954197984728</v>
      </c>
      <c r="AN9">
        <f t="shared" si="9"/>
        <v>301.08049084517558</v>
      </c>
      <c r="AO9">
        <f t="shared" si="9"/>
        <v>-15.054024542258778</v>
      </c>
      <c r="AP9">
        <f t="shared" si="9"/>
        <v>-14.211349164075328</v>
      </c>
      <c r="AQ9">
        <f t="shared" si="9"/>
        <v>-120.25102980186767</v>
      </c>
      <c r="AR9">
        <f t="shared" si="9"/>
        <v>151.56408733697376</v>
      </c>
      <c r="AS9">
        <f t="shared" si="9"/>
        <v>-18.844593077793462</v>
      </c>
      <c r="AT9">
        <f t="shared" si="9"/>
        <v>31.556330333323267</v>
      </c>
      <c r="AU9">
        <f t="shared" si="9"/>
        <v>164.27582459250357</v>
      </c>
      <c r="AW9">
        <v>6</v>
      </c>
      <c r="AX9">
        <f>(R9*SUMPRODUCT(K10:$K$23, X10:$X$23)-$AZ$3*SUMPRODUCT(K9:$K$22, W10:$W$23))/Z9</f>
        <v>323.02148744351723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2.1556750000000001E-3</v>
      </c>
      <c r="O10">
        <f t="shared" si="21"/>
        <v>529.64797249207129</v>
      </c>
      <c r="P10">
        <f t="shared" si="22"/>
        <v>26.482398624603565</v>
      </c>
      <c r="Q10" s="4">
        <f t="shared" si="23"/>
        <v>25</v>
      </c>
      <c r="R10">
        <f t="shared" si="0"/>
        <v>100000</v>
      </c>
      <c r="S10">
        <f t="shared" si="1"/>
        <v>353.78417517912163</v>
      </c>
      <c r="U10">
        <f t="shared" si="13"/>
        <v>2.1556750000000001E-3</v>
      </c>
      <c r="V10">
        <f t="shared" si="14"/>
        <v>0.01</v>
      </c>
      <c r="W10">
        <f t="shared" si="15"/>
        <v>0.93035158073851743</v>
      </c>
      <c r="X10">
        <f t="shared" si="16"/>
        <v>2.0055356438085036E-3</v>
      </c>
      <c r="Y10">
        <f t="shared" si="17"/>
        <v>9.3035158073851744E-3</v>
      </c>
      <c r="Z10">
        <f t="shared" si="18"/>
        <v>0.91904252928732377</v>
      </c>
      <c r="AB10">
        <f t="shared" si="19"/>
        <v>300.5235514555834</v>
      </c>
      <c r="AC10">
        <f t="shared" si="2"/>
        <v>325.14270317844955</v>
      </c>
      <c r="AE10">
        <f t="shared" si="3"/>
        <v>486.76901227101609</v>
      </c>
      <c r="AF10">
        <f t="shared" si="4"/>
        <v>-24.338450613550805</v>
      </c>
      <c r="AG10">
        <f t="shared" si="4"/>
        <v>-22.976063232183094</v>
      </c>
      <c r="AH10">
        <f t="shared" si="5"/>
        <v>-200.55356438085036</v>
      </c>
      <c r="AI10">
        <f t="shared" si="6"/>
        <v>238.90093404443186</v>
      </c>
      <c r="AJ10">
        <f t="shared" si="7"/>
        <v>-24.61915172286615</v>
      </c>
      <c r="AK10">
        <f t="shared" si="24"/>
        <v>53.406787917913412</v>
      </c>
      <c r="AL10">
        <f t="shared" si="8"/>
        <v>267.68857023947913</v>
      </c>
      <c r="AN10">
        <f t="shared" si="9"/>
        <v>273.97598155591817</v>
      </c>
      <c r="AO10">
        <f t="shared" si="9"/>
        <v>-13.698799077795908</v>
      </c>
      <c r="AP10">
        <f t="shared" si="9"/>
        <v>-12.931984817520448</v>
      </c>
      <c r="AQ10">
        <f t="shared" si="9"/>
        <v>-112.88076740840067</v>
      </c>
      <c r="AR10">
        <f t="shared" si="9"/>
        <v>134.46443025220114</v>
      </c>
      <c r="AS10">
        <f t="shared" si="9"/>
        <v>-13.856790568646373</v>
      </c>
      <c r="AT10">
        <f t="shared" si="9"/>
        <v>30.059795863530418</v>
      </c>
      <c r="AU10">
        <f t="shared" si="9"/>
        <v>150.66743554708518</v>
      </c>
      <c r="AW10">
        <v>7</v>
      </c>
      <c r="AX10">
        <f>(R10*SUMPRODUCT(K11:$K$23, X11:$X$23)-$AZ$3*SUMPRODUCT(K10:$K$22, W11:$W$23))/Z10</f>
        <v>353.78417517912163</v>
      </c>
    </row>
    <row r="11" spans="1:52" x14ac:dyDescent="0.25">
      <c r="A11" t="s">
        <v>33</v>
      </c>
      <c r="C11" s="7">
        <f>AU25</f>
        <v>183.41442681715341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2.2206180000000002E-3</v>
      </c>
      <c r="O11">
        <f t="shared" si="21"/>
        <v>529.64797249207129</v>
      </c>
      <c r="P11">
        <f t="shared" si="22"/>
        <v>26.482398624603565</v>
      </c>
      <c r="Q11" s="4">
        <f t="shared" si="23"/>
        <v>25</v>
      </c>
      <c r="R11">
        <f t="shared" si="0"/>
        <v>100000</v>
      </c>
      <c r="S11">
        <f t="shared" si="1"/>
        <v>379.43016557169585</v>
      </c>
      <c r="U11">
        <f t="shared" si="13"/>
        <v>2.2206180000000002E-3</v>
      </c>
      <c r="V11">
        <f t="shared" si="14"/>
        <v>0.01</v>
      </c>
      <c r="W11">
        <f t="shared" si="15"/>
        <v>0.91904252928732377</v>
      </c>
      <c r="X11">
        <f t="shared" si="16"/>
        <v>2.0408423833009584E-3</v>
      </c>
      <c r="Y11">
        <f t="shared" si="17"/>
        <v>9.1904252928732381E-3</v>
      </c>
      <c r="Z11">
        <f t="shared" si="18"/>
        <v>0.90781126161114956</v>
      </c>
      <c r="AB11">
        <f t="shared" si="19"/>
        <v>325.14270317844955</v>
      </c>
      <c r="AC11">
        <f t="shared" si="2"/>
        <v>344.45097730096859</v>
      </c>
      <c r="AE11">
        <f t="shared" si="3"/>
        <v>480.82039411781466</v>
      </c>
      <c r="AF11">
        <f t="shared" si="4"/>
        <v>-24.041019705890733</v>
      </c>
      <c r="AG11">
        <f t="shared" si="4"/>
        <v>-22.695281540278739</v>
      </c>
      <c r="AH11">
        <f t="shared" si="5"/>
        <v>-204.08423833009584</v>
      </c>
      <c r="AI11">
        <f t="shared" si="6"/>
        <v>229.99985454154933</v>
      </c>
      <c r="AJ11">
        <f t="shared" si="7"/>
        <v>-19.308274122519038</v>
      </c>
      <c r="AK11">
        <f t="shared" si="24"/>
        <v>54.734545431326147</v>
      </c>
      <c r="AL11">
        <f t="shared" si="8"/>
        <v>265.42612585035641</v>
      </c>
      <c r="AN11">
        <f t="shared" si="9"/>
        <v>249.29514186451772</v>
      </c>
      <c r="AO11">
        <f t="shared" si="9"/>
        <v>-12.464757093225886</v>
      </c>
      <c r="AP11">
        <f t="shared" si="9"/>
        <v>-11.767020493420732</v>
      </c>
      <c r="AQ11">
        <f t="shared" si="9"/>
        <v>-105.81333439518566</v>
      </c>
      <c r="AR11">
        <f t="shared" si="9"/>
        <v>119.25002988268541</v>
      </c>
      <c r="AS11">
        <f t="shared" si="9"/>
        <v>-10.010929227251008</v>
      </c>
      <c r="AT11">
        <f t="shared" si="9"/>
        <v>28.378696983574525</v>
      </c>
      <c r="AU11">
        <f t="shared" si="9"/>
        <v>137.61779763900893</v>
      </c>
      <c r="AW11">
        <v>8</v>
      </c>
      <c r="AX11">
        <f>(R11*SUMPRODUCT(K12:$K$23, X12:$X$23)-$AZ$3*SUMPRODUCT(K11:$K$22, W12:$W$23))/Z11</f>
        <v>379.43016557169585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2.2950319999999998E-3</v>
      </c>
      <c r="O12">
        <f t="shared" si="21"/>
        <v>529.64797249207129</v>
      </c>
      <c r="P12">
        <f t="shared" si="22"/>
        <v>26.482398624603565</v>
      </c>
      <c r="Q12" s="4">
        <f t="shared" si="23"/>
        <v>25</v>
      </c>
      <c r="R12">
        <f t="shared" si="0"/>
        <v>100000</v>
      </c>
      <c r="S12">
        <f t="shared" si="1"/>
        <v>400.14897288973287</v>
      </c>
      <c r="U12">
        <f t="shared" si="13"/>
        <v>2.2950319999999998E-3</v>
      </c>
      <c r="V12">
        <f t="shared" si="14"/>
        <v>0.01</v>
      </c>
      <c r="W12">
        <f t="shared" si="15"/>
        <v>0.90781126161114956</v>
      </c>
      <c r="X12">
        <f t="shared" si="16"/>
        <v>2.0834558953579598E-3</v>
      </c>
      <c r="Y12">
        <f t="shared" si="17"/>
        <v>9.0781126161114962E-3</v>
      </c>
      <c r="Z12">
        <f t="shared" si="18"/>
        <v>0.89664969309968012</v>
      </c>
      <c r="AB12">
        <f t="shared" si="19"/>
        <v>344.45097730096859</v>
      </c>
      <c r="AC12">
        <f t="shared" si="2"/>
        <v>358.79345373573119</v>
      </c>
      <c r="AE12">
        <f t="shared" si="3"/>
        <v>474.90869198588354</v>
      </c>
      <c r="AF12">
        <f t="shared" si="4"/>
        <v>-23.745434599294178</v>
      </c>
      <c r="AG12">
        <f t="shared" si="4"/>
        <v>-22.416242327492004</v>
      </c>
      <c r="AH12">
        <f t="shared" si="5"/>
        <v>-208.34558953579597</v>
      </c>
      <c r="AI12">
        <f t="shared" si="6"/>
        <v>220.40142552330138</v>
      </c>
      <c r="AJ12">
        <f t="shared" si="7"/>
        <v>-14.342476434762602</v>
      </c>
      <c r="AK12">
        <f t="shared" si="24"/>
        <v>55.692996428129057</v>
      </c>
      <c r="AL12">
        <f t="shared" si="8"/>
        <v>261.75194551666783</v>
      </c>
      <c r="AN12">
        <f t="shared" si="9"/>
        <v>226.82056106628482</v>
      </c>
      <c r="AO12">
        <f t="shared" si="9"/>
        <v>-11.341028053314242</v>
      </c>
      <c r="AP12">
        <f t="shared" si="9"/>
        <v>-10.706194153782034</v>
      </c>
      <c r="AQ12">
        <f t="shared" si="9"/>
        <v>-99.507682869699551</v>
      </c>
      <c r="AR12">
        <f t="shared" si="9"/>
        <v>105.26565598948901</v>
      </c>
      <c r="AS12">
        <f t="shared" si="9"/>
        <v>-6.8500926744661923</v>
      </c>
      <c r="AT12">
        <f t="shared" si="9"/>
        <v>26.599464087438349</v>
      </c>
      <c r="AU12">
        <f t="shared" si="9"/>
        <v>125.01502740246116</v>
      </c>
      <c r="AW12">
        <v>9</v>
      </c>
      <c r="AX12">
        <f>(R12*SUMPRODUCT(K13:$K$23, X13:$X$23)-$AZ$3*SUMPRODUCT(K12:$K$22, W13:$W$23))/Z12</f>
        <v>400.14897288973287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2.375308E-3</v>
      </c>
      <c r="O13">
        <f t="shared" si="21"/>
        <v>529.64797249207129</v>
      </c>
      <c r="P13">
        <f t="shared" si="22"/>
        <v>26.482398624603565</v>
      </c>
      <c r="Q13" s="4">
        <f t="shared" si="23"/>
        <v>25</v>
      </c>
      <c r="R13">
        <f t="shared" si="0"/>
        <v>100000</v>
      </c>
      <c r="S13">
        <f t="shared" si="1"/>
        <v>416.32285329588558</v>
      </c>
      <c r="U13">
        <f t="shared" si="13"/>
        <v>2.375308E-3</v>
      </c>
      <c r="V13">
        <f t="shared" si="14"/>
        <v>0.01</v>
      </c>
      <c r="W13">
        <f t="shared" si="15"/>
        <v>0.89664969309968012</v>
      </c>
      <c r="X13">
        <f t="shared" si="16"/>
        <v>2.1298191892172151E-3</v>
      </c>
      <c r="Y13">
        <f t="shared" si="17"/>
        <v>8.9664969309968014E-3</v>
      </c>
      <c r="Z13">
        <f t="shared" si="18"/>
        <v>0.88555337697946612</v>
      </c>
      <c r="AB13">
        <f t="shared" si="19"/>
        <v>358.79345373573119</v>
      </c>
      <c r="AC13">
        <f t="shared" si="2"/>
        <v>368.67610864989831</v>
      </c>
      <c r="AE13">
        <f t="shared" si="3"/>
        <v>469.03155065068108</v>
      </c>
      <c r="AF13">
        <f t="shared" si="4"/>
        <v>-23.451577532534056</v>
      </c>
      <c r="AG13">
        <f t="shared" si="4"/>
        <v>-22.138834424486653</v>
      </c>
      <c r="AH13">
        <f t="shared" si="5"/>
        <v>-212.9819189217215</v>
      </c>
      <c r="AI13">
        <f t="shared" si="6"/>
        <v>210.45921977193888</v>
      </c>
      <c r="AJ13">
        <f t="shared" si="7"/>
        <v>-9.8826549141671194</v>
      </c>
      <c r="AK13">
        <f t="shared" si="24"/>
        <v>56.306139879771479</v>
      </c>
      <c r="AL13">
        <f t="shared" si="8"/>
        <v>256.88270473754324</v>
      </c>
      <c r="AN13">
        <f t="shared" si="9"/>
        <v>206.35534700817334</v>
      </c>
      <c r="AO13">
        <f t="shared" si="9"/>
        <v>-10.317767350408669</v>
      </c>
      <c r="AP13">
        <f t="shared" si="9"/>
        <v>-9.7402122600999128</v>
      </c>
      <c r="AQ13">
        <f t="shared" si="9"/>
        <v>-93.703627665531883</v>
      </c>
      <c r="AR13">
        <f t="shared" si="9"/>
        <v>92.593739732132875</v>
      </c>
      <c r="AS13">
        <f t="shared" si="9"/>
        <v>-4.3479776175948901</v>
      </c>
      <c r="AT13">
        <f t="shared" si="9"/>
        <v>24.7724764303425</v>
      </c>
      <c r="AU13">
        <f t="shared" si="9"/>
        <v>113.01823854488049</v>
      </c>
      <c r="AW13">
        <v>10</v>
      </c>
      <c r="AX13">
        <f>(R13*SUMPRODUCT(K14:$K$23, X14:$X$23)-$AZ$3*SUMPRODUCT(K13:$K$22, W14:$W$23))/Z13</f>
        <v>416.32285329588558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2.4628010000000001E-3</v>
      </c>
      <c r="O14">
        <f t="shared" si="21"/>
        <v>529.64797249207129</v>
      </c>
      <c r="P14">
        <f t="shared" si="22"/>
        <v>26.482398624603565</v>
      </c>
      <c r="Q14" s="4">
        <f t="shared" si="23"/>
        <v>25</v>
      </c>
      <c r="R14">
        <f t="shared" si="0"/>
        <v>100000</v>
      </c>
      <c r="S14">
        <f t="shared" si="1"/>
        <v>428.26729694317811</v>
      </c>
      <c r="U14">
        <f t="shared" si="13"/>
        <v>2.4628010000000001E-3</v>
      </c>
      <c r="V14">
        <f t="shared" si="14"/>
        <v>0.01</v>
      </c>
      <c r="W14">
        <f t="shared" si="15"/>
        <v>0.88555337697946612</v>
      </c>
      <c r="X14">
        <f t="shared" si="16"/>
        <v>2.1809417423784062E-3</v>
      </c>
      <c r="Y14">
        <f t="shared" si="17"/>
        <v>8.8555337697946608E-3</v>
      </c>
      <c r="Z14">
        <f t="shared" si="18"/>
        <v>0.87451690146729311</v>
      </c>
      <c r="AB14">
        <f t="shared" si="19"/>
        <v>368.67610864989831</v>
      </c>
      <c r="AC14">
        <f t="shared" si="2"/>
        <v>374.52698952252126</v>
      </c>
      <c r="AE14">
        <f t="shared" si="3"/>
        <v>463.18610377220028</v>
      </c>
      <c r="AF14">
        <f t="shared" si="4"/>
        <v>-23.159305188610013</v>
      </c>
      <c r="AG14">
        <f t="shared" si="4"/>
        <v>-21.862922536682326</v>
      </c>
      <c r="AH14">
        <f t="shared" si="5"/>
        <v>-218.0941742378406</v>
      </c>
      <c r="AI14">
        <f t="shared" si="6"/>
        <v>200.06970180906734</v>
      </c>
      <c r="AJ14">
        <f t="shared" si="7"/>
        <v>-5.8508808726229518</v>
      </c>
      <c r="AK14">
        <f t="shared" si="24"/>
        <v>56.609203506344201</v>
      </c>
      <c r="AL14">
        <f t="shared" si="8"/>
        <v>250.8280244427886</v>
      </c>
      <c r="AN14">
        <f t="shared" si="9"/>
        <v>187.72000510617866</v>
      </c>
      <c r="AO14">
        <f t="shared" si="9"/>
        <v>-9.3860002553089323</v>
      </c>
      <c r="AP14">
        <f t="shared" si="9"/>
        <v>-8.8606024593527906</v>
      </c>
      <c r="AQ14">
        <f t="shared" si="9"/>
        <v>-88.38917914016325</v>
      </c>
      <c r="AR14">
        <f t="shared" si="9"/>
        <v>81.084223251353691</v>
      </c>
      <c r="AS14">
        <f t="shared" si="9"/>
        <v>-2.3712442543928138</v>
      </c>
      <c r="AT14">
        <f t="shared" si="9"/>
        <v>22.942570782507655</v>
      </c>
      <c r="AU14">
        <f t="shared" si="9"/>
        <v>101.65554977946853</v>
      </c>
      <c r="AW14">
        <v>11</v>
      </c>
      <c r="AX14">
        <f>(R14*SUMPRODUCT(K15:$K$23, X15:$X$23)-$AZ$3*SUMPRODUCT(K14:$K$22, W15:$W$23))/Z14</f>
        <v>428.26729694317811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2.5557050000000001E-3</v>
      </c>
      <c r="O15">
        <f t="shared" si="21"/>
        <v>529.64797249207129</v>
      </c>
      <c r="P15">
        <f t="shared" si="22"/>
        <v>26.482398624603565</v>
      </c>
      <c r="Q15" s="4">
        <f t="shared" si="23"/>
        <v>25</v>
      </c>
      <c r="R15">
        <f t="shared" si="0"/>
        <v>100000</v>
      </c>
      <c r="S15">
        <f t="shared" si="1"/>
        <v>436.36396432260494</v>
      </c>
      <c r="U15">
        <f t="shared" si="13"/>
        <v>2.5557050000000001E-3</v>
      </c>
      <c r="V15">
        <f t="shared" si="14"/>
        <v>0.01</v>
      </c>
      <c r="W15">
        <f t="shared" si="15"/>
        <v>0.87451690146729311</v>
      </c>
      <c r="X15">
        <f t="shared" si="16"/>
        <v>2.2350072176644683E-3</v>
      </c>
      <c r="Y15">
        <f t="shared" si="17"/>
        <v>8.7451690146729318E-3</v>
      </c>
      <c r="Z15">
        <f t="shared" si="18"/>
        <v>0.86353672523495573</v>
      </c>
      <c r="AB15">
        <f t="shared" si="19"/>
        <v>374.52698952252126</v>
      </c>
      <c r="AC15">
        <f t="shared" si="2"/>
        <v>376.81630876168532</v>
      </c>
      <c r="AE15">
        <f t="shared" si="3"/>
        <v>457.37047569313717</v>
      </c>
      <c r="AF15">
        <f t="shared" si="4"/>
        <v>-22.868523784656858</v>
      </c>
      <c r="AG15">
        <f t="shared" si="4"/>
        <v>-21.588418130873894</v>
      </c>
      <c r="AH15">
        <f t="shared" si="5"/>
        <v>-223.50072176644682</v>
      </c>
      <c r="AI15">
        <f t="shared" si="6"/>
        <v>189.41281201115959</v>
      </c>
      <c r="AJ15">
        <f t="shared" si="7"/>
        <v>-2.2893192391640582</v>
      </c>
      <c r="AK15">
        <f t="shared" si="24"/>
        <v>56.63202590017012</v>
      </c>
      <c r="AL15">
        <f t="shared" si="8"/>
        <v>243.75551867216564</v>
      </c>
      <c r="AN15">
        <f t="shared" si="9"/>
        <v>170.75150068301966</v>
      </c>
      <c r="AO15">
        <f t="shared" si="9"/>
        <v>-8.5375750341509828</v>
      </c>
      <c r="AP15">
        <f t="shared" si="9"/>
        <v>-8.059669325250546</v>
      </c>
      <c r="AQ15">
        <f t="shared" si="9"/>
        <v>-83.440199299098452</v>
      </c>
      <c r="AR15">
        <f t="shared" si="9"/>
        <v>70.714057024519676</v>
      </c>
      <c r="AS15">
        <f t="shared" si="9"/>
        <v>-0.85467846396810454</v>
      </c>
      <c r="AT15">
        <f t="shared" si="9"/>
        <v>21.142605225050787</v>
      </c>
      <c r="AU15">
        <f t="shared" si="9"/>
        <v>91.001983785602349</v>
      </c>
      <c r="AW15">
        <v>12</v>
      </c>
      <c r="AX15">
        <f>(R15*SUMPRODUCT(K16:$K$23, X16:$X$23)-$AZ$3*SUMPRODUCT(K15:$K$22, W16:$W$23))/Z15</f>
        <v>436.36396432260494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2.6648449999999999E-3</v>
      </c>
      <c r="O16">
        <f t="shared" si="21"/>
        <v>529.64797249207129</v>
      </c>
      <c r="P16">
        <f t="shared" si="22"/>
        <v>26.482398624603565</v>
      </c>
      <c r="Q16" s="4">
        <f t="shared" si="23"/>
        <v>25</v>
      </c>
      <c r="R16">
        <f t="shared" si="0"/>
        <v>100000</v>
      </c>
      <c r="S16">
        <f t="shared" si="1"/>
        <v>440.6022070112648</v>
      </c>
      <c r="U16">
        <f t="shared" si="13"/>
        <v>2.6648449999999999E-3</v>
      </c>
      <c r="V16">
        <f t="shared" si="14"/>
        <v>0.01</v>
      </c>
      <c r="W16">
        <f t="shared" si="15"/>
        <v>0.86353672523495573</v>
      </c>
      <c r="X16">
        <f t="shared" si="16"/>
        <v>2.3011915245587456E-3</v>
      </c>
      <c r="Y16">
        <f t="shared" si="17"/>
        <v>8.6353672523495576E-3</v>
      </c>
      <c r="Z16">
        <f t="shared" si="18"/>
        <v>0.85260016645804737</v>
      </c>
      <c r="AB16">
        <f t="shared" si="19"/>
        <v>376.81630876168532</v>
      </c>
      <c r="AC16">
        <f t="shared" si="2"/>
        <v>375.65751503958739</v>
      </c>
      <c r="AE16">
        <f t="shared" si="3"/>
        <v>451.57794951090727</v>
      </c>
      <c r="AF16">
        <f t="shared" si="4"/>
        <v>-22.578897475545364</v>
      </c>
      <c r="AG16">
        <f t="shared" si="4"/>
        <v>-21.315004161451185</v>
      </c>
      <c r="AH16">
        <f t="shared" si="5"/>
        <v>-230.11915245587457</v>
      </c>
      <c r="AI16">
        <f t="shared" si="6"/>
        <v>177.56489541803612</v>
      </c>
      <c r="AJ16">
        <f t="shared" si="7"/>
        <v>1.1587937220979256</v>
      </c>
      <c r="AK16">
        <f t="shared" si="24"/>
        <v>56.407075255793316</v>
      </c>
      <c r="AL16">
        <f t="shared" si="8"/>
        <v>235.13076439592737</v>
      </c>
      <c r="AN16">
        <f t="shared" si="9"/>
        <v>155.2996571331536</v>
      </c>
      <c r="AO16">
        <f t="shared" si="9"/>
        <v>-7.7649828566576806</v>
      </c>
      <c r="AP16">
        <f t="shared" si="9"/>
        <v>-7.3303243474361839</v>
      </c>
      <c r="AQ16">
        <f t="shared" si="9"/>
        <v>-79.138995858578852</v>
      </c>
      <c r="AR16">
        <f t="shared" si="9"/>
        <v>61.065354070480872</v>
      </c>
      <c r="AS16">
        <f t="shared" si="9"/>
        <v>0.39851429398793536</v>
      </c>
      <c r="AT16">
        <f t="shared" si="9"/>
        <v>19.398643039582492</v>
      </c>
      <c r="AU16">
        <f t="shared" si="9"/>
        <v>80.862511404051304</v>
      </c>
      <c r="AW16">
        <v>13</v>
      </c>
      <c r="AX16">
        <f>(R16*SUMPRODUCT(K17:$K$23, X17:$X$23)-$AZ$3*SUMPRODUCT(K16:$K$22, W17:$W$23))/Z16</f>
        <v>440.6022070112648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2.7902209999999998E-3</v>
      </c>
      <c r="O17">
        <f t="shared" si="21"/>
        <v>529.64797249207129</v>
      </c>
      <c r="P17">
        <f t="shared" si="22"/>
        <v>26.482398624603565</v>
      </c>
      <c r="Q17" s="4">
        <f t="shared" si="23"/>
        <v>25</v>
      </c>
      <c r="R17">
        <f t="shared" si="0"/>
        <v>100000</v>
      </c>
      <c r="S17">
        <f t="shared" si="1"/>
        <v>441.03515034457394</v>
      </c>
      <c r="U17">
        <f t="shared" si="13"/>
        <v>2.7902209999999998E-3</v>
      </c>
      <c r="V17">
        <f t="shared" si="14"/>
        <v>0.01</v>
      </c>
      <c r="W17">
        <f t="shared" si="15"/>
        <v>0.85260016645804737</v>
      </c>
      <c r="X17">
        <f t="shared" si="16"/>
        <v>2.3789428890547393E-3</v>
      </c>
      <c r="Y17">
        <f t="shared" si="17"/>
        <v>8.5260016645804741E-3</v>
      </c>
      <c r="Z17">
        <f t="shared" si="18"/>
        <v>0.84169522190441215</v>
      </c>
      <c r="AB17">
        <f t="shared" si="19"/>
        <v>375.65751503958739</v>
      </c>
      <c r="AC17">
        <f t="shared" si="2"/>
        <v>371.21717873692194</v>
      </c>
      <c r="AE17">
        <f t="shared" si="3"/>
        <v>445.80216773793592</v>
      </c>
      <c r="AF17">
        <f t="shared" si="4"/>
        <v>-22.290108386896797</v>
      </c>
      <c r="AG17">
        <f t="shared" si="4"/>
        <v>-21.042380547610303</v>
      </c>
      <c r="AH17">
        <f t="shared" si="5"/>
        <v>-237.89428890547393</v>
      </c>
      <c r="AI17">
        <f t="shared" si="6"/>
        <v>164.57538989795486</v>
      </c>
      <c r="AJ17">
        <f t="shared" si="7"/>
        <v>4.4403363026654574</v>
      </c>
      <c r="AK17">
        <f t="shared" si="24"/>
        <v>55.941870207343861</v>
      </c>
      <c r="AL17">
        <f t="shared" si="8"/>
        <v>224.95759640796419</v>
      </c>
      <c r="AN17">
        <f t="shared" si="9"/>
        <v>141.22816376730088</v>
      </c>
      <c r="AO17">
        <f t="shared" si="9"/>
        <v>-7.0614081883650437</v>
      </c>
      <c r="AP17">
        <f t="shared" si="9"/>
        <v>-6.6661335029190081</v>
      </c>
      <c r="AQ17">
        <f t="shared" si="9"/>
        <v>-75.363863220597935</v>
      </c>
      <c r="AR17">
        <f t="shared" si="9"/>
        <v>52.136758855418883</v>
      </c>
      <c r="AS17">
        <f t="shared" si="9"/>
        <v>1.4066789888365203</v>
      </c>
      <c r="AT17">
        <f t="shared" si="9"/>
        <v>17.722138156439346</v>
      </c>
      <c r="AU17">
        <f t="shared" si="9"/>
        <v>71.26557600069475</v>
      </c>
      <c r="AW17">
        <v>14</v>
      </c>
      <c r="AX17">
        <f>(R17*SUMPRODUCT(K18:$K$23, X18:$X$23)-$AZ$3*SUMPRODUCT(K17:$K$22, W18:$W$23))/Z17</f>
        <v>441.03515034457394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3.5816260000000001E-3</v>
      </c>
      <c r="O18">
        <f t="shared" si="21"/>
        <v>529.64797249207129</v>
      </c>
      <c r="P18">
        <f t="shared" si="22"/>
        <v>26.482398624603565</v>
      </c>
      <c r="Q18" s="4">
        <f t="shared" si="23"/>
        <v>25</v>
      </c>
      <c r="R18">
        <f t="shared" si="0"/>
        <v>100000</v>
      </c>
      <c r="S18">
        <f t="shared" si="1"/>
        <v>418.83102105020163</v>
      </c>
      <c r="U18">
        <f t="shared" si="13"/>
        <v>3.5816260000000001E-3</v>
      </c>
      <c r="V18">
        <f t="shared" si="14"/>
        <v>0.01</v>
      </c>
      <c r="W18">
        <f t="shared" si="15"/>
        <v>0.84169522190441215</v>
      </c>
      <c r="X18">
        <f t="shared" si="16"/>
        <v>3.0146374908486123E-3</v>
      </c>
      <c r="Y18">
        <f t="shared" si="17"/>
        <v>8.4169522190441215E-3</v>
      </c>
      <c r="Z18">
        <f t="shared" si="18"/>
        <v>0.83026363219451937</v>
      </c>
      <c r="AB18">
        <f t="shared" si="19"/>
        <v>371.21717873692194</v>
      </c>
      <c r="AC18">
        <f t="shared" si="2"/>
        <v>347.74016481287958</v>
      </c>
      <c r="AE18">
        <f t="shared" si="3"/>
        <v>439.74744942573</v>
      </c>
      <c r="AF18">
        <f t="shared" si="4"/>
        <v>-21.987372471286502</v>
      </c>
      <c r="AG18">
        <f t="shared" si="4"/>
        <v>-20.756590804862984</v>
      </c>
      <c r="AH18">
        <f t="shared" si="5"/>
        <v>-301.46374908486121</v>
      </c>
      <c r="AI18">
        <f t="shared" si="6"/>
        <v>95.539737064719304</v>
      </c>
      <c r="AJ18">
        <f t="shared" si="7"/>
        <v>23.477013924042353</v>
      </c>
      <c r="AK18">
        <f t="shared" si="24"/>
        <v>55.228407898395588</v>
      </c>
      <c r="AL18">
        <f t="shared" si="8"/>
        <v>174.24515888715723</v>
      </c>
      <c r="AN18">
        <f t="shared" si="9"/>
        <v>128.32871119220709</v>
      </c>
      <c r="AO18">
        <f t="shared" si="9"/>
        <v>-6.4164355596103562</v>
      </c>
      <c r="AP18">
        <f t="shared" si="9"/>
        <v>-6.0572643461845859</v>
      </c>
      <c r="AQ18">
        <f t="shared" si="9"/>
        <v>-87.974255318028838</v>
      </c>
      <c r="AR18">
        <f t="shared" si="9"/>
        <v>27.88075596838333</v>
      </c>
      <c r="AS18">
        <f t="shared" si="9"/>
        <v>6.8511481839138915</v>
      </c>
      <c r="AT18">
        <f t="shared" si="9"/>
        <v>16.116956257629468</v>
      </c>
      <c r="AU18">
        <f t="shared" si="9"/>
        <v>50.848860409926687</v>
      </c>
      <c r="AW18">
        <v>15</v>
      </c>
      <c r="AX18">
        <f>(R18*SUMPRODUCT(K19:$K$23, X19:$X$23)-$AZ$3*SUMPRODUCT(K18:$K$22, W19:$W$23))/Z18</f>
        <v>418.83102105020163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4.4506370000000003E-3</v>
      </c>
      <c r="O19">
        <f t="shared" si="21"/>
        <v>529.64797249207129</v>
      </c>
      <c r="P19">
        <f t="shared" si="22"/>
        <v>26.482398624603565</v>
      </c>
      <c r="Q19" s="4">
        <f t="shared" si="23"/>
        <v>25</v>
      </c>
      <c r="R19">
        <f t="shared" si="0"/>
        <v>100000</v>
      </c>
      <c r="S19">
        <f t="shared" si="1"/>
        <v>375.19824464634792</v>
      </c>
      <c r="U19">
        <f t="shared" si="13"/>
        <v>4.4506370000000003E-3</v>
      </c>
      <c r="V19">
        <f t="shared" si="14"/>
        <v>0.01</v>
      </c>
      <c r="W19">
        <f t="shared" si="15"/>
        <v>0.83026363219451937</v>
      </c>
      <c r="X19">
        <f t="shared" si="16"/>
        <v>3.6952020411993194E-3</v>
      </c>
      <c r="Y19">
        <f t="shared" si="17"/>
        <v>8.3026363219451931E-3</v>
      </c>
      <c r="Z19">
        <f t="shared" si="18"/>
        <v>0.81826579383137488</v>
      </c>
      <c r="AB19">
        <f t="shared" si="19"/>
        <v>347.74016481287958</v>
      </c>
      <c r="AC19">
        <f t="shared" si="2"/>
        <v>307.0118894996823</v>
      </c>
      <c r="AE19">
        <f t="shared" si="3"/>
        <v>433.39281866240293</v>
      </c>
      <c r="AF19">
        <f t="shared" si="4"/>
        <v>-21.669640933120146</v>
      </c>
      <c r="AG19">
        <f t="shared" si="4"/>
        <v>-20.456644845784371</v>
      </c>
      <c r="AH19">
        <f t="shared" si="5"/>
        <v>-369.52020411993192</v>
      </c>
      <c r="AI19">
        <f t="shared" si="6"/>
        <v>21.74632876356651</v>
      </c>
      <c r="AJ19">
        <f t="shared" si="7"/>
        <v>40.728275313197287</v>
      </c>
      <c r="AK19">
        <f t="shared" si="24"/>
        <v>53.162433977951373</v>
      </c>
      <c r="AL19">
        <f t="shared" si="8"/>
        <v>115.63703805471516</v>
      </c>
      <c r="AN19">
        <f t="shared" si="9"/>
        <v>116.50473627736409</v>
      </c>
      <c r="AO19">
        <f t="shared" si="9"/>
        <v>-5.8252368138682042</v>
      </c>
      <c r="AP19">
        <f t="shared" si="9"/>
        <v>-5.4991589852214595</v>
      </c>
      <c r="AQ19">
        <f t="shared" si="9"/>
        <v>-99.334488427888445</v>
      </c>
      <c r="AR19">
        <f t="shared" si="9"/>
        <v>5.8458520503859939</v>
      </c>
      <c r="AS19">
        <f t="shared" si="9"/>
        <v>10.948582371624708</v>
      </c>
      <c r="AT19">
        <f t="shared" si="9"/>
        <v>14.291135163660037</v>
      </c>
      <c r="AU19">
        <f t="shared" si="9"/>
        <v>31.085569585670736</v>
      </c>
      <c r="AW19">
        <v>16</v>
      </c>
      <c r="AX19">
        <f>(R19*SUMPRODUCT(K20:$K$23, X20:$X$23)-$AZ$3*SUMPRODUCT(K19:$K$22, W20:$W$23))/Z19</f>
        <v>375.19824464634792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5.383718E-3</v>
      </c>
      <c r="O20">
        <f t="shared" si="21"/>
        <v>529.64797249207129</v>
      </c>
      <c r="P20">
        <f t="shared" si="22"/>
        <v>26.482398624603565</v>
      </c>
      <c r="Q20" s="4">
        <f t="shared" si="23"/>
        <v>25</v>
      </c>
      <c r="R20">
        <f t="shared" si="0"/>
        <v>100000</v>
      </c>
      <c r="S20">
        <f t="shared" si="1"/>
        <v>311.69964225304955</v>
      </c>
      <c r="U20">
        <f t="shared" si="13"/>
        <v>5.383718E-3</v>
      </c>
      <c r="V20">
        <f t="shared" si="14"/>
        <v>0.01</v>
      </c>
      <c r="W20">
        <f t="shared" si="15"/>
        <v>0.81826579383137488</v>
      </c>
      <c r="X20">
        <f t="shared" si="16"/>
        <v>4.4053122830342616E-3</v>
      </c>
      <c r="Y20">
        <f t="shared" si="17"/>
        <v>8.182657938313749E-3</v>
      </c>
      <c r="Z20">
        <f t="shared" si="18"/>
        <v>0.80567782361002682</v>
      </c>
      <c r="AB20">
        <f t="shared" si="19"/>
        <v>307.0118894996823</v>
      </c>
      <c r="AC20">
        <f t="shared" si="2"/>
        <v>251.12948939046092</v>
      </c>
      <c r="AE20">
        <f t="shared" si="3"/>
        <v>426.72562575687533</v>
      </c>
      <c r="AF20">
        <f t="shared" si="4"/>
        <v>-21.336281287843768</v>
      </c>
      <c r="AG20">
        <f t="shared" si="4"/>
        <v>-20.141945590250671</v>
      </c>
      <c r="AH20">
        <f t="shared" si="5"/>
        <v>-440.53122830342613</v>
      </c>
      <c r="AI20">
        <f t="shared" si="6"/>
        <v>-55.283829424645205</v>
      </c>
      <c r="AJ20">
        <f t="shared" si="7"/>
        <v>55.882400109221379</v>
      </c>
      <c r="AK20">
        <f t="shared" si="24"/>
        <v>49.868086377809966</v>
      </c>
      <c r="AL20">
        <f t="shared" si="8"/>
        <v>50.46665706238614</v>
      </c>
      <c r="AN20">
        <f t="shared" si="9"/>
        <v>105.67006174515255</v>
      </c>
      <c r="AO20">
        <f t="shared" si="9"/>
        <v>-5.2835030872576283</v>
      </c>
      <c r="AP20">
        <f t="shared" si="9"/>
        <v>-4.9877497523477459</v>
      </c>
      <c r="AQ20">
        <f t="shared" si="9"/>
        <v>-109.08874294325389</v>
      </c>
      <c r="AR20">
        <f t="shared" si="9"/>
        <v>-13.689934037706704</v>
      </c>
      <c r="AS20">
        <f t="shared" si="9"/>
        <v>13.838158089369445</v>
      </c>
      <c r="AT20">
        <f t="shared" si="9"/>
        <v>12.348833649981186</v>
      </c>
      <c r="AU20">
        <f t="shared" si="9"/>
        <v>12.497057701643927</v>
      </c>
      <c r="AW20">
        <v>17</v>
      </c>
      <c r="AX20">
        <f>(R20*SUMPRODUCT(K21:$K$23, X21:$X$23)-$AZ$3*SUMPRODUCT(K20:$K$22, W21:$W$23))/Z20</f>
        <v>311.69964225304955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6.4575739999999998E-3</v>
      </c>
      <c r="O21">
        <f t="shared" si="21"/>
        <v>529.64797249207129</v>
      </c>
      <c r="P21">
        <f t="shared" si="22"/>
        <v>26.482398624603565</v>
      </c>
      <c r="Q21" s="4">
        <f t="shared" si="23"/>
        <v>25</v>
      </c>
      <c r="R21">
        <f t="shared" si="0"/>
        <v>100000</v>
      </c>
      <c r="S21">
        <f t="shared" si="1"/>
        <v>228.04665362142111</v>
      </c>
      <c r="U21">
        <f t="shared" si="13"/>
        <v>6.4575739999999998E-3</v>
      </c>
      <c r="V21">
        <f t="shared" si="14"/>
        <v>0.01</v>
      </c>
      <c r="W21">
        <f t="shared" si="15"/>
        <v>0.80567782361002682</v>
      </c>
      <c r="X21">
        <f t="shared" si="16"/>
        <v>5.202724166120695E-3</v>
      </c>
      <c r="Y21">
        <f t="shared" si="17"/>
        <v>8.0567782361002684E-3</v>
      </c>
      <c r="Z21">
        <f t="shared" si="18"/>
        <v>0.79241832120780586</v>
      </c>
      <c r="AB21">
        <f t="shared" si="19"/>
        <v>251.12948939046092</v>
      </c>
      <c r="AC21">
        <f t="shared" si="2"/>
        <v>180.70834641974452</v>
      </c>
      <c r="AE21">
        <f t="shared" si="3"/>
        <v>419.70275719328527</v>
      </c>
      <c r="AF21">
        <f t="shared" si="4"/>
        <v>-20.985137859664263</v>
      </c>
      <c r="AG21">
        <f t="shared" si="4"/>
        <v>-19.810458030195147</v>
      </c>
      <c r="AH21">
        <f t="shared" si="5"/>
        <v>-520.27241661206949</v>
      </c>
      <c r="AI21">
        <f t="shared" si="6"/>
        <v>-141.36525530864367</v>
      </c>
      <c r="AJ21">
        <f t="shared" si="7"/>
        <v>70.421142970716403</v>
      </c>
      <c r="AK21">
        <f t="shared" si="24"/>
        <v>45.489297610685732</v>
      </c>
      <c r="AL21">
        <f t="shared" si="8"/>
        <v>-25.454814727241533</v>
      </c>
      <c r="AN21">
        <f t="shared" si="9"/>
        <v>95.738457591386975</v>
      </c>
      <c r="AO21">
        <f t="shared" si="9"/>
        <v>-4.7869228795693486</v>
      </c>
      <c r="AP21">
        <f t="shared" si="9"/>
        <v>-4.5189664911263376</v>
      </c>
      <c r="AQ21">
        <f t="shared" si="9"/>
        <v>-118.67941737357721</v>
      </c>
      <c r="AR21">
        <f t="shared" si="9"/>
        <v>-32.246849152885915</v>
      </c>
      <c r="AS21">
        <f t="shared" si="9"/>
        <v>16.063777266857553</v>
      </c>
      <c r="AT21">
        <f t="shared" si="9"/>
        <v>10.376570359667614</v>
      </c>
      <c r="AU21">
        <f t="shared" si="9"/>
        <v>-5.8065015263607505</v>
      </c>
      <c r="AW21">
        <v>18</v>
      </c>
      <c r="AX21">
        <f>(R21*SUMPRODUCT(K22:$K$23, X22:$X$23)-$AZ$3*SUMPRODUCT(K21:$K$22, W22:$W$23))/Z21</f>
        <v>228.04665362142111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7.6803260000000003E-3</v>
      </c>
      <c r="O22">
        <f t="shared" si="21"/>
        <v>529.64797249207129</v>
      </c>
      <c r="P22">
        <f t="shared" si="22"/>
        <v>26.482398624603565</v>
      </c>
      <c r="Q22" s="4">
        <f t="shared" si="23"/>
        <v>25</v>
      </c>
      <c r="R22">
        <f t="shared" si="0"/>
        <v>100000</v>
      </c>
      <c r="S22">
        <f t="shared" si="1"/>
        <v>124.02982225065355</v>
      </c>
      <c r="U22">
        <f t="shared" si="13"/>
        <v>7.6803260000000003E-3</v>
      </c>
      <c r="V22">
        <f t="shared" si="14"/>
        <v>0.01</v>
      </c>
      <c r="W22">
        <f t="shared" si="15"/>
        <v>0.79241832120780586</v>
      </c>
      <c r="X22">
        <f t="shared" si="16"/>
        <v>6.0860310352486629E-3</v>
      </c>
      <c r="Y22">
        <f t="shared" si="17"/>
        <v>7.9241832120780595E-3</v>
      </c>
      <c r="Z22">
        <f t="shared" si="18"/>
        <v>0.77840810696047913</v>
      </c>
      <c r="AB22">
        <f t="shared" si="19"/>
        <v>180.70834641974452</v>
      </c>
      <c r="AC22">
        <f t="shared" si="2"/>
        <v>96.545819144775948</v>
      </c>
      <c r="AE22">
        <f t="shared" si="3"/>
        <v>412.28227562300913</v>
      </c>
      <c r="AF22">
        <f t="shared" si="4"/>
        <v>-20.614113781150458</v>
      </c>
      <c r="AG22">
        <f t="shared" si="4"/>
        <v>-19.460202674011978</v>
      </c>
      <c r="AH22">
        <f t="shared" si="5"/>
        <v>-608.60310352486624</v>
      </c>
      <c r="AI22">
        <f t="shared" si="6"/>
        <v>-236.39514435701955</v>
      </c>
      <c r="AJ22">
        <f t="shared" si="7"/>
        <v>84.162527274968568</v>
      </c>
      <c r="AK22">
        <f t="shared" si="24"/>
        <v>40.066355578312233</v>
      </c>
      <c r="AL22">
        <f t="shared" si="8"/>
        <v>-112.16626150373875</v>
      </c>
      <c r="AN22">
        <f t="shared" si="9"/>
        <v>86.632457773813329</v>
      </c>
      <c r="AO22">
        <f t="shared" si="9"/>
        <v>-4.3316228886906671</v>
      </c>
      <c r="AP22">
        <f t="shared" si="9"/>
        <v>-4.0891527143111173</v>
      </c>
      <c r="AQ22">
        <f t="shared" si="9"/>
        <v>-127.88515486739298</v>
      </c>
      <c r="AR22">
        <f t="shared" si="9"/>
        <v>-49.673472696581427</v>
      </c>
      <c r="AS22">
        <f t="shared" si="9"/>
        <v>17.684986770940416</v>
      </c>
      <c r="AT22">
        <f t="shared" si="9"/>
        <v>8.4191027919974175</v>
      </c>
      <c r="AU22">
        <f t="shared" si="9"/>
        <v>-23.569383133643594</v>
      </c>
      <c r="AW22">
        <v>19</v>
      </c>
      <c r="AX22">
        <f>(R22*SUMPRODUCT(K23:$K$23, X23:$X$23)-$AZ$3*SUMPRODUCT(K22:$K$22, W23:$W$23))/Z22</f>
        <v>124.02982225065355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9.0334749999999991E-3</v>
      </c>
      <c r="O23">
        <f t="shared" si="21"/>
        <v>529.64797249207129</v>
      </c>
      <c r="P23">
        <f t="shared" si="22"/>
        <v>26.482398624603565</v>
      </c>
      <c r="Q23" s="4">
        <f t="shared" si="23"/>
        <v>25</v>
      </c>
      <c r="R23">
        <f t="shared" si="0"/>
        <v>100000</v>
      </c>
      <c r="S23">
        <f t="shared" si="1"/>
        <v>126.43634526739183</v>
      </c>
      <c r="U23">
        <f t="shared" si="13"/>
        <v>9.0334749999999991E-3</v>
      </c>
      <c r="V23">
        <f t="shared" si="14"/>
        <v>0.01</v>
      </c>
      <c r="W23">
        <f t="shared" si="15"/>
        <v>0.77840810696047913</v>
      </c>
      <c r="X23">
        <f t="shared" si="16"/>
        <v>7.0317301740248136E-3</v>
      </c>
      <c r="Y23">
        <f t="shared" si="17"/>
        <v>7.7840810696047915E-3</v>
      </c>
      <c r="Z23">
        <f t="shared" si="18"/>
        <v>0.7635922957168495</v>
      </c>
      <c r="AB23">
        <f t="shared" si="19"/>
        <v>96.545819144775948</v>
      </c>
      <c r="AC23">
        <f t="shared" si="2"/>
        <v>96.545819144775948</v>
      </c>
      <c r="AE23">
        <f t="shared" si="3"/>
        <v>404.43511123699545</v>
      </c>
      <c r="AF23">
        <f t="shared" si="4"/>
        <v>-20.221755561849776</v>
      </c>
      <c r="AG23">
        <f t="shared" si="4"/>
        <v>-19.089807392921237</v>
      </c>
      <c r="AH23">
        <f t="shared" si="5"/>
        <v>-703.17301740248138</v>
      </c>
      <c r="AI23">
        <f t="shared" si="6"/>
        <v>-338.0494691202569</v>
      </c>
      <c r="AJ23">
        <f t="shared" si="7"/>
        <v>0</v>
      </c>
      <c r="AK23">
        <f t="shared" si="24"/>
        <v>33.653142237394519</v>
      </c>
      <c r="AL23">
        <f t="shared" si="8"/>
        <v>-304.39632688286235</v>
      </c>
      <c r="AN23">
        <f t="shared" si="9"/>
        <v>78.284573528597733</v>
      </c>
      <c r="AO23">
        <f t="shared" si="9"/>
        <v>-3.9142286764298873</v>
      </c>
      <c r="AP23">
        <f t="shared" si="9"/>
        <v>-3.6951228737956532</v>
      </c>
      <c r="AQ23">
        <f t="shared" si="9"/>
        <v>-136.10984371708784</v>
      </c>
      <c r="AR23">
        <f t="shared" si="9"/>
        <v>-65.434621738715649</v>
      </c>
      <c r="AS23">
        <f t="shared" si="9"/>
        <v>0</v>
      </c>
      <c r="AT23">
        <f t="shared" si="9"/>
        <v>6.5140780677864107</v>
      </c>
      <c r="AU23">
        <f t="shared" si="9"/>
        <v>-58.920543670929227</v>
      </c>
      <c r="AW23">
        <v>20</v>
      </c>
      <c r="AX23">
        <f>(R23*SUMPRODUCT(K$23:$K24, X$23:$X24)-$AZ$3*SUMPRODUCT(K$22:$K23, W$23:$W24))/Z23</f>
        <v>126.43634526739183</v>
      </c>
    </row>
    <row r="25" spans="5:50" x14ac:dyDescent="0.25">
      <c r="AN25" s="8">
        <f t="shared" ref="AN25:AU25" si="25">SUM(AN3:AN23)</f>
        <v>4585.9674531033688</v>
      </c>
      <c r="AO25" s="8">
        <f t="shared" si="25"/>
        <v>-626.53435202422179</v>
      </c>
      <c r="AP25" s="8">
        <f t="shared" si="25"/>
        <v>-1713.8955818230386</v>
      </c>
      <c r="AQ25" s="8">
        <f t="shared" si="25"/>
        <v>-2278.7827916127408</v>
      </c>
      <c r="AR25" s="8">
        <f t="shared" si="25"/>
        <v>-33.245272356631119</v>
      </c>
      <c r="AS25" s="8">
        <f t="shared" si="25"/>
        <v>-207.71143326002581</v>
      </c>
      <c r="AT25" s="8">
        <f t="shared" si="25"/>
        <v>424.37113243381037</v>
      </c>
      <c r="AU25" s="9">
        <f t="shared" si="25"/>
        <v>183.41442681715341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42" priority="1" operator="lessThan">
      <formula>0</formula>
    </cfRule>
  </conditionalFormatting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6388D-458D-4636-872F-E5CC66E5EC8E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'T.45.04.B'!C3*(1+C12)</f>
        <v>2113.7441585786801</v>
      </c>
      <c r="K3">
        <v>1</v>
      </c>
      <c r="L3" s="2">
        <v>0</v>
      </c>
      <c r="O3">
        <f>$C$3</f>
        <v>2113.7441585786801</v>
      </c>
      <c r="P3">
        <f>O3*B5</f>
        <v>1690.9953268629442</v>
      </c>
      <c r="Q3" s="4">
        <f>B8</f>
        <v>1522.432587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2113.7441585786801</v>
      </c>
      <c r="AF3">
        <f t="shared" ref="AF3:AG23" si="4">-$Z3*P3</f>
        <v>-1690.9953268629442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-1099.6837552842642</v>
      </c>
      <c r="AJ3">
        <f t="shared" ref="AJ3:AJ23" si="7">AB3-AC3</f>
        <v>0</v>
      </c>
      <c r="AL3">
        <f t="shared" ref="AL3:AL23" si="8">SUM(AI3:AK3)</f>
        <v>-1099.6837552842642</v>
      </c>
      <c r="AN3">
        <f t="shared" ref="AN3:AU23" si="9">AE3*$K3</f>
        <v>2113.7441585786801</v>
      </c>
      <c r="AO3">
        <f t="shared" si="9"/>
        <v>-1690.9953268629442</v>
      </c>
      <c r="AP3">
        <f t="shared" si="9"/>
        <v>-1522.432587</v>
      </c>
      <c r="AQ3">
        <f t="shared" si="9"/>
        <v>0</v>
      </c>
      <c r="AR3">
        <f t="shared" si="9"/>
        <v>-1099.6837552842642</v>
      </c>
      <c r="AS3">
        <f t="shared" si="9"/>
        <v>0</v>
      </c>
      <c r="AT3">
        <f t="shared" si="9"/>
        <v>0</v>
      </c>
      <c r="AU3">
        <f t="shared" si="9"/>
        <v>-1099.6837552842642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726.44889892878211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Mortalities!B21:B40</f>
        <v>2.4628010000000001E-3</v>
      </c>
      <c r="R4">
        <f t="shared" si="0"/>
        <v>100000</v>
      </c>
      <c r="S4">
        <f t="shared" si="1"/>
        <v>505.88700228263372</v>
      </c>
      <c r="U4">
        <f t="shared" ref="U4:U23" si="13">M4</f>
        <v>2.4628010000000001E-3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2.4628010000000001E-3</v>
      </c>
      <c r="Y4">
        <f t="shared" ref="Y4:Y23" si="17">V4*W4</f>
        <v>0.01</v>
      </c>
      <c r="Z4">
        <f t="shared" ref="Z4:Z23" si="18">MAX(0, W4-X4-Y4)</f>
        <v>0.98753719900000003</v>
      </c>
      <c r="AB4">
        <f t="shared" ref="AB4:AB23" si="19">AC3</f>
        <v>0</v>
      </c>
      <c r="AC4">
        <f t="shared" si="2"/>
        <v>499.58223324469873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-246.2801</v>
      </c>
      <c r="AI4">
        <f t="shared" si="6"/>
        <v>-246.2801</v>
      </c>
      <c r="AJ4">
        <f t="shared" si="7"/>
        <v>-499.58223324469873</v>
      </c>
      <c r="AK4">
        <f>H4*SUM(AB4, AE4:AF4)</f>
        <v>0</v>
      </c>
      <c r="AL4">
        <f t="shared" si="8"/>
        <v>-745.86233324469868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-226.86666568408177</v>
      </c>
      <c r="AR4">
        <f t="shared" si="9"/>
        <v>-226.86666568408177</v>
      </c>
      <c r="AS4">
        <f t="shared" si="9"/>
        <v>-460.20184128247485</v>
      </c>
      <c r="AT4">
        <f t="shared" si="9"/>
        <v>0</v>
      </c>
      <c r="AU4">
        <f t="shared" si="9"/>
        <v>-687.06850696655658</v>
      </c>
      <c r="AW4">
        <v>1</v>
      </c>
      <c r="AX4">
        <f>(R4*SUMPRODUCT(K5:$K$23, X5:$X$23)-$AZ$3*SUMPRODUCT(K4:$K$22, W5:$W$23))/Z4</f>
        <v>505.88700228263372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2.5557050000000001E-3</v>
      </c>
      <c r="O5">
        <f t="shared" ref="O5:O23" si="21">$C$3</f>
        <v>2113.7441585786801</v>
      </c>
      <c r="P5">
        <f t="shared" ref="P5:P23" si="22">O5*$C$5</f>
        <v>105.68720792893401</v>
      </c>
      <c r="Q5" s="4">
        <f t="shared" ref="Q5:Q23" si="23">$C$8</f>
        <v>25</v>
      </c>
      <c r="R5">
        <f t="shared" si="0"/>
        <v>100000</v>
      </c>
      <c r="S5">
        <f t="shared" si="1"/>
        <v>970.38930030058782</v>
      </c>
      <c r="U5">
        <f t="shared" si="13"/>
        <v>2.5557050000000001E-3</v>
      </c>
      <c r="V5">
        <f t="shared" si="14"/>
        <v>0.01</v>
      </c>
      <c r="W5">
        <f t="shared" si="15"/>
        <v>0.98753719900000003</v>
      </c>
      <c r="X5">
        <f t="shared" si="16"/>
        <v>2.5238537571702952E-3</v>
      </c>
      <c r="Y5">
        <f t="shared" si="17"/>
        <v>9.8753719900000012E-3</v>
      </c>
      <c r="Z5">
        <f t="shared" si="18"/>
        <v>0.97513797325282969</v>
      </c>
      <c r="AB5">
        <f t="shared" si="19"/>
        <v>499.58223324469873</v>
      </c>
      <c r="AC5">
        <f t="shared" si="2"/>
        <v>946.26345556134675</v>
      </c>
      <c r="AE5">
        <f t="shared" si="3"/>
        <v>2061.1921947714218</v>
      </c>
      <c r="AF5">
        <f t="shared" si="4"/>
        <v>-103.05960973857111</v>
      </c>
      <c r="AG5">
        <f t="shared" si="4"/>
        <v>-24.378449331320741</v>
      </c>
      <c r="AH5">
        <f t="shared" si="5"/>
        <v>-252.38537571702952</v>
      </c>
      <c r="AI5">
        <f t="shared" si="6"/>
        <v>1681.3687599845005</v>
      </c>
      <c r="AJ5">
        <f t="shared" si="7"/>
        <v>-446.68122231664802</v>
      </c>
      <c r="AK5">
        <f>H5*SUM(AB5, AE5:AF5)</f>
        <v>210.3115724296465</v>
      </c>
      <c r="AL5">
        <f t="shared" si="8"/>
        <v>1444.9991100974989</v>
      </c>
      <c r="AN5">
        <f t="shared" si="9"/>
        <v>1749.0459654674257</v>
      </c>
      <c r="AO5">
        <f t="shared" si="9"/>
        <v>-87.452298273371298</v>
      </c>
      <c r="AP5">
        <f t="shared" si="9"/>
        <v>-20.686585440921053</v>
      </c>
      <c r="AQ5">
        <f t="shared" si="9"/>
        <v>-214.16422217230652</v>
      </c>
      <c r="AR5">
        <f t="shared" si="9"/>
        <v>1426.7428595808269</v>
      </c>
      <c r="AS5">
        <f t="shared" si="9"/>
        <v>-379.03597331913573</v>
      </c>
      <c r="AT5">
        <f t="shared" si="9"/>
        <v>178.46206102579194</v>
      </c>
      <c r="AU5">
        <f t="shared" si="9"/>
        <v>1226.168947287483</v>
      </c>
      <c r="AW5">
        <v>2</v>
      </c>
      <c r="AX5">
        <f>(R5*SUMPRODUCT(K6:$K$23, X6:$X$23)-$AZ$3*SUMPRODUCT(K5:$K$22, W6:$W$23))/Z5</f>
        <v>970.38930030058782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2.6648449999999999E-3</v>
      </c>
      <c r="O6">
        <f t="shared" si="21"/>
        <v>2113.7441585786801</v>
      </c>
      <c r="P6">
        <f t="shared" si="22"/>
        <v>105.68720792893401</v>
      </c>
      <c r="Q6" s="4">
        <f t="shared" si="23"/>
        <v>25</v>
      </c>
      <c r="R6">
        <f t="shared" si="0"/>
        <v>100000</v>
      </c>
      <c r="S6">
        <f t="shared" si="1"/>
        <v>1396.2044900848384</v>
      </c>
      <c r="U6">
        <f t="shared" si="13"/>
        <v>2.6648449999999999E-3</v>
      </c>
      <c r="V6">
        <f t="shared" si="14"/>
        <v>0.01</v>
      </c>
      <c r="W6">
        <f t="shared" si="15"/>
        <v>0.97513797325282969</v>
      </c>
      <c r="X6">
        <f t="shared" si="16"/>
        <v>2.5985915523329367E-3</v>
      </c>
      <c r="Y6">
        <f t="shared" si="17"/>
        <v>9.7513797325282977E-3</v>
      </c>
      <c r="Z6">
        <f t="shared" si="18"/>
        <v>0.96278800196796854</v>
      </c>
      <c r="AB6">
        <f t="shared" si="19"/>
        <v>946.26345556134675</v>
      </c>
      <c r="AC6">
        <f t="shared" si="2"/>
        <v>1344.248931347488</v>
      </c>
      <c r="AE6">
        <f t="shared" si="3"/>
        <v>2035.0875151094322</v>
      </c>
      <c r="AF6">
        <f t="shared" si="4"/>
        <v>-101.75437575547163</v>
      </c>
      <c r="AG6">
        <f t="shared" si="4"/>
        <v>-24.069700049199213</v>
      </c>
      <c r="AH6">
        <f t="shared" si="5"/>
        <v>-259.85915523329368</v>
      </c>
      <c r="AI6">
        <f t="shared" si="6"/>
        <v>1649.4042840714678</v>
      </c>
      <c r="AJ6">
        <f t="shared" si="7"/>
        <v>-397.98547578614125</v>
      </c>
      <c r="AK6">
        <f>H6*SUM(AB6, AE6:AF6)</f>
        <v>246.4128398200927</v>
      </c>
      <c r="AL6">
        <f t="shared" si="8"/>
        <v>1497.8316481054194</v>
      </c>
      <c r="AN6">
        <f t="shared" si="9"/>
        <v>1590.7692621188698</v>
      </c>
      <c r="AO6">
        <f t="shared" si="9"/>
        <v>-79.538463105943507</v>
      </c>
      <c r="AP6">
        <f t="shared" si="9"/>
        <v>-18.814590872583796</v>
      </c>
      <c r="AQ6">
        <f t="shared" si="9"/>
        <v>-203.12441285999</v>
      </c>
      <c r="AR6">
        <f t="shared" si="9"/>
        <v>1289.2917952803527</v>
      </c>
      <c r="AS6">
        <f t="shared" si="9"/>
        <v>-311.09377702427878</v>
      </c>
      <c r="AT6">
        <f t="shared" si="9"/>
        <v>192.61381560593281</v>
      </c>
      <c r="AU6">
        <f t="shared" si="9"/>
        <v>1170.8118338620068</v>
      </c>
      <c r="AW6">
        <v>3</v>
      </c>
      <c r="AX6">
        <f>(R6*SUMPRODUCT(K7:$K$23, X7:$X$23)-$AZ$3*SUMPRODUCT(K6:$K$22, W7:$W$23))/Z6</f>
        <v>1396.2044900848384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2.7902209999999998E-3</v>
      </c>
      <c r="O7">
        <f t="shared" si="21"/>
        <v>2113.7441585786801</v>
      </c>
      <c r="P7">
        <f t="shared" si="22"/>
        <v>105.68720792893401</v>
      </c>
      <c r="Q7" s="4">
        <f t="shared" si="23"/>
        <v>25</v>
      </c>
      <c r="R7">
        <f t="shared" si="0"/>
        <v>100000</v>
      </c>
      <c r="S7">
        <f t="shared" si="1"/>
        <v>1785.9805810699199</v>
      </c>
      <c r="U7">
        <f t="shared" si="13"/>
        <v>2.7902209999999998E-3</v>
      </c>
      <c r="V7">
        <f t="shared" si="14"/>
        <v>0.01</v>
      </c>
      <c r="W7">
        <f t="shared" si="15"/>
        <v>0.96278800196796854</v>
      </c>
      <c r="X7">
        <f t="shared" si="16"/>
        <v>2.6863913016390668E-3</v>
      </c>
      <c r="Y7">
        <f t="shared" si="17"/>
        <v>9.6278800196796851E-3</v>
      </c>
      <c r="Z7">
        <f t="shared" si="18"/>
        <v>0.95047373064664975</v>
      </c>
      <c r="AB7">
        <f t="shared" si="19"/>
        <v>1344.248931347488</v>
      </c>
      <c r="AC7">
        <f t="shared" si="2"/>
        <v>1697.5276257519981</v>
      </c>
      <c r="AE7">
        <f t="shared" si="3"/>
        <v>2009.0582960368417</v>
      </c>
      <c r="AF7">
        <f t="shared" si="4"/>
        <v>-100.4529148018421</v>
      </c>
      <c r="AG7">
        <f t="shared" si="4"/>
        <v>-23.761843266166245</v>
      </c>
      <c r="AH7">
        <f t="shared" si="5"/>
        <v>-268.63913016390666</v>
      </c>
      <c r="AI7">
        <f t="shared" si="6"/>
        <v>1616.2044078049266</v>
      </c>
      <c r="AJ7">
        <f t="shared" si="7"/>
        <v>-353.27869440451013</v>
      </c>
      <c r="AK7">
        <f>H7*SUM(AB7, AE7:AF7)</f>
        <v>278.35324923630873</v>
      </c>
      <c r="AL7">
        <f t="shared" si="8"/>
        <v>1541.2789626367253</v>
      </c>
      <c r="AN7">
        <f t="shared" si="9"/>
        <v>1446.6317956767148</v>
      </c>
      <c r="AO7">
        <f t="shared" si="9"/>
        <v>-72.331589783835753</v>
      </c>
      <c r="AP7">
        <f t="shared" si="9"/>
        <v>-17.109826061559129</v>
      </c>
      <c r="AQ7">
        <f t="shared" si="9"/>
        <v>-193.43485852284923</v>
      </c>
      <c r="AR7">
        <f t="shared" si="9"/>
        <v>1163.7555213084706</v>
      </c>
      <c r="AS7">
        <f t="shared" si="9"/>
        <v>-254.37997148657655</v>
      </c>
      <c r="AT7">
        <f t="shared" si="9"/>
        <v>200.42955526452542</v>
      </c>
      <c r="AU7">
        <f t="shared" si="9"/>
        <v>1109.8051050864196</v>
      </c>
      <c r="AW7">
        <v>4</v>
      </c>
      <c r="AX7">
        <f>(R7*SUMPRODUCT(K8:$K$23, X8:$X$23)-$AZ$3*SUMPRODUCT(K7:$K$22, W8:$W$23))/Z7</f>
        <v>1785.9805810699199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3.5816260000000001E-3</v>
      </c>
      <c r="O8">
        <f t="shared" si="21"/>
        <v>2113.7441585786801</v>
      </c>
      <c r="P8">
        <f t="shared" si="22"/>
        <v>105.68720792893401</v>
      </c>
      <c r="Q8" s="4">
        <f t="shared" si="23"/>
        <v>25</v>
      </c>
      <c r="R8">
        <f t="shared" si="0"/>
        <v>100000</v>
      </c>
      <c r="S8">
        <f t="shared" si="1"/>
        <v>2100.0176302642021</v>
      </c>
      <c r="U8">
        <f t="shared" si="13"/>
        <v>3.5816260000000001E-3</v>
      </c>
      <c r="V8">
        <f t="shared" si="14"/>
        <v>0.01</v>
      </c>
      <c r="W8">
        <f t="shared" si="15"/>
        <v>0.95047373064664975</v>
      </c>
      <c r="X8">
        <f t="shared" si="16"/>
        <v>3.4042414260010375E-3</v>
      </c>
      <c r="Y8">
        <f t="shared" si="17"/>
        <v>9.5047373064664972E-3</v>
      </c>
      <c r="Z8">
        <f t="shared" si="18"/>
        <v>0.9375647519141822</v>
      </c>
      <c r="AB8">
        <f t="shared" si="19"/>
        <v>1697.5276257519981</v>
      </c>
      <c r="AC8">
        <f t="shared" si="2"/>
        <v>1968.9025085340654</v>
      </c>
      <c r="AE8">
        <f t="shared" si="3"/>
        <v>1981.772017647872</v>
      </c>
      <c r="AF8">
        <f t="shared" si="4"/>
        <v>-99.088600882393607</v>
      </c>
      <c r="AG8">
        <f t="shared" si="4"/>
        <v>-23.439118797854555</v>
      </c>
      <c r="AH8">
        <f t="shared" si="5"/>
        <v>-340.42414260010378</v>
      </c>
      <c r="AI8">
        <f t="shared" si="6"/>
        <v>1518.8201553675201</v>
      </c>
      <c r="AJ8">
        <f t="shared" si="7"/>
        <v>-271.37488278206729</v>
      </c>
      <c r="AK8">
        <f t="shared" ref="AK8:AK23" si="24">H8*SUM(AB8:AB8, AE8:AF8)</f>
        <v>306.36581933030556</v>
      </c>
      <c r="AL8">
        <f t="shared" si="8"/>
        <v>1553.8110919157584</v>
      </c>
      <c r="AN8">
        <f t="shared" si="9"/>
        <v>1314.4998062478817</v>
      </c>
      <c r="AO8">
        <f t="shared" si="9"/>
        <v>-65.724990312394084</v>
      </c>
      <c r="AP8">
        <f t="shared" si="9"/>
        <v>-15.547054274673609</v>
      </c>
      <c r="AQ8">
        <f t="shared" si="9"/>
        <v>-225.80168934923813</v>
      </c>
      <c r="AR8">
        <f t="shared" si="9"/>
        <v>1007.4260723115759</v>
      </c>
      <c r="AS8">
        <f t="shared" si="9"/>
        <v>-180.00164885815471</v>
      </c>
      <c r="AT8">
        <f t="shared" si="9"/>
        <v>203.21096804497139</v>
      </c>
      <c r="AU8">
        <f t="shared" si="9"/>
        <v>1030.6353914983927</v>
      </c>
      <c r="AW8">
        <v>5</v>
      </c>
      <c r="AX8">
        <f>(R8*SUMPRODUCT(K9:$K$23, X9:$X$23)-$AZ$3*SUMPRODUCT(K8:$K$22, W9:$W$23))/Z8</f>
        <v>2100.0176302642021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4.4506370000000003E-3</v>
      </c>
      <c r="O9">
        <f t="shared" si="21"/>
        <v>2113.7441585786801</v>
      </c>
      <c r="P9">
        <f t="shared" si="22"/>
        <v>105.68720792893401</v>
      </c>
      <c r="Q9" s="4">
        <f t="shared" si="23"/>
        <v>25</v>
      </c>
      <c r="R9">
        <f t="shared" si="0"/>
        <v>100000</v>
      </c>
      <c r="S9">
        <f t="shared" si="1"/>
        <v>2343.7987626447862</v>
      </c>
      <c r="U9">
        <f t="shared" si="13"/>
        <v>4.4506370000000003E-3</v>
      </c>
      <c r="V9">
        <f t="shared" si="14"/>
        <v>0.01</v>
      </c>
      <c r="W9">
        <f t="shared" si="15"/>
        <v>0.9375647519141822</v>
      </c>
      <c r="X9">
        <f t="shared" si="16"/>
        <v>4.1727603747650803E-3</v>
      </c>
      <c r="Y9">
        <f t="shared" si="17"/>
        <v>9.3756475191418224E-3</v>
      </c>
      <c r="Z9">
        <f t="shared" si="18"/>
        <v>0.92401634402027533</v>
      </c>
      <c r="AB9">
        <f t="shared" si="19"/>
        <v>1968.9025085340654</v>
      </c>
      <c r="AC9">
        <f t="shared" si="2"/>
        <v>2165.7083637782803</v>
      </c>
      <c r="AE9">
        <f t="shared" si="3"/>
        <v>1953.134149604085</v>
      </c>
      <c r="AF9">
        <f t="shared" si="4"/>
        <v>-97.656707480204261</v>
      </c>
      <c r="AG9">
        <f t="shared" si="4"/>
        <v>-23.100408600506881</v>
      </c>
      <c r="AH9">
        <f t="shared" si="5"/>
        <v>-417.27603747650801</v>
      </c>
      <c r="AI9">
        <f t="shared" si="6"/>
        <v>1415.1009960468659</v>
      </c>
      <c r="AJ9">
        <f t="shared" si="7"/>
        <v>-196.80585524421485</v>
      </c>
      <c r="AK9">
        <f t="shared" si="24"/>
        <v>327.25984113770181</v>
      </c>
      <c r="AL9">
        <f t="shared" si="8"/>
        <v>1545.5549819403529</v>
      </c>
      <c r="AN9">
        <f t="shared" si="9"/>
        <v>1193.3841760023502</v>
      </c>
      <c r="AO9">
        <f t="shared" si="9"/>
        <v>-59.669208800117509</v>
      </c>
      <c r="AP9">
        <f t="shared" si="9"/>
        <v>-14.114576865404601</v>
      </c>
      <c r="AQ9">
        <f t="shared" si="9"/>
        <v>-254.95976313269145</v>
      </c>
      <c r="AR9">
        <f t="shared" si="9"/>
        <v>864.64062720413654</v>
      </c>
      <c r="AS9">
        <f t="shared" si="9"/>
        <v>-120.25031329295227</v>
      </c>
      <c r="AT9">
        <f t="shared" si="9"/>
        <v>199.95898179034094</v>
      </c>
      <c r="AU9">
        <f t="shared" si="9"/>
        <v>944.34929570152531</v>
      </c>
      <c r="AW9">
        <v>6</v>
      </c>
      <c r="AX9">
        <f>(R9*SUMPRODUCT(K10:$K$23, X10:$X$23)-$AZ$3*SUMPRODUCT(K9:$K$22, W10:$W$23))/Z9</f>
        <v>2343.7987626447862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5.383718E-3</v>
      </c>
      <c r="O10">
        <f t="shared" si="21"/>
        <v>2113.7441585786801</v>
      </c>
      <c r="P10">
        <f t="shared" si="22"/>
        <v>105.68720792893401</v>
      </c>
      <c r="Q10" s="4">
        <f t="shared" si="23"/>
        <v>25</v>
      </c>
      <c r="R10">
        <f t="shared" si="0"/>
        <v>100000</v>
      </c>
      <c r="S10">
        <f t="shared" si="1"/>
        <v>2523.4660723542756</v>
      </c>
      <c r="U10">
        <f t="shared" si="13"/>
        <v>5.383718E-3</v>
      </c>
      <c r="V10">
        <f t="shared" si="14"/>
        <v>0.01</v>
      </c>
      <c r="W10">
        <f t="shared" si="15"/>
        <v>0.92401634402027533</v>
      </c>
      <c r="X10">
        <f t="shared" si="16"/>
        <v>4.9746434235961486E-3</v>
      </c>
      <c r="Y10">
        <f t="shared" si="17"/>
        <v>9.2401634402027536E-3</v>
      </c>
      <c r="Z10">
        <f t="shared" si="18"/>
        <v>0.90980153715647649</v>
      </c>
      <c r="AB10">
        <f t="shared" si="19"/>
        <v>2165.7083637782803</v>
      </c>
      <c r="AC10">
        <f t="shared" si="2"/>
        <v>2295.8533115901364</v>
      </c>
      <c r="AE10">
        <f t="shared" si="3"/>
        <v>1923.0876846304061</v>
      </c>
      <c r="AF10">
        <f t="shared" si="4"/>
        <v>-96.154384231520311</v>
      </c>
      <c r="AG10">
        <f t="shared" si="4"/>
        <v>-22.745038428911911</v>
      </c>
      <c r="AH10">
        <f t="shared" si="5"/>
        <v>-497.46434235961488</v>
      </c>
      <c r="AI10">
        <f t="shared" si="6"/>
        <v>1306.7239196103592</v>
      </c>
      <c r="AJ10">
        <f t="shared" si="7"/>
        <v>-130.14494781185613</v>
      </c>
      <c r="AK10">
        <f t="shared" si="24"/>
        <v>341.65833248696845</v>
      </c>
      <c r="AL10">
        <f t="shared" si="8"/>
        <v>1518.2373042854715</v>
      </c>
      <c r="AN10">
        <f t="shared" si="9"/>
        <v>1082.4021717334897</v>
      </c>
      <c r="AO10">
        <f t="shared" si="9"/>
        <v>-54.120108586674483</v>
      </c>
      <c r="AP10">
        <f t="shared" si="9"/>
        <v>-12.801953435808858</v>
      </c>
      <c r="AQ10">
        <f t="shared" si="9"/>
        <v>-279.99580509689764</v>
      </c>
      <c r="AR10">
        <f t="shared" si="9"/>
        <v>735.48430461410874</v>
      </c>
      <c r="AS10">
        <f t="shared" si="9"/>
        <v>-73.251560642575726</v>
      </c>
      <c r="AT10">
        <f t="shared" si="9"/>
        <v>192.30101884085988</v>
      </c>
      <c r="AU10">
        <f t="shared" si="9"/>
        <v>854.53376281239287</v>
      </c>
      <c r="AW10">
        <v>7</v>
      </c>
      <c r="AX10">
        <f>(R10*SUMPRODUCT(K11:$K$23, X11:$X$23)-$AZ$3*SUMPRODUCT(K10:$K$22, W11:$W$23))/Z10</f>
        <v>2523.4660723542756</v>
      </c>
    </row>
    <row r="11" spans="1:52" x14ac:dyDescent="0.25">
      <c r="A11" t="s">
        <v>33</v>
      </c>
      <c r="C11" s="7">
        <f>AU25</f>
        <v>8139.22844219934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6.4575739999999998E-3</v>
      </c>
      <c r="O11">
        <f t="shared" si="21"/>
        <v>2113.7441585786801</v>
      </c>
      <c r="P11">
        <f t="shared" si="22"/>
        <v>105.68720792893401</v>
      </c>
      <c r="Q11" s="4">
        <f t="shared" si="23"/>
        <v>25</v>
      </c>
      <c r="R11">
        <f t="shared" si="0"/>
        <v>100000</v>
      </c>
      <c r="S11">
        <f t="shared" si="1"/>
        <v>2640.9978629325069</v>
      </c>
      <c r="U11">
        <f t="shared" si="13"/>
        <v>6.4575739999999998E-3</v>
      </c>
      <c r="V11">
        <f t="shared" si="14"/>
        <v>0.01</v>
      </c>
      <c r="W11">
        <f t="shared" si="15"/>
        <v>0.90980153715647649</v>
      </c>
      <c r="X11">
        <f t="shared" si="16"/>
        <v>5.8751107515016962E-3</v>
      </c>
      <c r="Y11">
        <f t="shared" si="17"/>
        <v>9.0980153715647643E-3</v>
      </c>
      <c r="Z11">
        <f t="shared" si="18"/>
        <v>0.89482841103341004</v>
      </c>
      <c r="AB11">
        <f t="shared" si="19"/>
        <v>2295.8533115901364</v>
      </c>
      <c r="AC11">
        <f t="shared" si="2"/>
        <v>2363.2399212305268</v>
      </c>
      <c r="AE11">
        <f t="shared" si="3"/>
        <v>1891.4383267521125</v>
      </c>
      <c r="AF11">
        <f t="shared" si="4"/>
        <v>-94.571916337605643</v>
      </c>
      <c r="AG11">
        <f t="shared" si="4"/>
        <v>-22.370710275835251</v>
      </c>
      <c r="AH11">
        <f t="shared" si="5"/>
        <v>-587.51107515016963</v>
      </c>
      <c r="AI11">
        <f t="shared" si="6"/>
        <v>1186.9846249885018</v>
      </c>
      <c r="AJ11">
        <f t="shared" si="7"/>
        <v>-67.386609640390361</v>
      </c>
      <c r="AK11">
        <f t="shared" si="24"/>
        <v>350.22221205138135</v>
      </c>
      <c r="AL11">
        <f t="shared" si="8"/>
        <v>1469.8202273994928</v>
      </c>
      <c r="AN11">
        <f t="shared" si="9"/>
        <v>980.67052014461046</v>
      </c>
      <c r="AO11">
        <f t="shared" si="9"/>
        <v>-49.033526007230527</v>
      </c>
      <c r="AP11">
        <f t="shared" si="9"/>
        <v>-11.598737200106932</v>
      </c>
      <c r="AQ11">
        <f t="shared" si="9"/>
        <v>-304.61198946284526</v>
      </c>
      <c r="AR11">
        <f t="shared" si="9"/>
        <v>615.42626747442762</v>
      </c>
      <c r="AS11">
        <f t="shared" si="9"/>
        <v>-34.938523023534067</v>
      </c>
      <c r="AT11">
        <f t="shared" si="9"/>
        <v>181.58276376284738</v>
      </c>
      <c r="AU11">
        <f t="shared" si="9"/>
        <v>762.07050821374094</v>
      </c>
      <c r="AW11">
        <v>8</v>
      </c>
      <c r="AX11">
        <f>(R11*SUMPRODUCT(K12:$K$23, X12:$X$23)-$AZ$3*SUMPRODUCT(K11:$K$22, W12:$W$23))/Z11</f>
        <v>2640.9978629325069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7.6803260000000003E-3</v>
      </c>
      <c r="O12">
        <f t="shared" si="21"/>
        <v>2113.7441585786801</v>
      </c>
      <c r="P12">
        <f t="shared" si="22"/>
        <v>105.68720792893401</v>
      </c>
      <c r="Q12" s="4">
        <f t="shared" si="23"/>
        <v>25</v>
      </c>
      <c r="R12">
        <f t="shared" si="0"/>
        <v>100000</v>
      </c>
      <c r="S12">
        <f t="shared" si="1"/>
        <v>2698.538076962082</v>
      </c>
      <c r="U12">
        <f t="shared" si="13"/>
        <v>7.6803260000000003E-3</v>
      </c>
      <c r="V12">
        <f t="shared" si="14"/>
        <v>0.01</v>
      </c>
      <c r="W12">
        <f t="shared" si="15"/>
        <v>0.89482841103341004</v>
      </c>
      <c r="X12">
        <f t="shared" si="16"/>
        <v>6.8725739107985866E-3</v>
      </c>
      <c r="Y12">
        <f t="shared" si="17"/>
        <v>8.9482841103341003E-3</v>
      </c>
      <c r="Z12">
        <f t="shared" si="18"/>
        <v>0.8790075530122774</v>
      </c>
      <c r="AB12">
        <f t="shared" si="19"/>
        <v>2363.2399212305268</v>
      </c>
      <c r="AC12">
        <f t="shared" si="2"/>
        <v>2372.0353517408962</v>
      </c>
      <c r="AE12">
        <f t="shared" si="3"/>
        <v>1857.9970805262408</v>
      </c>
      <c r="AF12">
        <f t="shared" si="4"/>
        <v>-92.899854026312056</v>
      </c>
      <c r="AG12">
        <f t="shared" si="4"/>
        <v>-21.975188825306937</v>
      </c>
      <c r="AH12">
        <f t="shared" si="5"/>
        <v>-687.25739107985862</v>
      </c>
      <c r="AI12">
        <f t="shared" si="6"/>
        <v>1055.8646465947631</v>
      </c>
      <c r="AJ12">
        <f t="shared" si="7"/>
        <v>-8.7954305103694423</v>
      </c>
      <c r="AK12">
        <f t="shared" si="24"/>
        <v>353.27006640559057</v>
      </c>
      <c r="AL12">
        <f t="shared" si="8"/>
        <v>1400.3392824899843</v>
      </c>
      <c r="AN12">
        <f t="shared" si="9"/>
        <v>887.39571916912405</v>
      </c>
      <c r="AO12">
        <f t="shared" si="9"/>
        <v>-44.369785958456212</v>
      </c>
      <c r="AP12">
        <f t="shared" si="9"/>
        <v>-10.495543128618568</v>
      </c>
      <c r="AQ12">
        <f t="shared" si="9"/>
        <v>-328.24016420890916</v>
      </c>
      <c r="AR12">
        <f t="shared" si="9"/>
        <v>504.29022587314012</v>
      </c>
      <c r="AS12">
        <f t="shared" si="9"/>
        <v>-4.2007748370308136</v>
      </c>
      <c r="AT12">
        <f t="shared" si="9"/>
        <v>168.72488548266358</v>
      </c>
      <c r="AU12">
        <f t="shared" si="9"/>
        <v>668.81433651877285</v>
      </c>
      <c r="AW12">
        <v>9</v>
      </c>
      <c r="AX12">
        <f>(R12*SUMPRODUCT(K13:$K$23, X13:$X$23)-$AZ$3*SUMPRODUCT(K12:$K$22, W13:$W$23))/Z12</f>
        <v>2698.538076962082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9.0334749999999991E-3</v>
      </c>
      <c r="O13">
        <f t="shared" si="21"/>
        <v>2113.7441585786801</v>
      </c>
      <c r="P13">
        <f t="shared" si="22"/>
        <v>105.68720792893401</v>
      </c>
      <c r="Q13" s="4">
        <f t="shared" si="23"/>
        <v>25</v>
      </c>
      <c r="R13">
        <f t="shared" si="0"/>
        <v>100000</v>
      </c>
      <c r="S13">
        <f t="shared" si="1"/>
        <v>2699.4389518906546</v>
      </c>
      <c r="U13">
        <f t="shared" si="13"/>
        <v>9.0334749999999991E-3</v>
      </c>
      <c r="V13">
        <f t="shared" si="14"/>
        <v>0.01</v>
      </c>
      <c r="W13">
        <f t="shared" si="15"/>
        <v>0.8790075530122774</v>
      </c>
      <c r="X13">
        <f t="shared" si="16"/>
        <v>7.9404927549475823E-3</v>
      </c>
      <c r="Y13">
        <f t="shared" si="17"/>
        <v>8.7900755301227734E-3</v>
      </c>
      <c r="Z13">
        <f t="shared" si="18"/>
        <v>0.86227698472720704</v>
      </c>
      <c r="AB13">
        <f t="shared" si="19"/>
        <v>2372.0353517408962</v>
      </c>
      <c r="AC13">
        <f t="shared" si="2"/>
        <v>2327.6640798914459</v>
      </c>
      <c r="AE13">
        <f t="shared" si="3"/>
        <v>1822.6329395439716</v>
      </c>
      <c r="AF13">
        <f t="shared" si="4"/>
        <v>-91.131646977198585</v>
      </c>
      <c r="AG13">
        <f t="shared" si="4"/>
        <v>-21.556924618180176</v>
      </c>
      <c r="AH13">
        <f t="shared" si="5"/>
        <v>-794.04927549475826</v>
      </c>
      <c r="AI13">
        <f t="shared" si="6"/>
        <v>915.89509245383454</v>
      </c>
      <c r="AJ13">
        <f t="shared" si="7"/>
        <v>44.371271849450295</v>
      </c>
      <c r="AK13">
        <f t="shared" si="24"/>
        <v>351.14783772669597</v>
      </c>
      <c r="AL13">
        <f t="shared" si="8"/>
        <v>1311.4142020299807</v>
      </c>
      <c r="AN13">
        <f t="shared" si="9"/>
        <v>801.88646624379737</v>
      </c>
      <c r="AO13">
        <f t="shared" si="9"/>
        <v>-40.094323312189871</v>
      </c>
      <c r="AP13">
        <f t="shared" si="9"/>
        <v>-9.4841949413475888</v>
      </c>
      <c r="AQ13">
        <f t="shared" si="9"/>
        <v>-349.35030182723068</v>
      </c>
      <c r="AR13">
        <f t="shared" si="9"/>
        <v>402.95764616302915</v>
      </c>
      <c r="AS13">
        <f t="shared" si="9"/>
        <v>19.521606141388503</v>
      </c>
      <c r="AT13">
        <f t="shared" si="9"/>
        <v>154.49117187263332</v>
      </c>
      <c r="AU13">
        <f t="shared" si="9"/>
        <v>576.97042417705097</v>
      </c>
      <c r="AW13">
        <v>10</v>
      </c>
      <c r="AX13">
        <f>(R13*SUMPRODUCT(K14:$K$23, X14:$X$23)-$AZ$3*SUMPRODUCT(K13:$K$22, W14:$W$23))/Z13</f>
        <v>2699.4389518906546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1.0570714E-2</v>
      </c>
      <c r="O14">
        <f t="shared" si="21"/>
        <v>2113.7441585786801</v>
      </c>
      <c r="P14">
        <f t="shared" si="22"/>
        <v>105.68720792893401</v>
      </c>
      <c r="Q14" s="4">
        <f t="shared" si="23"/>
        <v>25</v>
      </c>
      <c r="R14">
        <f t="shared" si="0"/>
        <v>100000</v>
      </c>
      <c r="S14">
        <f t="shared" si="1"/>
        <v>2645.0485341108806</v>
      </c>
      <c r="U14">
        <f t="shared" si="13"/>
        <v>1.0570714E-2</v>
      </c>
      <c r="V14">
        <f t="shared" si="14"/>
        <v>0.01</v>
      </c>
      <c r="W14">
        <f t="shared" si="15"/>
        <v>0.86227698472720704</v>
      </c>
      <c r="X14">
        <f t="shared" si="16"/>
        <v>9.1148833943336741E-3</v>
      </c>
      <c r="Y14">
        <f t="shared" si="17"/>
        <v>8.6227698472720708E-3</v>
      </c>
      <c r="Z14">
        <f t="shared" si="18"/>
        <v>0.84453933148560134</v>
      </c>
      <c r="AB14">
        <f t="shared" si="19"/>
        <v>2327.6640798914459</v>
      </c>
      <c r="AC14">
        <f t="shared" si="2"/>
        <v>2233.8475207449728</v>
      </c>
      <c r="AE14">
        <f t="shared" si="3"/>
        <v>1785.1400786176334</v>
      </c>
      <c r="AF14">
        <f t="shared" si="4"/>
        <v>-89.25700393088168</v>
      </c>
      <c r="AG14">
        <f t="shared" si="4"/>
        <v>-21.113483287140035</v>
      </c>
      <c r="AH14">
        <f t="shared" si="5"/>
        <v>-911.4883394333674</v>
      </c>
      <c r="AI14">
        <f t="shared" si="6"/>
        <v>763.28125196624433</v>
      </c>
      <c r="AJ14">
        <f t="shared" si="7"/>
        <v>93.816559146473082</v>
      </c>
      <c r="AK14">
        <f t="shared" si="24"/>
        <v>344.30297711156561</v>
      </c>
      <c r="AL14">
        <f t="shared" si="8"/>
        <v>1201.4007882242831</v>
      </c>
      <c r="AN14">
        <f t="shared" si="9"/>
        <v>723.48134355549485</v>
      </c>
      <c r="AO14">
        <f t="shared" si="9"/>
        <v>-36.174067177774745</v>
      </c>
      <c r="AP14">
        <f t="shared" si="9"/>
        <v>-8.5568698158103587</v>
      </c>
      <c r="AQ14">
        <f t="shared" si="9"/>
        <v>-369.4078780411881</v>
      </c>
      <c r="AR14">
        <f t="shared" si="9"/>
        <v>309.34252852072171</v>
      </c>
      <c r="AS14">
        <f t="shared" si="9"/>
        <v>38.021963134458439</v>
      </c>
      <c r="AT14">
        <f t="shared" si="9"/>
        <v>139.53906668418225</v>
      </c>
      <c r="AU14">
        <f t="shared" si="9"/>
        <v>486.90355833936246</v>
      </c>
      <c r="AW14">
        <v>11</v>
      </c>
      <c r="AX14">
        <f>(R14*SUMPRODUCT(K15:$K$23, X15:$X$23)-$AZ$3*SUMPRODUCT(K14:$K$22, W15:$W$23))/Z14</f>
        <v>2645.0485341108806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1.2312346E-2</v>
      </c>
      <c r="O15">
        <f t="shared" si="21"/>
        <v>2113.7441585786801</v>
      </c>
      <c r="P15">
        <f t="shared" si="22"/>
        <v>105.68720792893401</v>
      </c>
      <c r="Q15" s="4">
        <f t="shared" si="23"/>
        <v>25</v>
      </c>
      <c r="R15">
        <f t="shared" si="0"/>
        <v>100000</v>
      </c>
      <c r="S15">
        <f t="shared" si="1"/>
        <v>2536.3960670993074</v>
      </c>
      <c r="U15">
        <f t="shared" si="13"/>
        <v>1.2312346E-2</v>
      </c>
      <c r="V15">
        <f t="shared" si="14"/>
        <v>0.01</v>
      </c>
      <c r="W15">
        <f t="shared" si="15"/>
        <v>0.84453933148560134</v>
      </c>
      <c r="X15">
        <f t="shared" si="16"/>
        <v>1.0398260459859417E-2</v>
      </c>
      <c r="Y15">
        <f t="shared" si="17"/>
        <v>8.4453933148560135E-3</v>
      </c>
      <c r="Z15">
        <f t="shared" si="18"/>
        <v>0.82569567771088592</v>
      </c>
      <c r="AB15">
        <f t="shared" si="19"/>
        <v>2233.8475207449728</v>
      </c>
      <c r="AC15">
        <f t="shared" si="2"/>
        <v>2094.2912695667883</v>
      </c>
      <c r="AE15">
        <f t="shared" si="3"/>
        <v>1745.3094155250496</v>
      </c>
      <c r="AF15">
        <f t="shared" si="4"/>
        <v>-87.265470776252485</v>
      </c>
      <c r="AG15">
        <f t="shared" si="4"/>
        <v>-20.642391942772147</v>
      </c>
      <c r="AH15">
        <f t="shared" si="5"/>
        <v>-1039.8260459859418</v>
      </c>
      <c r="AI15">
        <f t="shared" si="6"/>
        <v>597.57550682008332</v>
      </c>
      <c r="AJ15">
        <f t="shared" si="7"/>
        <v>139.55625117818454</v>
      </c>
      <c r="AK15">
        <f t="shared" si="24"/>
        <v>333.0369364852329</v>
      </c>
      <c r="AL15">
        <f t="shared" si="8"/>
        <v>1070.1686944835008</v>
      </c>
      <c r="AN15">
        <f t="shared" si="9"/>
        <v>651.58163391607366</v>
      </c>
      <c r="AO15">
        <f t="shared" si="9"/>
        <v>-32.579081695803687</v>
      </c>
      <c r="AP15">
        <f t="shared" si="9"/>
        <v>-7.7064865119983219</v>
      </c>
      <c r="AQ15">
        <f t="shared" si="9"/>
        <v>-388.20139741707936</v>
      </c>
      <c r="AR15">
        <f t="shared" si="9"/>
        <v>223.09466829119233</v>
      </c>
      <c r="AS15">
        <f t="shared" si="9"/>
        <v>52.100956630963843</v>
      </c>
      <c r="AT15">
        <f t="shared" si="9"/>
        <v>124.33368507564623</v>
      </c>
      <c r="AU15">
        <f t="shared" si="9"/>
        <v>399.52930999780239</v>
      </c>
      <c r="AW15">
        <v>12</v>
      </c>
      <c r="AX15">
        <f>(R15*SUMPRODUCT(K16:$K$23, X16:$X$23)-$AZ$3*SUMPRODUCT(K15:$K$22, W16:$W$23))/Z15</f>
        <v>2536.3960670993074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1.4128425999999999E-2</v>
      </c>
      <c r="O16">
        <f t="shared" si="21"/>
        <v>2113.7441585786801</v>
      </c>
      <c r="P16">
        <f t="shared" si="22"/>
        <v>105.68720792893401</v>
      </c>
      <c r="Q16" s="4">
        <f t="shared" si="23"/>
        <v>25</v>
      </c>
      <c r="R16">
        <f t="shared" si="0"/>
        <v>100000</v>
      </c>
      <c r="S16">
        <f t="shared" si="1"/>
        <v>2379.1251445583875</v>
      </c>
      <c r="U16">
        <f t="shared" si="13"/>
        <v>1.4128425999999999E-2</v>
      </c>
      <c r="V16">
        <f t="shared" si="14"/>
        <v>0.01</v>
      </c>
      <c r="W16">
        <f t="shared" si="15"/>
        <v>0.82569567771088592</v>
      </c>
      <c r="X16">
        <f t="shared" si="16"/>
        <v>1.1665780281058101E-2</v>
      </c>
      <c r="Y16">
        <f t="shared" si="17"/>
        <v>8.2569567771088592E-3</v>
      </c>
      <c r="Z16">
        <f t="shared" si="18"/>
        <v>0.80577294065271898</v>
      </c>
      <c r="AB16">
        <f t="shared" si="19"/>
        <v>2094.2912695667883</v>
      </c>
      <c r="AC16">
        <f t="shared" si="2"/>
        <v>1917.0346639116372</v>
      </c>
      <c r="AE16">
        <f t="shared" si="3"/>
        <v>1703.1978464454503</v>
      </c>
      <c r="AF16">
        <f t="shared" si="4"/>
        <v>-85.159892322272526</v>
      </c>
      <c r="AG16">
        <f t="shared" si="4"/>
        <v>-20.144323516317975</v>
      </c>
      <c r="AH16">
        <f t="shared" si="5"/>
        <v>-1166.5780281058101</v>
      </c>
      <c r="AI16">
        <f t="shared" si="6"/>
        <v>431.31560250104963</v>
      </c>
      <c r="AJ16">
        <f t="shared" si="7"/>
        <v>177.25660565515113</v>
      </c>
      <c r="AK16">
        <f t="shared" si="24"/>
        <v>317.67143632959778</v>
      </c>
      <c r="AL16">
        <f t="shared" si="8"/>
        <v>926.24364448579854</v>
      </c>
      <c r="AN16">
        <f t="shared" si="9"/>
        <v>585.73728382748516</v>
      </c>
      <c r="AO16">
        <f t="shared" si="9"/>
        <v>-29.28686419137426</v>
      </c>
      <c r="AP16">
        <f t="shared" si="9"/>
        <v>-6.9277220879624508</v>
      </c>
      <c r="AQ16">
        <f t="shared" si="9"/>
        <v>-401.1913513051789</v>
      </c>
      <c r="AR16">
        <f t="shared" si="9"/>
        <v>148.33134624296949</v>
      </c>
      <c r="AS16">
        <f t="shared" si="9"/>
        <v>60.959331855433497</v>
      </c>
      <c r="AT16">
        <f t="shared" si="9"/>
        <v>109.24861410176399</v>
      </c>
      <c r="AU16">
        <f t="shared" si="9"/>
        <v>318.53929220016698</v>
      </c>
      <c r="AW16">
        <v>13</v>
      </c>
      <c r="AX16">
        <f>(R16*SUMPRODUCT(K17:$K$23, X17:$X$23)-$AZ$3*SUMPRODUCT(K16:$K$22, W17:$W$23))/Z16</f>
        <v>2379.1251445583875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1.6072195000000001E-2</v>
      </c>
      <c r="O17">
        <f t="shared" si="21"/>
        <v>2113.7441585786801</v>
      </c>
      <c r="P17">
        <f t="shared" si="22"/>
        <v>105.68720792893401</v>
      </c>
      <c r="Q17" s="4">
        <f t="shared" si="23"/>
        <v>25</v>
      </c>
      <c r="R17">
        <f t="shared" si="0"/>
        <v>100000</v>
      </c>
      <c r="S17">
        <f t="shared" si="1"/>
        <v>2176.5412869828438</v>
      </c>
      <c r="U17">
        <f t="shared" si="13"/>
        <v>1.6072195000000001E-2</v>
      </c>
      <c r="V17">
        <f t="shared" si="14"/>
        <v>0.01</v>
      </c>
      <c r="W17">
        <f t="shared" si="15"/>
        <v>0.80577294065271898</v>
      </c>
      <c r="X17">
        <f t="shared" si="16"/>
        <v>1.2950539827893928E-2</v>
      </c>
      <c r="Y17">
        <f t="shared" si="17"/>
        <v>8.05772940652719E-3</v>
      </c>
      <c r="Z17">
        <f t="shared" si="18"/>
        <v>0.78476467141829787</v>
      </c>
      <c r="AB17">
        <f t="shared" si="19"/>
        <v>1917.0346639116372</v>
      </c>
      <c r="AC17">
        <f t="shared" si="2"/>
        <v>1708.0727079074506</v>
      </c>
      <c r="AE17">
        <f t="shared" si="3"/>
        <v>1658.7917400693443</v>
      </c>
      <c r="AF17">
        <f t="shared" si="4"/>
        <v>-82.939587003467224</v>
      </c>
      <c r="AG17">
        <f t="shared" si="4"/>
        <v>-19.619116785457447</v>
      </c>
      <c r="AH17">
        <f t="shared" si="5"/>
        <v>-1295.0539827893926</v>
      </c>
      <c r="AI17">
        <f t="shared" si="6"/>
        <v>261.17905349102693</v>
      </c>
      <c r="AJ17">
        <f t="shared" si="7"/>
        <v>208.9619560041865</v>
      </c>
      <c r="AK17">
        <f t="shared" si="24"/>
        <v>298.8933107023999</v>
      </c>
      <c r="AL17">
        <f t="shared" si="8"/>
        <v>769.0343201976134</v>
      </c>
      <c r="AN17">
        <f t="shared" si="9"/>
        <v>525.49791920274708</v>
      </c>
      <c r="AO17">
        <f t="shared" si="9"/>
        <v>-26.274895960137357</v>
      </c>
      <c r="AP17">
        <f t="shared" si="9"/>
        <v>-6.2152498100349742</v>
      </c>
      <c r="AQ17">
        <f t="shared" si="9"/>
        <v>-410.26739931958326</v>
      </c>
      <c r="AR17">
        <f t="shared" si="9"/>
        <v>82.740374112991447</v>
      </c>
      <c r="AS17">
        <f t="shared" si="9"/>
        <v>66.198227553354897</v>
      </c>
      <c r="AT17">
        <f t="shared" si="9"/>
        <v>94.688084732785825</v>
      </c>
      <c r="AU17">
        <f t="shared" si="9"/>
        <v>243.62668639913218</v>
      </c>
      <c r="AW17">
        <v>14</v>
      </c>
      <c r="AX17">
        <f>(R17*SUMPRODUCT(K18:$K$23, X18:$X$23)-$AZ$3*SUMPRODUCT(K17:$K$22, W18:$W$23))/Z17</f>
        <v>2176.5412869828438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1.8213139E-2</v>
      </c>
      <c r="O18">
        <f t="shared" si="21"/>
        <v>2113.7441585786801</v>
      </c>
      <c r="P18">
        <f t="shared" si="22"/>
        <v>105.68720792893401</v>
      </c>
      <c r="Q18" s="4">
        <f t="shared" si="23"/>
        <v>25</v>
      </c>
      <c r="R18">
        <f t="shared" si="0"/>
        <v>100000</v>
      </c>
      <c r="S18">
        <f t="shared" si="1"/>
        <v>1929.6151060896045</v>
      </c>
      <c r="U18">
        <f t="shared" si="13"/>
        <v>1.8213139E-2</v>
      </c>
      <c r="V18">
        <f t="shared" si="14"/>
        <v>0.01</v>
      </c>
      <c r="W18">
        <f t="shared" si="15"/>
        <v>0.78476467141829787</v>
      </c>
      <c r="X18">
        <f t="shared" si="16"/>
        <v>1.4293028042830785E-2</v>
      </c>
      <c r="Y18">
        <f t="shared" si="17"/>
        <v>7.8476467141829782E-3</v>
      </c>
      <c r="Z18">
        <f t="shared" si="18"/>
        <v>0.762623996661284</v>
      </c>
      <c r="AB18">
        <f t="shared" si="19"/>
        <v>1708.0727079074506</v>
      </c>
      <c r="AC18">
        <f t="shared" si="2"/>
        <v>1471.5707842240417</v>
      </c>
      <c r="AE18">
        <f t="shared" si="3"/>
        <v>1611.9920181347159</v>
      </c>
      <c r="AF18">
        <f t="shared" si="4"/>
        <v>-80.599600906735802</v>
      </c>
      <c r="AG18">
        <f t="shared" si="4"/>
        <v>-19.065599916532101</v>
      </c>
      <c r="AH18">
        <f t="shared" si="5"/>
        <v>-1429.3028042830786</v>
      </c>
      <c r="AI18">
        <f t="shared" si="6"/>
        <v>83.024013028369382</v>
      </c>
      <c r="AJ18">
        <f t="shared" si="7"/>
        <v>236.5019236834089</v>
      </c>
      <c r="AK18">
        <f t="shared" si="24"/>
        <v>277.20750968808909</v>
      </c>
      <c r="AL18">
        <f t="shared" si="8"/>
        <v>596.73344639986738</v>
      </c>
      <c r="AN18">
        <f t="shared" si="9"/>
        <v>470.41741438068522</v>
      </c>
      <c r="AO18">
        <f t="shared" si="9"/>
        <v>-23.520870719034264</v>
      </c>
      <c r="AP18">
        <f t="shared" si="9"/>
        <v>-5.5637931921832298</v>
      </c>
      <c r="AQ18">
        <f t="shared" si="9"/>
        <v>-417.10437892609826</v>
      </c>
      <c r="AR18">
        <f t="shared" si="9"/>
        <v>24.228371543369452</v>
      </c>
      <c r="AS18">
        <f t="shared" si="9"/>
        <v>69.016857517659048</v>
      </c>
      <c r="AT18">
        <f t="shared" si="9"/>
        <v>80.895710702881203</v>
      </c>
      <c r="AU18">
        <f t="shared" si="9"/>
        <v>174.1409397639097</v>
      </c>
      <c r="AW18">
        <v>15</v>
      </c>
      <c r="AX18">
        <f>(R18*SUMPRODUCT(K19:$K$23, X19:$X$23)-$AZ$3*SUMPRODUCT(K18:$K$22, W19:$W$23))/Z18</f>
        <v>1929.6151060896045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2.0774602E-2</v>
      </c>
      <c r="O19">
        <f t="shared" si="21"/>
        <v>2113.7441585786801</v>
      </c>
      <c r="P19">
        <f t="shared" si="22"/>
        <v>105.68720792893401</v>
      </c>
      <c r="Q19" s="4">
        <f t="shared" si="23"/>
        <v>25</v>
      </c>
      <c r="R19">
        <f t="shared" si="0"/>
        <v>100000</v>
      </c>
      <c r="S19">
        <f t="shared" si="1"/>
        <v>1633.4145380609839</v>
      </c>
      <c r="U19">
        <f t="shared" si="13"/>
        <v>2.0774602E-2</v>
      </c>
      <c r="V19">
        <f t="shared" si="14"/>
        <v>0.01</v>
      </c>
      <c r="W19">
        <f t="shared" si="15"/>
        <v>0.762623996661284</v>
      </c>
      <c r="X19">
        <f t="shared" si="16"/>
        <v>1.5843210006287505E-2</v>
      </c>
      <c r="Y19">
        <f t="shared" si="17"/>
        <v>7.6262399666128401E-3</v>
      </c>
      <c r="Z19">
        <f t="shared" si="18"/>
        <v>0.73915454668838365</v>
      </c>
      <c r="AB19">
        <f t="shared" si="19"/>
        <v>1471.5707842240417</v>
      </c>
      <c r="AC19">
        <f t="shared" si="2"/>
        <v>1207.3457824346822</v>
      </c>
      <c r="AE19">
        <f t="shared" si="3"/>
        <v>1562.3836053494431</v>
      </c>
      <c r="AF19">
        <f t="shared" si="4"/>
        <v>-78.119180267472174</v>
      </c>
      <c r="AG19">
        <f t="shared" si="4"/>
        <v>-18.478863667209591</v>
      </c>
      <c r="AH19">
        <f t="shared" si="5"/>
        <v>-1584.3210006287504</v>
      </c>
      <c r="AI19">
        <f t="shared" si="6"/>
        <v>-118.53543921398909</v>
      </c>
      <c r="AJ19">
        <f t="shared" si="7"/>
        <v>264.22500178935957</v>
      </c>
      <c r="AK19">
        <f t="shared" si="24"/>
        <v>252.93673053073417</v>
      </c>
      <c r="AL19">
        <f t="shared" si="8"/>
        <v>398.62629310610464</v>
      </c>
      <c r="AN19">
        <f t="shared" si="9"/>
        <v>420.00024473664621</v>
      </c>
      <c r="AO19">
        <f t="shared" si="9"/>
        <v>-21.000012236832315</v>
      </c>
      <c r="AP19">
        <f t="shared" si="9"/>
        <v>-4.9674914893562852</v>
      </c>
      <c r="AQ19">
        <f t="shared" si="9"/>
        <v>-425.89745932251799</v>
      </c>
      <c r="AR19">
        <f t="shared" si="9"/>
        <v>-31.864718312060351</v>
      </c>
      <c r="AS19">
        <f t="shared" si="9"/>
        <v>71.029013001100466</v>
      </c>
      <c r="AT19">
        <f t="shared" si="9"/>
        <v>67.994497869833495</v>
      </c>
      <c r="AU19">
        <f t="shared" si="9"/>
        <v>107.1587925588736</v>
      </c>
      <c r="AW19">
        <v>16</v>
      </c>
      <c r="AX19">
        <f>(R19*SUMPRODUCT(K20:$K$23, X20:$X$23)-$AZ$3*SUMPRODUCT(K19:$K$22, W20:$W$23))/Z19</f>
        <v>1633.4145380609839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2.3506165999999998E-2</v>
      </c>
      <c r="O20">
        <f t="shared" si="21"/>
        <v>2113.7441585786801</v>
      </c>
      <c r="P20">
        <f t="shared" si="22"/>
        <v>105.68720792893401</v>
      </c>
      <c r="Q20" s="4">
        <f t="shared" si="23"/>
        <v>25</v>
      </c>
      <c r="R20">
        <f t="shared" si="0"/>
        <v>100000</v>
      </c>
      <c r="S20">
        <f t="shared" si="1"/>
        <v>1289.8328555349665</v>
      </c>
      <c r="U20">
        <f t="shared" si="13"/>
        <v>2.3506165999999998E-2</v>
      </c>
      <c r="V20">
        <f t="shared" si="14"/>
        <v>0.01</v>
      </c>
      <c r="W20">
        <f t="shared" si="15"/>
        <v>0.73915454668838365</v>
      </c>
      <c r="X20">
        <f t="shared" si="16"/>
        <v>1.7374689474111894E-2</v>
      </c>
      <c r="Y20">
        <f t="shared" si="17"/>
        <v>7.3915454668838365E-3</v>
      </c>
      <c r="Z20">
        <f t="shared" si="18"/>
        <v>0.71438831174738793</v>
      </c>
      <c r="AB20">
        <f t="shared" si="19"/>
        <v>1207.3457824346822</v>
      </c>
      <c r="AC20">
        <f t="shared" si="2"/>
        <v>921.44151610193717</v>
      </c>
      <c r="AE20">
        <f t="shared" si="3"/>
        <v>1510.0341209129263</v>
      </c>
      <c r="AF20">
        <f t="shared" si="4"/>
        <v>-75.501706045646316</v>
      </c>
      <c r="AG20">
        <f t="shared" si="4"/>
        <v>-17.859707793684699</v>
      </c>
      <c r="AH20">
        <f t="shared" si="5"/>
        <v>-1737.4689474111894</v>
      </c>
      <c r="AI20">
        <f t="shared" si="6"/>
        <v>-320.79624033759433</v>
      </c>
      <c r="AJ20">
        <f t="shared" si="7"/>
        <v>285.90426633274501</v>
      </c>
      <c r="AK20">
        <f t="shared" si="24"/>
        <v>226.07080109952355</v>
      </c>
      <c r="AL20">
        <f t="shared" si="8"/>
        <v>191.17882709467423</v>
      </c>
      <c r="AN20">
        <f t="shared" si="9"/>
        <v>373.92973180632845</v>
      </c>
      <c r="AO20">
        <f t="shared" si="9"/>
        <v>-18.696486590316425</v>
      </c>
      <c r="AP20">
        <f t="shared" si="9"/>
        <v>-4.4225992333169311</v>
      </c>
      <c r="AQ20">
        <f t="shared" si="9"/>
        <v>-430.24941524798385</v>
      </c>
      <c r="AR20">
        <f t="shared" si="9"/>
        <v>-79.438769265288784</v>
      </c>
      <c r="AS20">
        <f t="shared" si="9"/>
        <v>70.798470148114703</v>
      </c>
      <c r="AT20">
        <f t="shared" si="9"/>
        <v>55.981909848023378</v>
      </c>
      <c r="AU20">
        <f t="shared" si="9"/>
        <v>47.341610730849297</v>
      </c>
      <c r="AW20">
        <v>17</v>
      </c>
      <c r="AX20">
        <f>(R20*SUMPRODUCT(K21:$K$23, X21:$X$23)-$AZ$3*SUMPRODUCT(K20:$K$22, W21:$W$23))/Z20</f>
        <v>1289.8328555349665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2.6226451000000001E-2</v>
      </c>
      <c r="O21">
        <f t="shared" si="21"/>
        <v>2113.7441585786801</v>
      </c>
      <c r="P21">
        <f t="shared" si="22"/>
        <v>105.68720792893401</v>
      </c>
      <c r="Q21" s="4">
        <f t="shared" si="23"/>
        <v>25</v>
      </c>
      <c r="R21">
        <f t="shared" si="0"/>
        <v>100000</v>
      </c>
      <c r="S21">
        <f t="shared" si="1"/>
        <v>904.22841532353891</v>
      </c>
      <c r="U21">
        <f t="shared" si="13"/>
        <v>2.6226451000000001E-2</v>
      </c>
      <c r="V21">
        <f t="shared" si="14"/>
        <v>0.01</v>
      </c>
      <c r="W21">
        <f t="shared" si="15"/>
        <v>0.71438831174738793</v>
      </c>
      <c r="X21">
        <f t="shared" si="16"/>
        <v>1.8735870053015594E-2</v>
      </c>
      <c r="Y21">
        <f t="shared" si="17"/>
        <v>7.1438831174738798E-3</v>
      </c>
      <c r="Z21">
        <f t="shared" si="18"/>
        <v>0.68850855857689852</v>
      </c>
      <c r="AB21">
        <f t="shared" si="19"/>
        <v>921.44151610193717</v>
      </c>
      <c r="AC21">
        <f t="shared" si="2"/>
        <v>622.56900285868289</v>
      </c>
      <c r="AE21">
        <f t="shared" si="3"/>
        <v>1455.3309438233462</v>
      </c>
      <c r="AF21">
        <f t="shared" si="4"/>
        <v>-72.766547191167319</v>
      </c>
      <c r="AG21">
        <f t="shared" si="4"/>
        <v>-17.212713964422463</v>
      </c>
      <c r="AH21">
        <f t="shared" si="5"/>
        <v>-1873.5870053015594</v>
      </c>
      <c r="AI21">
        <f t="shared" si="6"/>
        <v>-508.23532263380298</v>
      </c>
      <c r="AJ21">
        <f t="shared" si="7"/>
        <v>298.87251324325428</v>
      </c>
      <c r="AK21">
        <f t="shared" si="24"/>
        <v>197.15839396448379</v>
      </c>
      <c r="AL21">
        <f t="shared" si="8"/>
        <v>-12.204415426064912</v>
      </c>
      <c r="AN21">
        <f t="shared" si="9"/>
        <v>331.97575536178476</v>
      </c>
      <c r="AO21">
        <f t="shared" si="9"/>
        <v>-16.598787768089242</v>
      </c>
      <c r="AP21">
        <f t="shared" si="9"/>
        <v>-3.9263947107133732</v>
      </c>
      <c r="AQ21">
        <f t="shared" si="9"/>
        <v>-427.38420698110878</v>
      </c>
      <c r="AR21">
        <f t="shared" si="9"/>
        <v>-115.93363409812665</v>
      </c>
      <c r="AS21">
        <f t="shared" si="9"/>
        <v>68.175852895798712</v>
      </c>
      <c r="AT21">
        <f t="shared" si="9"/>
        <v>44.973830206843076</v>
      </c>
      <c r="AU21">
        <f t="shared" si="9"/>
        <v>-2.7839509954848545</v>
      </c>
      <c r="AW21">
        <v>18</v>
      </c>
      <c r="AX21">
        <f>(R21*SUMPRODUCT(K22:$K$23, X22:$X$23)-$AZ$3*SUMPRODUCT(K21:$K$22, W22:$W$23))/Z21</f>
        <v>904.22841532353891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2.9219711999999998E-2</v>
      </c>
      <c r="O22">
        <f t="shared" si="21"/>
        <v>2113.7441585786801</v>
      </c>
      <c r="P22">
        <f t="shared" si="22"/>
        <v>105.68720792893401</v>
      </c>
      <c r="Q22" s="4">
        <f t="shared" si="23"/>
        <v>25</v>
      </c>
      <c r="R22">
        <f t="shared" si="0"/>
        <v>100000</v>
      </c>
      <c r="S22">
        <f t="shared" si="1"/>
        <v>474.56003397574369</v>
      </c>
      <c r="U22">
        <f t="shared" si="13"/>
        <v>2.9219711999999998E-2</v>
      </c>
      <c r="V22">
        <f t="shared" si="14"/>
        <v>0.01</v>
      </c>
      <c r="W22">
        <f t="shared" si="15"/>
        <v>0.68850855857689852</v>
      </c>
      <c r="X22">
        <f t="shared" si="16"/>
        <v>2.0118021791152102E-2</v>
      </c>
      <c r="Y22">
        <f t="shared" si="17"/>
        <v>6.8850855857689854E-3</v>
      </c>
      <c r="Z22">
        <f t="shared" si="18"/>
        <v>0.6615054511999775</v>
      </c>
      <c r="AB22">
        <f t="shared" si="19"/>
        <v>622.56900285868289</v>
      </c>
      <c r="AC22">
        <f t="shared" si="2"/>
        <v>313.92404939660099</v>
      </c>
      <c r="AE22">
        <f t="shared" si="3"/>
        <v>1398.2532833419066</v>
      </c>
      <c r="AF22">
        <f t="shared" si="4"/>
        <v>-69.912664167095329</v>
      </c>
      <c r="AG22">
        <f t="shared" si="4"/>
        <v>-16.537636279999436</v>
      </c>
      <c r="AH22">
        <f t="shared" si="5"/>
        <v>-2011.8021791152103</v>
      </c>
      <c r="AI22">
        <f t="shared" si="6"/>
        <v>-699.99919622039829</v>
      </c>
      <c r="AJ22">
        <f t="shared" si="7"/>
        <v>308.6449534620819</v>
      </c>
      <c r="AK22">
        <f t="shared" si="24"/>
        <v>166.9432381766502</v>
      </c>
      <c r="AL22">
        <f t="shared" si="8"/>
        <v>-224.41100458166619</v>
      </c>
      <c r="AN22">
        <f t="shared" si="9"/>
        <v>293.81354884384746</v>
      </c>
      <c r="AO22">
        <f t="shared" si="9"/>
        <v>-14.690677442192372</v>
      </c>
      <c r="AP22">
        <f t="shared" si="9"/>
        <v>-3.4750367925488792</v>
      </c>
      <c r="AQ22">
        <f t="shared" si="9"/>
        <v>-422.73795803638296</v>
      </c>
      <c r="AR22">
        <f t="shared" si="9"/>
        <v>-147.09012342727669</v>
      </c>
      <c r="AS22">
        <f t="shared" si="9"/>
        <v>64.85525204181765</v>
      </c>
      <c r="AT22">
        <f t="shared" si="9"/>
        <v>35.079613864329701</v>
      </c>
      <c r="AU22">
        <f t="shared" si="9"/>
        <v>-47.155257521129357</v>
      </c>
      <c r="AW22">
        <v>19</v>
      </c>
      <c r="AX22">
        <f>(R22*SUMPRODUCT(K23:$K$23, X23:$X$23)-$AZ$3*SUMPRODUCT(K22:$K$22, W23:$W$23))/Z22</f>
        <v>474.56003397574369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3.2402927999999998E-2</v>
      </c>
      <c r="O23">
        <f t="shared" si="21"/>
        <v>2113.7441585786801</v>
      </c>
      <c r="P23">
        <f t="shared" si="22"/>
        <v>105.68720792893401</v>
      </c>
      <c r="Q23" s="4">
        <f t="shared" si="23"/>
        <v>25</v>
      </c>
      <c r="R23">
        <f t="shared" si="0"/>
        <v>100000</v>
      </c>
      <c r="S23">
        <f t="shared" si="1"/>
        <v>495.57381476177244</v>
      </c>
      <c r="U23">
        <f t="shared" si="13"/>
        <v>3.2402927999999998E-2</v>
      </c>
      <c r="V23">
        <f t="shared" si="14"/>
        <v>0.01</v>
      </c>
      <c r="W23">
        <f t="shared" si="15"/>
        <v>0.6615054511999775</v>
      </c>
      <c r="X23">
        <f t="shared" si="16"/>
        <v>2.1434713506840383E-2</v>
      </c>
      <c r="Y23">
        <f t="shared" si="17"/>
        <v>6.6150545119997755E-3</v>
      </c>
      <c r="Z23">
        <f t="shared" si="18"/>
        <v>0.63345568318113743</v>
      </c>
      <c r="AB23">
        <f t="shared" si="19"/>
        <v>313.92404939660099</v>
      </c>
      <c r="AC23">
        <f t="shared" si="2"/>
        <v>313.92404939660099</v>
      </c>
      <c r="AE23">
        <f t="shared" si="3"/>
        <v>1338.9632500425962</v>
      </c>
      <c r="AF23">
        <f t="shared" si="4"/>
        <v>-66.948162502129819</v>
      </c>
      <c r="AG23">
        <f t="shared" si="4"/>
        <v>-15.836392079528435</v>
      </c>
      <c r="AH23">
        <f t="shared" si="5"/>
        <v>-2143.4713506840385</v>
      </c>
      <c r="AI23">
        <f t="shared" si="6"/>
        <v>-887.29265522310061</v>
      </c>
      <c r="AJ23">
        <f t="shared" si="7"/>
        <v>0</v>
      </c>
      <c r="AK23">
        <f t="shared" si="24"/>
        <v>135.71198382597873</v>
      </c>
      <c r="AL23">
        <f t="shared" si="8"/>
        <v>-751.58067139712193</v>
      </c>
      <c r="AN23">
        <f t="shared" si="9"/>
        <v>259.17672350318298</v>
      </c>
      <c r="AO23">
        <f t="shared" si="9"/>
        <v>-12.958836175159151</v>
      </c>
      <c r="AP23">
        <f t="shared" si="9"/>
        <v>-3.0653748048375227</v>
      </c>
      <c r="AQ23">
        <f t="shared" si="9"/>
        <v>-414.90151546396658</v>
      </c>
      <c r="AR23">
        <f t="shared" si="9"/>
        <v>-171.74900294078031</v>
      </c>
      <c r="AS23">
        <f t="shared" si="9"/>
        <v>0</v>
      </c>
      <c r="AT23">
        <f t="shared" si="9"/>
        <v>26.269120759673701</v>
      </c>
      <c r="AU23">
        <f t="shared" si="9"/>
        <v>-145.4798821811066</v>
      </c>
      <c r="AW23">
        <v>20</v>
      </c>
      <c r="AX23">
        <f>(R23*SUMPRODUCT(K$23:$K24, X$23:$X24)-$AZ$3*SUMPRODUCT(K$22:$K23, W$23:$W24))/Z23</f>
        <v>495.57381476177244</v>
      </c>
    </row>
    <row r="25" spans="5:50" x14ac:dyDescent="0.25">
      <c r="AN25" s="8">
        <f t="shared" ref="AN25:AU25" si="25">SUM(AN3:AN23)</f>
        <v>17796.041640517225</v>
      </c>
      <c r="AO25" s="8">
        <f t="shared" si="25"/>
        <v>-2475.1102009598712</v>
      </c>
      <c r="AP25" s="8">
        <f t="shared" si="25"/>
        <v>-1707.9126676697863</v>
      </c>
      <c r="AQ25" s="8">
        <f t="shared" si="25"/>
        <v>-6687.8928323781292</v>
      </c>
      <c r="AR25" s="8">
        <f t="shared" si="25"/>
        <v>6925.1259395094348</v>
      </c>
      <c r="AS25" s="8">
        <f t="shared" si="25"/>
        <v>-1236.6768528466239</v>
      </c>
      <c r="AT25" s="8">
        <f t="shared" si="25"/>
        <v>2450.7793555365292</v>
      </c>
      <c r="AU25" s="9">
        <f t="shared" si="25"/>
        <v>8139.22844219934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41" priority="1" operator="lessThan">
      <formula>0</formula>
    </cfRule>
  </conditionalFormatting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CE669D-AC7F-47CE-BAC7-C65DDC7BB264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'T.55.04.B'!C3*(1+C12)</f>
        <v>7712.9415124887519</v>
      </c>
      <c r="K3">
        <v>1</v>
      </c>
      <c r="L3" s="2">
        <v>0</v>
      </c>
      <c r="O3">
        <f>$C$3</f>
        <v>7712.9415124887519</v>
      </c>
      <c r="P3">
        <f>O3*B5</f>
        <v>6170.3532099910017</v>
      </c>
      <c r="Q3" s="4">
        <f>B8</f>
        <v>1522.432587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7712.9415124887519</v>
      </c>
      <c r="AF3">
        <f t="shared" ref="AF3:AG23" si="4">-$Z3*P3</f>
        <v>-6170.3532099910017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20.15571549775018</v>
      </c>
      <c r="AJ3">
        <f t="shared" ref="AJ3:AJ23" si="7">AB3-AC3</f>
        <v>0</v>
      </c>
      <c r="AL3">
        <f t="shared" ref="AL3:AL23" si="8">SUM(AI3:AK3)</f>
        <v>20.15571549775018</v>
      </c>
      <c r="AN3">
        <f t="shared" ref="AN3:AU23" si="9">AE3*$K3</f>
        <v>7712.9415124887519</v>
      </c>
      <c r="AO3">
        <f t="shared" si="9"/>
        <v>-6170.3532099910017</v>
      </c>
      <c r="AP3">
        <f t="shared" si="9"/>
        <v>-1522.432587</v>
      </c>
      <c r="AQ3">
        <f t="shared" si="9"/>
        <v>0</v>
      </c>
      <c r="AR3">
        <f t="shared" si="9"/>
        <v>20.15571549775018</v>
      </c>
      <c r="AS3">
        <f t="shared" si="9"/>
        <v>0</v>
      </c>
      <c r="AT3">
        <f t="shared" si="9"/>
        <v>0</v>
      </c>
      <c r="AU3">
        <f t="shared" si="9"/>
        <v>20.15571549775018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2395.5714294215254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Mortalities!B31:B50</f>
        <v>1.0570714E-2</v>
      </c>
      <c r="R4">
        <f t="shared" si="0"/>
        <v>100000</v>
      </c>
      <c r="S4">
        <f t="shared" si="1"/>
        <v>1451.68767468121</v>
      </c>
      <c r="U4">
        <f t="shared" ref="U4:U23" si="13">M4</f>
        <v>1.0570714E-2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1.0570714E-2</v>
      </c>
      <c r="Y4">
        <f t="shared" ref="Y4:Y23" si="17">V4*W4</f>
        <v>0.01</v>
      </c>
      <c r="Z4">
        <f t="shared" ref="Z4:Z23" si="18">MAX(0, W4-X4-Y4)</f>
        <v>0.97942928600000001</v>
      </c>
      <c r="AB4">
        <f t="shared" ref="AB4:AB23" si="19">AC3</f>
        <v>0</v>
      </c>
      <c r="AC4">
        <f t="shared" si="2"/>
        <v>1421.8254227080179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-1057.0714</v>
      </c>
      <c r="AI4">
        <f t="shared" si="6"/>
        <v>-1057.0714</v>
      </c>
      <c r="AJ4">
        <f t="shared" si="7"/>
        <v>-1421.8254227080179</v>
      </c>
      <c r="AK4">
        <f>H4*SUM(AB4, AE4:AF4)</f>
        <v>0</v>
      </c>
      <c r="AL4">
        <f t="shared" si="8"/>
        <v>-2478.8968227080177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-973.74600671351152</v>
      </c>
      <c r="AR4">
        <f t="shared" si="9"/>
        <v>-973.74600671351152</v>
      </c>
      <c r="AS4">
        <f t="shared" si="9"/>
        <v>-1309.7476931129561</v>
      </c>
      <c r="AT4">
        <f t="shared" si="9"/>
        <v>0</v>
      </c>
      <c r="AU4">
        <f t="shared" si="9"/>
        <v>-2283.4936998264675</v>
      </c>
      <c r="AW4">
        <v>1</v>
      </c>
      <c r="AX4">
        <f>(R4*SUMPRODUCT(K5:$K$23, X5:$X$23)-$AZ$3*SUMPRODUCT(K4:$K$22, W5:$W$23))/Z4</f>
        <v>1451.68767468121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1.2312346E-2</v>
      </c>
      <c r="O5">
        <f t="shared" ref="O5:O23" si="21">$C$3</f>
        <v>7712.9415124887519</v>
      </c>
      <c r="P5">
        <f t="shared" ref="P5:P23" si="22">O5*$C$5</f>
        <v>385.6470756244376</v>
      </c>
      <c r="Q5" s="4">
        <f t="shared" ref="Q5:Q23" si="23">$C$8</f>
        <v>25</v>
      </c>
      <c r="R5">
        <f t="shared" si="0"/>
        <v>100000</v>
      </c>
      <c r="S5">
        <f t="shared" si="1"/>
        <v>2673.2948621707583</v>
      </c>
      <c r="U5">
        <f t="shared" si="13"/>
        <v>1.2312346E-2</v>
      </c>
      <c r="V5">
        <f t="shared" si="14"/>
        <v>0.01</v>
      </c>
      <c r="W5">
        <f t="shared" si="15"/>
        <v>0.97942928600000001</v>
      </c>
      <c r="X5">
        <f t="shared" si="16"/>
        <v>1.2059072251764957E-2</v>
      </c>
      <c r="Y5">
        <f t="shared" si="17"/>
        <v>9.7942928599999996E-3</v>
      </c>
      <c r="Z5">
        <f t="shared" si="18"/>
        <v>0.95757592088823507</v>
      </c>
      <c r="AB5">
        <f t="shared" si="19"/>
        <v>1421.8254227080179</v>
      </c>
      <c r="AC5">
        <f t="shared" si="2"/>
        <v>2559.8827894489514</v>
      </c>
      <c r="AE5">
        <f t="shared" si="3"/>
        <v>7385.7270715785135</v>
      </c>
      <c r="AF5">
        <f t="shared" si="4"/>
        <v>-369.28635357892568</v>
      </c>
      <c r="AG5">
        <f t="shared" si="4"/>
        <v>-23.939398022205875</v>
      </c>
      <c r="AH5">
        <f t="shared" si="5"/>
        <v>-1205.9072251764956</v>
      </c>
      <c r="AI5">
        <f t="shared" si="6"/>
        <v>5786.5940948008865</v>
      </c>
      <c r="AJ5">
        <f t="shared" si="7"/>
        <v>-1138.0573667409335</v>
      </c>
      <c r="AK5">
        <f>H5*SUM(AB5, AE5:AF5)</f>
        <v>722.07931019263128</v>
      </c>
      <c r="AL5">
        <f t="shared" si="8"/>
        <v>5370.6160382525841</v>
      </c>
      <c r="AN5">
        <f t="shared" si="9"/>
        <v>6267.2351318604215</v>
      </c>
      <c r="AO5">
        <f t="shared" si="9"/>
        <v>-313.36175659302108</v>
      </c>
      <c r="AP5">
        <f t="shared" si="9"/>
        <v>-20.314023909401325</v>
      </c>
      <c r="AQ5">
        <f t="shared" si="9"/>
        <v>-1023.2850542871712</v>
      </c>
      <c r="AR5">
        <f t="shared" si="9"/>
        <v>4910.2742970708287</v>
      </c>
      <c r="AS5">
        <f t="shared" si="9"/>
        <v>-965.71035482183777</v>
      </c>
      <c r="AT5">
        <f t="shared" si="9"/>
        <v>612.72787052251567</v>
      </c>
      <c r="AU5">
        <f t="shared" si="9"/>
        <v>4557.2918127715056</v>
      </c>
      <c r="AW5">
        <v>2</v>
      </c>
      <c r="AX5">
        <f>(R5*SUMPRODUCT(K6:$K$23, X6:$X$23)-$AZ$3*SUMPRODUCT(K5:$K$22, W6:$W$23))/Z5</f>
        <v>2673.2948621707583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1.4128425999999999E-2</v>
      </c>
      <c r="O6">
        <f t="shared" si="21"/>
        <v>7712.9415124887519</v>
      </c>
      <c r="P6">
        <f t="shared" si="22"/>
        <v>385.6470756244376</v>
      </c>
      <c r="Q6" s="4">
        <f t="shared" si="23"/>
        <v>25</v>
      </c>
      <c r="R6">
        <f t="shared" si="0"/>
        <v>100000</v>
      </c>
      <c r="S6">
        <f t="shared" si="1"/>
        <v>3690.755565577691</v>
      </c>
      <c r="U6">
        <f t="shared" si="13"/>
        <v>1.4128425999999999E-2</v>
      </c>
      <c r="V6">
        <f t="shared" si="14"/>
        <v>0.01</v>
      </c>
      <c r="W6">
        <f t="shared" si="15"/>
        <v>0.95757592088823507</v>
      </c>
      <c r="X6">
        <f t="shared" si="16"/>
        <v>1.3529040537651284E-2</v>
      </c>
      <c r="Y6">
        <f t="shared" si="17"/>
        <v>9.5757592088823503E-3</v>
      </c>
      <c r="Z6">
        <f t="shared" si="18"/>
        <v>0.9344711211417015</v>
      </c>
      <c r="AB6">
        <f t="shared" si="19"/>
        <v>2559.8827894489514</v>
      </c>
      <c r="AC6">
        <f t="shared" si="2"/>
        <v>3448.9044912253594</v>
      </c>
      <c r="AE6">
        <f t="shared" si="3"/>
        <v>7207.5211024757346</v>
      </c>
      <c r="AF6">
        <f t="shared" si="4"/>
        <v>-360.37605512378673</v>
      </c>
      <c r="AG6">
        <f t="shared" si="4"/>
        <v>-23.361778028542538</v>
      </c>
      <c r="AH6">
        <f t="shared" si="5"/>
        <v>-1352.9040537651283</v>
      </c>
      <c r="AI6">
        <f t="shared" si="6"/>
        <v>5470.8792155582778</v>
      </c>
      <c r="AJ6">
        <f t="shared" si="7"/>
        <v>-889.02170177640801</v>
      </c>
      <c r="AK6">
        <f>H6*SUM(AB6, AE6:AF6)</f>
        <v>804.97818605072655</v>
      </c>
      <c r="AL6">
        <f t="shared" si="8"/>
        <v>5386.8356998325962</v>
      </c>
      <c r="AN6">
        <f t="shared" si="9"/>
        <v>5633.9115348928754</v>
      </c>
      <c r="AO6">
        <f t="shared" si="9"/>
        <v>-281.69557674464374</v>
      </c>
      <c r="AP6">
        <f t="shared" si="9"/>
        <v>-18.261228630382057</v>
      </c>
      <c r="AQ6">
        <f t="shared" si="9"/>
        <v>-1057.5261099814932</v>
      </c>
      <c r="AR6">
        <f t="shared" si="9"/>
        <v>4276.4286195363566</v>
      </c>
      <c r="AS6">
        <f t="shared" si="9"/>
        <v>-694.92264388761271</v>
      </c>
      <c r="AT6">
        <f t="shared" si="9"/>
        <v>629.22824966416385</v>
      </c>
      <c r="AU6">
        <f t="shared" si="9"/>
        <v>4210.7342253129082</v>
      </c>
      <c r="AW6">
        <v>3</v>
      </c>
      <c r="AX6">
        <f>(R6*SUMPRODUCT(K7:$K$23, X7:$X$23)-$AZ$3*SUMPRODUCT(K6:$K$22, W7:$W$23))/Z6</f>
        <v>3690.755565577691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1.6072195000000001E-2</v>
      </c>
      <c r="O7">
        <f t="shared" si="21"/>
        <v>7712.9415124887519</v>
      </c>
      <c r="P7">
        <f t="shared" si="22"/>
        <v>385.6470756244376</v>
      </c>
      <c r="Q7" s="4">
        <f t="shared" si="23"/>
        <v>25</v>
      </c>
      <c r="R7">
        <f t="shared" si="0"/>
        <v>100000</v>
      </c>
      <c r="S7">
        <f t="shared" si="1"/>
        <v>4523.9686100958979</v>
      </c>
      <c r="U7">
        <f t="shared" si="13"/>
        <v>1.6072195000000001E-2</v>
      </c>
      <c r="V7">
        <f t="shared" si="14"/>
        <v>0.01</v>
      </c>
      <c r="W7">
        <f t="shared" si="15"/>
        <v>0.9344711211417015</v>
      </c>
      <c r="X7">
        <f t="shared" si="16"/>
        <v>1.5019002080858049E-2</v>
      </c>
      <c r="Y7">
        <f t="shared" si="17"/>
        <v>9.3447112114170144E-3</v>
      </c>
      <c r="Z7">
        <f t="shared" si="18"/>
        <v>0.91010740784942645</v>
      </c>
      <c r="AB7">
        <f t="shared" si="19"/>
        <v>3448.9044912253594</v>
      </c>
      <c r="AC7">
        <f t="shared" si="2"/>
        <v>4117.2973449265501</v>
      </c>
      <c r="AE7">
        <f t="shared" si="3"/>
        <v>7019.605206825373</v>
      </c>
      <c r="AF7">
        <f t="shared" si="4"/>
        <v>-350.98026034126866</v>
      </c>
      <c r="AG7">
        <f t="shared" si="4"/>
        <v>-22.75268519623566</v>
      </c>
      <c r="AH7">
        <f t="shared" si="5"/>
        <v>-1501.9002080858049</v>
      </c>
      <c r="AI7">
        <f t="shared" si="6"/>
        <v>5143.9720532020638</v>
      </c>
      <c r="AJ7">
        <f t="shared" si="7"/>
        <v>-668.39285370119069</v>
      </c>
      <c r="AK7">
        <f>H7*SUM(AB7, AE7:AF7)</f>
        <v>865.77722904367442</v>
      </c>
      <c r="AL7">
        <f t="shared" si="8"/>
        <v>5341.3564285445473</v>
      </c>
      <c r="AN7">
        <f t="shared" si="9"/>
        <v>5054.4994664033329</v>
      </c>
      <c r="AO7">
        <f t="shared" si="9"/>
        <v>-252.72497332016667</v>
      </c>
      <c r="AP7">
        <f t="shared" si="9"/>
        <v>-16.383177086910084</v>
      </c>
      <c r="AQ7">
        <f t="shared" si="9"/>
        <v>-1081.4502492219156</v>
      </c>
      <c r="AR7">
        <f t="shared" si="9"/>
        <v>3703.9410667743409</v>
      </c>
      <c r="AS7">
        <f t="shared" si="9"/>
        <v>-481.27939148138393</v>
      </c>
      <c r="AT7">
        <f t="shared" si="9"/>
        <v>623.40693148532398</v>
      </c>
      <c r="AU7">
        <f t="shared" si="9"/>
        <v>3846.0686067782808</v>
      </c>
      <c r="AW7">
        <v>4</v>
      </c>
      <c r="AX7">
        <f>(R7*SUMPRODUCT(K8:$K$23, X8:$X$23)-$AZ$3*SUMPRODUCT(K7:$K$22, W8:$W$23))/Z7</f>
        <v>4523.9686100958979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1.8213139E-2</v>
      </c>
      <c r="O8">
        <f t="shared" si="21"/>
        <v>7712.9415124887519</v>
      </c>
      <c r="P8">
        <f t="shared" si="22"/>
        <v>385.6470756244376</v>
      </c>
      <c r="Q8" s="4">
        <f t="shared" si="23"/>
        <v>25</v>
      </c>
      <c r="R8">
        <f t="shared" si="0"/>
        <v>100000</v>
      </c>
      <c r="S8">
        <f t="shared" si="1"/>
        <v>5187.1891671193043</v>
      </c>
      <c r="U8">
        <f t="shared" si="13"/>
        <v>1.8213139E-2</v>
      </c>
      <c r="V8">
        <f t="shared" si="14"/>
        <v>0.01</v>
      </c>
      <c r="W8">
        <f t="shared" si="15"/>
        <v>0.91010740784942645</v>
      </c>
      <c r="X8">
        <f t="shared" si="16"/>
        <v>1.6575912724091296E-2</v>
      </c>
      <c r="Y8">
        <f t="shared" si="17"/>
        <v>9.1010740784942656E-3</v>
      </c>
      <c r="Z8">
        <f t="shared" si="18"/>
        <v>0.88443042104684089</v>
      </c>
      <c r="AB8">
        <f t="shared" si="19"/>
        <v>4117.2973449265501</v>
      </c>
      <c r="AC8">
        <f t="shared" si="2"/>
        <v>4587.7078991249382</v>
      </c>
      <c r="AE8">
        <f t="shared" si="3"/>
        <v>6821.5601094000849</v>
      </c>
      <c r="AF8">
        <f t="shared" si="4"/>
        <v>-341.07800547000426</v>
      </c>
      <c r="AG8">
        <f t="shared" si="4"/>
        <v>-22.110760526171021</v>
      </c>
      <c r="AH8">
        <f t="shared" si="5"/>
        <v>-1657.5912724091295</v>
      </c>
      <c r="AI8">
        <f t="shared" si="6"/>
        <v>4800.7800709947796</v>
      </c>
      <c r="AJ8">
        <f t="shared" si="7"/>
        <v>-470.41055419838813</v>
      </c>
      <c r="AK8">
        <f t="shared" ref="AK8:AK23" si="24">H8*SUM(AB8:AB8, AE8:AF8)</f>
        <v>906.87318299755964</v>
      </c>
      <c r="AL8">
        <f t="shared" si="8"/>
        <v>5237.242699793951</v>
      </c>
      <c r="AN8">
        <f t="shared" si="9"/>
        <v>4524.7078686464565</v>
      </c>
      <c r="AO8">
        <f t="shared" si="9"/>
        <v>-226.23539343232281</v>
      </c>
      <c r="AP8">
        <f t="shared" si="9"/>
        <v>-14.665960649773092</v>
      </c>
      <c r="AQ8">
        <f t="shared" si="9"/>
        <v>-1099.4722839038166</v>
      </c>
      <c r="AR8">
        <f t="shared" si="9"/>
        <v>3184.3342306605437</v>
      </c>
      <c r="AS8">
        <f t="shared" si="9"/>
        <v>-312.02104825592062</v>
      </c>
      <c r="AT8">
        <f t="shared" si="9"/>
        <v>601.52460158184829</v>
      </c>
      <c r="AU8">
        <f t="shared" si="9"/>
        <v>3473.8377839864711</v>
      </c>
      <c r="AW8">
        <v>5</v>
      </c>
      <c r="AX8">
        <f>(R8*SUMPRODUCT(K9:$K$23, X9:$X$23)-$AZ$3*SUMPRODUCT(K8:$K$22, W9:$W$23))/Z8</f>
        <v>5187.1891671193043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2.0774602E-2</v>
      </c>
      <c r="O9">
        <f t="shared" si="21"/>
        <v>7712.9415124887519</v>
      </c>
      <c r="P9">
        <f t="shared" si="22"/>
        <v>385.6470756244376</v>
      </c>
      <c r="Q9" s="4">
        <f t="shared" si="23"/>
        <v>25</v>
      </c>
      <c r="R9">
        <f t="shared" si="0"/>
        <v>100000</v>
      </c>
      <c r="S9">
        <f t="shared" si="1"/>
        <v>5681.6624079823041</v>
      </c>
      <c r="U9">
        <f t="shared" si="13"/>
        <v>2.0774602E-2</v>
      </c>
      <c r="V9">
        <f t="shared" si="14"/>
        <v>0.01</v>
      </c>
      <c r="W9">
        <f t="shared" si="15"/>
        <v>0.88443042104684089</v>
      </c>
      <c r="X9">
        <f t="shared" si="16"/>
        <v>1.8373689993940543E-2</v>
      </c>
      <c r="Y9">
        <f t="shared" si="17"/>
        <v>8.8443042104684091E-3</v>
      </c>
      <c r="Z9">
        <f t="shared" si="18"/>
        <v>0.85721242684243193</v>
      </c>
      <c r="AB9">
        <f t="shared" si="19"/>
        <v>4587.7078991249382</v>
      </c>
      <c r="AC9">
        <f t="shared" si="2"/>
        <v>4870.3916212459262</v>
      </c>
      <c r="AE9">
        <f t="shared" si="3"/>
        <v>6611.6293120142209</v>
      </c>
      <c r="AF9">
        <f t="shared" si="4"/>
        <v>-330.58146560071106</v>
      </c>
      <c r="AG9">
        <f t="shared" si="4"/>
        <v>-21.430310671060798</v>
      </c>
      <c r="AH9">
        <f t="shared" si="5"/>
        <v>-1837.3689993940543</v>
      </c>
      <c r="AI9">
        <f t="shared" si="6"/>
        <v>4422.2485363483947</v>
      </c>
      <c r="AJ9">
        <f t="shared" si="7"/>
        <v>-282.68372212098802</v>
      </c>
      <c r="AK9">
        <f t="shared" si="24"/>
        <v>930.06116665721606</v>
      </c>
      <c r="AL9">
        <f t="shared" si="8"/>
        <v>5069.6259808846225</v>
      </c>
      <c r="AN9">
        <f t="shared" si="9"/>
        <v>4039.7705401600201</v>
      </c>
      <c r="AO9">
        <f t="shared" si="9"/>
        <v>-201.988527008001</v>
      </c>
      <c r="AP9">
        <f t="shared" si="9"/>
        <v>-13.094130603800268</v>
      </c>
      <c r="AQ9">
        <f t="shared" si="9"/>
        <v>-1122.6505305836827</v>
      </c>
      <c r="AR9">
        <f t="shared" si="9"/>
        <v>2702.0373519645359</v>
      </c>
      <c r="AS9">
        <f t="shared" si="9"/>
        <v>-172.72253463030998</v>
      </c>
      <c r="AT9">
        <f t="shared" si="9"/>
        <v>568.27652070288946</v>
      </c>
      <c r="AU9">
        <f t="shared" si="9"/>
        <v>3097.5913380371153</v>
      </c>
      <c r="AW9">
        <v>6</v>
      </c>
      <c r="AX9">
        <f>(R9*SUMPRODUCT(K10:$K$23, X10:$X$23)-$AZ$3*SUMPRODUCT(K9:$K$22, W10:$W$23))/Z9</f>
        <v>5681.6624079823041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2.3506165999999998E-2</v>
      </c>
      <c r="O10">
        <f t="shared" si="21"/>
        <v>7712.9415124887519</v>
      </c>
      <c r="P10">
        <f t="shared" si="22"/>
        <v>385.6470756244376</v>
      </c>
      <c r="Q10" s="4">
        <f t="shared" si="23"/>
        <v>25</v>
      </c>
      <c r="R10">
        <f t="shared" si="0"/>
        <v>100000</v>
      </c>
      <c r="S10">
        <f t="shared" si="1"/>
        <v>6024.1926083010785</v>
      </c>
      <c r="U10">
        <f t="shared" si="13"/>
        <v>2.3506165999999998E-2</v>
      </c>
      <c r="V10">
        <f t="shared" si="14"/>
        <v>0.01</v>
      </c>
      <c r="W10">
        <f t="shared" si="15"/>
        <v>0.85721242684243193</v>
      </c>
      <c r="X10">
        <f t="shared" si="16"/>
        <v>2.0149777602621058E-2</v>
      </c>
      <c r="Y10">
        <f t="shared" si="17"/>
        <v>8.5721242684243196E-3</v>
      </c>
      <c r="Z10">
        <f t="shared" si="18"/>
        <v>0.82849052497138653</v>
      </c>
      <c r="AB10">
        <f t="shared" si="19"/>
        <v>4870.3916212459262</v>
      </c>
      <c r="AC10">
        <f t="shared" si="2"/>
        <v>4990.9864965801071</v>
      </c>
      <c r="AE10">
        <f t="shared" si="3"/>
        <v>6390.0989627554063</v>
      </c>
      <c r="AF10">
        <f t="shared" si="4"/>
        <v>-319.50494813777033</v>
      </c>
      <c r="AG10">
        <f t="shared" si="4"/>
        <v>-20.712263124284664</v>
      </c>
      <c r="AH10">
        <f t="shared" si="5"/>
        <v>-2014.9777602621057</v>
      </c>
      <c r="AI10">
        <f t="shared" si="6"/>
        <v>4034.903991231246</v>
      </c>
      <c r="AJ10">
        <f t="shared" si="7"/>
        <v>-120.59487533418087</v>
      </c>
      <c r="AK10">
        <f t="shared" si="24"/>
        <v>936.24202283211685</v>
      </c>
      <c r="AL10">
        <f t="shared" si="8"/>
        <v>4850.5511387291817</v>
      </c>
      <c r="AN10">
        <f t="shared" si="9"/>
        <v>3596.6415105027663</v>
      </c>
      <c r="AO10">
        <f t="shared" si="9"/>
        <v>-179.83207552513832</v>
      </c>
      <c r="AP10">
        <f t="shared" si="9"/>
        <v>-11.657814028147058</v>
      </c>
      <c r="AQ10">
        <f t="shared" si="9"/>
        <v>-1134.1221313689348</v>
      </c>
      <c r="AR10">
        <f t="shared" si="9"/>
        <v>2271.0294895805464</v>
      </c>
      <c r="AS10">
        <f t="shared" si="9"/>
        <v>-67.876340743523343</v>
      </c>
      <c r="AT10">
        <f t="shared" si="9"/>
        <v>526.96005849384858</v>
      </c>
      <c r="AU10">
        <f t="shared" si="9"/>
        <v>2730.1132073308713</v>
      </c>
      <c r="AW10">
        <v>7</v>
      </c>
      <c r="AX10">
        <f>(R10*SUMPRODUCT(K11:$K$23, X11:$X$23)-$AZ$3*SUMPRODUCT(K10:$K$22, W11:$W$23))/Z10</f>
        <v>6024.1926083010785</v>
      </c>
    </row>
    <row r="11" spans="1:52" x14ac:dyDescent="0.25">
      <c r="A11" t="s">
        <v>33</v>
      </c>
      <c r="C11" s="7">
        <f>AU25</f>
        <v>31408.438987043002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2.6226451000000001E-2</v>
      </c>
      <c r="O11">
        <f t="shared" si="21"/>
        <v>7712.9415124887519</v>
      </c>
      <c r="P11">
        <f t="shared" si="22"/>
        <v>385.6470756244376</v>
      </c>
      <c r="Q11" s="4">
        <f t="shared" si="23"/>
        <v>25</v>
      </c>
      <c r="R11">
        <f t="shared" si="0"/>
        <v>100000</v>
      </c>
      <c r="S11">
        <f t="shared" si="1"/>
        <v>6238.7525486888526</v>
      </c>
      <c r="U11">
        <f t="shared" si="13"/>
        <v>2.6226451000000001E-2</v>
      </c>
      <c r="V11">
        <f t="shared" si="14"/>
        <v>0.01</v>
      </c>
      <c r="W11">
        <f t="shared" si="15"/>
        <v>0.82849052497138653</v>
      </c>
      <c r="X11">
        <f t="shared" si="16"/>
        <v>2.1728366157126346E-2</v>
      </c>
      <c r="Y11">
        <f t="shared" si="17"/>
        <v>8.2849052497138663E-3</v>
      </c>
      <c r="Z11">
        <f t="shared" si="18"/>
        <v>0.79847725356454635</v>
      </c>
      <c r="AB11">
        <f t="shared" si="19"/>
        <v>4990.9864965801071</v>
      </c>
      <c r="AC11">
        <f t="shared" si="2"/>
        <v>4981.5020007458888</v>
      </c>
      <c r="AE11">
        <f t="shared" si="3"/>
        <v>6158.6083557959964</v>
      </c>
      <c r="AF11">
        <f t="shared" si="4"/>
        <v>-307.93041778979983</v>
      </c>
      <c r="AG11">
        <f t="shared" si="4"/>
        <v>-19.961931339113658</v>
      </c>
      <c r="AH11">
        <f t="shared" si="5"/>
        <v>-2172.8366157126347</v>
      </c>
      <c r="AI11">
        <f t="shared" si="6"/>
        <v>3657.8793909544474</v>
      </c>
      <c r="AJ11">
        <f t="shared" si="7"/>
        <v>9.4844958342182508</v>
      </c>
      <c r="AK11">
        <f t="shared" si="24"/>
        <v>927.74290899641937</v>
      </c>
      <c r="AL11">
        <f t="shared" si="8"/>
        <v>4595.1067957850846</v>
      </c>
      <c r="AN11">
        <f t="shared" si="9"/>
        <v>3193.1073692559976</v>
      </c>
      <c r="AO11">
        <f t="shared" si="9"/>
        <v>-159.65536846279988</v>
      </c>
      <c r="AP11">
        <f t="shared" si="9"/>
        <v>-10.349836583376575</v>
      </c>
      <c r="AQ11">
        <f t="shared" si="9"/>
        <v>-1126.5695444477619</v>
      </c>
      <c r="AR11">
        <f t="shared" si="9"/>
        <v>1896.5326197620586</v>
      </c>
      <c r="AS11">
        <f t="shared" si="9"/>
        <v>4.9175092475913393</v>
      </c>
      <c r="AT11">
        <f t="shared" si="9"/>
        <v>481.01495473461989</v>
      </c>
      <c r="AU11">
        <f t="shared" si="9"/>
        <v>2382.4650837442696</v>
      </c>
      <c r="AW11">
        <v>8</v>
      </c>
      <c r="AX11">
        <f>(R11*SUMPRODUCT(K12:$K$23, X12:$X$23)-$AZ$3*SUMPRODUCT(K11:$K$22, W12:$W$23))/Z11</f>
        <v>6238.7525486888526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2.9219711999999998E-2</v>
      </c>
      <c r="O12">
        <f t="shared" si="21"/>
        <v>7712.9415124887519</v>
      </c>
      <c r="P12">
        <f t="shared" si="22"/>
        <v>385.6470756244376</v>
      </c>
      <c r="Q12" s="4">
        <f t="shared" si="23"/>
        <v>25</v>
      </c>
      <c r="R12">
        <f t="shared" si="0"/>
        <v>100000</v>
      </c>
      <c r="S12">
        <f t="shared" si="1"/>
        <v>6333.6501898188226</v>
      </c>
      <c r="U12">
        <f t="shared" si="13"/>
        <v>2.9219711999999998E-2</v>
      </c>
      <c r="V12">
        <f t="shared" si="14"/>
        <v>0.01</v>
      </c>
      <c r="W12">
        <f t="shared" si="15"/>
        <v>0.79847725356454635</v>
      </c>
      <c r="X12">
        <f t="shared" si="16"/>
        <v>2.3331275387707018E-2</v>
      </c>
      <c r="Y12">
        <f t="shared" si="17"/>
        <v>7.9847725356454631E-3</v>
      </c>
      <c r="Z12">
        <f t="shared" si="18"/>
        <v>0.76716120564119383</v>
      </c>
      <c r="AB12">
        <f t="shared" si="19"/>
        <v>4981.5020007458888</v>
      </c>
      <c r="AC12">
        <f t="shared" si="2"/>
        <v>4858.930715730984</v>
      </c>
      <c r="AE12">
        <f t="shared" si="3"/>
        <v>5917.0695097608841</v>
      </c>
      <c r="AF12">
        <f t="shared" si="4"/>
        <v>-295.85347548804418</v>
      </c>
      <c r="AG12">
        <f t="shared" si="4"/>
        <v>-19.179030141029845</v>
      </c>
      <c r="AH12">
        <f t="shared" si="5"/>
        <v>-2333.1275387707019</v>
      </c>
      <c r="AI12">
        <f t="shared" si="6"/>
        <v>3268.9094653611082</v>
      </c>
      <c r="AJ12">
        <f t="shared" si="7"/>
        <v>122.57128501490479</v>
      </c>
      <c r="AK12">
        <f t="shared" si="24"/>
        <v>907.29578769262275</v>
      </c>
      <c r="AL12">
        <f t="shared" si="8"/>
        <v>4298.776538068636</v>
      </c>
      <c r="AN12">
        <f t="shared" si="9"/>
        <v>2826.0443506729171</v>
      </c>
      <c r="AO12">
        <f t="shared" si="9"/>
        <v>-141.30221753364586</v>
      </c>
      <c r="AP12">
        <f t="shared" si="9"/>
        <v>-9.160073190289987</v>
      </c>
      <c r="AQ12">
        <f t="shared" si="9"/>
        <v>-1114.3221977476485</v>
      </c>
      <c r="AR12">
        <f t="shared" si="9"/>
        <v>1561.2598622013329</v>
      </c>
      <c r="AS12">
        <f t="shared" si="9"/>
        <v>58.541121918489978</v>
      </c>
      <c r="AT12">
        <f t="shared" si="9"/>
        <v>433.33243440327402</v>
      </c>
      <c r="AU12">
        <f t="shared" si="9"/>
        <v>2053.1334185230967</v>
      </c>
      <c r="AW12">
        <v>9</v>
      </c>
      <c r="AX12">
        <f>(R12*SUMPRODUCT(K13:$K$23, X13:$X$23)-$AZ$3*SUMPRODUCT(K12:$K$22, W13:$W$23))/Z12</f>
        <v>6333.6501898188226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3.2402927999999998E-2</v>
      </c>
      <c r="O13">
        <f t="shared" si="21"/>
        <v>7712.9415124887519</v>
      </c>
      <c r="P13">
        <f t="shared" si="22"/>
        <v>385.6470756244376</v>
      </c>
      <c r="Q13" s="4">
        <f t="shared" si="23"/>
        <v>25</v>
      </c>
      <c r="R13">
        <f t="shared" si="0"/>
        <v>100000</v>
      </c>
      <c r="S13">
        <f t="shared" si="1"/>
        <v>6320.1899144032077</v>
      </c>
      <c r="U13">
        <f t="shared" si="13"/>
        <v>3.2402927999999998E-2</v>
      </c>
      <c r="V13">
        <f t="shared" si="14"/>
        <v>0.01</v>
      </c>
      <c r="W13">
        <f t="shared" si="15"/>
        <v>0.76716120564119383</v>
      </c>
      <c r="X13">
        <f t="shared" si="16"/>
        <v>2.4858269310784796E-2</v>
      </c>
      <c r="Y13">
        <f t="shared" si="17"/>
        <v>7.6716120564119389E-3</v>
      </c>
      <c r="Z13">
        <f t="shared" si="18"/>
        <v>0.73463132427399702</v>
      </c>
      <c r="AB13">
        <f t="shared" si="19"/>
        <v>4858.930715730984</v>
      </c>
      <c r="AC13">
        <f t="shared" si="2"/>
        <v>4643.0094864811881</v>
      </c>
      <c r="AE13">
        <f t="shared" si="3"/>
        <v>5666.1684373674971</v>
      </c>
      <c r="AF13">
        <f t="shared" si="4"/>
        <v>-283.30842186837486</v>
      </c>
      <c r="AG13">
        <f t="shared" si="4"/>
        <v>-18.365783106849925</v>
      </c>
      <c r="AH13">
        <f t="shared" si="5"/>
        <v>-2485.8269310784794</v>
      </c>
      <c r="AI13">
        <f t="shared" si="6"/>
        <v>2878.667301313792</v>
      </c>
      <c r="AJ13">
        <f t="shared" si="7"/>
        <v>215.92122924979594</v>
      </c>
      <c r="AK13">
        <f t="shared" si="24"/>
        <v>876.41051645282278</v>
      </c>
      <c r="AL13">
        <f t="shared" si="8"/>
        <v>3970.9990470164107</v>
      </c>
      <c r="AN13">
        <f t="shared" si="9"/>
        <v>2492.8901957185026</v>
      </c>
      <c r="AO13">
        <f t="shared" si="9"/>
        <v>-124.64450978592514</v>
      </c>
      <c r="AP13">
        <f t="shared" si="9"/>
        <v>-8.0802187845001452</v>
      </c>
      <c r="AQ13">
        <f t="shared" si="9"/>
        <v>-1093.6656142925453</v>
      </c>
      <c r="AR13">
        <f t="shared" si="9"/>
        <v>1266.4998528555318</v>
      </c>
      <c r="AS13">
        <f t="shared" si="9"/>
        <v>94.996808053659421</v>
      </c>
      <c r="AT13">
        <f t="shared" si="9"/>
        <v>385.58599308157659</v>
      </c>
      <c r="AU13">
        <f t="shared" si="9"/>
        <v>1747.0826539907678</v>
      </c>
      <c r="AW13">
        <v>10</v>
      </c>
      <c r="AX13">
        <f>(R13*SUMPRODUCT(K14:$K$23, X14:$X$23)-$AZ$3*SUMPRODUCT(K13:$K$22, W14:$W$23))/Z13</f>
        <v>6320.1899144032077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3.5947104000000001E-2</v>
      </c>
      <c r="O14">
        <f t="shared" si="21"/>
        <v>7712.9415124887519</v>
      </c>
      <c r="P14">
        <f t="shared" si="22"/>
        <v>385.6470756244376</v>
      </c>
      <c r="Q14" s="4">
        <f t="shared" si="23"/>
        <v>25</v>
      </c>
      <c r="R14">
        <f t="shared" si="0"/>
        <v>100000</v>
      </c>
      <c r="S14">
        <f t="shared" si="1"/>
        <v>6202.2587287609067</v>
      </c>
      <c r="U14">
        <f t="shared" si="13"/>
        <v>3.5947104000000001E-2</v>
      </c>
      <c r="V14">
        <f t="shared" si="14"/>
        <v>0.01</v>
      </c>
      <c r="W14">
        <f t="shared" si="15"/>
        <v>0.73463132427399702</v>
      </c>
      <c r="X14">
        <f t="shared" si="16"/>
        <v>2.6407868615335096E-2</v>
      </c>
      <c r="Y14">
        <f t="shared" si="17"/>
        <v>7.3463132427399706E-3</v>
      </c>
      <c r="Z14">
        <f t="shared" si="18"/>
        <v>0.70087714241592203</v>
      </c>
      <c r="AB14">
        <f t="shared" si="19"/>
        <v>4643.0094864811881</v>
      </c>
      <c r="AC14">
        <f t="shared" si="2"/>
        <v>4347.0213743381537</v>
      </c>
      <c r="AE14">
        <f t="shared" si="3"/>
        <v>5405.8244068942558</v>
      </c>
      <c r="AF14">
        <f t="shared" si="4"/>
        <v>-270.29122034471283</v>
      </c>
      <c r="AG14">
        <f t="shared" si="4"/>
        <v>-17.521928560398052</v>
      </c>
      <c r="AH14">
        <f t="shared" si="5"/>
        <v>-2640.7868615335096</v>
      </c>
      <c r="AI14">
        <f t="shared" si="6"/>
        <v>2477.2243964556351</v>
      </c>
      <c r="AJ14">
        <f t="shared" si="7"/>
        <v>295.98811214303441</v>
      </c>
      <c r="AK14">
        <f t="shared" si="24"/>
        <v>836.76945361658591</v>
      </c>
      <c r="AL14">
        <f t="shared" si="8"/>
        <v>3609.9819622152554</v>
      </c>
      <c r="AN14">
        <f t="shared" si="9"/>
        <v>2190.8718266823803</v>
      </c>
      <c r="AO14">
        <f t="shared" si="9"/>
        <v>-109.54359133411903</v>
      </c>
      <c r="AP14">
        <f t="shared" si="9"/>
        <v>-7.1012849738810191</v>
      </c>
      <c r="AQ14">
        <f t="shared" si="9"/>
        <v>-1070.2577626879852</v>
      </c>
      <c r="AR14">
        <f t="shared" si="9"/>
        <v>1003.969187686395</v>
      </c>
      <c r="AS14">
        <f t="shared" si="9"/>
        <v>119.95802436720987</v>
      </c>
      <c r="AT14">
        <f t="shared" si="9"/>
        <v>339.12581751988961</v>
      </c>
      <c r="AU14">
        <f t="shared" si="9"/>
        <v>1463.0530295734945</v>
      </c>
      <c r="AW14">
        <v>11</v>
      </c>
      <c r="AX14">
        <f>(R14*SUMPRODUCT(K15:$K$23, X15:$X$23)-$AZ$3*SUMPRODUCT(K14:$K$22, W15:$W$23))/Z14</f>
        <v>6202.2587287609067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4.0034525000000001E-2</v>
      </c>
      <c r="O15">
        <f t="shared" si="21"/>
        <v>7712.9415124887519</v>
      </c>
      <c r="P15">
        <f t="shared" si="22"/>
        <v>385.6470756244376</v>
      </c>
      <c r="Q15" s="4">
        <f t="shared" si="23"/>
        <v>25</v>
      </c>
      <c r="R15">
        <f t="shared" si="0"/>
        <v>100000</v>
      </c>
      <c r="S15">
        <f t="shared" si="1"/>
        <v>5977.6010306623984</v>
      </c>
      <c r="U15">
        <f t="shared" si="13"/>
        <v>4.0034525000000001E-2</v>
      </c>
      <c r="V15">
        <f t="shared" si="14"/>
        <v>0.01</v>
      </c>
      <c r="W15">
        <f t="shared" si="15"/>
        <v>0.70087714241592203</v>
      </c>
      <c r="X15">
        <f t="shared" si="16"/>
        <v>2.805928347997879E-2</v>
      </c>
      <c r="Y15">
        <f t="shared" si="17"/>
        <v>7.0087714241592203E-3</v>
      </c>
      <c r="Z15">
        <f t="shared" si="18"/>
        <v>0.66580908751178403</v>
      </c>
      <c r="AB15">
        <f t="shared" si="19"/>
        <v>4347.0213743381537</v>
      </c>
      <c r="AC15">
        <f t="shared" si="2"/>
        <v>3979.9410877348314</v>
      </c>
      <c r="AE15">
        <f t="shared" si="3"/>
        <v>5135.3465504618953</v>
      </c>
      <c r="AF15">
        <f t="shared" si="4"/>
        <v>-256.76732752309476</v>
      </c>
      <c r="AG15">
        <f t="shared" si="4"/>
        <v>-16.6452271877946</v>
      </c>
      <c r="AH15">
        <f t="shared" si="5"/>
        <v>-2805.928347997879</v>
      </c>
      <c r="AI15">
        <f t="shared" si="6"/>
        <v>2056.0056477531275</v>
      </c>
      <c r="AJ15">
        <f t="shared" si="7"/>
        <v>367.08028660332229</v>
      </c>
      <c r="AK15">
        <f t="shared" si="24"/>
        <v>789.45309431018347</v>
      </c>
      <c r="AL15">
        <f t="shared" si="8"/>
        <v>3212.5390286666334</v>
      </c>
      <c r="AN15">
        <f t="shared" si="9"/>
        <v>1917.1944334401085</v>
      </c>
      <c r="AO15">
        <f t="shared" si="9"/>
        <v>-95.859721672005421</v>
      </c>
      <c r="AP15">
        <f t="shared" si="9"/>
        <v>-6.2142129249126219</v>
      </c>
      <c r="AQ15">
        <f t="shared" si="9"/>
        <v>-1047.5457024277118</v>
      </c>
      <c r="AR15">
        <f t="shared" si="9"/>
        <v>767.57479641547877</v>
      </c>
      <c r="AS15">
        <f t="shared" si="9"/>
        <v>137.04319176632578</v>
      </c>
      <c r="AT15">
        <f t="shared" si="9"/>
        <v>294.72890738745156</v>
      </c>
      <c r="AU15">
        <f t="shared" si="9"/>
        <v>1199.346895569256</v>
      </c>
      <c r="AW15">
        <v>12</v>
      </c>
      <c r="AX15">
        <f>(R15*SUMPRODUCT(K16:$K$23, X16:$X$23)-$AZ$3*SUMPRODUCT(K15:$K$22, W16:$W$23))/Z15</f>
        <v>5977.6010306623984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4.4405750000000001E-2</v>
      </c>
      <c r="O16">
        <f t="shared" si="21"/>
        <v>7712.9415124887519</v>
      </c>
      <c r="P16">
        <f t="shared" si="22"/>
        <v>385.6470756244376</v>
      </c>
      <c r="Q16" s="4">
        <f t="shared" si="23"/>
        <v>25</v>
      </c>
      <c r="R16">
        <f t="shared" si="0"/>
        <v>100000</v>
      </c>
      <c r="S16">
        <f t="shared" si="1"/>
        <v>5652.3329465033758</v>
      </c>
      <c r="U16">
        <f t="shared" si="13"/>
        <v>4.4405750000000001E-2</v>
      </c>
      <c r="V16">
        <f t="shared" si="14"/>
        <v>0.01</v>
      </c>
      <c r="W16">
        <f t="shared" si="15"/>
        <v>0.66580908751178403</v>
      </c>
      <c r="X16">
        <f t="shared" si="16"/>
        <v>2.9565751887776406E-2</v>
      </c>
      <c r="Y16">
        <f t="shared" si="17"/>
        <v>6.6580908751178404E-3</v>
      </c>
      <c r="Z16">
        <f t="shared" si="18"/>
        <v>0.62958524474888977</v>
      </c>
      <c r="AB16">
        <f t="shared" si="19"/>
        <v>3979.9410877348314</v>
      </c>
      <c r="AC16">
        <f t="shared" si="2"/>
        <v>3558.6254215265412</v>
      </c>
      <c r="AE16">
        <f t="shared" si="3"/>
        <v>4855.9541698741032</v>
      </c>
      <c r="AF16">
        <f t="shared" si="4"/>
        <v>-242.79770849370516</v>
      </c>
      <c r="AG16">
        <f t="shared" si="4"/>
        <v>-15.739631118722244</v>
      </c>
      <c r="AH16">
        <f t="shared" si="5"/>
        <v>-2956.5751887776405</v>
      </c>
      <c r="AI16">
        <f t="shared" si="6"/>
        <v>1640.8416414840358</v>
      </c>
      <c r="AJ16">
        <f t="shared" si="7"/>
        <v>421.31566620829017</v>
      </c>
      <c r="AK16">
        <f t="shared" si="24"/>
        <v>735.32854347288844</v>
      </c>
      <c r="AL16">
        <f t="shared" si="8"/>
        <v>2797.4858511652146</v>
      </c>
      <c r="AN16">
        <f t="shared" si="9"/>
        <v>1669.9841488109259</v>
      </c>
      <c r="AO16">
        <f t="shared" si="9"/>
        <v>-83.4992074405463</v>
      </c>
      <c r="AP16">
        <f t="shared" si="9"/>
        <v>-5.4129288615338806</v>
      </c>
      <c r="AQ16">
        <f t="shared" si="9"/>
        <v>-1016.7793037787958</v>
      </c>
      <c r="AR16">
        <f t="shared" si="9"/>
        <v>564.29270873005021</v>
      </c>
      <c r="AS16">
        <f t="shared" si="9"/>
        <v>144.89232385646693</v>
      </c>
      <c r="AT16">
        <f t="shared" si="9"/>
        <v>252.88274328993239</v>
      </c>
      <c r="AU16">
        <f t="shared" si="9"/>
        <v>962.06777587644956</v>
      </c>
      <c r="AW16">
        <v>13</v>
      </c>
      <c r="AX16">
        <f>(R16*SUMPRODUCT(K17:$K$23, X17:$X$23)-$AZ$3*SUMPRODUCT(K16:$K$22, W17:$W$23))/Z16</f>
        <v>5652.3329465033758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4.9048597999999999E-2</v>
      </c>
      <c r="O17">
        <f t="shared" si="21"/>
        <v>7712.9415124887519</v>
      </c>
      <c r="P17">
        <f t="shared" si="22"/>
        <v>385.6470756244376</v>
      </c>
      <c r="Q17" s="4">
        <f t="shared" si="23"/>
        <v>25</v>
      </c>
      <c r="R17">
        <f t="shared" si="0"/>
        <v>100000</v>
      </c>
      <c r="S17">
        <f t="shared" si="1"/>
        <v>5231.2399711460521</v>
      </c>
      <c r="U17">
        <f t="shared" si="13"/>
        <v>4.9048597999999999E-2</v>
      </c>
      <c r="V17">
        <f t="shared" si="14"/>
        <v>0.01</v>
      </c>
      <c r="W17">
        <f t="shared" si="15"/>
        <v>0.62958524474888977</v>
      </c>
      <c r="X17">
        <f t="shared" si="16"/>
        <v>3.0880273576419905E-2</v>
      </c>
      <c r="Y17">
        <f t="shared" si="17"/>
        <v>6.2958524474888977E-3</v>
      </c>
      <c r="Z17">
        <f t="shared" si="18"/>
        <v>0.59240911872498103</v>
      </c>
      <c r="AB17">
        <f t="shared" si="19"/>
        <v>3558.6254215265412</v>
      </c>
      <c r="AC17">
        <f t="shared" si="2"/>
        <v>3099.034261145528</v>
      </c>
      <c r="AE17">
        <f t="shared" si="3"/>
        <v>4569.2168841907842</v>
      </c>
      <c r="AF17">
        <f t="shared" si="4"/>
        <v>-228.4608442095392</v>
      </c>
      <c r="AG17">
        <f t="shared" si="4"/>
        <v>-14.810227968124526</v>
      </c>
      <c r="AH17">
        <f t="shared" si="5"/>
        <v>-3088.0273576419904</v>
      </c>
      <c r="AI17">
        <f t="shared" si="6"/>
        <v>1237.9184543711299</v>
      </c>
      <c r="AJ17">
        <f t="shared" si="7"/>
        <v>459.5911603810132</v>
      </c>
      <c r="AK17">
        <f t="shared" si="24"/>
        <v>675.96587042414433</v>
      </c>
      <c r="AL17">
        <f t="shared" si="8"/>
        <v>2373.4754851762873</v>
      </c>
      <c r="AN17">
        <f t="shared" si="9"/>
        <v>1447.5077895721497</v>
      </c>
      <c r="AO17">
        <f t="shared" si="9"/>
        <v>-72.375389478607474</v>
      </c>
      <c r="AP17">
        <f t="shared" si="9"/>
        <v>-4.6918150073754381</v>
      </c>
      <c r="AQ17">
        <f t="shared" si="9"/>
        <v>-978.27346958828321</v>
      </c>
      <c r="AR17">
        <f t="shared" si="9"/>
        <v>392.1671154978834</v>
      </c>
      <c r="AS17">
        <f t="shared" si="9"/>
        <v>145.59645592044131</v>
      </c>
      <c r="AT17">
        <f t="shared" si="9"/>
        <v>214.14301131322969</v>
      </c>
      <c r="AU17">
        <f t="shared" si="9"/>
        <v>751.90658273155441</v>
      </c>
      <c r="AW17">
        <v>14</v>
      </c>
      <c r="AX17">
        <f>(R17*SUMPRODUCT(K18:$K$23, X18:$X$23)-$AZ$3*SUMPRODUCT(K17:$K$22, W18:$W$23))/Z17</f>
        <v>5231.2399711460521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5.4278005999999997E-2</v>
      </c>
      <c r="O18">
        <f t="shared" si="21"/>
        <v>7712.9415124887519</v>
      </c>
      <c r="P18">
        <f t="shared" si="22"/>
        <v>385.6470756244376</v>
      </c>
      <c r="Q18" s="4">
        <f t="shared" si="23"/>
        <v>25</v>
      </c>
      <c r="R18">
        <f t="shared" si="0"/>
        <v>100000</v>
      </c>
      <c r="S18">
        <f t="shared" si="1"/>
        <v>4708.8620663815736</v>
      </c>
      <c r="U18">
        <f t="shared" si="13"/>
        <v>5.4278005999999997E-2</v>
      </c>
      <c r="V18">
        <f t="shared" si="14"/>
        <v>0.01</v>
      </c>
      <c r="W18">
        <f t="shared" si="15"/>
        <v>0.59240911872498103</v>
      </c>
      <c r="X18">
        <f t="shared" si="16"/>
        <v>3.2154785700609229E-2</v>
      </c>
      <c r="Y18">
        <f t="shared" si="17"/>
        <v>5.9240911872498105E-3</v>
      </c>
      <c r="Z18">
        <f t="shared" si="18"/>
        <v>0.55433024183712198</v>
      </c>
      <c r="AB18">
        <f t="shared" si="19"/>
        <v>3099.034261145528</v>
      </c>
      <c r="AC18">
        <f t="shared" si="2"/>
        <v>2610.2646480349476</v>
      </c>
      <c r="AE18">
        <f t="shared" si="3"/>
        <v>4275.5167338934671</v>
      </c>
      <c r="AF18">
        <f t="shared" si="4"/>
        <v>-213.77583669467336</v>
      </c>
      <c r="AG18">
        <f t="shared" si="4"/>
        <v>-13.85825604592805</v>
      </c>
      <c r="AH18">
        <f t="shared" si="5"/>
        <v>-3215.4785700609227</v>
      </c>
      <c r="AI18">
        <f t="shared" si="6"/>
        <v>832.40407109194302</v>
      </c>
      <c r="AJ18">
        <f t="shared" si="7"/>
        <v>488.76961311058039</v>
      </c>
      <c r="AK18">
        <f t="shared" si="24"/>
        <v>612.76185184984035</v>
      </c>
      <c r="AL18">
        <f t="shared" si="8"/>
        <v>1933.9355360523637</v>
      </c>
      <c r="AN18">
        <f t="shared" si="9"/>
        <v>1247.6969516429901</v>
      </c>
      <c r="AO18">
        <f t="shared" si="9"/>
        <v>-62.384847582149511</v>
      </c>
      <c r="AP18">
        <f t="shared" si="9"/>
        <v>-4.0441670328457899</v>
      </c>
      <c r="AQ18">
        <f t="shared" si="9"/>
        <v>-938.35273246256929</v>
      </c>
      <c r="AR18">
        <f t="shared" si="9"/>
        <v>242.91520456542568</v>
      </c>
      <c r="AS18">
        <f t="shared" si="9"/>
        <v>142.63453853411818</v>
      </c>
      <c r="AT18">
        <f t="shared" si="9"/>
        <v>178.81840774364969</v>
      </c>
      <c r="AU18">
        <f t="shared" si="9"/>
        <v>564.36815084319358</v>
      </c>
      <c r="AW18">
        <v>15</v>
      </c>
      <c r="AX18">
        <f>(R18*SUMPRODUCT(K19:$K$23, X19:$X$23)-$AZ$3*SUMPRODUCT(K18:$K$22, W19:$W$23))/Z18</f>
        <v>4708.8620663815736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6.0174738999999998E-2</v>
      </c>
      <c r="O19">
        <f t="shared" si="21"/>
        <v>7712.9415124887519</v>
      </c>
      <c r="P19">
        <f t="shared" si="22"/>
        <v>385.6470756244376</v>
      </c>
      <c r="Q19" s="4">
        <f t="shared" si="23"/>
        <v>25</v>
      </c>
      <c r="R19">
        <f t="shared" si="0"/>
        <v>100000</v>
      </c>
      <c r="S19">
        <f t="shared" si="1"/>
        <v>4076.3874954364946</v>
      </c>
      <c r="U19">
        <f t="shared" si="13"/>
        <v>6.0174738999999998E-2</v>
      </c>
      <c r="V19">
        <f t="shared" si="14"/>
        <v>0.01</v>
      </c>
      <c r="W19">
        <f t="shared" si="15"/>
        <v>0.55433024183712198</v>
      </c>
      <c r="X19">
        <f t="shared" si="16"/>
        <v>3.3356677622355696E-2</v>
      </c>
      <c r="Y19">
        <f t="shared" si="17"/>
        <v>5.5433024183712196E-3</v>
      </c>
      <c r="Z19">
        <f t="shared" si="18"/>
        <v>0.51543026179639506</v>
      </c>
      <c r="AB19">
        <f t="shared" si="19"/>
        <v>2610.2646480349476</v>
      </c>
      <c r="AC19">
        <f t="shared" si="2"/>
        <v>2101.0934739563836</v>
      </c>
      <c r="AE19">
        <f t="shared" si="3"/>
        <v>3975.4834630023606</v>
      </c>
      <c r="AF19">
        <f t="shared" si="4"/>
        <v>-198.77417315011803</v>
      </c>
      <c r="AG19">
        <f t="shared" si="4"/>
        <v>-12.885756544909876</v>
      </c>
      <c r="AH19">
        <f t="shared" si="5"/>
        <v>-3335.6677622355696</v>
      </c>
      <c r="AI19">
        <f t="shared" si="6"/>
        <v>428.15577107176296</v>
      </c>
      <c r="AJ19">
        <f t="shared" si="7"/>
        <v>509.17117407856404</v>
      </c>
      <c r="AK19">
        <f t="shared" si="24"/>
        <v>546.54613381288266</v>
      </c>
      <c r="AL19">
        <f t="shared" si="8"/>
        <v>1483.8730789632095</v>
      </c>
      <c r="AN19">
        <f t="shared" si="9"/>
        <v>1068.6901870261465</v>
      </c>
      <c r="AO19">
        <f t="shared" si="9"/>
        <v>-53.434509351307319</v>
      </c>
      <c r="AP19">
        <f t="shared" si="9"/>
        <v>-3.4639514162519229</v>
      </c>
      <c r="AQ19">
        <f t="shared" si="9"/>
        <v>-896.69481406631667</v>
      </c>
      <c r="AR19">
        <f t="shared" si="9"/>
        <v>115.09691219227054</v>
      </c>
      <c r="AS19">
        <f t="shared" si="9"/>
        <v>136.87548755224694</v>
      </c>
      <c r="AT19">
        <f t="shared" si="9"/>
        <v>146.92263102052803</v>
      </c>
      <c r="AU19">
        <f t="shared" si="9"/>
        <v>398.89503076504548</v>
      </c>
      <c r="AW19">
        <v>16</v>
      </c>
      <c r="AX19">
        <f>(R19*SUMPRODUCT(K20:$K$23, X20:$X$23)-$AZ$3*SUMPRODUCT(K19:$K$22, W20:$W$23))/Z19</f>
        <v>4076.3874954364946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6.6923788999999997E-2</v>
      </c>
      <c r="O20">
        <f t="shared" si="21"/>
        <v>7712.9415124887519</v>
      </c>
      <c r="P20">
        <f t="shared" si="22"/>
        <v>385.6470756244376</v>
      </c>
      <c r="Q20" s="4">
        <f t="shared" si="23"/>
        <v>25</v>
      </c>
      <c r="R20">
        <f t="shared" si="0"/>
        <v>100000</v>
      </c>
      <c r="S20">
        <f t="shared" si="1"/>
        <v>3318.395270897538</v>
      </c>
      <c r="U20">
        <f t="shared" si="13"/>
        <v>6.6923788999999997E-2</v>
      </c>
      <c r="V20">
        <f t="shared" si="14"/>
        <v>0.01</v>
      </c>
      <c r="W20">
        <f t="shared" si="15"/>
        <v>0.51543026179639506</v>
      </c>
      <c r="X20">
        <f t="shared" si="16"/>
        <v>3.4494546084676704E-2</v>
      </c>
      <c r="Y20">
        <f t="shared" si="17"/>
        <v>5.1543026179639503E-3</v>
      </c>
      <c r="Z20">
        <f t="shared" si="18"/>
        <v>0.47578141309375438</v>
      </c>
      <c r="AB20">
        <f t="shared" si="19"/>
        <v>2101.0934739563836</v>
      </c>
      <c r="AC20">
        <f t="shared" si="2"/>
        <v>1578.8307911912625</v>
      </c>
      <c r="AE20">
        <f t="shared" si="3"/>
        <v>3669.6742119213777</v>
      </c>
      <c r="AF20">
        <f t="shared" si="4"/>
        <v>-183.48371059606887</v>
      </c>
      <c r="AG20">
        <f t="shared" si="4"/>
        <v>-11.89453532734386</v>
      </c>
      <c r="AH20">
        <f t="shared" si="5"/>
        <v>-3449.4546084676704</v>
      </c>
      <c r="AI20">
        <f t="shared" si="6"/>
        <v>24.841357530294772</v>
      </c>
      <c r="AJ20">
        <f t="shared" si="7"/>
        <v>522.2626827651211</v>
      </c>
      <c r="AK20">
        <f t="shared" si="24"/>
        <v>478.11506433280505</v>
      </c>
      <c r="AL20">
        <f t="shared" si="8"/>
        <v>1025.219104628221</v>
      </c>
      <c r="AN20">
        <f t="shared" si="9"/>
        <v>908.72138243522932</v>
      </c>
      <c r="AO20">
        <f t="shared" si="9"/>
        <v>-45.436069121761463</v>
      </c>
      <c r="AP20">
        <f t="shared" si="9"/>
        <v>-2.9454436448267911</v>
      </c>
      <c r="AQ20">
        <f t="shared" si="9"/>
        <v>-854.18840459221462</v>
      </c>
      <c r="AR20">
        <f t="shared" si="9"/>
        <v>6.15146507642649</v>
      </c>
      <c r="AS20">
        <f t="shared" si="9"/>
        <v>129.3279020614107</v>
      </c>
      <c r="AT20">
        <f t="shared" si="9"/>
        <v>118.39562782226722</v>
      </c>
      <c r="AU20">
        <f t="shared" si="9"/>
        <v>253.87499496010443</v>
      </c>
      <c r="AW20">
        <v>17</v>
      </c>
      <c r="AX20">
        <f>(R20*SUMPRODUCT(K21:$K$23, X21:$X$23)-$AZ$3*SUMPRODUCT(K20:$K$22, W21:$W$23))/Z20</f>
        <v>3318.395270897538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7.4711050000000001E-2</v>
      </c>
      <c r="O21">
        <f t="shared" si="21"/>
        <v>7712.9415124887519</v>
      </c>
      <c r="P21">
        <f t="shared" si="22"/>
        <v>385.6470756244376</v>
      </c>
      <c r="Q21" s="4">
        <f t="shared" si="23"/>
        <v>25</v>
      </c>
      <c r="R21">
        <f t="shared" si="0"/>
        <v>100000</v>
      </c>
      <c r="S21">
        <f t="shared" si="1"/>
        <v>2411.6709124170579</v>
      </c>
      <c r="U21">
        <f t="shared" si="13"/>
        <v>7.4711050000000001E-2</v>
      </c>
      <c r="V21">
        <f t="shared" si="14"/>
        <v>0.01</v>
      </c>
      <c r="W21">
        <f t="shared" si="15"/>
        <v>0.47578141309375438</v>
      </c>
      <c r="X21">
        <f t="shared" si="16"/>
        <v>3.5546128942718136E-2</v>
      </c>
      <c r="Y21">
        <f t="shared" si="17"/>
        <v>4.7578141309375438E-3</v>
      </c>
      <c r="Z21">
        <f t="shared" si="18"/>
        <v>0.43547747002009868</v>
      </c>
      <c r="AB21">
        <f t="shared" si="19"/>
        <v>1578.8307911912625</v>
      </c>
      <c r="AC21">
        <f t="shared" si="2"/>
        <v>1050.2283474604433</v>
      </c>
      <c r="AE21">
        <f t="shared" si="3"/>
        <v>3358.8122562715948</v>
      </c>
      <c r="AF21">
        <f t="shared" si="4"/>
        <v>-167.94061281357975</v>
      </c>
      <c r="AG21">
        <f t="shared" si="4"/>
        <v>-10.886936750502468</v>
      </c>
      <c r="AH21">
        <f t="shared" si="5"/>
        <v>-3554.6128942718137</v>
      </c>
      <c r="AI21">
        <f t="shared" si="6"/>
        <v>-374.62818756430124</v>
      </c>
      <c r="AJ21">
        <f t="shared" si="7"/>
        <v>528.60244373081923</v>
      </c>
      <c r="AK21">
        <f t="shared" si="24"/>
        <v>408.15297673780805</v>
      </c>
      <c r="AL21">
        <f t="shared" si="8"/>
        <v>562.12723290432609</v>
      </c>
      <c r="AN21">
        <f t="shared" si="9"/>
        <v>766.17915713714922</v>
      </c>
      <c r="AO21">
        <f t="shared" si="9"/>
        <v>-38.308957856857461</v>
      </c>
      <c r="AP21">
        <f t="shared" si="9"/>
        <v>-2.48342074128449</v>
      </c>
      <c r="AQ21">
        <f t="shared" si="9"/>
        <v>-810.84326943154986</v>
      </c>
      <c r="AR21">
        <f t="shared" si="9"/>
        <v>-85.456490892542647</v>
      </c>
      <c r="AS21">
        <f t="shared" si="9"/>
        <v>120.57958108319099</v>
      </c>
      <c r="AT21">
        <f t="shared" si="9"/>
        <v>93.10383547519892</v>
      </c>
      <c r="AU21">
        <f t="shared" si="9"/>
        <v>128.22692566584726</v>
      </c>
      <c r="AW21">
        <v>18</v>
      </c>
      <c r="AX21">
        <f>(R21*SUMPRODUCT(K22:$K$23, X22:$X$23)-$AZ$3*SUMPRODUCT(K21:$K$22, W22:$W$23))/Z21</f>
        <v>2411.6709124170579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8.3689026999999999E-2</v>
      </c>
      <c r="O22">
        <f t="shared" si="21"/>
        <v>7712.9415124887519</v>
      </c>
      <c r="P22">
        <f t="shared" si="22"/>
        <v>385.6470756244376</v>
      </c>
      <c r="Q22" s="4">
        <f t="shared" si="23"/>
        <v>25</v>
      </c>
      <c r="R22">
        <f t="shared" si="0"/>
        <v>100000</v>
      </c>
      <c r="S22">
        <f t="shared" si="1"/>
        <v>1323.5810170098234</v>
      </c>
      <c r="U22">
        <f t="shared" si="13"/>
        <v>8.3689026999999999E-2</v>
      </c>
      <c r="V22">
        <f t="shared" si="14"/>
        <v>0.01</v>
      </c>
      <c r="W22">
        <f t="shared" si="15"/>
        <v>0.43547747002009868</v>
      </c>
      <c r="X22">
        <f t="shared" si="16"/>
        <v>3.6444685746403728E-2</v>
      </c>
      <c r="Y22">
        <f t="shared" si="17"/>
        <v>4.3547747002009871E-3</v>
      </c>
      <c r="Z22">
        <f t="shared" si="18"/>
        <v>0.39467800957349392</v>
      </c>
      <c r="AB22">
        <f t="shared" si="19"/>
        <v>1050.2283474604433</v>
      </c>
      <c r="AC22">
        <f t="shared" si="2"/>
        <v>522.38832130269793</v>
      </c>
      <c r="AE22">
        <f t="shared" si="3"/>
        <v>3044.1284041058343</v>
      </c>
      <c r="AF22">
        <f t="shared" si="4"/>
        <v>-152.20642020529172</v>
      </c>
      <c r="AG22">
        <f t="shared" si="4"/>
        <v>-9.8669502393373474</v>
      </c>
      <c r="AH22">
        <f t="shared" si="5"/>
        <v>-3644.4685746403729</v>
      </c>
      <c r="AI22">
        <f t="shared" si="6"/>
        <v>-762.41354097916746</v>
      </c>
      <c r="AJ22">
        <f t="shared" si="7"/>
        <v>527.84002615774534</v>
      </c>
      <c r="AK22">
        <f t="shared" si="24"/>
        <v>337.33768815522234</v>
      </c>
      <c r="AL22">
        <f t="shared" si="8"/>
        <v>102.76417333380022</v>
      </c>
      <c r="AN22">
        <f t="shared" si="9"/>
        <v>639.65962404823415</v>
      </c>
      <c r="AO22">
        <f t="shared" si="9"/>
        <v>-31.982981202411707</v>
      </c>
      <c r="AP22">
        <f t="shared" si="9"/>
        <v>-2.0733322786530302</v>
      </c>
      <c r="AQ22">
        <f t="shared" si="9"/>
        <v>-765.8084971599036</v>
      </c>
      <c r="AR22">
        <f t="shared" si="9"/>
        <v>-160.20518659273415</v>
      </c>
      <c r="AS22">
        <f t="shared" si="9"/>
        <v>110.91449106886455</v>
      </c>
      <c r="AT22">
        <f t="shared" si="9"/>
        <v>70.884427375543765</v>
      </c>
      <c r="AU22">
        <f t="shared" si="9"/>
        <v>21.593731851674171</v>
      </c>
      <c r="AW22">
        <v>19</v>
      </c>
      <c r="AX22">
        <f>(R22*SUMPRODUCT(K23:$K$23, X23:$X$23)-$AZ$3*SUMPRODUCT(K22:$K$22, W23:$W$23))/Z22</f>
        <v>1323.5810170098234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9.4384723000000004E-2</v>
      </c>
      <c r="O23">
        <f t="shared" si="21"/>
        <v>7712.9415124887519</v>
      </c>
      <c r="P23">
        <f t="shared" si="22"/>
        <v>385.6470756244376</v>
      </c>
      <c r="Q23" s="4">
        <f t="shared" si="23"/>
        <v>25</v>
      </c>
      <c r="R23">
        <f t="shared" si="0"/>
        <v>100000</v>
      </c>
      <c r="S23">
        <f t="shared" si="1"/>
        <v>1477.8455113487569</v>
      </c>
      <c r="U23">
        <f t="shared" si="13"/>
        <v>9.4384723000000004E-2</v>
      </c>
      <c r="V23">
        <f t="shared" si="14"/>
        <v>0.01</v>
      </c>
      <c r="W23">
        <f t="shared" si="15"/>
        <v>0.39467800957349392</v>
      </c>
      <c r="X23">
        <f t="shared" si="16"/>
        <v>3.7251574607785574E-2</v>
      </c>
      <c r="Y23">
        <f t="shared" si="17"/>
        <v>3.9467800957349395E-3</v>
      </c>
      <c r="Z23">
        <f t="shared" si="18"/>
        <v>0.3534796548699734</v>
      </c>
      <c r="AB23">
        <f t="shared" si="19"/>
        <v>522.38832130269793</v>
      </c>
      <c r="AC23">
        <f t="shared" si="2"/>
        <v>522.38832130269793</v>
      </c>
      <c r="AE23">
        <f t="shared" si="3"/>
        <v>2726.3679038668147</v>
      </c>
      <c r="AF23">
        <f t="shared" si="4"/>
        <v>-136.31839519334073</v>
      </c>
      <c r="AG23">
        <f t="shared" si="4"/>
        <v>-8.8369913717493347</v>
      </c>
      <c r="AH23">
        <f t="shared" si="5"/>
        <v>-3725.1574607785574</v>
      </c>
      <c r="AI23">
        <f t="shared" si="6"/>
        <v>-1143.9449434768326</v>
      </c>
      <c r="AJ23">
        <f t="shared" si="7"/>
        <v>0</v>
      </c>
      <c r="AK23">
        <f t="shared" si="24"/>
        <v>266.33752998672099</v>
      </c>
      <c r="AL23">
        <f t="shared" si="8"/>
        <v>-877.60741349011164</v>
      </c>
      <c r="AN23">
        <f t="shared" si="9"/>
        <v>527.73001825551421</v>
      </c>
      <c r="AO23">
        <f t="shared" si="9"/>
        <v>-26.386500912775713</v>
      </c>
      <c r="AP23">
        <f t="shared" si="9"/>
        <v>-1.71053422809254</v>
      </c>
      <c r="AQ23">
        <f t="shared" si="9"/>
        <v>-721.06094412024299</v>
      </c>
      <c r="AR23">
        <f t="shared" si="9"/>
        <v>-221.42796100559693</v>
      </c>
      <c r="AS23">
        <f t="shared" si="9"/>
        <v>0</v>
      </c>
      <c r="AT23">
        <f t="shared" si="9"/>
        <v>51.553684065408888</v>
      </c>
      <c r="AU23">
        <f t="shared" si="9"/>
        <v>-169.87427694018805</v>
      </c>
      <c r="AW23">
        <v>20</v>
      </c>
      <c r="AX23">
        <f>(R23*SUMPRODUCT(K$23:$K24, X$23:$X24)-$AZ$3*SUMPRODUCT(K$22:$K23, W$23:$W24))/Z23</f>
        <v>1477.8455113487569</v>
      </c>
    </row>
    <row r="25" spans="5:50" x14ac:dyDescent="0.25">
      <c r="AN25" s="8">
        <f t="shared" ref="AN25:AU25" si="25">SUM(AN3:AN23)</f>
        <v>57725.984999652843</v>
      </c>
      <c r="AO25" s="8">
        <f t="shared" si="25"/>
        <v>-8671.0053843492024</v>
      </c>
      <c r="AP25" s="8">
        <f t="shared" si="25"/>
        <v>-1684.5401415762381</v>
      </c>
      <c r="AQ25" s="8">
        <f t="shared" si="25"/>
        <v>-19926.61462286405</v>
      </c>
      <c r="AR25" s="8">
        <f t="shared" si="25"/>
        <v>27443.824850863373</v>
      </c>
      <c r="AS25" s="8">
        <f t="shared" si="25"/>
        <v>-2658.0025715035276</v>
      </c>
      <c r="AT25" s="8">
        <f t="shared" si="25"/>
        <v>6622.6167076831607</v>
      </c>
      <c r="AU25" s="9">
        <f t="shared" si="25"/>
        <v>31408.438987043002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40" priority="1" operator="lessThan">
      <formula>0</formula>
    </cfRule>
  </conditionalFormatting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0020E7-AC0C-46CD-B7B9-46A3D4112E2D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'T.26.04.C'!C3*(1+C12)</f>
        <v>608.476431445613</v>
      </c>
      <c r="K3">
        <v>1</v>
      </c>
      <c r="L3" s="2">
        <v>0</v>
      </c>
      <c r="O3">
        <f>$C$3</f>
        <v>608.476431445613</v>
      </c>
      <c r="P3">
        <f>O3*B5</f>
        <v>486.78114515649042</v>
      </c>
      <c r="Q3" s="4">
        <f>B8</f>
        <v>1522.432587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608.476431445613</v>
      </c>
      <c r="AF3">
        <f t="shared" ref="AF3:AG23" si="4">-$Z3*P3</f>
        <v>-486.78114515649042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-1400.7373007108774</v>
      </c>
      <c r="AJ3">
        <f t="shared" ref="AJ3:AJ23" si="7">AB3-AC3</f>
        <v>0</v>
      </c>
      <c r="AL3">
        <f t="shared" ref="AL3:AL23" si="8">SUM(AI3:AK3)</f>
        <v>-1400.7373007108774</v>
      </c>
      <c r="AN3">
        <f t="shared" ref="AN3:AU23" si="9">AE3*$K3</f>
        <v>608.476431445613</v>
      </c>
      <c r="AO3">
        <f t="shared" si="9"/>
        <v>-486.78114515649042</v>
      </c>
      <c r="AP3">
        <f t="shared" si="9"/>
        <v>-1522.432587</v>
      </c>
      <c r="AQ3">
        <f t="shared" si="9"/>
        <v>0</v>
      </c>
      <c r="AR3">
        <f t="shared" si="9"/>
        <v>-1400.7373007108774</v>
      </c>
      <c r="AS3">
        <f t="shared" si="9"/>
        <v>0</v>
      </c>
      <c r="AT3">
        <f t="shared" si="9"/>
        <v>0</v>
      </c>
      <c r="AU3">
        <f t="shared" si="9"/>
        <v>-1400.7373007108774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423.79522642870376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Mortalities!B2:B21</f>
        <v>1.694311E-3</v>
      </c>
      <c r="R4">
        <f t="shared" si="0"/>
        <v>250000</v>
      </c>
      <c r="S4">
        <f t="shared" si="1"/>
        <v>34.004347290960396</v>
      </c>
      <c r="U4">
        <f t="shared" ref="U4:U23" si="13">M4</f>
        <v>1.694311E-3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1.694311E-3</v>
      </c>
      <c r="Y4">
        <f t="shared" ref="Y4:Y23" si="17">V4*W4</f>
        <v>0.01</v>
      </c>
      <c r="Z4">
        <f t="shared" ref="Z4:Z23" si="18">MAX(0, W4-X4-Y4)</f>
        <v>0.98830568900000004</v>
      </c>
      <c r="AB4">
        <f t="shared" ref="AB4:AB23" si="19">AC3</f>
        <v>0</v>
      </c>
      <c r="AC4">
        <f t="shared" si="2"/>
        <v>33.606689878387897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-423.57774999999998</v>
      </c>
      <c r="AI4">
        <f t="shared" si="6"/>
        <v>-423.57774999999998</v>
      </c>
      <c r="AJ4">
        <f t="shared" si="7"/>
        <v>-33.606689878387897</v>
      </c>
      <c r="AK4">
        <f>G4*MAX(0, SUM(AB4, AE4:AF4))</f>
        <v>0</v>
      </c>
      <c r="AL4">
        <f t="shared" si="8"/>
        <v>-457.18443987838788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-390.18853655031631</v>
      </c>
      <c r="AR4">
        <f t="shared" si="9"/>
        <v>-390.18853655031631</v>
      </c>
      <c r="AS4">
        <f t="shared" si="9"/>
        <v>-30.957587224419843</v>
      </c>
      <c r="AT4">
        <f t="shared" si="9"/>
        <v>0</v>
      </c>
      <c r="AU4">
        <f t="shared" si="9"/>
        <v>-421.14612377473617</v>
      </c>
      <c r="AW4">
        <v>1</v>
      </c>
      <c r="AX4">
        <f>(R4*SUMPRODUCT(K5:$K$23, X5:$X$23)-$AZ$3*SUMPRODUCT(K4:$K$22, W5:$W$23))/Z4</f>
        <v>34.004347290960396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1.701527E-3</v>
      </c>
      <c r="O5">
        <f t="shared" ref="O5:O23" si="21">$C$3</f>
        <v>608.476431445613</v>
      </c>
      <c r="P5">
        <f t="shared" ref="P5:P23" si="22">O5*$C$5</f>
        <v>30.423821572280652</v>
      </c>
      <c r="Q5" s="4">
        <f t="shared" ref="Q5:Q23" si="23">$C$8</f>
        <v>25</v>
      </c>
      <c r="R5">
        <f t="shared" si="0"/>
        <v>250000</v>
      </c>
      <c r="S5">
        <f t="shared" si="1"/>
        <v>64.182160937258644</v>
      </c>
      <c r="U5">
        <f t="shared" si="13"/>
        <v>1.701527E-3</v>
      </c>
      <c r="V5">
        <f t="shared" si="14"/>
        <v>0.01</v>
      </c>
      <c r="W5">
        <f t="shared" si="15"/>
        <v>0.98830568900000004</v>
      </c>
      <c r="X5">
        <f t="shared" si="16"/>
        <v>1.681628814087103E-3</v>
      </c>
      <c r="Y5">
        <f t="shared" si="17"/>
        <v>9.8830568900000002E-3</v>
      </c>
      <c r="Z5">
        <f t="shared" si="18"/>
        <v>0.97674100329591296</v>
      </c>
      <c r="AB5">
        <f t="shared" si="19"/>
        <v>33.606689878387897</v>
      </c>
      <c r="AC5">
        <f t="shared" si="2"/>
        <v>62.689348267557762</v>
      </c>
      <c r="AE5">
        <f t="shared" si="3"/>
        <v>594.32388013210482</v>
      </c>
      <c r="AF5">
        <f t="shared" si="4"/>
        <v>-29.716194006605242</v>
      </c>
      <c r="AG5">
        <f t="shared" si="4"/>
        <v>-24.418525082397824</v>
      </c>
      <c r="AH5">
        <f t="shared" si="5"/>
        <v>-420.40720352177573</v>
      </c>
      <c r="AI5">
        <f t="shared" si="6"/>
        <v>119.78195752132592</v>
      </c>
      <c r="AJ5">
        <f t="shared" si="7"/>
        <v>-29.082658389169865</v>
      </c>
      <c r="AK5">
        <f>G5*SUM(AB5, AE5:AF5)</f>
        <v>41.875006320272121</v>
      </c>
      <c r="AL5">
        <f t="shared" si="8"/>
        <v>132.57430545242818</v>
      </c>
      <c r="AN5">
        <f t="shared" si="9"/>
        <v>504.31967837006113</v>
      </c>
      <c r="AO5">
        <f t="shared" si="9"/>
        <v>-25.21598391850306</v>
      </c>
      <c r="AP5">
        <f t="shared" si="9"/>
        <v>-20.720592134189275</v>
      </c>
      <c r="AQ5">
        <f t="shared" si="9"/>
        <v>-356.74088279513785</v>
      </c>
      <c r="AR5">
        <f t="shared" si="9"/>
        <v>101.64221952223086</v>
      </c>
      <c r="AS5">
        <f t="shared" si="9"/>
        <v>-24.678390714693094</v>
      </c>
      <c r="AT5">
        <f t="shared" si="9"/>
        <v>35.533469922981674</v>
      </c>
      <c r="AU5">
        <f t="shared" si="9"/>
        <v>112.49729873051943</v>
      </c>
      <c r="AW5">
        <v>2</v>
      </c>
      <c r="AX5">
        <f>(R5*SUMPRODUCT(K6:$K$23, X6:$X$23)-$AZ$3*SUMPRODUCT(K5:$K$22, W6:$W$23))/Z5</f>
        <v>64.182160937258644</v>
      </c>
    </row>
    <row r="6" spans="1:52" x14ac:dyDescent="0.25">
      <c r="A6" t="s">
        <v>16</v>
      </c>
      <c r="C6" s="2"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1.710095E-3</v>
      </c>
      <c r="O6">
        <f t="shared" si="21"/>
        <v>608.476431445613</v>
      </c>
      <c r="P6">
        <f t="shared" si="22"/>
        <v>30.423821572280652</v>
      </c>
      <c r="Q6" s="4">
        <f t="shared" si="23"/>
        <v>25</v>
      </c>
      <c r="R6">
        <f t="shared" si="0"/>
        <v>250000</v>
      </c>
      <c r="S6">
        <f t="shared" si="1"/>
        <v>90.67682514046102</v>
      </c>
      <c r="U6">
        <f t="shared" si="13"/>
        <v>1.710095E-3</v>
      </c>
      <c r="V6">
        <f t="shared" si="14"/>
        <v>0.01</v>
      </c>
      <c r="W6">
        <f t="shared" si="15"/>
        <v>0.97674100329591296</v>
      </c>
      <c r="X6">
        <f t="shared" si="16"/>
        <v>1.6703199060313244E-3</v>
      </c>
      <c r="Y6">
        <f t="shared" si="17"/>
        <v>9.7674100329591292E-3</v>
      </c>
      <c r="Z6">
        <f t="shared" si="18"/>
        <v>0.96530327335692256</v>
      </c>
      <c r="AB6">
        <f t="shared" si="19"/>
        <v>62.689348267557762</v>
      </c>
      <c r="AC6">
        <f t="shared" si="2"/>
        <v>87.530636125700312</v>
      </c>
      <c r="AE6">
        <f t="shared" si="3"/>
        <v>587.36429103498926</v>
      </c>
      <c r="AF6">
        <f t="shared" si="4"/>
        <v>-29.368214551749467</v>
      </c>
      <c r="AG6">
        <f t="shared" si="4"/>
        <v>-24.132581833923066</v>
      </c>
      <c r="AH6">
        <f t="shared" si="5"/>
        <v>-417.57997650783108</v>
      </c>
      <c r="AI6">
        <f t="shared" si="6"/>
        <v>116.28351814148567</v>
      </c>
      <c r="AJ6">
        <f t="shared" si="7"/>
        <v>-24.84128785814255</v>
      </c>
      <c r="AK6">
        <f>G6*SUM(AB6, AE6:AF6)</f>
        <v>43.447979732555829</v>
      </c>
      <c r="AL6">
        <f t="shared" si="8"/>
        <v>134.89021001589896</v>
      </c>
      <c r="AN6">
        <f t="shared" si="9"/>
        <v>459.125739265547</v>
      </c>
      <c r="AO6">
        <f t="shared" si="9"/>
        <v>-22.956286963277353</v>
      </c>
      <c r="AP6">
        <f t="shared" si="9"/>
        <v>-18.863743751535296</v>
      </c>
      <c r="AQ6">
        <f t="shared" si="9"/>
        <v>-326.41023355167982</v>
      </c>
      <c r="AR6">
        <f t="shared" si="9"/>
        <v>90.895474999054528</v>
      </c>
      <c r="AS6">
        <f t="shared" si="9"/>
        <v>-19.417718826728169</v>
      </c>
      <c r="AT6">
        <f t="shared" si="9"/>
        <v>33.962033645514708</v>
      </c>
      <c r="AU6">
        <f t="shared" si="9"/>
        <v>105.43978981784106</v>
      </c>
      <c r="AW6">
        <v>3</v>
      </c>
      <c r="AX6">
        <f>(R6*SUMPRODUCT(K7:$K$23, X7:$X$23)-$AZ$3*SUMPRODUCT(K6:$K$22, W7:$W$23))/Z6</f>
        <v>90.67682514046102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1.7195660000000001E-3</v>
      </c>
      <c r="O7">
        <f t="shared" si="21"/>
        <v>608.476431445613</v>
      </c>
      <c r="P7">
        <f t="shared" si="22"/>
        <v>30.423821572280652</v>
      </c>
      <c r="Q7" s="4">
        <f t="shared" si="23"/>
        <v>25</v>
      </c>
      <c r="R7">
        <f t="shared" si="0"/>
        <v>250000</v>
      </c>
      <c r="S7">
        <f t="shared" si="1"/>
        <v>113.73286075464257</v>
      </c>
      <c r="U7">
        <f t="shared" si="13"/>
        <v>1.7195660000000001E-3</v>
      </c>
      <c r="V7">
        <f t="shared" si="14"/>
        <v>0.01</v>
      </c>
      <c r="W7">
        <f t="shared" si="15"/>
        <v>0.96530327335692256</v>
      </c>
      <c r="X7">
        <f t="shared" si="16"/>
        <v>1.6599026885532699E-3</v>
      </c>
      <c r="Y7">
        <f t="shared" si="17"/>
        <v>9.6530327335692251E-3</v>
      </c>
      <c r="Z7">
        <f t="shared" si="18"/>
        <v>0.95399033793480004</v>
      </c>
      <c r="AB7">
        <f t="shared" si="19"/>
        <v>87.530636125700312</v>
      </c>
      <c r="AC7">
        <f t="shared" si="2"/>
        <v>108.50005026561303</v>
      </c>
      <c r="AE7">
        <f t="shared" si="3"/>
        <v>580.48063646016158</v>
      </c>
      <c r="AF7">
        <f t="shared" si="4"/>
        <v>-29.024031823008077</v>
      </c>
      <c r="AG7">
        <f t="shared" si="4"/>
        <v>-23.84975844837</v>
      </c>
      <c r="AH7">
        <f t="shared" si="5"/>
        <v>-414.97567213831746</v>
      </c>
      <c r="AI7">
        <f t="shared" si="6"/>
        <v>112.63117405046603</v>
      </c>
      <c r="AJ7">
        <f t="shared" si="7"/>
        <v>-20.969414139912715</v>
      </c>
      <c r="AK7">
        <f>G7*SUM(AB7, AE7:AF7)</f>
        <v>44.72910685339977</v>
      </c>
      <c r="AL7">
        <f t="shared" si="8"/>
        <v>136.39086676395308</v>
      </c>
      <c r="AN7">
        <f t="shared" si="9"/>
        <v>417.97778946207683</v>
      </c>
      <c r="AO7">
        <f t="shared" si="9"/>
        <v>-20.898889473103839</v>
      </c>
      <c r="AP7">
        <f t="shared" si="9"/>
        <v>-17.173129798513674</v>
      </c>
      <c r="AQ7">
        <f t="shared" si="9"/>
        <v>-298.80516803908478</v>
      </c>
      <c r="AR7">
        <f t="shared" si="9"/>
        <v>81.100602151374503</v>
      </c>
      <c r="AS7">
        <f t="shared" si="9"/>
        <v>-15.099124446189961</v>
      </c>
      <c r="AT7">
        <f t="shared" si="9"/>
        <v>32.207401992262938</v>
      </c>
      <c r="AU7">
        <f t="shared" si="9"/>
        <v>98.208879697447486</v>
      </c>
      <c r="AW7">
        <v>4</v>
      </c>
      <c r="AX7">
        <f>(R7*SUMPRODUCT(K8:$K$23, X8:$X$23)-$AZ$3*SUMPRODUCT(K7:$K$22, W8:$W$23))/Z7</f>
        <v>113.73286075464257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1.7312919999999999E-3</v>
      </c>
      <c r="O8">
        <f t="shared" si="21"/>
        <v>608.476431445613</v>
      </c>
      <c r="P8">
        <f t="shared" si="22"/>
        <v>30.423821572280652</v>
      </c>
      <c r="Q8" s="4">
        <f t="shared" si="23"/>
        <v>25</v>
      </c>
      <c r="R8">
        <f t="shared" si="0"/>
        <v>250000</v>
      </c>
      <c r="S8">
        <f t="shared" si="1"/>
        <v>133.36371353294146</v>
      </c>
      <c r="U8">
        <f t="shared" si="13"/>
        <v>1.7312919999999999E-3</v>
      </c>
      <c r="V8">
        <f t="shared" si="14"/>
        <v>0.01</v>
      </c>
      <c r="W8">
        <f t="shared" si="15"/>
        <v>0.95399033793480004</v>
      </c>
      <c r="X8">
        <f t="shared" si="16"/>
        <v>1.6516358401438157E-3</v>
      </c>
      <c r="Y8">
        <f t="shared" si="17"/>
        <v>9.5399033793479998E-3</v>
      </c>
      <c r="Z8">
        <f t="shared" si="18"/>
        <v>0.94279879871530825</v>
      </c>
      <c r="AB8">
        <f t="shared" si="19"/>
        <v>108.50005026561303</v>
      </c>
      <c r="AC8">
        <f t="shared" si="2"/>
        <v>125.7351489110697</v>
      </c>
      <c r="AE8">
        <f t="shared" si="3"/>
        <v>573.67084861350156</v>
      </c>
      <c r="AF8">
        <f t="shared" si="4"/>
        <v>-28.683542430675079</v>
      </c>
      <c r="AG8">
        <f t="shared" si="4"/>
        <v>-23.569969967882706</v>
      </c>
      <c r="AH8">
        <f t="shared" si="5"/>
        <v>-412.9089600359539</v>
      </c>
      <c r="AI8">
        <f t="shared" si="6"/>
        <v>108.50837617898992</v>
      </c>
      <c r="AJ8">
        <f t="shared" si="7"/>
        <v>-17.235098645456674</v>
      </c>
      <c r="AK8">
        <f t="shared" ref="AK8:AK23" si="24">G8*SUM(AB8:AB8, AE8:AF8)</f>
        <v>45.74411495139077</v>
      </c>
      <c r="AL8">
        <f t="shared" si="8"/>
        <v>137.01739248492402</v>
      </c>
      <c r="AN8">
        <f t="shared" si="9"/>
        <v>380.51310273697436</v>
      </c>
      <c r="AO8">
        <f t="shared" si="9"/>
        <v>-19.025655136848719</v>
      </c>
      <c r="AP8">
        <f t="shared" si="9"/>
        <v>-15.63384722366956</v>
      </c>
      <c r="AQ8">
        <f t="shared" si="9"/>
        <v>-273.88051861256866</v>
      </c>
      <c r="AR8">
        <f t="shared" si="9"/>
        <v>71.973081763887464</v>
      </c>
      <c r="AS8">
        <f t="shared" si="9"/>
        <v>-11.431957676446231</v>
      </c>
      <c r="AT8">
        <f t="shared" si="9"/>
        <v>30.34185047781223</v>
      </c>
      <c r="AU8">
        <f t="shared" si="9"/>
        <v>90.882974565253463</v>
      </c>
      <c r="AW8">
        <v>5</v>
      </c>
      <c r="AX8">
        <f>(R8*SUMPRODUCT(K9:$K$23, X9:$X$23)-$AZ$3*SUMPRODUCT(K8:$K$22, W9:$W$23))/Z8</f>
        <v>133.36371353294146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1.749783E-3</v>
      </c>
      <c r="O9">
        <f t="shared" si="21"/>
        <v>608.476431445613</v>
      </c>
      <c r="P9">
        <f t="shared" si="22"/>
        <v>30.423821572280652</v>
      </c>
      <c r="Q9" s="4">
        <f t="shared" si="23"/>
        <v>25</v>
      </c>
      <c r="R9">
        <f t="shared" si="0"/>
        <v>250000</v>
      </c>
      <c r="S9">
        <f t="shared" si="1"/>
        <v>148.93129458098875</v>
      </c>
      <c r="U9">
        <f t="shared" si="13"/>
        <v>1.749783E-3</v>
      </c>
      <c r="V9">
        <f t="shared" si="14"/>
        <v>0.01</v>
      </c>
      <c r="W9">
        <f t="shared" si="15"/>
        <v>0.94279879871530825</v>
      </c>
      <c r="X9">
        <f t="shared" si="16"/>
        <v>1.6496933104124681E-3</v>
      </c>
      <c r="Y9">
        <f t="shared" si="17"/>
        <v>9.427987987153082E-3</v>
      </c>
      <c r="Z9">
        <f t="shared" si="18"/>
        <v>0.93172111741774277</v>
      </c>
      <c r="AB9">
        <f t="shared" si="19"/>
        <v>125.7351489110697</v>
      </c>
      <c r="AC9">
        <f t="shared" si="2"/>
        <v>138.76243220546985</v>
      </c>
      <c r="AE9">
        <f t="shared" si="3"/>
        <v>566.93034062886716</v>
      </c>
      <c r="AF9">
        <f t="shared" si="4"/>
        <v>-28.346517031443355</v>
      </c>
      <c r="AG9">
        <f t="shared" si="4"/>
        <v>-23.293027935443568</v>
      </c>
      <c r="AH9">
        <f t="shared" si="5"/>
        <v>-412.423327603117</v>
      </c>
      <c r="AI9">
        <f t="shared" si="6"/>
        <v>102.86746805886327</v>
      </c>
      <c r="AJ9">
        <f t="shared" si="7"/>
        <v>-13.027283294400149</v>
      </c>
      <c r="AK9">
        <f t="shared" si="24"/>
        <v>46.502328075594548</v>
      </c>
      <c r="AL9">
        <f t="shared" si="8"/>
        <v>136.34251284005768</v>
      </c>
      <c r="AN9">
        <f t="shared" si="9"/>
        <v>346.40001432531261</v>
      </c>
      <c r="AO9">
        <f t="shared" si="9"/>
        <v>-17.320000716265628</v>
      </c>
      <c r="AP9">
        <f t="shared" si="9"/>
        <v>-14.232269173611968</v>
      </c>
      <c r="AQ9">
        <f t="shared" si="9"/>
        <v>-251.99470966987167</v>
      </c>
      <c r="AR9">
        <f t="shared" si="9"/>
        <v>62.853034765563372</v>
      </c>
      <c r="AS9">
        <f t="shared" si="9"/>
        <v>-7.9597982263472824</v>
      </c>
      <c r="AT9">
        <f t="shared" si="9"/>
        <v>28.413379840772141</v>
      </c>
      <c r="AU9">
        <f t="shared" si="9"/>
        <v>83.306616379988242</v>
      </c>
      <c r="AW9">
        <v>6</v>
      </c>
      <c r="AX9">
        <f>(R9*SUMPRODUCT(K10:$K$23, X10:$X$23)-$AZ$3*SUMPRODUCT(K9:$K$22, W10:$W$23))/Z9</f>
        <v>148.93129458098875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1.7714300000000001E-3</v>
      </c>
      <c r="O10">
        <f t="shared" si="21"/>
        <v>608.476431445613</v>
      </c>
      <c r="P10">
        <f t="shared" si="22"/>
        <v>30.423821572280652</v>
      </c>
      <c r="Q10" s="4">
        <f t="shared" si="23"/>
        <v>25</v>
      </c>
      <c r="R10">
        <f t="shared" si="0"/>
        <v>250000</v>
      </c>
      <c r="S10">
        <f t="shared" si="1"/>
        <v>160.5031342791751</v>
      </c>
      <c r="U10">
        <f t="shared" si="13"/>
        <v>1.7714300000000001E-3</v>
      </c>
      <c r="V10">
        <f t="shared" si="14"/>
        <v>0.01</v>
      </c>
      <c r="W10">
        <f t="shared" si="15"/>
        <v>0.93172111741774277</v>
      </c>
      <c r="X10">
        <f t="shared" si="16"/>
        <v>1.6504787390273121E-3</v>
      </c>
      <c r="Y10">
        <f t="shared" si="17"/>
        <v>9.3172111741774283E-3</v>
      </c>
      <c r="Z10">
        <f t="shared" si="18"/>
        <v>0.92075342750453804</v>
      </c>
      <c r="AB10">
        <f t="shared" si="19"/>
        <v>138.76243220546985</v>
      </c>
      <c r="AC10">
        <f t="shared" si="2"/>
        <v>147.78381101277159</v>
      </c>
      <c r="AE10">
        <f t="shared" si="3"/>
        <v>560.25675980927826</v>
      </c>
      <c r="AF10">
        <f t="shared" si="4"/>
        <v>-28.012837990463915</v>
      </c>
      <c r="AG10">
        <f t="shared" si="4"/>
        <v>-23.01883568761345</v>
      </c>
      <c r="AH10">
        <f t="shared" si="5"/>
        <v>-412.61968475682806</v>
      </c>
      <c r="AI10">
        <f t="shared" si="6"/>
        <v>96.605401374372832</v>
      </c>
      <c r="AJ10">
        <f t="shared" si="7"/>
        <v>-9.021378807301744</v>
      </c>
      <c r="AK10">
        <f t="shared" si="24"/>
        <v>46.970444781699896</v>
      </c>
      <c r="AL10">
        <f t="shared" si="8"/>
        <v>134.55446734877097</v>
      </c>
      <c r="AN10">
        <f t="shared" si="9"/>
        <v>315.33826480849103</v>
      </c>
      <c r="AO10">
        <f t="shared" si="9"/>
        <v>-15.766913240424552</v>
      </c>
      <c r="AP10">
        <f t="shared" si="9"/>
        <v>-12.956059122097511</v>
      </c>
      <c r="AQ10">
        <f t="shared" si="9"/>
        <v>-232.24133067370431</v>
      </c>
      <c r="AR10">
        <f t="shared" si="9"/>
        <v>54.373961772264629</v>
      </c>
      <c r="AS10">
        <f t="shared" si="9"/>
        <v>-5.0776467922369086</v>
      </c>
      <c r="AT10">
        <f t="shared" si="9"/>
        <v>26.437126005916326</v>
      </c>
      <c r="AU10">
        <f t="shared" si="9"/>
        <v>75.733440985944029</v>
      </c>
      <c r="AW10">
        <v>7</v>
      </c>
      <c r="AX10">
        <f>(R10*SUMPRODUCT(K11:$K$23, X11:$X$23)-$AZ$3*SUMPRODUCT(K10:$K$22, W11:$W$23))/Z10</f>
        <v>160.5031342791751</v>
      </c>
    </row>
    <row r="11" spans="1:52" x14ac:dyDescent="0.25">
      <c r="A11" t="s">
        <v>33</v>
      </c>
      <c r="C11" s="7">
        <f>AU25</f>
        <v>-859.5814044036016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1.793078E-3</v>
      </c>
      <c r="O11">
        <f t="shared" si="21"/>
        <v>608.476431445613</v>
      </c>
      <c r="P11">
        <f t="shared" si="22"/>
        <v>30.423821572280652</v>
      </c>
      <c r="Q11" s="4">
        <f t="shared" si="23"/>
        <v>25</v>
      </c>
      <c r="R11">
        <f t="shared" si="0"/>
        <v>250000</v>
      </c>
      <c r="S11">
        <f t="shared" si="1"/>
        <v>168.60474659063871</v>
      </c>
      <c r="U11">
        <f t="shared" si="13"/>
        <v>1.793078E-3</v>
      </c>
      <c r="V11">
        <f t="shared" si="14"/>
        <v>0.01</v>
      </c>
      <c r="W11">
        <f t="shared" si="15"/>
        <v>0.92075342750453804</v>
      </c>
      <c r="X11">
        <f t="shared" si="16"/>
        <v>1.650982714282982E-3</v>
      </c>
      <c r="Y11">
        <f t="shared" si="17"/>
        <v>9.2075342750453804E-3</v>
      </c>
      <c r="Z11">
        <f t="shared" si="18"/>
        <v>0.90989491051520965</v>
      </c>
      <c r="AB11">
        <f t="shared" si="19"/>
        <v>147.78381101277159</v>
      </c>
      <c r="AC11">
        <f t="shared" si="2"/>
        <v>153.41260081152882</v>
      </c>
      <c r="AE11">
        <f t="shared" si="3"/>
        <v>553.64960814082019</v>
      </c>
      <c r="AF11">
        <f t="shared" si="4"/>
        <v>-27.682480407041009</v>
      </c>
      <c r="AG11">
        <f t="shared" si="4"/>
        <v>-22.747372762880243</v>
      </c>
      <c r="AH11">
        <f t="shared" si="5"/>
        <v>-412.7456785707455</v>
      </c>
      <c r="AI11">
        <f t="shared" si="6"/>
        <v>90.474076400153479</v>
      </c>
      <c r="AJ11">
        <f t="shared" si="7"/>
        <v>-5.6287897987572251</v>
      </c>
      <c r="AK11">
        <f t="shared" si="24"/>
        <v>47.162565712258562</v>
      </c>
      <c r="AL11">
        <f t="shared" si="8"/>
        <v>132.00785231365481</v>
      </c>
      <c r="AN11">
        <f t="shared" si="9"/>
        <v>287.05553943471261</v>
      </c>
      <c r="AO11">
        <f t="shared" si="9"/>
        <v>-14.352776971735631</v>
      </c>
      <c r="AP11">
        <f t="shared" si="9"/>
        <v>-11.794028683770403</v>
      </c>
      <c r="AQ11">
        <f t="shared" si="9"/>
        <v>-213.9998505721625</v>
      </c>
      <c r="AR11">
        <f t="shared" si="9"/>
        <v>46.908883207044084</v>
      </c>
      <c r="AS11">
        <f t="shared" si="9"/>
        <v>-2.9184077226618248</v>
      </c>
      <c r="AT11">
        <f t="shared" si="9"/>
        <v>24.452786640849599</v>
      </c>
      <c r="AU11">
        <f t="shared" si="9"/>
        <v>68.443262125231854</v>
      </c>
      <c r="AW11">
        <v>8</v>
      </c>
      <c r="AX11">
        <f>(R11*SUMPRODUCT(K12:$K$23, X12:$X$23)-$AZ$3*SUMPRODUCT(K11:$K$22, W12:$W$23))/Z11</f>
        <v>168.60474659063871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1.8201370000000001E-3</v>
      </c>
      <c r="O12">
        <f t="shared" si="21"/>
        <v>608.476431445613</v>
      </c>
      <c r="P12">
        <f t="shared" si="22"/>
        <v>30.423821572280652</v>
      </c>
      <c r="Q12" s="4">
        <f t="shared" si="23"/>
        <v>25</v>
      </c>
      <c r="R12">
        <f t="shared" si="0"/>
        <v>250000</v>
      </c>
      <c r="S12">
        <f t="shared" si="1"/>
        <v>173.05068227775243</v>
      </c>
      <c r="U12">
        <f t="shared" si="13"/>
        <v>1.8201370000000001E-3</v>
      </c>
      <c r="V12">
        <f t="shared" si="14"/>
        <v>0.01</v>
      </c>
      <c r="W12">
        <f t="shared" si="15"/>
        <v>0.90989491051520965</v>
      </c>
      <c r="X12">
        <f t="shared" si="16"/>
        <v>1.6561333927404222E-3</v>
      </c>
      <c r="Y12">
        <f t="shared" si="17"/>
        <v>9.0989491051520974E-3</v>
      </c>
      <c r="Z12">
        <f t="shared" si="18"/>
        <v>0.89913982801731718</v>
      </c>
      <c r="AB12">
        <f t="shared" si="19"/>
        <v>153.41260081152882</v>
      </c>
      <c r="AC12">
        <f t="shared" si="2"/>
        <v>155.59676070149771</v>
      </c>
      <c r="AE12">
        <f t="shared" si="3"/>
        <v>547.10539392259932</v>
      </c>
      <c r="AF12">
        <f t="shared" si="4"/>
        <v>-27.35526969612997</v>
      </c>
      <c r="AG12">
        <f t="shared" si="4"/>
        <v>-22.47849570043293</v>
      </c>
      <c r="AH12">
        <f t="shared" si="5"/>
        <v>-414.03334818510552</v>
      </c>
      <c r="AI12">
        <f t="shared" si="6"/>
        <v>83.238280340930885</v>
      </c>
      <c r="AJ12">
        <f t="shared" si="7"/>
        <v>-2.1841598899688961</v>
      </c>
      <c r="AK12">
        <f t="shared" si="24"/>
        <v>47.121390752659877</v>
      </c>
      <c r="AL12">
        <f t="shared" si="8"/>
        <v>128.17551120362185</v>
      </c>
      <c r="AN12">
        <f t="shared" si="9"/>
        <v>261.30233980978267</v>
      </c>
      <c r="AO12">
        <f t="shared" si="9"/>
        <v>-13.065116990489136</v>
      </c>
      <c r="AP12">
        <f t="shared" si="9"/>
        <v>-10.735926911293133</v>
      </c>
      <c r="AQ12">
        <f t="shared" si="9"/>
        <v>-197.74596237183542</v>
      </c>
      <c r="AR12">
        <f t="shared" si="9"/>
        <v>39.755333536164997</v>
      </c>
      <c r="AS12">
        <f t="shared" si="9"/>
        <v>-1.0431739407202636</v>
      </c>
      <c r="AT12">
        <f t="shared" si="9"/>
        <v>22.505589956773541</v>
      </c>
      <c r="AU12">
        <f t="shared" si="9"/>
        <v>61.217749552218265</v>
      </c>
      <c r="AW12">
        <v>9</v>
      </c>
      <c r="AX12">
        <f>(R12*SUMPRODUCT(K13:$K$23, X13:$X$23)-$AZ$3*SUMPRODUCT(K12:$K$22, W13:$W$23))/Z12</f>
        <v>173.05068227775243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1.84855E-3</v>
      </c>
      <c r="O13">
        <f t="shared" si="21"/>
        <v>608.476431445613</v>
      </c>
      <c r="P13">
        <f t="shared" si="22"/>
        <v>30.423821572280652</v>
      </c>
      <c r="Q13" s="4">
        <f t="shared" si="23"/>
        <v>25</v>
      </c>
      <c r="R13">
        <f t="shared" si="0"/>
        <v>250000</v>
      </c>
      <c r="S13">
        <f t="shared" si="1"/>
        <v>174.20079305383064</v>
      </c>
      <c r="U13">
        <f t="shared" si="13"/>
        <v>1.84855E-3</v>
      </c>
      <c r="V13">
        <f t="shared" si="14"/>
        <v>0.01</v>
      </c>
      <c r="W13">
        <f t="shared" si="15"/>
        <v>0.89913982801731718</v>
      </c>
      <c r="X13">
        <f t="shared" si="16"/>
        <v>1.6621049290814116E-3</v>
      </c>
      <c r="Y13">
        <f t="shared" si="17"/>
        <v>8.9913982801731723E-3</v>
      </c>
      <c r="Z13">
        <f t="shared" si="18"/>
        <v>0.88848632480806267</v>
      </c>
      <c r="AB13">
        <f t="shared" si="19"/>
        <v>155.59676070149771</v>
      </c>
      <c r="AC13">
        <f t="shared" si="2"/>
        <v>154.77502239904788</v>
      </c>
      <c r="AE13">
        <f t="shared" si="3"/>
        <v>540.62298830743782</v>
      </c>
      <c r="AF13">
        <f t="shared" si="4"/>
        <v>-27.031149415371893</v>
      </c>
      <c r="AG13">
        <f t="shared" si="4"/>
        <v>-22.212158120201568</v>
      </c>
      <c r="AH13">
        <f t="shared" si="5"/>
        <v>-415.52623227035292</v>
      </c>
      <c r="AI13">
        <f t="shared" si="6"/>
        <v>75.853448501511366</v>
      </c>
      <c r="AJ13">
        <f t="shared" si="7"/>
        <v>0.82173830244983037</v>
      </c>
      <c r="AK13">
        <f t="shared" si="24"/>
        <v>46.843201971549455</v>
      </c>
      <c r="AL13">
        <f t="shared" si="8"/>
        <v>123.51838877551066</v>
      </c>
      <c r="AN13">
        <f t="shared" si="9"/>
        <v>237.85275041308137</v>
      </c>
      <c r="AO13">
        <f t="shared" si="9"/>
        <v>-11.892637520654068</v>
      </c>
      <c r="AP13">
        <f t="shared" si="9"/>
        <v>-9.7724717885947072</v>
      </c>
      <c r="AQ13">
        <f t="shared" si="9"/>
        <v>-182.81512135418859</v>
      </c>
      <c r="AR13">
        <f t="shared" si="9"/>
        <v>33.372519749643956</v>
      </c>
      <c r="AS13">
        <f t="shared" si="9"/>
        <v>0.361532379467223</v>
      </c>
      <c r="AT13">
        <f t="shared" si="9"/>
        <v>20.609157708906892</v>
      </c>
      <c r="AU13">
        <f t="shared" si="9"/>
        <v>54.343209838018076</v>
      </c>
      <c r="AW13">
        <v>10</v>
      </c>
      <c r="AX13">
        <f>(R13*SUMPRODUCT(K14:$K$23, X14:$X$23)-$AZ$3*SUMPRODUCT(K13:$K$22, W14:$W$23))/Z13</f>
        <v>174.20079305383064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1.8814719999999999E-3</v>
      </c>
      <c r="O14">
        <f t="shared" si="21"/>
        <v>608.476431445613</v>
      </c>
      <c r="P14">
        <f t="shared" si="22"/>
        <v>30.423821572280652</v>
      </c>
      <c r="Q14" s="4">
        <f t="shared" si="23"/>
        <v>25</v>
      </c>
      <c r="R14">
        <f t="shared" si="0"/>
        <v>250000</v>
      </c>
      <c r="S14">
        <f t="shared" si="1"/>
        <v>172.06767928140837</v>
      </c>
      <c r="U14">
        <f t="shared" si="13"/>
        <v>1.8814719999999999E-3</v>
      </c>
      <c r="V14">
        <f t="shared" si="14"/>
        <v>0.01</v>
      </c>
      <c r="W14">
        <f t="shared" si="15"/>
        <v>0.88848632480806267</v>
      </c>
      <c r="X14">
        <f t="shared" si="16"/>
        <v>1.6716621425092752E-3</v>
      </c>
      <c r="Y14">
        <f t="shared" si="17"/>
        <v>8.884863248080627E-3</v>
      </c>
      <c r="Z14">
        <f t="shared" si="18"/>
        <v>0.87792979941747284</v>
      </c>
      <c r="AB14">
        <f t="shared" si="19"/>
        <v>154.77502239904788</v>
      </c>
      <c r="AC14">
        <f t="shared" si="2"/>
        <v>151.06334315775689</v>
      </c>
      <c r="AE14">
        <f t="shared" si="3"/>
        <v>534.19959140930666</v>
      </c>
      <c r="AF14">
        <f t="shared" si="4"/>
        <v>-26.709979570465336</v>
      </c>
      <c r="AG14">
        <f t="shared" si="4"/>
        <v>-21.948244985436823</v>
      </c>
      <c r="AH14">
        <f t="shared" si="5"/>
        <v>-417.91553562731877</v>
      </c>
      <c r="AI14">
        <f t="shared" si="6"/>
        <v>67.625831226085722</v>
      </c>
      <c r="AJ14">
        <f t="shared" si="7"/>
        <v>3.7116792412909945</v>
      </c>
      <c r="AK14">
        <f t="shared" si="24"/>
        <v>46.35852439665225</v>
      </c>
      <c r="AL14">
        <f t="shared" si="8"/>
        <v>117.69603486402897</v>
      </c>
      <c r="AN14">
        <f t="shared" si="9"/>
        <v>216.50034232545181</v>
      </c>
      <c r="AO14">
        <f t="shared" si="9"/>
        <v>-10.825017116272592</v>
      </c>
      <c r="AP14">
        <f t="shared" si="9"/>
        <v>-8.8951819305101196</v>
      </c>
      <c r="AQ14">
        <f t="shared" si="9"/>
        <v>-169.37275501791552</v>
      </c>
      <c r="AR14">
        <f t="shared" si="9"/>
        <v>27.407388260753574</v>
      </c>
      <c r="AS14">
        <f t="shared" si="9"/>
        <v>1.5042688898765297</v>
      </c>
      <c r="AT14">
        <f t="shared" si="9"/>
        <v>18.788176859326526</v>
      </c>
      <c r="AU14">
        <f t="shared" si="9"/>
        <v>47.699834009956632</v>
      </c>
      <c r="AW14">
        <v>11</v>
      </c>
      <c r="AX14">
        <f>(R14*SUMPRODUCT(K15:$K$23, X15:$X$23)-$AZ$3*SUMPRODUCT(K14:$K$22, W15:$W$23))/Z14</f>
        <v>172.06767928140837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1.927022E-3</v>
      </c>
      <c r="O15">
        <f t="shared" si="21"/>
        <v>608.476431445613</v>
      </c>
      <c r="P15">
        <f t="shared" si="22"/>
        <v>30.423821572280652</v>
      </c>
      <c r="Q15" s="4">
        <f t="shared" si="23"/>
        <v>25</v>
      </c>
      <c r="R15">
        <f t="shared" si="0"/>
        <v>250000</v>
      </c>
      <c r="S15">
        <f t="shared" si="1"/>
        <v>165.94737722085489</v>
      </c>
      <c r="U15">
        <f t="shared" si="13"/>
        <v>1.927022E-3</v>
      </c>
      <c r="V15">
        <f t="shared" si="14"/>
        <v>0.01</v>
      </c>
      <c r="W15">
        <f t="shared" si="15"/>
        <v>0.87792979941747284</v>
      </c>
      <c r="X15">
        <f t="shared" si="16"/>
        <v>1.6917900379330574E-3</v>
      </c>
      <c r="Y15">
        <f t="shared" si="17"/>
        <v>8.7792979941747288E-3</v>
      </c>
      <c r="Z15">
        <f t="shared" si="18"/>
        <v>0.86745871138536501</v>
      </c>
      <c r="AB15">
        <f t="shared" si="19"/>
        <v>151.06334315775689</v>
      </c>
      <c r="AC15">
        <f t="shared" si="2"/>
        <v>143.95249800178385</v>
      </c>
      <c r="AE15">
        <f t="shared" si="3"/>
        <v>527.82818113017686</v>
      </c>
      <c r="AF15">
        <f t="shared" si="4"/>
        <v>-26.391409056508845</v>
      </c>
      <c r="AG15">
        <f t="shared" si="4"/>
        <v>-21.686467784634125</v>
      </c>
      <c r="AH15">
        <f t="shared" si="5"/>
        <v>-422.94750948326435</v>
      </c>
      <c r="AI15">
        <f t="shared" si="6"/>
        <v>56.802794805769508</v>
      </c>
      <c r="AJ15">
        <f t="shared" si="7"/>
        <v>7.1108451559730383</v>
      </c>
      <c r="AK15">
        <f t="shared" si="24"/>
        <v>45.675008066199752</v>
      </c>
      <c r="AL15">
        <f t="shared" si="8"/>
        <v>109.5886480279423</v>
      </c>
      <c r="AN15">
        <f t="shared" si="9"/>
        <v>197.05568859507122</v>
      </c>
      <c r="AO15">
        <f t="shared" si="9"/>
        <v>-9.8527844297535605</v>
      </c>
      <c r="AP15">
        <f t="shared" si="9"/>
        <v>-8.0962744985417103</v>
      </c>
      <c r="AQ15">
        <f t="shared" si="9"/>
        <v>-157.90027077057508</v>
      </c>
      <c r="AR15">
        <f t="shared" si="9"/>
        <v>21.206358896200857</v>
      </c>
      <c r="AS15">
        <f t="shared" si="9"/>
        <v>2.6547132926910004</v>
      </c>
      <c r="AT15">
        <f t="shared" si="9"/>
        <v>17.051988673281258</v>
      </c>
      <c r="AU15">
        <f t="shared" si="9"/>
        <v>40.913060862173118</v>
      </c>
      <c r="AW15">
        <v>12</v>
      </c>
      <c r="AX15">
        <f>(R15*SUMPRODUCT(K16:$K$23, X16:$X$23)-$AZ$3*SUMPRODUCT(K15:$K$22, W16:$W$23))/Z15</f>
        <v>165.94737722085489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1.979789E-3</v>
      </c>
      <c r="O16">
        <f t="shared" si="21"/>
        <v>608.476431445613</v>
      </c>
      <c r="P16">
        <f t="shared" si="22"/>
        <v>30.423821572280652</v>
      </c>
      <c r="Q16" s="4">
        <f t="shared" si="23"/>
        <v>25</v>
      </c>
      <c r="R16">
        <f t="shared" si="0"/>
        <v>250000</v>
      </c>
      <c r="S16">
        <f t="shared" si="1"/>
        <v>155.81622250797935</v>
      </c>
      <c r="U16">
        <f t="shared" si="13"/>
        <v>1.979789E-3</v>
      </c>
      <c r="V16">
        <f t="shared" si="14"/>
        <v>0.01</v>
      </c>
      <c r="W16">
        <f t="shared" si="15"/>
        <v>0.86745871138536501</v>
      </c>
      <c r="X16">
        <f t="shared" si="16"/>
        <v>1.7173852147549205E-3</v>
      </c>
      <c r="Y16">
        <f t="shared" si="17"/>
        <v>8.6745871138536497E-3</v>
      </c>
      <c r="Z16">
        <f t="shared" si="18"/>
        <v>0.85706673905675645</v>
      </c>
      <c r="AB16">
        <f t="shared" si="19"/>
        <v>143.95249800178385</v>
      </c>
      <c r="AC16">
        <f t="shared" si="2"/>
        <v>133.54490171705584</v>
      </c>
      <c r="AE16">
        <f t="shared" si="3"/>
        <v>521.50491089198351</v>
      </c>
      <c r="AF16">
        <f t="shared" si="4"/>
        <v>-26.075245544599181</v>
      </c>
      <c r="AG16">
        <f t="shared" si="4"/>
        <v>-21.426668476418911</v>
      </c>
      <c r="AH16">
        <f t="shared" si="5"/>
        <v>-429.34630368873013</v>
      </c>
      <c r="AI16">
        <f t="shared" si="6"/>
        <v>44.656693182235301</v>
      </c>
      <c r="AJ16">
        <f t="shared" si="7"/>
        <v>10.407596284728015</v>
      </c>
      <c r="AK16">
        <f t="shared" si="24"/>
        <v>44.756751434441775</v>
      </c>
      <c r="AL16">
        <f t="shared" si="8"/>
        <v>99.821040901405098</v>
      </c>
      <c r="AN16">
        <f t="shared" si="9"/>
        <v>179.34784889850931</v>
      </c>
      <c r="AO16">
        <f t="shared" si="9"/>
        <v>-8.9673924449254674</v>
      </c>
      <c r="AP16">
        <f t="shared" si="9"/>
        <v>-7.3687261999785374</v>
      </c>
      <c r="AQ16">
        <f t="shared" si="9"/>
        <v>-147.65409565826494</v>
      </c>
      <c r="AR16">
        <f t="shared" si="9"/>
        <v>15.357634595340379</v>
      </c>
      <c r="AS16">
        <f t="shared" si="9"/>
        <v>3.5792184634991893</v>
      </c>
      <c r="AT16">
        <f t="shared" si="9"/>
        <v>15.392045071489266</v>
      </c>
      <c r="AU16">
        <f t="shared" si="9"/>
        <v>34.328898130328838</v>
      </c>
      <c r="AW16">
        <v>13</v>
      </c>
      <c r="AX16">
        <f>(R16*SUMPRODUCT(K17:$K$23, X17:$X$23)-$AZ$3*SUMPRODUCT(K16:$K$22, W17:$W$23))/Z16</f>
        <v>155.81622250797935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2.0334569999999998E-3</v>
      </c>
      <c r="O17">
        <f t="shared" si="21"/>
        <v>608.476431445613</v>
      </c>
      <c r="P17">
        <f t="shared" si="22"/>
        <v>30.423821572280652</v>
      </c>
      <c r="Q17" s="4">
        <f t="shared" si="23"/>
        <v>25</v>
      </c>
      <c r="R17">
        <f t="shared" si="0"/>
        <v>250000</v>
      </c>
      <c r="S17">
        <f t="shared" si="1"/>
        <v>142.22518277657187</v>
      </c>
      <c r="U17">
        <f t="shared" si="13"/>
        <v>2.0334569999999998E-3</v>
      </c>
      <c r="V17">
        <f t="shared" si="14"/>
        <v>0.01</v>
      </c>
      <c r="W17">
        <f t="shared" si="15"/>
        <v>0.85706673905675645</v>
      </c>
      <c r="X17">
        <f t="shared" si="16"/>
        <v>1.7428083600021346E-3</v>
      </c>
      <c r="Y17">
        <f t="shared" si="17"/>
        <v>8.570667390567565E-3</v>
      </c>
      <c r="Z17">
        <f t="shared" si="18"/>
        <v>0.84675326330618672</v>
      </c>
      <c r="AB17">
        <f t="shared" si="19"/>
        <v>133.54490171705584</v>
      </c>
      <c r="AC17">
        <f t="shared" si="2"/>
        <v>120.42963764038109</v>
      </c>
      <c r="AE17">
        <f t="shared" si="3"/>
        <v>515.22940397147602</v>
      </c>
      <c r="AF17">
        <f t="shared" si="4"/>
        <v>-25.761470198573804</v>
      </c>
      <c r="AG17">
        <f t="shared" si="4"/>
        <v>-21.168831582654668</v>
      </c>
      <c r="AH17">
        <f t="shared" si="5"/>
        <v>-435.70209000053364</v>
      </c>
      <c r="AI17">
        <f t="shared" si="6"/>
        <v>32.597012189713894</v>
      </c>
      <c r="AJ17">
        <f t="shared" si="7"/>
        <v>13.115264076674748</v>
      </c>
      <c r="AK17">
        <f t="shared" si="24"/>
        <v>43.610898484297074</v>
      </c>
      <c r="AL17">
        <f t="shared" si="8"/>
        <v>89.323174750685723</v>
      </c>
      <c r="AN17">
        <f t="shared" si="9"/>
        <v>163.22240650159236</v>
      </c>
      <c r="AO17">
        <f t="shared" si="9"/>
        <v>-8.1611203250796187</v>
      </c>
      <c r="AP17">
        <f t="shared" si="9"/>
        <v>-6.7061926340273352</v>
      </c>
      <c r="AQ17">
        <f t="shared" si="9"/>
        <v>-138.02850361311599</v>
      </c>
      <c r="AR17">
        <f t="shared" si="9"/>
        <v>10.326589929369399</v>
      </c>
      <c r="AS17">
        <f t="shared" si="9"/>
        <v>4.1548579098898832</v>
      </c>
      <c r="AT17">
        <f t="shared" si="9"/>
        <v>13.815740610754611</v>
      </c>
      <c r="AU17">
        <f t="shared" si="9"/>
        <v>28.297188450013895</v>
      </c>
      <c r="AW17">
        <v>14</v>
      </c>
      <c r="AX17">
        <f>(R17*SUMPRODUCT(K18:$K$23, X18:$X$23)-$AZ$3*SUMPRODUCT(K17:$K$22, W18:$W$23))/Z17</f>
        <v>142.22518277657187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2.08983E-3</v>
      </c>
      <c r="O18">
        <f t="shared" si="21"/>
        <v>608.476431445613</v>
      </c>
      <c r="P18">
        <f t="shared" si="22"/>
        <v>30.423821572280652</v>
      </c>
      <c r="Q18" s="4">
        <f t="shared" si="23"/>
        <v>25</v>
      </c>
      <c r="R18">
        <f t="shared" si="0"/>
        <v>250000</v>
      </c>
      <c r="S18">
        <f t="shared" si="1"/>
        <v>125.5338664814774</v>
      </c>
      <c r="U18">
        <f t="shared" si="13"/>
        <v>2.08983E-3</v>
      </c>
      <c r="V18">
        <f t="shared" si="14"/>
        <v>0.01</v>
      </c>
      <c r="W18">
        <f t="shared" si="15"/>
        <v>0.84675326330618672</v>
      </c>
      <c r="X18">
        <f t="shared" si="16"/>
        <v>1.7695703722551681E-3</v>
      </c>
      <c r="Y18">
        <f t="shared" si="17"/>
        <v>8.4675326330618667E-3</v>
      </c>
      <c r="Z18">
        <f t="shared" si="18"/>
        <v>0.83651616030086973</v>
      </c>
      <c r="AB18">
        <f t="shared" si="19"/>
        <v>120.42963764038109</v>
      </c>
      <c r="AC18">
        <f t="shared" si="2"/>
        <v>105.01110797680752</v>
      </c>
      <c r="AE18">
        <f t="shared" si="3"/>
        <v>509.0003680664596</v>
      </c>
      <c r="AF18">
        <f t="shared" si="4"/>
        <v>-25.450018403322979</v>
      </c>
      <c r="AG18">
        <f t="shared" si="4"/>
        <v>-20.912904007521742</v>
      </c>
      <c r="AH18">
        <f t="shared" si="5"/>
        <v>-442.39259306379205</v>
      </c>
      <c r="AI18">
        <f t="shared" si="6"/>
        <v>20.244852591822848</v>
      </c>
      <c r="AJ18">
        <f t="shared" si="7"/>
        <v>15.418529663573565</v>
      </c>
      <c r="AK18">
        <f t="shared" si="24"/>
        <v>42.278599111246244</v>
      </c>
      <c r="AL18">
        <f t="shared" si="8"/>
        <v>77.941981366642665</v>
      </c>
      <c r="AN18">
        <f t="shared" si="9"/>
        <v>148.53835153706731</v>
      </c>
      <c r="AO18">
        <f t="shared" si="9"/>
        <v>-7.4269175768533655</v>
      </c>
      <c r="AP18">
        <f t="shared" si="9"/>
        <v>-6.1028802374551789</v>
      </c>
      <c r="AQ18">
        <f t="shared" si="9"/>
        <v>-129.10062669605836</v>
      </c>
      <c r="AR18">
        <f t="shared" si="9"/>
        <v>5.9079270267004054</v>
      </c>
      <c r="AS18">
        <f t="shared" si="9"/>
        <v>4.4994917941858068</v>
      </c>
      <c r="AT18">
        <f t="shared" si="9"/>
        <v>12.337895630875192</v>
      </c>
      <c r="AU18">
        <f t="shared" si="9"/>
        <v>22.745314451761406</v>
      </c>
      <c r="AW18">
        <v>15</v>
      </c>
      <c r="AX18">
        <f>(R18*SUMPRODUCT(K19:$K$23, X19:$X$23)-$AZ$3*SUMPRODUCT(K18:$K$22, W19:$W$23))/Z18</f>
        <v>125.5338664814774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2.1556750000000001E-3</v>
      </c>
      <c r="O19">
        <f t="shared" si="21"/>
        <v>608.476431445613</v>
      </c>
      <c r="P19">
        <f t="shared" si="22"/>
        <v>30.423821572280652</v>
      </c>
      <c r="Q19" s="4">
        <f t="shared" si="23"/>
        <v>25</v>
      </c>
      <c r="R19">
        <f t="shared" si="0"/>
        <v>250000</v>
      </c>
      <c r="S19">
        <f t="shared" si="1"/>
        <v>105.61897515442595</v>
      </c>
      <c r="U19">
        <f t="shared" si="13"/>
        <v>2.1556750000000001E-3</v>
      </c>
      <c r="V19">
        <f t="shared" si="14"/>
        <v>0.01</v>
      </c>
      <c r="W19">
        <f t="shared" si="15"/>
        <v>0.83651616030086973</v>
      </c>
      <c r="X19">
        <f t="shared" si="16"/>
        <v>1.8032569738565775E-3</v>
      </c>
      <c r="Y19">
        <f t="shared" si="17"/>
        <v>8.365161603008698E-3</v>
      </c>
      <c r="Z19">
        <f t="shared" si="18"/>
        <v>0.82634774172400449</v>
      </c>
      <c r="AB19">
        <f t="shared" si="19"/>
        <v>105.01110797680752</v>
      </c>
      <c r="AC19">
        <f t="shared" si="2"/>
        <v>87.278001602063625</v>
      </c>
      <c r="AE19">
        <f t="shared" si="3"/>
        <v>502.81312501736335</v>
      </c>
      <c r="AF19">
        <f t="shared" si="4"/>
        <v>-25.140656250868169</v>
      </c>
      <c r="AG19">
        <f t="shared" si="4"/>
        <v>-20.658693543100114</v>
      </c>
      <c r="AH19">
        <f t="shared" si="5"/>
        <v>-450.81424346414434</v>
      </c>
      <c r="AI19">
        <f t="shared" si="6"/>
        <v>6.1995317592507035</v>
      </c>
      <c r="AJ19">
        <f t="shared" si="7"/>
        <v>17.733106374743898</v>
      </c>
      <c r="AK19">
        <f t="shared" si="24"/>
        <v>40.787850372031194</v>
      </c>
      <c r="AL19">
        <f t="shared" si="8"/>
        <v>64.720488506025788</v>
      </c>
      <c r="AN19">
        <f t="shared" si="9"/>
        <v>135.16631564810714</v>
      </c>
      <c r="AO19">
        <f t="shared" si="9"/>
        <v>-6.7583157824053579</v>
      </c>
      <c r="AP19">
        <f t="shared" si="9"/>
        <v>-5.5534737527540798</v>
      </c>
      <c r="AQ19">
        <f t="shared" si="9"/>
        <v>-121.18796685872695</v>
      </c>
      <c r="AR19">
        <f t="shared" si="9"/>
        <v>1.6665592542207577</v>
      </c>
      <c r="AS19">
        <f t="shared" si="9"/>
        <v>4.7670168784621989</v>
      </c>
      <c r="AT19">
        <f t="shared" si="9"/>
        <v>10.964597349767573</v>
      </c>
      <c r="AU19">
        <f t="shared" si="9"/>
        <v>17.398173482450527</v>
      </c>
      <c r="AW19">
        <v>16</v>
      </c>
      <c r="AX19">
        <f>(R19*SUMPRODUCT(K20:$K$23, X20:$X$23)-$AZ$3*SUMPRODUCT(K19:$K$22, W20:$W$23))/Z19</f>
        <v>105.61897515442595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2.2206180000000002E-3</v>
      </c>
      <c r="O20">
        <f t="shared" si="21"/>
        <v>608.476431445613</v>
      </c>
      <c r="P20">
        <f t="shared" si="22"/>
        <v>30.423821572280652</v>
      </c>
      <c r="Q20" s="4">
        <f t="shared" si="23"/>
        <v>25</v>
      </c>
      <c r="R20">
        <f t="shared" si="0"/>
        <v>250000</v>
      </c>
      <c r="S20">
        <f t="shared" si="1"/>
        <v>83.086146621327472</v>
      </c>
      <c r="U20">
        <f t="shared" si="13"/>
        <v>2.2206180000000002E-3</v>
      </c>
      <c r="V20">
        <f t="shared" si="14"/>
        <v>0.01</v>
      </c>
      <c r="W20">
        <f t="shared" si="15"/>
        <v>0.82634774172400449</v>
      </c>
      <c r="X20">
        <f t="shared" si="16"/>
        <v>1.8350026695316756E-3</v>
      </c>
      <c r="Y20">
        <f t="shared" si="17"/>
        <v>8.2634774172400446E-3</v>
      </c>
      <c r="Z20">
        <f t="shared" si="18"/>
        <v>0.81624926163723277</v>
      </c>
      <c r="AB20">
        <f t="shared" si="19"/>
        <v>87.278001602063625</v>
      </c>
      <c r="AC20">
        <f t="shared" si="2"/>
        <v>67.819005831941411</v>
      </c>
      <c r="AE20">
        <f t="shared" si="3"/>
        <v>496.66843789113989</v>
      </c>
      <c r="AF20">
        <f t="shared" si="4"/>
        <v>-24.833421894556995</v>
      </c>
      <c r="AG20">
        <f t="shared" si="4"/>
        <v>-20.406231540930818</v>
      </c>
      <c r="AH20">
        <f t="shared" si="5"/>
        <v>-458.75066738291889</v>
      </c>
      <c r="AI20">
        <f t="shared" si="6"/>
        <v>-7.3218829272668131</v>
      </c>
      <c r="AJ20">
        <f t="shared" si="7"/>
        <v>19.458995770122215</v>
      </c>
      <c r="AK20">
        <f t="shared" si="24"/>
        <v>39.137911231905264</v>
      </c>
      <c r="AL20">
        <f t="shared" si="8"/>
        <v>51.275024074760665</v>
      </c>
      <c r="AN20">
        <f t="shared" si="9"/>
        <v>122.98999950082005</v>
      </c>
      <c r="AO20">
        <f t="shared" si="9"/>
        <v>-6.1494999750410022</v>
      </c>
      <c r="AP20">
        <f t="shared" si="9"/>
        <v>-5.0531948792421373</v>
      </c>
      <c r="AQ20">
        <f t="shared" si="9"/>
        <v>-113.60042243069331</v>
      </c>
      <c r="AR20">
        <f t="shared" si="9"/>
        <v>-1.8131177841564081</v>
      </c>
      <c r="AS20">
        <f t="shared" si="9"/>
        <v>4.8186308963291671</v>
      </c>
      <c r="AT20">
        <f t="shared" si="9"/>
        <v>9.6917205033475664</v>
      </c>
      <c r="AU20">
        <f t="shared" si="9"/>
        <v>12.697233615520325</v>
      </c>
      <c r="AW20">
        <v>17</v>
      </c>
      <c r="AX20">
        <f>(R20*SUMPRODUCT(K21:$K$23, X21:$X$23)-$AZ$3*SUMPRODUCT(K20:$K$22, W21:$W$23))/Z20</f>
        <v>83.086146621327472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2.2950319999999998E-3</v>
      </c>
      <c r="O21">
        <f t="shared" si="21"/>
        <v>608.476431445613</v>
      </c>
      <c r="P21">
        <f t="shared" si="22"/>
        <v>30.423821572280652</v>
      </c>
      <c r="Q21" s="4">
        <f t="shared" si="23"/>
        <v>25</v>
      </c>
      <c r="R21">
        <f t="shared" si="0"/>
        <v>250000</v>
      </c>
      <c r="S21">
        <f t="shared" si="1"/>
        <v>57.861946441568215</v>
      </c>
      <c r="U21">
        <f t="shared" si="13"/>
        <v>2.2950319999999998E-3</v>
      </c>
      <c r="V21">
        <f t="shared" si="14"/>
        <v>0.01</v>
      </c>
      <c r="W21">
        <f t="shared" si="15"/>
        <v>0.81624926163723277</v>
      </c>
      <c r="X21">
        <f t="shared" si="16"/>
        <v>1.8733181754338215E-3</v>
      </c>
      <c r="Y21">
        <f t="shared" si="17"/>
        <v>8.1624926163723285E-3</v>
      </c>
      <c r="Z21">
        <f t="shared" si="18"/>
        <v>0.80621345084542662</v>
      </c>
      <c r="AB21">
        <f t="shared" si="19"/>
        <v>67.819005831941411</v>
      </c>
      <c r="AC21">
        <f t="shared" si="2"/>
        <v>46.649079513289962</v>
      </c>
      <c r="AE21">
        <f t="shared" si="3"/>
        <v>490.56188355387832</v>
      </c>
      <c r="AF21">
        <f t="shared" si="4"/>
        <v>-24.528094177693916</v>
      </c>
      <c r="AG21">
        <f t="shared" si="4"/>
        <v>-20.155336271135667</v>
      </c>
      <c r="AH21">
        <f t="shared" si="5"/>
        <v>-468.32954385845534</v>
      </c>
      <c r="AI21">
        <f t="shared" si="6"/>
        <v>-22.451090753406618</v>
      </c>
      <c r="AJ21">
        <f t="shared" si="7"/>
        <v>21.169926318651449</v>
      </c>
      <c r="AK21">
        <f t="shared" si="24"/>
        <v>37.369695664568809</v>
      </c>
      <c r="AL21">
        <f t="shared" si="8"/>
        <v>36.08853122981364</v>
      </c>
      <c r="AN21">
        <f t="shared" si="9"/>
        <v>111.90214331364247</v>
      </c>
      <c r="AO21">
        <f t="shared" si="9"/>
        <v>-5.5951071656821236</v>
      </c>
      <c r="AP21">
        <f t="shared" si="9"/>
        <v>-4.5976367173247095</v>
      </c>
      <c r="AQ21">
        <f t="shared" si="9"/>
        <v>-106.830721040123</v>
      </c>
      <c r="AR21">
        <f t="shared" si="9"/>
        <v>-5.1213216094873637</v>
      </c>
      <c r="AS21">
        <f t="shared" si="9"/>
        <v>4.8290750020915629</v>
      </c>
      <c r="AT21">
        <f t="shared" si="9"/>
        <v>8.5244067670913974</v>
      </c>
      <c r="AU21">
        <f t="shared" si="9"/>
        <v>8.2321601596955976</v>
      </c>
      <c r="AW21">
        <v>18</v>
      </c>
      <c r="AX21">
        <f>(R21*SUMPRODUCT(K22:$K$23, X22:$X$23)-$AZ$3*SUMPRODUCT(K21:$K$22, W22:$W$23))/Z21</f>
        <v>57.861946441568215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2.375308E-3</v>
      </c>
      <c r="O22">
        <f t="shared" si="21"/>
        <v>608.476431445613</v>
      </c>
      <c r="P22">
        <f t="shared" si="22"/>
        <v>30.423821572280652</v>
      </c>
      <c r="Q22" s="4">
        <f t="shared" si="23"/>
        <v>25</v>
      </c>
      <c r="R22">
        <f t="shared" si="0"/>
        <v>250000</v>
      </c>
      <c r="S22">
        <f t="shared" si="1"/>
        <v>30.126495277556348</v>
      </c>
      <c r="U22">
        <f t="shared" si="13"/>
        <v>2.375308E-3</v>
      </c>
      <c r="V22">
        <f t="shared" si="14"/>
        <v>0.01</v>
      </c>
      <c r="W22">
        <f t="shared" si="15"/>
        <v>0.80621345084542662</v>
      </c>
      <c r="X22">
        <f t="shared" si="16"/>
        <v>1.9150052595007486E-3</v>
      </c>
      <c r="Y22">
        <f t="shared" si="17"/>
        <v>8.0621345084542669E-3</v>
      </c>
      <c r="Z22">
        <f t="shared" si="18"/>
        <v>0.79623631107747161</v>
      </c>
      <c r="AB22">
        <f t="shared" si="19"/>
        <v>46.649079513289962</v>
      </c>
      <c r="AC22">
        <f t="shared" si="2"/>
        <v>23.987809465494337</v>
      </c>
      <c r="AE22">
        <f t="shared" si="3"/>
        <v>484.49102915183897</v>
      </c>
      <c r="AF22">
        <f t="shared" si="4"/>
        <v>-24.22455145759195</v>
      </c>
      <c r="AG22">
        <f t="shared" si="4"/>
        <v>-19.90590777693679</v>
      </c>
      <c r="AH22">
        <f t="shared" si="5"/>
        <v>-478.75131487518712</v>
      </c>
      <c r="AI22">
        <f t="shared" si="6"/>
        <v>-38.390744957876848</v>
      </c>
      <c r="AJ22">
        <f t="shared" si="7"/>
        <v>22.661270047795625</v>
      </c>
      <c r="AK22">
        <f t="shared" si="24"/>
        <v>35.484089004527597</v>
      </c>
      <c r="AL22">
        <f t="shared" si="8"/>
        <v>19.754614094446374</v>
      </c>
      <c r="AN22">
        <f t="shared" si="9"/>
        <v>101.80561015232156</v>
      </c>
      <c r="AO22">
        <f t="shared" si="9"/>
        <v>-5.090280507616078</v>
      </c>
      <c r="AP22">
        <f t="shared" si="9"/>
        <v>-4.1828082769965578</v>
      </c>
      <c r="AQ22">
        <f t="shared" si="9"/>
        <v>-100.59952979401754</v>
      </c>
      <c r="AR22">
        <f t="shared" si="9"/>
        <v>-8.0670084263086093</v>
      </c>
      <c r="AS22">
        <f t="shared" si="9"/>
        <v>4.7617897653979835</v>
      </c>
      <c r="AT22">
        <f t="shared" si="9"/>
        <v>7.4562357493580533</v>
      </c>
      <c r="AU22">
        <f t="shared" si="9"/>
        <v>4.1510170884474276</v>
      </c>
      <c r="AW22">
        <v>19</v>
      </c>
      <c r="AX22">
        <f>(R22*SUMPRODUCT(K23:$K$23, X23:$X$23)-$AZ$3*SUMPRODUCT(K22:$K$22, W23:$W$23))/Z22</f>
        <v>30.126495277556348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2.4628010000000001E-3</v>
      </c>
      <c r="O23">
        <f t="shared" si="21"/>
        <v>608.476431445613</v>
      </c>
      <c r="P23">
        <f t="shared" si="22"/>
        <v>30.423821572280652</v>
      </c>
      <c r="Q23" s="4">
        <f t="shared" si="23"/>
        <v>25</v>
      </c>
      <c r="R23">
        <f t="shared" si="0"/>
        <v>250000</v>
      </c>
      <c r="S23">
        <f t="shared" si="1"/>
        <v>30.506694135737916</v>
      </c>
      <c r="U23">
        <f t="shared" si="13"/>
        <v>2.4628010000000001E-3</v>
      </c>
      <c r="V23">
        <f t="shared" si="14"/>
        <v>0.01</v>
      </c>
      <c r="W23">
        <f t="shared" si="15"/>
        <v>0.79623631107747161</v>
      </c>
      <c r="X23">
        <f t="shared" si="16"/>
        <v>1.9609715831579084E-3</v>
      </c>
      <c r="Y23">
        <f t="shared" si="17"/>
        <v>7.9623631107747159E-3</v>
      </c>
      <c r="Z23">
        <f t="shared" si="18"/>
        <v>0.78631297638353903</v>
      </c>
      <c r="AB23">
        <f t="shared" si="19"/>
        <v>23.987809465494337</v>
      </c>
      <c r="AC23">
        <f t="shared" si="2"/>
        <v>23.987809465494337</v>
      </c>
      <c r="AE23">
        <f t="shared" si="3"/>
        <v>478.45291386923441</v>
      </c>
      <c r="AF23">
        <f t="shared" si="4"/>
        <v>-23.922645693461721</v>
      </c>
      <c r="AG23">
        <f t="shared" si="4"/>
        <v>-19.657824409588475</v>
      </c>
      <c r="AH23">
        <f t="shared" si="5"/>
        <v>-490.24289578947707</v>
      </c>
      <c r="AI23">
        <f t="shared" si="6"/>
        <v>-55.370452023292899</v>
      </c>
      <c r="AJ23">
        <f t="shared" si="7"/>
        <v>0</v>
      </c>
      <c r="AK23">
        <f t="shared" si="24"/>
        <v>33.496265434888699</v>
      </c>
      <c r="AL23">
        <f t="shared" si="8"/>
        <v>-21.8741865884042</v>
      </c>
      <c r="AN23">
        <f t="shared" si="9"/>
        <v>92.611846190127977</v>
      </c>
      <c r="AO23">
        <f t="shared" si="9"/>
        <v>-4.6305923095063992</v>
      </c>
      <c r="AP23">
        <f t="shared" si="9"/>
        <v>-3.8050712157454298</v>
      </c>
      <c r="AQ23">
        <f t="shared" si="9"/>
        <v>-94.893976699798841</v>
      </c>
      <c r="AR23">
        <f t="shared" si="9"/>
        <v>-10.717794034922695</v>
      </c>
      <c r="AS23">
        <f t="shared" si="9"/>
        <v>0</v>
      </c>
      <c r="AT23">
        <f t="shared" si="9"/>
        <v>6.4837121741251611</v>
      </c>
      <c r="AU23">
        <f t="shared" si="9"/>
        <v>-4.2340818607975335</v>
      </c>
      <c r="AW23">
        <v>20</v>
      </c>
      <c r="AX23">
        <f>(R23*SUMPRODUCT(K$23:$K24, X$23:$X24)-$AZ$3*SUMPRODUCT(K$22:$K23, W$23:$W24))/Z23</f>
        <v>30.506694135737916</v>
      </c>
    </row>
    <row r="25" spans="5:50" x14ac:dyDescent="0.25">
      <c r="AN25" s="8">
        <f t="shared" ref="AN25:AU25" si="25">SUM(AN3:AN23)</f>
        <v>5287.5022027343639</v>
      </c>
      <c r="AO25" s="8">
        <f t="shared" si="25"/>
        <v>-720.73243372092804</v>
      </c>
      <c r="AP25" s="8">
        <f t="shared" si="25"/>
        <v>-1714.676095929851</v>
      </c>
      <c r="AQ25" s="8">
        <f t="shared" si="25"/>
        <v>-4003.9911827698397</v>
      </c>
      <c r="AR25" s="8">
        <f t="shared" si="25"/>
        <v>-1151.897509686255</v>
      </c>
      <c r="AS25" s="8">
        <f t="shared" si="25"/>
        <v>-82.653210298553049</v>
      </c>
      <c r="AT25" s="8">
        <f t="shared" si="25"/>
        <v>374.96931558120673</v>
      </c>
      <c r="AU25" s="9">
        <f t="shared" si="25"/>
        <v>-859.5814044036016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9" priority="1" operator="lessThan">
      <formula>0</formula>
    </cfRule>
  </conditionalFormatting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E461E4-4DA7-471C-A00A-F012721007D4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'T.35.04.C'!C3*(1+C12)</f>
        <v>1221.1984226874399</v>
      </c>
      <c r="K3">
        <v>1</v>
      </c>
      <c r="L3" s="2">
        <v>0</v>
      </c>
      <c r="O3">
        <f>$C$3</f>
        <v>1221.1984226874399</v>
      </c>
      <c r="P3">
        <f>O3*B5</f>
        <v>976.95873814995196</v>
      </c>
      <c r="Q3" s="4">
        <f>B8</f>
        <v>1522.432587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1221.1984226874399</v>
      </c>
      <c r="AF3">
        <f t="shared" ref="AF3:AG23" si="4">-$Z3*P3</f>
        <v>-976.95873814995196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-1278.1929024625119</v>
      </c>
      <c r="AJ3">
        <f t="shared" ref="AJ3:AJ23" si="7">AB3-AC3</f>
        <v>0</v>
      </c>
      <c r="AL3">
        <f t="shared" ref="AL3:AL23" si="8">SUM(AI3:AK3)</f>
        <v>-1278.1929024625119</v>
      </c>
      <c r="AN3">
        <f t="shared" ref="AN3:AU23" si="9">AE3*$K3</f>
        <v>1221.1984226874399</v>
      </c>
      <c r="AO3">
        <f t="shared" si="9"/>
        <v>-976.95873814995196</v>
      </c>
      <c r="AP3">
        <f t="shared" si="9"/>
        <v>-1522.432587</v>
      </c>
      <c r="AQ3">
        <f t="shared" si="9"/>
        <v>0</v>
      </c>
      <c r="AR3">
        <f t="shared" si="9"/>
        <v>-1278.1929024625119</v>
      </c>
      <c r="AS3">
        <f t="shared" si="9"/>
        <v>0</v>
      </c>
      <c r="AT3">
        <f t="shared" si="9"/>
        <v>0</v>
      </c>
      <c r="AU3">
        <f t="shared" si="9"/>
        <v>-1278.1929024625119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604.70999948605936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Mortalities!B11:B30</f>
        <v>1.84855E-3</v>
      </c>
      <c r="R4">
        <f t="shared" si="0"/>
        <v>250000</v>
      </c>
      <c r="S4">
        <f t="shared" si="1"/>
        <v>181.14758492502995</v>
      </c>
      <c r="U4">
        <f t="shared" ref="U4:U23" si="13">M4</f>
        <v>1.84855E-3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1.84855E-3</v>
      </c>
      <c r="Y4">
        <f t="shared" ref="Y4:Y23" si="17">V4*W4</f>
        <v>0.01</v>
      </c>
      <c r="Z4">
        <f t="shared" ref="Z4:Z23" si="18">MAX(0, W4-X4-Y4)</f>
        <v>0.98815145000000004</v>
      </c>
      <c r="AB4">
        <f t="shared" ref="AB4:AB23" si="19">AC3</f>
        <v>0</v>
      </c>
      <c r="AC4">
        <f t="shared" si="2"/>
        <v>179.00124870766649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-462.13749999999999</v>
      </c>
      <c r="AI4">
        <f t="shared" si="6"/>
        <v>-462.13749999999999</v>
      </c>
      <c r="AJ4">
        <f t="shared" si="7"/>
        <v>-179.00124870766649</v>
      </c>
      <c r="AK4">
        <f>G4*MAX(0, SUM(AB4, AE4:AF4))</f>
        <v>0</v>
      </c>
      <c r="AL4">
        <f t="shared" si="8"/>
        <v>-641.13874870766654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-425.7087507783915</v>
      </c>
      <c r="AR4">
        <f t="shared" si="9"/>
        <v>-425.7087507783915</v>
      </c>
      <c r="AS4">
        <f t="shared" si="9"/>
        <v>-164.89118060125583</v>
      </c>
      <c r="AT4">
        <f t="shared" si="9"/>
        <v>0</v>
      </c>
      <c r="AU4">
        <f t="shared" si="9"/>
        <v>-590.59993137964739</v>
      </c>
      <c r="AW4">
        <v>1</v>
      </c>
      <c r="AX4">
        <f>(R4*SUMPRODUCT(K5:$K$23, X5:$X$23)-$AZ$3*SUMPRODUCT(K4:$K$22, W5:$W$23))/Z4</f>
        <v>181.14758492502995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1.8814719999999999E-3</v>
      </c>
      <c r="O5">
        <f t="shared" ref="O5:O23" si="21">$C$3</f>
        <v>1221.1984226874399</v>
      </c>
      <c r="P5">
        <f t="shared" ref="P5:P23" si="22">O5*$C$5</f>
        <v>61.059921134371997</v>
      </c>
      <c r="Q5" s="4">
        <f t="shared" ref="Q5:Q23" si="23">$C$8</f>
        <v>25</v>
      </c>
      <c r="R5">
        <f t="shared" si="0"/>
        <v>250000</v>
      </c>
      <c r="S5">
        <f t="shared" si="1"/>
        <v>343.131598059216</v>
      </c>
      <c r="U5">
        <f t="shared" si="13"/>
        <v>1.8814719999999999E-3</v>
      </c>
      <c r="V5">
        <f t="shared" si="14"/>
        <v>0.01</v>
      </c>
      <c r="W5">
        <f t="shared" si="15"/>
        <v>0.98815145000000004</v>
      </c>
      <c r="X5">
        <f t="shared" si="16"/>
        <v>1.8591792849343999E-3</v>
      </c>
      <c r="Y5">
        <f t="shared" si="17"/>
        <v>9.8815145000000007E-3</v>
      </c>
      <c r="Z5">
        <f t="shared" si="18"/>
        <v>0.97641075621506568</v>
      </c>
      <c r="AB5">
        <f t="shared" si="19"/>
        <v>179.00124870766649</v>
      </c>
      <c r="AC5">
        <f t="shared" si="2"/>
        <v>335.03738314228303</v>
      </c>
      <c r="AE5">
        <f t="shared" si="3"/>
        <v>1192.3912753848886</v>
      </c>
      <c r="AF5">
        <f t="shared" si="4"/>
        <v>-59.619563769244429</v>
      </c>
      <c r="AG5">
        <f t="shared" si="4"/>
        <v>-24.410268905376643</v>
      </c>
      <c r="AH5">
        <f t="shared" si="5"/>
        <v>-464.79482123359998</v>
      </c>
      <c r="AI5">
        <f t="shared" si="6"/>
        <v>643.56662147666748</v>
      </c>
      <c r="AJ5">
        <f t="shared" si="7"/>
        <v>-156.03613443461654</v>
      </c>
      <c r="AK5">
        <f>G5*SUM(AB5, AE5:AF5)</f>
        <v>91.824107222631753</v>
      </c>
      <c r="AL5">
        <f t="shared" si="8"/>
        <v>579.35459426468265</v>
      </c>
      <c r="AN5">
        <f t="shared" si="9"/>
        <v>1011.8159552325379</v>
      </c>
      <c r="AO5">
        <f t="shared" si="9"/>
        <v>-50.590797761626895</v>
      </c>
      <c r="AP5">
        <f t="shared" si="9"/>
        <v>-20.713586269745527</v>
      </c>
      <c r="AQ5">
        <f t="shared" si="9"/>
        <v>-394.40645511416471</v>
      </c>
      <c r="AR5">
        <f t="shared" si="9"/>
        <v>546.10511608700074</v>
      </c>
      <c r="AS5">
        <f t="shared" si="9"/>
        <v>-132.40607648927374</v>
      </c>
      <c r="AT5">
        <f t="shared" si="9"/>
        <v>77.918296351885218</v>
      </c>
      <c r="AU5">
        <f t="shared" si="9"/>
        <v>491.6173359496122</v>
      </c>
      <c r="AW5">
        <v>2</v>
      </c>
      <c r="AX5">
        <f>(R5*SUMPRODUCT(K6:$K$23, X6:$X$23)-$AZ$3*SUMPRODUCT(K5:$K$22, W6:$W$23))/Z5</f>
        <v>343.131598059216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1.927022E-3</v>
      </c>
      <c r="O6">
        <f t="shared" si="21"/>
        <v>1221.1984226874399</v>
      </c>
      <c r="P6">
        <f t="shared" si="22"/>
        <v>61.059921134371997</v>
      </c>
      <c r="Q6" s="4">
        <f t="shared" si="23"/>
        <v>25</v>
      </c>
      <c r="R6">
        <f t="shared" si="0"/>
        <v>250000</v>
      </c>
      <c r="S6">
        <f t="shared" si="1"/>
        <v>485.48047092217286</v>
      </c>
      <c r="U6">
        <f t="shared" si="13"/>
        <v>1.927022E-3</v>
      </c>
      <c r="V6">
        <f t="shared" si="14"/>
        <v>0.01</v>
      </c>
      <c r="W6">
        <f t="shared" si="15"/>
        <v>0.97641075621506568</v>
      </c>
      <c r="X6">
        <f t="shared" si="16"/>
        <v>1.8815650082630684E-3</v>
      </c>
      <c r="Y6">
        <f t="shared" si="17"/>
        <v>9.7641075621506569E-3</v>
      </c>
      <c r="Z6">
        <f t="shared" si="18"/>
        <v>0.96476508364465197</v>
      </c>
      <c r="AB6">
        <f t="shared" si="19"/>
        <v>335.03738314228303</v>
      </c>
      <c r="AC6">
        <f t="shared" si="2"/>
        <v>468.37460713707515</v>
      </c>
      <c r="AE6">
        <f t="shared" si="3"/>
        <v>1178.169598410765</v>
      </c>
      <c r="AF6">
        <f t="shared" si="4"/>
        <v>-58.908479920538255</v>
      </c>
      <c r="AG6">
        <f t="shared" si="4"/>
        <v>-24.119127091116297</v>
      </c>
      <c r="AH6">
        <f t="shared" si="5"/>
        <v>-470.39125206576711</v>
      </c>
      <c r="AI6">
        <f t="shared" si="6"/>
        <v>624.75073933334352</v>
      </c>
      <c r="AJ6">
        <f t="shared" si="7"/>
        <v>-133.33722399479211</v>
      </c>
      <c r="AK6">
        <f>G6*SUM(AB6, AE6:AF6)</f>
        <v>101.8008951142757</v>
      </c>
      <c r="AL6">
        <f t="shared" si="8"/>
        <v>593.21441045282711</v>
      </c>
      <c r="AN6">
        <f t="shared" si="9"/>
        <v>920.94122183929642</v>
      </c>
      <c r="AO6">
        <f t="shared" si="9"/>
        <v>-46.047061091964821</v>
      </c>
      <c r="AP6">
        <f t="shared" si="9"/>
        <v>-18.85322656683055</v>
      </c>
      <c r="AQ6">
        <f t="shared" si="9"/>
        <v>-367.69128570649917</v>
      </c>
      <c r="AR6">
        <f t="shared" si="9"/>
        <v>488.34964847400192</v>
      </c>
      <c r="AS6">
        <f t="shared" si="9"/>
        <v>-104.22586540007752</v>
      </c>
      <c r="AT6">
        <f t="shared" si="9"/>
        <v>79.57482594809629</v>
      </c>
      <c r="AU6">
        <f t="shared" si="9"/>
        <v>463.69860902202072</v>
      </c>
      <c r="AW6">
        <v>3</v>
      </c>
      <c r="AX6">
        <f>(R6*SUMPRODUCT(K7:$K$23, X7:$X$23)-$AZ$3*SUMPRODUCT(K6:$K$22, W7:$W$23))/Z6</f>
        <v>485.48047092217286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1.979789E-3</v>
      </c>
      <c r="O7">
        <f t="shared" si="21"/>
        <v>1221.1984226874399</v>
      </c>
      <c r="P7">
        <f t="shared" si="22"/>
        <v>61.059921134371997</v>
      </c>
      <c r="Q7" s="4">
        <f t="shared" si="23"/>
        <v>25</v>
      </c>
      <c r="R7">
        <f t="shared" si="0"/>
        <v>250000</v>
      </c>
      <c r="S7">
        <f t="shared" si="1"/>
        <v>609.07233299870927</v>
      </c>
      <c r="U7">
        <f t="shared" si="13"/>
        <v>1.979789E-3</v>
      </c>
      <c r="V7">
        <f t="shared" si="14"/>
        <v>0.01</v>
      </c>
      <c r="W7">
        <f t="shared" si="15"/>
        <v>0.96476508364465197</v>
      </c>
      <c r="X7">
        <f t="shared" si="16"/>
        <v>1.9100313001837619E-3</v>
      </c>
      <c r="Y7">
        <f t="shared" si="17"/>
        <v>9.6476508364465204E-3</v>
      </c>
      <c r="Z7">
        <f t="shared" si="18"/>
        <v>0.95320740150802175</v>
      </c>
      <c r="AB7">
        <f t="shared" si="19"/>
        <v>468.37460713707515</v>
      </c>
      <c r="AC7">
        <f t="shared" si="2"/>
        <v>580.5722558681282</v>
      </c>
      <c r="AE7">
        <f t="shared" si="3"/>
        <v>1164.0553752155895</v>
      </c>
      <c r="AF7">
        <f t="shared" si="4"/>
        <v>-58.20276876077947</v>
      </c>
      <c r="AG7">
        <f t="shared" si="4"/>
        <v>-23.830185037700545</v>
      </c>
      <c r="AH7">
        <f t="shared" si="5"/>
        <v>-477.50782504594048</v>
      </c>
      <c r="AI7">
        <f t="shared" si="6"/>
        <v>604.51459637116886</v>
      </c>
      <c r="AJ7">
        <f t="shared" si="7"/>
        <v>-112.19764873105305</v>
      </c>
      <c r="AK7">
        <f>G7*SUM(AB7, AE7:AF7)</f>
        <v>110.19590495143197</v>
      </c>
      <c r="AL7">
        <f t="shared" si="8"/>
        <v>602.51285259154781</v>
      </c>
      <c r="AN7">
        <f t="shared" si="9"/>
        <v>838.18350171177917</v>
      </c>
      <c r="AO7">
        <f t="shared" si="9"/>
        <v>-41.909175085588956</v>
      </c>
      <c r="AP7">
        <f t="shared" si="9"/>
        <v>-17.15903587287691</v>
      </c>
      <c r="AQ7">
        <f t="shared" si="9"/>
        <v>-343.8317363704931</v>
      </c>
      <c r="AR7">
        <f t="shared" si="9"/>
        <v>435.28355438282011</v>
      </c>
      <c r="AS7">
        <f t="shared" si="9"/>
        <v>-80.788440223305585</v>
      </c>
      <c r="AT7">
        <f t="shared" si="9"/>
        <v>79.347075279286642</v>
      </c>
      <c r="AU7">
        <f t="shared" si="9"/>
        <v>433.8421894388012</v>
      </c>
      <c r="AW7">
        <v>4</v>
      </c>
      <c r="AX7">
        <f>(R7*SUMPRODUCT(K8:$K$23, X8:$X$23)-$AZ$3*SUMPRODUCT(K7:$K$22, W8:$W$23))/Z7</f>
        <v>609.07233299870927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2.0334569999999998E-3</v>
      </c>
      <c r="O8">
        <f t="shared" si="21"/>
        <v>1221.1984226874399</v>
      </c>
      <c r="P8">
        <f t="shared" si="22"/>
        <v>61.059921134371997</v>
      </c>
      <c r="Q8" s="4">
        <f t="shared" si="23"/>
        <v>25</v>
      </c>
      <c r="R8">
        <f t="shared" si="0"/>
        <v>250000</v>
      </c>
      <c r="S8">
        <f t="shared" si="1"/>
        <v>715.91598113659597</v>
      </c>
      <c r="U8">
        <f t="shared" si="13"/>
        <v>2.0334569999999998E-3</v>
      </c>
      <c r="V8">
        <f t="shared" si="14"/>
        <v>0.01</v>
      </c>
      <c r="W8">
        <f t="shared" si="15"/>
        <v>0.95320740150802175</v>
      </c>
      <c r="X8">
        <f t="shared" si="16"/>
        <v>1.9383062630482972E-3</v>
      </c>
      <c r="Y8">
        <f t="shared" si="17"/>
        <v>9.5320740150802181E-3</v>
      </c>
      <c r="Z8">
        <f t="shared" si="18"/>
        <v>0.94173702122989322</v>
      </c>
      <c r="AB8">
        <f t="shared" si="19"/>
        <v>580.5722558681282</v>
      </c>
      <c r="AC8">
        <f t="shared" si="2"/>
        <v>674.20458352645437</v>
      </c>
      <c r="AE8">
        <f t="shared" si="3"/>
        <v>1150.0477649123138</v>
      </c>
      <c r="AF8">
        <f t="shared" si="4"/>
        <v>-57.502388245615684</v>
      </c>
      <c r="AG8">
        <f t="shared" si="4"/>
        <v>-23.543425530747331</v>
      </c>
      <c r="AH8">
        <f t="shared" si="5"/>
        <v>-484.57656576207432</v>
      </c>
      <c r="AI8">
        <f t="shared" si="6"/>
        <v>584.42538537387645</v>
      </c>
      <c r="AJ8">
        <f t="shared" si="7"/>
        <v>-93.632327658326176</v>
      </c>
      <c r="AK8">
        <f t="shared" ref="AK8:AK23" si="24">G8*SUM(AB8:AB8, AE8:AF8)</f>
        <v>117.11823427743785</v>
      </c>
      <c r="AL8">
        <f t="shared" si="8"/>
        <v>607.91129199298814</v>
      </c>
      <c r="AN8">
        <f t="shared" si="9"/>
        <v>762.82112709780756</v>
      </c>
      <c r="AO8">
        <f t="shared" si="9"/>
        <v>-38.141056354890374</v>
      </c>
      <c r="AP8">
        <f t="shared" si="9"/>
        <v>-15.616240426742019</v>
      </c>
      <c r="AQ8">
        <f t="shared" si="9"/>
        <v>-321.41729529642123</v>
      </c>
      <c r="AR8">
        <f t="shared" si="9"/>
        <v>387.64653501975391</v>
      </c>
      <c r="AS8">
        <f t="shared" si="9"/>
        <v>-62.105870639695929</v>
      </c>
      <c r="AT8">
        <f t="shared" si="9"/>
        <v>77.683959050198254</v>
      </c>
      <c r="AU8">
        <f t="shared" si="9"/>
        <v>403.22462343025626</v>
      </c>
      <c r="AW8">
        <v>5</v>
      </c>
      <c r="AX8">
        <f>(R8*SUMPRODUCT(K9:$K$23, X9:$X$23)-$AZ$3*SUMPRODUCT(K8:$K$22, W9:$W$23))/Z8</f>
        <v>715.91598113659597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2.08983E-3</v>
      </c>
      <c r="O9">
        <f t="shared" si="21"/>
        <v>1221.1984226874399</v>
      </c>
      <c r="P9">
        <f t="shared" si="22"/>
        <v>61.059921134371997</v>
      </c>
      <c r="Q9" s="4">
        <f t="shared" si="23"/>
        <v>25</v>
      </c>
      <c r="R9">
        <f t="shared" si="0"/>
        <v>250000</v>
      </c>
      <c r="S9">
        <f t="shared" si="1"/>
        <v>807.55371860879302</v>
      </c>
      <c r="U9">
        <f t="shared" si="13"/>
        <v>2.08983E-3</v>
      </c>
      <c r="V9">
        <f t="shared" si="14"/>
        <v>0.01</v>
      </c>
      <c r="W9">
        <f t="shared" si="15"/>
        <v>0.94173702122989322</v>
      </c>
      <c r="X9">
        <f t="shared" si="16"/>
        <v>1.9680702790768677E-3</v>
      </c>
      <c r="Y9">
        <f t="shared" si="17"/>
        <v>9.4173702122989332E-3</v>
      </c>
      <c r="Z9">
        <f t="shared" si="18"/>
        <v>0.93035158073851743</v>
      </c>
      <c r="AB9">
        <f t="shared" si="19"/>
        <v>674.20458352645437</v>
      </c>
      <c r="AC9">
        <f t="shared" si="2"/>
        <v>751.3088786389585</v>
      </c>
      <c r="AE9">
        <f t="shared" si="3"/>
        <v>1136.1438829426438</v>
      </c>
      <c r="AF9">
        <f t="shared" si="4"/>
        <v>-56.807194147132194</v>
      </c>
      <c r="AG9">
        <f t="shared" si="4"/>
        <v>-23.258789518462937</v>
      </c>
      <c r="AH9">
        <f t="shared" si="5"/>
        <v>-492.01756976921689</v>
      </c>
      <c r="AI9">
        <f t="shared" si="6"/>
        <v>564.06032950783197</v>
      </c>
      <c r="AJ9">
        <f t="shared" si="7"/>
        <v>-77.104295112504133</v>
      </c>
      <c r="AK9">
        <f t="shared" si="24"/>
        <v>122.74788906253764</v>
      </c>
      <c r="AL9">
        <f t="shared" si="8"/>
        <v>609.70392345786547</v>
      </c>
      <c r="AN9">
        <f t="shared" si="9"/>
        <v>694.19508733717021</v>
      </c>
      <c r="AO9">
        <f t="shared" si="9"/>
        <v>-34.709754366858512</v>
      </c>
      <c r="AP9">
        <f t="shared" si="9"/>
        <v>-14.211349164075328</v>
      </c>
      <c r="AQ9">
        <f t="shared" si="9"/>
        <v>-300.62757450466916</v>
      </c>
      <c r="AR9">
        <f t="shared" si="9"/>
        <v>344.64640930156736</v>
      </c>
      <c r="AS9">
        <f t="shared" si="9"/>
        <v>-47.111482694483591</v>
      </c>
      <c r="AT9">
        <f t="shared" si="9"/>
        <v>75.000167538219557</v>
      </c>
      <c r="AU9">
        <f t="shared" si="9"/>
        <v>372.53509414530328</v>
      </c>
      <c r="AW9">
        <v>6</v>
      </c>
      <c r="AX9">
        <f>(R9*SUMPRODUCT(K10:$K$23, X10:$X$23)-$AZ$3*SUMPRODUCT(K9:$K$22, W10:$W$23))/Z9</f>
        <v>807.55371860879302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2.1556750000000001E-3</v>
      </c>
      <c r="O10">
        <f t="shared" si="21"/>
        <v>1221.1984226874399</v>
      </c>
      <c r="P10">
        <f t="shared" si="22"/>
        <v>61.059921134371997</v>
      </c>
      <c r="Q10" s="4">
        <f t="shared" si="23"/>
        <v>25</v>
      </c>
      <c r="R10">
        <f t="shared" si="0"/>
        <v>250000</v>
      </c>
      <c r="S10">
        <f t="shared" si="1"/>
        <v>884.46043794780428</v>
      </c>
      <c r="U10">
        <f t="shared" si="13"/>
        <v>2.1556750000000001E-3</v>
      </c>
      <c r="V10">
        <f t="shared" si="14"/>
        <v>0.01</v>
      </c>
      <c r="W10">
        <f t="shared" si="15"/>
        <v>0.93035158073851743</v>
      </c>
      <c r="X10">
        <f t="shared" si="16"/>
        <v>2.0055356438085036E-3</v>
      </c>
      <c r="Y10">
        <f t="shared" si="17"/>
        <v>9.3035158073851744E-3</v>
      </c>
      <c r="Z10">
        <f t="shared" si="18"/>
        <v>0.91904252928732377</v>
      </c>
      <c r="AB10">
        <f t="shared" si="19"/>
        <v>751.3088786389585</v>
      </c>
      <c r="AC10">
        <f t="shared" si="2"/>
        <v>812.85675794612416</v>
      </c>
      <c r="AE10">
        <f t="shared" si="3"/>
        <v>1122.3332871483551</v>
      </c>
      <c r="AF10">
        <f t="shared" si="4"/>
        <v>-56.116664357417754</v>
      </c>
      <c r="AG10">
        <f t="shared" si="4"/>
        <v>-22.976063232183094</v>
      </c>
      <c r="AH10">
        <f t="shared" si="5"/>
        <v>-501.38391095212592</v>
      </c>
      <c r="AI10">
        <f t="shared" si="6"/>
        <v>541.85664860662837</v>
      </c>
      <c r="AJ10">
        <f t="shared" si="7"/>
        <v>-61.547879307165658</v>
      </c>
      <c r="AK10">
        <f t="shared" si="24"/>
        <v>127.22678510009273</v>
      </c>
      <c r="AL10">
        <f t="shared" si="8"/>
        <v>607.53555439955539</v>
      </c>
      <c r="AN10">
        <f t="shared" si="9"/>
        <v>631.70077845495564</v>
      </c>
      <c r="AO10">
        <f t="shared" si="9"/>
        <v>-31.585038922747781</v>
      </c>
      <c r="AP10">
        <f t="shared" si="9"/>
        <v>-12.931984817520448</v>
      </c>
      <c r="AQ10">
        <f t="shared" si="9"/>
        <v>-282.20191852100169</v>
      </c>
      <c r="AR10">
        <f t="shared" si="9"/>
        <v>304.98183619368575</v>
      </c>
      <c r="AS10">
        <f t="shared" si="9"/>
        <v>-34.641976421616093</v>
      </c>
      <c r="AT10">
        <f t="shared" si="9"/>
        <v>71.60908449240921</v>
      </c>
      <c r="AU10">
        <f t="shared" si="9"/>
        <v>341.94894426447883</v>
      </c>
      <c r="AW10">
        <v>7</v>
      </c>
      <c r="AX10">
        <f>(R10*SUMPRODUCT(K11:$K$23, X11:$X$23)-$AZ$3*SUMPRODUCT(K10:$K$22, W11:$W$23))/Z10</f>
        <v>884.46043794780428</v>
      </c>
    </row>
    <row r="11" spans="1:52" x14ac:dyDescent="0.25">
      <c r="A11" t="s">
        <v>33</v>
      </c>
      <c r="C11" s="7">
        <f>AU25</f>
        <v>2207.5629920071715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2.2206180000000002E-3</v>
      </c>
      <c r="O11">
        <f t="shared" si="21"/>
        <v>1221.1984226874399</v>
      </c>
      <c r="P11">
        <f t="shared" si="22"/>
        <v>61.059921134371997</v>
      </c>
      <c r="Q11" s="4">
        <f t="shared" si="23"/>
        <v>25</v>
      </c>
      <c r="R11">
        <f t="shared" si="0"/>
        <v>250000</v>
      </c>
      <c r="S11">
        <f t="shared" si="1"/>
        <v>948.57541392923918</v>
      </c>
      <c r="U11">
        <f t="shared" si="13"/>
        <v>2.2206180000000002E-3</v>
      </c>
      <c r="V11">
        <f t="shared" si="14"/>
        <v>0.01</v>
      </c>
      <c r="W11">
        <f t="shared" si="15"/>
        <v>0.91904252928732377</v>
      </c>
      <c r="X11">
        <f t="shared" si="16"/>
        <v>2.0408423833009584E-3</v>
      </c>
      <c r="Y11">
        <f t="shared" si="17"/>
        <v>9.1904252928732381E-3</v>
      </c>
      <c r="Z11">
        <f t="shared" si="18"/>
        <v>0.90781126161114956</v>
      </c>
      <c r="AB11">
        <f t="shared" si="19"/>
        <v>812.85675794612416</v>
      </c>
      <c r="AC11">
        <f t="shared" si="2"/>
        <v>861.12744325242102</v>
      </c>
      <c r="AE11">
        <f t="shared" si="3"/>
        <v>1108.6176807774307</v>
      </c>
      <c r="AF11">
        <f t="shared" si="4"/>
        <v>-55.43088403887154</v>
      </c>
      <c r="AG11">
        <f t="shared" si="4"/>
        <v>-22.695281540278739</v>
      </c>
      <c r="AH11">
        <f t="shared" si="5"/>
        <v>-510.21059582523958</v>
      </c>
      <c r="AI11">
        <f t="shared" si="6"/>
        <v>520.28091937304089</v>
      </c>
      <c r="AJ11">
        <f t="shared" si="7"/>
        <v>-48.270685306296855</v>
      </c>
      <c r="AK11">
        <f t="shared" si="24"/>
        <v>130.62304882792785</v>
      </c>
      <c r="AL11">
        <f t="shared" si="8"/>
        <v>602.63328289467188</v>
      </c>
      <c r="AN11">
        <f t="shared" si="9"/>
        <v>574.79467465184712</v>
      </c>
      <c r="AO11">
        <f t="shared" si="9"/>
        <v>-28.739733732592359</v>
      </c>
      <c r="AP11">
        <f t="shared" si="9"/>
        <v>-11.767020493420732</v>
      </c>
      <c r="AQ11">
        <f t="shared" si="9"/>
        <v>-264.53333598796416</v>
      </c>
      <c r="AR11">
        <f t="shared" si="9"/>
        <v>269.75458443786994</v>
      </c>
      <c r="AS11">
        <f t="shared" si="9"/>
        <v>-25.027323068127139</v>
      </c>
      <c r="AT11">
        <f t="shared" si="9"/>
        <v>67.725270988308097</v>
      </c>
      <c r="AU11">
        <f t="shared" si="9"/>
        <v>312.45253235805086</v>
      </c>
      <c r="AW11">
        <v>8</v>
      </c>
      <c r="AX11">
        <f>(R11*SUMPRODUCT(K12:$K$23, X12:$X$23)-$AZ$3*SUMPRODUCT(K11:$K$22, W12:$W$23))/Z11</f>
        <v>948.57541392923918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2.2950319999999998E-3</v>
      </c>
      <c r="O12">
        <f t="shared" si="21"/>
        <v>1221.1984226874399</v>
      </c>
      <c r="P12">
        <f t="shared" si="22"/>
        <v>61.059921134371997</v>
      </c>
      <c r="Q12" s="4">
        <f t="shared" si="23"/>
        <v>25</v>
      </c>
      <c r="R12">
        <f t="shared" si="0"/>
        <v>250000</v>
      </c>
      <c r="S12">
        <f t="shared" si="1"/>
        <v>1000.372432224332</v>
      </c>
      <c r="U12">
        <f t="shared" si="13"/>
        <v>2.2950319999999998E-3</v>
      </c>
      <c r="V12">
        <f t="shared" si="14"/>
        <v>0.01</v>
      </c>
      <c r="W12">
        <f t="shared" si="15"/>
        <v>0.90781126161114956</v>
      </c>
      <c r="X12">
        <f t="shared" si="16"/>
        <v>2.0834558953579598E-3</v>
      </c>
      <c r="Y12">
        <f t="shared" si="17"/>
        <v>9.0781126161114962E-3</v>
      </c>
      <c r="Z12">
        <f t="shared" si="18"/>
        <v>0.89664969309968012</v>
      </c>
      <c r="AB12">
        <f t="shared" si="19"/>
        <v>861.12744325242102</v>
      </c>
      <c r="AC12">
        <f t="shared" si="2"/>
        <v>896.98363433932786</v>
      </c>
      <c r="AE12">
        <f t="shared" si="3"/>
        <v>1094.9871909165065</v>
      </c>
      <c r="AF12">
        <f t="shared" si="4"/>
        <v>-54.749359545825321</v>
      </c>
      <c r="AG12">
        <f t="shared" si="4"/>
        <v>-22.416242327492004</v>
      </c>
      <c r="AH12">
        <f t="shared" si="5"/>
        <v>-520.86397383948997</v>
      </c>
      <c r="AI12">
        <f t="shared" si="6"/>
        <v>496.95761520369911</v>
      </c>
      <c r="AJ12">
        <f t="shared" si="7"/>
        <v>-35.856191086906847</v>
      </c>
      <c r="AK12">
        <f t="shared" si="24"/>
        <v>133.09556922361716</v>
      </c>
      <c r="AL12">
        <f t="shared" si="8"/>
        <v>594.19699334040945</v>
      </c>
      <c r="AN12">
        <f t="shared" si="9"/>
        <v>522.97549654336444</v>
      </c>
      <c r="AO12">
        <f t="shared" si="9"/>
        <v>-26.148774827168218</v>
      </c>
      <c r="AP12">
        <f t="shared" si="9"/>
        <v>-10.706194153782034</v>
      </c>
      <c r="AQ12">
        <f t="shared" si="9"/>
        <v>-248.76920717424889</v>
      </c>
      <c r="AR12">
        <f t="shared" si="9"/>
        <v>237.35132038816522</v>
      </c>
      <c r="AS12">
        <f t="shared" si="9"/>
        <v>-17.125231686165645</v>
      </c>
      <c r="AT12">
        <f t="shared" si="9"/>
        <v>63.567612461459738</v>
      </c>
      <c r="AU12">
        <f t="shared" si="9"/>
        <v>283.79370116345933</v>
      </c>
      <c r="AW12">
        <v>9</v>
      </c>
      <c r="AX12">
        <f>(R12*SUMPRODUCT(K13:$K$23, X13:$X$23)-$AZ$3*SUMPRODUCT(K12:$K$22, W13:$W$23))/Z12</f>
        <v>1000.372432224332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2.375308E-3</v>
      </c>
      <c r="O13">
        <f t="shared" si="21"/>
        <v>1221.1984226874399</v>
      </c>
      <c r="P13">
        <f t="shared" si="22"/>
        <v>61.059921134371997</v>
      </c>
      <c r="Q13" s="4">
        <f t="shared" si="23"/>
        <v>25</v>
      </c>
      <c r="R13">
        <f t="shared" si="0"/>
        <v>250000</v>
      </c>
      <c r="S13">
        <f t="shared" si="1"/>
        <v>1040.8071332397135</v>
      </c>
      <c r="U13">
        <f t="shared" si="13"/>
        <v>2.375308E-3</v>
      </c>
      <c r="V13">
        <f t="shared" si="14"/>
        <v>0.01</v>
      </c>
      <c r="W13">
        <f t="shared" si="15"/>
        <v>0.89664969309968012</v>
      </c>
      <c r="X13">
        <f t="shared" si="16"/>
        <v>2.1298191892172151E-3</v>
      </c>
      <c r="Y13">
        <f t="shared" si="17"/>
        <v>8.9664969309968014E-3</v>
      </c>
      <c r="Z13">
        <f t="shared" si="18"/>
        <v>0.88555337697946612</v>
      </c>
      <c r="AB13">
        <f t="shared" si="19"/>
        <v>896.98363433932786</v>
      </c>
      <c r="AC13">
        <f t="shared" si="2"/>
        <v>921.69027162474538</v>
      </c>
      <c r="AE13">
        <f t="shared" si="3"/>
        <v>1081.4363871728599</v>
      </c>
      <c r="AF13">
        <f t="shared" si="4"/>
        <v>-54.071819358642998</v>
      </c>
      <c r="AG13">
        <f t="shared" si="4"/>
        <v>-22.138834424486653</v>
      </c>
      <c r="AH13">
        <f t="shared" si="5"/>
        <v>-532.45479730430372</v>
      </c>
      <c r="AI13">
        <f t="shared" si="6"/>
        <v>472.77093608542646</v>
      </c>
      <c r="AJ13">
        <f t="shared" si="7"/>
        <v>-24.706637285417514</v>
      </c>
      <c r="AK13">
        <f t="shared" si="24"/>
        <v>134.70437415074815</v>
      </c>
      <c r="AL13">
        <f t="shared" si="8"/>
        <v>582.76867295075704</v>
      </c>
      <c r="AN13">
        <f t="shared" si="9"/>
        <v>475.78927394699508</v>
      </c>
      <c r="AO13">
        <f t="shared" si="9"/>
        <v>-23.789463697349756</v>
      </c>
      <c r="AP13">
        <f t="shared" si="9"/>
        <v>-9.7402122600999128</v>
      </c>
      <c r="AQ13">
        <f t="shared" si="9"/>
        <v>-234.25906916382971</v>
      </c>
      <c r="AR13">
        <f t="shared" si="9"/>
        <v>208.00052882571569</v>
      </c>
      <c r="AS13">
        <f t="shared" si="9"/>
        <v>-10.8699440439871</v>
      </c>
      <c r="AT13">
        <f t="shared" si="9"/>
        <v>59.264601353222602</v>
      </c>
      <c r="AU13">
        <f t="shared" si="9"/>
        <v>256.39518613495119</v>
      </c>
      <c r="AW13">
        <v>10</v>
      </c>
      <c r="AX13">
        <f>(R13*SUMPRODUCT(K14:$K$23, X14:$X$23)-$AZ$3*SUMPRODUCT(K13:$K$22, W14:$W$23))/Z13</f>
        <v>1040.8071332397135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2.4628010000000001E-3</v>
      </c>
      <c r="O14">
        <f t="shared" si="21"/>
        <v>1221.1984226874399</v>
      </c>
      <c r="P14">
        <f t="shared" si="22"/>
        <v>61.059921134371997</v>
      </c>
      <c r="Q14" s="4">
        <f t="shared" si="23"/>
        <v>25</v>
      </c>
      <c r="R14">
        <f t="shared" si="0"/>
        <v>250000</v>
      </c>
      <c r="S14">
        <f t="shared" si="1"/>
        <v>1070.6682423579452</v>
      </c>
      <c r="U14">
        <f t="shared" si="13"/>
        <v>2.4628010000000001E-3</v>
      </c>
      <c r="V14">
        <f t="shared" si="14"/>
        <v>0.01</v>
      </c>
      <c r="W14">
        <f t="shared" si="15"/>
        <v>0.88555337697946612</v>
      </c>
      <c r="X14">
        <f t="shared" si="16"/>
        <v>2.1809417423784062E-3</v>
      </c>
      <c r="Y14">
        <f t="shared" si="17"/>
        <v>8.8555337697946608E-3</v>
      </c>
      <c r="Z14">
        <f t="shared" si="18"/>
        <v>0.87451690146729311</v>
      </c>
      <c r="AB14">
        <f t="shared" si="19"/>
        <v>921.69027162474538</v>
      </c>
      <c r="AC14">
        <f t="shared" si="2"/>
        <v>936.31747380630304</v>
      </c>
      <c r="AE14">
        <f t="shared" si="3"/>
        <v>1067.9586606853657</v>
      </c>
      <c r="AF14">
        <f t="shared" si="4"/>
        <v>-53.397933034268284</v>
      </c>
      <c r="AG14">
        <f t="shared" si="4"/>
        <v>-21.862922536682326</v>
      </c>
      <c r="AH14">
        <f t="shared" si="5"/>
        <v>-545.23543559460154</v>
      </c>
      <c r="AI14">
        <f t="shared" si="6"/>
        <v>447.46236951981359</v>
      </c>
      <c r="AJ14">
        <f t="shared" si="7"/>
        <v>-14.627202181557664</v>
      </c>
      <c r="AK14">
        <f t="shared" si="24"/>
        <v>135.53756994930899</v>
      </c>
      <c r="AL14">
        <f t="shared" si="8"/>
        <v>568.37273728756486</v>
      </c>
      <c r="AN14">
        <f t="shared" si="9"/>
        <v>432.82214989688322</v>
      </c>
      <c r="AO14">
        <f t="shared" si="9"/>
        <v>-21.64110749484416</v>
      </c>
      <c r="AP14">
        <f t="shared" si="9"/>
        <v>-8.8606024593527906</v>
      </c>
      <c r="AQ14">
        <f t="shared" si="9"/>
        <v>-220.97294785040816</v>
      </c>
      <c r="AR14">
        <f t="shared" si="9"/>
        <v>181.34749209227815</v>
      </c>
      <c r="AS14">
        <f t="shared" si="9"/>
        <v>-5.9281106359821498</v>
      </c>
      <c r="AT14">
        <f t="shared" si="9"/>
        <v>54.930649075509656</v>
      </c>
      <c r="AU14">
        <f t="shared" si="9"/>
        <v>230.35003053180563</v>
      </c>
      <c r="AW14">
        <v>11</v>
      </c>
      <c r="AX14">
        <f>(R14*SUMPRODUCT(K15:$K$23, X15:$X$23)-$AZ$3*SUMPRODUCT(K14:$K$22, W15:$W$23))/Z14</f>
        <v>1070.6682423579452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2.5557050000000001E-3</v>
      </c>
      <c r="O15">
        <f t="shared" si="21"/>
        <v>1221.1984226874399</v>
      </c>
      <c r="P15">
        <f t="shared" si="22"/>
        <v>61.059921134371997</v>
      </c>
      <c r="Q15" s="4">
        <f t="shared" si="23"/>
        <v>25</v>
      </c>
      <c r="R15">
        <f t="shared" si="0"/>
        <v>250000</v>
      </c>
      <c r="S15">
        <f t="shared" si="1"/>
        <v>1090.9099108065122</v>
      </c>
      <c r="U15">
        <f t="shared" si="13"/>
        <v>2.5557050000000001E-3</v>
      </c>
      <c r="V15">
        <f t="shared" si="14"/>
        <v>0.01</v>
      </c>
      <c r="W15">
        <f t="shared" si="15"/>
        <v>0.87451690146729311</v>
      </c>
      <c r="X15">
        <f t="shared" si="16"/>
        <v>2.2350072176644683E-3</v>
      </c>
      <c r="Y15">
        <f t="shared" si="17"/>
        <v>8.7451690146729318E-3</v>
      </c>
      <c r="Z15">
        <f t="shared" si="18"/>
        <v>0.86353672523495573</v>
      </c>
      <c r="AB15">
        <f t="shared" si="19"/>
        <v>936.31747380630304</v>
      </c>
      <c r="AC15">
        <f t="shared" si="2"/>
        <v>942.04077190421322</v>
      </c>
      <c r="AE15">
        <f t="shared" si="3"/>
        <v>1054.5496867896052</v>
      </c>
      <c r="AF15">
        <f t="shared" si="4"/>
        <v>-52.727484339480256</v>
      </c>
      <c r="AG15">
        <f t="shared" si="4"/>
        <v>-21.588418130873894</v>
      </c>
      <c r="AH15">
        <f t="shared" si="5"/>
        <v>-558.75180441611712</v>
      </c>
      <c r="AI15">
        <f t="shared" si="6"/>
        <v>421.48197990313383</v>
      </c>
      <c r="AJ15">
        <f t="shared" si="7"/>
        <v>-5.723298097910174</v>
      </c>
      <c r="AK15">
        <f t="shared" si="24"/>
        <v>135.66977733794997</v>
      </c>
      <c r="AL15">
        <f t="shared" si="8"/>
        <v>551.42845914317365</v>
      </c>
      <c r="AN15">
        <f t="shared" si="9"/>
        <v>393.69821869513237</v>
      </c>
      <c r="AO15">
        <f t="shared" si="9"/>
        <v>-19.684910934756619</v>
      </c>
      <c r="AP15">
        <f t="shared" si="9"/>
        <v>-8.059669325250546</v>
      </c>
      <c r="AQ15">
        <f t="shared" si="9"/>
        <v>-208.60049824774617</v>
      </c>
      <c r="AR15">
        <f t="shared" si="9"/>
        <v>157.35314018737901</v>
      </c>
      <c r="AS15">
        <f t="shared" si="9"/>
        <v>-2.1366961599202718</v>
      </c>
      <c r="AT15">
        <f t="shared" si="9"/>
        <v>50.650007617301242</v>
      </c>
      <c r="AU15">
        <f t="shared" si="9"/>
        <v>205.86645164475999</v>
      </c>
      <c r="AW15">
        <v>12</v>
      </c>
      <c r="AX15">
        <f>(R15*SUMPRODUCT(K16:$K$23, X16:$X$23)-$AZ$3*SUMPRODUCT(K15:$K$22, W16:$W$23))/Z15</f>
        <v>1090.9099108065122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2.6648449999999999E-3</v>
      </c>
      <c r="O16">
        <f t="shared" si="21"/>
        <v>1221.1984226874399</v>
      </c>
      <c r="P16">
        <f t="shared" si="22"/>
        <v>61.059921134371997</v>
      </c>
      <c r="Q16" s="4">
        <f t="shared" si="23"/>
        <v>25</v>
      </c>
      <c r="R16">
        <f t="shared" si="0"/>
        <v>250000</v>
      </c>
      <c r="S16">
        <f t="shared" si="1"/>
        <v>1101.5055175281616</v>
      </c>
      <c r="U16">
        <f t="shared" si="13"/>
        <v>2.6648449999999999E-3</v>
      </c>
      <c r="V16">
        <f t="shared" si="14"/>
        <v>0.01</v>
      </c>
      <c r="W16">
        <f t="shared" si="15"/>
        <v>0.86353672523495573</v>
      </c>
      <c r="X16">
        <f t="shared" si="16"/>
        <v>2.3011915245587456E-3</v>
      </c>
      <c r="Y16">
        <f t="shared" si="17"/>
        <v>8.6353672523495576E-3</v>
      </c>
      <c r="Z16">
        <f t="shared" si="18"/>
        <v>0.85260016645804737</v>
      </c>
      <c r="AB16">
        <f t="shared" si="19"/>
        <v>942.04077190421322</v>
      </c>
      <c r="AC16">
        <f t="shared" si="2"/>
        <v>939.14378759896817</v>
      </c>
      <c r="AE16">
        <f t="shared" si="3"/>
        <v>1041.1939784616161</v>
      </c>
      <c r="AF16">
        <f t="shared" si="4"/>
        <v>-52.059698923080809</v>
      </c>
      <c r="AG16">
        <f t="shared" si="4"/>
        <v>-21.315004161451185</v>
      </c>
      <c r="AH16">
        <f t="shared" si="5"/>
        <v>-575.29788113968641</v>
      </c>
      <c r="AI16">
        <f t="shared" si="6"/>
        <v>392.52139423739777</v>
      </c>
      <c r="AJ16">
        <f t="shared" si="7"/>
        <v>2.8969843052450415</v>
      </c>
      <c r="AK16">
        <f t="shared" si="24"/>
        <v>135.18225360099242</v>
      </c>
      <c r="AL16">
        <f t="shared" si="8"/>
        <v>530.60063214363527</v>
      </c>
      <c r="AN16">
        <f t="shared" si="9"/>
        <v>358.07122123505616</v>
      </c>
      <c r="AO16">
        <f t="shared" si="9"/>
        <v>-17.903561061752811</v>
      </c>
      <c r="AP16">
        <f t="shared" si="9"/>
        <v>-7.3303243474361839</v>
      </c>
      <c r="AQ16">
        <f t="shared" si="9"/>
        <v>-197.84748964644714</v>
      </c>
      <c r="AR16">
        <f t="shared" si="9"/>
        <v>134.98984617942006</v>
      </c>
      <c r="AS16">
        <f t="shared" si="9"/>
        <v>0.99628573496991657</v>
      </c>
      <c r="AT16">
        <f t="shared" si="9"/>
        <v>46.489775812700671</v>
      </c>
      <c r="AU16">
        <f t="shared" si="9"/>
        <v>182.47590772709066</v>
      </c>
      <c r="AW16">
        <v>13</v>
      </c>
      <c r="AX16">
        <f>(R16*SUMPRODUCT(K17:$K$23, X17:$X$23)-$AZ$3*SUMPRODUCT(K16:$K$22, W17:$W$23))/Z16</f>
        <v>1101.5055175281616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2.7902209999999998E-3</v>
      </c>
      <c r="O17">
        <f t="shared" si="21"/>
        <v>1221.1984226874399</v>
      </c>
      <c r="P17">
        <f t="shared" si="22"/>
        <v>61.059921134371997</v>
      </c>
      <c r="Q17" s="4">
        <f t="shared" si="23"/>
        <v>25</v>
      </c>
      <c r="R17">
        <f t="shared" si="0"/>
        <v>250000</v>
      </c>
      <c r="S17">
        <f t="shared" si="1"/>
        <v>1102.5878758614349</v>
      </c>
      <c r="U17">
        <f t="shared" si="13"/>
        <v>2.7902209999999998E-3</v>
      </c>
      <c r="V17">
        <f t="shared" si="14"/>
        <v>0.01</v>
      </c>
      <c r="W17">
        <f t="shared" si="15"/>
        <v>0.85260016645804737</v>
      </c>
      <c r="X17">
        <f t="shared" si="16"/>
        <v>2.3789428890547393E-3</v>
      </c>
      <c r="Y17">
        <f t="shared" si="17"/>
        <v>8.5260016645804741E-3</v>
      </c>
      <c r="Z17">
        <f t="shared" si="18"/>
        <v>0.84169522190441215</v>
      </c>
      <c r="AB17">
        <f t="shared" si="19"/>
        <v>939.14378759896817</v>
      </c>
      <c r="AC17">
        <f t="shared" si="2"/>
        <v>928.0429468423049</v>
      </c>
      <c r="AE17">
        <f t="shared" si="3"/>
        <v>1027.8768773732229</v>
      </c>
      <c r="AF17">
        <f t="shared" si="4"/>
        <v>-51.393843868661143</v>
      </c>
      <c r="AG17">
        <f t="shared" si="4"/>
        <v>-21.042380547610303</v>
      </c>
      <c r="AH17">
        <f t="shared" si="5"/>
        <v>-594.73572226368481</v>
      </c>
      <c r="AI17">
        <f t="shared" si="6"/>
        <v>360.70493069326665</v>
      </c>
      <c r="AJ17">
        <f t="shared" si="7"/>
        <v>11.100840756663274</v>
      </c>
      <c r="AK17">
        <f t="shared" si="24"/>
        <v>134.0938774772471</v>
      </c>
      <c r="AL17">
        <f t="shared" si="8"/>
        <v>505.89964892717705</v>
      </c>
      <c r="AN17">
        <f t="shared" si="9"/>
        <v>325.62686876754367</v>
      </c>
      <c r="AO17">
        <f t="shared" si="9"/>
        <v>-16.281343438377185</v>
      </c>
      <c r="AP17">
        <f t="shared" si="9"/>
        <v>-6.6661335029190081</v>
      </c>
      <c r="AQ17">
        <f t="shared" si="9"/>
        <v>-188.40965805149483</v>
      </c>
      <c r="AR17">
        <f t="shared" si="9"/>
        <v>114.26973377475268</v>
      </c>
      <c r="AS17">
        <f t="shared" si="9"/>
        <v>3.5166974720911837</v>
      </c>
      <c r="AT17">
        <f t="shared" si="9"/>
        <v>42.480349937826247</v>
      </c>
      <c r="AU17">
        <f t="shared" si="9"/>
        <v>160.26678118467012</v>
      </c>
      <c r="AW17">
        <v>14</v>
      </c>
      <c r="AX17">
        <f>(R17*SUMPRODUCT(K18:$K$23, X18:$X$23)-$AZ$3*SUMPRODUCT(K17:$K$22, W18:$W$23))/Z17</f>
        <v>1102.5878758614349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3.5816260000000001E-3</v>
      </c>
      <c r="O18">
        <f t="shared" si="21"/>
        <v>1221.1984226874399</v>
      </c>
      <c r="P18">
        <f t="shared" si="22"/>
        <v>61.059921134371997</v>
      </c>
      <c r="Q18" s="4">
        <f t="shared" si="23"/>
        <v>25</v>
      </c>
      <c r="R18">
        <f t="shared" si="0"/>
        <v>250000</v>
      </c>
      <c r="S18">
        <f t="shared" si="1"/>
        <v>1047.0775526255038</v>
      </c>
      <c r="U18">
        <f t="shared" si="13"/>
        <v>3.5816260000000001E-3</v>
      </c>
      <c r="V18">
        <f t="shared" si="14"/>
        <v>0.01</v>
      </c>
      <c r="W18">
        <f t="shared" si="15"/>
        <v>0.84169522190441215</v>
      </c>
      <c r="X18">
        <f t="shared" si="16"/>
        <v>3.0146374908486123E-3</v>
      </c>
      <c r="Y18">
        <f t="shared" si="17"/>
        <v>8.4169522190441215E-3</v>
      </c>
      <c r="Z18">
        <f t="shared" si="18"/>
        <v>0.83026363219451937</v>
      </c>
      <c r="AB18">
        <f t="shared" si="19"/>
        <v>928.0429468423049</v>
      </c>
      <c r="AC18">
        <f t="shared" si="2"/>
        <v>869.35041203219885</v>
      </c>
      <c r="AE18">
        <f t="shared" si="3"/>
        <v>1013.9166380506919</v>
      </c>
      <c r="AF18">
        <f t="shared" si="4"/>
        <v>-50.695831902534593</v>
      </c>
      <c r="AG18">
        <f t="shared" si="4"/>
        <v>-20.756590804862984</v>
      </c>
      <c r="AH18">
        <f t="shared" si="5"/>
        <v>-753.65937271215307</v>
      </c>
      <c r="AI18">
        <f t="shared" si="6"/>
        <v>188.80484263114124</v>
      </c>
      <c r="AJ18">
        <f t="shared" si="7"/>
        <v>58.692534810106054</v>
      </c>
      <c r="AK18">
        <f t="shared" si="24"/>
        <v>132.38846270933234</v>
      </c>
      <c r="AL18">
        <f t="shared" si="8"/>
        <v>379.88584015057961</v>
      </c>
      <c r="AN18">
        <f t="shared" si="9"/>
        <v>295.88486661445933</v>
      </c>
      <c r="AO18">
        <f t="shared" si="9"/>
        <v>-14.794243330722967</v>
      </c>
      <c r="AP18">
        <f t="shared" si="9"/>
        <v>-6.0572643461845859</v>
      </c>
      <c r="AQ18">
        <f t="shared" si="9"/>
        <v>-219.9356382950721</v>
      </c>
      <c r="AR18">
        <f t="shared" si="9"/>
        <v>55.097720642479686</v>
      </c>
      <c r="AS18">
        <f t="shared" si="9"/>
        <v>17.127870459784781</v>
      </c>
      <c r="AT18">
        <f t="shared" si="9"/>
        <v>38.634086038230777</v>
      </c>
      <c r="AU18">
        <f t="shared" si="9"/>
        <v>110.85967714049524</v>
      </c>
      <c r="AW18">
        <v>15</v>
      </c>
      <c r="AX18">
        <f>(R18*SUMPRODUCT(K19:$K$23, X19:$X$23)-$AZ$3*SUMPRODUCT(K18:$K$22, W19:$W$23))/Z18</f>
        <v>1047.0775526255038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4.4506370000000003E-3</v>
      </c>
      <c r="O19">
        <f t="shared" si="21"/>
        <v>1221.1984226874399</v>
      </c>
      <c r="P19">
        <f t="shared" si="22"/>
        <v>61.059921134371997</v>
      </c>
      <c r="Q19" s="4">
        <f t="shared" si="23"/>
        <v>25</v>
      </c>
      <c r="R19">
        <f t="shared" si="0"/>
        <v>250000</v>
      </c>
      <c r="S19">
        <f t="shared" si="1"/>
        <v>937.99561161587008</v>
      </c>
      <c r="U19">
        <f t="shared" si="13"/>
        <v>4.4506370000000003E-3</v>
      </c>
      <c r="V19">
        <f t="shared" si="14"/>
        <v>0.01</v>
      </c>
      <c r="W19">
        <f t="shared" si="15"/>
        <v>0.83026363219451937</v>
      </c>
      <c r="X19">
        <f t="shared" si="16"/>
        <v>3.6952020411993194E-3</v>
      </c>
      <c r="Y19">
        <f t="shared" si="17"/>
        <v>8.3026363219451931E-3</v>
      </c>
      <c r="Z19">
        <f t="shared" si="18"/>
        <v>0.81826579383137488</v>
      </c>
      <c r="AB19">
        <f t="shared" si="19"/>
        <v>869.35041203219885</v>
      </c>
      <c r="AC19">
        <f t="shared" si="2"/>
        <v>767.52972374920591</v>
      </c>
      <c r="AE19">
        <f t="shared" si="3"/>
        <v>999.26489676596088</v>
      </c>
      <c r="AF19">
        <f t="shared" si="4"/>
        <v>-49.963244838298046</v>
      </c>
      <c r="AG19">
        <f t="shared" si="4"/>
        <v>-20.456644845784371</v>
      </c>
      <c r="AH19">
        <f t="shared" si="5"/>
        <v>-923.80051029982985</v>
      </c>
      <c r="AI19">
        <f t="shared" si="6"/>
        <v>5.0444967820486681</v>
      </c>
      <c r="AJ19">
        <f t="shared" si="7"/>
        <v>101.82068828299293</v>
      </c>
      <c r="AK19">
        <f t="shared" si="24"/>
        <v>127.30564447719033</v>
      </c>
      <c r="AL19">
        <f t="shared" si="8"/>
        <v>234.17082954223193</v>
      </c>
      <c r="AN19">
        <f t="shared" si="9"/>
        <v>268.62257115439638</v>
      </c>
      <c r="AO19">
        <f t="shared" si="9"/>
        <v>-13.431128557719818</v>
      </c>
      <c r="AP19">
        <f t="shared" si="9"/>
        <v>-5.4991589852214595</v>
      </c>
      <c r="AQ19">
        <f t="shared" si="9"/>
        <v>-248.33622106972112</v>
      </c>
      <c r="AR19">
        <f t="shared" si="9"/>
        <v>1.3560625417339798</v>
      </c>
      <c r="AS19">
        <f t="shared" si="9"/>
        <v>27.371455929061693</v>
      </c>
      <c r="AT19">
        <f t="shared" si="9"/>
        <v>34.22232648480567</v>
      </c>
      <c r="AU19">
        <f t="shared" si="9"/>
        <v>62.949844955601343</v>
      </c>
      <c r="AW19">
        <v>16</v>
      </c>
      <c r="AX19">
        <f>(R19*SUMPRODUCT(K20:$K$23, X20:$X$23)-$AZ$3*SUMPRODUCT(K19:$K$22, W20:$W$23))/Z19</f>
        <v>937.99561161587008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5.383718E-3</v>
      </c>
      <c r="O20">
        <f t="shared" si="21"/>
        <v>1221.1984226874399</v>
      </c>
      <c r="P20">
        <f t="shared" si="22"/>
        <v>61.059921134371997</v>
      </c>
      <c r="Q20" s="4">
        <f t="shared" si="23"/>
        <v>25</v>
      </c>
      <c r="R20">
        <f t="shared" si="0"/>
        <v>250000</v>
      </c>
      <c r="S20">
        <f t="shared" si="1"/>
        <v>779.24910563262381</v>
      </c>
      <c r="U20">
        <f t="shared" si="13"/>
        <v>5.383718E-3</v>
      </c>
      <c r="V20">
        <f t="shared" si="14"/>
        <v>0.01</v>
      </c>
      <c r="W20">
        <f t="shared" si="15"/>
        <v>0.81826579383137488</v>
      </c>
      <c r="X20">
        <f t="shared" si="16"/>
        <v>4.4053122830342616E-3</v>
      </c>
      <c r="Y20">
        <f t="shared" si="17"/>
        <v>8.182657938313749E-3</v>
      </c>
      <c r="Z20">
        <f t="shared" si="18"/>
        <v>0.80567782361002682</v>
      </c>
      <c r="AB20">
        <f t="shared" si="19"/>
        <v>767.52972374920591</v>
      </c>
      <c r="AC20">
        <f t="shared" si="2"/>
        <v>627.82372347615228</v>
      </c>
      <c r="AE20">
        <f t="shared" si="3"/>
        <v>983.8924873868142</v>
      </c>
      <c r="AF20">
        <f t="shared" si="4"/>
        <v>-49.194624369340708</v>
      </c>
      <c r="AG20">
        <f t="shared" si="4"/>
        <v>-20.141945590250671</v>
      </c>
      <c r="AH20">
        <f t="shared" si="5"/>
        <v>-1101.3280707585654</v>
      </c>
      <c r="AI20">
        <f t="shared" si="6"/>
        <v>-186.77215333134257</v>
      </c>
      <c r="AJ20">
        <f t="shared" si="7"/>
        <v>139.70600027305363</v>
      </c>
      <c r="AK20">
        <f t="shared" si="24"/>
        <v>119.15593107366756</v>
      </c>
      <c r="AL20">
        <f t="shared" si="8"/>
        <v>72.089778015378627</v>
      </c>
      <c r="AN20">
        <f t="shared" si="9"/>
        <v>243.64128521306944</v>
      </c>
      <c r="AO20">
        <f t="shared" si="9"/>
        <v>-12.182064260653471</v>
      </c>
      <c r="AP20">
        <f t="shared" si="9"/>
        <v>-4.9877497523477459</v>
      </c>
      <c r="AQ20">
        <f t="shared" si="9"/>
        <v>-272.7218573581348</v>
      </c>
      <c r="AR20">
        <f t="shared" si="9"/>
        <v>-46.25038615806654</v>
      </c>
      <c r="AS20">
        <f t="shared" si="9"/>
        <v>34.595395223423658</v>
      </c>
      <c r="AT20">
        <f t="shared" si="9"/>
        <v>29.506581826490475</v>
      </c>
      <c r="AU20">
        <f t="shared" si="9"/>
        <v>17.851590891847593</v>
      </c>
      <c r="AW20">
        <v>17</v>
      </c>
      <c r="AX20">
        <f>(R20*SUMPRODUCT(K21:$K$23, X21:$X$23)-$AZ$3*SUMPRODUCT(K20:$K$22, W21:$W$23))/Z20</f>
        <v>779.24910563262381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6.4575739999999998E-3</v>
      </c>
      <c r="O21">
        <f t="shared" si="21"/>
        <v>1221.1984226874399</v>
      </c>
      <c r="P21">
        <f t="shared" si="22"/>
        <v>61.059921134371997</v>
      </c>
      <c r="Q21" s="4">
        <f t="shared" si="23"/>
        <v>25</v>
      </c>
      <c r="R21">
        <f t="shared" si="0"/>
        <v>250000</v>
      </c>
      <c r="S21">
        <f t="shared" si="1"/>
        <v>570.11663405355273</v>
      </c>
      <c r="U21">
        <f t="shared" si="13"/>
        <v>6.4575739999999998E-3</v>
      </c>
      <c r="V21">
        <f t="shared" si="14"/>
        <v>0.01</v>
      </c>
      <c r="W21">
        <f t="shared" si="15"/>
        <v>0.80567782361002682</v>
      </c>
      <c r="X21">
        <f t="shared" si="16"/>
        <v>5.202724166120695E-3</v>
      </c>
      <c r="Y21">
        <f t="shared" si="17"/>
        <v>8.0567782361002684E-3</v>
      </c>
      <c r="Z21">
        <f t="shared" si="18"/>
        <v>0.79241832120780586</v>
      </c>
      <c r="AB21">
        <f t="shared" si="19"/>
        <v>627.82372347615228</v>
      </c>
      <c r="AC21">
        <f t="shared" si="2"/>
        <v>451.77086604936125</v>
      </c>
      <c r="AE21">
        <f t="shared" si="3"/>
        <v>967.70000396760167</v>
      </c>
      <c r="AF21">
        <f t="shared" si="4"/>
        <v>-48.385000198380084</v>
      </c>
      <c r="AG21">
        <f t="shared" si="4"/>
        <v>-19.810458030195147</v>
      </c>
      <c r="AH21">
        <f t="shared" si="5"/>
        <v>-1300.6810415301738</v>
      </c>
      <c r="AI21">
        <f t="shared" si="6"/>
        <v>-401.17649579114743</v>
      </c>
      <c r="AJ21">
        <f t="shared" si="7"/>
        <v>176.05285742679104</v>
      </c>
      <c r="AK21">
        <f t="shared" si="24"/>
        <v>108.29971090717619</v>
      </c>
      <c r="AL21">
        <f t="shared" si="8"/>
        <v>-116.8239274571802</v>
      </c>
      <c r="AN21">
        <f t="shared" si="9"/>
        <v>220.74219004563517</v>
      </c>
      <c r="AO21">
        <f t="shared" si="9"/>
        <v>-11.037109502281758</v>
      </c>
      <c r="AP21">
        <f t="shared" si="9"/>
        <v>-4.5189664911263376</v>
      </c>
      <c r="AQ21">
        <f t="shared" si="9"/>
        <v>-296.69854343394303</v>
      </c>
      <c r="AR21">
        <f t="shared" si="9"/>
        <v>-91.512429381715975</v>
      </c>
      <c r="AS21">
        <f t="shared" si="9"/>
        <v>40.159443167143891</v>
      </c>
      <c r="AT21">
        <f t="shared" si="9"/>
        <v>24.704262962635692</v>
      </c>
      <c r="AU21">
        <f t="shared" si="9"/>
        <v>-26.648723251936396</v>
      </c>
      <c r="AW21">
        <v>18</v>
      </c>
      <c r="AX21">
        <f>(R21*SUMPRODUCT(K22:$K$23, X22:$X$23)-$AZ$3*SUMPRODUCT(K21:$K$22, W22:$W$23))/Z21</f>
        <v>570.11663405355273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7.6803260000000003E-3</v>
      </c>
      <c r="O22">
        <f t="shared" si="21"/>
        <v>1221.1984226874399</v>
      </c>
      <c r="P22">
        <f t="shared" si="22"/>
        <v>61.059921134371997</v>
      </c>
      <c r="Q22" s="4">
        <f t="shared" si="23"/>
        <v>25</v>
      </c>
      <c r="R22">
        <f t="shared" si="0"/>
        <v>250000</v>
      </c>
      <c r="S22">
        <f t="shared" si="1"/>
        <v>310.07455562663387</v>
      </c>
      <c r="U22">
        <f t="shared" si="13"/>
        <v>7.6803260000000003E-3</v>
      </c>
      <c r="V22">
        <f t="shared" si="14"/>
        <v>0.01</v>
      </c>
      <c r="W22">
        <f t="shared" si="15"/>
        <v>0.79241832120780586</v>
      </c>
      <c r="X22">
        <f t="shared" si="16"/>
        <v>6.0860310352486629E-3</v>
      </c>
      <c r="Y22">
        <f t="shared" si="17"/>
        <v>7.9241832120780595E-3</v>
      </c>
      <c r="Z22">
        <f t="shared" si="18"/>
        <v>0.77840810696047913</v>
      </c>
      <c r="AB22">
        <f t="shared" si="19"/>
        <v>451.77086604936125</v>
      </c>
      <c r="AC22">
        <f t="shared" si="2"/>
        <v>241.36454786193985</v>
      </c>
      <c r="AE22">
        <f t="shared" si="3"/>
        <v>950.59075242725316</v>
      </c>
      <c r="AF22">
        <f t="shared" si="4"/>
        <v>-47.529537621362657</v>
      </c>
      <c r="AG22">
        <f t="shared" si="4"/>
        <v>-19.460202674011978</v>
      </c>
      <c r="AH22">
        <f t="shared" si="5"/>
        <v>-1521.5077588121658</v>
      </c>
      <c r="AI22">
        <f t="shared" si="6"/>
        <v>-637.90674668028726</v>
      </c>
      <c r="AJ22">
        <f t="shared" si="7"/>
        <v>210.40631818742139</v>
      </c>
      <c r="AK22">
        <f t="shared" si="24"/>
        <v>94.838245659867638</v>
      </c>
      <c r="AL22">
        <f t="shared" si="8"/>
        <v>-332.66218283299821</v>
      </c>
      <c r="AN22">
        <f t="shared" si="9"/>
        <v>199.74667379379201</v>
      </c>
      <c r="AO22">
        <f t="shared" si="9"/>
        <v>-9.987333689689601</v>
      </c>
      <c r="AP22">
        <f t="shared" si="9"/>
        <v>-4.0891527143111173</v>
      </c>
      <c r="AQ22">
        <f t="shared" si="9"/>
        <v>-319.7128871684825</v>
      </c>
      <c r="AR22">
        <f t="shared" si="9"/>
        <v>-134.04269977869117</v>
      </c>
      <c r="AS22">
        <f t="shared" si="9"/>
        <v>44.212466927351038</v>
      </c>
      <c r="AT22">
        <f t="shared" si="9"/>
        <v>19.928264682384242</v>
      </c>
      <c r="AU22">
        <f t="shared" si="9"/>
        <v>-69.901968168955904</v>
      </c>
      <c r="AW22">
        <v>19</v>
      </c>
      <c r="AX22">
        <f>(R22*SUMPRODUCT(K23:$K$23, X23:$X$23)-$AZ$3*SUMPRODUCT(K22:$K$22, W23:$W$23))/Z22</f>
        <v>310.07455562663387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9.0334749999999991E-3</v>
      </c>
      <c r="O23">
        <f t="shared" si="21"/>
        <v>1221.1984226874399</v>
      </c>
      <c r="P23">
        <f t="shared" si="22"/>
        <v>61.059921134371997</v>
      </c>
      <c r="Q23" s="4">
        <f t="shared" si="23"/>
        <v>25</v>
      </c>
      <c r="R23">
        <f t="shared" si="0"/>
        <v>250000</v>
      </c>
      <c r="S23">
        <f t="shared" si="1"/>
        <v>316.09086316847953</v>
      </c>
      <c r="U23">
        <f t="shared" si="13"/>
        <v>9.0334749999999991E-3</v>
      </c>
      <c r="V23">
        <f t="shared" si="14"/>
        <v>0.01</v>
      </c>
      <c r="W23">
        <f t="shared" si="15"/>
        <v>0.77840810696047913</v>
      </c>
      <c r="X23">
        <f t="shared" si="16"/>
        <v>7.0317301740248136E-3</v>
      </c>
      <c r="Y23">
        <f t="shared" si="17"/>
        <v>7.7840810696047915E-3</v>
      </c>
      <c r="Z23">
        <f t="shared" si="18"/>
        <v>0.7635922957168495</v>
      </c>
      <c r="AB23">
        <f t="shared" si="19"/>
        <v>241.36454786193985</v>
      </c>
      <c r="AC23">
        <f t="shared" si="2"/>
        <v>241.36454786193983</v>
      </c>
      <c r="AE23">
        <f t="shared" si="3"/>
        <v>932.49770710569783</v>
      </c>
      <c r="AF23">
        <f t="shared" si="4"/>
        <v>-46.624885355284889</v>
      </c>
      <c r="AG23">
        <f t="shared" si="4"/>
        <v>-19.089807392921237</v>
      </c>
      <c r="AH23">
        <f t="shared" si="5"/>
        <v>-1757.9325435062035</v>
      </c>
      <c r="AI23">
        <f t="shared" si="6"/>
        <v>-891.14952914871174</v>
      </c>
      <c r="AJ23">
        <f t="shared" si="7"/>
        <v>0</v>
      </c>
      <c r="AK23">
        <f t="shared" si="24"/>
        <v>78.906615872864691</v>
      </c>
      <c r="AL23">
        <f t="shared" si="8"/>
        <v>-812.24291327584706</v>
      </c>
      <c r="AN23">
        <f t="shared" si="9"/>
        <v>180.49912900462127</v>
      </c>
      <c r="AO23">
        <f t="shared" si="9"/>
        <v>-9.0249564502310626</v>
      </c>
      <c r="AP23">
        <f t="shared" si="9"/>
        <v>-3.6951228737956532</v>
      </c>
      <c r="AQ23">
        <f t="shared" si="9"/>
        <v>-340.27460929271962</v>
      </c>
      <c r="AR23">
        <f t="shared" si="9"/>
        <v>-172.49555961212505</v>
      </c>
      <c r="AS23">
        <f t="shared" si="9"/>
        <v>0</v>
      </c>
      <c r="AT23">
        <f t="shared" si="9"/>
        <v>15.273576899143965</v>
      </c>
      <c r="AU23">
        <f t="shared" si="9"/>
        <v>-157.22198271298109</v>
      </c>
      <c r="AW23">
        <v>20</v>
      </c>
      <c r="AX23">
        <f>(R23*SUMPRODUCT(K$23:$K24, X$23:$X24)-$AZ$3*SUMPRODUCT(K$22:$K23, W$23:$W24))/Z23</f>
        <v>316.09086316847953</v>
      </c>
    </row>
    <row r="25" spans="5:50" x14ac:dyDescent="0.25">
      <c r="AN25" s="8">
        <f t="shared" ref="AN25:AU25" si="25">SUM(AN3:AN23)</f>
        <v>10573.770713923781</v>
      </c>
      <c r="AO25" s="8">
        <f t="shared" si="25"/>
        <v>-1444.5873527117692</v>
      </c>
      <c r="AP25" s="8">
        <f t="shared" si="25"/>
        <v>-1713.8955818230386</v>
      </c>
      <c r="AQ25" s="8">
        <f t="shared" si="25"/>
        <v>-5696.9569790318537</v>
      </c>
      <c r="AR25" s="8">
        <f t="shared" si="25"/>
        <v>1718.3308003571215</v>
      </c>
      <c r="AS25" s="8">
        <f t="shared" si="25"/>
        <v>-519.27858315006449</v>
      </c>
      <c r="AT25" s="8">
        <f t="shared" si="25"/>
        <v>1008.5107748001141</v>
      </c>
      <c r="AU25" s="9">
        <f t="shared" si="25"/>
        <v>2207.5629920071715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8" priority="1" operator="lessThan">
      <formula>0</formula>
    </cfRule>
  </conditionalFormatting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04AD82-8624-49E4-AA2C-830A7C5494D8}"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'T.45.04.C'!C3*(1+C12)</f>
        <v>5179.6586588242471</v>
      </c>
      <c r="K3">
        <v>1</v>
      </c>
      <c r="L3" s="2">
        <v>0</v>
      </c>
      <c r="O3">
        <f>$C$3</f>
        <v>5179.6586588242471</v>
      </c>
      <c r="P3">
        <f>O3*B5</f>
        <v>4143.7269270593979</v>
      </c>
      <c r="Q3" s="4">
        <f>B8</f>
        <v>1522.432587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5179.6586588242471</v>
      </c>
      <c r="AF3">
        <f t="shared" ref="AF3:AG23" si="4">-$Z3*P3</f>
        <v>-4143.7269270593979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-486.50085523515077</v>
      </c>
      <c r="AJ3">
        <f t="shared" ref="AJ3:AJ23" si="7">AB3-AC3</f>
        <v>0</v>
      </c>
      <c r="AL3">
        <f t="shared" ref="AL3:AL23" si="8">SUM(AI3:AK3)</f>
        <v>-486.50085523515077</v>
      </c>
      <c r="AN3">
        <f t="shared" ref="AN3:AU23" si="9">AE3*$K3</f>
        <v>5179.6586588242471</v>
      </c>
      <c r="AO3">
        <f t="shared" si="9"/>
        <v>-4143.7269270593979</v>
      </c>
      <c r="AP3">
        <f t="shared" si="9"/>
        <v>-1522.432587</v>
      </c>
      <c r="AQ3">
        <f t="shared" si="9"/>
        <v>0</v>
      </c>
      <c r="AR3">
        <f t="shared" si="9"/>
        <v>-486.50085523515077</v>
      </c>
      <c r="AS3">
        <f t="shared" si="9"/>
        <v>0</v>
      </c>
      <c r="AT3">
        <f t="shared" si="9"/>
        <v>0</v>
      </c>
      <c r="AU3">
        <f t="shared" si="9"/>
        <v>-486.50085523515077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1816.122247321955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Mortalities!B21:B40</f>
        <v>2.4628010000000001E-3</v>
      </c>
      <c r="R4">
        <f t="shared" si="0"/>
        <v>250000</v>
      </c>
      <c r="S4">
        <f t="shared" si="1"/>
        <v>1264.7175057065881</v>
      </c>
      <c r="U4">
        <f t="shared" ref="U4:U23" si="13">M4</f>
        <v>2.4628010000000001E-3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2.4628010000000001E-3</v>
      </c>
      <c r="Y4">
        <f t="shared" ref="Y4:Y23" si="17">V4*W4</f>
        <v>0.01</v>
      </c>
      <c r="Z4">
        <f t="shared" ref="Z4:Z23" si="18">MAX(0, W4-X4-Y4)</f>
        <v>0.98753719900000003</v>
      </c>
      <c r="AB4">
        <f t="shared" ref="AB4:AB23" si="19">AC3</f>
        <v>0</v>
      </c>
      <c r="AC4">
        <f t="shared" si="2"/>
        <v>1248.9555831117505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-615.70024999999998</v>
      </c>
      <c r="AI4">
        <f t="shared" si="6"/>
        <v>-615.70024999999998</v>
      </c>
      <c r="AJ4">
        <f t="shared" si="7"/>
        <v>-1248.9555831117505</v>
      </c>
      <c r="AK4">
        <f>H4*SUM(AB4, AE4:AF4)</f>
        <v>0</v>
      </c>
      <c r="AL4">
        <f t="shared" si="8"/>
        <v>-1864.6558331117503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-567.16666421020443</v>
      </c>
      <c r="AR4">
        <f t="shared" si="9"/>
        <v>-567.16666421020443</v>
      </c>
      <c r="AS4">
        <f t="shared" si="9"/>
        <v>-1150.5046032061905</v>
      </c>
      <c r="AT4">
        <f t="shared" si="9"/>
        <v>0</v>
      </c>
      <c r="AU4">
        <f t="shared" si="9"/>
        <v>-1717.6712674163948</v>
      </c>
      <c r="AW4">
        <v>1</v>
      </c>
      <c r="AX4">
        <f>(R4*SUMPRODUCT(K5:$K$23, X5:$X$23)-$AZ$3*SUMPRODUCT(K4:$K$22, W5:$W$23))/Z4</f>
        <v>1264.7175057065881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2.5557050000000001E-3</v>
      </c>
      <c r="O5">
        <f t="shared" ref="O5:O23" si="21">$C$3</f>
        <v>5179.6586588242471</v>
      </c>
      <c r="P5">
        <f t="shared" ref="P5:P23" si="22">O5*$C$5</f>
        <v>258.98293294121237</v>
      </c>
      <c r="Q5" s="4">
        <f t="shared" ref="Q5:Q23" si="23">$C$8</f>
        <v>25</v>
      </c>
      <c r="R5">
        <f t="shared" si="0"/>
        <v>250000</v>
      </c>
      <c r="S5">
        <f t="shared" si="1"/>
        <v>2425.9732507514718</v>
      </c>
      <c r="U5">
        <f t="shared" si="13"/>
        <v>2.5557050000000001E-3</v>
      </c>
      <c r="V5">
        <f t="shared" si="14"/>
        <v>0.01</v>
      </c>
      <c r="W5">
        <f t="shared" si="15"/>
        <v>0.98753719900000003</v>
      </c>
      <c r="X5">
        <f t="shared" si="16"/>
        <v>2.5238537571702952E-3</v>
      </c>
      <c r="Y5">
        <f t="shared" si="17"/>
        <v>9.8753719900000012E-3</v>
      </c>
      <c r="Z5">
        <f t="shared" si="18"/>
        <v>0.97513797325282969</v>
      </c>
      <c r="AB5">
        <f t="shared" si="19"/>
        <v>1248.9555831117505</v>
      </c>
      <c r="AC5">
        <f t="shared" si="2"/>
        <v>2365.6586389033691</v>
      </c>
      <c r="AE5">
        <f t="shared" si="3"/>
        <v>5050.8818467073461</v>
      </c>
      <c r="AF5">
        <f t="shared" si="4"/>
        <v>-252.54409233536734</v>
      </c>
      <c r="AG5">
        <f t="shared" si="4"/>
        <v>-24.378449331320741</v>
      </c>
      <c r="AH5">
        <f t="shared" si="5"/>
        <v>-630.96343929257375</v>
      </c>
      <c r="AI5">
        <f t="shared" si="6"/>
        <v>4142.9958657480847</v>
      </c>
      <c r="AJ5">
        <f t="shared" si="7"/>
        <v>-1116.7030557916187</v>
      </c>
      <c r="AK5">
        <f>H5*SUM(AB5, AE5:AF5)</f>
        <v>517.47898547515774</v>
      </c>
      <c r="AL5">
        <f t="shared" si="8"/>
        <v>3543.771795431624</v>
      </c>
      <c r="AN5">
        <f t="shared" si="9"/>
        <v>4285.9780560229738</v>
      </c>
      <c r="AO5">
        <f t="shared" si="9"/>
        <v>-214.2989028011487</v>
      </c>
      <c r="AP5">
        <f t="shared" si="9"/>
        <v>-20.686585440921053</v>
      </c>
      <c r="AQ5">
        <f t="shared" si="9"/>
        <v>-535.41055543076629</v>
      </c>
      <c r="AR5">
        <f t="shared" si="9"/>
        <v>3515.5820123501376</v>
      </c>
      <c r="AS5">
        <f t="shared" si="9"/>
        <v>-947.58993329783812</v>
      </c>
      <c r="AT5">
        <f t="shared" si="9"/>
        <v>439.11214784115401</v>
      </c>
      <c r="AU5">
        <f t="shared" si="9"/>
        <v>3007.1042268934539</v>
      </c>
      <c r="AW5">
        <v>2</v>
      </c>
      <c r="AX5">
        <f>(R5*SUMPRODUCT(K6:$K$23, X6:$X$23)-$AZ$3*SUMPRODUCT(K5:$K$22, W6:$W$23))/Z5</f>
        <v>2425.9732507514718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2.6648449999999999E-3</v>
      </c>
      <c r="O6">
        <f t="shared" si="21"/>
        <v>5179.6586588242471</v>
      </c>
      <c r="P6">
        <f t="shared" si="22"/>
        <v>258.98293294121237</v>
      </c>
      <c r="Q6" s="4">
        <f t="shared" si="23"/>
        <v>25</v>
      </c>
      <c r="R6">
        <f t="shared" si="0"/>
        <v>250000</v>
      </c>
      <c r="S6">
        <f t="shared" si="1"/>
        <v>3490.5112252120975</v>
      </c>
      <c r="U6">
        <f t="shared" si="13"/>
        <v>2.6648449999999999E-3</v>
      </c>
      <c r="V6">
        <f t="shared" si="14"/>
        <v>0.01</v>
      </c>
      <c r="W6">
        <f t="shared" si="15"/>
        <v>0.97513797325282969</v>
      </c>
      <c r="X6">
        <f t="shared" si="16"/>
        <v>2.5985915523329367E-3</v>
      </c>
      <c r="Y6">
        <f t="shared" si="17"/>
        <v>9.7513797325282977E-3</v>
      </c>
      <c r="Z6">
        <f t="shared" si="18"/>
        <v>0.96278800196796854</v>
      </c>
      <c r="AB6">
        <f t="shared" si="19"/>
        <v>2365.6586389033691</v>
      </c>
      <c r="AC6">
        <f t="shared" si="2"/>
        <v>3360.6223283687214</v>
      </c>
      <c r="AE6">
        <f t="shared" si="3"/>
        <v>4986.9132110054843</v>
      </c>
      <c r="AF6">
        <f t="shared" si="4"/>
        <v>-249.34566055027423</v>
      </c>
      <c r="AG6">
        <f t="shared" si="4"/>
        <v>-24.069700049199213</v>
      </c>
      <c r="AH6">
        <f t="shared" si="5"/>
        <v>-649.64788808323419</v>
      </c>
      <c r="AI6">
        <f t="shared" si="6"/>
        <v>4063.8499623227767</v>
      </c>
      <c r="AJ6">
        <f t="shared" si="7"/>
        <v>-994.96368946535222</v>
      </c>
      <c r="AK6">
        <f>H6*SUM(AB6, AE6:AF6)</f>
        <v>607.83727147579236</v>
      </c>
      <c r="AL6">
        <f t="shared" si="8"/>
        <v>3676.723544333217</v>
      </c>
      <c r="AN6">
        <f t="shared" si="9"/>
        <v>3898.126341016572</v>
      </c>
      <c r="AO6">
        <f t="shared" si="9"/>
        <v>-194.90631705082862</v>
      </c>
      <c r="AP6">
        <f t="shared" si="9"/>
        <v>-18.814590872583796</v>
      </c>
      <c r="AQ6">
        <f t="shared" si="9"/>
        <v>-507.81103214997501</v>
      </c>
      <c r="AR6">
        <f t="shared" si="9"/>
        <v>3176.5944009431846</v>
      </c>
      <c r="AS6">
        <f t="shared" si="9"/>
        <v>-777.73444256069627</v>
      </c>
      <c r="AT6">
        <f t="shared" si="9"/>
        <v>475.12887807279338</v>
      </c>
      <c r="AU6">
        <f t="shared" si="9"/>
        <v>2873.9888364552817</v>
      </c>
      <c r="AW6">
        <v>3</v>
      </c>
      <c r="AX6">
        <f>(R6*SUMPRODUCT(K7:$K$23, X7:$X$23)-$AZ$3*SUMPRODUCT(K6:$K$22, W7:$W$23))/Z6</f>
        <v>3490.5112252120975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2.7902209999999998E-3</v>
      </c>
      <c r="O7">
        <f t="shared" si="21"/>
        <v>5179.6586588242471</v>
      </c>
      <c r="P7">
        <f t="shared" si="22"/>
        <v>258.98293294121237</v>
      </c>
      <c r="Q7" s="4">
        <f t="shared" si="23"/>
        <v>25</v>
      </c>
      <c r="R7">
        <f t="shared" si="0"/>
        <v>250000</v>
      </c>
      <c r="S7">
        <f t="shared" si="1"/>
        <v>4464.9514526748017</v>
      </c>
      <c r="U7">
        <f t="shared" si="13"/>
        <v>2.7902209999999998E-3</v>
      </c>
      <c r="V7">
        <f t="shared" si="14"/>
        <v>0.01</v>
      </c>
      <c r="W7">
        <f t="shared" si="15"/>
        <v>0.96278800196796854</v>
      </c>
      <c r="X7">
        <f t="shared" si="16"/>
        <v>2.6863913016390668E-3</v>
      </c>
      <c r="Y7">
        <f t="shared" si="17"/>
        <v>9.6278800196796851E-3</v>
      </c>
      <c r="Z7">
        <f t="shared" si="18"/>
        <v>0.95047373064664975</v>
      </c>
      <c r="AB7">
        <f t="shared" si="19"/>
        <v>3360.6223283687214</v>
      </c>
      <c r="AC7">
        <f t="shared" si="2"/>
        <v>4243.8190643799971</v>
      </c>
      <c r="AE7">
        <f t="shared" si="3"/>
        <v>4923.1294889289047</v>
      </c>
      <c r="AF7">
        <f t="shared" si="4"/>
        <v>-246.15647444644523</v>
      </c>
      <c r="AG7">
        <f t="shared" si="4"/>
        <v>-23.761843266166245</v>
      </c>
      <c r="AH7">
        <f t="shared" si="5"/>
        <v>-671.59782540976676</v>
      </c>
      <c r="AI7">
        <f t="shared" si="6"/>
        <v>3981.6133458065265</v>
      </c>
      <c r="AJ7">
        <f t="shared" si="7"/>
        <v>-883.19673601127579</v>
      </c>
      <c r="AK7">
        <f>H7*SUM(AB7, AE7:AF7)</f>
        <v>687.79310867846141</v>
      </c>
      <c r="AL7">
        <f t="shared" si="8"/>
        <v>3786.2097184737122</v>
      </c>
      <c r="AN7">
        <f t="shared" si="9"/>
        <v>3544.9223484292602</v>
      </c>
      <c r="AO7">
        <f t="shared" si="9"/>
        <v>-177.246117421463</v>
      </c>
      <c r="AP7">
        <f t="shared" si="9"/>
        <v>-17.109826061559129</v>
      </c>
      <c r="AQ7">
        <f t="shared" si="9"/>
        <v>-483.58714630712313</v>
      </c>
      <c r="AR7">
        <f t="shared" si="9"/>
        <v>2866.979258639115</v>
      </c>
      <c r="AS7">
        <f t="shared" si="9"/>
        <v>-635.94992871644172</v>
      </c>
      <c r="AT7">
        <f t="shared" si="9"/>
        <v>495.24863555444921</v>
      </c>
      <c r="AU7">
        <f t="shared" si="9"/>
        <v>2726.2779654771225</v>
      </c>
      <c r="AW7">
        <v>4</v>
      </c>
      <c r="AX7">
        <f>(R7*SUMPRODUCT(K8:$K$23, X8:$X$23)-$AZ$3*SUMPRODUCT(K7:$K$22, W8:$W$23))/Z7</f>
        <v>4464.9514526748017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3.5816260000000001E-3</v>
      </c>
      <c r="O8">
        <f t="shared" si="21"/>
        <v>5179.6586588242471</v>
      </c>
      <c r="P8">
        <f t="shared" si="22"/>
        <v>258.98293294121237</v>
      </c>
      <c r="Q8" s="4">
        <f t="shared" si="23"/>
        <v>25</v>
      </c>
      <c r="R8">
        <f t="shared" si="0"/>
        <v>250000</v>
      </c>
      <c r="S8">
        <f t="shared" si="1"/>
        <v>5250.0440756605094</v>
      </c>
      <c r="U8">
        <f t="shared" si="13"/>
        <v>3.5816260000000001E-3</v>
      </c>
      <c r="V8">
        <f t="shared" si="14"/>
        <v>0.01</v>
      </c>
      <c r="W8">
        <f t="shared" si="15"/>
        <v>0.95047373064664975</v>
      </c>
      <c r="X8">
        <f t="shared" si="16"/>
        <v>3.4042414260010375E-3</v>
      </c>
      <c r="Y8">
        <f t="shared" si="17"/>
        <v>9.5047373064664972E-3</v>
      </c>
      <c r="Z8">
        <f t="shared" si="18"/>
        <v>0.9375647519141822</v>
      </c>
      <c r="AB8">
        <f t="shared" si="19"/>
        <v>4243.8190643799971</v>
      </c>
      <c r="AC8">
        <f t="shared" si="2"/>
        <v>4922.2562713351672</v>
      </c>
      <c r="AE8">
        <f t="shared" si="3"/>
        <v>4856.2653854607006</v>
      </c>
      <c r="AF8">
        <f t="shared" si="4"/>
        <v>-242.81326927303505</v>
      </c>
      <c r="AG8">
        <f t="shared" si="4"/>
        <v>-23.439118797854555</v>
      </c>
      <c r="AH8">
        <f t="shared" si="5"/>
        <v>-851.06035650025933</v>
      </c>
      <c r="AI8">
        <f t="shared" si="6"/>
        <v>3738.9526408895517</v>
      </c>
      <c r="AJ8">
        <f t="shared" si="7"/>
        <v>-678.43720695517004</v>
      </c>
      <c r="AK8">
        <f t="shared" ref="AK8:AK23" si="24">H8*SUM(AB8:AB8, AE8:AF8)</f>
        <v>757.93440946353621</v>
      </c>
      <c r="AL8">
        <f t="shared" si="8"/>
        <v>3818.4498433979179</v>
      </c>
      <c r="AN8">
        <f t="shared" si="9"/>
        <v>3221.1373717209476</v>
      </c>
      <c r="AO8">
        <f t="shared" si="9"/>
        <v>-161.05686858604739</v>
      </c>
      <c r="AP8">
        <f t="shared" si="9"/>
        <v>-15.547054274673609</v>
      </c>
      <c r="AQ8">
        <f t="shared" si="9"/>
        <v>-564.50422337309521</v>
      </c>
      <c r="AR8">
        <f t="shared" si="9"/>
        <v>2480.029225487131</v>
      </c>
      <c r="AS8">
        <f t="shared" si="9"/>
        <v>-450.00412214538801</v>
      </c>
      <c r="AT8">
        <f t="shared" si="9"/>
        <v>502.73423255360939</v>
      </c>
      <c r="AU8">
        <f t="shared" si="9"/>
        <v>2532.7593358953527</v>
      </c>
      <c r="AW8">
        <v>5</v>
      </c>
      <c r="AX8">
        <f>(R8*SUMPRODUCT(K9:$K$23, X9:$X$23)-$AZ$3*SUMPRODUCT(K8:$K$22, W9:$W$23))/Z8</f>
        <v>5250.0440756605094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4.4506370000000003E-3</v>
      </c>
      <c r="O9">
        <f t="shared" si="21"/>
        <v>5179.6586588242471</v>
      </c>
      <c r="P9">
        <f t="shared" si="22"/>
        <v>258.98293294121237</v>
      </c>
      <c r="Q9" s="4">
        <f t="shared" si="23"/>
        <v>25</v>
      </c>
      <c r="R9">
        <f t="shared" si="0"/>
        <v>250000</v>
      </c>
      <c r="S9">
        <f t="shared" si="1"/>
        <v>5859.4969066119656</v>
      </c>
      <c r="U9">
        <f t="shared" si="13"/>
        <v>4.4506370000000003E-3</v>
      </c>
      <c r="V9">
        <f t="shared" si="14"/>
        <v>0.01</v>
      </c>
      <c r="W9">
        <f t="shared" si="15"/>
        <v>0.9375647519141822</v>
      </c>
      <c r="X9">
        <f t="shared" si="16"/>
        <v>4.1727603747650803E-3</v>
      </c>
      <c r="Y9">
        <f t="shared" si="17"/>
        <v>9.3756475191418224E-3</v>
      </c>
      <c r="Z9">
        <f t="shared" si="18"/>
        <v>0.92401634402027533</v>
      </c>
      <c r="AB9">
        <f t="shared" si="19"/>
        <v>4922.2562713351672</v>
      </c>
      <c r="AC9">
        <f t="shared" si="2"/>
        <v>5414.2709094457014</v>
      </c>
      <c r="AE9">
        <f t="shared" si="3"/>
        <v>4786.0892571997438</v>
      </c>
      <c r="AF9">
        <f t="shared" si="4"/>
        <v>-239.30446285998718</v>
      </c>
      <c r="AG9">
        <f t="shared" si="4"/>
        <v>-23.100408600506881</v>
      </c>
      <c r="AH9">
        <f t="shared" si="5"/>
        <v>-1043.19009369127</v>
      </c>
      <c r="AI9">
        <f t="shared" si="6"/>
        <v>3480.4942920479798</v>
      </c>
      <c r="AJ9">
        <f t="shared" si="7"/>
        <v>-492.01463811053418</v>
      </c>
      <c r="AK9">
        <f t="shared" si="24"/>
        <v>810.28478207193473</v>
      </c>
      <c r="AL9">
        <f t="shared" si="8"/>
        <v>3798.7644360093805</v>
      </c>
      <c r="AN9">
        <f t="shared" si="9"/>
        <v>2924.3476110613337</v>
      </c>
      <c r="AO9">
        <f t="shared" si="9"/>
        <v>-146.2173805530667</v>
      </c>
      <c r="AP9">
        <f t="shared" si="9"/>
        <v>-14.114576865404601</v>
      </c>
      <c r="AQ9">
        <f t="shared" si="9"/>
        <v>-637.39940783172858</v>
      </c>
      <c r="AR9">
        <f t="shared" si="9"/>
        <v>2126.6162458111339</v>
      </c>
      <c r="AS9">
        <f t="shared" si="9"/>
        <v>-300.62578323237886</v>
      </c>
      <c r="AT9">
        <f t="shared" si="9"/>
        <v>495.09197162733238</v>
      </c>
      <c r="AU9">
        <f t="shared" si="9"/>
        <v>2321.0824342060878</v>
      </c>
      <c r="AW9">
        <v>6</v>
      </c>
      <c r="AX9">
        <f>(R9*SUMPRODUCT(K10:$K$23, X10:$X$23)-$AZ$3*SUMPRODUCT(K9:$K$22, W10:$W$23))/Z9</f>
        <v>5859.4969066119656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5.383718E-3</v>
      </c>
      <c r="O10">
        <f t="shared" si="21"/>
        <v>5179.6586588242471</v>
      </c>
      <c r="P10">
        <f t="shared" si="22"/>
        <v>258.98293294121237</v>
      </c>
      <c r="Q10" s="4">
        <f t="shared" si="23"/>
        <v>25</v>
      </c>
      <c r="R10">
        <f t="shared" si="0"/>
        <v>250000</v>
      </c>
      <c r="S10">
        <f t="shared" si="1"/>
        <v>6308.6651808856886</v>
      </c>
      <c r="U10">
        <f t="shared" si="13"/>
        <v>5.383718E-3</v>
      </c>
      <c r="V10">
        <f t="shared" si="14"/>
        <v>0.01</v>
      </c>
      <c r="W10">
        <f t="shared" si="15"/>
        <v>0.92401634402027533</v>
      </c>
      <c r="X10">
        <f t="shared" si="16"/>
        <v>4.9746434235961486E-3</v>
      </c>
      <c r="Y10">
        <f t="shared" si="17"/>
        <v>9.2401634402027536E-3</v>
      </c>
      <c r="Z10">
        <f t="shared" si="18"/>
        <v>0.90980153715647649</v>
      </c>
      <c r="AB10">
        <f t="shared" si="19"/>
        <v>5414.2709094457014</v>
      </c>
      <c r="AC10">
        <f t="shared" si="2"/>
        <v>5739.6332789753405</v>
      </c>
      <c r="AE10">
        <f t="shared" si="3"/>
        <v>4712.4614097441536</v>
      </c>
      <c r="AF10">
        <f t="shared" si="4"/>
        <v>-235.62307048720768</v>
      </c>
      <c r="AG10">
        <f t="shared" si="4"/>
        <v>-22.745038428911911</v>
      </c>
      <c r="AH10">
        <f t="shared" si="5"/>
        <v>-1243.6608558990372</v>
      </c>
      <c r="AI10">
        <f t="shared" si="6"/>
        <v>3210.4324449289961</v>
      </c>
      <c r="AJ10">
        <f t="shared" si="7"/>
        <v>-325.36236952963918</v>
      </c>
      <c r="AK10">
        <f t="shared" si="24"/>
        <v>846.40200062998304</v>
      </c>
      <c r="AL10">
        <f t="shared" si="8"/>
        <v>3731.4720760293399</v>
      </c>
      <c r="AN10">
        <f t="shared" si="9"/>
        <v>2652.3899585460872</v>
      </c>
      <c r="AO10">
        <f t="shared" si="9"/>
        <v>-132.61949792730437</v>
      </c>
      <c r="AP10">
        <f t="shared" si="9"/>
        <v>-12.801953435808858</v>
      </c>
      <c r="AQ10">
        <f t="shared" si="9"/>
        <v>-699.98951274224407</v>
      </c>
      <c r="AR10">
        <f t="shared" si="9"/>
        <v>1806.9789944407296</v>
      </c>
      <c r="AS10">
        <f t="shared" si="9"/>
        <v>-183.12890160643869</v>
      </c>
      <c r="AT10">
        <f t="shared" si="9"/>
        <v>476.39396318922212</v>
      </c>
      <c r="AU10">
        <f t="shared" si="9"/>
        <v>2100.2440560235132</v>
      </c>
      <c r="AW10">
        <v>7</v>
      </c>
      <c r="AX10">
        <f>(R10*SUMPRODUCT(K11:$K$23, X11:$X$23)-$AZ$3*SUMPRODUCT(K10:$K$22, W11:$W$23))/Z10</f>
        <v>6308.6651808856886</v>
      </c>
    </row>
    <row r="11" spans="1:52" x14ac:dyDescent="0.25">
      <c r="A11" t="s">
        <v>33</v>
      </c>
      <c r="C11" s="7">
        <f>AU25</f>
        <v>22087.887468163182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6.4575739999999998E-3</v>
      </c>
      <c r="O11">
        <f t="shared" si="21"/>
        <v>5179.6586588242471</v>
      </c>
      <c r="P11">
        <f t="shared" si="22"/>
        <v>258.98293294121237</v>
      </c>
      <c r="Q11" s="4">
        <f t="shared" si="23"/>
        <v>25</v>
      </c>
      <c r="R11">
        <f t="shared" si="0"/>
        <v>250000</v>
      </c>
      <c r="S11">
        <f t="shared" si="1"/>
        <v>6602.4946573312682</v>
      </c>
      <c r="U11">
        <f t="shared" si="13"/>
        <v>6.4575739999999998E-3</v>
      </c>
      <c r="V11">
        <f t="shared" si="14"/>
        <v>0.01</v>
      </c>
      <c r="W11">
        <f t="shared" si="15"/>
        <v>0.90980153715647649</v>
      </c>
      <c r="X11">
        <f t="shared" si="16"/>
        <v>5.8751107515016962E-3</v>
      </c>
      <c r="Y11">
        <f t="shared" si="17"/>
        <v>9.0980153715647643E-3</v>
      </c>
      <c r="Z11">
        <f t="shared" si="18"/>
        <v>0.89482841103341004</v>
      </c>
      <c r="AB11">
        <f t="shared" si="19"/>
        <v>5739.6332789753405</v>
      </c>
      <c r="AC11">
        <f t="shared" si="2"/>
        <v>5908.0998030763176</v>
      </c>
      <c r="AE11">
        <f t="shared" si="3"/>
        <v>4634.9057273711451</v>
      </c>
      <c r="AF11">
        <f t="shared" si="4"/>
        <v>-231.74528636855726</v>
      </c>
      <c r="AG11">
        <f t="shared" si="4"/>
        <v>-22.370710275835251</v>
      </c>
      <c r="AH11">
        <f t="shared" si="5"/>
        <v>-1468.7776878754241</v>
      </c>
      <c r="AI11">
        <f t="shared" si="6"/>
        <v>2912.0120428513283</v>
      </c>
      <c r="AJ11">
        <f t="shared" si="7"/>
        <v>-168.46652410097704</v>
      </c>
      <c r="AK11">
        <f t="shared" si="24"/>
        <v>867.93914420595138</v>
      </c>
      <c r="AL11">
        <f t="shared" si="8"/>
        <v>3611.4846629563026</v>
      </c>
      <c r="AN11">
        <f t="shared" si="9"/>
        <v>2403.099982798431</v>
      </c>
      <c r="AO11">
        <f t="shared" si="9"/>
        <v>-120.15499913992156</v>
      </c>
      <c r="AP11">
        <f t="shared" si="9"/>
        <v>-11.598737200106932</v>
      </c>
      <c r="AQ11">
        <f t="shared" si="9"/>
        <v>-761.52997365711315</v>
      </c>
      <c r="AR11">
        <f t="shared" si="9"/>
        <v>1509.8162728012894</v>
      </c>
      <c r="AS11">
        <f t="shared" si="9"/>
        <v>-87.346307558835761</v>
      </c>
      <c r="AT11">
        <f t="shared" si="9"/>
        <v>450.00797539293478</v>
      </c>
      <c r="AU11">
        <f t="shared" si="9"/>
        <v>1872.4779406353882</v>
      </c>
      <c r="AW11">
        <v>8</v>
      </c>
      <c r="AX11">
        <f>(R11*SUMPRODUCT(K12:$K$23, X12:$X$23)-$AZ$3*SUMPRODUCT(K11:$K$22, W12:$W$23))/Z11</f>
        <v>6602.4946573312682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7.6803260000000003E-3</v>
      </c>
      <c r="O12">
        <f t="shared" si="21"/>
        <v>5179.6586588242471</v>
      </c>
      <c r="P12">
        <f t="shared" si="22"/>
        <v>258.98293294121237</v>
      </c>
      <c r="Q12" s="4">
        <f t="shared" si="23"/>
        <v>25</v>
      </c>
      <c r="R12">
        <f t="shared" si="0"/>
        <v>250000</v>
      </c>
      <c r="S12">
        <f t="shared" si="1"/>
        <v>6746.345192405206</v>
      </c>
      <c r="U12">
        <f t="shared" si="13"/>
        <v>7.6803260000000003E-3</v>
      </c>
      <c r="V12">
        <f t="shared" si="14"/>
        <v>0.01</v>
      </c>
      <c r="W12">
        <f t="shared" si="15"/>
        <v>0.89482841103341004</v>
      </c>
      <c r="X12">
        <f t="shared" si="16"/>
        <v>6.8725739107985866E-3</v>
      </c>
      <c r="Y12">
        <f t="shared" si="17"/>
        <v>8.9482841103341003E-3</v>
      </c>
      <c r="Z12">
        <f t="shared" si="18"/>
        <v>0.8790075530122774</v>
      </c>
      <c r="AB12">
        <f t="shared" si="19"/>
        <v>5908.0998030763176</v>
      </c>
      <c r="AC12">
        <f t="shared" si="2"/>
        <v>5930.0883793522416</v>
      </c>
      <c r="AE12">
        <f t="shared" si="3"/>
        <v>4552.9590831319565</v>
      </c>
      <c r="AF12">
        <f t="shared" si="4"/>
        <v>-227.64795415659782</v>
      </c>
      <c r="AG12">
        <f t="shared" si="4"/>
        <v>-21.975188825306937</v>
      </c>
      <c r="AH12">
        <f t="shared" si="5"/>
        <v>-1718.1434776996466</v>
      </c>
      <c r="AI12">
        <f t="shared" si="6"/>
        <v>2585.1924624504054</v>
      </c>
      <c r="AJ12">
        <f t="shared" si="7"/>
        <v>-21.988576275924061</v>
      </c>
      <c r="AK12">
        <f t="shared" si="24"/>
        <v>875.69344027752595</v>
      </c>
      <c r="AL12">
        <f t="shared" si="8"/>
        <v>3438.8973264520073</v>
      </c>
      <c r="AN12">
        <f t="shared" si="9"/>
        <v>2174.5332338085</v>
      </c>
      <c r="AO12">
        <f t="shared" si="9"/>
        <v>-108.72666169042499</v>
      </c>
      <c r="AP12">
        <f t="shared" si="9"/>
        <v>-10.495543128618568</v>
      </c>
      <c r="AQ12">
        <f t="shared" si="9"/>
        <v>-820.60041052227291</v>
      </c>
      <c r="AR12">
        <f t="shared" si="9"/>
        <v>1234.7106184671836</v>
      </c>
      <c r="AS12">
        <f t="shared" si="9"/>
        <v>-10.501937092577252</v>
      </c>
      <c r="AT12">
        <f t="shared" si="9"/>
        <v>418.23887580418864</v>
      </c>
      <c r="AU12">
        <f t="shared" si="9"/>
        <v>1642.447557178795</v>
      </c>
      <c r="AW12">
        <v>9</v>
      </c>
      <c r="AX12">
        <f>(R12*SUMPRODUCT(K13:$K$23, X13:$X$23)-$AZ$3*SUMPRODUCT(K12:$K$22, W13:$W$23))/Z12</f>
        <v>6746.345192405206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9.0334749999999991E-3</v>
      </c>
      <c r="O13">
        <f t="shared" si="21"/>
        <v>5179.6586588242471</v>
      </c>
      <c r="P13">
        <f t="shared" si="22"/>
        <v>258.98293294121237</v>
      </c>
      <c r="Q13" s="4">
        <f t="shared" si="23"/>
        <v>25</v>
      </c>
      <c r="R13">
        <f t="shared" si="0"/>
        <v>250000</v>
      </c>
      <c r="S13">
        <f t="shared" si="1"/>
        <v>6748.5973797266397</v>
      </c>
      <c r="U13">
        <f t="shared" si="13"/>
        <v>9.0334749999999991E-3</v>
      </c>
      <c r="V13">
        <f t="shared" si="14"/>
        <v>0.01</v>
      </c>
      <c r="W13">
        <f t="shared" si="15"/>
        <v>0.8790075530122774</v>
      </c>
      <c r="X13">
        <f t="shared" si="16"/>
        <v>7.9404927549475823E-3</v>
      </c>
      <c r="Y13">
        <f t="shared" si="17"/>
        <v>8.7900755301227734E-3</v>
      </c>
      <c r="Z13">
        <f t="shared" si="18"/>
        <v>0.86227698472720704</v>
      </c>
      <c r="AB13">
        <f t="shared" si="19"/>
        <v>5930.0883793522416</v>
      </c>
      <c r="AC13">
        <f t="shared" si="2"/>
        <v>5819.160199728617</v>
      </c>
      <c r="AE13">
        <f t="shared" si="3"/>
        <v>4466.3004502471413</v>
      </c>
      <c r="AF13">
        <f t="shared" si="4"/>
        <v>-223.31502251235707</v>
      </c>
      <c r="AG13">
        <f t="shared" si="4"/>
        <v>-21.556924618180176</v>
      </c>
      <c r="AH13">
        <f t="shared" si="5"/>
        <v>-1985.1231887368956</v>
      </c>
      <c r="AI13">
        <f t="shared" si="6"/>
        <v>2236.3053143797079</v>
      </c>
      <c r="AJ13">
        <f t="shared" si="7"/>
        <v>110.9281796236246</v>
      </c>
      <c r="AK13">
        <f t="shared" si="24"/>
        <v>870.53027182005098</v>
      </c>
      <c r="AL13">
        <f t="shared" si="8"/>
        <v>3217.7637658233834</v>
      </c>
      <c r="AN13">
        <f t="shared" si="9"/>
        <v>1964.9956979971266</v>
      </c>
      <c r="AO13">
        <f t="shared" si="9"/>
        <v>-98.249784899856337</v>
      </c>
      <c r="AP13">
        <f t="shared" si="9"/>
        <v>-9.4841949413475888</v>
      </c>
      <c r="AQ13">
        <f t="shared" si="9"/>
        <v>-873.37575456807667</v>
      </c>
      <c r="AR13">
        <f t="shared" si="9"/>
        <v>983.88596358784571</v>
      </c>
      <c r="AS13">
        <f t="shared" si="9"/>
        <v>48.80401535347076</v>
      </c>
      <c r="AT13">
        <f t="shared" si="9"/>
        <v>382.99891781978408</v>
      </c>
      <c r="AU13">
        <f t="shared" si="9"/>
        <v>1415.6888967611005</v>
      </c>
      <c r="AW13">
        <v>10</v>
      </c>
      <c r="AX13">
        <f>(R13*SUMPRODUCT(K14:$K$23, X14:$X$23)-$AZ$3*SUMPRODUCT(K13:$K$22, W14:$W$23))/Z13</f>
        <v>6748.5973797266397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1.0570714E-2</v>
      </c>
      <c r="O14">
        <f t="shared" si="21"/>
        <v>5179.6586588242471</v>
      </c>
      <c r="P14">
        <f t="shared" si="22"/>
        <v>258.98293294121237</v>
      </c>
      <c r="Q14" s="4">
        <f t="shared" si="23"/>
        <v>25</v>
      </c>
      <c r="R14">
        <f t="shared" si="0"/>
        <v>250000</v>
      </c>
      <c r="S14">
        <f t="shared" si="1"/>
        <v>6612.621335277202</v>
      </c>
      <c r="U14">
        <f t="shared" si="13"/>
        <v>1.0570714E-2</v>
      </c>
      <c r="V14">
        <f t="shared" si="14"/>
        <v>0.01</v>
      </c>
      <c r="W14">
        <f t="shared" si="15"/>
        <v>0.86227698472720704</v>
      </c>
      <c r="X14">
        <f t="shared" si="16"/>
        <v>9.1148833943336741E-3</v>
      </c>
      <c r="Y14">
        <f t="shared" si="17"/>
        <v>8.6227698472720708E-3</v>
      </c>
      <c r="Z14">
        <f t="shared" si="18"/>
        <v>0.84453933148560134</v>
      </c>
      <c r="AB14">
        <f t="shared" si="19"/>
        <v>5819.160199728617</v>
      </c>
      <c r="AC14">
        <f t="shared" si="2"/>
        <v>5584.6188018624325</v>
      </c>
      <c r="AE14">
        <f t="shared" si="3"/>
        <v>4374.4254610470362</v>
      </c>
      <c r="AF14">
        <f t="shared" si="4"/>
        <v>-218.72127305235182</v>
      </c>
      <c r="AG14">
        <f t="shared" si="4"/>
        <v>-21.113483287140035</v>
      </c>
      <c r="AH14">
        <f t="shared" si="5"/>
        <v>-2278.7208485834185</v>
      </c>
      <c r="AI14">
        <f t="shared" si="6"/>
        <v>1855.8698561241258</v>
      </c>
      <c r="AJ14">
        <f t="shared" si="7"/>
        <v>234.54139786618452</v>
      </c>
      <c r="AK14">
        <f t="shared" si="24"/>
        <v>853.5690953862586</v>
      </c>
      <c r="AL14">
        <f t="shared" si="8"/>
        <v>2943.9803493765689</v>
      </c>
      <c r="AN14">
        <f t="shared" si="9"/>
        <v>1772.8665933557586</v>
      </c>
      <c r="AO14">
        <f t="shared" si="9"/>
        <v>-88.643329667787938</v>
      </c>
      <c r="AP14">
        <f t="shared" si="9"/>
        <v>-8.5568698158103587</v>
      </c>
      <c r="AQ14">
        <f t="shared" si="9"/>
        <v>-923.51969510297022</v>
      </c>
      <c r="AR14">
        <f t="shared" si="9"/>
        <v>752.14669876919015</v>
      </c>
      <c r="AS14">
        <f t="shared" si="9"/>
        <v>95.054907836146839</v>
      </c>
      <c r="AT14">
        <f t="shared" si="9"/>
        <v>345.93437419527709</v>
      </c>
      <c r="AU14">
        <f t="shared" si="9"/>
        <v>1193.1359808006141</v>
      </c>
      <c r="AW14">
        <v>11</v>
      </c>
      <c r="AX14">
        <f>(R14*SUMPRODUCT(K15:$K$23, X15:$X$23)-$AZ$3*SUMPRODUCT(K14:$K$22, W15:$W$23))/Z14</f>
        <v>6612.621335277202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1.2312346E-2</v>
      </c>
      <c r="O15">
        <f t="shared" si="21"/>
        <v>5179.6586588242471</v>
      </c>
      <c r="P15">
        <f t="shared" si="22"/>
        <v>258.98293294121237</v>
      </c>
      <c r="Q15" s="4">
        <f t="shared" si="23"/>
        <v>25</v>
      </c>
      <c r="R15">
        <f t="shared" si="0"/>
        <v>250000</v>
      </c>
      <c r="S15">
        <f t="shared" si="1"/>
        <v>6340.9901677482703</v>
      </c>
      <c r="U15">
        <f t="shared" si="13"/>
        <v>1.2312346E-2</v>
      </c>
      <c r="V15">
        <f t="shared" si="14"/>
        <v>0.01</v>
      </c>
      <c r="W15">
        <f t="shared" si="15"/>
        <v>0.84453933148560134</v>
      </c>
      <c r="X15">
        <f t="shared" si="16"/>
        <v>1.0398260459859417E-2</v>
      </c>
      <c r="Y15">
        <f t="shared" si="17"/>
        <v>8.4453933148560135E-3</v>
      </c>
      <c r="Z15">
        <f t="shared" si="18"/>
        <v>0.82569567771088592</v>
      </c>
      <c r="AB15">
        <f t="shared" si="19"/>
        <v>5584.6188018624325</v>
      </c>
      <c r="AC15">
        <f t="shared" si="2"/>
        <v>5235.7281739169721</v>
      </c>
      <c r="AE15">
        <f t="shared" si="3"/>
        <v>4276.8217666089449</v>
      </c>
      <c r="AF15">
        <f t="shared" si="4"/>
        <v>-213.84108833044726</v>
      </c>
      <c r="AG15">
        <f t="shared" si="4"/>
        <v>-20.642391942772147</v>
      </c>
      <c r="AH15">
        <f t="shared" si="5"/>
        <v>-2599.5651149648543</v>
      </c>
      <c r="AI15">
        <f t="shared" si="6"/>
        <v>1442.7731713708713</v>
      </c>
      <c r="AJ15">
        <f t="shared" si="7"/>
        <v>348.89062794546044</v>
      </c>
      <c r="AK15">
        <f t="shared" si="24"/>
        <v>825.5643827146198</v>
      </c>
      <c r="AL15">
        <f t="shared" si="8"/>
        <v>2617.2281820309518</v>
      </c>
      <c r="AN15">
        <f t="shared" si="9"/>
        <v>1596.6787836393751</v>
      </c>
      <c r="AO15">
        <f t="shared" si="9"/>
        <v>-79.833939181968759</v>
      </c>
      <c r="AP15">
        <f t="shared" si="9"/>
        <v>-7.7064865119983219</v>
      </c>
      <c r="AQ15">
        <f t="shared" si="9"/>
        <v>-970.50349354269827</v>
      </c>
      <c r="AR15">
        <f t="shared" si="9"/>
        <v>538.6348644027097</v>
      </c>
      <c r="AS15">
        <f t="shared" si="9"/>
        <v>130.25239157740927</v>
      </c>
      <c r="AT15">
        <f t="shared" si="9"/>
        <v>308.21044372254244</v>
      </c>
      <c r="AU15">
        <f t="shared" si="9"/>
        <v>977.09769970266143</v>
      </c>
      <c r="AW15">
        <v>12</v>
      </c>
      <c r="AX15">
        <f>(R15*SUMPRODUCT(K16:$K$23, X16:$X$23)-$AZ$3*SUMPRODUCT(K15:$K$22, W16:$W$23))/Z15</f>
        <v>6340.9901677482703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1.4128425999999999E-2</v>
      </c>
      <c r="O16">
        <f t="shared" si="21"/>
        <v>5179.6586588242471</v>
      </c>
      <c r="P16">
        <f t="shared" si="22"/>
        <v>258.98293294121237</v>
      </c>
      <c r="Q16" s="4">
        <f t="shared" si="23"/>
        <v>25</v>
      </c>
      <c r="R16">
        <f t="shared" si="0"/>
        <v>250000</v>
      </c>
      <c r="S16">
        <f t="shared" si="1"/>
        <v>5947.8128613959689</v>
      </c>
      <c r="U16">
        <f t="shared" si="13"/>
        <v>1.4128425999999999E-2</v>
      </c>
      <c r="V16">
        <f t="shared" si="14"/>
        <v>0.01</v>
      </c>
      <c r="W16">
        <f t="shared" si="15"/>
        <v>0.82569567771088592</v>
      </c>
      <c r="X16">
        <f t="shared" si="16"/>
        <v>1.1665780281058101E-2</v>
      </c>
      <c r="Y16">
        <f t="shared" si="17"/>
        <v>8.2569567771088592E-3</v>
      </c>
      <c r="Z16">
        <f t="shared" si="18"/>
        <v>0.80577294065271898</v>
      </c>
      <c r="AB16">
        <f t="shared" si="19"/>
        <v>5235.7281739169721</v>
      </c>
      <c r="AC16">
        <f t="shared" si="2"/>
        <v>4792.5866597790928</v>
      </c>
      <c r="AE16">
        <f t="shared" si="3"/>
        <v>4173.6287890981321</v>
      </c>
      <c r="AF16">
        <f t="shared" si="4"/>
        <v>-208.68143945490661</v>
      </c>
      <c r="AG16">
        <f t="shared" si="4"/>
        <v>-20.144323516317975</v>
      </c>
      <c r="AH16">
        <f t="shared" si="5"/>
        <v>-2916.4450702645254</v>
      </c>
      <c r="AI16">
        <f t="shared" si="6"/>
        <v>1028.3579558623824</v>
      </c>
      <c r="AJ16">
        <f t="shared" si="7"/>
        <v>443.14151413787931</v>
      </c>
      <c r="AK16">
        <f t="shared" si="24"/>
        <v>787.32020590209322</v>
      </c>
      <c r="AL16">
        <f t="shared" si="8"/>
        <v>2258.8196759023549</v>
      </c>
      <c r="AN16">
        <f t="shared" si="9"/>
        <v>1435.3294279537081</v>
      </c>
      <c r="AO16">
        <f t="shared" si="9"/>
        <v>-71.766471397685407</v>
      </c>
      <c r="AP16">
        <f t="shared" si="9"/>
        <v>-6.9277220879624508</v>
      </c>
      <c r="AQ16">
        <f t="shared" si="9"/>
        <v>-1002.9783782629473</v>
      </c>
      <c r="AR16">
        <f t="shared" si="9"/>
        <v>353.65685620511294</v>
      </c>
      <c r="AS16">
        <f t="shared" si="9"/>
        <v>152.39832963858424</v>
      </c>
      <c r="AT16">
        <f t="shared" si="9"/>
        <v>270.76290630006878</v>
      </c>
      <c r="AU16">
        <f t="shared" si="9"/>
        <v>776.81809214376597</v>
      </c>
      <c r="AW16">
        <v>13</v>
      </c>
      <c r="AX16">
        <f>(R16*SUMPRODUCT(K17:$K$23, X17:$X$23)-$AZ$3*SUMPRODUCT(K16:$K$22, W17:$W$23))/Z16</f>
        <v>5947.8128613959689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1.6072195000000001E-2</v>
      </c>
      <c r="O17">
        <f t="shared" si="21"/>
        <v>5179.6586588242471</v>
      </c>
      <c r="P17">
        <f t="shared" si="22"/>
        <v>258.98293294121237</v>
      </c>
      <c r="Q17" s="4">
        <f t="shared" si="23"/>
        <v>25</v>
      </c>
      <c r="R17">
        <f t="shared" si="0"/>
        <v>250000</v>
      </c>
      <c r="S17">
        <f t="shared" si="1"/>
        <v>5441.353217457111</v>
      </c>
      <c r="U17">
        <f t="shared" si="13"/>
        <v>1.6072195000000001E-2</v>
      </c>
      <c r="V17">
        <f t="shared" si="14"/>
        <v>0.01</v>
      </c>
      <c r="W17">
        <f t="shared" si="15"/>
        <v>0.80577294065271898</v>
      </c>
      <c r="X17">
        <f t="shared" si="16"/>
        <v>1.2950539827893928E-2</v>
      </c>
      <c r="Y17">
        <f t="shared" si="17"/>
        <v>8.05772940652719E-3</v>
      </c>
      <c r="Z17">
        <f t="shared" si="18"/>
        <v>0.78476467141829787</v>
      </c>
      <c r="AB17">
        <f t="shared" si="19"/>
        <v>4792.5866597790928</v>
      </c>
      <c r="AC17">
        <f t="shared" si="2"/>
        <v>4270.1817697686274</v>
      </c>
      <c r="AE17">
        <f t="shared" si="3"/>
        <v>4064.8131254511518</v>
      </c>
      <c r="AF17">
        <f t="shared" si="4"/>
        <v>-203.2406562725576</v>
      </c>
      <c r="AG17">
        <f t="shared" si="4"/>
        <v>-19.619116785457447</v>
      </c>
      <c r="AH17">
        <f t="shared" si="5"/>
        <v>-3237.6349569734821</v>
      </c>
      <c r="AI17">
        <f t="shared" si="6"/>
        <v>604.31839541965428</v>
      </c>
      <c r="AJ17">
        <f t="shared" si="7"/>
        <v>522.40489001046535</v>
      </c>
      <c r="AK17">
        <f t="shared" si="24"/>
        <v>740.55370498316734</v>
      </c>
      <c r="AL17">
        <f t="shared" si="8"/>
        <v>1867.276990413287</v>
      </c>
      <c r="AN17">
        <f t="shared" si="9"/>
        <v>1287.7148998121363</v>
      </c>
      <c r="AO17">
        <f t="shared" si="9"/>
        <v>-64.385744990606824</v>
      </c>
      <c r="AP17">
        <f t="shared" si="9"/>
        <v>-6.2152498100349742</v>
      </c>
      <c r="AQ17">
        <f t="shared" si="9"/>
        <v>-1025.6684982989582</v>
      </c>
      <c r="AR17">
        <f t="shared" si="9"/>
        <v>191.4454067125362</v>
      </c>
      <c r="AS17">
        <f t="shared" si="9"/>
        <v>165.49556888338697</v>
      </c>
      <c r="AT17">
        <f t="shared" si="9"/>
        <v>234.60415290606099</v>
      </c>
      <c r="AU17">
        <f t="shared" si="9"/>
        <v>591.5451285019841</v>
      </c>
      <c r="AW17">
        <v>14</v>
      </c>
      <c r="AX17">
        <f>(R17*SUMPRODUCT(K18:$K$23, X18:$X$23)-$AZ$3*SUMPRODUCT(K17:$K$22, W18:$W$23))/Z17</f>
        <v>5441.353217457111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1.8213139E-2</v>
      </c>
      <c r="O18">
        <f t="shared" si="21"/>
        <v>5179.6586588242471</v>
      </c>
      <c r="P18">
        <f t="shared" si="22"/>
        <v>258.98293294121237</v>
      </c>
      <c r="Q18" s="4">
        <f t="shared" si="23"/>
        <v>25</v>
      </c>
      <c r="R18">
        <f t="shared" si="0"/>
        <v>250000</v>
      </c>
      <c r="S18">
        <f t="shared" si="1"/>
        <v>4824.0377652240122</v>
      </c>
      <c r="U18">
        <f t="shared" si="13"/>
        <v>1.8213139E-2</v>
      </c>
      <c r="V18">
        <f t="shared" si="14"/>
        <v>0.01</v>
      </c>
      <c r="W18">
        <f t="shared" si="15"/>
        <v>0.78476467141829787</v>
      </c>
      <c r="X18">
        <f t="shared" si="16"/>
        <v>1.4293028042830785E-2</v>
      </c>
      <c r="Y18">
        <f t="shared" si="17"/>
        <v>7.8476467141829782E-3</v>
      </c>
      <c r="Z18">
        <f t="shared" si="18"/>
        <v>0.762623996661284</v>
      </c>
      <c r="AB18">
        <f t="shared" si="19"/>
        <v>4270.1817697686274</v>
      </c>
      <c r="AC18">
        <f t="shared" si="2"/>
        <v>3678.9269605601048</v>
      </c>
      <c r="AE18">
        <f t="shared" si="3"/>
        <v>3950.1319877337733</v>
      </c>
      <c r="AF18">
        <f t="shared" si="4"/>
        <v>-197.50659938668869</v>
      </c>
      <c r="AG18">
        <f t="shared" si="4"/>
        <v>-19.065599916532101</v>
      </c>
      <c r="AH18">
        <f t="shared" si="5"/>
        <v>-3573.2570107076963</v>
      </c>
      <c r="AI18">
        <f t="shared" si="6"/>
        <v>160.30277772285626</v>
      </c>
      <c r="AJ18">
        <f t="shared" si="7"/>
        <v>591.2548092085226</v>
      </c>
      <c r="AK18">
        <f t="shared" si="24"/>
        <v>686.5276541342779</v>
      </c>
      <c r="AL18">
        <f t="shared" si="8"/>
        <v>1438.0852410656566</v>
      </c>
      <c r="AN18">
        <f t="shared" si="9"/>
        <v>1152.7419833519705</v>
      </c>
      <c r="AO18">
        <f t="shared" si="9"/>
        <v>-57.637099167598535</v>
      </c>
      <c r="AP18">
        <f t="shared" si="9"/>
        <v>-5.5637931921832298</v>
      </c>
      <c r="AQ18">
        <f t="shared" si="9"/>
        <v>-1042.7609473152456</v>
      </c>
      <c r="AR18">
        <f t="shared" si="9"/>
        <v>46.780143676943268</v>
      </c>
      <c r="AS18">
        <f t="shared" si="9"/>
        <v>172.54214379414773</v>
      </c>
      <c r="AT18">
        <f t="shared" si="9"/>
        <v>200.34501432109118</v>
      </c>
      <c r="AU18">
        <f t="shared" si="9"/>
        <v>419.66730179218217</v>
      </c>
      <c r="AW18">
        <v>15</v>
      </c>
      <c r="AX18">
        <f>(R18*SUMPRODUCT(K19:$K$23, X19:$X$23)-$AZ$3*SUMPRODUCT(K18:$K$22, W19:$W$23))/Z18</f>
        <v>4824.0377652240122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2.0774602E-2</v>
      </c>
      <c r="O19">
        <f t="shared" si="21"/>
        <v>5179.6586588242471</v>
      </c>
      <c r="P19">
        <f t="shared" si="22"/>
        <v>258.98293294121237</v>
      </c>
      <c r="Q19" s="4">
        <f t="shared" si="23"/>
        <v>25</v>
      </c>
      <c r="R19">
        <f t="shared" si="0"/>
        <v>250000</v>
      </c>
      <c r="S19">
        <f t="shared" si="1"/>
        <v>4083.5363451524609</v>
      </c>
      <c r="U19">
        <f t="shared" si="13"/>
        <v>2.0774602E-2</v>
      </c>
      <c r="V19">
        <f t="shared" si="14"/>
        <v>0.01</v>
      </c>
      <c r="W19">
        <f t="shared" si="15"/>
        <v>0.762623996661284</v>
      </c>
      <c r="X19">
        <f t="shared" si="16"/>
        <v>1.5843210006287505E-2</v>
      </c>
      <c r="Y19">
        <f t="shared" si="17"/>
        <v>7.6262399666128401E-3</v>
      </c>
      <c r="Z19">
        <f t="shared" si="18"/>
        <v>0.73915454668838365</v>
      </c>
      <c r="AB19">
        <f t="shared" si="19"/>
        <v>3678.9269605601048</v>
      </c>
      <c r="AC19">
        <f t="shared" si="2"/>
        <v>3018.364456086706</v>
      </c>
      <c r="AE19">
        <f t="shared" si="3"/>
        <v>3828.5682479637976</v>
      </c>
      <c r="AF19">
        <f t="shared" si="4"/>
        <v>-191.42841239818989</v>
      </c>
      <c r="AG19">
        <f t="shared" si="4"/>
        <v>-18.478863667209591</v>
      </c>
      <c r="AH19">
        <f t="shared" si="5"/>
        <v>-3960.8025015718763</v>
      </c>
      <c r="AI19">
        <f t="shared" si="6"/>
        <v>-342.14152967347809</v>
      </c>
      <c r="AJ19">
        <f t="shared" si="7"/>
        <v>660.5625044733988</v>
      </c>
      <c r="AK19">
        <f t="shared" si="24"/>
        <v>626.05046787806953</v>
      </c>
      <c r="AL19">
        <f t="shared" si="8"/>
        <v>944.47144267799024</v>
      </c>
      <c r="AN19">
        <f t="shared" si="9"/>
        <v>1029.1964122192016</v>
      </c>
      <c r="AO19">
        <f t="shared" si="9"/>
        <v>-51.45982061096008</v>
      </c>
      <c r="AP19">
        <f t="shared" si="9"/>
        <v>-4.9674914893562852</v>
      </c>
      <c r="AQ19">
        <f t="shared" si="9"/>
        <v>-1064.743648306295</v>
      </c>
      <c r="AR19">
        <f t="shared" si="9"/>
        <v>-91.974548187409738</v>
      </c>
      <c r="AS19">
        <f t="shared" si="9"/>
        <v>177.57253250275113</v>
      </c>
      <c r="AT19">
        <f t="shared" si="9"/>
        <v>168.29500055299897</v>
      </c>
      <c r="AU19">
        <f t="shared" si="9"/>
        <v>253.89298486834036</v>
      </c>
      <c r="AW19">
        <v>16</v>
      </c>
      <c r="AX19">
        <f>(R19*SUMPRODUCT(K20:$K$23, X20:$X$23)-$AZ$3*SUMPRODUCT(K19:$K$22, W20:$W$23))/Z19</f>
        <v>4083.5363451524609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2.3506165999999998E-2</v>
      </c>
      <c r="O20">
        <f t="shared" si="21"/>
        <v>5179.6586588242471</v>
      </c>
      <c r="P20">
        <f t="shared" si="22"/>
        <v>258.98293294121237</v>
      </c>
      <c r="Q20" s="4">
        <f t="shared" si="23"/>
        <v>25</v>
      </c>
      <c r="R20">
        <f t="shared" si="0"/>
        <v>250000</v>
      </c>
      <c r="S20">
        <f t="shared" si="1"/>
        <v>3224.5821388374166</v>
      </c>
      <c r="U20">
        <f t="shared" si="13"/>
        <v>2.3506165999999998E-2</v>
      </c>
      <c r="V20">
        <f t="shared" si="14"/>
        <v>0.01</v>
      </c>
      <c r="W20">
        <f t="shared" si="15"/>
        <v>0.73915454668838365</v>
      </c>
      <c r="X20">
        <f t="shared" si="16"/>
        <v>1.7374689474111894E-2</v>
      </c>
      <c r="Y20">
        <f t="shared" si="17"/>
        <v>7.3915454668838365E-3</v>
      </c>
      <c r="Z20">
        <f t="shared" si="18"/>
        <v>0.71438831174738793</v>
      </c>
      <c r="AB20">
        <f t="shared" si="19"/>
        <v>3018.364456086706</v>
      </c>
      <c r="AC20">
        <f t="shared" si="2"/>
        <v>2303.6037902548433</v>
      </c>
      <c r="AE20">
        <f t="shared" si="3"/>
        <v>3700.2876047051936</v>
      </c>
      <c r="AF20">
        <f t="shared" si="4"/>
        <v>-185.01438023525969</v>
      </c>
      <c r="AG20">
        <f t="shared" si="4"/>
        <v>-17.859707793684699</v>
      </c>
      <c r="AH20">
        <f t="shared" si="5"/>
        <v>-4343.672368527974</v>
      </c>
      <c r="AI20">
        <f t="shared" si="6"/>
        <v>-846.25885185172456</v>
      </c>
      <c r="AJ20">
        <f t="shared" si="7"/>
        <v>714.76066583186275</v>
      </c>
      <c r="AK20">
        <f t="shared" si="24"/>
        <v>559.09644360059281</v>
      </c>
      <c r="AL20">
        <f t="shared" si="8"/>
        <v>427.598257580731</v>
      </c>
      <c r="AN20">
        <f t="shared" si="9"/>
        <v>916.30217653438069</v>
      </c>
      <c r="AO20">
        <f t="shared" si="9"/>
        <v>-45.81510882671904</v>
      </c>
      <c r="AP20">
        <f t="shared" si="9"/>
        <v>-4.4225992333169311</v>
      </c>
      <c r="AQ20">
        <f t="shared" si="9"/>
        <v>-1075.6235381199597</v>
      </c>
      <c r="AR20">
        <f t="shared" si="9"/>
        <v>-209.55906964561493</v>
      </c>
      <c r="AS20">
        <f t="shared" si="9"/>
        <v>176.99617537028684</v>
      </c>
      <c r="AT20">
        <f t="shared" si="9"/>
        <v>138.44904582887699</v>
      </c>
      <c r="AU20">
        <f t="shared" si="9"/>
        <v>105.8861515535489</v>
      </c>
      <c r="AW20">
        <v>17</v>
      </c>
      <c r="AX20">
        <f>(R20*SUMPRODUCT(K21:$K$23, X21:$X$23)-$AZ$3*SUMPRODUCT(K20:$K$22, W21:$W$23))/Z20</f>
        <v>3224.5821388374166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2.6226451000000001E-2</v>
      </c>
      <c r="O21">
        <f t="shared" si="21"/>
        <v>5179.6586588242471</v>
      </c>
      <c r="P21">
        <f t="shared" si="22"/>
        <v>258.98293294121237</v>
      </c>
      <c r="Q21" s="4">
        <f t="shared" si="23"/>
        <v>25</v>
      </c>
      <c r="R21">
        <f t="shared" si="0"/>
        <v>250000</v>
      </c>
      <c r="S21">
        <f t="shared" si="1"/>
        <v>2260.5710383088472</v>
      </c>
      <c r="U21">
        <f t="shared" si="13"/>
        <v>2.6226451000000001E-2</v>
      </c>
      <c r="V21">
        <f t="shared" si="14"/>
        <v>0.01</v>
      </c>
      <c r="W21">
        <f t="shared" si="15"/>
        <v>0.71438831174738793</v>
      </c>
      <c r="X21">
        <f t="shared" si="16"/>
        <v>1.8735870053015594E-2</v>
      </c>
      <c r="Y21">
        <f t="shared" si="17"/>
        <v>7.1438831174738798E-3</v>
      </c>
      <c r="Z21">
        <f t="shared" si="18"/>
        <v>0.68850855857689852</v>
      </c>
      <c r="AB21">
        <f t="shared" si="19"/>
        <v>2303.6037902548433</v>
      </c>
      <c r="AC21">
        <f t="shared" si="2"/>
        <v>1556.4225071467072</v>
      </c>
      <c r="AE21">
        <f t="shared" si="3"/>
        <v>3566.2393171074336</v>
      </c>
      <c r="AF21">
        <f t="shared" si="4"/>
        <v>-178.31196585537171</v>
      </c>
      <c r="AG21">
        <f t="shared" si="4"/>
        <v>-17.212713964422463</v>
      </c>
      <c r="AH21">
        <f t="shared" si="5"/>
        <v>-4683.9675132538987</v>
      </c>
      <c r="AI21">
        <f t="shared" si="6"/>
        <v>-1313.2528759662596</v>
      </c>
      <c r="AJ21">
        <f t="shared" si="7"/>
        <v>747.18128310813609</v>
      </c>
      <c r="AK21">
        <f t="shared" si="24"/>
        <v>487.03570284102898</v>
      </c>
      <c r="AL21">
        <f t="shared" si="8"/>
        <v>-79.035890017094516</v>
      </c>
      <c r="AN21">
        <f t="shared" si="9"/>
        <v>813.49537445232988</v>
      </c>
      <c r="AO21">
        <f t="shared" si="9"/>
        <v>-40.674768722616506</v>
      </c>
      <c r="AP21">
        <f t="shared" si="9"/>
        <v>-3.9263947107133732</v>
      </c>
      <c r="AQ21">
        <f t="shared" si="9"/>
        <v>-1068.4605174527721</v>
      </c>
      <c r="AR21">
        <f t="shared" si="9"/>
        <v>-299.56630643377207</v>
      </c>
      <c r="AS21">
        <f t="shared" si="9"/>
        <v>170.43963223949689</v>
      </c>
      <c r="AT21">
        <f t="shared" si="9"/>
        <v>111.09778571329146</v>
      </c>
      <c r="AU21">
        <f t="shared" si="9"/>
        <v>-18.028888480983724</v>
      </c>
      <c r="AW21">
        <v>18</v>
      </c>
      <c r="AX21">
        <f>(R21*SUMPRODUCT(K22:$K$23, X22:$X$23)-$AZ$3*SUMPRODUCT(K21:$K$22, W22:$W$23))/Z21</f>
        <v>2260.5710383088472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2.9219711999999998E-2</v>
      </c>
      <c r="O22">
        <f t="shared" si="21"/>
        <v>5179.6586588242471</v>
      </c>
      <c r="P22">
        <f t="shared" si="22"/>
        <v>258.98293294121237</v>
      </c>
      <c r="Q22" s="4">
        <f t="shared" si="23"/>
        <v>25</v>
      </c>
      <c r="R22">
        <f t="shared" si="0"/>
        <v>250000</v>
      </c>
      <c r="S22">
        <f t="shared" si="1"/>
        <v>1186.4000849393592</v>
      </c>
      <c r="U22">
        <f t="shared" si="13"/>
        <v>2.9219711999999998E-2</v>
      </c>
      <c r="V22">
        <f t="shared" si="14"/>
        <v>0.01</v>
      </c>
      <c r="W22">
        <f t="shared" si="15"/>
        <v>0.68850855857689852</v>
      </c>
      <c r="X22">
        <f t="shared" si="16"/>
        <v>2.0118021791152102E-2</v>
      </c>
      <c r="Y22">
        <f t="shared" si="17"/>
        <v>6.8850855857689854E-3</v>
      </c>
      <c r="Z22">
        <f t="shared" si="18"/>
        <v>0.6615054511999775</v>
      </c>
      <c r="AB22">
        <f t="shared" si="19"/>
        <v>1556.4225071467072</v>
      </c>
      <c r="AC22">
        <f t="shared" si="2"/>
        <v>784.8101234915024</v>
      </c>
      <c r="AE22">
        <f t="shared" si="3"/>
        <v>3426.3724381674037</v>
      </c>
      <c r="AF22">
        <f t="shared" si="4"/>
        <v>-171.3186219083702</v>
      </c>
      <c r="AG22">
        <f t="shared" si="4"/>
        <v>-16.537636279999436</v>
      </c>
      <c r="AH22">
        <f t="shared" si="5"/>
        <v>-5029.5054477880258</v>
      </c>
      <c r="AI22">
        <f t="shared" si="6"/>
        <v>-1790.9892678089914</v>
      </c>
      <c r="AJ22">
        <f t="shared" si="7"/>
        <v>771.61238365520478</v>
      </c>
      <c r="AK22">
        <f t="shared" si="24"/>
        <v>411.7276519464761</v>
      </c>
      <c r="AL22">
        <f t="shared" si="8"/>
        <v>-607.64923220731043</v>
      </c>
      <c r="AN22">
        <f t="shared" si="9"/>
        <v>719.98017649034568</v>
      </c>
      <c r="AO22">
        <f t="shared" si="9"/>
        <v>-35.999008824517283</v>
      </c>
      <c r="AP22">
        <f t="shared" si="9"/>
        <v>-3.4750367925488792</v>
      </c>
      <c r="AQ22">
        <f t="shared" si="9"/>
        <v>-1056.8448950909574</v>
      </c>
      <c r="AR22">
        <f t="shared" si="9"/>
        <v>-376.33876421767786</v>
      </c>
      <c r="AS22">
        <f t="shared" si="9"/>
        <v>162.13813010454413</v>
      </c>
      <c r="AT22">
        <f t="shared" si="9"/>
        <v>86.515915261368434</v>
      </c>
      <c r="AU22">
        <f t="shared" si="9"/>
        <v>-127.68471885176525</v>
      </c>
      <c r="AW22">
        <v>19</v>
      </c>
      <c r="AX22">
        <f>(R22*SUMPRODUCT(K23:$K$23, X23:$X$23)-$AZ$3*SUMPRODUCT(K22:$K$22, W23:$W$23))/Z22</f>
        <v>1186.4000849393592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3.2402927999999998E-2</v>
      </c>
      <c r="O23">
        <f t="shared" si="21"/>
        <v>5179.6586588242471</v>
      </c>
      <c r="P23">
        <f t="shared" si="22"/>
        <v>258.98293294121237</v>
      </c>
      <c r="Q23" s="4">
        <f t="shared" si="23"/>
        <v>25</v>
      </c>
      <c r="R23">
        <f t="shared" si="0"/>
        <v>250000</v>
      </c>
      <c r="S23">
        <f t="shared" si="1"/>
        <v>1238.9345369044308</v>
      </c>
      <c r="U23">
        <f t="shared" si="13"/>
        <v>3.2402927999999998E-2</v>
      </c>
      <c r="V23">
        <f t="shared" si="14"/>
        <v>0.01</v>
      </c>
      <c r="W23">
        <f t="shared" si="15"/>
        <v>0.6615054511999775</v>
      </c>
      <c r="X23">
        <f t="shared" si="16"/>
        <v>2.1434713506840383E-2</v>
      </c>
      <c r="Y23">
        <f t="shared" si="17"/>
        <v>6.6150545119997755E-3</v>
      </c>
      <c r="Z23">
        <f t="shared" si="18"/>
        <v>0.63345568318113743</v>
      </c>
      <c r="AB23">
        <f t="shared" si="19"/>
        <v>784.8101234915024</v>
      </c>
      <c r="AC23">
        <f t="shared" si="2"/>
        <v>784.8101234915024</v>
      </c>
      <c r="AE23">
        <f t="shared" si="3"/>
        <v>3281.0842143706077</v>
      </c>
      <c r="AF23">
        <f t="shared" si="4"/>
        <v>-164.05421071853038</v>
      </c>
      <c r="AG23">
        <f t="shared" si="4"/>
        <v>-15.836392079528435</v>
      </c>
      <c r="AH23">
        <f t="shared" si="5"/>
        <v>-5358.678376710096</v>
      </c>
      <c r="AI23">
        <f t="shared" si="6"/>
        <v>-2257.4847651375471</v>
      </c>
      <c r="AJ23">
        <f t="shared" si="7"/>
        <v>0</v>
      </c>
      <c r="AK23">
        <f t="shared" si="24"/>
        <v>333.88826335993042</v>
      </c>
      <c r="AL23">
        <f t="shared" si="8"/>
        <v>-1923.5965017776166</v>
      </c>
      <c r="AN23">
        <f t="shared" si="9"/>
        <v>635.10380601673444</v>
      </c>
      <c r="AO23">
        <f t="shared" si="9"/>
        <v>-31.755190300836723</v>
      </c>
      <c r="AP23">
        <f t="shared" si="9"/>
        <v>-3.0653748048375227</v>
      </c>
      <c r="AQ23">
        <f t="shared" si="9"/>
        <v>-1037.2537886599164</v>
      </c>
      <c r="AR23">
        <f t="shared" si="9"/>
        <v>-436.97054774885623</v>
      </c>
      <c r="AS23">
        <f t="shared" si="9"/>
        <v>0</v>
      </c>
      <c r="AT23">
        <f t="shared" si="9"/>
        <v>64.629157007140918</v>
      </c>
      <c r="AU23">
        <f t="shared" si="9"/>
        <v>-372.34139074171532</v>
      </c>
      <c r="AW23">
        <v>20</v>
      </c>
      <c r="AX23">
        <f>(R23*SUMPRODUCT(K$23:$K24, X$23:$X24)-$AZ$3*SUMPRODUCT(K$22:$K23, W$23:$W24))/Z23</f>
        <v>1238.9345369044308</v>
      </c>
    </row>
    <row r="25" spans="5:50" x14ac:dyDescent="0.25">
      <c r="AN25" s="8">
        <f t="shared" ref="AN25:AU25" si="25">SUM(AN3:AN23)</f>
        <v>43608.598894051407</v>
      </c>
      <c r="AO25" s="8">
        <f t="shared" si="25"/>
        <v>-6065.1739388207579</v>
      </c>
      <c r="AP25" s="8">
        <f t="shared" si="25"/>
        <v>-1707.9126676697863</v>
      </c>
      <c r="AQ25" s="8">
        <f t="shared" si="25"/>
        <v>-16719.732080945319</v>
      </c>
      <c r="AR25" s="8">
        <f t="shared" si="25"/>
        <v>19115.78020661556</v>
      </c>
      <c r="AS25" s="8">
        <f t="shared" si="25"/>
        <v>-3091.692132116561</v>
      </c>
      <c r="AT25" s="8">
        <f t="shared" si="25"/>
        <v>6063.799393664186</v>
      </c>
      <c r="AU25" s="9">
        <f t="shared" si="25"/>
        <v>22087.887468163182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37" priority="1" operator="lessThan">
      <formula>0</formula>
    </cfRule>
  </conditionalFormatting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2BBE5-F4D6-464D-B872-573311C219DD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'T.55.04.C'!C3*(1+C12)</f>
        <v>19162.131941636038</v>
      </c>
      <c r="K3">
        <v>1</v>
      </c>
      <c r="L3" s="2">
        <v>0</v>
      </c>
      <c r="O3">
        <f>$C$3</f>
        <v>19162.131941636038</v>
      </c>
      <c r="P3">
        <f>O3*B5</f>
        <v>15329.705553308831</v>
      </c>
      <c r="Q3" s="4">
        <f>B8</f>
        <v>1522.432587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19162.131941636038</v>
      </c>
      <c r="AF3">
        <f t="shared" ref="AF3:AG23" si="4">-$Z3*P3</f>
        <v>-15329.705553308831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2309.9938013272067</v>
      </c>
      <c r="AJ3">
        <f t="shared" ref="AJ3:AJ23" si="7">AB3-AC3</f>
        <v>0</v>
      </c>
      <c r="AL3">
        <f t="shared" ref="AL3:AL23" si="8">SUM(AI3:AK3)</f>
        <v>2309.9938013272067</v>
      </c>
      <c r="AN3">
        <f t="shared" ref="AN3:AU23" si="9">AE3*$K3</f>
        <v>19162.131941636038</v>
      </c>
      <c r="AO3">
        <f t="shared" si="9"/>
        <v>-15329.705553308831</v>
      </c>
      <c r="AP3">
        <f t="shared" si="9"/>
        <v>-1522.432587</v>
      </c>
      <c r="AQ3">
        <f t="shared" si="9"/>
        <v>0</v>
      </c>
      <c r="AR3">
        <f t="shared" si="9"/>
        <v>2309.9938013272067</v>
      </c>
      <c r="AS3">
        <f t="shared" si="9"/>
        <v>0</v>
      </c>
      <c r="AT3">
        <f t="shared" si="9"/>
        <v>0</v>
      </c>
      <c r="AU3">
        <f t="shared" si="9"/>
        <v>2309.9938013272067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5988.9285735538133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Mortalities!B31:B50</f>
        <v>1.0570714E-2</v>
      </c>
      <c r="R4">
        <f t="shared" si="0"/>
        <v>250000</v>
      </c>
      <c r="S4">
        <f t="shared" si="1"/>
        <v>3629.2191867030178</v>
      </c>
      <c r="U4">
        <f t="shared" ref="U4:U23" si="13">M4</f>
        <v>1.0570714E-2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1.0570714E-2</v>
      </c>
      <c r="Y4">
        <f t="shared" ref="Y4:Y23" si="17">V4*W4</f>
        <v>0.01</v>
      </c>
      <c r="Z4">
        <f t="shared" ref="Z4:Z23" si="18">MAX(0, W4-X4-Y4)</f>
        <v>0.97942928600000001</v>
      </c>
      <c r="AB4">
        <f t="shared" ref="AB4:AB23" si="19">AC3</f>
        <v>0</v>
      </c>
      <c r="AC4">
        <f t="shared" si="2"/>
        <v>3554.5635567700374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-2642.6785</v>
      </c>
      <c r="AI4">
        <f t="shared" si="6"/>
        <v>-2642.6785</v>
      </c>
      <c r="AJ4">
        <f t="shared" si="7"/>
        <v>-3554.5635567700374</v>
      </c>
      <c r="AK4">
        <f>H4*SUM(AB4, AE4:AF4)</f>
        <v>0</v>
      </c>
      <c r="AL4">
        <f t="shared" si="8"/>
        <v>-6197.2420567700374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-2434.3650167837786</v>
      </c>
      <c r="AR4">
        <f t="shared" si="9"/>
        <v>-2434.3650167837786</v>
      </c>
      <c r="AS4">
        <f t="shared" si="9"/>
        <v>-3274.3692327823837</v>
      </c>
      <c r="AT4">
        <f t="shared" si="9"/>
        <v>0</v>
      </c>
      <c r="AU4">
        <f t="shared" si="9"/>
        <v>-5708.7342495661624</v>
      </c>
      <c r="AW4">
        <v>1</v>
      </c>
      <c r="AX4">
        <f>(R4*SUMPRODUCT(K5:$K$23, X5:$X$23)-$AZ$3*SUMPRODUCT(K4:$K$22, W5:$W$23))/Z4</f>
        <v>3629.2191867030178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1.2312346E-2</v>
      </c>
      <c r="O5">
        <f t="shared" ref="O5:O23" si="21">$C$3</f>
        <v>19162.131941636038</v>
      </c>
      <c r="P5">
        <f t="shared" ref="P5:P23" si="22">O5*$C$5</f>
        <v>958.10659708180197</v>
      </c>
      <c r="Q5" s="4">
        <f t="shared" ref="Q5:Q23" si="23">$C$8</f>
        <v>25</v>
      </c>
      <c r="R5">
        <f t="shared" si="0"/>
        <v>250000</v>
      </c>
      <c r="S5">
        <f t="shared" si="1"/>
        <v>6683.2371554268957</v>
      </c>
      <c r="U5">
        <f t="shared" si="13"/>
        <v>1.2312346E-2</v>
      </c>
      <c r="V5">
        <f t="shared" si="14"/>
        <v>0.01</v>
      </c>
      <c r="W5">
        <f t="shared" si="15"/>
        <v>0.97942928600000001</v>
      </c>
      <c r="X5">
        <f t="shared" si="16"/>
        <v>1.2059072251764957E-2</v>
      </c>
      <c r="Y5">
        <f t="shared" si="17"/>
        <v>9.7942928599999996E-3</v>
      </c>
      <c r="Z5">
        <f t="shared" si="18"/>
        <v>0.95757592088823507</v>
      </c>
      <c r="AB5">
        <f t="shared" si="19"/>
        <v>3554.5635567700374</v>
      </c>
      <c r="AC5">
        <f t="shared" si="2"/>
        <v>6399.7069736223784</v>
      </c>
      <c r="AE5">
        <f t="shared" si="3"/>
        <v>18349.196140193992</v>
      </c>
      <c r="AF5">
        <f t="shared" si="4"/>
        <v>-917.45980700969972</v>
      </c>
      <c r="AG5">
        <f t="shared" si="4"/>
        <v>-23.939398022205875</v>
      </c>
      <c r="AH5">
        <f t="shared" si="5"/>
        <v>-3014.7680629412394</v>
      </c>
      <c r="AI5">
        <f t="shared" si="6"/>
        <v>14393.02887222085</v>
      </c>
      <c r="AJ5">
        <f t="shared" si="7"/>
        <v>-2845.143416852341</v>
      </c>
      <c r="AK5">
        <f>H5*SUM(AB5, AE5:AF5)</f>
        <v>1795.8396541831721</v>
      </c>
      <c r="AL5">
        <f t="shared" si="8"/>
        <v>13343.72510955168</v>
      </c>
      <c r="AN5">
        <f t="shared" si="9"/>
        <v>15570.400256699893</v>
      </c>
      <c r="AO5">
        <f t="shared" si="9"/>
        <v>-778.52001283499476</v>
      </c>
      <c r="AP5">
        <f t="shared" si="9"/>
        <v>-20.314023909401325</v>
      </c>
      <c r="AQ5">
        <f t="shared" si="9"/>
        <v>-2558.2126357179286</v>
      </c>
      <c r="AR5">
        <f t="shared" si="9"/>
        <v>12213.353584237571</v>
      </c>
      <c r="AS5">
        <f t="shared" si="9"/>
        <v>-2414.2758870546004</v>
      </c>
      <c r="AT5">
        <f t="shared" si="9"/>
        <v>1523.8783213633408</v>
      </c>
      <c r="AU5">
        <f t="shared" si="9"/>
        <v>11322.956018546311</v>
      </c>
      <c r="AW5">
        <v>2</v>
      </c>
      <c r="AX5">
        <f>(R5*SUMPRODUCT(K6:$K$23, X6:$X$23)-$AZ$3*SUMPRODUCT(K5:$K$22, W6:$W$23))/Z5</f>
        <v>6683.2371554268957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1.4128425999999999E-2</v>
      </c>
      <c r="O6">
        <f t="shared" si="21"/>
        <v>19162.131941636038</v>
      </c>
      <c r="P6">
        <f t="shared" si="22"/>
        <v>958.10659708180197</v>
      </c>
      <c r="Q6" s="4">
        <f t="shared" si="23"/>
        <v>25</v>
      </c>
      <c r="R6">
        <f t="shared" si="0"/>
        <v>250000</v>
      </c>
      <c r="S6">
        <f t="shared" si="1"/>
        <v>9226.8889139442344</v>
      </c>
      <c r="U6">
        <f t="shared" si="13"/>
        <v>1.4128425999999999E-2</v>
      </c>
      <c r="V6">
        <f t="shared" si="14"/>
        <v>0.01</v>
      </c>
      <c r="W6">
        <f t="shared" si="15"/>
        <v>0.95757592088823507</v>
      </c>
      <c r="X6">
        <f t="shared" si="16"/>
        <v>1.3529040537651284E-2</v>
      </c>
      <c r="Y6">
        <f t="shared" si="17"/>
        <v>9.5757592088823503E-3</v>
      </c>
      <c r="Z6">
        <f t="shared" si="18"/>
        <v>0.9344711211417015</v>
      </c>
      <c r="AB6">
        <f t="shared" si="19"/>
        <v>6399.7069736223784</v>
      </c>
      <c r="AC6">
        <f t="shared" si="2"/>
        <v>8622.2612280634057</v>
      </c>
      <c r="AE6">
        <f t="shared" si="3"/>
        <v>17906.45891896584</v>
      </c>
      <c r="AF6">
        <f t="shared" si="4"/>
        <v>-895.32294594829193</v>
      </c>
      <c r="AG6">
        <f t="shared" si="4"/>
        <v>-23.361778028542538</v>
      </c>
      <c r="AH6">
        <f t="shared" si="5"/>
        <v>-3382.2601344128211</v>
      </c>
      <c r="AI6">
        <f t="shared" si="6"/>
        <v>13605.514060576183</v>
      </c>
      <c r="AJ6">
        <f t="shared" si="7"/>
        <v>-2222.5542544410273</v>
      </c>
      <c r="AK6">
        <f>H6*SUM(AB6, AE6:AF6)</f>
        <v>2003.3126526298718</v>
      </c>
      <c r="AL6">
        <f t="shared" si="8"/>
        <v>13386.272458765026</v>
      </c>
      <c r="AN6">
        <f t="shared" si="9"/>
        <v>13996.962897270503</v>
      </c>
      <c r="AO6">
        <f t="shared" si="9"/>
        <v>-699.84814486352514</v>
      </c>
      <c r="AP6">
        <f t="shared" si="9"/>
        <v>-18.261228630382057</v>
      </c>
      <c r="AQ6">
        <f t="shared" si="9"/>
        <v>-2643.8152749537335</v>
      </c>
      <c r="AR6">
        <f t="shared" si="9"/>
        <v>10635.038248822861</v>
      </c>
      <c r="AS6">
        <f t="shared" si="9"/>
        <v>-1737.3066097190374</v>
      </c>
      <c r="AT6">
        <f t="shared" si="9"/>
        <v>1565.9317678267284</v>
      </c>
      <c r="AU6">
        <f t="shared" si="9"/>
        <v>10463.663406930551</v>
      </c>
      <c r="AW6">
        <v>3</v>
      </c>
      <c r="AX6">
        <f>(R6*SUMPRODUCT(K7:$K$23, X7:$X$23)-$AZ$3*SUMPRODUCT(K6:$K$22, W7:$W$23))/Z6</f>
        <v>9226.8889139442344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1.6072195000000001E-2</v>
      </c>
      <c r="O7">
        <f t="shared" si="21"/>
        <v>19162.131941636038</v>
      </c>
      <c r="P7">
        <f t="shared" si="22"/>
        <v>958.10659708180197</v>
      </c>
      <c r="Q7" s="4">
        <f t="shared" si="23"/>
        <v>25</v>
      </c>
      <c r="R7">
        <f t="shared" si="0"/>
        <v>250000</v>
      </c>
      <c r="S7">
        <f t="shared" si="1"/>
        <v>11309.921525239743</v>
      </c>
      <c r="U7">
        <f t="shared" si="13"/>
        <v>1.6072195000000001E-2</v>
      </c>
      <c r="V7">
        <f t="shared" si="14"/>
        <v>0.01</v>
      </c>
      <c r="W7">
        <f t="shared" si="15"/>
        <v>0.9344711211417015</v>
      </c>
      <c r="X7">
        <f t="shared" si="16"/>
        <v>1.5019002080858049E-2</v>
      </c>
      <c r="Y7">
        <f t="shared" si="17"/>
        <v>9.3447112114170144E-3</v>
      </c>
      <c r="Z7">
        <f t="shared" si="18"/>
        <v>0.91010740784942645</v>
      </c>
      <c r="AB7">
        <f t="shared" si="19"/>
        <v>8622.2612280634057</v>
      </c>
      <c r="AC7">
        <f t="shared" si="2"/>
        <v>10293.243362316374</v>
      </c>
      <c r="AE7">
        <f t="shared" si="3"/>
        <v>17439.598230271073</v>
      </c>
      <c r="AF7">
        <f t="shared" si="4"/>
        <v>-871.97991151355359</v>
      </c>
      <c r="AG7">
        <f t="shared" si="4"/>
        <v>-22.75268519623566</v>
      </c>
      <c r="AH7">
        <f t="shared" si="5"/>
        <v>-3754.7505202145126</v>
      </c>
      <c r="AI7">
        <f t="shared" si="6"/>
        <v>12790.11511334677</v>
      </c>
      <c r="AJ7">
        <f t="shared" si="7"/>
        <v>-1670.9821342529685</v>
      </c>
      <c r="AK7">
        <f>H7*SUM(AB7, AE7:AF7)</f>
        <v>2155.5483725805602</v>
      </c>
      <c r="AL7">
        <f t="shared" si="8"/>
        <v>13274.681351674362</v>
      </c>
      <c r="AN7">
        <f t="shared" si="9"/>
        <v>12557.464038502376</v>
      </c>
      <c r="AO7">
        <f t="shared" si="9"/>
        <v>-627.87320192511879</v>
      </c>
      <c r="AP7">
        <f t="shared" si="9"/>
        <v>-16.383177086910084</v>
      </c>
      <c r="AQ7">
        <f t="shared" si="9"/>
        <v>-2703.6256230547892</v>
      </c>
      <c r="AR7">
        <f t="shared" si="9"/>
        <v>9209.5820364355568</v>
      </c>
      <c r="AS7">
        <f t="shared" si="9"/>
        <v>-1203.1984787034539</v>
      </c>
      <c r="AT7">
        <f t="shared" si="9"/>
        <v>1552.1126584756173</v>
      </c>
      <c r="AU7">
        <f t="shared" si="9"/>
        <v>9558.4962162077209</v>
      </c>
      <c r="AW7">
        <v>4</v>
      </c>
      <c r="AX7">
        <f>(R7*SUMPRODUCT(K8:$K$23, X8:$X$23)-$AZ$3*SUMPRODUCT(K7:$K$22, W8:$W$23))/Z7</f>
        <v>11309.921525239743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1.8213139E-2</v>
      </c>
      <c r="O8">
        <f t="shared" si="21"/>
        <v>19162.131941636038</v>
      </c>
      <c r="P8">
        <f t="shared" si="22"/>
        <v>958.10659708180197</v>
      </c>
      <c r="Q8" s="4">
        <f t="shared" si="23"/>
        <v>25</v>
      </c>
      <c r="R8">
        <f t="shared" si="0"/>
        <v>250000</v>
      </c>
      <c r="S8">
        <f t="shared" si="1"/>
        <v>12967.972917798264</v>
      </c>
      <c r="U8">
        <f t="shared" si="13"/>
        <v>1.8213139E-2</v>
      </c>
      <c r="V8">
        <f t="shared" si="14"/>
        <v>0.01</v>
      </c>
      <c r="W8">
        <f t="shared" si="15"/>
        <v>0.91010740784942645</v>
      </c>
      <c r="X8">
        <f t="shared" si="16"/>
        <v>1.6575912724091296E-2</v>
      </c>
      <c r="Y8">
        <f t="shared" si="17"/>
        <v>9.1010740784942656E-3</v>
      </c>
      <c r="Z8">
        <f t="shared" si="18"/>
        <v>0.88443042104684089</v>
      </c>
      <c r="AB8">
        <f t="shared" si="19"/>
        <v>10293.243362316374</v>
      </c>
      <c r="AC8">
        <f t="shared" si="2"/>
        <v>11469.269747812348</v>
      </c>
      <c r="AE8">
        <f t="shared" si="3"/>
        <v>16947.572421296281</v>
      </c>
      <c r="AF8">
        <f t="shared" si="4"/>
        <v>-847.37862106481407</v>
      </c>
      <c r="AG8">
        <f t="shared" si="4"/>
        <v>-22.110760526171021</v>
      </c>
      <c r="AH8">
        <f t="shared" si="5"/>
        <v>-4143.9781810228242</v>
      </c>
      <c r="AI8">
        <f t="shared" si="6"/>
        <v>11934.104858682473</v>
      </c>
      <c r="AJ8">
        <f t="shared" si="7"/>
        <v>-1176.026385495974</v>
      </c>
      <c r="AK8">
        <f t="shared" ref="AK8:AK23" si="24">H8*SUM(AB8:AB8, AE8:AF8)</f>
        <v>2258.5392048735443</v>
      </c>
      <c r="AL8">
        <f t="shared" si="8"/>
        <v>13016.617678060044</v>
      </c>
      <c r="AN8">
        <f t="shared" si="9"/>
        <v>11241.242920871769</v>
      </c>
      <c r="AO8">
        <f t="shared" si="9"/>
        <v>-562.06214604358843</v>
      </c>
      <c r="AP8">
        <f t="shared" si="9"/>
        <v>-14.665960649773092</v>
      </c>
      <c r="AQ8">
        <f t="shared" si="9"/>
        <v>-2748.6807097595415</v>
      </c>
      <c r="AR8">
        <f t="shared" si="9"/>
        <v>7915.8341044188664</v>
      </c>
      <c r="AS8">
        <f t="shared" si="9"/>
        <v>-780.05262063980399</v>
      </c>
      <c r="AT8">
        <f t="shared" si="9"/>
        <v>1498.0781445956586</v>
      </c>
      <c r="AU8">
        <f t="shared" si="9"/>
        <v>8633.8596283747211</v>
      </c>
      <c r="AW8">
        <v>5</v>
      </c>
      <c r="AX8">
        <f>(R8*SUMPRODUCT(K9:$K$23, X9:$X$23)-$AZ$3*SUMPRODUCT(K8:$K$22, W9:$W$23))/Z8</f>
        <v>12967.972917798264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2.0774602E-2</v>
      </c>
      <c r="O9">
        <f t="shared" si="21"/>
        <v>19162.131941636038</v>
      </c>
      <c r="P9">
        <f t="shared" si="22"/>
        <v>958.10659708180197</v>
      </c>
      <c r="Q9" s="4">
        <f t="shared" si="23"/>
        <v>25</v>
      </c>
      <c r="R9">
        <f t="shared" si="0"/>
        <v>250000</v>
      </c>
      <c r="S9">
        <f t="shared" si="1"/>
        <v>14204.156019955757</v>
      </c>
      <c r="U9">
        <f t="shared" si="13"/>
        <v>2.0774602E-2</v>
      </c>
      <c r="V9">
        <f t="shared" si="14"/>
        <v>0.01</v>
      </c>
      <c r="W9">
        <f t="shared" si="15"/>
        <v>0.88443042104684089</v>
      </c>
      <c r="X9">
        <f t="shared" si="16"/>
        <v>1.8373689993940543E-2</v>
      </c>
      <c r="Y9">
        <f t="shared" si="17"/>
        <v>8.8443042104684091E-3</v>
      </c>
      <c r="Z9">
        <f t="shared" si="18"/>
        <v>0.85721242684243193</v>
      </c>
      <c r="AB9">
        <f t="shared" si="19"/>
        <v>11469.269747812348</v>
      </c>
      <c r="AC9">
        <f t="shared" si="2"/>
        <v>12175.979053114814</v>
      </c>
      <c r="AE9">
        <f t="shared" si="3"/>
        <v>16426.01762516471</v>
      </c>
      <c r="AF9">
        <f t="shared" si="4"/>
        <v>-821.30088125823556</v>
      </c>
      <c r="AG9">
        <f t="shared" si="4"/>
        <v>-21.430310671060798</v>
      </c>
      <c r="AH9">
        <f t="shared" si="5"/>
        <v>-4593.4224984851362</v>
      </c>
      <c r="AI9">
        <f t="shared" si="6"/>
        <v>10989.863934750276</v>
      </c>
      <c r="AJ9">
        <f t="shared" si="7"/>
        <v>-706.70930530246551</v>
      </c>
      <c r="AK9">
        <f t="shared" si="24"/>
        <v>2316.7751720693636</v>
      </c>
      <c r="AL9">
        <f t="shared" si="8"/>
        <v>12599.929801517173</v>
      </c>
      <c r="AN9">
        <f t="shared" si="9"/>
        <v>10036.458331641405</v>
      </c>
      <c r="AO9">
        <f t="shared" si="9"/>
        <v>-501.82291658207021</v>
      </c>
      <c r="AP9">
        <f t="shared" si="9"/>
        <v>-13.094130603800268</v>
      </c>
      <c r="AQ9">
        <f t="shared" si="9"/>
        <v>-2806.6263264592071</v>
      </c>
      <c r="AR9">
        <f t="shared" si="9"/>
        <v>6714.914957996325</v>
      </c>
      <c r="AS9">
        <f t="shared" si="9"/>
        <v>-431.80633657577215</v>
      </c>
      <c r="AT9">
        <f t="shared" si="9"/>
        <v>1415.57241742107</v>
      </c>
      <c r="AU9">
        <f t="shared" si="9"/>
        <v>7698.6810388416225</v>
      </c>
      <c r="AW9">
        <v>6</v>
      </c>
      <c r="AX9">
        <f>(R9*SUMPRODUCT(K10:$K$23, X10:$X$23)-$AZ$3*SUMPRODUCT(K9:$K$22, W10:$W$23))/Z9</f>
        <v>14204.156019955757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2.3506165999999998E-2</v>
      </c>
      <c r="O10">
        <f t="shared" si="21"/>
        <v>19162.131941636038</v>
      </c>
      <c r="P10">
        <f t="shared" si="22"/>
        <v>958.10659708180197</v>
      </c>
      <c r="Q10" s="4">
        <f t="shared" si="23"/>
        <v>25</v>
      </c>
      <c r="R10">
        <f t="shared" si="0"/>
        <v>250000</v>
      </c>
      <c r="S10">
        <f t="shared" si="1"/>
        <v>15060.481520752692</v>
      </c>
      <c r="U10">
        <f t="shared" si="13"/>
        <v>2.3506165999999998E-2</v>
      </c>
      <c r="V10">
        <f t="shared" si="14"/>
        <v>0.01</v>
      </c>
      <c r="W10">
        <f t="shared" si="15"/>
        <v>0.85721242684243193</v>
      </c>
      <c r="X10">
        <f t="shared" si="16"/>
        <v>2.0149777602621058E-2</v>
      </c>
      <c r="Y10">
        <f t="shared" si="17"/>
        <v>8.5721242684243196E-3</v>
      </c>
      <c r="Z10">
        <f t="shared" si="18"/>
        <v>0.82849052497138653</v>
      </c>
      <c r="AB10">
        <f t="shared" si="19"/>
        <v>12175.979053114814</v>
      </c>
      <c r="AC10">
        <f t="shared" si="2"/>
        <v>12477.466241450264</v>
      </c>
      <c r="AE10">
        <f t="shared" si="3"/>
        <v>15875.644751897016</v>
      </c>
      <c r="AF10">
        <f t="shared" si="4"/>
        <v>-793.78223759485081</v>
      </c>
      <c r="AG10">
        <f t="shared" si="4"/>
        <v>-20.712263124284664</v>
      </c>
      <c r="AH10">
        <f t="shared" si="5"/>
        <v>-5037.4444006552649</v>
      </c>
      <c r="AI10">
        <f t="shared" si="6"/>
        <v>10023.705850522616</v>
      </c>
      <c r="AJ10">
        <f t="shared" si="7"/>
        <v>-301.4871883354499</v>
      </c>
      <c r="AK10">
        <f t="shared" si="24"/>
        <v>2332.5080186070063</v>
      </c>
      <c r="AL10">
        <f t="shared" si="8"/>
        <v>12054.726680794172</v>
      </c>
      <c r="AN10">
        <f t="shared" si="9"/>
        <v>8935.542822336376</v>
      </c>
      <c r="AO10">
        <f t="shared" si="9"/>
        <v>-446.77714111681883</v>
      </c>
      <c r="AP10">
        <f t="shared" si="9"/>
        <v>-11.657814028147058</v>
      </c>
      <c r="AQ10">
        <f t="shared" si="9"/>
        <v>-2835.3053284223374</v>
      </c>
      <c r="AR10">
        <f t="shared" si="9"/>
        <v>5641.8025387690741</v>
      </c>
      <c r="AS10">
        <f t="shared" si="9"/>
        <v>-169.69085185880709</v>
      </c>
      <c r="AT10">
        <f t="shared" si="9"/>
        <v>1312.8427606831776</v>
      </c>
      <c r="AU10">
        <f t="shared" si="9"/>
        <v>6784.9544475934445</v>
      </c>
      <c r="AW10">
        <v>7</v>
      </c>
      <c r="AX10">
        <f>(R10*SUMPRODUCT(K11:$K$23, X11:$X$23)-$AZ$3*SUMPRODUCT(K10:$K$22, W11:$W$23))/Z10</f>
        <v>15060.481520752692</v>
      </c>
    </row>
    <row r="11" spans="1:52" x14ac:dyDescent="0.25">
      <c r="A11" t="s">
        <v>33</v>
      </c>
      <c r="C11" s="7">
        <f>AU25</f>
        <v>80219.913656975012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2.6226451000000001E-2</v>
      </c>
      <c r="O11">
        <f t="shared" si="21"/>
        <v>19162.131941636038</v>
      </c>
      <c r="P11">
        <f t="shared" si="22"/>
        <v>958.10659708180197</v>
      </c>
      <c r="Q11" s="4">
        <f t="shared" si="23"/>
        <v>25</v>
      </c>
      <c r="R11">
        <f t="shared" si="0"/>
        <v>250000</v>
      </c>
      <c r="S11">
        <f t="shared" si="1"/>
        <v>15596.881371722133</v>
      </c>
      <c r="U11">
        <f t="shared" si="13"/>
        <v>2.6226451000000001E-2</v>
      </c>
      <c r="V11">
        <f t="shared" si="14"/>
        <v>0.01</v>
      </c>
      <c r="W11">
        <f t="shared" si="15"/>
        <v>0.82849052497138653</v>
      </c>
      <c r="X11">
        <f t="shared" si="16"/>
        <v>2.1728366157126346E-2</v>
      </c>
      <c r="Y11">
        <f t="shared" si="17"/>
        <v>8.2849052497138663E-3</v>
      </c>
      <c r="Z11">
        <f t="shared" si="18"/>
        <v>0.79847725356454635</v>
      </c>
      <c r="AB11">
        <f t="shared" si="19"/>
        <v>12477.466241450264</v>
      </c>
      <c r="AC11">
        <f t="shared" si="2"/>
        <v>12453.755001864723</v>
      </c>
      <c r="AE11">
        <f t="shared" si="3"/>
        <v>15300.526485199012</v>
      </c>
      <c r="AF11">
        <f t="shared" si="4"/>
        <v>-765.02632425995068</v>
      </c>
      <c r="AG11">
        <f t="shared" si="4"/>
        <v>-19.961931339113658</v>
      </c>
      <c r="AH11">
        <f t="shared" si="5"/>
        <v>-5432.0915392815868</v>
      </c>
      <c r="AI11">
        <f t="shared" si="6"/>
        <v>9083.4466903183602</v>
      </c>
      <c r="AJ11">
        <f t="shared" si="7"/>
        <v>23.71123958554017</v>
      </c>
      <c r="AK11">
        <f t="shared" si="24"/>
        <v>2311.5535609852595</v>
      </c>
      <c r="AL11">
        <f t="shared" si="8"/>
        <v>11418.71149088916</v>
      </c>
      <c r="AN11">
        <f t="shared" si="9"/>
        <v>7932.9973674013399</v>
      </c>
      <c r="AO11">
        <f t="shared" si="9"/>
        <v>-396.649868370067</v>
      </c>
      <c r="AP11">
        <f t="shared" si="9"/>
        <v>-10.349836583376575</v>
      </c>
      <c r="AQ11">
        <f t="shared" si="9"/>
        <v>-2816.423861119405</v>
      </c>
      <c r="AR11">
        <f t="shared" si="9"/>
        <v>4709.5738013284908</v>
      </c>
      <c r="AS11">
        <f t="shared" si="9"/>
        <v>12.293773118975519</v>
      </c>
      <c r="AT11">
        <f t="shared" si="9"/>
        <v>1198.4913284939646</v>
      </c>
      <c r="AU11">
        <f t="shared" si="9"/>
        <v>5920.3589029414306</v>
      </c>
      <c r="AW11">
        <v>8</v>
      </c>
      <c r="AX11">
        <f>(R11*SUMPRODUCT(K12:$K$23, X12:$X$23)-$AZ$3*SUMPRODUCT(K11:$K$22, W12:$W$23))/Z11</f>
        <v>15596.881371722133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2.9219711999999998E-2</v>
      </c>
      <c r="O12">
        <f t="shared" si="21"/>
        <v>19162.131941636038</v>
      </c>
      <c r="P12">
        <f t="shared" si="22"/>
        <v>958.10659708180197</v>
      </c>
      <c r="Q12" s="4">
        <f t="shared" si="23"/>
        <v>25</v>
      </c>
      <c r="R12">
        <f t="shared" si="0"/>
        <v>250000</v>
      </c>
      <c r="S12">
        <f t="shared" si="1"/>
        <v>15834.125474547056</v>
      </c>
      <c r="U12">
        <f t="shared" si="13"/>
        <v>2.9219711999999998E-2</v>
      </c>
      <c r="V12">
        <f t="shared" si="14"/>
        <v>0.01</v>
      </c>
      <c r="W12">
        <f t="shared" si="15"/>
        <v>0.79847725356454635</v>
      </c>
      <c r="X12">
        <f t="shared" si="16"/>
        <v>2.3331275387707018E-2</v>
      </c>
      <c r="Y12">
        <f t="shared" si="17"/>
        <v>7.9847725356454631E-3</v>
      </c>
      <c r="Z12">
        <f t="shared" si="18"/>
        <v>0.76716120564119383</v>
      </c>
      <c r="AB12">
        <f t="shared" si="19"/>
        <v>12453.755001864723</v>
      </c>
      <c r="AC12">
        <f t="shared" si="2"/>
        <v>12147.326789327461</v>
      </c>
      <c r="AE12">
        <f t="shared" si="3"/>
        <v>14700.444243001133</v>
      </c>
      <c r="AF12">
        <f t="shared" si="4"/>
        <v>-735.0222121500567</v>
      </c>
      <c r="AG12">
        <f t="shared" si="4"/>
        <v>-19.179030141029845</v>
      </c>
      <c r="AH12">
        <f t="shared" si="5"/>
        <v>-5832.8188469267543</v>
      </c>
      <c r="AI12">
        <f t="shared" si="6"/>
        <v>8113.4241537832922</v>
      </c>
      <c r="AJ12">
        <f t="shared" si="7"/>
        <v>306.42821253726288</v>
      </c>
      <c r="AK12">
        <f t="shared" si="24"/>
        <v>2260.7418170435567</v>
      </c>
      <c r="AL12">
        <f t="shared" si="8"/>
        <v>10680.594183364112</v>
      </c>
      <c r="AN12">
        <f t="shared" si="9"/>
        <v>7021.0612426951884</v>
      </c>
      <c r="AO12">
        <f t="shared" si="9"/>
        <v>-351.05306213475944</v>
      </c>
      <c r="AP12">
        <f t="shared" si="9"/>
        <v>-9.160073190289987</v>
      </c>
      <c r="AQ12">
        <f t="shared" si="9"/>
        <v>-2785.8054943691209</v>
      </c>
      <c r="AR12">
        <f t="shared" si="9"/>
        <v>3875.0426130010173</v>
      </c>
      <c r="AS12">
        <f t="shared" si="9"/>
        <v>146.3528047962254</v>
      </c>
      <c r="AT12">
        <f t="shared" si="9"/>
        <v>1079.7501414926178</v>
      </c>
      <c r="AU12">
        <f t="shared" si="9"/>
        <v>5101.145559289861</v>
      </c>
      <c r="AW12">
        <v>9</v>
      </c>
      <c r="AX12">
        <f>(R12*SUMPRODUCT(K13:$K$23, X13:$X$23)-$AZ$3*SUMPRODUCT(K12:$K$22, W13:$W$23))/Z12</f>
        <v>15834.125474547056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3.2402927999999998E-2</v>
      </c>
      <c r="O13">
        <f t="shared" si="21"/>
        <v>19162.131941636038</v>
      </c>
      <c r="P13">
        <f t="shared" si="22"/>
        <v>958.10659708180197</v>
      </c>
      <c r="Q13" s="4">
        <f t="shared" si="23"/>
        <v>25</v>
      </c>
      <c r="R13">
        <f t="shared" si="0"/>
        <v>250000</v>
      </c>
      <c r="S13">
        <f t="shared" si="1"/>
        <v>15800.474786008022</v>
      </c>
      <c r="U13">
        <f t="shared" si="13"/>
        <v>3.2402927999999998E-2</v>
      </c>
      <c r="V13">
        <f t="shared" si="14"/>
        <v>0.01</v>
      </c>
      <c r="W13">
        <f t="shared" si="15"/>
        <v>0.76716120564119383</v>
      </c>
      <c r="X13">
        <f t="shared" si="16"/>
        <v>2.4858269310784796E-2</v>
      </c>
      <c r="Y13">
        <f t="shared" si="17"/>
        <v>7.6716120564119389E-3</v>
      </c>
      <c r="Z13">
        <f t="shared" si="18"/>
        <v>0.73463132427399702</v>
      </c>
      <c r="AB13">
        <f t="shared" si="19"/>
        <v>12147.326789327461</v>
      </c>
      <c r="AC13">
        <f t="shared" si="2"/>
        <v>11607.523716202973</v>
      </c>
      <c r="AE13">
        <f t="shared" si="3"/>
        <v>14077.102364197141</v>
      </c>
      <c r="AF13">
        <f t="shared" si="4"/>
        <v>-703.8551182098571</v>
      </c>
      <c r="AG13">
        <f t="shared" si="4"/>
        <v>-18.365783106849925</v>
      </c>
      <c r="AH13">
        <f t="shared" si="5"/>
        <v>-6214.5673276961988</v>
      </c>
      <c r="AI13">
        <f t="shared" si="6"/>
        <v>7140.3141351842351</v>
      </c>
      <c r="AJ13">
        <f t="shared" si="7"/>
        <v>539.80307312448713</v>
      </c>
      <c r="AK13">
        <f t="shared" si="24"/>
        <v>2183.8465613499534</v>
      </c>
      <c r="AL13">
        <f t="shared" si="8"/>
        <v>9863.963769658676</v>
      </c>
      <c r="AN13">
        <f t="shared" si="9"/>
        <v>6193.3687386351103</v>
      </c>
      <c r="AO13">
        <f t="shared" si="9"/>
        <v>-309.66843693175554</v>
      </c>
      <c r="AP13">
        <f t="shared" si="9"/>
        <v>-8.0802187845001452</v>
      </c>
      <c r="AQ13">
        <f t="shared" si="9"/>
        <v>-2734.1640357313636</v>
      </c>
      <c r="AR13">
        <f t="shared" si="9"/>
        <v>3141.4560471874906</v>
      </c>
      <c r="AS13">
        <f t="shared" si="9"/>
        <v>237.49202013414737</v>
      </c>
      <c r="AT13">
        <f t="shared" si="9"/>
        <v>960.80618532974461</v>
      </c>
      <c r="AU13">
        <f t="shared" si="9"/>
        <v>4339.7542526513826</v>
      </c>
      <c r="AW13">
        <v>10</v>
      </c>
      <c r="AX13">
        <f>(R13*SUMPRODUCT(K14:$K$23, X14:$X$23)-$AZ$3*SUMPRODUCT(K13:$K$22, W14:$W$23))/Z13</f>
        <v>15800.474786008022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3.5947104000000001E-2</v>
      </c>
      <c r="O14">
        <f t="shared" si="21"/>
        <v>19162.131941636038</v>
      </c>
      <c r="P14">
        <f t="shared" si="22"/>
        <v>958.10659708180197</v>
      </c>
      <c r="Q14" s="4">
        <f t="shared" si="23"/>
        <v>25</v>
      </c>
      <c r="R14">
        <f t="shared" si="0"/>
        <v>250000</v>
      </c>
      <c r="S14">
        <f t="shared" si="1"/>
        <v>15505.646821902264</v>
      </c>
      <c r="U14">
        <f t="shared" si="13"/>
        <v>3.5947104000000001E-2</v>
      </c>
      <c r="V14">
        <f t="shared" si="14"/>
        <v>0.01</v>
      </c>
      <c r="W14">
        <f t="shared" si="15"/>
        <v>0.73463132427399702</v>
      </c>
      <c r="X14">
        <f t="shared" si="16"/>
        <v>2.6407868615335096E-2</v>
      </c>
      <c r="Y14">
        <f t="shared" si="17"/>
        <v>7.3463132427399706E-3</v>
      </c>
      <c r="Z14">
        <f t="shared" si="18"/>
        <v>0.70087714241592203</v>
      </c>
      <c r="AB14">
        <f t="shared" si="19"/>
        <v>11607.523716202973</v>
      </c>
      <c r="AC14">
        <f t="shared" si="2"/>
        <v>10867.553435845382</v>
      </c>
      <c r="AE14">
        <f t="shared" si="3"/>
        <v>13430.300277850731</v>
      </c>
      <c r="AF14">
        <f t="shared" si="4"/>
        <v>-671.51501389253656</v>
      </c>
      <c r="AG14">
        <f t="shared" si="4"/>
        <v>-17.521928560398052</v>
      </c>
      <c r="AH14">
        <f t="shared" si="5"/>
        <v>-6601.9671538337743</v>
      </c>
      <c r="AI14">
        <f t="shared" si="6"/>
        <v>6139.2961815640219</v>
      </c>
      <c r="AJ14">
        <f t="shared" si="7"/>
        <v>739.97028035759104</v>
      </c>
      <c r="AK14">
        <f t="shared" si="24"/>
        <v>2085.0737920503511</v>
      </c>
      <c r="AL14">
        <f t="shared" si="8"/>
        <v>8964.3402539719646</v>
      </c>
      <c r="AN14">
        <f t="shared" si="9"/>
        <v>5443.0303849866204</v>
      </c>
      <c r="AO14">
        <f t="shared" si="9"/>
        <v>-272.15151924933105</v>
      </c>
      <c r="AP14">
        <f t="shared" si="9"/>
        <v>-7.1012849738810191</v>
      </c>
      <c r="AQ14">
        <f t="shared" si="9"/>
        <v>-2675.6444067199627</v>
      </c>
      <c r="AR14">
        <f t="shared" si="9"/>
        <v>2488.1331740434457</v>
      </c>
      <c r="AS14">
        <f t="shared" si="9"/>
        <v>299.89506091802673</v>
      </c>
      <c r="AT14">
        <f t="shared" si="9"/>
        <v>845.03844071054164</v>
      </c>
      <c r="AU14">
        <f t="shared" si="9"/>
        <v>3633.0666756720138</v>
      </c>
      <c r="AW14">
        <v>11</v>
      </c>
      <c r="AX14">
        <f>(R14*SUMPRODUCT(K15:$K$23, X15:$X$23)-$AZ$3*SUMPRODUCT(K14:$K$22, W15:$W$23))/Z14</f>
        <v>15505.646821902264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4.0034525000000001E-2</v>
      </c>
      <c r="O15">
        <f t="shared" si="21"/>
        <v>19162.131941636038</v>
      </c>
      <c r="P15">
        <f t="shared" si="22"/>
        <v>958.10659708180197</v>
      </c>
      <c r="Q15" s="4">
        <f t="shared" si="23"/>
        <v>25</v>
      </c>
      <c r="R15">
        <f t="shared" si="0"/>
        <v>250000</v>
      </c>
      <c r="S15">
        <f t="shared" si="1"/>
        <v>14944.002576655997</v>
      </c>
      <c r="U15">
        <f t="shared" si="13"/>
        <v>4.0034525000000001E-2</v>
      </c>
      <c r="V15">
        <f t="shared" si="14"/>
        <v>0.01</v>
      </c>
      <c r="W15">
        <f t="shared" si="15"/>
        <v>0.70087714241592203</v>
      </c>
      <c r="X15">
        <f t="shared" si="16"/>
        <v>2.805928347997879E-2</v>
      </c>
      <c r="Y15">
        <f t="shared" si="17"/>
        <v>7.0087714241592203E-3</v>
      </c>
      <c r="Z15">
        <f t="shared" si="18"/>
        <v>0.66580908751178403</v>
      </c>
      <c r="AB15">
        <f t="shared" si="19"/>
        <v>10867.553435845382</v>
      </c>
      <c r="AC15">
        <f t="shared" si="2"/>
        <v>9949.8527193370792</v>
      </c>
      <c r="AE15">
        <f t="shared" si="3"/>
        <v>12758.321582841101</v>
      </c>
      <c r="AF15">
        <f t="shared" si="4"/>
        <v>-637.91607914205508</v>
      </c>
      <c r="AG15">
        <f t="shared" si="4"/>
        <v>-16.6452271877946</v>
      </c>
      <c r="AH15">
        <f t="shared" si="5"/>
        <v>-7014.8208699946972</v>
      </c>
      <c r="AI15">
        <f t="shared" si="6"/>
        <v>5088.9394065165543</v>
      </c>
      <c r="AJ15">
        <f t="shared" si="7"/>
        <v>917.70071650830323</v>
      </c>
      <c r="AK15">
        <f t="shared" si="24"/>
        <v>1967.1256223746961</v>
      </c>
      <c r="AL15">
        <f t="shared" si="8"/>
        <v>7973.7657453995535</v>
      </c>
      <c r="AN15">
        <f t="shared" si="9"/>
        <v>4763.1027192238271</v>
      </c>
      <c r="AO15">
        <f t="shared" si="9"/>
        <v>-238.15513596119135</v>
      </c>
      <c r="AP15">
        <f t="shared" si="9"/>
        <v>-6.2142129249126219</v>
      </c>
      <c r="AQ15">
        <f t="shared" si="9"/>
        <v>-2618.8642560692797</v>
      </c>
      <c r="AR15">
        <f t="shared" si="9"/>
        <v>1899.8691142684434</v>
      </c>
      <c r="AS15">
        <f t="shared" si="9"/>
        <v>342.60797941581353</v>
      </c>
      <c r="AT15">
        <f t="shared" si="9"/>
        <v>734.39294817502889</v>
      </c>
      <c r="AU15">
        <f t="shared" si="9"/>
        <v>2976.8700418592857</v>
      </c>
      <c r="AW15">
        <v>12</v>
      </c>
      <c r="AX15">
        <f>(R15*SUMPRODUCT(K16:$K$23, X16:$X$23)-$AZ$3*SUMPRODUCT(K15:$K$22, W16:$W$23))/Z15</f>
        <v>14944.002576655997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4.4405750000000001E-2</v>
      </c>
      <c r="O16">
        <f t="shared" si="21"/>
        <v>19162.131941636038</v>
      </c>
      <c r="P16">
        <f t="shared" si="22"/>
        <v>958.10659708180197</v>
      </c>
      <c r="Q16" s="4">
        <f t="shared" si="23"/>
        <v>25</v>
      </c>
      <c r="R16">
        <f t="shared" si="0"/>
        <v>250000</v>
      </c>
      <c r="S16">
        <f t="shared" si="1"/>
        <v>14130.832366258441</v>
      </c>
      <c r="U16">
        <f t="shared" si="13"/>
        <v>4.4405750000000001E-2</v>
      </c>
      <c r="V16">
        <f t="shared" si="14"/>
        <v>0.01</v>
      </c>
      <c r="W16">
        <f t="shared" si="15"/>
        <v>0.66580908751178403</v>
      </c>
      <c r="X16">
        <f t="shared" si="16"/>
        <v>2.9565751887776406E-2</v>
      </c>
      <c r="Y16">
        <f t="shared" si="17"/>
        <v>6.6580908751178404E-3</v>
      </c>
      <c r="Z16">
        <f t="shared" si="18"/>
        <v>0.62958524474888977</v>
      </c>
      <c r="AB16">
        <f t="shared" si="19"/>
        <v>9949.8527193370792</v>
      </c>
      <c r="AC16">
        <f t="shared" si="2"/>
        <v>8896.5635538163533</v>
      </c>
      <c r="AE16">
        <f t="shared" si="3"/>
        <v>12064.195528385444</v>
      </c>
      <c r="AF16">
        <f t="shared" si="4"/>
        <v>-603.2097764192722</v>
      </c>
      <c r="AG16">
        <f t="shared" si="4"/>
        <v>-15.739631118722244</v>
      </c>
      <c r="AH16">
        <f t="shared" si="5"/>
        <v>-7391.4379719441013</v>
      </c>
      <c r="AI16">
        <f t="shared" si="6"/>
        <v>4053.8081489033475</v>
      </c>
      <c r="AJ16">
        <f t="shared" si="7"/>
        <v>1053.2891655207259</v>
      </c>
      <c r="AK16">
        <f t="shared" si="24"/>
        <v>1832.168269666362</v>
      </c>
      <c r="AL16">
        <f t="shared" si="8"/>
        <v>6939.2655840904354</v>
      </c>
      <c r="AN16">
        <f t="shared" si="9"/>
        <v>4148.9302814160792</v>
      </c>
      <c r="AO16">
        <f t="shared" si="9"/>
        <v>-207.44651407080394</v>
      </c>
      <c r="AP16">
        <f t="shared" si="9"/>
        <v>-5.4129288615338806</v>
      </c>
      <c r="AQ16">
        <f t="shared" si="9"/>
        <v>-2541.9482594469891</v>
      </c>
      <c r="AR16">
        <f t="shared" si="9"/>
        <v>1394.1225790367514</v>
      </c>
      <c r="AS16">
        <f t="shared" si="9"/>
        <v>362.23080964116753</v>
      </c>
      <c r="AT16">
        <f t="shared" si="9"/>
        <v>630.09078365673554</v>
      </c>
      <c r="AU16">
        <f t="shared" si="9"/>
        <v>2386.4441723346545</v>
      </c>
      <c r="AW16">
        <v>13</v>
      </c>
      <c r="AX16">
        <f>(R16*SUMPRODUCT(K17:$K$23, X17:$X$23)-$AZ$3*SUMPRODUCT(K16:$K$22, W17:$W$23))/Z16</f>
        <v>14130.832366258441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4.9048597999999999E-2</v>
      </c>
      <c r="O17">
        <f t="shared" si="21"/>
        <v>19162.131941636038</v>
      </c>
      <c r="P17">
        <f t="shared" si="22"/>
        <v>958.10659708180197</v>
      </c>
      <c r="Q17" s="4">
        <f t="shared" si="23"/>
        <v>25</v>
      </c>
      <c r="R17">
        <f t="shared" si="0"/>
        <v>250000</v>
      </c>
      <c r="S17">
        <f t="shared" si="1"/>
        <v>13078.099927865129</v>
      </c>
      <c r="U17">
        <f t="shared" si="13"/>
        <v>4.9048597999999999E-2</v>
      </c>
      <c r="V17">
        <f t="shared" si="14"/>
        <v>0.01</v>
      </c>
      <c r="W17">
        <f t="shared" si="15"/>
        <v>0.62958524474888977</v>
      </c>
      <c r="X17">
        <f t="shared" si="16"/>
        <v>3.0880273576419905E-2</v>
      </c>
      <c r="Y17">
        <f t="shared" si="17"/>
        <v>6.2958524474888977E-3</v>
      </c>
      <c r="Z17">
        <f t="shared" si="18"/>
        <v>0.59240911872498103</v>
      </c>
      <c r="AB17">
        <f t="shared" si="19"/>
        <v>8896.5635538163533</v>
      </c>
      <c r="AC17">
        <f t="shared" si="2"/>
        <v>7747.5856528638187</v>
      </c>
      <c r="AE17">
        <f t="shared" si="3"/>
        <v>11351.821696436415</v>
      </c>
      <c r="AF17">
        <f t="shared" si="4"/>
        <v>-567.5910848218208</v>
      </c>
      <c r="AG17">
        <f t="shared" si="4"/>
        <v>-14.810227968124526</v>
      </c>
      <c r="AH17">
        <f t="shared" si="5"/>
        <v>-7720.0683941049765</v>
      </c>
      <c r="AI17">
        <f t="shared" si="6"/>
        <v>3049.3519895414929</v>
      </c>
      <c r="AJ17">
        <f t="shared" si="7"/>
        <v>1148.9779009525346</v>
      </c>
      <c r="AK17">
        <f t="shared" si="24"/>
        <v>1684.1249183242571</v>
      </c>
      <c r="AL17">
        <f t="shared" si="8"/>
        <v>5882.4548088182846</v>
      </c>
      <c r="AN17">
        <f t="shared" si="9"/>
        <v>3596.2071286830483</v>
      </c>
      <c r="AO17">
        <f t="shared" si="9"/>
        <v>-179.81035643415242</v>
      </c>
      <c r="AP17">
        <f t="shared" si="9"/>
        <v>-4.6918150073754381</v>
      </c>
      <c r="AQ17">
        <f t="shared" si="9"/>
        <v>-2445.6836739707082</v>
      </c>
      <c r="AR17">
        <f t="shared" si="9"/>
        <v>966.02128327081209</v>
      </c>
      <c r="AS17">
        <f t="shared" si="9"/>
        <v>363.99113980110377</v>
      </c>
      <c r="AT17">
        <f t="shared" si="9"/>
        <v>533.52335852594535</v>
      </c>
      <c r="AU17">
        <f t="shared" si="9"/>
        <v>1863.5357815978612</v>
      </c>
      <c r="AW17">
        <v>14</v>
      </c>
      <c r="AX17">
        <f>(R17*SUMPRODUCT(K18:$K$23, X18:$X$23)-$AZ$3*SUMPRODUCT(K17:$K$22, W18:$W$23))/Z17</f>
        <v>13078.099927865129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5.4278005999999997E-2</v>
      </c>
      <c r="O18">
        <f t="shared" si="21"/>
        <v>19162.131941636038</v>
      </c>
      <c r="P18">
        <f t="shared" si="22"/>
        <v>958.10659708180197</v>
      </c>
      <c r="Q18" s="4">
        <f t="shared" si="23"/>
        <v>25</v>
      </c>
      <c r="R18">
        <f t="shared" si="0"/>
        <v>250000</v>
      </c>
      <c r="S18">
        <f t="shared" si="1"/>
        <v>11772.155165953936</v>
      </c>
      <c r="U18">
        <f t="shared" si="13"/>
        <v>5.4278005999999997E-2</v>
      </c>
      <c r="V18">
        <f t="shared" si="14"/>
        <v>0.01</v>
      </c>
      <c r="W18">
        <f t="shared" si="15"/>
        <v>0.59240911872498103</v>
      </c>
      <c r="X18">
        <f t="shared" si="16"/>
        <v>3.2154785700609229E-2</v>
      </c>
      <c r="Y18">
        <f t="shared" si="17"/>
        <v>5.9240911872498105E-3</v>
      </c>
      <c r="Z18">
        <f t="shared" si="18"/>
        <v>0.55433024183712198</v>
      </c>
      <c r="AB18">
        <f t="shared" si="19"/>
        <v>7747.5856528638187</v>
      </c>
      <c r="AC18">
        <f t="shared" si="2"/>
        <v>6525.6616200873705</v>
      </c>
      <c r="AE18">
        <f t="shared" si="3"/>
        <v>10622.149233321945</v>
      </c>
      <c r="AF18">
        <f t="shared" si="4"/>
        <v>-531.10746166609727</v>
      </c>
      <c r="AG18">
        <f t="shared" si="4"/>
        <v>-13.85825604592805</v>
      </c>
      <c r="AH18">
        <f t="shared" si="5"/>
        <v>-8038.6964251523068</v>
      </c>
      <c r="AI18">
        <f t="shared" si="6"/>
        <v>2038.4870904576137</v>
      </c>
      <c r="AJ18">
        <f t="shared" si="7"/>
        <v>1221.9240327764483</v>
      </c>
      <c r="AK18">
        <f t="shared" si="24"/>
        <v>1526.4870259709969</v>
      </c>
      <c r="AL18">
        <f t="shared" si="8"/>
        <v>4786.8981492050589</v>
      </c>
      <c r="AN18">
        <f t="shared" si="9"/>
        <v>3099.7944910962301</v>
      </c>
      <c r="AO18">
        <f t="shared" si="9"/>
        <v>-154.98972455481152</v>
      </c>
      <c r="AP18">
        <f t="shared" si="9"/>
        <v>-4.0441670328457899</v>
      </c>
      <c r="AQ18">
        <f t="shared" si="9"/>
        <v>-2345.8818311564232</v>
      </c>
      <c r="AR18">
        <f t="shared" si="9"/>
        <v>594.87876835215013</v>
      </c>
      <c r="AS18">
        <f t="shared" si="9"/>
        <v>356.58634633529471</v>
      </c>
      <c r="AT18">
        <f t="shared" si="9"/>
        <v>445.46503441987079</v>
      </c>
      <c r="AU18">
        <f t="shared" si="9"/>
        <v>1396.9301491073156</v>
      </c>
      <c r="AW18">
        <v>15</v>
      </c>
      <c r="AX18">
        <f>(R18*SUMPRODUCT(K19:$K$23, X19:$X$23)-$AZ$3*SUMPRODUCT(K18:$K$22, W19:$W$23))/Z18</f>
        <v>11772.155165953936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6.0174738999999998E-2</v>
      </c>
      <c r="O19">
        <f t="shared" si="21"/>
        <v>19162.131941636038</v>
      </c>
      <c r="P19">
        <f t="shared" si="22"/>
        <v>958.10659708180197</v>
      </c>
      <c r="Q19" s="4">
        <f t="shared" si="23"/>
        <v>25</v>
      </c>
      <c r="R19">
        <f t="shared" si="0"/>
        <v>250000</v>
      </c>
      <c r="S19">
        <f t="shared" si="1"/>
        <v>10190.968738591237</v>
      </c>
      <c r="U19">
        <f t="shared" si="13"/>
        <v>6.0174738999999998E-2</v>
      </c>
      <c r="V19">
        <f t="shared" si="14"/>
        <v>0.01</v>
      </c>
      <c r="W19">
        <f t="shared" si="15"/>
        <v>0.55433024183712198</v>
      </c>
      <c r="X19">
        <f t="shared" si="16"/>
        <v>3.3356677622355696E-2</v>
      </c>
      <c r="Y19">
        <f t="shared" si="17"/>
        <v>5.5433024183712196E-3</v>
      </c>
      <c r="Z19">
        <f t="shared" si="18"/>
        <v>0.51543026179639506</v>
      </c>
      <c r="AB19">
        <f t="shared" si="19"/>
        <v>6525.6616200873705</v>
      </c>
      <c r="AC19">
        <f t="shared" si="2"/>
        <v>5252.733684890959</v>
      </c>
      <c r="AE19">
        <f t="shared" si="3"/>
        <v>9876.7426832545279</v>
      </c>
      <c r="AF19">
        <f t="shared" si="4"/>
        <v>-493.83713416272639</v>
      </c>
      <c r="AG19">
        <f t="shared" si="4"/>
        <v>-12.885756544909876</v>
      </c>
      <c r="AH19">
        <f t="shared" si="5"/>
        <v>-8339.1694055889238</v>
      </c>
      <c r="AI19">
        <f t="shared" si="6"/>
        <v>1030.8503869579672</v>
      </c>
      <c r="AJ19">
        <f t="shared" si="7"/>
        <v>1272.9279351964115</v>
      </c>
      <c r="AK19">
        <f t="shared" si="24"/>
        <v>1361.3279098010005</v>
      </c>
      <c r="AL19">
        <f t="shared" si="8"/>
        <v>3665.1062319553794</v>
      </c>
      <c r="AN19">
        <f t="shared" si="9"/>
        <v>2655.067763105455</v>
      </c>
      <c r="AO19">
        <f t="shared" si="9"/>
        <v>-132.75338815527275</v>
      </c>
      <c r="AP19">
        <f t="shared" si="9"/>
        <v>-3.4639514162519229</v>
      </c>
      <c r="AQ19">
        <f t="shared" si="9"/>
        <v>-2241.7370351657914</v>
      </c>
      <c r="AR19">
        <f t="shared" si="9"/>
        <v>277.11338836813854</v>
      </c>
      <c r="AS19">
        <f t="shared" si="9"/>
        <v>342.18871888061773</v>
      </c>
      <c r="AT19">
        <f t="shared" si="9"/>
        <v>365.95241611957886</v>
      </c>
      <c r="AU19">
        <f t="shared" si="9"/>
        <v>985.25452336833519</v>
      </c>
      <c r="AW19">
        <v>16</v>
      </c>
      <c r="AX19">
        <f>(R19*SUMPRODUCT(K20:$K$23, X20:$X$23)-$AZ$3*SUMPRODUCT(K19:$K$22, W20:$W$23))/Z19</f>
        <v>10190.968738591237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6.6923788999999997E-2</v>
      </c>
      <c r="O20">
        <f t="shared" si="21"/>
        <v>19162.131941636038</v>
      </c>
      <c r="P20">
        <f t="shared" si="22"/>
        <v>958.10659708180197</v>
      </c>
      <c r="Q20" s="4">
        <f t="shared" si="23"/>
        <v>25</v>
      </c>
      <c r="R20">
        <f t="shared" si="0"/>
        <v>250000</v>
      </c>
      <c r="S20">
        <f t="shared" si="1"/>
        <v>8295.9881772438457</v>
      </c>
      <c r="U20">
        <f t="shared" si="13"/>
        <v>6.6923788999999997E-2</v>
      </c>
      <c r="V20">
        <f t="shared" si="14"/>
        <v>0.01</v>
      </c>
      <c r="W20">
        <f t="shared" si="15"/>
        <v>0.51543026179639506</v>
      </c>
      <c r="X20">
        <f t="shared" si="16"/>
        <v>3.4494546084676704E-2</v>
      </c>
      <c r="Y20">
        <f t="shared" si="17"/>
        <v>5.1543026179639503E-3</v>
      </c>
      <c r="Z20">
        <f t="shared" si="18"/>
        <v>0.47578141309375438</v>
      </c>
      <c r="AB20">
        <f t="shared" si="19"/>
        <v>5252.733684890959</v>
      </c>
      <c r="AC20">
        <f t="shared" si="2"/>
        <v>3947.0769779781567</v>
      </c>
      <c r="AE20">
        <f t="shared" si="3"/>
        <v>9116.9862130805614</v>
      </c>
      <c r="AF20">
        <f t="shared" si="4"/>
        <v>-455.8493106540281</v>
      </c>
      <c r="AG20">
        <f t="shared" si="4"/>
        <v>-11.89453532734386</v>
      </c>
      <c r="AH20">
        <f t="shared" si="5"/>
        <v>-8623.6365211691755</v>
      </c>
      <c r="AI20">
        <f t="shared" si="6"/>
        <v>25.605845930014766</v>
      </c>
      <c r="AJ20">
        <f t="shared" si="7"/>
        <v>1305.6567069128023</v>
      </c>
      <c r="AK20">
        <f t="shared" si="24"/>
        <v>1190.6377338979325</v>
      </c>
      <c r="AL20">
        <f t="shared" si="8"/>
        <v>2521.9002867407498</v>
      </c>
      <c r="AN20">
        <f t="shared" si="9"/>
        <v>2257.6391899529731</v>
      </c>
      <c r="AO20">
        <f t="shared" si="9"/>
        <v>-112.88195949764865</v>
      </c>
      <c r="AP20">
        <f t="shared" si="9"/>
        <v>-2.9454436448267911</v>
      </c>
      <c r="AQ20">
        <f t="shared" si="9"/>
        <v>-2135.4710114805362</v>
      </c>
      <c r="AR20">
        <f t="shared" si="9"/>
        <v>6.3407753299613709</v>
      </c>
      <c r="AS20">
        <f t="shared" si="9"/>
        <v>323.31975515352667</v>
      </c>
      <c r="AT20">
        <f t="shared" si="9"/>
        <v>294.83760820304087</v>
      </c>
      <c r="AU20">
        <f t="shared" si="9"/>
        <v>624.49813868652893</v>
      </c>
      <c r="AW20">
        <v>17</v>
      </c>
      <c r="AX20">
        <f>(R20*SUMPRODUCT(K21:$K$23, X21:$X$23)-$AZ$3*SUMPRODUCT(K20:$K$22, W21:$W$23))/Z20</f>
        <v>8295.9881772438457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7.4711050000000001E-2</v>
      </c>
      <c r="O21">
        <f t="shared" si="21"/>
        <v>19162.131941636038</v>
      </c>
      <c r="P21">
        <f t="shared" si="22"/>
        <v>958.10659708180197</v>
      </c>
      <c r="Q21" s="4">
        <f t="shared" si="23"/>
        <v>25</v>
      </c>
      <c r="R21">
        <f t="shared" si="0"/>
        <v>250000</v>
      </c>
      <c r="S21">
        <f t="shared" si="1"/>
        <v>6029.1772810426455</v>
      </c>
      <c r="U21">
        <f t="shared" si="13"/>
        <v>7.4711050000000001E-2</v>
      </c>
      <c r="V21">
        <f t="shared" si="14"/>
        <v>0.01</v>
      </c>
      <c r="W21">
        <f t="shared" si="15"/>
        <v>0.47578141309375438</v>
      </c>
      <c r="X21">
        <f t="shared" si="16"/>
        <v>3.5546128942718136E-2</v>
      </c>
      <c r="Y21">
        <f t="shared" si="17"/>
        <v>4.7578141309375438E-3</v>
      </c>
      <c r="Z21">
        <f t="shared" si="18"/>
        <v>0.43547747002009868</v>
      </c>
      <c r="AB21">
        <f t="shared" si="19"/>
        <v>3947.0769779781567</v>
      </c>
      <c r="AC21">
        <f t="shared" si="2"/>
        <v>2625.5708686511089</v>
      </c>
      <c r="AE21">
        <f t="shared" si="3"/>
        <v>8344.6767381349837</v>
      </c>
      <c r="AF21">
        <f t="shared" si="4"/>
        <v>-417.23383690674916</v>
      </c>
      <c r="AG21">
        <f t="shared" si="4"/>
        <v>-10.886936750502468</v>
      </c>
      <c r="AH21">
        <f t="shared" si="5"/>
        <v>-8886.5322356795332</v>
      </c>
      <c r="AI21">
        <f t="shared" si="6"/>
        <v>-969.97627120180096</v>
      </c>
      <c r="AJ21">
        <f t="shared" si="7"/>
        <v>1321.5061093270479</v>
      </c>
      <c r="AK21">
        <f t="shared" si="24"/>
        <v>1016.1264151034494</v>
      </c>
      <c r="AL21">
        <f t="shared" si="8"/>
        <v>1367.6562532286962</v>
      </c>
      <c r="AN21">
        <f t="shared" si="9"/>
        <v>1903.5054364435591</v>
      </c>
      <c r="AO21">
        <f t="shared" si="9"/>
        <v>-95.175271822177947</v>
      </c>
      <c r="AP21">
        <f t="shared" si="9"/>
        <v>-2.48342074128449</v>
      </c>
      <c r="AQ21">
        <f t="shared" si="9"/>
        <v>-2027.1081735788744</v>
      </c>
      <c r="AR21">
        <f t="shared" si="9"/>
        <v>-221.26142969877779</v>
      </c>
      <c r="AS21">
        <f t="shared" si="9"/>
        <v>301.44895270797741</v>
      </c>
      <c r="AT21">
        <f t="shared" si="9"/>
        <v>231.7887458029453</v>
      </c>
      <c r="AU21">
        <f t="shared" si="9"/>
        <v>311.97626881214489</v>
      </c>
      <c r="AW21">
        <v>18</v>
      </c>
      <c r="AX21">
        <f>(R21*SUMPRODUCT(K22:$K$23, X22:$X$23)-$AZ$3*SUMPRODUCT(K21:$K$22, W22:$W$23))/Z21</f>
        <v>6029.1772810426455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8.3689026999999999E-2</v>
      </c>
      <c r="O22">
        <f t="shared" si="21"/>
        <v>19162.131941636038</v>
      </c>
      <c r="P22">
        <f t="shared" si="22"/>
        <v>958.10659708180197</v>
      </c>
      <c r="Q22" s="4">
        <f t="shared" si="23"/>
        <v>25</v>
      </c>
      <c r="R22">
        <f t="shared" si="0"/>
        <v>250000</v>
      </c>
      <c r="S22">
        <f t="shared" si="1"/>
        <v>3308.9525425245583</v>
      </c>
      <c r="U22">
        <f t="shared" si="13"/>
        <v>8.3689026999999999E-2</v>
      </c>
      <c r="V22">
        <f t="shared" si="14"/>
        <v>0.01</v>
      </c>
      <c r="W22">
        <f t="shared" si="15"/>
        <v>0.43547747002009868</v>
      </c>
      <c r="X22">
        <f t="shared" si="16"/>
        <v>3.6444685746403728E-2</v>
      </c>
      <c r="Y22">
        <f t="shared" si="17"/>
        <v>4.3547747002009871E-3</v>
      </c>
      <c r="Z22">
        <f t="shared" si="18"/>
        <v>0.39467800957349392</v>
      </c>
      <c r="AB22">
        <f t="shared" si="19"/>
        <v>2625.5708686511089</v>
      </c>
      <c r="AC22">
        <f t="shared" si="2"/>
        <v>1305.9708032567446</v>
      </c>
      <c r="AE22">
        <f t="shared" si="3"/>
        <v>7562.872093909582</v>
      </c>
      <c r="AF22">
        <f t="shared" si="4"/>
        <v>-378.1436046954791</v>
      </c>
      <c r="AG22">
        <f t="shared" si="4"/>
        <v>-9.8669502393373474</v>
      </c>
      <c r="AH22">
        <f t="shared" si="5"/>
        <v>-9111.1714366009328</v>
      </c>
      <c r="AI22">
        <f t="shared" si="6"/>
        <v>-1936.3098976261672</v>
      </c>
      <c r="AJ22">
        <f t="shared" si="7"/>
        <v>1319.6000653943643</v>
      </c>
      <c r="AK22">
        <f t="shared" si="24"/>
        <v>839.48693665124199</v>
      </c>
      <c r="AL22">
        <f t="shared" si="8"/>
        <v>222.77710441943907</v>
      </c>
      <c r="AN22">
        <f t="shared" si="9"/>
        <v>1589.1786672960905</v>
      </c>
      <c r="AO22">
        <f t="shared" si="9"/>
        <v>-79.458933364804523</v>
      </c>
      <c r="AP22">
        <f t="shared" si="9"/>
        <v>-2.0733322786530302</v>
      </c>
      <c r="AQ22">
        <f t="shared" si="9"/>
        <v>-1914.521242899759</v>
      </c>
      <c r="AR22">
        <f t="shared" si="9"/>
        <v>-406.87484124712614</v>
      </c>
      <c r="AS22">
        <f t="shared" si="9"/>
        <v>277.28622767216154</v>
      </c>
      <c r="AT22">
        <f t="shared" si="9"/>
        <v>176.40054130682063</v>
      </c>
      <c r="AU22">
        <f t="shared" si="9"/>
        <v>46.811927731856045</v>
      </c>
      <c r="AW22">
        <v>19</v>
      </c>
      <c r="AX22">
        <f>(R22*SUMPRODUCT(K23:$K$23, X23:$X$23)-$AZ$3*SUMPRODUCT(K22:$K$22, W23:$W$23))/Z22</f>
        <v>3308.9525425245583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9.4384723000000004E-2</v>
      </c>
      <c r="O23">
        <f t="shared" si="21"/>
        <v>19162.131941636038</v>
      </c>
      <c r="P23">
        <f t="shared" si="22"/>
        <v>958.10659708180197</v>
      </c>
      <c r="Q23" s="4">
        <f t="shared" si="23"/>
        <v>25</v>
      </c>
      <c r="R23">
        <f t="shared" si="0"/>
        <v>250000</v>
      </c>
      <c r="S23">
        <f t="shared" si="1"/>
        <v>3694.6137783718914</v>
      </c>
      <c r="U23">
        <f t="shared" si="13"/>
        <v>9.4384723000000004E-2</v>
      </c>
      <c r="V23">
        <f t="shared" si="14"/>
        <v>0.01</v>
      </c>
      <c r="W23">
        <f t="shared" si="15"/>
        <v>0.39467800957349392</v>
      </c>
      <c r="X23">
        <f t="shared" si="16"/>
        <v>3.7251574607785574E-2</v>
      </c>
      <c r="Y23">
        <f t="shared" si="17"/>
        <v>3.9467800957349395E-3</v>
      </c>
      <c r="Z23">
        <f t="shared" si="18"/>
        <v>0.3534796548699734</v>
      </c>
      <c r="AB23">
        <f t="shared" si="19"/>
        <v>1305.9708032567446</v>
      </c>
      <c r="AC23">
        <f t="shared" si="2"/>
        <v>1305.9708032567446</v>
      </c>
      <c r="AE23">
        <f t="shared" si="3"/>
        <v>6773.4237853024006</v>
      </c>
      <c r="AF23">
        <f t="shared" si="4"/>
        <v>-338.67118926512001</v>
      </c>
      <c r="AG23">
        <f t="shared" si="4"/>
        <v>-8.8369913717493347</v>
      </c>
      <c r="AH23">
        <f t="shared" si="5"/>
        <v>-9312.8936519463932</v>
      </c>
      <c r="AI23">
        <f t="shared" si="6"/>
        <v>-2886.9780472808625</v>
      </c>
      <c r="AJ23">
        <f t="shared" si="7"/>
        <v>0</v>
      </c>
      <c r="AK23">
        <f t="shared" si="24"/>
        <v>662.38918272438843</v>
      </c>
      <c r="AL23">
        <f t="shared" si="8"/>
        <v>-2224.5888645564742</v>
      </c>
      <c r="AN23">
        <f t="shared" si="9"/>
        <v>1311.0993027757524</v>
      </c>
      <c r="AO23">
        <f t="shared" si="9"/>
        <v>-65.554965138787608</v>
      </c>
      <c r="AP23">
        <f t="shared" si="9"/>
        <v>-1.71053422809254</v>
      </c>
      <c r="AQ23">
        <f t="shared" si="9"/>
        <v>-1802.6523603006074</v>
      </c>
      <c r="AR23">
        <f t="shared" si="9"/>
        <v>-558.81855689173517</v>
      </c>
      <c r="AS23">
        <f t="shared" si="9"/>
        <v>0</v>
      </c>
      <c r="AT23">
        <f t="shared" si="9"/>
        <v>128.21551155866052</v>
      </c>
      <c r="AU23">
        <f t="shared" si="9"/>
        <v>-430.6030453330747</v>
      </c>
      <c r="AW23">
        <v>20</v>
      </c>
      <c r="AX23">
        <f>(R23*SUMPRODUCT(K$23:$K24, X$23:$X24)-$AZ$3*SUMPRODUCT(K$22:$K23, W$23:$W24))/Z23</f>
        <v>3694.6137783718914</v>
      </c>
    </row>
    <row r="25" spans="5:50" x14ac:dyDescent="0.25">
      <c r="AN25" s="8">
        <f t="shared" ref="AN25:AU25" si="25">SUM(AN3:AN23)</f>
        <v>143415.18592266963</v>
      </c>
      <c r="AO25" s="8">
        <f t="shared" si="25"/>
        <v>-21542.358252360515</v>
      </c>
      <c r="AP25" s="8">
        <f t="shared" si="25"/>
        <v>-1684.5401415762381</v>
      </c>
      <c r="AQ25" s="8">
        <f t="shared" si="25"/>
        <v>-49816.536557160136</v>
      </c>
      <c r="AR25" s="8">
        <f t="shared" si="25"/>
        <v>70371.750971572706</v>
      </c>
      <c r="AS25" s="8">
        <f t="shared" si="25"/>
        <v>-6645.0064287588229</v>
      </c>
      <c r="AT25" s="8">
        <f t="shared" si="25"/>
        <v>16493.169114161086</v>
      </c>
      <c r="AU25" s="9">
        <f t="shared" si="25"/>
        <v>80219.913656975012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36" priority="1" operator="lessThan">
      <formula>0</formula>
    </cfRule>
  </conditionalFormatting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DD4A61-F5DA-4B7B-B81F-0EF89BE2DF8B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'T.26.04.D'!C3*(1+C12)</f>
        <v>1148.5831463070283</v>
      </c>
      <c r="K3">
        <v>1</v>
      </c>
      <c r="L3" s="2">
        <v>0</v>
      </c>
      <c r="O3">
        <f>$C$3</f>
        <v>1148.5831463070283</v>
      </c>
      <c r="P3">
        <f>O3*B5</f>
        <v>918.86651704562269</v>
      </c>
      <c r="Q3" s="4">
        <f>B8</f>
        <v>1522.432587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1148.5831463070283</v>
      </c>
      <c r="AF3">
        <f t="shared" ref="AF3:AG23" si="4">-$Z3*P3</f>
        <v>-918.86651704562269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-1292.7159577385944</v>
      </c>
      <c r="AJ3">
        <f t="shared" ref="AJ3:AJ23" si="7">AB3-AC3</f>
        <v>0</v>
      </c>
      <c r="AL3">
        <f t="shared" ref="AL3:AL23" si="8">SUM(AI3:AK3)</f>
        <v>-1292.7159577385944</v>
      </c>
      <c r="AN3">
        <f t="shared" ref="AN3:AU23" si="9">AE3*$K3</f>
        <v>1148.5831463070283</v>
      </c>
      <c r="AO3">
        <f t="shared" si="9"/>
        <v>-918.86651704562269</v>
      </c>
      <c r="AP3">
        <f t="shared" si="9"/>
        <v>-1522.432587</v>
      </c>
      <c r="AQ3">
        <f t="shared" si="9"/>
        <v>0</v>
      </c>
      <c r="AR3">
        <f t="shared" si="9"/>
        <v>-1292.7159577385944</v>
      </c>
      <c r="AS3">
        <f t="shared" si="9"/>
        <v>0</v>
      </c>
      <c r="AT3">
        <f t="shared" si="9"/>
        <v>0</v>
      </c>
      <c r="AU3">
        <f t="shared" si="9"/>
        <v>-1292.7159577385944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847.59045285740751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Mortalities!B2:B21</f>
        <v>1.694311E-3</v>
      </c>
      <c r="R4">
        <f t="shared" si="0"/>
        <v>500000</v>
      </c>
      <c r="S4">
        <f t="shared" si="1"/>
        <v>68.008694581920793</v>
      </c>
      <c r="U4">
        <f t="shared" ref="U4:U23" si="13">M4</f>
        <v>1.694311E-3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1.694311E-3</v>
      </c>
      <c r="Y4">
        <f t="shared" ref="Y4:Y23" si="17">V4*W4</f>
        <v>0.01</v>
      </c>
      <c r="Z4">
        <f t="shared" ref="Z4:Z23" si="18">MAX(0, W4-X4-Y4)</f>
        <v>0.98830568900000004</v>
      </c>
      <c r="AB4">
        <f t="shared" ref="AB4:AB23" si="19">AC3</f>
        <v>0</v>
      </c>
      <c r="AC4">
        <f t="shared" si="2"/>
        <v>67.213379756775794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-847.15549999999996</v>
      </c>
      <c r="AI4">
        <f t="shared" si="6"/>
        <v>-847.15549999999996</v>
      </c>
      <c r="AJ4">
        <f t="shared" si="7"/>
        <v>-67.213379756775794</v>
      </c>
      <c r="AK4">
        <f>G4*MAX(0, SUM(AB4, AE4:AF4))</f>
        <v>0</v>
      </c>
      <c r="AL4">
        <f t="shared" si="8"/>
        <v>-914.36887975677575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-780.37707310063263</v>
      </c>
      <c r="AR4">
        <f t="shared" si="9"/>
        <v>-780.37707310063263</v>
      </c>
      <c r="AS4">
        <f t="shared" si="9"/>
        <v>-61.915174448839686</v>
      </c>
      <c r="AT4">
        <f t="shared" si="9"/>
        <v>0</v>
      </c>
      <c r="AU4">
        <f t="shared" si="9"/>
        <v>-842.29224754947234</v>
      </c>
      <c r="AW4">
        <v>1</v>
      </c>
      <c r="AX4">
        <f>(R4*SUMPRODUCT(K5:$K$23, X5:$X$23)-$AZ$3*SUMPRODUCT(K4:$K$22, W5:$W$23))/Z4</f>
        <v>68.008694581920793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1.701527E-3</v>
      </c>
      <c r="O5">
        <f t="shared" ref="O5:O23" si="21">$C$3</f>
        <v>1148.5831463070283</v>
      </c>
      <c r="P5">
        <f t="shared" ref="P5:P23" si="22">O5*$C$5</f>
        <v>57.429157315351418</v>
      </c>
      <c r="Q5" s="4">
        <f t="shared" ref="Q5:Q23" si="23">$C$8</f>
        <v>25</v>
      </c>
      <c r="R5">
        <f t="shared" si="0"/>
        <v>500000</v>
      </c>
      <c r="S5">
        <f t="shared" si="1"/>
        <v>128.36432187451729</v>
      </c>
      <c r="U5">
        <f t="shared" si="13"/>
        <v>1.701527E-3</v>
      </c>
      <c r="V5">
        <f t="shared" si="14"/>
        <v>0.01</v>
      </c>
      <c r="W5">
        <f t="shared" si="15"/>
        <v>0.98830568900000004</v>
      </c>
      <c r="X5">
        <f t="shared" si="16"/>
        <v>1.681628814087103E-3</v>
      </c>
      <c r="Y5">
        <f t="shared" si="17"/>
        <v>9.8830568900000002E-3</v>
      </c>
      <c r="Z5">
        <f t="shared" si="18"/>
        <v>0.97674100329591296</v>
      </c>
      <c r="AB5">
        <f t="shared" si="19"/>
        <v>67.213379756775794</v>
      </c>
      <c r="AC5">
        <f t="shared" si="2"/>
        <v>125.37869653511552</v>
      </c>
      <c r="AE5">
        <f t="shared" si="3"/>
        <v>1121.8682546927032</v>
      </c>
      <c r="AF5">
        <f t="shared" si="4"/>
        <v>-56.093412734635166</v>
      </c>
      <c r="AG5">
        <f t="shared" si="4"/>
        <v>-24.418525082397824</v>
      </c>
      <c r="AH5">
        <f t="shared" si="5"/>
        <v>-840.81440704355145</v>
      </c>
      <c r="AI5">
        <f t="shared" si="6"/>
        <v>200.54190983211879</v>
      </c>
      <c r="AJ5">
        <f t="shared" si="7"/>
        <v>-58.165316778339729</v>
      </c>
      <c r="AK5">
        <f>G5*SUM(AB5, AE5:AF5)</f>
        <v>79.309175520039076</v>
      </c>
      <c r="AL5">
        <f t="shared" si="8"/>
        <v>221.68576857381814</v>
      </c>
      <c r="AN5">
        <f t="shared" si="9"/>
        <v>951.97291627327127</v>
      </c>
      <c r="AO5">
        <f t="shared" si="9"/>
        <v>-47.598645813663566</v>
      </c>
      <c r="AP5">
        <f t="shared" si="9"/>
        <v>-20.720592134189275</v>
      </c>
      <c r="AQ5">
        <f t="shared" si="9"/>
        <v>-713.4817655902757</v>
      </c>
      <c r="AR5">
        <f t="shared" si="9"/>
        <v>170.17191273514271</v>
      </c>
      <c r="AS5">
        <f t="shared" si="9"/>
        <v>-49.356781429386189</v>
      </c>
      <c r="AT5">
        <f t="shared" si="9"/>
        <v>67.298621554917773</v>
      </c>
      <c r="AU5">
        <f t="shared" si="9"/>
        <v>188.11375286067428</v>
      </c>
      <c r="AW5">
        <v>2</v>
      </c>
      <c r="AX5">
        <f>(R5*SUMPRODUCT(K6:$K$23, X6:$X$23)-$AZ$3*SUMPRODUCT(K5:$K$22, W6:$W$23))/Z5</f>
        <v>128.36432187451729</v>
      </c>
    </row>
    <row r="6" spans="1:52" x14ac:dyDescent="0.25">
      <c r="A6" t="s">
        <v>16</v>
      </c>
      <c r="C6" s="2"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1.710095E-3</v>
      </c>
      <c r="O6">
        <f t="shared" si="21"/>
        <v>1148.5831463070283</v>
      </c>
      <c r="P6">
        <f t="shared" si="22"/>
        <v>57.429157315351418</v>
      </c>
      <c r="Q6" s="4">
        <f t="shared" si="23"/>
        <v>25</v>
      </c>
      <c r="R6">
        <f t="shared" si="0"/>
        <v>500000</v>
      </c>
      <c r="S6">
        <f t="shared" si="1"/>
        <v>181.35365028092204</v>
      </c>
      <c r="U6">
        <f t="shared" si="13"/>
        <v>1.710095E-3</v>
      </c>
      <c r="V6">
        <f t="shared" si="14"/>
        <v>0.01</v>
      </c>
      <c r="W6">
        <f t="shared" si="15"/>
        <v>0.97674100329591296</v>
      </c>
      <c r="X6">
        <f t="shared" si="16"/>
        <v>1.6703199060313244E-3</v>
      </c>
      <c r="Y6">
        <f t="shared" si="17"/>
        <v>9.7674100329591292E-3</v>
      </c>
      <c r="Z6">
        <f t="shared" si="18"/>
        <v>0.96530327335692256</v>
      </c>
      <c r="AB6">
        <f t="shared" si="19"/>
        <v>125.37869653511552</v>
      </c>
      <c r="AC6">
        <f t="shared" si="2"/>
        <v>175.06127225140062</v>
      </c>
      <c r="AE6">
        <f t="shared" si="3"/>
        <v>1108.7310708527675</v>
      </c>
      <c r="AF6">
        <f t="shared" si="4"/>
        <v>-55.436553542638379</v>
      </c>
      <c r="AG6">
        <f t="shared" si="4"/>
        <v>-24.132581833923066</v>
      </c>
      <c r="AH6">
        <f t="shared" si="5"/>
        <v>-835.15995301566215</v>
      </c>
      <c r="AI6">
        <f t="shared" si="6"/>
        <v>194.0019824605439</v>
      </c>
      <c r="AJ6">
        <f t="shared" si="7"/>
        <v>-49.6825757162851</v>
      </c>
      <c r="AK6">
        <f>G6*SUM(AB6, AE6:AF6)</f>
        <v>82.507124969167137</v>
      </c>
      <c r="AL6">
        <f t="shared" si="8"/>
        <v>226.82653171342594</v>
      </c>
      <c r="AN6">
        <f t="shared" si="9"/>
        <v>866.66312597071806</v>
      </c>
      <c r="AO6">
        <f t="shared" si="9"/>
        <v>-43.333156298535904</v>
      </c>
      <c r="AP6">
        <f t="shared" si="9"/>
        <v>-18.863743751535296</v>
      </c>
      <c r="AQ6">
        <f t="shared" si="9"/>
        <v>-652.82046710335965</v>
      </c>
      <c r="AR6">
        <f t="shared" si="9"/>
        <v>151.64575881728726</v>
      </c>
      <c r="AS6">
        <f t="shared" si="9"/>
        <v>-38.835437653456339</v>
      </c>
      <c r="AT6">
        <f t="shared" si="9"/>
        <v>64.493441845764423</v>
      </c>
      <c r="AU6">
        <f t="shared" si="9"/>
        <v>177.30376300959534</v>
      </c>
      <c r="AW6">
        <v>3</v>
      </c>
      <c r="AX6">
        <f>(R6*SUMPRODUCT(K7:$K$23, X7:$X$23)-$AZ$3*SUMPRODUCT(K6:$K$22, W7:$W$23))/Z6</f>
        <v>181.35365028092204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1.7195660000000001E-3</v>
      </c>
      <c r="O7">
        <f t="shared" si="21"/>
        <v>1148.5831463070283</v>
      </c>
      <c r="P7">
        <f t="shared" si="22"/>
        <v>57.429157315351418</v>
      </c>
      <c r="Q7" s="4">
        <f t="shared" si="23"/>
        <v>25</v>
      </c>
      <c r="R7">
        <f t="shared" si="0"/>
        <v>500000</v>
      </c>
      <c r="S7">
        <f t="shared" si="1"/>
        <v>227.46572150928515</v>
      </c>
      <c r="U7">
        <f t="shared" si="13"/>
        <v>1.7195660000000001E-3</v>
      </c>
      <c r="V7">
        <f t="shared" si="14"/>
        <v>0.01</v>
      </c>
      <c r="W7">
        <f t="shared" si="15"/>
        <v>0.96530327335692256</v>
      </c>
      <c r="X7">
        <f t="shared" si="16"/>
        <v>1.6599026885532699E-3</v>
      </c>
      <c r="Y7">
        <f t="shared" si="17"/>
        <v>9.6530327335692251E-3</v>
      </c>
      <c r="Z7">
        <f t="shared" si="18"/>
        <v>0.95399033793480004</v>
      </c>
      <c r="AB7">
        <f t="shared" si="19"/>
        <v>175.06127225140062</v>
      </c>
      <c r="AC7">
        <f t="shared" si="2"/>
        <v>217.00010053122605</v>
      </c>
      <c r="AE7">
        <f t="shared" si="3"/>
        <v>1095.7372238916578</v>
      </c>
      <c r="AF7">
        <f t="shared" si="4"/>
        <v>-54.78686119458289</v>
      </c>
      <c r="AG7">
        <f t="shared" si="4"/>
        <v>-23.84975844837</v>
      </c>
      <c r="AH7">
        <f t="shared" si="5"/>
        <v>-829.95134427663493</v>
      </c>
      <c r="AI7">
        <f t="shared" si="6"/>
        <v>187.14925997207001</v>
      </c>
      <c r="AJ7">
        <f t="shared" si="7"/>
        <v>-41.938828279825429</v>
      </c>
      <c r="AK7">
        <f>G7*SUM(AB7, AE7:AF7)</f>
        <v>85.120814446393297</v>
      </c>
      <c r="AL7">
        <f t="shared" si="8"/>
        <v>230.33124613863788</v>
      </c>
      <c r="AN7">
        <f t="shared" si="9"/>
        <v>788.99069823663274</v>
      </c>
      <c r="AO7">
        <f t="shared" si="9"/>
        <v>-39.449534911831641</v>
      </c>
      <c r="AP7">
        <f t="shared" si="9"/>
        <v>-17.173129798513674</v>
      </c>
      <c r="AQ7">
        <f t="shared" si="9"/>
        <v>-597.61033607816955</v>
      </c>
      <c r="AR7">
        <f t="shared" si="9"/>
        <v>134.75769744811788</v>
      </c>
      <c r="AS7">
        <f t="shared" si="9"/>
        <v>-30.198248892379922</v>
      </c>
      <c r="AT7">
        <f t="shared" si="9"/>
        <v>61.291639418805744</v>
      </c>
      <c r="AU7">
        <f t="shared" si="9"/>
        <v>165.8510879745437</v>
      </c>
      <c r="AW7">
        <v>4</v>
      </c>
      <c r="AX7">
        <f>(R7*SUMPRODUCT(K8:$K$23, X8:$X$23)-$AZ$3*SUMPRODUCT(K7:$K$22, W8:$W$23))/Z7</f>
        <v>227.46572150928515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1.7312919999999999E-3</v>
      </c>
      <c r="O8">
        <f t="shared" si="21"/>
        <v>1148.5831463070283</v>
      </c>
      <c r="P8">
        <f t="shared" si="22"/>
        <v>57.429157315351418</v>
      </c>
      <c r="Q8" s="4">
        <f t="shared" si="23"/>
        <v>25</v>
      </c>
      <c r="R8">
        <f t="shared" si="0"/>
        <v>500000</v>
      </c>
      <c r="S8">
        <f t="shared" si="1"/>
        <v>266.72742706588292</v>
      </c>
      <c r="U8">
        <f t="shared" si="13"/>
        <v>1.7312919999999999E-3</v>
      </c>
      <c r="V8">
        <f t="shared" si="14"/>
        <v>0.01</v>
      </c>
      <c r="W8">
        <f t="shared" si="15"/>
        <v>0.95399033793480004</v>
      </c>
      <c r="X8">
        <f t="shared" si="16"/>
        <v>1.6516358401438157E-3</v>
      </c>
      <c r="Y8">
        <f t="shared" si="17"/>
        <v>9.5399033793479998E-3</v>
      </c>
      <c r="Z8">
        <f t="shared" si="18"/>
        <v>0.94279879871530825</v>
      </c>
      <c r="AB8">
        <f t="shared" si="19"/>
        <v>217.00010053122605</v>
      </c>
      <c r="AC8">
        <f t="shared" si="2"/>
        <v>251.4702978221394</v>
      </c>
      <c r="AE8">
        <f t="shared" si="3"/>
        <v>1082.8828105629154</v>
      </c>
      <c r="AF8">
        <f t="shared" si="4"/>
        <v>-54.144140528145776</v>
      </c>
      <c r="AG8">
        <f t="shared" si="4"/>
        <v>-23.569969967882706</v>
      </c>
      <c r="AH8">
        <f t="shared" si="5"/>
        <v>-825.81792007190779</v>
      </c>
      <c r="AI8">
        <f t="shared" si="6"/>
        <v>179.35077999497923</v>
      </c>
      <c r="AJ8">
        <f t="shared" si="7"/>
        <v>-34.470197290913347</v>
      </c>
      <c r="AK8">
        <f t="shared" ref="AK8:AK23" si="24">G8*SUM(AB8:AB8, AE8:AF8)</f>
        <v>87.201713939619708</v>
      </c>
      <c r="AL8">
        <f t="shared" si="8"/>
        <v>232.08229664368559</v>
      </c>
      <c r="AN8">
        <f t="shared" si="9"/>
        <v>718.2709373218313</v>
      </c>
      <c r="AO8">
        <f t="shared" si="9"/>
        <v>-35.913546866091572</v>
      </c>
      <c r="AP8">
        <f t="shared" si="9"/>
        <v>-15.63384722366956</v>
      </c>
      <c r="AQ8">
        <f t="shared" si="9"/>
        <v>-547.76103722513733</v>
      </c>
      <c r="AR8">
        <f t="shared" si="9"/>
        <v>118.96250600693298</v>
      </c>
      <c r="AS8">
        <f t="shared" si="9"/>
        <v>-22.863915352892462</v>
      </c>
      <c r="AT8">
        <f t="shared" si="9"/>
        <v>57.840475623508659</v>
      </c>
      <c r="AU8">
        <f t="shared" si="9"/>
        <v>153.93906627754916</v>
      </c>
      <c r="AW8">
        <v>5</v>
      </c>
      <c r="AX8">
        <f>(R8*SUMPRODUCT(K9:$K$23, X9:$X$23)-$AZ$3*SUMPRODUCT(K8:$K$22, W9:$W$23))/Z8</f>
        <v>266.72742706588292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1.749783E-3</v>
      </c>
      <c r="O9">
        <f t="shared" si="21"/>
        <v>1148.5831463070283</v>
      </c>
      <c r="P9">
        <f t="shared" si="22"/>
        <v>57.429157315351418</v>
      </c>
      <c r="Q9" s="4">
        <f t="shared" si="23"/>
        <v>25</v>
      </c>
      <c r="R9">
        <f t="shared" si="0"/>
        <v>500000</v>
      </c>
      <c r="S9">
        <f t="shared" si="1"/>
        <v>297.8625891619775</v>
      </c>
      <c r="U9">
        <f t="shared" si="13"/>
        <v>1.749783E-3</v>
      </c>
      <c r="V9">
        <f t="shared" si="14"/>
        <v>0.01</v>
      </c>
      <c r="W9">
        <f t="shared" si="15"/>
        <v>0.94279879871530825</v>
      </c>
      <c r="X9">
        <f t="shared" si="16"/>
        <v>1.6496933104124681E-3</v>
      </c>
      <c r="Y9">
        <f t="shared" si="17"/>
        <v>9.427987987153082E-3</v>
      </c>
      <c r="Z9">
        <f t="shared" si="18"/>
        <v>0.93172111741774277</v>
      </c>
      <c r="AB9">
        <f t="shared" si="19"/>
        <v>251.4702978221394</v>
      </c>
      <c r="AC9">
        <f t="shared" si="2"/>
        <v>277.5248644109397</v>
      </c>
      <c r="AE9">
        <f t="shared" si="3"/>
        <v>1070.1591725243711</v>
      </c>
      <c r="AF9">
        <f t="shared" si="4"/>
        <v>-53.50795862621856</v>
      </c>
      <c r="AG9">
        <f t="shared" si="4"/>
        <v>-23.293027935443568</v>
      </c>
      <c r="AH9">
        <f t="shared" si="5"/>
        <v>-824.846655206234</v>
      </c>
      <c r="AI9">
        <f t="shared" si="6"/>
        <v>168.51153075647505</v>
      </c>
      <c r="AJ9">
        <f t="shared" si="7"/>
        <v>-26.054566588800299</v>
      </c>
      <c r="AK9">
        <f t="shared" si="24"/>
        <v>88.768505820420444</v>
      </c>
      <c r="AL9">
        <f t="shared" si="8"/>
        <v>231.2254699880952</v>
      </c>
      <c r="AN9">
        <f t="shared" si="9"/>
        <v>653.87778026063052</v>
      </c>
      <c r="AO9">
        <f t="shared" si="9"/>
        <v>-32.69388901303153</v>
      </c>
      <c r="AP9">
        <f t="shared" si="9"/>
        <v>-14.232269173611968</v>
      </c>
      <c r="AQ9">
        <f t="shared" si="9"/>
        <v>-503.98941933974334</v>
      </c>
      <c r="AR9">
        <f t="shared" si="9"/>
        <v>102.9622027342438</v>
      </c>
      <c r="AS9">
        <f t="shared" si="9"/>
        <v>-15.919596452694565</v>
      </c>
      <c r="AT9">
        <f t="shared" si="9"/>
        <v>54.238430163609642</v>
      </c>
      <c r="AU9">
        <f t="shared" si="9"/>
        <v>141.28103644515886</v>
      </c>
      <c r="AW9">
        <v>6</v>
      </c>
      <c r="AX9">
        <f>(R9*SUMPRODUCT(K10:$K$23, X10:$X$23)-$AZ$3*SUMPRODUCT(K9:$K$22, W10:$W$23))/Z9</f>
        <v>297.8625891619775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1.7714300000000001E-3</v>
      </c>
      <c r="O10">
        <f t="shared" si="21"/>
        <v>1148.5831463070283</v>
      </c>
      <c r="P10">
        <f t="shared" si="22"/>
        <v>57.429157315351418</v>
      </c>
      <c r="Q10" s="4">
        <f t="shared" si="23"/>
        <v>25</v>
      </c>
      <c r="R10">
        <f t="shared" si="0"/>
        <v>500000</v>
      </c>
      <c r="S10">
        <f t="shared" si="1"/>
        <v>321.0062685583502</v>
      </c>
      <c r="U10">
        <f t="shared" si="13"/>
        <v>1.7714300000000001E-3</v>
      </c>
      <c r="V10">
        <f t="shared" si="14"/>
        <v>0.01</v>
      </c>
      <c r="W10">
        <f t="shared" si="15"/>
        <v>0.93172111741774277</v>
      </c>
      <c r="X10">
        <f t="shared" si="16"/>
        <v>1.6504787390273121E-3</v>
      </c>
      <c r="Y10">
        <f t="shared" si="17"/>
        <v>9.3172111741774283E-3</v>
      </c>
      <c r="Z10">
        <f t="shared" si="18"/>
        <v>0.92075342750453804</v>
      </c>
      <c r="AB10">
        <f t="shared" si="19"/>
        <v>277.5248644109397</v>
      </c>
      <c r="AC10">
        <f t="shared" si="2"/>
        <v>295.56762202554319</v>
      </c>
      <c r="AE10">
        <f t="shared" si="3"/>
        <v>1057.5618687361425</v>
      </c>
      <c r="AF10">
        <f t="shared" si="4"/>
        <v>-52.878093436807134</v>
      </c>
      <c r="AG10">
        <f t="shared" si="4"/>
        <v>-23.01883568761345</v>
      </c>
      <c r="AH10">
        <f t="shared" si="5"/>
        <v>-825.23936951365613</v>
      </c>
      <c r="AI10">
        <f t="shared" si="6"/>
        <v>156.4255700980658</v>
      </c>
      <c r="AJ10">
        <f t="shared" si="7"/>
        <v>-18.042757614603488</v>
      </c>
      <c r="AK10">
        <f t="shared" si="24"/>
        <v>89.754604779719259</v>
      </c>
      <c r="AL10">
        <f t="shared" si="8"/>
        <v>228.13741726318159</v>
      </c>
      <c r="AN10">
        <f t="shared" si="9"/>
        <v>595.24444600794527</v>
      </c>
      <c r="AO10">
        <f t="shared" si="9"/>
        <v>-29.762222300397269</v>
      </c>
      <c r="AP10">
        <f t="shared" si="9"/>
        <v>-12.956059122097511</v>
      </c>
      <c r="AQ10">
        <f t="shared" si="9"/>
        <v>-464.48266134740862</v>
      </c>
      <c r="AR10">
        <f t="shared" si="9"/>
        <v>88.043503238041893</v>
      </c>
      <c r="AS10">
        <f t="shared" si="9"/>
        <v>-10.155293584473817</v>
      </c>
      <c r="AT10">
        <f t="shared" si="9"/>
        <v>50.518018451831708</v>
      </c>
      <c r="AU10">
        <f t="shared" si="9"/>
        <v>128.40622810539978</v>
      </c>
      <c r="AW10">
        <v>7</v>
      </c>
      <c r="AX10">
        <f>(R10*SUMPRODUCT(K11:$K$23, X11:$X$23)-$AZ$3*SUMPRODUCT(K10:$K$22, W11:$W$23))/Z10</f>
        <v>321.0062685583502</v>
      </c>
    </row>
    <row r="11" spans="1:52" x14ac:dyDescent="0.25">
      <c r="A11" t="s">
        <v>33</v>
      </c>
      <c r="C11" s="7">
        <f>AU25</f>
        <v>-552.58082360726814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1.793078E-3</v>
      </c>
      <c r="O11">
        <f t="shared" si="21"/>
        <v>1148.5831463070283</v>
      </c>
      <c r="P11">
        <f t="shared" si="22"/>
        <v>57.429157315351418</v>
      </c>
      <c r="Q11" s="4">
        <f t="shared" si="23"/>
        <v>25</v>
      </c>
      <c r="R11">
        <f t="shared" si="0"/>
        <v>500000</v>
      </c>
      <c r="S11">
        <f t="shared" si="1"/>
        <v>337.20949318127742</v>
      </c>
      <c r="U11">
        <f t="shared" si="13"/>
        <v>1.793078E-3</v>
      </c>
      <c r="V11">
        <f t="shared" si="14"/>
        <v>0.01</v>
      </c>
      <c r="W11">
        <f t="shared" si="15"/>
        <v>0.92075342750453804</v>
      </c>
      <c r="X11">
        <f t="shared" si="16"/>
        <v>1.650982714282982E-3</v>
      </c>
      <c r="Y11">
        <f t="shared" si="17"/>
        <v>9.2075342750453804E-3</v>
      </c>
      <c r="Z11">
        <f t="shared" si="18"/>
        <v>0.90989491051520965</v>
      </c>
      <c r="AB11">
        <f t="shared" si="19"/>
        <v>295.56762202554319</v>
      </c>
      <c r="AC11">
        <f t="shared" si="2"/>
        <v>306.82520162305764</v>
      </c>
      <c r="AE11">
        <f t="shared" si="3"/>
        <v>1045.0899591283114</v>
      </c>
      <c r="AF11">
        <f t="shared" si="4"/>
        <v>-52.254497956415577</v>
      </c>
      <c r="AG11">
        <f t="shared" si="4"/>
        <v>-22.747372762880243</v>
      </c>
      <c r="AH11">
        <f t="shared" si="5"/>
        <v>-825.49135714149099</v>
      </c>
      <c r="AI11">
        <f t="shared" si="6"/>
        <v>144.59673126752466</v>
      </c>
      <c r="AJ11">
        <f t="shared" si="7"/>
        <v>-11.25757959751445</v>
      </c>
      <c r="AK11">
        <f t="shared" si="24"/>
        <v>90.188215823820741</v>
      </c>
      <c r="AL11">
        <f t="shared" si="8"/>
        <v>223.52736749383095</v>
      </c>
      <c r="AN11">
        <f t="shared" si="9"/>
        <v>541.85690292961397</v>
      </c>
      <c r="AO11">
        <f t="shared" si="9"/>
        <v>-27.092845146480698</v>
      </c>
      <c r="AP11">
        <f t="shared" si="9"/>
        <v>-11.794028683770403</v>
      </c>
      <c r="AQ11">
        <f t="shared" si="9"/>
        <v>-427.999701144325</v>
      </c>
      <c r="AR11">
        <f t="shared" si="9"/>
        <v>74.970327955037817</v>
      </c>
      <c r="AS11">
        <f t="shared" si="9"/>
        <v>-5.8368154453236496</v>
      </c>
      <c r="AT11">
        <f t="shared" si="9"/>
        <v>46.760670581701739</v>
      </c>
      <c r="AU11">
        <f t="shared" si="9"/>
        <v>115.89418309141591</v>
      </c>
      <c r="AW11">
        <v>8</v>
      </c>
      <c r="AX11">
        <f>(R11*SUMPRODUCT(K12:$K$23, X12:$X$23)-$AZ$3*SUMPRODUCT(K11:$K$22, W12:$W$23))/Z11</f>
        <v>337.20949318127742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1.8201370000000001E-3</v>
      </c>
      <c r="O12">
        <f t="shared" si="21"/>
        <v>1148.5831463070283</v>
      </c>
      <c r="P12">
        <f t="shared" si="22"/>
        <v>57.429157315351418</v>
      </c>
      <c r="Q12" s="4">
        <f t="shared" si="23"/>
        <v>25</v>
      </c>
      <c r="R12">
        <f t="shared" si="0"/>
        <v>500000</v>
      </c>
      <c r="S12">
        <f t="shared" si="1"/>
        <v>346.10136455550486</v>
      </c>
      <c r="U12">
        <f t="shared" si="13"/>
        <v>1.8201370000000001E-3</v>
      </c>
      <c r="V12">
        <f t="shared" si="14"/>
        <v>0.01</v>
      </c>
      <c r="W12">
        <f t="shared" si="15"/>
        <v>0.90989491051520965</v>
      </c>
      <c r="X12">
        <f t="shared" si="16"/>
        <v>1.6561333927404222E-3</v>
      </c>
      <c r="Y12">
        <f t="shared" si="17"/>
        <v>9.0989491051520974E-3</v>
      </c>
      <c r="Z12">
        <f t="shared" si="18"/>
        <v>0.89913982801731718</v>
      </c>
      <c r="AB12">
        <f t="shared" si="19"/>
        <v>306.82520162305764</v>
      </c>
      <c r="AC12">
        <f t="shared" si="2"/>
        <v>311.19352140299543</v>
      </c>
      <c r="AE12">
        <f t="shared" si="3"/>
        <v>1032.7368526340904</v>
      </c>
      <c r="AF12">
        <f t="shared" si="4"/>
        <v>-51.636842631704525</v>
      </c>
      <c r="AG12">
        <f t="shared" si="4"/>
        <v>-22.47849570043293</v>
      </c>
      <c r="AH12">
        <f t="shared" si="5"/>
        <v>-828.06669637021105</v>
      </c>
      <c r="AI12">
        <f t="shared" si="6"/>
        <v>130.55481793174181</v>
      </c>
      <c r="AJ12">
        <f t="shared" si="7"/>
        <v>-4.3683197799377922</v>
      </c>
      <c r="AK12">
        <f t="shared" si="24"/>
        <v>90.154764813781057</v>
      </c>
      <c r="AL12">
        <f t="shared" si="8"/>
        <v>216.34126296558509</v>
      </c>
      <c r="AN12">
        <f t="shared" si="9"/>
        <v>493.24418841181443</v>
      </c>
      <c r="AO12">
        <f t="shared" si="9"/>
        <v>-24.662209420590724</v>
      </c>
      <c r="AP12">
        <f t="shared" si="9"/>
        <v>-10.735926911293133</v>
      </c>
      <c r="AQ12">
        <f t="shared" si="9"/>
        <v>-395.49192474367084</v>
      </c>
      <c r="AR12">
        <f t="shared" si="9"/>
        <v>62.354127336259744</v>
      </c>
      <c r="AS12">
        <f t="shared" si="9"/>
        <v>-2.0863478814405272</v>
      </c>
      <c r="AT12">
        <f t="shared" si="9"/>
        <v>43.058707248231642</v>
      </c>
      <c r="AU12">
        <f t="shared" si="9"/>
        <v>103.32648670305088</v>
      </c>
      <c r="AW12">
        <v>9</v>
      </c>
      <c r="AX12">
        <f>(R12*SUMPRODUCT(K13:$K$23, X13:$X$23)-$AZ$3*SUMPRODUCT(K12:$K$22, W13:$W$23))/Z12</f>
        <v>346.10136455550486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1.84855E-3</v>
      </c>
      <c r="O13">
        <f t="shared" si="21"/>
        <v>1148.5831463070283</v>
      </c>
      <c r="P13">
        <f t="shared" si="22"/>
        <v>57.429157315351418</v>
      </c>
      <c r="Q13" s="4">
        <f t="shared" si="23"/>
        <v>25</v>
      </c>
      <c r="R13">
        <f t="shared" si="0"/>
        <v>500000</v>
      </c>
      <c r="S13">
        <f t="shared" si="1"/>
        <v>348.40158610766127</v>
      </c>
      <c r="U13">
        <f t="shared" si="13"/>
        <v>1.84855E-3</v>
      </c>
      <c r="V13">
        <f t="shared" si="14"/>
        <v>0.01</v>
      </c>
      <c r="W13">
        <f t="shared" si="15"/>
        <v>0.89913982801731718</v>
      </c>
      <c r="X13">
        <f t="shared" si="16"/>
        <v>1.6621049290814116E-3</v>
      </c>
      <c r="Y13">
        <f t="shared" si="17"/>
        <v>8.9913982801731723E-3</v>
      </c>
      <c r="Z13">
        <f t="shared" si="18"/>
        <v>0.88848632480806267</v>
      </c>
      <c r="AB13">
        <f t="shared" si="19"/>
        <v>311.19352140299543</v>
      </c>
      <c r="AC13">
        <f t="shared" si="2"/>
        <v>309.55004479809577</v>
      </c>
      <c r="AE13">
        <f t="shared" si="3"/>
        <v>1020.5004183988129</v>
      </c>
      <c r="AF13">
        <f t="shared" si="4"/>
        <v>-51.025020919940651</v>
      </c>
      <c r="AG13">
        <f t="shared" si="4"/>
        <v>-22.212158120201568</v>
      </c>
      <c r="AH13">
        <f t="shared" si="5"/>
        <v>-831.05246454070584</v>
      </c>
      <c r="AI13">
        <f t="shared" si="6"/>
        <v>116.21077481796488</v>
      </c>
      <c r="AJ13">
        <f t="shared" si="7"/>
        <v>1.6434766048996607</v>
      </c>
      <c r="AK13">
        <f t="shared" si="24"/>
        <v>89.646824321730747</v>
      </c>
      <c r="AL13">
        <f t="shared" si="8"/>
        <v>207.50107574459528</v>
      </c>
      <c r="AN13">
        <f t="shared" si="9"/>
        <v>448.97985576563121</v>
      </c>
      <c r="AO13">
        <f t="shared" si="9"/>
        <v>-22.448992788281561</v>
      </c>
      <c r="AP13">
        <f t="shared" si="9"/>
        <v>-9.7724717885947072</v>
      </c>
      <c r="AQ13">
        <f t="shared" si="9"/>
        <v>-365.63024270837718</v>
      </c>
      <c r="AR13">
        <f t="shared" si="9"/>
        <v>51.128148480377739</v>
      </c>
      <c r="AS13">
        <f t="shared" si="9"/>
        <v>0.72306475893444599</v>
      </c>
      <c r="AT13">
        <f t="shared" si="9"/>
        <v>39.441060021288443</v>
      </c>
      <c r="AU13">
        <f t="shared" si="9"/>
        <v>91.292273260600624</v>
      </c>
      <c r="AW13">
        <v>10</v>
      </c>
      <c r="AX13">
        <f>(R13*SUMPRODUCT(K14:$K$23, X14:$X$23)-$AZ$3*SUMPRODUCT(K13:$K$22, W14:$W$23))/Z13</f>
        <v>348.40158610766127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1.8814719999999999E-3</v>
      </c>
      <c r="O14">
        <f t="shared" si="21"/>
        <v>1148.5831463070283</v>
      </c>
      <c r="P14">
        <f t="shared" si="22"/>
        <v>57.429157315351418</v>
      </c>
      <c r="Q14" s="4">
        <f t="shared" si="23"/>
        <v>25</v>
      </c>
      <c r="R14">
        <f t="shared" si="0"/>
        <v>500000</v>
      </c>
      <c r="S14">
        <f t="shared" si="1"/>
        <v>344.13535856281675</v>
      </c>
      <c r="U14">
        <f t="shared" si="13"/>
        <v>1.8814719999999999E-3</v>
      </c>
      <c r="V14">
        <f t="shared" si="14"/>
        <v>0.01</v>
      </c>
      <c r="W14">
        <f t="shared" si="15"/>
        <v>0.88848632480806267</v>
      </c>
      <c r="X14">
        <f t="shared" si="16"/>
        <v>1.6716621425092752E-3</v>
      </c>
      <c r="Y14">
        <f t="shared" si="17"/>
        <v>8.884863248080627E-3</v>
      </c>
      <c r="Z14">
        <f t="shared" si="18"/>
        <v>0.87792979941747284</v>
      </c>
      <c r="AB14">
        <f t="shared" si="19"/>
        <v>309.55004479809577</v>
      </c>
      <c r="AC14">
        <f t="shared" si="2"/>
        <v>302.12668631551378</v>
      </c>
      <c r="AE14">
        <f t="shared" si="3"/>
        <v>1008.3753712516192</v>
      </c>
      <c r="AF14">
        <f t="shared" si="4"/>
        <v>-50.418768562580965</v>
      </c>
      <c r="AG14">
        <f t="shared" si="4"/>
        <v>-21.948244985436823</v>
      </c>
      <c r="AH14">
        <f t="shared" si="5"/>
        <v>-835.83107125463755</v>
      </c>
      <c r="AI14">
        <f t="shared" si="6"/>
        <v>100.17728644896374</v>
      </c>
      <c r="AJ14">
        <f t="shared" si="7"/>
        <v>7.4233584825819889</v>
      </c>
      <c r="AK14">
        <f t="shared" si="24"/>
        <v>88.725465324099389</v>
      </c>
      <c r="AL14">
        <f t="shared" si="8"/>
        <v>196.32611025564512</v>
      </c>
      <c r="AN14">
        <f t="shared" si="9"/>
        <v>408.67424194874951</v>
      </c>
      <c r="AO14">
        <f t="shared" si="9"/>
        <v>-20.433712097437475</v>
      </c>
      <c r="AP14">
        <f t="shared" si="9"/>
        <v>-8.8951819305101196</v>
      </c>
      <c r="AQ14">
        <f t="shared" si="9"/>
        <v>-338.74551003583105</v>
      </c>
      <c r="AR14">
        <f t="shared" si="9"/>
        <v>40.59983788497081</v>
      </c>
      <c r="AS14">
        <f t="shared" si="9"/>
        <v>3.0085377797530595</v>
      </c>
      <c r="AT14">
        <f t="shared" si="9"/>
        <v>35.958645278959807</v>
      </c>
      <c r="AU14">
        <f t="shared" si="9"/>
        <v>79.567020943683673</v>
      </c>
      <c r="AW14">
        <v>11</v>
      </c>
      <c r="AX14">
        <f>(R14*SUMPRODUCT(K15:$K$23, X15:$X$23)-$AZ$3*SUMPRODUCT(K14:$K$22, W15:$W$23))/Z14</f>
        <v>344.13535856281675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1.927022E-3</v>
      </c>
      <c r="O15">
        <f t="shared" si="21"/>
        <v>1148.5831463070283</v>
      </c>
      <c r="P15">
        <f t="shared" si="22"/>
        <v>57.429157315351418</v>
      </c>
      <c r="Q15" s="4">
        <f t="shared" si="23"/>
        <v>25</v>
      </c>
      <c r="R15">
        <f t="shared" si="0"/>
        <v>500000</v>
      </c>
      <c r="S15">
        <f t="shared" si="1"/>
        <v>331.89475444170978</v>
      </c>
      <c r="U15">
        <f t="shared" si="13"/>
        <v>1.927022E-3</v>
      </c>
      <c r="V15">
        <f t="shared" si="14"/>
        <v>0.01</v>
      </c>
      <c r="W15">
        <f t="shared" si="15"/>
        <v>0.87792979941747284</v>
      </c>
      <c r="X15">
        <f t="shared" si="16"/>
        <v>1.6917900379330574E-3</v>
      </c>
      <c r="Y15">
        <f t="shared" si="17"/>
        <v>8.7792979941747288E-3</v>
      </c>
      <c r="Z15">
        <f t="shared" si="18"/>
        <v>0.86745871138536501</v>
      </c>
      <c r="AB15">
        <f t="shared" si="19"/>
        <v>302.12668631551378</v>
      </c>
      <c r="AC15">
        <f t="shared" si="2"/>
        <v>287.9049960035677</v>
      </c>
      <c r="AE15">
        <f t="shared" si="3"/>
        <v>996.34845601444295</v>
      </c>
      <c r="AF15">
        <f t="shared" si="4"/>
        <v>-49.817422800722149</v>
      </c>
      <c r="AG15">
        <f t="shared" si="4"/>
        <v>-21.686467784634125</v>
      </c>
      <c r="AH15">
        <f t="shared" si="5"/>
        <v>-845.89501896652871</v>
      </c>
      <c r="AI15">
        <f t="shared" si="6"/>
        <v>78.949546462557919</v>
      </c>
      <c r="AJ15">
        <f t="shared" si="7"/>
        <v>14.221690311946077</v>
      </c>
      <c r="AK15">
        <f t="shared" si="24"/>
        <v>87.40604036704643</v>
      </c>
      <c r="AL15">
        <f t="shared" si="8"/>
        <v>180.57727714155044</v>
      </c>
      <c r="AN15">
        <f t="shared" si="9"/>
        <v>371.96977747601585</v>
      </c>
      <c r="AO15">
        <f t="shared" si="9"/>
        <v>-18.598488873800793</v>
      </c>
      <c r="AP15">
        <f t="shared" si="9"/>
        <v>-8.0962744985417103</v>
      </c>
      <c r="AQ15">
        <f t="shared" si="9"/>
        <v>-315.80054154115015</v>
      </c>
      <c r="AR15">
        <f t="shared" si="9"/>
        <v>29.474472562523189</v>
      </c>
      <c r="AS15">
        <f t="shared" si="9"/>
        <v>5.3094265853820009</v>
      </c>
      <c r="AT15">
        <f t="shared" si="9"/>
        <v>32.631560965573094</v>
      </c>
      <c r="AU15">
        <f t="shared" si="9"/>
        <v>67.415460113478289</v>
      </c>
      <c r="AW15">
        <v>12</v>
      </c>
      <c r="AX15">
        <f>(R15*SUMPRODUCT(K16:$K$23, X16:$X$23)-$AZ$3*SUMPRODUCT(K15:$K$22, W16:$W$23))/Z15</f>
        <v>331.89475444170978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1.979789E-3</v>
      </c>
      <c r="O16">
        <f t="shared" si="21"/>
        <v>1148.5831463070283</v>
      </c>
      <c r="P16">
        <f t="shared" si="22"/>
        <v>57.429157315351418</v>
      </c>
      <c r="Q16" s="4">
        <f t="shared" si="23"/>
        <v>25</v>
      </c>
      <c r="R16">
        <f t="shared" si="0"/>
        <v>500000</v>
      </c>
      <c r="S16">
        <f t="shared" si="1"/>
        <v>311.63244501595869</v>
      </c>
      <c r="U16">
        <f t="shared" si="13"/>
        <v>1.979789E-3</v>
      </c>
      <c r="V16">
        <f t="shared" si="14"/>
        <v>0.01</v>
      </c>
      <c r="W16">
        <f t="shared" si="15"/>
        <v>0.86745871138536501</v>
      </c>
      <c r="X16">
        <f t="shared" si="16"/>
        <v>1.7173852147549205E-3</v>
      </c>
      <c r="Y16">
        <f t="shared" si="17"/>
        <v>8.6745871138536497E-3</v>
      </c>
      <c r="Z16">
        <f t="shared" si="18"/>
        <v>0.85706673905675645</v>
      </c>
      <c r="AB16">
        <f t="shared" si="19"/>
        <v>287.9049960035677</v>
      </c>
      <c r="AC16">
        <f t="shared" si="2"/>
        <v>267.08980343411167</v>
      </c>
      <c r="AE16">
        <f t="shared" si="3"/>
        <v>984.41241174091419</v>
      </c>
      <c r="AF16">
        <f t="shared" si="4"/>
        <v>-49.220620587045708</v>
      </c>
      <c r="AG16">
        <f t="shared" si="4"/>
        <v>-21.426668476418911</v>
      </c>
      <c r="AH16">
        <f t="shared" si="5"/>
        <v>-858.69260737746026</v>
      </c>
      <c r="AI16">
        <f t="shared" si="6"/>
        <v>55.072515299989391</v>
      </c>
      <c r="AJ16">
        <f t="shared" si="7"/>
        <v>20.81519256945603</v>
      </c>
      <c r="AK16">
        <f t="shared" si="24"/>
        <v>85.616775101020536</v>
      </c>
      <c r="AL16">
        <f t="shared" si="8"/>
        <v>161.50448297046597</v>
      </c>
      <c r="AN16">
        <f t="shared" si="9"/>
        <v>338.54378892185525</v>
      </c>
      <c r="AO16">
        <f t="shared" si="9"/>
        <v>-16.927189446092765</v>
      </c>
      <c r="AP16">
        <f t="shared" si="9"/>
        <v>-7.3687261999785374</v>
      </c>
      <c r="AQ16">
        <f t="shared" si="9"/>
        <v>-295.30819131652987</v>
      </c>
      <c r="AR16">
        <f t="shared" si="9"/>
        <v>18.939681959254141</v>
      </c>
      <c r="AS16">
        <f t="shared" si="9"/>
        <v>7.1584369269983785</v>
      </c>
      <c r="AT16">
        <f t="shared" si="9"/>
        <v>29.443988202780169</v>
      </c>
      <c r="AU16">
        <f t="shared" si="9"/>
        <v>55.542107089032697</v>
      </c>
      <c r="AW16">
        <v>13</v>
      </c>
      <c r="AX16">
        <f>(R16*SUMPRODUCT(K17:$K$23, X17:$X$23)-$AZ$3*SUMPRODUCT(K16:$K$22, W17:$W$23))/Z16</f>
        <v>311.63244501595869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2.0334569999999998E-3</v>
      </c>
      <c r="O17">
        <f t="shared" si="21"/>
        <v>1148.5831463070283</v>
      </c>
      <c r="P17">
        <f t="shared" si="22"/>
        <v>57.429157315351418</v>
      </c>
      <c r="Q17" s="4">
        <f t="shared" si="23"/>
        <v>25</v>
      </c>
      <c r="R17">
        <f t="shared" si="0"/>
        <v>500000</v>
      </c>
      <c r="S17">
        <f t="shared" si="1"/>
        <v>284.45036555314374</v>
      </c>
      <c r="U17">
        <f t="shared" si="13"/>
        <v>2.0334569999999998E-3</v>
      </c>
      <c r="V17">
        <f t="shared" si="14"/>
        <v>0.01</v>
      </c>
      <c r="W17">
        <f t="shared" si="15"/>
        <v>0.85706673905675645</v>
      </c>
      <c r="X17">
        <f t="shared" si="16"/>
        <v>1.7428083600021346E-3</v>
      </c>
      <c r="Y17">
        <f t="shared" si="17"/>
        <v>8.570667390567565E-3</v>
      </c>
      <c r="Z17">
        <f t="shared" si="18"/>
        <v>0.84675326330618672</v>
      </c>
      <c r="AB17">
        <f t="shared" si="19"/>
        <v>267.08980343411167</v>
      </c>
      <c r="AC17">
        <f t="shared" si="2"/>
        <v>240.85927528076218</v>
      </c>
      <c r="AE17">
        <f t="shared" si="3"/>
        <v>972.56652731396355</v>
      </c>
      <c r="AF17">
        <f t="shared" si="4"/>
        <v>-48.628326365698179</v>
      </c>
      <c r="AG17">
        <f t="shared" si="4"/>
        <v>-21.168831582654668</v>
      </c>
      <c r="AH17">
        <f t="shared" si="5"/>
        <v>-871.40418000106729</v>
      </c>
      <c r="AI17">
        <f t="shared" si="6"/>
        <v>31.365189364543426</v>
      </c>
      <c r="AJ17">
        <f t="shared" si="7"/>
        <v>26.230528153349496</v>
      </c>
      <c r="AK17">
        <f t="shared" si="24"/>
        <v>83.371960306766383</v>
      </c>
      <c r="AL17">
        <f t="shared" si="8"/>
        <v>140.96767782465929</v>
      </c>
      <c r="AN17">
        <f t="shared" si="9"/>
        <v>308.10479341328539</v>
      </c>
      <c r="AO17">
        <f t="shared" si="9"/>
        <v>-15.405239670664269</v>
      </c>
      <c r="AP17">
        <f t="shared" si="9"/>
        <v>-6.7061926340273352</v>
      </c>
      <c r="AQ17">
        <f t="shared" si="9"/>
        <v>-276.05700722623197</v>
      </c>
      <c r="AR17">
        <f t="shared" si="9"/>
        <v>9.936353882361793</v>
      </c>
      <c r="AS17">
        <f t="shared" si="9"/>
        <v>8.3097158197797665</v>
      </c>
      <c r="AT17">
        <f t="shared" si="9"/>
        <v>26.411869918780909</v>
      </c>
      <c r="AU17">
        <f t="shared" si="9"/>
        <v>44.657939620922463</v>
      </c>
      <c r="AW17">
        <v>14</v>
      </c>
      <c r="AX17">
        <f>(R17*SUMPRODUCT(K18:$K$23, X18:$X$23)-$AZ$3*SUMPRODUCT(K17:$K$22, W18:$W$23))/Z17</f>
        <v>284.45036555314374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2.08983E-3</v>
      </c>
      <c r="O18">
        <f t="shared" si="21"/>
        <v>1148.5831463070283</v>
      </c>
      <c r="P18">
        <f t="shared" si="22"/>
        <v>57.429157315351418</v>
      </c>
      <c r="Q18" s="4">
        <f t="shared" si="23"/>
        <v>25</v>
      </c>
      <c r="R18">
        <f t="shared" si="0"/>
        <v>500000</v>
      </c>
      <c r="S18">
        <f t="shared" si="1"/>
        <v>251.06773296295481</v>
      </c>
      <c r="U18">
        <f t="shared" si="13"/>
        <v>2.08983E-3</v>
      </c>
      <c r="V18">
        <f t="shared" si="14"/>
        <v>0.01</v>
      </c>
      <c r="W18">
        <f t="shared" si="15"/>
        <v>0.84675326330618672</v>
      </c>
      <c r="X18">
        <f t="shared" si="16"/>
        <v>1.7695703722551681E-3</v>
      </c>
      <c r="Y18">
        <f t="shared" si="17"/>
        <v>8.4675326330618667E-3</v>
      </c>
      <c r="Z18">
        <f t="shared" si="18"/>
        <v>0.83651616030086973</v>
      </c>
      <c r="AB18">
        <f t="shared" si="19"/>
        <v>240.85927528076218</v>
      </c>
      <c r="AC18">
        <f t="shared" si="2"/>
        <v>210.02221595361505</v>
      </c>
      <c r="AE18">
        <f t="shared" si="3"/>
        <v>960.80836333504737</v>
      </c>
      <c r="AF18">
        <f t="shared" si="4"/>
        <v>-48.040418166752374</v>
      </c>
      <c r="AG18">
        <f t="shared" si="4"/>
        <v>-20.912904007521742</v>
      </c>
      <c r="AH18">
        <f t="shared" si="5"/>
        <v>-884.7851861275841</v>
      </c>
      <c r="AI18">
        <f t="shared" si="6"/>
        <v>7.0698550331891283</v>
      </c>
      <c r="AJ18">
        <f t="shared" si="7"/>
        <v>30.837059327147131</v>
      </c>
      <c r="AK18">
        <f t="shared" si="24"/>
        <v>80.753905431434021</v>
      </c>
      <c r="AL18">
        <f t="shared" si="8"/>
        <v>118.66081979177028</v>
      </c>
      <c r="AN18">
        <f t="shared" si="9"/>
        <v>280.38661538685011</v>
      </c>
      <c r="AO18">
        <f t="shared" si="9"/>
        <v>-14.019330769342508</v>
      </c>
      <c r="AP18">
        <f t="shared" si="9"/>
        <v>-6.1028802374551789</v>
      </c>
      <c r="AQ18">
        <f t="shared" si="9"/>
        <v>-258.20125339211671</v>
      </c>
      <c r="AR18">
        <f t="shared" si="9"/>
        <v>2.0631509879357006</v>
      </c>
      <c r="AS18">
        <f t="shared" si="9"/>
        <v>8.9989835883716136</v>
      </c>
      <c r="AT18">
        <f t="shared" si="9"/>
        <v>23.565900430545966</v>
      </c>
      <c r="AU18">
        <f t="shared" si="9"/>
        <v>34.628035006853281</v>
      </c>
      <c r="AW18">
        <v>15</v>
      </c>
      <c r="AX18">
        <f>(R18*SUMPRODUCT(K19:$K$23, X19:$X$23)-$AZ$3*SUMPRODUCT(K18:$K$22, W19:$W$23))/Z18</f>
        <v>251.06773296295481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2.1556750000000001E-3</v>
      </c>
      <c r="O19">
        <f t="shared" si="21"/>
        <v>1148.5831463070283</v>
      </c>
      <c r="P19">
        <f t="shared" si="22"/>
        <v>57.429157315351418</v>
      </c>
      <c r="Q19" s="4">
        <f t="shared" si="23"/>
        <v>25</v>
      </c>
      <c r="R19">
        <f t="shared" si="0"/>
        <v>500000</v>
      </c>
      <c r="S19">
        <f t="shared" si="1"/>
        <v>211.23795030885191</v>
      </c>
      <c r="U19">
        <f t="shared" si="13"/>
        <v>2.1556750000000001E-3</v>
      </c>
      <c r="V19">
        <f t="shared" si="14"/>
        <v>0.01</v>
      </c>
      <c r="W19">
        <f t="shared" si="15"/>
        <v>0.83651616030086973</v>
      </c>
      <c r="X19">
        <f t="shared" si="16"/>
        <v>1.8032569738565775E-3</v>
      </c>
      <c r="Y19">
        <f t="shared" si="17"/>
        <v>8.365161603008698E-3</v>
      </c>
      <c r="Z19">
        <f t="shared" si="18"/>
        <v>0.82634774172400449</v>
      </c>
      <c r="AB19">
        <f t="shared" si="19"/>
        <v>210.02221595361505</v>
      </c>
      <c r="AC19">
        <f t="shared" si="2"/>
        <v>174.55600320412725</v>
      </c>
      <c r="AE19">
        <f t="shared" si="3"/>
        <v>949.12908913306467</v>
      </c>
      <c r="AF19">
        <f t="shared" si="4"/>
        <v>-47.456454456653233</v>
      </c>
      <c r="AG19">
        <f t="shared" si="4"/>
        <v>-20.658693543100114</v>
      </c>
      <c r="AH19">
        <f t="shared" si="5"/>
        <v>-901.62848692828868</v>
      </c>
      <c r="AI19">
        <f t="shared" si="6"/>
        <v>-20.614545794977289</v>
      </c>
      <c r="AJ19">
        <f t="shared" si="7"/>
        <v>35.466212749487795</v>
      </c>
      <c r="AK19">
        <f t="shared" si="24"/>
        <v>77.818639544101856</v>
      </c>
      <c r="AL19">
        <f t="shared" si="8"/>
        <v>92.670306498612362</v>
      </c>
      <c r="AN19">
        <f t="shared" si="9"/>
        <v>255.1450542348712</v>
      </c>
      <c r="AO19">
        <f t="shared" si="9"/>
        <v>-12.757252711743559</v>
      </c>
      <c r="AP19">
        <f t="shared" si="9"/>
        <v>-5.5534737527540798</v>
      </c>
      <c r="AQ19">
        <f t="shared" si="9"/>
        <v>-242.3759337174539</v>
      </c>
      <c r="AR19">
        <f t="shared" si="9"/>
        <v>-5.5416059470803178</v>
      </c>
      <c r="AS19">
        <f t="shared" si="9"/>
        <v>9.5340337569243978</v>
      </c>
      <c r="AT19">
        <f t="shared" si="9"/>
        <v>20.919220824955826</v>
      </c>
      <c r="AU19">
        <f t="shared" si="9"/>
        <v>24.911648634799906</v>
      </c>
      <c r="AW19">
        <v>16</v>
      </c>
      <c r="AX19">
        <f>(R19*SUMPRODUCT(K20:$K$23, X20:$X$23)-$AZ$3*SUMPRODUCT(K19:$K$22, W20:$W$23))/Z19</f>
        <v>211.23795030885191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2.2206180000000002E-3</v>
      </c>
      <c r="O20">
        <f t="shared" si="21"/>
        <v>1148.5831463070283</v>
      </c>
      <c r="P20">
        <f t="shared" si="22"/>
        <v>57.429157315351418</v>
      </c>
      <c r="Q20" s="4">
        <f t="shared" si="23"/>
        <v>25</v>
      </c>
      <c r="R20">
        <f t="shared" si="0"/>
        <v>500000</v>
      </c>
      <c r="S20">
        <f t="shared" si="1"/>
        <v>166.17229324265494</v>
      </c>
      <c r="U20">
        <f t="shared" si="13"/>
        <v>2.2206180000000002E-3</v>
      </c>
      <c r="V20">
        <f t="shared" si="14"/>
        <v>0.01</v>
      </c>
      <c r="W20">
        <f t="shared" si="15"/>
        <v>0.82634774172400449</v>
      </c>
      <c r="X20">
        <f t="shared" si="16"/>
        <v>1.8350026695316756E-3</v>
      </c>
      <c r="Y20">
        <f t="shared" si="17"/>
        <v>8.2634774172400446E-3</v>
      </c>
      <c r="Z20">
        <f t="shared" si="18"/>
        <v>0.81624926163723277</v>
      </c>
      <c r="AB20">
        <f t="shared" si="19"/>
        <v>174.55600320412725</v>
      </c>
      <c r="AC20">
        <f t="shared" si="2"/>
        <v>135.63801166388282</v>
      </c>
      <c r="AE20">
        <f t="shared" si="3"/>
        <v>937.53014510208152</v>
      </c>
      <c r="AF20">
        <f t="shared" si="4"/>
        <v>-46.87650725510408</v>
      </c>
      <c r="AG20">
        <f t="shared" si="4"/>
        <v>-20.406231540930818</v>
      </c>
      <c r="AH20">
        <f t="shared" si="5"/>
        <v>-917.50133476583778</v>
      </c>
      <c r="AI20">
        <f t="shared" si="6"/>
        <v>-47.253928459791155</v>
      </c>
      <c r="AJ20">
        <f t="shared" si="7"/>
        <v>38.917991540244429</v>
      </c>
      <c r="AK20">
        <f t="shared" si="24"/>
        <v>74.564674873577331</v>
      </c>
      <c r="AL20">
        <f t="shared" si="8"/>
        <v>66.228737954030606</v>
      </c>
      <c r="AN20">
        <f t="shared" si="9"/>
        <v>232.16057893209992</v>
      </c>
      <c r="AO20">
        <f t="shared" si="9"/>
        <v>-11.608028946604998</v>
      </c>
      <c r="AP20">
        <f t="shared" si="9"/>
        <v>-5.0531948792421373</v>
      </c>
      <c r="AQ20">
        <f t="shared" si="9"/>
        <v>-227.20084486138663</v>
      </c>
      <c r="AR20">
        <f t="shared" si="9"/>
        <v>-11.701489755133839</v>
      </c>
      <c r="AS20">
        <f t="shared" si="9"/>
        <v>9.6372617926583342</v>
      </c>
      <c r="AT20">
        <f t="shared" si="9"/>
        <v>18.464449572070709</v>
      </c>
      <c r="AU20">
        <f t="shared" si="9"/>
        <v>16.400221609595203</v>
      </c>
      <c r="AW20">
        <v>17</v>
      </c>
      <c r="AX20">
        <f>(R20*SUMPRODUCT(K21:$K$23, X21:$X$23)-$AZ$3*SUMPRODUCT(K20:$K$22, W21:$W$23))/Z20</f>
        <v>166.17229324265494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2.2950319999999998E-3</v>
      </c>
      <c r="O21">
        <f t="shared" si="21"/>
        <v>1148.5831463070283</v>
      </c>
      <c r="P21">
        <f t="shared" si="22"/>
        <v>57.429157315351418</v>
      </c>
      <c r="Q21" s="4">
        <f t="shared" si="23"/>
        <v>25</v>
      </c>
      <c r="R21">
        <f t="shared" si="0"/>
        <v>500000</v>
      </c>
      <c r="S21">
        <f t="shared" si="1"/>
        <v>115.72389288313643</v>
      </c>
      <c r="U21">
        <f t="shared" si="13"/>
        <v>2.2950319999999998E-3</v>
      </c>
      <c r="V21">
        <f t="shared" si="14"/>
        <v>0.01</v>
      </c>
      <c r="W21">
        <f t="shared" si="15"/>
        <v>0.81624926163723277</v>
      </c>
      <c r="X21">
        <f t="shared" si="16"/>
        <v>1.8733181754338215E-3</v>
      </c>
      <c r="Y21">
        <f t="shared" si="17"/>
        <v>8.1624926163723285E-3</v>
      </c>
      <c r="Z21">
        <f t="shared" si="18"/>
        <v>0.80621345084542662</v>
      </c>
      <c r="AB21">
        <f t="shared" si="19"/>
        <v>135.63801166388282</v>
      </c>
      <c r="AC21">
        <f t="shared" si="2"/>
        <v>93.298159026579924</v>
      </c>
      <c r="AE21">
        <f t="shared" si="3"/>
        <v>926.00318196708679</v>
      </c>
      <c r="AF21">
        <f t="shared" si="4"/>
        <v>-46.300159098354342</v>
      </c>
      <c r="AG21">
        <f t="shared" si="4"/>
        <v>-20.155336271135667</v>
      </c>
      <c r="AH21">
        <f t="shared" si="5"/>
        <v>-936.65908771691068</v>
      </c>
      <c r="AI21">
        <f t="shared" si="6"/>
        <v>-77.111401119313882</v>
      </c>
      <c r="AJ21">
        <f t="shared" si="7"/>
        <v>42.339852637302897</v>
      </c>
      <c r="AK21">
        <f t="shared" si="24"/>
        <v>71.07387241728307</v>
      </c>
      <c r="AL21">
        <f t="shared" si="8"/>
        <v>36.302323935272085</v>
      </c>
      <c r="AN21">
        <f t="shared" si="9"/>
        <v>211.23072185446128</v>
      </c>
      <c r="AO21">
        <f t="shared" si="9"/>
        <v>-10.561536092723065</v>
      </c>
      <c r="AP21">
        <f t="shared" si="9"/>
        <v>-4.5976367173247095</v>
      </c>
      <c r="AQ21">
        <f t="shared" si="9"/>
        <v>-213.66144208024599</v>
      </c>
      <c r="AR21">
        <f t="shared" si="9"/>
        <v>-17.589893035832489</v>
      </c>
      <c r="AS21">
        <f t="shared" si="9"/>
        <v>9.6581500041831259</v>
      </c>
      <c r="AT21">
        <f t="shared" si="9"/>
        <v>16.212671476790021</v>
      </c>
      <c r="AU21">
        <f t="shared" si="9"/>
        <v>8.280928445140658</v>
      </c>
      <c r="AW21">
        <v>18</v>
      </c>
      <c r="AX21">
        <f>(R21*SUMPRODUCT(K22:$K$23, X22:$X$23)-$AZ$3*SUMPRODUCT(K21:$K$22, W22:$W$23))/Z21</f>
        <v>115.72389288313643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2.375308E-3</v>
      </c>
      <c r="O22">
        <f t="shared" si="21"/>
        <v>1148.5831463070283</v>
      </c>
      <c r="P22">
        <f t="shared" si="22"/>
        <v>57.429157315351418</v>
      </c>
      <c r="Q22" s="4">
        <f t="shared" si="23"/>
        <v>25</v>
      </c>
      <c r="R22">
        <f t="shared" si="0"/>
        <v>500000</v>
      </c>
      <c r="S22">
        <f t="shared" si="1"/>
        <v>60.252990555112696</v>
      </c>
      <c r="U22">
        <f t="shared" si="13"/>
        <v>2.375308E-3</v>
      </c>
      <c r="V22">
        <f t="shared" si="14"/>
        <v>0.01</v>
      </c>
      <c r="W22">
        <f t="shared" si="15"/>
        <v>0.80621345084542662</v>
      </c>
      <c r="X22">
        <f t="shared" si="16"/>
        <v>1.9150052595007486E-3</v>
      </c>
      <c r="Y22">
        <f t="shared" si="17"/>
        <v>8.0621345084542669E-3</v>
      </c>
      <c r="Z22">
        <f t="shared" si="18"/>
        <v>0.79623631107747161</v>
      </c>
      <c r="AB22">
        <f t="shared" si="19"/>
        <v>93.298159026579924</v>
      </c>
      <c r="AC22">
        <f t="shared" si="2"/>
        <v>47.975618930988674</v>
      </c>
      <c r="AE22">
        <f t="shared" si="3"/>
        <v>914.54360738126411</v>
      </c>
      <c r="AF22">
        <f t="shared" si="4"/>
        <v>-45.727180369063205</v>
      </c>
      <c r="AG22">
        <f t="shared" si="4"/>
        <v>-19.90590777693679</v>
      </c>
      <c r="AH22">
        <f t="shared" si="5"/>
        <v>-957.50262975037424</v>
      </c>
      <c r="AI22">
        <f t="shared" si="6"/>
        <v>-108.59211051511022</v>
      </c>
      <c r="AJ22">
        <f t="shared" si="7"/>
        <v>45.322540095591251</v>
      </c>
      <c r="AK22">
        <f t="shared" si="24"/>
        <v>67.348021022714661</v>
      </c>
      <c r="AL22">
        <f t="shared" si="8"/>
        <v>4.0784506031956909</v>
      </c>
      <c r="AN22">
        <f t="shared" si="9"/>
        <v>192.17212364767147</v>
      </c>
      <c r="AO22">
        <f t="shared" si="9"/>
        <v>-9.6086061823835731</v>
      </c>
      <c r="AP22">
        <f t="shared" si="9"/>
        <v>-4.1828082769965578</v>
      </c>
      <c r="AQ22">
        <f t="shared" si="9"/>
        <v>-201.19905958803508</v>
      </c>
      <c r="AR22">
        <f t="shared" si="9"/>
        <v>-22.81835039974376</v>
      </c>
      <c r="AS22">
        <f t="shared" si="9"/>
        <v>9.523579530795967</v>
      </c>
      <c r="AT22">
        <f t="shared" si="9"/>
        <v>14.15177157102749</v>
      </c>
      <c r="AU22">
        <f t="shared" si="9"/>
        <v>0.85700070207969758</v>
      </c>
      <c r="AW22">
        <v>19</v>
      </c>
      <c r="AX22">
        <f>(R22*SUMPRODUCT(K23:$K$23, X23:$X$23)-$AZ$3*SUMPRODUCT(K22:$K$22, W23:$W$23))/Z22</f>
        <v>60.252990555112696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2.4628010000000001E-3</v>
      </c>
      <c r="O23">
        <f t="shared" si="21"/>
        <v>1148.5831463070283</v>
      </c>
      <c r="P23">
        <f t="shared" si="22"/>
        <v>57.429157315351418</v>
      </c>
      <c r="Q23" s="4">
        <f t="shared" si="23"/>
        <v>25</v>
      </c>
      <c r="R23">
        <f t="shared" si="0"/>
        <v>500000</v>
      </c>
      <c r="S23">
        <f t="shared" si="1"/>
        <v>61.013388271475833</v>
      </c>
      <c r="U23">
        <f t="shared" si="13"/>
        <v>2.4628010000000001E-3</v>
      </c>
      <c r="V23">
        <f t="shared" si="14"/>
        <v>0.01</v>
      </c>
      <c r="W23">
        <f t="shared" si="15"/>
        <v>0.79623631107747161</v>
      </c>
      <c r="X23">
        <f t="shared" si="16"/>
        <v>1.9609715831579084E-3</v>
      </c>
      <c r="Y23">
        <f t="shared" si="17"/>
        <v>7.9623631107747159E-3</v>
      </c>
      <c r="Z23">
        <f t="shared" si="18"/>
        <v>0.78631297638353903</v>
      </c>
      <c r="AB23">
        <f t="shared" si="19"/>
        <v>47.975618930988674</v>
      </c>
      <c r="AC23">
        <f t="shared" si="2"/>
        <v>47.975618930988674</v>
      </c>
      <c r="AE23">
        <f t="shared" si="3"/>
        <v>903.14583239664933</v>
      </c>
      <c r="AF23">
        <f t="shared" si="4"/>
        <v>-45.157291619832471</v>
      </c>
      <c r="AG23">
        <f t="shared" si="4"/>
        <v>-19.657824409588475</v>
      </c>
      <c r="AH23">
        <f t="shared" si="5"/>
        <v>-980.48579157895415</v>
      </c>
      <c r="AI23">
        <f t="shared" si="6"/>
        <v>-142.15507521172572</v>
      </c>
      <c r="AJ23">
        <f t="shared" si="7"/>
        <v>0</v>
      </c>
      <c r="AK23">
        <f t="shared" si="24"/>
        <v>63.417491179546388</v>
      </c>
      <c r="AL23">
        <f t="shared" si="8"/>
        <v>-78.737584032179328</v>
      </c>
      <c r="AN23">
        <f t="shared" si="9"/>
        <v>174.81762675612782</v>
      </c>
      <c r="AO23">
        <f t="shared" si="9"/>
        <v>-8.7408813378063908</v>
      </c>
      <c r="AP23">
        <f t="shared" si="9"/>
        <v>-3.8050712157454298</v>
      </c>
      <c r="AQ23">
        <f t="shared" si="9"/>
        <v>-189.78795339959768</v>
      </c>
      <c r="AR23">
        <f t="shared" si="9"/>
        <v>-27.516279197021671</v>
      </c>
      <c r="AS23">
        <f t="shared" si="9"/>
        <v>0</v>
      </c>
      <c r="AT23">
        <f t="shared" si="9"/>
        <v>12.275420984245798</v>
      </c>
      <c r="AU23">
        <f t="shared" si="9"/>
        <v>-15.240858212775873</v>
      </c>
      <c r="AW23">
        <v>20</v>
      </c>
      <c r="AX23">
        <f>(R23*SUMPRODUCT(K$23:$K24, X$23:$X24)-$AZ$3*SUMPRODUCT(K$22:$K23, W$23:$W24))/Z23</f>
        <v>61.013388271475833</v>
      </c>
    </row>
    <row r="25" spans="5:50" x14ac:dyDescent="0.25">
      <c r="AN25" s="8">
        <f t="shared" ref="AN25:AU25" si="25">SUM(AN3:AN23)</f>
        <v>9980.8893200571056</v>
      </c>
      <c r="AO25" s="8">
        <f t="shared" si="25"/>
        <v>-1360.4818257331265</v>
      </c>
      <c r="AP25" s="8">
        <f t="shared" si="25"/>
        <v>-1714.676095929851</v>
      </c>
      <c r="AQ25" s="8">
        <f t="shared" si="25"/>
        <v>-8007.9823655396794</v>
      </c>
      <c r="AR25" s="8">
        <f t="shared" si="25"/>
        <v>-1102.2509671455516</v>
      </c>
      <c r="AS25" s="8">
        <f t="shared" si="25"/>
        <v>-165.3064205971061</v>
      </c>
      <c r="AT25" s="8">
        <f t="shared" si="25"/>
        <v>714.97656413538937</v>
      </c>
      <c r="AU25" s="9">
        <f t="shared" si="25"/>
        <v>-552.58082360726814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5" priority="1" operator="lessThan">
      <formula>0</formula>
    </cfRule>
  </conditionalFormatting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B54A7-8BD2-40C0-9BF5-F1CE8E0665E2}">
  <dimension ref="A1:AZ29"/>
  <sheetViews>
    <sheetView workbookViewId="0">
      <selection activeCell="B1" sqref="B1"/>
    </sheetView>
  </sheetViews>
  <sheetFormatPr defaultRowHeight="15" x14ac:dyDescent="0.25"/>
  <cols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'T.35.04.D'!C3*(1+C12)</f>
        <v>2373.7825063463879</v>
      </c>
      <c r="K3">
        <v>1</v>
      </c>
      <c r="L3" s="2">
        <v>0</v>
      </c>
      <c r="O3">
        <f>$C$3</f>
        <v>2373.7825063463879</v>
      </c>
      <c r="P3">
        <f>O3*B5</f>
        <v>1899.0260050771103</v>
      </c>
      <c r="Q3" s="4">
        <f>B8</f>
        <v>1522.432587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2373.7825063463879</v>
      </c>
      <c r="AF3">
        <f t="shared" ref="AF3:AG23" si="4">-$Z3*P3</f>
        <v>-1899.0260050771103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-1047.6760857307224</v>
      </c>
      <c r="AJ3">
        <f t="shared" ref="AJ3:AJ23" si="7">AB3-AC3</f>
        <v>0</v>
      </c>
      <c r="AL3">
        <f t="shared" ref="AL3:AL23" si="8">SUM(AI3:AK3)</f>
        <v>-1047.6760857307224</v>
      </c>
      <c r="AN3">
        <f t="shared" ref="AN3:AU23" si="9">AE3*$K3</f>
        <v>2373.7825063463879</v>
      </c>
      <c r="AO3">
        <f t="shared" si="9"/>
        <v>-1899.0260050771103</v>
      </c>
      <c r="AP3">
        <f t="shared" si="9"/>
        <v>-1522.432587</v>
      </c>
      <c r="AQ3">
        <f t="shared" si="9"/>
        <v>0</v>
      </c>
      <c r="AR3">
        <f t="shared" si="9"/>
        <v>-1047.6760857307224</v>
      </c>
      <c r="AS3">
        <f t="shared" si="9"/>
        <v>0</v>
      </c>
      <c r="AT3">
        <f t="shared" si="9"/>
        <v>0</v>
      </c>
      <c r="AU3">
        <f t="shared" si="9"/>
        <v>-1047.6760857307224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1209.4199989721187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Mortalities!B11:B30</f>
        <v>1.84855E-3</v>
      </c>
      <c r="R4">
        <f t="shared" si="0"/>
        <v>500000</v>
      </c>
      <c r="S4">
        <f t="shared" si="1"/>
        <v>362.29516985005989</v>
      </c>
      <c r="U4">
        <f t="shared" ref="U4:U23" si="13">M4</f>
        <v>1.84855E-3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1.84855E-3</v>
      </c>
      <c r="Y4">
        <f t="shared" ref="Y4:Y23" si="17">V4*W4</f>
        <v>0.01</v>
      </c>
      <c r="Z4">
        <f t="shared" ref="Z4:Z23" si="18">MAX(0, W4-X4-Y4)</f>
        <v>0.98815145000000004</v>
      </c>
      <c r="AB4">
        <f t="shared" ref="AB4:AB23" si="19">AC3</f>
        <v>0</v>
      </c>
      <c r="AC4">
        <f t="shared" si="2"/>
        <v>358.00249741533298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-924.27499999999998</v>
      </c>
      <c r="AI4">
        <f t="shared" si="6"/>
        <v>-924.27499999999998</v>
      </c>
      <c r="AJ4">
        <f t="shared" si="7"/>
        <v>-358.00249741533298</v>
      </c>
      <c r="AK4">
        <f>G4*MAX(0, SUM(AB4, AE4:AF4))</f>
        <v>0</v>
      </c>
      <c r="AL4">
        <f t="shared" si="8"/>
        <v>-1282.2774974153331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-851.41750155678301</v>
      </c>
      <c r="AR4">
        <f t="shared" si="9"/>
        <v>-851.41750155678301</v>
      </c>
      <c r="AS4">
        <f t="shared" si="9"/>
        <v>-329.78236120251165</v>
      </c>
      <c r="AT4">
        <f t="shared" si="9"/>
        <v>0</v>
      </c>
      <c r="AU4">
        <f t="shared" si="9"/>
        <v>-1181.1998627592948</v>
      </c>
      <c r="AW4">
        <v>1</v>
      </c>
      <c r="AX4">
        <f>(R4*SUMPRODUCT(K5:$K$23, X5:$X$23)-$AZ$3*SUMPRODUCT(K4:$K$22, W5:$W$23))/Z4</f>
        <v>362.29516985005989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1.8814719999999999E-3</v>
      </c>
      <c r="O5">
        <f t="shared" ref="O5:O23" si="21">$C$3</f>
        <v>2373.7825063463879</v>
      </c>
      <c r="P5">
        <f t="shared" ref="P5:P23" si="22">O5*$C$5</f>
        <v>118.68912531731939</v>
      </c>
      <c r="Q5" s="4">
        <f t="shared" ref="Q5:Q23" si="23">$C$8</f>
        <v>25</v>
      </c>
      <c r="R5">
        <f t="shared" si="0"/>
        <v>500000</v>
      </c>
      <c r="S5">
        <f t="shared" si="1"/>
        <v>686.26319611843201</v>
      </c>
      <c r="U5">
        <f t="shared" si="13"/>
        <v>1.8814719999999999E-3</v>
      </c>
      <c r="V5">
        <f t="shared" si="14"/>
        <v>0.01</v>
      </c>
      <c r="W5">
        <f t="shared" si="15"/>
        <v>0.98815145000000004</v>
      </c>
      <c r="X5">
        <f t="shared" si="16"/>
        <v>1.8591792849343999E-3</v>
      </c>
      <c r="Y5">
        <f t="shared" si="17"/>
        <v>9.8815145000000007E-3</v>
      </c>
      <c r="Z5">
        <f t="shared" si="18"/>
        <v>0.97641075621506568</v>
      </c>
      <c r="AB5">
        <f t="shared" si="19"/>
        <v>358.00249741533298</v>
      </c>
      <c r="AC5">
        <f t="shared" si="2"/>
        <v>670.07476628456607</v>
      </c>
      <c r="AE5">
        <f t="shared" si="3"/>
        <v>2317.7867721117705</v>
      </c>
      <c r="AF5">
        <f t="shared" si="4"/>
        <v>-115.88933860558852</v>
      </c>
      <c r="AG5">
        <f t="shared" si="4"/>
        <v>-24.410268905376643</v>
      </c>
      <c r="AH5">
        <f t="shared" si="5"/>
        <v>-929.58964246719995</v>
      </c>
      <c r="AI5">
        <f t="shared" si="6"/>
        <v>1247.8975221336054</v>
      </c>
      <c r="AJ5">
        <f t="shared" si="7"/>
        <v>-312.07226886923308</v>
      </c>
      <c r="AK5">
        <f>G5*SUM(AB5, AE5:AF5)</f>
        <v>179.19299516450607</v>
      </c>
      <c r="AL5">
        <f t="shared" si="8"/>
        <v>1115.0182484288785</v>
      </c>
      <c r="AN5">
        <f t="shared" si="9"/>
        <v>1966.7819492327465</v>
      </c>
      <c r="AO5">
        <f t="shared" si="9"/>
        <v>-98.339097461637323</v>
      </c>
      <c r="AP5">
        <f t="shared" si="9"/>
        <v>-20.713586269745527</v>
      </c>
      <c r="AQ5">
        <f t="shared" si="9"/>
        <v>-788.81291022832943</v>
      </c>
      <c r="AR5">
        <f t="shared" si="9"/>
        <v>1058.9163552730342</v>
      </c>
      <c r="AS5">
        <f t="shared" si="9"/>
        <v>-264.81215297854749</v>
      </c>
      <c r="AT5">
        <f t="shared" si="9"/>
        <v>152.05607028182055</v>
      </c>
      <c r="AU5">
        <f t="shared" si="9"/>
        <v>946.16027257630731</v>
      </c>
      <c r="AW5">
        <v>2</v>
      </c>
      <c r="AX5">
        <f>(R5*SUMPRODUCT(K6:$K$23, X6:$X$23)-$AZ$3*SUMPRODUCT(K5:$K$22, W6:$W$23))/Z5</f>
        <v>686.26319611843201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1.927022E-3</v>
      </c>
      <c r="O6">
        <f t="shared" si="21"/>
        <v>2373.7825063463879</v>
      </c>
      <c r="P6">
        <f t="shared" si="22"/>
        <v>118.68912531731939</v>
      </c>
      <c r="Q6" s="4">
        <f t="shared" si="23"/>
        <v>25</v>
      </c>
      <c r="R6">
        <f t="shared" si="0"/>
        <v>500000</v>
      </c>
      <c r="S6">
        <f t="shared" si="1"/>
        <v>970.96094184434571</v>
      </c>
      <c r="U6">
        <f t="shared" si="13"/>
        <v>1.927022E-3</v>
      </c>
      <c r="V6">
        <f t="shared" si="14"/>
        <v>0.01</v>
      </c>
      <c r="W6">
        <f t="shared" si="15"/>
        <v>0.97641075621506568</v>
      </c>
      <c r="X6">
        <f t="shared" si="16"/>
        <v>1.8815650082630684E-3</v>
      </c>
      <c r="Y6">
        <f t="shared" si="17"/>
        <v>9.7641075621506569E-3</v>
      </c>
      <c r="Z6">
        <f t="shared" si="18"/>
        <v>0.96476508364465197</v>
      </c>
      <c r="AB6">
        <f t="shared" si="19"/>
        <v>670.07476628456607</v>
      </c>
      <c r="AC6">
        <f t="shared" si="2"/>
        <v>936.74921427415029</v>
      </c>
      <c r="AE6">
        <f t="shared" si="3"/>
        <v>2290.1424782894846</v>
      </c>
      <c r="AF6">
        <f t="shared" si="4"/>
        <v>-114.50712391447422</v>
      </c>
      <c r="AG6">
        <f t="shared" si="4"/>
        <v>-24.119127091116297</v>
      </c>
      <c r="AH6">
        <f t="shared" si="5"/>
        <v>-940.78250413153421</v>
      </c>
      <c r="AI6">
        <f t="shared" si="6"/>
        <v>1210.7337231523602</v>
      </c>
      <c r="AJ6">
        <f t="shared" si="7"/>
        <v>-266.67444798958422</v>
      </c>
      <c r="AK6">
        <f>G6*SUM(AB6, AE6:AF6)</f>
        <v>199.19970844617038</v>
      </c>
      <c r="AL6">
        <f t="shared" si="8"/>
        <v>1143.2589836089464</v>
      </c>
      <c r="AN6">
        <f t="shared" si="9"/>
        <v>1790.1383765010935</v>
      </c>
      <c r="AO6">
        <f t="shared" si="9"/>
        <v>-89.506918825054669</v>
      </c>
      <c r="AP6">
        <f t="shared" si="9"/>
        <v>-18.85322656683055</v>
      </c>
      <c r="AQ6">
        <f t="shared" si="9"/>
        <v>-735.38257141299835</v>
      </c>
      <c r="AR6">
        <f t="shared" si="9"/>
        <v>946.39565969621015</v>
      </c>
      <c r="AS6">
        <f t="shared" si="9"/>
        <v>-208.45173080015505</v>
      </c>
      <c r="AT6">
        <f t="shared" si="9"/>
        <v>155.70867142888886</v>
      </c>
      <c r="AU6">
        <f t="shared" si="9"/>
        <v>893.65260032494405</v>
      </c>
      <c r="AW6">
        <v>3</v>
      </c>
      <c r="AX6">
        <f>(R6*SUMPRODUCT(K7:$K$23, X7:$X$23)-$AZ$3*SUMPRODUCT(K6:$K$22, W7:$W$23))/Z6</f>
        <v>970.96094184434571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1.979789E-3</v>
      </c>
      <c r="O7">
        <f t="shared" si="21"/>
        <v>2373.7825063463879</v>
      </c>
      <c r="P7">
        <f t="shared" si="22"/>
        <v>118.68912531731939</v>
      </c>
      <c r="Q7" s="4">
        <f t="shared" si="23"/>
        <v>25</v>
      </c>
      <c r="R7">
        <f t="shared" si="0"/>
        <v>500000</v>
      </c>
      <c r="S7">
        <f t="shared" si="1"/>
        <v>1218.1446659974185</v>
      </c>
      <c r="U7">
        <f t="shared" si="13"/>
        <v>1.979789E-3</v>
      </c>
      <c r="V7">
        <f t="shared" si="14"/>
        <v>0.01</v>
      </c>
      <c r="W7">
        <f t="shared" si="15"/>
        <v>0.96476508364465197</v>
      </c>
      <c r="X7">
        <f t="shared" si="16"/>
        <v>1.9100313001837619E-3</v>
      </c>
      <c r="Y7">
        <f t="shared" si="17"/>
        <v>9.6476508364465204E-3</v>
      </c>
      <c r="Z7">
        <f t="shared" si="18"/>
        <v>0.95320740150802175</v>
      </c>
      <c r="AB7">
        <f t="shared" si="19"/>
        <v>936.74921427415029</v>
      </c>
      <c r="AC7">
        <f t="shared" si="2"/>
        <v>1161.1445117362564</v>
      </c>
      <c r="AE7">
        <f t="shared" si="3"/>
        <v>2262.7070546196396</v>
      </c>
      <c r="AF7">
        <f t="shared" si="4"/>
        <v>-113.13535273098198</v>
      </c>
      <c r="AG7">
        <f t="shared" si="4"/>
        <v>-23.830185037700545</v>
      </c>
      <c r="AH7">
        <f t="shared" si="5"/>
        <v>-955.01565009188096</v>
      </c>
      <c r="AI7">
        <f t="shared" si="6"/>
        <v>1170.7258667590759</v>
      </c>
      <c r="AJ7">
        <f t="shared" si="7"/>
        <v>-224.3952974621061</v>
      </c>
      <c r="AK7">
        <f>G7*SUM(AB7, AE7:AF7)</f>
        <v>216.04246413139657</v>
      </c>
      <c r="AL7">
        <f t="shared" si="8"/>
        <v>1162.3730334283664</v>
      </c>
      <c r="AN7">
        <f t="shared" si="9"/>
        <v>1629.272767232213</v>
      </c>
      <c r="AO7">
        <f t="shared" si="9"/>
        <v>-81.463638361610649</v>
      </c>
      <c r="AP7">
        <f t="shared" si="9"/>
        <v>-17.15903587287691</v>
      </c>
      <c r="AQ7">
        <f t="shared" si="9"/>
        <v>-687.66347274098621</v>
      </c>
      <c r="AR7">
        <f t="shared" si="9"/>
        <v>842.986620256739</v>
      </c>
      <c r="AS7">
        <f t="shared" si="9"/>
        <v>-161.57688044661117</v>
      </c>
      <c r="AT7">
        <f t="shared" si="9"/>
        <v>155.56238385184881</v>
      </c>
      <c r="AU7">
        <f t="shared" si="9"/>
        <v>836.97212366197675</v>
      </c>
      <c r="AW7">
        <v>4</v>
      </c>
      <c r="AX7">
        <f>(R7*SUMPRODUCT(K8:$K$23, X8:$X$23)-$AZ$3*SUMPRODUCT(K7:$K$22, W8:$W$23))/Z7</f>
        <v>1218.1446659974185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2.0334569999999998E-3</v>
      </c>
      <c r="O8">
        <f t="shared" si="21"/>
        <v>2373.7825063463879</v>
      </c>
      <c r="P8">
        <f t="shared" si="22"/>
        <v>118.68912531731939</v>
      </c>
      <c r="Q8" s="4">
        <f t="shared" si="23"/>
        <v>25</v>
      </c>
      <c r="R8">
        <f t="shared" si="0"/>
        <v>500000</v>
      </c>
      <c r="S8">
        <f t="shared" si="1"/>
        <v>1431.8319622731919</v>
      </c>
      <c r="U8">
        <f t="shared" si="13"/>
        <v>2.0334569999999998E-3</v>
      </c>
      <c r="V8">
        <f t="shared" si="14"/>
        <v>0.01</v>
      </c>
      <c r="W8">
        <f t="shared" si="15"/>
        <v>0.95320740150802175</v>
      </c>
      <c r="X8">
        <f t="shared" si="16"/>
        <v>1.9383062630482972E-3</v>
      </c>
      <c r="Y8">
        <f t="shared" si="17"/>
        <v>9.5320740150802181E-3</v>
      </c>
      <c r="Z8">
        <f t="shared" si="18"/>
        <v>0.94173702122989322</v>
      </c>
      <c r="AB8">
        <f t="shared" si="19"/>
        <v>1161.1445117362564</v>
      </c>
      <c r="AC8">
        <f t="shared" si="2"/>
        <v>1348.4091670529087</v>
      </c>
      <c r="AE8">
        <f t="shared" si="3"/>
        <v>2235.4788665742776</v>
      </c>
      <c r="AF8">
        <f t="shared" si="4"/>
        <v>-111.77394332871387</v>
      </c>
      <c r="AG8">
        <f t="shared" si="4"/>
        <v>-23.543425530747331</v>
      </c>
      <c r="AH8">
        <f t="shared" si="5"/>
        <v>-969.15313152414865</v>
      </c>
      <c r="AI8">
        <f t="shared" si="6"/>
        <v>1131.0083661906679</v>
      </c>
      <c r="AJ8">
        <f t="shared" si="7"/>
        <v>-187.26465531665235</v>
      </c>
      <c r="AK8">
        <f t="shared" ref="AK8:AK23" si="24">G8*SUM(AB8:AB8, AE8:AF8)</f>
        <v>229.93946044872743</v>
      </c>
      <c r="AL8">
        <f t="shared" si="8"/>
        <v>1173.683171322743</v>
      </c>
      <c r="AN8">
        <f t="shared" si="9"/>
        <v>1482.7823335959783</v>
      </c>
      <c r="AO8">
        <f t="shared" si="9"/>
        <v>-74.139116679798917</v>
      </c>
      <c r="AP8">
        <f t="shared" si="9"/>
        <v>-15.616240426742019</v>
      </c>
      <c r="AQ8">
        <f t="shared" si="9"/>
        <v>-642.83459059284246</v>
      </c>
      <c r="AR8">
        <f t="shared" si="9"/>
        <v>750.19238589659506</v>
      </c>
      <c r="AS8">
        <f t="shared" si="9"/>
        <v>-124.21174127939186</v>
      </c>
      <c r="AT8">
        <f t="shared" si="9"/>
        <v>152.51773338052067</v>
      </c>
      <c r="AU8">
        <f t="shared" si="9"/>
        <v>778.49837799772388</v>
      </c>
      <c r="AW8">
        <v>5</v>
      </c>
      <c r="AX8">
        <f>(R8*SUMPRODUCT(K9:$K$23, X9:$X$23)-$AZ$3*SUMPRODUCT(K8:$K$22, W9:$W$23))/Z8</f>
        <v>1431.8319622731919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2.08983E-3</v>
      </c>
      <c r="O9">
        <f t="shared" si="21"/>
        <v>2373.7825063463879</v>
      </c>
      <c r="P9">
        <f t="shared" si="22"/>
        <v>118.68912531731939</v>
      </c>
      <c r="Q9" s="4">
        <f t="shared" si="23"/>
        <v>25</v>
      </c>
      <c r="R9">
        <f t="shared" si="0"/>
        <v>500000</v>
      </c>
      <c r="S9">
        <f t="shared" si="1"/>
        <v>1615.107437217586</v>
      </c>
      <c r="U9">
        <f t="shared" si="13"/>
        <v>2.08983E-3</v>
      </c>
      <c r="V9">
        <f t="shared" si="14"/>
        <v>0.01</v>
      </c>
      <c r="W9">
        <f t="shared" si="15"/>
        <v>0.94173702122989322</v>
      </c>
      <c r="X9">
        <f t="shared" si="16"/>
        <v>1.9680702790768677E-3</v>
      </c>
      <c r="Y9">
        <f t="shared" si="17"/>
        <v>9.4173702122989332E-3</v>
      </c>
      <c r="Z9">
        <f t="shared" si="18"/>
        <v>0.93035158073851743</v>
      </c>
      <c r="AB9">
        <f t="shared" si="19"/>
        <v>1348.4091670529087</v>
      </c>
      <c r="AC9">
        <f t="shared" si="2"/>
        <v>1502.617757277917</v>
      </c>
      <c r="AE9">
        <f t="shared" si="3"/>
        <v>2208.452307108802</v>
      </c>
      <c r="AF9">
        <f t="shared" si="4"/>
        <v>-110.42261535544009</v>
      </c>
      <c r="AG9">
        <f t="shared" si="4"/>
        <v>-23.258789518462937</v>
      </c>
      <c r="AH9">
        <f t="shared" si="5"/>
        <v>-984.03513953843378</v>
      </c>
      <c r="AI9">
        <f t="shared" si="6"/>
        <v>1090.7357626964654</v>
      </c>
      <c r="AJ9">
        <f t="shared" si="7"/>
        <v>-154.20859022500827</v>
      </c>
      <c r="AK9">
        <f t="shared" si="24"/>
        <v>241.25072011643897</v>
      </c>
      <c r="AL9">
        <f t="shared" si="8"/>
        <v>1177.7778925878961</v>
      </c>
      <c r="AN9">
        <f t="shared" si="9"/>
        <v>1349.3860814904951</v>
      </c>
      <c r="AO9">
        <f t="shared" si="9"/>
        <v>-67.469304074524743</v>
      </c>
      <c r="AP9">
        <f t="shared" si="9"/>
        <v>-14.211349164075328</v>
      </c>
      <c r="AQ9">
        <f t="shared" si="9"/>
        <v>-601.25514900933831</v>
      </c>
      <c r="AR9">
        <f t="shared" si="9"/>
        <v>666.4502792425568</v>
      </c>
      <c r="AS9">
        <f t="shared" si="9"/>
        <v>-94.222965388967182</v>
      </c>
      <c r="AT9">
        <f t="shared" si="9"/>
        <v>147.40656287971339</v>
      </c>
      <c r="AU9">
        <f t="shared" si="9"/>
        <v>719.63387673330305</v>
      </c>
      <c r="AW9">
        <v>6</v>
      </c>
      <c r="AX9">
        <f>(R9*SUMPRODUCT(K10:$K$23, X10:$X$23)-$AZ$3*SUMPRODUCT(K9:$K$22, W10:$W$23))/Z9</f>
        <v>1615.107437217586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2.1556750000000001E-3</v>
      </c>
      <c r="O10">
        <f t="shared" si="21"/>
        <v>2373.7825063463879</v>
      </c>
      <c r="P10">
        <f t="shared" si="22"/>
        <v>118.68912531731939</v>
      </c>
      <c r="Q10" s="4">
        <f t="shared" si="23"/>
        <v>25</v>
      </c>
      <c r="R10">
        <f t="shared" si="0"/>
        <v>500000</v>
      </c>
      <c r="S10">
        <f t="shared" si="1"/>
        <v>1768.9208758956086</v>
      </c>
      <c r="U10">
        <f t="shared" si="13"/>
        <v>2.1556750000000001E-3</v>
      </c>
      <c r="V10">
        <f t="shared" si="14"/>
        <v>0.01</v>
      </c>
      <c r="W10">
        <f t="shared" si="15"/>
        <v>0.93035158073851743</v>
      </c>
      <c r="X10">
        <f t="shared" si="16"/>
        <v>2.0055356438085036E-3</v>
      </c>
      <c r="Y10">
        <f t="shared" si="17"/>
        <v>9.3035158073851744E-3</v>
      </c>
      <c r="Z10">
        <f t="shared" si="18"/>
        <v>0.91904252928732377</v>
      </c>
      <c r="AB10">
        <f t="shared" si="19"/>
        <v>1502.617757277917</v>
      </c>
      <c r="AC10">
        <f t="shared" si="2"/>
        <v>1625.7135158922483</v>
      </c>
      <c r="AE10">
        <f t="shared" si="3"/>
        <v>2181.607078610587</v>
      </c>
      <c r="AF10">
        <f t="shared" si="4"/>
        <v>-109.08035393052936</v>
      </c>
      <c r="AG10">
        <f t="shared" si="4"/>
        <v>-22.976063232183094</v>
      </c>
      <c r="AH10">
        <f t="shared" si="5"/>
        <v>-1002.7678219042518</v>
      </c>
      <c r="AI10">
        <f t="shared" si="6"/>
        <v>1046.7828395436227</v>
      </c>
      <c r="AJ10">
        <f t="shared" si="7"/>
        <v>-123.09575861433132</v>
      </c>
      <c r="AK10">
        <f t="shared" si="24"/>
        <v>250.26011373705825</v>
      </c>
      <c r="AL10">
        <f t="shared" si="8"/>
        <v>1173.9471946663496</v>
      </c>
      <c r="AN10">
        <f t="shared" si="9"/>
        <v>1227.9087732866849</v>
      </c>
      <c r="AO10">
        <f t="shared" si="9"/>
        <v>-61.39543866433425</v>
      </c>
      <c r="AP10">
        <f t="shared" si="9"/>
        <v>-12.931984817520448</v>
      </c>
      <c r="AQ10">
        <f t="shared" si="9"/>
        <v>-564.40383704200337</v>
      </c>
      <c r="AR10">
        <f t="shared" si="9"/>
        <v>589.17751276282684</v>
      </c>
      <c r="AS10">
        <f t="shared" si="9"/>
        <v>-69.283952843232186</v>
      </c>
      <c r="AT10">
        <f t="shared" si="9"/>
        <v>140.85789887387386</v>
      </c>
      <c r="AU10">
        <f t="shared" si="9"/>
        <v>660.75145879346849</v>
      </c>
      <c r="AW10">
        <v>7</v>
      </c>
      <c r="AX10">
        <f>(R10*SUMPRODUCT(K11:$K$23, X11:$X$23)-$AZ$3*SUMPRODUCT(K10:$K$22, W11:$W$23))/Z10</f>
        <v>1768.9208758956086</v>
      </c>
    </row>
    <row r="11" spans="1:52" x14ac:dyDescent="0.25">
      <c r="A11" t="s">
        <v>33</v>
      </c>
      <c r="C11" s="7">
        <f>AU25</f>
        <v>5581.1439339905373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2.2206180000000002E-3</v>
      </c>
      <c r="O11">
        <f t="shared" si="21"/>
        <v>2373.7825063463879</v>
      </c>
      <c r="P11">
        <f t="shared" si="22"/>
        <v>118.68912531731939</v>
      </c>
      <c r="Q11" s="4">
        <f t="shared" si="23"/>
        <v>25</v>
      </c>
      <c r="R11">
        <f t="shared" si="0"/>
        <v>500000</v>
      </c>
      <c r="S11">
        <f t="shared" si="1"/>
        <v>1897.1508278584784</v>
      </c>
      <c r="U11">
        <f t="shared" si="13"/>
        <v>2.2206180000000002E-3</v>
      </c>
      <c r="V11">
        <f t="shared" si="14"/>
        <v>0.01</v>
      </c>
      <c r="W11">
        <f t="shared" si="15"/>
        <v>0.91904252928732377</v>
      </c>
      <c r="X11">
        <f t="shared" si="16"/>
        <v>2.0408423833009584E-3</v>
      </c>
      <c r="Y11">
        <f t="shared" si="17"/>
        <v>9.1904252928732381E-3</v>
      </c>
      <c r="Z11">
        <f t="shared" si="18"/>
        <v>0.90781126161114956</v>
      </c>
      <c r="AB11">
        <f t="shared" si="19"/>
        <v>1625.7135158922483</v>
      </c>
      <c r="AC11">
        <f t="shared" si="2"/>
        <v>1722.254886504842</v>
      </c>
      <c r="AE11">
        <f t="shared" si="3"/>
        <v>2154.9464918767912</v>
      </c>
      <c r="AF11">
        <f t="shared" si="4"/>
        <v>-107.74732459383955</v>
      </c>
      <c r="AG11">
        <f t="shared" si="4"/>
        <v>-22.695281540278739</v>
      </c>
      <c r="AH11">
        <f t="shared" si="5"/>
        <v>-1020.4211916504792</v>
      </c>
      <c r="AI11">
        <f t="shared" si="6"/>
        <v>1004.0826940921938</v>
      </c>
      <c r="AJ11">
        <f t="shared" si="7"/>
        <v>-96.54137061259371</v>
      </c>
      <c r="AK11">
        <f t="shared" si="24"/>
        <v>257.10388782226403</v>
      </c>
      <c r="AL11">
        <f t="shared" si="8"/>
        <v>1164.645211301864</v>
      </c>
      <c r="AN11">
        <f t="shared" si="9"/>
        <v>1117.293895964063</v>
      </c>
      <c r="AO11">
        <f t="shared" si="9"/>
        <v>-55.864694798203146</v>
      </c>
      <c r="AP11">
        <f t="shared" si="9"/>
        <v>-11.767020493420732</v>
      </c>
      <c r="AQ11">
        <f t="shared" si="9"/>
        <v>-529.06667197592833</v>
      </c>
      <c r="AR11">
        <f t="shared" si="9"/>
        <v>520.59550869651093</v>
      </c>
      <c r="AS11">
        <f t="shared" si="9"/>
        <v>-50.054646136254277</v>
      </c>
      <c r="AT11">
        <f t="shared" si="9"/>
        <v>133.30289432953072</v>
      </c>
      <c r="AU11">
        <f t="shared" si="9"/>
        <v>603.8437568897873</v>
      </c>
      <c r="AW11">
        <v>8</v>
      </c>
      <c r="AX11">
        <f>(R11*SUMPRODUCT(K12:$K$23, X12:$X$23)-$AZ$3*SUMPRODUCT(K11:$K$22, W12:$W$23))/Z11</f>
        <v>1897.1508278584784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2.2950319999999998E-3</v>
      </c>
      <c r="O12">
        <f t="shared" si="21"/>
        <v>2373.7825063463879</v>
      </c>
      <c r="P12">
        <f t="shared" si="22"/>
        <v>118.68912531731939</v>
      </c>
      <c r="Q12" s="4">
        <f t="shared" si="23"/>
        <v>25</v>
      </c>
      <c r="R12">
        <f t="shared" si="0"/>
        <v>500000</v>
      </c>
      <c r="S12">
        <f t="shared" si="1"/>
        <v>2000.744864448664</v>
      </c>
      <c r="U12">
        <f t="shared" si="13"/>
        <v>2.2950319999999998E-3</v>
      </c>
      <c r="V12">
        <f t="shared" si="14"/>
        <v>0.01</v>
      </c>
      <c r="W12">
        <f t="shared" si="15"/>
        <v>0.90781126161114956</v>
      </c>
      <c r="X12">
        <f t="shared" si="16"/>
        <v>2.0834558953579598E-3</v>
      </c>
      <c r="Y12">
        <f t="shared" si="17"/>
        <v>9.0781126161114962E-3</v>
      </c>
      <c r="Z12">
        <f t="shared" si="18"/>
        <v>0.89664969309968012</v>
      </c>
      <c r="AB12">
        <f t="shared" si="19"/>
        <v>1722.254886504842</v>
      </c>
      <c r="AC12">
        <f t="shared" si="2"/>
        <v>1793.9672686786557</v>
      </c>
      <c r="AE12">
        <f t="shared" si="3"/>
        <v>2128.451355800878</v>
      </c>
      <c r="AF12">
        <f t="shared" si="4"/>
        <v>-106.42256779004391</v>
      </c>
      <c r="AG12">
        <f t="shared" si="4"/>
        <v>-22.416242327492004</v>
      </c>
      <c r="AH12">
        <f t="shared" si="5"/>
        <v>-1041.7279476789799</v>
      </c>
      <c r="AI12">
        <f t="shared" si="6"/>
        <v>957.88459800436203</v>
      </c>
      <c r="AJ12">
        <f t="shared" si="7"/>
        <v>-71.712382173813694</v>
      </c>
      <c r="AK12">
        <f t="shared" si="24"/>
        <v>262.09985721609735</v>
      </c>
      <c r="AL12">
        <f t="shared" si="8"/>
        <v>1148.2720730466458</v>
      </c>
      <c r="AN12">
        <f t="shared" si="9"/>
        <v>1016.5670556718303</v>
      </c>
      <c r="AO12">
        <f t="shared" si="9"/>
        <v>-50.828352783591519</v>
      </c>
      <c r="AP12">
        <f t="shared" si="9"/>
        <v>-10.706194153782034</v>
      </c>
      <c r="AQ12">
        <f t="shared" si="9"/>
        <v>-497.53841434849778</v>
      </c>
      <c r="AR12">
        <f t="shared" si="9"/>
        <v>457.49409438595893</v>
      </c>
      <c r="AS12">
        <f t="shared" si="9"/>
        <v>-34.250463372331289</v>
      </c>
      <c r="AT12">
        <f t="shared" si="9"/>
        <v>125.18119308482873</v>
      </c>
      <c r="AU12">
        <f t="shared" si="9"/>
        <v>548.42482409845638</v>
      </c>
      <c r="AW12">
        <v>9</v>
      </c>
      <c r="AX12">
        <f>(R12*SUMPRODUCT(K13:$K$23, X13:$X$23)-$AZ$3*SUMPRODUCT(K12:$K$22, W13:$W$23))/Z12</f>
        <v>2000.744864448664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2.375308E-3</v>
      </c>
      <c r="O13">
        <f t="shared" si="21"/>
        <v>2373.7825063463879</v>
      </c>
      <c r="P13">
        <f t="shared" si="22"/>
        <v>118.68912531731939</v>
      </c>
      <c r="Q13" s="4">
        <f t="shared" si="23"/>
        <v>25</v>
      </c>
      <c r="R13">
        <f t="shared" si="0"/>
        <v>500000</v>
      </c>
      <c r="S13">
        <f t="shared" si="1"/>
        <v>2081.614266479427</v>
      </c>
      <c r="U13">
        <f t="shared" si="13"/>
        <v>2.375308E-3</v>
      </c>
      <c r="V13">
        <f t="shared" si="14"/>
        <v>0.01</v>
      </c>
      <c r="W13">
        <f t="shared" si="15"/>
        <v>0.89664969309968012</v>
      </c>
      <c r="X13">
        <f t="shared" si="16"/>
        <v>2.1298191892172151E-3</v>
      </c>
      <c r="Y13">
        <f t="shared" si="17"/>
        <v>8.9664969309968014E-3</v>
      </c>
      <c r="Z13">
        <f t="shared" si="18"/>
        <v>0.88555337697946612</v>
      </c>
      <c r="AB13">
        <f t="shared" si="19"/>
        <v>1793.9672686786557</v>
      </c>
      <c r="AC13">
        <f t="shared" si="2"/>
        <v>1843.3805432494908</v>
      </c>
      <c r="AE13">
        <f t="shared" si="3"/>
        <v>2102.111114709825</v>
      </c>
      <c r="AF13">
        <f t="shared" si="4"/>
        <v>-105.10555573549124</v>
      </c>
      <c r="AG13">
        <f t="shared" si="4"/>
        <v>-22.138834424486653</v>
      </c>
      <c r="AH13">
        <f t="shared" si="5"/>
        <v>-1064.9095946086074</v>
      </c>
      <c r="AI13">
        <f t="shared" si="6"/>
        <v>909.9571299412396</v>
      </c>
      <c r="AJ13">
        <f t="shared" si="7"/>
        <v>-49.413274570835028</v>
      </c>
      <c r="AK13">
        <f t="shared" si="24"/>
        <v>265.36809793570927</v>
      </c>
      <c r="AL13">
        <f t="shared" si="8"/>
        <v>1125.9119533061139</v>
      </c>
      <c r="AN13">
        <f t="shared" si="9"/>
        <v>924.84581884503154</v>
      </c>
      <c r="AO13">
        <f t="shared" si="9"/>
        <v>-46.242290942251572</v>
      </c>
      <c r="AP13">
        <f t="shared" si="9"/>
        <v>-9.7402122600999128</v>
      </c>
      <c r="AQ13">
        <f t="shared" si="9"/>
        <v>-468.51813832765941</v>
      </c>
      <c r="AR13">
        <f t="shared" si="9"/>
        <v>400.34517731502058</v>
      </c>
      <c r="AS13">
        <f t="shared" si="9"/>
        <v>-21.739888087974201</v>
      </c>
      <c r="AT13">
        <f t="shared" si="9"/>
        <v>116.75147622468944</v>
      </c>
      <c r="AU13">
        <f t="shared" si="9"/>
        <v>495.3567654517359</v>
      </c>
      <c r="AW13">
        <v>10</v>
      </c>
      <c r="AX13">
        <f>(R13*SUMPRODUCT(K14:$K$23, X14:$X$23)-$AZ$3*SUMPRODUCT(K13:$K$22, W14:$W$23))/Z13</f>
        <v>2081.614266479427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2.4628010000000001E-3</v>
      </c>
      <c r="O14">
        <f t="shared" si="21"/>
        <v>2373.7825063463879</v>
      </c>
      <c r="P14">
        <f t="shared" si="22"/>
        <v>118.68912531731939</v>
      </c>
      <c r="Q14" s="4">
        <f t="shared" si="23"/>
        <v>25</v>
      </c>
      <c r="R14">
        <f t="shared" si="0"/>
        <v>500000</v>
      </c>
      <c r="S14">
        <f t="shared" si="1"/>
        <v>2141.3364847158905</v>
      </c>
      <c r="U14">
        <f t="shared" si="13"/>
        <v>2.4628010000000001E-3</v>
      </c>
      <c r="V14">
        <f t="shared" si="14"/>
        <v>0.01</v>
      </c>
      <c r="W14">
        <f t="shared" si="15"/>
        <v>0.88555337697946612</v>
      </c>
      <c r="X14">
        <f t="shared" si="16"/>
        <v>2.1809417423784062E-3</v>
      </c>
      <c r="Y14">
        <f t="shared" si="17"/>
        <v>8.8555337697946608E-3</v>
      </c>
      <c r="Z14">
        <f t="shared" si="18"/>
        <v>0.87451690146729311</v>
      </c>
      <c r="AB14">
        <f t="shared" si="19"/>
        <v>1843.3805432494908</v>
      </c>
      <c r="AC14">
        <f t="shared" si="2"/>
        <v>1872.6349476126061</v>
      </c>
      <c r="AE14">
        <f t="shared" si="3"/>
        <v>2075.9129222073084</v>
      </c>
      <c r="AF14">
        <f t="shared" si="4"/>
        <v>-103.79564611036541</v>
      </c>
      <c r="AG14">
        <f t="shared" si="4"/>
        <v>-21.862922536682326</v>
      </c>
      <c r="AH14">
        <f t="shared" si="5"/>
        <v>-1090.4708711892031</v>
      </c>
      <c r="AI14">
        <f t="shared" si="6"/>
        <v>859.78348237105752</v>
      </c>
      <c r="AJ14">
        <f t="shared" si="7"/>
        <v>-29.254404363115327</v>
      </c>
      <c r="AK14">
        <f t="shared" si="24"/>
        <v>267.08484735425037</v>
      </c>
      <c r="AL14">
        <f t="shared" si="8"/>
        <v>1097.6139253621925</v>
      </c>
      <c r="AN14">
        <f t="shared" si="9"/>
        <v>841.32572454805768</v>
      </c>
      <c r="AO14">
        <f t="shared" si="9"/>
        <v>-42.066286227402877</v>
      </c>
      <c r="AP14">
        <f t="shared" si="9"/>
        <v>-8.8606024593527906</v>
      </c>
      <c r="AQ14">
        <f t="shared" si="9"/>
        <v>-441.94589570081632</v>
      </c>
      <c r="AR14">
        <f t="shared" si="9"/>
        <v>348.45294016048564</v>
      </c>
      <c r="AS14">
        <f t="shared" si="9"/>
        <v>-11.8562212719643</v>
      </c>
      <c r="AT14">
        <f t="shared" si="9"/>
        <v>108.24411289717968</v>
      </c>
      <c r="AU14">
        <f t="shared" si="9"/>
        <v>444.84083178570097</v>
      </c>
      <c r="AW14">
        <v>11</v>
      </c>
      <c r="AX14">
        <f>(R14*SUMPRODUCT(K15:$K$23, X15:$X$23)-$AZ$3*SUMPRODUCT(K14:$K$22, W15:$W$23))/Z14</f>
        <v>2141.3364847158905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2.5557050000000001E-3</v>
      </c>
      <c r="O15">
        <f t="shared" si="21"/>
        <v>2373.7825063463879</v>
      </c>
      <c r="P15">
        <f t="shared" si="22"/>
        <v>118.68912531731939</v>
      </c>
      <c r="Q15" s="4">
        <f t="shared" si="23"/>
        <v>25</v>
      </c>
      <c r="R15">
        <f t="shared" si="0"/>
        <v>500000</v>
      </c>
      <c r="S15">
        <f t="shared" si="1"/>
        <v>2181.8198216130245</v>
      </c>
      <c r="U15">
        <f t="shared" si="13"/>
        <v>2.5557050000000001E-3</v>
      </c>
      <c r="V15">
        <f t="shared" si="14"/>
        <v>0.01</v>
      </c>
      <c r="W15">
        <f t="shared" si="15"/>
        <v>0.87451690146729311</v>
      </c>
      <c r="X15">
        <f t="shared" si="16"/>
        <v>2.2350072176644683E-3</v>
      </c>
      <c r="Y15">
        <f t="shared" si="17"/>
        <v>8.7451690146729318E-3</v>
      </c>
      <c r="Z15">
        <f t="shared" si="18"/>
        <v>0.86353672523495573</v>
      </c>
      <c r="AB15">
        <f t="shared" si="19"/>
        <v>1872.6349476126061</v>
      </c>
      <c r="AC15">
        <f t="shared" si="2"/>
        <v>1884.0815438084264</v>
      </c>
      <c r="AE15">
        <f t="shared" si="3"/>
        <v>2049.8483719503852</v>
      </c>
      <c r="AF15">
        <f t="shared" si="4"/>
        <v>-102.49241859751926</v>
      </c>
      <c r="AG15">
        <f t="shared" si="4"/>
        <v>-21.588418130873894</v>
      </c>
      <c r="AH15">
        <f t="shared" si="5"/>
        <v>-1117.5036088322342</v>
      </c>
      <c r="AI15">
        <f t="shared" si="6"/>
        <v>808.2639263897579</v>
      </c>
      <c r="AJ15">
        <f t="shared" si="7"/>
        <v>-11.446596195820348</v>
      </c>
      <c r="AK15">
        <f t="shared" si="24"/>
        <v>267.39936306758307</v>
      </c>
      <c r="AL15">
        <f t="shared" si="8"/>
        <v>1064.2166932615205</v>
      </c>
      <c r="AN15">
        <f t="shared" si="9"/>
        <v>765.27608204865351</v>
      </c>
      <c r="AO15">
        <f t="shared" si="9"/>
        <v>-38.26380410243268</v>
      </c>
      <c r="AP15">
        <f t="shared" si="9"/>
        <v>-8.059669325250546</v>
      </c>
      <c r="AQ15">
        <f t="shared" si="9"/>
        <v>-417.20099649549235</v>
      </c>
      <c r="AR15">
        <f t="shared" si="9"/>
        <v>301.751612125478</v>
      </c>
      <c r="AS15">
        <f t="shared" si="9"/>
        <v>-4.2733923198405437</v>
      </c>
      <c r="AT15">
        <f t="shared" si="9"/>
        <v>99.829011604385343</v>
      </c>
      <c r="AU15">
        <f t="shared" si="9"/>
        <v>397.30723141002278</v>
      </c>
      <c r="AW15">
        <v>12</v>
      </c>
      <c r="AX15">
        <f>(R15*SUMPRODUCT(K16:$K$23, X16:$X$23)-$AZ$3*SUMPRODUCT(K15:$K$22, W16:$W$23))/Z15</f>
        <v>2181.8198216130245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2.6648449999999999E-3</v>
      </c>
      <c r="O16">
        <f t="shared" si="21"/>
        <v>2373.7825063463879</v>
      </c>
      <c r="P16">
        <f t="shared" si="22"/>
        <v>118.68912531731939</v>
      </c>
      <c r="Q16" s="4">
        <f t="shared" si="23"/>
        <v>25</v>
      </c>
      <c r="R16">
        <f t="shared" si="0"/>
        <v>500000</v>
      </c>
      <c r="S16">
        <f t="shared" si="1"/>
        <v>2203.0110350563232</v>
      </c>
      <c r="U16">
        <f t="shared" si="13"/>
        <v>2.6648449999999999E-3</v>
      </c>
      <c r="V16">
        <f t="shared" si="14"/>
        <v>0.01</v>
      </c>
      <c r="W16">
        <f t="shared" si="15"/>
        <v>0.86353672523495573</v>
      </c>
      <c r="X16">
        <f t="shared" si="16"/>
        <v>2.3011915245587456E-3</v>
      </c>
      <c r="Y16">
        <f t="shared" si="17"/>
        <v>8.6353672523495576E-3</v>
      </c>
      <c r="Z16">
        <f t="shared" si="18"/>
        <v>0.85260016645804737</v>
      </c>
      <c r="AB16">
        <f t="shared" si="19"/>
        <v>1884.0815438084264</v>
      </c>
      <c r="AC16">
        <f t="shared" si="2"/>
        <v>1878.2875751979363</v>
      </c>
      <c r="AE16">
        <f t="shared" si="3"/>
        <v>2023.8873600461311</v>
      </c>
      <c r="AF16">
        <f t="shared" si="4"/>
        <v>-101.19436800230656</v>
      </c>
      <c r="AG16">
        <f t="shared" si="4"/>
        <v>-21.315004161451185</v>
      </c>
      <c r="AH16">
        <f t="shared" si="5"/>
        <v>-1150.5957622793728</v>
      </c>
      <c r="AI16">
        <f t="shared" si="6"/>
        <v>750.78222560300037</v>
      </c>
      <c r="AJ16">
        <f t="shared" si="7"/>
        <v>5.7939686104900829</v>
      </c>
      <c r="AK16">
        <f t="shared" si="24"/>
        <v>266.47421750965759</v>
      </c>
      <c r="AL16">
        <f t="shared" si="8"/>
        <v>1023.050411723148</v>
      </c>
      <c r="AN16">
        <f t="shared" si="9"/>
        <v>696.0238280715605</v>
      </c>
      <c r="AO16">
        <f t="shared" si="9"/>
        <v>-34.801191403578031</v>
      </c>
      <c r="AP16">
        <f t="shared" si="9"/>
        <v>-7.3303243474361839</v>
      </c>
      <c r="AQ16">
        <f t="shared" si="9"/>
        <v>-395.69497929289429</v>
      </c>
      <c r="AR16">
        <f t="shared" si="9"/>
        <v>258.19733302765201</v>
      </c>
      <c r="AS16">
        <f t="shared" si="9"/>
        <v>1.9925714699398331</v>
      </c>
      <c r="AT16">
        <f t="shared" si="9"/>
        <v>91.64166376789764</v>
      </c>
      <c r="AU16">
        <f t="shared" si="9"/>
        <v>351.83156826548947</v>
      </c>
      <c r="AW16">
        <v>13</v>
      </c>
      <c r="AX16">
        <f>(R16*SUMPRODUCT(K17:$K$23, X17:$X$23)-$AZ$3*SUMPRODUCT(K16:$K$22, W17:$W$23))/Z16</f>
        <v>2203.0110350563232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2.7902209999999998E-3</v>
      </c>
      <c r="O17">
        <f t="shared" si="21"/>
        <v>2373.7825063463879</v>
      </c>
      <c r="P17">
        <f t="shared" si="22"/>
        <v>118.68912531731939</v>
      </c>
      <c r="Q17" s="4">
        <f t="shared" si="23"/>
        <v>25</v>
      </c>
      <c r="R17">
        <f t="shared" si="0"/>
        <v>500000</v>
      </c>
      <c r="S17">
        <f t="shared" si="1"/>
        <v>2205.1757517228698</v>
      </c>
      <c r="U17">
        <f t="shared" si="13"/>
        <v>2.7902209999999998E-3</v>
      </c>
      <c r="V17">
        <f t="shared" si="14"/>
        <v>0.01</v>
      </c>
      <c r="W17">
        <f t="shared" si="15"/>
        <v>0.85260016645804737</v>
      </c>
      <c r="X17">
        <f t="shared" si="16"/>
        <v>2.3789428890547393E-3</v>
      </c>
      <c r="Y17">
        <f t="shared" si="17"/>
        <v>8.5260016645804741E-3</v>
      </c>
      <c r="Z17">
        <f t="shared" si="18"/>
        <v>0.84169522190441215</v>
      </c>
      <c r="AB17">
        <f t="shared" si="19"/>
        <v>1878.2875751979363</v>
      </c>
      <c r="AC17">
        <f t="shared" si="2"/>
        <v>1856.0858936846098</v>
      </c>
      <c r="AE17">
        <f t="shared" si="3"/>
        <v>1998.0013934320345</v>
      </c>
      <c r="AF17">
        <f t="shared" si="4"/>
        <v>-99.900069671601727</v>
      </c>
      <c r="AG17">
        <f t="shared" si="4"/>
        <v>-21.042380547610303</v>
      </c>
      <c r="AH17">
        <f t="shared" si="5"/>
        <v>-1189.4714445273696</v>
      </c>
      <c r="AI17">
        <f t="shared" si="6"/>
        <v>687.58749868545306</v>
      </c>
      <c r="AJ17">
        <f t="shared" si="7"/>
        <v>22.201681513326548</v>
      </c>
      <c r="AK17">
        <f t="shared" si="24"/>
        <v>264.34722292708585</v>
      </c>
      <c r="AL17">
        <f t="shared" si="8"/>
        <v>974.1364031258654</v>
      </c>
      <c r="AN17">
        <f t="shared" si="9"/>
        <v>632.95804376794842</v>
      </c>
      <c r="AO17">
        <f t="shared" si="9"/>
        <v>-31.647902188397421</v>
      </c>
      <c r="AP17">
        <f t="shared" si="9"/>
        <v>-6.6661335029190081</v>
      </c>
      <c r="AQ17">
        <f t="shared" si="9"/>
        <v>-376.81931610298966</v>
      </c>
      <c r="AR17">
        <f t="shared" si="9"/>
        <v>217.82469197364236</v>
      </c>
      <c r="AS17">
        <f t="shared" si="9"/>
        <v>7.0333949441823673</v>
      </c>
      <c r="AT17">
        <f t="shared" si="9"/>
        <v>83.744036240137746</v>
      </c>
      <c r="AU17">
        <f t="shared" si="9"/>
        <v>308.60212315796247</v>
      </c>
      <c r="AW17">
        <v>14</v>
      </c>
      <c r="AX17">
        <f>(R17*SUMPRODUCT(K18:$K$23, X18:$X$23)-$AZ$3*SUMPRODUCT(K17:$K$22, W18:$W$23))/Z17</f>
        <v>2205.1757517228698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3.5816260000000001E-3</v>
      </c>
      <c r="O18">
        <f t="shared" si="21"/>
        <v>2373.7825063463879</v>
      </c>
      <c r="P18">
        <f t="shared" si="22"/>
        <v>118.68912531731939</v>
      </c>
      <c r="Q18" s="4">
        <f t="shared" si="23"/>
        <v>25</v>
      </c>
      <c r="R18">
        <f t="shared" si="0"/>
        <v>500000</v>
      </c>
      <c r="S18">
        <f t="shared" si="1"/>
        <v>2094.1551052510076</v>
      </c>
      <c r="U18">
        <f t="shared" si="13"/>
        <v>3.5816260000000001E-3</v>
      </c>
      <c r="V18">
        <f t="shared" si="14"/>
        <v>0.01</v>
      </c>
      <c r="W18">
        <f t="shared" si="15"/>
        <v>0.84169522190441215</v>
      </c>
      <c r="X18">
        <f t="shared" si="16"/>
        <v>3.0146374908486123E-3</v>
      </c>
      <c r="Y18">
        <f t="shared" si="17"/>
        <v>8.4169522190441215E-3</v>
      </c>
      <c r="Z18">
        <f t="shared" si="18"/>
        <v>0.83026363219451937</v>
      </c>
      <c r="AB18">
        <f t="shared" si="19"/>
        <v>1856.0858936846098</v>
      </c>
      <c r="AC18">
        <f t="shared" si="2"/>
        <v>1738.7008240643977</v>
      </c>
      <c r="AE18">
        <f t="shared" si="3"/>
        <v>1970.8652857589618</v>
      </c>
      <c r="AF18">
        <f t="shared" si="4"/>
        <v>-98.543264287948091</v>
      </c>
      <c r="AG18">
        <f t="shared" si="4"/>
        <v>-20.756590804862984</v>
      </c>
      <c r="AH18">
        <f t="shared" si="5"/>
        <v>-1507.3187454243061</v>
      </c>
      <c r="AI18">
        <f t="shared" si="6"/>
        <v>344.24668524184449</v>
      </c>
      <c r="AJ18">
        <f t="shared" si="7"/>
        <v>117.38506962021211</v>
      </c>
      <c r="AK18">
        <f t="shared" si="24"/>
        <v>260.98855406089365</v>
      </c>
      <c r="AL18">
        <f t="shared" si="8"/>
        <v>722.62030892295024</v>
      </c>
      <c r="AN18">
        <f t="shared" si="9"/>
        <v>575.14512565154644</v>
      </c>
      <c r="AO18">
        <f t="shared" si="9"/>
        <v>-28.757256282577323</v>
      </c>
      <c r="AP18">
        <f t="shared" si="9"/>
        <v>-6.0572643461845859</v>
      </c>
      <c r="AQ18">
        <f t="shared" si="9"/>
        <v>-439.87127659014419</v>
      </c>
      <c r="AR18">
        <f t="shared" si="9"/>
        <v>100.45932843264029</v>
      </c>
      <c r="AS18">
        <f t="shared" si="9"/>
        <v>34.255740919569561</v>
      </c>
      <c r="AT18">
        <f t="shared" si="9"/>
        <v>76.16263567256631</v>
      </c>
      <c r="AU18">
        <f t="shared" si="9"/>
        <v>210.87770502477616</v>
      </c>
      <c r="AW18">
        <v>15</v>
      </c>
      <c r="AX18">
        <f>(R18*SUMPRODUCT(K19:$K$23, X19:$X$23)-$AZ$3*SUMPRODUCT(K18:$K$22, W19:$W$23))/Z18</f>
        <v>2094.1551052510076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4.4506370000000003E-3</v>
      </c>
      <c r="O19">
        <f t="shared" si="21"/>
        <v>2373.7825063463879</v>
      </c>
      <c r="P19">
        <f t="shared" si="22"/>
        <v>118.68912531731939</v>
      </c>
      <c r="Q19" s="4">
        <f t="shared" si="23"/>
        <v>25</v>
      </c>
      <c r="R19">
        <f t="shared" si="0"/>
        <v>500000</v>
      </c>
      <c r="S19">
        <f t="shared" si="1"/>
        <v>1875.9912232317402</v>
      </c>
      <c r="U19">
        <f t="shared" si="13"/>
        <v>4.4506370000000003E-3</v>
      </c>
      <c r="V19">
        <f t="shared" si="14"/>
        <v>0.01</v>
      </c>
      <c r="W19">
        <f t="shared" si="15"/>
        <v>0.83026363219451937</v>
      </c>
      <c r="X19">
        <f t="shared" si="16"/>
        <v>3.6952020411993194E-3</v>
      </c>
      <c r="Y19">
        <f t="shared" si="17"/>
        <v>8.3026363219451931E-3</v>
      </c>
      <c r="Z19">
        <f t="shared" si="18"/>
        <v>0.81826579383137488</v>
      </c>
      <c r="AB19">
        <f t="shared" si="19"/>
        <v>1738.7008240643977</v>
      </c>
      <c r="AC19">
        <f t="shared" si="2"/>
        <v>1535.0594474984118</v>
      </c>
      <c r="AE19">
        <f t="shared" si="3"/>
        <v>1942.3850269385578</v>
      </c>
      <c r="AF19">
        <f t="shared" si="4"/>
        <v>-97.119251346927882</v>
      </c>
      <c r="AG19">
        <f t="shared" si="4"/>
        <v>-20.456644845784371</v>
      </c>
      <c r="AH19">
        <f t="shared" si="5"/>
        <v>-1847.6010205996597</v>
      </c>
      <c r="AI19">
        <f t="shared" si="6"/>
        <v>-22.791889853814382</v>
      </c>
      <c r="AJ19">
        <f t="shared" si="7"/>
        <v>203.64137656598587</v>
      </c>
      <c r="AK19">
        <f t="shared" si="24"/>
        <v>250.87766197592197</v>
      </c>
      <c r="AL19">
        <f t="shared" si="8"/>
        <v>431.72714868809345</v>
      </c>
      <c r="AN19">
        <f t="shared" si="9"/>
        <v>522.15229594945015</v>
      </c>
      <c r="AO19">
        <f t="shared" si="9"/>
        <v>-26.107614797472507</v>
      </c>
      <c r="AP19">
        <f t="shared" si="9"/>
        <v>-5.4991589852214595</v>
      </c>
      <c r="AQ19">
        <f t="shared" si="9"/>
        <v>-496.67244213944224</v>
      </c>
      <c r="AR19">
        <f t="shared" si="9"/>
        <v>-6.1269199726860384</v>
      </c>
      <c r="AS19">
        <f t="shared" si="9"/>
        <v>54.742911858123385</v>
      </c>
      <c r="AT19">
        <f t="shared" si="9"/>
        <v>67.440978686715056</v>
      </c>
      <c r="AU19">
        <f t="shared" si="9"/>
        <v>116.05697057215241</v>
      </c>
      <c r="AW19">
        <v>16</v>
      </c>
      <c r="AX19">
        <f>(R19*SUMPRODUCT(K20:$K$23, X20:$X$23)-$AZ$3*SUMPRODUCT(K19:$K$22, W20:$W$23))/Z19</f>
        <v>1875.9912232317402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5.383718E-3</v>
      </c>
      <c r="O20">
        <f t="shared" si="21"/>
        <v>2373.7825063463879</v>
      </c>
      <c r="P20">
        <f t="shared" si="22"/>
        <v>118.68912531731939</v>
      </c>
      <c r="Q20" s="4">
        <f t="shared" si="23"/>
        <v>25</v>
      </c>
      <c r="R20">
        <f t="shared" si="0"/>
        <v>500000</v>
      </c>
      <c r="S20">
        <f t="shared" si="1"/>
        <v>1558.4982112652476</v>
      </c>
      <c r="U20">
        <f t="shared" si="13"/>
        <v>5.383718E-3</v>
      </c>
      <c r="V20">
        <f t="shared" si="14"/>
        <v>0.01</v>
      </c>
      <c r="W20">
        <f t="shared" si="15"/>
        <v>0.81826579383137488</v>
      </c>
      <c r="X20">
        <f t="shared" si="16"/>
        <v>4.4053122830342616E-3</v>
      </c>
      <c r="Y20">
        <f t="shared" si="17"/>
        <v>8.182657938313749E-3</v>
      </c>
      <c r="Z20">
        <f t="shared" si="18"/>
        <v>0.80567782361002682</v>
      </c>
      <c r="AB20">
        <f t="shared" si="19"/>
        <v>1535.0594474984118</v>
      </c>
      <c r="AC20">
        <f t="shared" si="2"/>
        <v>1255.6474469523046</v>
      </c>
      <c r="AE20">
        <f t="shared" si="3"/>
        <v>1912.5039234367125</v>
      </c>
      <c r="AF20">
        <f t="shared" si="4"/>
        <v>-95.625196171835626</v>
      </c>
      <c r="AG20">
        <f t="shared" si="4"/>
        <v>-20.141945590250671</v>
      </c>
      <c r="AH20">
        <f t="shared" si="5"/>
        <v>-2202.6561415171309</v>
      </c>
      <c r="AI20">
        <f t="shared" si="6"/>
        <v>-405.91935984250472</v>
      </c>
      <c r="AJ20">
        <f t="shared" si="7"/>
        <v>279.41200054610727</v>
      </c>
      <c r="AK20">
        <f t="shared" si="24"/>
        <v>234.6356722334302</v>
      </c>
      <c r="AL20">
        <f t="shared" si="8"/>
        <v>108.12831293703275</v>
      </c>
      <c r="AN20">
        <f t="shared" si="9"/>
        <v>473.59332432626428</v>
      </c>
      <c r="AO20">
        <f t="shared" si="9"/>
        <v>-23.679666216313215</v>
      </c>
      <c r="AP20">
        <f t="shared" si="9"/>
        <v>-4.9877497523477459</v>
      </c>
      <c r="AQ20">
        <f t="shared" si="9"/>
        <v>-545.4437147162696</v>
      </c>
      <c r="AR20">
        <f t="shared" si="9"/>
        <v>-100.51780635866623</v>
      </c>
      <c r="AS20">
        <f t="shared" si="9"/>
        <v>69.190790446847316</v>
      </c>
      <c r="AT20">
        <f t="shared" si="9"/>
        <v>58.102828787339284</v>
      </c>
      <c r="AU20">
        <f t="shared" si="9"/>
        <v>26.775812875520369</v>
      </c>
      <c r="AW20">
        <v>17</v>
      </c>
      <c r="AX20">
        <f>(R20*SUMPRODUCT(K21:$K$23, X21:$X$23)-$AZ$3*SUMPRODUCT(K20:$K$22, W21:$W$23))/Z20</f>
        <v>1558.4982112652476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6.4575739999999998E-3</v>
      </c>
      <c r="O21">
        <f t="shared" si="21"/>
        <v>2373.7825063463879</v>
      </c>
      <c r="P21">
        <f t="shared" si="22"/>
        <v>118.68912531731939</v>
      </c>
      <c r="Q21" s="4">
        <f t="shared" si="23"/>
        <v>25</v>
      </c>
      <c r="R21">
        <f t="shared" si="0"/>
        <v>500000</v>
      </c>
      <c r="S21">
        <f t="shared" si="1"/>
        <v>1140.2332681071055</v>
      </c>
      <c r="U21">
        <f t="shared" si="13"/>
        <v>6.4575739999999998E-3</v>
      </c>
      <c r="V21">
        <f t="shared" si="14"/>
        <v>0.01</v>
      </c>
      <c r="W21">
        <f t="shared" si="15"/>
        <v>0.80567782361002682</v>
      </c>
      <c r="X21">
        <f t="shared" si="16"/>
        <v>5.202724166120695E-3</v>
      </c>
      <c r="Y21">
        <f t="shared" si="17"/>
        <v>8.0567782361002684E-3</v>
      </c>
      <c r="Z21">
        <f t="shared" si="18"/>
        <v>0.79241832120780586</v>
      </c>
      <c r="AB21">
        <f t="shared" si="19"/>
        <v>1255.6474469523046</v>
      </c>
      <c r="AC21">
        <f t="shared" si="2"/>
        <v>903.54173209872249</v>
      </c>
      <c r="AE21">
        <f t="shared" si="3"/>
        <v>1881.0287485914625</v>
      </c>
      <c r="AF21">
        <f t="shared" si="4"/>
        <v>-94.051437429573127</v>
      </c>
      <c r="AG21">
        <f t="shared" si="4"/>
        <v>-19.810458030195147</v>
      </c>
      <c r="AH21">
        <f t="shared" si="5"/>
        <v>-2601.3620830603477</v>
      </c>
      <c r="AI21">
        <f t="shared" si="6"/>
        <v>-834.19522992865336</v>
      </c>
      <c r="AJ21">
        <f t="shared" si="7"/>
        <v>352.10571485358207</v>
      </c>
      <c r="AK21">
        <f t="shared" si="24"/>
        <v>212.9837330679936</v>
      </c>
      <c r="AL21">
        <f t="shared" si="8"/>
        <v>-269.10578200707766</v>
      </c>
      <c r="AN21">
        <f t="shared" si="9"/>
        <v>429.08174413604883</v>
      </c>
      <c r="AO21">
        <f t="shared" si="9"/>
        <v>-21.454087206802441</v>
      </c>
      <c r="AP21">
        <f t="shared" si="9"/>
        <v>-4.5189664911263376</v>
      </c>
      <c r="AQ21">
        <f t="shared" si="9"/>
        <v>-593.39708686788606</v>
      </c>
      <c r="AR21">
        <f t="shared" si="9"/>
        <v>-190.28839642976601</v>
      </c>
      <c r="AS21">
        <f t="shared" si="9"/>
        <v>80.318886334287782</v>
      </c>
      <c r="AT21">
        <f t="shared" si="9"/>
        <v>48.583750634249149</v>
      </c>
      <c r="AU21">
        <f t="shared" si="9"/>
        <v>-61.385759461229064</v>
      </c>
      <c r="AW21">
        <v>18</v>
      </c>
      <c r="AX21">
        <f>(R21*SUMPRODUCT(K22:$K$23, X22:$X$23)-$AZ$3*SUMPRODUCT(K21:$K$22, W22:$W$23))/Z21</f>
        <v>1140.2332681071055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7.6803260000000003E-3</v>
      </c>
      <c r="O22">
        <f t="shared" si="21"/>
        <v>2373.7825063463879</v>
      </c>
      <c r="P22">
        <f t="shared" si="22"/>
        <v>118.68912531731939</v>
      </c>
      <c r="Q22" s="4">
        <f t="shared" si="23"/>
        <v>25</v>
      </c>
      <c r="R22">
        <f t="shared" si="0"/>
        <v>500000</v>
      </c>
      <c r="S22">
        <f t="shared" si="1"/>
        <v>620.14911125326773</v>
      </c>
      <c r="U22">
        <f t="shared" si="13"/>
        <v>7.6803260000000003E-3</v>
      </c>
      <c r="V22">
        <f t="shared" si="14"/>
        <v>0.01</v>
      </c>
      <c r="W22">
        <f t="shared" si="15"/>
        <v>0.79241832120780586</v>
      </c>
      <c r="X22">
        <f t="shared" si="16"/>
        <v>6.0860310352486629E-3</v>
      </c>
      <c r="Y22">
        <f t="shared" si="17"/>
        <v>7.9241832120780595E-3</v>
      </c>
      <c r="Z22">
        <f t="shared" si="18"/>
        <v>0.77840810696047913</v>
      </c>
      <c r="AB22">
        <f t="shared" si="19"/>
        <v>903.54173209872249</v>
      </c>
      <c r="AC22">
        <f t="shared" si="2"/>
        <v>482.72909572387971</v>
      </c>
      <c r="AE22">
        <f t="shared" si="3"/>
        <v>1847.7715471009933</v>
      </c>
      <c r="AF22">
        <f t="shared" si="4"/>
        <v>-92.388577355049662</v>
      </c>
      <c r="AG22">
        <f t="shared" si="4"/>
        <v>-19.460202674011978</v>
      </c>
      <c r="AH22">
        <f t="shared" si="5"/>
        <v>-3043.0155176243316</v>
      </c>
      <c r="AI22">
        <f t="shared" si="6"/>
        <v>-1307.0927505523998</v>
      </c>
      <c r="AJ22">
        <f t="shared" si="7"/>
        <v>420.81263637484278</v>
      </c>
      <c r="AK22">
        <f t="shared" si="24"/>
        <v>186.12472912912665</v>
      </c>
      <c r="AL22">
        <f t="shared" si="8"/>
        <v>-700.15538504843039</v>
      </c>
      <c r="AN22">
        <f t="shared" si="9"/>
        <v>388.27036716042318</v>
      </c>
      <c r="AO22">
        <f t="shared" si="9"/>
        <v>-19.413518358021157</v>
      </c>
      <c r="AP22">
        <f t="shared" si="9"/>
        <v>-4.0891527143111173</v>
      </c>
      <c r="AQ22">
        <f t="shared" si="9"/>
        <v>-639.42577433696499</v>
      </c>
      <c r="AR22">
        <f t="shared" si="9"/>
        <v>-274.65807824887406</v>
      </c>
      <c r="AS22">
        <f t="shared" si="9"/>
        <v>88.424933854702076</v>
      </c>
      <c r="AT22">
        <f t="shared" si="9"/>
        <v>39.110201166362287</v>
      </c>
      <c r="AU22">
        <f t="shared" si="9"/>
        <v>-147.12294322780969</v>
      </c>
      <c r="AW22">
        <v>19</v>
      </c>
      <c r="AX22">
        <f>(R22*SUMPRODUCT(K23:$K$23, X23:$X$23)-$AZ$3*SUMPRODUCT(K22:$K$22, W23:$W$23))/Z22</f>
        <v>620.14911125326773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9.0334749999999991E-3</v>
      </c>
      <c r="O23">
        <f t="shared" si="21"/>
        <v>2373.7825063463879</v>
      </c>
      <c r="P23">
        <f t="shared" si="22"/>
        <v>118.68912531731939</v>
      </c>
      <c r="Q23" s="4">
        <f t="shared" si="23"/>
        <v>25</v>
      </c>
      <c r="R23">
        <f t="shared" si="0"/>
        <v>500000</v>
      </c>
      <c r="S23">
        <f t="shared" si="1"/>
        <v>632.18172633695906</v>
      </c>
      <c r="U23">
        <f t="shared" si="13"/>
        <v>9.0334749999999991E-3</v>
      </c>
      <c r="V23">
        <f t="shared" si="14"/>
        <v>0.01</v>
      </c>
      <c r="W23">
        <f t="shared" si="15"/>
        <v>0.77840810696047913</v>
      </c>
      <c r="X23">
        <f t="shared" si="16"/>
        <v>7.0317301740248136E-3</v>
      </c>
      <c r="Y23">
        <f t="shared" si="17"/>
        <v>7.7840810696047915E-3</v>
      </c>
      <c r="Z23">
        <f t="shared" si="18"/>
        <v>0.7635922957168495</v>
      </c>
      <c r="AB23">
        <f t="shared" si="19"/>
        <v>482.72909572387971</v>
      </c>
      <c r="AC23">
        <f t="shared" si="2"/>
        <v>482.72909572387965</v>
      </c>
      <c r="AE23">
        <f t="shared" si="3"/>
        <v>1812.6020335535352</v>
      </c>
      <c r="AF23">
        <f t="shared" si="4"/>
        <v>-90.630101677676763</v>
      </c>
      <c r="AG23">
        <f t="shared" si="4"/>
        <v>-19.089807392921237</v>
      </c>
      <c r="AH23">
        <f t="shared" si="5"/>
        <v>-3515.865087012407</v>
      </c>
      <c r="AI23">
        <f t="shared" si="6"/>
        <v>-1812.9829625294699</v>
      </c>
      <c r="AJ23">
        <f t="shared" si="7"/>
        <v>0</v>
      </c>
      <c r="AK23">
        <f t="shared" si="24"/>
        <v>154.32907193198167</v>
      </c>
      <c r="AL23">
        <f t="shared" si="8"/>
        <v>-1658.6538905974883</v>
      </c>
      <c r="AN23">
        <f t="shared" si="9"/>
        <v>350.85672146466055</v>
      </c>
      <c r="AO23">
        <f t="shared" si="9"/>
        <v>-17.542836073233026</v>
      </c>
      <c r="AP23">
        <f t="shared" si="9"/>
        <v>-3.6951228737956532</v>
      </c>
      <c r="AQ23">
        <f t="shared" si="9"/>
        <v>-680.54921858543923</v>
      </c>
      <c r="AR23">
        <f t="shared" si="9"/>
        <v>-350.93045606780743</v>
      </c>
      <c r="AS23">
        <f t="shared" si="9"/>
        <v>0</v>
      </c>
      <c r="AT23">
        <f t="shared" si="9"/>
        <v>29.872741618073228</v>
      </c>
      <c r="AU23">
        <f t="shared" si="9"/>
        <v>-321.05771444973419</v>
      </c>
      <c r="AW23">
        <v>20</v>
      </c>
      <c r="AX23">
        <f>(R23*SUMPRODUCT(K$23:$K24, X$23:$X24)-$AZ$3*SUMPRODUCT(K$22:$K23, W$23:$W24))/Z23</f>
        <v>632.18172633695906</v>
      </c>
    </row>
    <row r="25" spans="5:50" x14ac:dyDescent="0.25">
      <c r="AN25" s="8">
        <f t="shared" ref="AN25:AU25" si="25">SUM(AN3:AN23)</f>
        <v>20553.442815291135</v>
      </c>
      <c r="AO25" s="8">
        <f t="shared" si="25"/>
        <v>-2808.0090205243473</v>
      </c>
      <c r="AP25" s="8">
        <f t="shared" si="25"/>
        <v>-1713.8955818230386</v>
      </c>
      <c r="AQ25" s="8">
        <f t="shared" si="25"/>
        <v>-11393.913958063707</v>
      </c>
      <c r="AR25" s="8">
        <f t="shared" si="25"/>
        <v>4637.6242548800465</v>
      </c>
      <c r="AS25" s="8">
        <f t="shared" si="25"/>
        <v>-1038.557166300129</v>
      </c>
      <c r="AT25" s="8">
        <f t="shared" si="25"/>
        <v>1982.0768454106208</v>
      </c>
      <c r="AU25" s="9">
        <f t="shared" si="25"/>
        <v>5581.1439339905373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4" priority="1" operator="lessThan">
      <formula>0</formula>
    </cfRule>
  </conditionalFormatting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57EE45-B56A-4EC5-89B9-F30A7C33F5DA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'T.45.04.D'!C3*(1+C12)</f>
        <v>10289.516159233524</v>
      </c>
      <c r="K3">
        <v>1</v>
      </c>
      <c r="L3" s="2">
        <v>0</v>
      </c>
      <c r="O3">
        <f>$C$3</f>
        <v>10289.516159233524</v>
      </c>
      <c r="P3">
        <f>O3*B5</f>
        <v>8231.6129273868191</v>
      </c>
      <c r="Q3" s="4">
        <f>B8</f>
        <v>1522.432587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10289.516159233524</v>
      </c>
      <c r="AF3">
        <f t="shared" ref="AF3:AG23" si="4">-$Z3*P3</f>
        <v>-8231.6129273868191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535.47064484670523</v>
      </c>
      <c r="AJ3">
        <f t="shared" ref="AJ3:AJ23" si="7">AB3-AC3</f>
        <v>0</v>
      </c>
      <c r="AL3">
        <f t="shared" ref="AL3:AL23" si="8">SUM(AI3:AK3)</f>
        <v>535.47064484670523</v>
      </c>
      <c r="AN3">
        <f t="shared" ref="AN3:AU23" si="9">AE3*$K3</f>
        <v>10289.516159233524</v>
      </c>
      <c r="AO3">
        <f t="shared" si="9"/>
        <v>-8231.6129273868191</v>
      </c>
      <c r="AP3">
        <f t="shared" si="9"/>
        <v>-1522.432587</v>
      </c>
      <c r="AQ3">
        <f t="shared" si="9"/>
        <v>0</v>
      </c>
      <c r="AR3">
        <f t="shared" si="9"/>
        <v>535.47064484670523</v>
      </c>
      <c r="AS3">
        <f t="shared" si="9"/>
        <v>0</v>
      </c>
      <c r="AT3">
        <f t="shared" si="9"/>
        <v>0</v>
      </c>
      <c r="AU3">
        <f t="shared" si="9"/>
        <v>535.47064484670523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3632.24449464391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Mortalities!B21:B40</f>
        <v>2.4628010000000001E-3</v>
      </c>
      <c r="R4">
        <f t="shared" si="0"/>
        <v>500000</v>
      </c>
      <c r="S4">
        <f t="shared" si="1"/>
        <v>2529.4350114131762</v>
      </c>
      <c r="U4">
        <f t="shared" ref="U4:U23" si="13">M4</f>
        <v>2.4628010000000001E-3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2.4628010000000001E-3</v>
      </c>
      <c r="Y4">
        <f t="shared" ref="Y4:Y23" si="17">V4*W4</f>
        <v>0.01</v>
      </c>
      <c r="Z4">
        <f t="shared" ref="Z4:Z23" si="18">MAX(0, W4-X4-Y4)</f>
        <v>0.98753719900000003</v>
      </c>
      <c r="AB4">
        <f t="shared" ref="AB4:AB23" si="19">AC3</f>
        <v>0</v>
      </c>
      <c r="AC4">
        <f t="shared" si="2"/>
        <v>2497.9111662235009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-1231.4005</v>
      </c>
      <c r="AI4">
        <f t="shared" si="6"/>
        <v>-1231.4005</v>
      </c>
      <c r="AJ4">
        <f t="shared" si="7"/>
        <v>-2497.9111662235009</v>
      </c>
      <c r="AK4">
        <f>H4*SUM(AB4, AE4:AF4)</f>
        <v>0</v>
      </c>
      <c r="AL4">
        <f t="shared" si="8"/>
        <v>-3729.3116662235007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-1134.3333284204089</v>
      </c>
      <c r="AR4">
        <f t="shared" si="9"/>
        <v>-1134.3333284204089</v>
      </c>
      <c r="AS4">
        <f t="shared" si="9"/>
        <v>-2301.009206412381</v>
      </c>
      <c r="AT4">
        <f t="shared" si="9"/>
        <v>0</v>
      </c>
      <c r="AU4">
        <f t="shared" si="9"/>
        <v>-3435.3425348327896</v>
      </c>
      <c r="AW4">
        <v>1</v>
      </c>
      <c r="AX4">
        <f>(R4*SUMPRODUCT(K5:$K$23, X5:$X$23)-$AZ$3*SUMPRODUCT(K4:$K$22, W5:$W$23))/Z4</f>
        <v>2529.4350114131762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2.5557050000000001E-3</v>
      </c>
      <c r="O5">
        <f t="shared" ref="O5:O23" si="21">$C$3</f>
        <v>10289.516159233524</v>
      </c>
      <c r="P5">
        <f t="shared" ref="P5:P23" si="22">O5*$C$5</f>
        <v>514.4758079616762</v>
      </c>
      <c r="Q5" s="4">
        <f t="shared" ref="Q5:Q23" si="23">$C$8</f>
        <v>25</v>
      </c>
      <c r="R5">
        <f t="shared" si="0"/>
        <v>500000</v>
      </c>
      <c r="S5">
        <f t="shared" si="1"/>
        <v>4851.9465015029436</v>
      </c>
      <c r="U5">
        <f t="shared" si="13"/>
        <v>2.5557050000000001E-3</v>
      </c>
      <c r="V5">
        <f t="shared" si="14"/>
        <v>0.01</v>
      </c>
      <c r="W5">
        <f t="shared" si="15"/>
        <v>0.98753719900000003</v>
      </c>
      <c r="X5">
        <f t="shared" si="16"/>
        <v>2.5238537571702952E-3</v>
      </c>
      <c r="Y5">
        <f t="shared" si="17"/>
        <v>9.8753719900000012E-3</v>
      </c>
      <c r="Z5">
        <f t="shared" si="18"/>
        <v>0.97513797325282969</v>
      </c>
      <c r="AB5">
        <f t="shared" si="19"/>
        <v>2497.9111662235009</v>
      </c>
      <c r="AC5">
        <f t="shared" si="2"/>
        <v>4731.3172778067383</v>
      </c>
      <c r="AE5">
        <f t="shared" si="3"/>
        <v>10033.69793326722</v>
      </c>
      <c r="AF5">
        <f t="shared" si="4"/>
        <v>-501.68489666336097</v>
      </c>
      <c r="AG5">
        <f t="shared" si="4"/>
        <v>-24.378449331320741</v>
      </c>
      <c r="AH5">
        <f t="shared" si="5"/>
        <v>-1261.9268785851475</v>
      </c>
      <c r="AI5">
        <f t="shared" si="6"/>
        <v>8245.7077086873906</v>
      </c>
      <c r="AJ5">
        <f t="shared" si="7"/>
        <v>-2233.4061115832374</v>
      </c>
      <c r="AK5">
        <f>H5*SUM(AB5, AE5:AF5)</f>
        <v>1029.4246738843431</v>
      </c>
      <c r="AL5">
        <f t="shared" si="8"/>
        <v>7041.7262709884963</v>
      </c>
      <c r="AN5">
        <f t="shared" si="9"/>
        <v>8514.1982069488859</v>
      </c>
      <c r="AO5">
        <f t="shared" si="9"/>
        <v>-425.70991034744429</v>
      </c>
      <c r="AP5">
        <f t="shared" si="9"/>
        <v>-20.686585440921053</v>
      </c>
      <c r="AQ5">
        <f t="shared" si="9"/>
        <v>-1070.8211108615326</v>
      </c>
      <c r="AR5">
        <f t="shared" si="9"/>
        <v>6996.9806002989881</v>
      </c>
      <c r="AS5">
        <f t="shared" si="9"/>
        <v>-1895.1798665956762</v>
      </c>
      <c r="AT5">
        <f t="shared" si="9"/>
        <v>873.52895920009064</v>
      </c>
      <c r="AU5">
        <f t="shared" si="9"/>
        <v>5975.3296929034022</v>
      </c>
      <c r="AW5">
        <v>2</v>
      </c>
      <c r="AX5">
        <f>(R5*SUMPRODUCT(K6:$K$23, X6:$X$23)-$AZ$3*SUMPRODUCT(K5:$K$22, W6:$W$23))/Z5</f>
        <v>4851.9465015029436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2.6648449999999999E-3</v>
      </c>
      <c r="O6">
        <f t="shared" si="21"/>
        <v>10289.516159233524</v>
      </c>
      <c r="P6">
        <f t="shared" si="22"/>
        <v>514.4758079616762</v>
      </c>
      <c r="Q6" s="4">
        <f t="shared" si="23"/>
        <v>25</v>
      </c>
      <c r="R6">
        <f t="shared" si="0"/>
        <v>500000</v>
      </c>
      <c r="S6">
        <f t="shared" si="1"/>
        <v>6981.0224504241951</v>
      </c>
      <c r="U6">
        <f t="shared" si="13"/>
        <v>2.6648449999999999E-3</v>
      </c>
      <c r="V6">
        <f t="shared" si="14"/>
        <v>0.01</v>
      </c>
      <c r="W6">
        <f t="shared" si="15"/>
        <v>0.97513797325282969</v>
      </c>
      <c r="X6">
        <f t="shared" si="16"/>
        <v>2.5985915523329367E-3</v>
      </c>
      <c r="Y6">
        <f t="shared" si="17"/>
        <v>9.7513797325282977E-3</v>
      </c>
      <c r="Z6">
        <f t="shared" si="18"/>
        <v>0.96278800196796854</v>
      </c>
      <c r="AB6">
        <f t="shared" si="19"/>
        <v>4731.3172778067383</v>
      </c>
      <c r="AC6">
        <f t="shared" si="2"/>
        <v>6721.2446567374427</v>
      </c>
      <c r="AE6">
        <f t="shared" si="3"/>
        <v>9906.6227041655711</v>
      </c>
      <c r="AF6">
        <f t="shared" si="4"/>
        <v>-495.33113520827851</v>
      </c>
      <c r="AG6">
        <f t="shared" si="4"/>
        <v>-24.069700049199213</v>
      </c>
      <c r="AH6">
        <f t="shared" si="5"/>
        <v>-1299.2957761664684</v>
      </c>
      <c r="AI6">
        <f t="shared" si="6"/>
        <v>8087.9260927416244</v>
      </c>
      <c r="AJ6">
        <f t="shared" si="7"/>
        <v>-1989.9273789307044</v>
      </c>
      <c r="AK6">
        <f>H6*SUM(AB6, AE6:AF6)</f>
        <v>1210.2113242352918</v>
      </c>
      <c r="AL6">
        <f t="shared" si="8"/>
        <v>7308.2100380462116</v>
      </c>
      <c r="AN6">
        <f t="shared" si="9"/>
        <v>7743.7214725127424</v>
      </c>
      <c r="AO6">
        <f t="shared" si="9"/>
        <v>-387.18607362563705</v>
      </c>
      <c r="AP6">
        <f t="shared" si="9"/>
        <v>-18.814590872583796</v>
      </c>
      <c r="AQ6">
        <f t="shared" si="9"/>
        <v>-1015.62206429995</v>
      </c>
      <c r="AR6">
        <f t="shared" si="9"/>
        <v>6322.0987437145704</v>
      </c>
      <c r="AS6">
        <f t="shared" si="9"/>
        <v>-1555.4688851213925</v>
      </c>
      <c r="AT6">
        <f t="shared" si="9"/>
        <v>945.987315517561</v>
      </c>
      <c r="AU6">
        <f t="shared" si="9"/>
        <v>5712.6171741107391</v>
      </c>
      <c r="AW6">
        <v>3</v>
      </c>
      <c r="AX6">
        <f>(R6*SUMPRODUCT(K7:$K$23, X7:$X$23)-$AZ$3*SUMPRODUCT(K6:$K$22, W7:$W$23))/Z6</f>
        <v>6981.0224504241951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2.7902209999999998E-3</v>
      </c>
      <c r="O7">
        <f t="shared" si="21"/>
        <v>10289.516159233524</v>
      </c>
      <c r="P7">
        <f t="shared" si="22"/>
        <v>514.4758079616762</v>
      </c>
      <c r="Q7" s="4">
        <f t="shared" si="23"/>
        <v>25</v>
      </c>
      <c r="R7">
        <f t="shared" si="0"/>
        <v>500000</v>
      </c>
      <c r="S7">
        <f t="shared" si="1"/>
        <v>8929.9029053496033</v>
      </c>
      <c r="U7">
        <f t="shared" si="13"/>
        <v>2.7902209999999998E-3</v>
      </c>
      <c r="V7">
        <f t="shared" si="14"/>
        <v>0.01</v>
      </c>
      <c r="W7">
        <f t="shared" si="15"/>
        <v>0.96278800196796854</v>
      </c>
      <c r="X7">
        <f t="shared" si="16"/>
        <v>2.6863913016390668E-3</v>
      </c>
      <c r="Y7">
        <f t="shared" si="17"/>
        <v>9.6278800196796851E-3</v>
      </c>
      <c r="Z7">
        <f t="shared" si="18"/>
        <v>0.95047373064664975</v>
      </c>
      <c r="AB7">
        <f t="shared" si="19"/>
        <v>6721.2446567374427</v>
      </c>
      <c r="AC7">
        <f t="shared" si="2"/>
        <v>8487.6381287599943</v>
      </c>
      <c r="AE7">
        <f t="shared" si="3"/>
        <v>9779.9148104156757</v>
      </c>
      <c r="AF7">
        <f t="shared" si="4"/>
        <v>-488.99574052078373</v>
      </c>
      <c r="AG7">
        <f t="shared" si="4"/>
        <v>-23.761843266166245</v>
      </c>
      <c r="AH7">
        <f t="shared" si="5"/>
        <v>-1343.1956508195335</v>
      </c>
      <c r="AI7">
        <f t="shared" si="6"/>
        <v>7923.9615758091923</v>
      </c>
      <c r="AJ7">
        <f t="shared" si="7"/>
        <v>-1766.3934720225516</v>
      </c>
      <c r="AK7">
        <f>H7*SUM(AB7, AE7:AF7)</f>
        <v>1370.1928744153824</v>
      </c>
      <c r="AL7">
        <f t="shared" si="8"/>
        <v>7527.7609782020227</v>
      </c>
      <c r="AN7">
        <f t="shared" si="9"/>
        <v>7042.0732696835021</v>
      </c>
      <c r="AO7">
        <f t="shared" si="9"/>
        <v>-352.10366348417506</v>
      </c>
      <c r="AP7">
        <f t="shared" si="9"/>
        <v>-17.109826061559129</v>
      </c>
      <c r="AQ7">
        <f t="shared" si="9"/>
        <v>-967.17429261424627</v>
      </c>
      <c r="AR7">
        <f t="shared" si="9"/>
        <v>5705.6854875235213</v>
      </c>
      <c r="AS7">
        <f t="shared" si="9"/>
        <v>-1271.8998574328834</v>
      </c>
      <c r="AT7">
        <f t="shared" si="9"/>
        <v>986.61376937098873</v>
      </c>
      <c r="AU7">
        <f t="shared" si="9"/>
        <v>5420.3993994616267</v>
      </c>
      <c r="AW7">
        <v>4</v>
      </c>
      <c r="AX7">
        <f>(R7*SUMPRODUCT(K8:$K$23, X8:$X$23)-$AZ$3*SUMPRODUCT(K7:$K$22, W8:$W$23))/Z7</f>
        <v>8929.9029053496033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3.5816260000000001E-3</v>
      </c>
      <c r="O8">
        <f t="shared" si="21"/>
        <v>10289.516159233524</v>
      </c>
      <c r="P8">
        <f t="shared" si="22"/>
        <v>514.4758079616762</v>
      </c>
      <c r="Q8" s="4">
        <f t="shared" si="23"/>
        <v>25</v>
      </c>
      <c r="R8">
        <f t="shared" si="0"/>
        <v>500000</v>
      </c>
      <c r="S8">
        <f t="shared" si="1"/>
        <v>10500.088151321019</v>
      </c>
      <c r="U8">
        <f t="shared" si="13"/>
        <v>3.5816260000000001E-3</v>
      </c>
      <c r="V8">
        <f t="shared" si="14"/>
        <v>0.01</v>
      </c>
      <c r="W8">
        <f t="shared" si="15"/>
        <v>0.95047373064664975</v>
      </c>
      <c r="X8">
        <f t="shared" si="16"/>
        <v>3.4042414260010375E-3</v>
      </c>
      <c r="Y8">
        <f t="shared" si="17"/>
        <v>9.5047373064664972E-3</v>
      </c>
      <c r="Z8">
        <f t="shared" si="18"/>
        <v>0.9375647519141822</v>
      </c>
      <c r="AB8">
        <f t="shared" si="19"/>
        <v>8487.6381287599943</v>
      </c>
      <c r="AC8">
        <f t="shared" si="2"/>
        <v>9844.5125426703344</v>
      </c>
      <c r="AE8">
        <f t="shared" si="3"/>
        <v>9647.0876651487488</v>
      </c>
      <c r="AF8">
        <f t="shared" si="4"/>
        <v>-482.35438325743741</v>
      </c>
      <c r="AG8">
        <f t="shared" si="4"/>
        <v>-23.439118797854555</v>
      </c>
      <c r="AH8">
        <f t="shared" si="5"/>
        <v>-1702.1207130005187</v>
      </c>
      <c r="AI8">
        <f t="shared" si="6"/>
        <v>7439.1734500929379</v>
      </c>
      <c r="AJ8">
        <f t="shared" si="7"/>
        <v>-1356.8744139103401</v>
      </c>
      <c r="AK8">
        <f t="shared" ref="AK8:AK23" si="24">H8*SUM(AB8:AB8, AE8:AF8)</f>
        <v>1510.5487263522539</v>
      </c>
      <c r="AL8">
        <f t="shared" si="8"/>
        <v>7592.8477625348514</v>
      </c>
      <c r="AN8">
        <f t="shared" si="9"/>
        <v>6398.8666475093905</v>
      </c>
      <c r="AO8">
        <f t="shared" si="9"/>
        <v>-319.94333237546948</v>
      </c>
      <c r="AP8">
        <f t="shared" si="9"/>
        <v>-15.547054274673609</v>
      </c>
      <c r="AQ8">
        <f t="shared" si="9"/>
        <v>-1129.0084467461904</v>
      </c>
      <c r="AR8">
        <f t="shared" si="9"/>
        <v>4934.3678141130567</v>
      </c>
      <c r="AS8">
        <f t="shared" si="9"/>
        <v>-900.00824429077602</v>
      </c>
      <c r="AT8">
        <f t="shared" si="9"/>
        <v>1001.9396734013393</v>
      </c>
      <c r="AU8">
        <f t="shared" si="9"/>
        <v>5036.2992432236197</v>
      </c>
      <c r="AW8">
        <v>5</v>
      </c>
      <c r="AX8">
        <f>(R8*SUMPRODUCT(K9:$K$23, X9:$X$23)-$AZ$3*SUMPRODUCT(K8:$K$22, W9:$W$23))/Z8</f>
        <v>10500.088151321019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4.4506370000000003E-3</v>
      </c>
      <c r="O9">
        <f t="shared" si="21"/>
        <v>10289.516159233524</v>
      </c>
      <c r="P9">
        <f t="shared" si="22"/>
        <v>514.4758079616762</v>
      </c>
      <c r="Q9" s="4">
        <f t="shared" si="23"/>
        <v>25</v>
      </c>
      <c r="R9">
        <f t="shared" si="0"/>
        <v>500000</v>
      </c>
      <c r="S9">
        <f t="shared" si="1"/>
        <v>11718.993813223931</v>
      </c>
      <c r="U9">
        <f t="shared" si="13"/>
        <v>4.4506370000000003E-3</v>
      </c>
      <c r="V9">
        <f t="shared" si="14"/>
        <v>0.01</v>
      </c>
      <c r="W9">
        <f t="shared" si="15"/>
        <v>0.9375647519141822</v>
      </c>
      <c r="X9">
        <f t="shared" si="16"/>
        <v>4.1727603747650803E-3</v>
      </c>
      <c r="Y9">
        <f t="shared" si="17"/>
        <v>9.3756475191418224E-3</v>
      </c>
      <c r="Z9">
        <f t="shared" si="18"/>
        <v>0.92401634402027533</v>
      </c>
      <c r="AB9">
        <f t="shared" si="19"/>
        <v>9844.5125426703344</v>
      </c>
      <c r="AC9">
        <f t="shared" si="2"/>
        <v>10828.541818891403</v>
      </c>
      <c r="AE9">
        <f t="shared" si="3"/>
        <v>9507.6811031925063</v>
      </c>
      <c r="AF9">
        <f t="shared" si="4"/>
        <v>-475.38405515962529</v>
      </c>
      <c r="AG9">
        <f t="shared" si="4"/>
        <v>-23.100408600506881</v>
      </c>
      <c r="AH9">
        <f t="shared" si="5"/>
        <v>-2086.38018738254</v>
      </c>
      <c r="AI9">
        <f t="shared" si="6"/>
        <v>6922.816452049834</v>
      </c>
      <c r="AJ9">
        <f t="shared" si="7"/>
        <v>-984.02927622106836</v>
      </c>
      <c r="AK9">
        <f t="shared" si="24"/>
        <v>1615.3263502956556</v>
      </c>
      <c r="AL9">
        <f t="shared" si="8"/>
        <v>7554.1135261244217</v>
      </c>
      <c r="AN9">
        <f t="shared" si="9"/>
        <v>5809.2866694929726</v>
      </c>
      <c r="AO9">
        <f t="shared" si="9"/>
        <v>-290.46433347464858</v>
      </c>
      <c r="AP9">
        <f t="shared" si="9"/>
        <v>-14.114576865404601</v>
      </c>
      <c r="AQ9">
        <f t="shared" si="9"/>
        <v>-1274.7988156634572</v>
      </c>
      <c r="AR9">
        <f t="shared" si="9"/>
        <v>4229.9089434894622</v>
      </c>
      <c r="AS9">
        <f t="shared" si="9"/>
        <v>-601.25156646475773</v>
      </c>
      <c r="AT9">
        <f t="shared" si="9"/>
        <v>986.98028802231772</v>
      </c>
      <c r="AU9">
        <f t="shared" si="9"/>
        <v>4615.637665047022</v>
      </c>
      <c r="AW9">
        <v>6</v>
      </c>
      <c r="AX9">
        <f>(R9*SUMPRODUCT(K10:$K$23, X10:$X$23)-$AZ$3*SUMPRODUCT(K9:$K$22, W10:$W$23))/Z9</f>
        <v>11718.993813223931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5.383718E-3</v>
      </c>
      <c r="O10">
        <f t="shared" si="21"/>
        <v>10289.516159233524</v>
      </c>
      <c r="P10">
        <f t="shared" si="22"/>
        <v>514.4758079616762</v>
      </c>
      <c r="Q10" s="4">
        <f t="shared" si="23"/>
        <v>25</v>
      </c>
      <c r="R10">
        <f t="shared" si="0"/>
        <v>500000</v>
      </c>
      <c r="S10">
        <f t="shared" si="1"/>
        <v>12617.330361771377</v>
      </c>
      <c r="U10">
        <f t="shared" si="13"/>
        <v>5.383718E-3</v>
      </c>
      <c r="V10">
        <f t="shared" si="14"/>
        <v>0.01</v>
      </c>
      <c r="W10">
        <f t="shared" si="15"/>
        <v>0.92401634402027533</v>
      </c>
      <c r="X10">
        <f t="shared" si="16"/>
        <v>4.9746434235961486E-3</v>
      </c>
      <c r="Y10">
        <f t="shared" si="17"/>
        <v>9.2401634402027536E-3</v>
      </c>
      <c r="Z10">
        <f t="shared" si="18"/>
        <v>0.90980153715647649</v>
      </c>
      <c r="AB10">
        <f t="shared" si="19"/>
        <v>10828.541818891403</v>
      </c>
      <c r="AC10">
        <f t="shared" si="2"/>
        <v>11479.266557950681</v>
      </c>
      <c r="AE10">
        <f t="shared" si="3"/>
        <v>9361.4176182670653</v>
      </c>
      <c r="AF10">
        <f t="shared" si="4"/>
        <v>-468.07088091335322</v>
      </c>
      <c r="AG10">
        <f t="shared" si="4"/>
        <v>-22.745038428911911</v>
      </c>
      <c r="AH10">
        <f t="shared" si="5"/>
        <v>-2487.3217117980744</v>
      </c>
      <c r="AI10">
        <f t="shared" si="6"/>
        <v>6383.2799871267252</v>
      </c>
      <c r="AJ10">
        <f t="shared" si="7"/>
        <v>-650.72473905927836</v>
      </c>
      <c r="AK10">
        <f t="shared" si="24"/>
        <v>1687.641447535007</v>
      </c>
      <c r="AL10">
        <f t="shared" si="8"/>
        <v>7420.1966956024535</v>
      </c>
      <c r="AN10">
        <f t="shared" si="9"/>
        <v>5269.0362699004163</v>
      </c>
      <c r="AO10">
        <f t="shared" si="9"/>
        <v>-263.45181349502082</v>
      </c>
      <c r="AP10">
        <f t="shared" si="9"/>
        <v>-12.801953435808858</v>
      </c>
      <c r="AQ10">
        <f t="shared" si="9"/>
        <v>-1399.9790254844881</v>
      </c>
      <c r="AR10">
        <f t="shared" si="9"/>
        <v>3592.803477485098</v>
      </c>
      <c r="AS10">
        <f t="shared" si="9"/>
        <v>-366.25780321287738</v>
      </c>
      <c r="AT10">
        <f t="shared" si="9"/>
        <v>949.88220376982565</v>
      </c>
      <c r="AU10">
        <f t="shared" si="9"/>
        <v>4176.4278780420464</v>
      </c>
      <c r="AW10">
        <v>7</v>
      </c>
      <c r="AX10">
        <f>(R10*SUMPRODUCT(K11:$K$23, X11:$X$23)-$AZ$3*SUMPRODUCT(K10:$K$22, W11:$W$23))/Z10</f>
        <v>12617.330361771377</v>
      </c>
    </row>
    <row r="11" spans="1:52" x14ac:dyDescent="0.25">
      <c r="A11" t="s">
        <v>33</v>
      </c>
      <c r="C11" s="7">
        <f>AU25</f>
        <v>45335.652511436252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6.4575739999999998E-3</v>
      </c>
      <c r="O11">
        <f t="shared" si="21"/>
        <v>10289.516159233524</v>
      </c>
      <c r="P11">
        <f t="shared" si="22"/>
        <v>514.4758079616762</v>
      </c>
      <c r="Q11" s="4">
        <f t="shared" si="23"/>
        <v>25</v>
      </c>
      <c r="R11">
        <f t="shared" si="0"/>
        <v>500000</v>
      </c>
      <c r="S11">
        <f t="shared" si="1"/>
        <v>13204.989314662536</v>
      </c>
      <c r="U11">
        <f t="shared" si="13"/>
        <v>6.4575739999999998E-3</v>
      </c>
      <c r="V11">
        <f t="shared" si="14"/>
        <v>0.01</v>
      </c>
      <c r="W11">
        <f t="shared" si="15"/>
        <v>0.90980153715647649</v>
      </c>
      <c r="X11">
        <f t="shared" si="16"/>
        <v>5.8751107515016962E-3</v>
      </c>
      <c r="Y11">
        <f t="shared" si="17"/>
        <v>9.0980153715647643E-3</v>
      </c>
      <c r="Z11">
        <f t="shared" si="18"/>
        <v>0.89482841103341004</v>
      </c>
      <c r="AB11">
        <f t="shared" si="19"/>
        <v>11479.266557950681</v>
      </c>
      <c r="AC11">
        <f t="shared" si="2"/>
        <v>11816.199606152635</v>
      </c>
      <c r="AE11">
        <f t="shared" si="3"/>
        <v>9207.3513950695306</v>
      </c>
      <c r="AF11">
        <f t="shared" si="4"/>
        <v>-460.36756975347652</v>
      </c>
      <c r="AG11">
        <f t="shared" si="4"/>
        <v>-22.370710275835251</v>
      </c>
      <c r="AH11">
        <f t="shared" si="5"/>
        <v>-2937.5553757508483</v>
      </c>
      <c r="AI11">
        <f t="shared" si="6"/>
        <v>5787.057739289372</v>
      </c>
      <c r="AJ11">
        <f t="shared" si="7"/>
        <v>-336.93304820195408</v>
      </c>
      <c r="AK11">
        <f t="shared" si="24"/>
        <v>1730.8006977969012</v>
      </c>
      <c r="AL11">
        <f t="shared" si="8"/>
        <v>7180.9253888843195</v>
      </c>
      <c r="AN11">
        <f t="shared" si="9"/>
        <v>4773.8157538881314</v>
      </c>
      <c r="AO11">
        <f t="shared" si="9"/>
        <v>-238.69078769440654</v>
      </c>
      <c r="AP11">
        <f t="shared" si="9"/>
        <v>-11.598737200106932</v>
      </c>
      <c r="AQ11">
        <f t="shared" si="9"/>
        <v>-1523.0599473142263</v>
      </c>
      <c r="AR11">
        <f t="shared" si="9"/>
        <v>3000.4662816793921</v>
      </c>
      <c r="AS11">
        <f t="shared" si="9"/>
        <v>-174.69261511767152</v>
      </c>
      <c r="AT11">
        <f t="shared" si="9"/>
        <v>897.38332810974703</v>
      </c>
      <c r="AU11">
        <f t="shared" si="9"/>
        <v>3723.1569946714676</v>
      </c>
      <c r="AW11">
        <v>8</v>
      </c>
      <c r="AX11">
        <f>(R11*SUMPRODUCT(K12:$K$23, X12:$X$23)-$AZ$3*SUMPRODUCT(K11:$K$22, W12:$W$23))/Z11</f>
        <v>13204.989314662536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7.6803260000000003E-3</v>
      </c>
      <c r="O12">
        <f t="shared" si="21"/>
        <v>10289.516159233524</v>
      </c>
      <c r="P12">
        <f t="shared" si="22"/>
        <v>514.4758079616762</v>
      </c>
      <c r="Q12" s="4">
        <f t="shared" si="23"/>
        <v>25</v>
      </c>
      <c r="R12">
        <f t="shared" si="0"/>
        <v>500000</v>
      </c>
      <c r="S12">
        <f t="shared" si="1"/>
        <v>13492.690384810412</v>
      </c>
      <c r="U12">
        <f t="shared" si="13"/>
        <v>7.6803260000000003E-3</v>
      </c>
      <c r="V12">
        <f t="shared" si="14"/>
        <v>0.01</v>
      </c>
      <c r="W12">
        <f t="shared" si="15"/>
        <v>0.89482841103341004</v>
      </c>
      <c r="X12">
        <f t="shared" si="16"/>
        <v>6.8725739107985866E-3</v>
      </c>
      <c r="Y12">
        <f t="shared" si="17"/>
        <v>8.9482841103341003E-3</v>
      </c>
      <c r="Z12">
        <f t="shared" si="18"/>
        <v>0.8790075530122774</v>
      </c>
      <c r="AB12">
        <f t="shared" si="19"/>
        <v>11816.199606152635</v>
      </c>
      <c r="AC12">
        <f t="shared" si="2"/>
        <v>11860.176758704483</v>
      </c>
      <c r="AE12">
        <f t="shared" si="3"/>
        <v>9044.5624208081463</v>
      </c>
      <c r="AF12">
        <f t="shared" si="4"/>
        <v>-452.22812104040736</v>
      </c>
      <c r="AG12">
        <f t="shared" si="4"/>
        <v>-21.975188825306937</v>
      </c>
      <c r="AH12">
        <f t="shared" si="5"/>
        <v>-3436.2869553992932</v>
      </c>
      <c r="AI12">
        <f t="shared" si="6"/>
        <v>5134.0721555431392</v>
      </c>
      <c r="AJ12">
        <f t="shared" si="7"/>
        <v>-43.977152551848121</v>
      </c>
      <c r="AK12">
        <f t="shared" si="24"/>
        <v>1746.3990633974183</v>
      </c>
      <c r="AL12">
        <f t="shared" si="8"/>
        <v>6836.4940663887091</v>
      </c>
      <c r="AN12">
        <f t="shared" si="9"/>
        <v>4319.7624248741249</v>
      </c>
      <c r="AO12">
        <f t="shared" si="9"/>
        <v>-215.98812124370625</v>
      </c>
      <c r="AP12">
        <f t="shared" si="9"/>
        <v>-10.495543128618568</v>
      </c>
      <c r="AQ12">
        <f t="shared" si="9"/>
        <v>-1641.2008210445458</v>
      </c>
      <c r="AR12">
        <f t="shared" si="9"/>
        <v>2452.0779394572542</v>
      </c>
      <c r="AS12">
        <f t="shared" si="9"/>
        <v>-21.003874185154505</v>
      </c>
      <c r="AT12">
        <f t="shared" si="9"/>
        <v>834.09552634006377</v>
      </c>
      <c r="AU12">
        <f t="shared" si="9"/>
        <v>3265.1695916121635</v>
      </c>
      <c r="AW12">
        <v>9</v>
      </c>
      <c r="AX12">
        <f>(R12*SUMPRODUCT(K13:$K$23, X13:$X$23)-$AZ$3*SUMPRODUCT(K12:$K$22, W13:$W$23))/Z12</f>
        <v>13492.690384810412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9.0334749999999991E-3</v>
      </c>
      <c r="O13">
        <f t="shared" si="21"/>
        <v>10289.516159233524</v>
      </c>
      <c r="P13">
        <f t="shared" si="22"/>
        <v>514.4758079616762</v>
      </c>
      <c r="Q13" s="4">
        <f t="shared" si="23"/>
        <v>25</v>
      </c>
      <c r="R13">
        <f t="shared" si="0"/>
        <v>500000</v>
      </c>
      <c r="S13">
        <f t="shared" si="1"/>
        <v>13497.194759453279</v>
      </c>
      <c r="U13">
        <f t="shared" si="13"/>
        <v>9.0334749999999991E-3</v>
      </c>
      <c r="V13">
        <f t="shared" si="14"/>
        <v>0.01</v>
      </c>
      <c r="W13">
        <f t="shared" si="15"/>
        <v>0.8790075530122774</v>
      </c>
      <c r="X13">
        <f t="shared" si="16"/>
        <v>7.9404927549475823E-3</v>
      </c>
      <c r="Y13">
        <f t="shared" si="17"/>
        <v>8.7900755301227734E-3</v>
      </c>
      <c r="Z13">
        <f t="shared" si="18"/>
        <v>0.86227698472720704</v>
      </c>
      <c r="AB13">
        <f t="shared" si="19"/>
        <v>11860.176758704483</v>
      </c>
      <c r="AC13">
        <f t="shared" si="2"/>
        <v>11638.320399457234</v>
      </c>
      <c r="AE13">
        <f t="shared" si="3"/>
        <v>8872.412968085755</v>
      </c>
      <c r="AF13">
        <f t="shared" si="4"/>
        <v>-443.62064840428775</v>
      </c>
      <c r="AG13">
        <f t="shared" si="4"/>
        <v>-21.556924618180176</v>
      </c>
      <c r="AH13">
        <f t="shared" si="5"/>
        <v>-3970.2463774737912</v>
      </c>
      <c r="AI13">
        <f t="shared" si="6"/>
        <v>4436.9890175894943</v>
      </c>
      <c r="AJ13">
        <f t="shared" si="7"/>
        <v>221.8563592472492</v>
      </c>
      <c r="AK13">
        <f t="shared" si="24"/>
        <v>1736.1676619756429</v>
      </c>
      <c r="AL13">
        <f t="shared" si="8"/>
        <v>6395.0130388123862</v>
      </c>
      <c r="AN13">
        <f t="shared" si="9"/>
        <v>3903.5110842526742</v>
      </c>
      <c r="AO13">
        <f t="shared" si="9"/>
        <v>-195.1755542126337</v>
      </c>
      <c r="AP13">
        <f t="shared" si="9"/>
        <v>-9.4841949413475888</v>
      </c>
      <c r="AQ13">
        <f t="shared" si="9"/>
        <v>-1746.7515091361533</v>
      </c>
      <c r="AR13">
        <f t="shared" si="9"/>
        <v>1952.0998259625389</v>
      </c>
      <c r="AS13">
        <f t="shared" si="9"/>
        <v>97.60803070694152</v>
      </c>
      <c r="AT13">
        <f t="shared" si="9"/>
        <v>763.84516106503543</v>
      </c>
      <c r="AU13">
        <f t="shared" si="9"/>
        <v>2813.5530177345158</v>
      </c>
      <c r="AW13">
        <v>10</v>
      </c>
      <c r="AX13">
        <f>(R13*SUMPRODUCT(K14:$K$23, X14:$X$23)-$AZ$3*SUMPRODUCT(K13:$K$22, W14:$W$23))/Z13</f>
        <v>13497.194759453279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1.0570714E-2</v>
      </c>
      <c r="O14">
        <f t="shared" si="21"/>
        <v>10289.516159233524</v>
      </c>
      <c r="P14">
        <f t="shared" si="22"/>
        <v>514.4758079616762</v>
      </c>
      <c r="Q14" s="4">
        <f t="shared" si="23"/>
        <v>25</v>
      </c>
      <c r="R14">
        <f t="shared" si="0"/>
        <v>500000</v>
      </c>
      <c r="S14">
        <f t="shared" si="1"/>
        <v>13225.242670554404</v>
      </c>
      <c r="U14">
        <f t="shared" si="13"/>
        <v>1.0570714E-2</v>
      </c>
      <c r="V14">
        <f t="shared" si="14"/>
        <v>0.01</v>
      </c>
      <c r="W14">
        <f t="shared" si="15"/>
        <v>0.86227698472720704</v>
      </c>
      <c r="X14">
        <f t="shared" si="16"/>
        <v>9.1148833943336741E-3</v>
      </c>
      <c r="Y14">
        <f t="shared" si="17"/>
        <v>8.6227698472720708E-3</v>
      </c>
      <c r="Z14">
        <f t="shared" si="18"/>
        <v>0.84453933148560134</v>
      </c>
      <c r="AB14">
        <f t="shared" si="19"/>
        <v>11638.320399457234</v>
      </c>
      <c r="AC14">
        <f t="shared" si="2"/>
        <v>11169.237603724865</v>
      </c>
      <c r="AE14">
        <f t="shared" si="3"/>
        <v>8689.9010984293727</v>
      </c>
      <c r="AF14">
        <f t="shared" si="4"/>
        <v>-434.49505492146864</v>
      </c>
      <c r="AG14">
        <f t="shared" si="4"/>
        <v>-21.113483287140035</v>
      </c>
      <c r="AH14">
        <f t="shared" si="5"/>
        <v>-4557.441697166837</v>
      </c>
      <c r="AI14">
        <f t="shared" si="6"/>
        <v>3676.8508630539282</v>
      </c>
      <c r="AJ14">
        <f t="shared" si="7"/>
        <v>469.08279573236905</v>
      </c>
      <c r="AK14">
        <f t="shared" si="24"/>
        <v>1702.3459591774129</v>
      </c>
      <c r="AL14">
        <f t="shared" si="8"/>
        <v>5848.2796179637098</v>
      </c>
      <c r="AN14">
        <f t="shared" si="9"/>
        <v>3521.8420096895311</v>
      </c>
      <c r="AO14">
        <f t="shared" si="9"/>
        <v>-176.09210048447656</v>
      </c>
      <c r="AP14">
        <f t="shared" si="9"/>
        <v>-8.5568698158103587</v>
      </c>
      <c r="AQ14">
        <f t="shared" si="9"/>
        <v>-1847.0393902059404</v>
      </c>
      <c r="AR14">
        <f t="shared" si="9"/>
        <v>1490.1536491833042</v>
      </c>
      <c r="AS14">
        <f t="shared" si="9"/>
        <v>190.10981567229368</v>
      </c>
      <c r="AT14">
        <f t="shared" si="9"/>
        <v>689.92655338043483</v>
      </c>
      <c r="AU14">
        <f t="shared" si="9"/>
        <v>2370.1900182360328</v>
      </c>
      <c r="AW14">
        <v>11</v>
      </c>
      <c r="AX14">
        <f>(R14*SUMPRODUCT(K15:$K$23, X15:$X$23)-$AZ$3*SUMPRODUCT(K14:$K$22, W15:$W$23))/Z14</f>
        <v>13225.242670554404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1.2312346E-2</v>
      </c>
      <c r="O15">
        <f t="shared" si="21"/>
        <v>10289.516159233524</v>
      </c>
      <c r="P15">
        <f t="shared" si="22"/>
        <v>514.4758079616762</v>
      </c>
      <c r="Q15" s="4">
        <f t="shared" si="23"/>
        <v>25</v>
      </c>
      <c r="R15">
        <f t="shared" si="0"/>
        <v>500000</v>
      </c>
      <c r="S15">
        <f t="shared" si="1"/>
        <v>12681.980335496541</v>
      </c>
      <c r="U15">
        <f t="shared" si="13"/>
        <v>1.2312346E-2</v>
      </c>
      <c r="V15">
        <f t="shared" si="14"/>
        <v>0.01</v>
      </c>
      <c r="W15">
        <f t="shared" si="15"/>
        <v>0.84453933148560134</v>
      </c>
      <c r="X15">
        <f t="shared" si="16"/>
        <v>1.0398260459859417E-2</v>
      </c>
      <c r="Y15">
        <f t="shared" si="17"/>
        <v>8.4453933148560135E-3</v>
      </c>
      <c r="Z15">
        <f t="shared" si="18"/>
        <v>0.82569567771088592</v>
      </c>
      <c r="AB15">
        <f t="shared" si="19"/>
        <v>11169.237603724865</v>
      </c>
      <c r="AC15">
        <f t="shared" si="2"/>
        <v>10471.456347833944</v>
      </c>
      <c r="AE15">
        <f t="shared" si="3"/>
        <v>8496.009018415436</v>
      </c>
      <c r="AF15">
        <f t="shared" si="4"/>
        <v>-424.80045092077182</v>
      </c>
      <c r="AG15">
        <f t="shared" si="4"/>
        <v>-20.642391942772147</v>
      </c>
      <c r="AH15">
        <f t="shared" si="5"/>
        <v>-5199.1302299297085</v>
      </c>
      <c r="AI15">
        <f t="shared" si="6"/>
        <v>2851.4359456221828</v>
      </c>
      <c r="AJ15">
        <f t="shared" si="7"/>
        <v>697.78125589092087</v>
      </c>
      <c r="AK15">
        <f t="shared" si="24"/>
        <v>1646.4434597635977</v>
      </c>
      <c r="AL15">
        <f t="shared" si="8"/>
        <v>5195.6606612767009</v>
      </c>
      <c r="AN15">
        <f t="shared" si="9"/>
        <v>3171.8406998448772</v>
      </c>
      <c r="AO15">
        <f t="shared" si="9"/>
        <v>-158.59203499224387</v>
      </c>
      <c r="AP15">
        <f t="shared" si="9"/>
        <v>-7.7064865119983219</v>
      </c>
      <c r="AQ15">
        <f t="shared" si="9"/>
        <v>-1941.0069870853965</v>
      </c>
      <c r="AR15">
        <f t="shared" si="9"/>
        <v>1064.535191255238</v>
      </c>
      <c r="AS15">
        <f t="shared" si="9"/>
        <v>260.50478315481854</v>
      </c>
      <c r="AT15">
        <f t="shared" si="9"/>
        <v>614.67170813403595</v>
      </c>
      <c r="AU15">
        <f t="shared" si="9"/>
        <v>1939.7116825440924</v>
      </c>
      <c r="AW15">
        <v>12</v>
      </c>
      <c r="AX15">
        <f>(R15*SUMPRODUCT(K16:$K$23, X16:$X$23)-$AZ$3*SUMPRODUCT(K15:$K$22, W16:$W$23))/Z15</f>
        <v>12681.980335496541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1.4128425999999999E-2</v>
      </c>
      <c r="O16">
        <f t="shared" si="21"/>
        <v>10289.516159233524</v>
      </c>
      <c r="P16">
        <f t="shared" si="22"/>
        <v>514.4758079616762</v>
      </c>
      <c r="Q16" s="4">
        <f t="shared" si="23"/>
        <v>25</v>
      </c>
      <c r="R16">
        <f t="shared" si="0"/>
        <v>500000</v>
      </c>
      <c r="S16">
        <f t="shared" si="1"/>
        <v>11895.625722791938</v>
      </c>
      <c r="U16">
        <f t="shared" si="13"/>
        <v>1.4128425999999999E-2</v>
      </c>
      <c r="V16">
        <f t="shared" si="14"/>
        <v>0.01</v>
      </c>
      <c r="W16">
        <f t="shared" si="15"/>
        <v>0.82569567771088592</v>
      </c>
      <c r="X16">
        <f t="shared" si="16"/>
        <v>1.1665780281058101E-2</v>
      </c>
      <c r="Y16">
        <f t="shared" si="17"/>
        <v>8.2569567771088592E-3</v>
      </c>
      <c r="Z16">
        <f t="shared" si="18"/>
        <v>0.80577294065271898</v>
      </c>
      <c r="AB16">
        <f t="shared" si="19"/>
        <v>10471.456347833944</v>
      </c>
      <c r="AC16">
        <f t="shared" si="2"/>
        <v>9585.1733195581855</v>
      </c>
      <c r="AE16">
        <f t="shared" si="3"/>
        <v>8291.0136935192677</v>
      </c>
      <c r="AF16">
        <f t="shared" si="4"/>
        <v>-414.55068467596334</v>
      </c>
      <c r="AG16">
        <f t="shared" si="4"/>
        <v>-20.144323516317975</v>
      </c>
      <c r="AH16">
        <f t="shared" si="5"/>
        <v>-5832.8901405290508</v>
      </c>
      <c r="AI16">
        <f t="shared" si="6"/>
        <v>2023.4285447979355</v>
      </c>
      <c r="AJ16">
        <f t="shared" si="7"/>
        <v>886.28302827575862</v>
      </c>
      <c r="AK16">
        <f t="shared" si="24"/>
        <v>1570.0681551895857</v>
      </c>
      <c r="AL16">
        <f t="shared" si="8"/>
        <v>4479.77972826328</v>
      </c>
      <c r="AN16">
        <f t="shared" si="9"/>
        <v>2851.3163348307457</v>
      </c>
      <c r="AO16">
        <f t="shared" si="9"/>
        <v>-142.56581674153728</v>
      </c>
      <c r="AP16">
        <f t="shared" si="9"/>
        <v>-6.9277220879624508</v>
      </c>
      <c r="AQ16">
        <f t="shared" si="9"/>
        <v>-2005.9567565258947</v>
      </c>
      <c r="AR16">
        <f t="shared" si="9"/>
        <v>695.86603947535161</v>
      </c>
      <c r="AS16">
        <f t="shared" si="9"/>
        <v>304.79665927716849</v>
      </c>
      <c r="AT16">
        <f t="shared" si="9"/>
        <v>539.95339329724345</v>
      </c>
      <c r="AU16">
        <f t="shared" si="9"/>
        <v>1540.6160920497637</v>
      </c>
      <c r="AW16">
        <v>13</v>
      </c>
      <c r="AX16">
        <f>(R16*SUMPRODUCT(K17:$K$23, X17:$X$23)-$AZ$3*SUMPRODUCT(K16:$K$22, W17:$W$23))/Z16</f>
        <v>11895.625722791938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1.6072195000000001E-2</v>
      </c>
      <c r="O17">
        <f t="shared" si="21"/>
        <v>10289.516159233524</v>
      </c>
      <c r="P17">
        <f t="shared" si="22"/>
        <v>514.4758079616762</v>
      </c>
      <c r="Q17" s="4">
        <f t="shared" si="23"/>
        <v>25</v>
      </c>
      <c r="R17">
        <f t="shared" si="0"/>
        <v>500000</v>
      </c>
      <c r="S17">
        <f t="shared" si="1"/>
        <v>10882.706434914222</v>
      </c>
      <c r="U17">
        <f t="shared" si="13"/>
        <v>1.6072195000000001E-2</v>
      </c>
      <c r="V17">
        <f t="shared" si="14"/>
        <v>0.01</v>
      </c>
      <c r="W17">
        <f t="shared" si="15"/>
        <v>0.80577294065271898</v>
      </c>
      <c r="X17">
        <f t="shared" si="16"/>
        <v>1.2950539827893928E-2</v>
      </c>
      <c r="Y17">
        <f t="shared" si="17"/>
        <v>8.05772940652719E-3</v>
      </c>
      <c r="Z17">
        <f t="shared" si="18"/>
        <v>0.78476467141829787</v>
      </c>
      <c r="AB17">
        <f t="shared" si="19"/>
        <v>9585.1733195581855</v>
      </c>
      <c r="AC17">
        <f t="shared" si="2"/>
        <v>8540.3635395372548</v>
      </c>
      <c r="AE17">
        <f t="shared" si="3"/>
        <v>8074.8487677541634</v>
      </c>
      <c r="AF17">
        <f t="shared" si="4"/>
        <v>-403.74243838770815</v>
      </c>
      <c r="AG17">
        <f t="shared" si="4"/>
        <v>-19.619116785457447</v>
      </c>
      <c r="AH17">
        <f t="shared" si="5"/>
        <v>-6475.2699139469642</v>
      </c>
      <c r="AI17">
        <f t="shared" si="6"/>
        <v>1176.2172986340338</v>
      </c>
      <c r="AJ17">
        <f t="shared" si="7"/>
        <v>1044.8097800209307</v>
      </c>
      <c r="AK17">
        <f t="shared" si="24"/>
        <v>1476.6543621177793</v>
      </c>
      <c r="AL17">
        <f t="shared" si="8"/>
        <v>3697.6814407727438</v>
      </c>
      <c r="AN17">
        <f t="shared" si="9"/>
        <v>2558.0765341611182</v>
      </c>
      <c r="AO17">
        <f t="shared" si="9"/>
        <v>-127.90382670805592</v>
      </c>
      <c r="AP17">
        <f t="shared" si="9"/>
        <v>-6.2152498100349742</v>
      </c>
      <c r="AQ17">
        <f t="shared" si="9"/>
        <v>-2051.3369965979164</v>
      </c>
      <c r="AR17">
        <f t="shared" si="9"/>
        <v>372.62046104511091</v>
      </c>
      <c r="AS17">
        <f t="shared" si="9"/>
        <v>330.99113776677393</v>
      </c>
      <c r="AT17">
        <f t="shared" si="9"/>
        <v>467.79759986151953</v>
      </c>
      <c r="AU17">
        <f t="shared" si="9"/>
        <v>1171.4091986734043</v>
      </c>
      <c r="AW17">
        <v>14</v>
      </c>
      <c r="AX17">
        <f>(R17*SUMPRODUCT(K18:$K$23, X18:$X$23)-$AZ$3*SUMPRODUCT(K17:$K$22, W18:$W$23))/Z17</f>
        <v>10882.706434914222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1.8213139E-2</v>
      </c>
      <c r="O18">
        <f t="shared" si="21"/>
        <v>10289.516159233524</v>
      </c>
      <c r="P18">
        <f t="shared" si="22"/>
        <v>514.4758079616762</v>
      </c>
      <c r="Q18" s="4">
        <f t="shared" si="23"/>
        <v>25</v>
      </c>
      <c r="R18">
        <f t="shared" si="0"/>
        <v>500000</v>
      </c>
      <c r="S18">
        <f t="shared" si="1"/>
        <v>9648.0755304480244</v>
      </c>
      <c r="U18">
        <f t="shared" si="13"/>
        <v>1.8213139E-2</v>
      </c>
      <c r="V18">
        <f t="shared" si="14"/>
        <v>0.01</v>
      </c>
      <c r="W18">
        <f t="shared" si="15"/>
        <v>0.78476467141829787</v>
      </c>
      <c r="X18">
        <f t="shared" si="16"/>
        <v>1.4293028042830785E-2</v>
      </c>
      <c r="Y18">
        <f t="shared" si="17"/>
        <v>7.8476467141829782E-3</v>
      </c>
      <c r="Z18">
        <f t="shared" si="18"/>
        <v>0.762623996661284</v>
      </c>
      <c r="AB18">
        <f t="shared" si="19"/>
        <v>8540.3635395372548</v>
      </c>
      <c r="AC18">
        <f t="shared" si="2"/>
        <v>7357.8539211202096</v>
      </c>
      <c r="AE18">
        <f t="shared" si="3"/>
        <v>7847.0319370655352</v>
      </c>
      <c r="AF18">
        <f t="shared" si="4"/>
        <v>-392.35159685327676</v>
      </c>
      <c r="AG18">
        <f t="shared" si="4"/>
        <v>-19.065599916532101</v>
      </c>
      <c r="AH18">
        <f t="shared" si="5"/>
        <v>-7146.5140214153926</v>
      </c>
      <c r="AI18">
        <f t="shared" si="6"/>
        <v>289.10071888033417</v>
      </c>
      <c r="AJ18">
        <f t="shared" si="7"/>
        <v>1182.5096184170452</v>
      </c>
      <c r="AK18">
        <f t="shared" si="24"/>
        <v>1368.7278948779253</v>
      </c>
      <c r="AL18">
        <f t="shared" si="8"/>
        <v>2840.3382321753047</v>
      </c>
      <c r="AN18">
        <f t="shared" si="9"/>
        <v>2289.9495983041129</v>
      </c>
      <c r="AO18">
        <f t="shared" si="9"/>
        <v>-114.49747991520564</v>
      </c>
      <c r="AP18">
        <f t="shared" si="9"/>
        <v>-5.5637931921832298</v>
      </c>
      <c r="AQ18">
        <f t="shared" si="9"/>
        <v>-2085.5218946304913</v>
      </c>
      <c r="AR18">
        <f t="shared" si="9"/>
        <v>84.366430566232893</v>
      </c>
      <c r="AS18">
        <f t="shared" si="9"/>
        <v>345.08428758829547</v>
      </c>
      <c r="AT18">
        <f t="shared" si="9"/>
        <v>399.42718701810765</v>
      </c>
      <c r="AU18">
        <f t="shared" si="9"/>
        <v>828.87790517263602</v>
      </c>
      <c r="AW18">
        <v>15</v>
      </c>
      <c r="AX18">
        <f>(R18*SUMPRODUCT(K19:$K$23, X19:$X$23)-$AZ$3*SUMPRODUCT(K18:$K$22, W19:$W$23))/Z18</f>
        <v>9648.0755304480244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2.0774602E-2</v>
      </c>
      <c r="O19">
        <f t="shared" si="21"/>
        <v>10289.516159233524</v>
      </c>
      <c r="P19">
        <f t="shared" si="22"/>
        <v>514.4758079616762</v>
      </c>
      <c r="Q19" s="4">
        <f t="shared" si="23"/>
        <v>25</v>
      </c>
      <c r="R19">
        <f t="shared" si="0"/>
        <v>500000</v>
      </c>
      <c r="S19">
        <f t="shared" si="1"/>
        <v>8167.0726903049217</v>
      </c>
      <c r="U19">
        <f t="shared" si="13"/>
        <v>2.0774602E-2</v>
      </c>
      <c r="V19">
        <f t="shared" si="14"/>
        <v>0.01</v>
      </c>
      <c r="W19">
        <f t="shared" si="15"/>
        <v>0.762623996661284</v>
      </c>
      <c r="X19">
        <f t="shared" si="16"/>
        <v>1.5843210006287505E-2</v>
      </c>
      <c r="Y19">
        <f t="shared" si="17"/>
        <v>7.6262399666128401E-3</v>
      </c>
      <c r="Z19">
        <f t="shared" si="18"/>
        <v>0.73915454668838365</v>
      </c>
      <c r="AB19">
        <f t="shared" si="19"/>
        <v>7357.8539211202096</v>
      </c>
      <c r="AC19">
        <f t="shared" si="2"/>
        <v>6036.728912173412</v>
      </c>
      <c r="AE19">
        <f t="shared" si="3"/>
        <v>7605.5426523210544</v>
      </c>
      <c r="AF19">
        <f t="shared" si="4"/>
        <v>-380.27713261605271</v>
      </c>
      <c r="AG19">
        <f t="shared" si="4"/>
        <v>-18.478863667209591</v>
      </c>
      <c r="AH19">
        <f t="shared" si="5"/>
        <v>-7921.6050031437526</v>
      </c>
      <c r="AI19">
        <f t="shared" si="6"/>
        <v>-714.81834710596013</v>
      </c>
      <c r="AJ19">
        <f t="shared" si="7"/>
        <v>1321.1250089467976</v>
      </c>
      <c r="AK19">
        <f t="shared" si="24"/>
        <v>1247.906696790295</v>
      </c>
      <c r="AL19">
        <f t="shared" si="8"/>
        <v>1854.2133586311325</v>
      </c>
      <c r="AN19">
        <f t="shared" si="9"/>
        <v>2044.5233580234603</v>
      </c>
      <c r="AO19">
        <f t="shared" si="9"/>
        <v>-102.22616790117301</v>
      </c>
      <c r="AP19">
        <f t="shared" si="9"/>
        <v>-4.9674914893562852</v>
      </c>
      <c r="AQ19">
        <f t="shared" si="9"/>
        <v>-2129.4872966125899</v>
      </c>
      <c r="AR19">
        <f t="shared" si="9"/>
        <v>-192.15759797965879</v>
      </c>
      <c r="AS19">
        <f t="shared" si="9"/>
        <v>355.14506500550226</v>
      </c>
      <c r="AT19">
        <f t="shared" si="9"/>
        <v>335.46250502494144</v>
      </c>
      <c r="AU19">
        <f t="shared" si="9"/>
        <v>498.44997205078488</v>
      </c>
      <c r="AW19">
        <v>16</v>
      </c>
      <c r="AX19">
        <f>(R19*SUMPRODUCT(K20:$K$23, X20:$X$23)-$AZ$3*SUMPRODUCT(K19:$K$22, W20:$W$23))/Z19</f>
        <v>8167.0726903049217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2.3506165999999998E-2</v>
      </c>
      <c r="O20">
        <f t="shared" si="21"/>
        <v>10289.516159233524</v>
      </c>
      <c r="P20">
        <f t="shared" si="22"/>
        <v>514.4758079616762</v>
      </c>
      <c r="Q20" s="4">
        <f t="shared" si="23"/>
        <v>25</v>
      </c>
      <c r="R20">
        <f t="shared" si="0"/>
        <v>500000</v>
      </c>
      <c r="S20">
        <f t="shared" si="1"/>
        <v>6449.1642776748331</v>
      </c>
      <c r="U20">
        <f t="shared" si="13"/>
        <v>2.3506165999999998E-2</v>
      </c>
      <c r="V20">
        <f t="shared" si="14"/>
        <v>0.01</v>
      </c>
      <c r="W20">
        <f t="shared" si="15"/>
        <v>0.73915454668838365</v>
      </c>
      <c r="X20">
        <f t="shared" si="16"/>
        <v>1.7374689474111894E-2</v>
      </c>
      <c r="Y20">
        <f t="shared" si="17"/>
        <v>7.3915454668838365E-3</v>
      </c>
      <c r="Z20">
        <f t="shared" si="18"/>
        <v>0.71438831174738793</v>
      </c>
      <c r="AB20">
        <f t="shared" si="19"/>
        <v>6036.728912173412</v>
      </c>
      <c r="AC20">
        <f t="shared" si="2"/>
        <v>4607.2075805096865</v>
      </c>
      <c r="AE20">
        <f t="shared" si="3"/>
        <v>7350.7100776923044</v>
      </c>
      <c r="AF20">
        <f t="shared" si="4"/>
        <v>-367.5355038846152</v>
      </c>
      <c r="AG20">
        <f t="shared" si="4"/>
        <v>-17.859707793684699</v>
      </c>
      <c r="AH20">
        <f t="shared" si="5"/>
        <v>-8687.3447370559479</v>
      </c>
      <c r="AI20">
        <f t="shared" si="6"/>
        <v>-1722.0298710419438</v>
      </c>
      <c r="AJ20">
        <f t="shared" si="7"/>
        <v>1429.5213316637255</v>
      </c>
      <c r="AK20">
        <f t="shared" si="24"/>
        <v>1114.139181102375</v>
      </c>
      <c r="AL20">
        <f t="shared" si="8"/>
        <v>821.6306417241567</v>
      </c>
      <c r="AN20">
        <f t="shared" si="9"/>
        <v>1820.2562510811342</v>
      </c>
      <c r="AO20">
        <f t="shared" si="9"/>
        <v>-91.012812554056708</v>
      </c>
      <c r="AP20">
        <f t="shared" si="9"/>
        <v>-4.4225992333169311</v>
      </c>
      <c r="AQ20">
        <f t="shared" si="9"/>
        <v>-2151.2470762399194</v>
      </c>
      <c r="AR20">
        <f t="shared" si="9"/>
        <v>-426.42623694615901</v>
      </c>
      <c r="AS20">
        <f t="shared" si="9"/>
        <v>353.99235074057367</v>
      </c>
      <c r="AT20">
        <f t="shared" si="9"/>
        <v>275.89427246363306</v>
      </c>
      <c r="AU20">
        <f t="shared" si="9"/>
        <v>203.46038625804769</v>
      </c>
      <c r="AW20">
        <v>17</v>
      </c>
      <c r="AX20">
        <f>(R20*SUMPRODUCT(K21:$K$23, X21:$X$23)-$AZ$3*SUMPRODUCT(K20:$K$22, W21:$W$23))/Z20</f>
        <v>6449.1642776748331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2.6226451000000001E-2</v>
      </c>
      <c r="O21">
        <f t="shared" si="21"/>
        <v>10289.516159233524</v>
      </c>
      <c r="P21">
        <f t="shared" si="22"/>
        <v>514.4758079616762</v>
      </c>
      <c r="Q21" s="4">
        <f t="shared" si="23"/>
        <v>25</v>
      </c>
      <c r="R21">
        <f t="shared" si="0"/>
        <v>500000</v>
      </c>
      <c r="S21">
        <f t="shared" si="1"/>
        <v>4521.1420766176943</v>
      </c>
      <c r="U21">
        <f t="shared" si="13"/>
        <v>2.6226451000000001E-2</v>
      </c>
      <c r="V21">
        <f t="shared" si="14"/>
        <v>0.01</v>
      </c>
      <c r="W21">
        <f t="shared" si="15"/>
        <v>0.71438831174738793</v>
      </c>
      <c r="X21">
        <f t="shared" si="16"/>
        <v>1.8735870053015594E-2</v>
      </c>
      <c r="Y21">
        <f t="shared" si="17"/>
        <v>7.1438831174738798E-3</v>
      </c>
      <c r="Z21">
        <f t="shared" si="18"/>
        <v>0.68850855857689852</v>
      </c>
      <c r="AB21">
        <f t="shared" si="19"/>
        <v>4607.2075805096865</v>
      </c>
      <c r="AC21">
        <f t="shared" si="2"/>
        <v>3112.8450142934144</v>
      </c>
      <c r="AE21">
        <f t="shared" si="3"/>
        <v>7084.4199392475794</v>
      </c>
      <c r="AF21">
        <f t="shared" si="4"/>
        <v>-354.22099696237893</v>
      </c>
      <c r="AG21">
        <f t="shared" si="4"/>
        <v>-17.212713964422463</v>
      </c>
      <c r="AH21">
        <f t="shared" si="5"/>
        <v>-9367.9350265077974</v>
      </c>
      <c r="AI21">
        <f t="shared" si="6"/>
        <v>-2654.9487981870197</v>
      </c>
      <c r="AJ21">
        <f t="shared" si="7"/>
        <v>1494.3625662162722</v>
      </c>
      <c r="AK21">
        <f t="shared" si="24"/>
        <v>970.1645509686042</v>
      </c>
      <c r="AL21">
        <f t="shared" si="8"/>
        <v>-190.42168100214337</v>
      </c>
      <c r="AN21">
        <f t="shared" si="9"/>
        <v>1616.0280729365718</v>
      </c>
      <c r="AO21">
        <f t="shared" si="9"/>
        <v>-80.801403646828589</v>
      </c>
      <c r="AP21">
        <f t="shared" si="9"/>
        <v>-3.9263947107133732</v>
      </c>
      <c r="AQ21">
        <f t="shared" si="9"/>
        <v>-2136.9210349055443</v>
      </c>
      <c r="AR21">
        <f t="shared" si="9"/>
        <v>-605.6207603265143</v>
      </c>
      <c r="AS21">
        <f t="shared" si="9"/>
        <v>340.87926447899378</v>
      </c>
      <c r="AT21">
        <f t="shared" si="9"/>
        <v>221.30437822403874</v>
      </c>
      <c r="AU21">
        <f t="shared" si="9"/>
        <v>-43.437117623481726</v>
      </c>
      <c r="AW21">
        <v>18</v>
      </c>
      <c r="AX21">
        <f>(R21*SUMPRODUCT(K22:$K$23, X22:$X$23)-$AZ$3*SUMPRODUCT(K21:$K$22, W22:$W$23))/Z21</f>
        <v>4521.1420766176943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2.9219711999999998E-2</v>
      </c>
      <c r="O22">
        <f t="shared" si="21"/>
        <v>10289.516159233524</v>
      </c>
      <c r="P22">
        <f t="shared" si="22"/>
        <v>514.4758079616762</v>
      </c>
      <c r="Q22" s="4">
        <f t="shared" si="23"/>
        <v>25</v>
      </c>
      <c r="R22">
        <f t="shared" si="0"/>
        <v>500000</v>
      </c>
      <c r="S22">
        <f t="shared" si="1"/>
        <v>2372.8001698787184</v>
      </c>
      <c r="U22">
        <f t="shared" si="13"/>
        <v>2.9219711999999998E-2</v>
      </c>
      <c r="V22">
        <f t="shared" si="14"/>
        <v>0.01</v>
      </c>
      <c r="W22">
        <f t="shared" si="15"/>
        <v>0.68850855857689852</v>
      </c>
      <c r="X22">
        <f t="shared" si="16"/>
        <v>2.0118021791152102E-2</v>
      </c>
      <c r="Y22">
        <f t="shared" si="17"/>
        <v>6.8850855857689854E-3</v>
      </c>
      <c r="Z22">
        <f t="shared" si="18"/>
        <v>0.6615054511999775</v>
      </c>
      <c r="AB22">
        <f t="shared" si="19"/>
        <v>3112.8450142934144</v>
      </c>
      <c r="AC22">
        <f t="shared" si="2"/>
        <v>1569.6202469830048</v>
      </c>
      <c r="AE22">
        <f t="shared" si="3"/>
        <v>6806.5710295432318</v>
      </c>
      <c r="AF22">
        <f t="shared" si="4"/>
        <v>-340.32855147716157</v>
      </c>
      <c r="AG22">
        <f t="shared" si="4"/>
        <v>-16.537636279999436</v>
      </c>
      <c r="AH22">
        <f t="shared" si="5"/>
        <v>-10059.010895576052</v>
      </c>
      <c r="AI22">
        <f t="shared" si="6"/>
        <v>-3609.306053789981</v>
      </c>
      <c r="AJ22">
        <f t="shared" si="7"/>
        <v>1543.2247673104096</v>
      </c>
      <c r="AK22">
        <f t="shared" si="24"/>
        <v>819.70167489618586</v>
      </c>
      <c r="AL22">
        <f t="shared" si="8"/>
        <v>-1246.3796115833857</v>
      </c>
      <c r="AN22">
        <f t="shared" si="9"/>
        <v>1430.2578892345091</v>
      </c>
      <c r="AO22">
        <f t="shared" si="9"/>
        <v>-71.512894461725452</v>
      </c>
      <c r="AP22">
        <f t="shared" si="9"/>
        <v>-3.4750367925488792</v>
      </c>
      <c r="AQ22">
        <f t="shared" si="9"/>
        <v>-2113.6897901819148</v>
      </c>
      <c r="AR22">
        <f t="shared" si="9"/>
        <v>-758.41983220167992</v>
      </c>
      <c r="AS22">
        <f t="shared" si="9"/>
        <v>324.27626020908826</v>
      </c>
      <c r="AT22">
        <f t="shared" si="9"/>
        <v>172.24308425643298</v>
      </c>
      <c r="AU22">
        <f t="shared" si="9"/>
        <v>-261.90048773615877</v>
      </c>
      <c r="AW22">
        <v>19</v>
      </c>
      <c r="AX22">
        <f>(R22*SUMPRODUCT(K23:$K$23, X23:$X$23)-$AZ$3*SUMPRODUCT(K22:$K$22, W23:$W$23))/Z22</f>
        <v>2372.8001698787184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3.2402927999999998E-2</v>
      </c>
      <c r="O23">
        <f t="shared" si="21"/>
        <v>10289.516159233524</v>
      </c>
      <c r="P23">
        <f t="shared" si="22"/>
        <v>514.4758079616762</v>
      </c>
      <c r="Q23" s="4">
        <f t="shared" si="23"/>
        <v>25</v>
      </c>
      <c r="R23">
        <f t="shared" si="0"/>
        <v>500000</v>
      </c>
      <c r="S23">
        <f t="shared" si="1"/>
        <v>2477.8690738088617</v>
      </c>
      <c r="U23">
        <f t="shared" si="13"/>
        <v>3.2402927999999998E-2</v>
      </c>
      <c r="V23">
        <f t="shared" si="14"/>
        <v>0.01</v>
      </c>
      <c r="W23">
        <f t="shared" si="15"/>
        <v>0.6615054511999775</v>
      </c>
      <c r="X23">
        <f t="shared" si="16"/>
        <v>2.1434713506840383E-2</v>
      </c>
      <c r="Y23">
        <f t="shared" si="17"/>
        <v>6.6150545119997755E-3</v>
      </c>
      <c r="Z23">
        <f t="shared" si="18"/>
        <v>0.63345568318113743</v>
      </c>
      <c r="AB23">
        <f t="shared" si="19"/>
        <v>1569.6202469830048</v>
      </c>
      <c r="AC23">
        <f t="shared" si="2"/>
        <v>1569.6202469830048</v>
      </c>
      <c r="AE23">
        <f t="shared" si="3"/>
        <v>6517.9524882506257</v>
      </c>
      <c r="AF23">
        <f t="shared" si="4"/>
        <v>-325.89762441253129</v>
      </c>
      <c r="AG23">
        <f t="shared" si="4"/>
        <v>-15.836392079528435</v>
      </c>
      <c r="AH23">
        <f t="shared" si="5"/>
        <v>-10717.356753420192</v>
      </c>
      <c r="AI23">
        <f t="shared" si="6"/>
        <v>-4541.138281661626</v>
      </c>
      <c r="AJ23">
        <f t="shared" si="7"/>
        <v>0</v>
      </c>
      <c r="AK23">
        <f t="shared" si="24"/>
        <v>664.18206258318321</v>
      </c>
      <c r="AL23">
        <f t="shared" si="8"/>
        <v>-3876.9562190784427</v>
      </c>
      <c r="AN23">
        <f t="shared" si="9"/>
        <v>1261.64894353932</v>
      </c>
      <c r="AO23">
        <f t="shared" si="9"/>
        <v>-63.082447176965999</v>
      </c>
      <c r="AP23">
        <f t="shared" si="9"/>
        <v>-3.0653748048375227</v>
      </c>
      <c r="AQ23">
        <f t="shared" si="9"/>
        <v>-2074.5075773198328</v>
      </c>
      <c r="AR23">
        <f t="shared" si="9"/>
        <v>-879.00645576231636</v>
      </c>
      <c r="AS23">
        <f t="shared" si="9"/>
        <v>0</v>
      </c>
      <c r="AT23">
        <f t="shared" si="9"/>
        <v>128.56255075291961</v>
      </c>
      <c r="AU23">
        <f t="shared" si="9"/>
        <v>-750.44390500939676</v>
      </c>
      <c r="AW23">
        <v>20</v>
      </c>
      <c r="AX23">
        <f>(R23*SUMPRODUCT(K$23:$K24, X$23:$X24)-$AZ$3*SUMPRODUCT(K$22:$K23, W$23:$W24))/Z23</f>
        <v>2477.8690738088617</v>
      </c>
    </row>
    <row r="25" spans="5:50" x14ac:dyDescent="0.25">
      <c r="AN25" s="8">
        <f t="shared" ref="AN25:AU25" si="25">SUM(AN3:AN23)</f>
        <v>86629.527649941752</v>
      </c>
      <c r="AO25" s="8">
        <f t="shared" si="25"/>
        <v>-12048.613501922231</v>
      </c>
      <c r="AP25" s="8">
        <f t="shared" si="25"/>
        <v>-1707.9126676697863</v>
      </c>
      <c r="AQ25" s="8">
        <f t="shared" si="25"/>
        <v>-33439.464161890639</v>
      </c>
      <c r="AR25" s="8">
        <f t="shared" si="25"/>
        <v>39433.537318459079</v>
      </c>
      <c r="AS25" s="8">
        <f t="shared" si="25"/>
        <v>-6183.3842642331219</v>
      </c>
      <c r="AT25" s="8">
        <f t="shared" si="25"/>
        <v>12085.499457210277</v>
      </c>
      <c r="AU25" s="9">
        <f t="shared" si="25"/>
        <v>45335.652511436252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33" priority="1" operator="lessThan">
      <formula>0</formula>
    </cfRule>
  </conditionalFormatting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5CA9AF-DCF7-43AD-935D-C8E643200812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'T.55.04.D'!C3*(1+C12)</f>
        <v>38244.11599021485</v>
      </c>
      <c r="K3">
        <v>1</v>
      </c>
      <c r="L3" s="2">
        <v>0</v>
      </c>
      <c r="O3">
        <f>$C$3</f>
        <v>38244.11599021485</v>
      </c>
      <c r="P3">
        <f>O3*B5</f>
        <v>30595.29279217188</v>
      </c>
      <c r="Q3" s="4">
        <f>B8</f>
        <v>1522.432587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38244.11599021485</v>
      </c>
      <c r="AF3">
        <f t="shared" ref="AF3:AG23" si="4">-$Z3*P3</f>
        <v>-30595.29279217188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6126.3906110429698</v>
      </c>
      <c r="AJ3">
        <f t="shared" ref="AJ3:AJ23" si="7">AB3-AC3</f>
        <v>0</v>
      </c>
      <c r="AL3">
        <f t="shared" ref="AL3:AL23" si="8">SUM(AI3:AK3)</f>
        <v>6126.3906110429698</v>
      </c>
      <c r="AN3">
        <f t="shared" ref="AN3:AU23" si="9">AE3*$K3</f>
        <v>38244.11599021485</v>
      </c>
      <c r="AO3">
        <f t="shared" si="9"/>
        <v>-30595.29279217188</v>
      </c>
      <c r="AP3">
        <f t="shared" si="9"/>
        <v>-1522.432587</v>
      </c>
      <c r="AQ3">
        <f t="shared" si="9"/>
        <v>0</v>
      </c>
      <c r="AR3">
        <f t="shared" si="9"/>
        <v>6126.3906110429698</v>
      </c>
      <c r="AS3">
        <f t="shared" si="9"/>
        <v>0</v>
      </c>
      <c r="AT3">
        <f t="shared" si="9"/>
        <v>0</v>
      </c>
      <c r="AU3">
        <f t="shared" si="9"/>
        <v>6126.3906110429698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11977.857147107627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Mortalities!B31:B50</f>
        <v>1.0570714E-2</v>
      </c>
      <c r="R4">
        <f t="shared" si="0"/>
        <v>500000</v>
      </c>
      <c r="S4">
        <f t="shared" si="1"/>
        <v>7258.4383734060357</v>
      </c>
      <c r="U4">
        <f t="shared" ref="U4:U23" si="13">M4</f>
        <v>1.0570714E-2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1.0570714E-2</v>
      </c>
      <c r="Y4">
        <f t="shared" ref="Y4:Y23" si="17">V4*W4</f>
        <v>0.01</v>
      </c>
      <c r="Z4">
        <f t="shared" ref="Z4:Z23" si="18">MAX(0, W4-X4-Y4)</f>
        <v>0.97942928600000001</v>
      </c>
      <c r="AB4">
        <f t="shared" ref="AB4:AB23" si="19">AC3</f>
        <v>0</v>
      </c>
      <c r="AC4">
        <f t="shared" si="2"/>
        <v>7109.1271135400748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-5285.357</v>
      </c>
      <c r="AI4">
        <f t="shared" si="6"/>
        <v>-5285.357</v>
      </c>
      <c r="AJ4">
        <f t="shared" si="7"/>
        <v>-7109.1271135400748</v>
      </c>
      <c r="AK4">
        <f>H4*SUM(AB4, AE4:AF4)</f>
        <v>0</v>
      </c>
      <c r="AL4">
        <f t="shared" si="8"/>
        <v>-12394.484113540075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-4868.7300335675573</v>
      </c>
      <c r="AR4">
        <f t="shared" si="9"/>
        <v>-4868.7300335675573</v>
      </c>
      <c r="AS4">
        <f t="shared" si="9"/>
        <v>-6548.7384655647675</v>
      </c>
      <c r="AT4">
        <f t="shared" si="9"/>
        <v>0</v>
      </c>
      <c r="AU4">
        <f t="shared" si="9"/>
        <v>-11417.468499132325</v>
      </c>
      <c r="AW4">
        <v>1</v>
      </c>
      <c r="AX4">
        <f>(R4*SUMPRODUCT(K5:$K$23, X5:$X$23)-$AZ$3*SUMPRODUCT(K4:$K$22, W5:$W$23))/Z4</f>
        <v>7258.4383734060357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1.2312346E-2</v>
      </c>
      <c r="O5">
        <f t="shared" ref="O5:O23" si="21">$C$3</f>
        <v>38244.11599021485</v>
      </c>
      <c r="P5">
        <f t="shared" ref="P5:P23" si="22">O5*$C$5</f>
        <v>1912.2057995107425</v>
      </c>
      <c r="Q5" s="4">
        <f t="shared" ref="Q5:Q23" si="23">$C$8</f>
        <v>25</v>
      </c>
      <c r="R5">
        <f t="shared" si="0"/>
        <v>500000</v>
      </c>
      <c r="S5">
        <f t="shared" si="1"/>
        <v>13366.474310853791</v>
      </c>
      <c r="U5">
        <f t="shared" si="13"/>
        <v>1.2312346E-2</v>
      </c>
      <c r="V5">
        <f t="shared" si="14"/>
        <v>0.01</v>
      </c>
      <c r="W5">
        <f t="shared" si="15"/>
        <v>0.97942928600000001</v>
      </c>
      <c r="X5">
        <f t="shared" si="16"/>
        <v>1.2059072251764957E-2</v>
      </c>
      <c r="Y5">
        <f t="shared" si="17"/>
        <v>9.7942928599999996E-3</v>
      </c>
      <c r="Z5">
        <f t="shared" si="18"/>
        <v>0.95757592088823507</v>
      </c>
      <c r="AB5">
        <f t="shared" si="19"/>
        <v>7109.1271135400748</v>
      </c>
      <c r="AC5">
        <f t="shared" si="2"/>
        <v>12799.413947244757</v>
      </c>
      <c r="AE5">
        <f t="shared" si="3"/>
        <v>36621.644587886462</v>
      </c>
      <c r="AF5">
        <f t="shared" si="4"/>
        <v>-1831.0822293943231</v>
      </c>
      <c r="AG5">
        <f t="shared" si="4"/>
        <v>-23.939398022205875</v>
      </c>
      <c r="AH5">
        <f t="shared" si="5"/>
        <v>-6029.5361258824787</v>
      </c>
      <c r="AI5">
        <f t="shared" si="6"/>
        <v>28737.086834587455</v>
      </c>
      <c r="AJ5">
        <f t="shared" si="7"/>
        <v>-5690.2868337046821</v>
      </c>
      <c r="AK5">
        <f>H5*SUM(AB5, AE5:AF5)</f>
        <v>3585.440227500741</v>
      </c>
      <c r="AL5">
        <f t="shared" si="8"/>
        <v>26632.240228383514</v>
      </c>
      <c r="AN5">
        <f t="shared" si="9"/>
        <v>31075.675464765682</v>
      </c>
      <c r="AO5">
        <f t="shared" si="9"/>
        <v>-1553.7837732382841</v>
      </c>
      <c r="AP5">
        <f t="shared" si="9"/>
        <v>-20.314023909401325</v>
      </c>
      <c r="AQ5">
        <f t="shared" si="9"/>
        <v>-5116.4252714358572</v>
      </c>
      <c r="AR5">
        <f t="shared" si="9"/>
        <v>24385.15239618214</v>
      </c>
      <c r="AS5">
        <f t="shared" si="9"/>
        <v>-4828.5517741092008</v>
      </c>
      <c r="AT5">
        <f t="shared" si="9"/>
        <v>3042.46240609805</v>
      </c>
      <c r="AU5">
        <f t="shared" si="9"/>
        <v>22599.063028170989</v>
      </c>
      <c r="AW5">
        <v>2</v>
      </c>
      <c r="AX5">
        <f>(R5*SUMPRODUCT(K6:$K$23, X6:$X$23)-$AZ$3*SUMPRODUCT(K5:$K$22, W6:$W$23))/Z5</f>
        <v>13366.474310853791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1.4128425999999999E-2</v>
      </c>
      <c r="O6">
        <f t="shared" si="21"/>
        <v>38244.11599021485</v>
      </c>
      <c r="P6">
        <f t="shared" si="22"/>
        <v>1912.2057995107425</v>
      </c>
      <c r="Q6" s="4">
        <f t="shared" si="23"/>
        <v>25</v>
      </c>
      <c r="R6">
        <f t="shared" si="0"/>
        <v>500000</v>
      </c>
      <c r="S6">
        <f t="shared" si="1"/>
        <v>18453.777827888469</v>
      </c>
      <c r="U6">
        <f t="shared" si="13"/>
        <v>1.4128425999999999E-2</v>
      </c>
      <c r="V6">
        <f t="shared" si="14"/>
        <v>0.01</v>
      </c>
      <c r="W6">
        <f t="shared" si="15"/>
        <v>0.95757592088823507</v>
      </c>
      <c r="X6">
        <f t="shared" si="16"/>
        <v>1.3529040537651284E-2</v>
      </c>
      <c r="Y6">
        <f t="shared" si="17"/>
        <v>9.5757592088823503E-3</v>
      </c>
      <c r="Z6">
        <f t="shared" si="18"/>
        <v>0.9344711211417015</v>
      </c>
      <c r="AB6">
        <f t="shared" si="19"/>
        <v>12799.413947244757</v>
      </c>
      <c r="AC6">
        <f t="shared" si="2"/>
        <v>17244.522456126811</v>
      </c>
      <c r="AE6">
        <f t="shared" si="3"/>
        <v>35738.021946449342</v>
      </c>
      <c r="AF6">
        <f t="shared" si="4"/>
        <v>-1786.9010973224672</v>
      </c>
      <c r="AG6">
        <f t="shared" si="4"/>
        <v>-23.361778028542538</v>
      </c>
      <c r="AH6">
        <f t="shared" si="5"/>
        <v>-6764.5202688256422</v>
      </c>
      <c r="AI6">
        <f t="shared" si="6"/>
        <v>27163.238802272692</v>
      </c>
      <c r="AJ6">
        <f t="shared" si="7"/>
        <v>-4445.1085088820546</v>
      </c>
      <c r="AK6">
        <f>H6*SUM(AB6, AE6:AF6)</f>
        <v>4000.5367635951138</v>
      </c>
      <c r="AL6">
        <f t="shared" si="8"/>
        <v>26718.667056985752</v>
      </c>
      <c r="AN6">
        <f t="shared" si="9"/>
        <v>27935.381834566546</v>
      </c>
      <c r="AO6">
        <f t="shared" si="9"/>
        <v>-1396.7690917283273</v>
      </c>
      <c r="AP6">
        <f t="shared" si="9"/>
        <v>-18.261228630382057</v>
      </c>
      <c r="AQ6">
        <f t="shared" si="9"/>
        <v>-5287.630549907467</v>
      </c>
      <c r="AR6">
        <f t="shared" si="9"/>
        <v>21232.72096430037</v>
      </c>
      <c r="AS6">
        <f t="shared" si="9"/>
        <v>-3474.6132194380748</v>
      </c>
      <c r="AT6">
        <f t="shared" si="9"/>
        <v>3127.1042980976695</v>
      </c>
      <c r="AU6">
        <f t="shared" si="9"/>
        <v>20885.212042959964</v>
      </c>
      <c r="AW6">
        <v>3</v>
      </c>
      <c r="AX6">
        <f>(R6*SUMPRODUCT(K7:$K$23, X7:$X$23)-$AZ$3*SUMPRODUCT(K6:$K$22, W7:$W$23))/Z6</f>
        <v>18453.777827888469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1.6072195000000001E-2</v>
      </c>
      <c r="O7">
        <f t="shared" si="21"/>
        <v>38244.11599021485</v>
      </c>
      <c r="P7">
        <f t="shared" si="22"/>
        <v>1912.2057995107425</v>
      </c>
      <c r="Q7" s="4">
        <f t="shared" si="23"/>
        <v>25</v>
      </c>
      <c r="R7">
        <f t="shared" si="0"/>
        <v>500000</v>
      </c>
      <c r="S7">
        <f t="shared" si="1"/>
        <v>22619.843050479485</v>
      </c>
      <c r="U7">
        <f t="shared" si="13"/>
        <v>1.6072195000000001E-2</v>
      </c>
      <c r="V7">
        <f t="shared" si="14"/>
        <v>0.01</v>
      </c>
      <c r="W7">
        <f t="shared" si="15"/>
        <v>0.9344711211417015</v>
      </c>
      <c r="X7">
        <f t="shared" si="16"/>
        <v>1.5019002080858049E-2</v>
      </c>
      <c r="Y7">
        <f t="shared" si="17"/>
        <v>9.3447112114170144E-3</v>
      </c>
      <c r="Z7">
        <f t="shared" si="18"/>
        <v>0.91010740784942645</v>
      </c>
      <c r="AB7">
        <f t="shared" si="19"/>
        <v>17244.522456126811</v>
      </c>
      <c r="AC7">
        <f t="shared" si="2"/>
        <v>20586.486724632749</v>
      </c>
      <c r="AE7">
        <f t="shared" si="3"/>
        <v>34806.253269347239</v>
      </c>
      <c r="AF7">
        <f t="shared" si="4"/>
        <v>-1740.312663467362</v>
      </c>
      <c r="AG7">
        <f t="shared" si="4"/>
        <v>-22.75268519623566</v>
      </c>
      <c r="AH7">
        <f t="shared" si="5"/>
        <v>-7509.5010404290251</v>
      </c>
      <c r="AI7">
        <f t="shared" si="6"/>
        <v>25533.68688025462</v>
      </c>
      <c r="AJ7">
        <f t="shared" si="7"/>
        <v>-3341.9642685059371</v>
      </c>
      <c r="AK7">
        <f>H7*SUM(AB7, AE7:AF7)</f>
        <v>4305.1669451420366</v>
      </c>
      <c r="AL7">
        <f t="shared" si="8"/>
        <v>26496.889556890717</v>
      </c>
      <c r="AN7">
        <f t="shared" si="9"/>
        <v>25062.404992000778</v>
      </c>
      <c r="AO7">
        <f t="shared" si="9"/>
        <v>-1253.120249600039</v>
      </c>
      <c r="AP7">
        <f t="shared" si="9"/>
        <v>-16.383177086910084</v>
      </c>
      <c r="AQ7">
        <f t="shared" si="9"/>
        <v>-5407.2512461095785</v>
      </c>
      <c r="AR7">
        <f t="shared" si="9"/>
        <v>18385.650319204255</v>
      </c>
      <c r="AS7">
        <f t="shared" si="9"/>
        <v>-2406.3969574069079</v>
      </c>
      <c r="AT7">
        <f t="shared" si="9"/>
        <v>3099.9555367927728</v>
      </c>
      <c r="AU7">
        <f t="shared" si="9"/>
        <v>19079.208898590117</v>
      </c>
      <c r="AW7">
        <v>4</v>
      </c>
      <c r="AX7">
        <f>(R7*SUMPRODUCT(K8:$K$23, X8:$X$23)-$AZ$3*SUMPRODUCT(K7:$K$22, W8:$W$23))/Z7</f>
        <v>22619.843050479485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1.8213139E-2</v>
      </c>
      <c r="O8">
        <f t="shared" si="21"/>
        <v>38244.11599021485</v>
      </c>
      <c r="P8">
        <f t="shared" si="22"/>
        <v>1912.2057995107425</v>
      </c>
      <c r="Q8" s="4">
        <f t="shared" si="23"/>
        <v>25</v>
      </c>
      <c r="R8">
        <f t="shared" si="0"/>
        <v>500000</v>
      </c>
      <c r="S8">
        <f t="shared" si="1"/>
        <v>25935.945835596529</v>
      </c>
      <c r="U8">
        <f t="shared" si="13"/>
        <v>1.8213139E-2</v>
      </c>
      <c r="V8">
        <f t="shared" si="14"/>
        <v>0.01</v>
      </c>
      <c r="W8">
        <f t="shared" si="15"/>
        <v>0.91010740784942645</v>
      </c>
      <c r="X8">
        <f t="shared" si="16"/>
        <v>1.6575912724091296E-2</v>
      </c>
      <c r="Y8">
        <f t="shared" si="17"/>
        <v>9.1010740784942656E-3</v>
      </c>
      <c r="Z8">
        <f t="shared" si="18"/>
        <v>0.88443042104684089</v>
      </c>
      <c r="AB8">
        <f t="shared" si="19"/>
        <v>20586.486724632749</v>
      </c>
      <c r="AC8">
        <f t="shared" si="2"/>
        <v>22938.539495624696</v>
      </c>
      <c r="AE8">
        <f t="shared" si="3"/>
        <v>33824.259607789943</v>
      </c>
      <c r="AF8">
        <f t="shared" si="4"/>
        <v>-1691.212980389497</v>
      </c>
      <c r="AG8">
        <f t="shared" si="4"/>
        <v>-22.110760526171021</v>
      </c>
      <c r="AH8">
        <f t="shared" si="5"/>
        <v>-8287.9563620456483</v>
      </c>
      <c r="AI8">
        <f t="shared" si="6"/>
        <v>23822.979504828625</v>
      </c>
      <c r="AJ8">
        <f t="shared" si="7"/>
        <v>-2352.0527709919479</v>
      </c>
      <c r="AK8">
        <f t="shared" ref="AK8:AK23" si="24">H8*SUM(AB8:AB8, AE8:AF8)</f>
        <v>4511.3159080001851</v>
      </c>
      <c r="AL8">
        <f t="shared" si="8"/>
        <v>25982.242641836863</v>
      </c>
      <c r="AN8">
        <f t="shared" si="9"/>
        <v>22435.468007913958</v>
      </c>
      <c r="AO8">
        <f t="shared" si="9"/>
        <v>-1121.773400395698</v>
      </c>
      <c r="AP8">
        <f t="shared" si="9"/>
        <v>-14.665960649773092</v>
      </c>
      <c r="AQ8">
        <f t="shared" si="9"/>
        <v>-5497.361419519083</v>
      </c>
      <c r="AR8">
        <f t="shared" si="9"/>
        <v>15801.667227349404</v>
      </c>
      <c r="AS8">
        <f t="shared" si="9"/>
        <v>-1560.105241279608</v>
      </c>
      <c r="AT8">
        <f t="shared" si="9"/>
        <v>2992.3340496186752</v>
      </c>
      <c r="AU8">
        <f t="shared" si="9"/>
        <v>17233.896035688471</v>
      </c>
      <c r="AW8">
        <v>5</v>
      </c>
      <c r="AX8">
        <f>(R8*SUMPRODUCT(K9:$K$23, X9:$X$23)-$AZ$3*SUMPRODUCT(K8:$K$22, W9:$W$23))/Z8</f>
        <v>25935.945835596529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2.0774602E-2</v>
      </c>
      <c r="O9">
        <f t="shared" si="21"/>
        <v>38244.11599021485</v>
      </c>
      <c r="P9">
        <f t="shared" si="22"/>
        <v>1912.2057995107425</v>
      </c>
      <c r="Q9" s="4">
        <f t="shared" si="23"/>
        <v>25</v>
      </c>
      <c r="R9">
        <f t="shared" si="0"/>
        <v>500000</v>
      </c>
      <c r="S9">
        <f t="shared" si="1"/>
        <v>28408.312039911514</v>
      </c>
      <c r="U9">
        <f t="shared" si="13"/>
        <v>2.0774602E-2</v>
      </c>
      <c r="V9">
        <f t="shared" si="14"/>
        <v>0.01</v>
      </c>
      <c r="W9">
        <f t="shared" si="15"/>
        <v>0.88443042104684089</v>
      </c>
      <c r="X9">
        <f t="shared" si="16"/>
        <v>1.8373689993940543E-2</v>
      </c>
      <c r="Y9">
        <f t="shared" si="17"/>
        <v>8.8443042104684091E-3</v>
      </c>
      <c r="Z9">
        <f t="shared" si="18"/>
        <v>0.85721242684243193</v>
      </c>
      <c r="AB9">
        <f t="shared" si="19"/>
        <v>22938.539495624696</v>
      </c>
      <c r="AC9">
        <f t="shared" si="2"/>
        <v>24351.958106229627</v>
      </c>
      <c r="AE9">
        <f t="shared" si="3"/>
        <v>32783.331480415531</v>
      </c>
      <c r="AF9">
        <f t="shared" si="4"/>
        <v>-1639.1665740207764</v>
      </c>
      <c r="AG9">
        <f t="shared" si="4"/>
        <v>-21.430310671060798</v>
      </c>
      <c r="AH9">
        <f t="shared" si="5"/>
        <v>-9186.8449969702724</v>
      </c>
      <c r="AI9">
        <f t="shared" si="6"/>
        <v>21935.88959875342</v>
      </c>
      <c r="AJ9">
        <f t="shared" si="7"/>
        <v>-1413.418610604931</v>
      </c>
      <c r="AK9">
        <f t="shared" si="24"/>
        <v>4627.9651810896094</v>
      </c>
      <c r="AL9">
        <f t="shared" si="8"/>
        <v>25150.436169238099</v>
      </c>
      <c r="AN9">
        <f t="shared" si="9"/>
        <v>20030.93798411038</v>
      </c>
      <c r="AO9">
        <f t="shared" si="9"/>
        <v>-1001.5468992055189</v>
      </c>
      <c r="AP9">
        <f t="shared" si="9"/>
        <v>-13.094130603800268</v>
      </c>
      <c r="AQ9">
        <f t="shared" si="9"/>
        <v>-5613.2526529184142</v>
      </c>
      <c r="AR9">
        <f t="shared" si="9"/>
        <v>13403.044301382646</v>
      </c>
      <c r="AS9">
        <f t="shared" si="9"/>
        <v>-863.6126731515443</v>
      </c>
      <c r="AT9">
        <f t="shared" si="9"/>
        <v>2827.7322452847043</v>
      </c>
      <c r="AU9">
        <f t="shared" si="9"/>
        <v>15367.163873515807</v>
      </c>
      <c r="AW9">
        <v>6</v>
      </c>
      <c r="AX9">
        <f>(R9*SUMPRODUCT(K10:$K$23, X10:$X$23)-$AZ$3*SUMPRODUCT(K9:$K$22, W10:$W$23))/Z9</f>
        <v>28408.312039911514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2.3506165999999998E-2</v>
      </c>
      <c r="O10">
        <f t="shared" si="21"/>
        <v>38244.11599021485</v>
      </c>
      <c r="P10">
        <f t="shared" si="22"/>
        <v>1912.2057995107425</v>
      </c>
      <c r="Q10" s="4">
        <f t="shared" si="23"/>
        <v>25</v>
      </c>
      <c r="R10">
        <f t="shared" si="0"/>
        <v>500000</v>
      </c>
      <c r="S10">
        <f t="shared" si="1"/>
        <v>30120.963041505383</v>
      </c>
      <c r="U10">
        <f t="shared" si="13"/>
        <v>2.3506165999999998E-2</v>
      </c>
      <c r="V10">
        <f t="shared" si="14"/>
        <v>0.01</v>
      </c>
      <c r="W10">
        <f t="shared" si="15"/>
        <v>0.85721242684243193</v>
      </c>
      <c r="X10">
        <f t="shared" si="16"/>
        <v>2.0149777602621058E-2</v>
      </c>
      <c r="Y10">
        <f t="shared" si="17"/>
        <v>8.5721242684243196E-3</v>
      </c>
      <c r="Z10">
        <f t="shared" si="18"/>
        <v>0.82849052497138653</v>
      </c>
      <c r="AB10">
        <f t="shared" si="19"/>
        <v>24351.958106229627</v>
      </c>
      <c r="AC10">
        <f t="shared" si="2"/>
        <v>24954.932482900527</v>
      </c>
      <c r="AE10">
        <f t="shared" si="3"/>
        <v>31684.8877337997</v>
      </c>
      <c r="AF10">
        <f t="shared" si="4"/>
        <v>-1584.244386689985</v>
      </c>
      <c r="AG10">
        <f t="shared" si="4"/>
        <v>-20.712263124284664</v>
      </c>
      <c r="AH10">
        <f t="shared" si="5"/>
        <v>-10074.88880131053</v>
      </c>
      <c r="AI10">
        <f t="shared" si="6"/>
        <v>20005.042282674898</v>
      </c>
      <c r="AJ10">
        <f t="shared" si="7"/>
        <v>-602.9743766708998</v>
      </c>
      <c r="AK10">
        <f t="shared" si="24"/>
        <v>4659.618011565155</v>
      </c>
      <c r="AL10">
        <f t="shared" si="8"/>
        <v>24061.685917569153</v>
      </c>
      <c r="AN10">
        <f t="shared" si="9"/>
        <v>17833.711675392395</v>
      </c>
      <c r="AO10">
        <f t="shared" si="9"/>
        <v>-891.68558376961983</v>
      </c>
      <c r="AP10">
        <f t="shared" si="9"/>
        <v>-11.657814028147058</v>
      </c>
      <c r="AQ10">
        <f t="shared" si="9"/>
        <v>-5670.6106568446748</v>
      </c>
      <c r="AR10">
        <f t="shared" si="9"/>
        <v>11259.757620749951</v>
      </c>
      <c r="AS10">
        <f t="shared" si="9"/>
        <v>-339.38170371761419</v>
      </c>
      <c r="AT10">
        <f t="shared" si="9"/>
        <v>2622.647264332059</v>
      </c>
      <c r="AU10">
        <f t="shared" si="9"/>
        <v>13543.023181364397</v>
      </c>
      <c r="AW10">
        <v>7</v>
      </c>
      <c r="AX10">
        <f>(R10*SUMPRODUCT(K11:$K$23, X11:$X$23)-$AZ$3*SUMPRODUCT(K10:$K$22, W11:$W$23))/Z10</f>
        <v>30120.963041505383</v>
      </c>
    </row>
    <row r="11" spans="1:52" x14ac:dyDescent="0.25">
      <c r="A11" t="s">
        <v>33</v>
      </c>
      <c r="C11" s="7">
        <f>AU25</f>
        <v>161572.37144019504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2.6226451000000001E-2</v>
      </c>
      <c r="O11">
        <f t="shared" si="21"/>
        <v>38244.11599021485</v>
      </c>
      <c r="P11">
        <f t="shared" si="22"/>
        <v>1912.2057995107425</v>
      </c>
      <c r="Q11" s="4">
        <f t="shared" si="23"/>
        <v>25</v>
      </c>
      <c r="R11">
        <f t="shared" si="0"/>
        <v>500000</v>
      </c>
      <c r="S11">
        <f t="shared" si="1"/>
        <v>31193.762743444266</v>
      </c>
      <c r="U11">
        <f t="shared" si="13"/>
        <v>2.6226451000000001E-2</v>
      </c>
      <c r="V11">
        <f t="shared" si="14"/>
        <v>0.01</v>
      </c>
      <c r="W11">
        <f t="shared" si="15"/>
        <v>0.82849052497138653</v>
      </c>
      <c r="X11">
        <f t="shared" si="16"/>
        <v>2.1728366157126346E-2</v>
      </c>
      <c r="Y11">
        <f t="shared" si="17"/>
        <v>8.2849052497138663E-3</v>
      </c>
      <c r="Z11">
        <f t="shared" si="18"/>
        <v>0.79847725356454635</v>
      </c>
      <c r="AB11">
        <f t="shared" si="19"/>
        <v>24954.932482900527</v>
      </c>
      <c r="AC11">
        <f t="shared" si="2"/>
        <v>24907.510003729447</v>
      </c>
      <c r="AE11">
        <f t="shared" si="3"/>
        <v>30537.056700870704</v>
      </c>
      <c r="AF11">
        <f t="shared" si="4"/>
        <v>-1526.8528350435352</v>
      </c>
      <c r="AG11">
        <f t="shared" si="4"/>
        <v>-19.961931339113658</v>
      </c>
      <c r="AH11">
        <f t="shared" si="5"/>
        <v>-10864.183078563174</v>
      </c>
      <c r="AI11">
        <f t="shared" si="6"/>
        <v>18126.058855924886</v>
      </c>
      <c r="AJ11">
        <f t="shared" si="7"/>
        <v>47.42247917108034</v>
      </c>
      <c r="AK11">
        <f t="shared" si="24"/>
        <v>4617.9046476333269</v>
      </c>
      <c r="AL11">
        <f t="shared" si="8"/>
        <v>22791.385982729294</v>
      </c>
      <c r="AN11">
        <f t="shared" si="9"/>
        <v>15832.81403097691</v>
      </c>
      <c r="AO11">
        <f t="shared" si="9"/>
        <v>-791.64070154884541</v>
      </c>
      <c r="AP11">
        <f t="shared" si="9"/>
        <v>-10.349836583376575</v>
      </c>
      <c r="AQ11">
        <f t="shared" si="9"/>
        <v>-5632.8477222388101</v>
      </c>
      <c r="AR11">
        <f t="shared" si="9"/>
        <v>9397.975770605879</v>
      </c>
      <c r="AS11">
        <f t="shared" si="9"/>
        <v>24.587546237951038</v>
      </c>
      <c r="AT11">
        <f t="shared" si="9"/>
        <v>2394.2852847595395</v>
      </c>
      <c r="AU11">
        <f t="shared" si="9"/>
        <v>11816.848601603371</v>
      </c>
      <c r="AW11">
        <v>8</v>
      </c>
      <c r="AX11">
        <f>(R11*SUMPRODUCT(K12:$K$23, X12:$X$23)-$AZ$3*SUMPRODUCT(K11:$K$22, W12:$W$23))/Z11</f>
        <v>31193.762743444266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2.9219711999999998E-2</v>
      </c>
      <c r="O12">
        <f t="shared" si="21"/>
        <v>38244.11599021485</v>
      </c>
      <c r="P12">
        <f t="shared" si="22"/>
        <v>1912.2057995107425</v>
      </c>
      <c r="Q12" s="4">
        <f t="shared" si="23"/>
        <v>25</v>
      </c>
      <c r="R12">
        <f t="shared" si="0"/>
        <v>500000</v>
      </c>
      <c r="S12">
        <f t="shared" si="1"/>
        <v>31668.250949094112</v>
      </c>
      <c r="U12">
        <f t="shared" si="13"/>
        <v>2.9219711999999998E-2</v>
      </c>
      <c r="V12">
        <f t="shared" si="14"/>
        <v>0.01</v>
      </c>
      <c r="W12">
        <f t="shared" si="15"/>
        <v>0.79847725356454635</v>
      </c>
      <c r="X12">
        <f t="shared" si="16"/>
        <v>2.3331275387707018E-2</v>
      </c>
      <c r="Y12">
        <f t="shared" si="17"/>
        <v>7.9847725356454631E-3</v>
      </c>
      <c r="Z12">
        <f t="shared" si="18"/>
        <v>0.76716120564119383</v>
      </c>
      <c r="AB12">
        <f t="shared" si="19"/>
        <v>24907.510003729447</v>
      </c>
      <c r="AC12">
        <f t="shared" si="2"/>
        <v>24294.653578654921</v>
      </c>
      <c r="AE12">
        <f t="shared" si="3"/>
        <v>29339.402131734885</v>
      </c>
      <c r="AF12">
        <f t="shared" si="4"/>
        <v>-1466.9701065867441</v>
      </c>
      <c r="AG12">
        <f t="shared" si="4"/>
        <v>-19.179030141029845</v>
      </c>
      <c r="AH12">
        <f t="shared" si="5"/>
        <v>-11665.637693853509</v>
      </c>
      <c r="AI12">
        <f t="shared" si="6"/>
        <v>16187.615301153603</v>
      </c>
      <c r="AJ12">
        <f t="shared" si="7"/>
        <v>612.85642507452576</v>
      </c>
      <c r="AK12">
        <f t="shared" si="24"/>
        <v>4516.4851992951135</v>
      </c>
      <c r="AL12">
        <f t="shared" si="8"/>
        <v>21316.956925523242</v>
      </c>
      <c r="AN12">
        <f t="shared" si="9"/>
        <v>14012.756062732307</v>
      </c>
      <c r="AO12">
        <f t="shared" si="9"/>
        <v>-700.63780313661539</v>
      </c>
      <c r="AP12">
        <f t="shared" si="9"/>
        <v>-9.160073190289987</v>
      </c>
      <c r="AQ12">
        <f t="shared" si="9"/>
        <v>-5571.6109887382418</v>
      </c>
      <c r="AR12">
        <f t="shared" si="9"/>
        <v>7731.3471976671608</v>
      </c>
      <c r="AS12">
        <f t="shared" si="9"/>
        <v>292.7056095924508</v>
      </c>
      <c r="AT12">
        <f t="shared" si="9"/>
        <v>2157.112986641524</v>
      </c>
      <c r="AU12">
        <f t="shared" si="9"/>
        <v>10181.165793901135</v>
      </c>
      <c r="AW12">
        <v>9</v>
      </c>
      <c r="AX12">
        <f>(R12*SUMPRODUCT(K13:$K$23, X13:$X$23)-$AZ$3*SUMPRODUCT(K12:$K$22, W13:$W$23))/Z12</f>
        <v>31668.250949094112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3.2402927999999998E-2</v>
      </c>
      <c r="O13">
        <f t="shared" si="21"/>
        <v>38244.11599021485</v>
      </c>
      <c r="P13">
        <f t="shared" si="22"/>
        <v>1912.2057995107425</v>
      </c>
      <c r="Q13" s="4">
        <f t="shared" si="23"/>
        <v>25</v>
      </c>
      <c r="R13">
        <f t="shared" si="0"/>
        <v>500000</v>
      </c>
      <c r="S13">
        <f t="shared" si="1"/>
        <v>31600.949572016045</v>
      </c>
      <c r="U13">
        <f t="shared" si="13"/>
        <v>3.2402927999999998E-2</v>
      </c>
      <c r="V13">
        <f t="shared" si="14"/>
        <v>0.01</v>
      </c>
      <c r="W13">
        <f t="shared" si="15"/>
        <v>0.76716120564119383</v>
      </c>
      <c r="X13">
        <f t="shared" si="16"/>
        <v>2.4858269310784796E-2</v>
      </c>
      <c r="Y13">
        <f t="shared" si="17"/>
        <v>7.6716120564119389E-3</v>
      </c>
      <c r="Z13">
        <f t="shared" si="18"/>
        <v>0.73463132427399702</v>
      </c>
      <c r="AB13">
        <f t="shared" si="19"/>
        <v>24294.653578654921</v>
      </c>
      <c r="AC13">
        <f t="shared" si="2"/>
        <v>23215.047432405947</v>
      </c>
      <c r="AE13">
        <f t="shared" si="3"/>
        <v>28095.325575579882</v>
      </c>
      <c r="AF13">
        <f t="shared" si="4"/>
        <v>-1404.7662787789941</v>
      </c>
      <c r="AG13">
        <f t="shared" si="4"/>
        <v>-18.365783106849925</v>
      </c>
      <c r="AH13">
        <f t="shared" si="5"/>
        <v>-12429.134655392398</v>
      </c>
      <c r="AI13">
        <f t="shared" si="6"/>
        <v>14243.05885830164</v>
      </c>
      <c r="AJ13">
        <f t="shared" si="7"/>
        <v>1079.6061462489743</v>
      </c>
      <c r="AK13">
        <f t="shared" si="24"/>
        <v>4362.9066361785044</v>
      </c>
      <c r="AL13">
        <f t="shared" si="8"/>
        <v>19685.571640729118</v>
      </c>
      <c r="AN13">
        <f t="shared" si="9"/>
        <v>12360.832976829457</v>
      </c>
      <c r="AO13">
        <f t="shared" si="9"/>
        <v>-618.04164884147281</v>
      </c>
      <c r="AP13">
        <f t="shared" si="9"/>
        <v>-8.0802187845001452</v>
      </c>
      <c r="AQ13">
        <f t="shared" si="9"/>
        <v>-5468.3280714627272</v>
      </c>
      <c r="AR13">
        <f t="shared" si="9"/>
        <v>6266.3830377407558</v>
      </c>
      <c r="AS13">
        <f t="shared" si="9"/>
        <v>474.98404026829473</v>
      </c>
      <c r="AT13">
        <f t="shared" si="9"/>
        <v>1919.5065057433578</v>
      </c>
      <c r="AU13">
        <f t="shared" si="9"/>
        <v>8660.8735837524091</v>
      </c>
      <c r="AW13">
        <v>10</v>
      </c>
      <c r="AX13">
        <f>(R13*SUMPRODUCT(K14:$K$23, X14:$X$23)-$AZ$3*SUMPRODUCT(K13:$K$22, W14:$W$23))/Z13</f>
        <v>31600.949572016045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3.5947104000000001E-2</v>
      </c>
      <c r="O14">
        <f t="shared" si="21"/>
        <v>38244.11599021485</v>
      </c>
      <c r="P14">
        <f t="shared" si="22"/>
        <v>1912.2057995107425</v>
      </c>
      <c r="Q14" s="4">
        <f t="shared" si="23"/>
        <v>25</v>
      </c>
      <c r="R14">
        <f t="shared" si="0"/>
        <v>500000</v>
      </c>
      <c r="S14">
        <f t="shared" si="1"/>
        <v>31011.293643804529</v>
      </c>
      <c r="U14">
        <f t="shared" si="13"/>
        <v>3.5947104000000001E-2</v>
      </c>
      <c r="V14">
        <f t="shared" si="14"/>
        <v>0.01</v>
      </c>
      <c r="W14">
        <f t="shared" si="15"/>
        <v>0.73463132427399702</v>
      </c>
      <c r="X14">
        <f t="shared" si="16"/>
        <v>2.6407868615335096E-2</v>
      </c>
      <c r="Y14">
        <f t="shared" si="17"/>
        <v>7.3463132427399706E-3</v>
      </c>
      <c r="Z14">
        <f t="shared" si="18"/>
        <v>0.70087714241592203</v>
      </c>
      <c r="AB14">
        <f t="shared" si="19"/>
        <v>23215.047432405947</v>
      </c>
      <c r="AC14">
        <f t="shared" si="2"/>
        <v>21735.106871690765</v>
      </c>
      <c r="AE14">
        <f t="shared" si="3"/>
        <v>26804.426729444855</v>
      </c>
      <c r="AF14">
        <f t="shared" si="4"/>
        <v>-1340.2213364722427</v>
      </c>
      <c r="AG14">
        <f t="shared" si="4"/>
        <v>-17.521928560398052</v>
      </c>
      <c r="AH14">
        <f t="shared" si="5"/>
        <v>-13203.934307667549</v>
      </c>
      <c r="AI14">
        <f t="shared" si="6"/>
        <v>12242.749156744665</v>
      </c>
      <c r="AJ14">
        <f t="shared" si="7"/>
        <v>1479.9405607151821</v>
      </c>
      <c r="AK14">
        <f t="shared" si="24"/>
        <v>4165.5810227732945</v>
      </c>
      <c r="AL14">
        <f t="shared" si="8"/>
        <v>17888.270740233143</v>
      </c>
      <c r="AN14">
        <f t="shared" si="9"/>
        <v>10863.294648827021</v>
      </c>
      <c r="AO14">
        <f t="shared" si="9"/>
        <v>-543.16473244135102</v>
      </c>
      <c r="AP14">
        <f t="shared" si="9"/>
        <v>-7.1012849738810191</v>
      </c>
      <c r="AQ14">
        <f t="shared" si="9"/>
        <v>-5351.2888134399254</v>
      </c>
      <c r="AR14">
        <f t="shared" si="9"/>
        <v>4961.7398179718621</v>
      </c>
      <c r="AS14">
        <f t="shared" si="9"/>
        <v>599.79012183605346</v>
      </c>
      <c r="AT14">
        <f t="shared" si="9"/>
        <v>1688.2261460282955</v>
      </c>
      <c r="AU14">
        <f t="shared" si="9"/>
        <v>7249.7560858362122</v>
      </c>
      <c r="AW14">
        <v>11</v>
      </c>
      <c r="AX14">
        <f>(R14*SUMPRODUCT(K15:$K$23, X15:$X$23)-$AZ$3*SUMPRODUCT(K14:$K$22, W15:$W$23))/Z14</f>
        <v>31011.293643804529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4.0034525000000001E-2</v>
      </c>
      <c r="O15">
        <f t="shared" si="21"/>
        <v>38244.11599021485</v>
      </c>
      <c r="P15">
        <f t="shared" si="22"/>
        <v>1912.2057995107425</v>
      </c>
      <c r="Q15" s="4">
        <f t="shared" si="23"/>
        <v>25</v>
      </c>
      <c r="R15">
        <f t="shared" si="0"/>
        <v>500000</v>
      </c>
      <c r="S15">
        <f t="shared" si="1"/>
        <v>29888.005153311995</v>
      </c>
      <c r="U15">
        <f t="shared" si="13"/>
        <v>4.0034525000000001E-2</v>
      </c>
      <c r="V15">
        <f t="shared" si="14"/>
        <v>0.01</v>
      </c>
      <c r="W15">
        <f t="shared" si="15"/>
        <v>0.70087714241592203</v>
      </c>
      <c r="X15">
        <f t="shared" si="16"/>
        <v>2.805928347997879E-2</v>
      </c>
      <c r="Y15">
        <f t="shared" si="17"/>
        <v>7.0087714241592203E-3</v>
      </c>
      <c r="Z15">
        <f t="shared" si="18"/>
        <v>0.66580908751178403</v>
      </c>
      <c r="AB15">
        <f t="shared" si="19"/>
        <v>21735.106871690765</v>
      </c>
      <c r="AC15">
        <f t="shared" si="2"/>
        <v>19899.705438674158</v>
      </c>
      <c r="AE15">
        <f t="shared" si="3"/>
        <v>25463.279970139778</v>
      </c>
      <c r="AF15">
        <f t="shared" si="4"/>
        <v>-1273.1639985069889</v>
      </c>
      <c r="AG15">
        <f t="shared" si="4"/>
        <v>-16.6452271877946</v>
      </c>
      <c r="AH15">
        <f t="shared" si="5"/>
        <v>-14029.641739989394</v>
      </c>
      <c r="AI15">
        <f t="shared" si="6"/>
        <v>10143.829004455602</v>
      </c>
      <c r="AJ15">
        <f t="shared" si="7"/>
        <v>1835.4014330166065</v>
      </c>
      <c r="AK15">
        <f t="shared" si="24"/>
        <v>3929.9131691488833</v>
      </c>
      <c r="AL15">
        <f t="shared" si="8"/>
        <v>15909.143606621092</v>
      </c>
      <c r="AN15">
        <f t="shared" si="9"/>
        <v>9506.2831955300244</v>
      </c>
      <c r="AO15">
        <f t="shared" si="9"/>
        <v>-475.31415977650124</v>
      </c>
      <c r="AP15">
        <f t="shared" si="9"/>
        <v>-6.2142129249126219</v>
      </c>
      <c r="AQ15">
        <f t="shared" si="9"/>
        <v>-5237.7285121385594</v>
      </c>
      <c r="AR15">
        <f t="shared" si="9"/>
        <v>3787.026310690052</v>
      </c>
      <c r="AS15">
        <f t="shared" si="9"/>
        <v>685.21595883162706</v>
      </c>
      <c r="AT15">
        <f t="shared" si="9"/>
        <v>1467.1663494876577</v>
      </c>
      <c r="AU15">
        <f t="shared" si="9"/>
        <v>5939.4086190093367</v>
      </c>
      <c r="AW15">
        <v>12</v>
      </c>
      <c r="AX15">
        <f>(R15*SUMPRODUCT(K16:$K$23, X16:$X$23)-$AZ$3*SUMPRODUCT(K15:$K$22, W16:$W$23))/Z15</f>
        <v>29888.005153311995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4.4405750000000001E-2</v>
      </c>
      <c r="O16">
        <f t="shared" si="21"/>
        <v>38244.11599021485</v>
      </c>
      <c r="P16">
        <f t="shared" si="22"/>
        <v>1912.2057995107425</v>
      </c>
      <c r="Q16" s="4">
        <f t="shared" si="23"/>
        <v>25</v>
      </c>
      <c r="R16">
        <f t="shared" si="0"/>
        <v>500000</v>
      </c>
      <c r="S16">
        <f t="shared" si="1"/>
        <v>28261.664732516881</v>
      </c>
      <c r="U16">
        <f t="shared" si="13"/>
        <v>4.4405750000000001E-2</v>
      </c>
      <c r="V16">
        <f t="shared" si="14"/>
        <v>0.01</v>
      </c>
      <c r="W16">
        <f t="shared" si="15"/>
        <v>0.66580908751178403</v>
      </c>
      <c r="X16">
        <f t="shared" si="16"/>
        <v>2.9565751887776406E-2</v>
      </c>
      <c r="Y16">
        <f t="shared" si="17"/>
        <v>6.6580908751178404E-3</v>
      </c>
      <c r="Z16">
        <f t="shared" si="18"/>
        <v>0.62958524474888977</v>
      </c>
      <c r="AB16">
        <f t="shared" si="19"/>
        <v>19899.705438674158</v>
      </c>
      <c r="AC16">
        <f t="shared" si="2"/>
        <v>17793.127107632707</v>
      </c>
      <c r="AE16">
        <f t="shared" si="3"/>
        <v>24077.931125904346</v>
      </c>
      <c r="AF16">
        <f t="shared" si="4"/>
        <v>-1203.8965562952174</v>
      </c>
      <c r="AG16">
        <f t="shared" si="4"/>
        <v>-15.739631118722244</v>
      </c>
      <c r="AH16">
        <f t="shared" si="5"/>
        <v>-14782.875943888203</v>
      </c>
      <c r="AI16">
        <f t="shared" si="6"/>
        <v>8075.4189946022034</v>
      </c>
      <c r="AJ16">
        <f t="shared" si="7"/>
        <v>2106.5783310414517</v>
      </c>
      <c r="AK16">
        <f t="shared" si="24"/>
        <v>3660.2344799888183</v>
      </c>
      <c r="AL16">
        <f t="shared" si="8"/>
        <v>13842.231805632473</v>
      </c>
      <c r="AN16">
        <f t="shared" si="9"/>
        <v>8280.5071690913337</v>
      </c>
      <c r="AO16">
        <f t="shared" si="9"/>
        <v>-414.02535845456674</v>
      </c>
      <c r="AP16">
        <f t="shared" si="9"/>
        <v>-5.4129288615338806</v>
      </c>
      <c r="AQ16">
        <f t="shared" si="9"/>
        <v>-5083.8965188939783</v>
      </c>
      <c r="AR16">
        <f t="shared" si="9"/>
        <v>2777.1723628812547</v>
      </c>
      <c r="AS16">
        <f t="shared" si="9"/>
        <v>724.46161928233505</v>
      </c>
      <c r="AT16">
        <f t="shared" si="9"/>
        <v>1258.770850934741</v>
      </c>
      <c r="AU16">
        <f t="shared" si="9"/>
        <v>4760.4048330983305</v>
      </c>
      <c r="AW16">
        <v>13</v>
      </c>
      <c r="AX16">
        <f>(R16*SUMPRODUCT(K17:$K$23, X17:$X$23)-$AZ$3*SUMPRODUCT(K16:$K$22, W17:$W$23))/Z16</f>
        <v>28261.664732516881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4.9048597999999999E-2</v>
      </c>
      <c r="O17">
        <f t="shared" si="21"/>
        <v>38244.11599021485</v>
      </c>
      <c r="P17">
        <f t="shared" si="22"/>
        <v>1912.2057995107425</v>
      </c>
      <c r="Q17" s="4">
        <f t="shared" si="23"/>
        <v>25</v>
      </c>
      <c r="R17">
        <f t="shared" si="0"/>
        <v>500000</v>
      </c>
      <c r="S17">
        <f t="shared" si="1"/>
        <v>26156.199855730258</v>
      </c>
      <c r="U17">
        <f t="shared" si="13"/>
        <v>4.9048597999999999E-2</v>
      </c>
      <c r="V17">
        <f t="shared" si="14"/>
        <v>0.01</v>
      </c>
      <c r="W17">
        <f t="shared" si="15"/>
        <v>0.62958524474888977</v>
      </c>
      <c r="X17">
        <f t="shared" si="16"/>
        <v>3.0880273576419905E-2</v>
      </c>
      <c r="Y17">
        <f t="shared" si="17"/>
        <v>6.2958524474888977E-3</v>
      </c>
      <c r="Z17">
        <f t="shared" si="18"/>
        <v>0.59240911872498103</v>
      </c>
      <c r="AB17">
        <f t="shared" si="19"/>
        <v>17793.127107632707</v>
      </c>
      <c r="AC17">
        <f t="shared" si="2"/>
        <v>15495.171305727637</v>
      </c>
      <c r="AE17">
        <f t="shared" si="3"/>
        <v>22656.163050179133</v>
      </c>
      <c r="AF17">
        <f t="shared" si="4"/>
        <v>-1132.8081525089567</v>
      </c>
      <c r="AG17">
        <f t="shared" si="4"/>
        <v>-14.810227968124526</v>
      </c>
      <c r="AH17">
        <f t="shared" si="5"/>
        <v>-15440.136788209953</v>
      </c>
      <c r="AI17">
        <f t="shared" si="6"/>
        <v>6068.4078814920958</v>
      </c>
      <c r="AJ17">
        <f t="shared" si="7"/>
        <v>2297.9558019050692</v>
      </c>
      <c r="AK17">
        <f t="shared" si="24"/>
        <v>3364.3899981577783</v>
      </c>
      <c r="AL17">
        <f t="shared" si="8"/>
        <v>11730.753681554943</v>
      </c>
      <c r="AN17">
        <f t="shared" si="9"/>
        <v>7177.3726938678801</v>
      </c>
      <c r="AO17">
        <f t="shared" si="9"/>
        <v>-358.86863469339397</v>
      </c>
      <c r="AP17">
        <f t="shared" si="9"/>
        <v>-4.6918150073754381</v>
      </c>
      <c r="AQ17">
        <f t="shared" si="9"/>
        <v>-4891.3673479414165</v>
      </c>
      <c r="AR17">
        <f t="shared" si="9"/>
        <v>1922.4448962256927</v>
      </c>
      <c r="AS17">
        <f t="shared" si="9"/>
        <v>727.98227960220754</v>
      </c>
      <c r="AT17">
        <f t="shared" si="9"/>
        <v>1065.8239372138046</v>
      </c>
      <c r="AU17">
        <f t="shared" si="9"/>
        <v>3716.2511130417047</v>
      </c>
      <c r="AW17">
        <v>14</v>
      </c>
      <c r="AX17">
        <f>(R17*SUMPRODUCT(K18:$K$23, X18:$X$23)-$AZ$3*SUMPRODUCT(K17:$K$22, W18:$W$23))/Z17</f>
        <v>26156.199855730258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5.4278005999999997E-2</v>
      </c>
      <c r="O18">
        <f t="shared" si="21"/>
        <v>38244.11599021485</v>
      </c>
      <c r="P18">
        <f t="shared" si="22"/>
        <v>1912.2057995107425</v>
      </c>
      <c r="Q18" s="4">
        <f t="shared" si="23"/>
        <v>25</v>
      </c>
      <c r="R18">
        <f t="shared" si="0"/>
        <v>500000</v>
      </c>
      <c r="S18">
        <f t="shared" si="1"/>
        <v>23544.310331907873</v>
      </c>
      <c r="U18">
        <f t="shared" si="13"/>
        <v>5.4278005999999997E-2</v>
      </c>
      <c r="V18">
        <f t="shared" si="14"/>
        <v>0.01</v>
      </c>
      <c r="W18">
        <f t="shared" si="15"/>
        <v>0.59240911872498103</v>
      </c>
      <c r="X18">
        <f t="shared" si="16"/>
        <v>3.2154785700609229E-2</v>
      </c>
      <c r="Y18">
        <f t="shared" si="17"/>
        <v>5.9240911872498105E-3</v>
      </c>
      <c r="Z18">
        <f t="shared" si="18"/>
        <v>0.55433024183712198</v>
      </c>
      <c r="AB18">
        <f t="shared" si="19"/>
        <v>15495.171305727637</v>
      </c>
      <c r="AC18">
        <f t="shared" si="2"/>
        <v>13051.323240174741</v>
      </c>
      <c r="AE18">
        <f t="shared" si="3"/>
        <v>21199.87006570274</v>
      </c>
      <c r="AF18">
        <f t="shared" si="4"/>
        <v>-1059.9935032851372</v>
      </c>
      <c r="AG18">
        <f t="shared" si="4"/>
        <v>-13.85825604592805</v>
      </c>
      <c r="AH18">
        <f t="shared" si="5"/>
        <v>-16077.392850304614</v>
      </c>
      <c r="AI18">
        <f t="shared" si="6"/>
        <v>4048.6254560670586</v>
      </c>
      <c r="AJ18">
        <f t="shared" si="7"/>
        <v>2443.8480655528965</v>
      </c>
      <c r="AK18">
        <f t="shared" si="24"/>
        <v>3049.3623161729251</v>
      </c>
      <c r="AL18">
        <f t="shared" si="8"/>
        <v>9541.8358377928798</v>
      </c>
      <c r="AN18">
        <f t="shared" si="9"/>
        <v>6186.6237235182971</v>
      </c>
      <c r="AO18">
        <f t="shared" si="9"/>
        <v>-309.33118617591487</v>
      </c>
      <c r="AP18">
        <f t="shared" si="9"/>
        <v>-4.0441670328457899</v>
      </c>
      <c r="AQ18">
        <f t="shared" si="9"/>
        <v>-4691.7636623128465</v>
      </c>
      <c r="AR18">
        <f t="shared" si="9"/>
        <v>1181.4847079966889</v>
      </c>
      <c r="AS18">
        <f t="shared" si="9"/>
        <v>713.17269267058941</v>
      </c>
      <c r="AT18">
        <f t="shared" si="9"/>
        <v>889.87607888023956</v>
      </c>
      <c r="AU18">
        <f t="shared" si="9"/>
        <v>2784.5334795475178</v>
      </c>
      <c r="AW18">
        <v>15</v>
      </c>
      <c r="AX18">
        <f>(R18*SUMPRODUCT(K19:$K$23, X19:$X$23)-$AZ$3*SUMPRODUCT(K18:$K$22, W19:$W$23))/Z18</f>
        <v>23544.310331907873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6.0174738999999998E-2</v>
      </c>
      <c r="O19">
        <f t="shared" si="21"/>
        <v>38244.11599021485</v>
      </c>
      <c r="P19">
        <f t="shared" si="22"/>
        <v>1912.2057995107425</v>
      </c>
      <c r="Q19" s="4">
        <f t="shared" si="23"/>
        <v>25</v>
      </c>
      <c r="R19">
        <f t="shared" si="0"/>
        <v>500000</v>
      </c>
      <c r="S19">
        <f t="shared" si="1"/>
        <v>20381.937477182473</v>
      </c>
      <c r="U19">
        <f t="shared" si="13"/>
        <v>6.0174738999999998E-2</v>
      </c>
      <c r="V19">
        <f t="shared" si="14"/>
        <v>0.01</v>
      </c>
      <c r="W19">
        <f t="shared" si="15"/>
        <v>0.55433024183712198</v>
      </c>
      <c r="X19">
        <f t="shared" si="16"/>
        <v>3.3356677622355696E-2</v>
      </c>
      <c r="Y19">
        <f t="shared" si="17"/>
        <v>5.5433024183712196E-3</v>
      </c>
      <c r="Z19">
        <f t="shared" si="18"/>
        <v>0.51543026179639506</v>
      </c>
      <c r="AB19">
        <f t="shared" si="19"/>
        <v>13051.323240174741</v>
      </c>
      <c r="AC19">
        <f t="shared" si="2"/>
        <v>10505.467369781918</v>
      </c>
      <c r="AE19">
        <f t="shared" si="3"/>
        <v>19712.17471700814</v>
      </c>
      <c r="AF19">
        <f t="shared" si="4"/>
        <v>-985.6087358504069</v>
      </c>
      <c r="AG19">
        <f t="shared" si="4"/>
        <v>-12.885756544909876</v>
      </c>
      <c r="AH19">
        <f t="shared" si="5"/>
        <v>-16678.338811177848</v>
      </c>
      <c r="AI19">
        <f t="shared" si="6"/>
        <v>2035.3414134349732</v>
      </c>
      <c r="AJ19">
        <f t="shared" si="7"/>
        <v>2545.8558703928229</v>
      </c>
      <c r="AK19">
        <f t="shared" si="24"/>
        <v>2719.2975364478625</v>
      </c>
      <c r="AL19">
        <f t="shared" si="8"/>
        <v>7300.4948202756586</v>
      </c>
      <c r="AN19">
        <f t="shared" si="9"/>
        <v>5299.030389904302</v>
      </c>
      <c r="AO19">
        <f t="shared" si="9"/>
        <v>-264.95151949521505</v>
      </c>
      <c r="AP19">
        <f t="shared" si="9"/>
        <v>-3.4639514162519229</v>
      </c>
      <c r="AQ19">
        <f t="shared" si="9"/>
        <v>-4483.4740703315829</v>
      </c>
      <c r="AR19">
        <f t="shared" si="9"/>
        <v>547.14084866125154</v>
      </c>
      <c r="AS19">
        <f t="shared" si="9"/>
        <v>684.37743776123546</v>
      </c>
      <c r="AT19">
        <f t="shared" si="9"/>
        <v>731.0020579513299</v>
      </c>
      <c r="AU19">
        <f t="shared" si="9"/>
        <v>1962.5203443738169</v>
      </c>
      <c r="AW19">
        <v>16</v>
      </c>
      <c r="AX19">
        <f>(R19*SUMPRODUCT(K20:$K$23, X20:$X$23)-$AZ$3*SUMPRODUCT(K19:$K$22, W20:$W$23))/Z19</f>
        <v>20381.937477182473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6.6923788999999997E-2</v>
      </c>
      <c r="O20">
        <f t="shared" si="21"/>
        <v>38244.11599021485</v>
      </c>
      <c r="P20">
        <f t="shared" si="22"/>
        <v>1912.2057995107425</v>
      </c>
      <c r="Q20" s="4">
        <f t="shared" si="23"/>
        <v>25</v>
      </c>
      <c r="R20">
        <f t="shared" si="0"/>
        <v>500000</v>
      </c>
      <c r="S20">
        <f t="shared" si="1"/>
        <v>16591.976354487691</v>
      </c>
      <c r="U20">
        <f t="shared" si="13"/>
        <v>6.6923788999999997E-2</v>
      </c>
      <c r="V20">
        <f t="shared" si="14"/>
        <v>0.01</v>
      </c>
      <c r="W20">
        <f t="shared" si="15"/>
        <v>0.51543026179639506</v>
      </c>
      <c r="X20">
        <f t="shared" si="16"/>
        <v>3.4494546084676704E-2</v>
      </c>
      <c r="Y20">
        <f t="shared" si="17"/>
        <v>5.1543026179639503E-3</v>
      </c>
      <c r="Z20">
        <f t="shared" si="18"/>
        <v>0.47578141309375438</v>
      </c>
      <c r="AB20">
        <f t="shared" si="19"/>
        <v>10505.467369781918</v>
      </c>
      <c r="AC20">
        <f t="shared" si="2"/>
        <v>7894.1539559563134</v>
      </c>
      <c r="AE20">
        <f t="shared" si="3"/>
        <v>18195.83954834587</v>
      </c>
      <c r="AF20">
        <f t="shared" si="4"/>
        <v>-909.79197741729342</v>
      </c>
      <c r="AG20">
        <f t="shared" si="4"/>
        <v>-11.89453532734386</v>
      </c>
      <c r="AH20">
        <f t="shared" si="5"/>
        <v>-17247.273042338351</v>
      </c>
      <c r="AI20">
        <f t="shared" si="6"/>
        <v>26.879993262878997</v>
      </c>
      <c r="AJ20">
        <f t="shared" si="7"/>
        <v>2611.3134138256046</v>
      </c>
      <c r="AK20">
        <f t="shared" si="24"/>
        <v>2378.1755165064787</v>
      </c>
      <c r="AL20">
        <f t="shared" si="8"/>
        <v>5016.3689235949623</v>
      </c>
      <c r="AN20">
        <f t="shared" si="9"/>
        <v>4505.8355358158797</v>
      </c>
      <c r="AO20">
        <f t="shared" si="9"/>
        <v>-225.29177679079396</v>
      </c>
      <c r="AP20">
        <f t="shared" si="9"/>
        <v>-2.9454436448267911</v>
      </c>
      <c r="AQ20">
        <f t="shared" si="9"/>
        <v>-4270.9420229610723</v>
      </c>
      <c r="AR20">
        <f t="shared" si="9"/>
        <v>6.6562924191855712</v>
      </c>
      <c r="AS20">
        <f t="shared" si="9"/>
        <v>646.63951030705334</v>
      </c>
      <c r="AT20">
        <f t="shared" si="9"/>
        <v>588.90757550433034</v>
      </c>
      <c r="AU20">
        <f t="shared" si="9"/>
        <v>1242.2033782305691</v>
      </c>
      <c r="AW20">
        <v>17</v>
      </c>
      <c r="AX20">
        <f>(R20*SUMPRODUCT(K21:$K$23, X21:$X$23)-$AZ$3*SUMPRODUCT(K20:$K$22, W21:$W$23))/Z20</f>
        <v>16591.976354487691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7.4711050000000001E-2</v>
      </c>
      <c r="O21">
        <f t="shared" si="21"/>
        <v>38244.11599021485</v>
      </c>
      <c r="P21">
        <f t="shared" si="22"/>
        <v>1912.2057995107425</v>
      </c>
      <c r="Q21" s="4">
        <f t="shared" si="23"/>
        <v>25</v>
      </c>
      <c r="R21">
        <f t="shared" si="0"/>
        <v>500000</v>
      </c>
      <c r="S21">
        <f t="shared" si="1"/>
        <v>12058.354562085291</v>
      </c>
      <c r="U21">
        <f t="shared" si="13"/>
        <v>7.4711050000000001E-2</v>
      </c>
      <c r="V21">
        <f t="shared" si="14"/>
        <v>0.01</v>
      </c>
      <c r="W21">
        <f t="shared" si="15"/>
        <v>0.47578141309375438</v>
      </c>
      <c r="X21">
        <f t="shared" si="16"/>
        <v>3.5546128942718136E-2</v>
      </c>
      <c r="Y21">
        <f t="shared" si="17"/>
        <v>4.7578141309375438E-3</v>
      </c>
      <c r="Z21">
        <f t="shared" si="18"/>
        <v>0.43547747002009868</v>
      </c>
      <c r="AB21">
        <f t="shared" si="19"/>
        <v>7894.1539559563134</v>
      </c>
      <c r="AC21">
        <f t="shared" si="2"/>
        <v>5251.1417373022177</v>
      </c>
      <c r="AE21">
        <f t="shared" si="3"/>
        <v>16654.450874573962</v>
      </c>
      <c r="AF21">
        <f t="shared" si="4"/>
        <v>-832.72254372869816</v>
      </c>
      <c r="AG21">
        <f t="shared" si="4"/>
        <v>-10.886936750502468</v>
      </c>
      <c r="AH21">
        <f t="shared" si="5"/>
        <v>-17773.064471359066</v>
      </c>
      <c r="AI21">
        <f t="shared" si="6"/>
        <v>-1962.2230772643052</v>
      </c>
      <c r="AJ21">
        <f t="shared" si="7"/>
        <v>2643.0122186540957</v>
      </c>
      <c r="AK21">
        <f t="shared" si="24"/>
        <v>2029.4154790461848</v>
      </c>
      <c r="AL21">
        <f t="shared" si="8"/>
        <v>2710.2046204359754</v>
      </c>
      <c r="AN21">
        <f t="shared" si="9"/>
        <v>3799.0492352875749</v>
      </c>
      <c r="AO21">
        <f t="shared" si="9"/>
        <v>-189.95246176437874</v>
      </c>
      <c r="AP21">
        <f t="shared" si="9"/>
        <v>-2.48342074128449</v>
      </c>
      <c r="AQ21">
        <f t="shared" si="9"/>
        <v>-4054.2163471577487</v>
      </c>
      <c r="AR21">
        <f t="shared" si="9"/>
        <v>-447.60299437583745</v>
      </c>
      <c r="AS21">
        <f t="shared" si="9"/>
        <v>602.89790541595482</v>
      </c>
      <c r="AT21">
        <f t="shared" si="9"/>
        <v>462.93026301585593</v>
      </c>
      <c r="AU21">
        <f t="shared" si="9"/>
        <v>618.2251740559733</v>
      </c>
      <c r="AW21">
        <v>18</v>
      </c>
      <c r="AX21">
        <f>(R21*SUMPRODUCT(K22:$K$23, X22:$X$23)-$AZ$3*SUMPRODUCT(K21:$K$22, W22:$W$23))/Z21</f>
        <v>12058.354562085291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8.3689026999999999E-2</v>
      </c>
      <c r="O22">
        <f t="shared" si="21"/>
        <v>38244.11599021485</v>
      </c>
      <c r="P22">
        <f t="shared" si="22"/>
        <v>1912.2057995107425</v>
      </c>
      <c r="Q22" s="4">
        <f t="shared" si="23"/>
        <v>25</v>
      </c>
      <c r="R22">
        <f t="shared" si="0"/>
        <v>500000</v>
      </c>
      <c r="S22">
        <f t="shared" si="1"/>
        <v>6617.9050850491167</v>
      </c>
      <c r="U22">
        <f t="shared" si="13"/>
        <v>8.3689026999999999E-2</v>
      </c>
      <c r="V22">
        <f t="shared" si="14"/>
        <v>0.01</v>
      </c>
      <c r="W22">
        <f t="shared" si="15"/>
        <v>0.43547747002009868</v>
      </c>
      <c r="X22">
        <f t="shared" si="16"/>
        <v>3.6444685746403728E-2</v>
      </c>
      <c r="Y22">
        <f t="shared" si="17"/>
        <v>4.3547747002009871E-3</v>
      </c>
      <c r="Z22">
        <f t="shared" si="18"/>
        <v>0.39467800957349392</v>
      </c>
      <c r="AB22">
        <f t="shared" si="19"/>
        <v>5251.1417373022177</v>
      </c>
      <c r="AC22">
        <f t="shared" si="2"/>
        <v>2611.9416065134892</v>
      </c>
      <c r="AE22">
        <f t="shared" si="3"/>
        <v>15094.111576915828</v>
      </c>
      <c r="AF22">
        <f t="shared" si="4"/>
        <v>-754.70557884579136</v>
      </c>
      <c r="AG22">
        <f t="shared" si="4"/>
        <v>-9.8669502393373474</v>
      </c>
      <c r="AH22">
        <f t="shared" si="5"/>
        <v>-18222.342873201866</v>
      </c>
      <c r="AI22">
        <f t="shared" si="6"/>
        <v>-3892.8038253711657</v>
      </c>
      <c r="AJ22">
        <f t="shared" si="7"/>
        <v>2639.2001307887285</v>
      </c>
      <c r="AK22">
        <f t="shared" si="24"/>
        <v>1676.4023508112748</v>
      </c>
      <c r="AL22">
        <f t="shared" si="8"/>
        <v>422.79865622883767</v>
      </c>
      <c r="AN22">
        <f t="shared" si="9"/>
        <v>3171.7104060425177</v>
      </c>
      <c r="AO22">
        <f t="shared" si="9"/>
        <v>-158.58552030212587</v>
      </c>
      <c r="AP22">
        <f t="shared" si="9"/>
        <v>-2.0733322786530302</v>
      </c>
      <c r="AQ22">
        <f t="shared" si="9"/>
        <v>-3829.0424857995181</v>
      </c>
      <c r="AR22">
        <f t="shared" si="9"/>
        <v>-817.99093233777921</v>
      </c>
      <c r="AS22">
        <f t="shared" si="9"/>
        <v>554.57245534432309</v>
      </c>
      <c r="AT22">
        <f t="shared" si="9"/>
        <v>352.26073119228209</v>
      </c>
      <c r="AU22">
        <f t="shared" si="9"/>
        <v>88.842254198825941</v>
      </c>
      <c r="AW22">
        <v>19</v>
      </c>
      <c r="AX22">
        <f>(R22*SUMPRODUCT(K23:$K$23, X23:$X$23)-$AZ$3*SUMPRODUCT(K22:$K$22, W23:$W$23))/Z22</f>
        <v>6617.9050850491167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9.4384723000000004E-2</v>
      </c>
      <c r="O23">
        <f t="shared" si="21"/>
        <v>38244.11599021485</v>
      </c>
      <c r="P23">
        <f t="shared" si="22"/>
        <v>1912.2057995107425</v>
      </c>
      <c r="Q23" s="4">
        <f t="shared" si="23"/>
        <v>25</v>
      </c>
      <c r="R23">
        <f t="shared" si="0"/>
        <v>500000</v>
      </c>
      <c r="S23">
        <f t="shared" si="1"/>
        <v>7389.2275567437828</v>
      </c>
      <c r="U23">
        <f t="shared" si="13"/>
        <v>9.4384723000000004E-2</v>
      </c>
      <c r="V23">
        <f t="shared" si="14"/>
        <v>0.01</v>
      </c>
      <c r="W23">
        <f t="shared" si="15"/>
        <v>0.39467800957349392</v>
      </c>
      <c r="X23">
        <f t="shared" si="16"/>
        <v>3.7251574607785574E-2</v>
      </c>
      <c r="Y23">
        <f t="shared" si="17"/>
        <v>3.9467800957349395E-3</v>
      </c>
      <c r="Z23">
        <f t="shared" si="18"/>
        <v>0.3534796548699734</v>
      </c>
      <c r="AB23">
        <f t="shared" si="19"/>
        <v>2611.9416065134892</v>
      </c>
      <c r="AC23">
        <f t="shared" si="2"/>
        <v>2611.9416065134892</v>
      </c>
      <c r="AE23">
        <f t="shared" si="3"/>
        <v>13518.516921028377</v>
      </c>
      <c r="AF23">
        <f t="shared" si="4"/>
        <v>-675.92584605141883</v>
      </c>
      <c r="AG23">
        <f t="shared" si="4"/>
        <v>-8.8369913717493347</v>
      </c>
      <c r="AH23">
        <f t="shared" si="5"/>
        <v>-18625.787303892786</v>
      </c>
      <c r="AI23">
        <f t="shared" si="6"/>
        <v>-5792.0332202875779</v>
      </c>
      <c r="AJ23">
        <f t="shared" si="7"/>
        <v>0</v>
      </c>
      <c r="AK23">
        <f t="shared" si="24"/>
        <v>1322.4752706205006</v>
      </c>
      <c r="AL23">
        <f t="shared" si="8"/>
        <v>-4469.5579496670771</v>
      </c>
      <c r="AN23">
        <f t="shared" si="9"/>
        <v>2616.7147769761491</v>
      </c>
      <c r="AO23">
        <f t="shared" si="9"/>
        <v>-130.83573884880747</v>
      </c>
      <c r="AP23">
        <f t="shared" si="9"/>
        <v>-1.71053422809254</v>
      </c>
      <c r="AQ23">
        <f t="shared" si="9"/>
        <v>-3605.3047206012147</v>
      </c>
      <c r="AR23">
        <f t="shared" si="9"/>
        <v>-1121.1362167019654</v>
      </c>
      <c r="AS23">
        <f t="shared" si="9"/>
        <v>0</v>
      </c>
      <c r="AT23">
        <f t="shared" si="9"/>
        <v>255.98522404741323</v>
      </c>
      <c r="AU23">
        <f t="shared" si="9"/>
        <v>-865.15099265455217</v>
      </c>
      <c r="AW23">
        <v>20</v>
      </c>
      <c r="AX23">
        <f>(R23*SUMPRODUCT(K$23:$K24, X$23:$X24)-$AZ$3*SUMPRODUCT(K$22:$K23, W$23:$W24))/Z23</f>
        <v>7389.2275567437828</v>
      </c>
    </row>
    <row r="25" spans="5:50" x14ac:dyDescent="0.25">
      <c r="AN25" s="8">
        <f t="shared" ref="AN25:AU25" si="25">SUM(AN3:AN23)</f>
        <v>286230.52079436427</v>
      </c>
      <c r="AO25" s="8">
        <f t="shared" si="25"/>
        <v>-42994.613032379348</v>
      </c>
      <c r="AP25" s="8">
        <f t="shared" si="25"/>
        <v>-1684.5401415762381</v>
      </c>
      <c r="AQ25" s="8">
        <f t="shared" si="25"/>
        <v>-99633.073114320272</v>
      </c>
      <c r="AR25" s="8">
        <f t="shared" si="25"/>
        <v>141918.29450608836</v>
      </c>
      <c r="AS25" s="8">
        <f t="shared" si="25"/>
        <v>-13290.012857517646</v>
      </c>
      <c r="AT25" s="8">
        <f t="shared" si="25"/>
        <v>32944.089791624305</v>
      </c>
      <c r="AU25" s="9">
        <f t="shared" si="25"/>
        <v>161572.37144019504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32" priority="1" operator="lessThan">
      <formula>0</formula>
    </cfRule>
  </conditionalFormatting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7D7C17-2F13-49FB-AB9D-A9F070B06568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'T.26.04.E'!C3*(1+C12)</f>
        <v>2228.7965760298589</v>
      </c>
      <c r="K3">
        <v>1</v>
      </c>
      <c r="L3" s="2">
        <v>0</v>
      </c>
      <c r="O3">
        <f>$C$3</f>
        <v>2228.7965760298589</v>
      </c>
      <c r="P3">
        <f>O3*B5</f>
        <v>1783.0372608238872</v>
      </c>
      <c r="Q3" s="4">
        <f>B8</f>
        <v>1522.432587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2228.7965760298589</v>
      </c>
      <c r="AF3">
        <f t="shared" ref="AF3:AG23" si="4">-$Z3*P3</f>
        <v>-1783.0372608238872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-1076.6732717940283</v>
      </c>
      <c r="AJ3">
        <f t="shared" ref="AJ3:AJ23" si="7">AB3-AC3</f>
        <v>0</v>
      </c>
      <c r="AL3">
        <f t="shared" ref="AL3:AL23" si="8">SUM(AI3:AK3)</f>
        <v>-1076.6732717940283</v>
      </c>
      <c r="AN3">
        <f t="shared" ref="AN3:AU23" si="9">AE3*$K3</f>
        <v>2228.7965760298589</v>
      </c>
      <c r="AO3">
        <f t="shared" si="9"/>
        <v>-1783.0372608238872</v>
      </c>
      <c r="AP3">
        <f t="shared" si="9"/>
        <v>-1522.432587</v>
      </c>
      <c r="AQ3">
        <f t="shared" si="9"/>
        <v>0</v>
      </c>
      <c r="AR3">
        <f t="shared" si="9"/>
        <v>-1076.6732717940283</v>
      </c>
      <c r="AS3">
        <f t="shared" si="9"/>
        <v>0</v>
      </c>
      <c r="AT3">
        <f t="shared" si="9"/>
        <v>0</v>
      </c>
      <c r="AU3">
        <f t="shared" si="9"/>
        <v>-1076.6732717940283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1695.180905714815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Mortalities!B2:B21</f>
        <v>1.694311E-3</v>
      </c>
      <c r="R4">
        <f t="shared" si="0"/>
        <v>1000000</v>
      </c>
      <c r="S4">
        <f t="shared" si="1"/>
        <v>136.01738916384159</v>
      </c>
      <c r="U4">
        <f t="shared" ref="U4:U23" si="13">M4</f>
        <v>1.694311E-3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1.694311E-3</v>
      </c>
      <c r="Y4">
        <f t="shared" ref="Y4:Y23" si="17">V4*W4</f>
        <v>0.01</v>
      </c>
      <c r="Z4">
        <f t="shared" ref="Z4:Z23" si="18">MAX(0, W4-X4-Y4)</f>
        <v>0.98830568900000004</v>
      </c>
      <c r="AB4">
        <f t="shared" ref="AB4:AB23" si="19">AC3</f>
        <v>0</v>
      </c>
      <c r="AC4">
        <f t="shared" si="2"/>
        <v>134.42675951355159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-1694.3109999999999</v>
      </c>
      <c r="AI4">
        <f t="shared" si="6"/>
        <v>-1694.3109999999999</v>
      </c>
      <c r="AJ4">
        <f t="shared" si="7"/>
        <v>-134.42675951355159</v>
      </c>
      <c r="AK4">
        <f>G4*MAX(0, SUM(AB4, AE4:AF4))</f>
        <v>0</v>
      </c>
      <c r="AL4">
        <f t="shared" si="8"/>
        <v>-1828.7377595135515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-1560.7541462012653</v>
      </c>
      <c r="AR4">
        <f t="shared" si="9"/>
        <v>-1560.7541462012653</v>
      </c>
      <c r="AS4">
        <f t="shared" si="9"/>
        <v>-123.83034889767937</v>
      </c>
      <c r="AT4">
        <f t="shared" si="9"/>
        <v>0</v>
      </c>
      <c r="AU4">
        <f t="shared" si="9"/>
        <v>-1684.5844950989447</v>
      </c>
      <c r="AW4">
        <v>1</v>
      </c>
      <c r="AX4">
        <f>(R4*SUMPRODUCT(K5:$K$23, X5:$X$23)-$AZ$3*SUMPRODUCT(K4:$K$22, W5:$W$23))/Z4</f>
        <v>136.01738916384159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1.701527E-3</v>
      </c>
      <c r="O5">
        <f t="shared" ref="O5:O23" si="21">$C$3</f>
        <v>2228.7965760298589</v>
      </c>
      <c r="P5">
        <f t="shared" ref="P5:P23" si="22">O5*$C$5</f>
        <v>111.43982880149295</v>
      </c>
      <c r="Q5" s="4">
        <f t="shared" ref="Q5:Q23" si="23">$C$8</f>
        <v>25</v>
      </c>
      <c r="R5">
        <f t="shared" si="0"/>
        <v>1000000</v>
      </c>
      <c r="S5">
        <f t="shared" si="1"/>
        <v>256.72864374903457</v>
      </c>
      <c r="U5">
        <f t="shared" si="13"/>
        <v>1.701527E-3</v>
      </c>
      <c r="V5">
        <f t="shared" si="14"/>
        <v>0.01</v>
      </c>
      <c r="W5">
        <f t="shared" si="15"/>
        <v>0.98830568900000004</v>
      </c>
      <c r="X5">
        <f t="shared" si="16"/>
        <v>1.681628814087103E-3</v>
      </c>
      <c r="Y5">
        <f t="shared" si="17"/>
        <v>9.8830568900000002E-3</v>
      </c>
      <c r="Z5">
        <f t="shared" si="18"/>
        <v>0.97674100329591296</v>
      </c>
      <c r="AB5">
        <f t="shared" si="19"/>
        <v>134.42675951355159</v>
      </c>
      <c r="AC5">
        <f t="shared" si="2"/>
        <v>250.75739307023105</v>
      </c>
      <c r="AE5">
        <f t="shared" si="3"/>
        <v>2176.9570038139</v>
      </c>
      <c r="AF5">
        <f t="shared" si="4"/>
        <v>-108.847850190695</v>
      </c>
      <c r="AG5">
        <f t="shared" si="4"/>
        <v>-24.418525082397824</v>
      </c>
      <c r="AH5">
        <f t="shared" si="5"/>
        <v>-1681.6288140871029</v>
      </c>
      <c r="AI5">
        <f t="shared" si="6"/>
        <v>362.06181445370453</v>
      </c>
      <c r="AJ5">
        <f t="shared" si="7"/>
        <v>-116.33063355667946</v>
      </c>
      <c r="AK5">
        <f>G5*SUM(AB5, AE5:AF5)</f>
        <v>154.17751391957299</v>
      </c>
      <c r="AL5">
        <f t="shared" si="8"/>
        <v>399.90869481659809</v>
      </c>
      <c r="AN5">
        <f t="shared" si="9"/>
        <v>1847.2793920796914</v>
      </c>
      <c r="AO5">
        <f t="shared" si="9"/>
        <v>-92.363969603984572</v>
      </c>
      <c r="AP5">
        <f t="shared" si="9"/>
        <v>-20.720592134189275</v>
      </c>
      <c r="AQ5">
        <f t="shared" si="9"/>
        <v>-1426.9635311805514</v>
      </c>
      <c r="AR5">
        <f t="shared" si="9"/>
        <v>307.23129916096639</v>
      </c>
      <c r="AS5">
        <f t="shared" si="9"/>
        <v>-98.713562858772377</v>
      </c>
      <c r="AT5">
        <f t="shared" si="9"/>
        <v>130.82892481878994</v>
      </c>
      <c r="AU5">
        <f t="shared" si="9"/>
        <v>339.34666112098398</v>
      </c>
      <c r="AW5">
        <v>2</v>
      </c>
      <c r="AX5">
        <f>(R5*SUMPRODUCT(K6:$K$23, X6:$X$23)-$AZ$3*SUMPRODUCT(K5:$K$22, W6:$W$23))/Z5</f>
        <v>256.72864374903457</v>
      </c>
    </row>
    <row r="6" spans="1:52" x14ac:dyDescent="0.25">
      <c r="A6" t="s">
        <v>16</v>
      </c>
      <c r="C6" s="2"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1.710095E-3</v>
      </c>
      <c r="O6">
        <f t="shared" si="21"/>
        <v>2228.7965760298589</v>
      </c>
      <c r="P6">
        <f t="shared" si="22"/>
        <v>111.43982880149295</v>
      </c>
      <c r="Q6" s="4">
        <f t="shared" si="23"/>
        <v>25</v>
      </c>
      <c r="R6">
        <f t="shared" si="0"/>
        <v>1000000</v>
      </c>
      <c r="S6">
        <f t="shared" si="1"/>
        <v>362.70730056184408</v>
      </c>
      <c r="U6">
        <f t="shared" si="13"/>
        <v>1.710095E-3</v>
      </c>
      <c r="V6">
        <f t="shared" si="14"/>
        <v>0.01</v>
      </c>
      <c r="W6">
        <f t="shared" si="15"/>
        <v>0.97674100329591296</v>
      </c>
      <c r="X6">
        <f t="shared" si="16"/>
        <v>1.6703199060313244E-3</v>
      </c>
      <c r="Y6">
        <f t="shared" si="17"/>
        <v>9.7674100329591292E-3</v>
      </c>
      <c r="Z6">
        <f t="shared" si="18"/>
        <v>0.96530327335692256</v>
      </c>
      <c r="AB6">
        <f t="shared" si="19"/>
        <v>250.75739307023105</v>
      </c>
      <c r="AC6">
        <f t="shared" si="2"/>
        <v>350.12254450280125</v>
      </c>
      <c r="AE6">
        <f t="shared" si="3"/>
        <v>2151.464630488324</v>
      </c>
      <c r="AF6">
        <f t="shared" si="4"/>
        <v>-107.5732315244162</v>
      </c>
      <c r="AG6">
        <f t="shared" si="4"/>
        <v>-24.132581833923066</v>
      </c>
      <c r="AH6">
        <f t="shared" si="5"/>
        <v>-1670.3199060313243</v>
      </c>
      <c r="AI6">
        <f t="shared" si="6"/>
        <v>349.43891109866036</v>
      </c>
      <c r="AJ6">
        <f t="shared" si="7"/>
        <v>-99.365151432570201</v>
      </c>
      <c r="AK6">
        <f>G6*SUM(AB6, AE6:AF6)</f>
        <v>160.62541544238974</v>
      </c>
      <c r="AL6">
        <f t="shared" si="8"/>
        <v>410.69917510847989</v>
      </c>
      <c r="AN6">
        <f t="shared" si="9"/>
        <v>1681.7378993810603</v>
      </c>
      <c r="AO6">
        <f t="shared" si="9"/>
        <v>-84.08689496905302</v>
      </c>
      <c r="AP6">
        <f t="shared" si="9"/>
        <v>-18.863743751535296</v>
      </c>
      <c r="AQ6">
        <f t="shared" si="9"/>
        <v>-1305.6409342067193</v>
      </c>
      <c r="AR6">
        <f t="shared" si="9"/>
        <v>273.14632645375269</v>
      </c>
      <c r="AS6">
        <f t="shared" si="9"/>
        <v>-77.670875306912677</v>
      </c>
      <c r="AT6">
        <f t="shared" si="9"/>
        <v>125.55625824626385</v>
      </c>
      <c r="AU6">
        <f t="shared" si="9"/>
        <v>321.03170939310388</v>
      </c>
      <c r="AW6">
        <v>3</v>
      </c>
      <c r="AX6">
        <f>(R6*SUMPRODUCT(K7:$K$23, X7:$X$23)-$AZ$3*SUMPRODUCT(K6:$K$22, W7:$W$23))/Z6</f>
        <v>362.70730056184408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1.7195660000000001E-3</v>
      </c>
      <c r="O7">
        <f t="shared" si="21"/>
        <v>2228.7965760298589</v>
      </c>
      <c r="P7">
        <f t="shared" si="22"/>
        <v>111.43982880149295</v>
      </c>
      <c r="Q7" s="4">
        <f t="shared" si="23"/>
        <v>25</v>
      </c>
      <c r="R7">
        <f t="shared" si="0"/>
        <v>1000000</v>
      </c>
      <c r="S7">
        <f t="shared" si="1"/>
        <v>454.93144301857029</v>
      </c>
      <c r="U7">
        <f t="shared" si="13"/>
        <v>1.7195660000000001E-3</v>
      </c>
      <c r="V7">
        <f t="shared" si="14"/>
        <v>0.01</v>
      </c>
      <c r="W7">
        <f t="shared" si="15"/>
        <v>0.96530327335692256</v>
      </c>
      <c r="X7">
        <f t="shared" si="16"/>
        <v>1.6599026885532699E-3</v>
      </c>
      <c r="Y7">
        <f t="shared" si="17"/>
        <v>9.6530327335692251E-3</v>
      </c>
      <c r="Z7">
        <f t="shared" si="18"/>
        <v>0.95399033793480004</v>
      </c>
      <c r="AB7">
        <f t="shared" si="19"/>
        <v>350.12254450280125</v>
      </c>
      <c r="AC7">
        <f t="shared" si="2"/>
        <v>434.00020106245211</v>
      </c>
      <c r="AE7">
        <f t="shared" si="3"/>
        <v>2126.2503987546502</v>
      </c>
      <c r="AF7">
        <f t="shared" si="4"/>
        <v>-106.31251993773252</v>
      </c>
      <c r="AG7">
        <f t="shared" si="4"/>
        <v>-23.84975844837</v>
      </c>
      <c r="AH7">
        <f t="shared" si="5"/>
        <v>-1659.9026885532699</v>
      </c>
      <c r="AI7">
        <f t="shared" si="6"/>
        <v>336.18543181527775</v>
      </c>
      <c r="AJ7">
        <f t="shared" si="7"/>
        <v>-83.877656559650859</v>
      </c>
      <c r="AK7">
        <f>G7*SUM(AB7, AE7:AF7)</f>
        <v>165.90422963238035</v>
      </c>
      <c r="AL7">
        <f t="shared" si="8"/>
        <v>418.21200488800724</v>
      </c>
      <c r="AN7">
        <f t="shared" si="9"/>
        <v>1531.0165157857446</v>
      </c>
      <c r="AO7">
        <f t="shared" si="9"/>
        <v>-76.550825789287245</v>
      </c>
      <c r="AP7">
        <f t="shared" si="9"/>
        <v>-17.173129798513674</v>
      </c>
      <c r="AQ7">
        <f t="shared" si="9"/>
        <v>-1195.2206721563391</v>
      </c>
      <c r="AR7">
        <f t="shared" si="9"/>
        <v>242.0718880416045</v>
      </c>
      <c r="AS7">
        <f t="shared" si="9"/>
        <v>-60.396497784759845</v>
      </c>
      <c r="AT7">
        <f t="shared" si="9"/>
        <v>119.46011427189134</v>
      </c>
      <c r="AU7">
        <f t="shared" si="9"/>
        <v>301.13550452873596</v>
      </c>
      <c r="AW7">
        <v>4</v>
      </c>
      <c r="AX7">
        <f>(R7*SUMPRODUCT(K8:$K$23, X8:$X$23)-$AZ$3*SUMPRODUCT(K7:$K$22, W8:$W$23))/Z7</f>
        <v>454.93144301857029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1.7312919999999999E-3</v>
      </c>
      <c r="O8">
        <f t="shared" si="21"/>
        <v>2228.7965760298589</v>
      </c>
      <c r="P8">
        <f t="shared" si="22"/>
        <v>111.43982880149295</v>
      </c>
      <c r="Q8" s="4">
        <f t="shared" si="23"/>
        <v>25</v>
      </c>
      <c r="R8">
        <f t="shared" si="0"/>
        <v>1000000</v>
      </c>
      <c r="S8">
        <f t="shared" si="1"/>
        <v>533.45485413176584</v>
      </c>
      <c r="U8">
        <f t="shared" si="13"/>
        <v>1.7312919999999999E-3</v>
      </c>
      <c r="V8">
        <f t="shared" si="14"/>
        <v>0.01</v>
      </c>
      <c r="W8">
        <f t="shared" si="15"/>
        <v>0.95399033793480004</v>
      </c>
      <c r="X8">
        <f t="shared" si="16"/>
        <v>1.6516358401438157E-3</v>
      </c>
      <c r="Y8">
        <f t="shared" si="17"/>
        <v>9.5399033793479998E-3</v>
      </c>
      <c r="Z8">
        <f t="shared" si="18"/>
        <v>0.94279879871530825</v>
      </c>
      <c r="AB8">
        <f t="shared" si="19"/>
        <v>434.00020106245211</v>
      </c>
      <c r="AC8">
        <f t="shared" si="2"/>
        <v>502.9405956442788</v>
      </c>
      <c r="AE8">
        <f t="shared" si="3"/>
        <v>2101.306734461743</v>
      </c>
      <c r="AF8">
        <f t="shared" si="4"/>
        <v>-105.06533672308716</v>
      </c>
      <c r="AG8">
        <f t="shared" si="4"/>
        <v>-23.569969967882706</v>
      </c>
      <c r="AH8">
        <f t="shared" si="5"/>
        <v>-1651.6358401438156</v>
      </c>
      <c r="AI8">
        <f t="shared" si="6"/>
        <v>321.03558762695752</v>
      </c>
      <c r="AJ8">
        <f t="shared" si="7"/>
        <v>-68.940394581826695</v>
      </c>
      <c r="AK8">
        <f t="shared" ref="AK8:AK23" si="24">G8*SUM(AB8:AB8, AE8:AF8)</f>
        <v>170.11691191607758</v>
      </c>
      <c r="AL8">
        <f t="shared" si="8"/>
        <v>422.21210496120841</v>
      </c>
      <c r="AN8">
        <f t="shared" si="9"/>
        <v>1393.7866064915452</v>
      </c>
      <c r="AO8">
        <f t="shared" si="9"/>
        <v>-69.68933032457727</v>
      </c>
      <c r="AP8">
        <f t="shared" si="9"/>
        <v>-15.63384722366956</v>
      </c>
      <c r="AQ8">
        <f t="shared" si="9"/>
        <v>-1095.5220744502747</v>
      </c>
      <c r="AR8">
        <f t="shared" si="9"/>
        <v>212.94135449302379</v>
      </c>
      <c r="AS8">
        <f t="shared" si="9"/>
        <v>-45.727830705784925</v>
      </c>
      <c r="AT8">
        <f t="shared" si="9"/>
        <v>112.83772591490151</v>
      </c>
      <c r="AU8">
        <f t="shared" si="9"/>
        <v>280.05124970214035</v>
      </c>
      <c r="AW8">
        <v>5</v>
      </c>
      <c r="AX8">
        <f>(R8*SUMPRODUCT(K9:$K$23, X9:$X$23)-$AZ$3*SUMPRODUCT(K8:$K$22, W9:$W$23))/Z8</f>
        <v>533.45485413176584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1.749783E-3</v>
      </c>
      <c r="O9">
        <f t="shared" si="21"/>
        <v>2228.7965760298589</v>
      </c>
      <c r="P9">
        <f t="shared" si="22"/>
        <v>111.43982880149295</v>
      </c>
      <c r="Q9" s="4">
        <f t="shared" si="23"/>
        <v>25</v>
      </c>
      <c r="R9">
        <f t="shared" si="0"/>
        <v>1000000</v>
      </c>
      <c r="S9">
        <f t="shared" si="1"/>
        <v>595.72517832395499</v>
      </c>
      <c r="U9">
        <f t="shared" si="13"/>
        <v>1.749783E-3</v>
      </c>
      <c r="V9">
        <f t="shared" si="14"/>
        <v>0.01</v>
      </c>
      <c r="W9">
        <f t="shared" si="15"/>
        <v>0.94279879871530825</v>
      </c>
      <c r="X9">
        <f t="shared" si="16"/>
        <v>1.6496933104124681E-3</v>
      </c>
      <c r="Y9">
        <f t="shared" si="17"/>
        <v>9.427987987153082E-3</v>
      </c>
      <c r="Z9">
        <f t="shared" si="18"/>
        <v>0.93172111741774277</v>
      </c>
      <c r="AB9">
        <f t="shared" si="19"/>
        <v>502.9405956442788</v>
      </c>
      <c r="AC9">
        <f t="shared" si="2"/>
        <v>555.0497288218794</v>
      </c>
      <c r="AE9">
        <f t="shared" si="3"/>
        <v>2076.6168363153793</v>
      </c>
      <c r="AF9">
        <f t="shared" si="4"/>
        <v>-103.83084181576896</v>
      </c>
      <c r="AG9">
        <f t="shared" si="4"/>
        <v>-23.293027935443568</v>
      </c>
      <c r="AH9">
        <f t="shared" si="5"/>
        <v>-1649.693310412468</v>
      </c>
      <c r="AI9">
        <f t="shared" si="6"/>
        <v>299.79965615169863</v>
      </c>
      <c r="AJ9">
        <f t="shared" si="7"/>
        <v>-52.109133177600597</v>
      </c>
      <c r="AK9">
        <f t="shared" si="24"/>
        <v>173.30086131007226</v>
      </c>
      <c r="AL9">
        <f t="shared" si="8"/>
        <v>420.99138428417029</v>
      </c>
      <c r="AN9">
        <f t="shared" si="9"/>
        <v>1268.8333121312667</v>
      </c>
      <c r="AO9">
        <f t="shared" si="9"/>
        <v>-63.441665606563333</v>
      </c>
      <c r="AP9">
        <f t="shared" si="9"/>
        <v>-14.232269173611968</v>
      </c>
      <c r="AQ9">
        <f t="shared" si="9"/>
        <v>-1007.9788386794867</v>
      </c>
      <c r="AR9">
        <f t="shared" si="9"/>
        <v>183.18053867160464</v>
      </c>
      <c r="AS9">
        <f t="shared" si="9"/>
        <v>-31.83919290538913</v>
      </c>
      <c r="AT9">
        <f t="shared" si="9"/>
        <v>105.88853080928466</v>
      </c>
      <c r="AU9">
        <f t="shared" si="9"/>
        <v>257.22987657550016</v>
      </c>
      <c r="AW9">
        <v>6</v>
      </c>
      <c r="AX9">
        <f>(R9*SUMPRODUCT(K10:$K$23, X10:$X$23)-$AZ$3*SUMPRODUCT(K9:$K$22, W10:$W$23))/Z9</f>
        <v>595.72517832395499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1.7714300000000001E-3</v>
      </c>
      <c r="O10">
        <f t="shared" si="21"/>
        <v>2228.7965760298589</v>
      </c>
      <c r="P10">
        <f t="shared" si="22"/>
        <v>111.43982880149295</v>
      </c>
      <c r="Q10" s="4">
        <f t="shared" si="23"/>
        <v>25</v>
      </c>
      <c r="R10">
        <f t="shared" si="0"/>
        <v>1000000</v>
      </c>
      <c r="S10">
        <f t="shared" si="1"/>
        <v>642.0125371167004</v>
      </c>
      <c r="U10">
        <f t="shared" si="13"/>
        <v>1.7714300000000001E-3</v>
      </c>
      <c r="V10">
        <f t="shared" si="14"/>
        <v>0.01</v>
      </c>
      <c r="W10">
        <f t="shared" si="15"/>
        <v>0.93172111741774277</v>
      </c>
      <c r="X10">
        <f t="shared" si="16"/>
        <v>1.6504787390273121E-3</v>
      </c>
      <c r="Y10">
        <f t="shared" si="17"/>
        <v>9.3172111741774283E-3</v>
      </c>
      <c r="Z10">
        <f t="shared" si="18"/>
        <v>0.92075342750453804</v>
      </c>
      <c r="AB10">
        <f t="shared" si="19"/>
        <v>555.0497288218794</v>
      </c>
      <c r="AC10">
        <f t="shared" si="2"/>
        <v>591.13524405108637</v>
      </c>
      <c r="AE10">
        <f t="shared" si="3"/>
        <v>2052.1720865898715</v>
      </c>
      <c r="AF10">
        <f t="shared" si="4"/>
        <v>-102.60860432949357</v>
      </c>
      <c r="AG10">
        <f t="shared" si="4"/>
        <v>-23.01883568761345</v>
      </c>
      <c r="AH10">
        <f t="shared" si="5"/>
        <v>-1650.4787390273123</v>
      </c>
      <c r="AI10">
        <f t="shared" si="6"/>
        <v>276.06590754545209</v>
      </c>
      <c r="AJ10">
        <f t="shared" si="7"/>
        <v>-36.085515229206976</v>
      </c>
      <c r="AK10">
        <f t="shared" si="24"/>
        <v>175.32292477575803</v>
      </c>
      <c r="AL10">
        <f t="shared" si="8"/>
        <v>415.30331709200311</v>
      </c>
      <c r="AN10">
        <f t="shared" si="9"/>
        <v>1155.0568084068541</v>
      </c>
      <c r="AO10">
        <f t="shared" si="9"/>
        <v>-57.752840420342707</v>
      </c>
      <c r="AP10">
        <f t="shared" si="9"/>
        <v>-12.956059122097511</v>
      </c>
      <c r="AQ10">
        <f t="shared" si="9"/>
        <v>-928.96532269481725</v>
      </c>
      <c r="AR10">
        <f t="shared" si="9"/>
        <v>155.38258616959661</v>
      </c>
      <c r="AS10">
        <f t="shared" si="9"/>
        <v>-20.310587168947634</v>
      </c>
      <c r="AT10">
        <f t="shared" si="9"/>
        <v>98.679803343662499</v>
      </c>
      <c r="AU10">
        <f t="shared" si="9"/>
        <v>233.75180234431144</v>
      </c>
      <c r="AW10">
        <v>7</v>
      </c>
      <c r="AX10">
        <f>(R10*SUMPRODUCT(K11:$K$23, X11:$X$23)-$AZ$3*SUMPRODUCT(K10:$K$22, W11:$W$23))/Z10</f>
        <v>642.0125371167004</v>
      </c>
    </row>
    <row r="11" spans="1:52" x14ac:dyDescent="0.25">
      <c r="A11" t="s">
        <v>33</v>
      </c>
      <c r="C11" s="7">
        <f>AU25</f>
        <v>61.420337985398618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1.793078E-3</v>
      </c>
      <c r="O11">
        <f t="shared" si="21"/>
        <v>2228.7965760298589</v>
      </c>
      <c r="P11">
        <f t="shared" si="22"/>
        <v>111.43982880149295</v>
      </c>
      <c r="Q11" s="4">
        <f t="shared" si="23"/>
        <v>25</v>
      </c>
      <c r="R11">
        <f t="shared" si="0"/>
        <v>1000000</v>
      </c>
      <c r="S11">
        <f t="shared" si="1"/>
        <v>674.41898636255485</v>
      </c>
      <c r="U11">
        <f t="shared" si="13"/>
        <v>1.793078E-3</v>
      </c>
      <c r="V11">
        <f t="shared" si="14"/>
        <v>0.01</v>
      </c>
      <c r="W11">
        <f t="shared" si="15"/>
        <v>0.92075342750453804</v>
      </c>
      <c r="X11">
        <f t="shared" si="16"/>
        <v>1.650982714282982E-3</v>
      </c>
      <c r="Y11">
        <f t="shared" si="17"/>
        <v>9.2075342750453804E-3</v>
      </c>
      <c r="Z11">
        <f t="shared" si="18"/>
        <v>0.90989491051520965</v>
      </c>
      <c r="AB11">
        <f t="shared" si="19"/>
        <v>591.13524405108637</v>
      </c>
      <c r="AC11">
        <f t="shared" si="2"/>
        <v>613.65040324611527</v>
      </c>
      <c r="AE11">
        <f t="shared" si="3"/>
        <v>2027.9706611032941</v>
      </c>
      <c r="AF11">
        <f t="shared" si="4"/>
        <v>-101.39853305516471</v>
      </c>
      <c r="AG11">
        <f t="shared" si="4"/>
        <v>-22.747372762880243</v>
      </c>
      <c r="AH11">
        <f t="shared" si="5"/>
        <v>-1650.982714282982</v>
      </c>
      <c r="AI11">
        <f t="shared" si="6"/>
        <v>252.84204100226702</v>
      </c>
      <c r="AJ11">
        <f t="shared" si="7"/>
        <v>-22.5151591950289</v>
      </c>
      <c r="AK11">
        <f t="shared" si="24"/>
        <v>176.23951604694514</v>
      </c>
      <c r="AL11">
        <f t="shared" si="8"/>
        <v>406.56639785418326</v>
      </c>
      <c r="AN11">
        <f t="shared" si="9"/>
        <v>1051.4596299194166</v>
      </c>
      <c r="AO11">
        <f t="shared" si="9"/>
        <v>-52.572981495970836</v>
      </c>
      <c r="AP11">
        <f t="shared" si="9"/>
        <v>-11.794028683770403</v>
      </c>
      <c r="AQ11">
        <f t="shared" si="9"/>
        <v>-855.99940228865</v>
      </c>
      <c r="AR11">
        <f t="shared" si="9"/>
        <v>131.09321745102528</v>
      </c>
      <c r="AS11">
        <f t="shared" si="9"/>
        <v>-11.673630890647299</v>
      </c>
      <c r="AT11">
        <f t="shared" si="9"/>
        <v>91.376438463406046</v>
      </c>
      <c r="AU11">
        <f t="shared" si="9"/>
        <v>210.79602502378404</v>
      </c>
      <c r="AW11">
        <v>8</v>
      </c>
      <c r="AX11">
        <f>(R11*SUMPRODUCT(K12:$K$23, X12:$X$23)-$AZ$3*SUMPRODUCT(K11:$K$22, W12:$W$23))/Z11</f>
        <v>674.41898636255485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1.8201370000000001E-3</v>
      </c>
      <c r="O12">
        <f t="shared" si="21"/>
        <v>2228.7965760298589</v>
      </c>
      <c r="P12">
        <f t="shared" si="22"/>
        <v>111.43982880149295</v>
      </c>
      <c r="Q12" s="4">
        <f t="shared" si="23"/>
        <v>25</v>
      </c>
      <c r="R12">
        <f t="shared" si="0"/>
        <v>1000000</v>
      </c>
      <c r="S12">
        <f t="shared" si="1"/>
        <v>692.20272911100972</v>
      </c>
      <c r="U12">
        <f t="shared" si="13"/>
        <v>1.8201370000000001E-3</v>
      </c>
      <c r="V12">
        <f t="shared" si="14"/>
        <v>0.01</v>
      </c>
      <c r="W12">
        <f t="shared" si="15"/>
        <v>0.90989491051520965</v>
      </c>
      <c r="X12">
        <f t="shared" si="16"/>
        <v>1.6561333927404222E-3</v>
      </c>
      <c r="Y12">
        <f t="shared" si="17"/>
        <v>9.0989491051520974E-3</v>
      </c>
      <c r="Z12">
        <f t="shared" si="18"/>
        <v>0.89913982801731718</v>
      </c>
      <c r="AB12">
        <f t="shared" si="19"/>
        <v>613.65040324611527</v>
      </c>
      <c r="AC12">
        <f t="shared" si="2"/>
        <v>622.38704280599086</v>
      </c>
      <c r="AE12">
        <f t="shared" si="3"/>
        <v>2003.9997700570727</v>
      </c>
      <c r="AF12">
        <f t="shared" si="4"/>
        <v>-100.19998850285364</v>
      </c>
      <c r="AG12">
        <f t="shared" si="4"/>
        <v>-22.47849570043293</v>
      </c>
      <c r="AH12">
        <f t="shared" si="5"/>
        <v>-1656.1333927404221</v>
      </c>
      <c r="AI12">
        <f t="shared" si="6"/>
        <v>225.18789311336423</v>
      </c>
      <c r="AJ12">
        <f t="shared" si="7"/>
        <v>-8.7366395598755844</v>
      </c>
      <c r="AK12">
        <f t="shared" si="24"/>
        <v>176.22151293602346</v>
      </c>
      <c r="AL12">
        <f t="shared" si="8"/>
        <v>392.67276648951213</v>
      </c>
      <c r="AN12">
        <f t="shared" si="9"/>
        <v>957.12788561587809</v>
      </c>
      <c r="AO12">
        <f t="shared" si="9"/>
        <v>-47.856394280793907</v>
      </c>
      <c r="AP12">
        <f t="shared" si="9"/>
        <v>-10.735926911293133</v>
      </c>
      <c r="AQ12">
        <f t="shared" si="9"/>
        <v>-790.98384948734167</v>
      </c>
      <c r="AR12">
        <f t="shared" si="9"/>
        <v>107.55171493644951</v>
      </c>
      <c r="AS12">
        <f t="shared" si="9"/>
        <v>-4.1726957628810544</v>
      </c>
      <c r="AT12">
        <f t="shared" si="9"/>
        <v>84.164941831147871</v>
      </c>
      <c r="AU12">
        <f t="shared" si="9"/>
        <v>187.54396100471635</v>
      </c>
      <c r="AW12">
        <v>9</v>
      </c>
      <c r="AX12">
        <f>(R12*SUMPRODUCT(K13:$K$23, X13:$X$23)-$AZ$3*SUMPRODUCT(K12:$K$22, W13:$W$23))/Z12</f>
        <v>692.20272911100972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1.84855E-3</v>
      </c>
      <c r="O13">
        <f t="shared" si="21"/>
        <v>2228.7965760298589</v>
      </c>
      <c r="P13">
        <f t="shared" si="22"/>
        <v>111.43982880149295</v>
      </c>
      <c r="Q13" s="4">
        <f t="shared" si="23"/>
        <v>25</v>
      </c>
      <c r="R13">
        <f t="shared" si="0"/>
        <v>1000000</v>
      </c>
      <c r="S13">
        <f t="shared" si="1"/>
        <v>696.80317221532255</v>
      </c>
      <c r="U13">
        <f t="shared" si="13"/>
        <v>1.84855E-3</v>
      </c>
      <c r="V13">
        <f t="shared" si="14"/>
        <v>0.01</v>
      </c>
      <c r="W13">
        <f t="shared" si="15"/>
        <v>0.89913982801731718</v>
      </c>
      <c r="X13">
        <f t="shared" si="16"/>
        <v>1.6621049290814116E-3</v>
      </c>
      <c r="Y13">
        <f t="shared" si="17"/>
        <v>8.9913982801731723E-3</v>
      </c>
      <c r="Z13">
        <f t="shared" si="18"/>
        <v>0.88848632480806267</v>
      </c>
      <c r="AB13">
        <f t="shared" si="19"/>
        <v>622.38704280599086</v>
      </c>
      <c r="AC13">
        <f t="shared" si="2"/>
        <v>619.10008959619154</v>
      </c>
      <c r="AE13">
        <f t="shared" si="3"/>
        <v>1980.2552785815631</v>
      </c>
      <c r="AF13">
        <f t="shared" si="4"/>
        <v>-99.012763929078162</v>
      </c>
      <c r="AG13">
        <f t="shared" si="4"/>
        <v>-22.212158120201568</v>
      </c>
      <c r="AH13">
        <f t="shared" si="5"/>
        <v>-1662.1049290814117</v>
      </c>
      <c r="AI13">
        <f t="shared" si="6"/>
        <v>196.92542745087167</v>
      </c>
      <c r="AJ13">
        <f t="shared" si="7"/>
        <v>3.2869532097993215</v>
      </c>
      <c r="AK13">
        <f t="shared" si="24"/>
        <v>175.25406902209335</v>
      </c>
      <c r="AL13">
        <f t="shared" si="8"/>
        <v>375.46644968276433</v>
      </c>
      <c r="AN13">
        <f t="shared" si="9"/>
        <v>871.2340664707308</v>
      </c>
      <c r="AO13">
        <f t="shared" si="9"/>
        <v>-43.561703323536541</v>
      </c>
      <c r="AP13">
        <f t="shared" si="9"/>
        <v>-9.7724717885947072</v>
      </c>
      <c r="AQ13">
        <f t="shared" si="9"/>
        <v>-731.26048541675436</v>
      </c>
      <c r="AR13">
        <f t="shared" si="9"/>
        <v>86.639405941845197</v>
      </c>
      <c r="AS13">
        <f t="shared" si="9"/>
        <v>1.446129517868892</v>
      </c>
      <c r="AT13">
        <f t="shared" si="9"/>
        <v>77.104864646051553</v>
      </c>
      <c r="AU13">
        <f t="shared" si="9"/>
        <v>165.19040010576563</v>
      </c>
      <c r="AW13">
        <v>10</v>
      </c>
      <c r="AX13">
        <f>(R13*SUMPRODUCT(K14:$K$23, X14:$X$23)-$AZ$3*SUMPRODUCT(K13:$K$22, W14:$W$23))/Z13</f>
        <v>696.80317221532255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1.8814719999999999E-3</v>
      </c>
      <c r="O14">
        <f t="shared" si="21"/>
        <v>2228.7965760298589</v>
      </c>
      <c r="P14">
        <f t="shared" si="22"/>
        <v>111.43982880149295</v>
      </c>
      <c r="Q14" s="4">
        <f t="shared" si="23"/>
        <v>25</v>
      </c>
      <c r="R14">
        <f t="shared" si="0"/>
        <v>1000000</v>
      </c>
      <c r="S14">
        <f t="shared" si="1"/>
        <v>688.2707171256335</v>
      </c>
      <c r="U14">
        <f t="shared" si="13"/>
        <v>1.8814719999999999E-3</v>
      </c>
      <c r="V14">
        <f t="shared" si="14"/>
        <v>0.01</v>
      </c>
      <c r="W14">
        <f t="shared" si="15"/>
        <v>0.88848632480806267</v>
      </c>
      <c r="X14">
        <f t="shared" si="16"/>
        <v>1.6716621425092752E-3</v>
      </c>
      <c r="Y14">
        <f t="shared" si="17"/>
        <v>8.884863248080627E-3</v>
      </c>
      <c r="Z14">
        <f t="shared" si="18"/>
        <v>0.87792979941747284</v>
      </c>
      <c r="AB14">
        <f t="shared" si="19"/>
        <v>619.10008959619154</v>
      </c>
      <c r="AC14">
        <f t="shared" si="2"/>
        <v>604.25337263102756</v>
      </c>
      <c r="AE14">
        <f t="shared" si="3"/>
        <v>1956.7269309362443</v>
      </c>
      <c r="AF14">
        <f t="shared" si="4"/>
        <v>-97.836346546812223</v>
      </c>
      <c r="AG14">
        <f t="shared" si="4"/>
        <v>-21.948244985436823</v>
      </c>
      <c r="AH14">
        <f t="shared" si="5"/>
        <v>-1671.6621425092751</v>
      </c>
      <c r="AI14">
        <f t="shared" si="6"/>
        <v>165.28019689472035</v>
      </c>
      <c r="AJ14">
        <f t="shared" si="7"/>
        <v>14.846716965163978</v>
      </c>
      <c r="AK14">
        <f t="shared" si="24"/>
        <v>173.45934717899368</v>
      </c>
      <c r="AL14">
        <f t="shared" si="8"/>
        <v>353.58626103887798</v>
      </c>
      <c r="AN14">
        <f t="shared" si="9"/>
        <v>793.02204119534485</v>
      </c>
      <c r="AO14">
        <f t="shared" si="9"/>
        <v>-39.651102059767247</v>
      </c>
      <c r="AP14">
        <f t="shared" si="9"/>
        <v>-8.8951819305101196</v>
      </c>
      <c r="AQ14">
        <f t="shared" si="9"/>
        <v>-677.49102007166209</v>
      </c>
      <c r="AR14">
        <f t="shared" si="9"/>
        <v>66.984737133405503</v>
      </c>
      <c r="AS14">
        <f t="shared" si="9"/>
        <v>6.0170755595061189</v>
      </c>
      <c r="AT14">
        <f t="shared" si="9"/>
        <v>70.299582118226368</v>
      </c>
      <c r="AU14">
        <f t="shared" si="9"/>
        <v>143.30139481113798</v>
      </c>
      <c r="AW14">
        <v>11</v>
      </c>
      <c r="AX14">
        <f>(R14*SUMPRODUCT(K15:$K$23, X15:$X$23)-$AZ$3*SUMPRODUCT(K14:$K$22, W15:$W$23))/Z14</f>
        <v>688.2707171256335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1.927022E-3</v>
      </c>
      <c r="O15">
        <f t="shared" si="21"/>
        <v>2228.7965760298589</v>
      </c>
      <c r="P15">
        <f t="shared" si="22"/>
        <v>111.43982880149295</v>
      </c>
      <c r="Q15" s="4">
        <f t="shared" si="23"/>
        <v>25</v>
      </c>
      <c r="R15">
        <f t="shared" si="0"/>
        <v>1000000</v>
      </c>
      <c r="S15">
        <f t="shared" si="1"/>
        <v>663.78950888341956</v>
      </c>
      <c r="U15">
        <f t="shared" si="13"/>
        <v>1.927022E-3</v>
      </c>
      <c r="V15">
        <f t="shared" si="14"/>
        <v>0.01</v>
      </c>
      <c r="W15">
        <f t="shared" si="15"/>
        <v>0.87792979941747284</v>
      </c>
      <c r="X15">
        <f t="shared" si="16"/>
        <v>1.6917900379330574E-3</v>
      </c>
      <c r="Y15">
        <f t="shared" si="17"/>
        <v>8.7792979941747288E-3</v>
      </c>
      <c r="Z15">
        <f t="shared" si="18"/>
        <v>0.86745871138536501</v>
      </c>
      <c r="AB15">
        <f t="shared" si="19"/>
        <v>604.25337263102756</v>
      </c>
      <c r="AC15">
        <f t="shared" si="2"/>
        <v>575.80999200713541</v>
      </c>
      <c r="AE15">
        <f t="shared" si="3"/>
        <v>1933.3890057829751</v>
      </c>
      <c r="AF15">
        <f t="shared" si="4"/>
        <v>-96.669450289148756</v>
      </c>
      <c r="AG15">
        <f t="shared" si="4"/>
        <v>-21.686467784634125</v>
      </c>
      <c r="AH15">
        <f t="shared" si="5"/>
        <v>-1691.7900379330574</v>
      </c>
      <c r="AI15">
        <f t="shared" si="6"/>
        <v>123.24304977613497</v>
      </c>
      <c r="AJ15">
        <f t="shared" si="7"/>
        <v>28.443380623892153</v>
      </c>
      <c r="AK15">
        <f t="shared" si="24"/>
        <v>170.86810496873977</v>
      </c>
      <c r="AL15">
        <f t="shared" si="8"/>
        <v>322.55453536876689</v>
      </c>
      <c r="AN15">
        <f t="shared" si="9"/>
        <v>721.79795523790506</v>
      </c>
      <c r="AO15">
        <f t="shared" si="9"/>
        <v>-36.089897761895259</v>
      </c>
      <c r="AP15">
        <f t="shared" si="9"/>
        <v>-8.0962744985417103</v>
      </c>
      <c r="AQ15">
        <f t="shared" si="9"/>
        <v>-631.60108308230031</v>
      </c>
      <c r="AR15">
        <f t="shared" si="9"/>
        <v>46.010699895167939</v>
      </c>
      <c r="AS15">
        <f t="shared" si="9"/>
        <v>10.618853170764002</v>
      </c>
      <c r="AT15">
        <f t="shared" si="9"/>
        <v>63.790705550156765</v>
      </c>
      <c r="AU15">
        <f t="shared" si="9"/>
        <v>120.4202586160887</v>
      </c>
      <c r="AW15">
        <v>12</v>
      </c>
      <c r="AX15">
        <f>(R15*SUMPRODUCT(K16:$K$23, X16:$X$23)-$AZ$3*SUMPRODUCT(K15:$K$22, W16:$W$23))/Z15</f>
        <v>663.78950888341956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1.979789E-3</v>
      </c>
      <c r="O16">
        <f t="shared" si="21"/>
        <v>2228.7965760298589</v>
      </c>
      <c r="P16">
        <f t="shared" si="22"/>
        <v>111.43982880149295</v>
      </c>
      <c r="Q16" s="4">
        <f t="shared" si="23"/>
        <v>25</v>
      </c>
      <c r="R16">
        <f t="shared" si="0"/>
        <v>1000000</v>
      </c>
      <c r="S16">
        <f t="shared" si="1"/>
        <v>623.26489003191739</v>
      </c>
      <c r="U16">
        <f t="shared" si="13"/>
        <v>1.979789E-3</v>
      </c>
      <c r="V16">
        <f t="shared" si="14"/>
        <v>0.01</v>
      </c>
      <c r="W16">
        <f t="shared" si="15"/>
        <v>0.86745871138536501</v>
      </c>
      <c r="X16">
        <f t="shared" si="16"/>
        <v>1.7173852147549205E-3</v>
      </c>
      <c r="Y16">
        <f t="shared" si="17"/>
        <v>8.6745871138536497E-3</v>
      </c>
      <c r="Z16">
        <f t="shared" si="18"/>
        <v>0.85706673905675645</v>
      </c>
      <c r="AB16">
        <f t="shared" si="19"/>
        <v>575.80999200713541</v>
      </c>
      <c r="AC16">
        <f t="shared" si="2"/>
        <v>534.17960686822335</v>
      </c>
      <c r="AE16">
        <f t="shared" si="3"/>
        <v>1910.2274134387753</v>
      </c>
      <c r="AF16">
        <f t="shared" si="4"/>
        <v>-95.511370671938778</v>
      </c>
      <c r="AG16">
        <f t="shared" si="4"/>
        <v>-21.426668476418911</v>
      </c>
      <c r="AH16">
        <f t="shared" si="5"/>
        <v>-1717.3852147549205</v>
      </c>
      <c r="AI16">
        <f t="shared" si="6"/>
        <v>75.904159535497229</v>
      </c>
      <c r="AJ16">
        <f t="shared" si="7"/>
        <v>41.630385138912061</v>
      </c>
      <c r="AK16">
        <f t="shared" si="24"/>
        <v>167.33682243417803</v>
      </c>
      <c r="AL16">
        <f t="shared" si="8"/>
        <v>284.87136710858732</v>
      </c>
      <c r="AN16">
        <f t="shared" si="9"/>
        <v>656.93566896854713</v>
      </c>
      <c r="AO16">
        <f t="shared" si="9"/>
        <v>-32.84678344842736</v>
      </c>
      <c r="AP16">
        <f t="shared" si="9"/>
        <v>-7.3687261999785374</v>
      </c>
      <c r="AQ16">
        <f t="shared" si="9"/>
        <v>-590.61638263305974</v>
      </c>
      <c r="AR16">
        <f t="shared" si="9"/>
        <v>26.103776687081552</v>
      </c>
      <c r="AS16">
        <f t="shared" si="9"/>
        <v>14.316873853996757</v>
      </c>
      <c r="AT16">
        <f t="shared" si="9"/>
        <v>57.547874465361964</v>
      </c>
      <c r="AU16">
        <f t="shared" si="9"/>
        <v>97.968525006440274</v>
      </c>
      <c r="AW16">
        <v>13</v>
      </c>
      <c r="AX16">
        <f>(R16*SUMPRODUCT(K17:$K$23, X17:$X$23)-$AZ$3*SUMPRODUCT(K16:$K$22, W17:$W$23))/Z16</f>
        <v>623.26489003191739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2.0334569999999998E-3</v>
      </c>
      <c r="O17">
        <f t="shared" si="21"/>
        <v>2228.7965760298589</v>
      </c>
      <c r="P17">
        <f t="shared" si="22"/>
        <v>111.43982880149295</v>
      </c>
      <c r="Q17" s="4">
        <f t="shared" si="23"/>
        <v>25</v>
      </c>
      <c r="R17">
        <f t="shared" si="0"/>
        <v>1000000</v>
      </c>
      <c r="S17">
        <f t="shared" si="1"/>
        <v>568.90073110628748</v>
      </c>
      <c r="U17">
        <f t="shared" si="13"/>
        <v>2.0334569999999998E-3</v>
      </c>
      <c r="V17">
        <f t="shared" si="14"/>
        <v>0.01</v>
      </c>
      <c r="W17">
        <f t="shared" si="15"/>
        <v>0.85706673905675645</v>
      </c>
      <c r="X17">
        <f t="shared" si="16"/>
        <v>1.7428083600021346E-3</v>
      </c>
      <c r="Y17">
        <f t="shared" si="17"/>
        <v>8.570667390567565E-3</v>
      </c>
      <c r="Z17">
        <f t="shared" si="18"/>
        <v>0.84675326330618672</v>
      </c>
      <c r="AB17">
        <f t="shared" si="19"/>
        <v>534.17960686822335</v>
      </c>
      <c r="AC17">
        <f t="shared" si="2"/>
        <v>481.71855056152435</v>
      </c>
      <c r="AE17">
        <f t="shared" si="3"/>
        <v>1887.2407739989385</v>
      </c>
      <c r="AF17">
        <f t="shared" si="4"/>
        <v>-94.362038699946936</v>
      </c>
      <c r="AG17">
        <f t="shared" si="4"/>
        <v>-21.168831582654668</v>
      </c>
      <c r="AH17">
        <f t="shared" si="5"/>
        <v>-1742.8083600021346</v>
      </c>
      <c r="AI17">
        <f t="shared" si="6"/>
        <v>28.901543714202262</v>
      </c>
      <c r="AJ17">
        <f t="shared" si="7"/>
        <v>52.461056306698993</v>
      </c>
      <c r="AK17">
        <f t="shared" si="24"/>
        <v>162.89408395170506</v>
      </c>
      <c r="AL17">
        <f t="shared" si="8"/>
        <v>244.25668397260631</v>
      </c>
      <c r="AN17">
        <f t="shared" si="9"/>
        <v>597.8695672366714</v>
      </c>
      <c r="AO17">
        <f t="shared" si="9"/>
        <v>-29.893478361833573</v>
      </c>
      <c r="AP17">
        <f t="shared" si="9"/>
        <v>-6.7061926340273352</v>
      </c>
      <c r="AQ17">
        <f t="shared" si="9"/>
        <v>-552.11401445246395</v>
      </c>
      <c r="AR17">
        <f t="shared" si="9"/>
        <v>9.1558817883465071</v>
      </c>
      <c r="AS17">
        <f t="shared" si="9"/>
        <v>16.619431639559533</v>
      </c>
      <c r="AT17">
        <f t="shared" si="9"/>
        <v>51.604128534833521</v>
      </c>
      <c r="AU17">
        <f t="shared" si="9"/>
        <v>77.379441962739563</v>
      </c>
      <c r="AW17">
        <v>14</v>
      </c>
      <c r="AX17">
        <f>(R17*SUMPRODUCT(K18:$K$23, X18:$X$23)-$AZ$3*SUMPRODUCT(K17:$K$22, W18:$W$23))/Z17</f>
        <v>568.90073110628748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2.08983E-3</v>
      </c>
      <c r="O18">
        <f t="shared" si="21"/>
        <v>2228.7965760298589</v>
      </c>
      <c r="P18">
        <f t="shared" si="22"/>
        <v>111.43982880149295</v>
      </c>
      <c r="Q18" s="4">
        <f t="shared" si="23"/>
        <v>25</v>
      </c>
      <c r="R18">
        <f t="shared" si="0"/>
        <v>1000000</v>
      </c>
      <c r="S18">
        <f t="shared" si="1"/>
        <v>502.13546592590961</v>
      </c>
      <c r="U18">
        <f t="shared" si="13"/>
        <v>2.08983E-3</v>
      </c>
      <c r="V18">
        <f t="shared" si="14"/>
        <v>0.01</v>
      </c>
      <c r="W18">
        <f t="shared" si="15"/>
        <v>0.84675326330618672</v>
      </c>
      <c r="X18">
        <f t="shared" si="16"/>
        <v>1.7695703722551681E-3</v>
      </c>
      <c r="Y18">
        <f t="shared" si="17"/>
        <v>8.4675326330618667E-3</v>
      </c>
      <c r="Z18">
        <f t="shared" si="18"/>
        <v>0.83651616030086973</v>
      </c>
      <c r="AB18">
        <f t="shared" si="19"/>
        <v>481.71855056152435</v>
      </c>
      <c r="AC18">
        <f t="shared" si="2"/>
        <v>420.04443190723009</v>
      </c>
      <c r="AE18">
        <f t="shared" si="3"/>
        <v>1864.424353872223</v>
      </c>
      <c r="AF18">
        <f t="shared" si="4"/>
        <v>-93.221217693611152</v>
      </c>
      <c r="AG18">
        <f t="shared" si="4"/>
        <v>-20.912904007521742</v>
      </c>
      <c r="AH18">
        <f t="shared" si="5"/>
        <v>-1769.5703722551682</v>
      </c>
      <c r="AI18">
        <f t="shared" si="6"/>
        <v>-19.280140084078084</v>
      </c>
      <c r="AJ18">
        <f t="shared" si="7"/>
        <v>61.674118654294261</v>
      </c>
      <c r="AK18">
        <f t="shared" si="24"/>
        <v>157.70451807180956</v>
      </c>
      <c r="AL18">
        <f t="shared" si="8"/>
        <v>200.09849664202574</v>
      </c>
      <c r="AN18">
        <f t="shared" si="9"/>
        <v>544.08314308641582</v>
      </c>
      <c r="AO18">
        <f t="shared" si="9"/>
        <v>-27.204157154320789</v>
      </c>
      <c r="AP18">
        <f t="shared" si="9"/>
        <v>-6.1028802374551789</v>
      </c>
      <c r="AQ18">
        <f t="shared" si="9"/>
        <v>-516.40250678423342</v>
      </c>
      <c r="AR18">
        <f t="shared" si="9"/>
        <v>-5.6264010895936414</v>
      </c>
      <c r="AS18">
        <f t="shared" si="9"/>
        <v>17.997967176743227</v>
      </c>
      <c r="AT18">
        <f t="shared" si="9"/>
        <v>46.021910029887515</v>
      </c>
      <c r="AU18">
        <f t="shared" si="9"/>
        <v>58.393476117037096</v>
      </c>
      <c r="AW18">
        <v>15</v>
      </c>
      <c r="AX18">
        <f>(R18*SUMPRODUCT(K19:$K$23, X19:$X$23)-$AZ$3*SUMPRODUCT(K18:$K$22, W19:$W$23))/Z18</f>
        <v>502.13546592590961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2.1556750000000001E-3</v>
      </c>
      <c r="O19">
        <f t="shared" si="21"/>
        <v>2228.7965760298589</v>
      </c>
      <c r="P19">
        <f t="shared" si="22"/>
        <v>111.43982880149295</v>
      </c>
      <c r="Q19" s="4">
        <f t="shared" si="23"/>
        <v>25</v>
      </c>
      <c r="R19">
        <f t="shared" si="0"/>
        <v>1000000</v>
      </c>
      <c r="S19">
        <f t="shared" si="1"/>
        <v>422.47590061770381</v>
      </c>
      <c r="U19">
        <f t="shared" si="13"/>
        <v>2.1556750000000001E-3</v>
      </c>
      <c r="V19">
        <f t="shared" si="14"/>
        <v>0.01</v>
      </c>
      <c r="W19">
        <f t="shared" si="15"/>
        <v>0.83651616030086973</v>
      </c>
      <c r="X19">
        <f t="shared" si="16"/>
        <v>1.8032569738565775E-3</v>
      </c>
      <c r="Y19">
        <f t="shared" si="17"/>
        <v>8.365161603008698E-3</v>
      </c>
      <c r="Z19">
        <f t="shared" si="18"/>
        <v>0.82634774172400449</v>
      </c>
      <c r="AB19">
        <f t="shared" si="19"/>
        <v>420.04443190723009</v>
      </c>
      <c r="AC19">
        <f t="shared" si="2"/>
        <v>349.1120064082545</v>
      </c>
      <c r="AE19">
        <f t="shared" si="3"/>
        <v>1841.7610173644673</v>
      </c>
      <c r="AF19">
        <f t="shared" si="4"/>
        <v>-92.088050868223377</v>
      </c>
      <c r="AG19">
        <f t="shared" si="4"/>
        <v>-20.658693543100114</v>
      </c>
      <c r="AH19">
        <f t="shared" si="5"/>
        <v>-1803.2569738565774</v>
      </c>
      <c r="AI19">
        <f t="shared" si="6"/>
        <v>-74.242700903433388</v>
      </c>
      <c r="AJ19">
        <f t="shared" si="7"/>
        <v>70.93242549897559</v>
      </c>
      <c r="AK19">
        <f t="shared" si="24"/>
        <v>151.88021788824318</v>
      </c>
      <c r="AL19">
        <f t="shared" si="8"/>
        <v>148.56994248378538</v>
      </c>
      <c r="AN19">
        <f t="shared" si="9"/>
        <v>495.10253140839933</v>
      </c>
      <c r="AO19">
        <f t="shared" si="9"/>
        <v>-24.755126570419968</v>
      </c>
      <c r="AP19">
        <f t="shared" si="9"/>
        <v>-5.5534737527540798</v>
      </c>
      <c r="AQ19">
        <f t="shared" si="9"/>
        <v>-484.75186743490781</v>
      </c>
      <c r="AR19">
        <f t="shared" si="9"/>
        <v>-19.957936349682502</v>
      </c>
      <c r="AS19">
        <f t="shared" si="9"/>
        <v>19.068067513848796</v>
      </c>
      <c r="AT19">
        <f t="shared" si="9"/>
        <v>40.828467775332335</v>
      </c>
      <c r="AU19">
        <f t="shared" si="9"/>
        <v>39.938598939498632</v>
      </c>
      <c r="AW19">
        <v>16</v>
      </c>
      <c r="AX19">
        <f>(R19*SUMPRODUCT(K20:$K$23, X20:$X$23)-$AZ$3*SUMPRODUCT(K19:$K$22, W20:$W$23))/Z19</f>
        <v>422.47590061770381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2.2206180000000002E-3</v>
      </c>
      <c r="O20">
        <f t="shared" si="21"/>
        <v>2228.7965760298589</v>
      </c>
      <c r="P20">
        <f t="shared" si="22"/>
        <v>111.43982880149295</v>
      </c>
      <c r="Q20" s="4">
        <f t="shared" si="23"/>
        <v>25</v>
      </c>
      <c r="R20">
        <f t="shared" si="0"/>
        <v>1000000</v>
      </c>
      <c r="S20">
        <f t="shared" si="1"/>
        <v>332.34458648530989</v>
      </c>
      <c r="U20">
        <f t="shared" si="13"/>
        <v>2.2206180000000002E-3</v>
      </c>
      <c r="V20">
        <f t="shared" si="14"/>
        <v>0.01</v>
      </c>
      <c r="W20">
        <f t="shared" si="15"/>
        <v>0.82634774172400449</v>
      </c>
      <c r="X20">
        <f t="shared" si="16"/>
        <v>1.8350026695316756E-3</v>
      </c>
      <c r="Y20">
        <f t="shared" si="17"/>
        <v>8.2634774172400446E-3</v>
      </c>
      <c r="Z20">
        <f t="shared" si="18"/>
        <v>0.81624926163723277</v>
      </c>
      <c r="AB20">
        <f t="shared" si="19"/>
        <v>349.1120064082545</v>
      </c>
      <c r="AC20">
        <f t="shared" si="2"/>
        <v>271.27602332776564</v>
      </c>
      <c r="AE20">
        <f t="shared" si="3"/>
        <v>1819.2535595239649</v>
      </c>
      <c r="AF20">
        <f t="shared" si="4"/>
        <v>-90.96267797619825</v>
      </c>
      <c r="AG20">
        <f t="shared" si="4"/>
        <v>-20.406231540930818</v>
      </c>
      <c r="AH20">
        <f t="shared" si="5"/>
        <v>-1835.0026695316756</v>
      </c>
      <c r="AI20">
        <f t="shared" si="6"/>
        <v>-127.11801952483961</v>
      </c>
      <c r="AJ20">
        <f t="shared" si="7"/>
        <v>77.835983080488859</v>
      </c>
      <c r="AK20">
        <f t="shared" si="24"/>
        <v>145.4182021569215</v>
      </c>
      <c r="AL20">
        <f t="shared" si="8"/>
        <v>96.136165712570744</v>
      </c>
      <c r="AN20">
        <f t="shared" si="9"/>
        <v>450.50173779465973</v>
      </c>
      <c r="AO20">
        <f t="shared" si="9"/>
        <v>-22.525086889732986</v>
      </c>
      <c r="AP20">
        <f t="shared" si="9"/>
        <v>-5.0531948792421373</v>
      </c>
      <c r="AQ20">
        <f t="shared" si="9"/>
        <v>-454.40168972277326</v>
      </c>
      <c r="AR20">
        <f t="shared" si="9"/>
        <v>-31.47823369708864</v>
      </c>
      <c r="AS20">
        <f t="shared" si="9"/>
        <v>19.274523585316668</v>
      </c>
      <c r="AT20">
        <f t="shared" si="9"/>
        <v>36.009907709517002</v>
      </c>
      <c r="AU20">
        <f t="shared" si="9"/>
        <v>23.806197597745026</v>
      </c>
      <c r="AW20">
        <v>17</v>
      </c>
      <c r="AX20">
        <f>(R20*SUMPRODUCT(K21:$K$23, X21:$X$23)-$AZ$3*SUMPRODUCT(K20:$K$22, W21:$W$23))/Z20</f>
        <v>332.34458648530989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2.2950319999999998E-3</v>
      </c>
      <c r="O21">
        <f t="shared" si="21"/>
        <v>2228.7965760298589</v>
      </c>
      <c r="P21">
        <f t="shared" si="22"/>
        <v>111.43982880149295</v>
      </c>
      <c r="Q21" s="4">
        <f t="shared" si="23"/>
        <v>25</v>
      </c>
      <c r="R21">
        <f t="shared" si="0"/>
        <v>1000000</v>
      </c>
      <c r="S21">
        <f t="shared" si="1"/>
        <v>231.44778576627286</v>
      </c>
      <c r="U21">
        <f t="shared" si="13"/>
        <v>2.2950319999999998E-3</v>
      </c>
      <c r="V21">
        <f t="shared" si="14"/>
        <v>0.01</v>
      </c>
      <c r="W21">
        <f t="shared" si="15"/>
        <v>0.81624926163723277</v>
      </c>
      <c r="X21">
        <f t="shared" si="16"/>
        <v>1.8733181754338215E-3</v>
      </c>
      <c r="Y21">
        <f t="shared" si="17"/>
        <v>8.1624926163723285E-3</v>
      </c>
      <c r="Z21">
        <f t="shared" si="18"/>
        <v>0.80621345084542662</v>
      </c>
      <c r="AB21">
        <f t="shared" si="19"/>
        <v>271.27602332776564</v>
      </c>
      <c r="AC21">
        <f t="shared" si="2"/>
        <v>186.59631805315985</v>
      </c>
      <c r="AE21">
        <f t="shared" si="3"/>
        <v>1796.8857787935037</v>
      </c>
      <c r="AF21">
        <f t="shared" si="4"/>
        <v>-89.844288939675195</v>
      </c>
      <c r="AG21">
        <f t="shared" si="4"/>
        <v>-20.155336271135667</v>
      </c>
      <c r="AH21">
        <f t="shared" si="5"/>
        <v>-1873.3181754338214</v>
      </c>
      <c r="AI21">
        <f t="shared" si="6"/>
        <v>-186.43202185112841</v>
      </c>
      <c r="AJ21">
        <f t="shared" si="7"/>
        <v>84.679705274605794</v>
      </c>
      <c r="AK21">
        <f t="shared" si="24"/>
        <v>138.48222592271162</v>
      </c>
      <c r="AL21">
        <f t="shared" si="8"/>
        <v>36.729909346189004</v>
      </c>
      <c r="AN21">
        <f t="shared" si="9"/>
        <v>409.8878789360989</v>
      </c>
      <c r="AO21">
        <f t="shared" si="9"/>
        <v>-20.494393946804948</v>
      </c>
      <c r="AP21">
        <f t="shared" si="9"/>
        <v>-4.5976367173247095</v>
      </c>
      <c r="AQ21">
        <f t="shared" si="9"/>
        <v>-427.32288416049198</v>
      </c>
      <c r="AR21">
        <f t="shared" si="9"/>
        <v>-42.52703588852274</v>
      </c>
      <c r="AS21">
        <f t="shared" si="9"/>
        <v>19.316300008366252</v>
      </c>
      <c r="AT21">
        <f t="shared" si="9"/>
        <v>31.589200896187275</v>
      </c>
      <c r="AU21">
        <f t="shared" si="9"/>
        <v>8.3784650160307859</v>
      </c>
      <c r="AW21">
        <v>18</v>
      </c>
      <c r="AX21">
        <f>(R21*SUMPRODUCT(K22:$K$23, X22:$X$23)-$AZ$3*SUMPRODUCT(K21:$K$22, W22:$W$23))/Z21</f>
        <v>231.44778576627286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2.375308E-3</v>
      </c>
      <c r="O22">
        <f t="shared" si="21"/>
        <v>2228.7965760298589</v>
      </c>
      <c r="P22">
        <f t="shared" si="22"/>
        <v>111.43982880149295</v>
      </c>
      <c r="Q22" s="4">
        <f t="shared" si="23"/>
        <v>25</v>
      </c>
      <c r="R22">
        <f t="shared" si="0"/>
        <v>1000000</v>
      </c>
      <c r="S22">
        <f t="shared" si="1"/>
        <v>120.50598111022539</v>
      </c>
      <c r="U22">
        <f t="shared" si="13"/>
        <v>2.375308E-3</v>
      </c>
      <c r="V22">
        <f t="shared" si="14"/>
        <v>0.01</v>
      </c>
      <c r="W22">
        <f t="shared" si="15"/>
        <v>0.80621345084542662</v>
      </c>
      <c r="X22">
        <f t="shared" si="16"/>
        <v>1.9150052595007486E-3</v>
      </c>
      <c r="Y22">
        <f t="shared" si="17"/>
        <v>8.0621345084542669E-3</v>
      </c>
      <c r="Z22">
        <f t="shared" si="18"/>
        <v>0.79623631107747161</v>
      </c>
      <c r="AB22">
        <f t="shared" si="19"/>
        <v>186.59631805315985</v>
      </c>
      <c r="AC22">
        <f t="shared" si="2"/>
        <v>95.951237861977347</v>
      </c>
      <c r="AE22">
        <f t="shared" si="3"/>
        <v>1774.6487638401143</v>
      </c>
      <c r="AF22">
        <f t="shared" si="4"/>
        <v>-88.732438192005716</v>
      </c>
      <c r="AG22">
        <f t="shared" si="4"/>
        <v>-19.90590777693679</v>
      </c>
      <c r="AH22">
        <f t="shared" si="5"/>
        <v>-1915.0052595007485</v>
      </c>
      <c r="AI22">
        <f t="shared" si="6"/>
        <v>-248.99484162957674</v>
      </c>
      <c r="AJ22">
        <f t="shared" si="7"/>
        <v>90.645080191182501</v>
      </c>
      <c r="AK22">
        <f t="shared" si="24"/>
        <v>131.07588505908879</v>
      </c>
      <c r="AL22">
        <f t="shared" si="8"/>
        <v>-27.273876379305449</v>
      </c>
      <c r="AN22">
        <f t="shared" si="9"/>
        <v>372.90515063837131</v>
      </c>
      <c r="AO22">
        <f t="shared" si="9"/>
        <v>-18.645257531918563</v>
      </c>
      <c r="AP22">
        <f t="shared" si="9"/>
        <v>-4.1828082769965578</v>
      </c>
      <c r="AQ22">
        <f t="shared" si="9"/>
        <v>-402.39811917607017</v>
      </c>
      <c r="AR22">
        <f t="shared" si="9"/>
        <v>-52.321034346614013</v>
      </c>
      <c r="AS22">
        <f t="shared" si="9"/>
        <v>19.047159061591934</v>
      </c>
      <c r="AT22">
        <f t="shared" si="9"/>
        <v>27.542843214366364</v>
      </c>
      <c r="AU22">
        <f t="shared" si="9"/>
        <v>-5.731032070655715</v>
      </c>
      <c r="AW22">
        <v>19</v>
      </c>
      <c r="AX22">
        <f>(R22*SUMPRODUCT(K23:$K$23, X23:$X$23)-$AZ$3*SUMPRODUCT(K22:$K$22, W23:$W$23))/Z22</f>
        <v>120.50598111022539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2.4628010000000001E-3</v>
      </c>
      <c r="O23">
        <f t="shared" si="21"/>
        <v>2228.7965760298589</v>
      </c>
      <c r="P23">
        <f t="shared" si="22"/>
        <v>111.43982880149295</v>
      </c>
      <c r="Q23" s="4">
        <f t="shared" si="23"/>
        <v>25</v>
      </c>
      <c r="R23">
        <f t="shared" si="0"/>
        <v>1000000</v>
      </c>
      <c r="S23">
        <f t="shared" si="1"/>
        <v>122.02677654295167</v>
      </c>
      <c r="U23">
        <f t="shared" si="13"/>
        <v>2.4628010000000001E-3</v>
      </c>
      <c r="V23">
        <f t="shared" si="14"/>
        <v>0.01</v>
      </c>
      <c r="W23">
        <f t="shared" si="15"/>
        <v>0.79623631107747161</v>
      </c>
      <c r="X23">
        <f t="shared" si="16"/>
        <v>1.9609715831579084E-3</v>
      </c>
      <c r="Y23">
        <f t="shared" si="17"/>
        <v>7.9623631107747159E-3</v>
      </c>
      <c r="Z23">
        <f t="shared" si="18"/>
        <v>0.78631297638353903</v>
      </c>
      <c r="AB23">
        <f t="shared" si="19"/>
        <v>95.951237861977347</v>
      </c>
      <c r="AC23">
        <f t="shared" si="2"/>
        <v>95.951237861977347</v>
      </c>
      <c r="AE23">
        <f t="shared" si="3"/>
        <v>1752.531669451479</v>
      </c>
      <c r="AF23">
        <f t="shared" si="4"/>
        <v>-87.626583472573955</v>
      </c>
      <c r="AG23">
        <f t="shared" si="4"/>
        <v>-19.657824409588475</v>
      </c>
      <c r="AH23">
        <f t="shared" si="5"/>
        <v>-1960.9715831579083</v>
      </c>
      <c r="AI23">
        <f t="shared" si="6"/>
        <v>-315.72432158859169</v>
      </c>
      <c r="AJ23">
        <f t="shared" si="7"/>
        <v>0</v>
      </c>
      <c r="AK23">
        <f t="shared" si="24"/>
        <v>123.2599426688618</v>
      </c>
      <c r="AL23">
        <f t="shared" si="8"/>
        <v>-192.46437891972988</v>
      </c>
      <c r="AN23">
        <f t="shared" si="9"/>
        <v>339.22918788812746</v>
      </c>
      <c r="AO23">
        <f t="shared" si="9"/>
        <v>-16.961459394406372</v>
      </c>
      <c r="AP23">
        <f t="shared" si="9"/>
        <v>-3.8050712157454298</v>
      </c>
      <c r="AQ23">
        <f t="shared" si="9"/>
        <v>-379.57590679919537</v>
      </c>
      <c r="AR23">
        <f t="shared" si="9"/>
        <v>-61.113249521219693</v>
      </c>
      <c r="AS23">
        <f t="shared" si="9"/>
        <v>0</v>
      </c>
      <c r="AT23">
        <f t="shared" si="9"/>
        <v>23.858838604487079</v>
      </c>
      <c r="AU23">
        <f t="shared" si="9"/>
        <v>-37.25441091673261</v>
      </c>
      <c r="AW23">
        <v>20</v>
      </c>
      <c r="AX23">
        <f>(R23*SUMPRODUCT(K$23:$K24, X$23:$X24)-$AZ$3*SUMPRODUCT(K$22:$K23, W$23:$W24))/Z23</f>
        <v>122.02677654295167</v>
      </c>
    </row>
    <row r="25" spans="5:50" x14ac:dyDescent="0.25">
      <c r="AN25" s="8">
        <f t="shared" ref="AN25:AU25" si="25">SUM(AN3:AN23)</f>
        <v>19367.663554702591</v>
      </c>
      <c r="AO25" s="8">
        <f t="shared" si="25"/>
        <v>-2639.9806097575242</v>
      </c>
      <c r="AP25" s="8">
        <f t="shared" si="25"/>
        <v>-1714.676095929851</v>
      </c>
      <c r="AQ25" s="8">
        <f t="shared" si="25"/>
        <v>-16015.964731079359</v>
      </c>
      <c r="AR25" s="8">
        <f t="shared" si="25"/>
        <v>-1002.9578820641444</v>
      </c>
      <c r="AS25" s="8">
        <f t="shared" si="25"/>
        <v>-330.61284119421219</v>
      </c>
      <c r="AT25" s="8">
        <f t="shared" si="25"/>
        <v>1394.9910612437552</v>
      </c>
      <c r="AU25" s="9">
        <f t="shared" si="25"/>
        <v>61.420337985398618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1" priority="1" operator="lessThan">
      <formula>0</formula>
    </cfRule>
  </conditionalFormatting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77A43D-8DB6-4ED7-B6E1-6EBB7DBD2C93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'T.35.04.E'!C3*(1+C12)</f>
        <v>4678.9506736642843</v>
      </c>
      <c r="K3">
        <v>1</v>
      </c>
      <c r="L3" s="2">
        <v>0</v>
      </c>
      <c r="O3">
        <f>$C$3</f>
        <v>4678.9506736642843</v>
      </c>
      <c r="P3">
        <f>O3*B5</f>
        <v>3743.1605389314277</v>
      </c>
      <c r="Q3" s="4">
        <f>B8</f>
        <v>1522.432587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4678.9506736642843</v>
      </c>
      <c r="AF3">
        <f t="shared" ref="AF3:AG23" si="4">-$Z3*P3</f>
        <v>-3743.1605389314277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-586.64245226714343</v>
      </c>
      <c r="AJ3">
        <f t="shared" ref="AJ3:AJ23" si="7">AB3-AC3</f>
        <v>0</v>
      </c>
      <c r="AL3">
        <f t="shared" ref="AL3:AL23" si="8">SUM(AI3:AK3)</f>
        <v>-586.64245226714343</v>
      </c>
      <c r="AN3">
        <f t="shared" ref="AN3:AU23" si="9">AE3*$K3</f>
        <v>4678.9506736642843</v>
      </c>
      <c r="AO3">
        <f t="shared" si="9"/>
        <v>-3743.1605389314277</v>
      </c>
      <c r="AP3">
        <f t="shared" si="9"/>
        <v>-1522.432587</v>
      </c>
      <c r="AQ3">
        <f t="shared" si="9"/>
        <v>0</v>
      </c>
      <c r="AR3">
        <f t="shared" si="9"/>
        <v>-586.64245226714343</v>
      </c>
      <c r="AS3">
        <f t="shared" si="9"/>
        <v>0</v>
      </c>
      <c r="AT3">
        <f t="shared" si="9"/>
        <v>0</v>
      </c>
      <c r="AU3">
        <f t="shared" si="9"/>
        <v>-586.64245226714343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2418.8399979442374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Mortalities!B11:B30</f>
        <v>1.84855E-3</v>
      </c>
      <c r="R4">
        <f t="shared" si="0"/>
        <v>1000000</v>
      </c>
      <c r="S4">
        <f t="shared" si="1"/>
        <v>724.59033970011978</v>
      </c>
      <c r="U4">
        <f t="shared" ref="U4:U23" si="13">M4</f>
        <v>1.84855E-3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1.84855E-3</v>
      </c>
      <c r="Y4">
        <f t="shared" ref="Y4:Y23" si="17">V4*W4</f>
        <v>0.01</v>
      </c>
      <c r="Z4">
        <f t="shared" ref="Z4:Z23" si="18">MAX(0, W4-X4-Y4)</f>
        <v>0.98815145000000004</v>
      </c>
      <c r="AB4">
        <f t="shared" ref="AB4:AB23" si="19">AC3</f>
        <v>0</v>
      </c>
      <c r="AC4">
        <f t="shared" si="2"/>
        <v>716.00499483066596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-1848.55</v>
      </c>
      <c r="AI4">
        <f t="shared" si="6"/>
        <v>-1848.55</v>
      </c>
      <c r="AJ4">
        <f t="shared" si="7"/>
        <v>-716.00499483066596</v>
      </c>
      <c r="AK4">
        <f>G4*MAX(0, SUM(AB4, AE4:AF4))</f>
        <v>0</v>
      </c>
      <c r="AL4">
        <f t="shared" si="8"/>
        <v>-2564.5549948306661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-1702.835003113566</v>
      </c>
      <c r="AR4">
        <f t="shared" si="9"/>
        <v>-1702.835003113566</v>
      </c>
      <c r="AS4">
        <f t="shared" si="9"/>
        <v>-659.5647224050233</v>
      </c>
      <c r="AT4">
        <f t="shared" si="9"/>
        <v>0</v>
      </c>
      <c r="AU4">
        <f t="shared" si="9"/>
        <v>-2362.3997255185895</v>
      </c>
      <c r="AW4">
        <v>1</v>
      </c>
      <c r="AX4">
        <f>(R4*SUMPRODUCT(K5:$K$23, X5:$X$23)-$AZ$3*SUMPRODUCT(K4:$K$22, W5:$W$23))/Z4</f>
        <v>724.59033970011978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1.8814719999999999E-3</v>
      </c>
      <c r="O5">
        <f t="shared" ref="O5:O23" si="21">$C$3</f>
        <v>4678.9506736642843</v>
      </c>
      <c r="P5">
        <f t="shared" ref="P5:P23" si="22">O5*$C$5</f>
        <v>233.94753368321423</v>
      </c>
      <c r="Q5" s="4">
        <f t="shared" ref="Q5:Q23" si="23">$C$8</f>
        <v>25</v>
      </c>
      <c r="R5">
        <f t="shared" si="0"/>
        <v>1000000</v>
      </c>
      <c r="S5">
        <f t="shared" si="1"/>
        <v>1372.526392236864</v>
      </c>
      <c r="U5">
        <f t="shared" si="13"/>
        <v>1.8814719999999999E-3</v>
      </c>
      <c r="V5">
        <f t="shared" si="14"/>
        <v>0.01</v>
      </c>
      <c r="W5">
        <f t="shared" si="15"/>
        <v>0.98815145000000004</v>
      </c>
      <c r="X5">
        <f t="shared" si="16"/>
        <v>1.8591792849343999E-3</v>
      </c>
      <c r="Y5">
        <f t="shared" si="17"/>
        <v>9.8815145000000007E-3</v>
      </c>
      <c r="Z5">
        <f t="shared" si="18"/>
        <v>0.97641075621506568</v>
      </c>
      <c r="AB5">
        <f t="shared" si="19"/>
        <v>716.00499483066596</v>
      </c>
      <c r="AC5">
        <f t="shared" si="2"/>
        <v>1340.1495325691321</v>
      </c>
      <c r="AE5">
        <f t="shared" si="3"/>
        <v>4568.5777655655347</v>
      </c>
      <c r="AF5">
        <f t="shared" si="4"/>
        <v>-228.42888827827676</v>
      </c>
      <c r="AG5">
        <f t="shared" si="4"/>
        <v>-24.410268905376643</v>
      </c>
      <c r="AH5">
        <f t="shared" si="5"/>
        <v>-1859.1792849343999</v>
      </c>
      <c r="AI5">
        <f t="shared" si="6"/>
        <v>2456.5593234474809</v>
      </c>
      <c r="AJ5">
        <f t="shared" si="7"/>
        <v>-624.14453773846617</v>
      </c>
      <c r="AK5">
        <f>G5*SUM(AB5, AE5:AF5)</f>
        <v>353.93077104825471</v>
      </c>
      <c r="AL5">
        <f t="shared" si="8"/>
        <v>2186.3455567572696</v>
      </c>
      <c r="AN5">
        <f t="shared" si="9"/>
        <v>3876.713937233164</v>
      </c>
      <c r="AO5">
        <f t="shared" si="9"/>
        <v>-193.83569686165822</v>
      </c>
      <c r="AP5">
        <f t="shared" si="9"/>
        <v>-20.713586269745527</v>
      </c>
      <c r="AQ5">
        <f t="shared" si="9"/>
        <v>-1577.6258204566589</v>
      </c>
      <c r="AR5">
        <f t="shared" si="9"/>
        <v>2084.538833645101</v>
      </c>
      <c r="AS5">
        <f t="shared" si="9"/>
        <v>-529.62430595709498</v>
      </c>
      <c r="AT5">
        <f t="shared" si="9"/>
        <v>300.33161814169119</v>
      </c>
      <c r="AU5">
        <f t="shared" si="9"/>
        <v>1855.2461458296973</v>
      </c>
      <c r="AW5">
        <v>2</v>
      </c>
      <c r="AX5">
        <f>(R5*SUMPRODUCT(K6:$K$23, X6:$X$23)-$AZ$3*SUMPRODUCT(K5:$K$22, W6:$W$23))/Z5</f>
        <v>1372.526392236864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1.927022E-3</v>
      </c>
      <c r="O6">
        <f t="shared" si="21"/>
        <v>4678.9506736642843</v>
      </c>
      <c r="P6">
        <f t="shared" si="22"/>
        <v>233.94753368321423</v>
      </c>
      <c r="Q6" s="4">
        <f t="shared" si="23"/>
        <v>25</v>
      </c>
      <c r="R6">
        <f t="shared" si="0"/>
        <v>1000000</v>
      </c>
      <c r="S6">
        <f t="shared" si="1"/>
        <v>1941.9218836886914</v>
      </c>
      <c r="U6">
        <f t="shared" si="13"/>
        <v>1.927022E-3</v>
      </c>
      <c r="V6">
        <f t="shared" si="14"/>
        <v>0.01</v>
      </c>
      <c r="W6">
        <f t="shared" si="15"/>
        <v>0.97641075621506568</v>
      </c>
      <c r="X6">
        <f t="shared" si="16"/>
        <v>1.8815650082630684E-3</v>
      </c>
      <c r="Y6">
        <f t="shared" si="17"/>
        <v>9.7641075621506569E-3</v>
      </c>
      <c r="Z6">
        <f t="shared" si="18"/>
        <v>0.96476508364465197</v>
      </c>
      <c r="AB6">
        <f t="shared" si="19"/>
        <v>1340.1495325691321</v>
      </c>
      <c r="AC6">
        <f t="shared" si="2"/>
        <v>1873.4984285483006</v>
      </c>
      <c r="AE6">
        <f t="shared" si="3"/>
        <v>4514.0882380469238</v>
      </c>
      <c r="AF6">
        <f t="shared" si="4"/>
        <v>-225.70441190234621</v>
      </c>
      <c r="AG6">
        <f t="shared" si="4"/>
        <v>-24.119127091116297</v>
      </c>
      <c r="AH6">
        <f t="shared" si="5"/>
        <v>-1881.5650082630684</v>
      </c>
      <c r="AI6">
        <f t="shared" si="6"/>
        <v>2382.6996907903931</v>
      </c>
      <c r="AJ6">
        <f t="shared" si="7"/>
        <v>-533.34889597916845</v>
      </c>
      <c r="AK6">
        <f>G6*SUM(AB6, AE6:AF6)</f>
        <v>393.99733510995975</v>
      </c>
      <c r="AL6">
        <f t="shared" si="8"/>
        <v>2243.3481299211844</v>
      </c>
      <c r="AN6">
        <f t="shared" si="9"/>
        <v>3528.5326858246876</v>
      </c>
      <c r="AO6">
        <f t="shared" si="9"/>
        <v>-176.42663429123439</v>
      </c>
      <c r="AP6">
        <f t="shared" si="9"/>
        <v>-18.85322656683055</v>
      </c>
      <c r="AQ6">
        <f t="shared" si="9"/>
        <v>-1470.7651428259967</v>
      </c>
      <c r="AR6">
        <f t="shared" si="9"/>
        <v>1862.4876821406262</v>
      </c>
      <c r="AS6">
        <f t="shared" si="9"/>
        <v>-416.9034616003101</v>
      </c>
      <c r="AT6">
        <f t="shared" si="9"/>
        <v>307.97636239047404</v>
      </c>
      <c r="AU6">
        <f t="shared" si="9"/>
        <v>1753.5605829307901</v>
      </c>
      <c r="AW6">
        <v>3</v>
      </c>
      <c r="AX6">
        <f>(R6*SUMPRODUCT(K7:$K$23, X7:$X$23)-$AZ$3*SUMPRODUCT(K6:$K$22, W7:$W$23))/Z6</f>
        <v>1941.9218836886914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1.979789E-3</v>
      </c>
      <c r="O7">
        <f t="shared" si="21"/>
        <v>4678.9506736642843</v>
      </c>
      <c r="P7">
        <f t="shared" si="22"/>
        <v>233.94753368321423</v>
      </c>
      <c r="Q7" s="4">
        <f t="shared" si="23"/>
        <v>25</v>
      </c>
      <c r="R7">
        <f t="shared" si="0"/>
        <v>1000000</v>
      </c>
      <c r="S7">
        <f t="shared" si="1"/>
        <v>2436.2893319948371</v>
      </c>
      <c r="U7">
        <f t="shared" si="13"/>
        <v>1.979789E-3</v>
      </c>
      <c r="V7">
        <f t="shared" si="14"/>
        <v>0.01</v>
      </c>
      <c r="W7">
        <f t="shared" si="15"/>
        <v>0.96476508364465197</v>
      </c>
      <c r="X7">
        <f t="shared" si="16"/>
        <v>1.9100313001837619E-3</v>
      </c>
      <c r="Y7">
        <f t="shared" si="17"/>
        <v>9.6476508364465204E-3</v>
      </c>
      <c r="Z7">
        <f t="shared" si="18"/>
        <v>0.95320740150802175</v>
      </c>
      <c r="AB7">
        <f t="shared" si="19"/>
        <v>1873.4984285483006</v>
      </c>
      <c r="AC7">
        <f t="shared" si="2"/>
        <v>2322.2890234725128</v>
      </c>
      <c r="AE7">
        <f t="shared" si="3"/>
        <v>4460.0104134277399</v>
      </c>
      <c r="AF7">
        <f t="shared" si="4"/>
        <v>-223.00052067138702</v>
      </c>
      <c r="AG7">
        <f t="shared" si="4"/>
        <v>-23.830185037700545</v>
      </c>
      <c r="AH7">
        <f t="shared" si="5"/>
        <v>-1910.0313001837619</v>
      </c>
      <c r="AI7">
        <f t="shared" si="6"/>
        <v>2303.1484075348908</v>
      </c>
      <c r="AJ7">
        <f t="shared" si="7"/>
        <v>-448.7905949242122</v>
      </c>
      <c r="AK7">
        <f>G7*SUM(AB7, AE7:AF7)</f>
        <v>427.73558249132577</v>
      </c>
      <c r="AL7">
        <f t="shared" si="8"/>
        <v>2282.0933951020043</v>
      </c>
      <c r="AN7">
        <f t="shared" si="9"/>
        <v>3211.4512982730807</v>
      </c>
      <c r="AO7">
        <f t="shared" si="9"/>
        <v>-160.57256491365405</v>
      </c>
      <c r="AP7">
        <f t="shared" si="9"/>
        <v>-17.15903587287691</v>
      </c>
      <c r="AQ7">
        <f t="shared" si="9"/>
        <v>-1375.3269454819724</v>
      </c>
      <c r="AR7">
        <f t="shared" si="9"/>
        <v>1658.3927520045777</v>
      </c>
      <c r="AS7">
        <f t="shared" si="9"/>
        <v>-323.15376089322234</v>
      </c>
      <c r="AT7">
        <f t="shared" si="9"/>
        <v>307.99300099697314</v>
      </c>
      <c r="AU7">
        <f t="shared" si="9"/>
        <v>1643.2319921083283</v>
      </c>
      <c r="AW7">
        <v>4</v>
      </c>
      <c r="AX7">
        <f>(R7*SUMPRODUCT(K8:$K$23, X8:$X$23)-$AZ$3*SUMPRODUCT(K7:$K$22, W8:$W$23))/Z7</f>
        <v>2436.2893319948371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2.0334569999999998E-3</v>
      </c>
      <c r="O8">
        <f t="shared" si="21"/>
        <v>4678.9506736642843</v>
      </c>
      <c r="P8">
        <f t="shared" si="22"/>
        <v>233.94753368321423</v>
      </c>
      <c r="Q8" s="4">
        <f t="shared" si="23"/>
        <v>25</v>
      </c>
      <c r="R8">
        <f t="shared" si="0"/>
        <v>1000000</v>
      </c>
      <c r="S8">
        <f t="shared" si="1"/>
        <v>2863.6639245463839</v>
      </c>
      <c r="U8">
        <f t="shared" si="13"/>
        <v>2.0334569999999998E-3</v>
      </c>
      <c r="V8">
        <f t="shared" si="14"/>
        <v>0.01</v>
      </c>
      <c r="W8">
        <f t="shared" si="15"/>
        <v>0.95320740150802175</v>
      </c>
      <c r="X8">
        <f t="shared" si="16"/>
        <v>1.9383062630482972E-3</v>
      </c>
      <c r="Y8">
        <f t="shared" si="17"/>
        <v>9.5320740150802181E-3</v>
      </c>
      <c r="Z8">
        <f t="shared" si="18"/>
        <v>0.94173702122989322</v>
      </c>
      <c r="AB8">
        <f t="shared" si="19"/>
        <v>2322.2890234725128</v>
      </c>
      <c r="AC8">
        <f t="shared" si="2"/>
        <v>2696.8183341058175</v>
      </c>
      <c r="AE8">
        <f t="shared" si="3"/>
        <v>4406.3410698982052</v>
      </c>
      <c r="AF8">
        <f t="shared" si="4"/>
        <v>-220.31705349491028</v>
      </c>
      <c r="AG8">
        <f t="shared" si="4"/>
        <v>-23.543425530747331</v>
      </c>
      <c r="AH8">
        <f t="shared" si="5"/>
        <v>-1938.3062630482973</v>
      </c>
      <c r="AI8">
        <f t="shared" si="6"/>
        <v>2224.1743278242502</v>
      </c>
      <c r="AJ8">
        <f t="shared" si="7"/>
        <v>-374.5293106333047</v>
      </c>
      <c r="AK8">
        <f t="shared" ref="AK8:AK23" si="24">G8*SUM(AB8:AB8, AE8:AF8)</f>
        <v>455.58191279130659</v>
      </c>
      <c r="AL8">
        <f t="shared" si="8"/>
        <v>2305.2269299822519</v>
      </c>
      <c r="AN8">
        <f t="shared" si="9"/>
        <v>2922.7047465923201</v>
      </c>
      <c r="AO8">
        <f t="shared" si="9"/>
        <v>-146.13523732961602</v>
      </c>
      <c r="AP8">
        <f t="shared" si="9"/>
        <v>-15.616240426742019</v>
      </c>
      <c r="AQ8">
        <f t="shared" si="9"/>
        <v>-1285.6691811856849</v>
      </c>
      <c r="AR8">
        <f t="shared" si="9"/>
        <v>1475.2840876502769</v>
      </c>
      <c r="AS8">
        <f t="shared" si="9"/>
        <v>-248.42348255878372</v>
      </c>
      <c r="AT8">
        <f t="shared" si="9"/>
        <v>302.18528204116552</v>
      </c>
      <c r="AU8">
        <f t="shared" si="9"/>
        <v>1529.0458871326587</v>
      </c>
      <c r="AW8">
        <v>5</v>
      </c>
      <c r="AX8">
        <f>(R8*SUMPRODUCT(K9:$K$23, X9:$X$23)-$AZ$3*SUMPRODUCT(K8:$K$22, W9:$W$23))/Z8</f>
        <v>2863.6639245463839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2.08983E-3</v>
      </c>
      <c r="O9">
        <f t="shared" si="21"/>
        <v>4678.9506736642843</v>
      </c>
      <c r="P9">
        <f t="shared" si="22"/>
        <v>233.94753368321423</v>
      </c>
      <c r="Q9" s="4">
        <f t="shared" si="23"/>
        <v>25</v>
      </c>
      <c r="R9">
        <f t="shared" si="0"/>
        <v>1000000</v>
      </c>
      <c r="S9">
        <f t="shared" si="1"/>
        <v>3230.2148744351721</v>
      </c>
      <c r="U9">
        <f t="shared" si="13"/>
        <v>2.08983E-3</v>
      </c>
      <c r="V9">
        <f t="shared" si="14"/>
        <v>0.01</v>
      </c>
      <c r="W9">
        <f t="shared" si="15"/>
        <v>0.94173702122989322</v>
      </c>
      <c r="X9">
        <f t="shared" si="16"/>
        <v>1.9680702790768677E-3</v>
      </c>
      <c r="Y9">
        <f t="shared" si="17"/>
        <v>9.4173702122989332E-3</v>
      </c>
      <c r="Z9">
        <f t="shared" si="18"/>
        <v>0.93035158073851743</v>
      </c>
      <c r="AB9">
        <f t="shared" si="19"/>
        <v>2696.8183341058175</v>
      </c>
      <c r="AC9">
        <f t="shared" si="2"/>
        <v>3005.235514555834</v>
      </c>
      <c r="AE9">
        <f t="shared" si="3"/>
        <v>4353.0691554411178</v>
      </c>
      <c r="AF9">
        <f t="shared" si="4"/>
        <v>-217.6534577720559</v>
      </c>
      <c r="AG9">
        <f t="shared" si="4"/>
        <v>-23.258789518462937</v>
      </c>
      <c r="AH9">
        <f t="shared" si="5"/>
        <v>-1968.0702790768676</v>
      </c>
      <c r="AI9">
        <f t="shared" si="6"/>
        <v>2144.0866290737313</v>
      </c>
      <c r="AJ9">
        <f t="shared" si="7"/>
        <v>-308.41718045001653</v>
      </c>
      <c r="AK9">
        <f t="shared" si="24"/>
        <v>478.25638222424163</v>
      </c>
      <c r="AL9">
        <f t="shared" si="8"/>
        <v>2313.9258308479566</v>
      </c>
      <c r="AN9">
        <f t="shared" si="9"/>
        <v>2659.7680697971446</v>
      </c>
      <c r="AO9">
        <f t="shared" si="9"/>
        <v>-132.98840348985723</v>
      </c>
      <c r="AP9">
        <f t="shared" si="9"/>
        <v>-14.211349164075328</v>
      </c>
      <c r="AQ9">
        <f t="shared" si="9"/>
        <v>-1202.5102980186766</v>
      </c>
      <c r="AR9">
        <f t="shared" si="9"/>
        <v>1310.0580191245351</v>
      </c>
      <c r="AS9">
        <f t="shared" si="9"/>
        <v>-188.44593077793436</v>
      </c>
      <c r="AT9">
        <f t="shared" si="9"/>
        <v>292.21935356270109</v>
      </c>
      <c r="AU9">
        <f t="shared" si="9"/>
        <v>1413.8314419093022</v>
      </c>
      <c r="AW9">
        <v>6</v>
      </c>
      <c r="AX9">
        <f>(R9*SUMPRODUCT(K10:$K$23, X10:$X$23)-$AZ$3*SUMPRODUCT(K9:$K$22, W10:$W$23))/Z9</f>
        <v>3230.2148744351721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2.1556750000000001E-3</v>
      </c>
      <c r="O10">
        <f t="shared" si="21"/>
        <v>4678.9506736642843</v>
      </c>
      <c r="P10">
        <f t="shared" si="22"/>
        <v>233.94753368321423</v>
      </c>
      <c r="Q10" s="4">
        <f t="shared" si="23"/>
        <v>25</v>
      </c>
      <c r="R10">
        <f t="shared" si="0"/>
        <v>1000000</v>
      </c>
      <c r="S10">
        <f t="shared" si="1"/>
        <v>3537.8417517912171</v>
      </c>
      <c r="U10">
        <f t="shared" si="13"/>
        <v>2.1556750000000001E-3</v>
      </c>
      <c r="V10">
        <f t="shared" si="14"/>
        <v>0.01</v>
      </c>
      <c r="W10">
        <f t="shared" si="15"/>
        <v>0.93035158073851743</v>
      </c>
      <c r="X10">
        <f t="shared" si="16"/>
        <v>2.0055356438085036E-3</v>
      </c>
      <c r="Y10">
        <f t="shared" si="17"/>
        <v>9.3035158073851744E-3</v>
      </c>
      <c r="Z10">
        <f t="shared" si="18"/>
        <v>0.91904252928732377</v>
      </c>
      <c r="AB10">
        <f t="shared" si="19"/>
        <v>3005.235514555834</v>
      </c>
      <c r="AC10">
        <f t="shared" si="2"/>
        <v>3251.4270317844966</v>
      </c>
      <c r="AE10">
        <f t="shared" si="3"/>
        <v>4300.1546615350517</v>
      </c>
      <c r="AF10">
        <f t="shared" si="4"/>
        <v>-215.00773307675257</v>
      </c>
      <c r="AG10">
        <f t="shared" si="4"/>
        <v>-22.976063232183094</v>
      </c>
      <c r="AH10">
        <f t="shared" si="5"/>
        <v>-2005.5356438085037</v>
      </c>
      <c r="AI10">
        <f t="shared" si="6"/>
        <v>2056.6352214176122</v>
      </c>
      <c r="AJ10">
        <f t="shared" si="7"/>
        <v>-246.19151722866263</v>
      </c>
      <c r="AK10">
        <f t="shared" si="24"/>
        <v>496.32677101098938</v>
      </c>
      <c r="AL10">
        <f t="shared" si="8"/>
        <v>2306.770475199939</v>
      </c>
      <c r="AN10">
        <f t="shared" si="9"/>
        <v>2420.3247629501438</v>
      </c>
      <c r="AO10">
        <f t="shared" si="9"/>
        <v>-121.0162381475072</v>
      </c>
      <c r="AP10">
        <f t="shared" si="9"/>
        <v>-12.931984817520448</v>
      </c>
      <c r="AQ10">
        <f t="shared" si="9"/>
        <v>-1128.8076740840067</v>
      </c>
      <c r="AR10">
        <f t="shared" si="9"/>
        <v>1157.5688659011096</v>
      </c>
      <c r="AS10">
        <f t="shared" si="9"/>
        <v>-138.56790568646437</v>
      </c>
      <c r="AT10">
        <f t="shared" si="9"/>
        <v>279.35552763680317</v>
      </c>
      <c r="AU10">
        <f t="shared" si="9"/>
        <v>1298.3564878514483</v>
      </c>
      <c r="AW10">
        <v>7</v>
      </c>
      <c r="AX10">
        <f>(R10*SUMPRODUCT(K11:$K$23, X11:$X$23)-$AZ$3*SUMPRODUCT(K10:$K$22, W11:$W$23))/Z10</f>
        <v>3537.8417517912171</v>
      </c>
    </row>
    <row r="11" spans="1:52" x14ac:dyDescent="0.25">
      <c r="A11" t="s">
        <v>33</v>
      </c>
      <c r="C11" s="7">
        <f>AU25</f>
        <v>12328.305817957271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2.2206180000000002E-3</v>
      </c>
      <c r="O11">
        <f t="shared" si="21"/>
        <v>4678.9506736642843</v>
      </c>
      <c r="P11">
        <f t="shared" si="22"/>
        <v>233.94753368321423</v>
      </c>
      <c r="Q11" s="4">
        <f t="shared" si="23"/>
        <v>25</v>
      </c>
      <c r="R11">
        <f t="shared" si="0"/>
        <v>1000000</v>
      </c>
      <c r="S11">
        <f t="shared" si="1"/>
        <v>3794.3016557169567</v>
      </c>
      <c r="U11">
        <f t="shared" si="13"/>
        <v>2.2206180000000002E-3</v>
      </c>
      <c r="V11">
        <f t="shared" si="14"/>
        <v>0.01</v>
      </c>
      <c r="W11">
        <f t="shared" si="15"/>
        <v>0.91904252928732377</v>
      </c>
      <c r="X11">
        <f t="shared" si="16"/>
        <v>2.0408423833009584E-3</v>
      </c>
      <c r="Y11">
        <f t="shared" si="17"/>
        <v>9.1904252928732381E-3</v>
      </c>
      <c r="Z11">
        <f t="shared" si="18"/>
        <v>0.90781126161114956</v>
      </c>
      <c r="AB11">
        <f t="shared" si="19"/>
        <v>3251.4270317844966</v>
      </c>
      <c r="AC11">
        <f t="shared" si="2"/>
        <v>3444.5097730096841</v>
      </c>
      <c r="AE11">
        <f t="shared" si="3"/>
        <v>4247.6041140755124</v>
      </c>
      <c r="AF11">
        <f t="shared" si="4"/>
        <v>-212.38020570377563</v>
      </c>
      <c r="AG11">
        <f t="shared" si="4"/>
        <v>-22.695281540278739</v>
      </c>
      <c r="AH11">
        <f t="shared" si="5"/>
        <v>-2040.8423833009583</v>
      </c>
      <c r="AI11">
        <f t="shared" si="6"/>
        <v>1971.6862435304997</v>
      </c>
      <c r="AJ11">
        <f t="shared" si="7"/>
        <v>-193.08274122518742</v>
      </c>
      <c r="AK11">
        <f t="shared" si="24"/>
        <v>510.06556581093639</v>
      </c>
      <c r="AL11">
        <f t="shared" si="8"/>
        <v>2288.6690681162486</v>
      </c>
      <c r="AN11">
        <f t="shared" si="9"/>
        <v>2202.2923385884951</v>
      </c>
      <c r="AO11">
        <f t="shared" si="9"/>
        <v>-110.11461692942476</v>
      </c>
      <c r="AP11">
        <f t="shared" si="9"/>
        <v>-11.767020493420732</v>
      </c>
      <c r="AQ11">
        <f t="shared" si="9"/>
        <v>-1058.1333439518567</v>
      </c>
      <c r="AR11">
        <f t="shared" si="9"/>
        <v>1022.2773572137929</v>
      </c>
      <c r="AS11">
        <f t="shared" si="9"/>
        <v>-100.10929227250855</v>
      </c>
      <c r="AT11">
        <f t="shared" si="9"/>
        <v>264.45814101197595</v>
      </c>
      <c r="AU11">
        <f t="shared" si="9"/>
        <v>1186.6262059532603</v>
      </c>
      <c r="AW11">
        <v>8</v>
      </c>
      <c r="AX11">
        <f>(R11*SUMPRODUCT(K12:$K$23, X12:$X$23)-$AZ$3*SUMPRODUCT(K11:$K$22, W12:$W$23))/Z11</f>
        <v>3794.3016557169567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2.2950319999999998E-3</v>
      </c>
      <c r="O12">
        <f t="shared" si="21"/>
        <v>4678.9506736642843</v>
      </c>
      <c r="P12">
        <f t="shared" si="22"/>
        <v>233.94753368321423</v>
      </c>
      <c r="Q12" s="4">
        <f t="shared" si="23"/>
        <v>25</v>
      </c>
      <c r="R12">
        <f t="shared" si="0"/>
        <v>1000000</v>
      </c>
      <c r="S12">
        <f t="shared" si="1"/>
        <v>4001.489728897328</v>
      </c>
      <c r="U12">
        <f t="shared" si="13"/>
        <v>2.2950319999999998E-3</v>
      </c>
      <c r="V12">
        <f t="shared" si="14"/>
        <v>0.01</v>
      </c>
      <c r="W12">
        <f t="shared" si="15"/>
        <v>0.90781126161114956</v>
      </c>
      <c r="X12">
        <f t="shared" si="16"/>
        <v>2.0834558953579598E-3</v>
      </c>
      <c r="Y12">
        <f t="shared" si="17"/>
        <v>9.0781126161114962E-3</v>
      </c>
      <c r="Z12">
        <f t="shared" si="18"/>
        <v>0.89664969309968012</v>
      </c>
      <c r="AB12">
        <f t="shared" si="19"/>
        <v>3444.5097730096841</v>
      </c>
      <c r="AC12">
        <f t="shared" si="2"/>
        <v>3587.9345373573115</v>
      </c>
      <c r="AE12">
        <f t="shared" si="3"/>
        <v>4195.3796855696219</v>
      </c>
      <c r="AF12">
        <f t="shared" si="4"/>
        <v>-209.76898427848113</v>
      </c>
      <c r="AG12">
        <f t="shared" si="4"/>
        <v>-22.416242327492004</v>
      </c>
      <c r="AH12">
        <f t="shared" si="5"/>
        <v>-2083.4558953579599</v>
      </c>
      <c r="AI12">
        <f t="shared" si="6"/>
        <v>1879.7385636056888</v>
      </c>
      <c r="AJ12">
        <f t="shared" si="7"/>
        <v>-143.42476434762739</v>
      </c>
      <c r="AK12">
        <f t="shared" si="24"/>
        <v>520.10843320105778</v>
      </c>
      <c r="AL12">
        <f t="shared" si="8"/>
        <v>2256.4222324591192</v>
      </c>
      <c r="AN12">
        <f t="shared" si="9"/>
        <v>2003.7501739287625</v>
      </c>
      <c r="AO12">
        <f t="shared" si="9"/>
        <v>-100.18750869643814</v>
      </c>
      <c r="AP12">
        <f t="shared" si="9"/>
        <v>-10.706194153782034</v>
      </c>
      <c r="AQ12">
        <f t="shared" si="9"/>
        <v>-995.07682869699556</v>
      </c>
      <c r="AR12">
        <f t="shared" si="9"/>
        <v>897.77964238154675</v>
      </c>
      <c r="AS12">
        <f t="shared" si="9"/>
        <v>-68.500926744662578</v>
      </c>
      <c r="AT12">
        <f t="shared" si="9"/>
        <v>248.40835433156676</v>
      </c>
      <c r="AU12">
        <f t="shared" si="9"/>
        <v>1077.6870699684509</v>
      </c>
      <c r="AW12">
        <v>9</v>
      </c>
      <c r="AX12">
        <f>(R12*SUMPRODUCT(K13:$K$23, X13:$X$23)-$AZ$3*SUMPRODUCT(K12:$K$22, W13:$W$23))/Z12</f>
        <v>4001.489728897328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2.375308E-3</v>
      </c>
      <c r="O13">
        <f t="shared" si="21"/>
        <v>4678.9506736642843</v>
      </c>
      <c r="P13">
        <f t="shared" si="22"/>
        <v>233.94753368321423</v>
      </c>
      <c r="Q13" s="4">
        <f t="shared" si="23"/>
        <v>25</v>
      </c>
      <c r="R13">
        <f t="shared" si="0"/>
        <v>1000000</v>
      </c>
      <c r="S13">
        <f t="shared" si="1"/>
        <v>4163.228532958854</v>
      </c>
      <c r="U13">
        <f t="shared" si="13"/>
        <v>2.375308E-3</v>
      </c>
      <c r="V13">
        <f t="shared" si="14"/>
        <v>0.01</v>
      </c>
      <c r="W13">
        <f t="shared" si="15"/>
        <v>0.89664969309968012</v>
      </c>
      <c r="X13">
        <f t="shared" si="16"/>
        <v>2.1298191892172151E-3</v>
      </c>
      <c r="Y13">
        <f t="shared" si="17"/>
        <v>8.9664969309968014E-3</v>
      </c>
      <c r="Z13">
        <f t="shared" si="18"/>
        <v>0.88555337697946612</v>
      </c>
      <c r="AB13">
        <f t="shared" si="19"/>
        <v>3587.9345373573115</v>
      </c>
      <c r="AC13">
        <f t="shared" si="2"/>
        <v>3686.7610864989815</v>
      </c>
      <c r="AE13">
        <f t="shared" si="3"/>
        <v>4143.4605697837551</v>
      </c>
      <c r="AF13">
        <f t="shared" si="4"/>
        <v>-207.17302848918777</v>
      </c>
      <c r="AG13">
        <f t="shared" si="4"/>
        <v>-22.138834424486653</v>
      </c>
      <c r="AH13">
        <f t="shared" si="5"/>
        <v>-2129.8191892172149</v>
      </c>
      <c r="AI13">
        <f t="shared" si="6"/>
        <v>1784.3295176528659</v>
      </c>
      <c r="AJ13">
        <f t="shared" si="7"/>
        <v>-98.826549141670057</v>
      </c>
      <c r="AK13">
        <f t="shared" si="24"/>
        <v>526.69554550563157</v>
      </c>
      <c r="AL13">
        <f t="shared" si="8"/>
        <v>2212.1985140168272</v>
      </c>
      <c r="AN13">
        <f t="shared" si="9"/>
        <v>1822.9589086411042</v>
      </c>
      <c r="AO13">
        <f t="shared" si="9"/>
        <v>-91.147945432055224</v>
      </c>
      <c r="AP13">
        <f t="shared" si="9"/>
        <v>-9.7402122600999128</v>
      </c>
      <c r="AQ13">
        <f t="shared" si="9"/>
        <v>-937.03627665531883</v>
      </c>
      <c r="AR13">
        <f t="shared" si="9"/>
        <v>785.03447429363041</v>
      </c>
      <c r="AS13">
        <f t="shared" si="9"/>
        <v>-43.479776175948402</v>
      </c>
      <c r="AT13">
        <f t="shared" si="9"/>
        <v>231.72522596762315</v>
      </c>
      <c r="AU13">
        <f t="shared" si="9"/>
        <v>973.27992408530508</v>
      </c>
      <c r="AW13">
        <v>10</v>
      </c>
      <c r="AX13">
        <f>(R13*SUMPRODUCT(K14:$K$23, X14:$X$23)-$AZ$3*SUMPRODUCT(K13:$K$22, W14:$W$23))/Z13</f>
        <v>4163.228532958854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2.4628010000000001E-3</v>
      </c>
      <c r="O14">
        <f t="shared" si="21"/>
        <v>4678.9506736642843</v>
      </c>
      <c r="P14">
        <f t="shared" si="22"/>
        <v>233.94753368321423</v>
      </c>
      <c r="Q14" s="4">
        <f t="shared" si="23"/>
        <v>25</v>
      </c>
      <c r="R14">
        <f t="shared" si="0"/>
        <v>1000000</v>
      </c>
      <c r="S14">
        <f t="shared" si="1"/>
        <v>4282.672969431781</v>
      </c>
      <c r="U14">
        <f t="shared" si="13"/>
        <v>2.4628010000000001E-3</v>
      </c>
      <c r="V14">
        <f t="shared" si="14"/>
        <v>0.01</v>
      </c>
      <c r="W14">
        <f t="shared" si="15"/>
        <v>0.88555337697946612</v>
      </c>
      <c r="X14">
        <f t="shared" si="16"/>
        <v>2.1809417423784062E-3</v>
      </c>
      <c r="Y14">
        <f t="shared" si="17"/>
        <v>8.8555337697946608E-3</v>
      </c>
      <c r="Z14">
        <f t="shared" si="18"/>
        <v>0.87451690146729311</v>
      </c>
      <c r="AB14">
        <f t="shared" si="19"/>
        <v>3686.7610864989815</v>
      </c>
      <c r="AC14">
        <f t="shared" si="2"/>
        <v>3745.2698952252122</v>
      </c>
      <c r="AE14">
        <f t="shared" si="3"/>
        <v>4091.8214452511938</v>
      </c>
      <c r="AF14">
        <f t="shared" si="4"/>
        <v>-204.59107226255969</v>
      </c>
      <c r="AG14">
        <f t="shared" si="4"/>
        <v>-21.862922536682326</v>
      </c>
      <c r="AH14">
        <f t="shared" si="5"/>
        <v>-2180.9417423784062</v>
      </c>
      <c r="AI14">
        <f t="shared" si="6"/>
        <v>1684.425708073546</v>
      </c>
      <c r="AJ14">
        <f t="shared" si="7"/>
        <v>-58.508808726230654</v>
      </c>
      <c r="AK14">
        <f t="shared" si="24"/>
        <v>530.17940216413308</v>
      </c>
      <c r="AL14">
        <f t="shared" si="8"/>
        <v>2156.0963015114485</v>
      </c>
      <c r="AN14">
        <f t="shared" si="9"/>
        <v>1658.3328738504065</v>
      </c>
      <c r="AO14">
        <f t="shared" si="9"/>
        <v>-82.916643692520324</v>
      </c>
      <c r="AP14">
        <f t="shared" si="9"/>
        <v>-8.8606024593527906</v>
      </c>
      <c r="AQ14">
        <f t="shared" si="9"/>
        <v>-883.89179140163264</v>
      </c>
      <c r="AR14">
        <f t="shared" si="9"/>
        <v>682.66383629690085</v>
      </c>
      <c r="AS14">
        <f t="shared" si="9"/>
        <v>-23.712442543928599</v>
      </c>
      <c r="AT14">
        <f t="shared" si="9"/>
        <v>214.87104054051972</v>
      </c>
      <c r="AU14">
        <f t="shared" si="9"/>
        <v>873.82243429349205</v>
      </c>
      <c r="AW14">
        <v>11</v>
      </c>
      <c r="AX14">
        <f>(R14*SUMPRODUCT(K15:$K$23, X15:$X$23)-$AZ$3*SUMPRODUCT(K14:$K$22, W15:$W$23))/Z14</f>
        <v>4282.672969431781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2.5557050000000001E-3</v>
      </c>
      <c r="O15">
        <f t="shared" si="21"/>
        <v>4678.9506736642843</v>
      </c>
      <c r="P15">
        <f t="shared" si="22"/>
        <v>233.94753368321423</v>
      </c>
      <c r="Q15" s="4">
        <f t="shared" si="23"/>
        <v>25</v>
      </c>
      <c r="R15">
        <f t="shared" si="0"/>
        <v>1000000</v>
      </c>
      <c r="S15">
        <f t="shared" si="1"/>
        <v>4363.639643226049</v>
      </c>
      <c r="U15">
        <f t="shared" si="13"/>
        <v>2.5557050000000001E-3</v>
      </c>
      <c r="V15">
        <f t="shared" si="14"/>
        <v>0.01</v>
      </c>
      <c r="W15">
        <f t="shared" si="15"/>
        <v>0.87451690146729311</v>
      </c>
      <c r="X15">
        <f t="shared" si="16"/>
        <v>2.2350072176644683E-3</v>
      </c>
      <c r="Y15">
        <f t="shared" si="17"/>
        <v>8.7451690146729318E-3</v>
      </c>
      <c r="Z15">
        <f t="shared" si="18"/>
        <v>0.86353672523495573</v>
      </c>
      <c r="AB15">
        <f t="shared" si="19"/>
        <v>3745.2698952252122</v>
      </c>
      <c r="AC15">
        <f t="shared" si="2"/>
        <v>3768.1630876168529</v>
      </c>
      <c r="AE15">
        <f t="shared" si="3"/>
        <v>4040.4457422719461</v>
      </c>
      <c r="AF15">
        <f t="shared" si="4"/>
        <v>-202.02228711359732</v>
      </c>
      <c r="AG15">
        <f t="shared" si="4"/>
        <v>-21.588418130873894</v>
      </c>
      <c r="AH15">
        <f t="shared" si="5"/>
        <v>-2235.0072176644685</v>
      </c>
      <c r="AI15">
        <f t="shared" si="6"/>
        <v>1581.8278193630063</v>
      </c>
      <c r="AJ15">
        <f t="shared" si="7"/>
        <v>-22.893192391640696</v>
      </c>
      <c r="AK15">
        <f t="shared" si="24"/>
        <v>530.85853452684933</v>
      </c>
      <c r="AL15">
        <f t="shared" si="8"/>
        <v>2089.7931614982149</v>
      </c>
      <c r="AN15">
        <f t="shared" si="9"/>
        <v>1508.4318087556962</v>
      </c>
      <c r="AO15">
        <f t="shared" si="9"/>
        <v>-75.421590437784815</v>
      </c>
      <c r="AP15">
        <f t="shared" si="9"/>
        <v>-8.059669325250546</v>
      </c>
      <c r="AQ15">
        <f t="shared" si="9"/>
        <v>-834.4019929909847</v>
      </c>
      <c r="AR15">
        <f t="shared" si="9"/>
        <v>590.54855600167616</v>
      </c>
      <c r="AS15">
        <f t="shared" si="9"/>
        <v>-8.5467846396810874</v>
      </c>
      <c r="AT15">
        <f t="shared" si="9"/>
        <v>198.18701957855356</v>
      </c>
      <c r="AU15">
        <f t="shared" si="9"/>
        <v>780.18879094054864</v>
      </c>
      <c r="AW15">
        <v>12</v>
      </c>
      <c r="AX15">
        <f>(R15*SUMPRODUCT(K16:$K$23, X16:$X$23)-$AZ$3*SUMPRODUCT(K15:$K$22, W16:$W$23))/Z15</f>
        <v>4363.639643226049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2.6648449999999999E-3</v>
      </c>
      <c r="O16">
        <f t="shared" si="21"/>
        <v>4678.9506736642843</v>
      </c>
      <c r="P16">
        <f t="shared" si="22"/>
        <v>233.94753368321423</v>
      </c>
      <c r="Q16" s="4">
        <f t="shared" si="23"/>
        <v>25</v>
      </c>
      <c r="R16">
        <f t="shared" si="0"/>
        <v>1000000</v>
      </c>
      <c r="S16">
        <f t="shared" si="1"/>
        <v>4406.0220701126464</v>
      </c>
      <c r="U16">
        <f t="shared" si="13"/>
        <v>2.6648449999999999E-3</v>
      </c>
      <c r="V16">
        <f t="shared" si="14"/>
        <v>0.01</v>
      </c>
      <c r="W16">
        <f t="shared" si="15"/>
        <v>0.86353672523495573</v>
      </c>
      <c r="X16">
        <f t="shared" si="16"/>
        <v>2.3011915245587456E-3</v>
      </c>
      <c r="Y16">
        <f t="shared" si="17"/>
        <v>8.6353672523495576E-3</v>
      </c>
      <c r="Z16">
        <f t="shared" si="18"/>
        <v>0.85260016645804737</v>
      </c>
      <c r="AB16">
        <f t="shared" si="19"/>
        <v>3768.1630876168529</v>
      </c>
      <c r="AC16">
        <f t="shared" si="2"/>
        <v>3756.5751503958727</v>
      </c>
      <c r="AE16">
        <f t="shared" si="3"/>
        <v>3989.2741232151616</v>
      </c>
      <c r="AF16">
        <f t="shared" si="4"/>
        <v>-199.46370616075811</v>
      </c>
      <c r="AG16">
        <f t="shared" si="4"/>
        <v>-21.315004161451185</v>
      </c>
      <c r="AH16">
        <f t="shared" si="5"/>
        <v>-2301.1915245587456</v>
      </c>
      <c r="AI16">
        <f t="shared" si="6"/>
        <v>1467.3038883342065</v>
      </c>
      <c r="AJ16">
        <f t="shared" si="7"/>
        <v>11.587937220980166</v>
      </c>
      <c r="AK16">
        <f t="shared" si="24"/>
        <v>529.05814532698798</v>
      </c>
      <c r="AL16">
        <f t="shared" si="8"/>
        <v>2007.9499708821745</v>
      </c>
      <c r="AN16">
        <f t="shared" si="9"/>
        <v>1371.9290417445695</v>
      </c>
      <c r="AO16">
        <f t="shared" si="9"/>
        <v>-68.596452087228485</v>
      </c>
      <c r="AP16">
        <f t="shared" si="9"/>
        <v>-7.3303243474361839</v>
      </c>
      <c r="AQ16">
        <f t="shared" si="9"/>
        <v>-791.38995858578858</v>
      </c>
      <c r="AR16">
        <f t="shared" si="9"/>
        <v>504.61230672411614</v>
      </c>
      <c r="AS16">
        <f t="shared" si="9"/>
        <v>3.9851429398796663</v>
      </c>
      <c r="AT16">
        <f t="shared" si="9"/>
        <v>181.94543967829159</v>
      </c>
      <c r="AU16">
        <f t="shared" si="9"/>
        <v>690.54288934228737</v>
      </c>
      <c r="AW16">
        <v>13</v>
      </c>
      <c r="AX16">
        <f>(R16*SUMPRODUCT(K17:$K$23, X17:$X$23)-$AZ$3*SUMPRODUCT(K16:$K$22, W17:$W$23))/Z16</f>
        <v>4406.0220701126464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2.7902209999999998E-3</v>
      </c>
      <c r="O17">
        <f t="shared" si="21"/>
        <v>4678.9506736642843</v>
      </c>
      <c r="P17">
        <f t="shared" si="22"/>
        <v>233.94753368321423</v>
      </c>
      <c r="Q17" s="4">
        <f t="shared" si="23"/>
        <v>25</v>
      </c>
      <c r="R17">
        <f t="shared" si="0"/>
        <v>1000000</v>
      </c>
      <c r="S17">
        <f t="shared" si="1"/>
        <v>4410.3515034457396</v>
      </c>
      <c r="U17">
        <f t="shared" si="13"/>
        <v>2.7902209999999998E-3</v>
      </c>
      <c r="V17">
        <f t="shared" si="14"/>
        <v>0.01</v>
      </c>
      <c r="W17">
        <f t="shared" si="15"/>
        <v>0.85260016645804737</v>
      </c>
      <c r="X17">
        <f t="shared" si="16"/>
        <v>2.3789428890547393E-3</v>
      </c>
      <c r="Y17">
        <f t="shared" si="17"/>
        <v>8.5260016645804741E-3</v>
      </c>
      <c r="Z17">
        <f t="shared" si="18"/>
        <v>0.84169522190441215</v>
      </c>
      <c r="AB17">
        <f t="shared" si="19"/>
        <v>3756.5751503958727</v>
      </c>
      <c r="AC17">
        <f t="shared" si="2"/>
        <v>3712.1717873692196</v>
      </c>
      <c r="AE17">
        <f t="shared" si="3"/>
        <v>3938.2504255496583</v>
      </c>
      <c r="AF17">
        <f t="shared" si="4"/>
        <v>-196.91252127748294</v>
      </c>
      <c r="AG17">
        <f t="shared" si="4"/>
        <v>-21.042380547610303</v>
      </c>
      <c r="AH17">
        <f t="shared" si="5"/>
        <v>-2378.9428890547392</v>
      </c>
      <c r="AI17">
        <f t="shared" si="6"/>
        <v>1341.3526346698259</v>
      </c>
      <c r="AJ17">
        <f t="shared" si="7"/>
        <v>44.403363026653096</v>
      </c>
      <c r="AK17">
        <f t="shared" si="24"/>
        <v>524.85391382676346</v>
      </c>
      <c r="AL17">
        <f t="shared" si="8"/>
        <v>1910.6099115232423</v>
      </c>
      <c r="AN17">
        <f t="shared" si="9"/>
        <v>1247.620393768758</v>
      </c>
      <c r="AO17">
        <f t="shared" si="9"/>
        <v>-62.381019688437902</v>
      </c>
      <c r="AP17">
        <f t="shared" si="9"/>
        <v>-6.6661335029190081</v>
      </c>
      <c r="AQ17">
        <f t="shared" si="9"/>
        <v>-753.63863220597932</v>
      </c>
      <c r="AR17">
        <f t="shared" si="9"/>
        <v>424.93460837142175</v>
      </c>
      <c r="AS17">
        <f t="shared" si="9"/>
        <v>14.066789888364735</v>
      </c>
      <c r="AT17">
        <f t="shared" si="9"/>
        <v>166.2714088447608</v>
      </c>
      <c r="AU17">
        <f t="shared" si="9"/>
        <v>605.27280710454727</v>
      </c>
      <c r="AW17">
        <v>14</v>
      </c>
      <c r="AX17">
        <f>(R17*SUMPRODUCT(K18:$K$23, X18:$X$23)-$AZ$3*SUMPRODUCT(K17:$K$22, W18:$W$23))/Z17</f>
        <v>4410.3515034457396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3.5816260000000001E-3</v>
      </c>
      <c r="O18">
        <f t="shared" si="21"/>
        <v>4678.9506736642843</v>
      </c>
      <c r="P18">
        <f t="shared" si="22"/>
        <v>233.94753368321423</v>
      </c>
      <c r="Q18" s="4">
        <f t="shared" si="23"/>
        <v>25</v>
      </c>
      <c r="R18">
        <f t="shared" si="0"/>
        <v>1000000</v>
      </c>
      <c r="S18">
        <f t="shared" si="1"/>
        <v>4188.3102105020153</v>
      </c>
      <c r="U18">
        <f t="shared" si="13"/>
        <v>3.5816260000000001E-3</v>
      </c>
      <c r="V18">
        <f t="shared" si="14"/>
        <v>0.01</v>
      </c>
      <c r="W18">
        <f t="shared" si="15"/>
        <v>0.84169522190441215</v>
      </c>
      <c r="X18">
        <f t="shared" si="16"/>
        <v>3.0146374908486123E-3</v>
      </c>
      <c r="Y18">
        <f t="shared" si="17"/>
        <v>8.4169522190441215E-3</v>
      </c>
      <c r="Z18">
        <f t="shared" si="18"/>
        <v>0.83026363219451937</v>
      </c>
      <c r="AB18">
        <f t="shared" si="19"/>
        <v>3712.1717873692196</v>
      </c>
      <c r="AC18">
        <f t="shared" si="2"/>
        <v>3477.4016481287954</v>
      </c>
      <c r="AE18">
        <f t="shared" si="3"/>
        <v>3884.762581175502</v>
      </c>
      <c r="AF18">
        <f t="shared" si="4"/>
        <v>-194.23812905877512</v>
      </c>
      <c r="AG18">
        <f t="shared" si="4"/>
        <v>-20.756590804862984</v>
      </c>
      <c r="AH18">
        <f t="shared" si="5"/>
        <v>-3014.6374908486123</v>
      </c>
      <c r="AI18">
        <f t="shared" si="6"/>
        <v>655.13037046325144</v>
      </c>
      <c r="AJ18">
        <f t="shared" si="7"/>
        <v>234.77013924042421</v>
      </c>
      <c r="AK18">
        <f t="shared" si="24"/>
        <v>518.18873676401631</v>
      </c>
      <c r="AL18">
        <f t="shared" si="8"/>
        <v>1408.089246467692</v>
      </c>
      <c r="AN18">
        <f t="shared" si="9"/>
        <v>1133.6656437257207</v>
      </c>
      <c r="AO18">
        <f t="shared" si="9"/>
        <v>-56.683282186286043</v>
      </c>
      <c r="AP18">
        <f t="shared" si="9"/>
        <v>-6.0572643461845859</v>
      </c>
      <c r="AQ18">
        <f t="shared" si="9"/>
        <v>-879.74255318028838</v>
      </c>
      <c r="AR18">
        <f t="shared" si="9"/>
        <v>191.18254401296161</v>
      </c>
      <c r="AS18">
        <f t="shared" si="9"/>
        <v>68.511481839139122</v>
      </c>
      <c r="AT18">
        <f t="shared" si="9"/>
        <v>151.21973494123739</v>
      </c>
      <c r="AU18">
        <f t="shared" si="9"/>
        <v>410.9137607933381</v>
      </c>
      <c r="AW18">
        <v>15</v>
      </c>
      <c r="AX18">
        <f>(R18*SUMPRODUCT(K19:$K$23, X19:$X$23)-$AZ$3*SUMPRODUCT(K18:$K$22, W19:$W$23))/Z18</f>
        <v>4188.3102105020153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4.4506370000000003E-3</v>
      </c>
      <c r="O19">
        <f t="shared" si="21"/>
        <v>4678.9506736642843</v>
      </c>
      <c r="P19">
        <f t="shared" si="22"/>
        <v>233.94753368321423</v>
      </c>
      <c r="Q19" s="4">
        <f t="shared" si="23"/>
        <v>25</v>
      </c>
      <c r="R19">
        <f t="shared" si="0"/>
        <v>1000000</v>
      </c>
      <c r="S19">
        <f t="shared" si="1"/>
        <v>3751.9824464634803</v>
      </c>
      <c r="U19">
        <f t="shared" si="13"/>
        <v>4.4506370000000003E-3</v>
      </c>
      <c r="V19">
        <f t="shared" si="14"/>
        <v>0.01</v>
      </c>
      <c r="W19">
        <f t="shared" si="15"/>
        <v>0.83026363219451937</v>
      </c>
      <c r="X19">
        <f t="shared" si="16"/>
        <v>3.6952020411993194E-3</v>
      </c>
      <c r="Y19">
        <f t="shared" si="17"/>
        <v>8.3026363219451931E-3</v>
      </c>
      <c r="Z19">
        <f t="shared" si="18"/>
        <v>0.81826579383137488</v>
      </c>
      <c r="AB19">
        <f t="shared" si="19"/>
        <v>3477.4016481287954</v>
      </c>
      <c r="AC19">
        <f t="shared" si="2"/>
        <v>3070.1188949968237</v>
      </c>
      <c r="AE19">
        <f t="shared" si="3"/>
        <v>3828.6252872837517</v>
      </c>
      <c r="AF19">
        <f t="shared" si="4"/>
        <v>-191.4312643641876</v>
      </c>
      <c r="AG19">
        <f t="shared" si="4"/>
        <v>-20.456644845784371</v>
      </c>
      <c r="AH19">
        <f t="shared" si="5"/>
        <v>-3695.2020411993194</v>
      </c>
      <c r="AI19">
        <f t="shared" si="6"/>
        <v>-78.464663125539573</v>
      </c>
      <c r="AJ19">
        <f t="shared" si="7"/>
        <v>407.28275313197173</v>
      </c>
      <c r="AK19">
        <f t="shared" si="24"/>
        <v>498.02169697338519</v>
      </c>
      <c r="AL19">
        <f t="shared" si="8"/>
        <v>826.83978697981729</v>
      </c>
      <c r="AN19">
        <f t="shared" si="9"/>
        <v>1029.211745539558</v>
      </c>
      <c r="AO19">
        <f t="shared" si="9"/>
        <v>-51.460587276977904</v>
      </c>
      <c r="AP19">
        <f t="shared" si="9"/>
        <v>-5.4991589852214595</v>
      </c>
      <c r="AQ19">
        <f t="shared" si="9"/>
        <v>-993.34488427888448</v>
      </c>
      <c r="AR19">
        <f t="shared" si="9"/>
        <v>-21.092885001525829</v>
      </c>
      <c r="AS19">
        <f t="shared" si="9"/>
        <v>109.48582371624677</v>
      </c>
      <c r="AT19">
        <f t="shared" si="9"/>
        <v>133.87828309053384</v>
      </c>
      <c r="AU19">
        <f t="shared" si="9"/>
        <v>222.27122180525475</v>
      </c>
      <c r="AW19">
        <v>16</v>
      </c>
      <c r="AX19">
        <f>(R19*SUMPRODUCT(K20:$K$23, X20:$X$23)-$AZ$3*SUMPRODUCT(K19:$K$22, W20:$W$23))/Z19</f>
        <v>3751.9824464634803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5.383718E-3</v>
      </c>
      <c r="O20">
        <f t="shared" si="21"/>
        <v>4678.9506736642843</v>
      </c>
      <c r="P20">
        <f t="shared" si="22"/>
        <v>233.94753368321423</v>
      </c>
      <c r="Q20" s="4">
        <f t="shared" si="23"/>
        <v>25</v>
      </c>
      <c r="R20">
        <f t="shared" si="0"/>
        <v>1000000</v>
      </c>
      <c r="S20">
        <f t="shared" si="1"/>
        <v>3116.9964225304952</v>
      </c>
      <c r="U20">
        <f t="shared" si="13"/>
        <v>5.383718E-3</v>
      </c>
      <c r="V20">
        <f t="shared" si="14"/>
        <v>0.01</v>
      </c>
      <c r="W20">
        <f t="shared" si="15"/>
        <v>0.81826579383137488</v>
      </c>
      <c r="X20">
        <f t="shared" si="16"/>
        <v>4.4053122830342616E-3</v>
      </c>
      <c r="Y20">
        <f t="shared" si="17"/>
        <v>8.182657938313749E-3</v>
      </c>
      <c r="Z20">
        <f t="shared" si="18"/>
        <v>0.80567782361002682</v>
      </c>
      <c r="AB20">
        <f t="shared" si="19"/>
        <v>3070.1188949968237</v>
      </c>
      <c r="AC20">
        <f t="shared" si="2"/>
        <v>2511.2948939046091</v>
      </c>
      <c r="AE20">
        <f t="shared" si="3"/>
        <v>3769.7267955365096</v>
      </c>
      <c r="AF20">
        <f t="shared" si="4"/>
        <v>-188.48633977682547</v>
      </c>
      <c r="AG20">
        <f t="shared" si="4"/>
        <v>-20.141945590250671</v>
      </c>
      <c r="AH20">
        <f t="shared" si="5"/>
        <v>-4405.3122830342618</v>
      </c>
      <c r="AI20">
        <f t="shared" si="6"/>
        <v>-844.21377286482812</v>
      </c>
      <c r="AJ20">
        <f t="shared" si="7"/>
        <v>558.82400109221453</v>
      </c>
      <c r="AK20">
        <f t="shared" si="24"/>
        <v>465.59515455295553</v>
      </c>
      <c r="AL20">
        <f t="shared" si="8"/>
        <v>180.20538278034195</v>
      </c>
      <c r="AN20">
        <f t="shared" si="9"/>
        <v>933.49740255265408</v>
      </c>
      <c r="AO20">
        <f t="shared" si="9"/>
        <v>-46.674870127632701</v>
      </c>
      <c r="AP20">
        <f t="shared" si="9"/>
        <v>-4.9877497523477459</v>
      </c>
      <c r="AQ20">
        <f t="shared" si="9"/>
        <v>-1090.8874294325392</v>
      </c>
      <c r="AR20">
        <f t="shared" si="9"/>
        <v>-209.05264675986541</v>
      </c>
      <c r="AS20">
        <f t="shared" si="9"/>
        <v>138.38158089369463</v>
      </c>
      <c r="AT20">
        <f t="shared" si="9"/>
        <v>115.29532270903692</v>
      </c>
      <c r="AU20">
        <f t="shared" si="9"/>
        <v>44.624256842866153</v>
      </c>
      <c r="AW20">
        <v>17</v>
      </c>
      <c r="AX20">
        <f>(R20*SUMPRODUCT(K21:$K$23, X21:$X$23)-$AZ$3*SUMPRODUCT(K20:$K$22, W21:$W$23))/Z20</f>
        <v>3116.9964225304952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6.4575739999999998E-3</v>
      </c>
      <c r="O21">
        <f t="shared" si="21"/>
        <v>4678.9506736642843</v>
      </c>
      <c r="P21">
        <f t="shared" si="22"/>
        <v>233.94753368321423</v>
      </c>
      <c r="Q21" s="4">
        <f t="shared" si="23"/>
        <v>25</v>
      </c>
      <c r="R21">
        <f t="shared" si="0"/>
        <v>1000000</v>
      </c>
      <c r="S21">
        <f t="shared" si="1"/>
        <v>2280.4665362142109</v>
      </c>
      <c r="U21">
        <f t="shared" si="13"/>
        <v>6.4575739999999998E-3</v>
      </c>
      <c r="V21">
        <f t="shared" si="14"/>
        <v>0.01</v>
      </c>
      <c r="W21">
        <f t="shared" si="15"/>
        <v>0.80567782361002682</v>
      </c>
      <c r="X21">
        <f t="shared" si="16"/>
        <v>5.202724166120695E-3</v>
      </c>
      <c r="Y21">
        <f t="shared" si="17"/>
        <v>8.0567782361002684E-3</v>
      </c>
      <c r="Z21">
        <f t="shared" si="18"/>
        <v>0.79241832120780586</v>
      </c>
      <c r="AB21">
        <f t="shared" si="19"/>
        <v>2511.2948939046091</v>
      </c>
      <c r="AC21">
        <f t="shared" si="2"/>
        <v>1807.083464197445</v>
      </c>
      <c r="AE21">
        <f t="shared" si="3"/>
        <v>3707.6862378391843</v>
      </c>
      <c r="AF21">
        <f t="shared" si="4"/>
        <v>-185.38431189195924</v>
      </c>
      <c r="AG21">
        <f t="shared" si="4"/>
        <v>-19.810458030195147</v>
      </c>
      <c r="AH21">
        <f t="shared" si="5"/>
        <v>-5202.7241661206954</v>
      </c>
      <c r="AI21">
        <f t="shared" si="6"/>
        <v>-1700.2326982036657</v>
      </c>
      <c r="AJ21">
        <f t="shared" si="7"/>
        <v>704.21142970716414</v>
      </c>
      <c r="AK21">
        <f t="shared" si="24"/>
        <v>422.35177738962841</v>
      </c>
      <c r="AL21">
        <f t="shared" si="8"/>
        <v>-573.66949110687312</v>
      </c>
      <c r="AN21">
        <f t="shared" si="9"/>
        <v>845.76085231687614</v>
      </c>
      <c r="AO21">
        <f t="shared" si="9"/>
        <v>-42.288042615843814</v>
      </c>
      <c r="AP21">
        <f t="shared" si="9"/>
        <v>-4.5189664911263376</v>
      </c>
      <c r="AQ21">
        <f t="shared" si="9"/>
        <v>-1186.7941737357721</v>
      </c>
      <c r="AR21">
        <f t="shared" si="9"/>
        <v>-387.84033052586614</v>
      </c>
      <c r="AS21">
        <f t="shared" si="9"/>
        <v>160.63777266857556</v>
      </c>
      <c r="AT21">
        <f t="shared" si="9"/>
        <v>96.342725977476064</v>
      </c>
      <c r="AU21">
        <f t="shared" si="9"/>
        <v>-130.85983187981452</v>
      </c>
      <c r="AW21">
        <v>18</v>
      </c>
      <c r="AX21">
        <f>(R21*SUMPRODUCT(K22:$K$23, X22:$X$23)-$AZ$3*SUMPRODUCT(K21:$K$22, W22:$W$23))/Z21</f>
        <v>2280.4665362142109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7.6803260000000003E-3</v>
      </c>
      <c r="O22">
        <f t="shared" si="21"/>
        <v>4678.9506736642843</v>
      </c>
      <c r="P22">
        <f t="shared" si="22"/>
        <v>233.94753368321423</v>
      </c>
      <c r="Q22" s="4">
        <f t="shared" si="23"/>
        <v>25</v>
      </c>
      <c r="R22">
        <f t="shared" si="0"/>
        <v>1000000</v>
      </c>
      <c r="S22">
        <f t="shared" si="1"/>
        <v>1240.2982225065355</v>
      </c>
      <c r="U22">
        <f t="shared" si="13"/>
        <v>7.6803260000000003E-3</v>
      </c>
      <c r="V22">
        <f t="shared" si="14"/>
        <v>0.01</v>
      </c>
      <c r="W22">
        <f t="shared" si="15"/>
        <v>0.79241832120780586</v>
      </c>
      <c r="X22">
        <f t="shared" si="16"/>
        <v>6.0860310352486629E-3</v>
      </c>
      <c r="Y22">
        <f t="shared" si="17"/>
        <v>7.9241832120780595E-3</v>
      </c>
      <c r="Z22">
        <f t="shared" si="18"/>
        <v>0.77840810696047913</v>
      </c>
      <c r="AB22">
        <f t="shared" si="19"/>
        <v>1807.083464197445</v>
      </c>
      <c r="AC22">
        <f t="shared" si="2"/>
        <v>965.45819144775942</v>
      </c>
      <c r="AE22">
        <f t="shared" si="3"/>
        <v>3642.133136448474</v>
      </c>
      <c r="AF22">
        <f t="shared" si="4"/>
        <v>-182.10665682242373</v>
      </c>
      <c r="AG22">
        <f t="shared" si="4"/>
        <v>-19.460202674011978</v>
      </c>
      <c r="AH22">
        <f t="shared" si="5"/>
        <v>-6086.0310352486631</v>
      </c>
      <c r="AI22">
        <f t="shared" si="6"/>
        <v>-2645.464758296625</v>
      </c>
      <c r="AJ22">
        <f t="shared" si="7"/>
        <v>841.62527274968556</v>
      </c>
      <c r="AK22">
        <f t="shared" si="24"/>
        <v>368.6976960676447</v>
      </c>
      <c r="AL22">
        <f t="shared" si="8"/>
        <v>-1435.1417894792946</v>
      </c>
      <c r="AN22">
        <f t="shared" si="9"/>
        <v>765.31775389368556</v>
      </c>
      <c r="AO22">
        <f t="shared" si="9"/>
        <v>-38.265887694684281</v>
      </c>
      <c r="AP22">
        <f t="shared" si="9"/>
        <v>-4.0891527143111173</v>
      </c>
      <c r="AQ22">
        <f t="shared" si="9"/>
        <v>-1278.85154867393</v>
      </c>
      <c r="AR22">
        <f t="shared" si="9"/>
        <v>-555.88883518923978</v>
      </c>
      <c r="AS22">
        <f t="shared" si="9"/>
        <v>176.84986770940415</v>
      </c>
      <c r="AT22">
        <f t="shared" si="9"/>
        <v>77.474074134318371</v>
      </c>
      <c r="AU22">
        <f t="shared" si="9"/>
        <v>-301.56489334551725</v>
      </c>
      <c r="AW22">
        <v>19</v>
      </c>
      <c r="AX22">
        <f>(R22*SUMPRODUCT(K23:$K$23, X23:$X$23)-$AZ$3*SUMPRODUCT(K22:$K$22, W23:$W$23))/Z22</f>
        <v>1240.2982225065355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9.0334749999999991E-3</v>
      </c>
      <c r="O23">
        <f t="shared" si="21"/>
        <v>4678.9506736642843</v>
      </c>
      <c r="P23">
        <f t="shared" si="22"/>
        <v>233.94753368321423</v>
      </c>
      <c r="Q23" s="4">
        <f t="shared" si="23"/>
        <v>25</v>
      </c>
      <c r="R23">
        <f t="shared" si="0"/>
        <v>1000000</v>
      </c>
      <c r="S23">
        <f t="shared" si="1"/>
        <v>1264.3634526739181</v>
      </c>
      <c r="U23">
        <f t="shared" si="13"/>
        <v>9.0334749999999991E-3</v>
      </c>
      <c r="V23">
        <f t="shared" si="14"/>
        <v>0.01</v>
      </c>
      <c r="W23">
        <f t="shared" si="15"/>
        <v>0.77840810696047913</v>
      </c>
      <c r="X23">
        <f t="shared" si="16"/>
        <v>7.0317301740248136E-3</v>
      </c>
      <c r="Y23">
        <f t="shared" si="17"/>
        <v>7.7840810696047915E-3</v>
      </c>
      <c r="Z23">
        <f t="shared" si="18"/>
        <v>0.7635922957168495</v>
      </c>
      <c r="AB23">
        <f t="shared" si="19"/>
        <v>965.45819144775942</v>
      </c>
      <c r="AC23">
        <f t="shared" si="2"/>
        <v>965.4581914477593</v>
      </c>
      <c r="AE23">
        <f t="shared" si="3"/>
        <v>3572.8106864492102</v>
      </c>
      <c r="AF23">
        <f t="shared" si="4"/>
        <v>-178.64053432246052</v>
      </c>
      <c r="AG23">
        <f t="shared" si="4"/>
        <v>-19.089807392921237</v>
      </c>
      <c r="AH23">
        <f t="shared" si="5"/>
        <v>-7031.730174024814</v>
      </c>
      <c r="AI23">
        <f t="shared" si="6"/>
        <v>-3656.6498292909855</v>
      </c>
      <c r="AJ23">
        <f t="shared" si="7"/>
        <v>0</v>
      </c>
      <c r="AK23">
        <f t="shared" si="24"/>
        <v>305.17398405021567</v>
      </c>
      <c r="AL23">
        <f t="shared" si="8"/>
        <v>-3351.47584524077</v>
      </c>
      <c r="AN23">
        <f t="shared" si="9"/>
        <v>691.57190638473912</v>
      </c>
      <c r="AO23">
        <f t="shared" si="9"/>
        <v>-34.578595319236953</v>
      </c>
      <c r="AP23">
        <f t="shared" si="9"/>
        <v>-3.6951228737956532</v>
      </c>
      <c r="AQ23">
        <f t="shared" si="9"/>
        <v>-1361.0984371708785</v>
      </c>
      <c r="AR23">
        <f t="shared" si="9"/>
        <v>-707.80024897917201</v>
      </c>
      <c r="AS23">
        <f t="shared" si="9"/>
        <v>0</v>
      </c>
      <c r="AT23">
        <f t="shared" si="9"/>
        <v>59.071071055931753</v>
      </c>
      <c r="AU23">
        <f t="shared" si="9"/>
        <v>-648.72917792324029</v>
      </c>
      <c r="AW23">
        <v>20</v>
      </c>
      <c r="AX23">
        <f>(R23*SUMPRODUCT(K$23:$K24, X$23:$X24)-$AZ$3*SUMPRODUCT(K$22:$K23, W$23:$W24))/Z23</f>
        <v>1264.3634526739181</v>
      </c>
    </row>
    <row r="25" spans="5:50" x14ac:dyDescent="0.25">
      <c r="AN25" s="8">
        <f t="shared" ref="AN25:AU25" si="25">SUM(AN3:AN23)</f>
        <v>40512.787018025847</v>
      </c>
      <c r="AO25" s="8">
        <f t="shared" si="25"/>
        <v>-5534.8523561495067</v>
      </c>
      <c r="AP25" s="8">
        <f t="shared" si="25"/>
        <v>-1713.8955818230386</v>
      </c>
      <c r="AQ25" s="8">
        <f t="shared" si="25"/>
        <v>-22787.827916127415</v>
      </c>
      <c r="AR25" s="8">
        <f t="shared" si="25"/>
        <v>10476.211163925896</v>
      </c>
      <c r="AS25" s="8">
        <f t="shared" si="25"/>
        <v>-2077.114332600258</v>
      </c>
      <c r="AT25" s="8">
        <f t="shared" si="25"/>
        <v>3929.2089866316346</v>
      </c>
      <c r="AU25" s="9">
        <f t="shared" si="25"/>
        <v>12328.305817957271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0" priority="1" operator="lessThan">
      <formula>0</formula>
    </cfRule>
  </conditionalFormatting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CD188E-58DE-4EE9-BD2E-ECCBF5145B0F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'T.45.04.E'!C3*(1+C12)</f>
        <v>20509.231160052081</v>
      </c>
      <c r="K3">
        <v>1</v>
      </c>
      <c r="L3" s="2">
        <v>0</v>
      </c>
      <c r="O3">
        <f>$C$3</f>
        <v>20509.231160052081</v>
      </c>
      <c r="P3">
        <f>O3*B5</f>
        <v>16407.384928041665</v>
      </c>
      <c r="Q3" s="4">
        <f>B8</f>
        <v>1522.432587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20509.231160052081</v>
      </c>
      <c r="AF3">
        <f t="shared" ref="AF3:AG23" si="4">-$Z3*P3</f>
        <v>-16407.384928041665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2579.4136450104152</v>
      </c>
      <c r="AJ3">
        <f t="shared" ref="AJ3:AJ23" si="7">AB3-AC3</f>
        <v>0</v>
      </c>
      <c r="AL3">
        <f t="shared" ref="AL3:AL23" si="8">SUM(AI3:AK3)</f>
        <v>2579.4136450104152</v>
      </c>
      <c r="AN3">
        <f t="shared" ref="AN3:AU23" si="9">AE3*$K3</f>
        <v>20509.231160052081</v>
      </c>
      <c r="AO3">
        <f t="shared" si="9"/>
        <v>-16407.384928041665</v>
      </c>
      <c r="AP3">
        <f t="shared" si="9"/>
        <v>-1522.432587</v>
      </c>
      <c r="AQ3">
        <f t="shared" si="9"/>
        <v>0</v>
      </c>
      <c r="AR3">
        <f t="shared" si="9"/>
        <v>2579.4136450104152</v>
      </c>
      <c r="AS3">
        <f t="shared" si="9"/>
        <v>0</v>
      </c>
      <c r="AT3">
        <f t="shared" si="9"/>
        <v>0</v>
      </c>
      <c r="AU3">
        <f t="shared" si="9"/>
        <v>2579.4136450104152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7264.48898928782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Mortalities!B21:B40</f>
        <v>2.4628010000000001E-3</v>
      </c>
      <c r="R4">
        <f t="shared" si="0"/>
        <v>1000000</v>
      </c>
      <c r="S4">
        <f t="shared" si="1"/>
        <v>5058.8700228263524</v>
      </c>
      <c r="U4">
        <f t="shared" ref="U4:U23" si="13">M4</f>
        <v>2.4628010000000001E-3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2.4628010000000001E-3</v>
      </c>
      <c r="Y4">
        <f t="shared" ref="Y4:Y23" si="17">V4*W4</f>
        <v>0.01</v>
      </c>
      <c r="Z4">
        <f t="shared" ref="Z4:Z23" si="18">MAX(0, W4-X4-Y4)</f>
        <v>0.98753719900000003</v>
      </c>
      <c r="AB4">
        <f t="shared" ref="AB4:AB23" si="19">AC3</f>
        <v>0</v>
      </c>
      <c r="AC4">
        <f t="shared" si="2"/>
        <v>4995.8223324470018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-2462.8009999999999</v>
      </c>
      <c r="AI4">
        <f t="shared" si="6"/>
        <v>-2462.8009999999999</v>
      </c>
      <c r="AJ4">
        <f t="shared" si="7"/>
        <v>-4995.8223324470018</v>
      </c>
      <c r="AK4">
        <f>H4*SUM(AB4, AE4:AF4)</f>
        <v>0</v>
      </c>
      <c r="AL4">
        <f t="shared" si="8"/>
        <v>-7458.6233324470013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-2268.6666568408177</v>
      </c>
      <c r="AR4">
        <f t="shared" si="9"/>
        <v>-2268.6666568408177</v>
      </c>
      <c r="AS4">
        <f t="shared" si="9"/>
        <v>-4602.018412824762</v>
      </c>
      <c r="AT4">
        <f t="shared" si="9"/>
        <v>0</v>
      </c>
      <c r="AU4">
        <f t="shared" si="9"/>
        <v>-6870.6850696655792</v>
      </c>
      <c r="AW4">
        <v>1</v>
      </c>
      <c r="AX4">
        <f>(R4*SUMPRODUCT(K5:$K$23, X5:$X$23)-$AZ$3*SUMPRODUCT(K4:$K$22, W5:$W$23))/Z4</f>
        <v>5058.8700228263524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2.5557050000000001E-3</v>
      </c>
      <c r="O5">
        <f t="shared" ref="O5:O23" si="21">$C$3</f>
        <v>20509.231160052081</v>
      </c>
      <c r="P5">
        <f t="shared" ref="P5:P23" si="22">O5*$C$5</f>
        <v>1025.4615580026041</v>
      </c>
      <c r="Q5" s="4">
        <f t="shared" ref="Q5:Q23" si="23">$C$8</f>
        <v>25</v>
      </c>
      <c r="R5">
        <f t="shared" si="0"/>
        <v>1000000</v>
      </c>
      <c r="S5">
        <f t="shared" si="1"/>
        <v>9703.8930030058873</v>
      </c>
      <c r="U5">
        <f t="shared" si="13"/>
        <v>2.5557050000000001E-3</v>
      </c>
      <c r="V5">
        <f t="shared" si="14"/>
        <v>0.01</v>
      </c>
      <c r="W5">
        <f t="shared" si="15"/>
        <v>0.98753719900000003</v>
      </c>
      <c r="X5">
        <f t="shared" si="16"/>
        <v>2.5238537571702952E-3</v>
      </c>
      <c r="Y5">
        <f t="shared" si="17"/>
        <v>9.8753719900000012E-3</v>
      </c>
      <c r="Z5">
        <f t="shared" si="18"/>
        <v>0.97513797325282969</v>
      </c>
      <c r="AB5">
        <f t="shared" si="19"/>
        <v>4995.8223324470018</v>
      </c>
      <c r="AC5">
        <f t="shared" si="2"/>
        <v>9462.6345556134766</v>
      </c>
      <c r="AE5">
        <f t="shared" si="3"/>
        <v>19999.330106386966</v>
      </c>
      <c r="AF5">
        <f t="shared" si="4"/>
        <v>-999.96650531934836</v>
      </c>
      <c r="AG5">
        <f t="shared" si="4"/>
        <v>-24.378449331320741</v>
      </c>
      <c r="AH5">
        <f t="shared" si="5"/>
        <v>-2523.853757170295</v>
      </c>
      <c r="AI5">
        <f t="shared" si="6"/>
        <v>16451.131394566</v>
      </c>
      <c r="AJ5">
        <f t="shared" si="7"/>
        <v>-4466.8122231664747</v>
      </c>
      <c r="AK5">
        <f>H5*SUM(AB5, AE5:AF5)</f>
        <v>2053.3160507027133</v>
      </c>
      <c r="AL5">
        <f t="shared" si="8"/>
        <v>14037.635222102239</v>
      </c>
      <c r="AN5">
        <f t="shared" si="9"/>
        <v>16970.638508800708</v>
      </c>
      <c r="AO5">
        <f t="shared" si="9"/>
        <v>-848.53192544003559</v>
      </c>
      <c r="AP5">
        <f t="shared" si="9"/>
        <v>-20.686585440921053</v>
      </c>
      <c r="AQ5">
        <f t="shared" si="9"/>
        <v>-2141.6422217230652</v>
      </c>
      <c r="AR5">
        <f t="shared" si="9"/>
        <v>13959.777776196686</v>
      </c>
      <c r="AS5">
        <f t="shared" si="9"/>
        <v>-3790.3597331913525</v>
      </c>
      <c r="AT5">
        <f t="shared" si="9"/>
        <v>1742.3625819179638</v>
      </c>
      <c r="AU5">
        <f t="shared" si="9"/>
        <v>11911.780624923298</v>
      </c>
      <c r="AW5">
        <v>2</v>
      </c>
      <c r="AX5">
        <f>(R5*SUMPRODUCT(K6:$K$23, X6:$X$23)-$AZ$3*SUMPRODUCT(K5:$K$22, W6:$W$23))/Z5</f>
        <v>9703.8930030058873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2.6648449999999999E-3</v>
      </c>
      <c r="O6">
        <f t="shared" si="21"/>
        <v>20509.231160052081</v>
      </c>
      <c r="P6">
        <f t="shared" si="22"/>
        <v>1025.4615580026041</v>
      </c>
      <c r="Q6" s="4">
        <f t="shared" si="23"/>
        <v>25</v>
      </c>
      <c r="R6">
        <f t="shared" si="0"/>
        <v>1000000</v>
      </c>
      <c r="S6">
        <f t="shared" si="1"/>
        <v>13962.04490084839</v>
      </c>
      <c r="U6">
        <f t="shared" si="13"/>
        <v>2.6648449999999999E-3</v>
      </c>
      <c r="V6">
        <f t="shared" si="14"/>
        <v>0.01</v>
      </c>
      <c r="W6">
        <f t="shared" si="15"/>
        <v>0.97513797325282969</v>
      </c>
      <c r="X6">
        <f t="shared" si="16"/>
        <v>2.5985915523329367E-3</v>
      </c>
      <c r="Y6">
        <f t="shared" si="17"/>
        <v>9.7513797325282977E-3</v>
      </c>
      <c r="Z6">
        <f t="shared" si="18"/>
        <v>0.96278800196796854</v>
      </c>
      <c r="AB6">
        <f t="shared" si="19"/>
        <v>9462.6345556134766</v>
      </c>
      <c r="AC6">
        <f t="shared" si="2"/>
        <v>13442.489313474885</v>
      </c>
      <c r="AE6">
        <f t="shared" si="3"/>
        <v>19746.041690485745</v>
      </c>
      <c r="AF6">
        <f t="shared" si="4"/>
        <v>-987.30208452428724</v>
      </c>
      <c r="AG6">
        <f t="shared" si="4"/>
        <v>-24.069700049199213</v>
      </c>
      <c r="AH6">
        <f t="shared" si="5"/>
        <v>-2598.5915523329368</v>
      </c>
      <c r="AI6">
        <f t="shared" si="6"/>
        <v>16136.078353579322</v>
      </c>
      <c r="AJ6">
        <f t="shared" si="7"/>
        <v>-3979.8547578614089</v>
      </c>
      <c r="AK6">
        <f>H6*SUM(AB6, AE6:AF6)</f>
        <v>2414.9594297542908</v>
      </c>
      <c r="AL6">
        <f t="shared" si="8"/>
        <v>14571.183025472204</v>
      </c>
      <c r="AN6">
        <f t="shared" si="9"/>
        <v>15434.911735505082</v>
      </c>
      <c r="AO6">
        <f t="shared" si="9"/>
        <v>-771.74558677525408</v>
      </c>
      <c r="AP6">
        <f t="shared" si="9"/>
        <v>-18.814590872583796</v>
      </c>
      <c r="AQ6">
        <f t="shared" si="9"/>
        <v>-2031.2441285999</v>
      </c>
      <c r="AR6">
        <f t="shared" si="9"/>
        <v>12613.107429257345</v>
      </c>
      <c r="AS6">
        <f t="shared" si="9"/>
        <v>-3110.9377702427851</v>
      </c>
      <c r="AT6">
        <f t="shared" si="9"/>
        <v>1887.7041904070963</v>
      </c>
      <c r="AU6">
        <f t="shared" si="9"/>
        <v>11389.873849421656</v>
      </c>
      <c r="AW6">
        <v>3</v>
      </c>
      <c r="AX6">
        <f>(R6*SUMPRODUCT(K7:$K$23, X7:$X$23)-$AZ$3*SUMPRODUCT(K6:$K$22, W7:$W$23))/Z6</f>
        <v>13962.04490084839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2.7902209999999998E-3</v>
      </c>
      <c r="O7">
        <f t="shared" si="21"/>
        <v>20509.231160052081</v>
      </c>
      <c r="P7">
        <f t="shared" si="22"/>
        <v>1025.4615580026041</v>
      </c>
      <c r="Q7" s="4">
        <f t="shared" si="23"/>
        <v>25</v>
      </c>
      <c r="R7">
        <f t="shared" si="0"/>
        <v>1000000</v>
      </c>
      <c r="S7">
        <f t="shared" si="1"/>
        <v>17859.805810699207</v>
      </c>
      <c r="U7">
        <f t="shared" si="13"/>
        <v>2.7902209999999998E-3</v>
      </c>
      <c r="V7">
        <f t="shared" si="14"/>
        <v>0.01</v>
      </c>
      <c r="W7">
        <f t="shared" si="15"/>
        <v>0.96278800196796854</v>
      </c>
      <c r="X7">
        <f t="shared" si="16"/>
        <v>2.6863913016390668E-3</v>
      </c>
      <c r="Y7">
        <f t="shared" si="17"/>
        <v>9.6278800196796851E-3</v>
      </c>
      <c r="Z7">
        <f t="shared" si="18"/>
        <v>0.95047373064664975</v>
      </c>
      <c r="AB7">
        <f t="shared" si="19"/>
        <v>13442.489313474885</v>
      </c>
      <c r="AC7">
        <f t="shared" si="2"/>
        <v>16975.276257519989</v>
      </c>
      <c r="AE7">
        <f t="shared" si="3"/>
        <v>19493.485453389218</v>
      </c>
      <c r="AF7">
        <f t="shared" si="4"/>
        <v>-974.67427266946095</v>
      </c>
      <c r="AG7">
        <f t="shared" si="4"/>
        <v>-23.761843266166245</v>
      </c>
      <c r="AH7">
        <f t="shared" si="5"/>
        <v>-2686.391301639067</v>
      </c>
      <c r="AI7">
        <f t="shared" si="6"/>
        <v>15808.658035814524</v>
      </c>
      <c r="AJ7">
        <f t="shared" si="7"/>
        <v>-3532.7869440451032</v>
      </c>
      <c r="AK7">
        <f>H7*SUM(AB7, AE7:AF7)</f>
        <v>2734.9924058892243</v>
      </c>
      <c r="AL7">
        <f t="shared" si="8"/>
        <v>15010.863497658645</v>
      </c>
      <c r="AN7">
        <f t="shared" si="9"/>
        <v>14036.375112191985</v>
      </c>
      <c r="AO7">
        <f t="shared" si="9"/>
        <v>-701.81875560959929</v>
      </c>
      <c r="AP7">
        <f t="shared" si="9"/>
        <v>-17.109826061559129</v>
      </c>
      <c r="AQ7">
        <f t="shared" si="9"/>
        <v>-1934.3485852284925</v>
      </c>
      <c r="AR7">
        <f t="shared" si="9"/>
        <v>11383.097945292335</v>
      </c>
      <c r="AS7">
        <f t="shared" si="9"/>
        <v>-2543.7997148657669</v>
      </c>
      <c r="AT7">
        <f t="shared" si="9"/>
        <v>1969.3440370040676</v>
      </c>
      <c r="AU7">
        <f t="shared" si="9"/>
        <v>10808.642267430636</v>
      </c>
      <c r="AW7">
        <v>4</v>
      </c>
      <c r="AX7">
        <f>(R7*SUMPRODUCT(K8:$K$23, X8:$X$23)-$AZ$3*SUMPRODUCT(K7:$K$22, W8:$W$23))/Z7</f>
        <v>17859.805810699207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3.5816260000000001E-3</v>
      </c>
      <c r="O8">
        <f t="shared" si="21"/>
        <v>20509.231160052081</v>
      </c>
      <c r="P8">
        <f t="shared" si="22"/>
        <v>1025.4615580026041</v>
      </c>
      <c r="Q8" s="4">
        <f t="shared" si="23"/>
        <v>25</v>
      </c>
      <c r="R8">
        <f t="shared" si="0"/>
        <v>1000000</v>
      </c>
      <c r="S8">
        <f t="shared" si="1"/>
        <v>21000.176302642038</v>
      </c>
      <c r="U8">
        <f t="shared" si="13"/>
        <v>3.5816260000000001E-3</v>
      </c>
      <c r="V8">
        <f t="shared" si="14"/>
        <v>0.01</v>
      </c>
      <c r="W8">
        <f t="shared" si="15"/>
        <v>0.95047373064664975</v>
      </c>
      <c r="X8">
        <f t="shared" si="16"/>
        <v>3.4042414260010375E-3</v>
      </c>
      <c r="Y8">
        <f t="shared" si="17"/>
        <v>9.5047373064664972E-3</v>
      </c>
      <c r="Z8">
        <f t="shared" si="18"/>
        <v>0.9375647519141822</v>
      </c>
      <c r="AB8">
        <f t="shared" si="19"/>
        <v>16975.276257519989</v>
      </c>
      <c r="AC8">
        <f t="shared" si="2"/>
        <v>19689.025085340669</v>
      </c>
      <c r="AE8">
        <f t="shared" si="3"/>
        <v>19228.732224524843</v>
      </c>
      <c r="AF8">
        <f t="shared" si="4"/>
        <v>-961.43661122624223</v>
      </c>
      <c r="AG8">
        <f t="shared" si="4"/>
        <v>-23.439118797854555</v>
      </c>
      <c r="AH8">
        <f t="shared" si="5"/>
        <v>-3404.2414260010373</v>
      </c>
      <c r="AI8">
        <f t="shared" si="6"/>
        <v>14839.615068499708</v>
      </c>
      <c r="AJ8">
        <f t="shared" si="7"/>
        <v>-2713.7488278206802</v>
      </c>
      <c r="AK8">
        <f t="shared" ref="AK8:AK23" si="24">H8*SUM(AB8:AB8, AE8:AF8)</f>
        <v>3015.7773601296885</v>
      </c>
      <c r="AL8">
        <f t="shared" si="8"/>
        <v>15141.643600808717</v>
      </c>
      <c r="AN8">
        <f t="shared" si="9"/>
        <v>12754.325199086275</v>
      </c>
      <c r="AO8">
        <f t="shared" si="9"/>
        <v>-637.71625995431384</v>
      </c>
      <c r="AP8">
        <f t="shared" si="9"/>
        <v>-15.547054274673609</v>
      </c>
      <c r="AQ8">
        <f t="shared" si="9"/>
        <v>-2258.0168934923809</v>
      </c>
      <c r="AR8">
        <f t="shared" si="9"/>
        <v>9843.0449913649063</v>
      </c>
      <c r="AS8">
        <f t="shared" si="9"/>
        <v>-1800.016488581552</v>
      </c>
      <c r="AT8">
        <f t="shared" si="9"/>
        <v>2000.3505550967989</v>
      </c>
      <c r="AU8">
        <f t="shared" si="9"/>
        <v>10043.379057880153</v>
      </c>
      <c r="AW8">
        <v>5</v>
      </c>
      <c r="AX8">
        <f>(R8*SUMPRODUCT(K9:$K$23, X9:$X$23)-$AZ$3*SUMPRODUCT(K8:$K$22, W9:$W$23))/Z8</f>
        <v>21000.176302642038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4.4506370000000003E-3</v>
      </c>
      <c r="O9">
        <f t="shared" si="21"/>
        <v>20509.231160052081</v>
      </c>
      <c r="P9">
        <f t="shared" si="22"/>
        <v>1025.4615580026041</v>
      </c>
      <c r="Q9" s="4">
        <f t="shared" si="23"/>
        <v>25</v>
      </c>
      <c r="R9">
        <f t="shared" si="0"/>
        <v>1000000</v>
      </c>
      <c r="S9">
        <f t="shared" si="1"/>
        <v>23437.987626447863</v>
      </c>
      <c r="U9">
        <f t="shared" si="13"/>
        <v>4.4506370000000003E-3</v>
      </c>
      <c r="V9">
        <f t="shared" si="14"/>
        <v>0.01</v>
      </c>
      <c r="W9">
        <f t="shared" si="15"/>
        <v>0.9375647519141822</v>
      </c>
      <c r="X9">
        <f t="shared" si="16"/>
        <v>4.1727603747650803E-3</v>
      </c>
      <c r="Y9">
        <f t="shared" si="17"/>
        <v>9.3756475191418224E-3</v>
      </c>
      <c r="Z9">
        <f t="shared" si="18"/>
        <v>0.92401634402027533</v>
      </c>
      <c r="AB9">
        <f t="shared" si="19"/>
        <v>19689.025085340669</v>
      </c>
      <c r="AC9">
        <f t="shared" si="2"/>
        <v>21657.083637782805</v>
      </c>
      <c r="AE9">
        <f t="shared" si="3"/>
        <v>18950.864795178033</v>
      </c>
      <c r="AF9">
        <f t="shared" si="4"/>
        <v>-947.54323975890168</v>
      </c>
      <c r="AG9">
        <f t="shared" si="4"/>
        <v>-23.100408600506881</v>
      </c>
      <c r="AH9">
        <f t="shared" si="5"/>
        <v>-4172.7603747650801</v>
      </c>
      <c r="AI9">
        <f t="shared" si="6"/>
        <v>13807.460772053542</v>
      </c>
      <c r="AJ9">
        <f t="shared" si="7"/>
        <v>-1968.0585524421367</v>
      </c>
      <c r="AK9">
        <f t="shared" si="24"/>
        <v>3225.4094867430981</v>
      </c>
      <c r="AL9">
        <f t="shared" si="8"/>
        <v>15064.811706354503</v>
      </c>
      <c r="AN9">
        <f t="shared" si="9"/>
        <v>11579.16478635625</v>
      </c>
      <c r="AO9">
        <f t="shared" si="9"/>
        <v>-578.95823931781251</v>
      </c>
      <c r="AP9">
        <f t="shared" si="9"/>
        <v>-14.114576865404601</v>
      </c>
      <c r="AQ9">
        <f t="shared" si="9"/>
        <v>-2549.5976313269143</v>
      </c>
      <c r="AR9">
        <f t="shared" si="9"/>
        <v>8436.4943388461179</v>
      </c>
      <c r="AS9">
        <f t="shared" si="9"/>
        <v>-1202.5031329295155</v>
      </c>
      <c r="AT9">
        <f t="shared" si="9"/>
        <v>1970.7569208122889</v>
      </c>
      <c r="AU9">
        <f t="shared" si="9"/>
        <v>9204.7481267288913</v>
      </c>
      <c r="AW9">
        <v>6</v>
      </c>
      <c r="AX9">
        <f>(R9*SUMPRODUCT(K10:$K$23, X10:$X$23)-$AZ$3*SUMPRODUCT(K9:$K$22, W10:$W$23))/Z9</f>
        <v>23437.987626447863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5.383718E-3</v>
      </c>
      <c r="O10">
        <f t="shared" si="21"/>
        <v>20509.231160052081</v>
      </c>
      <c r="P10">
        <f t="shared" si="22"/>
        <v>1025.4615580026041</v>
      </c>
      <c r="Q10" s="4">
        <f t="shared" si="23"/>
        <v>25</v>
      </c>
      <c r="R10">
        <f t="shared" si="0"/>
        <v>1000000</v>
      </c>
      <c r="S10">
        <f t="shared" si="1"/>
        <v>25234.660723542755</v>
      </c>
      <c r="U10">
        <f t="shared" si="13"/>
        <v>5.383718E-3</v>
      </c>
      <c r="V10">
        <f t="shared" si="14"/>
        <v>0.01</v>
      </c>
      <c r="W10">
        <f t="shared" si="15"/>
        <v>0.92401634402027533</v>
      </c>
      <c r="X10">
        <f t="shared" si="16"/>
        <v>4.9746434235961486E-3</v>
      </c>
      <c r="Y10">
        <f t="shared" si="17"/>
        <v>9.2401634402027536E-3</v>
      </c>
      <c r="Z10">
        <f t="shared" si="18"/>
        <v>0.90980153715647649</v>
      </c>
      <c r="AB10">
        <f t="shared" si="19"/>
        <v>21657.083637782805</v>
      </c>
      <c r="AC10">
        <f t="shared" si="2"/>
        <v>22958.533115901362</v>
      </c>
      <c r="AE10">
        <f t="shared" si="3"/>
        <v>18659.330035312887</v>
      </c>
      <c r="AF10">
        <f t="shared" si="4"/>
        <v>-932.96650176564447</v>
      </c>
      <c r="AG10">
        <f t="shared" si="4"/>
        <v>-22.745038428911911</v>
      </c>
      <c r="AH10">
        <f t="shared" si="5"/>
        <v>-4974.6434235961488</v>
      </c>
      <c r="AI10">
        <f t="shared" si="6"/>
        <v>12728.975071522182</v>
      </c>
      <c r="AJ10">
        <f t="shared" si="7"/>
        <v>-1301.4494781185567</v>
      </c>
      <c r="AK10">
        <f t="shared" si="24"/>
        <v>3370.1203413450557</v>
      </c>
      <c r="AL10">
        <f t="shared" si="8"/>
        <v>14797.645934748682</v>
      </c>
      <c r="AN10">
        <f t="shared" si="9"/>
        <v>10502.328892609074</v>
      </c>
      <c r="AO10">
        <f t="shared" si="9"/>
        <v>-525.11644463045377</v>
      </c>
      <c r="AP10">
        <f t="shared" si="9"/>
        <v>-12.801953435808858</v>
      </c>
      <c r="AQ10">
        <f t="shared" si="9"/>
        <v>-2799.9580509689763</v>
      </c>
      <c r="AR10">
        <f t="shared" si="9"/>
        <v>7164.4524435738349</v>
      </c>
      <c r="AS10">
        <f t="shared" si="9"/>
        <v>-732.51560642575475</v>
      </c>
      <c r="AT10">
        <f t="shared" si="9"/>
        <v>1896.8586849310332</v>
      </c>
      <c r="AU10">
        <f t="shared" si="9"/>
        <v>8328.7955220791137</v>
      </c>
      <c r="AW10">
        <v>7</v>
      </c>
      <c r="AX10">
        <f>(R10*SUMPRODUCT(K11:$K$23, X11:$X$23)-$AZ$3*SUMPRODUCT(K10:$K$22, W11:$W$23))/Z10</f>
        <v>25234.660723542755</v>
      </c>
    </row>
    <row r="11" spans="1:52" x14ac:dyDescent="0.25">
      <c r="A11" t="s">
        <v>33</v>
      </c>
      <c r="C11" s="7">
        <f>AU25</f>
        <v>91831.182597982377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6.4575739999999998E-3</v>
      </c>
      <c r="O11">
        <f t="shared" si="21"/>
        <v>20509.231160052081</v>
      </c>
      <c r="P11">
        <f t="shared" si="22"/>
        <v>1025.4615580026041</v>
      </c>
      <c r="Q11" s="4">
        <f t="shared" si="23"/>
        <v>25</v>
      </c>
      <c r="R11">
        <f t="shared" si="0"/>
        <v>1000000</v>
      </c>
      <c r="S11">
        <f t="shared" si="1"/>
        <v>26409.978629325073</v>
      </c>
      <c r="U11">
        <f t="shared" si="13"/>
        <v>6.4575739999999998E-3</v>
      </c>
      <c r="V11">
        <f t="shared" si="14"/>
        <v>0.01</v>
      </c>
      <c r="W11">
        <f t="shared" si="15"/>
        <v>0.90980153715647649</v>
      </c>
      <c r="X11">
        <f t="shared" si="16"/>
        <v>5.8751107515016962E-3</v>
      </c>
      <c r="Y11">
        <f t="shared" si="17"/>
        <v>9.0980153715647643E-3</v>
      </c>
      <c r="Z11">
        <f t="shared" si="18"/>
        <v>0.89482841103341004</v>
      </c>
      <c r="AB11">
        <f t="shared" si="19"/>
        <v>22958.533115901362</v>
      </c>
      <c r="AC11">
        <f t="shared" si="2"/>
        <v>23632.39921230527</v>
      </c>
      <c r="AE11">
        <f t="shared" si="3"/>
        <v>18352.242730466303</v>
      </c>
      <c r="AF11">
        <f t="shared" si="4"/>
        <v>-917.61213652331526</v>
      </c>
      <c r="AG11">
        <f t="shared" si="4"/>
        <v>-22.370710275835251</v>
      </c>
      <c r="AH11">
        <f t="shared" si="5"/>
        <v>-5875.1107515016965</v>
      </c>
      <c r="AI11">
        <f t="shared" si="6"/>
        <v>11537.149132165458</v>
      </c>
      <c r="AJ11">
        <f t="shared" si="7"/>
        <v>-673.86609640390816</v>
      </c>
      <c r="AK11">
        <f t="shared" si="24"/>
        <v>3456.5238049788013</v>
      </c>
      <c r="AL11">
        <f t="shared" si="8"/>
        <v>14319.806840740352</v>
      </c>
      <c r="AN11">
        <f t="shared" si="9"/>
        <v>9515.2472960675314</v>
      </c>
      <c r="AO11">
        <f t="shared" si="9"/>
        <v>-475.76236480337661</v>
      </c>
      <c r="AP11">
        <f t="shared" si="9"/>
        <v>-11.598737200106932</v>
      </c>
      <c r="AQ11">
        <f t="shared" si="9"/>
        <v>-3046.1198946284526</v>
      </c>
      <c r="AR11">
        <f t="shared" si="9"/>
        <v>5981.766299435596</v>
      </c>
      <c r="AS11">
        <f t="shared" si="9"/>
        <v>-349.38523023534304</v>
      </c>
      <c r="AT11">
        <f t="shared" si="9"/>
        <v>1792.1340335433715</v>
      </c>
      <c r="AU11">
        <f t="shared" si="9"/>
        <v>7424.515102743625</v>
      </c>
      <c r="AW11">
        <v>8</v>
      </c>
      <c r="AX11">
        <f>(R11*SUMPRODUCT(K12:$K$23, X12:$X$23)-$AZ$3*SUMPRODUCT(K11:$K$22, W12:$W$23))/Z11</f>
        <v>26409.978629325073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7.6803260000000003E-3</v>
      </c>
      <c r="O12">
        <f t="shared" si="21"/>
        <v>20509.231160052081</v>
      </c>
      <c r="P12">
        <f t="shared" si="22"/>
        <v>1025.4615580026041</v>
      </c>
      <c r="Q12" s="4">
        <f t="shared" si="23"/>
        <v>25</v>
      </c>
      <c r="R12">
        <f t="shared" si="0"/>
        <v>1000000</v>
      </c>
      <c r="S12">
        <f t="shared" si="1"/>
        <v>26985.380769620824</v>
      </c>
      <c r="U12">
        <f t="shared" si="13"/>
        <v>7.6803260000000003E-3</v>
      </c>
      <c r="V12">
        <f t="shared" si="14"/>
        <v>0.01</v>
      </c>
      <c r="W12">
        <f t="shared" si="15"/>
        <v>0.89482841103341004</v>
      </c>
      <c r="X12">
        <f t="shared" si="16"/>
        <v>6.8725739107985866E-3</v>
      </c>
      <c r="Y12">
        <f t="shared" si="17"/>
        <v>8.9482841103341003E-3</v>
      </c>
      <c r="Z12">
        <f t="shared" si="18"/>
        <v>0.8790075530122774</v>
      </c>
      <c r="AB12">
        <f t="shared" si="19"/>
        <v>23632.39921230527</v>
      </c>
      <c r="AC12">
        <f t="shared" si="2"/>
        <v>23720.353517408967</v>
      </c>
      <c r="AE12">
        <f t="shared" si="3"/>
        <v>18027.769096160529</v>
      </c>
      <c r="AF12">
        <f t="shared" si="4"/>
        <v>-901.38845480802661</v>
      </c>
      <c r="AG12">
        <f t="shared" si="4"/>
        <v>-21.975188825306937</v>
      </c>
      <c r="AH12">
        <f t="shared" si="5"/>
        <v>-6872.5739107985864</v>
      </c>
      <c r="AI12">
        <f t="shared" si="6"/>
        <v>10231.831541728607</v>
      </c>
      <c r="AJ12">
        <f t="shared" si="7"/>
        <v>-87.954305103696242</v>
      </c>
      <c r="AK12">
        <f t="shared" si="24"/>
        <v>3487.8103096372038</v>
      </c>
      <c r="AL12">
        <f t="shared" si="8"/>
        <v>13631.687546262114</v>
      </c>
      <c r="AN12">
        <f t="shared" si="9"/>
        <v>8610.2208070053766</v>
      </c>
      <c r="AO12">
        <f t="shared" si="9"/>
        <v>-430.5110403502689</v>
      </c>
      <c r="AP12">
        <f t="shared" si="9"/>
        <v>-10.495543128618568</v>
      </c>
      <c r="AQ12">
        <f t="shared" si="9"/>
        <v>-3282.4016420890916</v>
      </c>
      <c r="AR12">
        <f t="shared" si="9"/>
        <v>4886.8125814373961</v>
      </c>
      <c r="AS12">
        <f t="shared" si="9"/>
        <v>-42.00774837030901</v>
      </c>
      <c r="AT12">
        <f t="shared" si="9"/>
        <v>1665.8088274118143</v>
      </c>
      <c r="AU12">
        <f t="shared" si="9"/>
        <v>6510.6136604789008</v>
      </c>
      <c r="AW12">
        <v>9</v>
      </c>
      <c r="AX12">
        <f>(R12*SUMPRODUCT(K13:$K$23, X13:$X$23)-$AZ$3*SUMPRODUCT(K12:$K$22, W13:$W$23))/Z12</f>
        <v>26985.380769620824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9.0334749999999991E-3</v>
      </c>
      <c r="O13">
        <f t="shared" si="21"/>
        <v>20509.231160052081</v>
      </c>
      <c r="P13">
        <f t="shared" si="22"/>
        <v>1025.4615580026041</v>
      </c>
      <c r="Q13" s="4">
        <f t="shared" si="23"/>
        <v>25</v>
      </c>
      <c r="R13">
        <f t="shared" si="0"/>
        <v>1000000</v>
      </c>
      <c r="S13">
        <f t="shared" si="1"/>
        <v>26994.389518906559</v>
      </c>
      <c r="U13">
        <f t="shared" si="13"/>
        <v>9.0334749999999991E-3</v>
      </c>
      <c r="V13">
        <f t="shared" si="14"/>
        <v>0.01</v>
      </c>
      <c r="W13">
        <f t="shared" si="15"/>
        <v>0.8790075530122774</v>
      </c>
      <c r="X13">
        <f t="shared" si="16"/>
        <v>7.9404927549475823E-3</v>
      </c>
      <c r="Y13">
        <f t="shared" si="17"/>
        <v>8.7900755301227734E-3</v>
      </c>
      <c r="Z13">
        <f t="shared" si="18"/>
        <v>0.86227698472720704</v>
      </c>
      <c r="AB13">
        <f t="shared" si="19"/>
        <v>23720.353517408967</v>
      </c>
      <c r="AC13">
        <f t="shared" si="2"/>
        <v>23276.640798914468</v>
      </c>
      <c r="AE13">
        <f t="shared" si="3"/>
        <v>17684.638003762986</v>
      </c>
      <c r="AF13">
        <f t="shared" si="4"/>
        <v>-884.23190018814933</v>
      </c>
      <c r="AG13">
        <f t="shared" si="4"/>
        <v>-21.556924618180176</v>
      </c>
      <c r="AH13">
        <f t="shared" si="5"/>
        <v>-7940.4927549475824</v>
      </c>
      <c r="AI13">
        <f t="shared" si="6"/>
        <v>8838.3564240090745</v>
      </c>
      <c r="AJ13">
        <f t="shared" si="7"/>
        <v>443.7127184944984</v>
      </c>
      <c r="AK13">
        <f t="shared" si="24"/>
        <v>3467.442442286826</v>
      </c>
      <c r="AL13">
        <f t="shared" si="8"/>
        <v>12749.511584790398</v>
      </c>
      <c r="AN13">
        <f t="shared" si="9"/>
        <v>7780.5418567637707</v>
      </c>
      <c r="AO13">
        <f t="shared" si="9"/>
        <v>-389.02709283818859</v>
      </c>
      <c r="AP13">
        <f t="shared" si="9"/>
        <v>-9.4841949413475888</v>
      </c>
      <c r="AQ13">
        <f t="shared" si="9"/>
        <v>-3493.5030182723067</v>
      </c>
      <c r="AR13">
        <f t="shared" si="9"/>
        <v>3888.5275507119281</v>
      </c>
      <c r="AS13">
        <f t="shared" si="9"/>
        <v>195.21606141388304</v>
      </c>
      <c r="AT13">
        <f t="shared" si="9"/>
        <v>1525.5376475555377</v>
      </c>
      <c r="AU13">
        <f t="shared" si="9"/>
        <v>5609.2812596813483</v>
      </c>
      <c r="AW13">
        <v>10</v>
      </c>
      <c r="AX13">
        <f>(R13*SUMPRODUCT(K14:$K$23, X14:$X$23)-$AZ$3*SUMPRODUCT(K13:$K$22, W14:$W$23))/Z13</f>
        <v>26994.389518906559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1.0570714E-2</v>
      </c>
      <c r="O14">
        <f t="shared" si="21"/>
        <v>20509.231160052081</v>
      </c>
      <c r="P14">
        <f t="shared" si="22"/>
        <v>1025.4615580026041</v>
      </c>
      <c r="Q14" s="4">
        <f t="shared" si="23"/>
        <v>25</v>
      </c>
      <c r="R14">
        <f t="shared" si="0"/>
        <v>1000000</v>
      </c>
      <c r="S14">
        <f t="shared" si="1"/>
        <v>26450.485341108808</v>
      </c>
      <c r="U14">
        <f t="shared" si="13"/>
        <v>1.0570714E-2</v>
      </c>
      <c r="V14">
        <f t="shared" si="14"/>
        <v>0.01</v>
      </c>
      <c r="W14">
        <f t="shared" si="15"/>
        <v>0.86227698472720704</v>
      </c>
      <c r="X14">
        <f t="shared" si="16"/>
        <v>9.1148833943336741E-3</v>
      </c>
      <c r="Y14">
        <f t="shared" si="17"/>
        <v>8.6227698472720708E-3</v>
      </c>
      <c r="Z14">
        <f t="shared" si="18"/>
        <v>0.84453933148560134</v>
      </c>
      <c r="AB14">
        <f t="shared" si="19"/>
        <v>23276.640798914468</v>
      </c>
      <c r="AC14">
        <f t="shared" si="2"/>
        <v>22338.47520744973</v>
      </c>
      <c r="AE14">
        <f t="shared" si="3"/>
        <v>17320.852373194048</v>
      </c>
      <c r="AF14">
        <f t="shared" si="4"/>
        <v>-866.0426186597025</v>
      </c>
      <c r="AG14">
        <f t="shared" si="4"/>
        <v>-21.113483287140035</v>
      </c>
      <c r="AH14">
        <f t="shared" si="5"/>
        <v>-9114.883394333674</v>
      </c>
      <c r="AI14">
        <f t="shared" si="6"/>
        <v>7318.812876913531</v>
      </c>
      <c r="AJ14">
        <f t="shared" si="7"/>
        <v>938.1655914647381</v>
      </c>
      <c r="AK14">
        <f t="shared" si="24"/>
        <v>3399.899686759722</v>
      </c>
      <c r="AL14">
        <f t="shared" si="8"/>
        <v>11656.878155137991</v>
      </c>
      <c r="AN14">
        <f t="shared" si="9"/>
        <v>7019.7928423570766</v>
      </c>
      <c r="AO14">
        <f t="shared" si="9"/>
        <v>-350.98964211785386</v>
      </c>
      <c r="AP14">
        <f t="shared" si="9"/>
        <v>-8.5568698158103587</v>
      </c>
      <c r="AQ14">
        <f t="shared" si="9"/>
        <v>-3694.0787804118809</v>
      </c>
      <c r="AR14">
        <f t="shared" si="9"/>
        <v>2966.1675500115311</v>
      </c>
      <c r="AS14">
        <f t="shared" si="9"/>
        <v>380.21963134458736</v>
      </c>
      <c r="AT14">
        <f t="shared" si="9"/>
        <v>1377.9109117507505</v>
      </c>
      <c r="AU14">
        <f t="shared" si="9"/>
        <v>4724.2980931068687</v>
      </c>
      <c r="AW14">
        <v>11</v>
      </c>
      <c r="AX14">
        <f>(R14*SUMPRODUCT(K15:$K$23, X15:$X$23)-$AZ$3*SUMPRODUCT(K14:$K$22, W15:$W$23))/Z14</f>
        <v>26450.485341108808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1.2312346E-2</v>
      </c>
      <c r="O15">
        <f t="shared" si="21"/>
        <v>20509.231160052081</v>
      </c>
      <c r="P15">
        <f t="shared" si="22"/>
        <v>1025.4615580026041</v>
      </c>
      <c r="Q15" s="4">
        <f t="shared" si="23"/>
        <v>25</v>
      </c>
      <c r="R15">
        <f t="shared" si="0"/>
        <v>1000000</v>
      </c>
      <c r="S15">
        <f t="shared" si="1"/>
        <v>25363.960670993081</v>
      </c>
      <c r="U15">
        <f t="shared" si="13"/>
        <v>1.2312346E-2</v>
      </c>
      <c r="V15">
        <f t="shared" si="14"/>
        <v>0.01</v>
      </c>
      <c r="W15">
        <f t="shared" si="15"/>
        <v>0.84453933148560134</v>
      </c>
      <c r="X15">
        <f t="shared" si="16"/>
        <v>1.0398260459859417E-2</v>
      </c>
      <c r="Y15">
        <f t="shared" si="17"/>
        <v>8.4453933148560135E-3</v>
      </c>
      <c r="Z15">
        <f t="shared" si="18"/>
        <v>0.82569567771088592</v>
      </c>
      <c r="AB15">
        <f t="shared" si="19"/>
        <v>22338.47520744973</v>
      </c>
      <c r="AC15">
        <f t="shared" si="2"/>
        <v>20942.912695667888</v>
      </c>
      <c r="AE15">
        <f t="shared" si="3"/>
        <v>16934.383522028424</v>
      </c>
      <c r="AF15">
        <f t="shared" si="4"/>
        <v>-846.71917610142111</v>
      </c>
      <c r="AG15">
        <f t="shared" si="4"/>
        <v>-20.642391942772147</v>
      </c>
      <c r="AH15">
        <f t="shared" si="5"/>
        <v>-10398.260459859417</v>
      </c>
      <c r="AI15">
        <f t="shared" si="6"/>
        <v>5668.7614941248121</v>
      </c>
      <c r="AJ15">
        <f t="shared" si="7"/>
        <v>1395.5625117818417</v>
      </c>
      <c r="AK15">
        <f t="shared" si="24"/>
        <v>3288.2016138615545</v>
      </c>
      <c r="AL15">
        <f t="shared" si="8"/>
        <v>10352.525619768208</v>
      </c>
      <c r="AN15">
        <f t="shared" si="9"/>
        <v>6322.1645322558834</v>
      </c>
      <c r="AO15">
        <f t="shared" si="9"/>
        <v>-316.10822661279411</v>
      </c>
      <c r="AP15">
        <f t="shared" si="9"/>
        <v>-7.7064865119983219</v>
      </c>
      <c r="AQ15">
        <f t="shared" si="9"/>
        <v>-3882.0139741707931</v>
      </c>
      <c r="AR15">
        <f t="shared" si="9"/>
        <v>2116.335844960297</v>
      </c>
      <c r="AS15">
        <f t="shared" si="9"/>
        <v>521.00956630963708</v>
      </c>
      <c r="AT15">
        <f t="shared" si="9"/>
        <v>1227.5942369570234</v>
      </c>
      <c r="AU15">
        <f t="shared" si="9"/>
        <v>3864.9396482269576</v>
      </c>
      <c r="AW15">
        <v>12</v>
      </c>
      <c r="AX15">
        <f>(R15*SUMPRODUCT(K16:$K$23, X16:$X$23)-$AZ$3*SUMPRODUCT(K15:$K$22, W16:$W$23))/Z15</f>
        <v>25363.960670993081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1.4128425999999999E-2</v>
      </c>
      <c r="O16">
        <f t="shared" si="21"/>
        <v>20509.231160052081</v>
      </c>
      <c r="P16">
        <f t="shared" si="22"/>
        <v>1025.4615580026041</v>
      </c>
      <c r="Q16" s="4">
        <f t="shared" si="23"/>
        <v>25</v>
      </c>
      <c r="R16">
        <f t="shared" si="0"/>
        <v>1000000</v>
      </c>
      <c r="S16">
        <f t="shared" si="1"/>
        <v>23791.251445583875</v>
      </c>
      <c r="U16">
        <f t="shared" si="13"/>
        <v>1.4128425999999999E-2</v>
      </c>
      <c r="V16">
        <f t="shared" si="14"/>
        <v>0.01</v>
      </c>
      <c r="W16">
        <f t="shared" si="15"/>
        <v>0.82569567771088592</v>
      </c>
      <c r="X16">
        <f t="shared" si="16"/>
        <v>1.1665780281058101E-2</v>
      </c>
      <c r="Y16">
        <f t="shared" si="17"/>
        <v>8.2569567771088592E-3</v>
      </c>
      <c r="Z16">
        <f t="shared" si="18"/>
        <v>0.80577294065271898</v>
      </c>
      <c r="AB16">
        <f t="shared" si="19"/>
        <v>20942.912695667888</v>
      </c>
      <c r="AC16">
        <f t="shared" si="2"/>
        <v>19170.346639116371</v>
      </c>
      <c r="AE16">
        <f t="shared" si="3"/>
        <v>16525.783502361541</v>
      </c>
      <c r="AF16">
        <f t="shared" si="4"/>
        <v>-826.28917511807708</v>
      </c>
      <c r="AG16">
        <f t="shared" si="4"/>
        <v>-20.144323516317975</v>
      </c>
      <c r="AH16">
        <f t="shared" si="5"/>
        <v>-11665.780281058102</v>
      </c>
      <c r="AI16">
        <f t="shared" si="6"/>
        <v>4013.5697226690427</v>
      </c>
      <c r="AJ16">
        <f t="shared" si="7"/>
        <v>1772.5660565515172</v>
      </c>
      <c r="AK16">
        <f t="shared" si="24"/>
        <v>3135.5640537645704</v>
      </c>
      <c r="AL16">
        <f t="shared" si="8"/>
        <v>8921.6998329851303</v>
      </c>
      <c r="AN16">
        <f t="shared" si="9"/>
        <v>5683.2901485848224</v>
      </c>
      <c r="AO16">
        <f t="shared" si="9"/>
        <v>-284.16450742924116</v>
      </c>
      <c r="AP16">
        <f t="shared" si="9"/>
        <v>-6.9277220879624508</v>
      </c>
      <c r="AQ16">
        <f t="shared" si="9"/>
        <v>-4011.9135130517893</v>
      </c>
      <c r="AR16">
        <f t="shared" si="9"/>
        <v>1380.2844060158291</v>
      </c>
      <c r="AS16">
        <f t="shared" si="9"/>
        <v>609.59331855433697</v>
      </c>
      <c r="AT16">
        <f t="shared" si="9"/>
        <v>1078.3343672915928</v>
      </c>
      <c r="AU16">
        <f t="shared" si="9"/>
        <v>3068.2120918617588</v>
      </c>
      <c r="AW16">
        <v>13</v>
      </c>
      <c r="AX16">
        <f>(R16*SUMPRODUCT(K17:$K$23, X17:$X$23)-$AZ$3*SUMPRODUCT(K16:$K$22, W17:$W$23))/Z16</f>
        <v>23791.251445583875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1.6072195000000001E-2</v>
      </c>
      <c r="O17">
        <f t="shared" si="21"/>
        <v>20509.231160052081</v>
      </c>
      <c r="P17">
        <f t="shared" si="22"/>
        <v>1025.4615580026041</v>
      </c>
      <c r="Q17" s="4">
        <f t="shared" si="23"/>
        <v>25</v>
      </c>
      <c r="R17">
        <f t="shared" si="0"/>
        <v>1000000</v>
      </c>
      <c r="S17">
        <f t="shared" si="1"/>
        <v>21765.412869828444</v>
      </c>
      <c r="U17">
        <f t="shared" si="13"/>
        <v>1.6072195000000001E-2</v>
      </c>
      <c r="V17">
        <f t="shared" si="14"/>
        <v>0.01</v>
      </c>
      <c r="W17">
        <f t="shared" si="15"/>
        <v>0.80577294065271898</v>
      </c>
      <c r="X17">
        <f t="shared" si="16"/>
        <v>1.2950539827893928E-2</v>
      </c>
      <c r="Y17">
        <f t="shared" si="17"/>
        <v>8.05772940652719E-3</v>
      </c>
      <c r="Z17">
        <f t="shared" si="18"/>
        <v>0.78476467141829787</v>
      </c>
      <c r="AB17">
        <f t="shared" si="19"/>
        <v>19170.346639116371</v>
      </c>
      <c r="AC17">
        <f t="shared" si="2"/>
        <v>17080.72707907451</v>
      </c>
      <c r="AE17">
        <f t="shared" si="3"/>
        <v>16094.920052360187</v>
      </c>
      <c r="AF17">
        <f t="shared" si="4"/>
        <v>-804.74600261800936</v>
      </c>
      <c r="AG17">
        <f t="shared" si="4"/>
        <v>-19.619116785457447</v>
      </c>
      <c r="AH17">
        <f t="shared" si="5"/>
        <v>-12950.539827893928</v>
      </c>
      <c r="AI17">
        <f t="shared" si="6"/>
        <v>2320.0151050627919</v>
      </c>
      <c r="AJ17">
        <f t="shared" si="7"/>
        <v>2089.6195600418614</v>
      </c>
      <c r="AK17">
        <f t="shared" si="24"/>
        <v>2948.8556763870038</v>
      </c>
      <c r="AL17">
        <f t="shared" si="8"/>
        <v>7358.4903414916571</v>
      </c>
      <c r="AN17">
        <f t="shared" si="9"/>
        <v>5098.7998028590819</v>
      </c>
      <c r="AO17">
        <f t="shared" si="9"/>
        <v>-254.93999014295412</v>
      </c>
      <c r="AP17">
        <f t="shared" si="9"/>
        <v>-6.2152498100349742</v>
      </c>
      <c r="AQ17">
        <f t="shared" si="9"/>
        <v>-4102.6739931958327</v>
      </c>
      <c r="AR17">
        <f t="shared" si="9"/>
        <v>734.97056971026018</v>
      </c>
      <c r="AS17">
        <f t="shared" si="9"/>
        <v>661.98227553354786</v>
      </c>
      <c r="AT17">
        <f t="shared" si="9"/>
        <v>934.18449377243667</v>
      </c>
      <c r="AU17">
        <f t="shared" si="9"/>
        <v>2331.1373390162448</v>
      </c>
      <c r="AW17">
        <v>14</v>
      </c>
      <c r="AX17">
        <f>(R17*SUMPRODUCT(K18:$K$23, X18:$X$23)-$AZ$3*SUMPRODUCT(K17:$K$22, W18:$W$23))/Z17</f>
        <v>21765.412869828444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1.8213139E-2</v>
      </c>
      <c r="O18">
        <f t="shared" si="21"/>
        <v>20509.231160052081</v>
      </c>
      <c r="P18">
        <f t="shared" si="22"/>
        <v>1025.4615580026041</v>
      </c>
      <c r="Q18" s="4">
        <f t="shared" si="23"/>
        <v>25</v>
      </c>
      <c r="R18">
        <f t="shared" si="0"/>
        <v>1000000</v>
      </c>
      <c r="S18">
        <f t="shared" si="1"/>
        <v>19296.151060896049</v>
      </c>
      <c r="U18">
        <f t="shared" si="13"/>
        <v>1.8213139E-2</v>
      </c>
      <c r="V18">
        <f t="shared" si="14"/>
        <v>0.01</v>
      </c>
      <c r="W18">
        <f t="shared" si="15"/>
        <v>0.78476467141829787</v>
      </c>
      <c r="X18">
        <f t="shared" si="16"/>
        <v>1.4293028042830785E-2</v>
      </c>
      <c r="Y18">
        <f t="shared" si="17"/>
        <v>7.8476467141829782E-3</v>
      </c>
      <c r="Z18">
        <f t="shared" si="18"/>
        <v>0.762623996661284</v>
      </c>
      <c r="AB18">
        <f t="shared" si="19"/>
        <v>17080.72707907451</v>
      </c>
      <c r="AC18">
        <f t="shared" si="2"/>
        <v>14715.707842240419</v>
      </c>
      <c r="AE18">
        <f t="shared" si="3"/>
        <v>15640.831835729059</v>
      </c>
      <c r="AF18">
        <f t="shared" si="4"/>
        <v>-782.04159178645307</v>
      </c>
      <c r="AG18">
        <f t="shared" si="4"/>
        <v>-19.065599916532101</v>
      </c>
      <c r="AH18">
        <f t="shared" si="5"/>
        <v>-14293.028042830785</v>
      </c>
      <c r="AI18">
        <f t="shared" si="6"/>
        <v>546.69660119528817</v>
      </c>
      <c r="AJ18">
        <f t="shared" si="7"/>
        <v>2365.0192368340904</v>
      </c>
      <c r="AK18">
        <f t="shared" si="24"/>
        <v>2733.1283763652209</v>
      </c>
      <c r="AL18">
        <f t="shared" si="8"/>
        <v>5644.8442143945995</v>
      </c>
      <c r="AN18">
        <f t="shared" si="9"/>
        <v>4564.3648282083968</v>
      </c>
      <c r="AO18">
        <f t="shared" si="9"/>
        <v>-228.21824141041989</v>
      </c>
      <c r="AP18">
        <f t="shared" si="9"/>
        <v>-5.5637931921832298</v>
      </c>
      <c r="AQ18">
        <f t="shared" si="9"/>
        <v>-4171.0437892609825</v>
      </c>
      <c r="AR18">
        <f t="shared" si="9"/>
        <v>159.53900434481162</v>
      </c>
      <c r="AS18">
        <f t="shared" si="9"/>
        <v>690.16857517659093</v>
      </c>
      <c r="AT18">
        <f t="shared" si="9"/>
        <v>797.59153241214074</v>
      </c>
      <c r="AU18">
        <f t="shared" si="9"/>
        <v>1647.2991119335434</v>
      </c>
      <c r="AW18">
        <v>15</v>
      </c>
      <c r="AX18">
        <f>(R18*SUMPRODUCT(K19:$K$23, X19:$X$23)-$AZ$3*SUMPRODUCT(K18:$K$22, W19:$W$23))/Z18</f>
        <v>19296.151060896049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2.0774602E-2</v>
      </c>
      <c r="O19">
        <f t="shared" si="21"/>
        <v>20509.231160052081</v>
      </c>
      <c r="P19">
        <f t="shared" si="22"/>
        <v>1025.4615580026041</v>
      </c>
      <c r="Q19" s="4">
        <f t="shared" si="23"/>
        <v>25</v>
      </c>
      <c r="R19">
        <f t="shared" si="0"/>
        <v>1000000</v>
      </c>
      <c r="S19">
        <f t="shared" si="1"/>
        <v>16334.145380609843</v>
      </c>
      <c r="U19">
        <f t="shared" si="13"/>
        <v>2.0774602E-2</v>
      </c>
      <c r="V19">
        <f t="shared" si="14"/>
        <v>0.01</v>
      </c>
      <c r="W19">
        <f t="shared" si="15"/>
        <v>0.762623996661284</v>
      </c>
      <c r="X19">
        <f t="shared" si="16"/>
        <v>1.5843210006287505E-2</v>
      </c>
      <c r="Y19">
        <f t="shared" si="17"/>
        <v>7.6262399666128401E-3</v>
      </c>
      <c r="Z19">
        <f t="shared" si="18"/>
        <v>0.73915454668838365</v>
      </c>
      <c r="AB19">
        <f t="shared" si="19"/>
        <v>14715.707842240419</v>
      </c>
      <c r="AC19">
        <f t="shared" si="2"/>
        <v>12073.457824346824</v>
      </c>
      <c r="AE19">
        <f t="shared" si="3"/>
        <v>15159.491461035568</v>
      </c>
      <c r="AF19">
        <f t="shared" si="4"/>
        <v>-757.97457305177841</v>
      </c>
      <c r="AG19">
        <f t="shared" si="4"/>
        <v>-18.478863667209591</v>
      </c>
      <c r="AH19">
        <f t="shared" si="5"/>
        <v>-15843.210006287505</v>
      </c>
      <c r="AI19">
        <f t="shared" si="6"/>
        <v>-1460.1719819709251</v>
      </c>
      <c r="AJ19">
        <f t="shared" si="7"/>
        <v>2642.2500178935952</v>
      </c>
      <c r="AK19">
        <f t="shared" si="24"/>
        <v>2491.6191546147461</v>
      </c>
      <c r="AL19">
        <f t="shared" si="8"/>
        <v>3673.6971905374162</v>
      </c>
      <c r="AN19">
        <f t="shared" si="9"/>
        <v>4075.1772496319782</v>
      </c>
      <c r="AO19">
        <f t="shared" si="9"/>
        <v>-203.7588624815989</v>
      </c>
      <c r="AP19">
        <f t="shared" si="9"/>
        <v>-4.9674914893562852</v>
      </c>
      <c r="AQ19">
        <f t="shared" si="9"/>
        <v>-4258.9745932251799</v>
      </c>
      <c r="AR19">
        <f t="shared" si="9"/>
        <v>-392.5236975641572</v>
      </c>
      <c r="AS19">
        <f t="shared" si="9"/>
        <v>710.29013001100452</v>
      </c>
      <c r="AT19">
        <f t="shared" si="9"/>
        <v>669.79751396882637</v>
      </c>
      <c r="AU19">
        <f t="shared" si="9"/>
        <v>987.56394641567363</v>
      </c>
      <c r="AW19">
        <v>16</v>
      </c>
      <c r="AX19">
        <f>(R19*SUMPRODUCT(K20:$K$23, X20:$X$23)-$AZ$3*SUMPRODUCT(K19:$K$22, W20:$W$23))/Z19</f>
        <v>16334.145380609843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2.3506165999999998E-2</v>
      </c>
      <c r="O20">
        <f t="shared" si="21"/>
        <v>20509.231160052081</v>
      </c>
      <c r="P20">
        <f t="shared" si="22"/>
        <v>1025.4615580026041</v>
      </c>
      <c r="Q20" s="4">
        <f t="shared" si="23"/>
        <v>25</v>
      </c>
      <c r="R20">
        <f t="shared" si="0"/>
        <v>1000000</v>
      </c>
      <c r="S20">
        <f t="shared" si="1"/>
        <v>12898.328555349666</v>
      </c>
      <c r="U20">
        <f t="shared" si="13"/>
        <v>2.3506165999999998E-2</v>
      </c>
      <c r="V20">
        <f t="shared" si="14"/>
        <v>0.01</v>
      </c>
      <c r="W20">
        <f t="shared" si="15"/>
        <v>0.73915454668838365</v>
      </c>
      <c r="X20">
        <f t="shared" si="16"/>
        <v>1.7374689474111894E-2</v>
      </c>
      <c r="Y20">
        <f t="shared" si="17"/>
        <v>7.3915454668838365E-3</v>
      </c>
      <c r="Z20">
        <f t="shared" si="18"/>
        <v>0.71438831174738793</v>
      </c>
      <c r="AB20">
        <f t="shared" si="19"/>
        <v>12073.457824346824</v>
      </c>
      <c r="AC20">
        <f t="shared" si="2"/>
        <v>9214.415161019373</v>
      </c>
      <c r="AE20">
        <f t="shared" si="3"/>
        <v>14651.555023666528</v>
      </c>
      <c r="AF20">
        <f t="shared" si="4"/>
        <v>-732.57775118332643</v>
      </c>
      <c r="AG20">
        <f t="shared" si="4"/>
        <v>-17.859707793684699</v>
      </c>
      <c r="AH20">
        <f t="shared" si="5"/>
        <v>-17374.689474111896</v>
      </c>
      <c r="AI20">
        <f t="shared" si="6"/>
        <v>-3473.5719094223787</v>
      </c>
      <c r="AJ20">
        <f t="shared" si="7"/>
        <v>2859.042663327451</v>
      </c>
      <c r="AK20">
        <f t="shared" si="24"/>
        <v>2224.2246561059392</v>
      </c>
      <c r="AL20">
        <f t="shared" si="8"/>
        <v>1609.6954100110115</v>
      </c>
      <c r="AN20">
        <f t="shared" si="9"/>
        <v>3628.1644001746413</v>
      </c>
      <c r="AO20">
        <f t="shared" si="9"/>
        <v>-181.40822000873209</v>
      </c>
      <c r="AP20">
        <f t="shared" si="9"/>
        <v>-4.4225992333169311</v>
      </c>
      <c r="AQ20">
        <f t="shared" si="9"/>
        <v>-4302.4941524798387</v>
      </c>
      <c r="AR20">
        <f t="shared" si="9"/>
        <v>-860.16057154724638</v>
      </c>
      <c r="AS20">
        <f t="shared" si="9"/>
        <v>707.98470148114734</v>
      </c>
      <c r="AT20">
        <f t="shared" si="9"/>
        <v>550.78472573314514</v>
      </c>
      <c r="AU20">
        <f t="shared" si="9"/>
        <v>398.6088556670461</v>
      </c>
      <c r="AW20">
        <v>17</v>
      </c>
      <c r="AX20">
        <f>(R20*SUMPRODUCT(K21:$K$23, X21:$X$23)-$AZ$3*SUMPRODUCT(K20:$K$22, W21:$W$23))/Z20</f>
        <v>12898.328555349666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2.6226451000000001E-2</v>
      </c>
      <c r="O21">
        <f t="shared" si="21"/>
        <v>20509.231160052081</v>
      </c>
      <c r="P21">
        <f t="shared" si="22"/>
        <v>1025.4615580026041</v>
      </c>
      <c r="Q21" s="4">
        <f t="shared" si="23"/>
        <v>25</v>
      </c>
      <c r="R21">
        <f t="shared" si="0"/>
        <v>1000000</v>
      </c>
      <c r="S21">
        <f t="shared" si="1"/>
        <v>9042.2841532353887</v>
      </c>
      <c r="U21">
        <f t="shared" si="13"/>
        <v>2.6226451000000001E-2</v>
      </c>
      <c r="V21">
        <f t="shared" si="14"/>
        <v>0.01</v>
      </c>
      <c r="W21">
        <f t="shared" si="15"/>
        <v>0.71438831174738793</v>
      </c>
      <c r="X21">
        <f t="shared" si="16"/>
        <v>1.8735870053015594E-2</v>
      </c>
      <c r="Y21">
        <f t="shared" si="17"/>
        <v>7.1438831174738798E-3</v>
      </c>
      <c r="Z21">
        <f t="shared" si="18"/>
        <v>0.68850855857689852</v>
      </c>
      <c r="AB21">
        <f t="shared" si="19"/>
        <v>9214.415161019373</v>
      </c>
      <c r="AC21">
        <f t="shared" si="2"/>
        <v>6225.6900285868287</v>
      </c>
      <c r="AE21">
        <f t="shared" si="3"/>
        <v>14120.78118352787</v>
      </c>
      <c r="AF21">
        <f t="shared" si="4"/>
        <v>-706.03905917639361</v>
      </c>
      <c r="AG21">
        <f t="shared" si="4"/>
        <v>-17.212713964422463</v>
      </c>
      <c r="AH21">
        <f t="shared" si="5"/>
        <v>-18735.870053015595</v>
      </c>
      <c r="AI21">
        <f t="shared" si="6"/>
        <v>-5338.3406426285401</v>
      </c>
      <c r="AJ21">
        <f t="shared" si="7"/>
        <v>2988.7251324325443</v>
      </c>
      <c r="AK21">
        <f t="shared" si="24"/>
        <v>1936.4222472237545</v>
      </c>
      <c r="AL21">
        <f t="shared" si="8"/>
        <v>-413.1932629722412</v>
      </c>
      <c r="AN21">
        <f t="shared" si="9"/>
        <v>3221.0934699050554</v>
      </c>
      <c r="AO21">
        <f t="shared" si="9"/>
        <v>-161.05467349525279</v>
      </c>
      <c r="AP21">
        <f t="shared" si="9"/>
        <v>-3.9263947107133732</v>
      </c>
      <c r="AQ21">
        <f t="shared" si="9"/>
        <v>-4273.8420698110885</v>
      </c>
      <c r="AR21">
        <f t="shared" si="9"/>
        <v>-1217.7296681119985</v>
      </c>
      <c r="AS21">
        <f t="shared" si="9"/>
        <v>681.75852895798755</v>
      </c>
      <c r="AT21">
        <f t="shared" si="9"/>
        <v>441.71756324553331</v>
      </c>
      <c r="AU21">
        <f t="shared" si="9"/>
        <v>-94.253575908477757</v>
      </c>
      <c r="AW21">
        <v>18</v>
      </c>
      <c r="AX21">
        <f>(R21*SUMPRODUCT(K22:$K$23, X22:$X$23)-$AZ$3*SUMPRODUCT(K21:$K$22, W22:$W$23))/Z21</f>
        <v>9042.2841532353887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2.9219711999999998E-2</v>
      </c>
      <c r="O22">
        <f t="shared" si="21"/>
        <v>20509.231160052081</v>
      </c>
      <c r="P22">
        <f t="shared" si="22"/>
        <v>1025.4615580026041</v>
      </c>
      <c r="Q22" s="4">
        <f t="shared" si="23"/>
        <v>25</v>
      </c>
      <c r="R22">
        <f t="shared" si="0"/>
        <v>1000000</v>
      </c>
      <c r="S22">
        <f t="shared" si="1"/>
        <v>4745.6003397574368</v>
      </c>
      <c r="U22">
        <f t="shared" si="13"/>
        <v>2.9219711999999998E-2</v>
      </c>
      <c r="V22">
        <f t="shared" si="14"/>
        <v>0.01</v>
      </c>
      <c r="W22">
        <f t="shared" si="15"/>
        <v>0.68850855857689852</v>
      </c>
      <c r="X22">
        <f t="shared" si="16"/>
        <v>2.0118021791152102E-2</v>
      </c>
      <c r="Y22">
        <f t="shared" si="17"/>
        <v>6.8850855857689854E-3</v>
      </c>
      <c r="Z22">
        <f t="shared" si="18"/>
        <v>0.6615054511999775</v>
      </c>
      <c r="AB22">
        <f t="shared" si="19"/>
        <v>6225.6900285868287</v>
      </c>
      <c r="AC22">
        <f t="shared" si="2"/>
        <v>3139.2404939660096</v>
      </c>
      <c r="AE22">
        <f t="shared" si="3"/>
        <v>13566.968212294889</v>
      </c>
      <c r="AF22">
        <f t="shared" si="4"/>
        <v>-678.34841061474447</v>
      </c>
      <c r="AG22">
        <f t="shared" si="4"/>
        <v>-16.537636279999436</v>
      </c>
      <c r="AH22">
        <f t="shared" si="5"/>
        <v>-20118.021791152103</v>
      </c>
      <c r="AI22">
        <f t="shared" si="6"/>
        <v>-7245.9396257519584</v>
      </c>
      <c r="AJ22">
        <f t="shared" si="7"/>
        <v>3086.4495346208191</v>
      </c>
      <c r="AK22">
        <f t="shared" si="24"/>
        <v>1635.6497207956058</v>
      </c>
      <c r="AL22">
        <f t="shared" si="8"/>
        <v>-2523.8403703355339</v>
      </c>
      <c r="AN22">
        <f t="shared" si="9"/>
        <v>2850.8133147228364</v>
      </c>
      <c r="AO22">
        <f t="shared" si="9"/>
        <v>-142.54066573614182</v>
      </c>
      <c r="AP22">
        <f t="shared" si="9"/>
        <v>-3.4750367925488792</v>
      </c>
      <c r="AQ22">
        <f t="shared" si="9"/>
        <v>-4227.3795803638295</v>
      </c>
      <c r="AR22">
        <f t="shared" si="9"/>
        <v>-1522.5819681696839</v>
      </c>
      <c r="AS22">
        <f t="shared" si="9"/>
        <v>648.55252041817653</v>
      </c>
      <c r="AT22">
        <f t="shared" si="9"/>
        <v>343.69742224656216</v>
      </c>
      <c r="AU22">
        <f t="shared" si="9"/>
        <v>-530.33202550494525</v>
      </c>
      <c r="AW22">
        <v>19</v>
      </c>
      <c r="AX22">
        <f>(R22*SUMPRODUCT(K23:$K$23, X23:$X$23)-$AZ$3*SUMPRODUCT(K22:$K$22, W23:$W$23))/Z22</f>
        <v>4745.6003397574368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3.2402927999999998E-2</v>
      </c>
      <c r="O23">
        <f t="shared" si="21"/>
        <v>20509.231160052081</v>
      </c>
      <c r="P23">
        <f t="shared" si="22"/>
        <v>1025.4615580026041</v>
      </c>
      <c r="Q23" s="4">
        <f t="shared" si="23"/>
        <v>25</v>
      </c>
      <c r="R23">
        <f t="shared" si="0"/>
        <v>1000000</v>
      </c>
      <c r="S23">
        <f t="shared" si="1"/>
        <v>4955.7381476177234</v>
      </c>
      <c r="U23">
        <f t="shared" si="13"/>
        <v>3.2402927999999998E-2</v>
      </c>
      <c r="V23">
        <f t="shared" si="14"/>
        <v>0.01</v>
      </c>
      <c r="W23">
        <f t="shared" si="15"/>
        <v>0.6615054511999775</v>
      </c>
      <c r="X23">
        <f t="shared" si="16"/>
        <v>2.1434713506840383E-2</v>
      </c>
      <c r="Y23">
        <f t="shared" si="17"/>
        <v>6.6150545119997755E-3</v>
      </c>
      <c r="Z23">
        <f t="shared" si="18"/>
        <v>0.63345568318113743</v>
      </c>
      <c r="AB23">
        <f t="shared" si="19"/>
        <v>3139.2404939660096</v>
      </c>
      <c r="AC23">
        <f t="shared" si="2"/>
        <v>3139.2404939660096</v>
      </c>
      <c r="AE23">
        <f t="shared" si="3"/>
        <v>12991.689036010663</v>
      </c>
      <c r="AF23">
        <f t="shared" si="4"/>
        <v>-649.5844518005332</v>
      </c>
      <c r="AG23">
        <f t="shared" si="4"/>
        <v>-15.836392079528435</v>
      </c>
      <c r="AH23">
        <f t="shared" si="5"/>
        <v>-21434.713506840384</v>
      </c>
      <c r="AI23">
        <f t="shared" si="6"/>
        <v>-9108.4453147097829</v>
      </c>
      <c r="AJ23">
        <f t="shared" si="7"/>
        <v>0</v>
      </c>
      <c r="AK23">
        <f t="shared" si="24"/>
        <v>1324.7696610296889</v>
      </c>
      <c r="AL23">
        <f t="shared" si="8"/>
        <v>-7783.675653680094</v>
      </c>
      <c r="AN23">
        <f t="shared" si="9"/>
        <v>2514.7392185844915</v>
      </c>
      <c r="AO23">
        <f t="shared" si="9"/>
        <v>-125.73696092922458</v>
      </c>
      <c r="AP23">
        <f t="shared" si="9"/>
        <v>-3.0653748048375227</v>
      </c>
      <c r="AQ23">
        <f t="shared" si="9"/>
        <v>-4149.0151546396655</v>
      </c>
      <c r="AR23">
        <f t="shared" si="9"/>
        <v>-1763.0782717892364</v>
      </c>
      <c r="AS23">
        <f t="shared" si="9"/>
        <v>0</v>
      </c>
      <c r="AT23">
        <f t="shared" si="9"/>
        <v>256.42933824447698</v>
      </c>
      <c r="AU23">
        <f t="shared" si="9"/>
        <v>-1506.6489335447595</v>
      </c>
      <c r="AW23">
        <v>20</v>
      </c>
      <c r="AX23">
        <f>(R23*SUMPRODUCT(K$23:$K24, X$23:$X24)-$AZ$3*SUMPRODUCT(K$22:$K23, W$23:$W24))/Z23</f>
        <v>4955.7381476177234</v>
      </c>
    </row>
    <row r="25" spans="5:50" x14ac:dyDescent="0.25">
      <c r="AN25" s="8">
        <f t="shared" ref="AN25:AU25" si="25">SUM(AN3:AN23)</f>
        <v>172671.38516172237</v>
      </c>
      <c r="AO25" s="8">
        <f t="shared" si="25"/>
        <v>-24015.492628125179</v>
      </c>
      <c r="AP25" s="8">
        <f t="shared" si="25"/>
        <v>-1707.9126676697863</v>
      </c>
      <c r="AQ25" s="8">
        <f t="shared" si="25"/>
        <v>-66878.928323781278</v>
      </c>
      <c r="AR25" s="8">
        <f t="shared" si="25"/>
        <v>80069.051542146146</v>
      </c>
      <c r="AS25" s="8">
        <f t="shared" si="25"/>
        <v>-12366.768528466244</v>
      </c>
      <c r="AT25" s="8">
        <f t="shared" si="25"/>
        <v>24128.89958430246</v>
      </c>
      <c r="AU25" s="9">
        <f t="shared" si="25"/>
        <v>91831.182597982377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29" priority="1" operator="lessThan">
      <formula>0</formula>
    </cfRule>
  </conditionalFormatting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40A673-C512-4637-A657-5B37F83EA2D6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'T.55.04.E'!C3*(1+C12)</f>
        <v>76408.084087372466</v>
      </c>
      <c r="K3">
        <v>1</v>
      </c>
      <c r="L3" s="2">
        <v>0</v>
      </c>
      <c r="O3">
        <f>$C$3</f>
        <v>76408.084087372466</v>
      </c>
      <c r="P3">
        <f>O3*B5</f>
        <v>61126.467269897978</v>
      </c>
      <c r="Q3" s="4">
        <f>B8</f>
        <v>1522.432587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76408.084087372466</v>
      </c>
      <c r="AF3">
        <f t="shared" ref="AF3:AG23" si="4">-$Z3*P3</f>
        <v>-61126.467269897978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13759.18423047449</v>
      </c>
      <c r="AJ3">
        <f t="shared" ref="AJ3:AJ23" si="7">AB3-AC3</f>
        <v>0</v>
      </c>
      <c r="AL3">
        <f t="shared" ref="AL3:AL23" si="8">SUM(AI3:AK3)</f>
        <v>13759.18423047449</v>
      </c>
      <c r="AN3">
        <f t="shared" ref="AN3:AU23" si="9">AE3*$K3</f>
        <v>76408.084087372466</v>
      </c>
      <c r="AO3">
        <f t="shared" si="9"/>
        <v>-61126.467269897978</v>
      </c>
      <c r="AP3">
        <f t="shared" si="9"/>
        <v>-1522.432587</v>
      </c>
      <c r="AQ3">
        <f t="shared" si="9"/>
        <v>0</v>
      </c>
      <c r="AR3">
        <f t="shared" si="9"/>
        <v>13759.18423047449</v>
      </c>
      <c r="AS3">
        <f t="shared" si="9"/>
        <v>0</v>
      </c>
      <c r="AT3">
        <f t="shared" si="9"/>
        <v>0</v>
      </c>
      <c r="AU3">
        <f t="shared" si="9"/>
        <v>13759.18423047449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23955.714294215253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Mortalities!B31:B50</f>
        <v>1.0570714E-2</v>
      </c>
      <c r="R4">
        <f t="shared" si="0"/>
        <v>1000000</v>
      </c>
      <c r="S4">
        <f t="shared" si="1"/>
        <v>14516.876746812071</v>
      </c>
      <c r="U4">
        <f t="shared" ref="U4:U23" si="13">M4</f>
        <v>1.0570714E-2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1.0570714E-2</v>
      </c>
      <c r="Y4">
        <f t="shared" ref="Y4:Y23" si="17">V4*W4</f>
        <v>0.01</v>
      </c>
      <c r="Z4">
        <f t="shared" ref="Z4:Z23" si="18">MAX(0, W4-X4-Y4)</f>
        <v>0.97942928600000001</v>
      </c>
      <c r="AB4">
        <f t="shared" ref="AB4:AB23" si="19">AC3</f>
        <v>0</v>
      </c>
      <c r="AC4">
        <f t="shared" si="2"/>
        <v>14218.25422708015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-10570.714</v>
      </c>
      <c r="AI4">
        <f t="shared" si="6"/>
        <v>-10570.714</v>
      </c>
      <c r="AJ4">
        <f t="shared" si="7"/>
        <v>-14218.25422708015</v>
      </c>
      <c r="AK4">
        <f>H4*SUM(AB4, AE4:AF4)</f>
        <v>0</v>
      </c>
      <c r="AL4">
        <f t="shared" si="8"/>
        <v>-24788.96822708015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-9737.4600671351145</v>
      </c>
      <c r="AR4">
        <f t="shared" si="9"/>
        <v>-9737.4600671351145</v>
      </c>
      <c r="AS4">
        <f t="shared" si="9"/>
        <v>-13097.476931129535</v>
      </c>
      <c r="AT4">
        <f t="shared" si="9"/>
        <v>0</v>
      </c>
      <c r="AU4">
        <f t="shared" si="9"/>
        <v>-22834.936998264649</v>
      </c>
      <c r="AW4">
        <v>1</v>
      </c>
      <c r="AX4">
        <f>(R4*SUMPRODUCT(K5:$K$23, X5:$X$23)-$AZ$3*SUMPRODUCT(K4:$K$22, W5:$W$23))/Z4</f>
        <v>14516.876746812071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1.2312346E-2</v>
      </c>
      <c r="O5">
        <f t="shared" ref="O5:O23" si="21">$C$3</f>
        <v>76408.084087372466</v>
      </c>
      <c r="P5">
        <f t="shared" ref="P5:P23" si="22">O5*$C$5</f>
        <v>3820.4042043686236</v>
      </c>
      <c r="Q5" s="4">
        <f t="shared" ref="Q5:Q23" si="23">$C$8</f>
        <v>25</v>
      </c>
      <c r="R5">
        <f t="shared" si="0"/>
        <v>1000000</v>
      </c>
      <c r="S5">
        <f t="shared" si="1"/>
        <v>26732.948621707583</v>
      </c>
      <c r="U5">
        <f t="shared" si="13"/>
        <v>1.2312346E-2</v>
      </c>
      <c r="V5">
        <f t="shared" si="14"/>
        <v>0.01</v>
      </c>
      <c r="W5">
        <f t="shared" si="15"/>
        <v>0.97942928600000001</v>
      </c>
      <c r="X5">
        <f t="shared" si="16"/>
        <v>1.2059072251764957E-2</v>
      </c>
      <c r="Y5">
        <f t="shared" si="17"/>
        <v>9.7942928599999996E-3</v>
      </c>
      <c r="Z5">
        <f t="shared" si="18"/>
        <v>0.95757592088823507</v>
      </c>
      <c r="AB5">
        <f t="shared" si="19"/>
        <v>14218.25422708015</v>
      </c>
      <c r="AC5">
        <f t="shared" si="2"/>
        <v>25598.827894489514</v>
      </c>
      <c r="AE5">
        <f t="shared" si="3"/>
        <v>73166.541483271387</v>
      </c>
      <c r="AF5">
        <f t="shared" si="4"/>
        <v>-3658.3270741635697</v>
      </c>
      <c r="AG5">
        <f t="shared" si="4"/>
        <v>-23.939398022205875</v>
      </c>
      <c r="AH5">
        <f t="shared" si="5"/>
        <v>-12059.072251764957</v>
      </c>
      <c r="AI5">
        <f t="shared" si="6"/>
        <v>57425.202759320659</v>
      </c>
      <c r="AJ5">
        <f t="shared" si="7"/>
        <v>-11380.573667409364</v>
      </c>
      <c r="AK5">
        <f>H5*SUM(AB5, AE5:AF5)</f>
        <v>7164.6413741358783</v>
      </c>
      <c r="AL5">
        <f t="shared" si="8"/>
        <v>53209.270466047172</v>
      </c>
      <c r="AN5">
        <f t="shared" si="9"/>
        <v>62086.225880897255</v>
      </c>
      <c r="AO5">
        <f t="shared" si="9"/>
        <v>-3104.3112940448627</v>
      </c>
      <c r="AP5">
        <f t="shared" si="9"/>
        <v>-20.314023909401325</v>
      </c>
      <c r="AQ5">
        <f t="shared" si="9"/>
        <v>-10232.850542871714</v>
      </c>
      <c r="AR5">
        <f t="shared" si="9"/>
        <v>48728.750020071275</v>
      </c>
      <c r="AS5">
        <f t="shared" si="9"/>
        <v>-9657.1035482184016</v>
      </c>
      <c r="AT5">
        <f t="shared" si="9"/>
        <v>6079.6305755674675</v>
      </c>
      <c r="AU5">
        <f t="shared" si="9"/>
        <v>45151.277047420343</v>
      </c>
      <c r="AW5">
        <v>2</v>
      </c>
      <c r="AX5">
        <f>(R5*SUMPRODUCT(K6:$K$23, X6:$X$23)-$AZ$3*SUMPRODUCT(K5:$K$22, W6:$W$23))/Z5</f>
        <v>26732.948621707583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1.4128425999999999E-2</v>
      </c>
      <c r="O6">
        <f t="shared" si="21"/>
        <v>76408.084087372466</v>
      </c>
      <c r="P6">
        <f t="shared" si="22"/>
        <v>3820.4042043686236</v>
      </c>
      <c r="Q6" s="4">
        <f t="shared" si="23"/>
        <v>25</v>
      </c>
      <c r="R6">
        <f t="shared" si="0"/>
        <v>1000000</v>
      </c>
      <c r="S6">
        <f t="shared" si="1"/>
        <v>36907.555655776938</v>
      </c>
      <c r="U6">
        <f t="shared" si="13"/>
        <v>1.4128425999999999E-2</v>
      </c>
      <c r="V6">
        <f t="shared" si="14"/>
        <v>0.01</v>
      </c>
      <c r="W6">
        <f t="shared" si="15"/>
        <v>0.95757592088823507</v>
      </c>
      <c r="X6">
        <f t="shared" si="16"/>
        <v>1.3529040537651284E-2</v>
      </c>
      <c r="Y6">
        <f t="shared" si="17"/>
        <v>9.5757592088823503E-3</v>
      </c>
      <c r="Z6">
        <f t="shared" si="18"/>
        <v>0.9344711211417015</v>
      </c>
      <c r="AB6">
        <f t="shared" si="19"/>
        <v>25598.827894489514</v>
      </c>
      <c r="AC6">
        <f t="shared" si="2"/>
        <v>34489.044912253623</v>
      </c>
      <c r="AE6">
        <f t="shared" si="3"/>
        <v>71401.148001416354</v>
      </c>
      <c r="AF6">
        <f t="shared" si="4"/>
        <v>-3570.0574000708179</v>
      </c>
      <c r="AG6">
        <f t="shared" si="4"/>
        <v>-23.361778028542538</v>
      </c>
      <c r="AH6">
        <f t="shared" si="5"/>
        <v>-13529.040537651284</v>
      </c>
      <c r="AI6">
        <f t="shared" si="6"/>
        <v>54278.68828566571</v>
      </c>
      <c r="AJ6">
        <f t="shared" si="7"/>
        <v>-8890.2170177641092</v>
      </c>
      <c r="AK6">
        <f>H6*SUM(AB6, AE6:AF6)</f>
        <v>7994.9849855255979</v>
      </c>
      <c r="AL6">
        <f t="shared" si="8"/>
        <v>53383.456253427197</v>
      </c>
      <c r="AN6">
        <f t="shared" si="9"/>
        <v>55812.219709158635</v>
      </c>
      <c r="AO6">
        <f t="shared" si="9"/>
        <v>-2790.6109854579317</v>
      </c>
      <c r="AP6">
        <f t="shared" si="9"/>
        <v>-18.261228630382057</v>
      </c>
      <c r="AQ6">
        <f t="shared" si="9"/>
        <v>-10575.261099814934</v>
      </c>
      <c r="AR6">
        <f t="shared" si="9"/>
        <v>42428.086395255385</v>
      </c>
      <c r="AS6">
        <f t="shared" si="9"/>
        <v>-6949.2264388761496</v>
      </c>
      <c r="AT6">
        <f t="shared" si="9"/>
        <v>6249.4493586395511</v>
      </c>
      <c r="AU6">
        <f t="shared" si="9"/>
        <v>41728.309315018785</v>
      </c>
      <c r="AW6">
        <v>3</v>
      </c>
      <c r="AX6">
        <f>(R6*SUMPRODUCT(K7:$K$23, X7:$X$23)-$AZ$3*SUMPRODUCT(K6:$K$22, W7:$W$23))/Z6</f>
        <v>36907.555655776938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1.6072195000000001E-2</v>
      </c>
      <c r="O7">
        <f t="shared" si="21"/>
        <v>76408.084087372466</v>
      </c>
      <c r="P7">
        <f t="shared" si="22"/>
        <v>3820.4042043686236</v>
      </c>
      <c r="Q7" s="4">
        <f t="shared" si="23"/>
        <v>25</v>
      </c>
      <c r="R7">
        <f t="shared" si="0"/>
        <v>1000000</v>
      </c>
      <c r="S7">
        <f t="shared" si="1"/>
        <v>45239.68610095897</v>
      </c>
      <c r="U7">
        <f t="shared" si="13"/>
        <v>1.6072195000000001E-2</v>
      </c>
      <c r="V7">
        <f t="shared" si="14"/>
        <v>0.01</v>
      </c>
      <c r="W7">
        <f t="shared" si="15"/>
        <v>0.9344711211417015</v>
      </c>
      <c r="X7">
        <f t="shared" si="16"/>
        <v>1.5019002080858049E-2</v>
      </c>
      <c r="Y7">
        <f t="shared" si="17"/>
        <v>9.3447112114170144E-3</v>
      </c>
      <c r="Z7">
        <f t="shared" si="18"/>
        <v>0.91010740784942645</v>
      </c>
      <c r="AB7">
        <f t="shared" si="19"/>
        <v>34489.044912253623</v>
      </c>
      <c r="AC7">
        <f t="shared" si="2"/>
        <v>41172.973449265497</v>
      </c>
      <c r="AE7">
        <f t="shared" si="3"/>
        <v>69539.56334749957</v>
      </c>
      <c r="AF7">
        <f t="shared" si="4"/>
        <v>-3476.9781673749785</v>
      </c>
      <c r="AG7">
        <f t="shared" si="4"/>
        <v>-22.75268519623566</v>
      </c>
      <c r="AH7">
        <f t="shared" si="5"/>
        <v>-15019.00208085805</v>
      </c>
      <c r="AI7">
        <f t="shared" si="6"/>
        <v>51020.830414070304</v>
      </c>
      <c r="AJ7">
        <f t="shared" si="7"/>
        <v>-6683.9285370118741</v>
      </c>
      <c r="AK7">
        <f>H7*SUM(AB7, AE7:AF7)</f>
        <v>8604.4040902649886</v>
      </c>
      <c r="AL7">
        <f t="shared" si="8"/>
        <v>52941.305967323417</v>
      </c>
      <c r="AN7">
        <f t="shared" si="9"/>
        <v>50072.28689899759</v>
      </c>
      <c r="AO7">
        <f t="shared" si="9"/>
        <v>-2503.6143449498795</v>
      </c>
      <c r="AP7">
        <f t="shared" si="9"/>
        <v>-16.383177086910084</v>
      </c>
      <c r="AQ7">
        <f t="shared" si="9"/>
        <v>-10814.502492219157</v>
      </c>
      <c r="AR7">
        <f t="shared" si="9"/>
        <v>36737.786884741639</v>
      </c>
      <c r="AS7">
        <f t="shared" si="9"/>
        <v>-4812.7939148138157</v>
      </c>
      <c r="AT7">
        <f t="shared" si="9"/>
        <v>6195.6412934270838</v>
      </c>
      <c r="AU7">
        <f t="shared" si="9"/>
        <v>38120.634263354907</v>
      </c>
      <c r="AW7">
        <v>4</v>
      </c>
      <c r="AX7">
        <f>(R7*SUMPRODUCT(K8:$K$23, X8:$X$23)-$AZ$3*SUMPRODUCT(K7:$K$22, W8:$W$23))/Z7</f>
        <v>45239.68610095897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1.8213139E-2</v>
      </c>
      <c r="O8">
        <f t="shared" si="21"/>
        <v>76408.084087372466</v>
      </c>
      <c r="P8">
        <f t="shared" si="22"/>
        <v>3820.4042043686236</v>
      </c>
      <c r="Q8" s="4">
        <f t="shared" si="23"/>
        <v>25</v>
      </c>
      <c r="R8">
        <f t="shared" si="0"/>
        <v>1000000</v>
      </c>
      <c r="S8">
        <f t="shared" si="1"/>
        <v>51871.891671193058</v>
      </c>
      <c r="U8">
        <f t="shared" si="13"/>
        <v>1.8213139E-2</v>
      </c>
      <c r="V8">
        <f t="shared" si="14"/>
        <v>0.01</v>
      </c>
      <c r="W8">
        <f t="shared" si="15"/>
        <v>0.91010740784942645</v>
      </c>
      <c r="X8">
        <f t="shared" si="16"/>
        <v>1.6575912724091296E-2</v>
      </c>
      <c r="Y8">
        <f t="shared" si="17"/>
        <v>9.1010740784942656E-3</v>
      </c>
      <c r="Z8">
        <f t="shared" si="18"/>
        <v>0.88443042104684089</v>
      </c>
      <c r="AB8">
        <f t="shared" si="19"/>
        <v>41172.973449265497</v>
      </c>
      <c r="AC8">
        <f t="shared" si="2"/>
        <v>45877.078991249393</v>
      </c>
      <c r="AE8">
        <f t="shared" si="3"/>
        <v>67577.63398077726</v>
      </c>
      <c r="AF8">
        <f t="shared" si="4"/>
        <v>-3378.8816990388627</v>
      </c>
      <c r="AG8">
        <f t="shared" si="4"/>
        <v>-22.110760526171021</v>
      </c>
      <c r="AH8">
        <f t="shared" si="5"/>
        <v>-16575.912724091297</v>
      </c>
      <c r="AI8">
        <f t="shared" si="6"/>
        <v>47600.72879712093</v>
      </c>
      <c r="AJ8">
        <f t="shared" si="7"/>
        <v>-4704.1055419838958</v>
      </c>
      <c r="AK8">
        <f t="shared" ref="AK8:AK23" si="24">H8*SUM(AB8:AB8, AE8:AF8)</f>
        <v>9016.8693142534667</v>
      </c>
      <c r="AL8">
        <f t="shared" si="8"/>
        <v>51913.492569390502</v>
      </c>
      <c r="AN8">
        <f t="shared" si="9"/>
        <v>44823.918181998335</v>
      </c>
      <c r="AO8">
        <f t="shared" si="9"/>
        <v>-2241.1959090999167</v>
      </c>
      <c r="AP8">
        <f t="shared" si="9"/>
        <v>-14.665960649773092</v>
      </c>
      <c r="AQ8">
        <f t="shared" si="9"/>
        <v>-10994.722839038166</v>
      </c>
      <c r="AR8">
        <f t="shared" si="9"/>
        <v>31573.333473210478</v>
      </c>
      <c r="AS8">
        <f t="shared" si="9"/>
        <v>-3120.210482559216</v>
      </c>
      <c r="AT8">
        <f t="shared" si="9"/>
        <v>5980.8458596647088</v>
      </c>
      <c r="AU8">
        <f t="shared" si="9"/>
        <v>34433.96885031597</v>
      </c>
      <c r="AW8">
        <v>5</v>
      </c>
      <c r="AX8">
        <f>(R8*SUMPRODUCT(K9:$K$23, X9:$X$23)-$AZ$3*SUMPRODUCT(K8:$K$22, W9:$W$23))/Z8</f>
        <v>51871.891671193058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2.0774602E-2</v>
      </c>
      <c r="O9">
        <f t="shared" si="21"/>
        <v>76408.084087372466</v>
      </c>
      <c r="P9">
        <f t="shared" si="22"/>
        <v>3820.4042043686236</v>
      </c>
      <c r="Q9" s="4">
        <f t="shared" si="23"/>
        <v>25</v>
      </c>
      <c r="R9">
        <f t="shared" si="0"/>
        <v>1000000</v>
      </c>
      <c r="S9">
        <f t="shared" si="1"/>
        <v>56816.624079823028</v>
      </c>
      <c r="U9">
        <f t="shared" si="13"/>
        <v>2.0774602E-2</v>
      </c>
      <c r="V9">
        <f t="shared" si="14"/>
        <v>0.01</v>
      </c>
      <c r="W9">
        <f t="shared" si="15"/>
        <v>0.88443042104684089</v>
      </c>
      <c r="X9">
        <f t="shared" si="16"/>
        <v>1.8373689993940543E-2</v>
      </c>
      <c r="Y9">
        <f t="shared" si="17"/>
        <v>8.8443042104684091E-3</v>
      </c>
      <c r="Z9">
        <f t="shared" si="18"/>
        <v>0.85721242684243193</v>
      </c>
      <c r="AB9">
        <f t="shared" si="19"/>
        <v>45877.078991249393</v>
      </c>
      <c r="AC9">
        <f t="shared" si="2"/>
        <v>48703.916212459255</v>
      </c>
      <c r="AE9">
        <f t="shared" si="3"/>
        <v>65497.959190917158</v>
      </c>
      <c r="AF9">
        <f t="shared" si="4"/>
        <v>-3274.8979595458582</v>
      </c>
      <c r="AG9">
        <f t="shared" si="4"/>
        <v>-21.430310671060798</v>
      </c>
      <c r="AH9">
        <f t="shared" si="5"/>
        <v>-18373.689993940545</v>
      </c>
      <c r="AI9">
        <f t="shared" si="6"/>
        <v>43827.940926759693</v>
      </c>
      <c r="AJ9">
        <f t="shared" si="7"/>
        <v>-2826.837221209862</v>
      </c>
      <c r="AK9">
        <f t="shared" si="24"/>
        <v>9250.345199130099</v>
      </c>
      <c r="AL9">
        <f t="shared" si="8"/>
        <v>50251.448904679928</v>
      </c>
      <c r="AN9">
        <f t="shared" si="9"/>
        <v>40019.897289048327</v>
      </c>
      <c r="AO9">
        <f t="shared" si="9"/>
        <v>-2000.9948644524163</v>
      </c>
      <c r="AP9">
        <f t="shared" si="9"/>
        <v>-13.094130603800268</v>
      </c>
      <c r="AQ9">
        <f t="shared" si="9"/>
        <v>-11226.505305836828</v>
      </c>
      <c r="AR9">
        <f t="shared" si="9"/>
        <v>26779.302988155279</v>
      </c>
      <c r="AS9">
        <f t="shared" si="9"/>
        <v>-1727.2253463030886</v>
      </c>
      <c r="AT9">
        <f t="shared" si="9"/>
        <v>5652.0519010119715</v>
      </c>
      <c r="AU9">
        <f t="shared" si="9"/>
        <v>30704.129542864161</v>
      </c>
      <c r="AW9">
        <v>6</v>
      </c>
      <c r="AX9">
        <f>(R9*SUMPRODUCT(K10:$K$23, X10:$X$23)-$AZ$3*SUMPRODUCT(K9:$K$22, W10:$W$23))/Z9</f>
        <v>56816.624079823028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2.3506165999999998E-2</v>
      </c>
      <c r="O10">
        <f t="shared" si="21"/>
        <v>76408.084087372466</v>
      </c>
      <c r="P10">
        <f t="shared" si="22"/>
        <v>3820.4042043686236</v>
      </c>
      <c r="Q10" s="4">
        <f t="shared" si="23"/>
        <v>25</v>
      </c>
      <c r="R10">
        <f t="shared" si="0"/>
        <v>1000000</v>
      </c>
      <c r="S10">
        <f t="shared" si="1"/>
        <v>60241.926083010767</v>
      </c>
      <c r="U10">
        <f t="shared" si="13"/>
        <v>2.3506165999999998E-2</v>
      </c>
      <c r="V10">
        <f t="shared" si="14"/>
        <v>0.01</v>
      </c>
      <c r="W10">
        <f t="shared" si="15"/>
        <v>0.85721242684243193</v>
      </c>
      <c r="X10">
        <f t="shared" si="16"/>
        <v>2.0149777602621058E-2</v>
      </c>
      <c r="Y10">
        <f t="shared" si="17"/>
        <v>8.5721242684243196E-3</v>
      </c>
      <c r="Z10">
        <f t="shared" si="18"/>
        <v>0.82849052497138653</v>
      </c>
      <c r="AB10">
        <f t="shared" si="19"/>
        <v>48703.916212459255</v>
      </c>
      <c r="AC10">
        <f t="shared" si="2"/>
        <v>49909.864965801054</v>
      </c>
      <c r="AE10">
        <f t="shared" si="3"/>
        <v>63303.373697605057</v>
      </c>
      <c r="AF10">
        <f t="shared" si="4"/>
        <v>-3165.1686848802533</v>
      </c>
      <c r="AG10">
        <f t="shared" si="4"/>
        <v>-20.712263124284664</v>
      </c>
      <c r="AH10">
        <f t="shared" si="5"/>
        <v>-20149.777602621059</v>
      </c>
      <c r="AI10">
        <f t="shared" si="6"/>
        <v>39967.715146979463</v>
      </c>
      <c r="AJ10">
        <f t="shared" si="7"/>
        <v>-1205.9487533417996</v>
      </c>
      <c r="AK10">
        <f t="shared" si="24"/>
        <v>9313.8379974814525</v>
      </c>
      <c r="AL10">
        <f t="shared" si="8"/>
        <v>48075.604391119115</v>
      </c>
      <c r="AN10">
        <f t="shared" si="9"/>
        <v>35630.049381504425</v>
      </c>
      <c r="AO10">
        <f t="shared" si="9"/>
        <v>-1781.5024690752216</v>
      </c>
      <c r="AP10">
        <f t="shared" si="9"/>
        <v>-11.657814028147058</v>
      </c>
      <c r="AQ10">
        <f t="shared" si="9"/>
        <v>-11341.22131368935</v>
      </c>
      <c r="AR10">
        <f t="shared" si="9"/>
        <v>22495.66778471171</v>
      </c>
      <c r="AS10">
        <f t="shared" si="9"/>
        <v>-678.76340743522837</v>
      </c>
      <c r="AT10">
        <f t="shared" si="9"/>
        <v>5242.2562716298225</v>
      </c>
      <c r="AU10">
        <f t="shared" si="9"/>
        <v>27059.160648906302</v>
      </c>
      <c r="AW10">
        <v>7</v>
      </c>
      <c r="AX10">
        <f>(R10*SUMPRODUCT(K11:$K$23, X11:$X$23)-$AZ$3*SUMPRODUCT(K10:$K$22, W11:$W$23))/Z10</f>
        <v>60241.926083010767</v>
      </c>
    </row>
    <row r="11" spans="1:52" x14ac:dyDescent="0.25">
      <c r="A11" t="s">
        <v>33</v>
      </c>
      <c r="C11" s="7">
        <f>AU25</f>
        <v>324277.2870066351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2.6226451000000001E-2</v>
      </c>
      <c r="O11">
        <f t="shared" si="21"/>
        <v>76408.084087372466</v>
      </c>
      <c r="P11">
        <f t="shared" si="22"/>
        <v>3820.4042043686236</v>
      </c>
      <c r="Q11" s="4">
        <f t="shared" si="23"/>
        <v>25</v>
      </c>
      <c r="R11">
        <f t="shared" si="0"/>
        <v>1000000</v>
      </c>
      <c r="S11">
        <f t="shared" si="1"/>
        <v>62387.525486888531</v>
      </c>
      <c r="U11">
        <f t="shared" si="13"/>
        <v>2.6226451000000001E-2</v>
      </c>
      <c r="V11">
        <f t="shared" si="14"/>
        <v>0.01</v>
      </c>
      <c r="W11">
        <f t="shared" si="15"/>
        <v>0.82849052497138653</v>
      </c>
      <c r="X11">
        <f t="shared" si="16"/>
        <v>2.1728366157126346E-2</v>
      </c>
      <c r="Y11">
        <f t="shared" si="17"/>
        <v>8.2849052497138663E-3</v>
      </c>
      <c r="Z11">
        <f t="shared" si="18"/>
        <v>0.79847725356454635</v>
      </c>
      <c r="AB11">
        <f t="shared" si="19"/>
        <v>49909.864965801054</v>
      </c>
      <c r="AC11">
        <f t="shared" si="2"/>
        <v>49815.020007458894</v>
      </c>
      <c r="AE11">
        <f t="shared" si="3"/>
        <v>61010.117132214087</v>
      </c>
      <c r="AF11">
        <f t="shared" si="4"/>
        <v>-3050.5058566107045</v>
      </c>
      <c r="AG11">
        <f t="shared" si="4"/>
        <v>-19.961931339113658</v>
      </c>
      <c r="AH11">
        <f t="shared" si="5"/>
        <v>-21728.366157126347</v>
      </c>
      <c r="AI11">
        <f t="shared" si="6"/>
        <v>36211.283187137917</v>
      </c>
      <c r="AJ11">
        <f t="shared" si="7"/>
        <v>94.84495834216068</v>
      </c>
      <c r="AK11">
        <f t="shared" si="24"/>
        <v>9230.6068209294608</v>
      </c>
      <c r="AL11">
        <f t="shared" si="8"/>
        <v>45536.734966409538</v>
      </c>
      <c r="AN11">
        <f t="shared" si="9"/>
        <v>31632.447358128047</v>
      </c>
      <c r="AO11">
        <f t="shared" si="9"/>
        <v>-1581.6223679064026</v>
      </c>
      <c r="AP11">
        <f t="shared" si="9"/>
        <v>-10.349836583376575</v>
      </c>
      <c r="AQ11">
        <f t="shared" si="9"/>
        <v>-11265.69544447762</v>
      </c>
      <c r="AR11">
        <f t="shared" si="9"/>
        <v>18774.779709160648</v>
      </c>
      <c r="AS11">
        <f t="shared" si="9"/>
        <v>49.175092475902076</v>
      </c>
      <c r="AT11">
        <f t="shared" si="9"/>
        <v>4785.8731972906889</v>
      </c>
      <c r="AU11">
        <f t="shared" si="9"/>
        <v>23609.827998927238</v>
      </c>
      <c r="AW11">
        <v>8</v>
      </c>
      <c r="AX11">
        <f>(R11*SUMPRODUCT(K12:$K$23, X12:$X$23)-$AZ$3*SUMPRODUCT(K11:$K$22, W12:$W$23))/Z11</f>
        <v>62387.525486888531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2.9219711999999998E-2</v>
      </c>
      <c r="O12">
        <f t="shared" si="21"/>
        <v>76408.084087372466</v>
      </c>
      <c r="P12">
        <f t="shared" si="22"/>
        <v>3820.4042043686236</v>
      </c>
      <c r="Q12" s="4">
        <f t="shared" si="23"/>
        <v>25</v>
      </c>
      <c r="R12">
        <f t="shared" si="0"/>
        <v>1000000</v>
      </c>
      <c r="S12">
        <f t="shared" si="1"/>
        <v>63336.501898188224</v>
      </c>
      <c r="U12">
        <f t="shared" si="13"/>
        <v>2.9219711999999998E-2</v>
      </c>
      <c r="V12">
        <f t="shared" si="14"/>
        <v>0.01</v>
      </c>
      <c r="W12">
        <f t="shared" si="15"/>
        <v>0.79847725356454635</v>
      </c>
      <c r="X12">
        <f t="shared" si="16"/>
        <v>2.3331275387707018E-2</v>
      </c>
      <c r="Y12">
        <f t="shared" si="17"/>
        <v>7.9847725356454631E-3</v>
      </c>
      <c r="Z12">
        <f t="shared" si="18"/>
        <v>0.76716120564119383</v>
      </c>
      <c r="AB12">
        <f t="shared" si="19"/>
        <v>49815.020007458894</v>
      </c>
      <c r="AC12">
        <f t="shared" si="2"/>
        <v>48589.307157309842</v>
      </c>
      <c r="AE12">
        <f t="shared" si="3"/>
        <v>58617.317909202378</v>
      </c>
      <c r="AF12">
        <f t="shared" si="4"/>
        <v>-2930.8658954601192</v>
      </c>
      <c r="AG12">
        <f t="shared" si="4"/>
        <v>-19.179030141029845</v>
      </c>
      <c r="AH12">
        <f t="shared" si="5"/>
        <v>-23331.275387707017</v>
      </c>
      <c r="AI12">
        <f t="shared" si="6"/>
        <v>32335.997595894212</v>
      </c>
      <c r="AJ12">
        <f t="shared" si="7"/>
        <v>1225.7128501490515</v>
      </c>
      <c r="AK12">
        <f t="shared" si="24"/>
        <v>9027.9719637982271</v>
      </c>
      <c r="AL12">
        <f t="shared" si="8"/>
        <v>42589.682409841487</v>
      </c>
      <c r="AN12">
        <f t="shared" si="9"/>
        <v>27996.145702806542</v>
      </c>
      <c r="AO12">
        <f t="shared" si="9"/>
        <v>-1399.8072851403272</v>
      </c>
      <c r="AP12">
        <f t="shared" si="9"/>
        <v>-9.160073190289987</v>
      </c>
      <c r="AQ12">
        <f t="shared" si="9"/>
        <v>-11143.221977476484</v>
      </c>
      <c r="AR12">
        <f t="shared" si="9"/>
        <v>15443.95636699944</v>
      </c>
      <c r="AS12">
        <f t="shared" si="9"/>
        <v>585.4112191849016</v>
      </c>
      <c r="AT12">
        <f t="shared" si="9"/>
        <v>4311.8386769393364</v>
      </c>
      <c r="AU12">
        <f t="shared" si="9"/>
        <v>20341.206263123677</v>
      </c>
      <c r="AW12">
        <v>9</v>
      </c>
      <c r="AX12">
        <f>(R12*SUMPRODUCT(K13:$K$23, X13:$X$23)-$AZ$3*SUMPRODUCT(K12:$K$22, W13:$W$23))/Z12</f>
        <v>63336.501898188224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3.2402927999999998E-2</v>
      </c>
      <c r="O13">
        <f t="shared" si="21"/>
        <v>76408.084087372466</v>
      </c>
      <c r="P13">
        <f t="shared" si="22"/>
        <v>3820.4042043686236</v>
      </c>
      <c r="Q13" s="4">
        <f t="shared" si="23"/>
        <v>25</v>
      </c>
      <c r="R13">
        <f t="shared" si="0"/>
        <v>1000000</v>
      </c>
      <c r="S13">
        <f t="shared" si="1"/>
        <v>63201.89914403209</v>
      </c>
      <c r="U13">
        <f t="shared" si="13"/>
        <v>3.2402927999999998E-2</v>
      </c>
      <c r="V13">
        <f t="shared" si="14"/>
        <v>0.01</v>
      </c>
      <c r="W13">
        <f t="shared" si="15"/>
        <v>0.76716120564119383</v>
      </c>
      <c r="X13">
        <f t="shared" si="16"/>
        <v>2.4858269310784796E-2</v>
      </c>
      <c r="Y13">
        <f t="shared" si="17"/>
        <v>7.6716120564119389E-3</v>
      </c>
      <c r="Z13">
        <f t="shared" si="18"/>
        <v>0.73463132427399702</v>
      </c>
      <c r="AB13">
        <f t="shared" si="19"/>
        <v>48589.307157309842</v>
      </c>
      <c r="AC13">
        <f t="shared" si="2"/>
        <v>46430.094864811894</v>
      </c>
      <c r="AE13">
        <f t="shared" si="3"/>
        <v>56131.771998345357</v>
      </c>
      <c r="AF13">
        <f t="shared" si="4"/>
        <v>-2806.5885999172679</v>
      </c>
      <c r="AG13">
        <f t="shared" si="4"/>
        <v>-18.365783106849925</v>
      </c>
      <c r="AH13">
        <f t="shared" si="5"/>
        <v>-24858.269310784795</v>
      </c>
      <c r="AI13">
        <f t="shared" si="6"/>
        <v>28448.548304536445</v>
      </c>
      <c r="AJ13">
        <f t="shared" si="7"/>
        <v>2159.2122924979485</v>
      </c>
      <c r="AK13">
        <f t="shared" si="24"/>
        <v>8721.0267858356074</v>
      </c>
      <c r="AL13">
        <f t="shared" si="8"/>
        <v>39328.787382870003</v>
      </c>
      <c r="AN13">
        <f t="shared" si="9"/>
        <v>24695.761453218147</v>
      </c>
      <c r="AO13">
        <f t="shared" si="9"/>
        <v>-1234.7880726609073</v>
      </c>
      <c r="AP13">
        <f t="shared" si="9"/>
        <v>-8.0802187845001452</v>
      </c>
      <c r="AQ13">
        <f t="shared" si="9"/>
        <v>-10936.656142925454</v>
      </c>
      <c r="AR13">
        <f t="shared" si="9"/>
        <v>12516.237018847285</v>
      </c>
      <c r="AS13">
        <f t="shared" si="9"/>
        <v>949.96808053658947</v>
      </c>
      <c r="AT13">
        <f t="shared" si="9"/>
        <v>3836.9071465705847</v>
      </c>
      <c r="AU13">
        <f t="shared" si="9"/>
        <v>17303.11224595446</v>
      </c>
      <c r="AW13">
        <v>10</v>
      </c>
      <c r="AX13">
        <f>(R13*SUMPRODUCT(K14:$K$23, X14:$X$23)-$AZ$3*SUMPRODUCT(K13:$K$22, W14:$W$23))/Z13</f>
        <v>63201.89914403209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3.5947104000000001E-2</v>
      </c>
      <c r="O14">
        <f t="shared" si="21"/>
        <v>76408.084087372466</v>
      </c>
      <c r="P14">
        <f t="shared" si="22"/>
        <v>3820.4042043686236</v>
      </c>
      <c r="Q14" s="4">
        <f t="shared" si="23"/>
        <v>25</v>
      </c>
      <c r="R14">
        <f t="shared" si="0"/>
        <v>1000000</v>
      </c>
      <c r="S14">
        <f t="shared" si="1"/>
        <v>62022.587287609058</v>
      </c>
      <c r="U14">
        <f t="shared" si="13"/>
        <v>3.5947104000000001E-2</v>
      </c>
      <c r="V14">
        <f t="shared" si="14"/>
        <v>0.01</v>
      </c>
      <c r="W14">
        <f t="shared" si="15"/>
        <v>0.73463132427399702</v>
      </c>
      <c r="X14">
        <f t="shared" si="16"/>
        <v>2.6407868615335096E-2</v>
      </c>
      <c r="Y14">
        <f t="shared" si="17"/>
        <v>7.3463132427399706E-3</v>
      </c>
      <c r="Z14">
        <f t="shared" si="18"/>
        <v>0.70087714241592203</v>
      </c>
      <c r="AB14">
        <f t="shared" si="19"/>
        <v>46430.094864811894</v>
      </c>
      <c r="AC14">
        <f t="shared" si="2"/>
        <v>43470.21374338153</v>
      </c>
      <c r="AE14">
        <f t="shared" si="3"/>
        <v>53552.679632633095</v>
      </c>
      <c r="AF14">
        <f t="shared" si="4"/>
        <v>-2677.6339816316549</v>
      </c>
      <c r="AG14">
        <f t="shared" si="4"/>
        <v>-17.521928560398052</v>
      </c>
      <c r="AH14">
        <f t="shared" si="5"/>
        <v>-26407.868615335097</v>
      </c>
      <c r="AI14">
        <f t="shared" si="6"/>
        <v>24449.655107105948</v>
      </c>
      <c r="AJ14">
        <f t="shared" si="7"/>
        <v>2959.8811214303641</v>
      </c>
      <c r="AK14">
        <f t="shared" si="24"/>
        <v>8326.5954842191786</v>
      </c>
      <c r="AL14">
        <f t="shared" si="8"/>
        <v>35736.131712755494</v>
      </c>
      <c r="AN14">
        <f t="shared" si="9"/>
        <v>21703.823176507816</v>
      </c>
      <c r="AO14">
        <f t="shared" si="9"/>
        <v>-1085.1911588253909</v>
      </c>
      <c r="AP14">
        <f t="shared" si="9"/>
        <v>-7.1012849738810191</v>
      </c>
      <c r="AQ14">
        <f t="shared" si="9"/>
        <v>-10702.577626879851</v>
      </c>
      <c r="AR14">
        <f t="shared" si="9"/>
        <v>9908.9531058286939</v>
      </c>
      <c r="AS14">
        <f t="shared" si="9"/>
        <v>1199.5802436721069</v>
      </c>
      <c r="AT14">
        <f t="shared" si="9"/>
        <v>3374.6015566638021</v>
      </c>
      <c r="AU14">
        <f t="shared" si="9"/>
        <v>14483.134906164605</v>
      </c>
      <c r="AW14">
        <v>11</v>
      </c>
      <c r="AX14">
        <f>(R14*SUMPRODUCT(K15:$K$23, X15:$X$23)-$AZ$3*SUMPRODUCT(K14:$K$22, W15:$W$23))/Z14</f>
        <v>62022.587287609058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4.0034525000000001E-2</v>
      </c>
      <c r="O15">
        <f t="shared" si="21"/>
        <v>76408.084087372466</v>
      </c>
      <c r="P15">
        <f t="shared" si="22"/>
        <v>3820.4042043686236</v>
      </c>
      <c r="Q15" s="4">
        <f t="shared" si="23"/>
        <v>25</v>
      </c>
      <c r="R15">
        <f t="shared" si="0"/>
        <v>1000000</v>
      </c>
      <c r="S15">
        <f t="shared" si="1"/>
        <v>59776.01030662399</v>
      </c>
      <c r="U15">
        <f t="shared" si="13"/>
        <v>4.0034525000000001E-2</v>
      </c>
      <c r="V15">
        <f t="shared" si="14"/>
        <v>0.01</v>
      </c>
      <c r="W15">
        <f t="shared" si="15"/>
        <v>0.70087714241592203</v>
      </c>
      <c r="X15">
        <f t="shared" si="16"/>
        <v>2.805928347997879E-2</v>
      </c>
      <c r="Y15">
        <f t="shared" si="17"/>
        <v>7.0087714241592203E-3</v>
      </c>
      <c r="Z15">
        <f t="shared" si="18"/>
        <v>0.66580908751178403</v>
      </c>
      <c r="AB15">
        <f t="shared" si="19"/>
        <v>43470.21374338153</v>
      </c>
      <c r="AC15">
        <f t="shared" si="2"/>
        <v>39799.410877348317</v>
      </c>
      <c r="AE15">
        <f t="shared" si="3"/>
        <v>50873.196744737128</v>
      </c>
      <c r="AF15">
        <f t="shared" si="4"/>
        <v>-2543.6598372368567</v>
      </c>
      <c r="AG15">
        <f t="shared" si="4"/>
        <v>-16.6452271877946</v>
      </c>
      <c r="AH15">
        <f t="shared" si="5"/>
        <v>-28059.283479978789</v>
      </c>
      <c r="AI15">
        <f t="shared" si="6"/>
        <v>20253.608200333692</v>
      </c>
      <c r="AJ15">
        <f t="shared" si="7"/>
        <v>3670.8028660332129</v>
      </c>
      <c r="AK15">
        <f t="shared" si="24"/>
        <v>7855.4882626972576</v>
      </c>
      <c r="AL15">
        <f t="shared" si="8"/>
        <v>31779.899329064163</v>
      </c>
      <c r="AN15">
        <f t="shared" si="9"/>
        <v>18992.644148142419</v>
      </c>
      <c r="AO15">
        <f t="shared" si="9"/>
        <v>-949.63220740712097</v>
      </c>
      <c r="AP15">
        <f t="shared" si="9"/>
        <v>-6.2142129249126219</v>
      </c>
      <c r="AQ15">
        <f t="shared" si="9"/>
        <v>-10475.457024277119</v>
      </c>
      <c r="AR15">
        <f t="shared" si="9"/>
        <v>7561.3407035332675</v>
      </c>
      <c r="AS15">
        <f t="shared" si="9"/>
        <v>1370.4319176632541</v>
      </c>
      <c r="AT15">
        <f t="shared" si="9"/>
        <v>2932.7131521129149</v>
      </c>
      <c r="AU15">
        <f t="shared" si="9"/>
        <v>11864.485773309438</v>
      </c>
      <c r="AW15">
        <v>12</v>
      </c>
      <c r="AX15">
        <f>(R15*SUMPRODUCT(K16:$K$23, X16:$X$23)-$AZ$3*SUMPRODUCT(K15:$K$22, W16:$W$23))/Z15</f>
        <v>59776.01030662399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4.4405750000000001E-2</v>
      </c>
      <c r="O16">
        <f t="shared" si="21"/>
        <v>76408.084087372466</v>
      </c>
      <c r="P16">
        <f t="shared" si="22"/>
        <v>3820.4042043686236</v>
      </c>
      <c r="Q16" s="4">
        <f t="shared" si="23"/>
        <v>25</v>
      </c>
      <c r="R16">
        <f t="shared" si="0"/>
        <v>1000000</v>
      </c>
      <c r="S16">
        <f t="shared" si="1"/>
        <v>56523.329465033763</v>
      </c>
      <c r="U16">
        <f t="shared" si="13"/>
        <v>4.4405750000000001E-2</v>
      </c>
      <c r="V16">
        <f t="shared" si="14"/>
        <v>0.01</v>
      </c>
      <c r="W16">
        <f t="shared" si="15"/>
        <v>0.66580908751178403</v>
      </c>
      <c r="X16">
        <f t="shared" si="16"/>
        <v>2.9565751887776406E-2</v>
      </c>
      <c r="Y16">
        <f t="shared" si="17"/>
        <v>6.6580908751178404E-3</v>
      </c>
      <c r="Z16">
        <f t="shared" si="18"/>
        <v>0.62958524474888977</v>
      </c>
      <c r="AB16">
        <f t="shared" si="19"/>
        <v>39799.410877348317</v>
      </c>
      <c r="AC16">
        <f t="shared" si="2"/>
        <v>35586.254215265413</v>
      </c>
      <c r="AE16">
        <f t="shared" si="3"/>
        <v>48105.402320942143</v>
      </c>
      <c r="AF16">
        <f t="shared" si="4"/>
        <v>-2405.2701160471074</v>
      </c>
      <c r="AG16">
        <f t="shared" si="4"/>
        <v>-15.739631118722244</v>
      </c>
      <c r="AH16">
        <f t="shared" si="5"/>
        <v>-29565.751887776405</v>
      </c>
      <c r="AI16">
        <f t="shared" si="6"/>
        <v>16118.640685999908</v>
      </c>
      <c r="AJ16">
        <f t="shared" si="7"/>
        <v>4213.1566620829035</v>
      </c>
      <c r="AK16">
        <f t="shared" si="24"/>
        <v>7316.3669006337295</v>
      </c>
      <c r="AL16">
        <f t="shared" si="8"/>
        <v>27648.164248716541</v>
      </c>
      <c r="AN16">
        <f t="shared" si="9"/>
        <v>16543.660944441843</v>
      </c>
      <c r="AO16">
        <f t="shared" si="9"/>
        <v>-827.18304722209223</v>
      </c>
      <c r="AP16">
        <f t="shared" si="9"/>
        <v>-5.4129288615338806</v>
      </c>
      <c r="AQ16">
        <f t="shared" si="9"/>
        <v>-10167.793037787957</v>
      </c>
      <c r="AR16">
        <f t="shared" si="9"/>
        <v>5543.2719305702585</v>
      </c>
      <c r="AS16">
        <f t="shared" si="9"/>
        <v>1448.9232385646701</v>
      </c>
      <c r="AT16">
        <f t="shared" si="9"/>
        <v>2516.1309854907513</v>
      </c>
      <c r="AU16">
        <f t="shared" si="9"/>
        <v>9508.3261546256799</v>
      </c>
      <c r="AW16">
        <v>13</v>
      </c>
      <c r="AX16">
        <f>(R16*SUMPRODUCT(K17:$K$23, X17:$X$23)-$AZ$3*SUMPRODUCT(K16:$K$22, W17:$W$23))/Z16</f>
        <v>56523.329465033763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4.9048597999999999E-2</v>
      </c>
      <c r="O17">
        <f t="shared" si="21"/>
        <v>76408.084087372466</v>
      </c>
      <c r="P17">
        <f t="shared" si="22"/>
        <v>3820.4042043686236</v>
      </c>
      <c r="Q17" s="4">
        <f t="shared" si="23"/>
        <v>25</v>
      </c>
      <c r="R17">
        <f t="shared" si="0"/>
        <v>1000000</v>
      </c>
      <c r="S17">
        <f t="shared" si="1"/>
        <v>52312.399711460515</v>
      </c>
      <c r="U17">
        <f t="shared" si="13"/>
        <v>4.9048597999999999E-2</v>
      </c>
      <c r="V17">
        <f t="shared" si="14"/>
        <v>0.01</v>
      </c>
      <c r="W17">
        <f t="shared" si="15"/>
        <v>0.62958524474888977</v>
      </c>
      <c r="X17">
        <f t="shared" si="16"/>
        <v>3.0880273576419905E-2</v>
      </c>
      <c r="Y17">
        <f t="shared" si="17"/>
        <v>6.2958524474888977E-3</v>
      </c>
      <c r="Z17">
        <f t="shared" si="18"/>
        <v>0.59240911872498103</v>
      </c>
      <c r="AB17">
        <f t="shared" si="19"/>
        <v>35586.254215265413</v>
      </c>
      <c r="AC17">
        <f t="shared" si="2"/>
        <v>30990.342611455275</v>
      </c>
      <c r="AE17">
        <f t="shared" si="3"/>
        <v>45264.845757664567</v>
      </c>
      <c r="AF17">
        <f t="shared" si="4"/>
        <v>-2263.2422878832285</v>
      </c>
      <c r="AG17">
        <f t="shared" si="4"/>
        <v>-14.810227968124526</v>
      </c>
      <c r="AH17">
        <f t="shared" si="5"/>
        <v>-30880.273576419906</v>
      </c>
      <c r="AI17">
        <f t="shared" si="6"/>
        <v>12106.519665393305</v>
      </c>
      <c r="AJ17">
        <f t="shared" si="7"/>
        <v>4595.9116038101383</v>
      </c>
      <c r="AK17">
        <f t="shared" si="24"/>
        <v>6724.9201578248212</v>
      </c>
      <c r="AL17">
        <f t="shared" si="8"/>
        <v>23427.351427028265</v>
      </c>
      <c r="AN17">
        <f t="shared" si="9"/>
        <v>14339.703824237542</v>
      </c>
      <c r="AO17">
        <f t="shared" si="9"/>
        <v>-716.98519121187712</v>
      </c>
      <c r="AP17">
        <f t="shared" si="9"/>
        <v>-4.6918150073754381</v>
      </c>
      <c r="AQ17">
        <f t="shared" si="9"/>
        <v>-9782.734695882833</v>
      </c>
      <c r="AR17">
        <f t="shared" si="9"/>
        <v>3835.292122135455</v>
      </c>
      <c r="AS17">
        <f t="shared" si="9"/>
        <v>1455.9645592044151</v>
      </c>
      <c r="AT17">
        <f t="shared" si="9"/>
        <v>2130.4250945895233</v>
      </c>
      <c r="AU17">
        <f t="shared" si="9"/>
        <v>7421.6817759293936</v>
      </c>
      <c r="AW17">
        <v>14</v>
      </c>
      <c r="AX17">
        <f>(R17*SUMPRODUCT(K18:$K$23, X18:$X$23)-$AZ$3*SUMPRODUCT(K17:$K$22, W18:$W$23))/Z17</f>
        <v>52312.399711460515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5.4278005999999997E-2</v>
      </c>
      <c r="O18">
        <f t="shared" si="21"/>
        <v>76408.084087372466</v>
      </c>
      <c r="P18">
        <f t="shared" si="22"/>
        <v>3820.4042043686236</v>
      </c>
      <c r="Q18" s="4">
        <f t="shared" si="23"/>
        <v>25</v>
      </c>
      <c r="R18">
        <f t="shared" si="0"/>
        <v>1000000</v>
      </c>
      <c r="S18">
        <f t="shared" si="1"/>
        <v>47088.620663815746</v>
      </c>
      <c r="U18">
        <f t="shared" si="13"/>
        <v>5.4278005999999997E-2</v>
      </c>
      <c r="V18">
        <f t="shared" si="14"/>
        <v>0.01</v>
      </c>
      <c r="W18">
        <f t="shared" si="15"/>
        <v>0.59240911872498103</v>
      </c>
      <c r="X18">
        <f t="shared" si="16"/>
        <v>3.2154785700609229E-2</v>
      </c>
      <c r="Y18">
        <f t="shared" si="17"/>
        <v>5.9240911872498105E-3</v>
      </c>
      <c r="Z18">
        <f t="shared" si="18"/>
        <v>0.55433024183712198</v>
      </c>
      <c r="AB18">
        <f t="shared" si="19"/>
        <v>30990.342611455275</v>
      </c>
      <c r="AC18">
        <f t="shared" si="2"/>
        <v>26102.646480349482</v>
      </c>
      <c r="AE18">
        <f t="shared" si="3"/>
        <v>42355.311730464331</v>
      </c>
      <c r="AF18">
        <f t="shared" si="4"/>
        <v>-2117.7655865232168</v>
      </c>
      <c r="AG18">
        <f t="shared" si="4"/>
        <v>-13.85825604592805</v>
      </c>
      <c r="AH18">
        <f t="shared" si="5"/>
        <v>-32154.785700609227</v>
      </c>
      <c r="AI18">
        <f t="shared" si="6"/>
        <v>8068.902187285963</v>
      </c>
      <c r="AJ18">
        <f t="shared" si="7"/>
        <v>4887.696131105793</v>
      </c>
      <c r="AK18">
        <f t="shared" si="24"/>
        <v>6095.1128965767803</v>
      </c>
      <c r="AL18">
        <f t="shared" si="8"/>
        <v>19051.711214968534</v>
      </c>
      <c r="AN18">
        <f t="shared" si="9"/>
        <v>12360.282188362429</v>
      </c>
      <c r="AO18">
        <f t="shared" si="9"/>
        <v>-618.01410941812162</v>
      </c>
      <c r="AP18">
        <f t="shared" si="9"/>
        <v>-4.0441670328457899</v>
      </c>
      <c r="AQ18">
        <f t="shared" si="9"/>
        <v>-9383.5273246256929</v>
      </c>
      <c r="AR18">
        <f t="shared" si="9"/>
        <v>2354.6965872857709</v>
      </c>
      <c r="AS18">
        <f t="shared" si="9"/>
        <v>1426.3453853411788</v>
      </c>
      <c r="AT18">
        <f t="shared" si="9"/>
        <v>1778.6981678009765</v>
      </c>
      <c r="AU18">
        <f t="shared" si="9"/>
        <v>5559.7401404279253</v>
      </c>
      <c r="AW18">
        <v>15</v>
      </c>
      <c r="AX18">
        <f>(R18*SUMPRODUCT(K19:$K$23, X19:$X$23)-$AZ$3*SUMPRODUCT(K18:$K$22, W19:$W$23))/Z18</f>
        <v>47088.620663815746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6.0174738999999998E-2</v>
      </c>
      <c r="O19">
        <f t="shared" si="21"/>
        <v>76408.084087372466</v>
      </c>
      <c r="P19">
        <f t="shared" si="22"/>
        <v>3820.4042043686236</v>
      </c>
      <c r="Q19" s="4">
        <f t="shared" si="23"/>
        <v>25</v>
      </c>
      <c r="R19">
        <f t="shared" si="0"/>
        <v>1000000</v>
      </c>
      <c r="S19">
        <f t="shared" si="1"/>
        <v>40763.874954364946</v>
      </c>
      <c r="U19">
        <f t="shared" si="13"/>
        <v>6.0174738999999998E-2</v>
      </c>
      <c r="V19">
        <f t="shared" si="14"/>
        <v>0.01</v>
      </c>
      <c r="W19">
        <f t="shared" si="15"/>
        <v>0.55433024183712198</v>
      </c>
      <c r="X19">
        <f t="shared" si="16"/>
        <v>3.3356677622355696E-2</v>
      </c>
      <c r="Y19">
        <f t="shared" si="17"/>
        <v>5.5433024183712196E-3</v>
      </c>
      <c r="Z19">
        <f t="shared" si="18"/>
        <v>0.51543026179639506</v>
      </c>
      <c r="AB19">
        <f t="shared" si="19"/>
        <v>26102.646480349482</v>
      </c>
      <c r="AC19">
        <f t="shared" si="2"/>
        <v>21010.934739563836</v>
      </c>
      <c r="AE19">
        <f t="shared" si="3"/>
        <v>39383.03878451536</v>
      </c>
      <c r="AF19">
        <f t="shared" si="4"/>
        <v>-1969.151939225768</v>
      </c>
      <c r="AG19">
        <f t="shared" si="4"/>
        <v>-12.885756544909876</v>
      </c>
      <c r="AH19">
        <f t="shared" si="5"/>
        <v>-33356.677622355695</v>
      </c>
      <c r="AI19">
        <f t="shared" si="6"/>
        <v>4044.3234663889889</v>
      </c>
      <c r="AJ19">
        <f t="shared" si="7"/>
        <v>5091.7117407856458</v>
      </c>
      <c r="AK19">
        <f t="shared" si="24"/>
        <v>5435.236789741587</v>
      </c>
      <c r="AL19">
        <f t="shared" si="8"/>
        <v>14571.271996916221</v>
      </c>
      <c r="AN19">
        <f t="shared" si="9"/>
        <v>10586.955643501995</v>
      </c>
      <c r="AO19">
        <f t="shared" si="9"/>
        <v>-529.34778217509984</v>
      </c>
      <c r="AP19">
        <f t="shared" si="9"/>
        <v>-3.4639514162519229</v>
      </c>
      <c r="AQ19">
        <f t="shared" si="9"/>
        <v>-8966.9481406631658</v>
      </c>
      <c r="AR19">
        <f t="shared" si="9"/>
        <v>1087.1957692474784</v>
      </c>
      <c r="AS19">
        <f t="shared" si="9"/>
        <v>1368.7548755224709</v>
      </c>
      <c r="AT19">
        <f t="shared" si="9"/>
        <v>1461.1013416148323</v>
      </c>
      <c r="AU19">
        <f t="shared" si="9"/>
        <v>3917.0519863847812</v>
      </c>
      <c r="AW19">
        <v>16</v>
      </c>
      <c r="AX19">
        <f>(R19*SUMPRODUCT(K20:$K$23, X20:$X$23)-$AZ$3*SUMPRODUCT(K19:$K$22, W20:$W$23))/Z19</f>
        <v>40763.874954364946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6.6923788999999997E-2</v>
      </c>
      <c r="O20">
        <f t="shared" si="21"/>
        <v>76408.084087372466</v>
      </c>
      <c r="P20">
        <f t="shared" si="22"/>
        <v>3820.4042043686236</v>
      </c>
      <c r="Q20" s="4">
        <f t="shared" si="23"/>
        <v>25</v>
      </c>
      <c r="R20">
        <f t="shared" si="0"/>
        <v>1000000</v>
      </c>
      <c r="S20">
        <f t="shared" si="1"/>
        <v>33183.952708975383</v>
      </c>
      <c r="U20">
        <f t="shared" si="13"/>
        <v>6.6923788999999997E-2</v>
      </c>
      <c r="V20">
        <f t="shared" si="14"/>
        <v>0.01</v>
      </c>
      <c r="W20">
        <f t="shared" si="15"/>
        <v>0.51543026179639506</v>
      </c>
      <c r="X20">
        <f t="shared" si="16"/>
        <v>3.4494546084676704E-2</v>
      </c>
      <c r="Y20">
        <f t="shared" si="17"/>
        <v>5.1543026179639503E-3</v>
      </c>
      <c r="Z20">
        <f t="shared" si="18"/>
        <v>0.47578141309375438</v>
      </c>
      <c r="AB20">
        <f t="shared" si="19"/>
        <v>21010.934739563836</v>
      </c>
      <c r="AC20">
        <f t="shared" si="2"/>
        <v>15788.307911912627</v>
      </c>
      <c r="AE20">
        <f t="shared" si="3"/>
        <v>36353.54621887648</v>
      </c>
      <c r="AF20">
        <f t="shared" si="4"/>
        <v>-1817.6773109438241</v>
      </c>
      <c r="AG20">
        <f t="shared" si="4"/>
        <v>-11.89453532734386</v>
      </c>
      <c r="AH20">
        <f t="shared" si="5"/>
        <v>-34494.546084676702</v>
      </c>
      <c r="AI20">
        <f t="shared" si="6"/>
        <v>29.428287928611098</v>
      </c>
      <c r="AJ20">
        <f t="shared" si="7"/>
        <v>5222.6268276512092</v>
      </c>
      <c r="AK20">
        <f t="shared" si="24"/>
        <v>4753.2510817235698</v>
      </c>
      <c r="AL20">
        <f t="shared" si="8"/>
        <v>10005.306197303391</v>
      </c>
      <c r="AN20">
        <f t="shared" si="9"/>
        <v>9002.228227541691</v>
      </c>
      <c r="AO20">
        <f t="shared" si="9"/>
        <v>-450.11141137708461</v>
      </c>
      <c r="AP20">
        <f t="shared" si="9"/>
        <v>-2.9454436448267911</v>
      </c>
      <c r="AQ20">
        <f t="shared" si="9"/>
        <v>-8541.8840459221447</v>
      </c>
      <c r="AR20">
        <f t="shared" si="9"/>
        <v>7.2873265976348733</v>
      </c>
      <c r="AS20">
        <f t="shared" si="9"/>
        <v>1293.2790206141067</v>
      </c>
      <c r="AT20">
        <f t="shared" si="9"/>
        <v>1177.0475101069092</v>
      </c>
      <c r="AU20">
        <f t="shared" si="9"/>
        <v>2477.6138573186508</v>
      </c>
      <c r="AW20">
        <v>17</v>
      </c>
      <c r="AX20">
        <f>(R20*SUMPRODUCT(K21:$K$23, X21:$X$23)-$AZ$3*SUMPRODUCT(K20:$K$22, W21:$W$23))/Z20</f>
        <v>33183.952708975383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7.4711050000000001E-2</v>
      </c>
      <c r="O21">
        <f t="shared" si="21"/>
        <v>76408.084087372466</v>
      </c>
      <c r="P21">
        <f t="shared" si="22"/>
        <v>3820.4042043686236</v>
      </c>
      <c r="Q21" s="4">
        <f t="shared" si="23"/>
        <v>25</v>
      </c>
      <c r="R21">
        <f t="shared" si="0"/>
        <v>1000000</v>
      </c>
      <c r="S21">
        <f t="shared" si="1"/>
        <v>24116.709124170582</v>
      </c>
      <c r="U21">
        <f t="shared" si="13"/>
        <v>7.4711050000000001E-2</v>
      </c>
      <c r="V21">
        <f t="shared" si="14"/>
        <v>0.01</v>
      </c>
      <c r="W21">
        <f t="shared" si="15"/>
        <v>0.47578141309375438</v>
      </c>
      <c r="X21">
        <f t="shared" si="16"/>
        <v>3.5546128942718136E-2</v>
      </c>
      <c r="Y21">
        <f t="shared" si="17"/>
        <v>4.7578141309375438E-3</v>
      </c>
      <c r="Z21">
        <f t="shared" si="18"/>
        <v>0.43547747002009868</v>
      </c>
      <c r="AB21">
        <f t="shared" si="19"/>
        <v>15788.307911912627</v>
      </c>
      <c r="AC21">
        <f t="shared" si="2"/>
        <v>10502.283474604435</v>
      </c>
      <c r="AE21">
        <f t="shared" si="3"/>
        <v>33273.999147451919</v>
      </c>
      <c r="AF21">
        <f t="shared" si="4"/>
        <v>-1663.6999573725961</v>
      </c>
      <c r="AG21">
        <f t="shared" si="4"/>
        <v>-10.886936750502468</v>
      </c>
      <c r="AH21">
        <f t="shared" si="5"/>
        <v>-35546.128942718133</v>
      </c>
      <c r="AI21">
        <f t="shared" si="6"/>
        <v>-3946.7166893893118</v>
      </c>
      <c r="AJ21">
        <f t="shared" si="7"/>
        <v>5286.0244373081914</v>
      </c>
      <c r="AK21">
        <f t="shared" si="24"/>
        <v>4055.9936069316554</v>
      </c>
      <c r="AL21">
        <f t="shared" si="8"/>
        <v>5395.3013548505351</v>
      </c>
      <c r="AN21">
        <f t="shared" si="9"/>
        <v>7590.136832975606</v>
      </c>
      <c r="AO21">
        <f t="shared" si="9"/>
        <v>-379.50684164878038</v>
      </c>
      <c r="AP21">
        <f t="shared" si="9"/>
        <v>-2.48342074128449</v>
      </c>
      <c r="AQ21">
        <f t="shared" si="9"/>
        <v>-8108.4326943154974</v>
      </c>
      <c r="AR21">
        <f t="shared" si="9"/>
        <v>-900.28612372995633</v>
      </c>
      <c r="AS21">
        <f t="shared" si="9"/>
        <v>1205.7958108319096</v>
      </c>
      <c r="AT21">
        <f t="shared" si="9"/>
        <v>925.21329744167701</v>
      </c>
      <c r="AU21">
        <f t="shared" si="9"/>
        <v>1230.7229845436304</v>
      </c>
      <c r="AW21">
        <v>18</v>
      </c>
      <c r="AX21">
        <f>(R21*SUMPRODUCT(K22:$K$23, X22:$X$23)-$AZ$3*SUMPRODUCT(K21:$K$22, W22:$W$23))/Z21</f>
        <v>24116.709124170582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8.3689026999999999E-2</v>
      </c>
      <c r="O22">
        <f t="shared" si="21"/>
        <v>76408.084087372466</v>
      </c>
      <c r="P22">
        <f t="shared" si="22"/>
        <v>3820.4042043686236</v>
      </c>
      <c r="Q22" s="4">
        <f t="shared" si="23"/>
        <v>25</v>
      </c>
      <c r="R22">
        <f t="shared" si="0"/>
        <v>1000000</v>
      </c>
      <c r="S22">
        <f t="shared" si="1"/>
        <v>13235.810170098233</v>
      </c>
      <c r="U22">
        <f t="shared" si="13"/>
        <v>8.3689026999999999E-2</v>
      </c>
      <c r="V22">
        <f t="shared" si="14"/>
        <v>0.01</v>
      </c>
      <c r="W22">
        <f t="shared" si="15"/>
        <v>0.43547747002009868</v>
      </c>
      <c r="X22">
        <f t="shared" si="16"/>
        <v>3.6444685746403728E-2</v>
      </c>
      <c r="Y22">
        <f t="shared" si="17"/>
        <v>4.3547747002009871E-3</v>
      </c>
      <c r="Z22">
        <f t="shared" si="18"/>
        <v>0.39467800957349392</v>
      </c>
      <c r="AB22">
        <f t="shared" si="19"/>
        <v>10502.283474604435</v>
      </c>
      <c r="AC22">
        <f t="shared" si="2"/>
        <v>5223.8832130269784</v>
      </c>
      <c r="AE22">
        <f t="shared" si="3"/>
        <v>30156.590542928319</v>
      </c>
      <c r="AF22">
        <f t="shared" si="4"/>
        <v>-1507.829527146416</v>
      </c>
      <c r="AG22">
        <f t="shared" si="4"/>
        <v>-9.8669502393373474</v>
      </c>
      <c r="AH22">
        <f t="shared" si="5"/>
        <v>-36444.685746403731</v>
      </c>
      <c r="AI22">
        <f t="shared" si="6"/>
        <v>-7805.7916808611662</v>
      </c>
      <c r="AJ22">
        <f t="shared" si="7"/>
        <v>5278.4002615774571</v>
      </c>
      <c r="AK22">
        <f t="shared" si="24"/>
        <v>3350.23317913134</v>
      </c>
      <c r="AL22">
        <f t="shared" si="8"/>
        <v>822.84175984763078</v>
      </c>
      <c r="AN22">
        <f t="shared" si="9"/>
        <v>6336.7738835353721</v>
      </c>
      <c r="AO22">
        <f t="shared" si="9"/>
        <v>-316.83869417676863</v>
      </c>
      <c r="AP22">
        <f t="shared" si="9"/>
        <v>-2.0733322786530302</v>
      </c>
      <c r="AQ22">
        <f t="shared" si="9"/>
        <v>-7658.0849715990362</v>
      </c>
      <c r="AR22">
        <f t="shared" si="9"/>
        <v>-1640.2231145190863</v>
      </c>
      <c r="AS22">
        <f t="shared" si="9"/>
        <v>1109.1449106886462</v>
      </c>
      <c r="AT22">
        <f t="shared" si="9"/>
        <v>703.98111096320486</v>
      </c>
      <c r="AU22">
        <f t="shared" si="9"/>
        <v>172.90290713276488</v>
      </c>
      <c r="AW22">
        <v>19</v>
      </c>
      <c r="AX22">
        <f>(R22*SUMPRODUCT(K23:$K$23, X23:$X$23)-$AZ$3*SUMPRODUCT(K22:$K$22, W23:$W$23))/Z22</f>
        <v>13235.810170098233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9.4384723000000004E-2</v>
      </c>
      <c r="O23">
        <f t="shared" si="21"/>
        <v>76408.084087372466</v>
      </c>
      <c r="P23">
        <f t="shared" si="22"/>
        <v>3820.4042043686236</v>
      </c>
      <c r="Q23" s="4">
        <f t="shared" si="23"/>
        <v>25</v>
      </c>
      <c r="R23">
        <f t="shared" si="0"/>
        <v>1000000</v>
      </c>
      <c r="S23">
        <f t="shared" si="1"/>
        <v>14778.455113487566</v>
      </c>
      <c r="U23">
        <f t="shared" si="13"/>
        <v>9.4384723000000004E-2</v>
      </c>
      <c r="V23">
        <f t="shared" si="14"/>
        <v>0.01</v>
      </c>
      <c r="W23">
        <f t="shared" si="15"/>
        <v>0.39467800957349392</v>
      </c>
      <c r="X23">
        <f t="shared" si="16"/>
        <v>3.7251574607785574E-2</v>
      </c>
      <c r="Y23">
        <f t="shared" si="17"/>
        <v>3.9467800957349395E-3</v>
      </c>
      <c r="Z23">
        <f t="shared" si="18"/>
        <v>0.3534796548699734</v>
      </c>
      <c r="AB23">
        <f t="shared" si="19"/>
        <v>5223.8832130269784</v>
      </c>
      <c r="AC23">
        <f t="shared" si="2"/>
        <v>5223.8832130269784</v>
      </c>
      <c r="AE23">
        <f t="shared" si="3"/>
        <v>27008.703192480327</v>
      </c>
      <c r="AF23">
        <f t="shared" si="4"/>
        <v>-1350.4351596240165</v>
      </c>
      <c r="AG23">
        <f t="shared" si="4"/>
        <v>-8.8369913717493347</v>
      </c>
      <c r="AH23">
        <f t="shared" si="5"/>
        <v>-37251.574607785573</v>
      </c>
      <c r="AI23">
        <f t="shared" si="6"/>
        <v>-11602.143566301012</v>
      </c>
      <c r="AJ23">
        <f t="shared" si="7"/>
        <v>0</v>
      </c>
      <c r="AK23">
        <f t="shared" si="24"/>
        <v>2642.647446412725</v>
      </c>
      <c r="AL23">
        <f t="shared" si="8"/>
        <v>-8959.4961198882884</v>
      </c>
      <c r="AN23">
        <f t="shared" si="9"/>
        <v>5227.9457253769424</v>
      </c>
      <c r="AO23">
        <f t="shared" si="9"/>
        <v>-261.39728626884715</v>
      </c>
      <c r="AP23">
        <f t="shared" si="9"/>
        <v>-1.71053422809254</v>
      </c>
      <c r="AQ23">
        <f t="shared" si="9"/>
        <v>-7210.6094412024295</v>
      </c>
      <c r="AR23">
        <f t="shared" si="9"/>
        <v>-2245.7715363224265</v>
      </c>
      <c r="AS23">
        <f t="shared" si="9"/>
        <v>0</v>
      </c>
      <c r="AT23">
        <f t="shared" si="9"/>
        <v>511.52464902491863</v>
      </c>
      <c r="AU23">
        <f t="shared" si="9"/>
        <v>-1734.2468872975082</v>
      </c>
      <c r="AW23">
        <v>20</v>
      </c>
      <c r="AX23">
        <f>(R23*SUMPRODUCT(K$23:$K24, X$23:$X24)-$AZ$3*SUMPRODUCT(K$22:$K23, W$23:$W24))/Z23</f>
        <v>14778.455113487566</v>
      </c>
    </row>
    <row r="25" spans="5:50" x14ac:dyDescent="0.25">
      <c r="AN25" s="8">
        <f t="shared" ref="AN25:AU25" si="25">SUM(AN3:AN23)</f>
        <v>571861.1905377534</v>
      </c>
      <c r="AO25" s="8">
        <f t="shared" si="25"/>
        <v>-85899.122592417014</v>
      </c>
      <c r="AP25" s="8">
        <f t="shared" si="25"/>
        <v>-1684.5401415762381</v>
      </c>
      <c r="AQ25" s="8">
        <f t="shared" si="25"/>
        <v>-199266.14622864054</v>
      </c>
      <c r="AR25" s="8">
        <f t="shared" si="25"/>
        <v>285011.38157511962</v>
      </c>
      <c r="AS25" s="8">
        <f t="shared" si="25"/>
        <v>-26580.025715035292</v>
      </c>
      <c r="AT25" s="8">
        <f t="shared" si="25"/>
        <v>65845.931146550734</v>
      </c>
      <c r="AU25" s="9">
        <f t="shared" si="25"/>
        <v>324277.2870066351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28" priority="1" operator="lessThan">
      <formula>0</formula>
    </cfRule>
  </conditionalFormatting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32E5CF-FAB9-4943-A985-C68857EF8E5F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'T.26.04.F'!C3*(1+C12)</f>
        <v>4389.2234354755201</v>
      </c>
      <c r="K3">
        <v>1</v>
      </c>
      <c r="L3" s="2">
        <v>0</v>
      </c>
      <c r="O3">
        <f>$C$3</f>
        <v>4389.2234354755201</v>
      </c>
      <c r="P3">
        <f>O3*B5</f>
        <v>3511.3787483804163</v>
      </c>
      <c r="Q3" s="4">
        <f>B8</f>
        <v>1522.432587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4389.2234354755201</v>
      </c>
      <c r="AF3">
        <f t="shared" ref="AF3:AG23" si="4">-$Z3*P3</f>
        <v>-3511.3787483804163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-644.58789990489618</v>
      </c>
      <c r="AJ3">
        <f t="shared" ref="AJ3:AJ23" si="7">AB3-AC3</f>
        <v>0</v>
      </c>
      <c r="AL3">
        <f t="shared" ref="AL3:AL23" si="8">SUM(AI3:AK3)</f>
        <v>-644.58789990489618</v>
      </c>
      <c r="AN3">
        <f t="shared" ref="AN3:AU23" si="9">AE3*$K3</f>
        <v>4389.2234354755201</v>
      </c>
      <c r="AO3">
        <f t="shared" si="9"/>
        <v>-3511.3787483804163</v>
      </c>
      <c r="AP3">
        <f t="shared" si="9"/>
        <v>-1522.432587</v>
      </c>
      <c r="AQ3">
        <f t="shared" si="9"/>
        <v>0</v>
      </c>
      <c r="AR3">
        <f t="shared" si="9"/>
        <v>-644.58789990489618</v>
      </c>
      <c r="AS3">
        <f t="shared" si="9"/>
        <v>0</v>
      </c>
      <c r="AT3">
        <f t="shared" si="9"/>
        <v>0</v>
      </c>
      <c r="AU3">
        <f t="shared" si="9"/>
        <v>-644.58789990489618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3390.3618114296301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Mortalities!B2:B21</f>
        <v>1.694311E-3</v>
      </c>
      <c r="R4">
        <f t="shared" si="0"/>
        <v>2000000</v>
      </c>
      <c r="S4">
        <f t="shared" si="1"/>
        <v>272.03477832768317</v>
      </c>
      <c r="U4">
        <f t="shared" ref="U4:U23" si="13">M4</f>
        <v>1.694311E-3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1.694311E-3</v>
      </c>
      <c r="Y4">
        <f t="shared" ref="Y4:Y23" si="17">V4*W4</f>
        <v>0.01</v>
      </c>
      <c r="Z4">
        <f t="shared" ref="Z4:Z23" si="18">MAX(0, W4-X4-Y4)</f>
        <v>0.98830568900000004</v>
      </c>
      <c r="AB4">
        <f t="shared" ref="AB4:AB23" si="19">AC3</f>
        <v>0</v>
      </c>
      <c r="AC4">
        <f t="shared" si="2"/>
        <v>268.85351902710318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-3388.6219999999998</v>
      </c>
      <c r="AI4">
        <f t="shared" si="6"/>
        <v>-3388.6219999999998</v>
      </c>
      <c r="AJ4">
        <f t="shared" si="7"/>
        <v>-268.85351902710318</v>
      </c>
      <c r="AK4">
        <f>G4*MAX(0, SUM(AB4, AE4:AF4))</f>
        <v>0</v>
      </c>
      <c r="AL4">
        <f t="shared" si="8"/>
        <v>-3657.475519027103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-3121.5082924025305</v>
      </c>
      <c r="AR4">
        <f t="shared" si="9"/>
        <v>-3121.5082924025305</v>
      </c>
      <c r="AS4">
        <f t="shared" si="9"/>
        <v>-247.66069779535874</v>
      </c>
      <c r="AT4">
        <f t="shared" si="9"/>
        <v>0</v>
      </c>
      <c r="AU4">
        <f t="shared" si="9"/>
        <v>-3369.1689901978893</v>
      </c>
      <c r="AW4">
        <v>1</v>
      </c>
      <c r="AX4">
        <f>(R4*SUMPRODUCT(K5:$K$23, X5:$X$23)-$AZ$3*SUMPRODUCT(K4:$K$22, W5:$W$23))/Z4</f>
        <v>272.03477832768317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1.701527E-3</v>
      </c>
      <c r="O5">
        <f t="shared" ref="O5:O23" si="21">$C$3</f>
        <v>4389.2234354755201</v>
      </c>
      <c r="P5">
        <f t="shared" ref="P5:P23" si="22">O5*$C$5</f>
        <v>219.46117177377602</v>
      </c>
      <c r="Q5" s="4">
        <f t="shared" ref="Q5:Q23" si="23">$C$8</f>
        <v>25</v>
      </c>
      <c r="R5">
        <f t="shared" si="0"/>
        <v>2000000</v>
      </c>
      <c r="S5">
        <f t="shared" si="1"/>
        <v>513.45728749806915</v>
      </c>
      <c r="U5">
        <f t="shared" si="13"/>
        <v>1.701527E-3</v>
      </c>
      <c r="V5">
        <f t="shared" si="14"/>
        <v>0.01</v>
      </c>
      <c r="W5">
        <f t="shared" si="15"/>
        <v>0.98830568900000004</v>
      </c>
      <c r="X5">
        <f t="shared" si="16"/>
        <v>1.681628814087103E-3</v>
      </c>
      <c r="Y5">
        <f t="shared" si="17"/>
        <v>9.8830568900000002E-3</v>
      </c>
      <c r="Z5">
        <f t="shared" si="18"/>
        <v>0.97674100329591296</v>
      </c>
      <c r="AB5">
        <f t="shared" si="19"/>
        <v>268.85351902710318</v>
      </c>
      <c r="AC5">
        <f t="shared" si="2"/>
        <v>501.51478614046209</v>
      </c>
      <c r="AE5">
        <f t="shared" si="3"/>
        <v>4287.1345020562931</v>
      </c>
      <c r="AF5">
        <f t="shared" si="4"/>
        <v>-214.35672510281469</v>
      </c>
      <c r="AG5">
        <f t="shared" si="4"/>
        <v>-24.418525082397824</v>
      </c>
      <c r="AH5">
        <f t="shared" si="5"/>
        <v>-3363.2576281742058</v>
      </c>
      <c r="AI5">
        <f t="shared" si="6"/>
        <v>685.10162369687441</v>
      </c>
      <c r="AJ5">
        <f t="shared" si="7"/>
        <v>-232.66126711335892</v>
      </c>
      <c r="AK5">
        <f>G5*SUM(AB5, AE5:AF5)</f>
        <v>303.91419071864078</v>
      </c>
      <c r="AL5">
        <f t="shared" si="8"/>
        <v>756.35454730215633</v>
      </c>
      <c r="AN5">
        <f t="shared" si="9"/>
        <v>3637.8923436925315</v>
      </c>
      <c r="AO5">
        <f t="shared" si="9"/>
        <v>-181.89461718462661</v>
      </c>
      <c r="AP5">
        <f t="shared" si="9"/>
        <v>-20.720592134189275</v>
      </c>
      <c r="AQ5">
        <f t="shared" si="9"/>
        <v>-2853.9270623611028</v>
      </c>
      <c r="AR5">
        <f t="shared" si="9"/>
        <v>581.35007201261237</v>
      </c>
      <c r="AS5">
        <f t="shared" si="9"/>
        <v>-197.42712571754475</v>
      </c>
      <c r="AT5">
        <f t="shared" si="9"/>
        <v>257.88953134653428</v>
      </c>
      <c r="AU5">
        <f t="shared" si="9"/>
        <v>641.81247764160196</v>
      </c>
      <c r="AW5">
        <v>2</v>
      </c>
      <c r="AX5">
        <f>(R5*SUMPRODUCT(K6:$K$23, X6:$X$23)-$AZ$3*SUMPRODUCT(K5:$K$22, W6:$W$23))/Z5</f>
        <v>513.45728749806915</v>
      </c>
    </row>
    <row r="6" spans="1:52" x14ac:dyDescent="0.25">
      <c r="A6" t="s">
        <v>16</v>
      </c>
      <c r="C6" s="2"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1.710095E-3</v>
      </c>
      <c r="O6">
        <f t="shared" si="21"/>
        <v>4389.2234354755201</v>
      </c>
      <c r="P6">
        <f t="shared" si="22"/>
        <v>219.46117177377602</v>
      </c>
      <c r="Q6" s="4">
        <f t="shared" si="23"/>
        <v>25</v>
      </c>
      <c r="R6">
        <f t="shared" si="0"/>
        <v>2000000</v>
      </c>
      <c r="S6">
        <f t="shared" si="1"/>
        <v>725.41460112368816</v>
      </c>
      <c r="U6">
        <f t="shared" si="13"/>
        <v>1.710095E-3</v>
      </c>
      <c r="V6">
        <f t="shared" si="14"/>
        <v>0.01</v>
      </c>
      <c r="W6">
        <f t="shared" si="15"/>
        <v>0.97674100329591296</v>
      </c>
      <c r="X6">
        <f t="shared" si="16"/>
        <v>1.6703199060313244E-3</v>
      </c>
      <c r="Y6">
        <f t="shared" si="17"/>
        <v>9.7674100329591292E-3</v>
      </c>
      <c r="Z6">
        <f t="shared" si="18"/>
        <v>0.96530327335692256</v>
      </c>
      <c r="AB6">
        <f t="shared" si="19"/>
        <v>501.51478614046209</v>
      </c>
      <c r="AC6">
        <f t="shared" si="2"/>
        <v>700.24508900560249</v>
      </c>
      <c r="AE6">
        <f t="shared" si="3"/>
        <v>4236.9317497594366</v>
      </c>
      <c r="AF6">
        <f t="shared" si="4"/>
        <v>-211.84658748797185</v>
      </c>
      <c r="AG6">
        <f t="shared" si="4"/>
        <v>-24.132581833923066</v>
      </c>
      <c r="AH6">
        <f t="shared" si="5"/>
        <v>-3340.6398120626486</v>
      </c>
      <c r="AI6">
        <f t="shared" si="6"/>
        <v>660.31276837489304</v>
      </c>
      <c r="AJ6">
        <f t="shared" si="7"/>
        <v>-198.7303028651404</v>
      </c>
      <c r="AK6">
        <f>G6*SUM(AB6, AE6:AF6)</f>
        <v>316.86199638883488</v>
      </c>
      <c r="AL6">
        <f t="shared" si="8"/>
        <v>778.44446189858752</v>
      </c>
      <c r="AN6">
        <f t="shared" si="9"/>
        <v>3311.8874462017443</v>
      </c>
      <c r="AO6">
        <f t="shared" si="9"/>
        <v>-165.59437231008724</v>
      </c>
      <c r="AP6">
        <f t="shared" si="9"/>
        <v>-18.863743751535296</v>
      </c>
      <c r="AQ6">
        <f t="shared" si="9"/>
        <v>-2611.2818684134386</v>
      </c>
      <c r="AR6">
        <f t="shared" si="9"/>
        <v>516.14746172668345</v>
      </c>
      <c r="AS6">
        <f t="shared" si="9"/>
        <v>-155.34175061382535</v>
      </c>
      <c r="AT6">
        <f t="shared" si="9"/>
        <v>247.68189104726267</v>
      </c>
      <c r="AU6">
        <f t="shared" si="9"/>
        <v>608.48760216012067</v>
      </c>
      <c r="AW6">
        <v>3</v>
      </c>
      <c r="AX6">
        <f>(R6*SUMPRODUCT(K7:$K$23, X7:$X$23)-$AZ$3*SUMPRODUCT(K6:$K$22, W7:$W$23))/Z6</f>
        <v>725.41460112368816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1.7195660000000001E-3</v>
      </c>
      <c r="O7">
        <f t="shared" si="21"/>
        <v>4389.2234354755201</v>
      </c>
      <c r="P7">
        <f t="shared" si="22"/>
        <v>219.46117177377602</v>
      </c>
      <c r="Q7" s="4">
        <f t="shared" si="23"/>
        <v>25</v>
      </c>
      <c r="R7">
        <f t="shared" si="0"/>
        <v>2000000</v>
      </c>
      <c r="S7">
        <f t="shared" si="1"/>
        <v>909.86288603714058</v>
      </c>
      <c r="U7">
        <f t="shared" si="13"/>
        <v>1.7195660000000001E-3</v>
      </c>
      <c r="V7">
        <f t="shared" si="14"/>
        <v>0.01</v>
      </c>
      <c r="W7">
        <f t="shared" si="15"/>
        <v>0.96530327335692256</v>
      </c>
      <c r="X7">
        <f t="shared" si="16"/>
        <v>1.6599026885532699E-3</v>
      </c>
      <c r="Y7">
        <f t="shared" si="17"/>
        <v>9.6530327335692251E-3</v>
      </c>
      <c r="Z7">
        <f t="shared" si="18"/>
        <v>0.95399033793480004</v>
      </c>
      <c r="AB7">
        <f t="shared" si="19"/>
        <v>700.24508900560249</v>
      </c>
      <c r="AC7">
        <f t="shared" si="2"/>
        <v>868.00040212490421</v>
      </c>
      <c r="AE7">
        <f t="shared" si="3"/>
        <v>4187.2767484806354</v>
      </c>
      <c r="AF7">
        <f t="shared" si="4"/>
        <v>-209.36383742403177</v>
      </c>
      <c r="AG7">
        <f t="shared" si="4"/>
        <v>-23.84975844837</v>
      </c>
      <c r="AH7">
        <f t="shared" si="5"/>
        <v>-3319.8053771065397</v>
      </c>
      <c r="AI7">
        <f t="shared" si="6"/>
        <v>634.25777550169414</v>
      </c>
      <c r="AJ7">
        <f t="shared" si="7"/>
        <v>-167.75531311930172</v>
      </c>
      <c r="AK7">
        <f>G7*SUM(AB7, AE7:AF7)</f>
        <v>327.47106000435446</v>
      </c>
      <c r="AL7">
        <f t="shared" si="8"/>
        <v>793.97352238674694</v>
      </c>
      <c r="AN7">
        <f t="shared" si="9"/>
        <v>3015.0681508839689</v>
      </c>
      <c r="AO7">
        <f t="shared" si="9"/>
        <v>-150.75340754419844</v>
      </c>
      <c r="AP7">
        <f t="shared" si="9"/>
        <v>-17.173129798513674</v>
      </c>
      <c r="AQ7">
        <f t="shared" si="9"/>
        <v>-2390.4413443126782</v>
      </c>
      <c r="AR7">
        <f t="shared" si="9"/>
        <v>456.70026922857835</v>
      </c>
      <c r="AS7">
        <f t="shared" si="9"/>
        <v>-120.79299556951969</v>
      </c>
      <c r="AT7">
        <f t="shared" si="9"/>
        <v>235.79706397806257</v>
      </c>
      <c r="AU7">
        <f t="shared" si="9"/>
        <v>571.70433763712128</v>
      </c>
      <c r="AW7">
        <v>4</v>
      </c>
      <c r="AX7">
        <f>(R7*SUMPRODUCT(K8:$K$23, X8:$X$23)-$AZ$3*SUMPRODUCT(K7:$K$22, W8:$W$23))/Z7</f>
        <v>909.86288603714058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1.7312919999999999E-3</v>
      </c>
      <c r="O8">
        <f t="shared" si="21"/>
        <v>4389.2234354755201</v>
      </c>
      <c r="P8">
        <f t="shared" si="22"/>
        <v>219.46117177377602</v>
      </c>
      <c r="Q8" s="4">
        <f t="shared" si="23"/>
        <v>25</v>
      </c>
      <c r="R8">
        <f t="shared" si="0"/>
        <v>2000000</v>
      </c>
      <c r="S8">
        <f t="shared" si="1"/>
        <v>1066.9097082635317</v>
      </c>
      <c r="U8">
        <f t="shared" si="13"/>
        <v>1.7312919999999999E-3</v>
      </c>
      <c r="V8">
        <f t="shared" si="14"/>
        <v>0.01</v>
      </c>
      <c r="W8">
        <f t="shared" si="15"/>
        <v>0.95399033793480004</v>
      </c>
      <c r="X8">
        <f t="shared" si="16"/>
        <v>1.6516358401438157E-3</v>
      </c>
      <c r="Y8">
        <f t="shared" si="17"/>
        <v>9.5399033793479998E-3</v>
      </c>
      <c r="Z8">
        <f t="shared" si="18"/>
        <v>0.94279879871530825</v>
      </c>
      <c r="AB8">
        <f t="shared" si="19"/>
        <v>868.00040212490421</v>
      </c>
      <c r="AC8">
        <f t="shared" si="2"/>
        <v>1005.8811912885576</v>
      </c>
      <c r="AE8">
        <f t="shared" si="3"/>
        <v>4138.1545822593989</v>
      </c>
      <c r="AF8">
        <f t="shared" si="4"/>
        <v>-206.90772911296995</v>
      </c>
      <c r="AG8">
        <f t="shared" si="4"/>
        <v>-23.569969967882706</v>
      </c>
      <c r="AH8">
        <f t="shared" si="5"/>
        <v>-3303.2716802876312</v>
      </c>
      <c r="AI8">
        <f t="shared" si="6"/>
        <v>604.40520289091546</v>
      </c>
      <c r="AJ8">
        <f t="shared" si="7"/>
        <v>-137.88078916365339</v>
      </c>
      <c r="AK8">
        <f t="shared" ref="AK8:AK23" si="24">G8*SUM(AB8:AB8, AE8:AF8)</f>
        <v>335.94730786899339</v>
      </c>
      <c r="AL8">
        <f t="shared" si="8"/>
        <v>802.47172159625552</v>
      </c>
      <c r="AN8">
        <f t="shared" si="9"/>
        <v>2744.8179448309734</v>
      </c>
      <c r="AO8">
        <f t="shared" si="9"/>
        <v>-137.24089724154868</v>
      </c>
      <c r="AP8">
        <f t="shared" si="9"/>
        <v>-15.63384722366956</v>
      </c>
      <c r="AQ8">
        <f t="shared" si="9"/>
        <v>-2191.0441489005493</v>
      </c>
      <c r="AR8">
        <f t="shared" si="9"/>
        <v>400.8990514652063</v>
      </c>
      <c r="AS8">
        <f t="shared" si="9"/>
        <v>-91.455661411569849</v>
      </c>
      <c r="AT8">
        <f t="shared" si="9"/>
        <v>222.83222649768726</v>
      </c>
      <c r="AU8">
        <f t="shared" si="9"/>
        <v>532.27561655132376</v>
      </c>
      <c r="AW8">
        <v>5</v>
      </c>
      <c r="AX8">
        <f>(R8*SUMPRODUCT(K9:$K$23, X9:$X$23)-$AZ$3*SUMPRODUCT(K8:$K$22, W9:$W$23))/Z8</f>
        <v>1066.9097082635317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1.749783E-3</v>
      </c>
      <c r="O9">
        <f t="shared" si="21"/>
        <v>4389.2234354755201</v>
      </c>
      <c r="P9">
        <f t="shared" si="22"/>
        <v>219.46117177377602</v>
      </c>
      <c r="Q9" s="4">
        <f t="shared" si="23"/>
        <v>25</v>
      </c>
      <c r="R9">
        <f t="shared" si="0"/>
        <v>2000000</v>
      </c>
      <c r="S9">
        <f t="shared" si="1"/>
        <v>1191.45035664791</v>
      </c>
      <c r="U9">
        <f t="shared" si="13"/>
        <v>1.749783E-3</v>
      </c>
      <c r="V9">
        <f t="shared" si="14"/>
        <v>0.01</v>
      </c>
      <c r="W9">
        <f t="shared" si="15"/>
        <v>0.94279879871530825</v>
      </c>
      <c r="X9">
        <f t="shared" si="16"/>
        <v>1.6496933104124681E-3</v>
      </c>
      <c r="Y9">
        <f t="shared" si="17"/>
        <v>9.427987987153082E-3</v>
      </c>
      <c r="Z9">
        <f t="shared" si="18"/>
        <v>0.93172111741774277</v>
      </c>
      <c r="AB9">
        <f t="shared" si="19"/>
        <v>1005.8811912885576</v>
      </c>
      <c r="AC9">
        <f t="shared" si="2"/>
        <v>1110.0994576437588</v>
      </c>
      <c r="AE9">
        <f t="shared" si="3"/>
        <v>4089.5321638973955</v>
      </c>
      <c r="AF9">
        <f t="shared" si="4"/>
        <v>-204.47660819486978</v>
      </c>
      <c r="AG9">
        <f t="shared" si="4"/>
        <v>-23.293027935443568</v>
      </c>
      <c r="AH9">
        <f t="shared" si="5"/>
        <v>-3299.386620824936</v>
      </c>
      <c r="AI9">
        <f t="shared" si="6"/>
        <v>562.37590694214623</v>
      </c>
      <c r="AJ9">
        <f t="shared" si="7"/>
        <v>-104.21826635520119</v>
      </c>
      <c r="AK9">
        <f t="shared" si="24"/>
        <v>342.36557228937585</v>
      </c>
      <c r="AL9">
        <f t="shared" si="8"/>
        <v>800.52321287632094</v>
      </c>
      <c r="AN9">
        <f t="shared" si="9"/>
        <v>2498.744375872539</v>
      </c>
      <c r="AO9">
        <f t="shared" si="9"/>
        <v>-124.93721879362694</v>
      </c>
      <c r="AP9">
        <f t="shared" si="9"/>
        <v>-14.232269173611968</v>
      </c>
      <c r="AQ9">
        <f t="shared" si="9"/>
        <v>-2015.9576773589733</v>
      </c>
      <c r="AR9">
        <f t="shared" si="9"/>
        <v>343.61721054632665</v>
      </c>
      <c r="AS9">
        <f t="shared" si="9"/>
        <v>-63.678385810778259</v>
      </c>
      <c r="AT9">
        <f t="shared" si="9"/>
        <v>209.18873210063464</v>
      </c>
      <c r="AU9">
        <f t="shared" si="9"/>
        <v>489.12755683618303</v>
      </c>
      <c r="AW9">
        <v>6</v>
      </c>
      <c r="AX9">
        <f>(R9*SUMPRODUCT(K10:$K$23, X10:$X$23)-$AZ$3*SUMPRODUCT(K9:$K$22, W10:$W$23))/Z9</f>
        <v>1191.45035664791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1.7714300000000001E-3</v>
      </c>
      <c r="O10">
        <f t="shared" si="21"/>
        <v>4389.2234354755201</v>
      </c>
      <c r="P10">
        <f t="shared" si="22"/>
        <v>219.46117177377602</v>
      </c>
      <c r="Q10" s="4">
        <f t="shared" si="23"/>
        <v>25</v>
      </c>
      <c r="R10">
        <f t="shared" si="0"/>
        <v>2000000</v>
      </c>
      <c r="S10">
        <f t="shared" si="1"/>
        <v>1284.0250742334008</v>
      </c>
      <c r="U10">
        <f t="shared" si="13"/>
        <v>1.7714300000000001E-3</v>
      </c>
      <c r="V10">
        <f t="shared" si="14"/>
        <v>0.01</v>
      </c>
      <c r="W10">
        <f t="shared" si="15"/>
        <v>0.93172111741774277</v>
      </c>
      <c r="X10">
        <f t="shared" si="16"/>
        <v>1.6504787390273121E-3</v>
      </c>
      <c r="Y10">
        <f t="shared" si="17"/>
        <v>9.3172111741774283E-3</v>
      </c>
      <c r="Z10">
        <f t="shared" si="18"/>
        <v>0.92075342750453804</v>
      </c>
      <c r="AB10">
        <f t="shared" si="19"/>
        <v>1110.0994576437588</v>
      </c>
      <c r="AC10">
        <f t="shared" si="2"/>
        <v>1182.2704881021727</v>
      </c>
      <c r="AE10">
        <f t="shared" si="3"/>
        <v>4041.3925222973285</v>
      </c>
      <c r="AF10">
        <f t="shared" si="4"/>
        <v>-202.06962611486645</v>
      </c>
      <c r="AG10">
        <f t="shared" si="4"/>
        <v>-23.01883568761345</v>
      </c>
      <c r="AH10">
        <f t="shared" si="5"/>
        <v>-3300.9574780546245</v>
      </c>
      <c r="AI10">
        <f t="shared" si="6"/>
        <v>515.34658244022421</v>
      </c>
      <c r="AJ10">
        <f t="shared" si="7"/>
        <v>-72.171030458413952</v>
      </c>
      <c r="AK10">
        <f t="shared" si="24"/>
        <v>346.45956476783545</v>
      </c>
      <c r="AL10">
        <f t="shared" si="8"/>
        <v>789.6351167496457</v>
      </c>
      <c r="AN10">
        <f t="shared" si="9"/>
        <v>2274.6815332046713</v>
      </c>
      <c r="AO10">
        <f t="shared" si="9"/>
        <v>-113.73407666023358</v>
      </c>
      <c r="AP10">
        <f t="shared" si="9"/>
        <v>-12.956059122097511</v>
      </c>
      <c r="AQ10">
        <f t="shared" si="9"/>
        <v>-1857.9306453896345</v>
      </c>
      <c r="AR10">
        <f t="shared" si="9"/>
        <v>290.06075203270581</v>
      </c>
      <c r="AS10">
        <f t="shared" si="9"/>
        <v>-40.621174337895269</v>
      </c>
      <c r="AT10">
        <f t="shared" si="9"/>
        <v>195.00337312732401</v>
      </c>
      <c r="AU10">
        <f t="shared" si="9"/>
        <v>444.44295082213455</v>
      </c>
      <c r="AW10">
        <v>7</v>
      </c>
      <c r="AX10">
        <f>(R10*SUMPRODUCT(K11:$K$23, X11:$X$23)-$AZ$3*SUMPRODUCT(K10:$K$22, W11:$W$23))/Z10</f>
        <v>1284.0250742334008</v>
      </c>
    </row>
    <row r="11" spans="1:52" x14ac:dyDescent="0.25">
      <c r="A11" t="s">
        <v>33</v>
      </c>
      <c r="C11" s="7">
        <f>AU25</f>
        <v>1289.4226611707311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1.793078E-3</v>
      </c>
      <c r="O11">
        <f t="shared" si="21"/>
        <v>4389.2234354755201</v>
      </c>
      <c r="P11">
        <f t="shared" si="22"/>
        <v>219.46117177377602</v>
      </c>
      <c r="Q11" s="4">
        <f t="shared" si="23"/>
        <v>25</v>
      </c>
      <c r="R11">
        <f t="shared" si="0"/>
        <v>2000000</v>
      </c>
      <c r="S11">
        <f t="shared" si="1"/>
        <v>1348.8379727251097</v>
      </c>
      <c r="U11">
        <f t="shared" si="13"/>
        <v>1.793078E-3</v>
      </c>
      <c r="V11">
        <f t="shared" si="14"/>
        <v>0.01</v>
      </c>
      <c r="W11">
        <f t="shared" si="15"/>
        <v>0.92075342750453804</v>
      </c>
      <c r="X11">
        <f t="shared" si="16"/>
        <v>1.650982714282982E-3</v>
      </c>
      <c r="Y11">
        <f t="shared" si="17"/>
        <v>9.2075342750453804E-3</v>
      </c>
      <c r="Z11">
        <f t="shared" si="18"/>
        <v>0.90989491051520965</v>
      </c>
      <c r="AB11">
        <f t="shared" si="19"/>
        <v>1182.2704881021727</v>
      </c>
      <c r="AC11">
        <f t="shared" si="2"/>
        <v>1227.3008064922305</v>
      </c>
      <c r="AE11">
        <f t="shared" si="3"/>
        <v>3993.7320650532592</v>
      </c>
      <c r="AF11">
        <f t="shared" si="4"/>
        <v>-199.68660325266299</v>
      </c>
      <c r="AG11">
        <f t="shared" si="4"/>
        <v>-22.747372762880243</v>
      </c>
      <c r="AH11">
        <f t="shared" si="5"/>
        <v>-3301.965428565964</v>
      </c>
      <c r="AI11">
        <f t="shared" si="6"/>
        <v>469.33266047175175</v>
      </c>
      <c r="AJ11">
        <f t="shared" si="7"/>
        <v>-45.030318390057801</v>
      </c>
      <c r="AK11">
        <f t="shared" si="24"/>
        <v>348.34211649319383</v>
      </c>
      <c r="AL11">
        <f t="shared" si="8"/>
        <v>772.64445857488772</v>
      </c>
      <c r="AN11">
        <f t="shared" si="9"/>
        <v>2070.6650838990222</v>
      </c>
      <c r="AO11">
        <f t="shared" si="9"/>
        <v>-103.53325419495111</v>
      </c>
      <c r="AP11">
        <f t="shared" si="9"/>
        <v>-11.794028683770403</v>
      </c>
      <c r="AQ11">
        <f t="shared" si="9"/>
        <v>-1711.9988045773</v>
      </c>
      <c r="AR11">
        <f t="shared" si="9"/>
        <v>243.33899644300024</v>
      </c>
      <c r="AS11">
        <f t="shared" si="9"/>
        <v>-23.347261781294598</v>
      </c>
      <c r="AT11">
        <f t="shared" si="9"/>
        <v>180.6079742268146</v>
      </c>
      <c r="AU11">
        <f t="shared" si="9"/>
        <v>400.59970888852024</v>
      </c>
      <c r="AW11">
        <v>8</v>
      </c>
      <c r="AX11">
        <f>(R11*SUMPRODUCT(K12:$K$23, X12:$X$23)-$AZ$3*SUMPRODUCT(K11:$K$22, W12:$W$23))/Z11</f>
        <v>1348.8379727251097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1.8201370000000001E-3</v>
      </c>
      <c r="O12">
        <f t="shared" si="21"/>
        <v>4389.2234354755201</v>
      </c>
      <c r="P12">
        <f t="shared" si="22"/>
        <v>219.46117177377602</v>
      </c>
      <c r="Q12" s="4">
        <f t="shared" si="23"/>
        <v>25</v>
      </c>
      <c r="R12">
        <f t="shared" si="0"/>
        <v>2000000</v>
      </c>
      <c r="S12">
        <f t="shared" si="1"/>
        <v>1384.4054582220194</v>
      </c>
      <c r="U12">
        <f t="shared" si="13"/>
        <v>1.8201370000000001E-3</v>
      </c>
      <c r="V12">
        <f t="shared" si="14"/>
        <v>0.01</v>
      </c>
      <c r="W12">
        <f t="shared" si="15"/>
        <v>0.90989491051520965</v>
      </c>
      <c r="X12">
        <f t="shared" si="16"/>
        <v>1.6561333927404222E-3</v>
      </c>
      <c r="Y12">
        <f t="shared" si="17"/>
        <v>9.0989491051520974E-3</v>
      </c>
      <c r="Z12">
        <f t="shared" si="18"/>
        <v>0.89913982801731718</v>
      </c>
      <c r="AB12">
        <f t="shared" si="19"/>
        <v>1227.3008064922305</v>
      </c>
      <c r="AC12">
        <f t="shared" si="2"/>
        <v>1244.7740856119817</v>
      </c>
      <c r="AE12">
        <f t="shared" si="3"/>
        <v>3946.5256049030372</v>
      </c>
      <c r="AF12">
        <f t="shared" si="4"/>
        <v>-197.32628024515188</v>
      </c>
      <c r="AG12">
        <f t="shared" si="4"/>
        <v>-22.47849570043293</v>
      </c>
      <c r="AH12">
        <f t="shared" si="5"/>
        <v>-3312.2667854808442</v>
      </c>
      <c r="AI12">
        <f t="shared" si="6"/>
        <v>414.45404347660815</v>
      </c>
      <c r="AJ12">
        <f t="shared" si="7"/>
        <v>-17.473279119751169</v>
      </c>
      <c r="AK12">
        <f t="shared" si="24"/>
        <v>348.3550091805082</v>
      </c>
      <c r="AL12">
        <f t="shared" si="8"/>
        <v>745.33577353736518</v>
      </c>
      <c r="AN12">
        <f t="shared" si="9"/>
        <v>1884.8952800240054</v>
      </c>
      <c r="AO12">
        <f t="shared" si="9"/>
        <v>-94.244764001200267</v>
      </c>
      <c r="AP12">
        <f t="shared" si="9"/>
        <v>-10.735926911293133</v>
      </c>
      <c r="AQ12">
        <f t="shared" si="9"/>
        <v>-1581.9676989746833</v>
      </c>
      <c r="AR12">
        <f t="shared" si="9"/>
        <v>197.94689013682861</v>
      </c>
      <c r="AS12">
        <f t="shared" si="9"/>
        <v>-8.3453915257621087</v>
      </c>
      <c r="AT12">
        <f t="shared" si="9"/>
        <v>166.3774109969803</v>
      </c>
      <c r="AU12">
        <f t="shared" si="9"/>
        <v>355.97890960804682</v>
      </c>
      <c r="AW12">
        <v>9</v>
      </c>
      <c r="AX12">
        <f>(R12*SUMPRODUCT(K13:$K$23, X13:$X$23)-$AZ$3*SUMPRODUCT(K12:$K$22, W13:$W$23))/Z12</f>
        <v>1384.4054582220194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1.84855E-3</v>
      </c>
      <c r="O13">
        <f t="shared" si="21"/>
        <v>4389.2234354755201</v>
      </c>
      <c r="P13">
        <f t="shared" si="22"/>
        <v>219.46117177377602</v>
      </c>
      <c r="Q13" s="4">
        <f t="shared" si="23"/>
        <v>25</v>
      </c>
      <c r="R13">
        <f t="shared" si="0"/>
        <v>2000000</v>
      </c>
      <c r="S13">
        <f t="shared" si="1"/>
        <v>1393.6063444306451</v>
      </c>
      <c r="U13">
        <f t="shared" si="13"/>
        <v>1.84855E-3</v>
      </c>
      <c r="V13">
        <f t="shared" si="14"/>
        <v>0.01</v>
      </c>
      <c r="W13">
        <f t="shared" si="15"/>
        <v>0.89913982801731718</v>
      </c>
      <c r="X13">
        <f t="shared" si="16"/>
        <v>1.6621049290814116E-3</v>
      </c>
      <c r="Y13">
        <f t="shared" si="17"/>
        <v>8.9913982801731723E-3</v>
      </c>
      <c r="Z13">
        <f t="shared" si="18"/>
        <v>0.88848632480806267</v>
      </c>
      <c r="AB13">
        <f t="shared" si="19"/>
        <v>1244.7740856119817</v>
      </c>
      <c r="AC13">
        <f t="shared" si="2"/>
        <v>1238.2001791923831</v>
      </c>
      <c r="AE13">
        <f t="shared" si="3"/>
        <v>3899.7649989470638</v>
      </c>
      <c r="AF13">
        <f t="shared" si="4"/>
        <v>-194.98824994735318</v>
      </c>
      <c r="AG13">
        <f t="shared" si="4"/>
        <v>-22.212158120201568</v>
      </c>
      <c r="AH13">
        <f t="shared" si="5"/>
        <v>-3324.2098581628234</v>
      </c>
      <c r="AI13">
        <f t="shared" si="6"/>
        <v>358.3547327166857</v>
      </c>
      <c r="AJ13">
        <f t="shared" si="7"/>
        <v>6.573906419598643</v>
      </c>
      <c r="AK13">
        <f t="shared" si="24"/>
        <v>346.46855842281849</v>
      </c>
      <c r="AL13">
        <f t="shared" si="8"/>
        <v>711.39719755910278</v>
      </c>
      <c r="AN13">
        <f t="shared" si="9"/>
        <v>1715.7424878809302</v>
      </c>
      <c r="AO13">
        <f t="shared" si="9"/>
        <v>-85.787124394046515</v>
      </c>
      <c r="AP13">
        <f t="shared" si="9"/>
        <v>-9.7724717885947072</v>
      </c>
      <c r="AQ13">
        <f t="shared" si="9"/>
        <v>-1462.5209708335087</v>
      </c>
      <c r="AR13">
        <f t="shared" si="9"/>
        <v>157.66192086478034</v>
      </c>
      <c r="AS13">
        <f t="shared" si="9"/>
        <v>2.892259035737784</v>
      </c>
      <c r="AT13">
        <f t="shared" si="9"/>
        <v>152.43247389557774</v>
      </c>
      <c r="AU13">
        <f t="shared" si="9"/>
        <v>312.98665379609582</v>
      </c>
      <c r="AW13">
        <v>10</v>
      </c>
      <c r="AX13">
        <f>(R13*SUMPRODUCT(K14:$K$23, X14:$X$23)-$AZ$3*SUMPRODUCT(K13:$K$22, W14:$W$23))/Z13</f>
        <v>1393.6063444306451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1.8814719999999999E-3</v>
      </c>
      <c r="O14">
        <f t="shared" si="21"/>
        <v>4389.2234354755201</v>
      </c>
      <c r="P14">
        <f t="shared" si="22"/>
        <v>219.46117177377602</v>
      </c>
      <c r="Q14" s="4">
        <f t="shared" si="23"/>
        <v>25</v>
      </c>
      <c r="R14">
        <f t="shared" si="0"/>
        <v>2000000</v>
      </c>
      <c r="S14">
        <f t="shared" si="1"/>
        <v>1376.541434251267</v>
      </c>
      <c r="U14">
        <f t="shared" si="13"/>
        <v>1.8814719999999999E-3</v>
      </c>
      <c r="V14">
        <f t="shared" si="14"/>
        <v>0.01</v>
      </c>
      <c r="W14">
        <f t="shared" si="15"/>
        <v>0.88848632480806267</v>
      </c>
      <c r="X14">
        <f t="shared" si="16"/>
        <v>1.6716621425092752E-3</v>
      </c>
      <c r="Y14">
        <f t="shared" si="17"/>
        <v>8.884863248080627E-3</v>
      </c>
      <c r="Z14">
        <f t="shared" si="18"/>
        <v>0.87792979941747284</v>
      </c>
      <c r="AB14">
        <f t="shared" si="19"/>
        <v>1238.2001791923831</v>
      </c>
      <c r="AC14">
        <f t="shared" si="2"/>
        <v>1208.5067452620551</v>
      </c>
      <c r="AE14">
        <f t="shared" si="3"/>
        <v>3853.4300503054942</v>
      </c>
      <c r="AF14">
        <f t="shared" si="4"/>
        <v>-192.67150251527474</v>
      </c>
      <c r="AG14">
        <f t="shared" si="4"/>
        <v>-21.948244985436823</v>
      </c>
      <c r="AH14">
        <f t="shared" si="5"/>
        <v>-3343.3242850185502</v>
      </c>
      <c r="AI14">
        <f t="shared" si="6"/>
        <v>295.48601778623242</v>
      </c>
      <c r="AJ14">
        <f t="shared" si="7"/>
        <v>29.693433930327956</v>
      </c>
      <c r="AK14">
        <f t="shared" si="24"/>
        <v>342.92711088878229</v>
      </c>
      <c r="AL14">
        <f t="shared" si="8"/>
        <v>668.10656260534267</v>
      </c>
      <c r="AN14">
        <f t="shared" si="9"/>
        <v>1561.7176396885354</v>
      </c>
      <c r="AO14">
        <f t="shared" si="9"/>
        <v>-78.085881984426791</v>
      </c>
      <c r="AP14">
        <f t="shared" si="9"/>
        <v>-8.8951819305101196</v>
      </c>
      <c r="AQ14">
        <f t="shared" si="9"/>
        <v>-1354.9820401433242</v>
      </c>
      <c r="AR14">
        <f t="shared" si="9"/>
        <v>119.75453563027443</v>
      </c>
      <c r="AS14">
        <f t="shared" si="9"/>
        <v>12.034151119012238</v>
      </c>
      <c r="AT14">
        <f t="shared" si="9"/>
        <v>138.98145579675949</v>
      </c>
      <c r="AU14">
        <f t="shared" si="9"/>
        <v>270.77014254604615</v>
      </c>
      <c r="AW14">
        <v>11</v>
      </c>
      <c r="AX14">
        <f>(R14*SUMPRODUCT(K15:$K$23, X15:$X$23)-$AZ$3*SUMPRODUCT(K14:$K$22, W15:$W$23))/Z14</f>
        <v>1376.541434251267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1.927022E-3</v>
      </c>
      <c r="O15">
        <f t="shared" si="21"/>
        <v>4389.2234354755201</v>
      </c>
      <c r="P15">
        <f t="shared" si="22"/>
        <v>219.46117177377602</v>
      </c>
      <c r="Q15" s="4">
        <f t="shared" si="23"/>
        <v>25</v>
      </c>
      <c r="R15">
        <f t="shared" si="0"/>
        <v>2000000</v>
      </c>
      <c r="S15">
        <f t="shared" si="1"/>
        <v>1327.5790177668391</v>
      </c>
      <c r="U15">
        <f t="shared" si="13"/>
        <v>1.927022E-3</v>
      </c>
      <c r="V15">
        <f t="shared" si="14"/>
        <v>0.01</v>
      </c>
      <c r="W15">
        <f t="shared" si="15"/>
        <v>0.87792979941747284</v>
      </c>
      <c r="X15">
        <f t="shared" si="16"/>
        <v>1.6917900379330574E-3</v>
      </c>
      <c r="Y15">
        <f t="shared" si="17"/>
        <v>8.7792979941747288E-3</v>
      </c>
      <c r="Z15">
        <f t="shared" si="18"/>
        <v>0.86745871138536501</v>
      </c>
      <c r="AB15">
        <f t="shared" si="19"/>
        <v>1208.5067452620551</v>
      </c>
      <c r="AC15">
        <f t="shared" si="2"/>
        <v>1151.6199840142708</v>
      </c>
      <c r="AE15">
        <f t="shared" si="3"/>
        <v>3807.4701053200397</v>
      </c>
      <c r="AF15">
        <f t="shared" si="4"/>
        <v>-190.37350526600198</v>
      </c>
      <c r="AG15">
        <f t="shared" si="4"/>
        <v>-21.686467784634125</v>
      </c>
      <c r="AH15">
        <f t="shared" si="5"/>
        <v>-3383.5800758661148</v>
      </c>
      <c r="AI15">
        <f t="shared" si="6"/>
        <v>211.83005640328838</v>
      </c>
      <c r="AJ15">
        <f t="shared" si="7"/>
        <v>56.886761247784307</v>
      </c>
      <c r="AK15">
        <f t="shared" si="24"/>
        <v>337.79223417212654</v>
      </c>
      <c r="AL15">
        <f t="shared" si="8"/>
        <v>606.50905182319923</v>
      </c>
      <c r="AN15">
        <f t="shared" si="9"/>
        <v>1421.4543107616837</v>
      </c>
      <c r="AO15">
        <f t="shared" si="9"/>
        <v>-71.072715538084182</v>
      </c>
      <c r="AP15">
        <f t="shared" si="9"/>
        <v>-8.0962744985417103</v>
      </c>
      <c r="AQ15">
        <f t="shared" si="9"/>
        <v>-1263.2021661646006</v>
      </c>
      <c r="AR15">
        <f t="shared" si="9"/>
        <v>79.083154560457174</v>
      </c>
      <c r="AS15">
        <f t="shared" si="9"/>
        <v>21.237706341528003</v>
      </c>
      <c r="AT15">
        <f t="shared" si="9"/>
        <v>126.10899471932413</v>
      </c>
      <c r="AU15">
        <f t="shared" si="9"/>
        <v>226.42985562130931</v>
      </c>
      <c r="AW15">
        <v>12</v>
      </c>
      <c r="AX15">
        <f>(R15*SUMPRODUCT(K16:$K$23, X16:$X$23)-$AZ$3*SUMPRODUCT(K15:$K$22, W16:$W$23))/Z15</f>
        <v>1327.5790177668391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1.979789E-3</v>
      </c>
      <c r="O16">
        <f t="shared" si="21"/>
        <v>4389.2234354755201</v>
      </c>
      <c r="P16">
        <f t="shared" si="22"/>
        <v>219.46117177377602</v>
      </c>
      <c r="Q16" s="4">
        <f t="shared" si="23"/>
        <v>25</v>
      </c>
      <c r="R16">
        <f t="shared" si="0"/>
        <v>2000000</v>
      </c>
      <c r="S16">
        <f t="shared" si="1"/>
        <v>1246.5297800638348</v>
      </c>
      <c r="U16">
        <f t="shared" si="13"/>
        <v>1.979789E-3</v>
      </c>
      <c r="V16">
        <f t="shared" si="14"/>
        <v>0.01</v>
      </c>
      <c r="W16">
        <f t="shared" si="15"/>
        <v>0.86745871138536501</v>
      </c>
      <c r="X16">
        <f t="shared" si="16"/>
        <v>1.7173852147549205E-3</v>
      </c>
      <c r="Y16">
        <f t="shared" si="17"/>
        <v>8.6745871138536497E-3</v>
      </c>
      <c r="Z16">
        <f t="shared" si="18"/>
        <v>0.85706673905675645</v>
      </c>
      <c r="AB16">
        <f t="shared" si="19"/>
        <v>1151.6199840142708</v>
      </c>
      <c r="AC16">
        <f t="shared" si="2"/>
        <v>1068.3592137364467</v>
      </c>
      <c r="AE16">
        <f t="shared" si="3"/>
        <v>3761.8574168344976</v>
      </c>
      <c r="AF16">
        <f t="shared" si="4"/>
        <v>-188.0928708417249</v>
      </c>
      <c r="AG16">
        <f t="shared" si="4"/>
        <v>-21.426668476418911</v>
      </c>
      <c r="AH16">
        <f t="shared" si="5"/>
        <v>-3434.7704295098411</v>
      </c>
      <c r="AI16">
        <f t="shared" si="6"/>
        <v>117.56744800651268</v>
      </c>
      <c r="AJ16">
        <f t="shared" si="7"/>
        <v>83.260770277824122</v>
      </c>
      <c r="AK16">
        <f t="shared" si="24"/>
        <v>330.77691710049305</v>
      </c>
      <c r="AL16">
        <f t="shared" si="8"/>
        <v>531.60513538482985</v>
      </c>
      <c r="AN16">
        <f t="shared" si="9"/>
        <v>1293.7194290619309</v>
      </c>
      <c r="AO16">
        <f t="shared" si="9"/>
        <v>-64.685971453096556</v>
      </c>
      <c r="AP16">
        <f t="shared" si="9"/>
        <v>-7.3687261999785374</v>
      </c>
      <c r="AQ16">
        <f t="shared" si="9"/>
        <v>-1181.2327652661195</v>
      </c>
      <c r="AR16">
        <f t="shared" si="9"/>
        <v>40.431966142736293</v>
      </c>
      <c r="AS16">
        <f t="shared" si="9"/>
        <v>28.633747707993514</v>
      </c>
      <c r="AT16">
        <f t="shared" si="9"/>
        <v>113.75564699052556</v>
      </c>
      <c r="AU16">
        <f t="shared" si="9"/>
        <v>182.82136084125537</v>
      </c>
      <c r="AW16">
        <v>13</v>
      </c>
      <c r="AX16">
        <f>(R16*SUMPRODUCT(K17:$K$23, X17:$X$23)-$AZ$3*SUMPRODUCT(K16:$K$22, W17:$W$23))/Z16</f>
        <v>1246.5297800638348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2.0334569999999998E-3</v>
      </c>
      <c r="O17">
        <f t="shared" si="21"/>
        <v>4389.2234354755201</v>
      </c>
      <c r="P17">
        <f t="shared" si="22"/>
        <v>219.46117177377602</v>
      </c>
      <c r="Q17" s="4">
        <f t="shared" si="23"/>
        <v>25</v>
      </c>
      <c r="R17">
        <f t="shared" si="0"/>
        <v>2000000</v>
      </c>
      <c r="S17">
        <f t="shared" si="1"/>
        <v>1137.801462212575</v>
      </c>
      <c r="U17">
        <f t="shared" si="13"/>
        <v>2.0334569999999998E-3</v>
      </c>
      <c r="V17">
        <f t="shared" si="14"/>
        <v>0.01</v>
      </c>
      <c r="W17">
        <f t="shared" si="15"/>
        <v>0.85706673905675645</v>
      </c>
      <c r="X17">
        <f t="shared" si="16"/>
        <v>1.7428083600021346E-3</v>
      </c>
      <c r="Y17">
        <f t="shared" si="17"/>
        <v>8.570667390567565E-3</v>
      </c>
      <c r="Z17">
        <f t="shared" si="18"/>
        <v>0.84675326330618672</v>
      </c>
      <c r="AB17">
        <f t="shared" si="19"/>
        <v>1068.3592137364467</v>
      </c>
      <c r="AC17">
        <f t="shared" si="2"/>
        <v>963.43710112304871</v>
      </c>
      <c r="AE17">
        <f t="shared" si="3"/>
        <v>3716.5892673688886</v>
      </c>
      <c r="AF17">
        <f t="shared" si="4"/>
        <v>-185.82946336844444</v>
      </c>
      <c r="AG17">
        <f t="shared" si="4"/>
        <v>-21.168831582654668</v>
      </c>
      <c r="AH17">
        <f t="shared" si="5"/>
        <v>-3485.6167200042692</v>
      </c>
      <c r="AI17">
        <f t="shared" si="6"/>
        <v>23.974252413520389</v>
      </c>
      <c r="AJ17">
        <f t="shared" si="7"/>
        <v>104.92211261339799</v>
      </c>
      <c r="AK17">
        <f t="shared" si="24"/>
        <v>321.93833124158238</v>
      </c>
      <c r="AL17">
        <f t="shared" si="8"/>
        <v>450.83469626850075</v>
      </c>
      <c r="AN17">
        <f t="shared" si="9"/>
        <v>1177.3991148834434</v>
      </c>
      <c r="AO17">
        <f t="shared" si="9"/>
        <v>-58.869955744172181</v>
      </c>
      <c r="AP17">
        <f t="shared" si="9"/>
        <v>-6.7061926340273352</v>
      </c>
      <c r="AQ17">
        <f t="shared" si="9"/>
        <v>-1104.2280289049279</v>
      </c>
      <c r="AR17">
        <f t="shared" si="9"/>
        <v>7.5949376003160802</v>
      </c>
      <c r="AS17">
        <f t="shared" si="9"/>
        <v>33.238863279119066</v>
      </c>
      <c r="AT17">
        <f t="shared" si="9"/>
        <v>101.98864576693873</v>
      </c>
      <c r="AU17">
        <f t="shared" si="9"/>
        <v>142.82244664637389</v>
      </c>
      <c r="AW17">
        <v>14</v>
      </c>
      <c r="AX17">
        <f>(R17*SUMPRODUCT(K18:$K$23, X18:$X$23)-$AZ$3*SUMPRODUCT(K17:$K$22, W18:$W$23))/Z17</f>
        <v>1137.801462212575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2.08983E-3</v>
      </c>
      <c r="O18">
        <f t="shared" si="21"/>
        <v>4389.2234354755201</v>
      </c>
      <c r="P18">
        <f t="shared" si="22"/>
        <v>219.46117177377602</v>
      </c>
      <c r="Q18" s="4">
        <f t="shared" si="23"/>
        <v>25</v>
      </c>
      <c r="R18">
        <f t="shared" si="0"/>
        <v>2000000</v>
      </c>
      <c r="S18">
        <f t="shared" si="1"/>
        <v>1004.2709318518192</v>
      </c>
      <c r="U18">
        <f t="shared" si="13"/>
        <v>2.08983E-3</v>
      </c>
      <c r="V18">
        <f t="shared" si="14"/>
        <v>0.01</v>
      </c>
      <c r="W18">
        <f t="shared" si="15"/>
        <v>0.84675326330618672</v>
      </c>
      <c r="X18">
        <f t="shared" si="16"/>
        <v>1.7695703722551681E-3</v>
      </c>
      <c r="Y18">
        <f t="shared" si="17"/>
        <v>8.4675326330618667E-3</v>
      </c>
      <c r="Z18">
        <f t="shared" si="18"/>
        <v>0.83651616030086973</v>
      </c>
      <c r="AB18">
        <f t="shared" si="19"/>
        <v>963.43710112304871</v>
      </c>
      <c r="AC18">
        <f t="shared" si="2"/>
        <v>840.08886381446018</v>
      </c>
      <c r="AE18">
        <f t="shared" si="3"/>
        <v>3671.6563349465741</v>
      </c>
      <c r="AF18">
        <f t="shared" si="4"/>
        <v>-183.58281674732874</v>
      </c>
      <c r="AG18">
        <f t="shared" si="4"/>
        <v>-20.912904007521742</v>
      </c>
      <c r="AH18">
        <f t="shared" si="5"/>
        <v>-3539.1407445103364</v>
      </c>
      <c r="AI18">
        <f t="shared" si="6"/>
        <v>-71.980130318612737</v>
      </c>
      <c r="AJ18">
        <f t="shared" si="7"/>
        <v>123.34823730858852</v>
      </c>
      <c r="AK18">
        <f t="shared" si="24"/>
        <v>311.60574335256058</v>
      </c>
      <c r="AL18">
        <f t="shared" si="8"/>
        <v>362.97385034253637</v>
      </c>
      <c r="AN18">
        <f t="shared" si="9"/>
        <v>1071.476198485547</v>
      </c>
      <c r="AO18">
        <f t="shared" si="9"/>
        <v>-53.573809924277363</v>
      </c>
      <c r="AP18">
        <f t="shared" si="9"/>
        <v>-6.1028802374551789</v>
      </c>
      <c r="AQ18">
        <f t="shared" si="9"/>
        <v>-1032.8050135684668</v>
      </c>
      <c r="AR18">
        <f t="shared" si="9"/>
        <v>-21.005505244652394</v>
      </c>
      <c r="AS18">
        <f t="shared" si="9"/>
        <v>35.995934353486454</v>
      </c>
      <c r="AT18">
        <f t="shared" si="9"/>
        <v>90.933929228570591</v>
      </c>
      <c r="AU18">
        <f t="shared" si="9"/>
        <v>105.92435833740466</v>
      </c>
      <c r="AW18">
        <v>15</v>
      </c>
      <c r="AX18">
        <f>(R18*SUMPRODUCT(K19:$K$23, X19:$X$23)-$AZ$3*SUMPRODUCT(K18:$K$22, W19:$W$23))/Z18</f>
        <v>1004.2709318518192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2.1556750000000001E-3</v>
      </c>
      <c r="O19">
        <f t="shared" si="21"/>
        <v>4389.2234354755201</v>
      </c>
      <c r="P19">
        <f t="shared" si="22"/>
        <v>219.46117177377602</v>
      </c>
      <c r="Q19" s="4">
        <f t="shared" si="23"/>
        <v>25</v>
      </c>
      <c r="R19">
        <f t="shared" si="0"/>
        <v>2000000</v>
      </c>
      <c r="S19">
        <f t="shared" si="1"/>
        <v>844.95180123540763</v>
      </c>
      <c r="U19">
        <f t="shared" si="13"/>
        <v>2.1556750000000001E-3</v>
      </c>
      <c r="V19">
        <f t="shared" si="14"/>
        <v>0.01</v>
      </c>
      <c r="W19">
        <f t="shared" si="15"/>
        <v>0.83651616030086973</v>
      </c>
      <c r="X19">
        <f t="shared" si="16"/>
        <v>1.8032569738565775E-3</v>
      </c>
      <c r="Y19">
        <f t="shared" si="17"/>
        <v>8.365161603008698E-3</v>
      </c>
      <c r="Z19">
        <f t="shared" si="18"/>
        <v>0.82634774172400449</v>
      </c>
      <c r="AB19">
        <f t="shared" si="19"/>
        <v>840.08886381446018</v>
      </c>
      <c r="AC19">
        <f t="shared" si="2"/>
        <v>698.224012816509</v>
      </c>
      <c r="AE19">
        <f t="shared" si="3"/>
        <v>3627.0248738272726</v>
      </c>
      <c r="AF19">
        <f t="shared" si="4"/>
        <v>-181.35124369136363</v>
      </c>
      <c r="AG19">
        <f t="shared" si="4"/>
        <v>-20.658693543100114</v>
      </c>
      <c r="AH19">
        <f t="shared" si="5"/>
        <v>-3606.5139477131547</v>
      </c>
      <c r="AI19">
        <f t="shared" si="6"/>
        <v>-181.49901112034604</v>
      </c>
      <c r="AJ19">
        <f t="shared" si="7"/>
        <v>141.86485099795118</v>
      </c>
      <c r="AK19">
        <f t="shared" si="24"/>
        <v>300.00337457652591</v>
      </c>
      <c r="AL19">
        <f t="shared" si="8"/>
        <v>260.36921445413105</v>
      </c>
      <c r="AN19">
        <f t="shared" si="9"/>
        <v>975.01748575545548</v>
      </c>
      <c r="AO19">
        <f t="shared" si="9"/>
        <v>-48.750874287772774</v>
      </c>
      <c r="AP19">
        <f t="shared" si="9"/>
        <v>-5.5534737527540798</v>
      </c>
      <c r="AQ19">
        <f t="shared" si="9"/>
        <v>-969.50373486981562</v>
      </c>
      <c r="AR19">
        <f t="shared" si="9"/>
        <v>-48.790597154886989</v>
      </c>
      <c r="AS19">
        <f t="shared" si="9"/>
        <v>38.136135027697591</v>
      </c>
      <c r="AT19">
        <f t="shared" si="9"/>
        <v>80.646961676085368</v>
      </c>
      <c r="AU19">
        <f t="shared" si="9"/>
        <v>69.992499548895978</v>
      </c>
      <c r="AW19">
        <v>16</v>
      </c>
      <c r="AX19">
        <f>(R19*SUMPRODUCT(K20:$K$23, X20:$X$23)-$AZ$3*SUMPRODUCT(K19:$K$22, W20:$W$23))/Z19</f>
        <v>844.95180123540763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2.2206180000000002E-3</v>
      </c>
      <c r="O20">
        <f t="shared" si="21"/>
        <v>4389.2234354755201</v>
      </c>
      <c r="P20">
        <f t="shared" si="22"/>
        <v>219.46117177377602</v>
      </c>
      <c r="Q20" s="4">
        <f t="shared" si="23"/>
        <v>25</v>
      </c>
      <c r="R20">
        <f t="shared" si="0"/>
        <v>2000000</v>
      </c>
      <c r="S20">
        <f t="shared" si="1"/>
        <v>664.68917297061978</v>
      </c>
      <c r="U20">
        <f t="shared" si="13"/>
        <v>2.2206180000000002E-3</v>
      </c>
      <c r="V20">
        <f t="shared" si="14"/>
        <v>0.01</v>
      </c>
      <c r="W20">
        <f t="shared" si="15"/>
        <v>0.82634774172400449</v>
      </c>
      <c r="X20">
        <f t="shared" si="16"/>
        <v>1.8350026695316756E-3</v>
      </c>
      <c r="Y20">
        <f t="shared" si="17"/>
        <v>8.2634774172400446E-3</v>
      </c>
      <c r="Z20">
        <f t="shared" si="18"/>
        <v>0.81624926163723277</v>
      </c>
      <c r="AB20">
        <f t="shared" si="19"/>
        <v>698.224012816509</v>
      </c>
      <c r="AC20">
        <f t="shared" si="2"/>
        <v>542.55204665553129</v>
      </c>
      <c r="AE20">
        <f t="shared" si="3"/>
        <v>3582.7003883677316</v>
      </c>
      <c r="AF20">
        <f t="shared" si="4"/>
        <v>-179.13501941838658</v>
      </c>
      <c r="AG20">
        <f t="shared" si="4"/>
        <v>-20.406231540930818</v>
      </c>
      <c r="AH20">
        <f t="shared" si="5"/>
        <v>-3670.0053390633511</v>
      </c>
      <c r="AI20">
        <f t="shared" si="6"/>
        <v>-286.84620165493698</v>
      </c>
      <c r="AJ20">
        <f t="shared" si="7"/>
        <v>155.67196616097772</v>
      </c>
      <c r="AK20">
        <f t="shared" si="24"/>
        <v>287.12525672360977</v>
      </c>
      <c r="AL20">
        <f t="shared" si="8"/>
        <v>155.95102122965051</v>
      </c>
      <c r="AN20">
        <f t="shared" si="9"/>
        <v>887.18405551977935</v>
      </c>
      <c r="AO20">
        <f t="shared" si="9"/>
        <v>-44.359202775988962</v>
      </c>
      <c r="AP20">
        <f t="shared" si="9"/>
        <v>-5.0531948792421373</v>
      </c>
      <c r="AQ20">
        <f t="shared" si="9"/>
        <v>-908.80337944554651</v>
      </c>
      <c r="AR20">
        <f t="shared" si="9"/>
        <v>-71.031721580998365</v>
      </c>
      <c r="AS20">
        <f t="shared" si="9"/>
        <v>38.549047170633337</v>
      </c>
      <c r="AT20">
        <f t="shared" si="9"/>
        <v>71.100823984409573</v>
      </c>
      <c r="AU20">
        <f t="shared" si="9"/>
        <v>38.618149574044544</v>
      </c>
      <c r="AW20">
        <v>17</v>
      </c>
      <c r="AX20">
        <f>(R20*SUMPRODUCT(K21:$K$23, X21:$X$23)-$AZ$3*SUMPRODUCT(K20:$K$22, W21:$W$23))/Z20</f>
        <v>664.68917297061978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2.2950319999999998E-3</v>
      </c>
      <c r="O21">
        <f t="shared" si="21"/>
        <v>4389.2234354755201</v>
      </c>
      <c r="P21">
        <f t="shared" si="22"/>
        <v>219.46117177377602</v>
      </c>
      <c r="Q21" s="4">
        <f t="shared" si="23"/>
        <v>25</v>
      </c>
      <c r="R21">
        <f t="shared" si="0"/>
        <v>2000000</v>
      </c>
      <c r="S21">
        <f t="shared" si="1"/>
        <v>462.89557153254572</v>
      </c>
      <c r="U21">
        <f t="shared" si="13"/>
        <v>2.2950319999999998E-3</v>
      </c>
      <c r="V21">
        <f t="shared" si="14"/>
        <v>0.01</v>
      </c>
      <c r="W21">
        <f t="shared" si="15"/>
        <v>0.81624926163723277</v>
      </c>
      <c r="X21">
        <f t="shared" si="16"/>
        <v>1.8733181754338215E-3</v>
      </c>
      <c r="Y21">
        <f t="shared" si="17"/>
        <v>8.1624926163723285E-3</v>
      </c>
      <c r="Z21">
        <f t="shared" si="18"/>
        <v>0.80621345084542662</v>
      </c>
      <c r="AB21">
        <f t="shared" si="19"/>
        <v>542.55204665553129</v>
      </c>
      <c r="AC21">
        <f t="shared" si="2"/>
        <v>373.1926361063197</v>
      </c>
      <c r="AE21">
        <f t="shared" si="3"/>
        <v>3538.6509724463376</v>
      </c>
      <c r="AF21">
        <f t="shared" si="4"/>
        <v>-176.93254862231689</v>
      </c>
      <c r="AG21">
        <f t="shared" si="4"/>
        <v>-20.155336271135667</v>
      </c>
      <c r="AH21">
        <f t="shared" si="5"/>
        <v>-3746.6363508676427</v>
      </c>
      <c r="AI21">
        <f t="shared" si="6"/>
        <v>-405.0732633147577</v>
      </c>
      <c r="AJ21">
        <f t="shared" si="7"/>
        <v>169.35941054921159</v>
      </c>
      <c r="AK21">
        <f t="shared" si="24"/>
        <v>273.29893293356866</v>
      </c>
      <c r="AL21">
        <f t="shared" si="8"/>
        <v>37.585080168022557</v>
      </c>
      <c r="AN21">
        <f t="shared" si="9"/>
        <v>807.20219309937409</v>
      </c>
      <c r="AO21">
        <f t="shared" si="9"/>
        <v>-40.36010965496871</v>
      </c>
      <c r="AP21">
        <f t="shared" si="9"/>
        <v>-4.5976367173247095</v>
      </c>
      <c r="AQ21">
        <f t="shared" si="9"/>
        <v>-854.64576832098396</v>
      </c>
      <c r="AR21">
        <f t="shared" si="9"/>
        <v>-92.40132159390329</v>
      </c>
      <c r="AS21">
        <f t="shared" si="9"/>
        <v>38.632600016732503</v>
      </c>
      <c r="AT21">
        <f t="shared" si="9"/>
        <v>62.342259734981766</v>
      </c>
      <c r="AU21">
        <f t="shared" si="9"/>
        <v>8.5735381578109795</v>
      </c>
      <c r="AW21">
        <v>18</v>
      </c>
      <c r="AX21">
        <f>(R21*SUMPRODUCT(K22:$K$23, X22:$X$23)-$AZ$3*SUMPRODUCT(K21:$K$22, W22:$W$23))/Z21</f>
        <v>462.89557153254572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2.375308E-3</v>
      </c>
      <c r="O22">
        <f t="shared" si="21"/>
        <v>4389.2234354755201</v>
      </c>
      <c r="P22">
        <f t="shared" si="22"/>
        <v>219.46117177377602</v>
      </c>
      <c r="Q22" s="4">
        <f t="shared" si="23"/>
        <v>25</v>
      </c>
      <c r="R22">
        <f t="shared" si="0"/>
        <v>2000000</v>
      </c>
      <c r="S22">
        <f t="shared" si="1"/>
        <v>241.01196222045078</v>
      </c>
      <c r="U22">
        <f t="shared" si="13"/>
        <v>2.375308E-3</v>
      </c>
      <c r="V22">
        <f t="shared" si="14"/>
        <v>0.01</v>
      </c>
      <c r="W22">
        <f t="shared" si="15"/>
        <v>0.80621345084542662</v>
      </c>
      <c r="X22">
        <f t="shared" si="16"/>
        <v>1.9150052595007486E-3</v>
      </c>
      <c r="Y22">
        <f t="shared" si="17"/>
        <v>8.0621345084542669E-3</v>
      </c>
      <c r="Z22">
        <f t="shared" si="18"/>
        <v>0.79623631107747161</v>
      </c>
      <c r="AB22">
        <f t="shared" si="19"/>
        <v>373.1926361063197</v>
      </c>
      <c r="AC22">
        <f t="shared" si="2"/>
        <v>191.90247572395469</v>
      </c>
      <c r="AE22">
        <f t="shared" si="3"/>
        <v>3494.8590767578148</v>
      </c>
      <c r="AF22">
        <f t="shared" si="4"/>
        <v>-174.74295383789075</v>
      </c>
      <c r="AG22">
        <f t="shared" si="4"/>
        <v>-19.90590777693679</v>
      </c>
      <c r="AH22">
        <f t="shared" si="5"/>
        <v>-3830.010519001497</v>
      </c>
      <c r="AI22">
        <f t="shared" si="6"/>
        <v>-529.80030385850932</v>
      </c>
      <c r="AJ22">
        <f t="shared" si="7"/>
        <v>181.290160382365</v>
      </c>
      <c r="AK22">
        <f t="shared" si="24"/>
        <v>258.5316131318371</v>
      </c>
      <c r="AL22">
        <f t="shared" si="8"/>
        <v>-89.978530344307217</v>
      </c>
      <c r="AN22">
        <f t="shared" si="9"/>
        <v>734.37120461977099</v>
      </c>
      <c r="AO22">
        <f t="shared" si="9"/>
        <v>-36.718560230988551</v>
      </c>
      <c r="AP22">
        <f t="shared" si="9"/>
        <v>-4.1828082769965578</v>
      </c>
      <c r="AQ22">
        <f t="shared" si="9"/>
        <v>-804.79623835214034</v>
      </c>
      <c r="AR22">
        <f t="shared" si="9"/>
        <v>-111.32640224035443</v>
      </c>
      <c r="AS22">
        <f t="shared" si="9"/>
        <v>38.094318123183868</v>
      </c>
      <c r="AT22">
        <f t="shared" si="9"/>
        <v>54.324986501044123</v>
      </c>
      <c r="AU22">
        <f t="shared" si="9"/>
        <v>-18.907097616126432</v>
      </c>
      <c r="AW22">
        <v>19</v>
      </c>
      <c r="AX22">
        <f>(R22*SUMPRODUCT(K23:$K$23, X23:$X$23)-$AZ$3*SUMPRODUCT(K22:$K$22, W23:$W$23))/Z22</f>
        <v>241.01196222045078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2.4628010000000001E-3</v>
      </c>
      <c r="O23">
        <f t="shared" si="21"/>
        <v>4389.2234354755201</v>
      </c>
      <c r="P23">
        <f t="shared" si="22"/>
        <v>219.46117177377602</v>
      </c>
      <c r="Q23" s="4">
        <f t="shared" si="23"/>
        <v>25</v>
      </c>
      <c r="R23">
        <f t="shared" si="0"/>
        <v>2000000</v>
      </c>
      <c r="S23">
        <f t="shared" si="1"/>
        <v>244.05355308590333</v>
      </c>
      <c r="U23">
        <f t="shared" si="13"/>
        <v>2.4628010000000001E-3</v>
      </c>
      <c r="V23">
        <f t="shared" si="14"/>
        <v>0.01</v>
      </c>
      <c r="W23">
        <f t="shared" si="15"/>
        <v>0.79623631107747161</v>
      </c>
      <c r="X23">
        <f t="shared" si="16"/>
        <v>1.9609715831579084E-3</v>
      </c>
      <c r="Y23">
        <f t="shared" si="17"/>
        <v>7.9623631107747159E-3</v>
      </c>
      <c r="Z23">
        <f t="shared" si="18"/>
        <v>0.78631297638353903</v>
      </c>
      <c r="AB23">
        <f t="shared" si="19"/>
        <v>191.90247572395469</v>
      </c>
      <c r="AC23">
        <f t="shared" si="2"/>
        <v>191.90247572395469</v>
      </c>
      <c r="AE23">
        <f t="shared" si="3"/>
        <v>3451.3033435611387</v>
      </c>
      <c r="AF23">
        <f t="shared" si="4"/>
        <v>-172.56516717805695</v>
      </c>
      <c r="AG23">
        <f t="shared" si="4"/>
        <v>-19.657824409588475</v>
      </c>
      <c r="AH23">
        <f t="shared" si="5"/>
        <v>-3921.9431663158166</v>
      </c>
      <c r="AI23">
        <f t="shared" si="6"/>
        <v>-662.86281434232342</v>
      </c>
      <c r="AJ23">
        <f t="shared" si="7"/>
        <v>0</v>
      </c>
      <c r="AK23">
        <f t="shared" si="24"/>
        <v>242.9448456474926</v>
      </c>
      <c r="AL23">
        <f t="shared" si="8"/>
        <v>-419.91796869483085</v>
      </c>
      <c r="AN23">
        <f t="shared" si="9"/>
        <v>668.05231015212678</v>
      </c>
      <c r="AO23">
        <f t="shared" si="9"/>
        <v>-33.402615507606342</v>
      </c>
      <c r="AP23">
        <f t="shared" si="9"/>
        <v>-3.8050712157454298</v>
      </c>
      <c r="AQ23">
        <f t="shared" si="9"/>
        <v>-759.15181359839073</v>
      </c>
      <c r="AR23">
        <f t="shared" si="9"/>
        <v>-128.30719016961569</v>
      </c>
      <c r="AS23">
        <f t="shared" si="9"/>
        <v>0</v>
      </c>
      <c r="AT23">
        <f t="shared" si="9"/>
        <v>47.025673844969639</v>
      </c>
      <c r="AU23">
        <f t="shared" si="9"/>
        <v>-81.281516324646049</v>
      </c>
      <c r="AW23">
        <v>20</v>
      </c>
      <c r="AX23">
        <f>(R23*SUMPRODUCT(K$23:$K24, X$23:$X24)-$AZ$3*SUMPRODUCT(K$22:$K23, W$23:$W24))/Z23</f>
        <v>244.05355308590333</v>
      </c>
    </row>
    <row r="25" spans="5:50" x14ac:dyDescent="0.25">
      <c r="AN25" s="8">
        <f t="shared" ref="AN25:AU25" si="25">SUM(AN3:AN23)</f>
        <v>38141.212023993547</v>
      </c>
      <c r="AO25" s="8">
        <f t="shared" si="25"/>
        <v>-5198.9781778063179</v>
      </c>
      <c r="AP25" s="8">
        <f t="shared" si="25"/>
        <v>-1714.676095929851</v>
      </c>
      <c r="AQ25" s="8">
        <f t="shared" si="25"/>
        <v>-32031.929462158718</v>
      </c>
      <c r="AR25" s="8">
        <f t="shared" si="25"/>
        <v>-804.37171190133176</v>
      </c>
      <c r="AS25" s="8">
        <f t="shared" si="25"/>
        <v>-661.22568238842439</v>
      </c>
      <c r="AT25" s="8">
        <f t="shared" si="25"/>
        <v>2755.0200554604871</v>
      </c>
      <c r="AU25" s="9">
        <f t="shared" si="25"/>
        <v>1289.4226611707311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27" priority="1" operator="lessThan">
      <formula>0</formula>
    </cfRule>
  </conditionalFormatting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D2EFD-EFB4-40D3-84F3-7B9C97CA20E5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'T.35.04.F'!C3*(1+C12)</f>
        <v>9289.2870083000762</v>
      </c>
      <c r="K3">
        <v>1</v>
      </c>
      <c r="L3" s="2">
        <v>0</v>
      </c>
      <c r="O3">
        <f>$C$3</f>
        <v>9289.2870083000762</v>
      </c>
      <c r="P3">
        <f>O3*B5</f>
        <v>7431.4296066400611</v>
      </c>
      <c r="Q3" s="4">
        <f>B8</f>
        <v>1522.432587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9289.2870083000762</v>
      </c>
      <c r="AF3">
        <f t="shared" ref="AF3:AG23" si="4">-$Z3*P3</f>
        <v>-7431.4296066400611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335.42481466001504</v>
      </c>
      <c r="AJ3">
        <f t="shared" ref="AJ3:AJ23" si="7">AB3-AC3</f>
        <v>0</v>
      </c>
      <c r="AL3">
        <f t="shared" ref="AL3:AL23" si="8">SUM(AI3:AK3)</f>
        <v>335.42481466001504</v>
      </c>
      <c r="AN3">
        <f t="shared" ref="AN3:AU23" si="9">AE3*$K3</f>
        <v>9289.2870083000762</v>
      </c>
      <c r="AO3">
        <f t="shared" si="9"/>
        <v>-7431.4296066400611</v>
      </c>
      <c r="AP3">
        <f t="shared" si="9"/>
        <v>-1522.432587</v>
      </c>
      <c r="AQ3">
        <f t="shared" si="9"/>
        <v>0</v>
      </c>
      <c r="AR3">
        <f t="shared" si="9"/>
        <v>335.42481466001504</v>
      </c>
      <c r="AS3">
        <f t="shared" si="9"/>
        <v>0</v>
      </c>
      <c r="AT3">
        <f t="shared" si="9"/>
        <v>0</v>
      </c>
      <c r="AU3">
        <f t="shared" si="9"/>
        <v>335.42481466001504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4837.6799958884749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Mortalities!B11:B30</f>
        <v>1.84855E-3</v>
      </c>
      <c r="R4">
        <f t="shared" si="0"/>
        <v>2000000</v>
      </c>
      <c r="S4">
        <f t="shared" si="1"/>
        <v>1449.1806794002396</v>
      </c>
      <c r="U4">
        <f t="shared" ref="U4:U23" si="13">M4</f>
        <v>1.84855E-3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1.84855E-3</v>
      </c>
      <c r="Y4">
        <f t="shared" ref="Y4:Y23" si="17">V4*W4</f>
        <v>0.01</v>
      </c>
      <c r="Z4">
        <f t="shared" ref="Z4:Z23" si="18">MAX(0, W4-X4-Y4)</f>
        <v>0.98815145000000004</v>
      </c>
      <c r="AB4">
        <f t="shared" ref="AB4:AB23" si="19">AC3</f>
        <v>0</v>
      </c>
      <c r="AC4">
        <f t="shared" si="2"/>
        <v>1432.0099896613319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-3697.1</v>
      </c>
      <c r="AI4">
        <f t="shared" si="6"/>
        <v>-3697.1</v>
      </c>
      <c r="AJ4">
        <f t="shared" si="7"/>
        <v>-1432.0099896613319</v>
      </c>
      <c r="AK4">
        <f>G4*MAX(0, SUM(AB4, AE4:AF4))</f>
        <v>0</v>
      </c>
      <c r="AL4">
        <f t="shared" si="8"/>
        <v>-5129.1099896613323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-3405.670006227132</v>
      </c>
      <c r="AR4">
        <f t="shared" si="9"/>
        <v>-3405.670006227132</v>
      </c>
      <c r="AS4">
        <f t="shared" si="9"/>
        <v>-1319.1294448100466</v>
      </c>
      <c r="AT4">
        <f t="shared" si="9"/>
        <v>0</v>
      </c>
      <c r="AU4">
        <f t="shared" si="9"/>
        <v>-4724.7994510371791</v>
      </c>
      <c r="AW4">
        <v>1</v>
      </c>
      <c r="AX4">
        <f>(R4*SUMPRODUCT(K5:$K$23, X5:$X$23)-$AZ$3*SUMPRODUCT(K4:$K$22, W5:$W$23))/Z4</f>
        <v>1449.1806794002396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1.8814719999999999E-3</v>
      </c>
      <c r="O5">
        <f t="shared" ref="O5:O23" si="21">$C$3</f>
        <v>9289.2870083000762</v>
      </c>
      <c r="P5">
        <f t="shared" ref="P5:P23" si="22">O5*$C$5</f>
        <v>464.46435041500382</v>
      </c>
      <c r="Q5" s="4">
        <f t="shared" ref="Q5:Q23" si="23">$C$8</f>
        <v>25</v>
      </c>
      <c r="R5">
        <f t="shared" si="0"/>
        <v>2000000</v>
      </c>
      <c r="S5">
        <f t="shared" si="1"/>
        <v>2745.052784473728</v>
      </c>
      <c r="U5">
        <f t="shared" si="13"/>
        <v>1.8814719999999999E-3</v>
      </c>
      <c r="V5">
        <f t="shared" si="14"/>
        <v>0.01</v>
      </c>
      <c r="W5">
        <f t="shared" si="15"/>
        <v>0.98815145000000004</v>
      </c>
      <c r="X5">
        <f t="shared" si="16"/>
        <v>1.8591792849343999E-3</v>
      </c>
      <c r="Y5">
        <f t="shared" si="17"/>
        <v>9.8815145000000007E-3</v>
      </c>
      <c r="Z5">
        <f t="shared" si="18"/>
        <v>0.97641075621506568</v>
      </c>
      <c r="AB5">
        <f t="shared" si="19"/>
        <v>1432.0099896613319</v>
      </c>
      <c r="AC5">
        <f t="shared" si="2"/>
        <v>2680.2990651382643</v>
      </c>
      <c r="AE5">
        <f t="shared" si="3"/>
        <v>9070.1597524730623</v>
      </c>
      <c r="AF5">
        <f t="shared" si="4"/>
        <v>-453.50798762365315</v>
      </c>
      <c r="AG5">
        <f t="shared" si="4"/>
        <v>-24.410268905376643</v>
      </c>
      <c r="AH5">
        <f t="shared" si="5"/>
        <v>-3718.3585698687998</v>
      </c>
      <c r="AI5">
        <f t="shared" si="6"/>
        <v>4873.8829260752336</v>
      </c>
      <c r="AJ5">
        <f t="shared" si="7"/>
        <v>-1248.2890754769323</v>
      </c>
      <c r="AK5">
        <f>G5*SUM(AB5, AE5:AF5)</f>
        <v>703.40632281575199</v>
      </c>
      <c r="AL5">
        <f t="shared" si="8"/>
        <v>4329.0001734140533</v>
      </c>
      <c r="AN5">
        <f t="shared" si="9"/>
        <v>7696.5779132339985</v>
      </c>
      <c r="AO5">
        <f t="shared" si="9"/>
        <v>-384.82889566169996</v>
      </c>
      <c r="AP5">
        <f t="shared" si="9"/>
        <v>-20.713586269745527</v>
      </c>
      <c r="AQ5">
        <f t="shared" si="9"/>
        <v>-3155.2516409133177</v>
      </c>
      <c r="AR5">
        <f t="shared" si="9"/>
        <v>4135.7837903892359</v>
      </c>
      <c r="AS5">
        <f t="shared" si="9"/>
        <v>-1059.24861191419</v>
      </c>
      <c r="AT5">
        <f t="shared" si="9"/>
        <v>596.88271386143253</v>
      </c>
      <c r="AU5">
        <f t="shared" si="9"/>
        <v>3673.4178923364784</v>
      </c>
      <c r="AW5">
        <v>2</v>
      </c>
      <c r="AX5">
        <f>(R5*SUMPRODUCT(K6:$K$23, X6:$X$23)-$AZ$3*SUMPRODUCT(K5:$K$22, W6:$W$23))/Z5</f>
        <v>2745.052784473728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1.927022E-3</v>
      </c>
      <c r="O6">
        <f t="shared" si="21"/>
        <v>9289.2870083000762</v>
      </c>
      <c r="P6">
        <f t="shared" si="22"/>
        <v>464.46435041500382</v>
      </c>
      <c r="Q6" s="4">
        <f t="shared" si="23"/>
        <v>25</v>
      </c>
      <c r="R6">
        <f t="shared" si="0"/>
        <v>2000000</v>
      </c>
      <c r="S6">
        <f t="shared" si="1"/>
        <v>3883.8437673773828</v>
      </c>
      <c r="U6">
        <f t="shared" si="13"/>
        <v>1.927022E-3</v>
      </c>
      <c r="V6">
        <f t="shared" si="14"/>
        <v>0.01</v>
      </c>
      <c r="W6">
        <f t="shared" si="15"/>
        <v>0.97641075621506568</v>
      </c>
      <c r="X6">
        <f t="shared" si="16"/>
        <v>1.8815650082630684E-3</v>
      </c>
      <c r="Y6">
        <f t="shared" si="17"/>
        <v>9.7641075621506569E-3</v>
      </c>
      <c r="Z6">
        <f t="shared" si="18"/>
        <v>0.96476508364465197</v>
      </c>
      <c r="AB6">
        <f t="shared" si="19"/>
        <v>2680.2990651382643</v>
      </c>
      <c r="AC6">
        <f t="shared" si="2"/>
        <v>3746.9968570966012</v>
      </c>
      <c r="AE6">
        <f t="shared" si="3"/>
        <v>8961.9797575618013</v>
      </c>
      <c r="AF6">
        <f t="shared" si="4"/>
        <v>-448.0989878780901</v>
      </c>
      <c r="AG6">
        <f t="shared" si="4"/>
        <v>-24.119127091116297</v>
      </c>
      <c r="AH6">
        <f t="shared" si="5"/>
        <v>-3763.1300165261368</v>
      </c>
      <c r="AI6">
        <f t="shared" si="6"/>
        <v>4726.6316260664589</v>
      </c>
      <c r="AJ6">
        <f t="shared" si="7"/>
        <v>-1066.6977919583369</v>
      </c>
      <c r="AK6">
        <f>G6*SUM(AB6, AE6:AF6)</f>
        <v>783.59258843753844</v>
      </c>
      <c r="AL6">
        <f t="shared" si="8"/>
        <v>4443.5264225456604</v>
      </c>
      <c r="AN6">
        <f t="shared" si="9"/>
        <v>7005.3213044718759</v>
      </c>
      <c r="AO6">
        <f t="shared" si="9"/>
        <v>-350.26606522359378</v>
      </c>
      <c r="AP6">
        <f t="shared" si="9"/>
        <v>-18.85322656683055</v>
      </c>
      <c r="AQ6">
        <f t="shared" si="9"/>
        <v>-2941.5302856519934</v>
      </c>
      <c r="AR6">
        <f t="shared" si="9"/>
        <v>3694.6717270294585</v>
      </c>
      <c r="AS6">
        <f t="shared" si="9"/>
        <v>-833.80692320062019</v>
      </c>
      <c r="AT6">
        <f t="shared" si="9"/>
        <v>612.51174431364439</v>
      </c>
      <c r="AU6">
        <f t="shared" si="9"/>
        <v>3473.3765481424825</v>
      </c>
      <c r="AW6">
        <v>3</v>
      </c>
      <c r="AX6">
        <f>(R6*SUMPRODUCT(K7:$K$23, X7:$X$23)-$AZ$3*SUMPRODUCT(K6:$K$22, W7:$W$23))/Z6</f>
        <v>3883.8437673773828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1.979789E-3</v>
      </c>
      <c r="O7">
        <f t="shared" si="21"/>
        <v>9289.2870083000762</v>
      </c>
      <c r="P7">
        <f t="shared" si="22"/>
        <v>464.46435041500382</v>
      </c>
      <c r="Q7" s="4">
        <f t="shared" si="23"/>
        <v>25</v>
      </c>
      <c r="R7">
        <f t="shared" si="0"/>
        <v>2000000</v>
      </c>
      <c r="S7">
        <f t="shared" si="1"/>
        <v>4872.5786639896742</v>
      </c>
      <c r="U7">
        <f t="shared" si="13"/>
        <v>1.979789E-3</v>
      </c>
      <c r="V7">
        <f t="shared" si="14"/>
        <v>0.01</v>
      </c>
      <c r="W7">
        <f t="shared" si="15"/>
        <v>0.96476508364465197</v>
      </c>
      <c r="X7">
        <f t="shared" si="16"/>
        <v>1.9100313001837619E-3</v>
      </c>
      <c r="Y7">
        <f t="shared" si="17"/>
        <v>9.6476508364465204E-3</v>
      </c>
      <c r="Z7">
        <f t="shared" si="18"/>
        <v>0.95320740150802175</v>
      </c>
      <c r="AB7">
        <f t="shared" si="19"/>
        <v>3746.9968570966012</v>
      </c>
      <c r="AC7">
        <f t="shared" si="2"/>
        <v>4644.5780469450256</v>
      </c>
      <c r="AE7">
        <f t="shared" si="3"/>
        <v>8854.6171310439404</v>
      </c>
      <c r="AF7">
        <f t="shared" si="4"/>
        <v>-442.73085655219705</v>
      </c>
      <c r="AG7">
        <f t="shared" si="4"/>
        <v>-23.830185037700545</v>
      </c>
      <c r="AH7">
        <f t="shared" si="5"/>
        <v>-3820.0626003675238</v>
      </c>
      <c r="AI7">
        <f t="shared" si="6"/>
        <v>4567.9934890865188</v>
      </c>
      <c r="AJ7">
        <f t="shared" si="7"/>
        <v>-897.5811898484244</v>
      </c>
      <c r="AK7">
        <f>G7*SUM(AB7, AE7:AF7)</f>
        <v>851.12181921118429</v>
      </c>
      <c r="AL7">
        <f t="shared" si="8"/>
        <v>4521.534118449279</v>
      </c>
      <c r="AN7">
        <f t="shared" si="9"/>
        <v>6375.8083603548157</v>
      </c>
      <c r="AO7">
        <f t="shared" si="9"/>
        <v>-318.79041801774082</v>
      </c>
      <c r="AP7">
        <f t="shared" si="9"/>
        <v>-17.15903587287691</v>
      </c>
      <c r="AQ7">
        <f t="shared" si="9"/>
        <v>-2750.6538909639448</v>
      </c>
      <c r="AR7">
        <f t="shared" si="9"/>
        <v>3289.2050155002535</v>
      </c>
      <c r="AS7">
        <f t="shared" si="9"/>
        <v>-646.30752178644468</v>
      </c>
      <c r="AT7">
        <f t="shared" si="9"/>
        <v>612.85423528722197</v>
      </c>
      <c r="AU7">
        <f t="shared" si="9"/>
        <v>3255.751729001031</v>
      </c>
      <c r="AW7">
        <v>4</v>
      </c>
      <c r="AX7">
        <f>(R7*SUMPRODUCT(K8:$K$23, X8:$X$23)-$AZ$3*SUMPRODUCT(K7:$K$22, W8:$W$23))/Z7</f>
        <v>4872.5786639896742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2.0334569999999998E-3</v>
      </c>
      <c r="O8">
        <f t="shared" si="21"/>
        <v>9289.2870083000762</v>
      </c>
      <c r="P8">
        <f t="shared" si="22"/>
        <v>464.46435041500382</v>
      </c>
      <c r="Q8" s="4">
        <f t="shared" si="23"/>
        <v>25</v>
      </c>
      <c r="R8">
        <f t="shared" si="0"/>
        <v>2000000</v>
      </c>
      <c r="S8">
        <f t="shared" si="1"/>
        <v>5727.3278490927678</v>
      </c>
      <c r="U8">
        <f t="shared" si="13"/>
        <v>2.0334569999999998E-3</v>
      </c>
      <c r="V8">
        <f t="shared" si="14"/>
        <v>0.01</v>
      </c>
      <c r="W8">
        <f t="shared" si="15"/>
        <v>0.95320740150802175</v>
      </c>
      <c r="X8">
        <f t="shared" si="16"/>
        <v>1.9383062630482972E-3</v>
      </c>
      <c r="Y8">
        <f t="shared" si="17"/>
        <v>9.5320740150802181E-3</v>
      </c>
      <c r="Z8">
        <f t="shared" si="18"/>
        <v>0.94173702122989322</v>
      </c>
      <c r="AB8">
        <f t="shared" si="19"/>
        <v>4644.5780469450256</v>
      </c>
      <c r="AC8">
        <f t="shared" si="2"/>
        <v>5393.636668211635</v>
      </c>
      <c r="AE8">
        <f t="shared" si="3"/>
        <v>8748.0654765460604</v>
      </c>
      <c r="AF8">
        <f t="shared" si="4"/>
        <v>-437.403273827303</v>
      </c>
      <c r="AG8">
        <f t="shared" si="4"/>
        <v>-23.543425530747331</v>
      </c>
      <c r="AH8">
        <f t="shared" si="5"/>
        <v>-3876.6125260965946</v>
      </c>
      <c r="AI8">
        <f t="shared" si="6"/>
        <v>4410.506251091414</v>
      </c>
      <c r="AJ8">
        <f t="shared" si="7"/>
        <v>-749.05862126660941</v>
      </c>
      <c r="AK8">
        <f t="shared" ref="AK8:AK23" si="24">G8*SUM(AB8:AB8, AE8:AF8)</f>
        <v>906.8668174764648</v>
      </c>
      <c r="AL8">
        <f t="shared" si="8"/>
        <v>4568.314447301269</v>
      </c>
      <c r="AN8">
        <f t="shared" si="9"/>
        <v>5802.5495725850033</v>
      </c>
      <c r="AO8">
        <f t="shared" si="9"/>
        <v>-290.12747862925016</v>
      </c>
      <c r="AP8">
        <f t="shared" si="9"/>
        <v>-15.616240426742019</v>
      </c>
      <c r="AQ8">
        <f t="shared" si="9"/>
        <v>-2571.3383623713698</v>
      </c>
      <c r="AR8">
        <f t="shared" si="9"/>
        <v>2925.4674911576403</v>
      </c>
      <c r="AS8">
        <f t="shared" si="9"/>
        <v>-496.84696511756744</v>
      </c>
      <c r="AT8">
        <f t="shared" si="9"/>
        <v>601.52037936245517</v>
      </c>
      <c r="AU8">
        <f t="shared" si="9"/>
        <v>3030.1409054025276</v>
      </c>
      <c r="AW8">
        <v>5</v>
      </c>
      <c r="AX8">
        <f>(R8*SUMPRODUCT(K9:$K$23, X9:$X$23)-$AZ$3*SUMPRODUCT(K8:$K$22, W9:$W$23))/Z8</f>
        <v>5727.3278490927678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2.08983E-3</v>
      </c>
      <c r="O9">
        <f t="shared" si="21"/>
        <v>9289.2870083000762</v>
      </c>
      <c r="P9">
        <f t="shared" si="22"/>
        <v>464.46435041500382</v>
      </c>
      <c r="Q9" s="4">
        <f t="shared" si="23"/>
        <v>25</v>
      </c>
      <c r="R9">
        <f t="shared" si="0"/>
        <v>2000000</v>
      </c>
      <c r="S9">
        <f t="shared" si="1"/>
        <v>6460.4297488703442</v>
      </c>
      <c r="U9">
        <f t="shared" si="13"/>
        <v>2.08983E-3</v>
      </c>
      <c r="V9">
        <f t="shared" si="14"/>
        <v>0.01</v>
      </c>
      <c r="W9">
        <f t="shared" si="15"/>
        <v>0.94173702122989322</v>
      </c>
      <c r="X9">
        <f t="shared" si="16"/>
        <v>1.9680702790768677E-3</v>
      </c>
      <c r="Y9">
        <f t="shared" si="17"/>
        <v>9.4173702122989332E-3</v>
      </c>
      <c r="Z9">
        <f t="shared" si="18"/>
        <v>0.93035158073851743</v>
      </c>
      <c r="AB9">
        <f t="shared" si="19"/>
        <v>5393.636668211635</v>
      </c>
      <c r="AC9">
        <f t="shared" si="2"/>
        <v>6010.471029111668</v>
      </c>
      <c r="AE9">
        <f t="shared" si="3"/>
        <v>8642.3028521057495</v>
      </c>
      <c r="AF9">
        <f t="shared" si="4"/>
        <v>-432.11514260528747</v>
      </c>
      <c r="AG9">
        <f t="shared" si="4"/>
        <v>-23.258789518462937</v>
      </c>
      <c r="AH9">
        <f t="shared" si="5"/>
        <v>-3936.1405581537351</v>
      </c>
      <c r="AI9">
        <f t="shared" si="6"/>
        <v>4250.7883618282631</v>
      </c>
      <c r="AJ9">
        <f t="shared" si="7"/>
        <v>-616.83436090003306</v>
      </c>
      <c r="AK9">
        <f t="shared" si="24"/>
        <v>952.26770643984685</v>
      </c>
      <c r="AL9">
        <f t="shared" si="8"/>
        <v>4586.2217073680767</v>
      </c>
      <c r="AN9">
        <f t="shared" si="9"/>
        <v>5280.5320464104434</v>
      </c>
      <c r="AO9">
        <f t="shared" si="9"/>
        <v>-264.02660232052216</v>
      </c>
      <c r="AP9">
        <f t="shared" si="9"/>
        <v>-14.211349164075328</v>
      </c>
      <c r="AQ9">
        <f t="shared" si="9"/>
        <v>-2405.0205960373532</v>
      </c>
      <c r="AR9">
        <f t="shared" si="9"/>
        <v>2597.2734988884922</v>
      </c>
      <c r="AS9">
        <f t="shared" si="9"/>
        <v>-376.89186155586873</v>
      </c>
      <c r="AT9">
        <f t="shared" si="9"/>
        <v>581.84493492867637</v>
      </c>
      <c r="AU9">
        <f t="shared" si="9"/>
        <v>2802.2265722612997</v>
      </c>
      <c r="AW9">
        <v>6</v>
      </c>
      <c r="AX9">
        <f>(R9*SUMPRODUCT(K10:$K$23, X10:$X$23)-$AZ$3*SUMPRODUCT(K9:$K$22, W10:$W$23))/Z9</f>
        <v>6460.4297488703442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2.1556750000000001E-3</v>
      </c>
      <c r="O10">
        <f t="shared" si="21"/>
        <v>9289.2870083000762</v>
      </c>
      <c r="P10">
        <f t="shared" si="22"/>
        <v>464.46435041500382</v>
      </c>
      <c r="Q10" s="4">
        <f t="shared" si="23"/>
        <v>25</v>
      </c>
      <c r="R10">
        <f t="shared" si="0"/>
        <v>2000000</v>
      </c>
      <c r="S10">
        <f t="shared" si="1"/>
        <v>7075.6835035824342</v>
      </c>
      <c r="U10">
        <f t="shared" si="13"/>
        <v>2.1556750000000001E-3</v>
      </c>
      <c r="V10">
        <f t="shared" si="14"/>
        <v>0.01</v>
      </c>
      <c r="W10">
        <f t="shared" si="15"/>
        <v>0.93035158073851743</v>
      </c>
      <c r="X10">
        <f t="shared" si="16"/>
        <v>2.0055356438085036E-3</v>
      </c>
      <c r="Y10">
        <f t="shared" si="17"/>
        <v>9.3035158073851744E-3</v>
      </c>
      <c r="Z10">
        <f t="shared" si="18"/>
        <v>0.91904252928732377</v>
      </c>
      <c r="AB10">
        <f t="shared" si="19"/>
        <v>6010.471029111668</v>
      </c>
      <c r="AC10">
        <f t="shared" si="2"/>
        <v>6502.8540635689933</v>
      </c>
      <c r="AE10">
        <f t="shared" si="3"/>
        <v>8537.2498273839792</v>
      </c>
      <c r="AF10">
        <f t="shared" si="4"/>
        <v>-426.86249136919895</v>
      </c>
      <c r="AG10">
        <f t="shared" si="4"/>
        <v>-22.976063232183094</v>
      </c>
      <c r="AH10">
        <f t="shared" si="5"/>
        <v>-4011.0712876170073</v>
      </c>
      <c r="AI10">
        <f t="shared" si="6"/>
        <v>4076.3399851655895</v>
      </c>
      <c r="AJ10">
        <f t="shared" si="7"/>
        <v>-492.38303445732527</v>
      </c>
      <c r="AK10">
        <f t="shared" si="24"/>
        <v>988.46008555885157</v>
      </c>
      <c r="AL10">
        <f t="shared" si="8"/>
        <v>4572.4170362671157</v>
      </c>
      <c r="AN10">
        <f t="shared" si="9"/>
        <v>4805.1567422770613</v>
      </c>
      <c r="AO10">
        <f t="shared" si="9"/>
        <v>-240.25783711385304</v>
      </c>
      <c r="AP10">
        <f t="shared" si="9"/>
        <v>-12.931984817520448</v>
      </c>
      <c r="AQ10">
        <f t="shared" si="9"/>
        <v>-2257.6153481680135</v>
      </c>
      <c r="AR10">
        <f t="shared" si="9"/>
        <v>2294.3515721776739</v>
      </c>
      <c r="AS10">
        <f t="shared" si="9"/>
        <v>-277.13581137292874</v>
      </c>
      <c r="AT10">
        <f t="shared" si="9"/>
        <v>556.35078516266185</v>
      </c>
      <c r="AU10">
        <f t="shared" si="9"/>
        <v>2573.5665459674069</v>
      </c>
      <c r="AW10">
        <v>7</v>
      </c>
      <c r="AX10">
        <f>(R10*SUMPRODUCT(K11:$K$23, X11:$X$23)-$AZ$3*SUMPRODUCT(K10:$K$22, W11:$W$23))/Z10</f>
        <v>7075.6835035824342</v>
      </c>
    </row>
    <row r="11" spans="1:52" x14ac:dyDescent="0.25">
      <c r="A11" t="s">
        <v>33</v>
      </c>
      <c r="C11" s="7">
        <f>AU25</f>
        <v>25822.629585890732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2.2206180000000002E-3</v>
      </c>
      <c r="O11">
        <f t="shared" si="21"/>
        <v>9289.2870083000762</v>
      </c>
      <c r="P11">
        <f t="shared" si="22"/>
        <v>464.46435041500382</v>
      </c>
      <c r="Q11" s="4">
        <f t="shared" si="23"/>
        <v>25</v>
      </c>
      <c r="R11">
        <f t="shared" si="0"/>
        <v>2000000</v>
      </c>
      <c r="S11">
        <f t="shared" si="1"/>
        <v>7588.6033114339134</v>
      </c>
      <c r="U11">
        <f t="shared" si="13"/>
        <v>2.2206180000000002E-3</v>
      </c>
      <c r="V11">
        <f t="shared" si="14"/>
        <v>0.01</v>
      </c>
      <c r="W11">
        <f t="shared" si="15"/>
        <v>0.91904252928732377</v>
      </c>
      <c r="X11">
        <f t="shared" si="16"/>
        <v>2.0408423833009584E-3</v>
      </c>
      <c r="Y11">
        <f t="shared" si="17"/>
        <v>9.1904252928732381E-3</v>
      </c>
      <c r="Z11">
        <f t="shared" si="18"/>
        <v>0.90781126161114956</v>
      </c>
      <c r="AB11">
        <f t="shared" si="19"/>
        <v>6502.8540635689933</v>
      </c>
      <c r="AC11">
        <f t="shared" si="2"/>
        <v>6889.0195460193681</v>
      </c>
      <c r="AE11">
        <f t="shared" si="3"/>
        <v>8432.9193584729528</v>
      </c>
      <c r="AF11">
        <f t="shared" si="4"/>
        <v>-421.64596792364767</v>
      </c>
      <c r="AG11">
        <f t="shared" si="4"/>
        <v>-22.695281540278739</v>
      </c>
      <c r="AH11">
        <f t="shared" si="5"/>
        <v>-4081.6847666019166</v>
      </c>
      <c r="AI11">
        <f t="shared" si="6"/>
        <v>3906.8933424071101</v>
      </c>
      <c r="AJ11">
        <f t="shared" si="7"/>
        <v>-386.16548245037484</v>
      </c>
      <c r="AK11">
        <f t="shared" si="24"/>
        <v>1015.988921788281</v>
      </c>
      <c r="AL11">
        <f t="shared" si="8"/>
        <v>4536.7167817450163</v>
      </c>
      <c r="AN11">
        <f t="shared" si="9"/>
        <v>4372.2892238373579</v>
      </c>
      <c r="AO11">
        <f t="shared" si="9"/>
        <v>-218.61446119186792</v>
      </c>
      <c r="AP11">
        <f t="shared" si="9"/>
        <v>-11.767020493420732</v>
      </c>
      <c r="AQ11">
        <f t="shared" si="9"/>
        <v>-2116.2666879037133</v>
      </c>
      <c r="AR11">
        <f t="shared" si="9"/>
        <v>2025.6410542483563</v>
      </c>
      <c r="AS11">
        <f t="shared" si="9"/>
        <v>-200.21858454501711</v>
      </c>
      <c r="AT11">
        <f t="shared" si="9"/>
        <v>526.76863437686632</v>
      </c>
      <c r="AU11">
        <f t="shared" si="9"/>
        <v>2352.1911040802056</v>
      </c>
      <c r="AW11">
        <v>8</v>
      </c>
      <c r="AX11">
        <f>(R11*SUMPRODUCT(K12:$K$23, X12:$X$23)-$AZ$3*SUMPRODUCT(K11:$K$22, W12:$W$23))/Z11</f>
        <v>7588.6033114339134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2.2950319999999998E-3</v>
      </c>
      <c r="O12">
        <f t="shared" si="21"/>
        <v>9289.2870083000762</v>
      </c>
      <c r="P12">
        <f t="shared" si="22"/>
        <v>464.46435041500382</v>
      </c>
      <c r="Q12" s="4">
        <f t="shared" si="23"/>
        <v>25</v>
      </c>
      <c r="R12">
        <f t="shared" si="0"/>
        <v>2000000</v>
      </c>
      <c r="S12">
        <f t="shared" si="1"/>
        <v>8002.9794577946559</v>
      </c>
      <c r="U12">
        <f t="shared" si="13"/>
        <v>2.2950319999999998E-3</v>
      </c>
      <c r="V12">
        <f t="shared" si="14"/>
        <v>0.01</v>
      </c>
      <c r="W12">
        <f t="shared" si="15"/>
        <v>0.90781126161114956</v>
      </c>
      <c r="X12">
        <f t="shared" si="16"/>
        <v>2.0834558953579598E-3</v>
      </c>
      <c r="Y12">
        <f t="shared" si="17"/>
        <v>9.0781126161114962E-3</v>
      </c>
      <c r="Z12">
        <f t="shared" si="18"/>
        <v>0.89664969309968012</v>
      </c>
      <c r="AB12">
        <f t="shared" si="19"/>
        <v>6889.0195460193681</v>
      </c>
      <c r="AC12">
        <f t="shared" si="2"/>
        <v>7175.8690747146229</v>
      </c>
      <c r="AE12">
        <f t="shared" si="3"/>
        <v>8329.2363451071087</v>
      </c>
      <c r="AF12">
        <f t="shared" si="4"/>
        <v>-416.46181725535547</v>
      </c>
      <c r="AG12">
        <f t="shared" si="4"/>
        <v>-22.416242327492004</v>
      </c>
      <c r="AH12">
        <f t="shared" si="5"/>
        <v>-4166.9117907159198</v>
      </c>
      <c r="AI12">
        <f t="shared" si="6"/>
        <v>3723.4464948083414</v>
      </c>
      <c r="AJ12">
        <f t="shared" si="7"/>
        <v>-286.84952869525478</v>
      </c>
      <c r="AK12">
        <f t="shared" si="24"/>
        <v>1036.1255851709786</v>
      </c>
      <c r="AL12">
        <f t="shared" si="8"/>
        <v>4472.722551284065</v>
      </c>
      <c r="AN12">
        <f t="shared" si="9"/>
        <v>3978.1164104426266</v>
      </c>
      <c r="AO12">
        <f t="shared" si="9"/>
        <v>-198.90582052213134</v>
      </c>
      <c r="AP12">
        <f t="shared" si="9"/>
        <v>-10.706194153782034</v>
      </c>
      <c r="AQ12">
        <f t="shared" si="9"/>
        <v>-1990.1536573939911</v>
      </c>
      <c r="AR12">
        <f t="shared" si="9"/>
        <v>1778.3507383727219</v>
      </c>
      <c r="AS12">
        <f t="shared" si="9"/>
        <v>-137.00185348932516</v>
      </c>
      <c r="AT12">
        <f t="shared" si="9"/>
        <v>494.86267682504274</v>
      </c>
      <c r="AU12">
        <f t="shared" si="9"/>
        <v>2136.2115617084396</v>
      </c>
      <c r="AW12">
        <v>9</v>
      </c>
      <c r="AX12">
        <f>(R12*SUMPRODUCT(K13:$K$23, X13:$X$23)-$AZ$3*SUMPRODUCT(K12:$K$22, W13:$W$23))/Z12</f>
        <v>8002.9794577946559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2.375308E-3</v>
      </c>
      <c r="O13">
        <f t="shared" si="21"/>
        <v>9289.2870083000762</v>
      </c>
      <c r="P13">
        <f t="shared" si="22"/>
        <v>464.46435041500382</v>
      </c>
      <c r="Q13" s="4">
        <f t="shared" si="23"/>
        <v>25</v>
      </c>
      <c r="R13">
        <f t="shared" si="0"/>
        <v>2000000</v>
      </c>
      <c r="S13">
        <f t="shared" si="1"/>
        <v>8326.457065917708</v>
      </c>
      <c r="U13">
        <f t="shared" si="13"/>
        <v>2.375308E-3</v>
      </c>
      <c r="V13">
        <f t="shared" si="14"/>
        <v>0.01</v>
      </c>
      <c r="W13">
        <f t="shared" si="15"/>
        <v>0.89664969309968012</v>
      </c>
      <c r="X13">
        <f t="shared" si="16"/>
        <v>2.1298191892172151E-3</v>
      </c>
      <c r="Y13">
        <f t="shared" si="17"/>
        <v>8.9664969309968014E-3</v>
      </c>
      <c r="Z13">
        <f t="shared" si="18"/>
        <v>0.88555337697946612</v>
      </c>
      <c r="AB13">
        <f t="shared" si="19"/>
        <v>7175.8690747146229</v>
      </c>
      <c r="AC13">
        <f t="shared" si="2"/>
        <v>7373.522172997963</v>
      </c>
      <c r="AE13">
        <f t="shared" si="3"/>
        <v>8226.1594799316135</v>
      </c>
      <c r="AF13">
        <f t="shared" si="4"/>
        <v>-411.30797399658076</v>
      </c>
      <c r="AG13">
        <f t="shared" si="4"/>
        <v>-22.138834424486653</v>
      </c>
      <c r="AH13">
        <f t="shared" si="5"/>
        <v>-4259.6383784344298</v>
      </c>
      <c r="AI13">
        <f t="shared" si="6"/>
        <v>3533.0742930761162</v>
      </c>
      <c r="AJ13">
        <f t="shared" si="7"/>
        <v>-197.65309828334011</v>
      </c>
      <c r="AK13">
        <f t="shared" si="24"/>
        <v>1049.3504406454761</v>
      </c>
      <c r="AL13">
        <f t="shared" si="8"/>
        <v>4384.7716354382519</v>
      </c>
      <c r="AN13">
        <f t="shared" si="9"/>
        <v>3619.1850882332492</v>
      </c>
      <c r="AO13">
        <f t="shared" si="9"/>
        <v>-180.9592544116625</v>
      </c>
      <c r="AP13">
        <f t="shared" si="9"/>
        <v>-9.7402122600999128</v>
      </c>
      <c r="AQ13">
        <f t="shared" si="9"/>
        <v>-1874.0725533106377</v>
      </c>
      <c r="AR13">
        <f t="shared" si="9"/>
        <v>1554.4130682508492</v>
      </c>
      <c r="AS13">
        <f t="shared" si="9"/>
        <v>-86.959552351896804</v>
      </c>
      <c r="AT13">
        <f t="shared" si="9"/>
        <v>461.6727254534905</v>
      </c>
      <c r="AU13">
        <f t="shared" si="9"/>
        <v>1929.1262413524428</v>
      </c>
      <c r="AW13">
        <v>10</v>
      </c>
      <c r="AX13">
        <f>(R13*SUMPRODUCT(K14:$K$23, X14:$X$23)-$AZ$3*SUMPRODUCT(K13:$K$22, W14:$W$23))/Z13</f>
        <v>8326.457065917708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2.4628010000000001E-3</v>
      </c>
      <c r="O14">
        <f t="shared" si="21"/>
        <v>9289.2870083000762</v>
      </c>
      <c r="P14">
        <f t="shared" si="22"/>
        <v>464.46435041500382</v>
      </c>
      <c r="Q14" s="4">
        <f t="shared" si="23"/>
        <v>25</v>
      </c>
      <c r="R14">
        <f t="shared" si="0"/>
        <v>2000000</v>
      </c>
      <c r="S14">
        <f t="shared" si="1"/>
        <v>8565.345938863562</v>
      </c>
      <c r="U14">
        <f t="shared" si="13"/>
        <v>2.4628010000000001E-3</v>
      </c>
      <c r="V14">
        <f t="shared" si="14"/>
        <v>0.01</v>
      </c>
      <c r="W14">
        <f t="shared" si="15"/>
        <v>0.88555337697946612</v>
      </c>
      <c r="X14">
        <f t="shared" si="16"/>
        <v>2.1809417423784062E-3</v>
      </c>
      <c r="Y14">
        <f t="shared" si="17"/>
        <v>8.8555337697946608E-3</v>
      </c>
      <c r="Z14">
        <f t="shared" si="18"/>
        <v>0.87451690146729311</v>
      </c>
      <c r="AB14">
        <f t="shared" si="19"/>
        <v>7373.522172997963</v>
      </c>
      <c r="AC14">
        <f t="shared" si="2"/>
        <v>7490.5397904504243</v>
      </c>
      <c r="AE14">
        <f t="shared" si="3"/>
        <v>8123.6384913389638</v>
      </c>
      <c r="AF14">
        <f t="shared" si="4"/>
        <v>-406.18192456694817</v>
      </c>
      <c r="AG14">
        <f t="shared" si="4"/>
        <v>-21.862922536682326</v>
      </c>
      <c r="AH14">
        <f t="shared" si="5"/>
        <v>-4361.8834847568123</v>
      </c>
      <c r="AI14">
        <f t="shared" si="6"/>
        <v>3333.7101594785208</v>
      </c>
      <c r="AJ14">
        <f t="shared" si="7"/>
        <v>-117.01761745246131</v>
      </c>
      <c r="AK14">
        <f t="shared" si="24"/>
        <v>1056.3685117838986</v>
      </c>
      <c r="AL14">
        <f t="shared" si="8"/>
        <v>4273.0610538099581</v>
      </c>
      <c r="AN14">
        <f t="shared" si="9"/>
        <v>3292.3471724551036</v>
      </c>
      <c r="AO14">
        <f t="shared" si="9"/>
        <v>-164.61735862275518</v>
      </c>
      <c r="AP14">
        <f t="shared" si="9"/>
        <v>-8.8606024593527906</v>
      </c>
      <c r="AQ14">
        <f t="shared" si="9"/>
        <v>-1767.7835828032653</v>
      </c>
      <c r="AR14">
        <f t="shared" si="9"/>
        <v>1351.0856285697305</v>
      </c>
      <c r="AS14">
        <f t="shared" si="9"/>
        <v>-47.424885087857199</v>
      </c>
      <c r="AT14">
        <f t="shared" si="9"/>
        <v>428.12489582719979</v>
      </c>
      <c r="AU14">
        <f t="shared" si="9"/>
        <v>1731.7856393090731</v>
      </c>
      <c r="AW14">
        <v>11</v>
      </c>
      <c r="AX14">
        <f>(R14*SUMPRODUCT(K15:$K$23, X15:$X$23)-$AZ$3*SUMPRODUCT(K14:$K$22, W15:$W$23))/Z14</f>
        <v>8565.345938863562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2.5557050000000001E-3</v>
      </c>
      <c r="O15">
        <f t="shared" si="21"/>
        <v>9289.2870083000762</v>
      </c>
      <c r="P15">
        <f t="shared" si="22"/>
        <v>464.46435041500382</v>
      </c>
      <c r="Q15" s="4">
        <f t="shared" si="23"/>
        <v>25</v>
      </c>
      <c r="R15">
        <f t="shared" si="0"/>
        <v>2000000</v>
      </c>
      <c r="S15">
        <f t="shared" si="1"/>
        <v>8727.2792864520979</v>
      </c>
      <c r="U15">
        <f t="shared" si="13"/>
        <v>2.5557050000000001E-3</v>
      </c>
      <c r="V15">
        <f t="shared" si="14"/>
        <v>0.01</v>
      </c>
      <c r="W15">
        <f t="shared" si="15"/>
        <v>0.87451690146729311</v>
      </c>
      <c r="X15">
        <f t="shared" si="16"/>
        <v>2.2350072176644683E-3</v>
      </c>
      <c r="Y15">
        <f t="shared" si="17"/>
        <v>8.7451690146729318E-3</v>
      </c>
      <c r="Z15">
        <f t="shared" si="18"/>
        <v>0.86353672523495573</v>
      </c>
      <c r="AB15">
        <f t="shared" si="19"/>
        <v>7490.5397904504243</v>
      </c>
      <c r="AC15">
        <f t="shared" si="2"/>
        <v>7536.3261752337057</v>
      </c>
      <c r="AE15">
        <f t="shared" si="3"/>
        <v>8021.640482915067</v>
      </c>
      <c r="AF15">
        <f t="shared" si="4"/>
        <v>-401.08202414575334</v>
      </c>
      <c r="AG15">
        <f t="shared" si="4"/>
        <v>-21.588418130873894</v>
      </c>
      <c r="AH15">
        <f t="shared" si="5"/>
        <v>-4470.014435328937</v>
      </c>
      <c r="AI15">
        <f t="shared" si="6"/>
        <v>3128.955605309503</v>
      </c>
      <c r="AJ15">
        <f t="shared" si="7"/>
        <v>-45.786384783281392</v>
      </c>
      <c r="AK15">
        <f t="shared" si="24"/>
        <v>1057.7768774453818</v>
      </c>
      <c r="AL15">
        <f t="shared" si="8"/>
        <v>4140.9460979716032</v>
      </c>
      <c r="AN15">
        <f t="shared" si="9"/>
        <v>2994.7432621697812</v>
      </c>
      <c r="AO15">
        <f t="shared" si="9"/>
        <v>-149.73716310848906</v>
      </c>
      <c r="AP15">
        <f t="shared" si="9"/>
        <v>-8.059669325250546</v>
      </c>
      <c r="AQ15">
        <f t="shared" si="9"/>
        <v>-1668.8039859819694</v>
      </c>
      <c r="AR15">
        <f t="shared" si="9"/>
        <v>1168.1424437540725</v>
      </c>
      <c r="AS15">
        <f t="shared" si="9"/>
        <v>-17.093569279362175</v>
      </c>
      <c r="AT15">
        <f t="shared" si="9"/>
        <v>394.90303552688999</v>
      </c>
      <c r="AU15">
        <f t="shared" si="9"/>
        <v>1545.9519100016</v>
      </c>
      <c r="AW15">
        <v>12</v>
      </c>
      <c r="AX15">
        <f>(R15*SUMPRODUCT(K16:$K$23, X16:$X$23)-$AZ$3*SUMPRODUCT(K15:$K$22, W16:$W$23))/Z15</f>
        <v>8727.2792864520979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2.6648449999999999E-3</v>
      </c>
      <c r="O16">
        <f t="shared" si="21"/>
        <v>9289.2870083000762</v>
      </c>
      <c r="P16">
        <f t="shared" si="22"/>
        <v>464.46435041500382</v>
      </c>
      <c r="Q16" s="4">
        <f t="shared" si="23"/>
        <v>25</v>
      </c>
      <c r="R16">
        <f t="shared" si="0"/>
        <v>2000000</v>
      </c>
      <c r="S16">
        <f t="shared" si="1"/>
        <v>8812.0441402252927</v>
      </c>
      <c r="U16">
        <f t="shared" si="13"/>
        <v>2.6648449999999999E-3</v>
      </c>
      <c r="V16">
        <f t="shared" si="14"/>
        <v>0.01</v>
      </c>
      <c r="W16">
        <f t="shared" si="15"/>
        <v>0.86353672523495573</v>
      </c>
      <c r="X16">
        <f t="shared" si="16"/>
        <v>2.3011915245587456E-3</v>
      </c>
      <c r="Y16">
        <f t="shared" si="17"/>
        <v>8.6353672523495576E-3</v>
      </c>
      <c r="Z16">
        <f t="shared" si="18"/>
        <v>0.85260016645804737</v>
      </c>
      <c r="AB16">
        <f t="shared" si="19"/>
        <v>7536.3261752337057</v>
      </c>
      <c r="AC16">
        <f t="shared" si="2"/>
        <v>7513.1503007917454</v>
      </c>
      <c r="AE16">
        <f t="shared" si="3"/>
        <v>7920.0476495532221</v>
      </c>
      <c r="AF16">
        <f t="shared" si="4"/>
        <v>-396.00238247766111</v>
      </c>
      <c r="AG16">
        <f t="shared" si="4"/>
        <v>-21.315004161451185</v>
      </c>
      <c r="AH16">
        <f t="shared" si="5"/>
        <v>-4602.3830491174913</v>
      </c>
      <c r="AI16">
        <f t="shared" si="6"/>
        <v>2900.3472137966191</v>
      </c>
      <c r="AJ16">
        <f t="shared" si="7"/>
        <v>23.175874441960332</v>
      </c>
      <c r="AK16">
        <f t="shared" si="24"/>
        <v>1054.2260009616487</v>
      </c>
      <c r="AL16">
        <f t="shared" si="8"/>
        <v>3977.7490892002279</v>
      </c>
      <c r="AN16">
        <f t="shared" si="9"/>
        <v>2723.7394690905871</v>
      </c>
      <c r="AO16">
        <f t="shared" si="9"/>
        <v>-136.18697345452935</v>
      </c>
      <c r="AP16">
        <f t="shared" si="9"/>
        <v>-7.3303243474361839</v>
      </c>
      <c r="AQ16">
        <f t="shared" si="9"/>
        <v>-1582.7799171715772</v>
      </c>
      <c r="AR16">
        <f t="shared" si="9"/>
        <v>997.44225411704463</v>
      </c>
      <c r="AS16">
        <f t="shared" si="9"/>
        <v>7.9702858797593326</v>
      </c>
      <c r="AT16">
        <f t="shared" si="9"/>
        <v>362.55299149907944</v>
      </c>
      <c r="AU16">
        <f t="shared" si="9"/>
        <v>1367.9655314958834</v>
      </c>
      <c r="AW16">
        <v>13</v>
      </c>
      <c r="AX16">
        <f>(R16*SUMPRODUCT(K17:$K$23, X17:$X$23)-$AZ$3*SUMPRODUCT(K16:$K$22, W17:$W$23))/Z16</f>
        <v>8812.0441402252927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2.7902209999999998E-3</v>
      </c>
      <c r="O17">
        <f t="shared" si="21"/>
        <v>9289.2870083000762</v>
      </c>
      <c r="P17">
        <f t="shared" si="22"/>
        <v>464.46435041500382</v>
      </c>
      <c r="Q17" s="4">
        <f t="shared" si="23"/>
        <v>25</v>
      </c>
      <c r="R17">
        <f t="shared" si="0"/>
        <v>2000000</v>
      </c>
      <c r="S17">
        <f t="shared" si="1"/>
        <v>8820.7030068914792</v>
      </c>
      <c r="U17">
        <f t="shared" si="13"/>
        <v>2.7902209999999998E-3</v>
      </c>
      <c r="V17">
        <f t="shared" si="14"/>
        <v>0.01</v>
      </c>
      <c r="W17">
        <f t="shared" si="15"/>
        <v>0.85260016645804737</v>
      </c>
      <c r="X17">
        <f t="shared" si="16"/>
        <v>2.3789428890547393E-3</v>
      </c>
      <c r="Y17">
        <f t="shared" si="17"/>
        <v>8.5260016645804741E-3</v>
      </c>
      <c r="Z17">
        <f t="shared" si="18"/>
        <v>0.84169522190441215</v>
      </c>
      <c r="AB17">
        <f t="shared" si="19"/>
        <v>7513.1503007917454</v>
      </c>
      <c r="AC17">
        <f t="shared" si="2"/>
        <v>7424.3435747384392</v>
      </c>
      <c r="AE17">
        <f t="shared" si="3"/>
        <v>7818.7484897849054</v>
      </c>
      <c r="AF17">
        <f t="shared" si="4"/>
        <v>-390.9374244892453</v>
      </c>
      <c r="AG17">
        <f t="shared" si="4"/>
        <v>-21.042380547610303</v>
      </c>
      <c r="AH17">
        <f t="shared" si="5"/>
        <v>-4757.8857781094785</v>
      </c>
      <c r="AI17">
        <f t="shared" si="6"/>
        <v>2648.8829066385715</v>
      </c>
      <c r="AJ17">
        <f t="shared" si="7"/>
        <v>88.806726053306193</v>
      </c>
      <c r="AK17">
        <f t="shared" si="24"/>
        <v>1045.8672956261184</v>
      </c>
      <c r="AL17">
        <f t="shared" si="8"/>
        <v>3783.5569283179962</v>
      </c>
      <c r="AN17">
        <f t="shared" si="9"/>
        <v>2476.9450937703768</v>
      </c>
      <c r="AO17">
        <f t="shared" si="9"/>
        <v>-123.84725468851886</v>
      </c>
      <c r="AP17">
        <f t="shared" si="9"/>
        <v>-6.6661335029190081</v>
      </c>
      <c r="AQ17">
        <f t="shared" si="9"/>
        <v>-1507.2772644119586</v>
      </c>
      <c r="AR17">
        <f t="shared" si="9"/>
        <v>839.15444116698052</v>
      </c>
      <c r="AS17">
        <f t="shared" si="9"/>
        <v>28.133579776729469</v>
      </c>
      <c r="AT17">
        <f t="shared" si="9"/>
        <v>331.32615405400679</v>
      </c>
      <c r="AU17">
        <f t="shared" si="9"/>
        <v>1198.6141749977169</v>
      </c>
      <c r="AW17">
        <v>14</v>
      </c>
      <c r="AX17">
        <f>(R17*SUMPRODUCT(K18:$K$23, X18:$X$23)-$AZ$3*SUMPRODUCT(K17:$K$22, W18:$W$23))/Z17</f>
        <v>8820.7030068914792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3.5816260000000001E-3</v>
      </c>
      <c r="O18">
        <f t="shared" si="21"/>
        <v>9289.2870083000762</v>
      </c>
      <c r="P18">
        <f t="shared" si="22"/>
        <v>464.46435041500382</v>
      </c>
      <c r="Q18" s="4">
        <f t="shared" si="23"/>
        <v>25</v>
      </c>
      <c r="R18">
        <f t="shared" si="0"/>
        <v>2000000</v>
      </c>
      <c r="S18">
        <f t="shared" si="1"/>
        <v>8376.6204210040305</v>
      </c>
      <c r="U18">
        <f t="shared" si="13"/>
        <v>3.5816260000000001E-3</v>
      </c>
      <c r="V18">
        <f t="shared" si="14"/>
        <v>0.01</v>
      </c>
      <c r="W18">
        <f t="shared" si="15"/>
        <v>0.84169522190441215</v>
      </c>
      <c r="X18">
        <f t="shared" si="16"/>
        <v>3.0146374908486123E-3</v>
      </c>
      <c r="Y18">
        <f t="shared" si="17"/>
        <v>8.4169522190441215E-3</v>
      </c>
      <c r="Z18">
        <f t="shared" si="18"/>
        <v>0.83026363219451937</v>
      </c>
      <c r="AB18">
        <f t="shared" si="19"/>
        <v>7424.3435747384392</v>
      </c>
      <c r="AC18">
        <f t="shared" si="2"/>
        <v>6954.8032962575908</v>
      </c>
      <c r="AE18">
        <f t="shared" si="3"/>
        <v>7712.5571720085818</v>
      </c>
      <c r="AF18">
        <f t="shared" si="4"/>
        <v>-385.62785860042908</v>
      </c>
      <c r="AG18">
        <f t="shared" si="4"/>
        <v>-20.756590804862984</v>
      </c>
      <c r="AH18">
        <f t="shared" si="5"/>
        <v>-6029.2749816972246</v>
      </c>
      <c r="AI18">
        <f t="shared" si="6"/>
        <v>1276.8977409060653</v>
      </c>
      <c r="AJ18">
        <f t="shared" si="7"/>
        <v>469.54027848084843</v>
      </c>
      <c r="AK18">
        <f t="shared" si="24"/>
        <v>1032.5891021702616</v>
      </c>
      <c r="AL18">
        <f t="shared" si="8"/>
        <v>2779.0271215571756</v>
      </c>
      <c r="AN18">
        <f t="shared" si="9"/>
        <v>2250.7066798740693</v>
      </c>
      <c r="AO18">
        <f t="shared" si="9"/>
        <v>-112.53533399370345</v>
      </c>
      <c r="AP18">
        <f t="shared" si="9"/>
        <v>-6.0572643461845859</v>
      </c>
      <c r="AQ18">
        <f t="shared" si="9"/>
        <v>-1759.4851063605768</v>
      </c>
      <c r="AR18">
        <f t="shared" si="9"/>
        <v>372.62897517360432</v>
      </c>
      <c r="AS18">
        <f t="shared" si="9"/>
        <v>137.02296367827824</v>
      </c>
      <c r="AT18">
        <f t="shared" si="9"/>
        <v>301.33393347857952</v>
      </c>
      <c r="AU18">
        <f t="shared" si="9"/>
        <v>810.98587233046214</v>
      </c>
      <c r="AW18">
        <v>15</v>
      </c>
      <c r="AX18">
        <f>(R18*SUMPRODUCT(K19:$K$23, X19:$X$23)-$AZ$3*SUMPRODUCT(K18:$K$22, W19:$W$23))/Z18</f>
        <v>8376.6204210040305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4.4506370000000003E-3</v>
      </c>
      <c r="O19">
        <f t="shared" si="21"/>
        <v>9289.2870083000762</v>
      </c>
      <c r="P19">
        <f t="shared" si="22"/>
        <v>464.46435041500382</v>
      </c>
      <c r="Q19" s="4">
        <f t="shared" si="23"/>
        <v>25</v>
      </c>
      <c r="R19">
        <f t="shared" si="0"/>
        <v>2000000</v>
      </c>
      <c r="S19">
        <f t="shared" si="1"/>
        <v>7503.9648929269606</v>
      </c>
      <c r="U19">
        <f t="shared" si="13"/>
        <v>4.4506370000000003E-3</v>
      </c>
      <c r="V19">
        <f t="shared" si="14"/>
        <v>0.01</v>
      </c>
      <c r="W19">
        <f t="shared" si="15"/>
        <v>0.83026363219451937</v>
      </c>
      <c r="X19">
        <f t="shared" si="16"/>
        <v>3.6952020411993194E-3</v>
      </c>
      <c r="Y19">
        <f t="shared" si="17"/>
        <v>8.3026363219451931E-3</v>
      </c>
      <c r="Z19">
        <f t="shared" si="18"/>
        <v>0.81826579383137488</v>
      </c>
      <c r="AB19">
        <f t="shared" si="19"/>
        <v>6954.8032962575908</v>
      </c>
      <c r="AC19">
        <f t="shared" si="2"/>
        <v>6140.2377899936473</v>
      </c>
      <c r="AE19">
        <f t="shared" si="3"/>
        <v>7601.1058079741397</v>
      </c>
      <c r="AF19">
        <f t="shared" si="4"/>
        <v>-380.05529039870697</v>
      </c>
      <c r="AG19">
        <f t="shared" si="4"/>
        <v>-20.456644845784371</v>
      </c>
      <c r="AH19">
        <f t="shared" si="5"/>
        <v>-7390.4040823986388</v>
      </c>
      <c r="AI19">
        <f t="shared" si="6"/>
        <v>-189.81020966899086</v>
      </c>
      <c r="AJ19">
        <f t="shared" si="7"/>
        <v>814.56550626394346</v>
      </c>
      <c r="AK19">
        <f t="shared" si="24"/>
        <v>992.30976696831181</v>
      </c>
      <c r="AL19">
        <f t="shared" si="8"/>
        <v>1617.0650635632644</v>
      </c>
      <c r="AN19">
        <f t="shared" si="9"/>
        <v>2043.3306447197735</v>
      </c>
      <c r="AO19">
        <f t="shared" si="9"/>
        <v>-102.16653223598867</v>
      </c>
      <c r="AP19">
        <f t="shared" si="9"/>
        <v>-5.4991589852214595</v>
      </c>
      <c r="AQ19">
        <f t="shared" si="9"/>
        <v>-1986.689768557769</v>
      </c>
      <c r="AR19">
        <f t="shared" si="9"/>
        <v>-51.024815059205658</v>
      </c>
      <c r="AS19">
        <f t="shared" si="9"/>
        <v>218.97164743249354</v>
      </c>
      <c r="AT19">
        <f t="shared" si="9"/>
        <v>266.75289189817141</v>
      </c>
      <c r="AU19">
        <f t="shared" si="9"/>
        <v>434.69972427145933</v>
      </c>
      <c r="AW19">
        <v>16</v>
      </c>
      <c r="AX19">
        <f>(R19*SUMPRODUCT(K20:$K$23, X20:$X$23)-$AZ$3*SUMPRODUCT(K19:$K$22, W20:$W$23))/Z19</f>
        <v>7503.9648929269606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5.383718E-3</v>
      </c>
      <c r="O20">
        <f t="shared" si="21"/>
        <v>9289.2870083000762</v>
      </c>
      <c r="P20">
        <f t="shared" si="22"/>
        <v>464.46435041500382</v>
      </c>
      <c r="Q20" s="4">
        <f t="shared" si="23"/>
        <v>25</v>
      </c>
      <c r="R20">
        <f t="shared" si="0"/>
        <v>2000000</v>
      </c>
      <c r="S20">
        <f t="shared" si="1"/>
        <v>6233.9928450609905</v>
      </c>
      <c r="U20">
        <f t="shared" si="13"/>
        <v>5.383718E-3</v>
      </c>
      <c r="V20">
        <f t="shared" si="14"/>
        <v>0.01</v>
      </c>
      <c r="W20">
        <f t="shared" si="15"/>
        <v>0.81826579383137488</v>
      </c>
      <c r="X20">
        <f t="shared" si="16"/>
        <v>4.4053122830342616E-3</v>
      </c>
      <c r="Y20">
        <f t="shared" si="17"/>
        <v>8.182657938313749E-3</v>
      </c>
      <c r="Z20">
        <f t="shared" si="18"/>
        <v>0.80567782361002682</v>
      </c>
      <c r="AB20">
        <f t="shared" si="19"/>
        <v>6140.2377899936473</v>
      </c>
      <c r="AC20">
        <f t="shared" si="2"/>
        <v>5022.5897878092183</v>
      </c>
      <c r="AE20">
        <f t="shared" si="3"/>
        <v>7484.1725397361024</v>
      </c>
      <c r="AF20">
        <f t="shared" si="4"/>
        <v>-374.20862698680514</v>
      </c>
      <c r="AG20">
        <f t="shared" si="4"/>
        <v>-20.141945590250671</v>
      </c>
      <c r="AH20">
        <f t="shared" si="5"/>
        <v>-8810.6245660685236</v>
      </c>
      <c r="AI20">
        <f t="shared" si="6"/>
        <v>-1720.8025989094767</v>
      </c>
      <c r="AJ20">
        <f t="shared" si="7"/>
        <v>1117.6480021844291</v>
      </c>
      <c r="AK20">
        <f t="shared" si="24"/>
        <v>927.51411919200621</v>
      </c>
      <c r="AL20">
        <f t="shared" si="8"/>
        <v>324.35952246695854</v>
      </c>
      <c r="AN20">
        <f t="shared" si="9"/>
        <v>1853.3055590054332</v>
      </c>
      <c r="AO20">
        <f t="shared" si="9"/>
        <v>-92.665277950271673</v>
      </c>
      <c r="AP20">
        <f t="shared" si="9"/>
        <v>-4.9877497523477459</v>
      </c>
      <c r="AQ20">
        <f t="shared" si="9"/>
        <v>-2181.7748588650784</v>
      </c>
      <c r="AR20">
        <f t="shared" si="9"/>
        <v>-426.12232756226422</v>
      </c>
      <c r="AS20">
        <f t="shared" si="9"/>
        <v>276.76316178738927</v>
      </c>
      <c r="AT20">
        <f t="shared" si="9"/>
        <v>229.68031055243219</v>
      </c>
      <c r="AU20">
        <f t="shared" si="9"/>
        <v>80.321144777557279</v>
      </c>
      <c r="AW20">
        <v>17</v>
      </c>
      <c r="AX20">
        <f>(R20*SUMPRODUCT(K21:$K$23, X21:$X$23)-$AZ$3*SUMPRODUCT(K20:$K$22, W21:$W$23))/Z20</f>
        <v>6233.9928450609905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6.4575739999999998E-3</v>
      </c>
      <c r="O21">
        <f t="shared" si="21"/>
        <v>9289.2870083000762</v>
      </c>
      <c r="P21">
        <f t="shared" si="22"/>
        <v>464.46435041500382</v>
      </c>
      <c r="Q21" s="4">
        <f t="shared" si="23"/>
        <v>25</v>
      </c>
      <c r="R21">
        <f t="shared" si="0"/>
        <v>2000000</v>
      </c>
      <c r="S21">
        <f t="shared" si="1"/>
        <v>4560.9330724284218</v>
      </c>
      <c r="U21">
        <f t="shared" si="13"/>
        <v>6.4575739999999998E-3</v>
      </c>
      <c r="V21">
        <f t="shared" si="14"/>
        <v>0.01</v>
      </c>
      <c r="W21">
        <f t="shared" si="15"/>
        <v>0.80567782361002682</v>
      </c>
      <c r="X21">
        <f t="shared" si="16"/>
        <v>5.202724166120695E-3</v>
      </c>
      <c r="Y21">
        <f t="shared" si="17"/>
        <v>8.0567782361002684E-3</v>
      </c>
      <c r="Z21">
        <f t="shared" si="18"/>
        <v>0.79241832120780586</v>
      </c>
      <c r="AB21">
        <f t="shared" si="19"/>
        <v>5022.5897878092183</v>
      </c>
      <c r="AC21">
        <f t="shared" si="2"/>
        <v>3614.16692839489</v>
      </c>
      <c r="AE21">
        <f t="shared" si="3"/>
        <v>7361.0012163346273</v>
      </c>
      <c r="AF21">
        <f t="shared" si="4"/>
        <v>-368.05006081673139</v>
      </c>
      <c r="AG21">
        <f t="shared" si="4"/>
        <v>-19.810458030195147</v>
      </c>
      <c r="AH21">
        <f t="shared" si="5"/>
        <v>-10405.448332241391</v>
      </c>
      <c r="AI21">
        <f t="shared" si="6"/>
        <v>-3432.3076347536899</v>
      </c>
      <c r="AJ21">
        <f t="shared" si="7"/>
        <v>1408.4228594143283</v>
      </c>
      <c r="AK21">
        <f t="shared" si="24"/>
        <v>841.08786603289809</v>
      </c>
      <c r="AL21">
        <f t="shared" si="8"/>
        <v>-1182.7969093064635</v>
      </c>
      <c r="AN21">
        <f t="shared" si="9"/>
        <v>1679.1190686785308</v>
      </c>
      <c r="AO21">
        <f t="shared" si="9"/>
        <v>-83.955953433926538</v>
      </c>
      <c r="AP21">
        <f t="shared" si="9"/>
        <v>-4.5189664911263376</v>
      </c>
      <c r="AQ21">
        <f t="shared" si="9"/>
        <v>-2373.5883474715442</v>
      </c>
      <c r="AR21">
        <f t="shared" si="9"/>
        <v>-782.94419871806633</v>
      </c>
      <c r="AS21">
        <f t="shared" si="9"/>
        <v>321.27554533715113</v>
      </c>
      <c r="AT21">
        <f t="shared" si="9"/>
        <v>191.86067666392992</v>
      </c>
      <c r="AU21">
        <f t="shared" si="9"/>
        <v>-269.80797671698531</v>
      </c>
      <c r="AW21">
        <v>18</v>
      </c>
      <c r="AX21">
        <f>(R21*SUMPRODUCT(K22:$K$23, X22:$X$23)-$AZ$3*SUMPRODUCT(K21:$K$22, W22:$W$23))/Z21</f>
        <v>4560.9330724284218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7.6803260000000003E-3</v>
      </c>
      <c r="O22">
        <f t="shared" si="21"/>
        <v>9289.2870083000762</v>
      </c>
      <c r="P22">
        <f t="shared" si="22"/>
        <v>464.46435041500382</v>
      </c>
      <c r="Q22" s="4">
        <f t="shared" si="23"/>
        <v>25</v>
      </c>
      <c r="R22">
        <f t="shared" si="0"/>
        <v>2000000</v>
      </c>
      <c r="S22">
        <f t="shared" si="1"/>
        <v>2480.5964450130709</v>
      </c>
      <c r="U22">
        <f t="shared" si="13"/>
        <v>7.6803260000000003E-3</v>
      </c>
      <c r="V22">
        <f t="shared" si="14"/>
        <v>0.01</v>
      </c>
      <c r="W22">
        <f t="shared" si="15"/>
        <v>0.79241832120780586</v>
      </c>
      <c r="X22">
        <f t="shared" si="16"/>
        <v>6.0860310352486629E-3</v>
      </c>
      <c r="Y22">
        <f t="shared" si="17"/>
        <v>7.9241832120780595E-3</v>
      </c>
      <c r="Z22">
        <f t="shared" si="18"/>
        <v>0.77840810696047913</v>
      </c>
      <c r="AB22">
        <f t="shared" si="19"/>
        <v>3614.16692839489</v>
      </c>
      <c r="AC22">
        <f t="shared" si="2"/>
        <v>1930.9163828955188</v>
      </c>
      <c r="AE22">
        <f t="shared" si="3"/>
        <v>7230.8563151434346</v>
      </c>
      <c r="AF22">
        <f t="shared" si="4"/>
        <v>-361.54281575717175</v>
      </c>
      <c r="AG22">
        <f t="shared" si="4"/>
        <v>-19.460202674011978</v>
      </c>
      <c r="AH22">
        <f t="shared" si="5"/>
        <v>-12172.062070497326</v>
      </c>
      <c r="AI22">
        <f t="shared" si="6"/>
        <v>-5322.2087737850752</v>
      </c>
      <c r="AJ22">
        <f t="shared" si="7"/>
        <v>1683.2505454993711</v>
      </c>
      <c r="AK22">
        <f t="shared" si="24"/>
        <v>733.84362994468074</v>
      </c>
      <c r="AL22">
        <f t="shared" si="8"/>
        <v>-2905.1145983410233</v>
      </c>
      <c r="AN22">
        <f t="shared" si="9"/>
        <v>1519.4125273602101</v>
      </c>
      <c r="AO22">
        <f t="shared" si="9"/>
        <v>-75.970626368010514</v>
      </c>
      <c r="AP22">
        <f t="shared" si="9"/>
        <v>-4.0891527143111173</v>
      </c>
      <c r="AQ22">
        <f t="shared" si="9"/>
        <v>-2557.70309734786</v>
      </c>
      <c r="AR22">
        <f t="shared" si="9"/>
        <v>-1118.3503490699713</v>
      </c>
      <c r="AS22">
        <f t="shared" si="9"/>
        <v>353.6997354188083</v>
      </c>
      <c r="AT22">
        <f t="shared" si="9"/>
        <v>154.20182007023055</v>
      </c>
      <c r="AU22">
        <f t="shared" si="9"/>
        <v>-610.44879358093237</v>
      </c>
      <c r="AW22">
        <v>19</v>
      </c>
      <c r="AX22">
        <f>(R22*SUMPRODUCT(K23:$K$23, X23:$X$23)-$AZ$3*SUMPRODUCT(K22:$K$22, W23:$W$23))/Z22</f>
        <v>2480.5964450130709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9.0334749999999991E-3</v>
      </c>
      <c r="O23">
        <f t="shared" si="21"/>
        <v>9289.2870083000762</v>
      </c>
      <c r="P23">
        <f t="shared" si="22"/>
        <v>464.46435041500382</v>
      </c>
      <c r="Q23" s="4">
        <f t="shared" si="23"/>
        <v>25</v>
      </c>
      <c r="R23">
        <f t="shared" si="0"/>
        <v>2000000</v>
      </c>
      <c r="S23">
        <f t="shared" si="1"/>
        <v>2528.7269053478362</v>
      </c>
      <c r="U23">
        <f t="shared" si="13"/>
        <v>9.0334749999999991E-3</v>
      </c>
      <c r="V23">
        <f t="shared" si="14"/>
        <v>0.01</v>
      </c>
      <c r="W23">
        <f t="shared" si="15"/>
        <v>0.77840810696047913</v>
      </c>
      <c r="X23">
        <f t="shared" si="16"/>
        <v>7.0317301740248136E-3</v>
      </c>
      <c r="Y23">
        <f t="shared" si="17"/>
        <v>7.7840810696047915E-3</v>
      </c>
      <c r="Z23">
        <f t="shared" si="18"/>
        <v>0.7635922957168495</v>
      </c>
      <c r="AB23">
        <f t="shared" si="19"/>
        <v>1930.9163828955188</v>
      </c>
      <c r="AC23">
        <f t="shared" si="2"/>
        <v>1930.9163828955186</v>
      </c>
      <c r="AE23">
        <f t="shared" si="3"/>
        <v>7093.2279922405596</v>
      </c>
      <c r="AF23">
        <f t="shared" si="4"/>
        <v>-354.66139961202799</v>
      </c>
      <c r="AG23">
        <f t="shared" si="4"/>
        <v>-19.089807392921237</v>
      </c>
      <c r="AH23">
        <f t="shared" si="5"/>
        <v>-14063.460348049628</v>
      </c>
      <c r="AI23">
        <f t="shared" si="6"/>
        <v>-7343.9835628140172</v>
      </c>
      <c r="AJ23">
        <f t="shared" si="7"/>
        <v>0</v>
      </c>
      <c r="AK23">
        <f t="shared" si="24"/>
        <v>606.86380828668359</v>
      </c>
      <c r="AL23">
        <f t="shared" si="8"/>
        <v>-6737.1197545273335</v>
      </c>
      <c r="AN23">
        <f t="shared" si="9"/>
        <v>1373.0022762248961</v>
      </c>
      <c r="AO23">
        <f t="shared" si="9"/>
        <v>-68.650113811244807</v>
      </c>
      <c r="AP23">
        <f t="shared" si="9"/>
        <v>-3.6951228737956532</v>
      </c>
      <c r="AQ23">
        <f t="shared" si="9"/>
        <v>-2722.1968743417569</v>
      </c>
      <c r="AR23">
        <f t="shared" si="9"/>
        <v>-1421.5398348019014</v>
      </c>
      <c r="AS23">
        <f t="shared" si="9"/>
        <v>0</v>
      </c>
      <c r="AT23">
        <f t="shared" si="9"/>
        <v>117.4677299316488</v>
      </c>
      <c r="AU23">
        <f t="shared" si="9"/>
        <v>-1304.0721048702526</v>
      </c>
      <c r="AW23">
        <v>20</v>
      </c>
      <c r="AX23">
        <f>(R23*SUMPRODUCT(K$23:$K24, X$23:$X24)-$AZ$3*SUMPRODUCT(K$22:$K23, W$23:$W24))/Z23</f>
        <v>2528.7269053478362</v>
      </c>
    </row>
    <row r="25" spans="5:50" x14ac:dyDescent="0.25">
      <c r="AN25" s="8">
        <f t="shared" ref="AN25:AU25" si="25">SUM(AN3:AN23)</f>
        <v>80431.475423495271</v>
      </c>
      <c r="AO25" s="8">
        <f t="shared" si="25"/>
        <v>-10988.539027399822</v>
      </c>
      <c r="AP25" s="8">
        <f t="shared" si="25"/>
        <v>-1713.8955818230386</v>
      </c>
      <c r="AQ25" s="8">
        <f t="shared" si="25"/>
        <v>-45575.65583225483</v>
      </c>
      <c r="AR25" s="8">
        <f t="shared" si="25"/>
        <v>22153.384982017596</v>
      </c>
      <c r="AS25" s="8">
        <f t="shared" si="25"/>
        <v>-4154.2286652005159</v>
      </c>
      <c r="AT25" s="8">
        <f t="shared" si="25"/>
        <v>7823.47326907366</v>
      </c>
      <c r="AU25" s="9">
        <f t="shared" si="25"/>
        <v>25822.629585890732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26" priority="1" operator="lessThan">
      <formula>0</formula>
    </cfRule>
  </conditionalFormatting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BAF1A-60DA-4ED5-8807-05C1271487CD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'T.45.04.F'!C3*(1+C12)</f>
        <v>40948.661161689197</v>
      </c>
      <c r="K3">
        <v>1</v>
      </c>
      <c r="L3" s="2">
        <v>0</v>
      </c>
      <c r="O3">
        <f>$C$3</f>
        <v>40948.661161689197</v>
      </c>
      <c r="P3">
        <f>O3*B5</f>
        <v>32758.928929351358</v>
      </c>
      <c r="Q3" s="4">
        <f>B8</f>
        <v>1522.432587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40948.661161689197</v>
      </c>
      <c r="AF3">
        <f t="shared" ref="AF3:AG23" si="4">-$Z3*P3</f>
        <v>-32758.928929351358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6667.2996453378391</v>
      </c>
      <c r="AJ3">
        <f t="shared" ref="AJ3:AJ23" si="7">AB3-AC3</f>
        <v>0</v>
      </c>
      <c r="AL3">
        <f t="shared" ref="AL3:AL23" si="8">SUM(AI3:AK3)</f>
        <v>6667.2996453378391</v>
      </c>
      <c r="AN3">
        <f t="shared" ref="AN3:AU23" si="9">AE3*$K3</f>
        <v>40948.661161689197</v>
      </c>
      <c r="AO3">
        <f t="shared" si="9"/>
        <v>-32758.928929351358</v>
      </c>
      <c r="AP3">
        <f t="shared" si="9"/>
        <v>-1522.432587</v>
      </c>
      <c r="AQ3">
        <f t="shared" si="9"/>
        <v>0</v>
      </c>
      <c r="AR3">
        <f t="shared" si="9"/>
        <v>6667.2996453378391</v>
      </c>
      <c r="AS3">
        <f t="shared" si="9"/>
        <v>0</v>
      </c>
      <c r="AT3">
        <f t="shared" si="9"/>
        <v>0</v>
      </c>
      <c r="AU3">
        <f t="shared" si="9"/>
        <v>6667.2996453378391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14528.97797857564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Mortalities!B21:B40</f>
        <v>2.4628010000000001E-3</v>
      </c>
      <c r="R4">
        <f t="shared" si="0"/>
        <v>2000000</v>
      </c>
      <c r="S4">
        <f t="shared" si="1"/>
        <v>10117.740045652705</v>
      </c>
      <c r="U4">
        <f t="shared" ref="U4:U23" si="13">M4</f>
        <v>2.4628010000000001E-3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2.4628010000000001E-3</v>
      </c>
      <c r="Y4">
        <f t="shared" ref="Y4:Y23" si="17">V4*W4</f>
        <v>0.01</v>
      </c>
      <c r="Z4">
        <f t="shared" ref="Z4:Z23" si="18">MAX(0, W4-X4-Y4)</f>
        <v>0.98753719900000003</v>
      </c>
      <c r="AB4">
        <f t="shared" ref="AB4:AB23" si="19">AC3</f>
        <v>0</v>
      </c>
      <c r="AC4">
        <f t="shared" si="2"/>
        <v>9991.6446648940037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-4925.6019999999999</v>
      </c>
      <c r="AI4">
        <f t="shared" si="6"/>
        <v>-4925.6019999999999</v>
      </c>
      <c r="AJ4">
        <f t="shared" si="7"/>
        <v>-9991.6446648940037</v>
      </c>
      <c r="AK4">
        <f>H4*SUM(AB4, AE4:AF4)</f>
        <v>0</v>
      </c>
      <c r="AL4">
        <f t="shared" si="8"/>
        <v>-14917.246664894003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-4537.3333136816354</v>
      </c>
      <c r="AR4">
        <f t="shared" si="9"/>
        <v>-4537.3333136816354</v>
      </c>
      <c r="AS4">
        <f t="shared" si="9"/>
        <v>-9204.036825649524</v>
      </c>
      <c r="AT4">
        <f t="shared" si="9"/>
        <v>0</v>
      </c>
      <c r="AU4">
        <f t="shared" si="9"/>
        <v>-13741.370139331158</v>
      </c>
      <c r="AW4">
        <v>1</v>
      </c>
      <c r="AX4">
        <f>(R4*SUMPRODUCT(K5:$K$23, X5:$X$23)-$AZ$3*SUMPRODUCT(K4:$K$22, W5:$W$23))/Z4</f>
        <v>10117.740045652705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2.5557050000000001E-3</v>
      </c>
      <c r="O5">
        <f t="shared" ref="O5:O23" si="21">$C$3</f>
        <v>40948.661161689197</v>
      </c>
      <c r="P5">
        <f t="shared" ref="P5:P23" si="22">O5*$C$5</f>
        <v>2047.4330580844598</v>
      </c>
      <c r="Q5" s="4">
        <f t="shared" ref="Q5:Q23" si="23">$C$8</f>
        <v>25</v>
      </c>
      <c r="R5">
        <f t="shared" si="0"/>
        <v>2000000</v>
      </c>
      <c r="S5">
        <f t="shared" si="1"/>
        <v>19407.786006011775</v>
      </c>
      <c r="U5">
        <f t="shared" si="13"/>
        <v>2.5557050000000001E-3</v>
      </c>
      <c r="V5">
        <f t="shared" si="14"/>
        <v>0.01</v>
      </c>
      <c r="W5">
        <f t="shared" si="15"/>
        <v>0.98753719900000003</v>
      </c>
      <c r="X5">
        <f t="shared" si="16"/>
        <v>2.5238537571702952E-3</v>
      </c>
      <c r="Y5">
        <f t="shared" si="17"/>
        <v>9.8753719900000012E-3</v>
      </c>
      <c r="Z5">
        <f t="shared" si="18"/>
        <v>0.97513797325282969</v>
      </c>
      <c r="AB5">
        <f t="shared" si="19"/>
        <v>9991.6446648940037</v>
      </c>
      <c r="AC5">
        <f t="shared" si="2"/>
        <v>18925.269111226953</v>
      </c>
      <c r="AE5">
        <f t="shared" si="3"/>
        <v>39930.594452626465</v>
      </c>
      <c r="AF5">
        <f t="shared" si="4"/>
        <v>-1996.5297226313232</v>
      </c>
      <c r="AG5">
        <f t="shared" si="4"/>
        <v>-24.378449331320741</v>
      </c>
      <c r="AH5">
        <f t="shared" si="5"/>
        <v>-5047.70751434059</v>
      </c>
      <c r="AI5">
        <f t="shared" si="6"/>
        <v>32861.978766323227</v>
      </c>
      <c r="AJ5">
        <f t="shared" si="7"/>
        <v>-8933.6244463329494</v>
      </c>
      <c r="AK5">
        <f>H5*SUM(AB5, AE5:AF5)</f>
        <v>4101.0988043394536</v>
      </c>
      <c r="AL5">
        <f t="shared" si="8"/>
        <v>28029.453124329732</v>
      </c>
      <c r="AN5">
        <f t="shared" si="9"/>
        <v>33883.519112504364</v>
      </c>
      <c r="AO5">
        <f t="shared" si="9"/>
        <v>-1694.1759556252182</v>
      </c>
      <c r="AP5">
        <f t="shared" si="9"/>
        <v>-20.686585440921053</v>
      </c>
      <c r="AQ5">
        <f t="shared" si="9"/>
        <v>-4283.2844434461304</v>
      </c>
      <c r="AR5">
        <f t="shared" si="9"/>
        <v>27885.37212799209</v>
      </c>
      <c r="AS5">
        <f t="shared" si="9"/>
        <v>-7580.7194663827049</v>
      </c>
      <c r="AT5">
        <f t="shared" si="9"/>
        <v>3480.0298273537096</v>
      </c>
      <c r="AU5">
        <f t="shared" si="9"/>
        <v>23784.682488963095</v>
      </c>
      <c r="AW5">
        <v>2</v>
      </c>
      <c r="AX5">
        <f>(R5*SUMPRODUCT(K6:$K$23, X6:$X$23)-$AZ$3*SUMPRODUCT(K5:$K$22, W6:$W$23))/Z5</f>
        <v>19407.786006011775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2.6648449999999999E-3</v>
      </c>
      <c r="O6">
        <f t="shared" si="21"/>
        <v>40948.661161689197</v>
      </c>
      <c r="P6">
        <f t="shared" si="22"/>
        <v>2047.4330580844598</v>
      </c>
      <c r="Q6" s="4">
        <f t="shared" si="23"/>
        <v>25</v>
      </c>
      <c r="R6">
        <f t="shared" si="0"/>
        <v>2000000</v>
      </c>
      <c r="S6">
        <f t="shared" si="1"/>
        <v>27924.08980169678</v>
      </c>
      <c r="U6">
        <f t="shared" si="13"/>
        <v>2.6648449999999999E-3</v>
      </c>
      <c r="V6">
        <f t="shared" si="14"/>
        <v>0.01</v>
      </c>
      <c r="W6">
        <f t="shared" si="15"/>
        <v>0.97513797325282969</v>
      </c>
      <c r="X6">
        <f t="shared" si="16"/>
        <v>2.5985915523329367E-3</v>
      </c>
      <c r="Y6">
        <f t="shared" si="17"/>
        <v>9.7513797325282977E-3</v>
      </c>
      <c r="Z6">
        <f t="shared" si="18"/>
        <v>0.96278800196796854</v>
      </c>
      <c r="AB6">
        <f t="shared" si="19"/>
        <v>18925.269111226953</v>
      </c>
      <c r="AC6">
        <f t="shared" si="2"/>
        <v>26884.978626949771</v>
      </c>
      <c r="AE6">
        <f t="shared" si="3"/>
        <v>39424.879663126092</v>
      </c>
      <c r="AF6">
        <f t="shared" si="4"/>
        <v>-1971.2439831563047</v>
      </c>
      <c r="AG6">
        <f t="shared" si="4"/>
        <v>-24.069700049199213</v>
      </c>
      <c r="AH6">
        <f t="shared" si="5"/>
        <v>-5197.1831046658735</v>
      </c>
      <c r="AI6">
        <f t="shared" si="6"/>
        <v>32232.382875254716</v>
      </c>
      <c r="AJ6">
        <f t="shared" si="7"/>
        <v>-7959.7095157228177</v>
      </c>
      <c r="AK6">
        <f>H6*SUM(AB6, AE6:AF6)</f>
        <v>4824.4556407922882</v>
      </c>
      <c r="AL6">
        <f t="shared" si="8"/>
        <v>29097.129000324188</v>
      </c>
      <c r="AN6">
        <f t="shared" si="9"/>
        <v>30817.292261489762</v>
      </c>
      <c r="AO6">
        <f t="shared" si="9"/>
        <v>-1540.8646130744883</v>
      </c>
      <c r="AP6">
        <f t="shared" si="9"/>
        <v>-18.814590872583796</v>
      </c>
      <c r="AQ6">
        <f t="shared" si="9"/>
        <v>-4062.4882571998</v>
      </c>
      <c r="AR6">
        <f t="shared" si="9"/>
        <v>25195.124800342892</v>
      </c>
      <c r="AS6">
        <f t="shared" si="9"/>
        <v>-6221.8755404855701</v>
      </c>
      <c r="AT6">
        <f t="shared" si="9"/>
        <v>3771.1379401861664</v>
      </c>
      <c r="AU6">
        <f t="shared" si="9"/>
        <v>22744.387200043489</v>
      </c>
      <c r="AW6">
        <v>3</v>
      </c>
      <c r="AX6">
        <f>(R6*SUMPRODUCT(K7:$K$23, X7:$X$23)-$AZ$3*SUMPRODUCT(K6:$K$22, W7:$W$23))/Z6</f>
        <v>27924.08980169678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2.7902209999999998E-3</v>
      </c>
      <c r="O7">
        <f t="shared" si="21"/>
        <v>40948.661161689197</v>
      </c>
      <c r="P7">
        <f t="shared" si="22"/>
        <v>2047.4330580844598</v>
      </c>
      <c r="Q7" s="4">
        <f t="shared" si="23"/>
        <v>25</v>
      </c>
      <c r="R7">
        <f t="shared" si="0"/>
        <v>2000000</v>
      </c>
      <c r="S7">
        <f t="shared" si="1"/>
        <v>35719.611621398413</v>
      </c>
      <c r="U7">
        <f t="shared" si="13"/>
        <v>2.7902209999999998E-3</v>
      </c>
      <c r="V7">
        <f t="shared" si="14"/>
        <v>0.01</v>
      </c>
      <c r="W7">
        <f t="shared" si="15"/>
        <v>0.96278800196796854</v>
      </c>
      <c r="X7">
        <f t="shared" si="16"/>
        <v>2.6863913016390668E-3</v>
      </c>
      <c r="Y7">
        <f t="shared" si="17"/>
        <v>9.6278800196796851E-3</v>
      </c>
      <c r="Z7">
        <f t="shared" si="18"/>
        <v>0.95047373064664975</v>
      </c>
      <c r="AB7">
        <f t="shared" si="19"/>
        <v>26884.978626949771</v>
      </c>
      <c r="AC7">
        <f t="shared" si="2"/>
        <v>33950.552515039977</v>
      </c>
      <c r="AE7">
        <f t="shared" si="3"/>
        <v>38920.626739336309</v>
      </c>
      <c r="AF7">
        <f t="shared" si="4"/>
        <v>-1946.0313369668154</v>
      </c>
      <c r="AG7">
        <f t="shared" si="4"/>
        <v>-23.761843266166245</v>
      </c>
      <c r="AH7">
        <f t="shared" si="5"/>
        <v>-5372.782603278134</v>
      </c>
      <c r="AI7">
        <f t="shared" si="6"/>
        <v>31578.050955825191</v>
      </c>
      <c r="AJ7">
        <f t="shared" si="7"/>
        <v>-7065.5738880902063</v>
      </c>
      <c r="AK7">
        <f>H7*SUM(AB7, AE7:AF7)</f>
        <v>5464.5914688369085</v>
      </c>
      <c r="AL7">
        <f t="shared" si="8"/>
        <v>29977.068536571893</v>
      </c>
      <c r="AN7">
        <f t="shared" si="9"/>
        <v>28024.978797208958</v>
      </c>
      <c r="AO7">
        <f t="shared" si="9"/>
        <v>-1401.2489398604478</v>
      </c>
      <c r="AP7">
        <f t="shared" si="9"/>
        <v>-17.109826061559129</v>
      </c>
      <c r="AQ7">
        <f t="shared" si="9"/>
        <v>-3868.6971704569851</v>
      </c>
      <c r="AR7">
        <f t="shared" si="9"/>
        <v>22737.922860829964</v>
      </c>
      <c r="AS7">
        <f t="shared" si="9"/>
        <v>-5087.5994297315337</v>
      </c>
      <c r="AT7">
        <f t="shared" si="9"/>
        <v>3934.8045722702259</v>
      </c>
      <c r="AU7">
        <f t="shared" si="9"/>
        <v>21585.128003368656</v>
      </c>
      <c r="AW7">
        <v>4</v>
      </c>
      <c r="AX7">
        <f>(R7*SUMPRODUCT(K8:$K$23, X8:$X$23)-$AZ$3*SUMPRODUCT(K7:$K$22, W8:$W$23))/Z7</f>
        <v>35719.611621398413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3.5816260000000001E-3</v>
      </c>
      <c r="O8">
        <f t="shared" si="21"/>
        <v>40948.661161689197</v>
      </c>
      <c r="P8">
        <f t="shared" si="22"/>
        <v>2047.4330580844598</v>
      </c>
      <c r="Q8" s="4">
        <f t="shared" si="23"/>
        <v>25</v>
      </c>
      <c r="R8">
        <f t="shared" si="0"/>
        <v>2000000</v>
      </c>
      <c r="S8">
        <f t="shared" si="1"/>
        <v>42000.352605284075</v>
      </c>
      <c r="U8">
        <f t="shared" si="13"/>
        <v>3.5816260000000001E-3</v>
      </c>
      <c r="V8">
        <f t="shared" si="14"/>
        <v>0.01</v>
      </c>
      <c r="W8">
        <f t="shared" si="15"/>
        <v>0.95047373064664975</v>
      </c>
      <c r="X8">
        <f t="shared" si="16"/>
        <v>3.4042414260010375E-3</v>
      </c>
      <c r="Y8">
        <f t="shared" si="17"/>
        <v>9.5047373064664972E-3</v>
      </c>
      <c r="Z8">
        <f t="shared" si="18"/>
        <v>0.9375647519141822</v>
      </c>
      <c r="AB8">
        <f t="shared" si="19"/>
        <v>33950.552515039977</v>
      </c>
      <c r="AC8">
        <f t="shared" si="2"/>
        <v>39378.050170681337</v>
      </c>
      <c r="AE8">
        <f t="shared" si="3"/>
        <v>38392.02134327704</v>
      </c>
      <c r="AF8">
        <f t="shared" si="4"/>
        <v>-1919.6010671638519</v>
      </c>
      <c r="AG8">
        <f t="shared" si="4"/>
        <v>-23.439118797854555</v>
      </c>
      <c r="AH8">
        <f t="shared" si="5"/>
        <v>-6808.4828520020747</v>
      </c>
      <c r="AI8">
        <f t="shared" si="6"/>
        <v>29640.49830531326</v>
      </c>
      <c r="AJ8">
        <f t="shared" si="7"/>
        <v>-5427.4976556413603</v>
      </c>
      <c r="AK8">
        <f t="shared" ref="AK8:AK23" si="24">H8*SUM(AB8:AB8, AE8:AF8)</f>
        <v>6026.2346276845592</v>
      </c>
      <c r="AL8">
        <f t="shared" si="8"/>
        <v>30239.23527735646</v>
      </c>
      <c r="AN8">
        <f t="shared" si="9"/>
        <v>25465.242302240051</v>
      </c>
      <c r="AO8">
        <f t="shared" si="9"/>
        <v>-1273.2621151120024</v>
      </c>
      <c r="AP8">
        <f t="shared" si="9"/>
        <v>-15.547054274673609</v>
      </c>
      <c r="AQ8">
        <f t="shared" si="9"/>
        <v>-4516.0337869847617</v>
      </c>
      <c r="AR8">
        <f t="shared" si="9"/>
        <v>19660.399345868613</v>
      </c>
      <c r="AS8">
        <f t="shared" si="9"/>
        <v>-3600.0329771631041</v>
      </c>
      <c r="AT8">
        <f t="shared" si="9"/>
        <v>3997.1723184877187</v>
      </c>
      <c r="AU8">
        <f t="shared" si="9"/>
        <v>20057.538687193228</v>
      </c>
      <c r="AW8">
        <v>5</v>
      </c>
      <c r="AX8">
        <f>(R8*SUMPRODUCT(K9:$K$23, X9:$X$23)-$AZ$3*SUMPRODUCT(K8:$K$22, W9:$W$23))/Z8</f>
        <v>42000.352605284075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4.4506370000000003E-3</v>
      </c>
      <c r="O9">
        <f t="shared" si="21"/>
        <v>40948.661161689197</v>
      </c>
      <c r="P9">
        <f t="shared" si="22"/>
        <v>2047.4330580844598</v>
      </c>
      <c r="Q9" s="4">
        <f t="shared" si="23"/>
        <v>25</v>
      </c>
      <c r="R9">
        <f t="shared" si="0"/>
        <v>2000000</v>
      </c>
      <c r="S9">
        <f t="shared" si="1"/>
        <v>46875.975252895725</v>
      </c>
      <c r="U9">
        <f t="shared" si="13"/>
        <v>4.4506370000000003E-3</v>
      </c>
      <c r="V9">
        <f t="shared" si="14"/>
        <v>0.01</v>
      </c>
      <c r="W9">
        <f t="shared" si="15"/>
        <v>0.9375647519141822</v>
      </c>
      <c r="X9">
        <f t="shared" si="16"/>
        <v>4.1727603747650803E-3</v>
      </c>
      <c r="Y9">
        <f t="shared" si="17"/>
        <v>9.3756475191418224E-3</v>
      </c>
      <c r="Z9">
        <f t="shared" si="18"/>
        <v>0.92401634402027533</v>
      </c>
      <c r="AB9">
        <f t="shared" si="19"/>
        <v>39378.050170681337</v>
      </c>
      <c r="AC9">
        <f t="shared" si="2"/>
        <v>43314.167275565611</v>
      </c>
      <c r="AE9">
        <f t="shared" si="3"/>
        <v>37837.23217914909</v>
      </c>
      <c r="AF9">
        <f t="shared" si="4"/>
        <v>-1891.8616089574546</v>
      </c>
      <c r="AG9">
        <f t="shared" si="4"/>
        <v>-23.100408600506881</v>
      </c>
      <c r="AH9">
        <f t="shared" si="5"/>
        <v>-8345.5207495301602</v>
      </c>
      <c r="AI9">
        <f t="shared" si="6"/>
        <v>27576.74941206097</v>
      </c>
      <c r="AJ9">
        <f t="shared" si="7"/>
        <v>-3936.1171048842734</v>
      </c>
      <c r="AK9">
        <f t="shared" si="24"/>
        <v>6445.5757596379835</v>
      </c>
      <c r="AL9">
        <f t="shared" si="8"/>
        <v>30086.208066814681</v>
      </c>
      <c r="AN9">
        <f t="shared" si="9"/>
        <v>23118.921020082809</v>
      </c>
      <c r="AO9">
        <f t="shared" si="9"/>
        <v>-1155.9460510041404</v>
      </c>
      <c r="AP9">
        <f t="shared" si="9"/>
        <v>-14.114576865404601</v>
      </c>
      <c r="AQ9">
        <f t="shared" si="9"/>
        <v>-5099.1952626538286</v>
      </c>
      <c r="AR9">
        <f t="shared" si="9"/>
        <v>16849.665129559435</v>
      </c>
      <c r="AS9">
        <f t="shared" si="9"/>
        <v>-2405.0062658590309</v>
      </c>
      <c r="AT9">
        <f t="shared" si="9"/>
        <v>3938.3101863922316</v>
      </c>
      <c r="AU9">
        <f t="shared" si="9"/>
        <v>18382.969050092637</v>
      </c>
      <c r="AW9">
        <v>6</v>
      </c>
      <c r="AX9">
        <f>(R9*SUMPRODUCT(K10:$K$23, X10:$X$23)-$AZ$3*SUMPRODUCT(K9:$K$22, W10:$W$23))/Z9</f>
        <v>46875.975252895725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5.383718E-3</v>
      </c>
      <c r="O10">
        <f t="shared" si="21"/>
        <v>40948.661161689197</v>
      </c>
      <c r="P10">
        <f t="shared" si="22"/>
        <v>2047.4330580844598</v>
      </c>
      <c r="Q10" s="4">
        <f t="shared" si="23"/>
        <v>25</v>
      </c>
      <c r="R10">
        <f t="shared" si="0"/>
        <v>2000000</v>
      </c>
      <c r="S10">
        <f t="shared" si="1"/>
        <v>50469.321447085509</v>
      </c>
      <c r="U10">
        <f t="shared" si="13"/>
        <v>5.383718E-3</v>
      </c>
      <c r="V10">
        <f t="shared" si="14"/>
        <v>0.01</v>
      </c>
      <c r="W10">
        <f t="shared" si="15"/>
        <v>0.92401634402027533</v>
      </c>
      <c r="X10">
        <f t="shared" si="16"/>
        <v>4.9746434235961486E-3</v>
      </c>
      <c r="Y10">
        <f t="shared" si="17"/>
        <v>9.2401634402027536E-3</v>
      </c>
      <c r="Z10">
        <f t="shared" si="18"/>
        <v>0.90980153715647649</v>
      </c>
      <c r="AB10">
        <f t="shared" si="19"/>
        <v>43314.167275565611</v>
      </c>
      <c r="AC10">
        <f t="shared" si="2"/>
        <v>45917.066231802724</v>
      </c>
      <c r="AE10">
        <f t="shared" si="3"/>
        <v>37255.154869404541</v>
      </c>
      <c r="AF10">
        <f t="shared" si="4"/>
        <v>-1862.7577434702271</v>
      </c>
      <c r="AG10">
        <f t="shared" si="4"/>
        <v>-22.745038428911911</v>
      </c>
      <c r="AH10">
        <f t="shared" si="5"/>
        <v>-9949.2868471922975</v>
      </c>
      <c r="AI10">
        <f t="shared" si="6"/>
        <v>25420.365240313105</v>
      </c>
      <c r="AJ10">
        <f t="shared" si="7"/>
        <v>-2602.8989562371135</v>
      </c>
      <c r="AK10">
        <f t="shared" si="24"/>
        <v>6735.0781289651522</v>
      </c>
      <c r="AL10">
        <f t="shared" si="8"/>
        <v>29552.544413041145</v>
      </c>
      <c r="AN10">
        <f t="shared" si="9"/>
        <v>20968.914138026394</v>
      </c>
      <c r="AO10">
        <f t="shared" si="9"/>
        <v>-1048.4457069013197</v>
      </c>
      <c r="AP10">
        <f t="shared" si="9"/>
        <v>-12.801953435808858</v>
      </c>
      <c r="AQ10">
        <f t="shared" si="9"/>
        <v>-5599.9161019379526</v>
      </c>
      <c r="AR10">
        <f t="shared" si="9"/>
        <v>14307.750375751313</v>
      </c>
      <c r="AS10">
        <f t="shared" si="9"/>
        <v>-1465.0312128515095</v>
      </c>
      <c r="AT10">
        <f t="shared" si="9"/>
        <v>3790.8116472534475</v>
      </c>
      <c r="AU10">
        <f t="shared" si="9"/>
        <v>16633.530810153254</v>
      </c>
      <c r="AW10">
        <v>7</v>
      </c>
      <c r="AX10">
        <f>(R10*SUMPRODUCT(K11:$K$23, X11:$X$23)-$AZ$3*SUMPRODUCT(K10:$K$22, W11:$W$23))/Z10</f>
        <v>50469.321447085509</v>
      </c>
    </row>
    <row r="11" spans="1:52" x14ac:dyDescent="0.25">
      <c r="A11" t="s">
        <v>33</v>
      </c>
      <c r="C11" s="7">
        <f>AU25</f>
        <v>184822.24277107467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6.4575739999999998E-3</v>
      </c>
      <c r="O11">
        <f t="shared" si="21"/>
        <v>40948.661161689197</v>
      </c>
      <c r="P11">
        <f t="shared" si="22"/>
        <v>2047.4330580844598</v>
      </c>
      <c r="Q11" s="4">
        <f t="shared" si="23"/>
        <v>25</v>
      </c>
      <c r="R11">
        <f t="shared" si="0"/>
        <v>2000000</v>
      </c>
      <c r="S11">
        <f t="shared" si="1"/>
        <v>52819.957258650145</v>
      </c>
      <c r="U11">
        <f t="shared" si="13"/>
        <v>6.4575739999999998E-3</v>
      </c>
      <c r="V11">
        <f t="shared" si="14"/>
        <v>0.01</v>
      </c>
      <c r="W11">
        <f t="shared" si="15"/>
        <v>0.90980153715647649</v>
      </c>
      <c r="X11">
        <f t="shared" si="16"/>
        <v>5.8751107515016962E-3</v>
      </c>
      <c r="Y11">
        <f t="shared" si="17"/>
        <v>9.0980153715647643E-3</v>
      </c>
      <c r="Z11">
        <f t="shared" si="18"/>
        <v>0.89482841103341004</v>
      </c>
      <c r="AB11">
        <f t="shared" si="19"/>
        <v>45917.066231802724</v>
      </c>
      <c r="AC11">
        <f t="shared" si="2"/>
        <v>47264.798424610541</v>
      </c>
      <c r="AE11">
        <f t="shared" si="3"/>
        <v>36642.025401259853</v>
      </c>
      <c r="AF11">
        <f t="shared" si="4"/>
        <v>-1832.1012700629926</v>
      </c>
      <c r="AG11">
        <f t="shared" si="4"/>
        <v>-22.370710275835251</v>
      </c>
      <c r="AH11">
        <f t="shared" si="5"/>
        <v>-11750.221503003393</v>
      </c>
      <c r="AI11">
        <f t="shared" si="6"/>
        <v>23037.331917917632</v>
      </c>
      <c r="AJ11">
        <f t="shared" si="7"/>
        <v>-1347.7321928078163</v>
      </c>
      <c r="AK11">
        <f t="shared" si="24"/>
        <v>6907.9700193426006</v>
      </c>
      <c r="AL11">
        <f t="shared" si="8"/>
        <v>28597.569744452416</v>
      </c>
      <c r="AN11">
        <f t="shared" si="9"/>
        <v>18998.110380426337</v>
      </c>
      <c r="AO11">
        <f t="shared" si="9"/>
        <v>-949.90551902131676</v>
      </c>
      <c r="AP11">
        <f t="shared" si="9"/>
        <v>-11.598737200106932</v>
      </c>
      <c r="AQ11">
        <f t="shared" si="9"/>
        <v>-6092.2397892569052</v>
      </c>
      <c r="AR11">
        <f t="shared" si="9"/>
        <v>11944.366334948007</v>
      </c>
      <c r="AS11">
        <f t="shared" si="9"/>
        <v>-698.77046047068609</v>
      </c>
      <c r="AT11">
        <f t="shared" si="9"/>
        <v>3581.6354444106205</v>
      </c>
      <c r="AU11">
        <f t="shared" si="9"/>
        <v>14827.23131888794</v>
      </c>
      <c r="AW11">
        <v>8</v>
      </c>
      <c r="AX11">
        <f>(R11*SUMPRODUCT(K12:$K$23, X12:$X$23)-$AZ$3*SUMPRODUCT(K11:$K$22, W12:$W$23))/Z11</f>
        <v>52819.957258650145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7.6803260000000003E-3</v>
      </c>
      <c r="O12">
        <f t="shared" si="21"/>
        <v>40948.661161689197</v>
      </c>
      <c r="P12">
        <f t="shared" si="22"/>
        <v>2047.4330580844598</v>
      </c>
      <c r="Q12" s="4">
        <f t="shared" si="23"/>
        <v>25</v>
      </c>
      <c r="R12">
        <f t="shared" si="0"/>
        <v>2000000</v>
      </c>
      <c r="S12">
        <f t="shared" si="1"/>
        <v>53970.761539241648</v>
      </c>
      <c r="U12">
        <f t="shared" si="13"/>
        <v>7.6803260000000003E-3</v>
      </c>
      <c r="V12">
        <f t="shared" si="14"/>
        <v>0.01</v>
      </c>
      <c r="W12">
        <f t="shared" si="15"/>
        <v>0.89482841103341004</v>
      </c>
      <c r="X12">
        <f t="shared" si="16"/>
        <v>6.8725739107985866E-3</v>
      </c>
      <c r="Y12">
        <f t="shared" si="17"/>
        <v>8.9482841103341003E-3</v>
      </c>
      <c r="Z12">
        <f t="shared" si="18"/>
        <v>0.8790075530122774</v>
      </c>
      <c r="AB12">
        <f t="shared" si="19"/>
        <v>47264.798424610541</v>
      </c>
      <c r="AC12">
        <f t="shared" si="2"/>
        <v>47440.707034817933</v>
      </c>
      <c r="AE12">
        <f t="shared" si="3"/>
        <v>35994.182446865299</v>
      </c>
      <c r="AF12">
        <f t="shared" si="4"/>
        <v>-1799.7091223432651</v>
      </c>
      <c r="AG12">
        <f t="shared" si="4"/>
        <v>-21.975188825306937</v>
      </c>
      <c r="AH12">
        <f t="shared" si="5"/>
        <v>-13745.147821597173</v>
      </c>
      <c r="AI12">
        <f t="shared" si="6"/>
        <v>20427.350314099553</v>
      </c>
      <c r="AJ12">
        <f t="shared" si="7"/>
        <v>-175.90861020739248</v>
      </c>
      <c r="AK12">
        <f t="shared" si="24"/>
        <v>6970.6328021167737</v>
      </c>
      <c r="AL12">
        <f t="shared" si="8"/>
        <v>27222.074506008932</v>
      </c>
      <c r="AN12">
        <f t="shared" si="9"/>
        <v>17191.137571267882</v>
      </c>
      <c r="AO12">
        <f t="shared" si="9"/>
        <v>-859.55687856339409</v>
      </c>
      <c r="AP12">
        <f t="shared" si="9"/>
        <v>-10.495543128618568</v>
      </c>
      <c r="AQ12">
        <f t="shared" si="9"/>
        <v>-6564.8032841781833</v>
      </c>
      <c r="AR12">
        <f t="shared" si="9"/>
        <v>9756.2818653976847</v>
      </c>
      <c r="AS12">
        <f t="shared" si="9"/>
        <v>-84.015496740618019</v>
      </c>
      <c r="AT12">
        <f t="shared" si="9"/>
        <v>3329.235429555315</v>
      </c>
      <c r="AU12">
        <f t="shared" si="9"/>
        <v>13001.501798212381</v>
      </c>
      <c r="AW12">
        <v>9</v>
      </c>
      <c r="AX12">
        <f>(R12*SUMPRODUCT(K13:$K$23, X13:$X$23)-$AZ$3*SUMPRODUCT(K12:$K$22, W13:$W$23))/Z12</f>
        <v>53970.761539241648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9.0334749999999991E-3</v>
      </c>
      <c r="O13">
        <f t="shared" si="21"/>
        <v>40948.661161689197</v>
      </c>
      <c r="P13">
        <f t="shared" si="22"/>
        <v>2047.4330580844598</v>
      </c>
      <c r="Q13" s="4">
        <f t="shared" si="23"/>
        <v>25</v>
      </c>
      <c r="R13">
        <f t="shared" si="0"/>
        <v>2000000</v>
      </c>
      <c r="S13">
        <f t="shared" si="1"/>
        <v>53988.779037813118</v>
      </c>
      <c r="U13">
        <f t="shared" si="13"/>
        <v>9.0334749999999991E-3</v>
      </c>
      <c r="V13">
        <f t="shared" si="14"/>
        <v>0.01</v>
      </c>
      <c r="W13">
        <f t="shared" si="15"/>
        <v>0.8790075530122774</v>
      </c>
      <c r="X13">
        <f t="shared" si="16"/>
        <v>7.9404927549475823E-3</v>
      </c>
      <c r="Y13">
        <f t="shared" si="17"/>
        <v>8.7900755301227734E-3</v>
      </c>
      <c r="Z13">
        <f t="shared" si="18"/>
        <v>0.86227698472720704</v>
      </c>
      <c r="AB13">
        <f t="shared" si="19"/>
        <v>47440.707034817933</v>
      </c>
      <c r="AC13">
        <f t="shared" si="2"/>
        <v>46553.281597828936</v>
      </c>
      <c r="AE13">
        <f t="shared" si="3"/>
        <v>35309.088075117448</v>
      </c>
      <c r="AF13">
        <f t="shared" si="4"/>
        <v>-1765.4544037558726</v>
      </c>
      <c r="AG13">
        <f t="shared" si="4"/>
        <v>-21.556924618180176</v>
      </c>
      <c r="AH13">
        <f t="shared" si="5"/>
        <v>-15880.985509895165</v>
      </c>
      <c r="AI13">
        <f t="shared" si="6"/>
        <v>17641.091236848231</v>
      </c>
      <c r="AJ13">
        <f t="shared" si="7"/>
        <v>887.42543698899681</v>
      </c>
      <c r="AK13">
        <f t="shared" si="24"/>
        <v>6929.9920029091945</v>
      </c>
      <c r="AL13">
        <f t="shared" si="8"/>
        <v>25458.508676746424</v>
      </c>
      <c r="AN13">
        <f t="shared" si="9"/>
        <v>15534.603401785966</v>
      </c>
      <c r="AO13">
        <f t="shared" si="9"/>
        <v>-776.73017008929833</v>
      </c>
      <c r="AP13">
        <f t="shared" si="9"/>
        <v>-9.4841949413475888</v>
      </c>
      <c r="AQ13">
        <f t="shared" si="9"/>
        <v>-6987.0060365446134</v>
      </c>
      <c r="AR13">
        <f t="shared" si="9"/>
        <v>7761.3830002107061</v>
      </c>
      <c r="AS13">
        <f t="shared" si="9"/>
        <v>390.43212282776608</v>
      </c>
      <c r="AT13">
        <f t="shared" si="9"/>
        <v>3048.9226205365435</v>
      </c>
      <c r="AU13">
        <f t="shared" si="9"/>
        <v>11200.737743575015</v>
      </c>
      <c r="AW13">
        <v>10</v>
      </c>
      <c r="AX13">
        <f>(R13*SUMPRODUCT(K14:$K$23, X14:$X$23)-$AZ$3*SUMPRODUCT(K13:$K$22, W14:$W$23))/Z13</f>
        <v>53988.779037813118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1.0570714E-2</v>
      </c>
      <c r="O14">
        <f t="shared" si="21"/>
        <v>40948.661161689197</v>
      </c>
      <c r="P14">
        <f t="shared" si="22"/>
        <v>2047.4330580844598</v>
      </c>
      <c r="Q14" s="4">
        <f t="shared" si="23"/>
        <v>25</v>
      </c>
      <c r="R14">
        <f t="shared" si="0"/>
        <v>2000000</v>
      </c>
      <c r="S14">
        <f t="shared" si="1"/>
        <v>52900.970682217616</v>
      </c>
      <c r="U14">
        <f t="shared" si="13"/>
        <v>1.0570714E-2</v>
      </c>
      <c r="V14">
        <f t="shared" si="14"/>
        <v>0.01</v>
      </c>
      <c r="W14">
        <f t="shared" si="15"/>
        <v>0.86227698472720704</v>
      </c>
      <c r="X14">
        <f t="shared" si="16"/>
        <v>9.1148833943336741E-3</v>
      </c>
      <c r="Y14">
        <f t="shared" si="17"/>
        <v>8.6227698472720708E-3</v>
      </c>
      <c r="Z14">
        <f t="shared" si="18"/>
        <v>0.84453933148560134</v>
      </c>
      <c r="AB14">
        <f t="shared" si="19"/>
        <v>46553.281597828936</v>
      </c>
      <c r="AC14">
        <f t="shared" si="2"/>
        <v>44676.95041489946</v>
      </c>
      <c r="AE14">
        <f t="shared" si="3"/>
        <v>34582.754922723405</v>
      </c>
      <c r="AF14">
        <f t="shared" si="4"/>
        <v>-1729.1377461361701</v>
      </c>
      <c r="AG14">
        <f t="shared" si="4"/>
        <v>-21.113483287140035</v>
      </c>
      <c r="AH14">
        <f t="shared" si="5"/>
        <v>-18229.766788667348</v>
      </c>
      <c r="AI14">
        <f t="shared" si="6"/>
        <v>14602.736904632748</v>
      </c>
      <c r="AJ14">
        <f t="shared" si="7"/>
        <v>1876.3311829294762</v>
      </c>
      <c r="AK14">
        <f t="shared" si="24"/>
        <v>6795.0071419243413</v>
      </c>
      <c r="AL14">
        <f t="shared" si="8"/>
        <v>23274.075229486567</v>
      </c>
      <c r="AN14">
        <f t="shared" si="9"/>
        <v>14015.694507692169</v>
      </c>
      <c r="AO14">
        <f t="shared" si="9"/>
        <v>-700.78472538460846</v>
      </c>
      <c r="AP14">
        <f t="shared" si="9"/>
        <v>-8.5568698158103587</v>
      </c>
      <c r="AQ14">
        <f t="shared" si="9"/>
        <v>-7388.1575608237617</v>
      </c>
      <c r="AR14">
        <f t="shared" si="9"/>
        <v>5918.1953516679905</v>
      </c>
      <c r="AS14">
        <f t="shared" si="9"/>
        <v>760.43926268917471</v>
      </c>
      <c r="AT14">
        <f t="shared" si="9"/>
        <v>2753.8796284913824</v>
      </c>
      <c r="AU14">
        <f t="shared" si="9"/>
        <v>9432.5142428485487</v>
      </c>
      <c r="AW14">
        <v>11</v>
      </c>
      <c r="AX14">
        <f>(R14*SUMPRODUCT(K15:$K$23, X15:$X$23)-$AZ$3*SUMPRODUCT(K14:$K$22, W15:$W$23))/Z14</f>
        <v>52900.970682217616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1.2312346E-2</v>
      </c>
      <c r="O15">
        <f t="shared" si="21"/>
        <v>40948.661161689197</v>
      </c>
      <c r="P15">
        <f t="shared" si="22"/>
        <v>2047.4330580844598</v>
      </c>
      <c r="Q15" s="4">
        <f t="shared" si="23"/>
        <v>25</v>
      </c>
      <c r="R15">
        <f t="shared" si="0"/>
        <v>2000000</v>
      </c>
      <c r="S15">
        <f t="shared" si="1"/>
        <v>50727.921341986163</v>
      </c>
      <c r="U15">
        <f t="shared" si="13"/>
        <v>1.2312346E-2</v>
      </c>
      <c r="V15">
        <f t="shared" si="14"/>
        <v>0.01</v>
      </c>
      <c r="W15">
        <f t="shared" si="15"/>
        <v>0.84453933148560134</v>
      </c>
      <c r="X15">
        <f t="shared" si="16"/>
        <v>1.0398260459859417E-2</v>
      </c>
      <c r="Y15">
        <f t="shared" si="17"/>
        <v>8.4453933148560135E-3</v>
      </c>
      <c r="Z15">
        <f t="shared" si="18"/>
        <v>0.82569567771088592</v>
      </c>
      <c r="AB15">
        <f t="shared" si="19"/>
        <v>44676.95041489946</v>
      </c>
      <c r="AC15">
        <f t="shared" si="2"/>
        <v>41885.825391335777</v>
      </c>
      <c r="AE15">
        <f t="shared" si="3"/>
        <v>33811.132529254392</v>
      </c>
      <c r="AF15">
        <f t="shared" si="4"/>
        <v>-1690.5566264627198</v>
      </c>
      <c r="AG15">
        <f t="shared" si="4"/>
        <v>-20.642391942772147</v>
      </c>
      <c r="AH15">
        <f t="shared" si="5"/>
        <v>-20796.520919718834</v>
      </c>
      <c r="AI15">
        <f t="shared" si="6"/>
        <v>11303.412591130065</v>
      </c>
      <c r="AJ15">
        <f t="shared" si="7"/>
        <v>2791.1250235636835</v>
      </c>
      <c r="AK15">
        <f t="shared" si="24"/>
        <v>6571.7179220574653</v>
      </c>
      <c r="AL15">
        <f t="shared" si="8"/>
        <v>20666.255536751214</v>
      </c>
      <c r="AN15">
        <f t="shared" si="9"/>
        <v>12622.812197077892</v>
      </c>
      <c r="AO15">
        <f t="shared" si="9"/>
        <v>-631.14060985389472</v>
      </c>
      <c r="AP15">
        <f t="shared" si="9"/>
        <v>-7.7064865119983219</v>
      </c>
      <c r="AQ15">
        <f t="shared" si="9"/>
        <v>-7764.0279483415861</v>
      </c>
      <c r="AR15">
        <f t="shared" si="9"/>
        <v>4219.9371523704131</v>
      </c>
      <c r="AS15">
        <f t="shared" si="9"/>
        <v>1042.0191326192742</v>
      </c>
      <c r="AT15">
        <f t="shared" si="9"/>
        <v>2453.4392946029975</v>
      </c>
      <c r="AU15">
        <f t="shared" si="9"/>
        <v>7715.395579592684</v>
      </c>
      <c r="AW15">
        <v>12</v>
      </c>
      <c r="AX15">
        <f>(R15*SUMPRODUCT(K16:$K$23, X16:$X$23)-$AZ$3*SUMPRODUCT(K15:$K$22, W16:$W$23))/Z15</f>
        <v>50727.921341986163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1.4128425999999999E-2</v>
      </c>
      <c r="O16">
        <f t="shared" si="21"/>
        <v>40948.661161689197</v>
      </c>
      <c r="P16">
        <f t="shared" si="22"/>
        <v>2047.4330580844598</v>
      </c>
      <c r="Q16" s="4">
        <f t="shared" si="23"/>
        <v>25</v>
      </c>
      <c r="R16">
        <f t="shared" si="0"/>
        <v>2000000</v>
      </c>
      <c r="S16">
        <f t="shared" si="1"/>
        <v>47582.502891167751</v>
      </c>
      <c r="U16">
        <f t="shared" si="13"/>
        <v>1.4128425999999999E-2</v>
      </c>
      <c r="V16">
        <f t="shared" si="14"/>
        <v>0.01</v>
      </c>
      <c r="W16">
        <f t="shared" si="15"/>
        <v>0.82569567771088592</v>
      </c>
      <c r="X16">
        <f t="shared" si="16"/>
        <v>1.1665780281058101E-2</v>
      </c>
      <c r="Y16">
        <f t="shared" si="17"/>
        <v>8.2569567771088592E-3</v>
      </c>
      <c r="Z16">
        <f t="shared" si="18"/>
        <v>0.80577294065271898</v>
      </c>
      <c r="AB16">
        <f t="shared" si="19"/>
        <v>41885.825391335777</v>
      </c>
      <c r="AC16">
        <f t="shared" si="2"/>
        <v>38340.693278232742</v>
      </c>
      <c r="AE16">
        <f t="shared" si="3"/>
        <v>32995.323120046087</v>
      </c>
      <c r="AF16">
        <f t="shared" si="4"/>
        <v>-1649.7661560023043</v>
      </c>
      <c r="AG16">
        <f t="shared" si="4"/>
        <v>-20.144323516317975</v>
      </c>
      <c r="AH16">
        <f t="shared" si="5"/>
        <v>-23331.560562116203</v>
      </c>
      <c r="AI16">
        <f t="shared" si="6"/>
        <v>7993.8520784112625</v>
      </c>
      <c r="AJ16">
        <f t="shared" si="7"/>
        <v>3545.1321131030345</v>
      </c>
      <c r="AK16">
        <f t="shared" si="24"/>
        <v>6266.5558509145394</v>
      </c>
      <c r="AL16">
        <f t="shared" si="8"/>
        <v>17805.540042428838</v>
      </c>
      <c r="AN16">
        <f t="shared" si="9"/>
        <v>11347.237776092976</v>
      </c>
      <c r="AO16">
        <f t="shared" si="9"/>
        <v>-567.36188880464874</v>
      </c>
      <c r="AP16">
        <f t="shared" si="9"/>
        <v>-6.9277220879624508</v>
      </c>
      <c r="AQ16">
        <f t="shared" si="9"/>
        <v>-8023.8270261035786</v>
      </c>
      <c r="AR16">
        <f t="shared" si="9"/>
        <v>2749.121139096786</v>
      </c>
      <c r="AS16">
        <f t="shared" si="9"/>
        <v>1219.1866371086739</v>
      </c>
      <c r="AT16">
        <f t="shared" si="9"/>
        <v>2155.096315280291</v>
      </c>
      <c r="AU16">
        <f t="shared" si="9"/>
        <v>6123.4040914857524</v>
      </c>
      <c r="AW16">
        <v>13</v>
      </c>
      <c r="AX16">
        <f>(R16*SUMPRODUCT(K17:$K$23, X17:$X$23)-$AZ$3*SUMPRODUCT(K16:$K$22, W17:$W$23))/Z16</f>
        <v>47582.502891167751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1.6072195000000001E-2</v>
      </c>
      <c r="O17">
        <f t="shared" si="21"/>
        <v>40948.661161689197</v>
      </c>
      <c r="P17">
        <f t="shared" si="22"/>
        <v>2047.4330580844598</v>
      </c>
      <c r="Q17" s="4">
        <f t="shared" si="23"/>
        <v>25</v>
      </c>
      <c r="R17">
        <f t="shared" si="0"/>
        <v>2000000</v>
      </c>
      <c r="S17">
        <f t="shared" si="1"/>
        <v>43530.825739656888</v>
      </c>
      <c r="U17">
        <f t="shared" si="13"/>
        <v>1.6072195000000001E-2</v>
      </c>
      <c r="V17">
        <f t="shared" si="14"/>
        <v>0.01</v>
      </c>
      <c r="W17">
        <f t="shared" si="15"/>
        <v>0.80577294065271898</v>
      </c>
      <c r="X17">
        <f t="shared" si="16"/>
        <v>1.2950539827893928E-2</v>
      </c>
      <c r="Y17">
        <f t="shared" si="17"/>
        <v>8.05772940652719E-3</v>
      </c>
      <c r="Z17">
        <f t="shared" si="18"/>
        <v>0.78476467141829787</v>
      </c>
      <c r="AB17">
        <f t="shared" si="19"/>
        <v>38340.693278232742</v>
      </c>
      <c r="AC17">
        <f t="shared" si="2"/>
        <v>34161.454158149019</v>
      </c>
      <c r="AE17">
        <f t="shared" si="3"/>
        <v>32135.062621572237</v>
      </c>
      <c r="AF17">
        <f t="shared" si="4"/>
        <v>-1606.7531310786119</v>
      </c>
      <c r="AG17">
        <f t="shared" si="4"/>
        <v>-19.619116785457447</v>
      </c>
      <c r="AH17">
        <f t="shared" si="5"/>
        <v>-25901.079655787857</v>
      </c>
      <c r="AI17">
        <f t="shared" si="6"/>
        <v>4607.6107179203136</v>
      </c>
      <c r="AJ17">
        <f t="shared" si="7"/>
        <v>4179.2391200837228</v>
      </c>
      <c r="AK17">
        <f t="shared" si="24"/>
        <v>5893.2583049254526</v>
      </c>
      <c r="AL17">
        <f t="shared" si="8"/>
        <v>14680.10814292949</v>
      </c>
      <c r="AN17">
        <f t="shared" si="9"/>
        <v>10180.246340255011</v>
      </c>
      <c r="AO17">
        <f t="shared" si="9"/>
        <v>-509.0123170127506</v>
      </c>
      <c r="AP17">
        <f t="shared" si="9"/>
        <v>-6.2152498100349742</v>
      </c>
      <c r="AQ17">
        <f t="shared" si="9"/>
        <v>-8205.3479863916655</v>
      </c>
      <c r="AR17">
        <f t="shared" si="9"/>
        <v>1459.6707870405603</v>
      </c>
      <c r="AS17">
        <f t="shared" si="9"/>
        <v>1323.9645510670957</v>
      </c>
      <c r="AT17">
        <f t="shared" si="9"/>
        <v>1866.9582815942708</v>
      </c>
      <c r="AU17">
        <f t="shared" si="9"/>
        <v>4650.5936197019273</v>
      </c>
      <c r="AW17">
        <v>14</v>
      </c>
      <c r="AX17">
        <f>(R17*SUMPRODUCT(K18:$K$23, X18:$X$23)-$AZ$3*SUMPRODUCT(K17:$K$22, W18:$W$23))/Z17</f>
        <v>43530.825739656888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1.8213139E-2</v>
      </c>
      <c r="O18">
        <f t="shared" si="21"/>
        <v>40948.661161689197</v>
      </c>
      <c r="P18">
        <f t="shared" si="22"/>
        <v>2047.4330580844598</v>
      </c>
      <c r="Q18" s="4">
        <f t="shared" si="23"/>
        <v>25</v>
      </c>
      <c r="R18">
        <f t="shared" si="0"/>
        <v>2000000</v>
      </c>
      <c r="S18">
        <f t="shared" si="1"/>
        <v>38592.302121792098</v>
      </c>
      <c r="U18">
        <f t="shared" si="13"/>
        <v>1.8213139E-2</v>
      </c>
      <c r="V18">
        <f t="shared" si="14"/>
        <v>0.01</v>
      </c>
      <c r="W18">
        <f t="shared" si="15"/>
        <v>0.78476467141829787</v>
      </c>
      <c r="X18">
        <f t="shared" si="16"/>
        <v>1.4293028042830785E-2</v>
      </c>
      <c r="Y18">
        <f t="shared" si="17"/>
        <v>7.8476467141829782E-3</v>
      </c>
      <c r="Z18">
        <f t="shared" si="18"/>
        <v>0.762623996661284</v>
      </c>
      <c r="AB18">
        <f t="shared" si="19"/>
        <v>34161.454158149019</v>
      </c>
      <c r="AC18">
        <f t="shared" si="2"/>
        <v>29431.415684480839</v>
      </c>
      <c r="AE18">
        <f t="shared" si="3"/>
        <v>31228.431633056112</v>
      </c>
      <c r="AF18">
        <f t="shared" si="4"/>
        <v>-1561.4215816528056</v>
      </c>
      <c r="AG18">
        <f t="shared" si="4"/>
        <v>-19.065599916532101</v>
      </c>
      <c r="AH18">
        <f t="shared" si="5"/>
        <v>-28586.05608566157</v>
      </c>
      <c r="AI18">
        <f t="shared" si="6"/>
        <v>1061.8883658252053</v>
      </c>
      <c r="AJ18">
        <f t="shared" si="7"/>
        <v>4730.0384736681808</v>
      </c>
      <c r="AK18">
        <f t="shared" si="24"/>
        <v>5461.929339339812</v>
      </c>
      <c r="AL18">
        <f t="shared" si="8"/>
        <v>11253.856178833197</v>
      </c>
      <c r="AN18">
        <f t="shared" si="9"/>
        <v>9113.1952880169683</v>
      </c>
      <c r="AO18">
        <f t="shared" si="9"/>
        <v>-455.65976440084836</v>
      </c>
      <c r="AP18">
        <f t="shared" si="9"/>
        <v>-5.5637931921832298</v>
      </c>
      <c r="AQ18">
        <f t="shared" si="9"/>
        <v>-8342.087578521965</v>
      </c>
      <c r="AR18">
        <f t="shared" si="9"/>
        <v>309.88415190197168</v>
      </c>
      <c r="AS18">
        <f t="shared" si="9"/>
        <v>1380.3371503531819</v>
      </c>
      <c r="AT18">
        <f t="shared" si="9"/>
        <v>1593.9202232002069</v>
      </c>
      <c r="AU18">
        <f t="shared" si="9"/>
        <v>3284.1415254553604</v>
      </c>
      <c r="AW18">
        <v>15</v>
      </c>
      <c r="AX18">
        <f>(R18*SUMPRODUCT(K19:$K$23, X19:$X$23)-$AZ$3*SUMPRODUCT(K18:$K$22, W19:$W$23))/Z18</f>
        <v>38592.302121792098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2.0774602E-2</v>
      </c>
      <c r="O19">
        <f t="shared" si="21"/>
        <v>40948.661161689197</v>
      </c>
      <c r="P19">
        <f t="shared" si="22"/>
        <v>2047.4330580844598</v>
      </c>
      <c r="Q19" s="4">
        <f t="shared" si="23"/>
        <v>25</v>
      </c>
      <c r="R19">
        <f t="shared" si="0"/>
        <v>2000000</v>
      </c>
      <c r="S19">
        <f t="shared" si="1"/>
        <v>32668.290761219687</v>
      </c>
      <c r="U19">
        <f t="shared" si="13"/>
        <v>2.0774602E-2</v>
      </c>
      <c r="V19">
        <f t="shared" si="14"/>
        <v>0.01</v>
      </c>
      <c r="W19">
        <f t="shared" si="15"/>
        <v>0.762623996661284</v>
      </c>
      <c r="X19">
        <f t="shared" si="16"/>
        <v>1.5843210006287505E-2</v>
      </c>
      <c r="Y19">
        <f t="shared" si="17"/>
        <v>7.6262399666128401E-3</v>
      </c>
      <c r="Z19">
        <f t="shared" si="18"/>
        <v>0.73915454668838365</v>
      </c>
      <c r="AB19">
        <f t="shared" si="19"/>
        <v>29431.415684480839</v>
      </c>
      <c r="AC19">
        <f t="shared" si="2"/>
        <v>24146.915648693648</v>
      </c>
      <c r="AE19">
        <f t="shared" si="3"/>
        <v>30267.389078464599</v>
      </c>
      <c r="AF19">
        <f t="shared" si="4"/>
        <v>-1513.3694539232299</v>
      </c>
      <c r="AG19">
        <f t="shared" si="4"/>
        <v>-18.478863667209591</v>
      </c>
      <c r="AH19">
        <f t="shared" si="5"/>
        <v>-31686.42001257501</v>
      </c>
      <c r="AI19">
        <f t="shared" si="6"/>
        <v>-2950.8792517008515</v>
      </c>
      <c r="AJ19">
        <f t="shared" si="7"/>
        <v>5284.5000357871904</v>
      </c>
      <c r="AK19">
        <f t="shared" si="24"/>
        <v>4979.0440702636488</v>
      </c>
      <c r="AL19">
        <f t="shared" si="8"/>
        <v>7312.6648543499878</v>
      </c>
      <c r="AN19">
        <f t="shared" si="9"/>
        <v>8136.4850328490138</v>
      </c>
      <c r="AO19">
        <f t="shared" si="9"/>
        <v>-406.82425164245069</v>
      </c>
      <c r="AP19">
        <f t="shared" si="9"/>
        <v>-4.9674914893562852</v>
      </c>
      <c r="AQ19">
        <f t="shared" si="9"/>
        <v>-8517.9491864503598</v>
      </c>
      <c r="AR19">
        <f t="shared" si="9"/>
        <v>-793.25589673315301</v>
      </c>
      <c r="AS19">
        <f t="shared" si="9"/>
        <v>1420.580260022009</v>
      </c>
      <c r="AT19">
        <f t="shared" si="9"/>
        <v>1338.4675318565965</v>
      </c>
      <c r="AU19">
        <f t="shared" si="9"/>
        <v>1965.7918951454524</v>
      </c>
      <c r="AW19">
        <v>16</v>
      </c>
      <c r="AX19">
        <f>(R19*SUMPRODUCT(K20:$K$23, X20:$X$23)-$AZ$3*SUMPRODUCT(K19:$K$22, W20:$W$23))/Z19</f>
        <v>32668.290761219687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2.3506165999999998E-2</v>
      </c>
      <c r="O20">
        <f t="shared" si="21"/>
        <v>40948.661161689197</v>
      </c>
      <c r="P20">
        <f t="shared" si="22"/>
        <v>2047.4330580844598</v>
      </c>
      <c r="Q20" s="4">
        <f t="shared" si="23"/>
        <v>25</v>
      </c>
      <c r="R20">
        <f t="shared" si="0"/>
        <v>2000000</v>
      </c>
      <c r="S20">
        <f t="shared" si="1"/>
        <v>25796.657110699332</v>
      </c>
      <c r="U20">
        <f t="shared" si="13"/>
        <v>2.3506165999999998E-2</v>
      </c>
      <c r="V20">
        <f t="shared" si="14"/>
        <v>0.01</v>
      </c>
      <c r="W20">
        <f t="shared" si="15"/>
        <v>0.73915454668838365</v>
      </c>
      <c r="X20">
        <f t="shared" si="16"/>
        <v>1.7374689474111894E-2</v>
      </c>
      <c r="Y20">
        <f t="shared" si="17"/>
        <v>7.3915454668838365E-3</v>
      </c>
      <c r="Z20">
        <f t="shared" si="18"/>
        <v>0.71438831174738793</v>
      </c>
      <c r="AB20">
        <f t="shared" si="19"/>
        <v>24146.915648693648</v>
      </c>
      <c r="AC20">
        <f t="shared" si="2"/>
        <v>18428.830322038746</v>
      </c>
      <c r="AE20">
        <f t="shared" si="3"/>
        <v>29253.244915614978</v>
      </c>
      <c r="AF20">
        <f t="shared" si="4"/>
        <v>-1462.6622457807489</v>
      </c>
      <c r="AG20">
        <f t="shared" si="4"/>
        <v>-17.859707793684699</v>
      </c>
      <c r="AH20">
        <f t="shared" si="5"/>
        <v>-34749.378948223792</v>
      </c>
      <c r="AI20">
        <f t="shared" si="6"/>
        <v>-6976.6559861832466</v>
      </c>
      <c r="AJ20">
        <f t="shared" si="7"/>
        <v>5718.085326654902</v>
      </c>
      <c r="AK20">
        <f t="shared" si="24"/>
        <v>4444.3956061130675</v>
      </c>
      <c r="AL20">
        <f t="shared" si="8"/>
        <v>3185.824946584723</v>
      </c>
      <c r="AN20">
        <f t="shared" si="9"/>
        <v>7243.9806983616572</v>
      </c>
      <c r="AO20">
        <f t="shared" si="9"/>
        <v>-362.19903491808287</v>
      </c>
      <c r="AP20">
        <f t="shared" si="9"/>
        <v>-4.4225992333169311</v>
      </c>
      <c r="AQ20">
        <f t="shared" si="9"/>
        <v>-8604.9883049596774</v>
      </c>
      <c r="AR20">
        <f t="shared" si="9"/>
        <v>-1727.6292407494204</v>
      </c>
      <c r="AS20">
        <f t="shared" si="9"/>
        <v>1415.9694029622947</v>
      </c>
      <c r="AT20">
        <f t="shared" si="9"/>
        <v>1100.5656322721693</v>
      </c>
      <c r="AU20">
        <f t="shared" si="9"/>
        <v>788.90579448504343</v>
      </c>
      <c r="AW20">
        <v>17</v>
      </c>
      <c r="AX20">
        <f>(R20*SUMPRODUCT(K21:$K$23, X21:$X$23)-$AZ$3*SUMPRODUCT(K20:$K$22, W21:$W$23))/Z20</f>
        <v>25796.657110699332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2.6226451000000001E-2</v>
      </c>
      <c r="O21">
        <f t="shared" si="21"/>
        <v>40948.661161689197</v>
      </c>
      <c r="P21">
        <f t="shared" si="22"/>
        <v>2047.4330580844598</v>
      </c>
      <c r="Q21" s="4">
        <f t="shared" si="23"/>
        <v>25</v>
      </c>
      <c r="R21">
        <f t="shared" si="0"/>
        <v>2000000</v>
      </c>
      <c r="S21">
        <f t="shared" si="1"/>
        <v>18084.568306470777</v>
      </c>
      <c r="U21">
        <f t="shared" si="13"/>
        <v>2.6226451000000001E-2</v>
      </c>
      <c r="V21">
        <f t="shared" si="14"/>
        <v>0.01</v>
      </c>
      <c r="W21">
        <f t="shared" si="15"/>
        <v>0.71438831174738793</v>
      </c>
      <c r="X21">
        <f t="shared" si="16"/>
        <v>1.8735870053015594E-2</v>
      </c>
      <c r="Y21">
        <f t="shared" si="17"/>
        <v>7.1438831174738798E-3</v>
      </c>
      <c r="Z21">
        <f t="shared" si="18"/>
        <v>0.68850855857689852</v>
      </c>
      <c r="AB21">
        <f t="shared" si="19"/>
        <v>18428.830322038746</v>
      </c>
      <c r="AC21">
        <f t="shared" si="2"/>
        <v>12451.380057173657</v>
      </c>
      <c r="AE21">
        <f t="shared" si="3"/>
        <v>28193.503672088456</v>
      </c>
      <c r="AF21">
        <f t="shared" si="4"/>
        <v>-1409.6751836044227</v>
      </c>
      <c r="AG21">
        <f t="shared" si="4"/>
        <v>-17.212713964422463</v>
      </c>
      <c r="AH21">
        <f t="shared" si="5"/>
        <v>-37471.740106031189</v>
      </c>
      <c r="AI21">
        <f t="shared" si="6"/>
        <v>-10705.124331511579</v>
      </c>
      <c r="AJ21">
        <f t="shared" si="7"/>
        <v>5977.4502648650887</v>
      </c>
      <c r="AK21">
        <f t="shared" si="24"/>
        <v>3868.9376397340557</v>
      </c>
      <c r="AL21">
        <f t="shared" si="8"/>
        <v>-858.73642691243458</v>
      </c>
      <c r="AN21">
        <f t="shared" si="9"/>
        <v>6431.2242638420239</v>
      </c>
      <c r="AO21">
        <f t="shared" si="9"/>
        <v>-321.56121319210121</v>
      </c>
      <c r="AP21">
        <f t="shared" si="9"/>
        <v>-3.9263947107133732</v>
      </c>
      <c r="AQ21">
        <f t="shared" si="9"/>
        <v>-8547.6841396221771</v>
      </c>
      <c r="AR21">
        <f t="shared" si="9"/>
        <v>-2441.9474836829668</v>
      </c>
      <c r="AS21">
        <f t="shared" si="9"/>
        <v>1363.5170579159751</v>
      </c>
      <c r="AT21">
        <f t="shared" si="9"/>
        <v>882.54393328852257</v>
      </c>
      <c r="AU21">
        <f t="shared" si="9"/>
        <v>-195.88649247846931</v>
      </c>
      <c r="AW21">
        <v>18</v>
      </c>
      <c r="AX21">
        <f>(R21*SUMPRODUCT(K22:$K$23, X22:$X$23)-$AZ$3*SUMPRODUCT(K21:$K$22, W22:$W$23))/Z21</f>
        <v>18084.568306470777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2.9219711999999998E-2</v>
      </c>
      <c r="O22">
        <f t="shared" si="21"/>
        <v>40948.661161689197</v>
      </c>
      <c r="P22">
        <f t="shared" si="22"/>
        <v>2047.4330580844598</v>
      </c>
      <c r="Q22" s="4">
        <f t="shared" si="23"/>
        <v>25</v>
      </c>
      <c r="R22">
        <f t="shared" si="0"/>
        <v>2000000</v>
      </c>
      <c r="S22">
        <f t="shared" si="1"/>
        <v>9491.2006795148736</v>
      </c>
      <c r="U22">
        <f t="shared" si="13"/>
        <v>2.9219711999999998E-2</v>
      </c>
      <c r="V22">
        <f t="shared" si="14"/>
        <v>0.01</v>
      </c>
      <c r="W22">
        <f t="shared" si="15"/>
        <v>0.68850855857689852</v>
      </c>
      <c r="X22">
        <f t="shared" si="16"/>
        <v>2.0118021791152102E-2</v>
      </c>
      <c r="Y22">
        <f t="shared" si="17"/>
        <v>6.8850855857689854E-3</v>
      </c>
      <c r="Z22">
        <f t="shared" si="18"/>
        <v>0.6615054511999775</v>
      </c>
      <c r="AB22">
        <f t="shared" si="19"/>
        <v>12451.380057173657</v>
      </c>
      <c r="AC22">
        <f t="shared" si="2"/>
        <v>6278.4809879320192</v>
      </c>
      <c r="AE22">
        <f t="shared" si="3"/>
        <v>27087.762577798207</v>
      </c>
      <c r="AF22">
        <f t="shared" si="4"/>
        <v>-1354.3881288899104</v>
      </c>
      <c r="AG22">
        <f t="shared" si="4"/>
        <v>-16.537636279999436</v>
      </c>
      <c r="AH22">
        <f t="shared" si="5"/>
        <v>-40236.043582304206</v>
      </c>
      <c r="AI22">
        <f t="shared" si="6"/>
        <v>-14519.206769675908</v>
      </c>
      <c r="AJ22">
        <f t="shared" si="7"/>
        <v>6172.8990692416382</v>
      </c>
      <c r="AK22">
        <f t="shared" si="24"/>
        <v>3267.5458125944451</v>
      </c>
      <c r="AL22">
        <f t="shared" si="8"/>
        <v>-5078.7618878398252</v>
      </c>
      <c r="AN22">
        <f t="shared" si="9"/>
        <v>5691.9241656994918</v>
      </c>
      <c r="AO22">
        <f t="shared" si="9"/>
        <v>-284.59620828497458</v>
      </c>
      <c r="AP22">
        <f t="shared" si="9"/>
        <v>-3.4750367925488792</v>
      </c>
      <c r="AQ22">
        <f t="shared" si="9"/>
        <v>-8454.759160727659</v>
      </c>
      <c r="AR22">
        <f t="shared" si="9"/>
        <v>-3050.9062401056904</v>
      </c>
      <c r="AS22">
        <f t="shared" si="9"/>
        <v>1297.1050408363531</v>
      </c>
      <c r="AT22">
        <f t="shared" si="9"/>
        <v>686.60609822682034</v>
      </c>
      <c r="AU22">
        <f t="shared" si="9"/>
        <v>-1067.1951010425171</v>
      </c>
      <c r="AW22">
        <v>19</v>
      </c>
      <c r="AX22">
        <f>(R22*SUMPRODUCT(K23:$K$23, X23:$X$23)-$AZ$3*SUMPRODUCT(K22:$K$22, W23:$W$23))/Z22</f>
        <v>9491.2006795148736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3.2402927999999998E-2</v>
      </c>
      <c r="O23">
        <f t="shared" si="21"/>
        <v>40948.661161689197</v>
      </c>
      <c r="P23">
        <f t="shared" si="22"/>
        <v>2047.4330580844598</v>
      </c>
      <c r="Q23" s="4">
        <f t="shared" si="23"/>
        <v>25</v>
      </c>
      <c r="R23">
        <f t="shared" si="0"/>
        <v>2000000</v>
      </c>
      <c r="S23">
        <f t="shared" si="1"/>
        <v>9911.4762952354467</v>
      </c>
      <c r="U23">
        <f t="shared" si="13"/>
        <v>3.2402927999999998E-2</v>
      </c>
      <c r="V23">
        <f t="shared" si="14"/>
        <v>0.01</v>
      </c>
      <c r="W23">
        <f t="shared" si="15"/>
        <v>0.6615054511999775</v>
      </c>
      <c r="X23">
        <f t="shared" si="16"/>
        <v>2.1434713506840383E-2</v>
      </c>
      <c r="Y23">
        <f t="shared" si="17"/>
        <v>6.6150545119997755E-3</v>
      </c>
      <c r="Z23">
        <f t="shared" si="18"/>
        <v>0.63345568318113743</v>
      </c>
      <c r="AB23">
        <f t="shared" si="19"/>
        <v>6278.4809879320192</v>
      </c>
      <c r="AC23">
        <f t="shared" si="2"/>
        <v>6278.4809879320192</v>
      </c>
      <c r="AE23">
        <f t="shared" si="3"/>
        <v>25939.162131530738</v>
      </c>
      <c r="AF23">
        <f t="shared" si="4"/>
        <v>-1296.9581065765369</v>
      </c>
      <c r="AG23">
        <f t="shared" si="4"/>
        <v>-15.836392079528435</v>
      </c>
      <c r="AH23">
        <f t="shared" si="5"/>
        <v>-42869.427013680768</v>
      </c>
      <c r="AI23">
        <f t="shared" si="6"/>
        <v>-18243.059380806095</v>
      </c>
      <c r="AJ23">
        <f t="shared" si="7"/>
        <v>0</v>
      </c>
      <c r="AK23">
        <f t="shared" si="24"/>
        <v>2645.9448579227001</v>
      </c>
      <c r="AL23">
        <f t="shared" si="8"/>
        <v>-15597.114522883396</v>
      </c>
      <c r="AN23">
        <f t="shared" si="9"/>
        <v>5020.9197686748348</v>
      </c>
      <c r="AO23">
        <f t="shared" si="9"/>
        <v>-251.04598843374171</v>
      </c>
      <c r="AP23">
        <f t="shared" si="9"/>
        <v>-3.0653748048375227</v>
      </c>
      <c r="AQ23">
        <f t="shared" si="9"/>
        <v>-8298.030309279331</v>
      </c>
      <c r="AR23">
        <f t="shared" si="9"/>
        <v>-3531.2219038430762</v>
      </c>
      <c r="AS23">
        <f t="shared" si="9"/>
        <v>0</v>
      </c>
      <c r="AT23">
        <f t="shared" si="9"/>
        <v>512.16291322759173</v>
      </c>
      <c r="AU23">
        <f t="shared" si="9"/>
        <v>-3019.0589906154846</v>
      </c>
      <c r="AW23">
        <v>20</v>
      </c>
      <c r="AX23">
        <f>(R23*SUMPRODUCT(K$23:$K24, X$23:$X24)-$AZ$3*SUMPRODUCT(K$22:$K23, W$23:$W24))/Z23</f>
        <v>9911.4762952354467</v>
      </c>
    </row>
    <row r="25" spans="5:50" x14ac:dyDescent="0.25">
      <c r="AN25" s="8">
        <f t="shared" ref="AN25:AU25" si="25">SUM(AN3:AN23)</f>
        <v>344755.10018528375</v>
      </c>
      <c r="AO25" s="8">
        <f t="shared" si="25"/>
        <v>-47949.250880531094</v>
      </c>
      <c r="AP25" s="8">
        <f t="shared" si="25"/>
        <v>-1707.9126676697863</v>
      </c>
      <c r="AQ25" s="8">
        <f t="shared" si="25"/>
        <v>-133757.85664756256</v>
      </c>
      <c r="AR25" s="8">
        <f t="shared" si="25"/>
        <v>161340.07998952031</v>
      </c>
      <c r="AS25" s="8">
        <f t="shared" si="25"/>
        <v>-24733.537056932488</v>
      </c>
      <c r="AT25" s="8">
        <f t="shared" si="25"/>
        <v>48215.699838486828</v>
      </c>
      <c r="AU25" s="9">
        <f t="shared" si="25"/>
        <v>184822.24277107467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25" priority="1" operator="lessThan">
      <formula>0</formula>
    </cfRule>
  </conditionalFormatting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CDDE1-D41F-4E61-A572-1824E030B4B2}"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'T.55.04.F'!C3*(1+C12)</f>
        <v>152736.0202816877</v>
      </c>
      <c r="K3">
        <v>1</v>
      </c>
      <c r="L3" s="2">
        <v>0</v>
      </c>
      <c r="O3">
        <f>$C$3</f>
        <v>152736.0202816877</v>
      </c>
      <c r="P3">
        <f>O3*B5</f>
        <v>122188.81622535017</v>
      </c>
      <c r="Q3" s="4">
        <f>B8</f>
        <v>1522.432587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152736.0202816877</v>
      </c>
      <c r="AF3">
        <f t="shared" ref="AF3:AG23" si="4">-$Z3*P3</f>
        <v>-122188.81622535017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29024.771469337535</v>
      </c>
      <c r="AJ3">
        <f t="shared" ref="AJ3:AJ23" si="7">AB3-AC3</f>
        <v>0</v>
      </c>
      <c r="AL3">
        <f t="shared" ref="AL3:AL23" si="8">SUM(AI3:AK3)</f>
        <v>29024.771469337535</v>
      </c>
      <c r="AN3">
        <f t="shared" ref="AN3:AU23" si="9">AE3*$K3</f>
        <v>152736.0202816877</v>
      </c>
      <c r="AO3">
        <f t="shared" si="9"/>
        <v>-122188.81622535017</v>
      </c>
      <c r="AP3">
        <f t="shared" si="9"/>
        <v>-1522.432587</v>
      </c>
      <c r="AQ3">
        <f t="shared" si="9"/>
        <v>0</v>
      </c>
      <c r="AR3">
        <f t="shared" si="9"/>
        <v>29024.771469337535</v>
      </c>
      <c r="AS3">
        <f t="shared" si="9"/>
        <v>0</v>
      </c>
      <c r="AT3">
        <f t="shared" si="9"/>
        <v>0</v>
      </c>
      <c r="AU3">
        <f t="shared" si="9"/>
        <v>29024.771469337535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47911.428588430506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Mortalities!B31:B50</f>
        <v>1.0570714E-2</v>
      </c>
      <c r="R4">
        <f t="shared" si="0"/>
        <v>2000000</v>
      </c>
      <c r="S4">
        <f t="shared" si="1"/>
        <v>29033.753493624143</v>
      </c>
      <c r="U4">
        <f t="shared" ref="U4:U23" si="13">M4</f>
        <v>1.0570714E-2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1.0570714E-2</v>
      </c>
      <c r="Y4">
        <f t="shared" ref="Y4:Y23" si="17">V4*W4</f>
        <v>0.01</v>
      </c>
      <c r="Z4">
        <f t="shared" ref="Z4:Z23" si="18">MAX(0, W4-X4-Y4)</f>
        <v>0.97942928600000001</v>
      </c>
      <c r="AB4">
        <f t="shared" ref="AB4:AB23" si="19">AC3</f>
        <v>0</v>
      </c>
      <c r="AC4">
        <f t="shared" si="2"/>
        <v>28436.508454160299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-21141.428</v>
      </c>
      <c r="AI4">
        <f t="shared" si="6"/>
        <v>-21141.428</v>
      </c>
      <c r="AJ4">
        <f t="shared" si="7"/>
        <v>-28436.508454160299</v>
      </c>
      <c r="AK4">
        <f>H4*SUM(AB4, AE4:AF4)</f>
        <v>0</v>
      </c>
      <c r="AL4">
        <f t="shared" si="8"/>
        <v>-49577.936454160299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-19474.920134270229</v>
      </c>
      <c r="AR4">
        <f t="shared" si="9"/>
        <v>-19474.920134270229</v>
      </c>
      <c r="AS4">
        <f t="shared" si="9"/>
        <v>-26194.95386225907</v>
      </c>
      <c r="AT4">
        <f t="shared" si="9"/>
        <v>0</v>
      </c>
      <c r="AU4">
        <f t="shared" si="9"/>
        <v>-45669.873996529299</v>
      </c>
      <c r="AW4">
        <v>1</v>
      </c>
      <c r="AX4">
        <f>(R4*SUMPRODUCT(K5:$K$23, X5:$X$23)-$AZ$3*SUMPRODUCT(K4:$K$22, W5:$W$23))/Z4</f>
        <v>29033.753493624143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1.2312346E-2</v>
      </c>
      <c r="O5">
        <f t="shared" ref="O5:O23" si="21">$C$3</f>
        <v>152736.0202816877</v>
      </c>
      <c r="P5">
        <f t="shared" ref="P5:P23" si="22">O5*$C$5</f>
        <v>7636.8010140843853</v>
      </c>
      <c r="Q5" s="4">
        <f t="shared" ref="Q5:Q23" si="23">$C$8</f>
        <v>25</v>
      </c>
      <c r="R5">
        <f t="shared" si="0"/>
        <v>2000000</v>
      </c>
      <c r="S5">
        <f t="shared" si="1"/>
        <v>53465.897243415166</v>
      </c>
      <c r="U5">
        <f t="shared" si="13"/>
        <v>1.2312346E-2</v>
      </c>
      <c r="V5">
        <f t="shared" si="14"/>
        <v>0.01</v>
      </c>
      <c r="W5">
        <f t="shared" si="15"/>
        <v>0.97942928600000001</v>
      </c>
      <c r="X5">
        <f t="shared" si="16"/>
        <v>1.2059072251764957E-2</v>
      </c>
      <c r="Y5">
        <f t="shared" si="17"/>
        <v>9.7942928599999996E-3</v>
      </c>
      <c r="Z5">
        <f t="shared" si="18"/>
        <v>0.95757592088823507</v>
      </c>
      <c r="AB5">
        <f t="shared" si="19"/>
        <v>28436.508454160299</v>
      </c>
      <c r="AC5">
        <f t="shared" si="2"/>
        <v>51197.655788979027</v>
      </c>
      <c r="AE5">
        <f t="shared" si="3"/>
        <v>146256.33527404125</v>
      </c>
      <c r="AF5">
        <f t="shared" si="4"/>
        <v>-7312.8167637020624</v>
      </c>
      <c r="AG5">
        <f t="shared" si="4"/>
        <v>-23.939398022205875</v>
      </c>
      <c r="AH5">
        <f t="shared" si="5"/>
        <v>-24118.144503529915</v>
      </c>
      <c r="AI5">
        <f t="shared" si="6"/>
        <v>114801.43460878709</v>
      </c>
      <c r="AJ5">
        <f t="shared" si="7"/>
        <v>-22761.147334818728</v>
      </c>
      <c r="AK5">
        <f>H5*SUM(AB5, AE5:AF5)</f>
        <v>14323.043667406153</v>
      </c>
      <c r="AL5">
        <f t="shared" si="8"/>
        <v>106363.33094137452</v>
      </c>
      <c r="AN5">
        <f t="shared" si="9"/>
        <v>124107.32671316039</v>
      </c>
      <c r="AO5">
        <f t="shared" si="9"/>
        <v>-6205.36633565802</v>
      </c>
      <c r="AP5">
        <f t="shared" si="9"/>
        <v>-20.314023909401325</v>
      </c>
      <c r="AQ5">
        <f t="shared" si="9"/>
        <v>-20465.701085743429</v>
      </c>
      <c r="AR5">
        <f t="shared" si="9"/>
        <v>97415.945267849573</v>
      </c>
      <c r="AS5">
        <f t="shared" si="9"/>
        <v>-19314.207096436803</v>
      </c>
      <c r="AT5">
        <f t="shared" si="9"/>
        <v>12153.966914506304</v>
      </c>
      <c r="AU5">
        <f t="shared" si="9"/>
        <v>90255.705085919064</v>
      </c>
      <c r="AW5">
        <v>2</v>
      </c>
      <c r="AX5">
        <f>(R5*SUMPRODUCT(K6:$K$23, X6:$X$23)-$AZ$3*SUMPRODUCT(K5:$K$22, W6:$W$23))/Z5</f>
        <v>53465.897243415166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1.4128425999999999E-2</v>
      </c>
      <c r="O6">
        <f t="shared" si="21"/>
        <v>152736.0202816877</v>
      </c>
      <c r="P6">
        <f t="shared" si="22"/>
        <v>7636.8010140843853</v>
      </c>
      <c r="Q6" s="4">
        <f t="shared" si="23"/>
        <v>25</v>
      </c>
      <c r="R6">
        <f t="shared" si="0"/>
        <v>2000000</v>
      </c>
      <c r="S6">
        <f t="shared" si="1"/>
        <v>73815.111311553876</v>
      </c>
      <c r="U6">
        <f t="shared" si="13"/>
        <v>1.4128425999999999E-2</v>
      </c>
      <c r="V6">
        <f t="shared" si="14"/>
        <v>0.01</v>
      </c>
      <c r="W6">
        <f t="shared" si="15"/>
        <v>0.95757592088823507</v>
      </c>
      <c r="X6">
        <f t="shared" si="16"/>
        <v>1.3529040537651284E-2</v>
      </c>
      <c r="Y6">
        <f t="shared" si="17"/>
        <v>9.5757592088823503E-3</v>
      </c>
      <c r="Z6">
        <f t="shared" si="18"/>
        <v>0.9344711211417015</v>
      </c>
      <c r="AB6">
        <f t="shared" si="19"/>
        <v>51197.655788979027</v>
      </c>
      <c r="AC6">
        <f t="shared" si="2"/>
        <v>68978.089824507246</v>
      </c>
      <c r="AE6">
        <f t="shared" si="3"/>
        <v>142727.40011135038</v>
      </c>
      <c r="AF6">
        <f t="shared" si="4"/>
        <v>-7136.3700055675181</v>
      </c>
      <c r="AG6">
        <f t="shared" si="4"/>
        <v>-23.361778028542538</v>
      </c>
      <c r="AH6">
        <f t="shared" si="5"/>
        <v>-27058.081075302569</v>
      </c>
      <c r="AI6">
        <f t="shared" si="6"/>
        <v>108509.58725245173</v>
      </c>
      <c r="AJ6">
        <f t="shared" si="7"/>
        <v>-17780.434035528218</v>
      </c>
      <c r="AK6">
        <f>H6*SUM(AB6, AE6:AF6)</f>
        <v>15983.881429386565</v>
      </c>
      <c r="AL6">
        <f t="shared" si="8"/>
        <v>106713.03464631009</v>
      </c>
      <c r="AN6">
        <f t="shared" si="9"/>
        <v>111565.89545834281</v>
      </c>
      <c r="AO6">
        <f t="shared" si="9"/>
        <v>-5578.2947729171401</v>
      </c>
      <c r="AP6">
        <f t="shared" si="9"/>
        <v>-18.261228630382057</v>
      </c>
      <c r="AQ6">
        <f t="shared" si="9"/>
        <v>-21150.522199629868</v>
      </c>
      <c r="AR6">
        <f t="shared" si="9"/>
        <v>84818.817257165414</v>
      </c>
      <c r="AS6">
        <f t="shared" si="9"/>
        <v>-13898.452877752299</v>
      </c>
      <c r="AT6">
        <f t="shared" si="9"/>
        <v>12494.139479723315</v>
      </c>
      <c r="AU6">
        <f t="shared" si="9"/>
        <v>83414.503859136428</v>
      </c>
      <c r="AW6">
        <v>3</v>
      </c>
      <c r="AX6">
        <f>(R6*SUMPRODUCT(K7:$K$23, X7:$X$23)-$AZ$3*SUMPRODUCT(K6:$K$22, W7:$W$23))/Z6</f>
        <v>73815.111311553876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1.6072195000000001E-2</v>
      </c>
      <c r="O7">
        <f t="shared" si="21"/>
        <v>152736.0202816877</v>
      </c>
      <c r="P7">
        <f t="shared" si="22"/>
        <v>7636.8010140843853</v>
      </c>
      <c r="Q7" s="4">
        <f t="shared" si="23"/>
        <v>25</v>
      </c>
      <c r="R7">
        <f t="shared" si="0"/>
        <v>2000000</v>
      </c>
      <c r="S7">
        <f t="shared" si="1"/>
        <v>90479.37220191794</v>
      </c>
      <c r="U7">
        <f t="shared" si="13"/>
        <v>1.6072195000000001E-2</v>
      </c>
      <c r="V7">
        <f t="shared" si="14"/>
        <v>0.01</v>
      </c>
      <c r="W7">
        <f t="shared" si="15"/>
        <v>0.9344711211417015</v>
      </c>
      <c r="X7">
        <f t="shared" si="16"/>
        <v>1.5019002080858049E-2</v>
      </c>
      <c r="Y7">
        <f t="shared" si="17"/>
        <v>9.3447112114170144E-3</v>
      </c>
      <c r="Z7">
        <f t="shared" si="18"/>
        <v>0.91010740784942645</v>
      </c>
      <c r="AB7">
        <f t="shared" si="19"/>
        <v>68978.089824507246</v>
      </c>
      <c r="AC7">
        <f t="shared" si="2"/>
        <v>82345.946898530994</v>
      </c>
      <c r="AE7">
        <f t="shared" si="3"/>
        <v>139006.1835038042</v>
      </c>
      <c r="AF7">
        <f t="shared" si="4"/>
        <v>-6950.3091751902111</v>
      </c>
      <c r="AG7">
        <f t="shared" si="4"/>
        <v>-22.75268519623566</v>
      </c>
      <c r="AH7">
        <f t="shared" si="5"/>
        <v>-30038.0041617161</v>
      </c>
      <c r="AI7">
        <f t="shared" si="6"/>
        <v>101995.11748170164</v>
      </c>
      <c r="AJ7">
        <f t="shared" si="7"/>
        <v>-13367.857074023748</v>
      </c>
      <c r="AK7">
        <f>H7*SUM(AB7, AE7:AF7)</f>
        <v>17202.878380510891</v>
      </c>
      <c r="AL7">
        <f t="shared" si="8"/>
        <v>105830.13878818878</v>
      </c>
      <c r="AN7">
        <f t="shared" si="9"/>
        <v>100092.05071299119</v>
      </c>
      <c r="AO7">
        <f t="shared" si="9"/>
        <v>-5004.6025356495593</v>
      </c>
      <c r="AP7">
        <f t="shared" si="9"/>
        <v>-16.383177086910084</v>
      </c>
      <c r="AQ7">
        <f t="shared" si="9"/>
        <v>-21629.004984438314</v>
      </c>
      <c r="AR7">
        <f t="shared" si="9"/>
        <v>73442.060015816387</v>
      </c>
      <c r="AS7">
        <f t="shared" si="9"/>
        <v>-9625.5878296276314</v>
      </c>
      <c r="AT7">
        <f t="shared" si="9"/>
        <v>12387.012806695702</v>
      </c>
      <c r="AU7">
        <f t="shared" si="9"/>
        <v>76203.484992884449</v>
      </c>
      <c r="AW7">
        <v>4</v>
      </c>
      <c r="AX7">
        <f>(R7*SUMPRODUCT(K8:$K$23, X8:$X$23)-$AZ$3*SUMPRODUCT(K7:$K$22, W8:$W$23))/Z7</f>
        <v>90479.37220191794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1.8213139E-2</v>
      </c>
      <c r="O8">
        <f t="shared" si="21"/>
        <v>152736.0202816877</v>
      </c>
      <c r="P8">
        <f t="shared" si="22"/>
        <v>7636.8010140843853</v>
      </c>
      <c r="Q8" s="4">
        <f t="shared" si="23"/>
        <v>25</v>
      </c>
      <c r="R8">
        <f t="shared" si="0"/>
        <v>2000000</v>
      </c>
      <c r="S8">
        <f t="shared" si="1"/>
        <v>103743.78334238612</v>
      </c>
      <c r="U8">
        <f t="shared" si="13"/>
        <v>1.8213139E-2</v>
      </c>
      <c r="V8">
        <f t="shared" si="14"/>
        <v>0.01</v>
      </c>
      <c r="W8">
        <f t="shared" si="15"/>
        <v>0.91010740784942645</v>
      </c>
      <c r="X8">
        <f t="shared" si="16"/>
        <v>1.6575912724091296E-2</v>
      </c>
      <c r="Y8">
        <f t="shared" si="17"/>
        <v>9.1010740784942656E-3</v>
      </c>
      <c r="Z8">
        <f t="shared" si="18"/>
        <v>0.88443042104684089</v>
      </c>
      <c r="AB8">
        <f t="shared" si="19"/>
        <v>82345.946898530994</v>
      </c>
      <c r="AC8">
        <f t="shared" si="2"/>
        <v>91754.157982498786</v>
      </c>
      <c r="AE8">
        <f t="shared" si="3"/>
        <v>135084.38272675188</v>
      </c>
      <c r="AF8">
        <f t="shared" si="4"/>
        <v>-6754.2191363375941</v>
      </c>
      <c r="AG8">
        <f t="shared" si="4"/>
        <v>-22.110760526171021</v>
      </c>
      <c r="AH8">
        <f t="shared" si="5"/>
        <v>-33151.825448182593</v>
      </c>
      <c r="AI8">
        <f t="shared" si="6"/>
        <v>95156.227381705539</v>
      </c>
      <c r="AJ8">
        <f t="shared" si="7"/>
        <v>-9408.2110839677916</v>
      </c>
      <c r="AK8">
        <f t="shared" ref="AK8:AK23" si="24">H8*SUM(AB8:AB8, AE8:AF8)</f>
        <v>18027.976126760026</v>
      </c>
      <c r="AL8">
        <f t="shared" si="8"/>
        <v>103775.99242449777</v>
      </c>
      <c r="AN8">
        <f t="shared" si="9"/>
        <v>89600.818530167075</v>
      </c>
      <c r="AO8">
        <f t="shared" si="9"/>
        <v>-4480.0409265083536</v>
      </c>
      <c r="AP8">
        <f t="shared" si="9"/>
        <v>-14.665960649773092</v>
      </c>
      <c r="AQ8">
        <f t="shared" si="9"/>
        <v>-21989.445678076332</v>
      </c>
      <c r="AR8">
        <f t="shared" si="9"/>
        <v>63116.665964932625</v>
      </c>
      <c r="AS8">
        <f t="shared" si="9"/>
        <v>-6240.4209651184319</v>
      </c>
      <c r="AT8">
        <f t="shared" si="9"/>
        <v>11957.869479756773</v>
      </c>
      <c r="AU8">
        <f t="shared" si="9"/>
        <v>68834.11447957097</v>
      </c>
      <c r="AW8">
        <v>5</v>
      </c>
      <c r="AX8">
        <f>(R8*SUMPRODUCT(K9:$K$23, X9:$X$23)-$AZ$3*SUMPRODUCT(K8:$K$22, W9:$W$23))/Z8</f>
        <v>103743.78334238612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2.0774602E-2</v>
      </c>
      <c r="O9">
        <f t="shared" si="21"/>
        <v>152736.0202816877</v>
      </c>
      <c r="P9">
        <f t="shared" si="22"/>
        <v>7636.8010140843853</v>
      </c>
      <c r="Q9" s="4">
        <f t="shared" si="23"/>
        <v>25</v>
      </c>
      <c r="R9">
        <f t="shared" si="0"/>
        <v>2000000</v>
      </c>
      <c r="S9">
        <f t="shared" si="1"/>
        <v>113633.24815964606</v>
      </c>
      <c r="U9">
        <f t="shared" si="13"/>
        <v>2.0774602E-2</v>
      </c>
      <c r="V9">
        <f t="shared" si="14"/>
        <v>0.01</v>
      </c>
      <c r="W9">
        <f t="shared" si="15"/>
        <v>0.88443042104684089</v>
      </c>
      <c r="X9">
        <f t="shared" si="16"/>
        <v>1.8373689993940543E-2</v>
      </c>
      <c r="Y9">
        <f t="shared" si="17"/>
        <v>8.8443042104684091E-3</v>
      </c>
      <c r="Z9">
        <f t="shared" si="18"/>
        <v>0.85721242684243193</v>
      </c>
      <c r="AB9">
        <f t="shared" si="19"/>
        <v>91754.157982498786</v>
      </c>
      <c r="AC9">
        <f t="shared" si="2"/>
        <v>97407.83242491851</v>
      </c>
      <c r="AE9">
        <f t="shared" si="3"/>
        <v>130927.21461192041</v>
      </c>
      <c r="AF9">
        <f t="shared" si="4"/>
        <v>-6546.3607305960213</v>
      </c>
      <c r="AG9">
        <f t="shared" si="4"/>
        <v>-21.430310671060798</v>
      </c>
      <c r="AH9">
        <f t="shared" si="5"/>
        <v>-36747.37998788109</v>
      </c>
      <c r="AI9">
        <f t="shared" si="6"/>
        <v>87612.043582772254</v>
      </c>
      <c r="AJ9">
        <f t="shared" si="7"/>
        <v>-5653.6744424197241</v>
      </c>
      <c r="AK9">
        <f t="shared" si="24"/>
        <v>18495.105235211078</v>
      </c>
      <c r="AL9">
        <f t="shared" si="8"/>
        <v>100453.47437556362</v>
      </c>
      <c r="AN9">
        <f t="shared" si="9"/>
        <v>79997.815898924207</v>
      </c>
      <c r="AO9">
        <f t="shared" si="9"/>
        <v>-3999.8907949462109</v>
      </c>
      <c r="AP9">
        <f t="shared" si="9"/>
        <v>-13.094130603800268</v>
      </c>
      <c r="AQ9">
        <f t="shared" si="9"/>
        <v>-22453.010611673657</v>
      </c>
      <c r="AR9">
        <f t="shared" si="9"/>
        <v>53531.820361700549</v>
      </c>
      <c r="AS9">
        <f t="shared" si="9"/>
        <v>-3454.4506926061772</v>
      </c>
      <c r="AT9">
        <f t="shared" si="9"/>
        <v>11300.691212466505</v>
      </c>
      <c r="AU9">
        <f t="shared" si="9"/>
        <v>61378.060881560887</v>
      </c>
      <c r="AW9">
        <v>6</v>
      </c>
      <c r="AX9">
        <f>(R9*SUMPRODUCT(K10:$K$23, X10:$X$23)-$AZ$3*SUMPRODUCT(K9:$K$22, W10:$W$23))/Z9</f>
        <v>113633.24815964606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2.3506165999999998E-2</v>
      </c>
      <c r="O10">
        <f t="shared" si="21"/>
        <v>152736.0202816877</v>
      </c>
      <c r="P10">
        <f t="shared" si="22"/>
        <v>7636.8010140843853</v>
      </c>
      <c r="Q10" s="4">
        <f t="shared" si="23"/>
        <v>25</v>
      </c>
      <c r="R10">
        <f t="shared" si="0"/>
        <v>2000000</v>
      </c>
      <c r="S10">
        <f t="shared" si="1"/>
        <v>120483.85216602153</v>
      </c>
      <c r="U10">
        <f t="shared" si="13"/>
        <v>2.3506165999999998E-2</v>
      </c>
      <c r="V10">
        <f t="shared" si="14"/>
        <v>0.01</v>
      </c>
      <c r="W10">
        <f t="shared" si="15"/>
        <v>0.85721242684243193</v>
      </c>
      <c r="X10">
        <f t="shared" si="16"/>
        <v>2.0149777602621058E-2</v>
      </c>
      <c r="Y10">
        <f t="shared" si="17"/>
        <v>8.5721242684243196E-3</v>
      </c>
      <c r="Z10">
        <f t="shared" si="18"/>
        <v>0.82849052497138653</v>
      </c>
      <c r="AB10">
        <f t="shared" si="19"/>
        <v>97407.83242491851</v>
      </c>
      <c r="AC10">
        <f t="shared" si="2"/>
        <v>99819.729931602109</v>
      </c>
      <c r="AE10">
        <f t="shared" si="3"/>
        <v>126540.34562521578</v>
      </c>
      <c r="AF10">
        <f t="shared" si="4"/>
        <v>-6327.0172812607898</v>
      </c>
      <c r="AG10">
        <f t="shared" si="4"/>
        <v>-20.712263124284664</v>
      </c>
      <c r="AH10">
        <f t="shared" si="5"/>
        <v>-40299.555205242119</v>
      </c>
      <c r="AI10">
        <f t="shared" si="6"/>
        <v>79893.060875588591</v>
      </c>
      <c r="AJ10">
        <f t="shared" si="7"/>
        <v>-2411.8975066835992</v>
      </c>
      <c r="AK10">
        <f t="shared" si="24"/>
        <v>18622.277969314044</v>
      </c>
      <c r="AL10">
        <f t="shared" si="8"/>
        <v>96103.44133821904</v>
      </c>
      <c r="AN10">
        <f t="shared" si="9"/>
        <v>71222.724793728485</v>
      </c>
      <c r="AO10">
        <f t="shared" si="9"/>
        <v>-3561.1362396864251</v>
      </c>
      <c r="AP10">
        <f t="shared" si="9"/>
        <v>-11.657814028147058</v>
      </c>
      <c r="AQ10">
        <f t="shared" si="9"/>
        <v>-22682.442627378699</v>
      </c>
      <c r="AR10">
        <f t="shared" si="9"/>
        <v>44967.488112635227</v>
      </c>
      <c r="AS10">
        <f t="shared" si="9"/>
        <v>-1357.5268148704567</v>
      </c>
      <c r="AT10">
        <f t="shared" si="9"/>
        <v>10481.474286225346</v>
      </c>
      <c r="AU10">
        <f t="shared" si="9"/>
        <v>54091.435583990118</v>
      </c>
      <c r="AW10">
        <v>7</v>
      </c>
      <c r="AX10">
        <f>(R10*SUMPRODUCT(K11:$K$23, X11:$X$23)-$AZ$3*SUMPRODUCT(K10:$K$22, W11:$W$23))/Z10</f>
        <v>120483.85216602153</v>
      </c>
    </row>
    <row r="11" spans="1:52" x14ac:dyDescent="0.25">
      <c r="A11" t="s">
        <v>33</v>
      </c>
      <c r="C11" s="7">
        <f>AU25</f>
        <v>649687.11813951517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2.6226451000000001E-2</v>
      </c>
      <c r="O11">
        <f t="shared" si="21"/>
        <v>152736.0202816877</v>
      </c>
      <c r="P11">
        <f t="shared" si="22"/>
        <v>7636.8010140843853</v>
      </c>
      <c r="Q11" s="4">
        <f t="shared" si="23"/>
        <v>25</v>
      </c>
      <c r="R11">
        <f t="shared" si="0"/>
        <v>2000000</v>
      </c>
      <c r="S11">
        <f t="shared" si="1"/>
        <v>124775.05097377706</v>
      </c>
      <c r="U11">
        <f t="shared" si="13"/>
        <v>2.6226451000000001E-2</v>
      </c>
      <c r="V11">
        <f t="shared" si="14"/>
        <v>0.01</v>
      </c>
      <c r="W11">
        <f t="shared" si="15"/>
        <v>0.82849052497138653</v>
      </c>
      <c r="X11">
        <f t="shared" si="16"/>
        <v>2.1728366157126346E-2</v>
      </c>
      <c r="Y11">
        <f t="shared" si="17"/>
        <v>8.2849052497138663E-3</v>
      </c>
      <c r="Z11">
        <f t="shared" si="18"/>
        <v>0.79847725356454635</v>
      </c>
      <c r="AB11">
        <f t="shared" si="19"/>
        <v>99819.729931602109</v>
      </c>
      <c r="AC11">
        <f t="shared" si="2"/>
        <v>99630.040014917788</v>
      </c>
      <c r="AE11">
        <f t="shared" si="3"/>
        <v>121956.23799490085</v>
      </c>
      <c r="AF11">
        <f t="shared" si="4"/>
        <v>-6097.8118997450429</v>
      </c>
      <c r="AG11">
        <f t="shared" si="4"/>
        <v>-19.961931339113658</v>
      </c>
      <c r="AH11">
        <f t="shared" si="5"/>
        <v>-43456.732314252695</v>
      </c>
      <c r="AI11">
        <f t="shared" si="6"/>
        <v>72381.731849564007</v>
      </c>
      <c r="AJ11">
        <f t="shared" si="7"/>
        <v>189.68991668432136</v>
      </c>
      <c r="AK11">
        <f t="shared" si="24"/>
        <v>18456.01116752173</v>
      </c>
      <c r="AL11">
        <f t="shared" si="8"/>
        <v>91027.432933770062</v>
      </c>
      <c r="AN11">
        <f t="shared" si="9"/>
        <v>63231.714012430319</v>
      </c>
      <c r="AO11">
        <f t="shared" si="9"/>
        <v>-3161.5857006215165</v>
      </c>
      <c r="AP11">
        <f t="shared" si="9"/>
        <v>-10.349836583376575</v>
      </c>
      <c r="AQ11">
        <f t="shared" si="9"/>
        <v>-22531.39088895524</v>
      </c>
      <c r="AR11">
        <f t="shared" si="9"/>
        <v>37528.387586270197</v>
      </c>
      <c r="AS11">
        <f t="shared" si="9"/>
        <v>98.350184951804152</v>
      </c>
      <c r="AT11">
        <f t="shared" si="9"/>
        <v>9569.0490223529887</v>
      </c>
      <c r="AU11">
        <f t="shared" si="9"/>
        <v>47195.786793574989</v>
      </c>
      <c r="AW11">
        <v>8</v>
      </c>
      <c r="AX11">
        <f>(R11*SUMPRODUCT(K12:$K$23, X12:$X$23)-$AZ$3*SUMPRODUCT(K11:$K$22, W12:$W$23))/Z11</f>
        <v>124775.05097377706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2.9219711999999998E-2</v>
      </c>
      <c r="O12">
        <f t="shared" si="21"/>
        <v>152736.0202816877</v>
      </c>
      <c r="P12">
        <f t="shared" si="22"/>
        <v>7636.8010140843853</v>
      </c>
      <c r="Q12" s="4">
        <f t="shared" si="23"/>
        <v>25</v>
      </c>
      <c r="R12">
        <f t="shared" si="0"/>
        <v>2000000</v>
      </c>
      <c r="S12">
        <f t="shared" si="1"/>
        <v>126673.00379637645</v>
      </c>
      <c r="U12">
        <f t="shared" si="13"/>
        <v>2.9219711999999998E-2</v>
      </c>
      <c r="V12">
        <f t="shared" si="14"/>
        <v>0.01</v>
      </c>
      <c r="W12">
        <f t="shared" si="15"/>
        <v>0.79847725356454635</v>
      </c>
      <c r="X12">
        <f t="shared" si="16"/>
        <v>2.3331275387707018E-2</v>
      </c>
      <c r="Y12">
        <f t="shared" si="17"/>
        <v>7.9847725356454631E-3</v>
      </c>
      <c r="Z12">
        <f t="shared" si="18"/>
        <v>0.76716120564119383</v>
      </c>
      <c r="AB12">
        <f t="shared" si="19"/>
        <v>99630.040014917788</v>
      </c>
      <c r="AC12">
        <f t="shared" si="2"/>
        <v>97178.614314619685</v>
      </c>
      <c r="AE12">
        <f t="shared" si="3"/>
        <v>117173.14946413737</v>
      </c>
      <c r="AF12">
        <f t="shared" si="4"/>
        <v>-5858.6574732068684</v>
      </c>
      <c r="AG12">
        <f t="shared" si="4"/>
        <v>-19.179030141029845</v>
      </c>
      <c r="AH12">
        <f t="shared" si="5"/>
        <v>-46662.550775414034</v>
      </c>
      <c r="AI12">
        <f t="shared" si="6"/>
        <v>64632.762185375432</v>
      </c>
      <c r="AJ12">
        <f t="shared" si="7"/>
        <v>2451.425700298103</v>
      </c>
      <c r="AK12">
        <f t="shared" si="24"/>
        <v>18050.945492804454</v>
      </c>
      <c r="AL12">
        <f t="shared" si="8"/>
        <v>85135.133378478</v>
      </c>
      <c r="AN12">
        <f t="shared" si="9"/>
        <v>55962.924982955017</v>
      </c>
      <c r="AO12">
        <f t="shared" si="9"/>
        <v>-2798.1462491477505</v>
      </c>
      <c r="AP12">
        <f t="shared" si="9"/>
        <v>-9.160073190289987</v>
      </c>
      <c r="AQ12">
        <f t="shared" si="9"/>
        <v>-22286.443954952967</v>
      </c>
      <c r="AR12">
        <f t="shared" si="9"/>
        <v>30869.174705664002</v>
      </c>
      <c r="AS12">
        <f t="shared" si="9"/>
        <v>1170.8224383698032</v>
      </c>
      <c r="AT12">
        <f t="shared" si="9"/>
        <v>8621.2900575349631</v>
      </c>
      <c r="AU12">
        <f t="shared" si="9"/>
        <v>40661.287201568775</v>
      </c>
      <c r="AW12">
        <v>9</v>
      </c>
      <c r="AX12">
        <f>(R12*SUMPRODUCT(K13:$K$23, X13:$X$23)-$AZ$3*SUMPRODUCT(K12:$K$22, W13:$W$23))/Z12</f>
        <v>126673.00379637645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3.2402927999999998E-2</v>
      </c>
      <c r="O13">
        <f t="shared" si="21"/>
        <v>152736.0202816877</v>
      </c>
      <c r="P13">
        <f t="shared" si="22"/>
        <v>7636.8010140843853</v>
      </c>
      <c r="Q13" s="4">
        <f t="shared" si="23"/>
        <v>25</v>
      </c>
      <c r="R13">
        <f t="shared" si="0"/>
        <v>2000000</v>
      </c>
      <c r="S13">
        <f t="shared" si="1"/>
        <v>126403.79828806418</v>
      </c>
      <c r="U13">
        <f t="shared" si="13"/>
        <v>3.2402927999999998E-2</v>
      </c>
      <c r="V13">
        <f t="shared" si="14"/>
        <v>0.01</v>
      </c>
      <c r="W13">
        <f t="shared" si="15"/>
        <v>0.76716120564119383</v>
      </c>
      <c r="X13">
        <f t="shared" si="16"/>
        <v>2.4858269310784796E-2</v>
      </c>
      <c r="Y13">
        <f t="shared" si="17"/>
        <v>7.6716120564119389E-3</v>
      </c>
      <c r="Z13">
        <f t="shared" si="18"/>
        <v>0.73463132427399702</v>
      </c>
      <c r="AB13">
        <f t="shared" si="19"/>
        <v>97178.614314619685</v>
      </c>
      <c r="AC13">
        <f t="shared" si="2"/>
        <v>92860.189729623788</v>
      </c>
      <c r="AE13">
        <f t="shared" si="3"/>
        <v>112204.66484387631</v>
      </c>
      <c r="AF13">
        <f t="shared" si="4"/>
        <v>-5610.2332421938154</v>
      </c>
      <c r="AG13">
        <f t="shared" si="4"/>
        <v>-18.365783106849925</v>
      </c>
      <c r="AH13">
        <f t="shared" si="5"/>
        <v>-49716.538621569591</v>
      </c>
      <c r="AI13">
        <f t="shared" si="6"/>
        <v>56859.527197006042</v>
      </c>
      <c r="AJ13">
        <f t="shared" si="7"/>
        <v>4318.424584995897</v>
      </c>
      <c r="AK13">
        <f t="shared" si="24"/>
        <v>17437.267085149811</v>
      </c>
      <c r="AL13">
        <f t="shared" si="8"/>
        <v>78615.218867151751</v>
      </c>
      <c r="AN13">
        <f t="shared" si="9"/>
        <v>49365.618405995527</v>
      </c>
      <c r="AO13">
        <f t="shared" si="9"/>
        <v>-2468.2809202997764</v>
      </c>
      <c r="AP13">
        <f t="shared" si="9"/>
        <v>-8.0802187845001452</v>
      </c>
      <c r="AQ13">
        <f t="shared" si="9"/>
        <v>-21873.312285850909</v>
      </c>
      <c r="AR13">
        <f t="shared" si="9"/>
        <v>25015.944981060336</v>
      </c>
      <c r="AS13">
        <f t="shared" si="9"/>
        <v>1899.9361610731789</v>
      </c>
      <c r="AT13">
        <f t="shared" si="9"/>
        <v>7671.708428225038</v>
      </c>
      <c r="AU13">
        <f t="shared" si="9"/>
        <v>34587.589570358548</v>
      </c>
      <c r="AW13">
        <v>10</v>
      </c>
      <c r="AX13">
        <f>(R13*SUMPRODUCT(K14:$K$23, X14:$X$23)-$AZ$3*SUMPRODUCT(K13:$K$22, W14:$W$23))/Z13</f>
        <v>126403.79828806418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3.5947104000000001E-2</v>
      </c>
      <c r="O14">
        <f t="shared" si="21"/>
        <v>152736.0202816877</v>
      </c>
      <c r="P14">
        <f t="shared" si="22"/>
        <v>7636.8010140843853</v>
      </c>
      <c r="Q14" s="4">
        <f t="shared" si="23"/>
        <v>25</v>
      </c>
      <c r="R14">
        <f t="shared" si="0"/>
        <v>2000000</v>
      </c>
      <c r="S14">
        <f t="shared" si="1"/>
        <v>124045.17457521812</v>
      </c>
      <c r="U14">
        <f t="shared" si="13"/>
        <v>3.5947104000000001E-2</v>
      </c>
      <c r="V14">
        <f t="shared" si="14"/>
        <v>0.01</v>
      </c>
      <c r="W14">
        <f t="shared" si="15"/>
        <v>0.73463132427399702</v>
      </c>
      <c r="X14">
        <f t="shared" si="16"/>
        <v>2.6407868615335096E-2</v>
      </c>
      <c r="Y14">
        <f t="shared" si="17"/>
        <v>7.3463132427399706E-3</v>
      </c>
      <c r="Z14">
        <f t="shared" si="18"/>
        <v>0.70087714241592203</v>
      </c>
      <c r="AB14">
        <f t="shared" si="19"/>
        <v>92860.189729623788</v>
      </c>
      <c r="AC14">
        <f t="shared" si="2"/>
        <v>86940.427486763059</v>
      </c>
      <c r="AE14">
        <f t="shared" si="3"/>
        <v>107049.18543900958</v>
      </c>
      <c r="AF14">
        <f t="shared" si="4"/>
        <v>-5352.4592719504799</v>
      </c>
      <c r="AG14">
        <f t="shared" si="4"/>
        <v>-17.521928560398052</v>
      </c>
      <c r="AH14">
        <f t="shared" si="5"/>
        <v>-52815.737230670195</v>
      </c>
      <c r="AI14">
        <f t="shared" si="6"/>
        <v>48863.467007828505</v>
      </c>
      <c r="AJ14">
        <f t="shared" si="7"/>
        <v>5919.7622428607283</v>
      </c>
      <c r="AK14">
        <f t="shared" si="24"/>
        <v>16648.62440711095</v>
      </c>
      <c r="AL14">
        <f t="shared" si="8"/>
        <v>71431.85365780018</v>
      </c>
      <c r="AN14">
        <f t="shared" si="9"/>
        <v>43384.880231869414</v>
      </c>
      <c r="AO14">
        <f t="shared" si="9"/>
        <v>-2169.244011593471</v>
      </c>
      <c r="AP14">
        <f t="shared" si="9"/>
        <v>-7.1012849738810191</v>
      </c>
      <c r="AQ14">
        <f t="shared" si="9"/>
        <v>-21405.155253759702</v>
      </c>
      <c r="AR14">
        <f t="shared" si="9"/>
        <v>19803.379681542356</v>
      </c>
      <c r="AS14">
        <f t="shared" si="9"/>
        <v>2399.1604873442138</v>
      </c>
      <c r="AT14">
        <f t="shared" si="9"/>
        <v>6747.352377934817</v>
      </c>
      <c r="AU14">
        <f t="shared" si="9"/>
        <v>28949.892546821386</v>
      </c>
      <c r="AW14">
        <v>11</v>
      </c>
      <c r="AX14">
        <f>(R14*SUMPRODUCT(K15:$K$23, X15:$X$23)-$AZ$3*SUMPRODUCT(K14:$K$22, W15:$W$23))/Z14</f>
        <v>124045.17457521812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4.0034525000000001E-2</v>
      </c>
      <c r="O15">
        <f t="shared" si="21"/>
        <v>152736.0202816877</v>
      </c>
      <c r="P15">
        <f t="shared" si="22"/>
        <v>7636.8010140843853</v>
      </c>
      <c r="Q15" s="4">
        <f t="shared" si="23"/>
        <v>25</v>
      </c>
      <c r="R15">
        <f t="shared" si="0"/>
        <v>2000000</v>
      </c>
      <c r="S15">
        <f t="shared" si="1"/>
        <v>119552.02061324798</v>
      </c>
      <c r="U15">
        <f t="shared" si="13"/>
        <v>4.0034525000000001E-2</v>
      </c>
      <c r="V15">
        <f t="shared" si="14"/>
        <v>0.01</v>
      </c>
      <c r="W15">
        <f t="shared" si="15"/>
        <v>0.70087714241592203</v>
      </c>
      <c r="X15">
        <f t="shared" si="16"/>
        <v>2.805928347997879E-2</v>
      </c>
      <c r="Y15">
        <f t="shared" si="17"/>
        <v>7.0087714241592203E-3</v>
      </c>
      <c r="Z15">
        <f t="shared" si="18"/>
        <v>0.66580908751178403</v>
      </c>
      <c r="AB15">
        <f t="shared" si="19"/>
        <v>86940.427486763059</v>
      </c>
      <c r="AC15">
        <f t="shared" si="2"/>
        <v>79598.821754696633</v>
      </c>
      <c r="AE15">
        <f t="shared" si="3"/>
        <v>101693.03029393182</v>
      </c>
      <c r="AF15">
        <f t="shared" si="4"/>
        <v>-5084.6515146965912</v>
      </c>
      <c r="AG15">
        <f t="shared" si="4"/>
        <v>-16.6452271877946</v>
      </c>
      <c r="AH15">
        <f t="shared" si="5"/>
        <v>-56118.566959957578</v>
      </c>
      <c r="AI15">
        <f t="shared" si="6"/>
        <v>40473.166592089852</v>
      </c>
      <c r="AJ15">
        <f t="shared" si="7"/>
        <v>7341.6057320664258</v>
      </c>
      <c r="AK15">
        <f t="shared" si="24"/>
        <v>15706.638449794007</v>
      </c>
      <c r="AL15">
        <f t="shared" si="8"/>
        <v>63521.410773950287</v>
      </c>
      <c r="AN15">
        <f t="shared" si="9"/>
        <v>37965.366053367201</v>
      </c>
      <c r="AO15">
        <f t="shared" si="9"/>
        <v>-1898.2683026683601</v>
      </c>
      <c r="AP15">
        <f t="shared" si="9"/>
        <v>-6.2142129249126219</v>
      </c>
      <c r="AQ15">
        <f t="shared" si="9"/>
        <v>-20950.914048554238</v>
      </c>
      <c r="AR15">
        <f t="shared" si="9"/>
        <v>15109.969489219691</v>
      </c>
      <c r="AS15">
        <f t="shared" si="9"/>
        <v>2740.8638353265083</v>
      </c>
      <c r="AT15">
        <f t="shared" si="9"/>
        <v>5863.8067573634307</v>
      </c>
      <c r="AU15">
        <f t="shared" si="9"/>
        <v>23714.640081909631</v>
      </c>
      <c r="AW15">
        <v>12</v>
      </c>
      <c r="AX15">
        <f>(R15*SUMPRODUCT(K16:$K$23, X16:$X$23)-$AZ$3*SUMPRODUCT(K15:$K$22, W16:$W$23))/Z15</f>
        <v>119552.02061324798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4.4405750000000001E-2</v>
      </c>
      <c r="O16">
        <f t="shared" si="21"/>
        <v>152736.0202816877</v>
      </c>
      <c r="P16">
        <f t="shared" si="22"/>
        <v>7636.8010140843853</v>
      </c>
      <c r="Q16" s="4">
        <f t="shared" si="23"/>
        <v>25</v>
      </c>
      <c r="R16">
        <f t="shared" si="0"/>
        <v>2000000</v>
      </c>
      <c r="S16">
        <f t="shared" si="1"/>
        <v>113046.65893006753</v>
      </c>
      <c r="U16">
        <f t="shared" si="13"/>
        <v>4.4405750000000001E-2</v>
      </c>
      <c r="V16">
        <f t="shared" si="14"/>
        <v>0.01</v>
      </c>
      <c r="W16">
        <f t="shared" si="15"/>
        <v>0.66580908751178403</v>
      </c>
      <c r="X16">
        <f t="shared" si="16"/>
        <v>2.9565751887776406E-2</v>
      </c>
      <c r="Y16">
        <f t="shared" si="17"/>
        <v>6.6580908751178404E-3</v>
      </c>
      <c r="Z16">
        <f t="shared" si="18"/>
        <v>0.62958524474888977</v>
      </c>
      <c r="AB16">
        <f t="shared" si="19"/>
        <v>79598.821754696633</v>
      </c>
      <c r="AC16">
        <f t="shared" si="2"/>
        <v>71172.508430530826</v>
      </c>
      <c r="AE16">
        <f t="shared" si="3"/>
        <v>96160.344711017737</v>
      </c>
      <c r="AF16">
        <f t="shared" si="4"/>
        <v>-4808.0172355508876</v>
      </c>
      <c r="AG16">
        <f t="shared" si="4"/>
        <v>-15.739631118722244</v>
      </c>
      <c r="AH16">
        <f t="shared" si="5"/>
        <v>-59131.50377555281</v>
      </c>
      <c r="AI16">
        <f t="shared" si="6"/>
        <v>32205.084068795324</v>
      </c>
      <c r="AJ16">
        <f t="shared" si="7"/>
        <v>8426.313324165807</v>
      </c>
      <c r="AK16">
        <f t="shared" si="24"/>
        <v>14628.631741923551</v>
      </c>
      <c r="AL16">
        <f t="shared" si="8"/>
        <v>55260.02913488468</v>
      </c>
      <c r="AN16">
        <f t="shared" si="9"/>
        <v>33069.968495142857</v>
      </c>
      <c r="AO16">
        <f t="shared" si="9"/>
        <v>-1653.4984247571431</v>
      </c>
      <c r="AP16">
        <f t="shared" si="9"/>
        <v>-5.4129288615338806</v>
      </c>
      <c r="AQ16">
        <f t="shared" si="9"/>
        <v>-20335.586075575913</v>
      </c>
      <c r="AR16">
        <f t="shared" si="9"/>
        <v>11075.471065948268</v>
      </c>
      <c r="AS16">
        <f t="shared" si="9"/>
        <v>2897.8464771293402</v>
      </c>
      <c r="AT16">
        <f t="shared" si="9"/>
        <v>5030.8512546027723</v>
      </c>
      <c r="AU16">
        <f t="shared" si="9"/>
        <v>19004.168797680381</v>
      </c>
      <c r="AW16">
        <v>13</v>
      </c>
      <c r="AX16">
        <f>(R16*SUMPRODUCT(K17:$K$23, X17:$X$23)-$AZ$3*SUMPRODUCT(K16:$K$22, W17:$W$23))/Z16</f>
        <v>113046.65893006753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4.9048597999999999E-2</v>
      </c>
      <c r="O17">
        <f t="shared" si="21"/>
        <v>152736.0202816877</v>
      </c>
      <c r="P17">
        <f t="shared" si="22"/>
        <v>7636.8010140843853</v>
      </c>
      <c r="Q17" s="4">
        <f t="shared" si="23"/>
        <v>25</v>
      </c>
      <c r="R17">
        <f t="shared" si="0"/>
        <v>2000000</v>
      </c>
      <c r="S17">
        <f t="shared" si="1"/>
        <v>104624.79942292103</v>
      </c>
      <c r="U17">
        <f t="shared" si="13"/>
        <v>4.9048597999999999E-2</v>
      </c>
      <c r="V17">
        <f t="shared" si="14"/>
        <v>0.01</v>
      </c>
      <c r="W17">
        <f t="shared" si="15"/>
        <v>0.62958524474888977</v>
      </c>
      <c r="X17">
        <f t="shared" si="16"/>
        <v>3.0880273576419905E-2</v>
      </c>
      <c r="Y17">
        <f t="shared" si="17"/>
        <v>6.2958524474888977E-3</v>
      </c>
      <c r="Z17">
        <f t="shared" si="18"/>
        <v>0.59240911872498103</v>
      </c>
      <c r="AB17">
        <f t="shared" si="19"/>
        <v>71172.508430530826</v>
      </c>
      <c r="AC17">
        <f t="shared" si="2"/>
        <v>61980.68522291055</v>
      </c>
      <c r="AE17">
        <f t="shared" si="3"/>
        <v>90482.211172635434</v>
      </c>
      <c r="AF17">
        <f t="shared" si="4"/>
        <v>-4524.1105586317717</v>
      </c>
      <c r="AG17">
        <f t="shared" si="4"/>
        <v>-14.810227968124526</v>
      </c>
      <c r="AH17">
        <f t="shared" si="5"/>
        <v>-61760.547152839812</v>
      </c>
      <c r="AI17">
        <f t="shared" si="6"/>
        <v>24182.743233195732</v>
      </c>
      <c r="AJ17">
        <f t="shared" si="7"/>
        <v>9191.8232076202767</v>
      </c>
      <c r="AK17">
        <f t="shared" si="24"/>
        <v>13445.980477158908</v>
      </c>
      <c r="AL17">
        <f t="shared" si="8"/>
        <v>46820.54691797492</v>
      </c>
      <c r="AN17">
        <f t="shared" si="9"/>
        <v>28664.366084976864</v>
      </c>
      <c r="AO17">
        <f t="shared" si="9"/>
        <v>-1433.2183042488432</v>
      </c>
      <c r="AP17">
        <f t="shared" si="9"/>
        <v>-4.6918150073754381</v>
      </c>
      <c r="AQ17">
        <f t="shared" si="9"/>
        <v>-19565.469391765666</v>
      </c>
      <c r="AR17">
        <f t="shared" si="9"/>
        <v>7660.9865739549814</v>
      </c>
      <c r="AS17">
        <f t="shared" si="9"/>
        <v>2911.9291184088302</v>
      </c>
      <c r="AT17">
        <f t="shared" si="9"/>
        <v>4259.6274093409611</v>
      </c>
      <c r="AU17">
        <f t="shared" si="9"/>
        <v>14832.543101704774</v>
      </c>
      <c r="AW17">
        <v>14</v>
      </c>
      <c r="AX17">
        <f>(R17*SUMPRODUCT(K18:$K$23, X18:$X$23)-$AZ$3*SUMPRODUCT(K17:$K$22, W18:$W$23))/Z17</f>
        <v>104624.79942292103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5.4278005999999997E-2</v>
      </c>
      <c r="O18">
        <f t="shared" si="21"/>
        <v>152736.0202816877</v>
      </c>
      <c r="P18">
        <f t="shared" si="22"/>
        <v>7636.8010140843853</v>
      </c>
      <c r="Q18" s="4">
        <f t="shared" si="23"/>
        <v>25</v>
      </c>
      <c r="R18">
        <f t="shared" si="0"/>
        <v>2000000</v>
      </c>
      <c r="S18">
        <f t="shared" si="1"/>
        <v>94177.241327631491</v>
      </c>
      <c r="U18">
        <f t="shared" si="13"/>
        <v>5.4278005999999997E-2</v>
      </c>
      <c r="V18">
        <f t="shared" si="14"/>
        <v>0.01</v>
      </c>
      <c r="W18">
        <f t="shared" si="15"/>
        <v>0.59240911872498103</v>
      </c>
      <c r="X18">
        <f t="shared" si="16"/>
        <v>3.2154785700609229E-2</v>
      </c>
      <c r="Y18">
        <f t="shared" si="17"/>
        <v>5.9240911872498105E-3</v>
      </c>
      <c r="Z18">
        <f t="shared" si="18"/>
        <v>0.55433024183712198</v>
      </c>
      <c r="AB18">
        <f t="shared" si="19"/>
        <v>61980.68522291055</v>
      </c>
      <c r="AC18">
        <f t="shared" si="2"/>
        <v>52205.292960698964</v>
      </c>
      <c r="AE18">
        <f t="shared" si="3"/>
        <v>84666.195059987513</v>
      </c>
      <c r="AF18">
        <f t="shared" si="4"/>
        <v>-4233.3097529993756</v>
      </c>
      <c r="AG18">
        <f t="shared" si="4"/>
        <v>-13.85825604592805</v>
      </c>
      <c r="AH18">
        <f t="shared" si="5"/>
        <v>-64309.571401218454</v>
      </c>
      <c r="AI18">
        <f t="shared" si="6"/>
        <v>16109.455649723757</v>
      </c>
      <c r="AJ18">
        <f t="shared" si="7"/>
        <v>9775.3922622115861</v>
      </c>
      <c r="AK18">
        <f t="shared" si="24"/>
        <v>12186.614057384491</v>
      </c>
      <c r="AL18">
        <f t="shared" si="8"/>
        <v>38071.461969319833</v>
      </c>
      <c r="AN18">
        <f t="shared" si="9"/>
        <v>24707.599118050697</v>
      </c>
      <c r="AO18">
        <f t="shared" si="9"/>
        <v>-1235.3799559025349</v>
      </c>
      <c r="AP18">
        <f t="shared" si="9"/>
        <v>-4.0441670328457899</v>
      </c>
      <c r="AQ18">
        <f t="shared" si="9"/>
        <v>-18767.054649251386</v>
      </c>
      <c r="AR18">
        <f t="shared" si="9"/>
        <v>4701.1203458639302</v>
      </c>
      <c r="AS18">
        <f t="shared" si="9"/>
        <v>2852.6907706823577</v>
      </c>
      <c r="AT18">
        <f t="shared" si="9"/>
        <v>3556.3423456424507</v>
      </c>
      <c r="AU18">
        <f t="shared" si="9"/>
        <v>11110.153462188739</v>
      </c>
      <c r="AW18">
        <v>15</v>
      </c>
      <c r="AX18">
        <f>(R18*SUMPRODUCT(K19:$K$23, X19:$X$23)-$AZ$3*SUMPRODUCT(K18:$K$22, W19:$W$23))/Z18</f>
        <v>94177.241327631491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6.0174738999999998E-2</v>
      </c>
      <c r="O19">
        <f t="shared" si="21"/>
        <v>152736.0202816877</v>
      </c>
      <c r="P19">
        <f t="shared" si="22"/>
        <v>7636.8010140843853</v>
      </c>
      <c r="Q19" s="4">
        <f t="shared" si="23"/>
        <v>25</v>
      </c>
      <c r="R19">
        <f t="shared" si="0"/>
        <v>2000000</v>
      </c>
      <c r="S19">
        <f t="shared" si="1"/>
        <v>81527.749908729893</v>
      </c>
      <c r="U19">
        <f t="shared" si="13"/>
        <v>6.0174738999999998E-2</v>
      </c>
      <c r="V19">
        <f t="shared" si="14"/>
        <v>0.01</v>
      </c>
      <c r="W19">
        <f t="shared" si="15"/>
        <v>0.55433024183712198</v>
      </c>
      <c r="X19">
        <f t="shared" si="16"/>
        <v>3.3356677622355696E-2</v>
      </c>
      <c r="Y19">
        <f t="shared" si="17"/>
        <v>5.5433024183712196E-3</v>
      </c>
      <c r="Z19">
        <f t="shared" si="18"/>
        <v>0.51543026179639506</v>
      </c>
      <c r="AB19">
        <f t="shared" si="19"/>
        <v>52205.292960698964</v>
      </c>
      <c r="AC19">
        <f t="shared" si="2"/>
        <v>42021.869479127672</v>
      </c>
      <c r="AE19">
        <f t="shared" si="3"/>
        <v>78724.766919529793</v>
      </c>
      <c r="AF19">
        <f t="shared" si="4"/>
        <v>-3936.2383459764901</v>
      </c>
      <c r="AG19">
        <f t="shared" si="4"/>
        <v>-12.885756544909876</v>
      </c>
      <c r="AH19">
        <f t="shared" si="5"/>
        <v>-66713.355244711391</v>
      </c>
      <c r="AI19">
        <f t="shared" si="6"/>
        <v>8062.2875722969911</v>
      </c>
      <c r="AJ19">
        <f t="shared" si="7"/>
        <v>10183.423481571292</v>
      </c>
      <c r="AK19">
        <f t="shared" si="24"/>
        <v>10867.115296329035</v>
      </c>
      <c r="AL19">
        <f t="shared" si="8"/>
        <v>29112.82635019732</v>
      </c>
      <c r="AN19">
        <f t="shared" si="9"/>
        <v>21162.806150697379</v>
      </c>
      <c r="AO19">
        <f t="shared" si="9"/>
        <v>-1058.1403075348692</v>
      </c>
      <c r="AP19">
        <f t="shared" si="9"/>
        <v>-3.4639514162519229</v>
      </c>
      <c r="AQ19">
        <f t="shared" si="9"/>
        <v>-17933.896281326332</v>
      </c>
      <c r="AR19">
        <f t="shared" si="9"/>
        <v>2167.305610419925</v>
      </c>
      <c r="AS19">
        <f t="shared" si="9"/>
        <v>2737.5097510449418</v>
      </c>
      <c r="AT19">
        <f t="shared" si="9"/>
        <v>2921.2999089418367</v>
      </c>
      <c r="AU19">
        <f t="shared" si="9"/>
        <v>7826.1152704067035</v>
      </c>
      <c r="AW19">
        <v>16</v>
      </c>
      <c r="AX19">
        <f>(R19*SUMPRODUCT(K20:$K$23, X20:$X$23)-$AZ$3*SUMPRODUCT(K19:$K$22, W20:$W$23))/Z19</f>
        <v>81527.749908729893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6.6923788999999997E-2</v>
      </c>
      <c r="O20">
        <f t="shared" si="21"/>
        <v>152736.0202816877</v>
      </c>
      <c r="P20">
        <f t="shared" si="22"/>
        <v>7636.8010140843853</v>
      </c>
      <c r="Q20" s="4">
        <f t="shared" si="23"/>
        <v>25</v>
      </c>
      <c r="R20">
        <f t="shared" si="0"/>
        <v>2000000</v>
      </c>
      <c r="S20">
        <f t="shared" si="1"/>
        <v>66367.905417950766</v>
      </c>
      <c r="U20">
        <f t="shared" si="13"/>
        <v>6.6923788999999997E-2</v>
      </c>
      <c r="V20">
        <f t="shared" si="14"/>
        <v>0.01</v>
      </c>
      <c r="W20">
        <f t="shared" si="15"/>
        <v>0.51543026179639506</v>
      </c>
      <c r="X20">
        <f t="shared" si="16"/>
        <v>3.4494546084676704E-2</v>
      </c>
      <c r="Y20">
        <f t="shared" si="17"/>
        <v>5.1543026179639503E-3</v>
      </c>
      <c r="Z20">
        <f t="shared" si="18"/>
        <v>0.47578141309375438</v>
      </c>
      <c r="AB20">
        <f t="shared" si="19"/>
        <v>42021.869479127672</v>
      </c>
      <c r="AC20">
        <f t="shared" si="2"/>
        <v>31576.615823825254</v>
      </c>
      <c r="AE20">
        <f t="shared" si="3"/>
        <v>72668.959559937706</v>
      </c>
      <c r="AF20">
        <f t="shared" si="4"/>
        <v>-3633.4479779968851</v>
      </c>
      <c r="AG20">
        <f t="shared" si="4"/>
        <v>-11.89453532734386</v>
      </c>
      <c r="AH20">
        <f t="shared" si="5"/>
        <v>-68989.092169353404</v>
      </c>
      <c r="AI20">
        <f t="shared" si="6"/>
        <v>34.5248772600753</v>
      </c>
      <c r="AJ20">
        <f t="shared" si="7"/>
        <v>10445.253655302418</v>
      </c>
      <c r="AK20">
        <f t="shared" si="24"/>
        <v>9503.4022121577545</v>
      </c>
      <c r="AL20">
        <f t="shared" si="8"/>
        <v>19983.180744720248</v>
      </c>
      <c r="AN20">
        <f t="shared" si="9"/>
        <v>17995.013610993316</v>
      </c>
      <c r="AO20">
        <f t="shared" si="9"/>
        <v>-899.75068054966573</v>
      </c>
      <c r="AP20">
        <f t="shared" si="9"/>
        <v>-2.9454436448267911</v>
      </c>
      <c r="AQ20">
        <f t="shared" si="9"/>
        <v>-17083.768091844289</v>
      </c>
      <c r="AR20">
        <f t="shared" si="9"/>
        <v>8.5493949545334758</v>
      </c>
      <c r="AS20">
        <f t="shared" si="9"/>
        <v>2586.5580412282134</v>
      </c>
      <c r="AT20">
        <f t="shared" si="9"/>
        <v>2353.327379312067</v>
      </c>
      <c r="AU20">
        <f t="shared" si="9"/>
        <v>4948.4348154948138</v>
      </c>
      <c r="AW20">
        <v>17</v>
      </c>
      <c r="AX20">
        <f>(R20*SUMPRODUCT(K21:$K$23, X21:$X$23)-$AZ$3*SUMPRODUCT(K20:$K$22, W21:$W$23))/Z20</f>
        <v>66367.905417950766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7.4711050000000001E-2</v>
      </c>
      <c r="O21">
        <f t="shared" si="21"/>
        <v>152736.0202816877</v>
      </c>
      <c r="P21">
        <f t="shared" si="22"/>
        <v>7636.8010140843853</v>
      </c>
      <c r="Q21" s="4">
        <f t="shared" si="23"/>
        <v>25</v>
      </c>
      <c r="R21">
        <f t="shared" si="0"/>
        <v>2000000</v>
      </c>
      <c r="S21">
        <f t="shared" si="1"/>
        <v>48233.418248341164</v>
      </c>
      <c r="U21">
        <f t="shared" si="13"/>
        <v>7.4711050000000001E-2</v>
      </c>
      <c r="V21">
        <f t="shared" si="14"/>
        <v>0.01</v>
      </c>
      <c r="W21">
        <f t="shared" si="15"/>
        <v>0.47578141309375438</v>
      </c>
      <c r="X21">
        <f t="shared" si="16"/>
        <v>3.5546128942718136E-2</v>
      </c>
      <c r="Y21">
        <f t="shared" si="17"/>
        <v>4.7578141309375438E-3</v>
      </c>
      <c r="Z21">
        <f t="shared" si="18"/>
        <v>0.43547747002009868</v>
      </c>
      <c r="AB21">
        <f t="shared" si="19"/>
        <v>31576.615823825254</v>
      </c>
      <c r="AC21">
        <f t="shared" si="2"/>
        <v>21004.566949208871</v>
      </c>
      <c r="AE21">
        <f t="shared" si="3"/>
        <v>66513.095693207841</v>
      </c>
      <c r="AF21">
        <f t="shared" si="4"/>
        <v>-3325.6547846603921</v>
      </c>
      <c r="AG21">
        <f t="shared" si="4"/>
        <v>-10.886936750502468</v>
      </c>
      <c r="AH21">
        <f t="shared" si="5"/>
        <v>-71092.257885436265</v>
      </c>
      <c r="AI21">
        <f t="shared" si="6"/>
        <v>-7915.7039136393214</v>
      </c>
      <c r="AJ21">
        <f t="shared" si="7"/>
        <v>10572.048874616383</v>
      </c>
      <c r="AK21">
        <f t="shared" si="24"/>
        <v>8109.1498627025976</v>
      </c>
      <c r="AL21">
        <f t="shared" si="8"/>
        <v>10765.494823679659</v>
      </c>
      <c r="AN21">
        <f t="shared" si="9"/>
        <v>15172.312028351671</v>
      </c>
      <c r="AO21">
        <f t="shared" si="9"/>
        <v>-758.61560141758355</v>
      </c>
      <c r="AP21">
        <f t="shared" si="9"/>
        <v>-2.48342074128449</v>
      </c>
      <c r="AQ21">
        <f t="shared" si="9"/>
        <v>-16216.865388630995</v>
      </c>
      <c r="AR21">
        <f t="shared" si="9"/>
        <v>-1805.6523824381934</v>
      </c>
      <c r="AS21">
        <f t="shared" si="9"/>
        <v>2411.5916216638193</v>
      </c>
      <c r="AT21">
        <f t="shared" si="9"/>
        <v>1849.7793662933195</v>
      </c>
      <c r="AU21">
        <f t="shared" si="9"/>
        <v>2455.7186055189454</v>
      </c>
      <c r="AW21">
        <v>18</v>
      </c>
      <c r="AX21">
        <f>(R21*SUMPRODUCT(K22:$K$23, X22:$X$23)-$AZ$3*SUMPRODUCT(K21:$K$22, W22:$W$23))/Z21</f>
        <v>48233.418248341164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8.3689026999999999E-2</v>
      </c>
      <c r="O22">
        <f t="shared" si="21"/>
        <v>152736.0202816877</v>
      </c>
      <c r="P22">
        <f t="shared" si="22"/>
        <v>7636.8010140843853</v>
      </c>
      <c r="Q22" s="4">
        <f t="shared" si="23"/>
        <v>25</v>
      </c>
      <c r="R22">
        <f t="shared" si="0"/>
        <v>2000000</v>
      </c>
      <c r="S22">
        <f t="shared" si="1"/>
        <v>26471.620340196467</v>
      </c>
      <c r="U22">
        <f t="shared" si="13"/>
        <v>8.3689026999999999E-2</v>
      </c>
      <c r="V22">
        <f t="shared" si="14"/>
        <v>0.01</v>
      </c>
      <c r="W22">
        <f t="shared" si="15"/>
        <v>0.43547747002009868</v>
      </c>
      <c r="X22">
        <f t="shared" si="16"/>
        <v>3.6444685746403728E-2</v>
      </c>
      <c r="Y22">
        <f t="shared" si="17"/>
        <v>4.3547747002009871E-3</v>
      </c>
      <c r="Z22">
        <f t="shared" si="18"/>
        <v>0.39467800957349392</v>
      </c>
      <c r="AB22">
        <f t="shared" si="19"/>
        <v>21004.566949208871</v>
      </c>
      <c r="AC22">
        <f t="shared" si="2"/>
        <v>10447.766426053957</v>
      </c>
      <c r="AE22">
        <f t="shared" si="3"/>
        <v>60281.548474953299</v>
      </c>
      <c r="AF22">
        <f t="shared" si="4"/>
        <v>-3014.0774237476649</v>
      </c>
      <c r="AG22">
        <f t="shared" si="4"/>
        <v>-9.8669502393373474</v>
      </c>
      <c r="AH22">
        <f t="shared" si="5"/>
        <v>-72889.371492807462</v>
      </c>
      <c r="AI22">
        <f t="shared" si="6"/>
        <v>-15631.767391841167</v>
      </c>
      <c r="AJ22">
        <f t="shared" si="7"/>
        <v>10556.800523154914</v>
      </c>
      <c r="AK22">
        <f t="shared" si="24"/>
        <v>6697.8948357714717</v>
      </c>
      <c r="AL22">
        <f t="shared" si="8"/>
        <v>1622.9279670852184</v>
      </c>
      <c r="AN22">
        <f t="shared" si="9"/>
        <v>12666.90083852108</v>
      </c>
      <c r="AO22">
        <f t="shared" si="9"/>
        <v>-633.34504192605391</v>
      </c>
      <c r="AP22">
        <f t="shared" si="9"/>
        <v>-2.0733322786530302</v>
      </c>
      <c r="AQ22">
        <f t="shared" si="9"/>
        <v>-15316.169943198072</v>
      </c>
      <c r="AR22">
        <f t="shared" si="9"/>
        <v>-3284.6874788817004</v>
      </c>
      <c r="AS22">
        <f t="shared" si="9"/>
        <v>2218.2898213772924</v>
      </c>
      <c r="AT22">
        <f t="shared" si="9"/>
        <v>1407.4218705050507</v>
      </c>
      <c r="AU22">
        <f t="shared" si="9"/>
        <v>341.02421300064304</v>
      </c>
      <c r="AW22">
        <v>19</v>
      </c>
      <c r="AX22">
        <f>(R22*SUMPRODUCT(K23:$K$23, X23:$X$23)-$AZ$3*SUMPRODUCT(K22:$K$22, W23:$W$23))/Z22</f>
        <v>26471.620340196467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9.4384723000000004E-2</v>
      </c>
      <c r="O23">
        <f t="shared" si="21"/>
        <v>152736.0202816877</v>
      </c>
      <c r="P23">
        <f t="shared" si="22"/>
        <v>7636.8010140843853</v>
      </c>
      <c r="Q23" s="4">
        <f t="shared" si="23"/>
        <v>25</v>
      </c>
      <c r="R23">
        <f t="shared" si="0"/>
        <v>2000000</v>
      </c>
      <c r="S23">
        <f t="shared" si="1"/>
        <v>29556.910226975131</v>
      </c>
      <c r="U23">
        <f t="shared" si="13"/>
        <v>9.4384723000000004E-2</v>
      </c>
      <c r="V23">
        <f t="shared" si="14"/>
        <v>0.01</v>
      </c>
      <c r="W23">
        <f t="shared" si="15"/>
        <v>0.39467800957349392</v>
      </c>
      <c r="X23">
        <f t="shared" si="16"/>
        <v>3.7251574607785574E-2</v>
      </c>
      <c r="Y23">
        <f t="shared" si="17"/>
        <v>3.9467800957349395E-3</v>
      </c>
      <c r="Z23">
        <f t="shared" si="18"/>
        <v>0.3534796548699734</v>
      </c>
      <c r="AB23">
        <f t="shared" si="19"/>
        <v>10447.766426053957</v>
      </c>
      <c r="AC23">
        <f t="shared" si="2"/>
        <v>10447.766426053957</v>
      </c>
      <c r="AE23">
        <f t="shared" si="3"/>
        <v>53989.075735384227</v>
      </c>
      <c r="AF23">
        <f t="shared" si="4"/>
        <v>-2699.4537867692115</v>
      </c>
      <c r="AG23">
        <f t="shared" si="4"/>
        <v>-8.8369913717493347</v>
      </c>
      <c r="AH23">
        <f t="shared" si="5"/>
        <v>-74503.149215571146</v>
      </c>
      <c r="AI23">
        <f t="shared" si="6"/>
        <v>-23222.364258327878</v>
      </c>
      <c r="AJ23">
        <f t="shared" si="7"/>
        <v>0</v>
      </c>
      <c r="AK23">
        <f t="shared" si="24"/>
        <v>5282.9917979971733</v>
      </c>
      <c r="AL23">
        <f t="shared" si="8"/>
        <v>-17939.372460330706</v>
      </c>
      <c r="AN23">
        <f t="shared" si="9"/>
        <v>10450.407622178529</v>
      </c>
      <c r="AO23">
        <f t="shared" si="9"/>
        <v>-522.52038110892647</v>
      </c>
      <c r="AP23">
        <f t="shared" si="9"/>
        <v>-1.71053422809254</v>
      </c>
      <c r="AQ23">
        <f t="shared" si="9"/>
        <v>-14421.218882404859</v>
      </c>
      <c r="AR23">
        <f t="shared" si="9"/>
        <v>-4495.0421755633488</v>
      </c>
      <c r="AS23">
        <f t="shared" si="9"/>
        <v>0</v>
      </c>
      <c r="AT23">
        <f t="shared" si="9"/>
        <v>1022.6034989799293</v>
      </c>
      <c r="AU23">
        <f t="shared" si="9"/>
        <v>-3472.4386765834192</v>
      </c>
      <c r="AW23">
        <v>20</v>
      </c>
      <c r="AX23">
        <f>(R23*SUMPRODUCT(K$23:$K24, X$23:$X24)-$AZ$3*SUMPRODUCT(K$22:$K23, W$23:$W24))/Z23</f>
        <v>29556.910226975131</v>
      </c>
    </row>
    <row r="25" spans="5:50" x14ac:dyDescent="0.25">
      <c r="AN25" s="8">
        <f t="shared" ref="AN25:AU25" si="25">SUM(AN3:AN23)</f>
        <v>1143122.5300245318</v>
      </c>
      <c r="AO25" s="8">
        <f t="shared" si="25"/>
        <v>-171708.14171249227</v>
      </c>
      <c r="AP25" s="8">
        <f t="shared" si="25"/>
        <v>-1684.5401415762381</v>
      </c>
      <c r="AQ25" s="8">
        <f t="shared" si="25"/>
        <v>-398532.29245728109</v>
      </c>
      <c r="AR25" s="8">
        <f t="shared" si="25"/>
        <v>571197.55571318208</v>
      </c>
      <c r="AS25" s="8">
        <f t="shared" si="25"/>
        <v>-53160.051430070584</v>
      </c>
      <c r="AT25" s="8">
        <f t="shared" si="25"/>
        <v>131649.61385640356</v>
      </c>
      <c r="AU25" s="9">
        <f t="shared" si="25"/>
        <v>649687.11813951517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24" priority="1" operator="lessThan">
      <formula>0</formula>
    </cfRule>
  </conditionalFormatting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4D3E0-D119-42E6-86E5-B58390A1CEC5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'S.26.04.A'!C3*(1+C12)</f>
        <v>2149.8371660911394</v>
      </c>
      <c r="K3">
        <v>1</v>
      </c>
      <c r="L3" s="2">
        <v>0</v>
      </c>
      <c r="O3">
        <f>$C$3</f>
        <v>2149.8371660911394</v>
      </c>
      <c r="P3">
        <f>O3*C5</f>
        <v>214.98371660911394</v>
      </c>
      <c r="Q3" s="4">
        <f>B8</f>
        <v>1522.432587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2149.8371660911394</v>
      </c>
      <c r="AF3">
        <f t="shared" ref="AF3:AG34" si="3">-$Z3*P3</f>
        <v>-214.98371660911394</v>
      </c>
      <c r="AG3">
        <f t="shared" si="3"/>
        <v>-1522.432587</v>
      </c>
      <c r="AH3">
        <f t="shared" ref="AH3:AH66" si="4">-X3*R3</f>
        <v>0</v>
      </c>
      <c r="AI3">
        <f t="shared" ref="AI3:AI34" si="5">SUM(AE3:AH3)</f>
        <v>412.42086248202531</v>
      </c>
      <c r="AJ3">
        <f t="shared" ref="AJ3:AJ66" si="6">AB3-AC3</f>
        <v>0</v>
      </c>
      <c r="AL3">
        <f t="shared" ref="AL3:AL23" si="7">SUM(AI3:AK3)</f>
        <v>412.42086248202531</v>
      </c>
      <c r="AN3">
        <f t="shared" ref="AN3:AU34" si="8">AE3*$K3</f>
        <v>2149.8371660911394</v>
      </c>
      <c r="AO3">
        <f t="shared" si="8"/>
        <v>-214.98371660911394</v>
      </c>
      <c r="AP3">
        <f t="shared" si="8"/>
        <v>-1522.432587</v>
      </c>
      <c r="AQ3">
        <f t="shared" si="8"/>
        <v>0</v>
      </c>
      <c r="AR3">
        <f t="shared" si="8"/>
        <v>412.42086248202531</v>
      </c>
      <c r="AS3">
        <f t="shared" si="8"/>
        <v>0</v>
      </c>
      <c r="AT3">
        <f t="shared" si="8"/>
        <v>0</v>
      </c>
      <c r="AU3">
        <f t="shared" si="8"/>
        <v>412.42086248202531</v>
      </c>
      <c r="AW3">
        <v>0</v>
      </c>
      <c r="AX3">
        <f>IF(Z3&gt;0, (R3*SUMPRODUCT(K3:$K$98, X3:$X$98)-K3*$AZ$3)/Z3, 0)</f>
        <v>0</v>
      </c>
      <c r="AZ3">
        <f>C6*SUMPRODUCT(X4:X98, K4:K98)/1</f>
        <v>936.38211543912962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9">G4+$C$9</f>
        <v>0.12000000000000001</v>
      </c>
      <c r="I4" s="5">
        <f t="shared" ref="I4:I67" si="10">1+H4</f>
        <v>1.1200000000000001</v>
      </c>
      <c r="J4">
        <f t="shared" ref="J4:J67" si="11">1/I4</f>
        <v>0.89285714285714279</v>
      </c>
      <c r="K4">
        <f>J4</f>
        <v>0.89285714285714279</v>
      </c>
      <c r="L4" s="2">
        <v>1</v>
      </c>
      <c r="M4" s="6">
        <f t="array" ref="M4:M98">Mortalities!B2:B96</f>
        <v>1.694311E-3</v>
      </c>
      <c r="R4">
        <f t="shared" si="0"/>
        <v>50000</v>
      </c>
      <c r="S4">
        <f t="shared" si="1"/>
        <v>101.51378904550759</v>
      </c>
      <c r="U4">
        <f t="shared" ref="U4:U67" si="12">M4</f>
        <v>1.694311E-3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1.694311E-3</v>
      </c>
      <c r="Y4">
        <f t="shared" ref="Y4:Y67" si="16">V4*W4</f>
        <v>0.01</v>
      </c>
      <c r="Z4">
        <f t="shared" ref="Z4:Z67" si="17">MAX(0, W4-X4-Y4)</f>
        <v>0.98830568900000004</v>
      </c>
      <c r="AB4">
        <f t="shared" ref="AB4:AB67" si="18">AC3</f>
        <v>0</v>
      </c>
      <c r="AC4">
        <f t="shared" ref="AC4:AC67" si="19">S4*Z4</f>
        <v>100.32665522562104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-84.715549999999993</v>
      </c>
      <c r="AI4">
        <f t="shared" si="5"/>
        <v>-84.715549999999993</v>
      </c>
      <c r="AJ4">
        <f t="shared" si="6"/>
        <v>-100.32665522562104</v>
      </c>
      <c r="AK4">
        <f t="shared" ref="AK4:AK67" si="20">G4*SUM(AB4:AB4, AE4:AF4)</f>
        <v>0</v>
      </c>
      <c r="AL4">
        <f t="shared" si="7"/>
        <v>-185.04220522562105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-75.638883928571417</v>
      </c>
      <c r="AR4">
        <f t="shared" si="8"/>
        <v>-75.638883928571417</v>
      </c>
      <c r="AS4">
        <f t="shared" si="8"/>
        <v>-89.57737073716163</v>
      </c>
      <c r="AT4">
        <f t="shared" si="8"/>
        <v>0</v>
      </c>
      <c r="AU4">
        <f t="shared" si="8"/>
        <v>-165.21625466573306</v>
      </c>
      <c r="AW4">
        <v>1</v>
      </c>
      <c r="AX4">
        <f>IF(Z4&gt;0, (R4*SUMPRODUCT(K4:$K$98, X4:$X$98)-K4*$AZ$3)/Z4, 0)</f>
        <v>101.51378904550759</v>
      </c>
    </row>
    <row r="5" spans="1:52" x14ac:dyDescent="0.25">
      <c r="C5" s="2"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0.12000000000000001</v>
      </c>
      <c r="I5" s="5">
        <f t="shared" si="10"/>
        <v>1.1200000000000001</v>
      </c>
      <c r="J5">
        <f t="shared" si="11"/>
        <v>0.89285714285714279</v>
      </c>
      <c r="K5">
        <f t="shared" ref="K5:K68" si="21">K4*J5</f>
        <v>0.79719387755102034</v>
      </c>
      <c r="L5" s="2">
        <v>2</v>
      </c>
      <c r="M5" s="6">
        <v>1.701527E-3</v>
      </c>
      <c r="Q5" s="4">
        <f t="shared" ref="Q5:Q68" si="22">$C$8</f>
        <v>25</v>
      </c>
      <c r="R5">
        <f t="shared" si="0"/>
        <v>50000</v>
      </c>
      <c r="S5">
        <f t="shared" si="1"/>
        <v>116.9861218569052</v>
      </c>
      <c r="U5">
        <f t="shared" si="12"/>
        <v>1.701527E-3</v>
      </c>
      <c r="V5">
        <f t="shared" si="13"/>
        <v>0.01</v>
      </c>
      <c r="W5">
        <f t="shared" si="14"/>
        <v>0.98830568900000004</v>
      </c>
      <c r="X5">
        <f t="shared" si="15"/>
        <v>1.681628814087103E-3</v>
      </c>
      <c r="Y5">
        <f t="shared" si="16"/>
        <v>9.8830568900000002E-3</v>
      </c>
      <c r="Z5">
        <f t="shared" si="17"/>
        <v>0.97674100329591296</v>
      </c>
      <c r="AB5">
        <f t="shared" si="18"/>
        <v>100.32665522562104</v>
      </c>
      <c r="AC5">
        <f t="shared" si="19"/>
        <v>114.26514203421152</v>
      </c>
      <c r="AE5">
        <f t="shared" si="2"/>
        <v>0</v>
      </c>
      <c r="AF5">
        <f t="shared" si="3"/>
        <v>0</v>
      </c>
      <c r="AG5">
        <f t="shared" si="3"/>
        <v>-24.418525082397824</v>
      </c>
      <c r="AH5">
        <f t="shared" si="4"/>
        <v>-84.081440704355145</v>
      </c>
      <c r="AI5">
        <f t="shared" si="5"/>
        <v>-108.49996578675297</v>
      </c>
      <c r="AJ5">
        <f t="shared" si="6"/>
        <v>-13.938486808590483</v>
      </c>
      <c r="AK5">
        <f t="shared" si="20"/>
        <v>7.0228658657934737</v>
      </c>
      <c r="AL5">
        <f t="shared" si="7"/>
        <v>-115.41558672954997</v>
      </c>
      <c r="AN5">
        <f t="shared" si="8"/>
        <v>0</v>
      </c>
      <c r="AO5">
        <f t="shared" si="8"/>
        <v>0</v>
      </c>
      <c r="AP5">
        <f t="shared" si="8"/>
        <v>-19.466298694513569</v>
      </c>
      <c r="AQ5">
        <f t="shared" si="8"/>
        <v>-67.029209745181078</v>
      </c>
      <c r="AR5">
        <f t="shared" si="8"/>
        <v>-86.495508439694646</v>
      </c>
      <c r="AS5">
        <f t="shared" si="8"/>
        <v>-11.111676346133994</v>
      </c>
      <c r="AT5">
        <f t="shared" si="8"/>
        <v>5.5985856710726027</v>
      </c>
      <c r="AU5">
        <f t="shared" si="8"/>
        <v>-92.008599114756024</v>
      </c>
      <c r="AW5">
        <v>2</v>
      </c>
      <c r="AX5">
        <f>IF(Z5&gt;0, (R5*SUMPRODUCT(K5:$K$98, X5:$X$98)-K5*$AZ$3)/Z5, 0)</f>
        <v>116.9861218569052</v>
      </c>
    </row>
    <row r="6" spans="1:52" x14ac:dyDescent="0.25">
      <c r="A6" t="s">
        <v>16</v>
      </c>
      <c r="C6" s="2"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0.12000000000000001</v>
      </c>
      <c r="I6" s="5">
        <f t="shared" si="10"/>
        <v>1.1200000000000001</v>
      </c>
      <c r="J6">
        <f t="shared" si="11"/>
        <v>0.89285714285714279</v>
      </c>
      <c r="K6">
        <f t="shared" si="21"/>
        <v>0.71178024781341098</v>
      </c>
      <c r="L6" s="2">
        <v>3</v>
      </c>
      <c r="M6" s="6">
        <v>1.710095E-3</v>
      </c>
      <c r="Q6" s="4">
        <f t="shared" si="22"/>
        <v>25</v>
      </c>
      <c r="R6">
        <f t="shared" si="0"/>
        <v>50000</v>
      </c>
      <c r="S6">
        <f t="shared" si="1"/>
        <v>131.78835201466219</v>
      </c>
      <c r="U6">
        <f t="shared" si="12"/>
        <v>1.710095E-3</v>
      </c>
      <c r="V6">
        <f t="shared" si="13"/>
        <v>0.01</v>
      </c>
      <c r="W6">
        <f t="shared" si="14"/>
        <v>0.97674100329591296</v>
      </c>
      <c r="X6">
        <f t="shared" si="15"/>
        <v>1.6703199060313244E-3</v>
      </c>
      <c r="Y6">
        <f t="shared" si="16"/>
        <v>9.7674100329591292E-3</v>
      </c>
      <c r="Z6">
        <f t="shared" si="17"/>
        <v>0.96530327335692256</v>
      </c>
      <c r="AB6">
        <f t="shared" si="18"/>
        <v>114.26514203421152</v>
      </c>
      <c r="AC6">
        <f t="shared" si="19"/>
        <v>127.2157275900678</v>
      </c>
      <c r="AE6">
        <f t="shared" si="2"/>
        <v>0</v>
      </c>
      <c r="AF6">
        <f t="shared" si="3"/>
        <v>0</v>
      </c>
      <c r="AG6">
        <f t="shared" si="3"/>
        <v>-24.132581833923066</v>
      </c>
      <c r="AH6">
        <f t="shared" si="4"/>
        <v>-83.515995301566221</v>
      </c>
      <c r="AI6">
        <f t="shared" si="5"/>
        <v>-107.64857713548929</v>
      </c>
      <c r="AJ6">
        <f t="shared" si="6"/>
        <v>-12.950585555856279</v>
      </c>
      <c r="AK6">
        <f t="shared" si="20"/>
        <v>7.9985599423948068</v>
      </c>
      <c r="AL6">
        <f t="shared" si="7"/>
        <v>-112.60060274895076</v>
      </c>
      <c r="AN6">
        <f t="shared" si="8"/>
        <v>0</v>
      </c>
      <c r="AO6">
        <f t="shared" si="8"/>
        <v>0</v>
      </c>
      <c r="AP6">
        <f t="shared" si="8"/>
        <v>-17.177095078127181</v>
      </c>
      <c r="AQ6">
        <f t="shared" si="8"/>
        <v>-59.445035832132469</v>
      </c>
      <c r="AR6">
        <f t="shared" si="8"/>
        <v>-76.622130910259656</v>
      </c>
      <c r="AS6">
        <f t="shared" si="8"/>
        <v>-9.2179709962761631</v>
      </c>
      <c r="AT6">
        <f t="shared" si="8"/>
        <v>5.6932169779481976</v>
      </c>
      <c r="AU6">
        <f t="shared" si="8"/>
        <v>-80.146884928587625</v>
      </c>
      <c r="AW6">
        <v>3</v>
      </c>
      <c r="AX6">
        <f>IF(Z6&gt;0, (R6*SUMPRODUCT(K6:$K$98, X6:$X$98)-K6*$AZ$3)/Z6, 0)</f>
        <v>131.78835201466219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0.12000000000000001</v>
      </c>
      <c r="I7" s="5">
        <f t="shared" si="10"/>
        <v>1.1200000000000001</v>
      </c>
      <c r="J7">
        <f t="shared" si="11"/>
        <v>0.89285714285714279</v>
      </c>
      <c r="K7">
        <f t="shared" si="21"/>
        <v>0.63551807840483121</v>
      </c>
      <c r="L7" s="2">
        <v>4</v>
      </c>
      <c r="M7" s="6">
        <v>1.7195660000000001E-3</v>
      </c>
      <c r="Q7" s="4">
        <f t="shared" si="22"/>
        <v>25</v>
      </c>
      <c r="R7">
        <f t="shared" si="0"/>
        <v>50000</v>
      </c>
      <c r="S7">
        <f t="shared" si="1"/>
        <v>145.89374519035323</v>
      </c>
      <c r="U7">
        <f t="shared" si="12"/>
        <v>1.7195660000000001E-3</v>
      </c>
      <c r="V7">
        <f t="shared" si="13"/>
        <v>0.01</v>
      </c>
      <c r="W7">
        <f t="shared" si="14"/>
        <v>0.96530327335692256</v>
      </c>
      <c r="X7">
        <f t="shared" si="15"/>
        <v>1.6599026885532699E-3</v>
      </c>
      <c r="Y7">
        <f t="shared" si="16"/>
        <v>9.6530327335692251E-3</v>
      </c>
      <c r="Z7">
        <f t="shared" si="17"/>
        <v>0.95399033793480004</v>
      </c>
      <c r="AB7">
        <f t="shared" si="18"/>
        <v>127.2157275900678</v>
      </c>
      <c r="AC7">
        <f t="shared" si="19"/>
        <v>139.1812232767187</v>
      </c>
      <c r="AE7">
        <f t="shared" si="2"/>
        <v>0</v>
      </c>
      <c r="AF7">
        <f t="shared" si="3"/>
        <v>0</v>
      </c>
      <c r="AG7">
        <f t="shared" si="3"/>
        <v>-23.84975844837</v>
      </c>
      <c r="AH7">
        <f t="shared" si="4"/>
        <v>-82.995134427663501</v>
      </c>
      <c r="AI7">
        <f t="shared" si="5"/>
        <v>-106.8448928760335</v>
      </c>
      <c r="AJ7">
        <f t="shared" si="6"/>
        <v>-11.965495686650897</v>
      </c>
      <c r="AK7">
        <f t="shared" si="20"/>
        <v>8.9051009313047462</v>
      </c>
      <c r="AL7">
        <f t="shared" si="7"/>
        <v>-109.90528763137965</v>
      </c>
      <c r="AN7">
        <f t="shared" si="8"/>
        <v>0</v>
      </c>
      <c r="AO7">
        <f t="shared" si="8"/>
        <v>0</v>
      </c>
      <c r="AP7">
        <f t="shared" si="8"/>
        <v>-15.156952659527491</v>
      </c>
      <c r="AQ7">
        <f t="shared" si="8"/>
        <v>-52.744908348419358</v>
      </c>
      <c r="AR7">
        <f t="shared" si="8"/>
        <v>-67.901861007946849</v>
      </c>
      <c r="AS7">
        <f t="shared" si="8"/>
        <v>-7.6042888259416745</v>
      </c>
      <c r="AT7">
        <f t="shared" si="8"/>
        <v>5.6593526318638654</v>
      </c>
      <c r="AU7">
        <f t="shared" si="8"/>
        <v>-69.846797202024661</v>
      </c>
      <c r="AW7">
        <v>4</v>
      </c>
      <c r="AX7">
        <f>IF(Z7&gt;0, (R7*SUMPRODUCT(K7:$K$98, X7:$X$98)-K7*$AZ$3)/Z7, 0)</f>
        <v>145.89374519035323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0.12000000000000001</v>
      </c>
      <c r="I8" s="5">
        <f t="shared" si="10"/>
        <v>1.1200000000000001</v>
      </c>
      <c r="J8">
        <f t="shared" si="11"/>
        <v>0.89285714285714279</v>
      </c>
      <c r="K8">
        <f t="shared" si="21"/>
        <v>0.5674268557185993</v>
      </c>
      <c r="L8" s="2">
        <v>5</v>
      </c>
      <c r="M8" s="6">
        <v>1.7312919999999999E-3</v>
      </c>
      <c r="Q8" s="4">
        <f t="shared" si="22"/>
        <v>25</v>
      </c>
      <c r="R8">
        <f t="shared" si="0"/>
        <v>50000</v>
      </c>
      <c r="S8">
        <f t="shared" si="1"/>
        <v>159.30834688666593</v>
      </c>
      <c r="U8">
        <f t="shared" si="12"/>
        <v>1.7312919999999999E-3</v>
      </c>
      <c r="V8">
        <f t="shared" si="13"/>
        <v>0.01</v>
      </c>
      <c r="W8">
        <f t="shared" si="14"/>
        <v>0.95399033793480004</v>
      </c>
      <c r="X8">
        <f t="shared" si="15"/>
        <v>1.6516358401438157E-3</v>
      </c>
      <c r="Y8">
        <f t="shared" si="16"/>
        <v>9.5399033793479998E-3</v>
      </c>
      <c r="Z8">
        <f t="shared" si="17"/>
        <v>0.94279879871530825</v>
      </c>
      <c r="AB8">
        <f t="shared" si="18"/>
        <v>139.1812232767187</v>
      </c>
      <c r="AC8">
        <f t="shared" si="19"/>
        <v>150.19571807007026</v>
      </c>
      <c r="AE8">
        <f t="shared" si="2"/>
        <v>0</v>
      </c>
      <c r="AF8">
        <f t="shared" si="3"/>
        <v>0</v>
      </c>
      <c r="AG8">
        <f t="shared" si="3"/>
        <v>-23.569969967882706</v>
      </c>
      <c r="AH8">
        <f t="shared" si="4"/>
        <v>-82.581792007190785</v>
      </c>
      <c r="AI8">
        <f t="shared" si="5"/>
        <v>-106.1517619750735</v>
      </c>
      <c r="AJ8">
        <f t="shared" si="6"/>
        <v>-11.01449479335156</v>
      </c>
      <c r="AK8">
        <f t="shared" si="20"/>
        <v>9.7426856293703104</v>
      </c>
      <c r="AL8">
        <f t="shared" si="7"/>
        <v>-107.42357113905474</v>
      </c>
      <c r="AN8">
        <f t="shared" si="8"/>
        <v>0</v>
      </c>
      <c r="AO8">
        <f t="shared" si="8"/>
        <v>0</v>
      </c>
      <c r="AP8">
        <f t="shared" si="8"/>
        <v>-13.374233948257499</v>
      </c>
      <c r="AQ8">
        <f t="shared" si="8"/>
        <v>-46.859126578247626</v>
      </c>
      <c r="AR8">
        <f t="shared" si="8"/>
        <v>-60.233360526505123</v>
      </c>
      <c r="AS8">
        <f t="shared" si="8"/>
        <v>-6.249920147920359</v>
      </c>
      <c r="AT8">
        <f t="shared" si="8"/>
        <v>5.5282614729283779</v>
      </c>
      <c r="AU8">
        <f t="shared" si="8"/>
        <v>-60.955019201497102</v>
      </c>
      <c r="AW8">
        <v>5</v>
      </c>
      <c r="AX8">
        <f>IF(Z8&gt;0, (R8*SUMPRODUCT(K8:$K$98, X8:$X$98)-K8*$AZ$3)/Z8, 0)</f>
        <v>159.30834688666593</v>
      </c>
    </row>
    <row r="9" spans="1:52" x14ac:dyDescent="0.25">
      <c r="A9" t="s">
        <v>39</v>
      </c>
      <c r="C9" s="2">
        <f>0.05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0.12000000000000001</v>
      </c>
      <c r="I9" s="5">
        <f t="shared" si="10"/>
        <v>1.1200000000000001</v>
      </c>
      <c r="J9">
        <f t="shared" si="11"/>
        <v>0.89285714285714279</v>
      </c>
      <c r="K9">
        <f t="shared" si="21"/>
        <v>0.50663112117732079</v>
      </c>
      <c r="L9" s="2">
        <v>6</v>
      </c>
      <c r="M9" s="6">
        <v>1.749783E-3</v>
      </c>
      <c r="Q9" s="4">
        <f t="shared" si="22"/>
        <v>25</v>
      </c>
      <c r="R9">
        <f t="shared" si="0"/>
        <v>50000</v>
      </c>
      <c r="S9">
        <f t="shared" si="1"/>
        <v>172.00922788509158</v>
      </c>
      <c r="U9">
        <f t="shared" si="12"/>
        <v>1.749783E-3</v>
      </c>
      <c r="V9">
        <f t="shared" si="13"/>
        <v>0.01</v>
      </c>
      <c r="W9">
        <f t="shared" si="14"/>
        <v>0.94279879871530825</v>
      </c>
      <c r="X9">
        <f t="shared" si="15"/>
        <v>1.6496933104124681E-3</v>
      </c>
      <c r="Y9">
        <f t="shared" si="16"/>
        <v>9.427987987153082E-3</v>
      </c>
      <c r="Z9">
        <f t="shared" si="17"/>
        <v>0.93172111741774277</v>
      </c>
      <c r="AB9">
        <f t="shared" si="18"/>
        <v>150.19571807007026</v>
      </c>
      <c r="AC9">
        <f t="shared" si="19"/>
        <v>160.26463001126069</v>
      </c>
      <c r="AE9">
        <f t="shared" si="2"/>
        <v>0</v>
      </c>
      <c r="AF9">
        <f t="shared" si="3"/>
        <v>0</v>
      </c>
      <c r="AG9">
        <f t="shared" si="3"/>
        <v>-23.293027935443568</v>
      </c>
      <c r="AH9">
        <f t="shared" si="4"/>
        <v>-82.484665520623409</v>
      </c>
      <c r="AI9">
        <f t="shared" si="5"/>
        <v>-105.77769345606697</v>
      </c>
      <c r="AJ9">
        <f t="shared" si="6"/>
        <v>-10.068911941190436</v>
      </c>
      <c r="AK9">
        <f t="shared" si="20"/>
        <v>10.513700264904919</v>
      </c>
      <c r="AL9">
        <f t="shared" si="7"/>
        <v>-105.33290513235249</v>
      </c>
      <c r="AN9">
        <f t="shared" si="8"/>
        <v>0</v>
      </c>
      <c r="AO9">
        <f t="shared" si="8"/>
        <v>0</v>
      </c>
      <c r="AP9">
        <f t="shared" si="8"/>
        <v>-11.800972858548429</v>
      </c>
      <c r="AQ9">
        <f t="shared" si="8"/>
        <v>-41.789298572649734</v>
      </c>
      <c r="AR9">
        <f t="shared" si="8"/>
        <v>-53.590271431198154</v>
      </c>
      <c r="AS9">
        <f t="shared" si="8"/>
        <v>-5.1012241458010239</v>
      </c>
      <c r="AT9">
        <f t="shared" si="8"/>
        <v>5.3265677529310738</v>
      </c>
      <c r="AU9">
        <f t="shared" si="8"/>
        <v>-53.364927824068111</v>
      </c>
      <c r="AW9">
        <v>6</v>
      </c>
      <c r="AX9">
        <f>IF(Z9&gt;0, (R9*SUMPRODUCT(K9:$K$98, X9:$X$98)-K9*$AZ$3)/Z9, 0)</f>
        <v>172.00922788509158</v>
      </c>
    </row>
    <row r="10" spans="1:52" x14ac:dyDescent="0.25">
      <c r="A10" t="s">
        <v>19</v>
      </c>
      <c r="C10" s="2"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0.12000000000000001</v>
      </c>
      <c r="I10" s="5">
        <f t="shared" si="10"/>
        <v>1.1200000000000001</v>
      </c>
      <c r="J10">
        <f t="shared" si="11"/>
        <v>0.89285714285714279</v>
      </c>
      <c r="K10">
        <f t="shared" si="21"/>
        <v>0.45234921533689354</v>
      </c>
      <c r="L10" s="2">
        <v>7</v>
      </c>
      <c r="M10" s="6">
        <v>1.7714300000000001E-3</v>
      </c>
      <c r="Q10" s="4">
        <f t="shared" si="22"/>
        <v>25</v>
      </c>
      <c r="R10">
        <f t="shared" si="0"/>
        <v>50000</v>
      </c>
      <c r="S10">
        <f t="shared" si="1"/>
        <v>183.8754352708651</v>
      </c>
      <c r="U10">
        <f t="shared" si="12"/>
        <v>1.7714300000000001E-3</v>
      </c>
      <c r="V10">
        <f t="shared" si="13"/>
        <v>0.01</v>
      </c>
      <c r="W10">
        <f t="shared" si="14"/>
        <v>0.93172111741774277</v>
      </c>
      <c r="X10">
        <f t="shared" si="15"/>
        <v>1.6504787390273121E-3</v>
      </c>
      <c r="Y10">
        <f t="shared" si="16"/>
        <v>9.3172111741774283E-3</v>
      </c>
      <c r="Z10">
        <f t="shared" si="17"/>
        <v>0.92075342750453804</v>
      </c>
      <c r="AB10">
        <f t="shared" si="18"/>
        <v>160.26463001126069</v>
      </c>
      <c r="AC10">
        <f t="shared" si="19"/>
        <v>169.30393725953786</v>
      </c>
      <c r="AE10">
        <f t="shared" si="2"/>
        <v>0</v>
      </c>
      <c r="AF10">
        <f t="shared" si="3"/>
        <v>0</v>
      </c>
      <c r="AG10">
        <f t="shared" si="3"/>
        <v>-23.01883568761345</v>
      </c>
      <c r="AH10">
        <f t="shared" si="4"/>
        <v>-82.523936951365613</v>
      </c>
      <c r="AI10">
        <f t="shared" si="5"/>
        <v>-105.54277263897906</v>
      </c>
      <c r="AJ10">
        <f t="shared" si="6"/>
        <v>-9.0393072482771686</v>
      </c>
      <c r="AK10">
        <f t="shared" si="20"/>
        <v>11.218524100788249</v>
      </c>
      <c r="AL10">
        <f t="shared" si="7"/>
        <v>-103.36355578646798</v>
      </c>
      <c r="AN10">
        <f t="shared" si="8"/>
        <v>0</v>
      </c>
      <c r="AO10">
        <f t="shared" si="8"/>
        <v>0</v>
      </c>
      <c r="AP10">
        <f t="shared" si="8"/>
        <v>-10.412552261260826</v>
      </c>
      <c r="AQ10">
        <f t="shared" si="8"/>
        <v>-37.329638126461511</v>
      </c>
      <c r="AR10">
        <f t="shared" si="8"/>
        <v>-47.742190387722331</v>
      </c>
      <c r="AS10">
        <f t="shared" si="8"/>
        <v>-4.0889235409472713</v>
      </c>
      <c r="AT10">
        <f t="shared" si="8"/>
        <v>5.074690574229594</v>
      </c>
      <c r="AU10">
        <f t="shared" si="8"/>
        <v>-46.756423354440017</v>
      </c>
      <c r="AW10">
        <v>7</v>
      </c>
      <c r="AX10">
        <f>IF(Z10&gt;0, (R10*SUMPRODUCT(K10:$K$98, X10:$X$98)-K10*$AZ$3)/Z10, 0)</f>
        <v>183.8754352708651</v>
      </c>
    </row>
    <row r="11" spans="1:52" x14ac:dyDescent="0.25">
      <c r="A11" t="s">
        <v>33</v>
      </c>
      <c r="C11" s="12">
        <f>AU100</f>
        <v>-747.82357094577162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0.12000000000000001</v>
      </c>
      <c r="I11" s="5">
        <f t="shared" si="10"/>
        <v>1.1200000000000001</v>
      </c>
      <c r="J11">
        <f t="shared" si="11"/>
        <v>0.89285714285714279</v>
      </c>
      <c r="K11">
        <f t="shared" si="21"/>
        <v>0.40388322797936921</v>
      </c>
      <c r="L11" s="2">
        <v>8</v>
      </c>
      <c r="M11" s="6">
        <v>1.793078E-3</v>
      </c>
      <c r="Q11" s="4">
        <f t="shared" si="22"/>
        <v>25</v>
      </c>
      <c r="R11">
        <f t="shared" si="0"/>
        <v>50000</v>
      </c>
      <c r="S11">
        <f t="shared" si="1"/>
        <v>194.92029337908511</v>
      </c>
      <c r="U11">
        <f t="shared" si="12"/>
        <v>1.793078E-3</v>
      </c>
      <c r="V11">
        <f t="shared" si="13"/>
        <v>0.01</v>
      </c>
      <c r="W11">
        <f t="shared" si="14"/>
        <v>0.92075342750453804</v>
      </c>
      <c r="X11">
        <f t="shared" si="15"/>
        <v>1.650982714282982E-3</v>
      </c>
      <c r="Y11">
        <f t="shared" si="16"/>
        <v>9.2075342750453804E-3</v>
      </c>
      <c r="Z11">
        <f t="shared" si="17"/>
        <v>0.90989491051520965</v>
      </c>
      <c r="AB11">
        <f t="shared" si="18"/>
        <v>169.30393725953786</v>
      </c>
      <c r="AC11">
        <f t="shared" si="19"/>
        <v>177.35698290176106</v>
      </c>
      <c r="AE11">
        <f t="shared" si="2"/>
        <v>0</v>
      </c>
      <c r="AF11">
        <f t="shared" si="3"/>
        <v>0</v>
      </c>
      <c r="AG11">
        <f t="shared" si="3"/>
        <v>-22.747372762880243</v>
      </c>
      <c r="AH11">
        <f t="shared" si="4"/>
        <v>-82.549135714149102</v>
      </c>
      <c r="AI11">
        <f t="shared" si="5"/>
        <v>-105.29650847702935</v>
      </c>
      <c r="AJ11">
        <f t="shared" si="6"/>
        <v>-8.0530456422231964</v>
      </c>
      <c r="AK11">
        <f t="shared" si="20"/>
        <v>11.851275608167651</v>
      </c>
      <c r="AL11">
        <f t="shared" si="7"/>
        <v>-101.49827851108489</v>
      </c>
      <c r="AN11">
        <f t="shared" si="8"/>
        <v>0</v>
      </c>
      <c r="AO11">
        <f t="shared" si="8"/>
        <v>0</v>
      </c>
      <c r="AP11">
        <f t="shared" si="8"/>
        <v>-9.1872823395220546</v>
      </c>
      <c r="AQ11">
        <f t="shared" si="8"/>
        <v>-33.340211399137573</v>
      </c>
      <c r="AR11">
        <f t="shared" si="8"/>
        <v>-42.527493738659629</v>
      </c>
      <c r="AS11">
        <f t="shared" si="8"/>
        <v>-3.252490069046297</v>
      </c>
      <c r="AT11">
        <f t="shared" si="8"/>
        <v>4.7865314482999128</v>
      </c>
      <c r="AU11">
        <f t="shared" si="8"/>
        <v>-40.993452359406007</v>
      </c>
      <c r="AW11">
        <v>8</v>
      </c>
      <c r="AX11">
        <f>IF(Z11&gt;0, (R11*SUMPRODUCT(K11:$K$98, X11:$X$98)-K11*$AZ$3)/Z11, 0)</f>
        <v>194.92029337908511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0.12000000000000001</v>
      </c>
      <c r="I12" s="5">
        <f t="shared" si="10"/>
        <v>1.1200000000000001</v>
      </c>
      <c r="J12">
        <f t="shared" si="11"/>
        <v>0.89285714285714279</v>
      </c>
      <c r="K12">
        <f t="shared" si="21"/>
        <v>0.36061002498157962</v>
      </c>
      <c r="L12" s="2">
        <v>9</v>
      </c>
      <c r="M12" s="6">
        <v>1.8201370000000001E-3</v>
      </c>
      <c r="Q12" s="4">
        <f t="shared" si="22"/>
        <v>25</v>
      </c>
      <c r="R12">
        <f t="shared" si="0"/>
        <v>50000</v>
      </c>
      <c r="S12">
        <f t="shared" si="1"/>
        <v>205.23729359697151</v>
      </c>
      <c r="U12">
        <f t="shared" si="12"/>
        <v>1.8201370000000001E-3</v>
      </c>
      <c r="V12">
        <f t="shared" si="13"/>
        <v>0.01</v>
      </c>
      <c r="W12">
        <f t="shared" si="14"/>
        <v>0.90989491051520965</v>
      </c>
      <c r="X12">
        <f t="shared" si="15"/>
        <v>1.6561333927404222E-3</v>
      </c>
      <c r="Y12">
        <f t="shared" si="16"/>
        <v>9.0989491051520974E-3</v>
      </c>
      <c r="Z12">
        <f t="shared" si="17"/>
        <v>0.89913982801731718</v>
      </c>
      <c r="AB12">
        <f t="shared" si="18"/>
        <v>177.35698290176106</v>
      </c>
      <c r="AC12">
        <f t="shared" si="19"/>
        <v>184.53702486752059</v>
      </c>
      <c r="AE12">
        <f t="shared" si="2"/>
        <v>0</v>
      </c>
      <c r="AF12">
        <f t="shared" si="3"/>
        <v>0</v>
      </c>
      <c r="AG12">
        <f t="shared" si="3"/>
        <v>-22.47849570043293</v>
      </c>
      <c r="AH12">
        <f t="shared" si="4"/>
        <v>-82.806669637021102</v>
      </c>
      <c r="AI12">
        <f t="shared" si="5"/>
        <v>-105.28516533745403</v>
      </c>
      <c r="AJ12">
        <f t="shared" si="6"/>
        <v>-7.1800419657595285</v>
      </c>
      <c r="AK12">
        <f t="shared" si="20"/>
        <v>12.414988803123276</v>
      </c>
      <c r="AL12">
        <f t="shared" si="7"/>
        <v>-100.05021850009028</v>
      </c>
      <c r="AN12">
        <f t="shared" si="8"/>
        <v>0</v>
      </c>
      <c r="AO12">
        <f t="shared" si="8"/>
        <v>0</v>
      </c>
      <c r="AP12">
        <f t="shared" si="8"/>
        <v>-8.1059708960814483</v>
      </c>
      <c r="AQ12">
        <f t="shared" si="8"/>
        <v>-29.86091520644759</v>
      </c>
      <c r="AR12">
        <f t="shared" si="8"/>
        <v>-37.966886102529038</v>
      </c>
      <c r="AS12">
        <f t="shared" si="8"/>
        <v>-2.5891951126413337</v>
      </c>
      <c r="AT12">
        <f t="shared" si="8"/>
        <v>4.476969422440316</v>
      </c>
      <c r="AU12">
        <f t="shared" si="8"/>
        <v>-36.079111792730053</v>
      </c>
      <c r="AW12">
        <v>9</v>
      </c>
      <c r="AX12">
        <f>IF(Z12&gt;0, (R12*SUMPRODUCT(K12:$K$98, X12:$X$98)-K12*$AZ$3)/Z12, 0)</f>
        <v>205.23729359697151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0.12000000000000001</v>
      </c>
      <c r="I13" s="5">
        <f t="shared" si="10"/>
        <v>1.1200000000000001</v>
      </c>
      <c r="J13">
        <f t="shared" si="11"/>
        <v>0.89285714285714279</v>
      </c>
      <c r="K13">
        <f t="shared" si="21"/>
        <v>0.32197323659069604</v>
      </c>
      <c r="L13" s="2">
        <v>10</v>
      </c>
      <c r="M13" s="6">
        <v>1.84855E-3</v>
      </c>
      <c r="Q13" s="4">
        <f t="shared" si="22"/>
        <v>25</v>
      </c>
      <c r="R13">
        <f t="shared" si="0"/>
        <v>50000</v>
      </c>
      <c r="S13">
        <f t="shared" si="1"/>
        <v>214.80905443258513</v>
      </c>
      <c r="U13">
        <f t="shared" si="12"/>
        <v>1.84855E-3</v>
      </c>
      <c r="V13">
        <f t="shared" si="13"/>
        <v>0.01</v>
      </c>
      <c r="W13">
        <f t="shared" si="14"/>
        <v>0.89913982801731718</v>
      </c>
      <c r="X13">
        <f t="shared" si="15"/>
        <v>1.6621049290814116E-3</v>
      </c>
      <c r="Y13">
        <f t="shared" si="16"/>
        <v>8.9913982801731723E-3</v>
      </c>
      <c r="Z13">
        <f t="shared" si="17"/>
        <v>0.88848632480806267</v>
      </c>
      <c r="AB13">
        <f t="shared" si="18"/>
        <v>184.53702486752059</v>
      </c>
      <c r="AC13">
        <f t="shared" si="19"/>
        <v>190.85490730830264</v>
      </c>
      <c r="AE13">
        <f t="shared" si="2"/>
        <v>0</v>
      </c>
      <c r="AF13">
        <f t="shared" si="3"/>
        <v>0</v>
      </c>
      <c r="AG13">
        <f t="shared" si="3"/>
        <v>-22.212158120201568</v>
      </c>
      <c r="AH13">
        <f t="shared" si="4"/>
        <v>-83.105246454070581</v>
      </c>
      <c r="AI13">
        <f t="shared" si="5"/>
        <v>-105.31740457427215</v>
      </c>
      <c r="AJ13">
        <f t="shared" si="6"/>
        <v>-6.3178824407820571</v>
      </c>
      <c r="AK13">
        <f t="shared" si="20"/>
        <v>12.917591740726442</v>
      </c>
      <c r="AL13">
        <f t="shared" si="7"/>
        <v>-98.717695274327767</v>
      </c>
      <c r="AN13">
        <f t="shared" si="8"/>
        <v>0</v>
      </c>
      <c r="AO13">
        <f t="shared" si="8"/>
        <v>0</v>
      </c>
      <c r="AP13">
        <f t="shared" si="8"/>
        <v>-7.1517204416256099</v>
      </c>
      <c r="AQ13">
        <f t="shared" si="8"/>
        <v>-26.757665178484572</v>
      </c>
      <c r="AR13">
        <f t="shared" si="8"/>
        <v>-33.909385620110179</v>
      </c>
      <c r="AS13">
        <f t="shared" si="8"/>
        <v>-2.0341890578581254</v>
      </c>
      <c r="AT13">
        <f t="shared" si="8"/>
        <v>4.1591188217189359</v>
      </c>
      <c r="AU13">
        <f t="shared" si="8"/>
        <v>-31.78445585624937</v>
      </c>
      <c r="AW13">
        <v>10</v>
      </c>
      <c r="AX13">
        <f>IF(Z13&gt;0, (R13*SUMPRODUCT(K13:$K$98, X13:$X$98)-K13*$AZ$3)/Z13, 0)</f>
        <v>214.80905443258513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1"/>
        <v>0.28747610409883573</v>
      </c>
      <c r="L14" s="2">
        <v>11</v>
      </c>
      <c r="M14" s="6">
        <v>1.8814719999999999E-3</v>
      </c>
      <c r="Q14" s="4">
        <f t="shared" si="22"/>
        <v>25</v>
      </c>
      <c r="R14">
        <f t="shared" si="0"/>
        <v>50000</v>
      </c>
      <c r="S14">
        <f t="shared" si="1"/>
        <v>223.70779549736895</v>
      </c>
      <c r="U14">
        <f t="shared" si="12"/>
        <v>1.8814719999999999E-3</v>
      </c>
      <c r="V14">
        <f t="shared" si="13"/>
        <v>0.01</v>
      </c>
      <c r="W14">
        <f t="shared" si="14"/>
        <v>0.88848632480806267</v>
      </c>
      <c r="X14">
        <f t="shared" si="15"/>
        <v>1.6716621425092752E-3</v>
      </c>
      <c r="Y14">
        <f t="shared" si="16"/>
        <v>8.884863248080627E-3</v>
      </c>
      <c r="Z14">
        <f t="shared" si="17"/>
        <v>0.87792979941747284</v>
      </c>
      <c r="AB14">
        <f t="shared" si="18"/>
        <v>190.85490730830264</v>
      </c>
      <c r="AC14">
        <f t="shared" si="19"/>
        <v>196.39974002913016</v>
      </c>
      <c r="AE14">
        <f t="shared" si="2"/>
        <v>0</v>
      </c>
      <c r="AF14">
        <f t="shared" si="3"/>
        <v>0</v>
      </c>
      <c r="AG14">
        <f t="shared" si="3"/>
        <v>-21.948244985436823</v>
      </c>
      <c r="AH14">
        <f t="shared" si="4"/>
        <v>-83.583107125463755</v>
      </c>
      <c r="AI14">
        <f t="shared" si="5"/>
        <v>-105.53135211090057</v>
      </c>
      <c r="AJ14">
        <f t="shared" si="6"/>
        <v>-5.5448327208275145</v>
      </c>
      <c r="AK14">
        <f t="shared" si="20"/>
        <v>13.359843511581186</v>
      </c>
      <c r="AL14">
        <f t="shared" si="7"/>
        <v>-97.716341320146896</v>
      </c>
      <c r="AN14">
        <f t="shared" si="8"/>
        <v>0</v>
      </c>
      <c r="AO14">
        <f t="shared" si="8"/>
        <v>0</v>
      </c>
      <c r="AP14">
        <f t="shared" si="8"/>
        <v>-6.309595960220185</v>
      </c>
      <c r="AQ14">
        <f t="shared" si="8"/>
        <v>-24.028146004903956</v>
      </c>
      <c r="AR14">
        <f t="shared" si="8"/>
        <v>-30.337741965124138</v>
      </c>
      <c r="AS14">
        <f t="shared" si="8"/>
        <v>-1.5940069084632411</v>
      </c>
      <c r="AT14">
        <f t="shared" si="8"/>
        <v>3.8406357640794679</v>
      </c>
      <c r="AU14">
        <f t="shared" si="8"/>
        <v>-28.091113109507912</v>
      </c>
      <c r="AW14">
        <v>11</v>
      </c>
      <c r="AX14">
        <f>IF(Z14&gt;0, (R14*SUMPRODUCT(K14:$K$98, X14:$X$98)-K14*$AZ$3)/Z14, 0)</f>
        <v>223.70779549736895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1"/>
        <v>0.25667509294538904</v>
      </c>
      <c r="L15" s="2">
        <v>12</v>
      </c>
      <c r="M15" s="6">
        <v>1.927022E-3</v>
      </c>
      <c r="Q15" s="4">
        <f t="shared" si="22"/>
        <v>25</v>
      </c>
      <c r="R15">
        <f t="shared" si="0"/>
        <v>50000</v>
      </c>
      <c r="S15">
        <f t="shared" si="1"/>
        <v>231.95698811348566</v>
      </c>
      <c r="U15">
        <f t="shared" si="12"/>
        <v>1.927022E-3</v>
      </c>
      <c r="V15">
        <f t="shared" si="13"/>
        <v>0.01</v>
      </c>
      <c r="W15">
        <f t="shared" si="14"/>
        <v>0.87792979941747284</v>
      </c>
      <c r="X15">
        <f t="shared" si="15"/>
        <v>1.6917900379330574E-3</v>
      </c>
      <c r="Y15">
        <f t="shared" si="16"/>
        <v>8.7792979941747288E-3</v>
      </c>
      <c r="Z15">
        <f t="shared" si="17"/>
        <v>0.86745871138536501</v>
      </c>
      <c r="AB15">
        <f t="shared" si="18"/>
        <v>196.39974002913016</v>
      </c>
      <c r="AC15">
        <f t="shared" si="19"/>
        <v>201.21311000575471</v>
      </c>
      <c r="AE15">
        <f t="shared" si="2"/>
        <v>0</v>
      </c>
      <c r="AF15">
        <f t="shared" si="3"/>
        <v>0</v>
      </c>
      <c r="AG15">
        <f t="shared" si="3"/>
        <v>-21.686467784634125</v>
      </c>
      <c r="AH15">
        <f t="shared" si="4"/>
        <v>-84.589501896652877</v>
      </c>
      <c r="AI15">
        <f t="shared" si="5"/>
        <v>-106.27596968128699</v>
      </c>
      <c r="AJ15">
        <f t="shared" si="6"/>
        <v>-4.813369976624557</v>
      </c>
      <c r="AK15">
        <f t="shared" si="20"/>
        <v>13.747981802039112</v>
      </c>
      <c r="AL15">
        <f t="shared" si="7"/>
        <v>-97.341357855872445</v>
      </c>
      <c r="AN15">
        <f t="shared" si="8"/>
        <v>0</v>
      </c>
      <c r="AO15">
        <f t="shared" si="8"/>
        <v>0</v>
      </c>
      <c r="AP15">
        <f t="shared" si="8"/>
        <v>-5.5663761342781495</v>
      </c>
      <c r="AQ15">
        <f t="shared" si="8"/>
        <v>-21.71201826152754</v>
      </c>
      <c r="AR15">
        <f t="shared" si="8"/>
        <v>-27.278394395805687</v>
      </c>
      <c r="AS15">
        <f t="shared" si="8"/>
        <v>-1.2354721861306532</v>
      </c>
      <c r="AT15">
        <f t="shared" si="8"/>
        <v>3.5287645068499063</v>
      </c>
      <c r="AU15">
        <f t="shared" si="8"/>
        <v>-24.985102075086434</v>
      </c>
      <c r="AW15">
        <v>12</v>
      </c>
      <c r="AX15">
        <f>IF(Z15&gt;0, (R15*SUMPRODUCT(K15:$K$98, X15:$X$98)-K15*$AZ$3)/Z15, 0)</f>
        <v>231.95698811348566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1"/>
        <v>0.22917419012981163</v>
      </c>
      <c r="L16" s="2">
        <v>13</v>
      </c>
      <c r="M16" s="6">
        <v>1.979789E-3</v>
      </c>
      <c r="Q16" s="4">
        <f t="shared" si="22"/>
        <v>25</v>
      </c>
      <c r="R16">
        <f t="shared" si="0"/>
        <v>50000</v>
      </c>
      <c r="S16">
        <f t="shared" si="1"/>
        <v>239.48245328602255</v>
      </c>
      <c r="U16">
        <f t="shared" si="12"/>
        <v>1.979789E-3</v>
      </c>
      <c r="V16">
        <f t="shared" si="13"/>
        <v>0.01</v>
      </c>
      <c r="W16">
        <f t="shared" si="14"/>
        <v>0.86745871138536501</v>
      </c>
      <c r="X16">
        <f t="shared" si="15"/>
        <v>1.7173852147549205E-3</v>
      </c>
      <c r="Y16">
        <f t="shared" si="16"/>
        <v>8.6745871138536497E-3</v>
      </c>
      <c r="Z16">
        <f t="shared" si="17"/>
        <v>0.85706673905675645</v>
      </c>
      <c r="AB16">
        <f t="shared" si="18"/>
        <v>201.21311000575471</v>
      </c>
      <c r="AC16">
        <f t="shared" si="19"/>
        <v>205.25244529916336</v>
      </c>
      <c r="AE16">
        <f t="shared" si="2"/>
        <v>0</v>
      </c>
      <c r="AF16">
        <f t="shared" si="3"/>
        <v>0</v>
      </c>
      <c r="AG16">
        <f t="shared" si="3"/>
        <v>-21.426668476418911</v>
      </c>
      <c r="AH16">
        <f t="shared" si="4"/>
        <v>-85.869260737746032</v>
      </c>
      <c r="AI16">
        <f t="shared" si="5"/>
        <v>-107.29592921416494</v>
      </c>
      <c r="AJ16">
        <f t="shared" si="6"/>
        <v>-4.0393352934086408</v>
      </c>
      <c r="AK16">
        <f t="shared" si="20"/>
        <v>14.084917700402832</v>
      </c>
      <c r="AL16">
        <f t="shared" si="7"/>
        <v>-97.250346807170757</v>
      </c>
      <c r="AN16">
        <f t="shared" si="8"/>
        <v>0</v>
      </c>
      <c r="AO16">
        <f t="shared" si="8"/>
        <v>0</v>
      </c>
      <c r="AP16">
        <f t="shared" si="8"/>
        <v>-4.9104393952632686</v>
      </c>
      <c r="AQ16">
        <f t="shared" si="8"/>
        <v>-19.679018286618579</v>
      </c>
      <c r="AR16">
        <f t="shared" si="8"/>
        <v>-24.589457681881846</v>
      </c>
      <c r="AS16">
        <f t="shared" si="8"/>
        <v>-0.92571139452969031</v>
      </c>
      <c r="AT16">
        <f t="shared" si="8"/>
        <v>3.227899607034868</v>
      </c>
      <c r="AU16">
        <f t="shared" si="8"/>
        <v>-22.287269469376671</v>
      </c>
      <c r="AW16">
        <v>13</v>
      </c>
      <c r="AX16">
        <f>IF(Z16&gt;0, (R16*SUMPRODUCT(K16:$K$98, X16:$X$98)-K16*$AZ$3)/Z16, 0)</f>
        <v>239.48245328602255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1"/>
        <v>0.20461981261590323</v>
      </c>
      <c r="L17" s="2">
        <v>14</v>
      </c>
      <c r="M17" s="6">
        <v>2.0334569999999998E-3</v>
      </c>
      <c r="Q17" s="4">
        <f t="shared" si="22"/>
        <v>25</v>
      </c>
      <c r="R17">
        <f t="shared" si="0"/>
        <v>50000</v>
      </c>
      <c r="S17">
        <f t="shared" si="1"/>
        <v>246.31225648656505</v>
      </c>
      <c r="U17">
        <f t="shared" si="12"/>
        <v>2.0334569999999998E-3</v>
      </c>
      <c r="V17">
        <f t="shared" si="13"/>
        <v>0.01</v>
      </c>
      <c r="W17">
        <f t="shared" si="14"/>
        <v>0.85706673905675645</v>
      </c>
      <c r="X17">
        <f t="shared" si="15"/>
        <v>1.7428083600021346E-3</v>
      </c>
      <c r="Y17">
        <f t="shared" si="16"/>
        <v>8.570667390567565E-3</v>
      </c>
      <c r="Z17">
        <f t="shared" si="17"/>
        <v>0.84675326330618672</v>
      </c>
      <c r="AB17">
        <f t="shared" si="18"/>
        <v>205.25244529916336</v>
      </c>
      <c r="AC17">
        <f t="shared" si="19"/>
        <v>208.56570697230941</v>
      </c>
      <c r="AE17">
        <f t="shared" si="2"/>
        <v>0</v>
      </c>
      <c r="AF17">
        <f t="shared" si="3"/>
        <v>0</v>
      </c>
      <c r="AG17">
        <f t="shared" si="3"/>
        <v>-21.168831582654668</v>
      </c>
      <c r="AH17">
        <f t="shared" si="4"/>
        <v>-87.140418000106735</v>
      </c>
      <c r="AI17">
        <f t="shared" si="5"/>
        <v>-108.3092495827614</v>
      </c>
      <c r="AJ17">
        <f t="shared" si="6"/>
        <v>-3.3132616731460587</v>
      </c>
      <c r="AK17">
        <f t="shared" si="20"/>
        <v>14.367671170941437</v>
      </c>
      <c r="AL17">
        <f t="shared" si="7"/>
        <v>-97.25484008496602</v>
      </c>
      <c r="AN17">
        <f t="shared" si="8"/>
        <v>0</v>
      </c>
      <c r="AO17">
        <f t="shared" si="8"/>
        <v>0</v>
      </c>
      <c r="AP17">
        <f t="shared" si="8"/>
        <v>-4.3315623517404127</v>
      </c>
      <c r="AQ17">
        <f t="shared" si="8"/>
        <v>-17.83065600245332</v>
      </c>
      <c r="AR17">
        <f t="shared" si="8"/>
        <v>-22.162218354193733</v>
      </c>
      <c r="AS17">
        <f t="shared" si="8"/>
        <v>-0.67795898270660049</v>
      </c>
      <c r="AT17">
        <f t="shared" si="8"/>
        <v>2.9399101827249519</v>
      </c>
      <c r="AU17">
        <f t="shared" si="8"/>
        <v>-19.900267154175381</v>
      </c>
      <c r="AW17">
        <v>14</v>
      </c>
      <c r="AX17">
        <f>IF(Z17&gt;0, (R17*SUMPRODUCT(K17:$K$98, X17:$X$98)-K17*$AZ$3)/Z17, 0)</f>
        <v>246.31225648656505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1"/>
        <v>0.1826962612641993</v>
      </c>
      <c r="L18" s="2">
        <v>15</v>
      </c>
      <c r="M18" s="6">
        <v>2.08983E-3</v>
      </c>
      <c r="Q18" s="4">
        <f t="shared" si="22"/>
        <v>25</v>
      </c>
      <c r="R18">
        <f t="shared" si="0"/>
        <v>50000</v>
      </c>
      <c r="S18">
        <f t="shared" si="1"/>
        <v>252.55205145889568</v>
      </c>
      <c r="U18">
        <f t="shared" si="12"/>
        <v>2.08983E-3</v>
      </c>
      <c r="V18">
        <f t="shared" si="13"/>
        <v>0.01</v>
      </c>
      <c r="W18">
        <f t="shared" si="14"/>
        <v>0.84675326330618672</v>
      </c>
      <c r="X18">
        <f t="shared" si="15"/>
        <v>1.7695703722551681E-3</v>
      </c>
      <c r="Y18">
        <f t="shared" si="16"/>
        <v>8.4675326330618667E-3</v>
      </c>
      <c r="Z18">
        <f t="shared" si="17"/>
        <v>0.83651616030086973</v>
      </c>
      <c r="AB18">
        <f t="shared" si="18"/>
        <v>208.56570697230941</v>
      </c>
      <c r="AC18">
        <f t="shared" si="19"/>
        <v>211.26387236250307</v>
      </c>
      <c r="AE18">
        <f t="shared" si="2"/>
        <v>0</v>
      </c>
      <c r="AF18">
        <f t="shared" si="3"/>
        <v>0</v>
      </c>
      <c r="AG18">
        <f t="shared" si="3"/>
        <v>-20.912904007521742</v>
      </c>
      <c r="AH18">
        <f t="shared" si="4"/>
        <v>-88.478518612758407</v>
      </c>
      <c r="AI18">
        <f t="shared" si="5"/>
        <v>-109.39142262028015</v>
      </c>
      <c r="AJ18">
        <f t="shared" si="6"/>
        <v>-2.6981653901936511</v>
      </c>
      <c r="AK18">
        <f t="shared" si="20"/>
        <v>14.59959948806166</v>
      </c>
      <c r="AL18">
        <f t="shared" si="7"/>
        <v>-97.489988522412148</v>
      </c>
      <c r="AN18">
        <f t="shared" si="8"/>
        <v>0</v>
      </c>
      <c r="AO18">
        <f t="shared" si="8"/>
        <v>0</v>
      </c>
      <c r="AP18">
        <f t="shared" si="8"/>
        <v>-3.820709374351313</v>
      </c>
      <c r="AQ18">
        <f t="shared" si="8"/>
        <v>-16.164694552745832</v>
      </c>
      <c r="AR18">
        <f t="shared" si="8"/>
        <v>-19.985403927097146</v>
      </c>
      <c r="AS18">
        <f t="shared" si="8"/>
        <v>-0.49294472906083953</v>
      </c>
      <c r="AT18">
        <f t="shared" si="8"/>
        <v>2.6672922424235832</v>
      </c>
      <c r="AU18">
        <f t="shared" si="8"/>
        <v>-17.811056413734402</v>
      </c>
      <c r="AW18">
        <v>15</v>
      </c>
      <c r="AX18">
        <f>IF(Z18&gt;0, (R18*SUMPRODUCT(K18:$K$98, X18:$X$98)-K18*$AZ$3)/Z18, 0)</f>
        <v>252.55205145889568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1"/>
        <v>0.16312166184303509</v>
      </c>
      <c r="L19" s="2">
        <v>16</v>
      </c>
      <c r="M19" s="6">
        <v>2.1556750000000001E-3</v>
      </c>
      <c r="Q19" s="4">
        <f t="shared" si="22"/>
        <v>25</v>
      </c>
      <c r="R19">
        <f t="shared" si="0"/>
        <v>50000</v>
      </c>
      <c r="S19">
        <f t="shared" si="1"/>
        <v>258.27925926117479</v>
      </c>
      <c r="U19">
        <f t="shared" si="12"/>
        <v>2.1556750000000001E-3</v>
      </c>
      <c r="V19">
        <f t="shared" si="13"/>
        <v>0.01</v>
      </c>
      <c r="W19">
        <f t="shared" si="14"/>
        <v>0.83651616030086973</v>
      </c>
      <c r="X19">
        <f t="shared" si="15"/>
        <v>1.8032569738565775E-3</v>
      </c>
      <c r="Y19">
        <f t="shared" si="16"/>
        <v>8.365161603008698E-3</v>
      </c>
      <c r="Z19">
        <f t="shared" si="17"/>
        <v>0.82634774172400449</v>
      </c>
      <c r="AB19">
        <f t="shared" si="18"/>
        <v>211.26387236250307</v>
      </c>
      <c r="AC19">
        <f t="shared" si="19"/>
        <v>213.42848262462047</v>
      </c>
      <c r="AE19">
        <f t="shared" si="2"/>
        <v>0</v>
      </c>
      <c r="AF19">
        <f t="shared" si="3"/>
        <v>0</v>
      </c>
      <c r="AG19">
        <f t="shared" si="3"/>
        <v>-20.658693543100114</v>
      </c>
      <c r="AH19">
        <f t="shared" si="4"/>
        <v>-90.162848692828874</v>
      </c>
      <c r="AI19">
        <f t="shared" si="5"/>
        <v>-110.82154223592899</v>
      </c>
      <c r="AJ19">
        <f t="shared" si="6"/>
        <v>-2.1646102621174066</v>
      </c>
      <c r="AK19">
        <f t="shared" si="20"/>
        <v>14.788471065375216</v>
      </c>
      <c r="AL19">
        <f t="shared" si="7"/>
        <v>-98.197681432671175</v>
      </c>
      <c r="AN19">
        <f t="shared" si="8"/>
        <v>0</v>
      </c>
      <c r="AO19">
        <f t="shared" si="8"/>
        <v>0</v>
      </c>
      <c r="AP19">
        <f t="shared" si="8"/>
        <v>-3.3698804222564691</v>
      </c>
      <c r="AQ19">
        <f t="shared" si="8"/>
        <v>-14.70751371527637</v>
      </c>
      <c r="AR19">
        <f t="shared" si="8"/>
        <v>-18.077394137532838</v>
      </c>
      <c r="AS19">
        <f t="shared" si="8"/>
        <v>-0.35309482319907914</v>
      </c>
      <c r="AT19">
        <f t="shared" si="8"/>
        <v>2.412319976301645</v>
      </c>
      <c r="AU19">
        <f t="shared" si="8"/>
        <v>-16.018168984430272</v>
      </c>
      <c r="AW19">
        <v>16</v>
      </c>
      <c r="AX19">
        <f>IF(Z19&gt;0, (R19*SUMPRODUCT(K19:$K$98, X19:$X$98)-K19*$AZ$3)/Z19, 0)</f>
        <v>258.27925926117479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1"/>
        <v>0.14564434093128131</v>
      </c>
      <c r="L20" s="2">
        <v>17</v>
      </c>
      <c r="M20" s="6">
        <v>2.2206180000000002E-3</v>
      </c>
      <c r="Q20" s="4">
        <f t="shared" si="22"/>
        <v>25</v>
      </c>
      <c r="R20">
        <f t="shared" si="0"/>
        <v>50000</v>
      </c>
      <c r="S20">
        <f t="shared" si="1"/>
        <v>263.50580606404509</v>
      </c>
      <c r="U20">
        <f t="shared" si="12"/>
        <v>2.2206180000000002E-3</v>
      </c>
      <c r="V20">
        <f t="shared" si="13"/>
        <v>0.01</v>
      </c>
      <c r="W20">
        <f t="shared" si="14"/>
        <v>0.82634774172400449</v>
      </c>
      <c r="X20">
        <f t="shared" si="15"/>
        <v>1.8350026695316756E-3</v>
      </c>
      <c r="Y20">
        <f t="shared" si="16"/>
        <v>8.2634774172400446E-3</v>
      </c>
      <c r="Z20">
        <f t="shared" si="17"/>
        <v>0.81624926163723277</v>
      </c>
      <c r="AB20">
        <f t="shared" si="18"/>
        <v>213.42848262462047</v>
      </c>
      <c r="AC20">
        <f t="shared" si="19"/>
        <v>215.08641963690064</v>
      </c>
      <c r="AE20">
        <f t="shared" si="2"/>
        <v>0</v>
      </c>
      <c r="AF20">
        <f t="shared" si="3"/>
        <v>0</v>
      </c>
      <c r="AG20">
        <f t="shared" si="3"/>
        <v>-20.406231540930818</v>
      </c>
      <c r="AH20">
        <f t="shared" si="4"/>
        <v>-91.750133476583784</v>
      </c>
      <c r="AI20">
        <f t="shared" si="5"/>
        <v>-112.1563650175146</v>
      </c>
      <c r="AJ20">
        <f t="shared" si="6"/>
        <v>-1.657937012280172</v>
      </c>
      <c r="AK20">
        <f t="shared" si="20"/>
        <v>14.939993783723434</v>
      </c>
      <c r="AL20">
        <f t="shared" si="7"/>
        <v>-98.874308246071337</v>
      </c>
      <c r="AN20">
        <f t="shared" si="8"/>
        <v>0</v>
      </c>
      <c r="AO20">
        <f t="shared" si="8"/>
        <v>0</v>
      </c>
      <c r="AP20">
        <f t="shared" si="8"/>
        <v>-2.9720521436699943</v>
      </c>
      <c r="AQ20">
        <f t="shared" si="8"/>
        <v>-13.362887720554136</v>
      </c>
      <c r="AR20">
        <f t="shared" si="8"/>
        <v>-16.334939864224129</v>
      </c>
      <c r="AS20">
        <f t="shared" si="8"/>
        <v>-0.24146914345912329</v>
      </c>
      <c r="AT20">
        <f t="shared" si="8"/>
        <v>2.1759255481478395</v>
      </c>
      <c r="AU20">
        <f t="shared" si="8"/>
        <v>-14.400483459535414</v>
      </c>
      <c r="AW20">
        <v>17</v>
      </c>
      <c r="AX20">
        <f>IF(Z20&gt;0, (R20*SUMPRODUCT(K20:$K$98, X20:$X$98)-K20*$AZ$3)/Z20, 0)</f>
        <v>263.50580606404509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1"/>
        <v>0.13003959011721544</v>
      </c>
      <c r="L21" s="2">
        <v>18</v>
      </c>
      <c r="M21" s="6">
        <v>2.2950319999999998E-3</v>
      </c>
      <c r="Q21" s="4">
        <f t="shared" si="22"/>
        <v>25</v>
      </c>
      <c r="R21">
        <f t="shared" si="0"/>
        <v>50000</v>
      </c>
      <c r="S21">
        <f t="shared" si="1"/>
        <v>268.33531649424128</v>
      </c>
      <c r="U21">
        <f t="shared" si="12"/>
        <v>2.2950319999999998E-3</v>
      </c>
      <c r="V21">
        <f t="shared" si="13"/>
        <v>0.01</v>
      </c>
      <c r="W21">
        <f t="shared" si="14"/>
        <v>0.81624926163723277</v>
      </c>
      <c r="X21">
        <f t="shared" si="15"/>
        <v>1.8733181754338215E-3</v>
      </c>
      <c r="Y21">
        <f t="shared" si="16"/>
        <v>8.1624926163723285E-3</v>
      </c>
      <c r="Z21">
        <f t="shared" si="17"/>
        <v>0.80621345084542662</v>
      </c>
      <c r="AB21">
        <f t="shared" si="18"/>
        <v>215.08641963690064</v>
      </c>
      <c r="AC21">
        <f t="shared" si="19"/>
        <v>216.33554149452198</v>
      </c>
      <c r="AE21">
        <f t="shared" si="2"/>
        <v>0</v>
      </c>
      <c r="AF21">
        <f t="shared" si="3"/>
        <v>0</v>
      </c>
      <c r="AG21">
        <f t="shared" si="3"/>
        <v>-20.155336271135667</v>
      </c>
      <c r="AH21">
        <f t="shared" si="4"/>
        <v>-93.665908771691079</v>
      </c>
      <c r="AI21">
        <f t="shared" si="5"/>
        <v>-113.82124504282675</v>
      </c>
      <c r="AJ21">
        <f t="shared" si="6"/>
        <v>-1.2491218576213328</v>
      </c>
      <c r="AK21">
        <f t="shared" si="20"/>
        <v>15.056049374583047</v>
      </c>
      <c r="AL21">
        <f t="shared" si="7"/>
        <v>-100.01431752586504</v>
      </c>
      <c r="AN21">
        <f t="shared" si="8"/>
        <v>0</v>
      </c>
      <c r="AO21">
        <f t="shared" si="8"/>
        <v>0</v>
      </c>
      <c r="AP21">
        <f t="shared" si="8"/>
        <v>-2.6209916673731275</v>
      </c>
      <c r="AQ21">
        <f t="shared" si="8"/>
        <v>-12.180276384627202</v>
      </c>
      <c r="AR21">
        <f t="shared" si="8"/>
        <v>-14.80126805200033</v>
      </c>
      <c r="AS21">
        <f t="shared" si="8"/>
        <v>-0.16243529437153287</v>
      </c>
      <c r="AT21">
        <f t="shared" si="8"/>
        <v>1.9578824894553373</v>
      </c>
      <c r="AU21">
        <f t="shared" si="8"/>
        <v>-13.005820856916527</v>
      </c>
      <c r="AW21">
        <v>18</v>
      </c>
      <c r="AX21">
        <f>IF(Z21&gt;0, (R21*SUMPRODUCT(K21:$K$98, X21:$X$98)-K21*$AZ$3)/Z21, 0)</f>
        <v>268.33531649424128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1"/>
        <v>0.11610677689037092</v>
      </c>
      <c r="L22" s="2">
        <v>19</v>
      </c>
      <c r="M22" s="6">
        <v>2.375308E-3</v>
      </c>
      <c r="Q22" s="4">
        <f t="shared" si="22"/>
        <v>25</v>
      </c>
      <c r="R22">
        <f t="shared" si="0"/>
        <v>50000</v>
      </c>
      <c r="S22">
        <f t="shared" si="1"/>
        <v>272.7854773909358</v>
      </c>
      <c r="U22">
        <f t="shared" si="12"/>
        <v>2.375308E-3</v>
      </c>
      <c r="V22">
        <f t="shared" si="13"/>
        <v>0.01</v>
      </c>
      <c r="W22">
        <f t="shared" si="14"/>
        <v>0.80621345084542662</v>
      </c>
      <c r="X22">
        <f t="shared" si="15"/>
        <v>1.9150052595007486E-3</v>
      </c>
      <c r="Y22">
        <f t="shared" si="16"/>
        <v>8.0621345084542669E-3</v>
      </c>
      <c r="Z22">
        <f t="shared" si="17"/>
        <v>0.79623631107747161</v>
      </c>
      <c r="AB22">
        <f t="shared" si="18"/>
        <v>216.33554149452198</v>
      </c>
      <c r="AC22">
        <f t="shared" si="19"/>
        <v>217.20170223326576</v>
      </c>
      <c r="AE22">
        <f t="shared" si="2"/>
        <v>0</v>
      </c>
      <c r="AF22">
        <f t="shared" si="3"/>
        <v>0</v>
      </c>
      <c r="AG22">
        <f t="shared" si="3"/>
        <v>-19.90590777693679</v>
      </c>
      <c r="AH22">
        <f t="shared" si="4"/>
        <v>-95.75026297503743</v>
      </c>
      <c r="AI22">
        <f t="shared" si="5"/>
        <v>-115.65617075197422</v>
      </c>
      <c r="AJ22">
        <f t="shared" si="6"/>
        <v>-0.86616073874378685</v>
      </c>
      <c r="AK22">
        <f t="shared" si="20"/>
        <v>15.14348790461654</v>
      </c>
      <c r="AL22">
        <f t="shared" si="7"/>
        <v>-101.37884358610147</v>
      </c>
      <c r="AN22">
        <f t="shared" si="8"/>
        <v>0</v>
      </c>
      <c r="AO22">
        <f t="shared" si="8"/>
        <v>0</v>
      </c>
      <c r="AP22">
        <f t="shared" si="8"/>
        <v>-2.3112107930570991</v>
      </c>
      <c r="AQ22">
        <f t="shared" si="8"/>
        <v>-11.117254420437014</v>
      </c>
      <c r="AR22">
        <f t="shared" si="8"/>
        <v>-13.428465213494114</v>
      </c>
      <c r="AS22">
        <f t="shared" si="8"/>
        <v>-0.10056713164452372</v>
      </c>
      <c r="AT22">
        <f t="shared" si="8"/>
        <v>1.7582615714833434</v>
      </c>
      <c r="AU22">
        <f t="shared" si="8"/>
        <v>-11.770770773655295</v>
      </c>
      <c r="AW22">
        <v>19</v>
      </c>
      <c r="AX22">
        <f>IF(Z22&gt;0, (R22*SUMPRODUCT(K22:$K$98, X22:$X$98)-K22*$AZ$3)/Z22, 0)</f>
        <v>272.7854773909358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0.10366676508068833</v>
      </c>
      <c r="L23" s="2">
        <v>20</v>
      </c>
      <c r="M23" s="6">
        <v>2.4628010000000001E-3</v>
      </c>
      <c r="Q23" s="4">
        <f t="shared" si="22"/>
        <v>25</v>
      </c>
      <c r="R23">
        <f t="shared" si="0"/>
        <v>50000</v>
      </c>
      <c r="S23">
        <f t="shared" si="1"/>
        <v>276.90380157361619</v>
      </c>
      <c r="U23">
        <f t="shared" si="12"/>
        <v>2.4628010000000001E-3</v>
      </c>
      <c r="V23">
        <f t="shared" si="13"/>
        <v>0.01</v>
      </c>
      <c r="W23">
        <f t="shared" si="14"/>
        <v>0.79623631107747161</v>
      </c>
      <c r="X23">
        <f t="shared" si="15"/>
        <v>1.9609715831579084E-3</v>
      </c>
      <c r="Y23">
        <f t="shared" si="16"/>
        <v>7.9623631107747159E-3</v>
      </c>
      <c r="Z23">
        <f t="shared" si="17"/>
        <v>0.78631297638353903</v>
      </c>
      <c r="AB23">
        <f t="shared" si="18"/>
        <v>217.20170223326576</v>
      </c>
      <c r="AC23">
        <f t="shared" si="19"/>
        <v>217.73305238726704</v>
      </c>
      <c r="AE23">
        <f t="shared" si="2"/>
        <v>0</v>
      </c>
      <c r="AF23">
        <f t="shared" si="3"/>
        <v>0</v>
      </c>
      <c r="AG23">
        <f t="shared" si="3"/>
        <v>-19.657824409588475</v>
      </c>
      <c r="AH23">
        <f t="shared" si="4"/>
        <v>-98.048579157895418</v>
      </c>
      <c r="AI23">
        <f t="shared" si="5"/>
        <v>-117.70640356748389</v>
      </c>
      <c r="AJ23">
        <f t="shared" si="6"/>
        <v>-0.53135015400127372</v>
      </c>
      <c r="AK23">
        <f t="shared" si="20"/>
        <v>15.204119156328606</v>
      </c>
      <c r="AL23">
        <f t="shared" si="7"/>
        <v>-103.03363456515656</v>
      </c>
      <c r="AN23">
        <f t="shared" si="8"/>
        <v>0</v>
      </c>
      <c r="AO23">
        <f t="shared" si="8"/>
        <v>0</v>
      </c>
      <c r="AP23">
        <f t="shared" si="8"/>
        <v>-2.0378630650662291</v>
      </c>
      <c r="AQ23">
        <f t="shared" si="8"/>
        <v>-10.164379022056817</v>
      </c>
      <c r="AR23">
        <f t="shared" si="8"/>
        <v>-12.202242087123047</v>
      </c>
      <c r="AS23">
        <f t="shared" si="8"/>
        <v>-5.5083351590437604E-2</v>
      </c>
      <c r="AT23">
        <f t="shared" si="8"/>
        <v>1.5761618488379108</v>
      </c>
      <c r="AU23">
        <f t="shared" si="8"/>
        <v>-10.681163589875574</v>
      </c>
      <c r="AW23">
        <v>20</v>
      </c>
      <c r="AX23">
        <f>IF(Z23&gt;0, (R23*SUMPRODUCT(K23:$K$98, X23:$X$98)-K23*$AZ$3)/Z23, 0)</f>
        <v>276.90380157361619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9.2559611679185999E-2</v>
      </c>
      <c r="L24" s="2">
        <v>21</v>
      </c>
      <c r="M24" s="6">
        <v>2.5557050000000001E-3</v>
      </c>
      <c r="Q24" s="4">
        <f t="shared" si="22"/>
        <v>25</v>
      </c>
      <c r="R24">
        <f t="shared" si="0"/>
        <v>50000</v>
      </c>
      <c r="S24">
        <f t="shared" si="1"/>
        <v>280.72889011432716</v>
      </c>
      <c r="U24">
        <f t="shared" si="12"/>
        <v>2.5557050000000001E-3</v>
      </c>
      <c r="V24">
        <f t="shared" si="13"/>
        <v>0.01</v>
      </c>
      <c r="W24">
        <f t="shared" si="14"/>
        <v>0.78631297638353903</v>
      </c>
      <c r="X24">
        <f t="shared" si="15"/>
        <v>2.0095840053082929E-3</v>
      </c>
      <c r="Y24">
        <f t="shared" si="16"/>
        <v>7.8631297638353907E-3</v>
      </c>
      <c r="Z24">
        <f t="shared" si="17"/>
        <v>0.77644026261439536</v>
      </c>
      <c r="AB24">
        <f t="shared" si="18"/>
        <v>217.73305238726704</v>
      </c>
      <c r="AC24">
        <f t="shared" si="19"/>
        <v>217.96921316381591</v>
      </c>
      <c r="AE24">
        <f t="shared" si="2"/>
        <v>0</v>
      </c>
      <c r="AF24">
        <f t="shared" si="3"/>
        <v>0</v>
      </c>
      <c r="AG24">
        <f t="shared" si="3"/>
        <v>-19.411006565359884</v>
      </c>
      <c r="AH24">
        <f t="shared" si="4"/>
        <v>-100.47920026541465</v>
      </c>
      <c r="AI24">
        <f t="shared" si="5"/>
        <v>-119.89020683077453</v>
      </c>
      <c r="AJ24">
        <f t="shared" si="6"/>
        <v>-0.23616077654887135</v>
      </c>
      <c r="AK24">
        <f t="shared" si="20"/>
        <v>15.241313667108694</v>
      </c>
      <c r="AL24">
        <f t="shared" ref="AL24:AL87" si="23">SUM(AI24:AK24)</f>
        <v>-104.8850539402147</v>
      </c>
      <c r="AN24">
        <f t="shared" si="8"/>
        <v>0</v>
      </c>
      <c r="AO24">
        <f t="shared" si="8"/>
        <v>0</v>
      </c>
      <c r="AP24">
        <f t="shared" si="8"/>
        <v>-1.7966752299918407</v>
      </c>
      <c r="AQ24">
        <f t="shared" si="8"/>
        <v>-9.3003157584019434</v>
      </c>
      <c r="AR24">
        <f t="shared" si="8"/>
        <v>-11.096990988393783</v>
      </c>
      <c r="AS24">
        <f t="shared" si="8"/>
        <v>-2.1858949771218546E-2</v>
      </c>
      <c r="AT24">
        <f t="shared" si="8"/>
        <v>1.4107300745082509</v>
      </c>
      <c r="AU24">
        <f t="shared" si="8"/>
        <v>-9.7081198636567496</v>
      </c>
      <c r="AW24">
        <v>21</v>
      </c>
      <c r="AX24">
        <f>IF(Z24&gt;0, (R24*SUMPRODUCT(K24:$K$98, X24:$X$98)-K24*$AZ$3)/Z24, 0)</f>
        <v>280.72889011432716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8.2642510427844637E-2</v>
      </c>
      <c r="L25" s="2">
        <v>22</v>
      </c>
      <c r="M25" s="6">
        <v>2.6648449999999999E-3</v>
      </c>
      <c r="Q25" s="4">
        <f t="shared" si="22"/>
        <v>25</v>
      </c>
      <c r="R25">
        <f t="shared" si="0"/>
        <v>50000</v>
      </c>
      <c r="S25">
        <f t="shared" si="1"/>
        <v>284.31146583363795</v>
      </c>
      <c r="U25">
        <f t="shared" si="12"/>
        <v>2.6648449999999999E-3</v>
      </c>
      <c r="V25">
        <f t="shared" si="13"/>
        <v>0.01</v>
      </c>
      <c r="W25">
        <f t="shared" si="14"/>
        <v>0.77644026261439536</v>
      </c>
      <c r="X25">
        <f t="shared" si="15"/>
        <v>2.0690929516266584E-3</v>
      </c>
      <c r="Y25">
        <f t="shared" si="16"/>
        <v>7.7644026261439536E-3</v>
      </c>
      <c r="Z25">
        <f t="shared" si="17"/>
        <v>0.76660676703662478</v>
      </c>
      <c r="AB25">
        <f t="shared" si="18"/>
        <v>217.96921316381591</v>
      </c>
      <c r="AC25">
        <f t="shared" si="19"/>
        <v>217.95509365416899</v>
      </c>
      <c r="AE25">
        <f t="shared" si="2"/>
        <v>0</v>
      </c>
      <c r="AF25">
        <f t="shared" si="3"/>
        <v>0</v>
      </c>
      <c r="AG25">
        <f t="shared" si="3"/>
        <v>-19.165169175915619</v>
      </c>
      <c r="AH25">
        <f t="shared" si="4"/>
        <v>-103.45464758133292</v>
      </c>
      <c r="AI25">
        <f t="shared" si="5"/>
        <v>-122.61981675724854</v>
      </c>
      <c r="AJ25">
        <f t="shared" si="6"/>
        <v>1.411950964691755E-2</v>
      </c>
      <c r="AK25">
        <f t="shared" si="20"/>
        <v>15.257844921467115</v>
      </c>
      <c r="AL25">
        <f t="shared" si="23"/>
        <v>-107.34785232613451</v>
      </c>
      <c r="AN25">
        <f t="shared" si="8"/>
        <v>0</v>
      </c>
      <c r="AO25">
        <f t="shared" si="8"/>
        <v>0</v>
      </c>
      <c r="AP25">
        <f t="shared" si="8"/>
        <v>-1.5838576934720132</v>
      </c>
      <c r="AQ25">
        <f t="shared" si="8"/>
        <v>-8.5497517915492978</v>
      </c>
      <c r="AR25">
        <f t="shared" si="8"/>
        <v>-10.133609485021312</v>
      </c>
      <c r="AS25">
        <f t="shared" si="8"/>
        <v>1.1668717232314366E-3</v>
      </c>
      <c r="AT25">
        <f t="shared" si="8"/>
        <v>1.2609466080287823</v>
      </c>
      <c r="AU25">
        <f t="shared" si="8"/>
        <v>-8.8714960052692984</v>
      </c>
      <c r="AW25">
        <v>22</v>
      </c>
      <c r="AX25">
        <f>IF(Z25&gt;0, (R25*SUMPRODUCT(K25:$K$98, X25:$X$98)-K25*$AZ$3)/Z25, 0)</f>
        <v>284.31146583363795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7.3787955739146996E-2</v>
      </c>
      <c r="L26" s="2">
        <v>23</v>
      </c>
      <c r="M26" s="6">
        <v>2.7902209999999998E-3</v>
      </c>
      <c r="Q26" s="4">
        <f t="shared" si="22"/>
        <v>25</v>
      </c>
      <c r="R26">
        <f t="shared" si="0"/>
        <v>50000</v>
      </c>
      <c r="S26">
        <f t="shared" si="1"/>
        <v>287.65340954867219</v>
      </c>
      <c r="U26">
        <f t="shared" si="12"/>
        <v>2.7902209999999998E-3</v>
      </c>
      <c r="V26">
        <f t="shared" si="13"/>
        <v>0.01</v>
      </c>
      <c r="W26">
        <f t="shared" si="14"/>
        <v>0.76660676703662478</v>
      </c>
      <c r="X26">
        <f t="shared" si="15"/>
        <v>2.139002300127698E-3</v>
      </c>
      <c r="Y26">
        <f t="shared" si="16"/>
        <v>7.6660676703662481E-3</v>
      </c>
      <c r="Z26">
        <f t="shared" si="17"/>
        <v>0.75680169706613087</v>
      </c>
      <c r="AB26">
        <f t="shared" si="18"/>
        <v>217.95509365416899</v>
      </c>
      <c r="AC26">
        <f t="shared" si="19"/>
        <v>217.69658851329388</v>
      </c>
      <c r="AE26">
        <f t="shared" si="2"/>
        <v>0</v>
      </c>
      <c r="AF26">
        <f t="shared" si="3"/>
        <v>0</v>
      </c>
      <c r="AG26">
        <f t="shared" si="3"/>
        <v>-18.920042426653271</v>
      </c>
      <c r="AH26">
        <f t="shared" si="4"/>
        <v>-106.95011500638489</v>
      </c>
      <c r="AI26">
        <f t="shared" si="5"/>
        <v>-125.87015743303816</v>
      </c>
      <c r="AJ26">
        <f t="shared" si="6"/>
        <v>0.25850514087511556</v>
      </c>
      <c r="AK26">
        <f t="shared" si="20"/>
        <v>15.256856555791831</v>
      </c>
      <c r="AL26">
        <f t="shared" si="23"/>
        <v>-110.35479573637122</v>
      </c>
      <c r="AN26">
        <f t="shared" si="8"/>
        <v>0</v>
      </c>
      <c r="AO26">
        <f t="shared" si="8"/>
        <v>0</v>
      </c>
      <c r="AP26">
        <f t="shared" si="8"/>
        <v>-1.3960712531606749</v>
      </c>
      <c r="AQ26">
        <f t="shared" si="8"/>
        <v>-7.8916303523878089</v>
      </c>
      <c r="AR26">
        <f t="shared" si="8"/>
        <v>-9.2877016055484845</v>
      </c>
      <c r="AS26">
        <f t="shared" si="8"/>
        <v>1.9074565893234984E-2</v>
      </c>
      <c r="AT26">
        <f t="shared" si="8"/>
        <v>1.1257722562572823</v>
      </c>
      <c r="AU26">
        <f t="shared" si="8"/>
        <v>-8.1428547833979668</v>
      </c>
      <c r="AW26">
        <v>23</v>
      </c>
      <c r="AX26">
        <f>IF(Z26&gt;0, (R26*SUMPRODUCT(K26:$K$98, X26:$X$98)-K26*$AZ$3)/Z26, 0)</f>
        <v>287.65340954867219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6.5882103338524095E-2</v>
      </c>
      <c r="L27" s="2">
        <v>24</v>
      </c>
      <c r="M27" s="6">
        <v>3.5816260000000001E-3</v>
      </c>
      <c r="Q27" s="4">
        <f t="shared" si="22"/>
        <v>25</v>
      </c>
      <c r="R27">
        <f t="shared" si="0"/>
        <v>50000</v>
      </c>
      <c r="S27">
        <f t="shared" si="1"/>
        <v>290.95932478599605</v>
      </c>
      <c r="U27">
        <f t="shared" si="12"/>
        <v>3.5816260000000001E-3</v>
      </c>
      <c r="V27">
        <f t="shared" si="13"/>
        <v>0.01</v>
      </c>
      <c r="W27">
        <f t="shared" si="14"/>
        <v>0.75680169706613087</v>
      </c>
      <c r="X27">
        <f t="shared" si="15"/>
        <v>2.710580635056178E-3</v>
      </c>
      <c r="Y27">
        <f t="shared" si="16"/>
        <v>7.5680169706613086E-3</v>
      </c>
      <c r="Z27">
        <f t="shared" si="17"/>
        <v>0.7465230994604134</v>
      </c>
      <c r="AB27">
        <f t="shared" si="18"/>
        <v>217.69658851329388</v>
      </c>
      <c r="AC27">
        <f t="shared" si="19"/>
        <v>217.20785695615086</v>
      </c>
      <c r="AE27">
        <f t="shared" si="2"/>
        <v>0</v>
      </c>
      <c r="AF27">
        <f t="shared" si="3"/>
        <v>0</v>
      </c>
      <c r="AG27">
        <f t="shared" si="3"/>
        <v>-18.663077486510335</v>
      </c>
      <c r="AH27">
        <f t="shared" si="4"/>
        <v>-135.52903175280889</v>
      </c>
      <c r="AI27">
        <f t="shared" si="5"/>
        <v>-154.19210923931922</v>
      </c>
      <c r="AJ27">
        <f t="shared" si="6"/>
        <v>0.4887315571430122</v>
      </c>
      <c r="AK27">
        <f t="shared" si="20"/>
        <v>15.238761195930573</v>
      </c>
      <c r="AL27">
        <f t="shared" si="23"/>
        <v>-138.46461648624563</v>
      </c>
      <c r="AN27">
        <f t="shared" si="8"/>
        <v>0</v>
      </c>
      <c r="AO27">
        <f t="shared" si="8"/>
        <v>0</v>
      </c>
      <c r="AP27">
        <f t="shared" si="8"/>
        <v>-1.2295627995811564</v>
      </c>
      <c r="AQ27">
        <f t="shared" si="8"/>
        <v>-8.9289376753086689</v>
      </c>
      <c r="AR27">
        <f t="shared" si="8"/>
        <v>-10.158500474889825</v>
      </c>
      <c r="AS27">
        <f t="shared" si="8"/>
        <v>3.2198662952493726E-2</v>
      </c>
      <c r="AT27">
        <f t="shared" si="8"/>
        <v>1.0039616398613891</v>
      </c>
      <c r="AU27">
        <f t="shared" si="8"/>
        <v>-9.1223401720759423</v>
      </c>
      <c r="AW27">
        <v>24</v>
      </c>
      <c r="AX27">
        <f>IF(Z27&gt;0, (R27*SUMPRODUCT(K27:$K$98, X27:$X$98)-K27*$AZ$3)/Z27, 0)</f>
        <v>290.95932478599605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5.8823306552253651E-2</v>
      </c>
      <c r="L28" s="2">
        <v>25</v>
      </c>
      <c r="M28" s="6">
        <v>4.4506370000000003E-3</v>
      </c>
      <c r="Q28" s="4">
        <f t="shared" si="22"/>
        <v>25</v>
      </c>
      <c r="R28">
        <f t="shared" si="0"/>
        <v>50000</v>
      </c>
      <c r="S28">
        <f t="shared" si="1"/>
        <v>292.07329228726155</v>
      </c>
      <c r="U28">
        <f t="shared" si="12"/>
        <v>4.4506370000000003E-3</v>
      </c>
      <c r="V28">
        <f t="shared" si="13"/>
        <v>0.01</v>
      </c>
      <c r="W28">
        <f t="shared" si="14"/>
        <v>0.7465230994604134</v>
      </c>
      <c r="X28">
        <f t="shared" si="15"/>
        <v>3.3225033278131959E-3</v>
      </c>
      <c r="Y28">
        <f t="shared" si="16"/>
        <v>7.4652309946041341E-3</v>
      </c>
      <c r="Z28">
        <f t="shared" si="17"/>
        <v>0.73573536513799609</v>
      </c>
      <c r="AB28">
        <f t="shared" si="18"/>
        <v>217.20785695615086</v>
      </c>
      <c r="AC28">
        <f t="shared" si="19"/>
        <v>214.88865034802504</v>
      </c>
      <c r="AE28">
        <f t="shared" si="2"/>
        <v>0</v>
      </c>
      <c r="AF28">
        <f t="shared" si="3"/>
        <v>0</v>
      </c>
      <c r="AG28">
        <f t="shared" si="3"/>
        <v>-18.393384128449902</v>
      </c>
      <c r="AH28">
        <f t="shared" si="4"/>
        <v>-166.12516639065979</v>
      </c>
      <c r="AI28">
        <f t="shared" si="5"/>
        <v>-184.51855051910968</v>
      </c>
      <c r="AJ28">
        <f t="shared" si="6"/>
        <v>2.3192066081258247</v>
      </c>
      <c r="AK28">
        <f t="shared" si="20"/>
        <v>15.204549986930562</v>
      </c>
      <c r="AL28">
        <f t="shared" si="23"/>
        <v>-166.99479392405328</v>
      </c>
      <c r="AN28">
        <f t="shared" si="8"/>
        <v>0</v>
      </c>
      <c r="AO28">
        <f t="shared" si="8"/>
        <v>0</v>
      </c>
      <c r="AP28">
        <f t="shared" si="8"/>
        <v>-1.0819596731211654</v>
      </c>
      <c r="AQ28">
        <f t="shared" si="8"/>
        <v>-9.7720315886419264</v>
      </c>
      <c r="AR28">
        <f t="shared" si="8"/>
        <v>-10.85399126176309</v>
      </c>
      <c r="AS28">
        <f t="shared" si="8"/>
        <v>0.13642340126779778</v>
      </c>
      <c r="AT28">
        <f t="shared" si="8"/>
        <v>0.89438190487028069</v>
      </c>
      <c r="AU28">
        <f t="shared" si="8"/>
        <v>-9.8231859556250125</v>
      </c>
      <c r="AW28">
        <v>25</v>
      </c>
      <c r="AX28">
        <f>IF(Z28&gt;0, (R28*SUMPRODUCT(K28:$K$98, X28:$X$98)-K28*$AZ$3)/Z28, 0)</f>
        <v>292.07329228726155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5.2520809421655039E-2</v>
      </c>
      <c r="L29" s="2">
        <v>26</v>
      </c>
      <c r="M29" s="6">
        <v>5.383718E-3</v>
      </c>
      <c r="Q29" s="4">
        <f t="shared" si="22"/>
        <v>25</v>
      </c>
      <c r="R29">
        <f t="shared" si="0"/>
        <v>50000</v>
      </c>
      <c r="S29">
        <f t="shared" si="1"/>
        <v>291.29376947210613</v>
      </c>
      <c r="U29">
        <f t="shared" si="12"/>
        <v>5.383718E-3</v>
      </c>
      <c r="V29">
        <f t="shared" si="13"/>
        <v>0.01</v>
      </c>
      <c r="W29">
        <f t="shared" si="14"/>
        <v>0.73573536513799609</v>
      </c>
      <c r="X29">
        <f t="shared" si="15"/>
        <v>3.9609917285300025E-3</v>
      </c>
      <c r="Y29">
        <f t="shared" si="16"/>
        <v>7.3573536513799609E-3</v>
      </c>
      <c r="Z29">
        <f t="shared" si="17"/>
        <v>0.72441701975808614</v>
      </c>
      <c r="AB29">
        <f t="shared" si="18"/>
        <v>214.88865034802504</v>
      </c>
      <c r="AC29">
        <f t="shared" si="19"/>
        <v>211.01816435508209</v>
      </c>
      <c r="AE29">
        <f t="shared" si="2"/>
        <v>0</v>
      </c>
      <c r="AF29">
        <f t="shared" si="3"/>
        <v>0</v>
      </c>
      <c r="AG29">
        <f t="shared" si="3"/>
        <v>-18.110425493952153</v>
      </c>
      <c r="AH29">
        <f t="shared" si="4"/>
        <v>-198.04958642650013</v>
      </c>
      <c r="AI29">
        <f t="shared" si="5"/>
        <v>-216.16001192045229</v>
      </c>
      <c r="AJ29">
        <f t="shared" si="6"/>
        <v>3.870485992942946</v>
      </c>
      <c r="AK29">
        <f t="shared" si="20"/>
        <v>15.042205524361755</v>
      </c>
      <c r="AL29">
        <f t="shared" si="23"/>
        <v>-197.2473204031476</v>
      </c>
      <c r="AN29">
        <f t="shared" si="8"/>
        <v>0</v>
      </c>
      <c r="AO29">
        <f t="shared" si="8"/>
        <v>0</v>
      </c>
      <c r="AP29">
        <f t="shared" si="8"/>
        <v>-0.95117420591294388</v>
      </c>
      <c r="AQ29">
        <f t="shared" si="8"/>
        <v>-10.401724584743812</v>
      </c>
      <c r="AR29">
        <f t="shared" si="8"/>
        <v>-11.352898790656756</v>
      </c>
      <c r="AS29">
        <f t="shared" si="8"/>
        <v>0.20328105720454173</v>
      </c>
      <c r="AT29">
        <f t="shared" si="8"/>
        <v>0.79002880962637034</v>
      </c>
      <c r="AU29">
        <f t="shared" si="8"/>
        <v>-10.359588923825845</v>
      </c>
      <c r="AW29">
        <v>26</v>
      </c>
      <c r="AX29">
        <f>IF(Z29&gt;0, (R29*SUMPRODUCT(K29:$K$98, X29:$X$98)-K29*$AZ$3)/Z29, 0)</f>
        <v>291.29376947210613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4.6893579840763422E-2</v>
      </c>
      <c r="L30" s="2">
        <v>27</v>
      </c>
      <c r="M30" s="6">
        <v>6.4575739999999998E-3</v>
      </c>
      <c r="Q30" s="4">
        <f t="shared" si="22"/>
        <v>25</v>
      </c>
      <c r="R30">
        <f t="shared" si="0"/>
        <v>50000</v>
      </c>
      <c r="S30">
        <f t="shared" si="1"/>
        <v>288.96443286452075</v>
      </c>
      <c r="U30">
        <f t="shared" si="12"/>
        <v>6.4575739999999998E-3</v>
      </c>
      <c r="V30">
        <f t="shared" si="13"/>
        <v>0.01</v>
      </c>
      <c r="W30">
        <f t="shared" si="14"/>
        <v>0.72441701975808614</v>
      </c>
      <c r="X30">
        <f t="shared" si="15"/>
        <v>4.6779765119473035E-3</v>
      </c>
      <c r="Y30">
        <f t="shared" si="16"/>
        <v>7.2441701975808617E-3</v>
      </c>
      <c r="Z30">
        <f t="shared" si="17"/>
        <v>0.71249487304855796</v>
      </c>
      <c r="AB30">
        <f t="shared" si="18"/>
        <v>211.01816435508209</v>
      </c>
      <c r="AC30">
        <f t="shared" si="19"/>
        <v>205.88567690935525</v>
      </c>
      <c r="AE30">
        <f t="shared" si="2"/>
        <v>0</v>
      </c>
      <c r="AF30">
        <f t="shared" si="3"/>
        <v>0</v>
      </c>
      <c r="AG30">
        <f t="shared" si="3"/>
        <v>-17.812371826213948</v>
      </c>
      <c r="AH30">
        <f t="shared" si="4"/>
        <v>-233.89882559736517</v>
      </c>
      <c r="AI30">
        <f t="shared" si="5"/>
        <v>-251.71119742357911</v>
      </c>
      <c r="AJ30">
        <f t="shared" si="6"/>
        <v>5.1324874457268379</v>
      </c>
      <c r="AK30">
        <f t="shared" si="20"/>
        <v>14.771271504855747</v>
      </c>
      <c r="AL30">
        <f t="shared" si="23"/>
        <v>-231.80743847299652</v>
      </c>
      <c r="AN30">
        <f t="shared" si="8"/>
        <v>0</v>
      </c>
      <c r="AO30">
        <f t="shared" si="8"/>
        <v>0</v>
      </c>
      <c r="AP30">
        <f t="shared" si="8"/>
        <v>-0.83528588038592866</v>
      </c>
      <c r="AQ30">
        <f t="shared" si="8"/>
        <v>-10.968353252810843</v>
      </c>
      <c r="AR30">
        <f t="shared" si="8"/>
        <v>-11.803639133196771</v>
      </c>
      <c r="AS30">
        <f t="shared" si="8"/>
        <v>0.2406807098179074</v>
      </c>
      <c r="AT30">
        <f t="shared" si="8"/>
        <v>0.69267779966254661</v>
      </c>
      <c r="AU30">
        <f t="shared" si="8"/>
        <v>-10.870280623716317</v>
      </c>
      <c r="AW30">
        <v>27</v>
      </c>
      <c r="AX30">
        <f>IF(Z30&gt;0, (R30*SUMPRODUCT(K30:$K$98, X30:$X$98)-K30*$AZ$3)/Z30, 0)</f>
        <v>288.96443286452075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4.1869267714967337E-2</v>
      </c>
      <c r="L31" s="2">
        <v>28</v>
      </c>
      <c r="M31" s="6">
        <v>7.6803260000000003E-3</v>
      </c>
      <c r="Q31" s="4">
        <f t="shared" si="22"/>
        <v>25</v>
      </c>
      <c r="R31">
        <f t="shared" si="0"/>
        <v>50000</v>
      </c>
      <c r="S31">
        <f t="shared" si="1"/>
        <v>285.21595472040451</v>
      </c>
      <c r="U31">
        <f t="shared" si="12"/>
        <v>7.6803260000000003E-3</v>
      </c>
      <c r="V31">
        <f t="shared" si="13"/>
        <v>0.01</v>
      </c>
      <c r="W31">
        <f t="shared" si="14"/>
        <v>0.71249487304855796</v>
      </c>
      <c r="X31">
        <f t="shared" si="15"/>
        <v>5.472192898341539E-3</v>
      </c>
      <c r="Y31">
        <f t="shared" si="16"/>
        <v>7.1249487304855799E-3</v>
      </c>
      <c r="Z31">
        <f t="shared" si="17"/>
        <v>0.69989773141973088</v>
      </c>
      <c r="AB31">
        <f t="shared" si="18"/>
        <v>205.88567690935525</v>
      </c>
      <c r="AC31">
        <f t="shared" si="19"/>
        <v>199.62199967352379</v>
      </c>
      <c r="AE31">
        <f t="shared" si="2"/>
        <v>0</v>
      </c>
      <c r="AF31">
        <f t="shared" si="3"/>
        <v>0</v>
      </c>
      <c r="AG31">
        <f t="shared" si="3"/>
        <v>-17.497443285493272</v>
      </c>
      <c r="AH31">
        <f t="shared" si="4"/>
        <v>-273.60964491707693</v>
      </c>
      <c r="AI31">
        <f t="shared" si="5"/>
        <v>-291.1070882025702</v>
      </c>
      <c r="AJ31">
        <f t="shared" si="6"/>
        <v>6.2636772358314659</v>
      </c>
      <c r="AK31">
        <f t="shared" si="20"/>
        <v>14.411997383654869</v>
      </c>
      <c r="AL31">
        <f t="shared" si="23"/>
        <v>-270.43141358308384</v>
      </c>
      <c r="AN31">
        <f t="shared" si="8"/>
        <v>0</v>
      </c>
      <c r="AO31">
        <f t="shared" si="8"/>
        <v>0</v>
      </c>
      <c r="AP31">
        <f t="shared" si="8"/>
        <v>-0.73260513724777543</v>
      </c>
      <c r="AQ31">
        <f t="shared" si="8"/>
        <v>-11.455835472430246</v>
      </c>
      <c r="AR31">
        <f t="shared" si="8"/>
        <v>-12.188440609678022</v>
      </c>
      <c r="AS31">
        <f t="shared" si="8"/>
        <v>0.26225557906717423</v>
      </c>
      <c r="AT31">
        <f t="shared" si="8"/>
        <v>0.60341977676365455</v>
      </c>
      <c r="AU31">
        <f t="shared" si="8"/>
        <v>-11.322765253847191</v>
      </c>
      <c r="AW31">
        <v>28</v>
      </c>
      <c r="AX31">
        <f>IF(Z31&gt;0, (R31*SUMPRODUCT(K31:$K$98, X31:$X$98)-K31*$AZ$3)/Z31, 0)</f>
        <v>285.21595472040451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3.7383274745506546E-2</v>
      </c>
      <c r="L32" s="2">
        <v>29</v>
      </c>
      <c r="M32" s="6">
        <v>9.0334749999999991E-3</v>
      </c>
      <c r="Q32" s="4">
        <f t="shared" si="22"/>
        <v>25</v>
      </c>
      <c r="R32">
        <f t="shared" si="0"/>
        <v>50000</v>
      </c>
      <c r="S32">
        <f t="shared" si="1"/>
        <v>280.18267317516307</v>
      </c>
      <c r="U32">
        <f t="shared" si="12"/>
        <v>9.0334749999999991E-3</v>
      </c>
      <c r="V32">
        <f t="shared" si="13"/>
        <v>0.01</v>
      </c>
      <c r="W32">
        <f t="shared" si="14"/>
        <v>0.69989773141973088</v>
      </c>
      <c r="X32">
        <f t="shared" si="15"/>
        <v>6.3225086593368526E-3</v>
      </c>
      <c r="Y32">
        <f t="shared" si="16"/>
        <v>6.9989773141973088E-3</v>
      </c>
      <c r="Z32">
        <f t="shared" si="17"/>
        <v>0.68657624544619678</v>
      </c>
      <c r="AB32">
        <f t="shared" si="18"/>
        <v>199.62199967352379</v>
      </c>
      <c r="AC32">
        <f t="shared" si="19"/>
        <v>192.36676778768231</v>
      </c>
      <c r="AE32">
        <f t="shared" si="2"/>
        <v>0</v>
      </c>
      <c r="AF32">
        <f t="shared" si="3"/>
        <v>0</v>
      </c>
      <c r="AG32">
        <f t="shared" si="3"/>
        <v>-17.16440613615492</v>
      </c>
      <c r="AH32">
        <f t="shared" si="4"/>
        <v>-316.12543296684265</v>
      </c>
      <c r="AI32">
        <f t="shared" si="5"/>
        <v>-333.28983910299758</v>
      </c>
      <c r="AJ32">
        <f t="shared" si="6"/>
        <v>7.2552318858414822</v>
      </c>
      <c r="AK32">
        <f t="shared" si="20"/>
        <v>13.973539977146666</v>
      </c>
      <c r="AL32">
        <f t="shared" si="23"/>
        <v>-312.06106724000944</v>
      </c>
      <c r="AN32">
        <f t="shared" si="8"/>
        <v>0</v>
      </c>
      <c r="AO32">
        <f t="shared" si="8"/>
        <v>0</v>
      </c>
      <c r="AP32">
        <f t="shared" si="8"/>
        <v>-0.6416617104313378</v>
      </c>
      <c r="AQ32">
        <f t="shared" si="8"/>
        <v>-11.817803914641692</v>
      </c>
      <c r="AR32">
        <f t="shared" si="8"/>
        <v>-12.45946562507303</v>
      </c>
      <c r="AS32">
        <f t="shared" si="8"/>
        <v>0.2712243269307717</v>
      </c>
      <c r="AT32">
        <f t="shared" si="8"/>
        <v>0.5223766841329931</v>
      </c>
      <c r="AU32">
        <f t="shared" si="8"/>
        <v>-11.665864614009266</v>
      </c>
      <c r="AW32">
        <v>29</v>
      </c>
      <c r="AX32">
        <f>IF(Z32&gt;0, (R32*SUMPRODUCT(K32:$K$98, X32:$X$98)-K32*$AZ$3)/Z32, 0)</f>
        <v>280.18267317516307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3.337792387991656E-2</v>
      </c>
      <c r="L33" s="2">
        <v>30</v>
      </c>
      <c r="M33" s="6">
        <v>1.0570714E-2</v>
      </c>
      <c r="Q33" s="4">
        <f t="shared" si="22"/>
        <v>25</v>
      </c>
      <c r="R33">
        <f t="shared" si="0"/>
        <v>50000</v>
      </c>
      <c r="S33">
        <f t="shared" si="1"/>
        <v>274.07050777942675</v>
      </c>
      <c r="U33">
        <f t="shared" si="12"/>
        <v>1.0570714E-2</v>
      </c>
      <c r="V33">
        <f t="shared" si="13"/>
        <v>0.01</v>
      </c>
      <c r="W33">
        <f t="shared" si="14"/>
        <v>0.68657624544619678</v>
      </c>
      <c r="X33">
        <f t="shared" si="15"/>
        <v>7.2576011298055489E-3</v>
      </c>
      <c r="Y33">
        <f t="shared" si="16"/>
        <v>6.8657624544619681E-3</v>
      </c>
      <c r="Z33">
        <f t="shared" si="17"/>
        <v>0.6724528818619292</v>
      </c>
      <c r="AB33">
        <f t="shared" si="18"/>
        <v>192.36676778768231</v>
      </c>
      <c r="AC33">
        <f t="shared" si="19"/>
        <v>184.29950278963781</v>
      </c>
      <c r="AE33">
        <f t="shared" si="2"/>
        <v>0</v>
      </c>
      <c r="AF33">
        <f t="shared" si="3"/>
        <v>0</v>
      </c>
      <c r="AG33">
        <f t="shared" si="3"/>
        <v>-16.811322046548231</v>
      </c>
      <c r="AH33">
        <f t="shared" si="4"/>
        <v>-362.88005649027747</v>
      </c>
      <c r="AI33">
        <f t="shared" si="5"/>
        <v>-379.69137853682571</v>
      </c>
      <c r="AJ33">
        <f t="shared" si="6"/>
        <v>8.067264998044493</v>
      </c>
      <c r="AK33">
        <f t="shared" si="20"/>
        <v>13.465673745137762</v>
      </c>
      <c r="AL33">
        <f t="shared" si="23"/>
        <v>-358.15843979364348</v>
      </c>
      <c r="AN33">
        <f t="shared" si="8"/>
        <v>0</v>
      </c>
      <c r="AO33">
        <f t="shared" si="8"/>
        <v>0</v>
      </c>
      <c r="AP33">
        <f t="shared" si="8"/>
        <v>-0.56112702759044997</v>
      </c>
      <c r="AQ33">
        <f t="shared" si="8"/>
        <v>-12.112182903072302</v>
      </c>
      <c r="AR33">
        <f t="shared" si="8"/>
        <v>-12.673309930662754</v>
      </c>
      <c r="AS33">
        <f t="shared" si="8"/>
        <v>0.26926855702384428</v>
      </c>
      <c r="AT33">
        <f t="shared" si="8"/>
        <v>0.44945623325699918</v>
      </c>
      <c r="AU33">
        <f t="shared" si="8"/>
        <v>-11.95458514038191</v>
      </c>
      <c r="AW33">
        <v>30</v>
      </c>
      <c r="AX33">
        <f>IF(Z33&gt;0, (R33*SUMPRODUCT(K33:$K$98, X33:$X$98)-K33*$AZ$3)/Z33, 0)</f>
        <v>274.07050777942675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2.9801717749925499E-2</v>
      </c>
      <c r="L34" s="2">
        <v>31</v>
      </c>
      <c r="M34" s="6">
        <v>1.2312346E-2</v>
      </c>
      <c r="Q34" s="4">
        <f t="shared" si="22"/>
        <v>25</v>
      </c>
      <c r="R34">
        <f t="shared" si="0"/>
        <v>50000</v>
      </c>
      <c r="S34">
        <f t="shared" si="1"/>
        <v>266.99568674624498</v>
      </c>
      <c r="U34">
        <f t="shared" si="12"/>
        <v>1.2312346E-2</v>
      </c>
      <c r="V34">
        <f t="shared" si="13"/>
        <v>0.01</v>
      </c>
      <c r="W34">
        <f t="shared" si="14"/>
        <v>0.6724528818619292</v>
      </c>
      <c r="X34">
        <f t="shared" si="15"/>
        <v>8.279472550181197E-3</v>
      </c>
      <c r="Y34">
        <f t="shared" si="16"/>
        <v>6.7245288186192917E-3</v>
      </c>
      <c r="Z34">
        <f t="shared" si="17"/>
        <v>0.65744888049312866</v>
      </c>
      <c r="AB34">
        <f t="shared" si="18"/>
        <v>184.29950278963781</v>
      </c>
      <c r="AC34">
        <f t="shared" si="19"/>
        <v>175.53601534781285</v>
      </c>
      <c r="AE34">
        <f t="shared" si="2"/>
        <v>0</v>
      </c>
      <c r="AF34">
        <f t="shared" si="3"/>
        <v>0</v>
      </c>
      <c r="AG34">
        <f t="shared" si="3"/>
        <v>-16.436222012328216</v>
      </c>
      <c r="AH34">
        <f t="shared" si="4"/>
        <v>-413.97362750905984</v>
      </c>
      <c r="AI34">
        <f t="shared" si="5"/>
        <v>-430.40984952138808</v>
      </c>
      <c r="AJ34">
        <f t="shared" si="6"/>
        <v>8.7634874418249638</v>
      </c>
      <c r="AK34">
        <f t="shared" si="20"/>
        <v>12.900965195274647</v>
      </c>
      <c r="AL34">
        <f t="shared" si="23"/>
        <v>-408.74539688428848</v>
      </c>
      <c r="AN34">
        <f t="shared" si="8"/>
        <v>0</v>
      </c>
      <c r="AO34">
        <f t="shared" si="8"/>
        <v>0</v>
      </c>
      <c r="AP34">
        <f t="shared" si="8"/>
        <v>-0.48982764928651801</v>
      </c>
      <c r="AQ34">
        <f t="shared" si="8"/>
        <v>-12.337125202937795</v>
      </c>
      <c r="AR34">
        <f t="shared" si="8"/>
        <v>-12.826952852224315</v>
      </c>
      <c r="AS34">
        <f t="shared" si="8"/>
        <v>0.26116697924628424</v>
      </c>
      <c r="AT34">
        <f t="shared" si="8"/>
        <v>0.38447092345118755</v>
      </c>
      <c r="AU34">
        <f t="shared" ref="AU34:AU97" si="24">AL34*$K34</f>
        <v>-12.181314949526843</v>
      </c>
      <c r="AW34">
        <v>31</v>
      </c>
      <c r="AX34">
        <f>IF(Z34&gt;0, (R34*SUMPRODUCT(K34:$K$98, X34:$X$98)-K34*$AZ$3)/Z34, 0)</f>
        <v>266.99568674624498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2.660867656243348E-2</v>
      </c>
      <c r="L35" s="2">
        <v>32</v>
      </c>
      <c r="M35" s="6">
        <v>1.4128425999999999E-2</v>
      </c>
      <c r="Q35" s="4">
        <f t="shared" si="22"/>
        <v>25</v>
      </c>
      <c r="R35">
        <f t="shared" si="0"/>
        <v>50000</v>
      </c>
      <c r="S35">
        <f t="shared" si="1"/>
        <v>259.02822270683015</v>
      </c>
      <c r="U35">
        <f t="shared" si="12"/>
        <v>1.4128425999999999E-2</v>
      </c>
      <c r="V35">
        <f t="shared" si="13"/>
        <v>0.01</v>
      </c>
      <c r="W35">
        <f t="shared" si="14"/>
        <v>0.65744888049312866</v>
      </c>
      <c r="X35">
        <f t="shared" si="15"/>
        <v>9.2887178568300116E-3</v>
      </c>
      <c r="Y35">
        <f t="shared" si="16"/>
        <v>6.5744888049312864E-3</v>
      </c>
      <c r="Z35">
        <f t="shared" si="17"/>
        <v>0.64158567383136733</v>
      </c>
      <c r="AB35">
        <f t="shared" si="18"/>
        <v>175.53601534781285</v>
      </c>
      <c r="AC35">
        <f t="shared" si="19"/>
        <v>166.1887968067031</v>
      </c>
      <c r="AE35">
        <f t="shared" si="2"/>
        <v>0</v>
      </c>
      <c r="AF35">
        <f t="shared" ref="AF35:AG66" si="25">-$Z35*P35</f>
        <v>0</v>
      </c>
      <c r="AG35">
        <f t="shared" si="25"/>
        <v>-16.039641845784182</v>
      </c>
      <c r="AH35">
        <f t="shared" si="4"/>
        <v>-464.43589284150056</v>
      </c>
      <c r="AI35">
        <f t="shared" ref="AI35:AI66" si="26">SUM(AE35:AH35)</f>
        <v>-480.47553468728472</v>
      </c>
      <c r="AJ35">
        <f t="shared" si="6"/>
        <v>9.3472185411097541</v>
      </c>
      <c r="AK35">
        <f t="shared" si="20"/>
        <v>12.2875210743469</v>
      </c>
      <c r="AL35">
        <f t="shared" si="23"/>
        <v>-458.84079507182804</v>
      </c>
      <c r="AN35">
        <f t="shared" ref="AN35:AT66" si="27">AE35*$K35</f>
        <v>0</v>
      </c>
      <c r="AO35">
        <f t="shared" si="27"/>
        <v>0</v>
      </c>
      <c r="AP35">
        <f t="shared" si="27"/>
        <v>-0.42679364205174486</v>
      </c>
      <c r="AQ35">
        <f t="shared" si="27"/>
        <v>-12.358024456604502</v>
      </c>
      <c r="AR35">
        <f t="shared" si="27"/>
        <v>-12.784818098656247</v>
      </c>
      <c r="AS35">
        <f t="shared" si="27"/>
        <v>0.24871711491877077</v>
      </c>
      <c r="AT35">
        <f t="shared" si="27"/>
        <v>0.32695467402138179</v>
      </c>
      <c r="AU35">
        <f t="shared" si="24"/>
        <v>-12.209146309716093</v>
      </c>
      <c r="AW35">
        <v>32</v>
      </c>
      <c r="AX35">
        <f>IF(Z35&gt;0, (R35*SUMPRODUCT(K35:$K$98, X35:$X$98)-K35*$AZ$3)/Z35, 0)</f>
        <v>259.02822270683015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2.3757746930744176E-2</v>
      </c>
      <c r="L36" s="2">
        <v>33</v>
      </c>
      <c r="M36" s="6">
        <v>1.6072195000000001E-2</v>
      </c>
      <c r="Q36" s="4">
        <f t="shared" si="22"/>
        <v>25</v>
      </c>
      <c r="R36">
        <f t="shared" si="0"/>
        <v>50000</v>
      </c>
      <c r="S36">
        <f t="shared" si="1"/>
        <v>250.45738400240884</v>
      </c>
      <c r="U36">
        <f t="shared" si="12"/>
        <v>1.6072195000000001E-2</v>
      </c>
      <c r="V36">
        <f t="shared" si="13"/>
        <v>0.01</v>
      </c>
      <c r="W36">
        <f t="shared" si="14"/>
        <v>0.64158567383136733</v>
      </c>
      <c r="X36">
        <f t="shared" si="15"/>
        <v>1.0311690059024133E-2</v>
      </c>
      <c r="Y36">
        <f t="shared" si="16"/>
        <v>6.4158567383136734E-3</v>
      </c>
      <c r="Z36">
        <f t="shared" si="17"/>
        <v>0.62485812703402954</v>
      </c>
      <c r="AB36">
        <f t="shared" si="18"/>
        <v>166.1887968067031</v>
      </c>
      <c r="AC36">
        <f t="shared" si="19"/>
        <v>156.50033186958791</v>
      </c>
      <c r="AE36">
        <f t="shared" si="2"/>
        <v>0</v>
      </c>
      <c r="AF36">
        <f t="shared" si="25"/>
        <v>0</v>
      </c>
      <c r="AG36">
        <f t="shared" si="25"/>
        <v>-15.621453175850739</v>
      </c>
      <c r="AH36">
        <f t="shared" si="4"/>
        <v>-515.58450295120667</v>
      </c>
      <c r="AI36">
        <f t="shared" si="26"/>
        <v>-531.20595612705745</v>
      </c>
      <c r="AJ36">
        <f t="shared" si="6"/>
        <v>9.6884649371151852</v>
      </c>
      <c r="AK36">
        <f t="shared" si="20"/>
        <v>11.633215776469218</v>
      </c>
      <c r="AL36">
        <f t="shared" si="23"/>
        <v>-509.88427541347301</v>
      </c>
      <c r="AN36">
        <f t="shared" si="27"/>
        <v>0</v>
      </c>
      <c r="AO36">
        <f t="shared" si="27"/>
        <v>0</v>
      </c>
      <c r="AP36">
        <f t="shared" si="27"/>
        <v>-0.37113053124233175</v>
      </c>
      <c r="AQ36">
        <f t="shared" si="27"/>
        <v>-12.249126142528292</v>
      </c>
      <c r="AR36">
        <f t="shared" si="27"/>
        <v>-12.620256673770625</v>
      </c>
      <c r="AS36">
        <f t="shared" si="27"/>
        <v>0.23017609812337086</v>
      </c>
      <c r="AT36">
        <f t="shared" si="27"/>
        <v>0.27637899640809627</v>
      </c>
      <c r="AU36">
        <f t="shared" si="24"/>
        <v>-12.113701579239157</v>
      </c>
      <c r="AW36">
        <v>33</v>
      </c>
      <c r="AX36">
        <f>IF(Z36&gt;0, (R36*SUMPRODUCT(K36:$K$98, X36:$X$98)-K36*$AZ$3)/Z36, 0)</f>
        <v>250.45738400240884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2.1212274045307299E-2</v>
      </c>
      <c r="L37" s="2">
        <v>34</v>
      </c>
      <c r="M37" s="6">
        <v>1.8213139E-2</v>
      </c>
      <c r="Q37" s="4">
        <f t="shared" si="22"/>
        <v>25</v>
      </c>
      <c r="R37">
        <f t="shared" si="0"/>
        <v>50000</v>
      </c>
      <c r="S37">
        <f t="shared" si="1"/>
        <v>241.48181468982119</v>
      </c>
      <c r="U37">
        <f t="shared" si="12"/>
        <v>1.8213139E-2</v>
      </c>
      <c r="V37">
        <f t="shared" si="13"/>
        <v>0.01</v>
      </c>
      <c r="W37">
        <f t="shared" si="14"/>
        <v>0.62485812703402954</v>
      </c>
      <c r="X37">
        <f t="shared" si="15"/>
        <v>1.1380627922950437E-2</v>
      </c>
      <c r="Y37">
        <f t="shared" si="16"/>
        <v>6.2485812703402957E-3</v>
      </c>
      <c r="Z37">
        <f t="shared" si="17"/>
        <v>0.60722891784073874</v>
      </c>
      <c r="AB37">
        <f t="shared" si="18"/>
        <v>156.50033186958791</v>
      </c>
      <c r="AC37">
        <f t="shared" si="19"/>
        <v>146.63474101231793</v>
      </c>
      <c r="AE37">
        <f t="shared" si="2"/>
        <v>0</v>
      </c>
      <c r="AF37">
        <f t="shared" si="25"/>
        <v>0</v>
      </c>
      <c r="AG37">
        <f t="shared" si="25"/>
        <v>-15.180722946018468</v>
      </c>
      <c r="AH37">
        <f t="shared" si="4"/>
        <v>-569.03139614752183</v>
      </c>
      <c r="AI37">
        <f t="shared" si="26"/>
        <v>-584.21211909354031</v>
      </c>
      <c r="AJ37">
        <f t="shared" si="6"/>
        <v>9.8655908572699786</v>
      </c>
      <c r="AK37">
        <f t="shared" si="20"/>
        <v>10.955023230871154</v>
      </c>
      <c r="AL37">
        <f t="shared" si="23"/>
        <v>-563.39150500539927</v>
      </c>
      <c r="AN37">
        <f t="shared" si="27"/>
        <v>0</v>
      </c>
      <c r="AO37">
        <f t="shared" si="27"/>
        <v>0</v>
      </c>
      <c r="AP37">
        <f t="shared" si="27"/>
        <v>-0.32201765533682852</v>
      </c>
      <c r="AQ37">
        <f t="shared" si="27"/>
        <v>-12.070449915465053</v>
      </c>
      <c r="AR37">
        <f t="shared" si="27"/>
        <v>-12.392467570801882</v>
      </c>
      <c r="AS37">
        <f t="shared" si="27"/>
        <v>0.20927161688328896</v>
      </c>
      <c r="AT37">
        <f t="shared" si="27"/>
        <v>0.23238095494594668</v>
      </c>
      <c r="AU37">
        <f t="shared" si="24"/>
        <v>-11.950814998972648</v>
      </c>
      <c r="AW37">
        <v>34</v>
      </c>
      <c r="AX37">
        <f>IF(Z37&gt;0, (R37*SUMPRODUCT(K37:$K$98, X37:$X$98)-K37*$AZ$3)/Z37, 0)</f>
        <v>241.48181468982119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1.8939530397595803E-2</v>
      </c>
      <c r="L38" s="2">
        <v>35</v>
      </c>
      <c r="M38" s="6">
        <v>2.0774602E-2</v>
      </c>
      <c r="Q38" s="4">
        <f t="shared" si="22"/>
        <v>25</v>
      </c>
      <c r="R38">
        <f t="shared" si="0"/>
        <v>50000</v>
      </c>
      <c r="S38">
        <f t="shared" si="1"/>
        <v>232.25618511598765</v>
      </c>
      <c r="U38">
        <f t="shared" si="12"/>
        <v>2.0774602E-2</v>
      </c>
      <c r="V38">
        <f t="shared" si="13"/>
        <v>0.01</v>
      </c>
      <c r="W38">
        <f t="shared" si="14"/>
        <v>0.60722891784073874</v>
      </c>
      <c r="X38">
        <f t="shared" si="15"/>
        <v>1.2614939091032047E-2</v>
      </c>
      <c r="Y38">
        <f t="shared" si="16"/>
        <v>6.0722891784073876E-3</v>
      </c>
      <c r="Z38">
        <f t="shared" si="17"/>
        <v>0.58854168957129926</v>
      </c>
      <c r="AB38">
        <f t="shared" si="18"/>
        <v>146.63474101231793</v>
      </c>
      <c r="AC38">
        <f t="shared" si="19"/>
        <v>136.69244760154783</v>
      </c>
      <c r="AE38">
        <f t="shared" si="2"/>
        <v>0</v>
      </c>
      <c r="AF38">
        <f t="shared" si="25"/>
        <v>0</v>
      </c>
      <c r="AG38">
        <f t="shared" si="25"/>
        <v>-14.713542239282482</v>
      </c>
      <c r="AH38">
        <f t="shared" si="4"/>
        <v>-630.74695455160236</v>
      </c>
      <c r="AI38">
        <f t="shared" si="26"/>
        <v>-645.4604967908848</v>
      </c>
      <c r="AJ38">
        <f t="shared" si="6"/>
        <v>9.9422934107701053</v>
      </c>
      <c r="AK38">
        <f t="shared" si="20"/>
        <v>10.264431870862257</v>
      </c>
      <c r="AL38">
        <f t="shared" si="23"/>
        <v>-625.25377150925249</v>
      </c>
      <c r="AN38">
        <f t="shared" si="27"/>
        <v>0</v>
      </c>
      <c r="AO38">
        <f t="shared" si="27"/>
        <v>0</v>
      </c>
      <c r="AP38">
        <f t="shared" si="27"/>
        <v>-0.27866758049720042</v>
      </c>
      <c r="AQ38">
        <f t="shared" si="27"/>
        <v>-11.946051118921051</v>
      </c>
      <c r="AR38">
        <f t="shared" si="27"/>
        <v>-12.224718699418251</v>
      </c>
      <c r="AS38">
        <f t="shared" si="27"/>
        <v>0.18830236827509686</v>
      </c>
      <c r="AT38">
        <f t="shared" si="27"/>
        <v>0.19440351943224687</v>
      </c>
      <c r="AU38">
        <f t="shared" si="24"/>
        <v>-11.842012811710909</v>
      </c>
      <c r="AW38">
        <v>35</v>
      </c>
      <c r="AX38">
        <f>IF(Z38&gt;0, (R38*SUMPRODUCT(K38:$K$98, X38:$X$98)-K38*$AZ$3)/Z38, 0)</f>
        <v>232.25618511598765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1.6910294997853393E-2</v>
      </c>
      <c r="L39" s="2">
        <v>36</v>
      </c>
      <c r="M39" s="6">
        <v>2.3506165999999998E-2</v>
      </c>
      <c r="Q39" s="4">
        <f t="shared" si="22"/>
        <v>25</v>
      </c>
      <c r="R39">
        <f t="shared" si="0"/>
        <v>50000</v>
      </c>
      <c r="S39">
        <f t="shared" si="1"/>
        <v>222.64707652231743</v>
      </c>
      <c r="U39">
        <f t="shared" si="12"/>
        <v>2.3506165999999998E-2</v>
      </c>
      <c r="V39">
        <f t="shared" si="13"/>
        <v>0.01</v>
      </c>
      <c r="W39">
        <f t="shared" si="14"/>
        <v>0.58854168957129926</v>
      </c>
      <c r="X39">
        <f t="shared" si="15"/>
        <v>1.3834358652983429E-2</v>
      </c>
      <c r="Y39">
        <f t="shared" si="16"/>
        <v>5.8854168957129926E-3</v>
      </c>
      <c r="Z39">
        <f t="shared" si="17"/>
        <v>0.56882191402260285</v>
      </c>
      <c r="AB39">
        <f t="shared" si="18"/>
        <v>136.69244760154783</v>
      </c>
      <c r="AC39">
        <f t="shared" si="19"/>
        <v>126.64653621896153</v>
      </c>
      <c r="AE39">
        <f t="shared" si="2"/>
        <v>0</v>
      </c>
      <c r="AF39">
        <f t="shared" si="25"/>
        <v>0</v>
      </c>
      <c r="AG39">
        <f t="shared" si="25"/>
        <v>-14.220547850565071</v>
      </c>
      <c r="AH39">
        <f t="shared" si="4"/>
        <v>-691.71793264917142</v>
      </c>
      <c r="AI39">
        <f t="shared" si="26"/>
        <v>-705.93848049973644</v>
      </c>
      <c r="AJ39">
        <f t="shared" si="6"/>
        <v>10.045911382586297</v>
      </c>
      <c r="AK39">
        <f t="shared" si="20"/>
        <v>9.5684713321083485</v>
      </c>
      <c r="AL39">
        <f t="shared" si="23"/>
        <v>-686.32409778504177</v>
      </c>
      <c r="AN39">
        <f t="shared" si="27"/>
        <v>0</v>
      </c>
      <c r="AO39">
        <f t="shared" si="27"/>
        <v>0</v>
      </c>
      <c r="AP39">
        <f t="shared" si="27"/>
        <v>-0.24047365918414534</v>
      </c>
      <c r="AQ39">
        <f t="shared" si="27"/>
        <v>-11.697154296402774</v>
      </c>
      <c r="AR39">
        <f t="shared" si="27"/>
        <v>-11.937627955586919</v>
      </c>
      <c r="AS39">
        <f t="shared" si="27"/>
        <v>0.16987932500182754</v>
      </c>
      <c r="AT39">
        <f t="shared" si="27"/>
        <v>0.16180567290445541</v>
      </c>
      <c r="AU39">
        <f t="shared" si="24"/>
        <v>-11.605942957680634</v>
      </c>
      <c r="AW39">
        <v>36</v>
      </c>
      <c r="AX39">
        <f>IF(Z39&gt;0, (R39*SUMPRODUCT(K39:$K$98, X39:$X$98)-K39*$AZ$3)/Z39, 0)</f>
        <v>222.64707652231743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1.5098477676654815E-2</v>
      </c>
      <c r="L40" s="2">
        <v>37</v>
      </c>
      <c r="M40" s="6">
        <v>2.6226451000000001E-2</v>
      </c>
      <c r="Q40" s="4">
        <f t="shared" si="22"/>
        <v>25</v>
      </c>
      <c r="R40">
        <f t="shared" si="0"/>
        <v>50000</v>
      </c>
      <c r="S40">
        <f t="shared" si="1"/>
        <v>212.77386740045173</v>
      </c>
      <c r="U40">
        <f t="shared" si="12"/>
        <v>2.6226451000000001E-2</v>
      </c>
      <c r="V40">
        <f t="shared" si="13"/>
        <v>0.01</v>
      </c>
      <c r="W40">
        <f t="shared" si="14"/>
        <v>0.56882191402260285</v>
      </c>
      <c r="X40">
        <f t="shared" si="15"/>
        <v>1.4918180055840008E-2</v>
      </c>
      <c r="Y40">
        <f t="shared" si="16"/>
        <v>5.6882191402260283E-3</v>
      </c>
      <c r="Z40">
        <f t="shared" si="17"/>
        <v>0.54821551482653685</v>
      </c>
      <c r="AB40">
        <f t="shared" si="18"/>
        <v>126.64653621896153</v>
      </c>
      <c r="AC40">
        <f t="shared" si="19"/>
        <v>116.64593525857194</v>
      </c>
      <c r="AE40">
        <f t="shared" si="2"/>
        <v>0</v>
      </c>
      <c r="AF40">
        <f t="shared" si="25"/>
        <v>0</v>
      </c>
      <c r="AG40">
        <f t="shared" si="25"/>
        <v>-13.705387870663422</v>
      </c>
      <c r="AH40">
        <f t="shared" si="4"/>
        <v>-745.90900279200036</v>
      </c>
      <c r="AI40">
        <f t="shared" si="26"/>
        <v>-759.61439066266382</v>
      </c>
      <c r="AJ40">
        <f t="shared" si="6"/>
        <v>10.00060096038959</v>
      </c>
      <c r="AK40">
        <f t="shared" si="20"/>
        <v>8.8652575353273075</v>
      </c>
      <c r="AL40">
        <f t="shared" si="23"/>
        <v>-740.74853216694703</v>
      </c>
      <c r="AN40">
        <f t="shared" si="27"/>
        <v>0</v>
      </c>
      <c r="AO40">
        <f t="shared" si="27"/>
        <v>0</v>
      </c>
      <c r="AP40">
        <f t="shared" si="27"/>
        <v>-0.20693049281510734</v>
      </c>
      <c r="AQ40">
        <f t="shared" si="27"/>
        <v>-11.262090427470872</v>
      </c>
      <c r="AR40">
        <f t="shared" si="27"/>
        <v>-11.469020920285979</v>
      </c>
      <c r="AS40">
        <f t="shared" si="27"/>
        <v>0.15099385035357493</v>
      </c>
      <c r="AT40">
        <f t="shared" si="27"/>
        <v>0.13385189299493525</v>
      </c>
      <c r="AU40">
        <f t="shared" si="24"/>
        <v>-11.184175176937471</v>
      </c>
      <c r="AW40">
        <v>37</v>
      </c>
      <c r="AX40">
        <f>IF(Z40&gt;0, (R40*SUMPRODUCT(K40:$K$98, X40:$X$98)-K40*$AZ$3)/Z40, 0)</f>
        <v>212.77386740045173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1.348078363987037E-2</v>
      </c>
      <c r="L41" s="2">
        <v>38</v>
      </c>
      <c r="M41" s="6">
        <v>2.9219711999999998E-2</v>
      </c>
      <c r="Q41" s="4">
        <f t="shared" si="22"/>
        <v>25</v>
      </c>
      <c r="R41">
        <f t="shared" si="0"/>
        <v>50000</v>
      </c>
      <c r="S41">
        <f t="shared" si="1"/>
        <v>202.95357746549871</v>
      </c>
      <c r="U41">
        <f t="shared" si="12"/>
        <v>2.9219711999999998E-2</v>
      </c>
      <c r="V41">
        <f t="shared" si="13"/>
        <v>0.01</v>
      </c>
      <c r="W41">
        <f t="shared" si="14"/>
        <v>0.54821551482653685</v>
      </c>
      <c r="X41">
        <f t="shared" si="15"/>
        <v>1.6018699457163135E-2</v>
      </c>
      <c r="Y41">
        <f t="shared" si="16"/>
        <v>5.4821551482653686E-3</v>
      </c>
      <c r="Z41">
        <f t="shared" si="17"/>
        <v>0.52671466022110836</v>
      </c>
      <c r="AB41">
        <f t="shared" si="18"/>
        <v>116.64593525857194</v>
      </c>
      <c r="AC41">
        <f t="shared" si="19"/>
        <v>106.89862459539854</v>
      </c>
      <c r="AE41">
        <f t="shared" si="2"/>
        <v>0</v>
      </c>
      <c r="AF41">
        <f t="shared" si="25"/>
        <v>0</v>
      </c>
      <c r="AG41">
        <f t="shared" si="25"/>
        <v>-13.167866505527709</v>
      </c>
      <c r="AH41">
        <f t="shared" si="4"/>
        <v>-800.9349728581567</v>
      </c>
      <c r="AI41">
        <f t="shared" si="26"/>
        <v>-814.10283936368444</v>
      </c>
      <c r="AJ41">
        <f t="shared" si="6"/>
        <v>9.7473106631733941</v>
      </c>
      <c r="AK41">
        <f t="shared" si="20"/>
        <v>8.1652154681000368</v>
      </c>
      <c r="AL41">
        <f t="shared" si="23"/>
        <v>-796.19031323241097</v>
      </c>
      <c r="AN41">
        <f t="shared" si="27"/>
        <v>0</v>
      </c>
      <c r="AO41">
        <f t="shared" si="27"/>
        <v>0</v>
      </c>
      <c r="AP41">
        <f t="shared" si="27"/>
        <v>-0.17751315935971496</v>
      </c>
      <c r="AQ41">
        <f t="shared" si="27"/>
        <v>-10.797231078706258</v>
      </c>
      <c r="AR41">
        <f t="shared" si="27"/>
        <v>-10.974744238065973</v>
      </c>
      <c r="AS41">
        <f t="shared" si="27"/>
        <v>0.1314013861208419</v>
      </c>
      <c r="AT41">
        <f t="shared" si="27"/>
        <v>0.11007350309837946</v>
      </c>
      <c r="AU41">
        <f t="shared" si="24"/>
        <v>-10.733269348846751</v>
      </c>
      <c r="AW41">
        <v>38</v>
      </c>
      <c r="AX41">
        <f>IF(Z41&gt;0, (R41*SUMPRODUCT(K41:$K$98, X41:$X$98)-K41*$AZ$3)/Z41, 0)</f>
        <v>202.95357746549871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1.2036413964169972E-2</v>
      </c>
      <c r="L42" s="2">
        <v>39</v>
      </c>
      <c r="M42" s="6">
        <v>3.2402927999999998E-2</v>
      </c>
      <c r="Q42" s="4">
        <f t="shared" si="22"/>
        <v>25</v>
      </c>
      <c r="R42">
        <f t="shared" si="0"/>
        <v>50000</v>
      </c>
      <c r="S42">
        <f t="shared" si="1"/>
        <v>193.21502635507164</v>
      </c>
      <c r="U42">
        <f t="shared" si="12"/>
        <v>3.2402927999999998E-2</v>
      </c>
      <c r="V42">
        <f t="shared" si="13"/>
        <v>0.01</v>
      </c>
      <c r="W42">
        <f t="shared" si="14"/>
        <v>0.52671466022110836</v>
      </c>
      <c r="X42">
        <f t="shared" si="15"/>
        <v>1.7067097211689038E-2</v>
      </c>
      <c r="Y42">
        <f t="shared" si="16"/>
        <v>5.2671466022110834E-3</v>
      </c>
      <c r="Z42">
        <f t="shared" si="17"/>
        <v>0.50438041640720821</v>
      </c>
      <c r="AB42">
        <f t="shared" si="18"/>
        <v>106.89862459539854</v>
      </c>
      <c r="AC42">
        <f t="shared" si="19"/>
        <v>97.45387544910075</v>
      </c>
      <c r="AE42">
        <f t="shared" si="2"/>
        <v>0</v>
      </c>
      <c r="AF42">
        <f t="shared" si="25"/>
        <v>0</v>
      </c>
      <c r="AG42">
        <f t="shared" si="25"/>
        <v>-12.609510410180205</v>
      </c>
      <c r="AH42">
        <f t="shared" si="4"/>
        <v>-853.3548605844519</v>
      </c>
      <c r="AI42">
        <f t="shared" si="26"/>
        <v>-865.96437099463208</v>
      </c>
      <c r="AJ42">
        <f t="shared" si="6"/>
        <v>9.4447491462977951</v>
      </c>
      <c r="AK42">
        <f t="shared" si="20"/>
        <v>7.4829037216778991</v>
      </c>
      <c r="AL42">
        <f t="shared" si="23"/>
        <v>-849.03671812665641</v>
      </c>
      <c r="AN42">
        <f t="shared" si="27"/>
        <v>0</v>
      </c>
      <c r="AO42">
        <f t="shared" si="27"/>
        <v>0</v>
      </c>
      <c r="AP42">
        <f t="shared" si="27"/>
        <v>-0.15177328718243965</v>
      </c>
      <c r="AQ42">
        <f t="shared" si="27"/>
        <v>-10.271332360331018</v>
      </c>
      <c r="AR42">
        <f t="shared" si="27"/>
        <v>-10.423105647513456</v>
      </c>
      <c r="AS42">
        <f t="shared" si="27"/>
        <v>0.11368091051258121</v>
      </c>
      <c r="AT42">
        <f t="shared" si="27"/>
        <v>9.0067326848143323E-2</v>
      </c>
      <c r="AU42">
        <f t="shared" si="24"/>
        <v>-10.219357410152732</v>
      </c>
      <c r="AW42">
        <v>39</v>
      </c>
      <c r="AX42">
        <f>IF(Z42&gt;0, (R42*SUMPRODUCT(K42:$K$98, X42:$X$98)-K42*$AZ$3)/Z42, 0)</f>
        <v>193.21502635507164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1.0746798182294617E-2</v>
      </c>
      <c r="L43" s="2">
        <v>40</v>
      </c>
      <c r="M43" s="6">
        <v>3.5947104000000001E-2</v>
      </c>
      <c r="Q43" s="4">
        <f t="shared" si="22"/>
        <v>25</v>
      </c>
      <c r="R43">
        <f t="shared" si="0"/>
        <v>50000</v>
      </c>
      <c r="S43">
        <f t="shared" si="1"/>
        <v>183.68472187625053</v>
      </c>
      <c r="U43">
        <f t="shared" si="12"/>
        <v>3.5947104000000001E-2</v>
      </c>
      <c r="V43">
        <f t="shared" si="13"/>
        <v>0.01</v>
      </c>
      <c r="W43">
        <f t="shared" si="14"/>
        <v>0.50438041640720821</v>
      </c>
      <c r="X43">
        <f t="shared" si="15"/>
        <v>1.8131015284153219E-2</v>
      </c>
      <c r="Y43">
        <f t="shared" si="16"/>
        <v>5.0438041640720821E-3</v>
      </c>
      <c r="Z43">
        <f t="shared" si="17"/>
        <v>0.48120559695898291</v>
      </c>
      <c r="AB43">
        <f t="shared" si="18"/>
        <v>97.45387544910075</v>
      </c>
      <c r="AC43">
        <f t="shared" si="19"/>
        <v>88.390116242705886</v>
      </c>
      <c r="AE43">
        <f t="shared" si="2"/>
        <v>0</v>
      </c>
      <c r="AF43">
        <f t="shared" si="25"/>
        <v>0</v>
      </c>
      <c r="AG43">
        <f t="shared" si="25"/>
        <v>-12.030139923974573</v>
      </c>
      <c r="AH43">
        <f t="shared" si="4"/>
        <v>-906.5507642076609</v>
      </c>
      <c r="AI43">
        <f t="shared" si="26"/>
        <v>-918.58090413163552</v>
      </c>
      <c r="AJ43">
        <f t="shared" si="6"/>
        <v>9.0637592063948631</v>
      </c>
      <c r="AK43">
        <f t="shared" si="20"/>
        <v>6.8217712814370532</v>
      </c>
      <c r="AL43">
        <f t="shared" si="23"/>
        <v>-902.69537364380369</v>
      </c>
      <c r="AN43">
        <f t="shared" si="27"/>
        <v>0</v>
      </c>
      <c r="AO43">
        <f t="shared" si="27"/>
        <v>0</v>
      </c>
      <c r="AP43">
        <f t="shared" si="27"/>
        <v>-0.12928548586771985</v>
      </c>
      <c r="AQ43">
        <f t="shared" si="27"/>
        <v>-9.7425181049446863</v>
      </c>
      <c r="AR43">
        <f t="shared" si="27"/>
        <v>-9.8718035908124069</v>
      </c>
      <c r="AS43">
        <f t="shared" si="27"/>
        <v>9.7406390964040412E-2</v>
      </c>
      <c r="AT43">
        <f t="shared" si="27"/>
        <v>7.3312199207377346E-2</v>
      </c>
      <c r="AU43">
        <f t="shared" si="24"/>
        <v>-9.7010850006409903</v>
      </c>
      <c r="AW43">
        <v>40</v>
      </c>
      <c r="AX43">
        <f>IF(Z43&gt;0, (R43*SUMPRODUCT(K43:$K$98, X43:$X$98)-K43*$AZ$3)/Z43, 0)</f>
        <v>183.68472187625053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9.5953555199059081E-3</v>
      </c>
      <c r="L44" s="2">
        <v>41</v>
      </c>
      <c r="M44" s="6">
        <v>4.0034525000000001E-2</v>
      </c>
      <c r="Q44" s="4">
        <f t="shared" si="22"/>
        <v>25</v>
      </c>
      <c r="R44">
        <f t="shared" si="0"/>
        <v>50000</v>
      </c>
      <c r="S44">
        <f t="shared" si="1"/>
        <v>174.40556203424569</v>
      </c>
      <c r="U44">
        <f t="shared" si="12"/>
        <v>4.0034525000000001E-2</v>
      </c>
      <c r="V44">
        <f t="shared" si="13"/>
        <v>0.01</v>
      </c>
      <c r="W44">
        <f t="shared" si="14"/>
        <v>0.48120559695898291</v>
      </c>
      <c r="X44">
        <f t="shared" si="15"/>
        <v>1.9264837501594325E-2</v>
      </c>
      <c r="Y44">
        <f t="shared" si="16"/>
        <v>4.8120559695898294E-3</v>
      </c>
      <c r="Z44">
        <f t="shared" si="17"/>
        <v>0.45712870348779877</v>
      </c>
      <c r="AB44">
        <f t="shared" si="18"/>
        <v>88.390116242705886</v>
      </c>
      <c r="AC44">
        <f t="shared" si="19"/>
        <v>79.725788453775593</v>
      </c>
      <c r="AE44">
        <f t="shared" si="2"/>
        <v>0</v>
      </c>
      <c r="AF44">
        <f t="shared" si="25"/>
        <v>0</v>
      </c>
      <c r="AG44">
        <f t="shared" si="25"/>
        <v>-11.42821758719497</v>
      </c>
      <c r="AH44">
        <f t="shared" si="4"/>
        <v>-963.24187507971624</v>
      </c>
      <c r="AI44">
        <f t="shared" si="26"/>
        <v>-974.67009266691116</v>
      </c>
      <c r="AJ44">
        <f t="shared" si="6"/>
        <v>8.6643277889302937</v>
      </c>
      <c r="AK44">
        <f t="shared" si="20"/>
        <v>6.1873081369894125</v>
      </c>
      <c r="AL44">
        <f t="shared" si="23"/>
        <v>-959.81845674099145</v>
      </c>
      <c r="AN44">
        <f t="shared" si="27"/>
        <v>0</v>
      </c>
      <c r="AO44">
        <f t="shared" si="27"/>
        <v>0</v>
      </c>
      <c r="AP44">
        <f t="shared" si="27"/>
        <v>-0.10965781070797703</v>
      </c>
      <c r="AQ44">
        <f t="shared" si="27"/>
        <v>-9.242648243050672</v>
      </c>
      <c r="AR44">
        <f t="shared" si="27"/>
        <v>-9.3523060537586495</v>
      </c>
      <c r="AS44">
        <f t="shared" si="27"/>
        <v>8.3137305475786447E-2</v>
      </c>
      <c r="AT44">
        <f t="shared" si="27"/>
        <v>5.9369421285620103E-2</v>
      </c>
      <c r="AU44">
        <f t="shared" si="24"/>
        <v>-9.209799326997242</v>
      </c>
      <c r="AW44">
        <v>41</v>
      </c>
      <c r="AX44">
        <f>IF(Z44&gt;0, (R44*SUMPRODUCT(K44:$K$98, X44:$X$98)-K44*$AZ$3)/Z44, 0)</f>
        <v>174.40556203424569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8.5672817142017025E-3</v>
      </c>
      <c r="L45" s="2">
        <v>42</v>
      </c>
      <c r="M45" s="6">
        <v>4.4405750000000001E-2</v>
      </c>
      <c r="Q45" s="4">
        <f t="shared" si="22"/>
        <v>25</v>
      </c>
      <c r="R45">
        <f t="shared" si="0"/>
        <v>50000</v>
      </c>
      <c r="S45">
        <f t="shared" si="1"/>
        <v>165.28500322876272</v>
      </c>
      <c r="U45">
        <f t="shared" si="12"/>
        <v>4.4405750000000001E-2</v>
      </c>
      <c r="V45">
        <f t="shared" si="13"/>
        <v>0.01</v>
      </c>
      <c r="W45">
        <f t="shared" si="14"/>
        <v>0.45712870348779877</v>
      </c>
      <c r="X45">
        <f t="shared" si="15"/>
        <v>2.029914292490332E-2</v>
      </c>
      <c r="Y45">
        <f t="shared" si="16"/>
        <v>4.5712870348779879E-3</v>
      </c>
      <c r="Z45">
        <f t="shared" si="17"/>
        <v>0.43225827352801749</v>
      </c>
      <c r="AB45">
        <f t="shared" si="18"/>
        <v>79.725788453775593</v>
      </c>
      <c r="AC45">
        <f t="shared" si="19"/>
        <v>71.445810135737773</v>
      </c>
      <c r="AE45">
        <f t="shared" si="2"/>
        <v>0</v>
      </c>
      <c r="AF45">
        <f t="shared" si="25"/>
        <v>0</v>
      </c>
      <c r="AG45">
        <f t="shared" si="25"/>
        <v>-10.806456838200438</v>
      </c>
      <c r="AH45">
        <f t="shared" si="4"/>
        <v>-1014.957146245166</v>
      </c>
      <c r="AI45">
        <f t="shared" si="26"/>
        <v>-1025.7636030833664</v>
      </c>
      <c r="AJ45">
        <f t="shared" si="6"/>
        <v>8.2799783180378199</v>
      </c>
      <c r="AK45">
        <f t="shared" si="20"/>
        <v>5.5808051917642922</v>
      </c>
      <c r="AL45">
        <f t="shared" si="23"/>
        <v>-1011.9028195735643</v>
      </c>
      <c r="AN45">
        <f t="shared" si="27"/>
        <v>0</v>
      </c>
      <c r="AO45">
        <f t="shared" si="27"/>
        <v>0</v>
      </c>
      <c r="AP45">
        <f t="shared" si="27"/>
        <v>-9.2581960065224553E-2</v>
      </c>
      <c r="AQ45">
        <f t="shared" si="27"/>
        <v>-8.6954237997245531</v>
      </c>
      <c r="AR45">
        <f t="shared" si="27"/>
        <v>-8.7880057597897778</v>
      </c>
      <c r="AS45">
        <f t="shared" si="27"/>
        <v>7.0936906838111977E-2</v>
      </c>
      <c r="AT45">
        <f t="shared" si="27"/>
        <v>4.7812330269924146E-2</v>
      </c>
      <c r="AU45">
        <f t="shared" si="24"/>
        <v>-8.6692565226817422</v>
      </c>
      <c r="AW45">
        <v>42</v>
      </c>
      <c r="AX45">
        <f>IF(Z45&gt;0, (R45*SUMPRODUCT(K45:$K$98, X45:$X$98)-K45*$AZ$3)/Z45, 0)</f>
        <v>165.28500322876272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7.6493586733943769E-3</v>
      </c>
      <c r="L46" s="2">
        <v>43</v>
      </c>
      <c r="M46" s="6">
        <v>4.9048597999999999E-2</v>
      </c>
      <c r="Q46" s="4">
        <f t="shared" si="22"/>
        <v>25</v>
      </c>
      <c r="R46">
        <f t="shared" si="0"/>
        <v>50000</v>
      </c>
      <c r="S46">
        <f t="shared" si="1"/>
        <v>156.39191362720453</v>
      </c>
      <c r="U46">
        <f t="shared" si="12"/>
        <v>4.9048597999999999E-2</v>
      </c>
      <c r="V46">
        <f t="shared" si="13"/>
        <v>0.01</v>
      </c>
      <c r="W46">
        <f t="shared" si="14"/>
        <v>0.43225827352801749</v>
      </c>
      <c r="X46">
        <f t="shared" si="15"/>
        <v>2.1201662290449771E-2</v>
      </c>
      <c r="Y46">
        <f t="shared" si="16"/>
        <v>4.3225827352801746E-3</v>
      </c>
      <c r="Z46">
        <f t="shared" si="17"/>
        <v>0.40673402850228751</v>
      </c>
      <c r="AB46">
        <f t="shared" si="18"/>
        <v>71.445810135737773</v>
      </c>
      <c r="AC46">
        <f t="shared" si="19"/>
        <v>63.609913054774694</v>
      </c>
      <c r="AE46">
        <f t="shared" si="2"/>
        <v>0</v>
      </c>
      <c r="AF46">
        <f t="shared" si="25"/>
        <v>0</v>
      </c>
      <c r="AG46">
        <f t="shared" si="25"/>
        <v>-10.168350712557189</v>
      </c>
      <c r="AH46">
        <f t="shared" si="4"/>
        <v>-1060.0831145224886</v>
      </c>
      <c r="AI46">
        <f t="shared" si="26"/>
        <v>-1070.2514652350458</v>
      </c>
      <c r="AJ46">
        <f t="shared" si="6"/>
        <v>7.835897080963079</v>
      </c>
      <c r="AK46">
        <f t="shared" si="20"/>
        <v>5.0012067095016448</v>
      </c>
      <c r="AL46">
        <f t="shared" si="23"/>
        <v>-1057.4143614445809</v>
      </c>
      <c r="AN46">
        <f t="shared" si="27"/>
        <v>0</v>
      </c>
      <c r="AO46">
        <f t="shared" si="27"/>
        <v>0</v>
      </c>
      <c r="AP46">
        <f t="shared" si="27"/>
        <v>-7.7781361717215225E-2</v>
      </c>
      <c r="AQ46">
        <f t="shared" si="27"/>
        <v>-8.1089559665915232</v>
      </c>
      <c r="AR46">
        <f t="shared" si="27"/>
        <v>-8.1867373283087375</v>
      </c>
      <c r="AS46">
        <f t="shared" si="27"/>
        <v>5.9939587300090608E-2</v>
      </c>
      <c r="AT46">
        <f t="shared" si="27"/>
        <v>3.8256023920764562E-2</v>
      </c>
      <c r="AU46">
        <f t="shared" si="24"/>
        <v>-8.0885417170878817</v>
      </c>
      <c r="AW46">
        <v>43</v>
      </c>
      <c r="AX46">
        <f>IF(Z46&gt;0, (R46*SUMPRODUCT(K46:$K$98, X46:$X$98)-K46*$AZ$3)/Z46, 0)</f>
        <v>156.39191362720453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6.8297845298164071E-3</v>
      </c>
      <c r="L47" s="2">
        <v>44</v>
      </c>
      <c r="M47" s="6">
        <v>5.4278005999999997E-2</v>
      </c>
      <c r="Q47" s="4">
        <f t="shared" si="22"/>
        <v>25</v>
      </c>
      <c r="R47">
        <f t="shared" si="0"/>
        <v>50000</v>
      </c>
      <c r="S47">
        <f t="shared" si="1"/>
        <v>147.84517507160271</v>
      </c>
      <c r="U47">
        <f t="shared" si="12"/>
        <v>5.4278005999999997E-2</v>
      </c>
      <c r="V47">
        <f t="shared" si="13"/>
        <v>0.01</v>
      </c>
      <c r="W47">
        <f t="shared" si="14"/>
        <v>0.40673402850228751</v>
      </c>
      <c r="X47">
        <f t="shared" si="15"/>
        <v>2.2076712039451333E-2</v>
      </c>
      <c r="Y47">
        <f t="shared" si="16"/>
        <v>4.0673402850228751E-3</v>
      </c>
      <c r="Z47">
        <f t="shared" si="17"/>
        <v>0.38058997617781332</v>
      </c>
      <c r="AB47">
        <f t="shared" si="18"/>
        <v>63.609913054774694</v>
      </c>
      <c r="AC47">
        <f t="shared" si="19"/>
        <v>56.268391658505912</v>
      </c>
      <c r="AE47">
        <f t="shared" si="2"/>
        <v>0</v>
      </c>
      <c r="AF47">
        <f t="shared" si="25"/>
        <v>0</v>
      </c>
      <c r="AG47">
        <f t="shared" si="25"/>
        <v>-9.5147494044453325</v>
      </c>
      <c r="AH47">
        <f t="shared" si="4"/>
        <v>-1103.8356019725666</v>
      </c>
      <c r="AI47">
        <f t="shared" si="26"/>
        <v>-1113.350351377012</v>
      </c>
      <c r="AJ47">
        <f t="shared" si="6"/>
        <v>7.3415213962687815</v>
      </c>
      <c r="AK47">
        <f t="shared" si="20"/>
        <v>4.4526939138342287</v>
      </c>
      <c r="AL47">
        <f t="shared" si="23"/>
        <v>-1101.5561360669089</v>
      </c>
      <c r="AN47">
        <f t="shared" si="27"/>
        <v>0</v>
      </c>
      <c r="AO47">
        <f t="shared" si="27"/>
        <v>0</v>
      </c>
      <c r="AP47">
        <f t="shared" si="27"/>
        <v>-6.4983688287560598E-2</v>
      </c>
      <c r="AQ47">
        <f t="shared" si="27"/>
        <v>-7.5389593178128163</v>
      </c>
      <c r="AR47">
        <f t="shared" si="27"/>
        <v>-7.6039430061003772</v>
      </c>
      <c r="AS47">
        <f t="shared" si="27"/>
        <v>5.0141009257552674E-2</v>
      </c>
      <c r="AT47">
        <f t="shared" si="27"/>
        <v>3.0410940008712684E-2</v>
      </c>
      <c r="AU47">
        <f t="shared" si="24"/>
        <v>-7.5233910568341118</v>
      </c>
      <c r="AW47">
        <v>44</v>
      </c>
      <c r="AX47">
        <f>IF(Z47&gt;0, (R47*SUMPRODUCT(K47:$K$98, X47:$X$98)-K47*$AZ$3)/Z47, 0)</f>
        <v>147.84517507160271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6.0980219016217915E-3</v>
      </c>
      <c r="L48" s="2">
        <v>45</v>
      </c>
      <c r="M48" s="6">
        <v>6.0174738999999998E-2</v>
      </c>
      <c r="Q48" s="4">
        <f t="shared" si="22"/>
        <v>25</v>
      </c>
      <c r="R48">
        <f t="shared" si="0"/>
        <v>50000</v>
      </c>
      <c r="S48">
        <f t="shared" si="1"/>
        <v>139.63586023342449</v>
      </c>
      <c r="U48">
        <f t="shared" si="12"/>
        <v>6.0174738999999998E-2</v>
      </c>
      <c r="V48">
        <f t="shared" si="13"/>
        <v>0.01</v>
      </c>
      <c r="W48">
        <f t="shared" si="14"/>
        <v>0.38058997617781332</v>
      </c>
      <c r="X48">
        <f t="shared" si="15"/>
        <v>2.2901902482516133E-2</v>
      </c>
      <c r="Y48">
        <f t="shared" si="16"/>
        <v>3.8058997617781334E-3</v>
      </c>
      <c r="Z48">
        <f t="shared" si="17"/>
        <v>0.35388217393351906</v>
      </c>
      <c r="AB48">
        <f t="shared" si="18"/>
        <v>56.268391658505912</v>
      </c>
      <c r="AC48">
        <f t="shared" si="19"/>
        <v>49.414641778481283</v>
      </c>
      <c r="AE48">
        <f t="shared" si="2"/>
        <v>0</v>
      </c>
      <c r="AF48">
        <f t="shared" si="25"/>
        <v>0</v>
      </c>
      <c r="AG48">
        <f t="shared" si="25"/>
        <v>-8.8470543483379771</v>
      </c>
      <c r="AH48">
        <f t="shared" si="4"/>
        <v>-1145.0951241258067</v>
      </c>
      <c r="AI48">
        <f t="shared" si="26"/>
        <v>-1153.9421784741446</v>
      </c>
      <c r="AJ48">
        <f t="shared" si="6"/>
        <v>6.8537498800246297</v>
      </c>
      <c r="AK48">
        <f t="shared" si="20"/>
        <v>3.9387874160954142</v>
      </c>
      <c r="AL48">
        <f t="shared" si="23"/>
        <v>-1143.1496411780245</v>
      </c>
      <c r="AN48">
        <f t="shared" si="27"/>
        <v>0</v>
      </c>
      <c r="AO48">
        <f t="shared" si="27"/>
        <v>0</v>
      </c>
      <c r="AP48">
        <f t="shared" si="27"/>
        <v>-5.3949531181003291E-2</v>
      </c>
      <c r="AQ48">
        <f t="shared" si="27"/>
        <v>-6.982815146359493</v>
      </c>
      <c r="AR48">
        <f t="shared" si="27"/>
        <v>-7.0367646775404964</v>
      </c>
      <c r="AS48">
        <f t="shared" si="27"/>
        <v>4.1794316876627914E-2</v>
      </c>
      <c r="AT48">
        <f t="shared" si="27"/>
        <v>2.4018811929182139E-2</v>
      </c>
      <c r="AU48">
        <f t="shared" si="24"/>
        <v>-6.9709515487346856</v>
      </c>
      <c r="AW48">
        <v>45</v>
      </c>
      <c r="AX48">
        <f>IF(Z48&gt;0, (R48*SUMPRODUCT(K48:$K$98, X48:$X$98)-K48*$AZ$3)/Z48, 0)</f>
        <v>139.63586023342449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5.4446624121623132E-3</v>
      </c>
      <c r="L49" s="2">
        <v>46</v>
      </c>
      <c r="M49" s="6">
        <v>6.6923788999999997E-2</v>
      </c>
      <c r="Q49" s="4">
        <f t="shared" si="22"/>
        <v>25</v>
      </c>
      <c r="R49">
        <f t="shared" si="0"/>
        <v>50000</v>
      </c>
      <c r="S49">
        <f t="shared" si="1"/>
        <v>131.76878796713842</v>
      </c>
      <c r="U49">
        <f t="shared" si="12"/>
        <v>6.6923788999999997E-2</v>
      </c>
      <c r="V49">
        <f t="shared" si="13"/>
        <v>0.01</v>
      </c>
      <c r="W49">
        <f t="shared" si="14"/>
        <v>0.35388217393351906</v>
      </c>
      <c r="X49">
        <f t="shared" si="15"/>
        <v>2.3683135939188128E-2</v>
      </c>
      <c r="Y49">
        <f t="shared" si="16"/>
        <v>3.5388217393351909E-3</v>
      </c>
      <c r="Z49">
        <f t="shared" si="17"/>
        <v>0.32666021625499575</v>
      </c>
      <c r="AB49">
        <f t="shared" si="18"/>
        <v>49.414641778481283</v>
      </c>
      <c r="AC49">
        <f t="shared" si="19"/>
        <v>43.043620773004122</v>
      </c>
      <c r="AE49">
        <f t="shared" si="2"/>
        <v>0</v>
      </c>
      <c r="AF49">
        <f t="shared" si="25"/>
        <v>0</v>
      </c>
      <c r="AG49">
        <f t="shared" si="25"/>
        <v>-8.1665054063748936</v>
      </c>
      <c r="AH49">
        <f t="shared" si="4"/>
        <v>-1184.1567969594064</v>
      </c>
      <c r="AI49">
        <f t="shared" si="26"/>
        <v>-1192.3233023657813</v>
      </c>
      <c r="AJ49">
        <f t="shared" si="6"/>
        <v>6.3710210054771608</v>
      </c>
      <c r="AK49">
        <f t="shared" si="20"/>
        <v>3.4590249244936899</v>
      </c>
      <c r="AL49">
        <f t="shared" si="23"/>
        <v>-1182.4932564358105</v>
      </c>
      <c r="AN49">
        <f t="shared" si="27"/>
        <v>0</v>
      </c>
      <c r="AO49">
        <f t="shared" si="27"/>
        <v>0</v>
      </c>
      <c r="AP49">
        <f t="shared" si="27"/>
        <v>-4.4463865024809701E-2</v>
      </c>
      <c r="AQ49">
        <f t="shared" si="27"/>
        <v>-6.4473340025114005</v>
      </c>
      <c r="AR49">
        <f t="shared" si="27"/>
        <v>-6.49179786753621</v>
      </c>
      <c r="AS49">
        <f t="shared" si="27"/>
        <v>3.4688058595618042E-2</v>
      </c>
      <c r="AT49">
        <f t="shared" si="27"/>
        <v>1.8833222989123377E-2</v>
      </c>
      <c r="AU49">
        <f t="shared" si="24"/>
        <v>-6.4382765859514688</v>
      </c>
      <c r="AW49">
        <v>46</v>
      </c>
      <c r="AX49">
        <f>IF(Z49&gt;0, (R49*SUMPRODUCT(K49:$K$98, X49:$X$98)-K49*$AZ$3)/Z49, 0)</f>
        <v>131.76878796713842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4.8613057251449222E-3</v>
      </c>
      <c r="L50" s="2">
        <v>47</v>
      </c>
      <c r="M50" s="6">
        <v>7.4711050000000001E-2</v>
      </c>
      <c r="Q50" s="4">
        <f t="shared" si="22"/>
        <v>25</v>
      </c>
      <c r="R50">
        <f t="shared" si="0"/>
        <v>50000</v>
      </c>
      <c r="S50">
        <f t="shared" si="1"/>
        <v>124.22729715602331</v>
      </c>
      <c r="U50">
        <f t="shared" si="12"/>
        <v>7.4711050000000001E-2</v>
      </c>
      <c r="V50">
        <f t="shared" si="13"/>
        <v>0.01</v>
      </c>
      <c r="W50">
        <f t="shared" si="14"/>
        <v>0.32666021625499575</v>
      </c>
      <c r="X50">
        <f t="shared" si="15"/>
        <v>2.4405127749637802E-2</v>
      </c>
      <c r="Y50">
        <f t="shared" si="16"/>
        <v>3.2666021625499574E-3</v>
      </c>
      <c r="Z50">
        <f t="shared" si="17"/>
        <v>0.29898848634280795</v>
      </c>
      <c r="AB50">
        <f t="shared" si="18"/>
        <v>43.043620773004122</v>
      </c>
      <c r="AC50">
        <f t="shared" si="19"/>
        <v>37.142531539137622</v>
      </c>
      <c r="AE50">
        <f t="shared" si="2"/>
        <v>0</v>
      </c>
      <c r="AF50">
        <f t="shared" si="25"/>
        <v>0</v>
      </c>
      <c r="AG50">
        <f t="shared" si="25"/>
        <v>-7.474712158570199</v>
      </c>
      <c r="AH50">
        <f t="shared" si="4"/>
        <v>-1220.25638748189</v>
      </c>
      <c r="AI50">
        <f t="shared" si="26"/>
        <v>-1227.7310996404601</v>
      </c>
      <c r="AJ50">
        <f t="shared" si="6"/>
        <v>5.9010892338665002</v>
      </c>
      <c r="AK50">
        <f t="shared" si="20"/>
        <v>3.0130534541102887</v>
      </c>
      <c r="AL50">
        <f t="shared" si="23"/>
        <v>-1218.8169569524832</v>
      </c>
      <c r="AN50">
        <f t="shared" si="27"/>
        <v>0</v>
      </c>
      <c r="AO50">
        <f t="shared" si="27"/>
        <v>0</v>
      </c>
      <c r="AP50">
        <f t="shared" si="27"/>
        <v>-3.6336861010267667E-2</v>
      </c>
      <c r="AQ50">
        <f t="shared" si="27"/>
        <v>-5.9320393626103725</v>
      </c>
      <c r="AR50">
        <f t="shared" si="27"/>
        <v>-5.9683762236206395</v>
      </c>
      <c r="AS50">
        <f t="shared" si="27"/>
        <v>2.868699887718628E-2</v>
      </c>
      <c r="AT50">
        <f t="shared" si="27"/>
        <v>1.464737400663403E-2</v>
      </c>
      <c r="AU50">
        <f t="shared" si="24"/>
        <v>-5.925041850736819</v>
      </c>
      <c r="AW50">
        <v>47</v>
      </c>
      <c r="AX50">
        <f>IF(Z50&gt;0, (R50*SUMPRODUCT(K50:$K$98, X50:$X$98)-K50*$AZ$3)/Z50, 0)</f>
        <v>124.22729715602331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4.3404515403079663E-3</v>
      </c>
      <c r="L51" s="2">
        <v>48</v>
      </c>
      <c r="M51" s="6">
        <v>8.3689026999999999E-2</v>
      </c>
      <c r="Q51" s="4">
        <f t="shared" si="22"/>
        <v>25</v>
      </c>
      <c r="R51">
        <f t="shared" si="0"/>
        <v>50000</v>
      </c>
      <c r="S51">
        <f t="shared" si="1"/>
        <v>116.97769120985603</v>
      </c>
      <c r="U51">
        <f t="shared" si="12"/>
        <v>8.3689026999999999E-2</v>
      </c>
      <c r="V51">
        <f t="shared" si="13"/>
        <v>0.01</v>
      </c>
      <c r="W51">
        <f t="shared" si="14"/>
        <v>0.29898848634280795</v>
      </c>
      <c r="X51">
        <f t="shared" si="15"/>
        <v>2.5022055506232384E-2</v>
      </c>
      <c r="Y51">
        <f t="shared" si="16"/>
        <v>2.9898848634280794E-3</v>
      </c>
      <c r="Z51">
        <f t="shared" si="17"/>
        <v>0.27097654597314746</v>
      </c>
      <c r="AB51">
        <f t="shared" si="18"/>
        <v>37.142531539137622</v>
      </c>
      <c r="AC51">
        <f t="shared" si="19"/>
        <v>31.698210719960201</v>
      </c>
      <c r="AE51">
        <f t="shared" si="2"/>
        <v>0</v>
      </c>
      <c r="AF51">
        <f t="shared" si="25"/>
        <v>0</v>
      </c>
      <c r="AG51">
        <f t="shared" si="25"/>
        <v>-6.7744136493286868</v>
      </c>
      <c r="AH51">
        <f t="shared" si="4"/>
        <v>-1251.1027753116191</v>
      </c>
      <c r="AI51">
        <f t="shared" si="26"/>
        <v>-1257.8771889609477</v>
      </c>
      <c r="AJ51">
        <f t="shared" si="6"/>
        <v>5.4443208191774204</v>
      </c>
      <c r="AK51">
        <f t="shared" si="20"/>
        <v>2.5999772077396339</v>
      </c>
      <c r="AL51">
        <f t="shared" si="23"/>
        <v>-1249.8328909340307</v>
      </c>
      <c r="AN51">
        <f t="shared" si="27"/>
        <v>0</v>
      </c>
      <c r="AO51">
        <f t="shared" si="27"/>
        <v>0</v>
      </c>
      <c r="AP51">
        <f t="shared" si="27"/>
        <v>-2.9404014158912011E-2</v>
      </c>
      <c r="AQ51">
        <f t="shared" si="27"/>
        <v>-5.4303509681848885</v>
      </c>
      <c r="AR51">
        <f t="shared" si="27"/>
        <v>-5.4597549823438003</v>
      </c>
      <c r="AS51">
        <f t="shared" si="27"/>
        <v>2.3630810685529365E-2</v>
      </c>
      <c r="AT51">
        <f t="shared" si="27"/>
        <v>1.12850750760991E-2</v>
      </c>
      <c r="AU51">
        <f t="shared" si="24"/>
        <v>-5.424839096582172</v>
      </c>
      <c r="AW51">
        <v>48</v>
      </c>
      <c r="AX51">
        <f>IF(Z51&gt;0, (R51*SUMPRODUCT(K51:$K$98, X51:$X$98)-K51*$AZ$3)/Z51, 0)</f>
        <v>116.97769120985603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3.8754031609892553E-3</v>
      </c>
      <c r="L52" s="2">
        <v>49</v>
      </c>
      <c r="M52" s="6">
        <v>9.4384723000000004E-2</v>
      </c>
      <c r="Q52" s="4">
        <f t="shared" si="22"/>
        <v>25</v>
      </c>
      <c r="R52">
        <f t="shared" si="0"/>
        <v>50000</v>
      </c>
      <c r="S52">
        <f t="shared" si="1"/>
        <v>110.03025235371351</v>
      </c>
      <c r="U52">
        <f t="shared" si="12"/>
        <v>9.4384723000000004E-2</v>
      </c>
      <c r="V52">
        <f t="shared" si="13"/>
        <v>0.01</v>
      </c>
      <c r="W52">
        <f t="shared" si="14"/>
        <v>0.27097654597314746</v>
      </c>
      <c r="X52">
        <f t="shared" si="15"/>
        <v>2.5576046231172291E-2</v>
      </c>
      <c r="Y52">
        <f t="shared" si="16"/>
        <v>2.7097654597314745E-3</v>
      </c>
      <c r="Z52">
        <f t="shared" si="17"/>
        <v>0.24269073428224369</v>
      </c>
      <c r="AB52">
        <f t="shared" si="18"/>
        <v>31.698210719960201</v>
      </c>
      <c r="AC52">
        <f t="shared" si="19"/>
        <v>26.703322736983303</v>
      </c>
      <c r="AE52">
        <f t="shared" si="2"/>
        <v>0</v>
      </c>
      <c r="AF52">
        <f t="shared" si="25"/>
        <v>0</v>
      </c>
      <c r="AG52">
        <f t="shared" si="25"/>
        <v>-6.0672683570560926</v>
      </c>
      <c r="AH52">
        <f t="shared" si="4"/>
        <v>-1278.8023115586145</v>
      </c>
      <c r="AI52">
        <f t="shared" si="26"/>
        <v>-1284.8695799156706</v>
      </c>
      <c r="AJ52">
        <f t="shared" si="6"/>
        <v>4.9948879829768984</v>
      </c>
      <c r="AK52">
        <f t="shared" si="20"/>
        <v>2.2188747503972142</v>
      </c>
      <c r="AL52">
        <f t="shared" si="23"/>
        <v>-1277.6558171822965</v>
      </c>
      <c r="AN52">
        <f t="shared" si="27"/>
        <v>0</v>
      </c>
      <c r="AO52">
        <f t="shared" si="27"/>
        <v>0</v>
      </c>
      <c r="AP52">
        <f t="shared" si="27"/>
        <v>-2.3513110969505268E-2</v>
      </c>
      <c r="AQ52">
        <f t="shared" si="27"/>
        <v>-4.9558745204946213</v>
      </c>
      <c r="AR52">
        <f t="shared" si="27"/>
        <v>-4.9793876314641263</v>
      </c>
      <c r="AS52">
        <f t="shared" si="27"/>
        <v>1.9357204678015917E-2</v>
      </c>
      <c r="AT52">
        <f t="shared" si="27"/>
        <v>8.5990342215286081E-3</v>
      </c>
      <c r="AU52">
        <f t="shared" si="24"/>
        <v>-4.9514313925645821</v>
      </c>
      <c r="AW52">
        <v>49</v>
      </c>
      <c r="AX52">
        <f>IF(Z52&gt;0, (R52*SUMPRODUCT(K52:$K$98, X52:$X$98)-K52*$AZ$3)/Z52, 0)</f>
        <v>110.03025235371351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3.4601813937404063E-3</v>
      </c>
      <c r="L53" s="2">
        <v>50</v>
      </c>
      <c r="M53" s="6">
        <v>0.106719178</v>
      </c>
      <c r="Q53" s="4">
        <f t="shared" si="22"/>
        <v>25</v>
      </c>
      <c r="R53">
        <f t="shared" si="0"/>
        <v>50000</v>
      </c>
      <c r="S53">
        <f t="shared" si="1"/>
        <v>103.26476037835755</v>
      </c>
      <c r="U53">
        <f t="shared" si="12"/>
        <v>0.106719178</v>
      </c>
      <c r="V53">
        <f t="shared" si="13"/>
        <v>0.01</v>
      </c>
      <c r="W53">
        <f t="shared" si="14"/>
        <v>0.24269073428224369</v>
      </c>
      <c r="X53">
        <f t="shared" si="15"/>
        <v>2.5899755670817468E-2</v>
      </c>
      <c r="Y53">
        <f t="shared" si="16"/>
        <v>2.426907342822437E-3</v>
      </c>
      <c r="Z53">
        <f t="shared" si="17"/>
        <v>0.21436407126860377</v>
      </c>
      <c r="AB53">
        <f t="shared" si="18"/>
        <v>26.703322736983303</v>
      </c>
      <c r="AC53">
        <f t="shared" si="19"/>
        <v>22.136254453281527</v>
      </c>
      <c r="AE53">
        <f t="shared" si="2"/>
        <v>0</v>
      </c>
      <c r="AF53">
        <f t="shared" si="25"/>
        <v>0</v>
      </c>
      <c r="AG53">
        <f t="shared" si="25"/>
        <v>-5.3591017817150943</v>
      </c>
      <c r="AH53">
        <f t="shared" si="4"/>
        <v>-1294.9877835408734</v>
      </c>
      <c r="AI53">
        <f t="shared" si="26"/>
        <v>-1300.3468853225884</v>
      </c>
      <c r="AJ53">
        <f t="shared" si="6"/>
        <v>4.5670682837017758</v>
      </c>
      <c r="AK53">
        <f t="shared" si="20"/>
        <v>1.8692325915888315</v>
      </c>
      <c r="AL53">
        <f t="shared" si="23"/>
        <v>-1293.9105844472979</v>
      </c>
      <c r="AN53">
        <f t="shared" si="27"/>
        <v>0</v>
      </c>
      <c r="AO53">
        <f t="shared" si="27"/>
        <v>0</v>
      </c>
      <c r="AP53">
        <f t="shared" si="27"/>
        <v>-1.854346427225163E-2</v>
      </c>
      <c r="AQ53">
        <f t="shared" si="27"/>
        <v>-4.4808926337292583</v>
      </c>
      <c r="AR53">
        <f t="shared" si="27"/>
        <v>-4.4994360980015102</v>
      </c>
      <c r="AS53">
        <f t="shared" si="27"/>
        <v>1.5802884699206817E-2</v>
      </c>
      <c r="AT53">
        <f t="shared" si="27"/>
        <v>6.4678838339888344E-3</v>
      </c>
      <c r="AU53">
        <f t="shared" si="24"/>
        <v>-4.4771653294683151</v>
      </c>
      <c r="AW53">
        <v>50</v>
      </c>
      <c r="AX53">
        <f>IF(Z53&gt;0, (R53*SUMPRODUCT(K53:$K$98, X53:$X$98)-K53*$AZ$3)/Z53, 0)</f>
        <v>103.26476037835755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3.0894476729825052E-3</v>
      </c>
      <c r="L54" s="2">
        <v>51</v>
      </c>
      <c r="M54" s="6">
        <v>0.12088460199999999</v>
      </c>
      <c r="Q54" s="4">
        <f t="shared" si="22"/>
        <v>25</v>
      </c>
      <c r="R54">
        <f t="shared" si="0"/>
        <v>50000</v>
      </c>
      <c r="S54">
        <f t="shared" si="1"/>
        <v>96.628141302628876</v>
      </c>
      <c r="U54">
        <f t="shared" si="12"/>
        <v>0.12088460199999999</v>
      </c>
      <c r="V54">
        <f t="shared" si="13"/>
        <v>0.01</v>
      </c>
      <c r="W54">
        <f t="shared" si="14"/>
        <v>0.21436407126860377</v>
      </c>
      <c r="X54">
        <f t="shared" si="15"/>
        <v>2.5913315438404801E-2</v>
      </c>
      <c r="Y54">
        <f t="shared" si="16"/>
        <v>2.1436407126860378E-3</v>
      </c>
      <c r="Z54">
        <f t="shared" si="17"/>
        <v>0.18630711511751291</v>
      </c>
      <c r="AB54">
        <f t="shared" si="18"/>
        <v>22.136254453281527</v>
      </c>
      <c r="AC54">
        <f t="shared" si="19"/>
        <v>18.002510245260183</v>
      </c>
      <c r="AE54">
        <f t="shared" si="2"/>
        <v>0</v>
      </c>
      <c r="AF54">
        <f t="shared" si="25"/>
        <v>0</v>
      </c>
      <c r="AG54">
        <f t="shared" si="25"/>
        <v>-4.6576778779378225</v>
      </c>
      <c r="AH54">
        <f t="shared" si="4"/>
        <v>-1295.6657719202401</v>
      </c>
      <c r="AI54">
        <f t="shared" si="26"/>
        <v>-1300.323449798178</v>
      </c>
      <c r="AJ54">
        <f t="shared" si="6"/>
        <v>4.1337442080213442</v>
      </c>
      <c r="AK54">
        <f t="shared" si="20"/>
        <v>1.5495378117297069</v>
      </c>
      <c r="AL54">
        <f t="shared" si="23"/>
        <v>-1294.6401677784268</v>
      </c>
      <c r="AN54">
        <f t="shared" si="27"/>
        <v>0</v>
      </c>
      <c r="AO54">
        <f t="shared" si="27"/>
        <v>0</v>
      </c>
      <c r="AP54">
        <f t="shared" si="27"/>
        <v>-1.4389652081497098E-2</v>
      </c>
      <c r="AQ54">
        <f t="shared" si="27"/>
        <v>-4.002891604022067</v>
      </c>
      <c r="AR54">
        <f t="shared" si="27"/>
        <v>-4.0172812561035647</v>
      </c>
      <c r="AS54">
        <f t="shared" si="27"/>
        <v>1.2770986424176451E-2</v>
      </c>
      <c r="AT54">
        <f t="shared" si="27"/>
        <v>4.7872159866467461E-3</v>
      </c>
      <c r="AU54">
        <f t="shared" si="24"/>
        <v>-3.9997230536927404</v>
      </c>
      <c r="AW54">
        <v>51</v>
      </c>
      <c r="AX54">
        <f>IF(Z54&gt;0, (R54*SUMPRODUCT(K54:$K$98, X54:$X$98)-K54*$AZ$3)/Z54, 0)</f>
        <v>96.628141302628876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2.758435422305808E-3</v>
      </c>
      <c r="L55" s="2">
        <v>52</v>
      </c>
      <c r="M55" s="6">
        <v>0.13724737000000001</v>
      </c>
      <c r="Q55" s="4">
        <f t="shared" si="22"/>
        <v>25</v>
      </c>
      <c r="R55">
        <f t="shared" si="0"/>
        <v>50000</v>
      </c>
      <c r="S55">
        <f t="shared" si="1"/>
        <v>90.068753757523012</v>
      </c>
      <c r="U55">
        <f t="shared" si="12"/>
        <v>0.13724737000000001</v>
      </c>
      <c r="V55">
        <f t="shared" si="13"/>
        <v>0.01</v>
      </c>
      <c r="W55">
        <f t="shared" si="14"/>
        <v>0.18630711511751291</v>
      </c>
      <c r="X55">
        <f t="shared" si="15"/>
        <v>2.5570161562165888E-2</v>
      </c>
      <c r="Y55">
        <f t="shared" si="16"/>
        <v>1.8630711511751291E-3</v>
      </c>
      <c r="Z55">
        <f t="shared" si="17"/>
        <v>0.15887388240417191</v>
      </c>
      <c r="AB55">
        <f t="shared" si="18"/>
        <v>18.002510245260183</v>
      </c>
      <c r="AC55">
        <f t="shared" si="19"/>
        <v>14.309572592763027</v>
      </c>
      <c r="AE55">
        <f t="shared" si="2"/>
        <v>0</v>
      </c>
      <c r="AF55">
        <f t="shared" si="25"/>
        <v>0</v>
      </c>
      <c r="AG55">
        <f t="shared" si="25"/>
        <v>-3.9718470601042979</v>
      </c>
      <c r="AH55">
        <f t="shared" si="4"/>
        <v>-1278.5080781082943</v>
      </c>
      <c r="AI55">
        <f t="shared" si="26"/>
        <v>-1282.4799251683985</v>
      </c>
      <c r="AJ55">
        <f t="shared" si="6"/>
        <v>3.6929376524971556</v>
      </c>
      <c r="AK55">
        <f t="shared" si="20"/>
        <v>1.2601757171682129</v>
      </c>
      <c r="AL55">
        <f t="shared" si="23"/>
        <v>-1277.526811798733</v>
      </c>
      <c r="AN55">
        <f t="shared" si="27"/>
        <v>0</v>
      </c>
      <c r="AO55">
        <f t="shared" si="27"/>
        <v>0</v>
      </c>
      <c r="AP55">
        <f t="shared" si="27"/>
        <v>-1.0956083622572881E-2</v>
      </c>
      <c r="AQ55">
        <f t="shared" si="27"/>
        <v>-3.5266819703580397</v>
      </c>
      <c r="AR55">
        <f t="shared" si="27"/>
        <v>-3.5376380539806123</v>
      </c>
      <c r="AS55">
        <f t="shared" si="27"/>
        <v>1.0186730033015011E-2</v>
      </c>
      <c r="AT55">
        <f t="shared" si="27"/>
        <v>3.4761133365664239E-3</v>
      </c>
      <c r="AU55">
        <f t="shared" si="24"/>
        <v>-3.5239752106110305</v>
      </c>
      <c r="AW55">
        <v>52</v>
      </c>
      <c r="AX55">
        <f>IF(Z55&gt;0, (R55*SUMPRODUCT(K55:$K$98, X55:$X$98)-K55*$AZ$3)/Z55, 0)</f>
        <v>90.068753757523012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2.4628887699159E-3</v>
      </c>
      <c r="L56" s="2">
        <v>53</v>
      </c>
      <c r="M56" s="6">
        <v>0.155543078</v>
      </c>
      <c r="Q56" s="4">
        <f t="shared" si="22"/>
        <v>25</v>
      </c>
      <c r="R56">
        <f t="shared" si="0"/>
        <v>50000</v>
      </c>
      <c r="S56">
        <f t="shared" si="1"/>
        <v>83.422725168915832</v>
      </c>
      <c r="U56">
        <f t="shared" si="12"/>
        <v>0.155543078</v>
      </c>
      <c r="V56">
        <f t="shared" si="13"/>
        <v>0.01</v>
      </c>
      <c r="W56">
        <f t="shared" si="14"/>
        <v>0.15887388240417191</v>
      </c>
      <c r="X56">
        <f t="shared" si="15"/>
        <v>2.4711732682954939E-2</v>
      </c>
      <c r="Y56">
        <f t="shared" si="16"/>
        <v>1.5887388240417191E-3</v>
      </c>
      <c r="Z56">
        <f t="shared" si="17"/>
        <v>0.13257341089717525</v>
      </c>
      <c r="AB56">
        <f t="shared" si="18"/>
        <v>14.309572592763027</v>
      </c>
      <c r="AC56">
        <f t="shared" si="19"/>
        <v>11.059635221980802</v>
      </c>
      <c r="AE56">
        <f t="shared" si="2"/>
        <v>0</v>
      </c>
      <c r="AF56">
        <f t="shared" si="25"/>
        <v>0</v>
      </c>
      <c r="AG56">
        <f t="shared" si="25"/>
        <v>-3.3143352724293815</v>
      </c>
      <c r="AH56">
        <f t="shared" si="4"/>
        <v>-1235.586634147747</v>
      </c>
      <c r="AI56">
        <f t="shared" si="26"/>
        <v>-1238.9009694201764</v>
      </c>
      <c r="AJ56">
        <f t="shared" si="6"/>
        <v>3.2499373707822254</v>
      </c>
      <c r="AK56">
        <f t="shared" si="20"/>
        <v>1.0016700814934121</v>
      </c>
      <c r="AL56">
        <f t="shared" si="23"/>
        <v>-1234.6493619679009</v>
      </c>
      <c r="AN56">
        <f t="shared" si="27"/>
        <v>0</v>
      </c>
      <c r="AO56">
        <f t="shared" si="27"/>
        <v>0</v>
      </c>
      <c r="AP56">
        <f t="shared" si="27"/>
        <v>-8.1628391222024789E-3</v>
      </c>
      <c r="AQ56">
        <f t="shared" si="27"/>
        <v>-3.0431124455006717</v>
      </c>
      <c r="AR56">
        <f t="shared" si="27"/>
        <v>-3.0512752846228741</v>
      </c>
      <c r="AS56">
        <f t="shared" si="27"/>
        <v>8.0042342534295489E-3</v>
      </c>
      <c r="AT56">
        <f t="shared" si="27"/>
        <v>2.4670019948708692E-3</v>
      </c>
      <c r="AU56">
        <f t="shared" si="24"/>
        <v>-3.0408040483745742</v>
      </c>
      <c r="AW56">
        <v>53</v>
      </c>
      <c r="AX56">
        <f>IF(Z56&gt;0, (R56*SUMPRODUCT(K56:$K$98, X56:$X$98)-K56*$AZ$3)/Z56, 0)</f>
        <v>83.422725168915832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2.1990078302820534E-3</v>
      </c>
      <c r="L57" s="2">
        <v>54</v>
      </c>
      <c r="M57" s="6">
        <v>0.175905283</v>
      </c>
      <c r="Q57" s="4">
        <f t="shared" si="22"/>
        <v>25</v>
      </c>
      <c r="R57">
        <f t="shared" si="0"/>
        <v>50000</v>
      </c>
      <c r="S57">
        <f t="shared" si="1"/>
        <v>76.566495603726935</v>
      </c>
      <c r="U57">
        <f t="shared" si="12"/>
        <v>0.175905283</v>
      </c>
      <c r="V57">
        <f t="shared" si="13"/>
        <v>0.01</v>
      </c>
      <c r="W57">
        <f t="shared" si="14"/>
        <v>0.13257341089717525</v>
      </c>
      <c r="X57">
        <f t="shared" si="15"/>
        <v>2.3320363362142896E-2</v>
      </c>
      <c r="Y57">
        <f t="shared" si="16"/>
        <v>1.3257341089717525E-3</v>
      </c>
      <c r="Z57">
        <f t="shared" si="17"/>
        <v>0.1079273134260606</v>
      </c>
      <c r="AB57">
        <f t="shared" si="18"/>
        <v>11.059635221980802</v>
      </c>
      <c r="AC57">
        <f t="shared" si="19"/>
        <v>8.2636161689585279</v>
      </c>
      <c r="AE57">
        <f t="shared" si="2"/>
        <v>0</v>
      </c>
      <c r="AF57">
        <f t="shared" si="25"/>
        <v>0</v>
      </c>
      <c r="AG57">
        <f t="shared" si="25"/>
        <v>-2.6981828356515152</v>
      </c>
      <c r="AH57">
        <f t="shared" si="4"/>
        <v>-1166.0181681071447</v>
      </c>
      <c r="AI57">
        <f t="shared" si="26"/>
        <v>-1168.7163509427962</v>
      </c>
      <c r="AJ57">
        <f t="shared" si="6"/>
        <v>2.7960190530222739</v>
      </c>
      <c r="AK57">
        <f t="shared" si="20"/>
        <v>0.77417446553865621</v>
      </c>
      <c r="AL57">
        <f t="shared" si="23"/>
        <v>-1165.1461574242353</v>
      </c>
      <c r="AN57">
        <f t="shared" si="27"/>
        <v>0</v>
      </c>
      <c r="AO57">
        <f t="shared" si="27"/>
        <v>0</v>
      </c>
      <c r="AP57">
        <f t="shared" si="27"/>
        <v>-5.933325183130317E-3</v>
      </c>
      <c r="AQ57">
        <f t="shared" si="27"/>
        <v>-2.564083081918747</v>
      </c>
      <c r="AR57">
        <f t="shared" si="27"/>
        <v>-2.5700164071018774</v>
      </c>
      <c r="AS57">
        <f t="shared" si="27"/>
        <v>6.1484677912137919E-3</v>
      </c>
      <c r="AT57">
        <f t="shared" si="27"/>
        <v>1.7024157117239288E-3</v>
      </c>
      <c r="AU57">
        <f t="shared" si="24"/>
        <v>-2.5621655235989396</v>
      </c>
      <c r="AW57">
        <v>54</v>
      </c>
      <c r="AX57">
        <f>IF(Z57&gt;0, (R57*SUMPRODUCT(K57:$K$98, X57:$X$98)-K57*$AZ$3)/Z57, 0)</f>
        <v>76.566495603726935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1.9633998484661188E-3</v>
      </c>
      <c r="L58" s="2">
        <v>55</v>
      </c>
      <c r="M58" s="6">
        <v>0.19813004200000001</v>
      </c>
      <c r="Q58" s="4">
        <f t="shared" si="22"/>
        <v>25</v>
      </c>
      <c r="R58">
        <f t="shared" si="0"/>
        <v>50000</v>
      </c>
      <c r="S58">
        <f t="shared" si="1"/>
        <v>69.270390769782964</v>
      </c>
      <c r="U58">
        <f t="shared" si="12"/>
        <v>0.19813004200000001</v>
      </c>
      <c r="V58">
        <f t="shared" si="13"/>
        <v>0.01</v>
      </c>
      <c r="W58">
        <f t="shared" si="14"/>
        <v>0.1079273134260606</v>
      </c>
      <c r="X58">
        <f t="shared" si="15"/>
        <v>2.1383643142052551E-2</v>
      </c>
      <c r="Y58">
        <f t="shared" si="16"/>
        <v>1.0792731342606061E-3</v>
      </c>
      <c r="Z58">
        <f t="shared" si="17"/>
        <v>8.5464397149747448E-2</v>
      </c>
      <c r="AB58">
        <f t="shared" si="18"/>
        <v>8.2636161689585279</v>
      </c>
      <c r="AC58">
        <f t="shared" si="19"/>
        <v>5.9201521874669307</v>
      </c>
      <c r="AE58">
        <f t="shared" si="2"/>
        <v>0</v>
      </c>
      <c r="AF58">
        <f t="shared" si="25"/>
        <v>0</v>
      </c>
      <c r="AG58">
        <f t="shared" si="25"/>
        <v>-2.1366099287436864</v>
      </c>
      <c r="AH58">
        <f t="shared" si="4"/>
        <v>-1069.1821571026276</v>
      </c>
      <c r="AI58">
        <f t="shared" si="26"/>
        <v>-1071.3187670313712</v>
      </c>
      <c r="AJ58">
        <f t="shared" si="6"/>
        <v>2.3434639814915972</v>
      </c>
      <c r="AK58">
        <f t="shared" si="20"/>
        <v>0.57845313182709701</v>
      </c>
      <c r="AL58">
        <f t="shared" si="23"/>
        <v>-1068.3968499180526</v>
      </c>
      <c r="AN58">
        <f t="shared" si="27"/>
        <v>0</v>
      </c>
      <c r="AO58">
        <f t="shared" si="27"/>
        <v>0</v>
      </c>
      <c r="AP58">
        <f t="shared" si="27"/>
        <v>-4.1950196103265587E-3</v>
      </c>
      <c r="AQ58">
        <f t="shared" si="27"/>
        <v>-2.0992320852379769</v>
      </c>
      <c r="AR58">
        <f t="shared" si="27"/>
        <v>-2.1034271048483033</v>
      </c>
      <c r="AS58">
        <f t="shared" si="27"/>
        <v>4.6011568261464094E-3</v>
      </c>
      <c r="AT58">
        <f t="shared" si="27"/>
        <v>1.1357347913740741E-3</v>
      </c>
      <c r="AU58">
        <f t="shared" si="24"/>
        <v>-2.0976902132307829</v>
      </c>
      <c r="AW58">
        <v>55</v>
      </c>
      <c r="AX58">
        <f>IF(Z58&gt;0, (R58*SUMPRODUCT(K58:$K$98, X58:$X$98)-K58*$AZ$3)/Z58, 0)</f>
        <v>69.270390769782964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1.7530355789876059E-3</v>
      </c>
      <c r="L59" s="2">
        <v>56</v>
      </c>
      <c r="M59" s="6">
        <v>0.22255936300000001</v>
      </c>
      <c r="Q59" s="4">
        <f t="shared" si="22"/>
        <v>25</v>
      </c>
      <c r="R59">
        <f t="shared" si="0"/>
        <v>50000</v>
      </c>
      <c r="S59">
        <f t="shared" si="1"/>
        <v>61.258908439186008</v>
      </c>
      <c r="U59">
        <f t="shared" si="12"/>
        <v>0.22255936300000001</v>
      </c>
      <c r="V59">
        <f t="shared" si="13"/>
        <v>0.01</v>
      </c>
      <c r="W59">
        <f t="shared" si="14"/>
        <v>8.5464397149747448E-2</v>
      </c>
      <c r="X59">
        <f t="shared" si="15"/>
        <v>1.9020901788826809E-2</v>
      </c>
      <c r="Y59">
        <f t="shared" si="16"/>
        <v>8.5464397149747446E-4</v>
      </c>
      <c r="Z59">
        <f t="shared" si="17"/>
        <v>6.5588851389423178E-2</v>
      </c>
      <c r="AB59">
        <f t="shared" si="18"/>
        <v>5.9201521874669307</v>
      </c>
      <c r="AC59">
        <f t="shared" si="19"/>
        <v>4.0179014418960524</v>
      </c>
      <c r="AE59">
        <f t="shared" si="2"/>
        <v>0</v>
      </c>
      <c r="AF59">
        <f t="shared" si="25"/>
        <v>0</v>
      </c>
      <c r="AG59">
        <f t="shared" si="25"/>
        <v>-1.6397212847355795</v>
      </c>
      <c r="AH59">
        <f t="shared" si="4"/>
        <v>-951.04508944134045</v>
      </c>
      <c r="AI59">
        <f t="shared" si="26"/>
        <v>-952.68481072607608</v>
      </c>
      <c r="AJ59">
        <f t="shared" si="6"/>
        <v>1.9022507455708784</v>
      </c>
      <c r="AK59">
        <f t="shared" si="20"/>
        <v>0.41441065312268521</v>
      </c>
      <c r="AL59">
        <f t="shared" si="23"/>
        <v>-950.36814932738253</v>
      </c>
      <c r="AN59">
        <f t="shared" si="27"/>
        <v>0</v>
      </c>
      <c r="AO59">
        <f t="shared" si="27"/>
        <v>0</v>
      </c>
      <c r="AP59">
        <f t="shared" si="27"/>
        <v>-2.8744897517647377E-3</v>
      </c>
      <c r="AQ59">
        <f t="shared" si="27"/>
        <v>-1.6672158790121197</v>
      </c>
      <c r="AR59">
        <f t="shared" si="27"/>
        <v>-1.6700903687638846</v>
      </c>
      <c r="AS59">
        <f t="shared" si="27"/>
        <v>3.3347132371414497E-3</v>
      </c>
      <c r="AT59">
        <f t="shared" si="27"/>
        <v>7.2647661923555843E-4</v>
      </c>
      <c r="AU59">
        <f t="shared" si="24"/>
        <v>-1.6660291789075075</v>
      </c>
      <c r="AW59">
        <v>56</v>
      </c>
      <c r="AX59">
        <f>IF(Z59&gt;0, (R59*SUMPRODUCT(K59:$K$98, X59:$X$98)-K59*$AZ$3)/Z59, 0)</f>
        <v>61.258908439186008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1.5652103383817909E-3</v>
      </c>
      <c r="L60" s="2">
        <v>57</v>
      </c>
      <c r="M60" s="6">
        <v>0.25004150400000003</v>
      </c>
      <c r="Q60" s="4">
        <f t="shared" si="22"/>
        <v>25</v>
      </c>
      <c r="R60">
        <f t="shared" si="0"/>
        <v>50000</v>
      </c>
      <c r="S60">
        <f t="shared" si="1"/>
        <v>52.058605697219171</v>
      </c>
      <c r="U60">
        <f t="shared" si="12"/>
        <v>0.25004150400000003</v>
      </c>
      <c r="V60">
        <f t="shared" si="13"/>
        <v>0.01</v>
      </c>
      <c r="W60">
        <f t="shared" si="14"/>
        <v>6.5588851389423178E-2</v>
      </c>
      <c r="X60">
        <f t="shared" si="15"/>
        <v>1.6399935047043863E-2</v>
      </c>
      <c r="Y60">
        <f t="shared" si="16"/>
        <v>6.5588851389423183E-4</v>
      </c>
      <c r="Z60">
        <f t="shared" si="17"/>
        <v>4.8533027828485086E-2</v>
      </c>
      <c r="AB60">
        <f t="shared" si="18"/>
        <v>4.0179014418960524</v>
      </c>
      <c r="AC60">
        <f t="shared" si="19"/>
        <v>2.5265617590152702</v>
      </c>
      <c r="AE60">
        <f t="shared" si="2"/>
        <v>0</v>
      </c>
      <c r="AF60">
        <f t="shared" si="25"/>
        <v>0</v>
      </c>
      <c r="AG60">
        <f t="shared" si="25"/>
        <v>-1.2133256957121272</v>
      </c>
      <c r="AH60">
        <f t="shared" si="4"/>
        <v>-819.99675235219308</v>
      </c>
      <c r="AI60">
        <f t="shared" si="26"/>
        <v>-821.2100780479052</v>
      </c>
      <c r="AJ60">
        <f t="shared" si="6"/>
        <v>1.4913396828807821</v>
      </c>
      <c r="AK60">
        <f t="shared" si="20"/>
        <v>0.28125310093272371</v>
      </c>
      <c r="AL60">
        <f t="shared" si="23"/>
        <v>-819.43748526409161</v>
      </c>
      <c r="AN60">
        <f t="shared" si="27"/>
        <v>0</v>
      </c>
      <c r="AO60">
        <f t="shared" si="27"/>
        <v>0</v>
      </c>
      <c r="AP60">
        <f t="shared" si="27"/>
        <v>-1.8991099227529005E-3</v>
      </c>
      <c r="AQ60">
        <f t="shared" si="27"/>
        <v>-1.2834673942211459</v>
      </c>
      <c r="AR60">
        <f t="shared" si="27"/>
        <v>-1.2853665041438986</v>
      </c>
      <c r="AS60">
        <f t="shared" si="27"/>
        <v>2.3342602896840219E-3</v>
      </c>
      <c r="AT60">
        <f t="shared" si="27"/>
        <v>4.4022026128183645E-4</v>
      </c>
      <c r="AU60">
        <f t="shared" si="24"/>
        <v>-1.2825920235929327</v>
      </c>
      <c r="AW60">
        <v>57</v>
      </c>
      <c r="AX60">
        <f>IF(Z60&gt;0, (R60*SUMPRODUCT(K60:$K$98, X60:$X$98)-K60*$AZ$3)/Z60, 0)</f>
        <v>52.058605697219171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1.3975092306980274E-3</v>
      </c>
      <c r="L61" s="2">
        <v>58</v>
      </c>
      <c r="M61" s="6">
        <v>0.28092614399999999</v>
      </c>
      <c r="Q61" s="4">
        <f t="shared" si="22"/>
        <v>25</v>
      </c>
      <c r="R61">
        <f t="shared" si="0"/>
        <v>50000</v>
      </c>
      <c r="S61">
        <f t="shared" si="1"/>
        <v>40.685389005125856</v>
      </c>
      <c r="U61">
        <f t="shared" si="12"/>
        <v>0.28092614399999999</v>
      </c>
      <c r="V61">
        <f t="shared" si="13"/>
        <v>0.01</v>
      </c>
      <c r="W61">
        <f t="shared" si="14"/>
        <v>4.8533027828485086E-2</v>
      </c>
      <c r="X61">
        <f t="shared" si="15"/>
        <v>1.3634196364501009E-2</v>
      </c>
      <c r="Y61">
        <f t="shared" si="16"/>
        <v>4.8533027828485086E-4</v>
      </c>
      <c r="Z61">
        <f t="shared" si="17"/>
        <v>3.4413501185699226E-2</v>
      </c>
      <c r="AB61">
        <f t="shared" si="18"/>
        <v>2.5265617590152702</v>
      </c>
      <c r="AC61">
        <f t="shared" si="19"/>
        <v>1.4001266827685328</v>
      </c>
      <c r="AE61">
        <f t="shared" si="2"/>
        <v>0</v>
      </c>
      <c r="AF61">
        <f t="shared" si="25"/>
        <v>0</v>
      </c>
      <c r="AG61">
        <f t="shared" si="25"/>
        <v>-0.86033752964248067</v>
      </c>
      <c r="AH61">
        <f t="shared" si="4"/>
        <v>-681.70981822505041</v>
      </c>
      <c r="AI61">
        <f t="shared" si="26"/>
        <v>-682.57015575469291</v>
      </c>
      <c r="AJ61">
        <f t="shared" si="6"/>
        <v>1.1264350762467374</v>
      </c>
      <c r="AK61">
        <f t="shared" si="20"/>
        <v>0.17685932313106895</v>
      </c>
      <c r="AL61">
        <f t="shared" si="23"/>
        <v>-681.26686135531509</v>
      </c>
      <c r="AN61">
        <f t="shared" si="27"/>
        <v>0</v>
      </c>
      <c r="AO61">
        <f t="shared" si="27"/>
        <v>0</v>
      </c>
      <c r="AP61">
        <f t="shared" si="27"/>
        <v>-1.2023296391913045E-3</v>
      </c>
      <c r="AQ61">
        <f t="shared" si="27"/>
        <v>-0.95269576362698227</v>
      </c>
      <c r="AR61">
        <f t="shared" si="27"/>
        <v>-0.95389809326617359</v>
      </c>
      <c r="AS61">
        <f t="shared" si="27"/>
        <v>1.5742034168368519E-3</v>
      </c>
      <c r="AT61">
        <f t="shared" si="27"/>
        <v>2.4716253661067402E-4</v>
      </c>
      <c r="AU61">
        <f t="shared" si="24"/>
        <v>-0.95207672731272608</v>
      </c>
      <c r="AW61">
        <v>58</v>
      </c>
      <c r="AX61">
        <f>IF(Z61&gt;0, (R61*SUMPRODUCT(K61:$K$98, X61:$X$98)-K61*$AZ$3)/Z61, 0)</f>
        <v>40.685389005125856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1.2477760988375245E-3</v>
      </c>
      <c r="L62" s="2">
        <v>59</v>
      </c>
      <c r="M62" s="6">
        <v>0.31575788199999999</v>
      </c>
      <c r="Q62" s="4">
        <f t="shared" si="22"/>
        <v>25</v>
      </c>
      <c r="R62">
        <f t="shared" si="0"/>
        <v>50000</v>
      </c>
      <c r="S62">
        <f t="shared" si="1"/>
        <v>25.325929290064099</v>
      </c>
      <c r="U62">
        <f t="shared" si="12"/>
        <v>0.31575788199999999</v>
      </c>
      <c r="V62">
        <f t="shared" si="13"/>
        <v>0.01</v>
      </c>
      <c r="W62">
        <f t="shared" si="14"/>
        <v>3.4413501185699226E-2</v>
      </c>
      <c r="X62">
        <f t="shared" si="15"/>
        <v>1.0866334246600875E-2</v>
      </c>
      <c r="Y62">
        <f t="shared" si="16"/>
        <v>3.4413501185699225E-4</v>
      </c>
      <c r="Z62">
        <f t="shared" si="17"/>
        <v>2.3203031927241356E-2</v>
      </c>
      <c r="AB62">
        <f t="shared" si="18"/>
        <v>1.4001266827685328</v>
      </c>
      <c r="AC62">
        <f t="shared" si="19"/>
        <v>0.58763834590441433</v>
      </c>
      <c r="AE62">
        <f t="shared" si="2"/>
        <v>0</v>
      </c>
      <c r="AF62">
        <f t="shared" si="25"/>
        <v>0</v>
      </c>
      <c r="AG62">
        <f t="shared" si="25"/>
        <v>-0.58007579818103394</v>
      </c>
      <c r="AH62">
        <f t="shared" si="4"/>
        <v>-543.31671233004374</v>
      </c>
      <c r="AI62">
        <f t="shared" si="26"/>
        <v>-543.89678812822478</v>
      </c>
      <c r="AJ62">
        <f t="shared" si="6"/>
        <v>0.81248833686411848</v>
      </c>
      <c r="AK62">
        <f t="shared" si="20"/>
        <v>9.8008867793797305E-2</v>
      </c>
      <c r="AL62">
        <f t="shared" si="23"/>
        <v>-542.9862909235668</v>
      </c>
      <c r="AN62">
        <f t="shared" si="27"/>
        <v>0</v>
      </c>
      <c r="AO62">
        <f t="shared" si="27"/>
        <v>0</v>
      </c>
      <c r="AP62">
        <f t="shared" si="27"/>
        <v>-7.2380471648439372E-4</v>
      </c>
      <c r="AQ62">
        <f t="shared" si="27"/>
        <v>-0.67793760774441147</v>
      </c>
      <c r="AR62">
        <f t="shared" si="27"/>
        <v>-0.67866141246089595</v>
      </c>
      <c r="AS62">
        <f t="shared" si="27"/>
        <v>1.0138035273232981E-3</v>
      </c>
      <c r="AT62">
        <f t="shared" si="27"/>
        <v>1.222931227072271E-4</v>
      </c>
      <c r="AU62">
        <f t="shared" si="24"/>
        <v>-0.67752531581086528</v>
      </c>
      <c r="AW62">
        <v>59</v>
      </c>
      <c r="AX62">
        <f>IF(Z62&gt;0, (R62*SUMPRODUCT(K62:$K$98, X62:$X$98)-K62*$AZ$3)/Z62, 0)</f>
        <v>25.325929290064099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1.114085802533504E-3</v>
      </c>
      <c r="L63" s="2">
        <v>60</v>
      </c>
      <c r="M63" s="6">
        <v>0.35338435200000001</v>
      </c>
      <c r="Q63" s="4">
        <f t="shared" si="22"/>
        <v>25</v>
      </c>
      <c r="R63">
        <f t="shared" si="0"/>
        <v>50000</v>
      </c>
      <c r="S63">
        <f t="shared" si="1"/>
        <v>2.3617199072632182</v>
      </c>
      <c r="U63">
        <f t="shared" si="12"/>
        <v>0.35338435200000001</v>
      </c>
      <c r="V63">
        <f t="shared" si="13"/>
        <v>0.01</v>
      </c>
      <c r="W63">
        <f t="shared" si="14"/>
        <v>2.3203031927241356E-2</v>
      </c>
      <c r="X63">
        <f t="shared" si="15"/>
        <v>8.1995884020434982E-3</v>
      </c>
      <c r="Y63">
        <f t="shared" si="16"/>
        <v>2.3203031927241356E-4</v>
      </c>
      <c r="Z63">
        <f t="shared" si="17"/>
        <v>1.4771413205925444E-2</v>
      </c>
      <c r="AB63">
        <f t="shared" si="18"/>
        <v>0.58763834590441433</v>
      </c>
      <c r="AC63">
        <f t="shared" si="19"/>
        <v>3.4885940626844913E-2</v>
      </c>
      <c r="AE63">
        <f t="shared" si="2"/>
        <v>0</v>
      </c>
      <c r="AF63">
        <f t="shared" si="25"/>
        <v>0</v>
      </c>
      <c r="AG63">
        <f t="shared" si="25"/>
        <v>-0.36928533014813608</v>
      </c>
      <c r="AH63">
        <f t="shared" si="4"/>
        <v>-409.97942010217491</v>
      </c>
      <c r="AI63">
        <f t="shared" si="26"/>
        <v>-410.34870543232307</v>
      </c>
      <c r="AJ63">
        <f t="shared" si="6"/>
        <v>0.55275240527756941</v>
      </c>
      <c r="AK63">
        <f t="shared" si="20"/>
        <v>4.1134684213309007E-2</v>
      </c>
      <c r="AL63">
        <f t="shared" si="23"/>
        <v>-409.75481834283221</v>
      </c>
      <c r="AN63">
        <f t="shared" si="27"/>
        <v>0</v>
      </c>
      <c r="AO63">
        <f t="shared" si="27"/>
        <v>0</v>
      </c>
      <c r="AP63">
        <f t="shared" si="27"/>
        <v>-4.1141554340193618E-4</v>
      </c>
      <c r="AQ63">
        <f t="shared" si="27"/>
        <v>-0.45675225126675212</v>
      </c>
      <c r="AR63">
        <f t="shared" si="27"/>
        <v>-0.45716366681015408</v>
      </c>
      <c r="AS63">
        <f t="shared" si="27"/>
        <v>6.158136070359856E-4</v>
      </c>
      <c r="AT63">
        <f t="shared" si="27"/>
        <v>4.5827567673746619E-5</v>
      </c>
      <c r="AU63">
        <f t="shared" si="24"/>
        <v>-0.45650202563544434</v>
      </c>
      <c r="AW63">
        <v>60</v>
      </c>
      <c r="AX63">
        <f>IF(Z63&gt;0, (R63*SUMPRODUCT(K63:$K$98, X63:$X$98)-K63*$AZ$3)/Z63, 0)</f>
        <v>2.3617199072632182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9.9471946654777136E-4</v>
      </c>
      <c r="L64" s="2">
        <v>61</v>
      </c>
      <c r="M64" s="6">
        <v>0.39269921299999999</v>
      </c>
      <c r="Q64" s="4">
        <f t="shared" si="22"/>
        <v>25</v>
      </c>
      <c r="R64">
        <f t="shared" si="0"/>
        <v>50000</v>
      </c>
      <c r="S64">
        <f t="shared" si="1"/>
        <v>-35.146166404076986</v>
      </c>
      <c r="U64">
        <f t="shared" si="12"/>
        <v>0.39269921299999999</v>
      </c>
      <c r="V64">
        <f t="shared" si="13"/>
        <v>0.01</v>
      </c>
      <c r="W64">
        <f t="shared" si="14"/>
        <v>1.4771413205925444E-2</v>
      </c>
      <c r="X64">
        <f t="shared" si="15"/>
        <v>5.8007223408647283E-3</v>
      </c>
      <c r="Y64">
        <f t="shared" si="16"/>
        <v>1.4771413205925444E-4</v>
      </c>
      <c r="Z64">
        <f t="shared" si="17"/>
        <v>8.8229767330014613E-3</v>
      </c>
      <c r="AB64">
        <f t="shared" si="18"/>
        <v>3.4885940626844913E-2</v>
      </c>
      <c r="AC64">
        <f t="shared" si="19"/>
        <v>-0.31009380843736889</v>
      </c>
      <c r="AE64">
        <f t="shared" si="2"/>
        <v>0</v>
      </c>
      <c r="AF64">
        <f t="shared" si="25"/>
        <v>0</v>
      </c>
      <c r="AG64">
        <f t="shared" si="25"/>
        <v>-0.22057441832503655</v>
      </c>
      <c r="AH64">
        <f t="shared" si="4"/>
        <v>-290.0361170432364</v>
      </c>
      <c r="AI64">
        <f t="shared" si="26"/>
        <v>-290.25669146156145</v>
      </c>
      <c r="AJ64">
        <f t="shared" si="6"/>
        <v>0.3449797490642138</v>
      </c>
      <c r="AK64">
        <f t="shared" si="20"/>
        <v>2.4420158438791442E-3</v>
      </c>
      <c r="AL64">
        <f t="shared" si="23"/>
        <v>-289.90926969665333</v>
      </c>
      <c r="AN64">
        <f t="shared" si="27"/>
        <v>0</v>
      </c>
      <c r="AO64">
        <f t="shared" si="27"/>
        <v>0</v>
      </c>
      <c r="AP64">
        <f t="shared" si="27"/>
        <v>-2.1940966773036533E-4</v>
      </c>
      <c r="AQ64">
        <f t="shared" si="27"/>
        <v>-0.28850457162483512</v>
      </c>
      <c r="AR64">
        <f t="shared" si="27"/>
        <v>-0.28872398129256549</v>
      </c>
      <c r="AS64">
        <f t="shared" si="27"/>
        <v>3.4315807195893879E-4</v>
      </c>
      <c r="AT64">
        <f t="shared" si="27"/>
        <v>2.4291206975246681E-6</v>
      </c>
      <c r="AU64">
        <f t="shared" si="24"/>
        <v>-0.28837839409990895</v>
      </c>
      <c r="AW64">
        <v>61</v>
      </c>
      <c r="AX64">
        <f>IF(Z64&gt;0, (R64*SUMPRODUCT(K64:$K$98, X64:$X$98)-K64*$AZ$3)/Z64, 0)</f>
        <v>-35.146166404076986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8.8814238084622432E-4</v>
      </c>
      <c r="L65" s="2">
        <v>62</v>
      </c>
      <c r="M65" s="6">
        <v>0.39967743300000003</v>
      </c>
      <c r="Q65" s="4">
        <f t="shared" si="22"/>
        <v>25</v>
      </c>
      <c r="R65">
        <f t="shared" si="0"/>
        <v>50000</v>
      </c>
      <c r="S65">
        <f t="shared" si="1"/>
        <v>-95.768620949902825</v>
      </c>
      <c r="U65">
        <f t="shared" si="12"/>
        <v>0.39967743300000003</v>
      </c>
      <c r="V65">
        <f t="shared" si="13"/>
        <v>0.01</v>
      </c>
      <c r="W65">
        <f t="shared" si="14"/>
        <v>8.8229767330014613E-3</v>
      </c>
      <c r="X65">
        <f t="shared" si="15"/>
        <v>3.5263446920647508E-3</v>
      </c>
      <c r="Y65">
        <f t="shared" si="16"/>
        <v>8.8229767330014617E-5</v>
      </c>
      <c r="Z65">
        <f t="shared" si="17"/>
        <v>5.2084022736066963E-3</v>
      </c>
      <c r="AB65">
        <f t="shared" si="18"/>
        <v>-0.31009380843736889</v>
      </c>
      <c r="AC65">
        <f t="shared" si="19"/>
        <v>-0.49880150309565174</v>
      </c>
      <c r="AE65">
        <f t="shared" si="2"/>
        <v>0</v>
      </c>
      <c r="AF65">
        <f t="shared" si="25"/>
        <v>0</v>
      </c>
      <c r="AG65">
        <f t="shared" si="25"/>
        <v>-0.1302100568401674</v>
      </c>
      <c r="AH65">
        <f t="shared" si="4"/>
        <v>-176.31723460323755</v>
      </c>
      <c r="AI65">
        <f t="shared" si="26"/>
        <v>-176.44744466007771</v>
      </c>
      <c r="AJ65">
        <f t="shared" si="6"/>
        <v>0.18870769465828285</v>
      </c>
      <c r="AK65">
        <f t="shared" si="20"/>
        <v>-2.1706566590615824E-2</v>
      </c>
      <c r="AL65">
        <f t="shared" si="23"/>
        <v>-176.28044353201003</v>
      </c>
      <c r="AN65">
        <f t="shared" si="27"/>
        <v>0</v>
      </c>
      <c r="AO65">
        <f t="shared" si="27"/>
        <v>0</v>
      </c>
      <c r="AP65">
        <f t="shared" si="27"/>
        <v>-1.1564506989214847E-4</v>
      </c>
      <c r="AQ65">
        <f t="shared" si="27"/>
        <v>-0.1565948085247417</v>
      </c>
      <c r="AR65">
        <f t="shared" si="27"/>
        <v>-0.15671045359463381</v>
      </c>
      <c r="AS65">
        <f t="shared" si="27"/>
        <v>1.6759930121780967E-4</v>
      </c>
      <c r="AT65">
        <f t="shared" si="27"/>
        <v>-1.9278521731786647E-5</v>
      </c>
      <c r="AU65">
        <f t="shared" si="24"/>
        <v>-0.15656213281514778</v>
      </c>
      <c r="AW65">
        <v>62</v>
      </c>
      <c r="AX65">
        <f>IF(Z65&gt;0, (R65*SUMPRODUCT(K65:$K$98, X65:$X$98)-K65*$AZ$3)/Z65, 0)</f>
        <v>-95.768620949902825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7.9298426861270028E-4</v>
      </c>
      <c r="L66" s="2">
        <v>63</v>
      </c>
      <c r="M66" s="6">
        <v>0.407215198</v>
      </c>
      <c r="Q66" s="4">
        <f t="shared" si="22"/>
        <v>25</v>
      </c>
      <c r="R66">
        <f t="shared" si="0"/>
        <v>50000</v>
      </c>
      <c r="S66">
        <f t="shared" si="1"/>
        <v>-186.56391903698577</v>
      </c>
      <c r="U66">
        <f t="shared" si="12"/>
        <v>0.407215198</v>
      </c>
      <c r="V66">
        <f t="shared" si="13"/>
        <v>0.01</v>
      </c>
      <c r="W66">
        <f t="shared" si="14"/>
        <v>5.2084022736066963E-3</v>
      </c>
      <c r="X66">
        <f t="shared" si="15"/>
        <v>2.1209405631104012E-3</v>
      </c>
      <c r="Y66">
        <f t="shared" si="16"/>
        <v>5.2084022736066967E-5</v>
      </c>
      <c r="Z66">
        <f t="shared" si="17"/>
        <v>3.0353776877602282E-3</v>
      </c>
      <c r="AB66">
        <f t="shared" si="18"/>
        <v>-0.49880150309565174</v>
      </c>
      <c r="AC66">
        <f t="shared" si="19"/>
        <v>-0.56629195718597225</v>
      </c>
      <c r="AE66">
        <f t="shared" si="2"/>
        <v>0</v>
      </c>
      <c r="AF66">
        <f t="shared" si="25"/>
        <v>0</v>
      </c>
      <c r="AG66">
        <f t="shared" si="25"/>
        <v>-7.5884442194005711E-2</v>
      </c>
      <c r="AH66">
        <f t="shared" si="4"/>
        <v>-106.04702815552005</v>
      </c>
      <c r="AI66">
        <f t="shared" si="26"/>
        <v>-106.12291259771406</v>
      </c>
      <c r="AJ66">
        <f t="shared" si="6"/>
        <v>6.7490454090320506E-2</v>
      </c>
      <c r="AK66">
        <f t="shared" si="20"/>
        <v>-3.4916105216695623E-2</v>
      </c>
      <c r="AL66">
        <f t="shared" si="23"/>
        <v>-106.09033824884044</v>
      </c>
      <c r="AN66">
        <f t="shared" si="27"/>
        <v>0</v>
      </c>
      <c r="AO66">
        <f t="shared" si="27"/>
        <v>0</v>
      </c>
      <c r="AP66">
        <f t="shared" si="27"/>
        <v>-6.0175168892296354E-5</v>
      </c>
      <c r="AQ66">
        <f t="shared" si="27"/>
        <v>-8.4093625060455507E-2</v>
      </c>
      <c r="AR66">
        <f t="shared" si="27"/>
        <v>-8.4153800229347805E-2</v>
      </c>
      <c r="AS66">
        <f t="shared" si="27"/>
        <v>5.3518868375151834E-5</v>
      </c>
      <c r="AT66">
        <f t="shared" si="27"/>
        <v>-2.7687922158065469E-5</v>
      </c>
      <c r="AU66">
        <f t="shared" si="24"/>
        <v>-8.412796928313071E-2</v>
      </c>
      <c r="AW66">
        <v>63</v>
      </c>
      <c r="AX66">
        <f>IF(Z66&gt;0, (R66*SUMPRODUCT(K66:$K$98, X66:$X$98)-K66*$AZ$3)/Z66, 0)</f>
        <v>-186.56391903698577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7.0802166840419666E-4</v>
      </c>
      <c r="L67" s="2">
        <v>64</v>
      </c>
      <c r="M67" s="6">
        <v>0.41552104400000001</v>
      </c>
      <c r="Q67" s="4">
        <f t="shared" si="22"/>
        <v>25</v>
      </c>
      <c r="R67">
        <f t="shared" ref="R67:R98" si="28">$C$6</f>
        <v>50000</v>
      </c>
      <c r="S67">
        <f t="shared" ref="S67:S98" si="29">AX67</f>
        <v>-327.35463873342968</v>
      </c>
      <c r="U67">
        <f t="shared" si="12"/>
        <v>0.41552104400000001</v>
      </c>
      <c r="V67">
        <f t="shared" si="13"/>
        <v>0.01</v>
      </c>
      <c r="W67">
        <f t="shared" si="14"/>
        <v>3.0353776877602282E-3</v>
      </c>
      <c r="X67">
        <f t="shared" si="15"/>
        <v>1.2612633057524361E-3</v>
      </c>
      <c r="Y67">
        <f t="shared" si="16"/>
        <v>3.0353776877602283E-5</v>
      </c>
      <c r="Z67">
        <f t="shared" si="17"/>
        <v>1.7437606051301899E-3</v>
      </c>
      <c r="AB67">
        <f t="shared" si="18"/>
        <v>-0.56629195718597225</v>
      </c>
      <c r="AC67">
        <f t="shared" si="19"/>
        <v>-0.57082812292998009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-4.3594015128254747E-2</v>
      </c>
      <c r="AH67">
        <f t="shared" ref="AH67:AH98" si="32">-X67*R67</f>
        <v>-63.0631652876218</v>
      </c>
      <c r="AI67">
        <f t="shared" ref="AI67:AI98" si="33">SUM(AE67:AH67)</f>
        <v>-63.106759302750056</v>
      </c>
      <c r="AJ67">
        <f t="shared" ref="AJ67:AJ98" si="34">AB67-AC67</f>
        <v>4.5361657440078362E-3</v>
      </c>
      <c r="AK67">
        <f t="shared" si="20"/>
        <v>-3.9640437003018059E-2</v>
      </c>
      <c r="AL67">
        <f t="shared" si="23"/>
        <v>-63.141863574009065</v>
      </c>
      <c r="AN67">
        <f t="shared" ref="AN67:AU98" si="35">AE67*$K67</f>
        <v>0</v>
      </c>
      <c r="AO67">
        <f t="shared" si="35"/>
        <v>0</v>
      </c>
      <c r="AP67">
        <f t="shared" si="35"/>
        <v>-3.0865507323544716E-5</v>
      </c>
      <c r="AQ67">
        <f t="shared" si="35"/>
        <v>-4.4650087501791606E-2</v>
      </c>
      <c r="AR67">
        <f t="shared" si="35"/>
        <v>-4.4680953009115155E-2</v>
      </c>
      <c r="AS67">
        <f t="shared" si="35"/>
        <v>3.2117036382303921E-6</v>
      </c>
      <c r="AT67">
        <f t="shared" si="35"/>
        <v>-2.80662883431483E-5</v>
      </c>
      <c r="AU67">
        <f t="shared" si="24"/>
        <v>-4.470580759382007E-2</v>
      </c>
      <c r="AW67">
        <v>64</v>
      </c>
      <c r="AX67">
        <f>IF(Z67&gt;0, (R67*SUMPRODUCT(K67:$K$98, X67:$X$98)-K67*$AZ$3)/Z67, 0)</f>
        <v>-327.35463873342968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6">G68+$C$9</f>
        <v>0.12000000000000001</v>
      </c>
      <c r="I68" s="5">
        <f t="shared" ref="I68:I98" si="37">1+H68</f>
        <v>1.1200000000000001</v>
      </c>
      <c r="J68">
        <f t="shared" ref="J68:J98" si="38">1/I68</f>
        <v>0.89285714285714279</v>
      </c>
      <c r="K68">
        <f t="shared" si="21"/>
        <v>6.3216220393231843E-4</v>
      </c>
      <c r="L68" s="2">
        <v>65</v>
      </c>
      <c r="M68" s="6">
        <v>0.424706421</v>
      </c>
      <c r="Q68" s="4">
        <f t="shared" si="22"/>
        <v>25</v>
      </c>
      <c r="R68">
        <f t="shared" si="28"/>
        <v>50000</v>
      </c>
      <c r="S68">
        <f t="shared" si="29"/>
        <v>-552.3227240185206</v>
      </c>
      <c r="U68">
        <f t="shared" ref="U68:U98" si="39">M68</f>
        <v>0.424706421</v>
      </c>
      <c r="V68">
        <f t="shared" ref="V68:V98" si="40">$C$10</f>
        <v>0.01</v>
      </c>
      <c r="W68">
        <f t="shared" ref="W68:W98" si="41">Z67</f>
        <v>1.7437606051301899E-3</v>
      </c>
      <c r="X68">
        <f t="shared" ref="X68:X98" si="42">U68*W68</f>
        <v>7.4058632568563721E-4</v>
      </c>
      <c r="Y68">
        <f t="shared" ref="Y68:Y98" si="43">V68*W68</f>
        <v>1.7437606051301899E-5</v>
      </c>
      <c r="Z68">
        <f t="shared" ref="Z68:Z98" si="44">MAX(0, W68-X68-Y68)</f>
        <v>9.8573667339325074E-4</v>
      </c>
      <c r="AB68">
        <f t="shared" ref="AB68:AB98" si="45">AC67</f>
        <v>-0.57082812292998009</v>
      </c>
      <c r="AC68">
        <f t="shared" ref="AC68:AC98" si="46">S68*Z68</f>
        <v>-0.54444476461351499</v>
      </c>
      <c r="AE68">
        <f t="shared" si="30"/>
        <v>0</v>
      </c>
      <c r="AF68">
        <f t="shared" si="31"/>
        <v>0</v>
      </c>
      <c r="AG68">
        <f t="shared" si="31"/>
        <v>-2.4643416834831268E-2</v>
      </c>
      <c r="AH68">
        <f t="shared" si="32"/>
        <v>-37.029316284281862</v>
      </c>
      <c r="AI68">
        <f t="shared" si="33"/>
        <v>-37.053959701116696</v>
      </c>
      <c r="AJ68">
        <f t="shared" si="34"/>
        <v>-2.63833583164651E-2</v>
      </c>
      <c r="AK68">
        <f t="shared" ref="AK68:AK98" si="47">G68*SUM(AB68:AB68, AE68:AF68)</f>
        <v>-3.9957968605098607E-2</v>
      </c>
      <c r="AL68">
        <f t="shared" si="23"/>
        <v>-37.120301028038263</v>
      </c>
      <c r="AN68">
        <f t="shared" si="35"/>
        <v>0</v>
      </c>
      <c r="AO68">
        <f t="shared" si="35"/>
        <v>0</v>
      </c>
      <c r="AP68">
        <f t="shared" si="35"/>
        <v>-1.5578636698729732E-5</v>
      </c>
      <c r="AQ68">
        <f t="shared" si="35"/>
        <v>-2.3408534192378511E-2</v>
      </c>
      <c r="AR68">
        <f t="shared" si="35"/>
        <v>-2.3424112829077241E-2</v>
      </c>
      <c r="AS68">
        <f t="shared" si="35"/>
        <v>-1.6678561940472641E-5</v>
      </c>
      <c r="AT68">
        <f t="shared" si="35"/>
        <v>-2.5259917498057523E-5</v>
      </c>
      <c r="AU68">
        <f t="shared" si="24"/>
        <v>-2.3466051308515774E-2</v>
      </c>
      <c r="AW68">
        <v>65</v>
      </c>
      <c r="AX68">
        <f>IF(Z68&gt;0, (R68*SUMPRODUCT(K68:$K$98, X68:$X$98)-K68*$AZ$3)/Z68, 0)</f>
        <v>-552.3227240185206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6"/>
        <v>0.12000000000000001</v>
      </c>
      <c r="I69" s="5">
        <f t="shared" si="37"/>
        <v>1.1200000000000001</v>
      </c>
      <c r="J69">
        <f t="shared" si="38"/>
        <v>0.89285714285714279</v>
      </c>
      <c r="K69">
        <f t="shared" ref="K69:K98" si="48">K68*J69</f>
        <v>5.6443053922528431E-4</v>
      </c>
      <c r="L69" s="2">
        <v>66</v>
      </c>
      <c r="M69" s="6">
        <v>0.43382917900000001</v>
      </c>
      <c r="Q69" s="4">
        <f t="shared" ref="Q69:Q98" si="49">$C$8</f>
        <v>25</v>
      </c>
      <c r="R69">
        <f t="shared" si="28"/>
        <v>50000</v>
      </c>
      <c r="S69">
        <f t="shared" si="29"/>
        <v>-920.09419702977516</v>
      </c>
      <c r="U69">
        <f t="shared" si="39"/>
        <v>0.43382917900000001</v>
      </c>
      <c r="V69">
        <f t="shared" si="40"/>
        <v>0.01</v>
      </c>
      <c r="W69">
        <f t="shared" si="41"/>
        <v>9.8573667339325074E-4</v>
      </c>
      <c r="X69">
        <f t="shared" si="42"/>
        <v>4.2764133172838514E-4</v>
      </c>
      <c r="Y69">
        <f t="shared" si="43"/>
        <v>9.8573667339325072E-6</v>
      </c>
      <c r="Z69">
        <f t="shared" si="44"/>
        <v>5.4823797493093311E-4</v>
      </c>
      <c r="AB69">
        <f t="shared" si="45"/>
        <v>-0.54444476461351499</v>
      </c>
      <c r="AC69">
        <f t="shared" si="46"/>
        <v>-0.50443057932530688</v>
      </c>
      <c r="AE69">
        <f t="shared" si="30"/>
        <v>0</v>
      </c>
      <c r="AF69">
        <f t="shared" si="31"/>
        <v>0</v>
      </c>
      <c r="AG69">
        <f t="shared" si="31"/>
        <v>-1.3705949373273327E-2</v>
      </c>
      <c r="AH69">
        <f t="shared" si="32"/>
        <v>-21.382066586419256</v>
      </c>
      <c r="AI69">
        <f t="shared" si="33"/>
        <v>-21.395772535792531</v>
      </c>
      <c r="AJ69">
        <f t="shared" si="34"/>
        <v>-4.0014185288208104E-2</v>
      </c>
      <c r="AK69">
        <f t="shared" si="47"/>
        <v>-3.8111133522946053E-2</v>
      </c>
      <c r="AL69">
        <f t="shared" si="23"/>
        <v>-21.473897854603685</v>
      </c>
      <c r="AN69">
        <f t="shared" si="35"/>
        <v>0</v>
      </c>
      <c r="AO69">
        <f t="shared" si="35"/>
        <v>0</v>
      </c>
      <c r="AP69">
        <f t="shared" si="35"/>
        <v>-7.7360563953511119E-6</v>
      </c>
      <c r="AQ69">
        <f t="shared" si="35"/>
        <v>-1.2068691373123556E-2</v>
      </c>
      <c r="AR69">
        <f t="shared" si="35"/>
        <v>-1.2076427429518907E-2</v>
      </c>
      <c r="AS69">
        <f t="shared" si="35"/>
        <v>-2.2585228178883738E-5</v>
      </c>
      <c r="AT69">
        <f t="shared" si="35"/>
        <v>-2.1511087644843251E-5</v>
      </c>
      <c r="AU69">
        <f t="shared" si="24"/>
        <v>-1.2120523745342634E-2</v>
      </c>
      <c r="AW69">
        <v>66</v>
      </c>
      <c r="AX69">
        <f>IF(Z69&gt;0, (R69*SUMPRODUCT(K69:$K$98, X69:$X$98)-K69*$AZ$3)/Z69, 0)</f>
        <v>-920.09419702977516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6"/>
        <v>0.12000000000000001</v>
      </c>
      <c r="I70" s="5">
        <f t="shared" si="37"/>
        <v>1.1200000000000001</v>
      </c>
      <c r="J70">
        <f t="shared" si="38"/>
        <v>0.89285714285714279</v>
      </c>
      <c r="K70">
        <f t="shared" si="48"/>
        <v>5.0395583859400386E-4</v>
      </c>
      <c r="L70" s="2">
        <v>67</v>
      </c>
      <c r="M70" s="6">
        <v>0.44368152799999999</v>
      </c>
      <c r="Q70" s="4">
        <f t="shared" si="49"/>
        <v>25</v>
      </c>
      <c r="R70">
        <f t="shared" si="28"/>
        <v>50000</v>
      </c>
      <c r="S70">
        <f t="shared" si="29"/>
        <v>-1535.4010009471513</v>
      </c>
      <c r="U70">
        <f t="shared" si="39"/>
        <v>0.44368152799999999</v>
      </c>
      <c r="V70">
        <f t="shared" si="40"/>
        <v>0.01</v>
      </c>
      <c r="W70">
        <f t="shared" si="41"/>
        <v>5.4823797493093311E-4</v>
      </c>
      <c r="X70">
        <f t="shared" si="42"/>
        <v>2.432430624249821E-4</v>
      </c>
      <c r="Y70">
        <f t="shared" si="43"/>
        <v>5.4823797493093309E-6</v>
      </c>
      <c r="Z70">
        <f t="shared" si="44"/>
        <v>2.9951253275664169E-4</v>
      </c>
      <c r="AB70">
        <f t="shared" si="45"/>
        <v>-0.50443057932530688</v>
      </c>
      <c r="AC70">
        <f t="shared" si="46"/>
        <v>-0.45987184259076408</v>
      </c>
      <c r="AE70">
        <f t="shared" si="30"/>
        <v>0</v>
      </c>
      <c r="AF70">
        <f t="shared" si="31"/>
        <v>0</v>
      </c>
      <c r="AG70">
        <f t="shared" si="31"/>
        <v>-7.4878133189160423E-3</v>
      </c>
      <c r="AH70">
        <f t="shared" si="32"/>
        <v>-12.162153121249105</v>
      </c>
      <c r="AI70">
        <f t="shared" si="33"/>
        <v>-12.169640934568021</v>
      </c>
      <c r="AJ70">
        <f t="shared" si="34"/>
        <v>-4.4558736734542803E-2</v>
      </c>
      <c r="AK70">
        <f t="shared" si="47"/>
        <v>-3.5310140552771485E-2</v>
      </c>
      <c r="AL70">
        <f t="shared" si="23"/>
        <v>-12.249509811855335</v>
      </c>
      <c r="AN70">
        <f t="shared" si="35"/>
        <v>0</v>
      </c>
      <c r="AO70">
        <f t="shared" si="35"/>
        <v>0</v>
      </c>
      <c r="AP70">
        <f t="shared" si="35"/>
        <v>-3.7735272403696855E-6</v>
      </c>
      <c r="AQ70">
        <f t="shared" si="35"/>
        <v>-6.1291880753277742E-3</v>
      </c>
      <c r="AR70">
        <f t="shared" si="35"/>
        <v>-6.132961602568144E-3</v>
      </c>
      <c r="AS70">
        <f t="shared" si="35"/>
        <v>-2.2455635537745963E-5</v>
      </c>
      <c r="AT70">
        <f t="shared" si="35"/>
        <v>-1.7794751493144097E-5</v>
      </c>
      <c r="AU70">
        <f t="shared" si="24"/>
        <v>-6.1732119895990334E-3</v>
      </c>
      <c r="AW70">
        <v>67</v>
      </c>
      <c r="AX70">
        <f>IF(Z70&gt;0, (R70*SUMPRODUCT(K70:$K$98, X70:$X$98)-K70*$AZ$3)/Z70, 0)</f>
        <v>-1535.4010009471513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6"/>
        <v>0.12000000000000001</v>
      </c>
      <c r="I71" s="5">
        <f t="shared" si="37"/>
        <v>1.1200000000000001</v>
      </c>
      <c r="J71">
        <f t="shared" si="38"/>
        <v>0.89285714285714279</v>
      </c>
      <c r="K71">
        <f t="shared" si="48"/>
        <v>4.4996057017321768E-4</v>
      </c>
      <c r="L71" s="2">
        <v>68</v>
      </c>
      <c r="M71" s="6">
        <v>0.45400495099999999</v>
      </c>
      <c r="Q71" s="4">
        <f t="shared" si="49"/>
        <v>25</v>
      </c>
      <c r="R71">
        <f t="shared" si="28"/>
        <v>50000</v>
      </c>
      <c r="S71">
        <f t="shared" si="29"/>
        <v>-2587.8160157043772</v>
      </c>
      <c r="U71">
        <f t="shared" si="39"/>
        <v>0.45400495099999999</v>
      </c>
      <c r="V71">
        <f t="shared" si="40"/>
        <v>0.01</v>
      </c>
      <c r="W71">
        <f t="shared" si="41"/>
        <v>2.9951253275664169E-4</v>
      </c>
      <c r="X71">
        <f t="shared" si="42"/>
        <v>1.35980172758065E-4</v>
      </c>
      <c r="Y71">
        <f t="shared" si="43"/>
        <v>2.9951253275664169E-6</v>
      </c>
      <c r="Z71">
        <f t="shared" si="44"/>
        <v>1.6053723467101028E-4</v>
      </c>
      <c r="AB71">
        <f t="shared" si="45"/>
        <v>-0.45987184259076408</v>
      </c>
      <c r="AC71">
        <f t="shared" si="46"/>
        <v>-0.41544082699853241</v>
      </c>
      <c r="AE71">
        <f t="shared" si="30"/>
        <v>0</v>
      </c>
      <c r="AF71">
        <f t="shared" si="31"/>
        <v>0</v>
      </c>
      <c r="AG71">
        <f t="shared" si="31"/>
        <v>-4.0134308667752567E-3</v>
      </c>
      <c r="AH71">
        <f t="shared" si="32"/>
        <v>-6.7990086379032499</v>
      </c>
      <c r="AI71">
        <f t="shared" si="33"/>
        <v>-6.8030220687700256</v>
      </c>
      <c r="AJ71">
        <f t="shared" si="34"/>
        <v>-4.4431015592231671E-2</v>
      </c>
      <c r="AK71">
        <f t="shared" si="47"/>
        <v>-3.2191028981353488E-2</v>
      </c>
      <c r="AL71">
        <f t="shared" si="23"/>
        <v>-6.8796441133436108</v>
      </c>
      <c r="AN71">
        <f t="shared" si="35"/>
        <v>0</v>
      </c>
      <c r="AO71">
        <f t="shared" si="35"/>
        <v>0</v>
      </c>
      <c r="AP71">
        <f t="shared" si="35"/>
        <v>-1.8058856411649858E-6</v>
      </c>
      <c r="AQ71">
        <f t="shared" si="35"/>
        <v>-3.0592858033235784E-3</v>
      </c>
      <c r="AR71">
        <f t="shared" si="35"/>
        <v>-3.0610916889647435E-3</v>
      </c>
      <c r="AS71">
        <f t="shared" si="35"/>
        <v>-1.9992205109255688E-5</v>
      </c>
      <c r="AT71">
        <f t="shared" si="35"/>
        <v>-1.448469375491239E-5</v>
      </c>
      <c r="AU71">
        <f t="shared" si="24"/>
        <v>-3.0955685878289118E-3</v>
      </c>
      <c r="AW71">
        <v>68</v>
      </c>
      <c r="AX71">
        <f>IF(Z71&gt;0, (R71*SUMPRODUCT(K71:$K$98, X71:$X$98)-K71*$AZ$3)/Z71, 0)</f>
        <v>-2587.8160157043772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6"/>
        <v>0.12000000000000001</v>
      </c>
      <c r="I72" s="5">
        <f t="shared" si="37"/>
        <v>1.1200000000000001</v>
      </c>
      <c r="J72">
        <f t="shared" si="38"/>
        <v>0.89285714285714279</v>
      </c>
      <c r="K72">
        <f t="shared" si="48"/>
        <v>4.0175050908323003E-4</v>
      </c>
      <c r="L72" s="2">
        <v>69</v>
      </c>
      <c r="M72" s="6">
        <v>0.46467133999999999</v>
      </c>
      <c r="Q72" s="4">
        <f t="shared" si="49"/>
        <v>25</v>
      </c>
      <c r="R72">
        <f t="shared" si="28"/>
        <v>50000</v>
      </c>
      <c r="S72">
        <f t="shared" si="29"/>
        <v>-4427.081440934151</v>
      </c>
      <c r="U72">
        <f t="shared" si="39"/>
        <v>0.46467133999999999</v>
      </c>
      <c r="V72">
        <f t="shared" si="40"/>
        <v>0.01</v>
      </c>
      <c r="W72">
        <f t="shared" si="41"/>
        <v>1.6053723467101028E-4</v>
      </c>
      <c r="X72">
        <f t="shared" si="42"/>
        <v>7.4597051954472806E-5</v>
      </c>
      <c r="Y72">
        <f t="shared" si="43"/>
        <v>1.6053723467101028E-6</v>
      </c>
      <c r="Z72">
        <f t="shared" si="44"/>
        <v>8.4334810369827377E-5</v>
      </c>
      <c r="AB72">
        <f t="shared" si="45"/>
        <v>-0.41544082699853241</v>
      </c>
      <c r="AC72">
        <f t="shared" si="46"/>
        <v>-0.37335707381296379</v>
      </c>
      <c r="AE72">
        <f t="shared" si="30"/>
        <v>0</v>
      </c>
      <c r="AF72">
        <f t="shared" si="31"/>
        <v>0</v>
      </c>
      <c r="AG72">
        <f t="shared" si="31"/>
        <v>-2.1083702592456844E-3</v>
      </c>
      <c r="AH72">
        <f t="shared" si="32"/>
        <v>-3.7298525977236401</v>
      </c>
      <c r="AI72">
        <f t="shared" si="33"/>
        <v>-3.7319609679828858</v>
      </c>
      <c r="AJ72">
        <f t="shared" si="34"/>
        <v>-4.2083753185568618E-2</v>
      </c>
      <c r="AK72">
        <f t="shared" si="47"/>
        <v>-2.9080857889897272E-2</v>
      </c>
      <c r="AL72">
        <f t="shared" si="23"/>
        <v>-3.8031255790583516</v>
      </c>
      <c r="AN72">
        <f t="shared" si="35"/>
        <v>0</v>
      </c>
      <c r="AO72">
        <f t="shared" si="35"/>
        <v>0</v>
      </c>
      <c r="AP72">
        <f t="shared" si="35"/>
        <v>-8.4703882498789539E-7</v>
      </c>
      <c r="AQ72">
        <f t="shared" si="35"/>
        <v>-1.4984701799408803E-3</v>
      </c>
      <c r="AR72">
        <f t="shared" si="35"/>
        <v>-1.4993172187658683E-3</v>
      </c>
      <c r="AS72">
        <f t="shared" si="35"/>
        <v>-1.6907169266435194E-5</v>
      </c>
      <c r="AT72">
        <f t="shared" si="35"/>
        <v>-1.1683249461843296E-5</v>
      </c>
      <c r="AU72">
        <f t="shared" si="24"/>
        <v>-1.5279076374941467E-3</v>
      </c>
      <c r="AW72">
        <v>69</v>
      </c>
      <c r="AX72">
        <f>IF(Z72&gt;0, (R72*SUMPRODUCT(K72:$K$98, X72:$X$98)-K72*$AZ$3)/Z72, 0)</f>
        <v>-4427.081440934151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6"/>
        <v>0.12000000000000001</v>
      </c>
      <c r="I73" s="5">
        <f t="shared" si="37"/>
        <v>1.1200000000000001</v>
      </c>
      <c r="J73">
        <f t="shared" si="38"/>
        <v>0.89285714285714279</v>
      </c>
      <c r="K73">
        <f t="shared" si="48"/>
        <v>3.5870581168145535E-4</v>
      </c>
      <c r="L73" s="2">
        <v>70</v>
      </c>
      <c r="M73" s="6">
        <v>0.47611615000000002</v>
      </c>
      <c r="Q73" s="4">
        <f t="shared" si="49"/>
        <v>25</v>
      </c>
      <c r="R73">
        <f t="shared" si="28"/>
        <v>50000</v>
      </c>
      <c r="S73">
        <f t="shared" si="29"/>
        <v>-7719.4832749935576</v>
      </c>
      <c r="U73">
        <f t="shared" si="39"/>
        <v>0.47611615000000002</v>
      </c>
      <c r="V73">
        <f t="shared" si="40"/>
        <v>0.01</v>
      </c>
      <c r="W73">
        <f t="shared" si="41"/>
        <v>8.4334810369827377E-5</v>
      </c>
      <c r="X73">
        <f t="shared" si="42"/>
        <v>4.0153165224262291E-5</v>
      </c>
      <c r="Y73">
        <f t="shared" si="43"/>
        <v>8.4334810369827378E-7</v>
      </c>
      <c r="Z73">
        <f t="shared" si="44"/>
        <v>4.3338297041866809E-5</v>
      </c>
      <c r="AB73">
        <f t="shared" si="45"/>
        <v>-0.37335707381296379</v>
      </c>
      <c r="AC73">
        <f t="shared" si="46"/>
        <v>-0.33454925918139361</v>
      </c>
      <c r="AE73">
        <f t="shared" si="30"/>
        <v>0</v>
      </c>
      <c r="AF73">
        <f t="shared" si="31"/>
        <v>0</v>
      </c>
      <c r="AG73">
        <f t="shared" si="31"/>
        <v>-1.0834574260466703E-3</v>
      </c>
      <c r="AH73">
        <f t="shared" si="32"/>
        <v>-2.0076582612131144</v>
      </c>
      <c r="AI73">
        <f t="shared" si="33"/>
        <v>-2.0087417186391612</v>
      </c>
      <c r="AJ73">
        <f t="shared" si="34"/>
        <v>-3.8807814631570181E-2</v>
      </c>
      <c r="AK73">
        <f t="shared" si="47"/>
        <v>-2.6134995166907468E-2</v>
      </c>
      <c r="AL73">
        <f t="shared" si="23"/>
        <v>-2.0736845284376386</v>
      </c>
      <c r="AN73">
        <f t="shared" si="35"/>
        <v>0</v>
      </c>
      <c r="AO73">
        <f t="shared" si="35"/>
        <v>0</v>
      </c>
      <c r="AP73">
        <f t="shared" si="35"/>
        <v>-3.8864247543237125E-7</v>
      </c>
      <c r="AQ73">
        <f t="shared" si="35"/>
        <v>-7.2015868616742956E-4</v>
      </c>
      <c r="AR73">
        <f t="shared" si="35"/>
        <v>-7.2054732864286193E-4</v>
      </c>
      <c r="AS73">
        <f t="shared" si="35"/>
        <v>-1.392058864700084E-5</v>
      </c>
      <c r="AT73">
        <f t="shared" si="35"/>
        <v>-9.3747746546364565E-6</v>
      </c>
      <c r="AU73">
        <f t="shared" si="24"/>
        <v>-7.4384269194449919E-4</v>
      </c>
      <c r="AW73">
        <v>70</v>
      </c>
      <c r="AX73">
        <f>IF(Z73&gt;0, (R73*SUMPRODUCT(K73:$K$98, X73:$X$98)-K73*$AZ$3)/Z73, 0)</f>
        <v>-7719.4832749935576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6"/>
        <v>0.12000000000000001</v>
      </c>
      <c r="I74" s="5">
        <f t="shared" si="37"/>
        <v>1.1200000000000001</v>
      </c>
      <c r="J74">
        <f t="shared" si="38"/>
        <v>0.89285714285714279</v>
      </c>
      <c r="K74">
        <f t="shared" si="48"/>
        <v>3.2027304614415652E-4</v>
      </c>
      <c r="L74" s="2">
        <v>71</v>
      </c>
      <c r="M74" s="6">
        <v>0.48788611599999998</v>
      </c>
      <c r="Q74" s="4">
        <f t="shared" si="49"/>
        <v>25</v>
      </c>
      <c r="R74">
        <f t="shared" si="28"/>
        <v>50000</v>
      </c>
      <c r="S74">
        <f t="shared" si="29"/>
        <v>-13753.27215510466</v>
      </c>
      <c r="U74">
        <f t="shared" si="39"/>
        <v>0.48788611599999998</v>
      </c>
      <c r="V74">
        <f t="shared" si="40"/>
        <v>0.01</v>
      </c>
      <c r="W74">
        <f t="shared" si="41"/>
        <v>4.3338297041866809E-5</v>
      </c>
      <c r="X74">
        <f t="shared" si="42"/>
        <v>2.1144153417810685E-5</v>
      </c>
      <c r="Y74">
        <f t="shared" si="43"/>
        <v>4.3338297041866812E-7</v>
      </c>
      <c r="Z74">
        <f t="shared" si="44"/>
        <v>2.1760760653637457E-5</v>
      </c>
      <c r="AB74">
        <f t="shared" si="45"/>
        <v>-0.33454925918139361</v>
      </c>
      <c r="AC74">
        <f t="shared" si="46"/>
        <v>-0.2992816635715691</v>
      </c>
      <c r="AE74">
        <f t="shared" si="30"/>
        <v>0</v>
      </c>
      <c r="AF74">
        <f t="shared" si="31"/>
        <v>0</v>
      </c>
      <c r="AG74">
        <f t="shared" si="31"/>
        <v>-5.4401901634093639E-4</v>
      </c>
      <c r="AH74">
        <f t="shared" si="32"/>
        <v>-1.0572076708905342</v>
      </c>
      <c r="AI74">
        <f t="shared" si="33"/>
        <v>-1.0577516899068753</v>
      </c>
      <c r="AJ74">
        <f t="shared" si="34"/>
        <v>-3.5267595609824509E-2</v>
      </c>
      <c r="AK74">
        <f t="shared" si="47"/>
        <v>-2.3418448142697557E-2</v>
      </c>
      <c r="AL74">
        <f t="shared" si="23"/>
        <v>-1.1164377336593974</v>
      </c>
      <c r="AN74">
        <f t="shared" si="35"/>
        <v>0</v>
      </c>
      <c r="AO74">
        <f t="shared" si="35"/>
        <v>0</v>
      </c>
      <c r="AP74">
        <f t="shared" si="35"/>
        <v>-1.7423462752385935E-7</v>
      </c>
      <c r="AQ74">
        <f t="shared" si="35"/>
        <v>-3.3859512116308029E-4</v>
      </c>
      <c r="AR74">
        <f t="shared" si="35"/>
        <v>-3.3876935579060422E-4</v>
      </c>
      <c r="AS74">
        <f t="shared" si="35"/>
        <v>-1.1295260276138777E-5</v>
      </c>
      <c r="AT74">
        <f t="shared" si="35"/>
        <v>-7.5002977226307109E-6</v>
      </c>
      <c r="AU74">
        <f t="shared" si="24"/>
        <v>-3.575649137893737E-4</v>
      </c>
      <c r="AW74">
        <v>71</v>
      </c>
      <c r="AX74">
        <f>IF(Z74&gt;0, (R74*SUMPRODUCT(K74:$K$98, X74:$X$98)-K74*$AZ$3)/Z74, 0)</f>
        <v>-13753.27215510466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6"/>
        <v>0.12000000000000001</v>
      </c>
      <c r="I75" s="5">
        <f t="shared" si="37"/>
        <v>1.1200000000000001</v>
      </c>
      <c r="J75">
        <f t="shared" si="38"/>
        <v>0.89285714285714279</v>
      </c>
      <c r="K75">
        <f t="shared" si="48"/>
        <v>2.8595807691442546E-4</v>
      </c>
      <c r="L75" s="2">
        <v>72</v>
      </c>
      <c r="M75" s="6">
        <v>0.500352354</v>
      </c>
      <c r="Q75" s="4">
        <f t="shared" si="49"/>
        <v>25</v>
      </c>
      <c r="R75">
        <f t="shared" si="28"/>
        <v>50000</v>
      </c>
      <c r="S75">
        <f t="shared" si="29"/>
        <v>-25104.241531143834</v>
      </c>
      <c r="U75">
        <f t="shared" si="39"/>
        <v>0.500352354</v>
      </c>
      <c r="V75">
        <f t="shared" si="40"/>
        <v>0.01</v>
      </c>
      <c r="W75">
        <f t="shared" si="41"/>
        <v>2.1760760653637457E-5</v>
      </c>
      <c r="X75">
        <f t="shared" si="42"/>
        <v>1.088804781787808E-5</v>
      </c>
      <c r="Y75">
        <f t="shared" si="43"/>
        <v>2.1760760653637459E-7</v>
      </c>
      <c r="Z75">
        <f t="shared" si="44"/>
        <v>1.0655105229223002E-5</v>
      </c>
      <c r="AB75">
        <f t="shared" si="45"/>
        <v>-0.2992816635715691</v>
      </c>
      <c r="AC75">
        <f t="shared" si="46"/>
        <v>-0.26748833521416793</v>
      </c>
      <c r="AE75">
        <f t="shared" si="30"/>
        <v>0</v>
      </c>
      <c r="AF75">
        <f t="shared" si="31"/>
        <v>0</v>
      </c>
      <c r="AG75">
        <f t="shared" si="31"/>
        <v>-2.6637763073057507E-4</v>
      </c>
      <c r="AH75">
        <f t="shared" si="32"/>
        <v>-0.54440239089390396</v>
      </c>
      <c r="AI75">
        <f t="shared" si="33"/>
        <v>-0.54466876852463453</v>
      </c>
      <c r="AJ75">
        <f t="shared" si="34"/>
        <v>-3.1793328357401174E-2</v>
      </c>
      <c r="AK75">
        <f t="shared" si="47"/>
        <v>-2.0949716450009839E-2</v>
      </c>
      <c r="AL75">
        <f t="shared" si="23"/>
        <v>-0.59741181333204563</v>
      </c>
      <c r="AN75">
        <f t="shared" si="35"/>
        <v>0</v>
      </c>
      <c r="AO75">
        <f t="shared" si="35"/>
        <v>0</v>
      </c>
      <c r="AP75">
        <f t="shared" si="35"/>
        <v>-7.6172835016736207E-8</v>
      </c>
      <c r="AQ75">
        <f t="shared" si="35"/>
        <v>-1.556762607676361E-4</v>
      </c>
      <c r="AR75">
        <f t="shared" si="35"/>
        <v>-1.5575243360265283E-4</v>
      </c>
      <c r="AS75">
        <f t="shared" si="35"/>
        <v>-9.0915590357913084E-6</v>
      </c>
      <c r="AT75">
        <f t="shared" si="35"/>
        <v>-5.9907406279473176E-6</v>
      </c>
      <c r="AU75">
        <f t="shared" si="24"/>
        <v>-1.7083473326639148E-4</v>
      </c>
      <c r="AW75">
        <v>72</v>
      </c>
      <c r="AX75">
        <f>IF(Z75&gt;0, (R75*SUMPRODUCT(K75:$K$98, X75:$X$98)-K75*$AZ$3)/Z75, 0)</f>
        <v>-25104.241531143834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6"/>
        <v>0.12000000000000001</v>
      </c>
      <c r="I76" s="5">
        <f t="shared" si="37"/>
        <v>1.1200000000000001</v>
      </c>
      <c r="J76">
        <f t="shared" si="38"/>
        <v>0.89285714285714279</v>
      </c>
      <c r="K76">
        <f t="shared" si="48"/>
        <v>2.55319711530737E-4</v>
      </c>
      <c r="L76" s="2">
        <v>73</v>
      </c>
      <c r="M76" s="6">
        <v>0.513549331</v>
      </c>
      <c r="Q76" s="4">
        <f t="shared" si="49"/>
        <v>25</v>
      </c>
      <c r="R76">
        <f t="shared" si="28"/>
        <v>50000</v>
      </c>
      <c r="S76">
        <f t="shared" si="29"/>
        <v>-47069.551897810823</v>
      </c>
      <c r="U76">
        <f t="shared" si="39"/>
        <v>0.513549331</v>
      </c>
      <c r="V76">
        <f t="shared" si="40"/>
        <v>0.01</v>
      </c>
      <c r="W76">
        <f t="shared" si="41"/>
        <v>1.0655105229223002E-5</v>
      </c>
      <c r="X76">
        <f t="shared" si="42"/>
        <v>5.4719221622020739E-6</v>
      </c>
      <c r="Y76">
        <f t="shared" si="43"/>
        <v>1.0655105229223002E-7</v>
      </c>
      <c r="Z76">
        <f t="shared" si="44"/>
        <v>5.0766320147286983E-6</v>
      </c>
      <c r="AB76">
        <f t="shared" si="45"/>
        <v>-0.26748833521416793</v>
      </c>
      <c r="AC76">
        <f t="shared" si="46"/>
        <v>-0.23895479408336037</v>
      </c>
      <c r="AE76">
        <f t="shared" si="30"/>
        <v>0</v>
      </c>
      <c r="AF76">
        <f t="shared" si="31"/>
        <v>0</v>
      </c>
      <c r="AG76">
        <f t="shared" si="31"/>
        <v>-1.2691580036821746E-4</v>
      </c>
      <c r="AH76">
        <f t="shared" si="32"/>
        <v>-0.27359610811010371</v>
      </c>
      <c r="AI76">
        <f t="shared" si="33"/>
        <v>-0.27372302391047193</v>
      </c>
      <c r="AJ76">
        <f t="shared" si="34"/>
        <v>-2.8533541130807555E-2</v>
      </c>
      <c r="AK76">
        <f t="shared" si="47"/>
        <v>-1.8724183464991755E-2</v>
      </c>
      <c r="AL76">
        <f t="shared" si="23"/>
        <v>-0.32098074850627129</v>
      </c>
      <c r="AN76">
        <f t="shared" si="35"/>
        <v>0</v>
      </c>
      <c r="AO76">
        <f t="shared" si="35"/>
        <v>0</v>
      </c>
      <c r="AP76">
        <f t="shared" si="35"/>
        <v>-3.2404105538705888E-8</v>
      </c>
      <c r="AQ76">
        <f t="shared" si="35"/>
        <v>-6.9854479398604011E-5</v>
      </c>
      <c r="AR76">
        <f t="shared" si="35"/>
        <v>-6.9886883504142718E-5</v>
      </c>
      <c r="AS76">
        <f t="shared" si="35"/>
        <v>-7.2851754904682042E-6</v>
      </c>
      <c r="AT76">
        <f t="shared" si="35"/>
        <v>-4.7806531209302904E-6</v>
      </c>
      <c r="AU76">
        <f t="shared" si="24"/>
        <v>-8.1952712115541222E-5</v>
      </c>
      <c r="AW76">
        <v>73</v>
      </c>
      <c r="AX76">
        <f>IF(Z76&gt;0, (R76*SUMPRODUCT(K76:$K$98, X76:$X$98)-K76*$AZ$3)/Z76, 0)</f>
        <v>-47069.551897810823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6"/>
        <v>0.12000000000000001</v>
      </c>
      <c r="I77" s="5">
        <f t="shared" si="37"/>
        <v>1.1200000000000001</v>
      </c>
      <c r="J77">
        <f t="shared" si="38"/>
        <v>0.89285714285714279</v>
      </c>
      <c r="K77">
        <f t="shared" si="48"/>
        <v>2.2796402815244374E-4</v>
      </c>
      <c r="L77" s="2">
        <v>74</v>
      </c>
      <c r="M77" s="6">
        <v>0.52698988800000002</v>
      </c>
      <c r="Q77" s="4">
        <f t="shared" si="49"/>
        <v>25</v>
      </c>
      <c r="R77">
        <f t="shared" si="28"/>
        <v>50000</v>
      </c>
      <c r="S77">
        <f t="shared" si="29"/>
        <v>-90791.9057175911</v>
      </c>
      <c r="U77">
        <f t="shared" si="39"/>
        <v>0.52698988800000002</v>
      </c>
      <c r="V77">
        <f t="shared" si="40"/>
        <v>0.01</v>
      </c>
      <c r="W77">
        <f t="shared" si="41"/>
        <v>5.0766320147286983E-6</v>
      </c>
      <c r="X77">
        <f t="shared" si="42"/>
        <v>2.6753337368590913E-6</v>
      </c>
      <c r="Y77">
        <f t="shared" si="43"/>
        <v>5.0766320147286981E-8</v>
      </c>
      <c r="Z77">
        <f t="shared" si="44"/>
        <v>2.35053195772232E-6</v>
      </c>
      <c r="AB77">
        <f t="shared" si="45"/>
        <v>-0.23895479408336037</v>
      </c>
      <c r="AC77">
        <f t="shared" si="46"/>
        <v>-0.21340927589170972</v>
      </c>
      <c r="AE77">
        <f t="shared" si="30"/>
        <v>0</v>
      </c>
      <c r="AF77">
        <f t="shared" si="31"/>
        <v>0</v>
      </c>
      <c r="AG77">
        <f t="shared" si="31"/>
        <v>-5.8763298943057998E-5</v>
      </c>
      <c r="AH77">
        <f t="shared" si="32"/>
        <v>-0.13376668684295456</v>
      </c>
      <c r="AI77">
        <f t="shared" si="33"/>
        <v>-0.13382545014189762</v>
      </c>
      <c r="AJ77">
        <f t="shared" si="34"/>
        <v>-2.5545518191650657E-2</v>
      </c>
      <c r="AK77">
        <f t="shared" si="47"/>
        <v>-1.6726835585835226E-2</v>
      </c>
      <c r="AL77">
        <f t="shared" si="23"/>
        <v>-0.17609780391938351</v>
      </c>
      <c r="AN77">
        <f t="shared" si="35"/>
        <v>0</v>
      </c>
      <c r="AO77">
        <f t="shared" si="35"/>
        <v>0</v>
      </c>
      <c r="AP77">
        <f t="shared" si="35"/>
        <v>-1.3395918334585742E-8</v>
      </c>
      <c r="AQ77">
        <f t="shared" si="35"/>
        <v>-3.0493992765326419E-5</v>
      </c>
      <c r="AR77">
        <f t="shared" si="35"/>
        <v>-3.0507388683661006E-5</v>
      </c>
      <c r="AS77">
        <f t="shared" si="35"/>
        <v>-5.8234592282102142E-6</v>
      </c>
      <c r="AT77">
        <f t="shared" si="35"/>
        <v>-3.8131168183906395E-6</v>
      </c>
      <c r="AU77">
        <f t="shared" si="24"/>
        <v>-4.0143964730261861E-5</v>
      </c>
      <c r="AW77">
        <v>74</v>
      </c>
      <c r="AX77">
        <f>IF(Z77&gt;0, (R77*SUMPRODUCT(K77:$K$98, X77:$X$98)-K77*$AZ$3)/Z77, 0)</f>
        <v>-90791.9057175911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6"/>
        <v>0.12000000000000001</v>
      </c>
      <c r="I78" s="5">
        <f t="shared" si="37"/>
        <v>1.1200000000000001</v>
      </c>
      <c r="J78">
        <f t="shared" si="38"/>
        <v>0.89285714285714279</v>
      </c>
      <c r="K78">
        <f t="shared" si="48"/>
        <v>2.0353931085039618E-4</v>
      </c>
      <c r="L78" s="2">
        <v>75</v>
      </c>
      <c r="M78" s="6">
        <v>0.54103594799999999</v>
      </c>
      <c r="Q78" s="4">
        <f t="shared" si="49"/>
        <v>25</v>
      </c>
      <c r="R78">
        <f t="shared" si="28"/>
        <v>50000</v>
      </c>
      <c r="S78">
        <f t="shared" si="29"/>
        <v>-180581.93453855393</v>
      </c>
      <c r="U78">
        <f t="shared" si="39"/>
        <v>0.54103594799999999</v>
      </c>
      <c r="V78">
        <f t="shared" si="40"/>
        <v>0.01</v>
      </c>
      <c r="W78">
        <f t="shared" si="41"/>
        <v>2.35053195772232E-6</v>
      </c>
      <c r="X78">
        <f t="shared" si="42"/>
        <v>1.2717222860505914E-6</v>
      </c>
      <c r="Y78">
        <f t="shared" si="43"/>
        <v>2.3505319577223202E-8</v>
      </c>
      <c r="Z78">
        <f t="shared" si="44"/>
        <v>1.0553043520945054E-6</v>
      </c>
      <c r="AB78">
        <f t="shared" si="45"/>
        <v>-0.21340927589170972</v>
      </c>
      <c r="AC78">
        <f t="shared" si="46"/>
        <v>-0.19056890142818103</v>
      </c>
      <c r="AE78">
        <f t="shared" si="30"/>
        <v>0</v>
      </c>
      <c r="AF78">
        <f t="shared" si="31"/>
        <v>0</v>
      </c>
      <c r="AG78">
        <f t="shared" si="31"/>
        <v>-2.6382608802362634E-5</v>
      </c>
      <c r="AH78">
        <f t="shared" si="32"/>
        <v>-6.358611430252957E-2</v>
      </c>
      <c r="AI78">
        <f t="shared" si="33"/>
        <v>-6.3612496911331931E-2</v>
      </c>
      <c r="AJ78">
        <f t="shared" si="34"/>
        <v>-2.2840374463528684E-2</v>
      </c>
      <c r="AK78">
        <f t="shared" si="47"/>
        <v>-1.4938649312419682E-2</v>
      </c>
      <c r="AL78">
        <f t="shared" si="23"/>
        <v>-0.1013915206872803</v>
      </c>
      <c r="AN78">
        <f t="shared" si="35"/>
        <v>0</v>
      </c>
      <c r="AO78">
        <f t="shared" si="35"/>
        <v>0</v>
      </c>
      <c r="AP78">
        <f t="shared" si="35"/>
        <v>-5.3698980140684869E-9</v>
      </c>
      <c r="AQ78">
        <f t="shared" si="35"/>
        <v>-1.2942273884791388E-5</v>
      </c>
      <c r="AR78">
        <f t="shared" si="35"/>
        <v>-1.2947643782805456E-5</v>
      </c>
      <c r="AS78">
        <f t="shared" si="35"/>
        <v>-4.6489140778716162E-6</v>
      </c>
      <c r="AT78">
        <f t="shared" si="35"/>
        <v>-3.040602386085647E-6</v>
      </c>
      <c r="AU78">
        <f t="shared" si="24"/>
        <v>-2.0637160246762721E-5</v>
      </c>
      <c r="AW78">
        <v>75</v>
      </c>
      <c r="AX78">
        <f>IF(Z78&gt;0, (R78*SUMPRODUCT(K78:$K$98, X78:$X$98)-K78*$AZ$3)/Z78, 0)</f>
        <v>-180581.93453855393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6"/>
        <v>0.12000000000000001</v>
      </c>
      <c r="I79" s="5">
        <f t="shared" si="37"/>
        <v>1.1200000000000001</v>
      </c>
      <c r="J79">
        <f t="shared" si="38"/>
        <v>0.89285714285714279</v>
      </c>
      <c r="K79">
        <f t="shared" si="48"/>
        <v>1.8173152754499659E-4</v>
      </c>
      <c r="L79" s="2">
        <v>76</v>
      </c>
      <c r="M79" s="6">
        <v>0.55517679799999997</v>
      </c>
      <c r="Q79" s="4">
        <f t="shared" si="49"/>
        <v>25</v>
      </c>
      <c r="R79">
        <f t="shared" si="28"/>
        <v>50000</v>
      </c>
      <c r="S79">
        <f t="shared" si="29"/>
        <v>-370826.42644083488</v>
      </c>
      <c r="U79">
        <f t="shared" si="39"/>
        <v>0.55517679799999997</v>
      </c>
      <c r="V79">
        <f t="shared" si="40"/>
        <v>0.01</v>
      </c>
      <c r="W79">
        <f t="shared" si="41"/>
        <v>1.0553043520945054E-6</v>
      </c>
      <c r="X79">
        <f t="shared" si="42"/>
        <v>5.8588049111129201E-7</v>
      </c>
      <c r="Y79">
        <f t="shared" si="43"/>
        <v>1.0553043520945054E-8</v>
      </c>
      <c r="Z79">
        <f t="shared" si="44"/>
        <v>4.5887081746226831E-7</v>
      </c>
      <c r="AB79">
        <f t="shared" si="45"/>
        <v>-0.19056890142818103</v>
      </c>
      <c r="AC79">
        <f t="shared" si="46"/>
        <v>-0.17016142543751761</v>
      </c>
      <c r="AE79">
        <f t="shared" si="30"/>
        <v>0</v>
      </c>
      <c r="AF79">
        <f t="shared" si="31"/>
        <v>0</v>
      </c>
      <c r="AG79">
        <f t="shared" si="31"/>
        <v>-1.1471770436556707E-5</v>
      </c>
      <c r="AH79">
        <f t="shared" si="32"/>
        <v>-2.92940245555646E-2</v>
      </c>
      <c r="AI79">
        <f t="shared" si="33"/>
        <v>-2.9305496326001157E-2</v>
      </c>
      <c r="AJ79">
        <f t="shared" si="34"/>
        <v>-2.0407475990663421E-2</v>
      </c>
      <c r="AK79">
        <f t="shared" si="47"/>
        <v>-1.3339823099972673E-2</v>
      </c>
      <c r="AL79">
        <f t="shared" si="23"/>
        <v>-6.3052795416637247E-2</v>
      </c>
      <c r="AN79">
        <f t="shared" si="35"/>
        <v>0</v>
      </c>
      <c r="AO79">
        <f t="shared" si="35"/>
        <v>0</v>
      </c>
      <c r="AP79">
        <f t="shared" si="35"/>
        <v>-2.0847823650809826E-9</v>
      </c>
      <c r="AQ79">
        <f t="shared" si="35"/>
        <v>-5.3236478304233947E-6</v>
      </c>
      <c r="AR79">
        <f t="shared" si="35"/>
        <v>-5.3257326127884757E-6</v>
      </c>
      <c r="AS79">
        <f t="shared" si="35"/>
        <v>-3.7086817851211059E-6</v>
      </c>
      <c r="AT79">
        <f t="shared" si="35"/>
        <v>-2.4242664291380658E-6</v>
      </c>
      <c r="AU79">
        <f t="shared" si="24"/>
        <v>-1.1458680827047647E-5</v>
      </c>
      <c r="AW79">
        <v>76</v>
      </c>
      <c r="AX79">
        <f>IF(Z79&gt;0, (R79*SUMPRODUCT(K79:$K$98, X79:$X$98)-K79*$AZ$3)/Z79, 0)</f>
        <v>-370826.42644083488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6"/>
        <v>0.12000000000000001</v>
      </c>
      <c r="I80" s="5">
        <f t="shared" si="37"/>
        <v>1.1200000000000001</v>
      </c>
      <c r="J80">
        <f t="shared" si="38"/>
        <v>0.89285714285714279</v>
      </c>
      <c r="K80">
        <f t="shared" si="48"/>
        <v>1.6226029245088979E-4</v>
      </c>
      <c r="L80" s="2">
        <v>77</v>
      </c>
      <c r="M80" s="6">
        <v>0.56908613200000002</v>
      </c>
      <c r="Q80" s="4">
        <f t="shared" si="49"/>
        <v>25</v>
      </c>
      <c r="R80">
        <f t="shared" si="28"/>
        <v>50000</v>
      </c>
      <c r="S80">
        <f t="shared" si="29"/>
        <v>-786632.64095738519</v>
      </c>
      <c r="U80">
        <f t="shared" si="39"/>
        <v>0.56908613200000002</v>
      </c>
      <c r="V80">
        <f t="shared" si="40"/>
        <v>0.01</v>
      </c>
      <c r="W80">
        <f t="shared" si="41"/>
        <v>4.5887081746226831E-7</v>
      </c>
      <c r="X80">
        <f t="shared" si="42"/>
        <v>2.6113701859728036E-7</v>
      </c>
      <c r="Y80">
        <f t="shared" si="43"/>
        <v>4.588708174622683E-9</v>
      </c>
      <c r="Z80">
        <f t="shared" si="44"/>
        <v>1.9314509069036527E-7</v>
      </c>
      <c r="AB80">
        <f t="shared" si="45"/>
        <v>-0.17016142543751761</v>
      </c>
      <c r="AC80">
        <f t="shared" si="46"/>
        <v>-0.1519342327777157</v>
      </c>
      <c r="AE80">
        <f t="shared" si="30"/>
        <v>0</v>
      </c>
      <c r="AF80">
        <f t="shared" si="31"/>
        <v>0</v>
      </c>
      <c r="AG80">
        <f t="shared" si="31"/>
        <v>-4.8286272672591317E-6</v>
      </c>
      <c r="AH80">
        <f t="shared" si="32"/>
        <v>-1.3056850929864017E-2</v>
      </c>
      <c r="AI80">
        <f t="shared" si="33"/>
        <v>-1.3061679557131277E-2</v>
      </c>
      <c r="AJ80">
        <f t="shared" si="34"/>
        <v>-1.8227192659801911E-2</v>
      </c>
      <c r="AK80">
        <f t="shared" si="47"/>
        <v>-1.1911299780626234E-2</v>
      </c>
      <c r="AL80">
        <f t="shared" si="23"/>
        <v>-4.320017199755942E-2</v>
      </c>
      <c r="AN80">
        <f t="shared" si="35"/>
        <v>0</v>
      </c>
      <c r="AO80">
        <f t="shared" si="35"/>
        <v>0</v>
      </c>
      <c r="AP80">
        <f t="shared" si="35"/>
        <v>-7.8349447252180745E-10</v>
      </c>
      <c r="AQ80">
        <f t="shared" si="35"/>
        <v>-2.1186084503674076E-6</v>
      </c>
      <c r="AR80">
        <f t="shared" si="35"/>
        <v>-2.1193919448399297E-6</v>
      </c>
      <c r="AS80">
        <f t="shared" si="35"/>
        <v>-2.9575496115381697E-6</v>
      </c>
      <c r="AT80">
        <f t="shared" si="35"/>
        <v>-1.932730985874632E-6</v>
      </c>
      <c r="AU80">
        <f t="shared" si="24"/>
        <v>-7.0096725422527315E-6</v>
      </c>
      <c r="AW80">
        <v>77</v>
      </c>
      <c r="AX80">
        <f>IF(Z80&gt;0, (R80*SUMPRODUCT(K80:$K$98, X80:$X$98)-K80*$AZ$3)/Z80, 0)</f>
        <v>-786632.64095738519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6"/>
        <v>0.12000000000000001</v>
      </c>
      <c r="I81" s="5">
        <f t="shared" si="37"/>
        <v>1.1200000000000001</v>
      </c>
      <c r="J81">
        <f t="shared" si="38"/>
        <v>0.89285714285714279</v>
      </c>
      <c r="K81">
        <f t="shared" si="48"/>
        <v>1.4487526111686588E-4</v>
      </c>
      <c r="L81" s="2">
        <v>78</v>
      </c>
      <c r="M81" s="6">
        <v>0.58332808999999997</v>
      </c>
      <c r="Q81" s="4">
        <f t="shared" si="49"/>
        <v>25</v>
      </c>
      <c r="R81">
        <f t="shared" si="28"/>
        <v>50000</v>
      </c>
      <c r="S81">
        <f t="shared" si="29"/>
        <v>-1727091.6338429751</v>
      </c>
      <c r="U81">
        <f t="shared" si="39"/>
        <v>0.58332808999999997</v>
      </c>
      <c r="V81">
        <f t="shared" si="40"/>
        <v>0.01</v>
      </c>
      <c r="W81">
        <f t="shared" si="41"/>
        <v>1.9314509069036527E-7</v>
      </c>
      <c r="X81">
        <f t="shared" si="42"/>
        <v>1.1266695684528754E-7</v>
      </c>
      <c r="Y81">
        <f t="shared" si="43"/>
        <v>1.9314509069036526E-9</v>
      </c>
      <c r="Z81">
        <f t="shared" si="44"/>
        <v>7.8546682938174069E-8</v>
      </c>
      <c r="AB81">
        <f t="shared" si="45"/>
        <v>-0.1519342327777157</v>
      </c>
      <c r="AC81">
        <f t="shared" si="46"/>
        <v>-0.1356573189686372</v>
      </c>
      <c r="AE81">
        <f t="shared" si="30"/>
        <v>0</v>
      </c>
      <c r="AF81">
        <f t="shared" si="31"/>
        <v>0</v>
      </c>
      <c r="AG81">
        <f t="shared" si="31"/>
        <v>-1.9636670734543517E-6</v>
      </c>
      <c r="AH81">
        <f t="shared" si="32"/>
        <v>-5.6333478422643767E-3</v>
      </c>
      <c r="AI81">
        <f t="shared" si="33"/>
        <v>-5.6353115093378311E-3</v>
      </c>
      <c r="AJ81">
        <f t="shared" si="34"/>
        <v>-1.6276913809078503E-2</v>
      </c>
      <c r="AK81">
        <f t="shared" si="47"/>
        <v>-1.0635396294440101E-2</v>
      </c>
      <c r="AL81">
        <f t="shared" si="23"/>
        <v>-3.2547621612856438E-2</v>
      </c>
      <c r="AN81">
        <f t="shared" si="35"/>
        <v>0</v>
      </c>
      <c r="AO81">
        <f t="shared" si="35"/>
        <v>0</v>
      </c>
      <c r="AP81">
        <f t="shared" si="35"/>
        <v>-2.8448678001329103E-10</v>
      </c>
      <c r="AQ81">
        <f t="shared" si="35"/>
        <v>-8.1613273961018451E-7</v>
      </c>
      <c r="AR81">
        <f t="shared" si="35"/>
        <v>-8.1641722639019785E-7</v>
      </c>
      <c r="AS81">
        <f t="shared" si="35"/>
        <v>-2.3581221382669682E-6</v>
      </c>
      <c r="AT81">
        <f t="shared" si="35"/>
        <v>-1.5408058152383574E-6</v>
      </c>
      <c r="AU81">
        <f t="shared" si="24"/>
        <v>-4.715345179895524E-6</v>
      </c>
      <c r="AW81">
        <v>78</v>
      </c>
      <c r="AX81">
        <f>IF(Z81&gt;0, (R81*SUMPRODUCT(K81:$K$98, X81:$X$98)-K81*$AZ$3)/Z81, 0)</f>
        <v>-1727091.6338429751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6"/>
        <v>0.12000000000000001</v>
      </c>
      <c r="I82" s="5">
        <f t="shared" si="37"/>
        <v>1.1200000000000001</v>
      </c>
      <c r="J82">
        <f t="shared" si="38"/>
        <v>0.89285714285714279</v>
      </c>
      <c r="K82">
        <f t="shared" si="48"/>
        <v>1.2935291171148737E-4</v>
      </c>
      <c r="L82" s="2">
        <v>79</v>
      </c>
      <c r="M82" s="6">
        <v>0.59781937299999999</v>
      </c>
      <c r="Q82" s="4">
        <f t="shared" si="49"/>
        <v>25</v>
      </c>
      <c r="R82">
        <f t="shared" si="28"/>
        <v>50000</v>
      </c>
      <c r="S82">
        <f t="shared" si="29"/>
        <v>-3932001.3119986369</v>
      </c>
      <c r="U82">
        <f t="shared" si="39"/>
        <v>0.59781937299999999</v>
      </c>
      <c r="V82">
        <f t="shared" si="40"/>
        <v>0.01</v>
      </c>
      <c r="W82">
        <f t="shared" si="41"/>
        <v>7.8546682938174069E-8</v>
      </c>
      <c r="X82">
        <f t="shared" si="42"/>
        <v>4.6956728745329021E-8</v>
      </c>
      <c r="Y82">
        <f t="shared" si="43"/>
        <v>7.8546682938174073E-10</v>
      </c>
      <c r="Z82">
        <f t="shared" si="44"/>
        <v>3.0804487363463309E-8</v>
      </c>
      <c r="AB82">
        <f t="shared" si="45"/>
        <v>-0.1356573189686372</v>
      </c>
      <c r="AC82">
        <f t="shared" si="46"/>
        <v>-0.12112328472858316</v>
      </c>
      <c r="AE82">
        <f t="shared" si="30"/>
        <v>0</v>
      </c>
      <c r="AF82">
        <f t="shared" si="31"/>
        <v>0</v>
      </c>
      <c r="AG82">
        <f t="shared" si="31"/>
        <v>-7.7011218408658274E-7</v>
      </c>
      <c r="AH82">
        <f t="shared" si="32"/>
        <v>-2.3478364372664512E-3</v>
      </c>
      <c r="AI82">
        <f t="shared" si="33"/>
        <v>-2.3486065494505376E-3</v>
      </c>
      <c r="AJ82">
        <f t="shared" si="34"/>
        <v>-1.4534034240054033E-2</v>
      </c>
      <c r="AK82">
        <f t="shared" si="47"/>
        <v>-9.4960123278046045E-3</v>
      </c>
      <c r="AL82">
        <f t="shared" si="23"/>
        <v>-2.6378653117309175E-2</v>
      </c>
      <c r="AN82">
        <f t="shared" si="35"/>
        <v>0</v>
      </c>
      <c r="AO82">
        <f t="shared" si="35"/>
        <v>0</v>
      </c>
      <c r="AP82">
        <f t="shared" si="35"/>
        <v>-9.9616253356092442E-11</v>
      </c>
      <c r="AQ82">
        <f t="shared" si="35"/>
        <v>-3.0369947938274032E-7</v>
      </c>
      <c r="AR82">
        <f t="shared" si="35"/>
        <v>-3.0379909563609639E-7</v>
      </c>
      <c r="AS82">
        <f t="shared" si="35"/>
        <v>-1.8800196478654439E-6</v>
      </c>
      <c r="AT82">
        <f t="shared" si="35"/>
        <v>-1.2283368442497047E-6</v>
      </c>
      <c r="AU82">
        <f t="shared" si="24"/>
        <v>-3.4121555877512446E-6</v>
      </c>
      <c r="AW82">
        <v>79</v>
      </c>
      <c r="AX82">
        <f>IF(Z82&gt;0, (R82*SUMPRODUCT(K82:$K$98, X82:$X$98)-K82*$AZ$3)/Z82, 0)</f>
        <v>-3932001.3119986369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6"/>
        <v>0.12000000000000001</v>
      </c>
      <c r="I83" s="5">
        <f t="shared" si="37"/>
        <v>1.1200000000000001</v>
      </c>
      <c r="J83">
        <f t="shared" si="38"/>
        <v>0.89285714285714279</v>
      </c>
      <c r="K83">
        <f t="shared" si="48"/>
        <v>1.1549367117097085E-4</v>
      </c>
      <c r="L83" s="2">
        <v>80</v>
      </c>
      <c r="M83" s="6">
        <v>0.61246634</v>
      </c>
      <c r="Q83" s="4">
        <f t="shared" si="49"/>
        <v>25</v>
      </c>
      <c r="R83">
        <f t="shared" si="28"/>
        <v>50000</v>
      </c>
      <c r="S83">
        <f t="shared" si="29"/>
        <v>-9299101.1370626632</v>
      </c>
      <c r="U83">
        <f t="shared" si="39"/>
        <v>0.61246634</v>
      </c>
      <c r="V83">
        <f t="shared" si="40"/>
        <v>0.01</v>
      </c>
      <c r="W83">
        <f t="shared" si="41"/>
        <v>3.0804487363463309E-8</v>
      </c>
      <c r="X83">
        <f t="shared" si="42"/>
        <v>1.8866711631076623E-8</v>
      </c>
      <c r="Y83">
        <f t="shared" si="43"/>
        <v>3.0804487363463309E-10</v>
      </c>
      <c r="Z83">
        <f t="shared" si="44"/>
        <v>1.1629730858752052E-8</v>
      </c>
      <c r="AB83">
        <f t="shared" si="45"/>
        <v>-0.12112328472858316</v>
      </c>
      <c r="AC83">
        <f t="shared" si="46"/>
        <v>-0.10814604345235396</v>
      </c>
      <c r="AE83">
        <f t="shared" si="30"/>
        <v>0</v>
      </c>
      <c r="AF83">
        <f t="shared" si="31"/>
        <v>0</v>
      </c>
      <c r="AG83">
        <f t="shared" si="31"/>
        <v>-2.9074327146880132E-7</v>
      </c>
      <c r="AH83">
        <f t="shared" si="32"/>
        <v>-9.4333558155383114E-4</v>
      </c>
      <c r="AI83">
        <f t="shared" si="33"/>
        <v>-9.4362632482529994E-4</v>
      </c>
      <c r="AJ83">
        <f t="shared" si="34"/>
        <v>-1.2977241276229207E-2</v>
      </c>
      <c r="AK83">
        <f t="shared" si="47"/>
        <v>-8.478629931000823E-3</v>
      </c>
      <c r="AL83">
        <f t="shared" si="23"/>
        <v>-2.2399497532055328E-2</v>
      </c>
      <c r="AN83">
        <f t="shared" si="35"/>
        <v>0</v>
      </c>
      <c r="AO83">
        <f t="shared" si="35"/>
        <v>0</v>
      </c>
      <c r="AP83">
        <f t="shared" si="35"/>
        <v>-3.3579007790190049E-11</v>
      </c>
      <c r="AQ83">
        <f t="shared" si="35"/>
        <v>-1.0894928945985472E-7</v>
      </c>
      <c r="AR83">
        <f t="shared" si="35"/>
        <v>-1.0898286846764492E-7</v>
      </c>
      <c r="AS83">
        <f t="shared" si="35"/>
        <v>-1.4987892366631661E-6</v>
      </c>
      <c r="AT83">
        <f t="shared" si="35"/>
        <v>-9.7922809723136032E-7</v>
      </c>
      <c r="AU83">
        <f t="shared" si="24"/>
        <v>-2.587000202362171E-6</v>
      </c>
      <c r="AW83">
        <v>80</v>
      </c>
      <c r="AX83">
        <f>IF(Z83&gt;0, (R83*SUMPRODUCT(K83:$K$98, X83:$X$98)-K83*$AZ$3)/Z83, 0)</f>
        <v>-9299101.1370626632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6"/>
        <v>0.12000000000000001</v>
      </c>
      <c r="I84" s="5">
        <f t="shared" si="37"/>
        <v>1.1200000000000001</v>
      </c>
      <c r="J84">
        <f t="shared" si="38"/>
        <v>0.89285714285714279</v>
      </c>
      <c r="K84">
        <f t="shared" si="48"/>
        <v>1.031193492597954E-4</v>
      </c>
      <c r="L84" s="2">
        <v>81</v>
      </c>
      <c r="M84" s="6">
        <v>0.62717650000000003</v>
      </c>
      <c r="Q84" s="4">
        <f t="shared" si="49"/>
        <v>25</v>
      </c>
      <c r="R84">
        <f t="shared" si="28"/>
        <v>50000</v>
      </c>
      <c r="S84">
        <f t="shared" si="29"/>
        <v>-22883789.841037281</v>
      </c>
      <c r="U84">
        <f t="shared" si="39"/>
        <v>0.62717650000000003</v>
      </c>
      <c r="V84">
        <f t="shared" si="40"/>
        <v>0.01</v>
      </c>
      <c r="W84">
        <f t="shared" si="41"/>
        <v>1.1629730858752052E-8</v>
      </c>
      <c r="X84">
        <f t="shared" si="42"/>
        <v>7.2938938959341069E-9</v>
      </c>
      <c r="Y84">
        <f t="shared" si="43"/>
        <v>1.1629730858752053E-10</v>
      </c>
      <c r="Z84">
        <f t="shared" si="44"/>
        <v>4.2195396542304246E-9</v>
      </c>
      <c r="AB84">
        <f t="shared" si="45"/>
        <v>-0.10814604345235396</v>
      </c>
      <c r="AC84">
        <f t="shared" si="46"/>
        <v>-9.6559058673332157E-2</v>
      </c>
      <c r="AE84">
        <f t="shared" si="30"/>
        <v>0</v>
      </c>
      <c r="AF84">
        <f t="shared" si="31"/>
        <v>0</v>
      </c>
      <c r="AG84">
        <f t="shared" si="31"/>
        <v>-1.0548849135576062E-7</v>
      </c>
      <c r="AH84">
        <f t="shared" si="32"/>
        <v>-3.6469469479670535E-4</v>
      </c>
      <c r="AI84">
        <f t="shared" si="33"/>
        <v>-3.6480018328806108E-4</v>
      </c>
      <c r="AJ84">
        <f t="shared" si="34"/>
        <v>-1.15869847790218E-2</v>
      </c>
      <c r="AK84">
        <f t="shared" si="47"/>
        <v>-7.5702230416647776E-3</v>
      </c>
      <c r="AL84">
        <f t="shared" si="23"/>
        <v>-1.9522008003974637E-2</v>
      </c>
      <c r="AN84">
        <f t="shared" si="35"/>
        <v>0</v>
      </c>
      <c r="AO84">
        <f t="shared" si="35"/>
        <v>0</v>
      </c>
      <c r="AP84">
        <f t="shared" si="35"/>
        <v>-1.0877904583003588E-11</v>
      </c>
      <c r="AQ84">
        <f t="shared" si="35"/>
        <v>-3.7607079605935947E-8</v>
      </c>
      <c r="AR84">
        <f t="shared" si="35"/>
        <v>-3.7617957510518949E-8</v>
      </c>
      <c r="AS84">
        <f t="shared" si="35"/>
        <v>-1.1948423302958822E-6</v>
      </c>
      <c r="AT84">
        <f t="shared" si="35"/>
        <v>-7.8063647380798086E-7</v>
      </c>
      <c r="AU84">
        <f t="shared" si="24"/>
        <v>-2.0130967616143821E-6</v>
      </c>
      <c r="AW84">
        <v>81</v>
      </c>
      <c r="AX84">
        <f>IF(Z84&gt;0, (R84*SUMPRODUCT(K84:$K$98, X84:$X$98)-K84*$AZ$3)/Z84, 0)</f>
        <v>-22883789.841037281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6"/>
        <v>0.12000000000000001</v>
      </c>
      <c r="I85" s="5">
        <f t="shared" si="37"/>
        <v>1.1200000000000001</v>
      </c>
      <c r="J85">
        <f t="shared" si="38"/>
        <v>0.89285714285714279</v>
      </c>
      <c r="K85">
        <f t="shared" si="48"/>
        <v>9.207084755338875E-5</v>
      </c>
      <c r="L85" s="2">
        <v>82</v>
      </c>
      <c r="M85" s="6">
        <v>0.64196478899999998</v>
      </c>
      <c r="Q85" s="4">
        <f t="shared" si="49"/>
        <v>25</v>
      </c>
      <c r="R85">
        <f t="shared" si="28"/>
        <v>50000</v>
      </c>
      <c r="S85">
        <f t="shared" si="29"/>
        <v>-58706596.536673114</v>
      </c>
      <c r="U85">
        <f t="shared" si="39"/>
        <v>0.64196478899999998</v>
      </c>
      <c r="V85">
        <f t="shared" si="40"/>
        <v>0.01</v>
      </c>
      <c r="W85">
        <f t="shared" si="41"/>
        <v>4.2195396542304246E-9</v>
      </c>
      <c r="X85">
        <f t="shared" si="42"/>
        <v>2.7087958838051676E-9</v>
      </c>
      <c r="Y85">
        <f t="shared" si="43"/>
        <v>4.2195396542304248E-11</v>
      </c>
      <c r="Z85">
        <f t="shared" si="44"/>
        <v>1.4685483738829527E-9</v>
      </c>
      <c r="AB85">
        <f t="shared" si="45"/>
        <v>-9.6559058673332157E-2</v>
      </c>
      <c r="AC85">
        <f t="shared" si="46"/>
        <v>-8.621347688013388E-2</v>
      </c>
      <c r="AE85">
        <f t="shared" si="30"/>
        <v>0</v>
      </c>
      <c r="AF85">
        <f t="shared" si="31"/>
        <v>0</v>
      </c>
      <c r="AG85">
        <f t="shared" si="31"/>
        <v>-3.6713709347073818E-8</v>
      </c>
      <c r="AH85">
        <f t="shared" si="32"/>
        <v>-1.3543979419025837E-4</v>
      </c>
      <c r="AI85">
        <f t="shared" si="33"/>
        <v>-1.3547650789960545E-4</v>
      </c>
      <c r="AJ85">
        <f t="shared" si="34"/>
        <v>-1.0345581793198277E-2</v>
      </c>
      <c r="AK85">
        <f t="shared" si="47"/>
        <v>-6.7591341071332519E-3</v>
      </c>
      <c r="AL85">
        <f t="shared" si="23"/>
        <v>-1.7240192408231134E-2</v>
      </c>
      <c r="AN85">
        <f t="shared" si="35"/>
        <v>0</v>
      </c>
      <c r="AO85">
        <f t="shared" si="35"/>
        <v>0</v>
      </c>
      <c r="AP85">
        <f t="shared" si="35"/>
        <v>-3.380262336413857E-12</v>
      </c>
      <c r="AQ85">
        <f t="shared" si="35"/>
        <v>-1.2470056643553627E-8</v>
      </c>
      <c r="AR85">
        <f t="shared" si="35"/>
        <v>-1.2473436905890039E-8</v>
      </c>
      <c r="AS85">
        <f t="shared" si="35"/>
        <v>-9.5252648413267281E-7</v>
      </c>
      <c r="AT85">
        <f t="shared" si="35"/>
        <v>-6.2231920597077605E-7</v>
      </c>
      <c r="AU85">
        <f t="shared" si="24"/>
        <v>-1.5873191270093388E-6</v>
      </c>
      <c r="AW85">
        <v>82</v>
      </c>
      <c r="AX85">
        <f>IF(Z85&gt;0, (R85*SUMPRODUCT(K85:$K$98, X85:$X$98)-K85*$AZ$3)/Z85, 0)</f>
        <v>-58706596.536673114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6"/>
        <v>0.12000000000000001</v>
      </c>
      <c r="I86" s="5">
        <f t="shared" si="37"/>
        <v>1.1200000000000001</v>
      </c>
      <c r="J86">
        <f t="shared" si="38"/>
        <v>0.89285714285714279</v>
      </c>
      <c r="K86">
        <f t="shared" si="48"/>
        <v>8.2206113886954235E-5</v>
      </c>
      <c r="L86" s="2">
        <v>83</v>
      </c>
      <c r="M86" s="6">
        <v>0.65685820900000003</v>
      </c>
      <c r="Q86" s="4">
        <f t="shared" si="49"/>
        <v>25</v>
      </c>
      <c r="R86">
        <f t="shared" si="28"/>
        <v>50000</v>
      </c>
      <c r="S86">
        <f t="shared" si="29"/>
        <v>-157340245.61287665</v>
      </c>
      <c r="U86">
        <f t="shared" si="39"/>
        <v>0.65685820900000003</v>
      </c>
      <c r="V86">
        <f t="shared" si="40"/>
        <v>0.01</v>
      </c>
      <c r="W86">
        <f t="shared" si="41"/>
        <v>1.4685483738829527E-9</v>
      </c>
      <c r="X86">
        <f t="shared" si="42"/>
        <v>9.6462805469861874E-10</v>
      </c>
      <c r="Y86">
        <f t="shared" si="43"/>
        <v>1.4685483738829529E-11</v>
      </c>
      <c r="Z86">
        <f t="shared" si="44"/>
        <v>4.8923483544550449E-10</v>
      </c>
      <c r="AB86">
        <f t="shared" si="45"/>
        <v>-8.621347688013388E-2</v>
      </c>
      <c r="AC86">
        <f t="shared" si="46"/>
        <v>-7.6976329171370969E-2</v>
      </c>
      <c r="AE86">
        <f t="shared" si="30"/>
        <v>0</v>
      </c>
      <c r="AF86">
        <f t="shared" si="31"/>
        <v>0</v>
      </c>
      <c r="AG86">
        <f t="shared" si="31"/>
        <v>-1.2230870886137612E-8</v>
      </c>
      <c r="AH86">
        <f t="shared" si="32"/>
        <v>-4.8231402734930934E-5</v>
      </c>
      <c r="AI86">
        <f t="shared" si="33"/>
        <v>-4.824363360581707E-5</v>
      </c>
      <c r="AJ86">
        <f t="shared" si="34"/>
        <v>-9.2371477087629106E-3</v>
      </c>
      <c r="AK86">
        <f t="shared" si="47"/>
        <v>-6.0349433816093718E-3</v>
      </c>
      <c r="AL86">
        <f t="shared" si="23"/>
        <v>-1.5320334723978099E-2</v>
      </c>
      <c r="AN86">
        <f t="shared" si="35"/>
        <v>0</v>
      </c>
      <c r="AO86">
        <f t="shared" si="35"/>
        <v>0</v>
      </c>
      <c r="AP86">
        <f t="shared" si="35"/>
        <v>-1.0054523650024613E-12</v>
      </c>
      <c r="AQ86">
        <f t="shared" si="35"/>
        <v>-3.9649161861552887E-9</v>
      </c>
      <c r="AR86">
        <f t="shared" si="35"/>
        <v>-3.9659216385202903E-9</v>
      </c>
      <c r="AS86">
        <f t="shared" si="35"/>
        <v>-7.5935001653718219E-7</v>
      </c>
      <c r="AT86">
        <f t="shared" si="35"/>
        <v>-4.9610924292990069E-7</v>
      </c>
      <c r="AU86">
        <f t="shared" si="24"/>
        <v>-1.2594251811056031E-6</v>
      </c>
      <c r="AW86">
        <v>83</v>
      </c>
      <c r="AX86">
        <f>IF(Z86&gt;0, (R86*SUMPRODUCT(K86:$K$98, X86:$X$98)-K86*$AZ$3)/Z86, 0)</f>
        <v>-157340245.61287665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6"/>
        <v>0.12000000000000001</v>
      </c>
      <c r="I87" s="5">
        <f t="shared" si="37"/>
        <v>1.1200000000000001</v>
      </c>
      <c r="J87">
        <f t="shared" si="38"/>
        <v>0.89285714285714279</v>
      </c>
      <c r="K87">
        <f t="shared" si="48"/>
        <v>7.3398315970494849E-5</v>
      </c>
      <c r="L87" s="2">
        <v>84</v>
      </c>
      <c r="M87" s="6">
        <v>0.67177231000000004</v>
      </c>
      <c r="Q87" s="4">
        <f t="shared" si="49"/>
        <v>25</v>
      </c>
      <c r="R87">
        <f t="shared" si="28"/>
        <v>50000</v>
      </c>
      <c r="S87">
        <f t="shared" si="29"/>
        <v>-441452373.36466485</v>
      </c>
      <c r="U87">
        <f t="shared" si="39"/>
        <v>0.67177231000000004</v>
      </c>
      <c r="V87">
        <f t="shared" si="40"/>
        <v>0.01</v>
      </c>
      <c r="W87">
        <f t="shared" si="41"/>
        <v>4.8923483544550449E-10</v>
      </c>
      <c r="X87">
        <f t="shared" si="42"/>
        <v>3.2865441553969644E-10</v>
      </c>
      <c r="Y87">
        <f t="shared" si="43"/>
        <v>4.892348354455045E-12</v>
      </c>
      <c r="Z87">
        <f t="shared" si="44"/>
        <v>1.5568807155135301E-10</v>
      </c>
      <c r="AB87">
        <f t="shared" si="45"/>
        <v>-7.6976329171370969E-2</v>
      </c>
      <c r="AC87">
        <f t="shared" si="46"/>
        <v>-6.8728868690912548E-2</v>
      </c>
      <c r="AE87">
        <f t="shared" si="30"/>
        <v>0</v>
      </c>
      <c r="AF87">
        <f t="shared" si="31"/>
        <v>0</v>
      </c>
      <c r="AG87">
        <f t="shared" si="31"/>
        <v>-3.8922017887838255E-9</v>
      </c>
      <c r="AH87">
        <f t="shared" si="32"/>
        <v>-1.6432720776984821E-5</v>
      </c>
      <c r="AI87">
        <f t="shared" si="33"/>
        <v>-1.6436612978773605E-5</v>
      </c>
      <c r="AJ87">
        <f t="shared" si="34"/>
        <v>-8.2474604804584212E-3</v>
      </c>
      <c r="AK87">
        <f t="shared" si="47"/>
        <v>-5.3883430419959686E-3</v>
      </c>
      <c r="AL87">
        <f t="shared" si="23"/>
        <v>-1.3652240135433164E-2</v>
      </c>
      <c r="AN87">
        <f t="shared" si="35"/>
        <v>0</v>
      </c>
      <c r="AO87">
        <f t="shared" si="35"/>
        <v>0</v>
      </c>
      <c r="AP87">
        <f t="shared" si="35"/>
        <v>-2.8568105671408049E-13</v>
      </c>
      <c r="AQ87">
        <f t="shared" si="35"/>
        <v>-1.2061340318440476E-9</v>
      </c>
      <c r="AR87">
        <f t="shared" si="35"/>
        <v>-1.2064197129007615E-9</v>
      </c>
      <c r="AS87">
        <f t="shared" si="35"/>
        <v>-6.0534971029885648E-7</v>
      </c>
      <c r="AT87">
        <f t="shared" si="35"/>
        <v>-3.9549530515383752E-7</v>
      </c>
      <c r="AU87">
        <f t="shared" si="24"/>
        <v>-1.0020514351655947E-6</v>
      </c>
      <c r="AW87">
        <v>84</v>
      </c>
      <c r="AX87">
        <f>IF(Z87&gt;0, (R87*SUMPRODUCT(K87:$K$98, X87:$X$98)-K87*$AZ$3)/Z87, 0)</f>
        <v>-441452373.36466485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6"/>
        <v>0.12000000000000001</v>
      </c>
      <c r="I88" s="5">
        <f t="shared" si="37"/>
        <v>1.1200000000000001</v>
      </c>
      <c r="J88">
        <f t="shared" si="38"/>
        <v>0.89285714285714279</v>
      </c>
      <c r="K88">
        <f t="shared" si="48"/>
        <v>6.5534210687941824E-5</v>
      </c>
      <c r="L88" s="2">
        <v>85</v>
      </c>
      <c r="M88" s="6">
        <v>0.68662034599999999</v>
      </c>
      <c r="Q88" s="4">
        <f t="shared" si="49"/>
        <v>25</v>
      </c>
      <c r="R88">
        <f t="shared" si="28"/>
        <v>50000</v>
      </c>
      <c r="S88">
        <f t="shared" si="29"/>
        <v>-1299210102.5201886</v>
      </c>
      <c r="U88">
        <f t="shared" si="39"/>
        <v>0.68662034599999999</v>
      </c>
      <c r="V88">
        <f t="shared" si="40"/>
        <v>0.01</v>
      </c>
      <c r="W88">
        <f t="shared" si="41"/>
        <v>1.5568807155135301E-10</v>
      </c>
      <c r="X88">
        <f t="shared" si="42"/>
        <v>1.0689859755666276E-10</v>
      </c>
      <c r="Y88">
        <f t="shared" si="43"/>
        <v>1.5568807155135302E-12</v>
      </c>
      <c r="Z88">
        <f t="shared" si="44"/>
        <v>4.7232593279176719E-11</v>
      </c>
      <c r="AB88">
        <f t="shared" si="45"/>
        <v>-6.8728868690912548E-2</v>
      </c>
      <c r="AC88">
        <f t="shared" si="46"/>
        <v>-6.1365062356533558E-2</v>
      </c>
      <c r="AE88">
        <f t="shared" si="30"/>
        <v>0</v>
      </c>
      <c r="AF88">
        <f t="shared" si="31"/>
        <v>0</v>
      </c>
      <c r="AG88">
        <f t="shared" si="31"/>
        <v>-1.180814831979418E-9</v>
      </c>
      <c r="AH88">
        <f t="shared" si="32"/>
        <v>-5.3449298778331383E-6</v>
      </c>
      <c r="AI88">
        <f t="shared" si="33"/>
        <v>-5.346110692665118E-6</v>
      </c>
      <c r="AJ88">
        <f t="shared" si="34"/>
        <v>-7.3638063343789903E-3</v>
      </c>
      <c r="AK88">
        <f t="shared" si="47"/>
        <v>-4.8110208083638785E-3</v>
      </c>
      <c r="AL88">
        <f t="shared" ref="AL88:AL98" si="50">SUM(AI88:AK88)</f>
        <v>-1.2180173253435534E-2</v>
      </c>
      <c r="AN88">
        <f t="shared" si="35"/>
        <v>0</v>
      </c>
      <c r="AO88">
        <f t="shared" si="35"/>
        <v>0</v>
      </c>
      <c r="AP88">
        <f t="shared" si="35"/>
        <v>-7.7383767982385806E-14</v>
      </c>
      <c r="AQ88">
        <f t="shared" si="35"/>
        <v>-3.5027576072619203E-10</v>
      </c>
      <c r="AR88">
        <f t="shared" si="35"/>
        <v>-3.5035314449417444E-10</v>
      </c>
      <c r="AS88">
        <f t="shared" si="35"/>
        <v>-4.8258123578239338E-7</v>
      </c>
      <c r="AT88">
        <f t="shared" si="35"/>
        <v>-3.1528645127939059E-7</v>
      </c>
      <c r="AU88">
        <f t="shared" si="24"/>
        <v>-7.9821804020627809E-7</v>
      </c>
      <c r="AW88">
        <v>85</v>
      </c>
      <c r="AX88">
        <f>IF(Z88&gt;0, (R88*SUMPRODUCT(K88:$K$98, X88:$X$98)-K88*$AZ$3)/Z88, 0)</f>
        <v>-1299210102.5201886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6"/>
        <v>0.12000000000000001</v>
      </c>
      <c r="I89" s="5">
        <f t="shared" si="37"/>
        <v>1.1200000000000001</v>
      </c>
      <c r="J89">
        <f t="shared" si="38"/>
        <v>0.89285714285714279</v>
      </c>
      <c r="K89">
        <f t="shared" si="48"/>
        <v>5.851268811423377E-5</v>
      </c>
      <c r="L89" s="2">
        <v>86</v>
      </c>
      <c r="M89" s="6">
        <v>0.70385879699999998</v>
      </c>
      <c r="Q89" s="4">
        <f t="shared" si="49"/>
        <v>25</v>
      </c>
      <c r="R89">
        <f t="shared" si="28"/>
        <v>50000</v>
      </c>
      <c r="S89">
        <f t="shared" si="29"/>
        <v>-4053974101.84234</v>
      </c>
      <c r="U89">
        <f t="shared" si="39"/>
        <v>0.70385879699999998</v>
      </c>
      <c r="V89">
        <f t="shared" si="40"/>
        <v>0.01</v>
      </c>
      <c r="W89">
        <f t="shared" si="41"/>
        <v>4.7232593279176719E-11</v>
      </c>
      <c r="X89">
        <f t="shared" si="42"/>
        <v>3.3245076284671612E-11</v>
      </c>
      <c r="Y89">
        <f t="shared" si="43"/>
        <v>4.7232593279176716E-13</v>
      </c>
      <c r="Z89">
        <f t="shared" si="44"/>
        <v>1.351519106171334E-11</v>
      </c>
      <c r="AB89">
        <f t="shared" si="45"/>
        <v>-6.1365062356533558E-2</v>
      </c>
      <c r="AC89">
        <f t="shared" si="46"/>
        <v>-5.4790234545636959E-2</v>
      </c>
      <c r="AE89">
        <f t="shared" si="30"/>
        <v>0</v>
      </c>
      <c r="AF89">
        <f t="shared" si="31"/>
        <v>0</v>
      </c>
      <c r="AG89">
        <f t="shared" si="31"/>
        <v>-3.378797765428335E-10</v>
      </c>
      <c r="AH89">
        <f t="shared" si="32"/>
        <v>-1.6622538142335807E-6</v>
      </c>
      <c r="AI89">
        <f t="shared" si="33"/>
        <v>-1.6625916940101234E-6</v>
      </c>
      <c r="AJ89">
        <f t="shared" si="34"/>
        <v>-6.5748278108965982E-3</v>
      </c>
      <c r="AK89">
        <f t="shared" si="47"/>
        <v>-4.2955543649573491E-3</v>
      </c>
      <c r="AL89">
        <f t="shared" si="50"/>
        <v>-1.0872044767547957E-2</v>
      </c>
      <c r="AN89">
        <f t="shared" si="35"/>
        <v>0</v>
      </c>
      <c r="AO89">
        <f t="shared" si="35"/>
        <v>0</v>
      </c>
      <c r="AP89">
        <f t="shared" si="35"/>
        <v>-1.9770253984957816E-14</v>
      </c>
      <c r="AQ89">
        <f t="shared" si="35"/>
        <v>-9.7262938998944988E-11</v>
      </c>
      <c r="AR89">
        <f t="shared" si="35"/>
        <v>-9.7282709252929942E-11</v>
      </c>
      <c r="AS89">
        <f t="shared" si="35"/>
        <v>-3.8471084910378305E-7</v>
      </c>
      <c r="AT89">
        <f t="shared" si="35"/>
        <v>-2.5134443283448485E-7</v>
      </c>
      <c r="AU89">
        <f t="shared" si="24"/>
        <v>-6.3615256464752082E-7</v>
      </c>
      <c r="AW89">
        <v>86</v>
      </c>
      <c r="AX89">
        <f>IF(Z89&gt;0, (R89*SUMPRODUCT(K89:$K$98, X89:$X$98)-K89*$AZ$3)/Z89, 0)</f>
        <v>-4053974101.84234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6"/>
        <v>0.12000000000000001</v>
      </c>
      <c r="I90" s="5">
        <f t="shared" si="37"/>
        <v>1.1200000000000001</v>
      </c>
      <c r="J90">
        <f t="shared" si="38"/>
        <v>0.89285714285714279</v>
      </c>
      <c r="K90">
        <f t="shared" si="48"/>
        <v>5.2243471530565862E-5</v>
      </c>
      <c r="L90" s="2">
        <v>87</v>
      </c>
      <c r="M90">
        <v>0.72100360699999999</v>
      </c>
      <c r="Q90" s="4">
        <f t="shared" si="49"/>
        <v>25</v>
      </c>
      <c r="R90">
        <f t="shared" si="28"/>
        <v>50000</v>
      </c>
      <c r="S90">
        <f t="shared" si="29"/>
        <v>-13456015895.155308</v>
      </c>
      <c r="U90">
        <f t="shared" si="39"/>
        <v>0.72100360699999999</v>
      </c>
      <c r="V90">
        <f t="shared" si="40"/>
        <v>0.01</v>
      </c>
      <c r="W90">
        <f t="shared" si="41"/>
        <v>1.351519106171334E-11</v>
      </c>
      <c r="X90">
        <f t="shared" si="42"/>
        <v>9.7445015047894767E-12</v>
      </c>
      <c r="Y90">
        <f t="shared" si="43"/>
        <v>1.3515191061713339E-13</v>
      </c>
      <c r="Z90">
        <f t="shared" si="44"/>
        <v>3.6355376463067294E-12</v>
      </c>
      <c r="AB90">
        <f t="shared" si="45"/>
        <v>-5.4790234545636959E-2</v>
      </c>
      <c r="AC90">
        <f t="shared" si="46"/>
        <v>-4.8919852356138868E-2</v>
      </c>
      <c r="AE90">
        <f t="shared" si="30"/>
        <v>0</v>
      </c>
      <c r="AF90">
        <f t="shared" si="31"/>
        <v>0</v>
      </c>
      <c r="AG90">
        <f t="shared" si="31"/>
        <v>-9.0888441157668232E-11</v>
      </c>
      <c r="AH90">
        <f t="shared" si="32"/>
        <v>-4.8722507523947387E-7</v>
      </c>
      <c r="AI90">
        <f t="shared" si="33"/>
        <v>-4.8731596368063149E-7</v>
      </c>
      <c r="AJ90">
        <f t="shared" si="34"/>
        <v>-5.8703821894980912E-3</v>
      </c>
      <c r="AK90">
        <f t="shared" si="47"/>
        <v>-3.8353164181945875E-3</v>
      </c>
      <c r="AL90">
        <f t="shared" si="50"/>
        <v>-9.7061859236563588E-3</v>
      </c>
      <c r="AN90">
        <f t="shared" si="35"/>
        <v>0</v>
      </c>
      <c r="AO90">
        <f t="shared" si="35"/>
        <v>0</v>
      </c>
      <c r="AP90">
        <f t="shared" si="35"/>
        <v>-4.748327688078151E-15</v>
      </c>
      <c r="AQ90">
        <f t="shared" si="35"/>
        <v>-2.5454329347251263E-11</v>
      </c>
      <c r="AR90">
        <f t="shared" si="35"/>
        <v>-2.5459077674939338E-11</v>
      </c>
      <c r="AS90">
        <f t="shared" si="35"/>
        <v>-3.0668914479058442E-7</v>
      </c>
      <c r="AT90">
        <f t="shared" si="35"/>
        <v>-2.0037024410466077E-7</v>
      </c>
      <c r="AU90">
        <f t="shared" si="24"/>
        <v>-5.0708484797292011E-7</v>
      </c>
      <c r="AW90">
        <v>87</v>
      </c>
      <c r="AX90">
        <f>IF(Z90&gt;0, (R90*SUMPRODUCT(K90:$K$98, X90:$X$98)-K90*$AZ$3)/Z90, 0)</f>
        <v>-13456015895.155308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6"/>
        <v>0.12000000000000001</v>
      </c>
      <c r="I91" s="5">
        <f t="shared" si="37"/>
        <v>1.1200000000000001</v>
      </c>
      <c r="J91">
        <f t="shared" si="38"/>
        <v>0.89285714285714279</v>
      </c>
      <c r="K91">
        <f t="shared" si="48"/>
        <v>4.6645956723719519E-5</v>
      </c>
      <c r="L91" s="2">
        <v>88</v>
      </c>
      <c r="M91">
        <v>0.73803352099999997</v>
      </c>
      <c r="Q91" s="4">
        <f t="shared" si="49"/>
        <v>25</v>
      </c>
      <c r="R91">
        <f t="shared" si="28"/>
        <v>50000</v>
      </c>
      <c r="S91">
        <f t="shared" si="29"/>
        <v>-47682135973.340523</v>
      </c>
      <c r="U91">
        <f t="shared" si="39"/>
        <v>0.73803352099999997</v>
      </c>
      <c r="V91">
        <f t="shared" si="40"/>
        <v>0.01</v>
      </c>
      <c r="W91">
        <f t="shared" si="41"/>
        <v>3.6355376463067294E-12</v>
      </c>
      <c r="X91">
        <f t="shared" si="42"/>
        <v>2.683148649831808E-12</v>
      </c>
      <c r="Y91">
        <f t="shared" si="43"/>
        <v>3.6355376463067292E-14</v>
      </c>
      <c r="Z91">
        <f t="shared" si="44"/>
        <v>9.1603362001185408E-13</v>
      </c>
      <c r="AB91">
        <f t="shared" si="45"/>
        <v>-4.8919852356138868E-2</v>
      </c>
      <c r="AC91">
        <f t="shared" si="46"/>
        <v>-4.3678439625556571E-2</v>
      </c>
      <c r="AE91">
        <f t="shared" si="30"/>
        <v>0</v>
      </c>
      <c r="AF91">
        <f t="shared" si="31"/>
        <v>0</v>
      </c>
      <c r="AG91">
        <f t="shared" si="31"/>
        <v>-2.2900840500296351E-11</v>
      </c>
      <c r="AH91">
        <f t="shared" si="32"/>
        <v>-1.341574324915904E-7</v>
      </c>
      <c r="AI91">
        <f t="shared" si="33"/>
        <v>-1.3418033333209069E-7</v>
      </c>
      <c r="AJ91">
        <f t="shared" si="34"/>
        <v>-5.2414127305822969E-3</v>
      </c>
      <c r="AK91">
        <f t="shared" si="47"/>
        <v>-3.424389664929721E-3</v>
      </c>
      <c r="AL91">
        <f t="shared" si="50"/>
        <v>-8.6659365758453497E-3</v>
      </c>
      <c r="AN91">
        <f t="shared" si="35"/>
        <v>0</v>
      </c>
      <c r="AO91">
        <f t="shared" si="35"/>
        <v>0</v>
      </c>
      <c r="AP91">
        <f t="shared" si="35"/>
        <v>-1.0682316149136267E-15</v>
      </c>
      <c r="AQ91">
        <f t="shared" si="35"/>
        <v>-6.2579017901680489E-12</v>
      </c>
      <c r="AR91">
        <f t="shared" si="35"/>
        <v>-6.2589700217829625E-12</v>
      </c>
      <c r="AS91">
        <f t="shared" si="35"/>
        <v>-2.444907114018944E-7</v>
      </c>
      <c r="AT91">
        <f t="shared" si="35"/>
        <v>-1.5973393211546415E-7</v>
      </c>
      <c r="AU91">
        <f t="shared" si="24"/>
        <v>-4.0423090248738027E-7</v>
      </c>
      <c r="AW91">
        <v>88</v>
      </c>
      <c r="AX91">
        <f>IF(Z91&gt;0, (R91*SUMPRODUCT(K91:$K$98, X91:$X$98)-K91*$AZ$3)/Z91, 0)</f>
        <v>-47682135973.340523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6"/>
        <v>0.12000000000000001</v>
      </c>
      <c r="I92" s="5">
        <f t="shared" si="37"/>
        <v>1.1200000000000001</v>
      </c>
      <c r="J92">
        <f t="shared" si="38"/>
        <v>0.89285714285714279</v>
      </c>
      <c r="K92">
        <f t="shared" si="48"/>
        <v>4.1648175646178136E-5</v>
      </c>
      <c r="L92" s="2">
        <v>89</v>
      </c>
      <c r="M92">
        <v>0.75492728399999998</v>
      </c>
      <c r="Q92" s="4">
        <f t="shared" si="49"/>
        <v>25</v>
      </c>
      <c r="R92">
        <f t="shared" si="28"/>
        <v>50000</v>
      </c>
      <c r="S92">
        <f t="shared" si="29"/>
        <v>-181107090694.30591</v>
      </c>
      <c r="U92">
        <f t="shared" si="39"/>
        <v>0.75492728399999998</v>
      </c>
      <c r="V92">
        <f t="shared" si="40"/>
        <v>0.01</v>
      </c>
      <c r="W92">
        <f t="shared" si="41"/>
        <v>9.1603362001185408E-13</v>
      </c>
      <c r="X92">
        <f t="shared" si="42"/>
        <v>6.9153877280823704E-13</v>
      </c>
      <c r="Y92">
        <f t="shared" si="43"/>
        <v>9.1603362001185405E-15</v>
      </c>
      <c r="Z92">
        <f t="shared" si="44"/>
        <v>2.1533451100349851E-13</v>
      </c>
      <c r="AB92">
        <f t="shared" si="45"/>
        <v>-4.3678439625556571E-2</v>
      </c>
      <c r="AC92">
        <f t="shared" si="46"/>
        <v>-3.899860681392462E-2</v>
      </c>
      <c r="AE92">
        <f t="shared" si="30"/>
        <v>0</v>
      </c>
      <c r="AF92">
        <f t="shared" si="31"/>
        <v>0</v>
      </c>
      <c r="AG92">
        <f t="shared" si="31"/>
        <v>-5.3833627750874624E-12</v>
      </c>
      <c r="AH92">
        <f t="shared" si="32"/>
        <v>-3.4576938640411852E-8</v>
      </c>
      <c r="AI92">
        <f t="shared" si="33"/>
        <v>-3.4582322003186937E-8</v>
      </c>
      <c r="AJ92">
        <f t="shared" si="34"/>
        <v>-4.679832811631951E-3</v>
      </c>
      <c r="AK92">
        <f t="shared" si="47"/>
        <v>-3.0574907737889604E-3</v>
      </c>
      <c r="AL92">
        <f t="shared" si="50"/>
        <v>-7.7373581677429148E-3</v>
      </c>
      <c r="AN92">
        <f t="shared" si="35"/>
        <v>0</v>
      </c>
      <c r="AO92">
        <f t="shared" si="35"/>
        <v>0</v>
      </c>
      <c r="AP92">
        <f t="shared" si="35"/>
        <v>-2.2420723842393958E-16</v>
      </c>
      <c r="AQ92">
        <f t="shared" si="35"/>
        <v>-1.4400664138029966E-12</v>
      </c>
      <c r="AR92">
        <f t="shared" si="35"/>
        <v>-1.4402906210414204E-12</v>
      </c>
      <c r="AS92">
        <f t="shared" si="35"/>
        <v>-1.9490649893359518E-7</v>
      </c>
      <c r="AT92">
        <f t="shared" si="35"/>
        <v>-1.2733891278333173E-7</v>
      </c>
      <c r="AU92">
        <f t="shared" si="24"/>
        <v>-3.2224685200754794E-7</v>
      </c>
      <c r="AW92">
        <v>89</v>
      </c>
      <c r="AX92">
        <f>IF(Z92&gt;0, (R92*SUMPRODUCT(K92:$K$98, X92:$X$98)-K92*$AZ$3)/Z92, 0)</f>
        <v>-181107090694.30591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6"/>
        <v>0.12000000000000001</v>
      </c>
      <c r="I93" s="5">
        <f t="shared" si="37"/>
        <v>1.1200000000000001</v>
      </c>
      <c r="J93">
        <f t="shared" si="38"/>
        <v>0.89285714285714279</v>
      </c>
      <c r="K93">
        <f t="shared" si="48"/>
        <v>3.7185871112659048E-5</v>
      </c>
      <c r="L93" s="2">
        <v>90</v>
      </c>
      <c r="M93">
        <v>0.77166421299999999</v>
      </c>
      <c r="Q93" s="4">
        <f t="shared" si="49"/>
        <v>25</v>
      </c>
      <c r="R93">
        <f t="shared" si="28"/>
        <v>50000</v>
      </c>
      <c r="S93">
        <f t="shared" si="29"/>
        <v>-740615003046.96899</v>
      </c>
      <c r="U93">
        <f t="shared" si="39"/>
        <v>0.77166421299999999</v>
      </c>
      <c r="V93">
        <f t="shared" si="40"/>
        <v>0.01</v>
      </c>
      <c r="W93">
        <f t="shared" si="41"/>
        <v>2.1533451100349851E-13</v>
      </c>
      <c r="X93">
        <f t="shared" si="42"/>
        <v>1.6616593596525451E-13</v>
      </c>
      <c r="Y93">
        <f t="shared" si="43"/>
        <v>2.1533451100349851E-15</v>
      </c>
      <c r="Z93">
        <f t="shared" si="44"/>
        <v>4.7015229928209011E-14</v>
      </c>
      <c r="AB93">
        <f t="shared" si="45"/>
        <v>-3.899860681392462E-2</v>
      </c>
      <c r="AC93">
        <f t="shared" si="46"/>
        <v>-3.4820184656534463E-2</v>
      </c>
      <c r="AE93">
        <f t="shared" si="30"/>
        <v>0</v>
      </c>
      <c r="AF93">
        <f t="shared" si="31"/>
        <v>0</v>
      </c>
      <c r="AG93">
        <f t="shared" si="31"/>
        <v>-1.1753807482052253E-12</v>
      </c>
      <c r="AH93">
        <f t="shared" si="32"/>
        <v>-8.3082967982627265E-9</v>
      </c>
      <c r="AI93">
        <f t="shared" si="33"/>
        <v>-8.3094721790109323E-9</v>
      </c>
      <c r="AJ93">
        <f t="shared" si="34"/>
        <v>-4.1784221573901575E-3</v>
      </c>
      <c r="AK93">
        <f t="shared" si="47"/>
        <v>-2.7299024769747238E-3</v>
      </c>
      <c r="AL93">
        <f t="shared" si="50"/>
        <v>-6.9083329438370603E-3</v>
      </c>
      <c r="AN93">
        <f t="shared" si="35"/>
        <v>0</v>
      </c>
      <c r="AO93">
        <f t="shared" si="35"/>
        <v>0</v>
      </c>
      <c r="AP93">
        <f t="shared" si="35"/>
        <v>-4.3707557011060265E-17</v>
      </c>
      <c r="AQ93">
        <f t="shared" si="35"/>
        <v>-3.0895125390591558E-13</v>
      </c>
      <c r="AR93">
        <f t="shared" si="35"/>
        <v>-3.0899496146292667E-13</v>
      </c>
      <c r="AS93">
        <f t="shared" si="35"/>
        <v>-1.5537826779898915E-7</v>
      </c>
      <c r="AT93">
        <f t="shared" si="35"/>
        <v>-1.0151380165891077E-7</v>
      </c>
      <c r="AU93">
        <f t="shared" si="24"/>
        <v>-2.5689237845286136E-7</v>
      </c>
      <c r="AW93">
        <v>90</v>
      </c>
      <c r="AX93">
        <f>IF(Z93&gt;0, (R93*SUMPRODUCT(K93:$K$98, X93:$X$98)-K93*$AZ$3)/Z93, 0)</f>
        <v>-740615003046.96899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6"/>
        <v>0.12000000000000001</v>
      </c>
      <c r="I94" s="5">
        <f t="shared" si="37"/>
        <v>1.1200000000000001</v>
      </c>
      <c r="J94">
        <f t="shared" si="38"/>
        <v>0.89285714285714279</v>
      </c>
      <c r="K94">
        <f t="shared" si="48"/>
        <v>3.3201670636302719E-5</v>
      </c>
      <c r="L94" s="2">
        <v>91</v>
      </c>
      <c r="M94">
        <v>0.78831611899999998</v>
      </c>
      <c r="Q94" s="4">
        <f t="shared" si="49"/>
        <v>25</v>
      </c>
      <c r="R94">
        <f t="shared" si="28"/>
        <v>50000</v>
      </c>
      <c r="S94">
        <f t="shared" si="29"/>
        <v>-3278712172260.0459</v>
      </c>
      <c r="U94">
        <f t="shared" si="39"/>
        <v>0.78831611899999998</v>
      </c>
      <c r="V94">
        <f t="shared" si="40"/>
        <v>0.01</v>
      </c>
      <c r="W94">
        <f t="shared" si="41"/>
        <v>4.7015229928209011E-14</v>
      </c>
      <c r="X94">
        <f t="shared" si="42"/>
        <v>3.7062863590898373E-14</v>
      </c>
      <c r="Y94">
        <f t="shared" si="43"/>
        <v>4.7015229928209017E-16</v>
      </c>
      <c r="Z94">
        <f t="shared" si="44"/>
        <v>9.4822140380285482E-15</v>
      </c>
      <c r="AB94">
        <f t="shared" si="45"/>
        <v>-3.4820184656534463E-2</v>
      </c>
      <c r="AC94">
        <f t="shared" si="46"/>
        <v>-3.1089450586459282E-2</v>
      </c>
      <c r="AE94">
        <f t="shared" si="30"/>
        <v>0</v>
      </c>
      <c r="AF94">
        <f t="shared" si="31"/>
        <v>0</v>
      </c>
      <c r="AG94">
        <f t="shared" si="31"/>
        <v>-2.370553509507137E-13</v>
      </c>
      <c r="AH94">
        <f t="shared" si="32"/>
        <v>-1.8531431795449187E-9</v>
      </c>
      <c r="AI94">
        <f t="shared" si="33"/>
        <v>-1.8533802348958695E-9</v>
      </c>
      <c r="AJ94">
        <f t="shared" si="34"/>
        <v>-3.7307340700751812E-3</v>
      </c>
      <c r="AK94">
        <f t="shared" si="47"/>
        <v>-2.4374129259574127E-3</v>
      </c>
      <c r="AL94">
        <f t="shared" si="50"/>
        <v>-6.1681488494128283E-3</v>
      </c>
      <c r="AN94">
        <f t="shared" si="35"/>
        <v>0</v>
      </c>
      <c r="AO94">
        <f t="shared" si="35"/>
        <v>0</v>
      </c>
      <c r="AP94">
        <f t="shared" si="35"/>
        <v>-7.8706336848387476E-18</v>
      </c>
      <c r="AQ94">
        <f t="shared" si="35"/>
        <v>-6.1527449489161189E-14</v>
      </c>
      <c r="AR94">
        <f t="shared" si="35"/>
        <v>-6.1535320122846032E-14</v>
      </c>
      <c r="AS94">
        <f t="shared" si="35"/>
        <v>-1.2386660382626928E-7</v>
      </c>
      <c r="AT94">
        <f t="shared" si="35"/>
        <v>-8.0926181172304925E-8</v>
      </c>
      <c r="AU94">
        <f t="shared" si="24"/>
        <v>-2.0479284653389431E-7</v>
      </c>
      <c r="AW94">
        <v>91</v>
      </c>
      <c r="AX94">
        <f>IF(Z94&gt;0, (R94*SUMPRODUCT(K94:$K$98, X94:$X$98)-K94*$AZ$3)/Z94, 0)</f>
        <v>-3278712172260.0459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6"/>
        <v>0.12000000000000001</v>
      </c>
      <c r="I95" s="5">
        <f t="shared" si="37"/>
        <v>1.1200000000000001</v>
      </c>
      <c r="J95">
        <f t="shared" si="38"/>
        <v>0.89285714285714279</v>
      </c>
      <c r="K95">
        <f t="shared" si="48"/>
        <v>2.9644348782413141E-5</v>
      </c>
      <c r="L95" s="2">
        <v>92</v>
      </c>
      <c r="M95">
        <v>0.80496745000000003</v>
      </c>
      <c r="Q95" s="4">
        <f t="shared" si="49"/>
        <v>25</v>
      </c>
      <c r="R95">
        <f t="shared" si="28"/>
        <v>50000</v>
      </c>
      <c r="S95">
        <f t="shared" si="29"/>
        <v>-15821116783942.514</v>
      </c>
      <c r="U95">
        <f t="shared" si="39"/>
        <v>0.80496745000000003</v>
      </c>
      <c r="V95">
        <f t="shared" si="40"/>
        <v>0.01</v>
      </c>
      <c r="W95">
        <f t="shared" si="41"/>
        <v>9.4822140380285482E-15</v>
      </c>
      <c r="X95">
        <f t="shared" si="42"/>
        <v>7.6328736545460443E-15</v>
      </c>
      <c r="Y95">
        <f t="shared" si="43"/>
        <v>9.4822140380285489E-17</v>
      </c>
      <c r="Z95">
        <f t="shared" si="44"/>
        <v>1.7545182431022185E-15</v>
      </c>
      <c r="AB95">
        <f t="shared" si="45"/>
        <v>-3.1089450586459282E-2</v>
      </c>
      <c r="AC95">
        <f t="shared" si="46"/>
        <v>-2.7758438023677841E-2</v>
      </c>
      <c r="AE95">
        <f t="shared" si="30"/>
        <v>0</v>
      </c>
      <c r="AF95">
        <f t="shared" si="31"/>
        <v>0</v>
      </c>
      <c r="AG95">
        <f t="shared" si="31"/>
        <v>-4.3862956077555459E-14</v>
      </c>
      <c r="AH95">
        <f t="shared" si="32"/>
        <v>-3.816436827273022E-10</v>
      </c>
      <c r="AI95">
        <f t="shared" si="33"/>
        <v>-3.8168754568337974E-10</v>
      </c>
      <c r="AJ95">
        <f t="shared" si="34"/>
        <v>-3.3310125627814408E-3</v>
      </c>
      <c r="AK95">
        <f t="shared" si="47"/>
        <v>-2.1762615410521498E-3</v>
      </c>
      <c r="AL95">
        <f t="shared" si="50"/>
        <v>-5.5072744855211367E-3</v>
      </c>
      <c r="AN95">
        <f t="shared" si="35"/>
        <v>0</v>
      </c>
      <c r="AO95">
        <f t="shared" si="35"/>
        <v>0</v>
      </c>
      <c r="AP95">
        <f t="shared" si="35"/>
        <v>-1.3002887685907221E-18</v>
      </c>
      <c r="AQ95">
        <f t="shared" si="35"/>
        <v>-1.1313578441372768E-14</v>
      </c>
      <c r="AR95">
        <f t="shared" si="35"/>
        <v>-1.1314878730141358E-14</v>
      </c>
      <c r="AS95">
        <f t="shared" si="35"/>
        <v>-9.8745698209692872E-8</v>
      </c>
      <c r="AT95">
        <f t="shared" si="35"/>
        <v>-6.4513856164701836E-8</v>
      </c>
      <c r="AU95">
        <f t="shared" si="24"/>
        <v>-1.6325956568927346E-7</v>
      </c>
      <c r="AW95">
        <v>92</v>
      </c>
      <c r="AX95">
        <f>IF(Z95&gt;0, (R95*SUMPRODUCT(K95:$K$98, X95:$X$98)-K95*$AZ$3)/Z95, 0)</f>
        <v>-15821116783942.514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6"/>
        <v>0.12000000000000001</v>
      </c>
      <c r="I96" s="5">
        <f t="shared" si="37"/>
        <v>1.1200000000000001</v>
      </c>
      <c r="J96">
        <f t="shared" si="38"/>
        <v>0.89285714285714279</v>
      </c>
      <c r="K96">
        <f t="shared" si="48"/>
        <v>2.6468168555726015E-5</v>
      </c>
      <c r="L96" s="2">
        <v>93</v>
      </c>
      <c r="M96">
        <v>0.82161935600000002</v>
      </c>
      <c r="Q96" s="4">
        <f t="shared" si="49"/>
        <v>25</v>
      </c>
      <c r="R96">
        <f t="shared" si="28"/>
        <v>50000</v>
      </c>
      <c r="S96">
        <f t="shared" si="29"/>
        <v>-83893236140168.953</v>
      </c>
      <c r="U96">
        <f t="shared" si="39"/>
        <v>0.82161935600000002</v>
      </c>
      <c r="V96">
        <f t="shared" si="40"/>
        <v>0.01</v>
      </c>
      <c r="W96">
        <f t="shared" si="41"/>
        <v>1.7545182431022185E-15</v>
      </c>
      <c r="X96">
        <f t="shared" si="42"/>
        <v>1.4415461489878962E-15</v>
      </c>
      <c r="Y96">
        <f t="shared" si="43"/>
        <v>1.7545182431022186E-17</v>
      </c>
      <c r="Z96">
        <f t="shared" si="44"/>
        <v>2.9542691168330006E-16</v>
      </c>
      <c r="AB96">
        <f t="shared" si="45"/>
        <v>-2.7758438023677841E-2</v>
      </c>
      <c r="AC96">
        <f t="shared" si="46"/>
        <v>-2.4784319664007931E-2</v>
      </c>
      <c r="AE96">
        <f t="shared" si="30"/>
        <v>0</v>
      </c>
      <c r="AF96">
        <f t="shared" si="31"/>
        <v>0</v>
      </c>
      <c r="AG96">
        <f t="shared" si="31"/>
        <v>-7.3856727920825015E-15</v>
      </c>
      <c r="AH96">
        <f t="shared" si="32"/>
        <v>-7.2077307449394807E-11</v>
      </c>
      <c r="AI96">
        <f t="shared" si="33"/>
        <v>-7.2084693122186893E-11</v>
      </c>
      <c r="AJ96">
        <f t="shared" si="34"/>
        <v>-2.9741183596699097E-3</v>
      </c>
      <c r="AK96">
        <f t="shared" si="47"/>
        <v>-1.9430906616574491E-3</v>
      </c>
      <c r="AL96">
        <f t="shared" si="50"/>
        <v>-4.917209093412052E-3</v>
      </c>
      <c r="AN96">
        <f t="shared" si="35"/>
        <v>0</v>
      </c>
      <c r="AO96">
        <f t="shared" si="35"/>
        <v>0</v>
      </c>
      <c r="AP96">
        <f t="shared" si="35"/>
        <v>-1.9548523235827924E-19</v>
      </c>
      <c r="AQ96">
        <f t="shared" si="35"/>
        <v>-1.9077543226134681E-15</v>
      </c>
      <c r="AR96">
        <f t="shared" si="35"/>
        <v>-1.9079498078458266E-15</v>
      </c>
      <c r="AS96">
        <f t="shared" si="35"/>
        <v>-7.8719466048422546E-8</v>
      </c>
      <c r="AT96">
        <f t="shared" si="35"/>
        <v>-5.1430051151806553E-8</v>
      </c>
      <c r="AU96">
        <f t="shared" si="24"/>
        <v>-1.3014951910817891E-7</v>
      </c>
      <c r="AW96">
        <v>93</v>
      </c>
      <c r="AX96">
        <f>IF(Z96&gt;0, (R96*SUMPRODUCT(K96:$K$98, X96:$X$98)-K96*$AZ$3)/Z96, 0)</f>
        <v>-83893236140168.953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6"/>
        <v>0.12000000000000001</v>
      </c>
      <c r="I97" s="5">
        <f t="shared" si="37"/>
        <v>1.1200000000000001</v>
      </c>
      <c r="J97">
        <f t="shared" si="38"/>
        <v>0.89285714285714279</v>
      </c>
      <c r="K97">
        <f t="shared" si="48"/>
        <v>2.3632293353326799E-5</v>
      </c>
      <c r="L97" s="2">
        <v>94</v>
      </c>
      <c r="M97">
        <v>0.83827126200000002</v>
      </c>
      <c r="Q97" s="4">
        <f t="shared" si="49"/>
        <v>25</v>
      </c>
      <c r="R97">
        <f t="shared" si="28"/>
        <v>50000</v>
      </c>
      <c r="S97">
        <f t="shared" si="29"/>
        <v>-493674936683099.13</v>
      </c>
      <c r="U97">
        <f t="shared" si="39"/>
        <v>0.83827126200000002</v>
      </c>
      <c r="V97">
        <f t="shared" si="40"/>
        <v>0.01</v>
      </c>
      <c r="W97">
        <f t="shared" si="41"/>
        <v>2.9542691168330006E-16</v>
      </c>
      <c r="X97">
        <f t="shared" si="42"/>
        <v>2.4764789008552251E-16</v>
      </c>
      <c r="Y97">
        <f t="shared" si="43"/>
        <v>2.9542691168330005E-18</v>
      </c>
      <c r="Z97">
        <f t="shared" si="44"/>
        <v>4.4824752480944548E-17</v>
      </c>
      <c r="AB97">
        <f t="shared" si="45"/>
        <v>-2.4784319664007931E-2</v>
      </c>
      <c r="AC97">
        <f t="shared" si="46"/>
        <v>-2.212885684286589E-2</v>
      </c>
      <c r="AE97">
        <f t="shared" si="30"/>
        <v>0</v>
      </c>
      <c r="AF97">
        <f t="shared" si="31"/>
        <v>0</v>
      </c>
      <c r="AG97">
        <f t="shared" si="31"/>
        <v>-1.1206188120236137E-15</v>
      </c>
      <c r="AH97">
        <f t="shared" si="32"/>
        <v>-1.2382394504276126E-11</v>
      </c>
      <c r="AI97">
        <f t="shared" si="33"/>
        <v>-1.2383515123088149E-11</v>
      </c>
      <c r="AJ97">
        <f t="shared" si="34"/>
        <v>-2.6554628211420406E-3</v>
      </c>
      <c r="AK97">
        <f t="shared" si="47"/>
        <v>-1.7349023764805553E-3</v>
      </c>
      <c r="AL97">
        <f t="shared" si="50"/>
        <v>-4.3903652100061108E-3</v>
      </c>
      <c r="AN97">
        <f t="shared" si="35"/>
        <v>0</v>
      </c>
      <c r="AO97">
        <f t="shared" si="35"/>
        <v>0</v>
      </c>
      <c r="AP97">
        <f t="shared" si="35"/>
        <v>-2.6482792502998617E-20</v>
      </c>
      <c r="AQ97">
        <f t="shared" si="35"/>
        <v>-2.9262437934167498E-16</v>
      </c>
      <c r="AR97">
        <f t="shared" si="35"/>
        <v>-2.9265086213417796E-16</v>
      </c>
      <c r="AS97">
        <f t="shared" si="35"/>
        <v>-6.2754676378081479E-8</v>
      </c>
      <c r="AT97">
        <f t="shared" si="35"/>
        <v>-4.0999721900372296E-8</v>
      </c>
      <c r="AU97">
        <f t="shared" si="24"/>
        <v>-1.0375439857110462E-7</v>
      </c>
      <c r="AW97">
        <v>94</v>
      </c>
      <c r="AX97">
        <f>IF(Z97&gt;0, (R97*SUMPRODUCT(K97:$K$98, X97:$X$98)-K97*$AZ$3)/Z97, 0)</f>
        <v>-493674936683099.13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6"/>
        <v>0.12000000000000001</v>
      </c>
      <c r="I98" s="5">
        <f t="shared" si="37"/>
        <v>1.1200000000000001</v>
      </c>
      <c r="J98">
        <f t="shared" si="38"/>
        <v>0.89285714285714279</v>
      </c>
      <c r="K98">
        <f t="shared" si="48"/>
        <v>2.1100261922613211E-5</v>
      </c>
      <c r="L98" s="2">
        <v>95</v>
      </c>
      <c r="M98">
        <v>1</v>
      </c>
      <c r="Q98" s="4">
        <f t="shared" si="49"/>
        <v>25</v>
      </c>
      <c r="R98">
        <f t="shared" si="28"/>
        <v>50000</v>
      </c>
      <c r="S98">
        <f t="shared" si="29"/>
        <v>0</v>
      </c>
      <c r="U98">
        <f t="shared" si="39"/>
        <v>1</v>
      </c>
      <c r="V98">
        <f t="shared" si="40"/>
        <v>0.01</v>
      </c>
      <c r="W98">
        <f t="shared" si="41"/>
        <v>4.4824752480944548E-17</v>
      </c>
      <c r="X98">
        <f t="shared" si="42"/>
        <v>4.4824752480944548E-17</v>
      </c>
      <c r="Y98">
        <f t="shared" si="43"/>
        <v>4.4824752480944548E-19</v>
      </c>
      <c r="Z98">
        <f t="shared" si="44"/>
        <v>0</v>
      </c>
      <c r="AB98">
        <f t="shared" si="45"/>
        <v>-2.212885684286589E-2</v>
      </c>
      <c r="AC98">
        <f t="shared" si="46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-2.2412376240472274E-12</v>
      </c>
      <c r="AI98">
        <f t="shared" si="33"/>
        <v>-2.2412376240472274E-12</v>
      </c>
      <c r="AJ98">
        <f t="shared" si="34"/>
        <v>-2.212885684286589E-2</v>
      </c>
      <c r="AK98">
        <f t="shared" si="47"/>
        <v>-1.5490199790006126E-3</v>
      </c>
      <c r="AL98">
        <f t="shared" si="50"/>
        <v>-2.3677876824107741E-2</v>
      </c>
      <c r="AN98">
        <f t="shared" si="35"/>
        <v>0</v>
      </c>
      <c r="AO98">
        <f t="shared" si="35"/>
        <v>0</v>
      </c>
      <c r="AP98">
        <f t="shared" si="35"/>
        <v>0</v>
      </c>
      <c r="AQ98">
        <f t="shared" si="35"/>
        <v>-4.7290700898211815E-17</v>
      </c>
      <c r="AR98">
        <f t="shared" si="35"/>
        <v>-4.7290700898211815E-17</v>
      </c>
      <c r="AS98">
        <f t="shared" si="35"/>
        <v>-4.6692467543248197E-7</v>
      </c>
      <c r="AT98">
        <f t="shared" si="35"/>
        <v>-3.2684727280273739E-8</v>
      </c>
      <c r="AU98">
        <f t="shared" si="35"/>
        <v>-4.9960940276004644E-7</v>
      </c>
      <c r="AW98">
        <v>95</v>
      </c>
    </row>
    <row r="100" spans="5:50" x14ac:dyDescent="0.25">
      <c r="AN100" s="8">
        <f t="shared" ref="AN100:AP100" si="51">SUM(AN3:AN98)</f>
        <v>2149.8371660911394</v>
      </c>
      <c r="AO100" s="8">
        <f t="shared" si="51"/>
        <v>-214.98371660911394</v>
      </c>
      <c r="AP100" s="8">
        <f t="shared" si="51"/>
        <v>-1686.7231615051287</v>
      </c>
      <c r="AQ100" s="8">
        <f>SUM(AQ3:AQ98)</f>
        <v>-936.38211543912996</v>
      </c>
      <c r="AR100" s="8">
        <f t="shared" ref="AR100:AU100" si="52">SUM(AR3:AR98)</f>
        <v>-688.251827462233</v>
      </c>
      <c r="AS100" s="8">
        <f t="shared" si="52"/>
        <v>-142.97218436049482</v>
      </c>
      <c r="AT100" s="8">
        <f t="shared" si="52"/>
        <v>83.400440876955329</v>
      </c>
      <c r="AU100" s="8">
        <f t="shared" si="52"/>
        <v>-747.82357094577162</v>
      </c>
    </row>
  </sheetData>
  <conditionalFormatting sqref="AN100:AU100">
    <cfRule type="cellIs" dxfId="23" priority="1" operator="lessThan">
      <formula>0</formula>
    </cfRule>
  </conditionalFormatting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1D7FAA-A622-4B84-BA6A-4FF0FA2F46B2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'S.35.04.A'!C3*(1+C12)</f>
        <v>3835.2346482109738</v>
      </c>
      <c r="K3">
        <v>1</v>
      </c>
      <c r="L3" s="2">
        <v>0</v>
      </c>
      <c r="O3">
        <f>$C$3</f>
        <v>3835.2346482109738</v>
      </c>
      <c r="P3">
        <f>O3*C5</f>
        <v>383.52346482109738</v>
      </c>
      <c r="Q3" s="4">
        <f>B8</f>
        <v>1522.432587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3835.2346482109738</v>
      </c>
      <c r="AF3">
        <f t="shared" ref="AF3:AG34" si="3">-$Z3*P3</f>
        <v>-383.52346482109738</v>
      </c>
      <c r="AG3">
        <f t="shared" si="3"/>
        <v>-1522.432587</v>
      </c>
      <c r="AH3">
        <f t="shared" ref="AH3:AH66" si="4">-X3*R3</f>
        <v>0</v>
      </c>
      <c r="AI3">
        <f t="shared" ref="AI3:AI23" si="5">SUM(AE3:AH3)</f>
        <v>1929.2785963898762</v>
      </c>
      <c r="AJ3">
        <f t="shared" ref="AJ3:AJ66" si="6">AB3-AC3</f>
        <v>0</v>
      </c>
      <c r="AL3">
        <f t="shared" ref="AL3:AL23" si="7">SUM(AI3:AK3)</f>
        <v>1929.2785963898762</v>
      </c>
      <c r="AN3">
        <f t="shared" ref="AN3:AU34" si="8">AE3*$K3</f>
        <v>3835.2346482109738</v>
      </c>
      <c r="AO3">
        <f t="shared" si="8"/>
        <v>-383.52346482109738</v>
      </c>
      <c r="AP3">
        <f t="shared" si="8"/>
        <v>-1522.432587</v>
      </c>
      <c r="AQ3">
        <f t="shared" si="8"/>
        <v>0</v>
      </c>
      <c r="AR3">
        <f t="shared" si="8"/>
        <v>1929.2785963898762</v>
      </c>
      <c r="AS3">
        <f t="shared" si="8"/>
        <v>0</v>
      </c>
      <c r="AT3">
        <f t="shared" si="8"/>
        <v>0</v>
      </c>
      <c r="AU3">
        <f t="shared" si="8"/>
        <v>1929.2785963898762</v>
      </c>
      <c r="AW3">
        <v>0</v>
      </c>
      <c r="AX3">
        <f>IF(Z3&gt;0, (R3*SUMPRODUCT(K3:$K$98, X3:$X$98)-K3*$AZ$3)/Z3, 0)</f>
        <v>0</v>
      </c>
      <c r="AZ3">
        <f>C6*SUMPRODUCT(X4:X89, K4:K89)/1</f>
        <v>1518.4636547976295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9">G4+$C$9</f>
        <v>0.12000000000000001</v>
      </c>
      <c r="I4" s="5">
        <f t="shared" ref="I4:I67" si="10">1+H4</f>
        <v>1.1200000000000001</v>
      </c>
      <c r="J4">
        <f t="shared" ref="J4:J67" si="11">1/I4</f>
        <v>0.89285714285714279</v>
      </c>
      <c r="K4">
        <f>J4</f>
        <v>0.89285714285714279</v>
      </c>
      <c r="L4" s="2">
        <v>1</v>
      </c>
      <c r="M4" s="6">
        <f t="array" ref="M4:M89">Mortalities!B11:B96</f>
        <v>1.84855E-3</v>
      </c>
      <c r="R4">
        <f t="shared" si="0"/>
        <v>50000</v>
      </c>
      <c r="S4">
        <f t="shared" si="1"/>
        <v>164.6433190404197</v>
      </c>
      <c r="U4">
        <f t="shared" ref="U4:U67" si="12">M4</f>
        <v>1.84855E-3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1.84855E-3</v>
      </c>
      <c r="Y4">
        <f t="shared" ref="Y4:Y67" si="16">V4*W4</f>
        <v>0.01</v>
      </c>
      <c r="Z4">
        <f t="shared" ref="Z4:Z67" si="17">MAX(0, W4-X4-Y4)</f>
        <v>0.98815145000000004</v>
      </c>
      <c r="AB4">
        <f t="shared" ref="AB4:AB67" si="18">AC3</f>
        <v>0</v>
      </c>
      <c r="AC4">
        <f t="shared" ref="AC4:AC67" si="19">S4*Z4</f>
        <v>162.69253444260335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-92.427499999999995</v>
      </c>
      <c r="AI4">
        <f t="shared" si="5"/>
        <v>-92.427499999999995</v>
      </c>
      <c r="AJ4">
        <f t="shared" si="6"/>
        <v>-162.69253444260335</v>
      </c>
      <c r="AK4">
        <f t="shared" ref="AK4:AK67" si="20">G4*SUM(AB4:AB4, AE4:AF4)</f>
        <v>0</v>
      </c>
      <c r="AL4">
        <f t="shared" si="7"/>
        <v>-255.12003444260336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-82.524553571428555</v>
      </c>
      <c r="AR4">
        <f t="shared" si="8"/>
        <v>-82.524553571428555</v>
      </c>
      <c r="AS4">
        <f t="shared" si="8"/>
        <v>-145.26119146661011</v>
      </c>
      <c r="AT4">
        <f t="shared" si="8"/>
        <v>0</v>
      </c>
      <c r="AU4">
        <f t="shared" si="8"/>
        <v>-227.7857450380387</v>
      </c>
      <c r="AW4">
        <v>1</v>
      </c>
      <c r="AX4">
        <f>IF(Z4&gt;0, (R4*SUMPRODUCT(K4:$K$98, X4:$X$98)-K4*$AZ$3)/Z4, 0)</f>
        <v>164.6433190404197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0.12000000000000001</v>
      </c>
      <c r="I5" s="5">
        <f t="shared" si="10"/>
        <v>1.1200000000000001</v>
      </c>
      <c r="J5">
        <f t="shared" si="11"/>
        <v>0.89285714285714279</v>
      </c>
      <c r="K5">
        <f t="shared" ref="K5:K68" si="21">K4*J5</f>
        <v>0.79719387755102034</v>
      </c>
      <c r="L5" s="2">
        <v>2</v>
      </c>
      <c r="M5" s="6">
        <v>1.8814719999999999E-3</v>
      </c>
      <c r="Q5" s="4">
        <f t="shared" ref="Q5:Q68" si="22">$C$8</f>
        <v>25</v>
      </c>
      <c r="R5">
        <f t="shared" si="0"/>
        <v>50000</v>
      </c>
      <c r="S5">
        <f t="shared" si="1"/>
        <v>230.87534718649803</v>
      </c>
      <c r="U5">
        <f t="shared" si="12"/>
        <v>1.8814719999999999E-3</v>
      </c>
      <c r="V5">
        <f t="shared" si="13"/>
        <v>0.01</v>
      </c>
      <c r="W5">
        <f t="shared" si="14"/>
        <v>0.98815145000000004</v>
      </c>
      <c r="X5">
        <f t="shared" si="15"/>
        <v>1.8591792849343999E-3</v>
      </c>
      <c r="Y5">
        <f t="shared" si="16"/>
        <v>9.8815145000000007E-3</v>
      </c>
      <c r="Z5">
        <f t="shared" si="17"/>
        <v>0.97641075621506568</v>
      </c>
      <c r="AB5">
        <f t="shared" si="18"/>
        <v>162.69253444260335</v>
      </c>
      <c r="AC5">
        <f t="shared" si="19"/>
        <v>225.42917233778439</v>
      </c>
      <c r="AE5">
        <f t="shared" si="2"/>
        <v>0</v>
      </c>
      <c r="AF5">
        <f t="shared" si="3"/>
        <v>0</v>
      </c>
      <c r="AG5">
        <f t="shared" si="3"/>
        <v>-24.410268905376643</v>
      </c>
      <c r="AH5">
        <f t="shared" si="4"/>
        <v>-92.958964246720001</v>
      </c>
      <c r="AI5">
        <f t="shared" si="5"/>
        <v>-117.36923315209664</v>
      </c>
      <c r="AJ5">
        <f t="shared" si="6"/>
        <v>-62.736637895181047</v>
      </c>
      <c r="AK5">
        <f t="shared" si="20"/>
        <v>11.388477410982235</v>
      </c>
      <c r="AL5">
        <f t="shared" si="7"/>
        <v>-168.71739363629544</v>
      </c>
      <c r="AN5">
        <f t="shared" si="8"/>
        <v>0</v>
      </c>
      <c r="AO5">
        <f t="shared" si="8"/>
        <v>0</v>
      </c>
      <c r="AP5">
        <f t="shared" si="8"/>
        <v>-19.459716920740306</v>
      </c>
      <c r="AQ5">
        <f t="shared" si="8"/>
        <v>-74.106317160969382</v>
      </c>
      <c r="AR5">
        <f t="shared" si="8"/>
        <v>-93.566034081709688</v>
      </c>
      <c r="AS5">
        <f t="shared" si="8"/>
        <v>-50.013263628173661</v>
      </c>
      <c r="AT5">
        <f t="shared" si="8"/>
        <v>9.0788244666631321</v>
      </c>
      <c r="AU5">
        <f t="shared" si="8"/>
        <v>-134.5004732432202</v>
      </c>
      <c r="AW5">
        <v>2</v>
      </c>
      <c r="AX5">
        <f>IF(Z5&gt;0, (R5*SUMPRODUCT(K5:$K$98, X5:$X$98)-K5*$AZ$3)/Z5, 0)</f>
        <v>230.87534718649803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0.12000000000000001</v>
      </c>
      <c r="I6" s="5">
        <f t="shared" si="10"/>
        <v>1.1200000000000001</v>
      </c>
      <c r="J6">
        <f t="shared" si="11"/>
        <v>0.89285714285714279</v>
      </c>
      <c r="K6">
        <f t="shared" si="21"/>
        <v>0.71178024781341098</v>
      </c>
      <c r="L6" s="2">
        <v>3</v>
      </c>
      <c r="M6" s="6">
        <v>1.927022E-3</v>
      </c>
      <c r="Q6" s="4">
        <f t="shared" si="22"/>
        <v>25</v>
      </c>
      <c r="R6">
        <f t="shared" si="0"/>
        <v>50000</v>
      </c>
      <c r="S6">
        <f t="shared" si="1"/>
        <v>291.28370452223339</v>
      </c>
      <c r="U6">
        <f t="shared" si="12"/>
        <v>1.927022E-3</v>
      </c>
      <c r="V6">
        <f t="shared" si="13"/>
        <v>0.01</v>
      </c>
      <c r="W6">
        <f t="shared" si="14"/>
        <v>0.97641075621506568</v>
      </c>
      <c r="X6">
        <f t="shared" si="15"/>
        <v>1.8815650082630684E-3</v>
      </c>
      <c r="Y6">
        <f t="shared" si="16"/>
        <v>9.7641075621506569E-3</v>
      </c>
      <c r="Z6">
        <f t="shared" si="17"/>
        <v>0.96476508364465197</v>
      </c>
      <c r="AB6">
        <f t="shared" si="18"/>
        <v>225.42917233778439</v>
      </c>
      <c r="AC6">
        <f t="shared" si="19"/>
        <v>281.0203475577166</v>
      </c>
      <c r="AE6">
        <f t="shared" si="2"/>
        <v>0</v>
      </c>
      <c r="AF6">
        <f t="shared" si="3"/>
        <v>0</v>
      </c>
      <c r="AG6">
        <f t="shared" si="3"/>
        <v>-24.119127091116297</v>
      </c>
      <c r="AH6">
        <f t="shared" si="4"/>
        <v>-94.078250413153413</v>
      </c>
      <c r="AI6">
        <f t="shared" si="5"/>
        <v>-118.19737750426971</v>
      </c>
      <c r="AJ6">
        <f t="shared" si="6"/>
        <v>-55.591175219932211</v>
      </c>
      <c r="AK6">
        <f t="shared" si="20"/>
        <v>15.78004206364491</v>
      </c>
      <c r="AL6">
        <f t="shared" si="7"/>
        <v>-158.00851066055699</v>
      </c>
      <c r="AN6">
        <f t="shared" si="8"/>
        <v>0</v>
      </c>
      <c r="AO6">
        <f t="shared" si="8"/>
        <v>0</v>
      </c>
      <c r="AP6">
        <f t="shared" si="8"/>
        <v>-17.167518257957912</v>
      </c>
      <c r="AQ6">
        <f t="shared" si="8"/>
        <v>-66.963040392926473</v>
      </c>
      <c r="AR6">
        <f t="shared" si="8"/>
        <v>-84.130558650884382</v>
      </c>
      <c r="AS6">
        <f t="shared" si="8"/>
        <v>-39.568700474282103</v>
      </c>
      <c r="AT6">
        <f t="shared" si="8"/>
        <v>11.231922250567223</v>
      </c>
      <c r="AU6">
        <f t="shared" si="8"/>
        <v>-112.46733687459925</v>
      </c>
      <c r="AW6">
        <v>3</v>
      </c>
      <c r="AX6">
        <f>IF(Z6&gt;0, (R6*SUMPRODUCT(K6:$K$98, X6:$X$98)-K6*$AZ$3)/Z6, 0)</f>
        <v>291.28370452223339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0.12000000000000001</v>
      </c>
      <c r="I7" s="5">
        <f t="shared" si="10"/>
        <v>1.1200000000000001</v>
      </c>
      <c r="J7">
        <f t="shared" si="11"/>
        <v>0.89285714285714279</v>
      </c>
      <c r="K7">
        <f t="shared" si="21"/>
        <v>0.63551807840483121</v>
      </c>
      <c r="L7" s="2">
        <v>4</v>
      </c>
      <c r="M7" s="6">
        <v>1.979789E-3</v>
      </c>
      <c r="Q7" s="4">
        <f t="shared" si="22"/>
        <v>25</v>
      </c>
      <c r="R7">
        <f t="shared" si="0"/>
        <v>50000</v>
      </c>
      <c r="S7">
        <f t="shared" si="1"/>
        <v>346.05127816452699</v>
      </c>
      <c r="U7">
        <f t="shared" si="12"/>
        <v>1.979789E-3</v>
      </c>
      <c r="V7">
        <f t="shared" si="13"/>
        <v>0.01</v>
      </c>
      <c r="W7">
        <f t="shared" si="14"/>
        <v>0.96476508364465197</v>
      </c>
      <c r="X7">
        <f t="shared" si="15"/>
        <v>1.9100313001837619E-3</v>
      </c>
      <c r="Y7">
        <f t="shared" si="16"/>
        <v>9.6476508364465204E-3</v>
      </c>
      <c r="Z7">
        <f t="shared" si="17"/>
        <v>0.95320740150802175</v>
      </c>
      <c r="AB7">
        <f t="shared" si="18"/>
        <v>281.0203475577166</v>
      </c>
      <c r="AC7">
        <f t="shared" si="19"/>
        <v>329.85863964773841</v>
      </c>
      <c r="AE7">
        <f t="shared" si="2"/>
        <v>0</v>
      </c>
      <c r="AF7">
        <f t="shared" si="3"/>
        <v>0</v>
      </c>
      <c r="AG7">
        <f t="shared" si="3"/>
        <v>-23.830185037700545</v>
      </c>
      <c r="AH7">
        <f t="shared" si="4"/>
        <v>-95.501565009188099</v>
      </c>
      <c r="AI7">
        <f t="shared" si="5"/>
        <v>-119.33175004688864</v>
      </c>
      <c r="AJ7">
        <f t="shared" si="6"/>
        <v>-48.83829209002181</v>
      </c>
      <c r="AK7">
        <f t="shared" si="20"/>
        <v>19.671424329040164</v>
      </c>
      <c r="AL7">
        <f t="shared" si="7"/>
        <v>-148.49861780787029</v>
      </c>
      <c r="AN7">
        <f t="shared" si="8"/>
        <v>0</v>
      </c>
      <c r="AO7">
        <f t="shared" si="8"/>
        <v>0</v>
      </c>
      <c r="AP7">
        <f t="shared" si="8"/>
        <v>-15.144513403191011</v>
      </c>
      <c r="AQ7">
        <f t="shared" si="8"/>
        <v>-60.692971079293287</v>
      </c>
      <c r="AR7">
        <f t="shared" si="8"/>
        <v>-75.8374844824843</v>
      </c>
      <c r="AS7">
        <f t="shared" si="8"/>
        <v>-31.037617541624527</v>
      </c>
      <c r="AT7">
        <f t="shared" si="8"/>
        <v>12.501545789077651</v>
      </c>
      <c r="AU7">
        <f t="shared" si="8"/>
        <v>-94.373556235031174</v>
      </c>
      <c r="AW7">
        <v>4</v>
      </c>
      <c r="AX7">
        <f>IF(Z7&gt;0, (R7*SUMPRODUCT(K7:$K$98, X7:$X$98)-K7*$AZ$3)/Z7, 0)</f>
        <v>346.05127816452699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0.12000000000000001</v>
      </c>
      <c r="I8" s="5">
        <f t="shared" si="10"/>
        <v>1.1200000000000001</v>
      </c>
      <c r="J8">
        <f t="shared" si="11"/>
        <v>0.89285714285714279</v>
      </c>
      <c r="K8">
        <f t="shared" si="21"/>
        <v>0.5674268557185993</v>
      </c>
      <c r="L8" s="2">
        <v>5</v>
      </c>
      <c r="M8" s="6">
        <v>2.0334569999999998E-3</v>
      </c>
      <c r="Q8" s="4">
        <f t="shared" si="22"/>
        <v>25</v>
      </c>
      <c r="R8">
        <f t="shared" si="0"/>
        <v>50000</v>
      </c>
      <c r="S8">
        <f t="shared" si="1"/>
        <v>395.60907878683935</v>
      </c>
      <c r="U8">
        <f t="shared" si="12"/>
        <v>2.0334569999999998E-3</v>
      </c>
      <c r="V8">
        <f t="shared" si="13"/>
        <v>0.01</v>
      </c>
      <c r="W8">
        <f t="shared" si="14"/>
        <v>0.95320740150802175</v>
      </c>
      <c r="X8">
        <f t="shared" si="15"/>
        <v>1.9383062630482972E-3</v>
      </c>
      <c r="Y8">
        <f t="shared" si="16"/>
        <v>9.5320740150802181E-3</v>
      </c>
      <c r="Z8">
        <f t="shared" si="17"/>
        <v>0.94173702122989322</v>
      </c>
      <c r="AB8">
        <f t="shared" si="18"/>
        <v>329.85863964773841</v>
      </c>
      <c r="AC8">
        <f t="shared" si="19"/>
        <v>372.55971542822022</v>
      </c>
      <c r="AE8">
        <f t="shared" si="2"/>
        <v>0</v>
      </c>
      <c r="AF8">
        <f t="shared" si="3"/>
        <v>0</v>
      </c>
      <c r="AG8">
        <f t="shared" si="3"/>
        <v>-23.543425530747331</v>
      </c>
      <c r="AH8">
        <f t="shared" si="4"/>
        <v>-96.915313152414868</v>
      </c>
      <c r="AI8">
        <f t="shared" si="5"/>
        <v>-120.4587386831622</v>
      </c>
      <c r="AJ8">
        <f t="shared" si="6"/>
        <v>-42.701075780481801</v>
      </c>
      <c r="AK8">
        <f t="shared" si="20"/>
        <v>23.09010477534169</v>
      </c>
      <c r="AL8">
        <f t="shared" si="7"/>
        <v>-140.06970968830231</v>
      </c>
      <c r="AN8">
        <f t="shared" si="8"/>
        <v>0</v>
      </c>
      <c r="AO8">
        <f t="shared" si="8"/>
        <v>0</v>
      </c>
      <c r="AP8">
        <f t="shared" si="8"/>
        <v>-13.359171921756953</v>
      </c>
      <c r="AQ8">
        <f t="shared" si="8"/>
        <v>-54.992351413058181</v>
      </c>
      <c r="AR8">
        <f t="shared" si="8"/>
        <v>-68.351523334815127</v>
      </c>
      <c r="AS8">
        <f t="shared" si="8"/>
        <v>-24.229737165920422</v>
      </c>
      <c r="AT8">
        <f t="shared" si="8"/>
        <v>13.10194555088515</v>
      </c>
      <c r="AU8">
        <f t="shared" si="8"/>
        <v>-79.479314949850405</v>
      </c>
      <c r="AW8">
        <v>5</v>
      </c>
      <c r="AX8">
        <f>IF(Z8&gt;0, (R8*SUMPRODUCT(K8:$K$98, X8:$X$98)-K8*$AZ$3)/Z8, 0)</f>
        <v>395.60907878683935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0.12000000000000001</v>
      </c>
      <c r="I9" s="5">
        <f t="shared" si="10"/>
        <v>1.1200000000000001</v>
      </c>
      <c r="J9">
        <f t="shared" si="11"/>
        <v>0.89285714285714279</v>
      </c>
      <c r="K9">
        <f t="shared" si="21"/>
        <v>0.50663112117732079</v>
      </c>
      <c r="L9" s="2">
        <v>6</v>
      </c>
      <c r="M9" s="6">
        <v>2.08983E-3</v>
      </c>
      <c r="Q9" s="4">
        <f t="shared" si="22"/>
        <v>25</v>
      </c>
      <c r="R9">
        <f t="shared" si="0"/>
        <v>50000</v>
      </c>
      <c r="S9">
        <f t="shared" si="1"/>
        <v>440.56836766746937</v>
      </c>
      <c r="U9">
        <f t="shared" si="12"/>
        <v>2.08983E-3</v>
      </c>
      <c r="V9">
        <f t="shared" si="13"/>
        <v>0.01</v>
      </c>
      <c r="W9">
        <f t="shared" si="14"/>
        <v>0.94173702122989322</v>
      </c>
      <c r="X9">
        <f t="shared" si="15"/>
        <v>1.9680702790768677E-3</v>
      </c>
      <c r="Y9">
        <f t="shared" si="16"/>
        <v>9.4173702122989332E-3</v>
      </c>
      <c r="Z9">
        <f t="shared" si="17"/>
        <v>0.93035158073851743</v>
      </c>
      <c r="AB9">
        <f t="shared" si="18"/>
        <v>372.55971542822022</v>
      </c>
      <c r="AC9">
        <f t="shared" si="19"/>
        <v>409.88347728281849</v>
      </c>
      <c r="AE9">
        <f t="shared" si="2"/>
        <v>0</v>
      </c>
      <c r="AF9">
        <f t="shared" si="3"/>
        <v>0</v>
      </c>
      <c r="AG9">
        <f t="shared" si="3"/>
        <v>-23.258789518462937</v>
      </c>
      <c r="AH9">
        <f t="shared" si="4"/>
        <v>-98.403513953843387</v>
      </c>
      <c r="AI9">
        <f t="shared" si="5"/>
        <v>-121.66230347230632</v>
      </c>
      <c r="AJ9">
        <f t="shared" si="6"/>
        <v>-37.323761854598274</v>
      </c>
      <c r="AK9">
        <f t="shared" si="20"/>
        <v>26.079180079975419</v>
      </c>
      <c r="AL9">
        <f t="shared" si="7"/>
        <v>-132.90688524692916</v>
      </c>
      <c r="AN9">
        <f t="shared" si="8"/>
        <v>0</v>
      </c>
      <c r="AO9">
        <f t="shared" si="8"/>
        <v>0</v>
      </c>
      <c r="AP9">
        <f t="shared" si="8"/>
        <v>-11.783626610966195</v>
      </c>
      <c r="AQ9">
        <f t="shared" si="8"/>
        <v>-49.854282602223805</v>
      </c>
      <c r="AR9">
        <f t="shared" si="8"/>
        <v>-61.637909213189999</v>
      </c>
      <c r="AS9">
        <f t="shared" si="8"/>
        <v>-18.909379314950442</v>
      </c>
      <c r="AT9">
        <f t="shared" si="8"/>
        <v>13.212524243303196</v>
      </c>
      <c r="AU9">
        <f t="shared" si="8"/>
        <v>-67.334764284837235</v>
      </c>
      <c r="AW9">
        <v>6</v>
      </c>
      <c r="AX9">
        <f>IF(Z9&gt;0, (R9*SUMPRODUCT(K9:$K$98, X9:$X$98)-K9*$AZ$3)/Z9, 0)</f>
        <v>440.56836766746937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0.12000000000000001</v>
      </c>
      <c r="I10" s="5">
        <f t="shared" si="10"/>
        <v>1.1200000000000001</v>
      </c>
      <c r="J10">
        <f t="shared" si="11"/>
        <v>0.89285714285714279</v>
      </c>
      <c r="K10">
        <f t="shared" si="21"/>
        <v>0.45234921533689354</v>
      </c>
      <c r="L10" s="2">
        <v>7</v>
      </c>
      <c r="M10" s="6">
        <v>2.1556750000000001E-3</v>
      </c>
      <c r="Q10" s="4">
        <f t="shared" si="22"/>
        <v>25</v>
      </c>
      <c r="R10">
        <f t="shared" si="0"/>
        <v>50000</v>
      </c>
      <c r="S10">
        <f t="shared" si="1"/>
        <v>481.42962018910475</v>
      </c>
      <c r="U10">
        <f t="shared" si="12"/>
        <v>2.1556750000000001E-3</v>
      </c>
      <c r="V10">
        <f t="shared" si="13"/>
        <v>0.01</v>
      </c>
      <c r="W10">
        <f t="shared" si="14"/>
        <v>0.93035158073851743</v>
      </c>
      <c r="X10">
        <f t="shared" si="15"/>
        <v>2.0055356438085036E-3</v>
      </c>
      <c r="Y10">
        <f t="shared" si="16"/>
        <v>9.3035158073851744E-3</v>
      </c>
      <c r="Z10">
        <f t="shared" si="17"/>
        <v>0.91904252928732377</v>
      </c>
      <c r="AB10">
        <f t="shared" si="18"/>
        <v>409.88347728281849</v>
      </c>
      <c r="AC10">
        <f t="shared" si="19"/>
        <v>442.45429581243047</v>
      </c>
      <c r="AE10">
        <f t="shared" si="2"/>
        <v>0</v>
      </c>
      <c r="AF10">
        <f t="shared" si="3"/>
        <v>0</v>
      </c>
      <c r="AG10">
        <f t="shared" si="3"/>
        <v>-22.976063232183094</v>
      </c>
      <c r="AH10">
        <f t="shared" si="4"/>
        <v>-100.27678219042518</v>
      </c>
      <c r="AI10">
        <f t="shared" si="5"/>
        <v>-123.25284542260827</v>
      </c>
      <c r="AJ10">
        <f t="shared" si="6"/>
        <v>-32.570818529611984</v>
      </c>
      <c r="AK10">
        <f t="shared" si="20"/>
        <v>28.691843409797297</v>
      </c>
      <c r="AL10">
        <f t="shared" si="7"/>
        <v>-127.13182054242297</v>
      </c>
      <c r="AN10">
        <f t="shared" si="8"/>
        <v>0</v>
      </c>
      <c r="AO10">
        <f t="shared" si="8"/>
        <v>0</v>
      </c>
      <c r="AP10">
        <f t="shared" si="8"/>
        <v>-10.393204174608872</v>
      </c>
      <c r="AQ10">
        <f t="shared" si="8"/>
        <v>-45.360123740347412</v>
      </c>
      <c r="AR10">
        <f t="shared" si="8"/>
        <v>-55.75332791495628</v>
      </c>
      <c r="AS10">
        <f t="shared" si="8"/>
        <v>-14.733384204750333</v>
      </c>
      <c r="AT10">
        <f t="shared" si="8"/>
        <v>12.978732852990827</v>
      </c>
      <c r="AU10">
        <f t="shared" si="8"/>
        <v>-57.507979266715793</v>
      </c>
      <c r="AW10">
        <v>7</v>
      </c>
      <c r="AX10">
        <f>IF(Z10&gt;0, (R10*SUMPRODUCT(K10:$K$98, X10:$X$98)-K10*$AZ$3)/Z10, 0)</f>
        <v>481.42962018910475</v>
      </c>
    </row>
    <row r="11" spans="1:52" x14ac:dyDescent="0.25">
      <c r="A11" t="s">
        <v>33</v>
      </c>
      <c r="C11" s="12">
        <f>AU91</f>
        <v>106.11543644873566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0.12000000000000001</v>
      </c>
      <c r="I11" s="5">
        <f t="shared" si="10"/>
        <v>1.1200000000000001</v>
      </c>
      <c r="J11">
        <f t="shared" si="11"/>
        <v>0.89285714285714279</v>
      </c>
      <c r="K11">
        <f t="shared" si="21"/>
        <v>0.40388322797936921</v>
      </c>
      <c r="L11" s="2">
        <v>8</v>
      </c>
      <c r="M11" s="6">
        <v>2.2206180000000002E-3</v>
      </c>
      <c r="Q11" s="4">
        <f t="shared" si="22"/>
        <v>25</v>
      </c>
      <c r="R11">
        <f t="shared" si="0"/>
        <v>50000</v>
      </c>
      <c r="S11">
        <f t="shared" si="1"/>
        <v>518.48664174203543</v>
      </c>
      <c r="U11">
        <f t="shared" si="12"/>
        <v>2.2206180000000002E-3</v>
      </c>
      <c r="V11">
        <f t="shared" si="13"/>
        <v>0.01</v>
      </c>
      <c r="W11">
        <f t="shared" si="14"/>
        <v>0.91904252928732377</v>
      </c>
      <c r="X11">
        <f t="shared" si="15"/>
        <v>2.0408423833009584E-3</v>
      </c>
      <c r="Y11">
        <f t="shared" si="16"/>
        <v>9.1904252928732381E-3</v>
      </c>
      <c r="Z11">
        <f t="shared" si="17"/>
        <v>0.90781126161114956</v>
      </c>
      <c r="AB11">
        <f t="shared" si="18"/>
        <v>442.45429581243047</v>
      </c>
      <c r="AC11">
        <f t="shared" si="19"/>
        <v>470.68801236836532</v>
      </c>
      <c r="AE11">
        <f t="shared" si="2"/>
        <v>0</v>
      </c>
      <c r="AF11">
        <f t="shared" si="3"/>
        <v>0</v>
      </c>
      <c r="AG11">
        <f t="shared" si="3"/>
        <v>-22.695281540278739</v>
      </c>
      <c r="AH11">
        <f t="shared" si="4"/>
        <v>-102.04211916504792</v>
      </c>
      <c r="AI11">
        <f t="shared" si="5"/>
        <v>-124.73740070532666</v>
      </c>
      <c r="AJ11">
        <f t="shared" si="6"/>
        <v>-28.233716555934848</v>
      </c>
      <c r="AK11">
        <f t="shared" si="20"/>
        <v>30.971800706870138</v>
      </c>
      <c r="AL11">
        <f t="shared" si="7"/>
        <v>-121.99931655439136</v>
      </c>
      <c r="AN11">
        <f t="shared" si="8"/>
        <v>0</v>
      </c>
      <c r="AO11">
        <f t="shared" si="8"/>
        <v>0</v>
      </c>
      <c r="AP11">
        <f t="shared" si="8"/>
        <v>-9.1662435683883672</v>
      </c>
      <c r="AQ11">
        <f t="shared" si="8"/>
        <v>-41.213100478235006</v>
      </c>
      <c r="AR11">
        <f t="shared" si="8"/>
        <v>-50.37934404662338</v>
      </c>
      <c r="AS11">
        <f t="shared" si="8"/>
        <v>-11.403124580465525</v>
      </c>
      <c r="AT11">
        <f t="shared" si="8"/>
        <v>12.508990845824421</v>
      </c>
      <c r="AU11">
        <f t="shared" si="8"/>
        <v>-49.273477781264475</v>
      </c>
      <c r="AW11">
        <v>8</v>
      </c>
      <c r="AX11">
        <f>IF(Z11&gt;0, (R11*SUMPRODUCT(K11:$K$98, X11:$X$98)-K11*$AZ$3)/Z11, 0)</f>
        <v>518.48664174203543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0.12000000000000001</v>
      </c>
      <c r="I12" s="5">
        <f t="shared" si="10"/>
        <v>1.1200000000000001</v>
      </c>
      <c r="J12">
        <f t="shared" si="11"/>
        <v>0.89285714285714279</v>
      </c>
      <c r="K12">
        <f t="shared" si="21"/>
        <v>0.36061002498157962</v>
      </c>
      <c r="L12" s="2">
        <v>9</v>
      </c>
      <c r="M12" s="6">
        <v>2.2950319999999998E-3</v>
      </c>
      <c r="Q12" s="4">
        <f t="shared" si="22"/>
        <v>25</v>
      </c>
      <c r="R12">
        <f t="shared" si="0"/>
        <v>50000</v>
      </c>
      <c r="S12">
        <f t="shared" si="1"/>
        <v>552.25993125266598</v>
      </c>
      <c r="U12">
        <f t="shared" si="12"/>
        <v>2.2950319999999998E-3</v>
      </c>
      <c r="V12">
        <f t="shared" si="13"/>
        <v>0.01</v>
      </c>
      <c r="W12">
        <f t="shared" si="14"/>
        <v>0.90781126161114956</v>
      </c>
      <c r="X12">
        <f t="shared" si="15"/>
        <v>2.0834558953579598E-3</v>
      </c>
      <c r="Y12">
        <f t="shared" si="16"/>
        <v>9.0781126161114962E-3</v>
      </c>
      <c r="Z12">
        <f t="shared" si="17"/>
        <v>0.89664969309968012</v>
      </c>
      <c r="AB12">
        <f t="shared" si="18"/>
        <v>470.68801236836532</v>
      </c>
      <c r="AC12">
        <f t="shared" si="19"/>
        <v>495.1836978689534</v>
      </c>
      <c r="AE12">
        <f t="shared" si="2"/>
        <v>0</v>
      </c>
      <c r="AF12">
        <f t="shared" si="3"/>
        <v>0</v>
      </c>
      <c r="AG12">
        <f t="shared" si="3"/>
        <v>-22.416242327492004</v>
      </c>
      <c r="AH12">
        <f t="shared" si="4"/>
        <v>-104.17279476789798</v>
      </c>
      <c r="AI12">
        <f t="shared" si="5"/>
        <v>-126.58903709538998</v>
      </c>
      <c r="AJ12">
        <f t="shared" si="6"/>
        <v>-24.495685500588081</v>
      </c>
      <c r="AK12">
        <f t="shared" si="20"/>
        <v>32.948160865785574</v>
      </c>
      <c r="AL12">
        <f t="shared" si="7"/>
        <v>-118.13656173019248</v>
      </c>
      <c r="AN12">
        <f t="shared" si="8"/>
        <v>0</v>
      </c>
      <c r="AO12">
        <f t="shared" si="8"/>
        <v>0</v>
      </c>
      <c r="AP12">
        <f t="shared" si="8"/>
        <v>-8.0835217057100337</v>
      </c>
      <c r="AQ12">
        <f t="shared" si="8"/>
        <v>-37.56575412365266</v>
      </c>
      <c r="AR12">
        <f t="shared" si="8"/>
        <v>-45.649275829362693</v>
      </c>
      <c r="AS12">
        <f t="shared" si="8"/>
        <v>-8.8333897603079858</v>
      </c>
      <c r="AT12">
        <f t="shared" si="8"/>
        <v>11.88143711290804</v>
      </c>
      <c r="AU12">
        <f t="shared" si="8"/>
        <v>-42.601228476762635</v>
      </c>
      <c r="AW12">
        <v>9</v>
      </c>
      <c r="AX12">
        <f>IF(Z12&gt;0, (R12*SUMPRODUCT(K12:$K$98, X12:$X$98)-K12*$AZ$3)/Z12, 0)</f>
        <v>552.25993125266598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0.12000000000000001</v>
      </c>
      <c r="I13" s="5">
        <f t="shared" si="10"/>
        <v>1.1200000000000001</v>
      </c>
      <c r="J13">
        <f t="shared" si="11"/>
        <v>0.89285714285714279</v>
      </c>
      <c r="K13">
        <f t="shared" si="21"/>
        <v>0.32197323659069604</v>
      </c>
      <c r="L13" s="2">
        <v>10</v>
      </c>
      <c r="M13" s="6">
        <v>2.375308E-3</v>
      </c>
      <c r="Q13" s="4">
        <f t="shared" si="22"/>
        <v>25</v>
      </c>
      <c r="R13">
        <f t="shared" si="0"/>
        <v>50000</v>
      </c>
      <c r="S13">
        <f t="shared" si="1"/>
        <v>583.01003200503408</v>
      </c>
      <c r="U13">
        <f t="shared" si="12"/>
        <v>2.375308E-3</v>
      </c>
      <c r="V13">
        <f t="shared" si="13"/>
        <v>0.01</v>
      </c>
      <c r="W13">
        <f t="shared" si="14"/>
        <v>0.89664969309968012</v>
      </c>
      <c r="X13">
        <f t="shared" si="15"/>
        <v>2.1298191892172151E-3</v>
      </c>
      <c r="Y13">
        <f t="shared" si="16"/>
        <v>8.9664969309968014E-3</v>
      </c>
      <c r="Z13">
        <f t="shared" si="17"/>
        <v>0.88555337697946612</v>
      </c>
      <c r="AB13">
        <f t="shared" si="18"/>
        <v>495.1836978689534</v>
      </c>
      <c r="AC13">
        <f t="shared" si="19"/>
        <v>516.28650265496458</v>
      </c>
      <c r="AE13">
        <f t="shared" si="2"/>
        <v>0</v>
      </c>
      <c r="AF13">
        <f t="shared" si="3"/>
        <v>0</v>
      </c>
      <c r="AG13">
        <f t="shared" si="3"/>
        <v>-22.138834424486653</v>
      </c>
      <c r="AH13">
        <f t="shared" si="4"/>
        <v>-106.49095946086075</v>
      </c>
      <c r="AI13">
        <f t="shared" si="5"/>
        <v>-128.6297938853474</v>
      </c>
      <c r="AJ13">
        <f t="shared" si="6"/>
        <v>-21.102804786011177</v>
      </c>
      <c r="AK13">
        <f t="shared" si="20"/>
        <v>34.662858850826744</v>
      </c>
      <c r="AL13">
        <f t="shared" si="7"/>
        <v>-115.06973982053182</v>
      </c>
      <c r="AN13">
        <f t="shared" si="8"/>
        <v>0</v>
      </c>
      <c r="AO13">
        <f t="shared" si="8"/>
        <v>0</v>
      </c>
      <c r="AP13">
        <f t="shared" si="8"/>
        <v>-7.1281121739974873</v>
      </c>
      <c r="AQ13">
        <f t="shared" si="8"/>
        <v>-34.287238885261942</v>
      </c>
      <c r="AR13">
        <f t="shared" si="8"/>
        <v>-41.415351059259422</v>
      </c>
      <c r="AS13">
        <f t="shared" si="8"/>
        <v>-6.7945383580936491</v>
      </c>
      <c r="AT13">
        <f t="shared" si="8"/>
        <v>11.160512853687141</v>
      </c>
      <c r="AU13">
        <f t="shared" si="8"/>
        <v>-37.04937656366593</v>
      </c>
      <c r="AW13">
        <v>10</v>
      </c>
      <c r="AX13">
        <f>IF(Z13&gt;0, (R13*SUMPRODUCT(K13:$K$98, X13:$X$98)-K13*$AZ$3)/Z13, 0)</f>
        <v>583.01003200503408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1"/>
        <v>0.28747610409883573</v>
      </c>
      <c r="L14" s="2">
        <v>11</v>
      </c>
      <c r="M14" s="6">
        <v>2.4628010000000001E-3</v>
      </c>
      <c r="Q14" s="4">
        <f t="shared" si="22"/>
        <v>25</v>
      </c>
      <c r="R14">
        <f t="shared" si="0"/>
        <v>50000</v>
      </c>
      <c r="S14">
        <f t="shared" si="1"/>
        <v>611.05955157267658</v>
      </c>
      <c r="U14">
        <f t="shared" si="12"/>
        <v>2.4628010000000001E-3</v>
      </c>
      <c r="V14">
        <f t="shared" si="13"/>
        <v>0.01</v>
      </c>
      <c r="W14">
        <f t="shared" si="14"/>
        <v>0.88555337697946612</v>
      </c>
      <c r="X14">
        <f t="shared" si="15"/>
        <v>2.1809417423784062E-3</v>
      </c>
      <c r="Y14">
        <f t="shared" si="16"/>
        <v>8.8555337697946608E-3</v>
      </c>
      <c r="Z14">
        <f t="shared" si="17"/>
        <v>0.87451690146729311</v>
      </c>
      <c r="AB14">
        <f t="shared" si="18"/>
        <v>516.28650265496458</v>
      </c>
      <c r="AC14">
        <f t="shared" si="19"/>
        <v>534.3819056533307</v>
      </c>
      <c r="AE14">
        <f t="shared" si="2"/>
        <v>0</v>
      </c>
      <c r="AF14">
        <f t="shared" si="3"/>
        <v>0</v>
      </c>
      <c r="AG14">
        <f t="shared" si="3"/>
        <v>-21.862922536682326</v>
      </c>
      <c r="AH14">
        <f t="shared" si="4"/>
        <v>-109.0470871189203</v>
      </c>
      <c r="AI14">
        <f t="shared" si="5"/>
        <v>-130.91000965560264</v>
      </c>
      <c r="AJ14">
        <f t="shared" si="6"/>
        <v>-18.095402998366126</v>
      </c>
      <c r="AK14">
        <f t="shared" si="20"/>
        <v>36.140055185847523</v>
      </c>
      <c r="AL14">
        <f t="shared" si="7"/>
        <v>-112.86535746812123</v>
      </c>
      <c r="AN14">
        <f t="shared" si="8"/>
        <v>0</v>
      </c>
      <c r="AO14">
        <f t="shared" si="8"/>
        <v>0</v>
      </c>
      <c r="AP14">
        <f t="shared" si="8"/>
        <v>-6.28506779506007</v>
      </c>
      <c r="AQ14">
        <f t="shared" si="8"/>
        <v>-31.348431768273542</v>
      </c>
      <c r="AR14">
        <f t="shared" si="8"/>
        <v>-37.633499563333615</v>
      </c>
      <c r="AS14">
        <f t="shared" si="8"/>
        <v>-5.2019959560686848</v>
      </c>
      <c r="AT14">
        <f t="shared" si="8"/>
        <v>10.389402266744371</v>
      </c>
      <c r="AU14">
        <f t="shared" si="8"/>
        <v>-32.446093252657924</v>
      </c>
      <c r="AW14">
        <v>11</v>
      </c>
      <c r="AX14">
        <f>IF(Z14&gt;0, (R14*SUMPRODUCT(K14:$K$98, X14:$X$98)-K14*$AZ$3)/Z14, 0)</f>
        <v>611.05955157267658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1"/>
        <v>0.25667509294538904</v>
      </c>
      <c r="L15" s="2">
        <v>12</v>
      </c>
      <c r="M15" s="6">
        <v>2.5557050000000001E-3</v>
      </c>
      <c r="Q15" s="4">
        <f t="shared" si="22"/>
        <v>25</v>
      </c>
      <c r="R15">
        <f t="shared" si="0"/>
        <v>50000</v>
      </c>
      <c r="S15">
        <f t="shared" si="1"/>
        <v>636.68825399752245</v>
      </c>
      <c r="U15">
        <f t="shared" si="12"/>
        <v>2.5557050000000001E-3</v>
      </c>
      <c r="V15">
        <f t="shared" si="13"/>
        <v>0.01</v>
      </c>
      <c r="W15">
        <f t="shared" si="14"/>
        <v>0.87451690146729311</v>
      </c>
      <c r="X15">
        <f t="shared" si="15"/>
        <v>2.2350072176644683E-3</v>
      </c>
      <c r="Y15">
        <f t="shared" si="16"/>
        <v>8.7451690146729318E-3</v>
      </c>
      <c r="Z15">
        <f t="shared" si="17"/>
        <v>0.86353672523495573</v>
      </c>
      <c r="AB15">
        <f t="shared" si="18"/>
        <v>534.3819056533307</v>
      </c>
      <c r="AC15">
        <f t="shared" si="19"/>
        <v>549.80368985258224</v>
      </c>
      <c r="AE15">
        <f t="shared" si="2"/>
        <v>0</v>
      </c>
      <c r="AF15">
        <f t="shared" si="3"/>
        <v>0</v>
      </c>
      <c r="AG15">
        <f t="shared" si="3"/>
        <v>-21.588418130873894</v>
      </c>
      <c r="AH15">
        <f t="shared" si="4"/>
        <v>-111.75036088322341</v>
      </c>
      <c r="AI15">
        <f t="shared" si="5"/>
        <v>-133.3387790140973</v>
      </c>
      <c r="AJ15">
        <f t="shared" si="6"/>
        <v>-15.421784199251533</v>
      </c>
      <c r="AK15">
        <f t="shared" si="20"/>
        <v>37.406733395733156</v>
      </c>
      <c r="AL15">
        <f t="shared" si="7"/>
        <v>-111.35382981761568</v>
      </c>
      <c r="AN15">
        <f t="shared" si="8"/>
        <v>0</v>
      </c>
      <c r="AO15">
        <f t="shared" si="8"/>
        <v>0</v>
      </c>
      <c r="AP15">
        <f t="shared" si="8"/>
        <v>-5.541209230285979</v>
      </c>
      <c r="AQ15">
        <f t="shared" si="8"/>
        <v>-28.683534266382136</v>
      </c>
      <c r="AR15">
        <f t="shared" si="8"/>
        <v>-34.224743496668111</v>
      </c>
      <c r="AS15">
        <f t="shared" si="8"/>
        <v>-3.9583878927266194</v>
      </c>
      <c r="AT15">
        <f t="shared" si="8"/>
        <v>9.6013767711331965</v>
      </c>
      <c r="AU15">
        <f t="shared" si="8"/>
        <v>-28.581754618261538</v>
      </c>
      <c r="AW15">
        <v>12</v>
      </c>
      <c r="AX15">
        <f>IF(Z15&gt;0, (R15*SUMPRODUCT(K15:$K$98, X15:$X$98)-K15*$AZ$3)/Z15, 0)</f>
        <v>636.68825399752245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1"/>
        <v>0.22917419012981163</v>
      </c>
      <c r="L16" s="2">
        <v>13</v>
      </c>
      <c r="M16" s="6">
        <v>2.6648449999999999E-3</v>
      </c>
      <c r="Q16" s="4">
        <f t="shared" si="22"/>
        <v>25</v>
      </c>
      <c r="R16">
        <f t="shared" si="0"/>
        <v>50000</v>
      </c>
      <c r="S16">
        <f t="shared" si="1"/>
        <v>660.19137589914283</v>
      </c>
      <c r="U16">
        <f t="shared" si="12"/>
        <v>2.6648449999999999E-3</v>
      </c>
      <c r="V16">
        <f t="shared" si="13"/>
        <v>0.01</v>
      </c>
      <c r="W16">
        <f t="shared" si="14"/>
        <v>0.86353672523495573</v>
      </c>
      <c r="X16">
        <f t="shared" si="15"/>
        <v>2.3011915245587456E-3</v>
      </c>
      <c r="Y16">
        <f t="shared" si="16"/>
        <v>8.6353672523495576E-3</v>
      </c>
      <c r="Z16">
        <f t="shared" si="17"/>
        <v>0.85260016645804737</v>
      </c>
      <c r="AB16">
        <f t="shared" si="18"/>
        <v>549.80368985258224</v>
      </c>
      <c r="AC16">
        <f t="shared" si="19"/>
        <v>562.87927698577653</v>
      </c>
      <c r="AE16">
        <f t="shared" si="2"/>
        <v>0</v>
      </c>
      <c r="AF16">
        <f t="shared" si="3"/>
        <v>0</v>
      </c>
      <c r="AG16">
        <f t="shared" si="3"/>
        <v>-21.315004161451185</v>
      </c>
      <c r="AH16">
        <f t="shared" si="4"/>
        <v>-115.05957622793728</v>
      </c>
      <c r="AI16">
        <f t="shared" si="5"/>
        <v>-136.37458038938848</v>
      </c>
      <c r="AJ16">
        <f t="shared" si="6"/>
        <v>-13.07558713319429</v>
      </c>
      <c r="AK16">
        <f t="shared" si="20"/>
        <v>38.486258289680762</v>
      </c>
      <c r="AL16">
        <f t="shared" si="7"/>
        <v>-110.96390923290201</v>
      </c>
      <c r="AN16">
        <f t="shared" si="8"/>
        <v>0</v>
      </c>
      <c r="AO16">
        <f t="shared" si="8"/>
        <v>0</v>
      </c>
      <c r="AP16">
        <f t="shared" si="8"/>
        <v>-4.8848488163141397</v>
      </c>
      <c r="AQ16">
        <f t="shared" si="8"/>
        <v>-26.368685198716854</v>
      </c>
      <c r="AR16">
        <f t="shared" si="8"/>
        <v>-31.253534015030997</v>
      </c>
      <c r="AS16">
        <f t="shared" si="8"/>
        <v>-2.9965870917215867</v>
      </c>
      <c r="AT16">
        <f t="shared" si="8"/>
        <v>8.820057074664339</v>
      </c>
      <c r="AU16">
        <f t="shared" si="8"/>
        <v>-25.430064032088247</v>
      </c>
      <c r="AW16">
        <v>13</v>
      </c>
      <c r="AX16">
        <f>IF(Z16&gt;0, (R16*SUMPRODUCT(K16:$K$98, X16:$X$98)-K16*$AZ$3)/Z16, 0)</f>
        <v>660.19137589914283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1"/>
        <v>0.20461981261590323</v>
      </c>
      <c r="L17" s="2">
        <v>14</v>
      </c>
      <c r="M17" s="6">
        <v>2.7902209999999998E-3</v>
      </c>
      <c r="Q17" s="4">
        <f t="shared" si="22"/>
        <v>25</v>
      </c>
      <c r="R17">
        <f t="shared" si="0"/>
        <v>50000</v>
      </c>
      <c r="S17">
        <f t="shared" si="1"/>
        <v>681.71412487033592</v>
      </c>
      <c r="U17">
        <f t="shared" si="12"/>
        <v>2.7902209999999998E-3</v>
      </c>
      <c r="V17">
        <f t="shared" si="13"/>
        <v>0.01</v>
      </c>
      <c r="W17">
        <f t="shared" si="14"/>
        <v>0.85260016645804737</v>
      </c>
      <c r="X17">
        <f t="shared" si="15"/>
        <v>2.3789428890547393E-3</v>
      </c>
      <c r="Y17">
        <f t="shared" si="16"/>
        <v>8.5260016645804741E-3</v>
      </c>
      <c r="Z17">
        <f t="shared" si="17"/>
        <v>0.84169522190441215</v>
      </c>
      <c r="AB17">
        <f t="shared" si="18"/>
        <v>562.87927698577653</v>
      </c>
      <c r="AC17">
        <f t="shared" si="19"/>
        <v>573.79552160810954</v>
      </c>
      <c r="AE17">
        <f t="shared" si="2"/>
        <v>0</v>
      </c>
      <c r="AF17">
        <f t="shared" si="3"/>
        <v>0</v>
      </c>
      <c r="AG17">
        <f t="shared" si="3"/>
        <v>-21.042380547610303</v>
      </c>
      <c r="AH17">
        <f t="shared" si="4"/>
        <v>-118.94714445273696</v>
      </c>
      <c r="AI17">
        <f t="shared" si="5"/>
        <v>-139.98952500034727</v>
      </c>
      <c r="AJ17">
        <f t="shared" si="6"/>
        <v>-10.916244622333011</v>
      </c>
      <c r="AK17">
        <f t="shared" si="20"/>
        <v>39.401549389004359</v>
      </c>
      <c r="AL17">
        <f t="shared" si="7"/>
        <v>-111.50422023367592</v>
      </c>
      <c r="AN17">
        <f t="shared" si="8"/>
        <v>0</v>
      </c>
      <c r="AO17">
        <f t="shared" si="8"/>
        <v>0</v>
      </c>
      <c r="AP17">
        <f t="shared" si="8"/>
        <v>-4.3056879646445472</v>
      </c>
      <c r="AQ17">
        <f t="shared" si="8"/>
        <v>-24.338942409115813</v>
      </c>
      <c r="AR17">
        <f t="shared" si="8"/>
        <v>-28.644630373760361</v>
      </c>
      <c r="AS17">
        <f t="shared" si="8"/>
        <v>-2.2336799290911418</v>
      </c>
      <c r="AT17">
        <f t="shared" si="8"/>
        <v>8.0623376527543282</v>
      </c>
      <c r="AU17">
        <f t="shared" si="8"/>
        <v>-22.815972650097173</v>
      </c>
      <c r="AW17">
        <v>14</v>
      </c>
      <c r="AX17">
        <f>IF(Z17&gt;0, (R17*SUMPRODUCT(K17:$K$98, X17:$X$98)-K17*$AZ$3)/Z17, 0)</f>
        <v>681.71412487033592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1"/>
        <v>0.1826962612641993</v>
      </c>
      <c r="L18" s="2">
        <v>15</v>
      </c>
      <c r="M18" s="6">
        <v>3.5816260000000001E-3</v>
      </c>
      <c r="Q18" s="4">
        <f t="shared" si="22"/>
        <v>25</v>
      </c>
      <c r="R18">
        <f t="shared" si="0"/>
        <v>50000</v>
      </c>
      <c r="S18">
        <f t="shared" si="1"/>
        <v>701.88151391185625</v>
      </c>
      <c r="U18">
        <f t="shared" si="12"/>
        <v>3.5816260000000001E-3</v>
      </c>
      <c r="V18">
        <f t="shared" si="13"/>
        <v>0.01</v>
      </c>
      <c r="W18">
        <f t="shared" si="14"/>
        <v>0.84169522190441215</v>
      </c>
      <c r="X18">
        <f t="shared" si="15"/>
        <v>3.0146374908486123E-3</v>
      </c>
      <c r="Y18">
        <f t="shared" si="16"/>
        <v>8.4169522190441215E-3</v>
      </c>
      <c r="Z18">
        <f t="shared" si="17"/>
        <v>0.83026363219451937</v>
      </c>
      <c r="AB18">
        <f t="shared" si="18"/>
        <v>573.79552160810954</v>
      </c>
      <c r="AC18">
        <f t="shared" si="19"/>
        <v>582.74669511064587</v>
      </c>
      <c r="AE18">
        <f t="shared" si="2"/>
        <v>0</v>
      </c>
      <c r="AF18">
        <f t="shared" si="3"/>
        <v>0</v>
      </c>
      <c r="AG18">
        <f t="shared" si="3"/>
        <v>-20.756590804862984</v>
      </c>
      <c r="AH18">
        <f t="shared" si="4"/>
        <v>-150.7318745424306</v>
      </c>
      <c r="AI18">
        <f t="shared" si="5"/>
        <v>-171.48846534729358</v>
      </c>
      <c r="AJ18">
        <f t="shared" si="6"/>
        <v>-8.951173502536335</v>
      </c>
      <c r="AK18">
        <f t="shared" si="20"/>
        <v>40.165686512567675</v>
      </c>
      <c r="AL18">
        <f t="shared" si="7"/>
        <v>-140.27395233726224</v>
      </c>
      <c r="AN18">
        <f t="shared" si="8"/>
        <v>0</v>
      </c>
      <c r="AO18">
        <f t="shared" si="8"/>
        <v>0</v>
      </c>
      <c r="AP18">
        <f t="shared" si="8"/>
        <v>-3.7921515366393246</v>
      </c>
      <c r="AQ18">
        <f t="shared" si="8"/>
        <v>-27.538149932246412</v>
      </c>
      <c r="AR18">
        <f t="shared" si="8"/>
        <v>-31.330301468885736</v>
      </c>
      <c r="AS18">
        <f t="shared" si="8"/>
        <v>-1.6353459328405562</v>
      </c>
      <c r="AT18">
        <f t="shared" si="8"/>
        <v>7.3381207569559903</v>
      </c>
      <c r="AU18">
        <f t="shared" si="8"/>
        <v>-25.627526644770303</v>
      </c>
      <c r="AW18">
        <v>15</v>
      </c>
      <c r="AX18">
        <f>IF(Z18&gt;0, (R18*SUMPRODUCT(K18:$K$98, X18:$X$98)-K18*$AZ$3)/Z18, 0)</f>
        <v>701.88151391185625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1"/>
        <v>0.16312166184303509</v>
      </c>
      <c r="L19" s="2">
        <v>16</v>
      </c>
      <c r="M19" s="6">
        <v>4.4506370000000003E-3</v>
      </c>
      <c r="Q19" s="4">
        <f t="shared" si="22"/>
        <v>25</v>
      </c>
      <c r="R19">
        <f t="shared" si="0"/>
        <v>50000</v>
      </c>
      <c r="S19">
        <f t="shared" si="1"/>
        <v>714.84335208224593</v>
      </c>
      <c r="U19">
        <f t="shared" si="12"/>
        <v>4.4506370000000003E-3</v>
      </c>
      <c r="V19">
        <f t="shared" si="13"/>
        <v>0.01</v>
      </c>
      <c r="W19">
        <f t="shared" si="14"/>
        <v>0.83026363219451937</v>
      </c>
      <c r="X19">
        <f t="shared" si="15"/>
        <v>3.6952020411993194E-3</v>
      </c>
      <c r="Y19">
        <f t="shared" si="16"/>
        <v>8.3026363219451931E-3</v>
      </c>
      <c r="Z19">
        <f t="shared" si="17"/>
        <v>0.81826579383137488</v>
      </c>
      <c r="AB19">
        <f t="shared" si="18"/>
        <v>582.74669511064587</v>
      </c>
      <c r="AC19">
        <f t="shared" si="19"/>
        <v>584.93186295665998</v>
      </c>
      <c r="AE19">
        <f t="shared" si="2"/>
        <v>0</v>
      </c>
      <c r="AF19">
        <f t="shared" si="3"/>
        <v>0</v>
      </c>
      <c r="AG19">
        <f t="shared" si="3"/>
        <v>-20.456644845784371</v>
      </c>
      <c r="AH19">
        <f t="shared" si="4"/>
        <v>-184.76010205996596</v>
      </c>
      <c r="AI19">
        <f t="shared" si="5"/>
        <v>-205.21674690575034</v>
      </c>
      <c r="AJ19">
        <f t="shared" si="6"/>
        <v>-2.1851678460141102</v>
      </c>
      <c r="AK19">
        <f t="shared" si="20"/>
        <v>40.792268657745218</v>
      </c>
      <c r="AL19">
        <f t="shared" si="7"/>
        <v>-166.60964609401924</v>
      </c>
      <c r="AN19">
        <f t="shared" si="8"/>
        <v>0</v>
      </c>
      <c r="AO19">
        <f t="shared" si="8"/>
        <v>0</v>
      </c>
      <c r="AP19">
        <f t="shared" si="8"/>
        <v>-3.3369219029771049</v>
      </c>
      <c r="AQ19">
        <f t="shared" si="8"/>
        <v>-30.138374890310416</v>
      </c>
      <c r="AR19">
        <f t="shared" si="8"/>
        <v>-33.475296793287526</v>
      </c>
      <c r="AS19">
        <f t="shared" si="8"/>
        <v>-0.35644821044778707</v>
      </c>
      <c r="AT19">
        <f t="shared" si="8"/>
        <v>6.6541026537989545</v>
      </c>
      <c r="AU19">
        <f t="shared" si="8"/>
        <v>-27.17764234993636</v>
      </c>
      <c r="AW19">
        <v>16</v>
      </c>
      <c r="AX19">
        <f>IF(Z19&gt;0, (R19*SUMPRODUCT(K19:$K$98, X19:$X$98)-K19*$AZ$3)/Z19, 0)</f>
        <v>714.84335208224593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1"/>
        <v>0.14564434093128131</v>
      </c>
      <c r="L20" s="2">
        <v>17</v>
      </c>
      <c r="M20" s="6">
        <v>5.383718E-3</v>
      </c>
      <c r="Q20" s="4">
        <f t="shared" si="22"/>
        <v>25</v>
      </c>
      <c r="R20">
        <f t="shared" si="0"/>
        <v>50000</v>
      </c>
      <c r="S20">
        <f t="shared" si="1"/>
        <v>721.54420491467442</v>
      </c>
      <c r="U20">
        <f t="shared" si="12"/>
        <v>5.383718E-3</v>
      </c>
      <c r="V20">
        <f t="shared" si="13"/>
        <v>0.01</v>
      </c>
      <c r="W20">
        <f t="shared" si="14"/>
        <v>0.81826579383137488</v>
      </c>
      <c r="X20">
        <f t="shared" si="15"/>
        <v>4.4053122830342616E-3</v>
      </c>
      <c r="Y20">
        <f t="shared" si="16"/>
        <v>8.182657938313749E-3</v>
      </c>
      <c r="Z20">
        <f t="shared" si="17"/>
        <v>0.80567782361002682</v>
      </c>
      <c r="AB20">
        <f t="shared" si="18"/>
        <v>584.93186295665998</v>
      </c>
      <c r="AC20">
        <f t="shared" si="19"/>
        <v>581.33216465408213</v>
      </c>
      <c r="AE20">
        <f t="shared" si="2"/>
        <v>0</v>
      </c>
      <c r="AF20">
        <f t="shared" si="3"/>
        <v>0</v>
      </c>
      <c r="AG20">
        <f t="shared" si="3"/>
        <v>-20.141945590250671</v>
      </c>
      <c r="AH20">
        <f t="shared" si="4"/>
        <v>-220.26561415171307</v>
      </c>
      <c r="AI20">
        <f t="shared" si="5"/>
        <v>-240.40755974196372</v>
      </c>
      <c r="AJ20">
        <f t="shared" si="6"/>
        <v>3.5996983025778491</v>
      </c>
      <c r="AK20">
        <f t="shared" si="20"/>
        <v>40.945230406966203</v>
      </c>
      <c r="AL20">
        <f t="shared" si="7"/>
        <v>-195.86263103241967</v>
      </c>
      <c r="AN20">
        <f t="shared" si="8"/>
        <v>0</v>
      </c>
      <c r="AO20">
        <f t="shared" si="8"/>
        <v>0</v>
      </c>
      <c r="AP20">
        <f t="shared" si="8"/>
        <v>-2.9335603905657868</v>
      </c>
      <c r="AQ20">
        <f t="shared" si="8"/>
        <v>-32.080440202950157</v>
      </c>
      <c r="AR20">
        <f t="shared" si="8"/>
        <v>-35.014000593515945</v>
      </c>
      <c r="AS20">
        <f t="shared" si="8"/>
        <v>0.52427568683040293</v>
      </c>
      <c r="AT20">
        <f t="shared" si="8"/>
        <v>5.9634410969020522</v>
      </c>
      <c r="AU20">
        <f t="shared" si="8"/>
        <v>-28.526283809783489</v>
      </c>
      <c r="AW20">
        <v>17</v>
      </c>
      <c r="AX20">
        <f>IF(Z20&gt;0, (R20*SUMPRODUCT(K20:$K$98, X20:$X$98)-K20*$AZ$3)/Z20, 0)</f>
        <v>721.54420491467442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1"/>
        <v>0.13003959011721544</v>
      </c>
      <c r="L21" s="2">
        <v>18</v>
      </c>
      <c r="M21" s="6">
        <v>6.4575739999999998E-3</v>
      </c>
      <c r="Q21" s="4">
        <f t="shared" si="22"/>
        <v>25</v>
      </c>
      <c r="R21">
        <f t="shared" si="0"/>
        <v>50000</v>
      </c>
      <c r="S21">
        <f t="shared" si="1"/>
        <v>723.03599761698672</v>
      </c>
      <c r="U21">
        <f t="shared" si="12"/>
        <v>6.4575739999999998E-3</v>
      </c>
      <c r="V21">
        <f t="shared" si="13"/>
        <v>0.01</v>
      </c>
      <c r="W21">
        <f t="shared" si="14"/>
        <v>0.80567782361002682</v>
      </c>
      <c r="X21">
        <f t="shared" si="15"/>
        <v>5.202724166120695E-3</v>
      </c>
      <c r="Y21">
        <f t="shared" si="16"/>
        <v>8.0567782361002684E-3</v>
      </c>
      <c r="Z21">
        <f t="shared" si="17"/>
        <v>0.79241832120780586</v>
      </c>
      <c r="AB21">
        <f t="shared" si="18"/>
        <v>581.33216465408213</v>
      </c>
      <c r="AC21">
        <f t="shared" si="19"/>
        <v>572.94697140446374</v>
      </c>
      <c r="AE21">
        <f t="shared" si="2"/>
        <v>0</v>
      </c>
      <c r="AF21">
        <f t="shared" si="3"/>
        <v>0</v>
      </c>
      <c r="AG21">
        <f t="shared" si="3"/>
        <v>-19.810458030195147</v>
      </c>
      <c r="AH21">
        <f t="shared" si="4"/>
        <v>-260.13620830603475</v>
      </c>
      <c r="AI21">
        <f t="shared" si="5"/>
        <v>-279.9466663362299</v>
      </c>
      <c r="AJ21">
        <f t="shared" si="6"/>
        <v>8.3851932496183963</v>
      </c>
      <c r="AK21">
        <f t="shared" si="20"/>
        <v>40.693251525785755</v>
      </c>
      <c r="AL21">
        <f t="shared" si="7"/>
        <v>-230.86822156082576</v>
      </c>
      <c r="AN21">
        <f t="shared" si="8"/>
        <v>0</v>
      </c>
      <c r="AO21">
        <f t="shared" si="8"/>
        <v>0</v>
      </c>
      <c r="AP21">
        <f t="shared" si="8"/>
        <v>-2.5761438422808762</v>
      </c>
      <c r="AQ21">
        <f t="shared" si="8"/>
        <v>-33.828005902763337</v>
      </c>
      <c r="AR21">
        <f t="shared" si="8"/>
        <v>-36.404149745044208</v>
      </c>
      <c r="AS21">
        <f t="shared" si="8"/>
        <v>1.090407093234018</v>
      </c>
      <c r="AT21">
        <f t="shared" si="8"/>
        <v>5.2917337489499312</v>
      </c>
      <c r="AU21">
        <f t="shared" si="8"/>
        <v>-30.022008902860261</v>
      </c>
      <c r="AW21">
        <v>18</v>
      </c>
      <c r="AX21">
        <f>IF(Z21&gt;0, (R21*SUMPRODUCT(K21:$K$98, X21:$X$98)-K21*$AZ$3)/Z21, 0)</f>
        <v>723.03599761698672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1"/>
        <v>0.11610677689037092</v>
      </c>
      <c r="L22" s="2">
        <v>19</v>
      </c>
      <c r="M22" s="6">
        <v>7.6803260000000003E-3</v>
      </c>
      <c r="Q22" s="4">
        <f t="shared" si="22"/>
        <v>25</v>
      </c>
      <c r="R22">
        <f t="shared" si="0"/>
        <v>50000</v>
      </c>
      <c r="S22">
        <f t="shared" si="1"/>
        <v>719.7708130038701</v>
      </c>
      <c r="U22">
        <f t="shared" si="12"/>
        <v>7.6803260000000003E-3</v>
      </c>
      <c r="V22">
        <f t="shared" si="13"/>
        <v>0.01</v>
      </c>
      <c r="W22">
        <f t="shared" si="14"/>
        <v>0.79241832120780586</v>
      </c>
      <c r="X22">
        <f t="shared" si="15"/>
        <v>6.0860310352486629E-3</v>
      </c>
      <c r="Y22">
        <f t="shared" si="16"/>
        <v>7.9241832120780595E-3</v>
      </c>
      <c r="Z22">
        <f t="shared" si="17"/>
        <v>0.77840810696047913</v>
      </c>
      <c r="AB22">
        <f t="shared" si="18"/>
        <v>572.94697140446374</v>
      </c>
      <c r="AC22">
        <f t="shared" si="19"/>
        <v>560.27543599574756</v>
      </c>
      <c r="AE22">
        <f t="shared" si="2"/>
        <v>0</v>
      </c>
      <c r="AF22">
        <f t="shared" si="3"/>
        <v>0</v>
      </c>
      <c r="AG22">
        <f t="shared" si="3"/>
        <v>-19.460202674011978</v>
      </c>
      <c r="AH22">
        <f t="shared" si="4"/>
        <v>-304.30155176243312</v>
      </c>
      <c r="AI22">
        <f t="shared" si="5"/>
        <v>-323.76175443644507</v>
      </c>
      <c r="AJ22">
        <f t="shared" si="6"/>
        <v>12.671535408716181</v>
      </c>
      <c r="AK22">
        <f t="shared" si="20"/>
        <v>40.106287998312467</v>
      </c>
      <c r="AL22">
        <f t="shared" si="7"/>
        <v>-270.98393102941645</v>
      </c>
      <c r="AN22">
        <f t="shared" si="8"/>
        <v>0</v>
      </c>
      <c r="AO22">
        <f t="shared" si="8"/>
        <v>0</v>
      </c>
      <c r="AP22">
        <f t="shared" si="8"/>
        <v>-2.2594614101129085</v>
      </c>
      <c r="AQ22">
        <f t="shared" si="8"/>
        <v>-35.331472377874483</v>
      </c>
      <c r="AR22">
        <f t="shared" si="8"/>
        <v>-37.590933787987389</v>
      </c>
      <c r="AS22">
        <f t="shared" si="8"/>
        <v>1.4712511345582449</v>
      </c>
      <c r="AT22">
        <f t="shared" si="8"/>
        <v>4.6566118325210271</v>
      </c>
      <c r="AU22">
        <f t="shared" si="8"/>
        <v>-31.463070820908118</v>
      </c>
      <c r="AW22">
        <v>19</v>
      </c>
      <c r="AX22">
        <f>IF(Z22&gt;0, (R22*SUMPRODUCT(K22:$K$98, X22:$X$98)-K22*$AZ$3)/Z22, 0)</f>
        <v>719.7708130038701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0.10366676508068833</v>
      </c>
      <c r="L23" s="2">
        <v>20</v>
      </c>
      <c r="M23" s="6">
        <v>9.0334749999999991E-3</v>
      </c>
      <c r="Q23" s="4">
        <f t="shared" si="22"/>
        <v>25</v>
      </c>
      <c r="R23">
        <f t="shared" si="0"/>
        <v>50000</v>
      </c>
      <c r="S23">
        <f t="shared" si="1"/>
        <v>712.20423839607497</v>
      </c>
      <c r="U23">
        <f t="shared" si="12"/>
        <v>9.0334749999999991E-3</v>
      </c>
      <c r="V23">
        <f t="shared" si="13"/>
        <v>0.01</v>
      </c>
      <c r="W23">
        <f t="shared" si="14"/>
        <v>0.77840810696047913</v>
      </c>
      <c r="X23">
        <f t="shared" si="15"/>
        <v>7.0317301740248136E-3</v>
      </c>
      <c r="Y23">
        <f t="shared" si="16"/>
        <v>7.7840810696047915E-3</v>
      </c>
      <c r="Z23">
        <f t="shared" si="17"/>
        <v>0.7635922957168495</v>
      </c>
      <c r="AB23">
        <f t="shared" si="18"/>
        <v>560.27543599574756</v>
      </c>
      <c r="AC23">
        <f t="shared" si="19"/>
        <v>543.83366941612928</v>
      </c>
      <c r="AE23">
        <f t="shared" si="2"/>
        <v>0</v>
      </c>
      <c r="AF23">
        <f t="shared" si="3"/>
        <v>0</v>
      </c>
      <c r="AG23">
        <f t="shared" si="3"/>
        <v>-19.089807392921237</v>
      </c>
      <c r="AH23">
        <f t="shared" si="4"/>
        <v>-351.58650870124069</v>
      </c>
      <c r="AI23">
        <f t="shared" si="5"/>
        <v>-370.6763160941619</v>
      </c>
      <c r="AJ23">
        <f t="shared" si="6"/>
        <v>16.441766579618275</v>
      </c>
      <c r="AK23">
        <f t="shared" si="20"/>
        <v>39.21928051970233</v>
      </c>
      <c r="AL23">
        <f t="shared" si="7"/>
        <v>-315.01526899484128</v>
      </c>
      <c r="AN23">
        <f t="shared" si="8"/>
        <v>0</v>
      </c>
      <c r="AO23">
        <f t="shared" si="8"/>
        <v>0</v>
      </c>
      <c r="AP23">
        <f t="shared" si="8"/>
        <v>-1.9789785784375531</v>
      </c>
      <c r="AQ23">
        <f t="shared" si="8"/>
        <v>-36.447836003070897</v>
      </c>
      <c r="AR23">
        <f t="shared" si="8"/>
        <v>-38.426814581508452</v>
      </c>
      <c r="AS23">
        <f t="shared" si="8"/>
        <v>1.7044647535208</v>
      </c>
      <c r="AT23">
        <f t="shared" si="8"/>
        <v>4.0657359402695974</v>
      </c>
      <c r="AU23">
        <f t="shared" si="8"/>
        <v>-32.656613887718052</v>
      </c>
      <c r="AW23">
        <v>20</v>
      </c>
      <c r="AX23">
        <f>IF(Z23&gt;0, (R23*SUMPRODUCT(K23:$K$98, X23:$X$98)-K23*$AZ$3)/Z23, 0)</f>
        <v>712.20423839607497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9.2559611679185999E-2</v>
      </c>
      <c r="L24" s="2">
        <v>21</v>
      </c>
      <c r="M24" s="6">
        <v>1.0570714E-2</v>
      </c>
      <c r="Q24" s="4">
        <f t="shared" si="22"/>
        <v>25</v>
      </c>
      <c r="R24">
        <f t="shared" si="0"/>
        <v>50000</v>
      </c>
      <c r="S24">
        <f t="shared" si="1"/>
        <v>700.97927168624085</v>
      </c>
      <c r="U24">
        <f t="shared" si="12"/>
        <v>1.0570714E-2</v>
      </c>
      <c r="V24">
        <f t="shared" si="13"/>
        <v>0.01</v>
      </c>
      <c r="W24">
        <f t="shared" si="14"/>
        <v>0.7635922957168495</v>
      </c>
      <c r="X24">
        <f t="shared" si="15"/>
        <v>8.0717157706262418E-3</v>
      </c>
      <c r="Y24">
        <f t="shared" si="16"/>
        <v>7.6359229571684954E-3</v>
      </c>
      <c r="Z24">
        <f t="shared" si="17"/>
        <v>0.74788465698905471</v>
      </c>
      <c r="AB24">
        <f t="shared" si="18"/>
        <v>543.83366941612928</v>
      </c>
      <c r="AC24">
        <f t="shared" si="19"/>
        <v>524.25164216150165</v>
      </c>
      <c r="AE24">
        <f t="shared" si="2"/>
        <v>0</v>
      </c>
      <c r="AF24">
        <f t="shared" si="3"/>
        <v>0</v>
      </c>
      <c r="AG24">
        <f t="shared" si="3"/>
        <v>-18.697116424726367</v>
      </c>
      <c r="AH24">
        <f t="shared" si="4"/>
        <v>-403.58578853131206</v>
      </c>
      <c r="AI24">
        <f t="shared" ref="AI24:AI87" si="23">SUM(AE24:AH24)</f>
        <v>-422.28290495603841</v>
      </c>
      <c r="AJ24">
        <f t="shared" si="6"/>
        <v>19.582027254627633</v>
      </c>
      <c r="AK24">
        <f t="shared" si="20"/>
        <v>38.068356859129054</v>
      </c>
      <c r="AL24">
        <f t="shared" ref="AL24:AL87" si="24">SUM(AI24:AK24)</f>
        <v>-364.63252084228174</v>
      </c>
      <c r="AN24">
        <f t="shared" si="8"/>
        <v>0</v>
      </c>
      <c r="AO24">
        <f t="shared" si="8"/>
        <v>0</v>
      </c>
      <c r="AP24">
        <f t="shared" si="8"/>
        <v>-1.730597835793203</v>
      </c>
      <c r="AQ24">
        <f t="shared" si="8"/>
        <v>-37.355743865696326</v>
      </c>
      <c r="AR24">
        <f t="shared" si="8"/>
        <v>-39.086341701489523</v>
      </c>
      <c r="AS24">
        <f t="shared" si="8"/>
        <v>1.8125048385795703</v>
      </c>
      <c r="AT24">
        <f t="shared" si="8"/>
        <v>3.523592328145662</v>
      </c>
      <c r="AU24">
        <f t="shared" si="8"/>
        <v>-33.750244534764292</v>
      </c>
      <c r="AW24">
        <v>21</v>
      </c>
      <c r="AX24">
        <f>IF(Z24&gt;0, (R24*SUMPRODUCT(K24:$K$98, X24:$X$98)-K24*$AZ$3)/Z24, 0)</f>
        <v>700.97927168624085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8.2642510427844637E-2</v>
      </c>
      <c r="L25" s="2">
        <v>22</v>
      </c>
      <c r="M25" s="6">
        <v>1.2312346E-2</v>
      </c>
      <c r="Q25" s="4">
        <f t="shared" si="22"/>
        <v>25</v>
      </c>
      <c r="R25">
        <f t="shared" si="0"/>
        <v>50000</v>
      </c>
      <c r="S25">
        <f t="shared" si="1"/>
        <v>686.48291381367801</v>
      </c>
      <c r="U25">
        <f t="shared" si="12"/>
        <v>1.2312346E-2</v>
      </c>
      <c r="V25">
        <f t="shared" si="13"/>
        <v>0.01</v>
      </c>
      <c r="W25">
        <f t="shared" si="14"/>
        <v>0.74788465698905471</v>
      </c>
      <c r="X25">
        <f t="shared" si="15"/>
        <v>9.2082146649405602E-3</v>
      </c>
      <c r="Y25">
        <f t="shared" si="16"/>
        <v>7.478846569890547E-3</v>
      </c>
      <c r="Z25">
        <f t="shared" si="17"/>
        <v>0.73119759575422361</v>
      </c>
      <c r="AB25">
        <f t="shared" si="18"/>
        <v>524.25164216150165</v>
      </c>
      <c r="AC25">
        <f t="shared" si="19"/>
        <v>501.95465610691525</v>
      </c>
      <c r="AE25">
        <f t="shared" si="2"/>
        <v>0</v>
      </c>
      <c r="AF25">
        <f t="shared" si="3"/>
        <v>0</v>
      </c>
      <c r="AG25">
        <f t="shared" si="3"/>
        <v>-18.279939893855591</v>
      </c>
      <c r="AH25">
        <f t="shared" si="4"/>
        <v>-460.41073324702802</v>
      </c>
      <c r="AI25">
        <f t="shared" si="23"/>
        <v>-478.69067314088363</v>
      </c>
      <c r="AJ25">
        <f t="shared" si="6"/>
        <v>22.296986054586398</v>
      </c>
      <c r="AK25">
        <f t="shared" si="20"/>
        <v>36.69761495130512</v>
      </c>
      <c r="AL25">
        <f t="shared" si="24"/>
        <v>-419.69607213499211</v>
      </c>
      <c r="AN25">
        <f t="shared" si="8"/>
        <v>0</v>
      </c>
      <c r="AO25">
        <f t="shared" si="8"/>
        <v>0</v>
      </c>
      <c r="AP25">
        <f t="shared" si="8"/>
        <v>-1.5107001232983339</v>
      </c>
      <c r="AQ25">
        <f t="shared" si="8"/>
        <v>-38.04949882345911</v>
      </c>
      <c r="AR25">
        <f t="shared" si="8"/>
        <v>-39.560198946757446</v>
      </c>
      <c r="AS25">
        <f t="shared" si="8"/>
        <v>1.8426789025256629</v>
      </c>
      <c r="AT25">
        <f t="shared" si="8"/>
        <v>3.0327830262902604</v>
      </c>
      <c r="AU25">
        <f t="shared" si="8"/>
        <v>-34.684737017941522</v>
      </c>
      <c r="AW25">
        <v>22</v>
      </c>
      <c r="AX25">
        <f>IF(Z25&gt;0, (R25*SUMPRODUCT(K25:$K$98, X25:$X$98)-K25*$AZ$3)/Z25, 0)</f>
        <v>686.48291381367801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7.3787955739146996E-2</v>
      </c>
      <c r="L26" s="2">
        <v>23</v>
      </c>
      <c r="M26" s="6">
        <v>1.4128425999999999E-2</v>
      </c>
      <c r="Q26" s="4">
        <f t="shared" si="22"/>
        <v>25</v>
      </c>
      <c r="R26">
        <f t="shared" si="0"/>
        <v>50000</v>
      </c>
      <c r="S26">
        <f t="shared" si="1"/>
        <v>668.97507703496376</v>
      </c>
      <c r="U26">
        <f t="shared" si="12"/>
        <v>1.4128425999999999E-2</v>
      </c>
      <c r="V26">
        <f t="shared" si="13"/>
        <v>0.01</v>
      </c>
      <c r="W26">
        <f t="shared" si="14"/>
        <v>0.73119759575422361</v>
      </c>
      <c r="X26">
        <f t="shared" si="15"/>
        <v>1.0330671122991462E-2</v>
      </c>
      <c r="Y26">
        <f t="shared" si="16"/>
        <v>7.3119759575422365E-3</v>
      </c>
      <c r="Z26">
        <f t="shared" si="17"/>
        <v>0.71355494867368996</v>
      </c>
      <c r="AB26">
        <f t="shared" si="18"/>
        <v>501.95465610691525</v>
      </c>
      <c r="AC26">
        <f t="shared" si="19"/>
        <v>477.35047675766134</v>
      </c>
      <c r="AE26">
        <f t="shared" si="2"/>
        <v>0</v>
      </c>
      <c r="AF26">
        <f t="shared" si="3"/>
        <v>0</v>
      </c>
      <c r="AG26">
        <f t="shared" si="3"/>
        <v>-17.838873716842247</v>
      </c>
      <c r="AH26">
        <f t="shared" si="4"/>
        <v>-516.53355614957309</v>
      </c>
      <c r="AI26">
        <f t="shared" si="23"/>
        <v>-534.37242986641536</v>
      </c>
      <c r="AJ26">
        <f t="shared" si="6"/>
        <v>24.604179349253911</v>
      </c>
      <c r="AK26">
        <f t="shared" si="20"/>
        <v>35.136825927484068</v>
      </c>
      <c r="AL26">
        <f t="shared" si="24"/>
        <v>-474.63142458967741</v>
      </c>
      <c r="AN26">
        <f t="shared" si="8"/>
        <v>0</v>
      </c>
      <c r="AO26">
        <f t="shared" si="8"/>
        <v>0</v>
      </c>
      <c r="AP26">
        <f t="shared" si="8"/>
        <v>-1.3162940242545884</v>
      </c>
      <c r="AQ26">
        <f t="shared" si="8"/>
        <v>-38.113955178948899</v>
      </c>
      <c r="AR26">
        <f t="shared" si="8"/>
        <v>-39.430249203203488</v>
      </c>
      <c r="AS26">
        <f t="shared" si="8"/>
        <v>1.8154920968207822</v>
      </c>
      <c r="AT26">
        <f t="shared" si="8"/>
        <v>2.5926745563513069</v>
      </c>
      <c r="AU26">
        <f t="shared" si="8"/>
        <v>-35.022082550031399</v>
      </c>
      <c r="AW26">
        <v>23</v>
      </c>
      <c r="AX26">
        <f>IF(Z26&gt;0, (R26*SUMPRODUCT(K26:$K$98, X26:$X$98)-K26*$AZ$3)/Z26, 0)</f>
        <v>668.97507703496376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6.5882103338524095E-2</v>
      </c>
      <c r="L27" s="2">
        <v>24</v>
      </c>
      <c r="M27" s="6">
        <v>1.6072195000000001E-2</v>
      </c>
      <c r="Q27" s="4">
        <f t="shared" si="22"/>
        <v>25</v>
      </c>
      <c r="R27">
        <f t="shared" si="0"/>
        <v>50000</v>
      </c>
      <c r="S27">
        <f t="shared" si="1"/>
        <v>649.31379035643658</v>
      </c>
      <c r="U27">
        <f t="shared" si="12"/>
        <v>1.6072195000000001E-2</v>
      </c>
      <c r="V27">
        <f t="shared" si="13"/>
        <v>0.01</v>
      </c>
      <c r="W27">
        <f t="shared" si="14"/>
        <v>0.71355494867368996</v>
      </c>
      <c r="X27">
        <f t="shared" si="15"/>
        <v>1.1468394278298537E-2</v>
      </c>
      <c r="Y27">
        <f t="shared" si="16"/>
        <v>7.1355494867368996E-3</v>
      </c>
      <c r="Z27">
        <f t="shared" si="17"/>
        <v>0.69495100490865458</v>
      </c>
      <c r="AB27">
        <f t="shared" si="18"/>
        <v>477.35047675766134</v>
      </c>
      <c r="AC27">
        <f t="shared" si="19"/>
        <v>451.24127110925309</v>
      </c>
      <c r="AE27">
        <f t="shared" si="2"/>
        <v>0</v>
      </c>
      <c r="AF27">
        <f t="shared" si="3"/>
        <v>0</v>
      </c>
      <c r="AG27">
        <f t="shared" si="3"/>
        <v>-17.373775122716363</v>
      </c>
      <c r="AH27">
        <f t="shared" si="4"/>
        <v>-573.41971391492689</v>
      </c>
      <c r="AI27">
        <f t="shared" si="23"/>
        <v>-590.79348903764321</v>
      </c>
      <c r="AJ27">
        <f t="shared" si="6"/>
        <v>26.109205648408249</v>
      </c>
      <c r="AK27">
        <f t="shared" si="20"/>
        <v>33.414533373036299</v>
      </c>
      <c r="AL27">
        <f t="shared" si="24"/>
        <v>-531.2697500161986</v>
      </c>
      <c r="AN27">
        <f t="shared" si="8"/>
        <v>0</v>
      </c>
      <c r="AO27">
        <f t="shared" si="8"/>
        <v>0</v>
      </c>
      <c r="AP27">
        <f t="shared" si="8"/>
        <v>-1.1446208480150786</v>
      </c>
      <c r="AQ27">
        <f t="shared" si="8"/>
        <v>-37.778096848490136</v>
      </c>
      <c r="AR27">
        <f t="shared" si="8"/>
        <v>-38.92271769650521</v>
      </c>
      <c r="AS27">
        <f t="shared" si="8"/>
        <v>1.7201293846152093</v>
      </c>
      <c r="AT27">
        <f t="shared" si="8"/>
        <v>2.2014197406909397</v>
      </c>
      <c r="AU27">
        <f t="shared" si="8"/>
        <v>-35.001168571199059</v>
      </c>
      <c r="AW27">
        <v>24</v>
      </c>
      <c r="AX27">
        <f>IF(Z27&gt;0, (R27*SUMPRODUCT(K27:$K$98, X27:$X$98)-K27*$AZ$3)/Z27, 0)</f>
        <v>649.31379035643658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5.8823306552253651E-2</v>
      </c>
      <c r="L28" s="2">
        <v>25</v>
      </c>
      <c r="M28" s="6">
        <v>1.8213139E-2</v>
      </c>
      <c r="Q28" s="4">
        <f t="shared" si="22"/>
        <v>25</v>
      </c>
      <c r="R28">
        <f t="shared" si="0"/>
        <v>50000</v>
      </c>
      <c r="S28">
        <f t="shared" si="1"/>
        <v>628.09699957367684</v>
      </c>
      <c r="U28">
        <f t="shared" si="12"/>
        <v>1.8213139E-2</v>
      </c>
      <c r="V28">
        <f t="shared" si="13"/>
        <v>0.01</v>
      </c>
      <c r="W28">
        <f t="shared" si="14"/>
        <v>0.69495100490865458</v>
      </c>
      <c r="X28">
        <f t="shared" si="15"/>
        <v>1.2657239250591009E-2</v>
      </c>
      <c r="Y28">
        <f t="shared" si="16"/>
        <v>6.9495100490865463E-3</v>
      </c>
      <c r="Z28">
        <f t="shared" si="17"/>
        <v>0.67534425560897704</v>
      </c>
      <c r="AB28">
        <f t="shared" si="18"/>
        <v>451.24127110925309</v>
      </c>
      <c r="AC28">
        <f t="shared" si="19"/>
        <v>424.18170062731673</v>
      </c>
      <c r="AE28">
        <f t="shared" si="2"/>
        <v>0</v>
      </c>
      <c r="AF28">
        <f t="shared" si="3"/>
        <v>0</v>
      </c>
      <c r="AG28">
        <f t="shared" si="3"/>
        <v>-16.883606390224426</v>
      </c>
      <c r="AH28">
        <f t="shared" si="4"/>
        <v>-632.8619625295504</v>
      </c>
      <c r="AI28">
        <f t="shared" si="23"/>
        <v>-649.74556891977477</v>
      </c>
      <c r="AJ28">
        <f t="shared" si="6"/>
        <v>27.059570481936362</v>
      </c>
      <c r="AK28">
        <f t="shared" si="20"/>
        <v>31.586888977647721</v>
      </c>
      <c r="AL28">
        <f t="shared" si="24"/>
        <v>-591.09910946019068</v>
      </c>
      <c r="AN28">
        <f t="shared" si="8"/>
        <v>0</v>
      </c>
      <c r="AO28">
        <f t="shared" si="8"/>
        <v>0</v>
      </c>
      <c r="AP28">
        <f t="shared" si="8"/>
        <v>-0.99314955439976005</v>
      </c>
      <c r="AQ28">
        <f t="shared" si="8"/>
        <v>-37.227033227136609</v>
      </c>
      <c r="AR28">
        <f t="shared" si="8"/>
        <v>-38.220182781536366</v>
      </c>
      <c r="AS28">
        <f t="shared" si="8"/>
        <v>1.5917334096312568</v>
      </c>
      <c r="AT28">
        <f t="shared" si="8"/>
        <v>1.8580452533641738</v>
      </c>
      <c r="AU28">
        <f t="shared" si="8"/>
        <v>-34.770404118540931</v>
      </c>
      <c r="AW28">
        <v>25</v>
      </c>
      <c r="AX28">
        <f>IF(Z28&gt;0, (R28*SUMPRODUCT(K28:$K$98, X28:$X$98)-K28*$AZ$3)/Z28, 0)</f>
        <v>628.09699957367684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5.2520809421655039E-2</v>
      </c>
      <c r="L29" s="2">
        <v>26</v>
      </c>
      <c r="M29" s="6">
        <v>2.0774602E-2</v>
      </c>
      <c r="Q29" s="4">
        <f t="shared" si="22"/>
        <v>25</v>
      </c>
      <c r="R29">
        <f t="shared" si="0"/>
        <v>50000</v>
      </c>
      <c r="S29">
        <f t="shared" si="1"/>
        <v>605.78754065497867</v>
      </c>
      <c r="U29">
        <f t="shared" si="12"/>
        <v>2.0774602E-2</v>
      </c>
      <c r="V29">
        <f t="shared" si="13"/>
        <v>0.01</v>
      </c>
      <c r="W29">
        <f t="shared" si="14"/>
        <v>0.67534425560897704</v>
      </c>
      <c r="X29">
        <f t="shared" si="15"/>
        <v>1.4030008123262765E-2</v>
      </c>
      <c r="Y29">
        <f t="shared" si="16"/>
        <v>6.7534425560897707E-3</v>
      </c>
      <c r="Z29">
        <f t="shared" si="17"/>
        <v>0.65456080492962454</v>
      </c>
      <c r="AB29">
        <f t="shared" si="18"/>
        <v>424.18170062731673</v>
      </c>
      <c r="AC29">
        <f t="shared" si="19"/>
        <v>396.5247802274605</v>
      </c>
      <c r="AE29">
        <f t="shared" si="2"/>
        <v>0</v>
      </c>
      <c r="AF29">
        <f t="shared" si="3"/>
        <v>0</v>
      </c>
      <c r="AG29">
        <f t="shared" si="3"/>
        <v>-16.364020123240614</v>
      </c>
      <c r="AH29">
        <f t="shared" si="4"/>
        <v>-701.50040616313822</v>
      </c>
      <c r="AI29">
        <f t="shared" si="23"/>
        <v>-717.86442628637883</v>
      </c>
      <c r="AJ29">
        <f t="shared" si="6"/>
        <v>27.656920399856233</v>
      </c>
      <c r="AK29">
        <f t="shared" si="20"/>
        <v>29.692719043912174</v>
      </c>
      <c r="AL29">
        <f t="shared" si="24"/>
        <v>-660.51478684261042</v>
      </c>
      <c r="AN29">
        <f t="shared" si="8"/>
        <v>0</v>
      </c>
      <c r="AO29">
        <f t="shared" si="8"/>
        <v>0</v>
      </c>
      <c r="AP29">
        <f t="shared" si="8"/>
        <v>-0.8594515822648483</v>
      </c>
      <c r="AQ29">
        <f t="shared" si="8"/>
        <v>-36.84336914130779</v>
      </c>
      <c r="AR29">
        <f t="shared" si="8"/>
        <v>-37.702820723572636</v>
      </c>
      <c r="AS29">
        <f t="shared" si="8"/>
        <v>1.4525638455107326</v>
      </c>
      <c r="AT29">
        <f t="shared" si="8"/>
        <v>1.5594856381160584</v>
      </c>
      <c r="AU29">
        <f t="shared" si="8"/>
        <v>-34.690771239945846</v>
      </c>
      <c r="AW29">
        <v>26</v>
      </c>
      <c r="AX29">
        <f>IF(Z29&gt;0, (R29*SUMPRODUCT(K29:$K$98, X29:$X$98)-K29*$AZ$3)/Z29, 0)</f>
        <v>605.78754065497867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4.6893579840763422E-2</v>
      </c>
      <c r="L30" s="2">
        <v>27</v>
      </c>
      <c r="M30" s="6">
        <v>2.3506165999999998E-2</v>
      </c>
      <c r="Q30" s="4">
        <f t="shared" si="22"/>
        <v>25</v>
      </c>
      <c r="R30">
        <f t="shared" si="0"/>
        <v>50000</v>
      </c>
      <c r="S30">
        <f t="shared" si="1"/>
        <v>582.0570432155331</v>
      </c>
      <c r="U30">
        <f t="shared" si="12"/>
        <v>2.3506165999999998E-2</v>
      </c>
      <c r="V30">
        <f t="shared" si="13"/>
        <v>0.01</v>
      </c>
      <c r="W30">
        <f t="shared" si="14"/>
        <v>0.65456080492962454</v>
      </c>
      <c r="X30">
        <f t="shared" si="15"/>
        <v>1.5386214937769371E-2</v>
      </c>
      <c r="Y30">
        <f t="shared" si="16"/>
        <v>6.5456080492962455E-3</v>
      </c>
      <c r="Z30">
        <f t="shared" si="17"/>
        <v>0.6326289819425589</v>
      </c>
      <c r="AB30">
        <f t="shared" si="18"/>
        <v>396.5247802274605</v>
      </c>
      <c r="AC30">
        <f t="shared" si="19"/>
        <v>368.22615468193874</v>
      </c>
      <c r="AE30">
        <f t="shared" si="2"/>
        <v>0</v>
      </c>
      <c r="AF30">
        <f t="shared" si="3"/>
        <v>0</v>
      </c>
      <c r="AG30">
        <f t="shared" si="3"/>
        <v>-15.815724548563972</v>
      </c>
      <c r="AH30">
        <f t="shared" si="4"/>
        <v>-769.31074688846854</v>
      </c>
      <c r="AI30">
        <f t="shared" si="23"/>
        <v>-785.12647143703248</v>
      </c>
      <c r="AJ30">
        <f t="shared" si="6"/>
        <v>28.298625545521759</v>
      </c>
      <c r="AK30">
        <f t="shared" si="20"/>
        <v>27.756734615922237</v>
      </c>
      <c r="AL30">
        <f t="shared" si="24"/>
        <v>-729.07111127558846</v>
      </c>
      <c r="AN30">
        <f t="shared" si="8"/>
        <v>0</v>
      </c>
      <c r="AO30">
        <f t="shared" si="8"/>
        <v>0</v>
      </c>
      <c r="AP30">
        <f t="shared" si="8"/>
        <v>-0.74165594185760664</v>
      </c>
      <c r="AQ30">
        <f t="shared" si="8"/>
        <v>-36.075734931571738</v>
      </c>
      <c r="AR30">
        <f t="shared" si="8"/>
        <v>-36.817390873429346</v>
      </c>
      <c r="AS30">
        <f t="shared" si="8"/>
        <v>1.3270238564027919</v>
      </c>
      <c r="AT30">
        <f t="shared" si="8"/>
        <v>1.3016126508306314</v>
      </c>
      <c r="AU30">
        <f t="shared" si="8"/>
        <v>-34.188754366195923</v>
      </c>
      <c r="AW30">
        <v>27</v>
      </c>
      <c r="AX30">
        <f>IF(Z30&gt;0, (R30*SUMPRODUCT(K30:$K$98, X30:$X$98)-K30*$AZ$3)/Z30, 0)</f>
        <v>582.0570432155331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4.1869267714967337E-2</v>
      </c>
      <c r="L31" s="2">
        <v>28</v>
      </c>
      <c r="M31" s="6">
        <v>2.6226451000000001E-2</v>
      </c>
      <c r="Q31" s="4">
        <f t="shared" si="22"/>
        <v>25</v>
      </c>
      <c r="R31">
        <f t="shared" si="0"/>
        <v>50000</v>
      </c>
      <c r="S31">
        <f t="shared" si="1"/>
        <v>557.27977846528916</v>
      </c>
      <c r="U31">
        <f t="shared" si="12"/>
        <v>2.6226451000000001E-2</v>
      </c>
      <c r="V31">
        <f t="shared" si="13"/>
        <v>0.01</v>
      </c>
      <c r="W31">
        <f t="shared" si="14"/>
        <v>0.6326289819425589</v>
      </c>
      <c r="X31">
        <f t="shared" si="15"/>
        <v>1.6591612996096405E-2</v>
      </c>
      <c r="Y31">
        <f t="shared" si="16"/>
        <v>6.3262898194255887E-3</v>
      </c>
      <c r="Z31">
        <f t="shared" si="17"/>
        <v>0.60971107912703681</v>
      </c>
      <c r="AB31">
        <f t="shared" si="18"/>
        <v>368.22615468193874</v>
      </c>
      <c r="AC31">
        <f t="shared" si="19"/>
        <v>339.77965510374747</v>
      </c>
      <c r="AE31">
        <f t="shared" si="2"/>
        <v>0</v>
      </c>
      <c r="AF31">
        <f t="shared" si="3"/>
        <v>0</v>
      </c>
      <c r="AG31">
        <f t="shared" si="3"/>
        <v>-15.24277697817592</v>
      </c>
      <c r="AH31">
        <f t="shared" si="4"/>
        <v>-829.58064980482027</v>
      </c>
      <c r="AI31">
        <f t="shared" si="23"/>
        <v>-844.82342678299619</v>
      </c>
      <c r="AJ31">
        <f t="shared" si="6"/>
        <v>28.446499578191265</v>
      </c>
      <c r="AK31">
        <f t="shared" si="20"/>
        <v>25.775830827735714</v>
      </c>
      <c r="AL31">
        <f t="shared" si="24"/>
        <v>-790.60109637706921</v>
      </c>
      <c r="AN31">
        <f t="shared" si="8"/>
        <v>0</v>
      </c>
      <c r="AO31">
        <f t="shared" si="8"/>
        <v>0</v>
      </c>
      <c r="AP31">
        <f t="shared" si="8"/>
        <v>-0.6382039100187884</v>
      </c>
      <c r="AQ31">
        <f t="shared" si="8"/>
        <v>-34.733934317834589</v>
      </c>
      <c r="AR31">
        <f t="shared" si="8"/>
        <v>-35.372138227853377</v>
      </c>
      <c r="AS31">
        <f t="shared" si="8"/>
        <v>1.1910341063929955</v>
      </c>
      <c r="AT31">
        <f t="shared" si="8"/>
        <v>1.0792151615021748</v>
      </c>
      <c r="AU31">
        <f t="shared" si="8"/>
        <v>-33.101888959958202</v>
      </c>
      <c r="AW31">
        <v>28</v>
      </c>
      <c r="AX31">
        <f>IF(Z31&gt;0, (R31*SUMPRODUCT(K31:$K$98, X31:$X$98)-K31*$AZ$3)/Z31, 0)</f>
        <v>557.27977846528916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3.7383274745506546E-2</v>
      </c>
      <c r="L32" s="2">
        <v>29</v>
      </c>
      <c r="M32" s="6">
        <v>2.9219711999999998E-2</v>
      </c>
      <c r="Q32" s="4">
        <f t="shared" si="22"/>
        <v>25</v>
      </c>
      <c r="R32">
        <f t="shared" si="0"/>
        <v>50000</v>
      </c>
      <c r="S32">
        <f t="shared" si="1"/>
        <v>532.36325912136726</v>
      </c>
      <c r="U32">
        <f t="shared" si="12"/>
        <v>2.9219711999999998E-2</v>
      </c>
      <c r="V32">
        <f t="shared" si="13"/>
        <v>0.01</v>
      </c>
      <c r="W32">
        <f t="shared" si="14"/>
        <v>0.60971107912703681</v>
      </c>
      <c r="X32">
        <f t="shared" si="15"/>
        <v>1.7815582135301225E-2</v>
      </c>
      <c r="Y32">
        <f t="shared" si="16"/>
        <v>6.097110791270368E-3</v>
      </c>
      <c r="Z32">
        <f t="shared" si="17"/>
        <v>0.5857983862004652</v>
      </c>
      <c r="AB32">
        <f t="shared" si="18"/>
        <v>339.77965510374747</v>
      </c>
      <c r="AC32">
        <f t="shared" si="19"/>
        <v>311.85753806571705</v>
      </c>
      <c r="AE32">
        <f t="shared" si="2"/>
        <v>0</v>
      </c>
      <c r="AF32">
        <f t="shared" si="3"/>
        <v>0</v>
      </c>
      <c r="AG32">
        <f t="shared" si="3"/>
        <v>-14.644959655011631</v>
      </c>
      <c r="AH32">
        <f t="shared" si="4"/>
        <v>-890.77910676506121</v>
      </c>
      <c r="AI32">
        <f t="shared" si="23"/>
        <v>-905.42406642007279</v>
      </c>
      <c r="AJ32">
        <f t="shared" si="6"/>
        <v>27.922117038030422</v>
      </c>
      <c r="AK32">
        <f t="shared" si="20"/>
        <v>23.784575857262325</v>
      </c>
      <c r="AL32">
        <f t="shared" si="24"/>
        <v>-853.71737352477999</v>
      </c>
      <c r="AN32">
        <f t="shared" si="8"/>
        <v>0</v>
      </c>
      <c r="AO32">
        <f t="shared" si="8"/>
        <v>0</v>
      </c>
      <c r="AP32">
        <f t="shared" si="8"/>
        <v>-0.54747655042015853</v>
      </c>
      <c r="AQ32">
        <f t="shared" si="8"/>
        <v>-33.300240085755192</v>
      </c>
      <c r="AR32">
        <f t="shared" si="8"/>
        <v>-33.847716636175349</v>
      </c>
      <c r="AS32">
        <f t="shared" si="8"/>
        <v>1.0438201727088807</v>
      </c>
      <c r="AT32">
        <f t="shared" si="8"/>
        <v>0.88914533397737938</v>
      </c>
      <c r="AU32">
        <f t="shared" si="8"/>
        <v>-31.914751129489087</v>
      </c>
      <c r="AW32">
        <v>29</v>
      </c>
      <c r="AX32">
        <f>IF(Z32&gt;0, (R32*SUMPRODUCT(K32:$K$98, X32:$X$98)-K32*$AZ$3)/Z32, 0)</f>
        <v>532.36325912136726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3.337792387991656E-2</v>
      </c>
      <c r="L33" s="2">
        <v>30</v>
      </c>
      <c r="M33" s="6">
        <v>3.2402927999999998E-2</v>
      </c>
      <c r="Q33" s="4">
        <f t="shared" si="22"/>
        <v>25</v>
      </c>
      <c r="R33">
        <f t="shared" si="0"/>
        <v>50000</v>
      </c>
      <c r="S33">
        <f t="shared" si="1"/>
        <v>507.41563880663819</v>
      </c>
      <c r="U33">
        <f t="shared" si="12"/>
        <v>3.2402927999999998E-2</v>
      </c>
      <c r="V33">
        <f t="shared" si="13"/>
        <v>0.01</v>
      </c>
      <c r="W33">
        <f t="shared" si="14"/>
        <v>0.5857983862004652</v>
      </c>
      <c r="X33">
        <f t="shared" si="15"/>
        <v>1.8981582930569865E-2</v>
      </c>
      <c r="Y33">
        <f t="shared" si="16"/>
        <v>5.8579838620046523E-3</v>
      </c>
      <c r="Z33">
        <f t="shared" si="17"/>
        <v>0.56095881940789072</v>
      </c>
      <c r="AB33">
        <f t="shared" si="18"/>
        <v>311.85753806571705</v>
      </c>
      <c r="AC33">
        <f t="shared" si="19"/>
        <v>284.63927769407246</v>
      </c>
      <c r="AE33">
        <f t="shared" si="2"/>
        <v>0</v>
      </c>
      <c r="AF33">
        <f t="shared" si="3"/>
        <v>0</v>
      </c>
      <c r="AG33">
        <f t="shared" si="3"/>
        <v>-14.023970485197268</v>
      </c>
      <c r="AH33">
        <f t="shared" si="4"/>
        <v>-949.0791465284932</v>
      </c>
      <c r="AI33">
        <f t="shared" si="23"/>
        <v>-963.10311701369051</v>
      </c>
      <c r="AJ33">
        <f t="shared" si="6"/>
        <v>27.21826037164459</v>
      </c>
      <c r="AK33">
        <f t="shared" si="20"/>
        <v>21.830027664600195</v>
      </c>
      <c r="AL33">
        <f t="shared" si="24"/>
        <v>-914.05482897744571</v>
      </c>
      <c r="AN33">
        <f t="shared" si="8"/>
        <v>0</v>
      </c>
      <c r="AO33">
        <f t="shared" si="8"/>
        <v>0</v>
      </c>
      <c r="AP33">
        <f t="shared" si="8"/>
        <v>-0.4680910193491109</v>
      </c>
      <c r="AQ33">
        <f t="shared" si="8"/>
        <v>-31.678291508844222</v>
      </c>
      <c r="AR33">
        <f t="shared" si="8"/>
        <v>-32.146382528193335</v>
      </c>
      <c r="AS33">
        <f t="shared" si="8"/>
        <v>0.90848902282850252</v>
      </c>
      <c r="AT33">
        <f t="shared" si="8"/>
        <v>0.72864100168549795</v>
      </c>
      <c r="AU33">
        <f t="shared" si="8"/>
        <v>-30.509252503679331</v>
      </c>
      <c r="AW33">
        <v>30</v>
      </c>
      <c r="AX33">
        <f>IF(Z33&gt;0, (R33*SUMPRODUCT(K33:$K$98, X33:$X$98)-K33*$AZ$3)/Z33, 0)</f>
        <v>507.41563880663819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2.9801717749925499E-2</v>
      </c>
      <c r="L34" s="2">
        <v>31</v>
      </c>
      <c r="M34" s="6">
        <v>3.5947104000000001E-2</v>
      </c>
      <c r="Q34" s="4">
        <f t="shared" si="22"/>
        <v>25</v>
      </c>
      <c r="R34">
        <f t="shared" si="0"/>
        <v>50000</v>
      </c>
      <c r="S34">
        <f t="shared" si="1"/>
        <v>482.80804126931287</v>
      </c>
      <c r="U34">
        <f t="shared" si="12"/>
        <v>3.5947104000000001E-2</v>
      </c>
      <c r="V34">
        <f t="shared" si="13"/>
        <v>0.01</v>
      </c>
      <c r="W34">
        <f t="shared" si="14"/>
        <v>0.56095881940789072</v>
      </c>
      <c r="X34">
        <f t="shared" si="15"/>
        <v>2.0164845020972665E-2</v>
      </c>
      <c r="Y34">
        <f t="shared" si="16"/>
        <v>5.609588194078907E-3</v>
      </c>
      <c r="Z34">
        <f t="shared" si="17"/>
        <v>0.53518438619283915</v>
      </c>
      <c r="AB34">
        <f t="shared" si="18"/>
        <v>284.63927769407246</v>
      </c>
      <c r="AC34">
        <f t="shared" si="19"/>
        <v>258.39132521568416</v>
      </c>
      <c r="AE34">
        <f t="shared" si="2"/>
        <v>0</v>
      </c>
      <c r="AF34">
        <f t="shared" si="3"/>
        <v>0</v>
      </c>
      <c r="AG34">
        <f t="shared" si="3"/>
        <v>-13.379609654820978</v>
      </c>
      <c r="AH34">
        <f t="shared" si="4"/>
        <v>-1008.2422510486333</v>
      </c>
      <c r="AI34">
        <f t="shared" si="23"/>
        <v>-1021.6218607034543</v>
      </c>
      <c r="AJ34">
        <f t="shared" si="6"/>
        <v>26.247952478388299</v>
      </c>
      <c r="AK34">
        <f t="shared" si="20"/>
        <v>19.924749438585074</v>
      </c>
      <c r="AL34">
        <f t="shared" si="24"/>
        <v>-975.44915878648101</v>
      </c>
      <c r="AN34">
        <f t="shared" si="8"/>
        <v>0</v>
      </c>
      <c r="AO34">
        <f t="shared" si="8"/>
        <v>0</v>
      </c>
      <c r="AP34">
        <f t="shared" si="8"/>
        <v>-0.39873535053715292</v>
      </c>
      <c r="AQ34">
        <f t="shared" si="8"/>
        <v>-30.047350989300895</v>
      </c>
      <c r="AR34">
        <f t="shared" si="8"/>
        <v>-30.44608633983805</v>
      </c>
      <c r="AS34">
        <f t="shared" si="8"/>
        <v>0.7822340712743856</v>
      </c>
      <c r="AT34">
        <f t="shared" si="8"/>
        <v>0.59379175900669889</v>
      </c>
      <c r="AU34">
        <f t="shared" ref="AU34:AU89" si="25">AL34*$K34</f>
        <v>-29.070060509556967</v>
      </c>
      <c r="AW34">
        <v>31</v>
      </c>
      <c r="AX34">
        <f>IF(Z34&gt;0, (R34*SUMPRODUCT(K34:$K$98, X34:$X$98)-K34*$AZ$3)/Z34, 0)</f>
        <v>482.80804126931287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2.660867656243348E-2</v>
      </c>
      <c r="L35" s="2">
        <v>32</v>
      </c>
      <c r="M35" s="6">
        <v>4.0034525000000001E-2</v>
      </c>
      <c r="Q35" s="4">
        <f t="shared" si="22"/>
        <v>25</v>
      </c>
      <c r="R35">
        <f t="shared" si="0"/>
        <v>50000</v>
      </c>
      <c r="S35">
        <f t="shared" si="1"/>
        <v>458.67313701545845</v>
      </c>
      <c r="U35">
        <f t="shared" si="12"/>
        <v>4.0034525000000001E-2</v>
      </c>
      <c r="V35">
        <f t="shared" si="13"/>
        <v>0.01</v>
      </c>
      <c r="W35">
        <f t="shared" si="14"/>
        <v>0.53518438619283915</v>
      </c>
      <c r="X35">
        <f t="shared" si="15"/>
        <v>2.1425852688646874E-2</v>
      </c>
      <c r="Y35">
        <f t="shared" si="16"/>
        <v>5.3518438619283917E-3</v>
      </c>
      <c r="Z35">
        <f t="shared" si="17"/>
        <v>0.50840668964226388</v>
      </c>
      <c r="AB35">
        <f t="shared" si="18"/>
        <v>258.39132521568416</v>
      </c>
      <c r="AC35">
        <f t="shared" si="19"/>
        <v>233.19249121786177</v>
      </c>
      <c r="AE35">
        <f t="shared" si="2"/>
        <v>0</v>
      </c>
      <c r="AF35">
        <f t="shared" ref="AF35:AG66" si="26">-$Z35*P35</f>
        <v>0</v>
      </c>
      <c r="AG35">
        <f t="shared" si="26"/>
        <v>-12.710167241056597</v>
      </c>
      <c r="AH35">
        <f t="shared" si="4"/>
        <v>-1071.2926344323437</v>
      </c>
      <c r="AI35">
        <f t="shared" si="23"/>
        <v>-1084.0028016734002</v>
      </c>
      <c r="AJ35">
        <f t="shared" si="6"/>
        <v>25.198833997822391</v>
      </c>
      <c r="AK35">
        <f t="shared" si="20"/>
        <v>18.087392765097892</v>
      </c>
      <c r="AL35">
        <f t="shared" si="24"/>
        <v>-1040.7165749104797</v>
      </c>
      <c r="AN35">
        <f t="shared" ref="AN35:AT66" si="27">AE35*$K35</f>
        <v>0</v>
      </c>
      <c r="AO35">
        <f t="shared" si="27"/>
        <v>0</v>
      </c>
      <c r="AP35">
        <f t="shared" si="27"/>
        <v>-0.33820072917171246</v>
      </c>
      <c r="AQ35">
        <f t="shared" si="27"/>
        <v>-28.505679213327522</v>
      </c>
      <c r="AR35">
        <f t="shared" si="27"/>
        <v>-28.843879942499232</v>
      </c>
      <c r="AS35">
        <f t="shared" si="27"/>
        <v>0.67050762359850857</v>
      </c>
      <c r="AT35">
        <f t="shared" si="27"/>
        <v>0.48128158394418918</v>
      </c>
      <c r="AU35">
        <f t="shared" si="25"/>
        <v>-27.69209073495653</v>
      </c>
      <c r="AW35">
        <v>32</v>
      </c>
      <c r="AX35">
        <f>IF(Z35&gt;0, (R35*SUMPRODUCT(K35:$K$98, X35:$X$98)-K35*$AZ$3)/Z35, 0)</f>
        <v>458.67313701545845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2.3757746930744176E-2</v>
      </c>
      <c r="L36" s="2">
        <v>33</v>
      </c>
      <c r="M36" s="6">
        <v>4.4405750000000001E-2</v>
      </c>
      <c r="Q36" s="4">
        <f t="shared" si="22"/>
        <v>25</v>
      </c>
      <c r="R36">
        <f t="shared" si="0"/>
        <v>50000</v>
      </c>
      <c r="S36">
        <f t="shared" si="1"/>
        <v>434.77356586295849</v>
      </c>
      <c r="U36">
        <f t="shared" si="12"/>
        <v>4.4405750000000001E-2</v>
      </c>
      <c r="V36">
        <f t="shared" si="13"/>
        <v>0.01</v>
      </c>
      <c r="W36">
        <f t="shared" si="14"/>
        <v>0.50840668964226388</v>
      </c>
      <c r="X36">
        <f t="shared" si="15"/>
        <v>2.2576180358581961E-2</v>
      </c>
      <c r="Y36">
        <f t="shared" si="16"/>
        <v>5.0840668964226392E-3</v>
      </c>
      <c r="Z36">
        <f t="shared" si="17"/>
        <v>0.48074644238725928</v>
      </c>
      <c r="AB36">
        <f t="shared" si="18"/>
        <v>233.19249121786177</v>
      </c>
      <c r="AC36">
        <f t="shared" si="19"/>
        <v>209.01584503264004</v>
      </c>
      <c r="AE36">
        <f t="shared" si="2"/>
        <v>0</v>
      </c>
      <c r="AF36">
        <f t="shared" si="26"/>
        <v>0</v>
      </c>
      <c r="AG36">
        <f t="shared" si="26"/>
        <v>-12.018661059681483</v>
      </c>
      <c r="AH36">
        <f t="shared" si="4"/>
        <v>-1128.809017929098</v>
      </c>
      <c r="AI36">
        <f t="shared" si="23"/>
        <v>-1140.8276789887796</v>
      </c>
      <c r="AJ36">
        <f t="shared" si="6"/>
        <v>24.176646185221728</v>
      </c>
      <c r="AK36">
        <f t="shared" si="20"/>
        <v>16.323474385250325</v>
      </c>
      <c r="AL36">
        <f t="shared" si="24"/>
        <v>-1100.3275584183075</v>
      </c>
      <c r="AN36">
        <f t="shared" si="27"/>
        <v>0</v>
      </c>
      <c r="AO36">
        <f t="shared" si="27"/>
        <v>0</v>
      </c>
      <c r="AP36">
        <f t="shared" si="27"/>
        <v>-0.28553630790230228</v>
      </c>
      <c r="AQ36">
        <f t="shared" si="27"/>
        <v>-26.817958981101373</v>
      </c>
      <c r="AR36">
        <f t="shared" si="27"/>
        <v>-27.103495289003678</v>
      </c>
      <c r="AS36">
        <f t="shared" si="27"/>
        <v>0.57438264170263942</v>
      </c>
      <c r="AT36">
        <f t="shared" si="27"/>
        <v>0.38780897347526211</v>
      </c>
      <c r="AU36">
        <f t="shared" si="25"/>
        <v>-26.141303673825778</v>
      </c>
      <c r="AW36">
        <v>33</v>
      </c>
      <c r="AX36">
        <f>IF(Z36&gt;0, (R36*SUMPRODUCT(K36:$K$98, X36:$X$98)-K36*$AZ$3)/Z36, 0)</f>
        <v>434.77356586295849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2.1212274045307299E-2</v>
      </c>
      <c r="L37" s="2">
        <v>34</v>
      </c>
      <c r="M37" s="6">
        <v>4.9048597999999999E-2</v>
      </c>
      <c r="Q37" s="4">
        <f t="shared" si="22"/>
        <v>25</v>
      </c>
      <c r="R37">
        <f t="shared" si="0"/>
        <v>50000</v>
      </c>
      <c r="S37">
        <f t="shared" si="1"/>
        <v>411.31729021193769</v>
      </c>
      <c r="U37">
        <f t="shared" si="12"/>
        <v>4.9048597999999999E-2</v>
      </c>
      <c r="V37">
        <f t="shared" si="13"/>
        <v>0.01</v>
      </c>
      <c r="W37">
        <f t="shared" si="14"/>
        <v>0.48074644238725928</v>
      </c>
      <c r="X37">
        <f t="shared" si="15"/>
        <v>2.3579938992582841E-2</v>
      </c>
      <c r="Y37">
        <f t="shared" si="16"/>
        <v>4.8074644238725933E-3</v>
      </c>
      <c r="Z37">
        <f t="shared" si="17"/>
        <v>0.45235903897080387</v>
      </c>
      <c r="AB37">
        <f t="shared" si="18"/>
        <v>209.01584503264004</v>
      </c>
      <c r="AC37">
        <f t="shared" si="19"/>
        <v>186.06309411234736</v>
      </c>
      <c r="AE37">
        <f t="shared" si="2"/>
        <v>0</v>
      </c>
      <c r="AF37">
        <f t="shared" si="26"/>
        <v>0</v>
      </c>
      <c r="AG37">
        <f t="shared" si="26"/>
        <v>-11.308975974270098</v>
      </c>
      <c r="AH37">
        <f t="shared" si="4"/>
        <v>-1178.9969496291421</v>
      </c>
      <c r="AI37">
        <f t="shared" si="23"/>
        <v>-1190.3059256034123</v>
      </c>
      <c r="AJ37">
        <f t="shared" si="6"/>
        <v>22.952750920292686</v>
      </c>
      <c r="AK37">
        <f t="shared" si="20"/>
        <v>14.631109152284804</v>
      </c>
      <c r="AL37">
        <f t="shared" si="24"/>
        <v>-1152.7220655308349</v>
      </c>
      <c r="AN37">
        <f t="shared" si="27"/>
        <v>0</v>
      </c>
      <c r="AO37">
        <f t="shared" si="27"/>
        <v>0</v>
      </c>
      <c r="AP37">
        <f t="shared" si="27"/>
        <v>-0.23988909753801343</v>
      </c>
      <c r="AQ37">
        <f t="shared" si="27"/>
        <v>-25.009206394114727</v>
      </c>
      <c r="AR37">
        <f t="shared" si="27"/>
        <v>-25.249095491652746</v>
      </c>
      <c r="AS37">
        <f t="shared" si="27"/>
        <v>0.48688004261492779</v>
      </c>
      <c r="AT37">
        <f t="shared" si="27"/>
        <v>0.31035909692506902</v>
      </c>
      <c r="AU37">
        <f t="shared" si="25"/>
        <v>-24.451856352112749</v>
      </c>
      <c r="AW37">
        <v>34</v>
      </c>
      <c r="AX37">
        <f>IF(Z37&gt;0, (R37*SUMPRODUCT(K37:$K$98, X37:$X$98)-K37*$AZ$3)/Z37, 0)</f>
        <v>411.31729021193769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1.8939530397595803E-2</v>
      </c>
      <c r="L38" s="2">
        <v>35</v>
      </c>
      <c r="M38" s="6">
        <v>5.4278005999999997E-2</v>
      </c>
      <c r="Q38" s="4">
        <f t="shared" si="22"/>
        <v>25</v>
      </c>
      <c r="R38">
        <f t="shared" si="0"/>
        <v>50000</v>
      </c>
      <c r="S38">
        <f t="shared" si="1"/>
        <v>388.64125805928319</v>
      </c>
      <c r="U38">
        <f t="shared" si="12"/>
        <v>5.4278005999999997E-2</v>
      </c>
      <c r="V38">
        <f t="shared" si="13"/>
        <v>0.01</v>
      </c>
      <c r="W38">
        <f t="shared" si="14"/>
        <v>0.45235903897080387</v>
      </c>
      <c r="X38">
        <f t="shared" si="15"/>
        <v>2.4553146631411525E-2</v>
      </c>
      <c r="Y38">
        <f t="shared" si="16"/>
        <v>4.5235903897080385E-3</v>
      </c>
      <c r="Z38">
        <f t="shared" si="17"/>
        <v>0.4232823019496843</v>
      </c>
      <c r="AB38">
        <f t="shared" si="18"/>
        <v>186.06309411234736</v>
      </c>
      <c r="AC38">
        <f t="shared" si="19"/>
        <v>164.50496634395469</v>
      </c>
      <c r="AE38">
        <f t="shared" si="2"/>
        <v>0</v>
      </c>
      <c r="AF38">
        <f t="shared" si="26"/>
        <v>0</v>
      </c>
      <c r="AG38">
        <f t="shared" si="26"/>
        <v>-10.582057548742107</v>
      </c>
      <c r="AH38">
        <f t="shared" si="4"/>
        <v>-1227.6573315705762</v>
      </c>
      <c r="AI38">
        <f t="shared" si="23"/>
        <v>-1238.2393891193183</v>
      </c>
      <c r="AJ38">
        <f t="shared" si="6"/>
        <v>21.558127768392666</v>
      </c>
      <c r="AK38">
        <f t="shared" si="20"/>
        <v>13.024416587864316</v>
      </c>
      <c r="AL38">
        <f t="shared" si="24"/>
        <v>-1203.6568447630611</v>
      </c>
      <c r="AN38">
        <f t="shared" si="27"/>
        <v>0</v>
      </c>
      <c r="AO38">
        <f t="shared" si="27"/>
        <v>0</v>
      </c>
      <c r="AP38">
        <f t="shared" si="27"/>
        <v>-0.20041920061350926</v>
      </c>
      <c r="AQ38">
        <f t="shared" si="27"/>
        <v>-23.251253349112275</v>
      </c>
      <c r="AR38">
        <f t="shared" si="27"/>
        <v>-23.451672549725785</v>
      </c>
      <c r="AS38">
        <f t="shared" si="27"/>
        <v>0.40830081618472708</v>
      </c>
      <c r="AT38">
        <f t="shared" si="27"/>
        <v>0.24667633387680721</v>
      </c>
      <c r="AU38">
        <f t="shared" si="25"/>
        <v>-22.796695399664248</v>
      </c>
      <c r="AW38">
        <v>35</v>
      </c>
      <c r="AX38">
        <f>IF(Z38&gt;0, (R38*SUMPRODUCT(K38:$K$98, X38:$X$98)-K38*$AZ$3)/Z38, 0)</f>
        <v>388.64125805928319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1.6910294997853393E-2</v>
      </c>
      <c r="L39" s="2">
        <v>36</v>
      </c>
      <c r="M39" s="6">
        <v>6.0174738999999998E-2</v>
      </c>
      <c r="Q39" s="4">
        <f t="shared" si="22"/>
        <v>25</v>
      </c>
      <c r="R39">
        <f t="shared" si="0"/>
        <v>50000</v>
      </c>
      <c r="S39">
        <f t="shared" si="1"/>
        <v>366.72482109666004</v>
      </c>
      <c r="U39">
        <f t="shared" si="12"/>
        <v>6.0174738999999998E-2</v>
      </c>
      <c r="V39">
        <f t="shared" si="13"/>
        <v>0.01</v>
      </c>
      <c r="W39">
        <f t="shared" si="14"/>
        <v>0.4232823019496843</v>
      </c>
      <c r="X39">
        <f t="shared" si="15"/>
        <v>2.5470902043141442E-2</v>
      </c>
      <c r="Y39">
        <f t="shared" si="16"/>
        <v>4.2328230194968435E-3</v>
      </c>
      <c r="Z39">
        <f t="shared" si="17"/>
        <v>0.39357857688704601</v>
      </c>
      <c r="AB39">
        <f t="shared" si="18"/>
        <v>164.50496634395469</v>
      </c>
      <c r="AC39">
        <f t="shared" si="19"/>
        <v>144.33503319638001</v>
      </c>
      <c r="AE39">
        <f t="shared" si="2"/>
        <v>0</v>
      </c>
      <c r="AF39">
        <f t="shared" si="26"/>
        <v>0</v>
      </c>
      <c r="AG39">
        <f t="shared" si="26"/>
        <v>-9.8394644221761496</v>
      </c>
      <c r="AH39">
        <f t="shared" si="4"/>
        <v>-1273.5451021570721</v>
      </c>
      <c r="AI39">
        <f t="shared" si="23"/>
        <v>-1283.3845665792483</v>
      </c>
      <c r="AJ39">
        <f t="shared" si="6"/>
        <v>20.169933147574682</v>
      </c>
      <c r="AK39">
        <f t="shared" si="20"/>
        <v>11.515347644076829</v>
      </c>
      <c r="AL39">
        <f t="shared" si="24"/>
        <v>-1251.6992857875966</v>
      </c>
      <c r="AN39">
        <f t="shared" si="27"/>
        <v>0</v>
      </c>
      <c r="AO39">
        <f t="shared" si="27"/>
        <v>0</v>
      </c>
      <c r="AP39">
        <f t="shared" si="27"/>
        <v>-0.16638824599988178</v>
      </c>
      <c r="AQ39">
        <f t="shared" si="27"/>
        <v>-21.536023370547422</v>
      </c>
      <c r="AR39">
        <f t="shared" si="27"/>
        <v>-21.702411616547305</v>
      </c>
      <c r="AS39">
        <f t="shared" si="27"/>
        <v>0.34107951961246946</v>
      </c>
      <c r="AT39">
        <f t="shared" si="27"/>
        <v>0.19472792566417527</v>
      </c>
      <c r="AU39">
        <f t="shared" si="25"/>
        <v>-21.166604171270659</v>
      </c>
      <c r="AW39">
        <v>36</v>
      </c>
      <c r="AX39">
        <f>IF(Z39&gt;0, (R39*SUMPRODUCT(K39:$K$98, X39:$X$98)-K39*$AZ$3)/Z39, 0)</f>
        <v>366.72482109666004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1.5098477676654815E-2</v>
      </c>
      <c r="L40" s="2">
        <v>37</v>
      </c>
      <c r="M40" s="6">
        <v>6.6923788999999997E-2</v>
      </c>
      <c r="Q40" s="4">
        <f t="shared" si="22"/>
        <v>25</v>
      </c>
      <c r="R40">
        <f t="shared" si="0"/>
        <v>50000</v>
      </c>
      <c r="S40">
        <f t="shared" si="1"/>
        <v>345.57980845983661</v>
      </c>
      <c r="U40">
        <f t="shared" si="12"/>
        <v>6.6923788999999997E-2</v>
      </c>
      <c r="V40">
        <f t="shared" si="13"/>
        <v>0.01</v>
      </c>
      <c r="W40">
        <f t="shared" si="14"/>
        <v>0.39357857688704601</v>
      </c>
      <c r="X40">
        <f t="shared" si="15"/>
        <v>2.6339769634508944E-2</v>
      </c>
      <c r="Y40">
        <f t="shared" si="16"/>
        <v>3.9357857688704602E-3</v>
      </c>
      <c r="Z40">
        <f t="shared" si="17"/>
        <v>0.36330302148366661</v>
      </c>
      <c r="AB40">
        <f t="shared" si="18"/>
        <v>144.33503319638001</v>
      </c>
      <c r="AC40">
        <f t="shared" si="19"/>
        <v>125.55018857720542</v>
      </c>
      <c r="AE40">
        <f t="shared" si="2"/>
        <v>0</v>
      </c>
      <c r="AF40">
        <f t="shared" si="26"/>
        <v>0</v>
      </c>
      <c r="AG40">
        <f t="shared" si="26"/>
        <v>-9.0825755370916657</v>
      </c>
      <c r="AH40">
        <f t="shared" si="4"/>
        <v>-1316.9884817254472</v>
      </c>
      <c r="AI40">
        <f t="shared" si="23"/>
        <v>-1326.0710572625389</v>
      </c>
      <c r="AJ40">
        <f t="shared" si="6"/>
        <v>18.784844619174592</v>
      </c>
      <c r="AK40">
        <f t="shared" si="20"/>
        <v>10.103452323746602</v>
      </c>
      <c r="AL40">
        <f t="shared" si="24"/>
        <v>-1297.1827603196177</v>
      </c>
      <c r="AN40">
        <f t="shared" si="27"/>
        <v>0</v>
      </c>
      <c r="AO40">
        <f t="shared" si="27"/>
        <v>0</v>
      </c>
      <c r="AP40">
        <f t="shared" si="27"/>
        <v>-0.13713306399330963</v>
      </c>
      <c r="AQ40">
        <f t="shared" si="27"/>
        <v>-19.884521191743183</v>
      </c>
      <c r="AR40">
        <f t="shared" si="27"/>
        <v>-20.021654255736493</v>
      </c>
      <c r="AS40">
        <f t="shared" si="27"/>
        <v>0.28362255714203688</v>
      </c>
      <c r="AT40">
        <f t="shared" si="27"/>
        <v>0.15254674936723428</v>
      </c>
      <c r="AU40">
        <f t="shared" si="25"/>
        <v>-19.585484949227222</v>
      </c>
      <c r="AW40">
        <v>37</v>
      </c>
      <c r="AX40">
        <f>IF(Z40&gt;0, (R40*SUMPRODUCT(K40:$K$98, X40:$X$98)-K40*$AZ$3)/Z40, 0)</f>
        <v>345.57980845983661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1.348078363987037E-2</v>
      </c>
      <c r="L41" s="2">
        <v>38</v>
      </c>
      <c r="M41" s="6">
        <v>7.4711050000000001E-2</v>
      </c>
      <c r="Q41" s="4">
        <f t="shared" si="22"/>
        <v>25</v>
      </c>
      <c r="R41">
        <f t="shared" si="0"/>
        <v>50000</v>
      </c>
      <c r="S41">
        <f t="shared" si="1"/>
        <v>325.15253979919243</v>
      </c>
      <c r="U41">
        <f t="shared" si="12"/>
        <v>7.4711050000000001E-2</v>
      </c>
      <c r="V41">
        <f t="shared" si="13"/>
        <v>0.01</v>
      </c>
      <c r="W41">
        <f t="shared" si="14"/>
        <v>0.36330302148366661</v>
      </c>
      <c r="X41">
        <f t="shared" si="15"/>
        <v>2.714275020321729E-2</v>
      </c>
      <c r="Y41">
        <f t="shared" si="16"/>
        <v>3.633030214836666E-3</v>
      </c>
      <c r="Z41">
        <f t="shared" si="17"/>
        <v>0.33252724106561266</v>
      </c>
      <c r="AB41">
        <f t="shared" si="18"/>
        <v>125.55018857720542</v>
      </c>
      <c r="AC41">
        <f t="shared" si="19"/>
        <v>108.12207698490228</v>
      </c>
      <c r="AE41">
        <f t="shared" si="2"/>
        <v>0</v>
      </c>
      <c r="AF41">
        <f t="shared" si="26"/>
        <v>0</v>
      </c>
      <c r="AG41">
        <f t="shared" si="26"/>
        <v>-8.3131810266403168</v>
      </c>
      <c r="AH41">
        <f t="shared" si="4"/>
        <v>-1357.1375101608646</v>
      </c>
      <c r="AI41">
        <f t="shared" si="23"/>
        <v>-1365.4506911875048</v>
      </c>
      <c r="AJ41">
        <f t="shared" si="6"/>
        <v>17.428111592303139</v>
      </c>
      <c r="AK41">
        <f t="shared" si="20"/>
        <v>8.7885132004043793</v>
      </c>
      <c r="AL41">
        <f t="shared" si="24"/>
        <v>-1339.2340663947973</v>
      </c>
      <c r="AN41">
        <f t="shared" si="27"/>
        <v>0</v>
      </c>
      <c r="AO41">
        <f t="shared" si="27"/>
        <v>0</v>
      </c>
      <c r="AP41">
        <f t="shared" si="27"/>
        <v>-0.11206819477921355</v>
      </c>
      <c r="AQ41">
        <f t="shared" si="27"/>
        <v>-18.29527714403099</v>
      </c>
      <c r="AR41">
        <f t="shared" si="27"/>
        <v>-18.407345338810202</v>
      </c>
      <c r="AS41">
        <f t="shared" si="27"/>
        <v>0.23494460162735531</v>
      </c>
      <c r="AT41">
        <f t="shared" si="27"/>
        <v>0.11847604497079614</v>
      </c>
      <c r="AU41">
        <f t="shared" si="25"/>
        <v>-18.053924692212053</v>
      </c>
      <c r="AW41">
        <v>38</v>
      </c>
      <c r="AX41">
        <f>IF(Z41&gt;0, (R41*SUMPRODUCT(K41:$K$98, X41:$X$98)-K41*$AZ$3)/Z41, 0)</f>
        <v>325.15253979919243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1.2036413964169972E-2</v>
      </c>
      <c r="L42" s="2">
        <v>39</v>
      </c>
      <c r="M42" s="6">
        <v>8.3689026999999999E-2</v>
      </c>
      <c r="Q42" s="4">
        <f t="shared" si="22"/>
        <v>25</v>
      </c>
      <c r="R42">
        <f t="shared" si="0"/>
        <v>50000</v>
      </c>
      <c r="S42">
        <f t="shared" si="1"/>
        <v>305.33589940507829</v>
      </c>
      <c r="U42">
        <f t="shared" si="12"/>
        <v>8.3689026999999999E-2</v>
      </c>
      <c r="V42">
        <f t="shared" si="13"/>
        <v>0.01</v>
      </c>
      <c r="W42">
        <f t="shared" si="14"/>
        <v>0.33252724106561266</v>
      </c>
      <c r="X42">
        <f t="shared" si="15"/>
        <v>2.7828881255775567E-2</v>
      </c>
      <c r="Y42">
        <f t="shared" si="16"/>
        <v>3.3252724106561265E-3</v>
      </c>
      <c r="Z42">
        <f t="shared" si="17"/>
        <v>0.30137308739918095</v>
      </c>
      <c r="AB42">
        <f t="shared" si="18"/>
        <v>108.12207698490228</v>
      </c>
      <c r="AC42">
        <f t="shared" si="19"/>
        <v>92.020022697514179</v>
      </c>
      <c r="AE42">
        <f t="shared" si="2"/>
        <v>0</v>
      </c>
      <c r="AF42">
        <f t="shared" si="26"/>
        <v>0</v>
      </c>
      <c r="AG42">
        <f t="shared" si="26"/>
        <v>-7.5343271849795235</v>
      </c>
      <c r="AH42">
        <f t="shared" si="4"/>
        <v>-1391.4440627887784</v>
      </c>
      <c r="AI42">
        <f t="shared" si="23"/>
        <v>-1398.9783899737579</v>
      </c>
      <c r="AJ42">
        <f t="shared" si="6"/>
        <v>16.1020542873881</v>
      </c>
      <c r="AK42">
        <f t="shared" si="20"/>
        <v>7.5685453889431606</v>
      </c>
      <c r="AL42">
        <f t="shared" si="24"/>
        <v>-1375.3077902974267</v>
      </c>
      <c r="AN42">
        <f t="shared" si="27"/>
        <v>0</v>
      </c>
      <c r="AO42">
        <f t="shared" si="27"/>
        <v>0</v>
      </c>
      <c r="AP42">
        <f t="shared" si="27"/>
        <v>-9.0686280939912975E-2</v>
      </c>
      <c r="AQ42">
        <f t="shared" si="27"/>
        <v>-16.747996747712254</v>
      </c>
      <c r="AR42">
        <f t="shared" si="27"/>
        <v>-16.838683028652163</v>
      </c>
      <c r="AS42">
        <f t="shared" si="27"/>
        <v>0.19381099107654109</v>
      </c>
      <c r="AT42">
        <f t="shared" si="27"/>
        <v>9.1098145407929709E-2</v>
      </c>
      <c r="AU42">
        <f t="shared" si="25"/>
        <v>-16.553773892167694</v>
      </c>
      <c r="AW42">
        <v>39</v>
      </c>
      <c r="AX42">
        <f>IF(Z42&gt;0, (R42*SUMPRODUCT(K42:$K$98, X42:$X$98)-K42*$AZ$3)/Z42, 0)</f>
        <v>305.33589940507829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1.0746798182294617E-2</v>
      </c>
      <c r="L43" s="2">
        <v>40</v>
      </c>
      <c r="M43" s="6">
        <v>9.4384723000000004E-2</v>
      </c>
      <c r="Q43" s="4">
        <f t="shared" si="22"/>
        <v>25</v>
      </c>
      <c r="R43">
        <f t="shared" si="0"/>
        <v>50000</v>
      </c>
      <c r="S43">
        <f t="shared" si="1"/>
        <v>286.12877816641804</v>
      </c>
      <c r="U43">
        <f t="shared" si="12"/>
        <v>9.4384723000000004E-2</v>
      </c>
      <c r="V43">
        <f t="shared" si="13"/>
        <v>0.01</v>
      </c>
      <c r="W43">
        <f t="shared" si="14"/>
        <v>0.30137308739918095</v>
      </c>
      <c r="X43">
        <f t="shared" si="15"/>
        <v>2.8445015373826484E-2</v>
      </c>
      <c r="Y43">
        <f t="shared" si="16"/>
        <v>3.0137308739918095E-3</v>
      </c>
      <c r="Z43">
        <f t="shared" si="17"/>
        <v>0.26991434115136265</v>
      </c>
      <c r="AB43">
        <f t="shared" si="18"/>
        <v>92.020022697514179</v>
      </c>
      <c r="AC43">
        <f t="shared" si="19"/>
        <v>77.230260643233123</v>
      </c>
      <c r="AE43">
        <f t="shared" si="2"/>
        <v>0</v>
      </c>
      <c r="AF43">
        <f t="shared" si="26"/>
        <v>0</v>
      </c>
      <c r="AG43">
        <f t="shared" si="26"/>
        <v>-6.7478585287840662</v>
      </c>
      <c r="AH43">
        <f t="shared" si="4"/>
        <v>-1422.2507686913243</v>
      </c>
      <c r="AI43">
        <f t="shared" si="23"/>
        <v>-1428.9986272201083</v>
      </c>
      <c r="AJ43">
        <f t="shared" si="6"/>
        <v>14.789762054281056</v>
      </c>
      <c r="AK43">
        <f t="shared" si="20"/>
        <v>6.4414015888259932</v>
      </c>
      <c r="AL43">
        <f t="shared" si="24"/>
        <v>-1407.7674635770013</v>
      </c>
      <c r="AN43">
        <f t="shared" si="27"/>
        <v>0</v>
      </c>
      <c r="AO43">
        <f t="shared" si="27"/>
        <v>0</v>
      </c>
      <c r="AP43">
        <f t="shared" si="27"/>
        <v>-7.2517873771517832E-2</v>
      </c>
      <c r="AQ43">
        <f t="shared" si="27"/>
        <v>-15.284641975739046</v>
      </c>
      <c r="AR43">
        <f t="shared" si="27"/>
        <v>-15.357159849510563</v>
      </c>
      <c r="AS43">
        <f t="shared" si="27"/>
        <v>0.15894258796151756</v>
      </c>
      <c r="AT43">
        <f t="shared" si="27"/>
        <v>6.9224442886224841E-2</v>
      </c>
      <c r="AU43">
        <f t="shared" si="25"/>
        <v>-15.128992818662821</v>
      </c>
      <c r="AW43">
        <v>40</v>
      </c>
      <c r="AX43">
        <f>IF(Z43&gt;0, (R43*SUMPRODUCT(K43:$K$98, X43:$X$98)-K43*$AZ$3)/Z43, 0)</f>
        <v>286.12877816641804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9.5953555199059081E-3</v>
      </c>
      <c r="L44" s="2">
        <v>41</v>
      </c>
      <c r="M44" s="6">
        <v>0.106719178</v>
      </c>
      <c r="Q44" s="4">
        <f t="shared" si="22"/>
        <v>25</v>
      </c>
      <c r="R44">
        <f t="shared" si="0"/>
        <v>50000</v>
      </c>
      <c r="S44">
        <f t="shared" si="1"/>
        <v>267.1616100640278</v>
      </c>
      <c r="U44">
        <f t="shared" si="12"/>
        <v>0.106719178</v>
      </c>
      <c r="V44">
        <f t="shared" si="13"/>
        <v>0.01</v>
      </c>
      <c r="W44">
        <f t="shared" si="14"/>
        <v>0.26991434115136265</v>
      </c>
      <c r="X44">
        <f t="shared" si="15"/>
        <v>2.8805036618084996E-2</v>
      </c>
      <c r="Y44">
        <f t="shared" si="16"/>
        <v>2.6991434115136263E-3</v>
      </c>
      <c r="Z44">
        <f t="shared" si="17"/>
        <v>0.23841016112176402</v>
      </c>
      <c r="AB44">
        <f t="shared" si="18"/>
        <v>77.230260643233123</v>
      </c>
      <c r="AC44">
        <f t="shared" si="19"/>
        <v>63.694042500914762</v>
      </c>
      <c r="AE44">
        <f t="shared" si="2"/>
        <v>0</v>
      </c>
      <c r="AF44">
        <f t="shared" si="26"/>
        <v>0</v>
      </c>
      <c r="AG44">
        <f t="shared" si="26"/>
        <v>-5.9602540280441003</v>
      </c>
      <c r="AH44">
        <f t="shared" si="4"/>
        <v>-1440.2518309042498</v>
      </c>
      <c r="AI44">
        <f t="shared" si="23"/>
        <v>-1446.2120849322939</v>
      </c>
      <c r="AJ44">
        <f t="shared" si="6"/>
        <v>13.536218142318361</v>
      </c>
      <c r="AK44">
        <f t="shared" si="20"/>
        <v>5.4061182450263194</v>
      </c>
      <c r="AL44">
        <f t="shared" si="24"/>
        <v>-1427.2697485449492</v>
      </c>
      <c r="AN44">
        <f t="shared" si="27"/>
        <v>0</v>
      </c>
      <c r="AO44">
        <f t="shared" si="27"/>
        <v>0</v>
      </c>
      <c r="AP44">
        <f t="shared" si="27"/>
        <v>-5.7190756388034378E-2</v>
      </c>
      <c r="AQ44">
        <f t="shared" si="27"/>
        <v>-13.819728355721685</v>
      </c>
      <c r="AR44">
        <f t="shared" si="27"/>
        <v>-13.876919112109718</v>
      </c>
      <c r="AS44">
        <f t="shared" si="27"/>
        <v>0.12988482547054497</v>
      </c>
      <c r="AT44">
        <f t="shared" si="27"/>
        <v>5.1873626543677338E-2</v>
      </c>
      <c r="AU44">
        <f t="shared" si="25"/>
        <v>-13.695160660095496</v>
      </c>
      <c r="AW44">
        <v>41</v>
      </c>
      <c r="AX44">
        <f>IF(Z44&gt;0, (R44*SUMPRODUCT(K44:$K$98, X44:$X$98)-K44*$AZ$3)/Z44, 0)</f>
        <v>267.1616100640278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8.5672817142017025E-3</v>
      </c>
      <c r="L45" s="2">
        <v>42</v>
      </c>
      <c r="M45" s="6">
        <v>0.12088460199999999</v>
      </c>
      <c r="Q45" s="4">
        <f t="shared" si="22"/>
        <v>25</v>
      </c>
      <c r="R45">
        <f t="shared" si="0"/>
        <v>50000</v>
      </c>
      <c r="S45">
        <f t="shared" si="1"/>
        <v>248.23326174730337</v>
      </c>
      <c r="U45">
        <f t="shared" si="12"/>
        <v>0.12088460199999999</v>
      </c>
      <c r="V45">
        <f t="shared" si="13"/>
        <v>0.01</v>
      </c>
      <c r="W45">
        <f t="shared" si="14"/>
        <v>0.23841016112176402</v>
      </c>
      <c r="X45">
        <f t="shared" si="15"/>
        <v>2.8820117439960317E-2</v>
      </c>
      <c r="Y45">
        <f t="shared" si="16"/>
        <v>2.3841016112176403E-3</v>
      </c>
      <c r="Z45">
        <f t="shared" si="17"/>
        <v>0.20720594207058607</v>
      </c>
      <c r="AB45">
        <f t="shared" si="18"/>
        <v>63.694042500914762</v>
      </c>
      <c r="AC45">
        <f t="shared" si="19"/>
        <v>51.43540685360437</v>
      </c>
      <c r="AE45">
        <f t="shared" si="2"/>
        <v>0</v>
      </c>
      <c r="AF45">
        <f t="shared" si="26"/>
        <v>0</v>
      </c>
      <c r="AG45">
        <f t="shared" si="26"/>
        <v>-5.1801485517646517</v>
      </c>
      <c r="AH45">
        <f t="shared" si="4"/>
        <v>-1441.0058719980159</v>
      </c>
      <c r="AI45">
        <f t="shared" si="23"/>
        <v>-1446.1860205497806</v>
      </c>
      <c r="AJ45">
        <f t="shared" si="6"/>
        <v>12.258635647310392</v>
      </c>
      <c r="AK45">
        <f t="shared" si="20"/>
        <v>4.4585829750640338</v>
      </c>
      <c r="AL45">
        <f t="shared" si="24"/>
        <v>-1429.468801927406</v>
      </c>
      <c r="AN45">
        <f t="shared" si="27"/>
        <v>0</v>
      </c>
      <c r="AO45">
        <f t="shared" si="27"/>
        <v>0</v>
      </c>
      <c r="AP45">
        <f t="shared" si="27"/>
        <v>-4.4379791964381729E-2</v>
      </c>
      <c r="AQ45">
        <f t="shared" si="27"/>
        <v>-12.34550325722588</v>
      </c>
      <c r="AR45">
        <f t="shared" si="27"/>
        <v>-12.389883049190262</v>
      </c>
      <c r="AS45">
        <f t="shared" si="27"/>
        <v>0.10502318502226347</v>
      </c>
      <c r="AT45">
        <f t="shared" si="27"/>
        <v>3.8197936393517123E-2</v>
      </c>
      <c r="AU45">
        <f t="shared" si="25"/>
        <v>-12.246661927774481</v>
      </c>
      <c r="AW45">
        <v>42</v>
      </c>
      <c r="AX45">
        <f>IF(Z45&gt;0, (R45*SUMPRODUCT(K45:$K$98, X45:$X$98)-K45*$AZ$3)/Z45, 0)</f>
        <v>248.23326174730337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7.6493586733943769E-3</v>
      </c>
      <c r="L46" s="2">
        <v>43</v>
      </c>
      <c r="M46" s="6">
        <v>0.13724737000000001</v>
      </c>
      <c r="Q46" s="4">
        <f t="shared" si="22"/>
        <v>25</v>
      </c>
      <c r="R46">
        <f t="shared" si="0"/>
        <v>50000</v>
      </c>
      <c r="S46">
        <f t="shared" si="1"/>
        <v>229.11594535209781</v>
      </c>
      <c r="U46">
        <f t="shared" si="12"/>
        <v>0.13724737000000001</v>
      </c>
      <c r="V46">
        <f t="shared" si="13"/>
        <v>0.01</v>
      </c>
      <c r="W46">
        <f t="shared" si="14"/>
        <v>0.20720594207058607</v>
      </c>
      <c r="X46">
        <f t="shared" si="15"/>
        <v>2.8438470597560293E-2</v>
      </c>
      <c r="Y46">
        <f t="shared" si="16"/>
        <v>2.0720594207058606E-3</v>
      </c>
      <c r="Z46">
        <f t="shared" si="17"/>
        <v>0.17669541205231989</v>
      </c>
      <c r="AB46">
        <f t="shared" si="18"/>
        <v>51.43540685360437</v>
      </c>
      <c r="AC46">
        <f t="shared" si="19"/>
        <v>40.483736371745728</v>
      </c>
      <c r="AE46">
        <f t="shared" si="2"/>
        <v>0</v>
      </c>
      <c r="AF46">
        <f t="shared" si="26"/>
        <v>0</v>
      </c>
      <c r="AG46">
        <f t="shared" si="26"/>
        <v>-4.4173853013079976</v>
      </c>
      <c r="AH46">
        <f t="shared" si="4"/>
        <v>-1421.9235298780147</v>
      </c>
      <c r="AI46">
        <f t="shared" si="23"/>
        <v>-1426.3409151793228</v>
      </c>
      <c r="AJ46">
        <f t="shared" si="6"/>
        <v>10.951670481858642</v>
      </c>
      <c r="AK46">
        <f t="shared" si="20"/>
        <v>3.6004784797523062</v>
      </c>
      <c r="AL46">
        <f t="shared" si="24"/>
        <v>-1411.7887662177118</v>
      </c>
      <c r="AN46">
        <f t="shared" si="27"/>
        <v>0</v>
      </c>
      <c r="AO46">
        <f t="shared" si="27"/>
        <v>0</v>
      </c>
      <c r="AP46">
        <f t="shared" si="27"/>
        <v>-3.3790164568285166E-2</v>
      </c>
      <c r="AQ46">
        <f t="shared" si="27"/>
        <v>-10.87680308617594</v>
      </c>
      <c r="AR46">
        <f t="shared" si="27"/>
        <v>-10.910593250744226</v>
      </c>
      <c r="AS46">
        <f t="shared" si="27"/>
        <v>8.3773255588562578E-2</v>
      </c>
      <c r="AT46">
        <f t="shared" si="27"/>
        <v>2.7541351287463104E-2</v>
      </c>
      <c r="AU46">
        <f t="shared" si="25"/>
        <v>-10.799278643868201</v>
      </c>
      <c r="AW46">
        <v>43</v>
      </c>
      <c r="AX46">
        <f>IF(Z46&gt;0, (R46*SUMPRODUCT(K46:$K$98, X46:$X$98)-K46*$AZ$3)/Z46, 0)</f>
        <v>229.11594535209781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6.8297845298164071E-3</v>
      </c>
      <c r="L47" s="2">
        <v>44</v>
      </c>
      <c r="M47" s="6">
        <v>0.155543078</v>
      </c>
      <c r="Q47" s="4">
        <f t="shared" si="22"/>
        <v>25</v>
      </c>
      <c r="R47">
        <f t="shared" si="0"/>
        <v>50000</v>
      </c>
      <c r="S47">
        <f t="shared" si="1"/>
        <v>209.24064962038437</v>
      </c>
      <c r="U47">
        <f t="shared" si="12"/>
        <v>0.155543078</v>
      </c>
      <c r="V47">
        <f t="shared" si="13"/>
        <v>0.01</v>
      </c>
      <c r="W47">
        <f t="shared" si="14"/>
        <v>0.17669541205231989</v>
      </c>
      <c r="X47">
        <f t="shared" si="15"/>
        <v>2.7483748259096132E-2</v>
      </c>
      <c r="Y47">
        <f t="shared" si="16"/>
        <v>1.7669541205231989E-3</v>
      </c>
      <c r="Z47">
        <f t="shared" si="17"/>
        <v>0.14744470967270057</v>
      </c>
      <c r="AB47">
        <f t="shared" si="18"/>
        <v>40.483736371745728</v>
      </c>
      <c r="AC47">
        <f t="shared" si="19"/>
        <v>30.85142683500484</v>
      </c>
      <c r="AE47">
        <f t="shared" si="2"/>
        <v>0</v>
      </c>
      <c r="AF47">
        <f t="shared" si="26"/>
        <v>0</v>
      </c>
      <c r="AG47">
        <f t="shared" si="26"/>
        <v>-3.6861177418175144</v>
      </c>
      <c r="AH47">
        <f t="shared" si="4"/>
        <v>-1374.1874129548066</v>
      </c>
      <c r="AI47">
        <f t="shared" si="23"/>
        <v>-1377.8735306966241</v>
      </c>
      <c r="AJ47">
        <f t="shared" si="6"/>
        <v>9.6323095367408875</v>
      </c>
      <c r="AK47">
        <f t="shared" si="20"/>
        <v>2.8338615460222014</v>
      </c>
      <c r="AL47">
        <f t="shared" si="24"/>
        <v>-1365.407359613861</v>
      </c>
      <c r="AN47">
        <f t="shared" si="27"/>
        <v>0</v>
      </c>
      <c r="AO47">
        <f t="shared" si="27"/>
        <v>0</v>
      </c>
      <c r="AP47">
        <f t="shared" si="27"/>
        <v>-2.5175389928147048E-2</v>
      </c>
      <c r="AQ47">
        <f t="shared" si="27"/>
        <v>-9.3854039340671687</v>
      </c>
      <c r="AR47">
        <f t="shared" si="27"/>
        <v>-9.4105793239953162</v>
      </c>
      <c r="AS47">
        <f t="shared" si="27"/>
        <v>6.5786598660435958E-2</v>
      </c>
      <c r="AT47">
        <f t="shared" si="27"/>
        <v>1.9354663746664037E-2</v>
      </c>
      <c r="AU47">
        <f t="shared" si="25"/>
        <v>-9.3254380615882155</v>
      </c>
      <c r="AW47">
        <v>44</v>
      </c>
      <c r="AX47">
        <f>IF(Z47&gt;0, (R47*SUMPRODUCT(K47:$K$98, X47:$X$98)-K47*$AZ$3)/Z47, 0)</f>
        <v>209.24064962038437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6.0980219016217915E-3</v>
      </c>
      <c r="L48" s="2">
        <v>45</v>
      </c>
      <c r="M48" s="6">
        <v>0.175905283</v>
      </c>
      <c r="Q48" s="4">
        <f t="shared" si="22"/>
        <v>25</v>
      </c>
      <c r="R48">
        <f t="shared" si="0"/>
        <v>50000</v>
      </c>
      <c r="S48">
        <f t="shared" si="1"/>
        <v>188.08992061383054</v>
      </c>
      <c r="U48">
        <f t="shared" si="12"/>
        <v>0.175905283</v>
      </c>
      <c r="V48">
        <f t="shared" si="13"/>
        <v>0.01</v>
      </c>
      <c r="W48">
        <f t="shared" si="14"/>
        <v>0.14744470967270057</v>
      </c>
      <c r="X48">
        <f t="shared" si="15"/>
        <v>2.5936303381829229E-2</v>
      </c>
      <c r="Y48">
        <f t="shared" si="16"/>
        <v>1.4744470967270058E-3</v>
      </c>
      <c r="Z48">
        <f t="shared" si="17"/>
        <v>0.12003395919414434</v>
      </c>
      <c r="AB48">
        <f t="shared" si="18"/>
        <v>30.85142683500484</v>
      </c>
      <c r="AC48">
        <f t="shared" si="19"/>
        <v>22.577177855790381</v>
      </c>
      <c r="AE48">
        <f t="shared" si="2"/>
        <v>0</v>
      </c>
      <c r="AF48">
        <f t="shared" si="26"/>
        <v>0</v>
      </c>
      <c r="AG48">
        <f t="shared" si="26"/>
        <v>-3.0008489798536084</v>
      </c>
      <c r="AH48">
        <f t="shared" si="4"/>
        <v>-1296.8151690914615</v>
      </c>
      <c r="AI48">
        <f t="shared" si="23"/>
        <v>-1299.8160180713151</v>
      </c>
      <c r="AJ48">
        <f t="shared" si="6"/>
        <v>8.2742489792144589</v>
      </c>
      <c r="AK48">
        <f t="shared" si="20"/>
        <v>2.1595998784503392</v>
      </c>
      <c r="AL48">
        <f t="shared" si="24"/>
        <v>-1289.3821692136503</v>
      </c>
      <c r="AN48">
        <f t="shared" si="27"/>
        <v>0</v>
      </c>
      <c r="AO48">
        <f t="shared" si="27"/>
        <v>0</v>
      </c>
      <c r="AP48">
        <f t="shared" si="27"/>
        <v>-1.8299242802606714E-2</v>
      </c>
      <c r="AQ48">
        <f t="shared" si="27"/>
        <v>-7.9080073034750988</v>
      </c>
      <c r="AR48">
        <f t="shared" si="27"/>
        <v>-7.9263065462777051</v>
      </c>
      <c r="AS48">
        <f t="shared" si="27"/>
        <v>5.0456551494721523E-2</v>
      </c>
      <c r="AT48">
        <f t="shared" si="27"/>
        <v>1.3169287357529928E-2</v>
      </c>
      <c r="AU48">
        <f t="shared" si="25"/>
        <v>-7.8626807074254543</v>
      </c>
      <c r="AW48">
        <v>45</v>
      </c>
      <c r="AX48">
        <f>IF(Z48&gt;0, (R48*SUMPRODUCT(K48:$K$98, X48:$X$98)-K48*$AZ$3)/Z48, 0)</f>
        <v>188.08992061383054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5.4446624121623132E-3</v>
      </c>
      <c r="L49" s="2">
        <v>46</v>
      </c>
      <c r="M49" s="6">
        <v>0.19813004200000001</v>
      </c>
      <c r="Q49" s="4">
        <f t="shared" si="22"/>
        <v>25</v>
      </c>
      <c r="R49">
        <f t="shared" si="0"/>
        <v>50000</v>
      </c>
      <c r="S49">
        <f t="shared" si="1"/>
        <v>164.76655721836926</v>
      </c>
      <c r="U49">
        <f t="shared" si="12"/>
        <v>0.19813004200000001</v>
      </c>
      <c r="V49">
        <f t="shared" si="13"/>
        <v>0.01</v>
      </c>
      <c r="W49">
        <f t="shared" si="14"/>
        <v>0.12003395919414434</v>
      </c>
      <c r="X49">
        <f t="shared" si="15"/>
        <v>2.3782333376562104E-2</v>
      </c>
      <c r="Y49">
        <f t="shared" si="16"/>
        <v>1.2003395919414435E-3</v>
      </c>
      <c r="Z49">
        <f t="shared" si="17"/>
        <v>9.5051286225640783E-2</v>
      </c>
      <c r="AB49">
        <f t="shared" si="18"/>
        <v>22.577177855790381</v>
      </c>
      <c r="AC49">
        <f t="shared" si="19"/>
        <v>15.661273190576635</v>
      </c>
      <c r="AE49">
        <f t="shared" si="2"/>
        <v>0</v>
      </c>
      <c r="AF49">
        <f t="shared" si="26"/>
        <v>0</v>
      </c>
      <c r="AG49">
        <f t="shared" si="26"/>
        <v>-2.3762821556410194</v>
      </c>
      <c r="AH49">
        <f t="shared" si="4"/>
        <v>-1189.1166688281053</v>
      </c>
      <c r="AI49">
        <f t="shared" si="23"/>
        <v>-1191.4929509837464</v>
      </c>
      <c r="AJ49">
        <f t="shared" si="6"/>
        <v>6.9159046652137466</v>
      </c>
      <c r="AK49">
        <f t="shared" si="20"/>
        <v>1.5804024499053269</v>
      </c>
      <c r="AL49">
        <f t="shared" si="24"/>
        <v>-1182.9966438686274</v>
      </c>
      <c r="AN49">
        <f t="shared" si="27"/>
        <v>0</v>
      </c>
      <c r="AO49">
        <f t="shared" si="27"/>
        <v>0</v>
      </c>
      <c r="AP49">
        <f t="shared" si="27"/>
        <v>-1.2938054133510695E-2</v>
      </c>
      <c r="AQ49">
        <f t="shared" si="27"/>
        <v>-6.4743388304440463</v>
      </c>
      <c r="AR49">
        <f t="shared" si="27"/>
        <v>-6.4872768845775575</v>
      </c>
      <c r="AS49">
        <f t="shared" si="27"/>
        <v>3.7654766176787272E-2</v>
      </c>
      <c r="AT49">
        <f t="shared" si="27"/>
        <v>8.6047578150887667E-3</v>
      </c>
      <c r="AU49">
        <f t="shared" si="25"/>
        <v>-6.4410173605856818</v>
      </c>
      <c r="AW49">
        <v>46</v>
      </c>
      <c r="AX49">
        <f>IF(Z49&gt;0, (R49*SUMPRODUCT(K49:$K$98, X49:$X$98)-K49*$AZ$3)/Z49, 0)</f>
        <v>164.76655721836926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4.8613057251449222E-3</v>
      </c>
      <c r="L50" s="2">
        <v>47</v>
      </c>
      <c r="M50" s="6">
        <v>0.22255936300000001</v>
      </c>
      <c r="Q50" s="4">
        <f t="shared" si="22"/>
        <v>25</v>
      </c>
      <c r="R50">
        <f t="shared" si="0"/>
        <v>50000</v>
      </c>
      <c r="S50">
        <f t="shared" si="1"/>
        <v>138.08447285773229</v>
      </c>
      <c r="U50">
        <f t="shared" si="12"/>
        <v>0.22255936300000001</v>
      </c>
      <c r="V50">
        <f t="shared" si="13"/>
        <v>0.01</v>
      </c>
      <c r="W50">
        <f t="shared" si="14"/>
        <v>9.5051286225640783E-2</v>
      </c>
      <c r="X50">
        <f t="shared" si="15"/>
        <v>2.1154553714709288E-2</v>
      </c>
      <c r="Y50">
        <f t="shared" si="16"/>
        <v>9.505128622564078E-4</v>
      </c>
      <c r="Z50">
        <f t="shared" si="17"/>
        <v>7.2946219648675092E-2</v>
      </c>
      <c r="AB50">
        <f t="shared" si="18"/>
        <v>15.661273190576635</v>
      </c>
      <c r="AC50">
        <f t="shared" si="19"/>
        <v>10.072740287151653</v>
      </c>
      <c r="AE50">
        <f t="shared" si="2"/>
        <v>0</v>
      </c>
      <c r="AF50">
        <f t="shared" si="26"/>
        <v>0</v>
      </c>
      <c r="AG50">
        <f t="shared" si="26"/>
        <v>-1.8236554912168774</v>
      </c>
      <c r="AH50">
        <f t="shared" si="4"/>
        <v>-1057.7276857354643</v>
      </c>
      <c r="AI50">
        <f t="shared" si="23"/>
        <v>-1059.5513412266812</v>
      </c>
      <c r="AJ50">
        <f t="shared" si="6"/>
        <v>5.5885329034249818</v>
      </c>
      <c r="AK50">
        <f t="shared" si="20"/>
        <v>1.0962891233403647</v>
      </c>
      <c r="AL50">
        <f t="shared" si="24"/>
        <v>-1052.866519199916</v>
      </c>
      <c r="AN50">
        <f t="shared" si="27"/>
        <v>0</v>
      </c>
      <c r="AO50">
        <f t="shared" si="27"/>
        <v>0</v>
      </c>
      <c r="AP50">
        <f t="shared" si="27"/>
        <v>-8.8653468801445819E-3</v>
      </c>
      <c r="AQ50">
        <f t="shared" si="27"/>
        <v>-5.1419376543101016</v>
      </c>
      <c r="AR50">
        <f t="shared" si="27"/>
        <v>-5.1508030011902459</v>
      </c>
      <c r="AS50">
        <f t="shared" si="27"/>
        <v>2.7167566998580639E-2</v>
      </c>
      <c r="AT50">
        <f t="shared" si="27"/>
        <v>5.3293965917086223E-3</v>
      </c>
      <c r="AU50">
        <f t="shared" si="25"/>
        <v>-5.1183060375999574</v>
      </c>
      <c r="AW50">
        <v>47</v>
      </c>
      <c r="AX50">
        <f>IF(Z50&gt;0, (R50*SUMPRODUCT(K50:$K$98, X50:$X$98)-K50*$AZ$3)/Z50, 0)</f>
        <v>138.08447285773229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4.3404515403079663E-3</v>
      </c>
      <c r="L51" s="2">
        <v>48</v>
      </c>
      <c r="M51" s="6">
        <v>0.25004150400000003</v>
      </c>
      <c r="Q51" s="4">
        <f t="shared" si="22"/>
        <v>25</v>
      </c>
      <c r="R51">
        <f t="shared" si="0"/>
        <v>50000</v>
      </c>
      <c r="S51">
        <f t="shared" si="1"/>
        <v>106.00222749844006</v>
      </c>
      <c r="U51">
        <f t="shared" si="12"/>
        <v>0.25004150400000003</v>
      </c>
      <c r="V51">
        <f t="shared" si="13"/>
        <v>0.01</v>
      </c>
      <c r="W51">
        <f t="shared" si="14"/>
        <v>7.2946219648675092E-2</v>
      </c>
      <c r="X51">
        <f t="shared" si="15"/>
        <v>1.8239582472069072E-2</v>
      </c>
      <c r="Y51">
        <f t="shared" si="16"/>
        <v>7.2946219648675097E-4</v>
      </c>
      <c r="Z51">
        <f t="shared" si="17"/>
        <v>5.3977174980119273E-2</v>
      </c>
      <c r="AB51">
        <f t="shared" si="18"/>
        <v>10.072740287151653</v>
      </c>
      <c r="AC51">
        <f t="shared" si="19"/>
        <v>5.7217007819657102</v>
      </c>
      <c r="AE51">
        <f t="shared" si="2"/>
        <v>0</v>
      </c>
      <c r="AF51">
        <f t="shared" si="26"/>
        <v>0</v>
      </c>
      <c r="AG51">
        <f t="shared" si="26"/>
        <v>-1.3494293745029817</v>
      </c>
      <c r="AH51">
        <f t="shared" si="4"/>
        <v>-911.97912360345356</v>
      </c>
      <c r="AI51">
        <f t="shared" si="23"/>
        <v>-913.32855297795652</v>
      </c>
      <c r="AJ51">
        <f t="shared" si="6"/>
        <v>4.351039505185943</v>
      </c>
      <c r="AK51">
        <f t="shared" si="20"/>
        <v>0.70509182010061577</v>
      </c>
      <c r="AL51">
        <f t="shared" si="24"/>
        <v>-908.27242165267</v>
      </c>
      <c r="AN51">
        <f t="shared" si="27"/>
        <v>0</v>
      </c>
      <c r="AO51">
        <f t="shared" si="27"/>
        <v>0</v>
      </c>
      <c r="AP51">
        <f t="shared" si="27"/>
        <v>-5.8571328070982824E-3</v>
      </c>
      <c r="AQ51">
        <f t="shared" si="27"/>
        <v>-3.9584011917733193</v>
      </c>
      <c r="AR51">
        <f t="shared" si="27"/>
        <v>-3.9642583245804173</v>
      </c>
      <c r="AS51">
        <f t="shared" si="27"/>
        <v>1.8885476122225138E-2</v>
      </c>
      <c r="AT51">
        <f t="shared" si="27"/>
        <v>3.0604168766142654E-3</v>
      </c>
      <c r="AU51">
        <f t="shared" si="25"/>
        <v>-3.9423124315815783</v>
      </c>
      <c r="AW51">
        <v>48</v>
      </c>
      <c r="AX51">
        <f>IF(Z51&gt;0, (R51*SUMPRODUCT(K51:$K$98, X51:$X$98)-K51*$AZ$3)/Z51, 0)</f>
        <v>106.00222749844006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3.8754031609892553E-3</v>
      </c>
      <c r="L52" s="2">
        <v>49</v>
      </c>
      <c r="M52" s="6">
        <v>0.28092614399999999</v>
      </c>
      <c r="Q52" s="4">
        <f t="shared" si="22"/>
        <v>25</v>
      </c>
      <c r="R52">
        <f t="shared" si="0"/>
        <v>50000</v>
      </c>
      <c r="S52">
        <f t="shared" si="1"/>
        <v>64.520858124638792</v>
      </c>
      <c r="U52">
        <f t="shared" si="12"/>
        <v>0.28092614399999999</v>
      </c>
      <c r="V52">
        <f t="shared" si="13"/>
        <v>0.01</v>
      </c>
      <c r="W52">
        <f t="shared" si="14"/>
        <v>5.3977174980119273E-2</v>
      </c>
      <c r="X52">
        <f t="shared" si="15"/>
        <v>1.5163599631178184E-2</v>
      </c>
      <c r="Y52">
        <f t="shared" si="16"/>
        <v>5.3977174980119279E-4</v>
      </c>
      <c r="Z52">
        <f t="shared" si="17"/>
        <v>3.8273803599139893E-2</v>
      </c>
      <c r="AB52">
        <f t="shared" si="18"/>
        <v>5.7217007819657102</v>
      </c>
      <c r="AC52">
        <f t="shared" si="19"/>
        <v>2.4694586519103945</v>
      </c>
      <c r="AE52">
        <f t="shared" si="2"/>
        <v>0</v>
      </c>
      <c r="AF52">
        <f t="shared" si="26"/>
        <v>0</v>
      </c>
      <c r="AG52">
        <f t="shared" si="26"/>
        <v>-0.95684508997849727</v>
      </c>
      <c r="AH52">
        <f t="shared" si="4"/>
        <v>-758.17998155890916</v>
      </c>
      <c r="AI52">
        <f t="shared" si="23"/>
        <v>-759.13682664888768</v>
      </c>
      <c r="AJ52">
        <f t="shared" si="6"/>
        <v>3.2522421300553157</v>
      </c>
      <c r="AK52">
        <f t="shared" si="20"/>
        <v>0.40051905473759974</v>
      </c>
      <c r="AL52">
        <f t="shared" si="24"/>
        <v>-755.48406546409478</v>
      </c>
      <c r="AN52">
        <f t="shared" si="27"/>
        <v>0</v>
      </c>
      <c r="AO52">
        <f t="shared" si="27"/>
        <v>0</v>
      </c>
      <c r="AP52">
        <f t="shared" si="27"/>
        <v>-3.7081604862797169E-3</v>
      </c>
      <c r="AQ52">
        <f t="shared" si="27"/>
        <v>-2.9382530971321716</v>
      </c>
      <c r="AR52">
        <f t="shared" si="27"/>
        <v>-2.9419612576184515</v>
      </c>
      <c r="AS52">
        <f t="shared" si="27"/>
        <v>1.26037494311188E-2</v>
      </c>
      <c r="AT52">
        <f t="shared" si="27"/>
        <v>1.5521728107665226E-3</v>
      </c>
      <c r="AU52">
        <f t="shared" si="25"/>
        <v>-2.9278053353765663</v>
      </c>
      <c r="AW52">
        <v>49</v>
      </c>
      <c r="AX52">
        <f>IF(Z52&gt;0, (R52*SUMPRODUCT(K52:$K$98, X52:$X$98)-K52*$AZ$3)/Z52, 0)</f>
        <v>64.520858124638792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3.4601813937404063E-3</v>
      </c>
      <c r="L53" s="2">
        <v>50</v>
      </c>
      <c r="M53" s="6">
        <v>0.31575788199999999</v>
      </c>
      <c r="Q53" s="4">
        <f t="shared" si="22"/>
        <v>25</v>
      </c>
      <c r="R53">
        <f t="shared" si="0"/>
        <v>50000</v>
      </c>
      <c r="S53">
        <f t="shared" si="1"/>
        <v>6.2662134807496059</v>
      </c>
      <c r="U53">
        <f t="shared" si="12"/>
        <v>0.31575788199999999</v>
      </c>
      <c r="V53">
        <f t="shared" si="13"/>
        <v>0.01</v>
      </c>
      <c r="W53">
        <f t="shared" si="14"/>
        <v>3.8273803599139893E-2</v>
      </c>
      <c r="X53">
        <f t="shared" si="15"/>
        <v>1.2085255160548388E-2</v>
      </c>
      <c r="Y53">
        <f t="shared" si="16"/>
        <v>3.8273803599139891E-4</v>
      </c>
      <c r="Z53">
        <f t="shared" si="17"/>
        <v>2.5805810402600105E-2</v>
      </c>
      <c r="AB53">
        <f t="shared" si="18"/>
        <v>2.4694586519103945</v>
      </c>
      <c r="AC53">
        <f t="shared" si="19"/>
        <v>0.16170471702644118</v>
      </c>
      <c r="AE53">
        <f t="shared" si="2"/>
        <v>0</v>
      </c>
      <c r="AF53">
        <f t="shared" si="26"/>
        <v>0</v>
      </c>
      <c r="AG53">
        <f t="shared" si="26"/>
        <v>-0.64514526006500261</v>
      </c>
      <c r="AH53">
        <f t="shared" si="4"/>
        <v>-604.26275802741941</v>
      </c>
      <c r="AI53">
        <f t="shared" si="23"/>
        <v>-604.90790328748437</v>
      </c>
      <c r="AJ53">
        <f t="shared" si="6"/>
        <v>2.3077539348839533</v>
      </c>
      <c r="AK53">
        <f t="shared" si="20"/>
        <v>0.17286210563372764</v>
      </c>
      <c r="AL53">
        <f t="shared" si="24"/>
        <v>-602.42728724696667</v>
      </c>
      <c r="AN53">
        <f t="shared" si="27"/>
        <v>0</v>
      </c>
      <c r="AO53">
        <f t="shared" si="27"/>
        <v>0</v>
      </c>
      <c r="AP53">
        <f t="shared" si="27"/>
        <v>-2.2323196251367375E-3</v>
      </c>
      <c r="AQ53">
        <f t="shared" si="27"/>
        <v>-2.0908587522567381</v>
      </c>
      <c r="AR53">
        <f t="shared" si="27"/>
        <v>-2.0930910718818745</v>
      </c>
      <c r="AS53">
        <f t="shared" si="27"/>
        <v>7.9852472268166635E-3</v>
      </c>
      <c r="AT53">
        <f t="shared" si="27"/>
        <v>5.98134241596613E-4</v>
      </c>
      <c r="AU53">
        <f t="shared" si="25"/>
        <v>-2.0845076904134614</v>
      </c>
      <c r="AW53">
        <v>50</v>
      </c>
      <c r="AX53">
        <f>IF(Z53&gt;0, (R53*SUMPRODUCT(K53:$K$98, X53:$X$98)-K53*$AZ$3)/Z53, 0)</f>
        <v>6.2662134807496059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3.0894476729825052E-3</v>
      </c>
      <c r="L54" s="2">
        <v>51</v>
      </c>
      <c r="M54" s="6">
        <v>0.35338435200000001</v>
      </c>
      <c r="Q54" s="4">
        <f t="shared" si="22"/>
        <v>25</v>
      </c>
      <c r="R54">
        <f t="shared" si="0"/>
        <v>50000</v>
      </c>
      <c r="S54">
        <f t="shared" si="1"/>
        <v>-83.16146382963754</v>
      </c>
      <c r="U54">
        <f t="shared" si="12"/>
        <v>0.35338435200000001</v>
      </c>
      <c r="V54">
        <f t="shared" si="13"/>
        <v>0.01</v>
      </c>
      <c r="W54">
        <f t="shared" si="14"/>
        <v>2.5805810402600105E-2</v>
      </c>
      <c r="X54">
        <f t="shared" si="15"/>
        <v>9.1193695869576982E-3</v>
      </c>
      <c r="Y54">
        <f t="shared" si="16"/>
        <v>2.5805810402600106E-4</v>
      </c>
      <c r="Z54">
        <f t="shared" si="17"/>
        <v>1.6428382711616403E-2</v>
      </c>
      <c r="AB54">
        <f t="shared" si="18"/>
        <v>0.16170471702644118</v>
      </c>
      <c r="AC54">
        <f t="shared" si="19"/>
        <v>-1.3662083546515302</v>
      </c>
      <c r="AE54">
        <f t="shared" si="2"/>
        <v>0</v>
      </c>
      <c r="AF54">
        <f t="shared" si="26"/>
        <v>0</v>
      </c>
      <c r="AG54">
        <f t="shared" si="26"/>
        <v>-0.41070956779041007</v>
      </c>
      <c r="AH54">
        <f t="shared" si="4"/>
        <v>-455.96847934788491</v>
      </c>
      <c r="AI54">
        <f t="shared" si="23"/>
        <v>-456.37918891567534</v>
      </c>
      <c r="AJ54">
        <f t="shared" si="6"/>
        <v>1.5279130716779714</v>
      </c>
      <c r="AK54">
        <f t="shared" si="20"/>
        <v>1.1319330191850883E-2</v>
      </c>
      <c r="AL54">
        <f t="shared" si="24"/>
        <v>-454.83995651380553</v>
      </c>
      <c r="AN54">
        <f t="shared" si="27"/>
        <v>0</v>
      </c>
      <c r="AO54">
        <f t="shared" si="27"/>
        <v>0</v>
      </c>
      <c r="AP54">
        <f t="shared" si="27"/>
        <v>-1.2688657184817328E-3</v>
      </c>
      <c r="AQ54">
        <f t="shared" si="27"/>
        <v>-1.4086907574746945</v>
      </c>
      <c r="AR54">
        <f t="shared" si="27"/>
        <v>-1.4099596231931764</v>
      </c>
      <c r="AS54">
        <f t="shared" si="27"/>
        <v>4.7204074838150603E-3</v>
      </c>
      <c r="AT54">
        <f t="shared" si="27"/>
        <v>3.4970478320934326E-5</v>
      </c>
      <c r="AU54">
        <f t="shared" si="25"/>
        <v>-1.4052042452310403</v>
      </c>
      <c r="AW54">
        <v>51</v>
      </c>
      <c r="AX54">
        <f>IF(Z54&gt;0, (R54*SUMPRODUCT(K54:$K$98, X54:$X$98)-K54*$AZ$3)/Z54, 0)</f>
        <v>-83.16146382963754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2.758435422305808E-3</v>
      </c>
      <c r="L55" s="2">
        <v>52</v>
      </c>
      <c r="M55" s="6">
        <v>0.39269921299999999</v>
      </c>
      <c r="Q55" s="4">
        <f t="shared" si="22"/>
        <v>25</v>
      </c>
      <c r="R55">
        <f t="shared" si="0"/>
        <v>50000</v>
      </c>
      <c r="S55">
        <f t="shared" si="1"/>
        <v>-231.56443180399222</v>
      </c>
      <c r="U55">
        <f t="shared" si="12"/>
        <v>0.39269921299999999</v>
      </c>
      <c r="V55">
        <f t="shared" si="13"/>
        <v>0.01</v>
      </c>
      <c r="W55">
        <f t="shared" si="14"/>
        <v>1.6428382711616403E-2</v>
      </c>
      <c r="X55">
        <f t="shared" si="15"/>
        <v>6.4514129617145675E-3</v>
      </c>
      <c r="Y55">
        <f t="shared" si="16"/>
        <v>1.6428382711616404E-4</v>
      </c>
      <c r="Z55">
        <f t="shared" si="17"/>
        <v>9.8126859227856723E-3</v>
      </c>
      <c r="AB55">
        <f t="shared" si="18"/>
        <v>-1.3662083546515302</v>
      </c>
      <c r="AC55">
        <f t="shared" si="19"/>
        <v>-2.2722690401808974</v>
      </c>
      <c r="AE55">
        <f t="shared" si="2"/>
        <v>0</v>
      </c>
      <c r="AF55">
        <f t="shared" si="26"/>
        <v>0</v>
      </c>
      <c r="AG55">
        <f t="shared" si="26"/>
        <v>-0.2453171480696418</v>
      </c>
      <c r="AH55">
        <f t="shared" si="4"/>
        <v>-322.57064808572835</v>
      </c>
      <c r="AI55">
        <f t="shared" si="23"/>
        <v>-322.81596523379801</v>
      </c>
      <c r="AJ55">
        <f t="shared" si="6"/>
        <v>0.90606068552936714</v>
      </c>
      <c r="AK55">
        <f t="shared" si="20"/>
        <v>-9.5634584825607119E-2</v>
      </c>
      <c r="AL55">
        <f t="shared" si="24"/>
        <v>-322.00553913309426</v>
      </c>
      <c r="AN55">
        <f t="shared" si="27"/>
        <v>0</v>
      </c>
      <c r="AO55">
        <f t="shared" si="27"/>
        <v>0</v>
      </c>
      <c r="AP55">
        <f t="shared" si="27"/>
        <v>-6.7669151093433877E-4</v>
      </c>
      <c r="AQ55">
        <f t="shared" si="27"/>
        <v>-0.8897903018758142</v>
      </c>
      <c r="AR55">
        <f t="shared" si="27"/>
        <v>-0.89046699338674862</v>
      </c>
      <c r="AS55">
        <f t="shared" si="27"/>
        <v>2.4993098897228899E-3</v>
      </c>
      <c r="AT55">
        <f t="shared" si="27"/>
        <v>-2.638018263804642E-4</v>
      </c>
      <c r="AU55">
        <f t="shared" si="25"/>
        <v>-0.88823148532340623</v>
      </c>
      <c r="AW55">
        <v>52</v>
      </c>
      <c r="AX55">
        <f>IF(Z55&gt;0, (R55*SUMPRODUCT(K55:$K$98, X55:$X$98)-K55*$AZ$3)/Z55, 0)</f>
        <v>-231.56443180399222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2.4628887699159E-3</v>
      </c>
      <c r="L56" s="2">
        <v>53</v>
      </c>
      <c r="M56" s="6">
        <v>0.39967743300000003</v>
      </c>
      <c r="Q56" s="4">
        <f t="shared" si="22"/>
        <v>25</v>
      </c>
      <c r="R56">
        <f t="shared" si="0"/>
        <v>50000</v>
      </c>
      <c r="S56">
        <f t="shared" si="1"/>
        <v>-468.40090783248621</v>
      </c>
      <c r="U56">
        <f t="shared" si="12"/>
        <v>0.39967743300000003</v>
      </c>
      <c r="V56">
        <f t="shared" si="13"/>
        <v>0.01</v>
      </c>
      <c r="W56">
        <f t="shared" si="14"/>
        <v>9.8126859227856723E-3</v>
      </c>
      <c r="X56">
        <f t="shared" si="15"/>
        <v>3.9219091204542138E-3</v>
      </c>
      <c r="Y56">
        <f t="shared" si="16"/>
        <v>9.8126859227856727E-5</v>
      </c>
      <c r="Z56">
        <f t="shared" si="17"/>
        <v>5.7926499431036017E-3</v>
      </c>
      <c r="AB56">
        <f t="shared" si="18"/>
        <v>-2.2722690401808974</v>
      </c>
      <c r="AC56">
        <f t="shared" si="19"/>
        <v>-2.7132824921055265</v>
      </c>
      <c r="AE56">
        <f t="shared" si="2"/>
        <v>0</v>
      </c>
      <c r="AF56">
        <f t="shared" si="26"/>
        <v>0</v>
      </c>
      <c r="AG56">
        <f t="shared" si="26"/>
        <v>-0.14481624857759004</v>
      </c>
      <c r="AH56">
        <f t="shared" si="4"/>
        <v>-196.09545602271069</v>
      </c>
      <c r="AI56">
        <f t="shared" si="23"/>
        <v>-196.24027227128829</v>
      </c>
      <c r="AJ56">
        <f t="shared" si="6"/>
        <v>0.44101345192462915</v>
      </c>
      <c r="AK56">
        <f t="shared" si="20"/>
        <v>-0.15905883281266284</v>
      </c>
      <c r="AL56">
        <f t="shared" si="24"/>
        <v>-195.95831765217633</v>
      </c>
      <c r="AN56">
        <f t="shared" si="27"/>
        <v>0</v>
      </c>
      <c r="AO56">
        <f t="shared" si="27"/>
        <v>0</v>
      </c>
      <c r="AP56">
        <f t="shared" si="27"/>
        <v>-3.5666631232309594E-4</v>
      </c>
      <c r="AQ56">
        <f t="shared" si="27"/>
        <v>-0.4829612964698714</v>
      </c>
      <c r="AR56">
        <f t="shared" si="27"/>
        <v>-0.48331796278219452</v>
      </c>
      <c r="AS56">
        <f t="shared" si="27"/>
        <v>1.0861670781270147E-3</v>
      </c>
      <c r="AT56">
        <f t="shared" si="27"/>
        <v>-3.9174421309023797E-4</v>
      </c>
      <c r="AU56">
        <f t="shared" si="25"/>
        <v>-0.48262353991715778</v>
      </c>
      <c r="AW56">
        <v>53</v>
      </c>
      <c r="AX56">
        <f>IF(Z56&gt;0, (R56*SUMPRODUCT(K56:$K$98, X56:$X$98)-K56*$AZ$3)/Z56, 0)</f>
        <v>-468.40090783248621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2.1990078302820534E-3</v>
      </c>
      <c r="L57" s="2">
        <v>54</v>
      </c>
      <c r="M57" s="6">
        <v>0.407215198</v>
      </c>
      <c r="Q57" s="4">
        <f t="shared" si="22"/>
        <v>25</v>
      </c>
      <c r="R57">
        <f t="shared" si="0"/>
        <v>50000</v>
      </c>
      <c r="S57">
        <f t="shared" si="1"/>
        <v>-828.09810175976509</v>
      </c>
      <c r="U57">
        <f t="shared" si="12"/>
        <v>0.407215198</v>
      </c>
      <c r="V57">
        <f t="shared" si="13"/>
        <v>0.01</v>
      </c>
      <c r="W57">
        <f t="shared" si="14"/>
        <v>5.7926499431036017E-3</v>
      </c>
      <c r="X57">
        <f t="shared" si="15"/>
        <v>2.3588550935256217E-3</v>
      </c>
      <c r="Y57">
        <f t="shared" si="16"/>
        <v>5.7926499431036018E-5</v>
      </c>
      <c r="Z57">
        <f t="shared" si="17"/>
        <v>3.3758683501469442E-3</v>
      </c>
      <c r="AB57">
        <f t="shared" si="18"/>
        <v>-2.7132824921055265</v>
      </c>
      <c r="AC57">
        <f t="shared" si="19"/>
        <v>-2.7955501725475544</v>
      </c>
      <c r="AE57">
        <f t="shared" si="2"/>
        <v>0</v>
      </c>
      <c r="AF57">
        <f t="shared" si="26"/>
        <v>0</v>
      </c>
      <c r="AG57">
        <f t="shared" si="26"/>
        <v>-8.439670875367361E-2</v>
      </c>
      <c r="AH57">
        <f t="shared" si="4"/>
        <v>-117.94275467628108</v>
      </c>
      <c r="AI57">
        <f t="shared" si="23"/>
        <v>-118.02715138503476</v>
      </c>
      <c r="AJ57">
        <f t="shared" si="6"/>
        <v>8.2267680442027924E-2</v>
      </c>
      <c r="AK57">
        <f t="shared" si="20"/>
        <v>-0.18992977444738687</v>
      </c>
      <c r="AL57">
        <f t="shared" si="24"/>
        <v>-118.13481347904012</v>
      </c>
      <c r="AN57">
        <f t="shared" si="27"/>
        <v>0</v>
      </c>
      <c r="AO57">
        <f t="shared" si="27"/>
        <v>0</v>
      </c>
      <c r="AP57">
        <f t="shared" si="27"/>
        <v>-1.855890233993622E-4</v>
      </c>
      <c r="AQ57">
        <f t="shared" si="27"/>
        <v>-0.25935704105817736</v>
      </c>
      <c r="AR57">
        <f t="shared" si="27"/>
        <v>-0.25954263008157674</v>
      </c>
      <c r="AS57">
        <f t="shared" si="27"/>
        <v>1.8090727347116114E-4</v>
      </c>
      <c r="AT57">
        <f t="shared" si="27"/>
        <v>-4.1765706121350799E-4</v>
      </c>
      <c r="AU57">
        <f t="shared" si="25"/>
        <v>-0.25977937986931909</v>
      </c>
      <c r="AW57">
        <v>54</v>
      </c>
      <c r="AX57">
        <f>IF(Z57&gt;0, (R57*SUMPRODUCT(K57:$K$98, X57:$X$98)-K57*$AZ$3)/Z57, 0)</f>
        <v>-828.09810175976509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1.9633998484661188E-3</v>
      </c>
      <c r="L58" s="2">
        <v>55</v>
      </c>
      <c r="M58" s="6">
        <v>0.41552104400000001</v>
      </c>
      <c r="Q58" s="4">
        <f t="shared" si="22"/>
        <v>25</v>
      </c>
      <c r="R58">
        <f t="shared" si="0"/>
        <v>50000</v>
      </c>
      <c r="S58">
        <f t="shared" si="1"/>
        <v>-1390.7359387800682</v>
      </c>
      <c r="U58">
        <f t="shared" si="12"/>
        <v>0.41552104400000001</v>
      </c>
      <c r="V58">
        <f t="shared" si="13"/>
        <v>0.01</v>
      </c>
      <c r="W58">
        <f t="shared" si="14"/>
        <v>3.3758683501469442E-3</v>
      </c>
      <c r="X58">
        <f t="shared" si="15"/>
        <v>1.4027443412596159E-3</v>
      </c>
      <c r="Y58">
        <f t="shared" si="16"/>
        <v>3.3758683501469444E-5</v>
      </c>
      <c r="Z58">
        <f t="shared" si="17"/>
        <v>1.9393653253858586E-3</v>
      </c>
      <c r="AB58">
        <f t="shared" si="18"/>
        <v>-2.7955501725475544</v>
      </c>
      <c r="AC58">
        <f t="shared" si="19"/>
        <v>-2.6971450564380146</v>
      </c>
      <c r="AE58">
        <f t="shared" si="2"/>
        <v>0</v>
      </c>
      <c r="AF58">
        <f t="shared" si="26"/>
        <v>0</v>
      </c>
      <c r="AG58">
        <f t="shared" si="26"/>
        <v>-4.8484133134646466E-2</v>
      </c>
      <c r="AH58">
        <f t="shared" si="4"/>
        <v>-70.137217062980795</v>
      </c>
      <c r="AI58">
        <f t="shared" si="23"/>
        <v>-70.185701196115446</v>
      </c>
      <c r="AJ58">
        <f t="shared" si="6"/>
        <v>-9.8405116109539836E-2</v>
      </c>
      <c r="AK58">
        <f t="shared" si="20"/>
        <v>-0.19568851207832882</v>
      </c>
      <c r="AL58">
        <f t="shared" si="24"/>
        <v>-70.479794824303326</v>
      </c>
      <c r="AN58">
        <f t="shared" si="27"/>
        <v>0</v>
      </c>
      <c r="AO58">
        <f t="shared" si="27"/>
        <v>0</v>
      </c>
      <c r="AP58">
        <f t="shared" si="27"/>
        <v>-9.5193739649575997E-5</v>
      </c>
      <c r="AQ58">
        <f t="shared" si="27"/>
        <v>-0.13770740135329176</v>
      </c>
      <c r="AR58">
        <f t="shared" si="27"/>
        <v>-0.13780259509294135</v>
      </c>
      <c r="AS58">
        <f t="shared" si="27"/>
        <v>-1.9320859005776133E-4</v>
      </c>
      <c r="AT58">
        <f t="shared" si="27"/>
        <v>-3.8421479496115107E-4</v>
      </c>
      <c r="AU58">
        <f t="shared" si="25"/>
        <v>-0.1383800184779603</v>
      </c>
      <c r="AW58">
        <v>55</v>
      </c>
      <c r="AX58">
        <f>IF(Z58&gt;0, (R58*SUMPRODUCT(K58:$K$98, X58:$X$98)-K58*$AZ$3)/Z58, 0)</f>
        <v>-1390.7359387800682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1.7530355789876059E-3</v>
      </c>
      <c r="L59" s="2">
        <v>56</v>
      </c>
      <c r="M59" s="6">
        <v>0.424706421</v>
      </c>
      <c r="Q59" s="4">
        <f t="shared" si="22"/>
        <v>25</v>
      </c>
      <c r="R59">
        <f t="shared" si="0"/>
        <v>50000</v>
      </c>
      <c r="S59">
        <f t="shared" si="1"/>
        <v>-2294.4424508500902</v>
      </c>
      <c r="U59">
        <f t="shared" si="12"/>
        <v>0.424706421</v>
      </c>
      <c r="V59">
        <f t="shared" si="13"/>
        <v>0.01</v>
      </c>
      <c r="W59">
        <f t="shared" si="14"/>
        <v>1.9393653253858586E-3</v>
      </c>
      <c r="X59">
        <f t="shared" si="15"/>
        <v>8.2366090635612843E-4</v>
      </c>
      <c r="Y59">
        <f t="shared" si="16"/>
        <v>1.9393653253858588E-5</v>
      </c>
      <c r="Z59">
        <f t="shared" si="17"/>
        <v>1.0963107657758716E-3</v>
      </c>
      <c r="AB59">
        <f t="shared" si="18"/>
        <v>-2.6971450564380146</v>
      </c>
      <c r="AC59">
        <f t="shared" si="19"/>
        <v>-2.51542196032013</v>
      </c>
      <c r="AE59">
        <f t="shared" si="2"/>
        <v>0</v>
      </c>
      <c r="AF59">
        <f t="shared" si="26"/>
        <v>0</v>
      </c>
      <c r="AG59">
        <f t="shared" si="26"/>
        <v>-2.7407769144396792E-2</v>
      </c>
      <c r="AH59">
        <f t="shared" si="4"/>
        <v>-41.183045317806425</v>
      </c>
      <c r="AI59">
        <f t="shared" si="23"/>
        <v>-41.210453086950821</v>
      </c>
      <c r="AJ59">
        <f t="shared" si="6"/>
        <v>-0.18172309611788462</v>
      </c>
      <c r="AK59">
        <f t="shared" si="20"/>
        <v>-0.18880015395066105</v>
      </c>
      <c r="AL59">
        <f t="shared" si="24"/>
        <v>-41.580976337019365</v>
      </c>
      <c r="AN59">
        <f t="shared" si="27"/>
        <v>0</v>
      </c>
      <c r="AO59">
        <f t="shared" si="27"/>
        <v>0</v>
      </c>
      <c r="AP59">
        <f t="shared" si="27"/>
        <v>-4.8046794450806268E-5</v>
      </c>
      <c r="AQ59">
        <f t="shared" si="27"/>
        <v>-7.2195343693173597E-2</v>
      </c>
      <c r="AR59">
        <f t="shared" si="27"/>
        <v>-7.2243390487624404E-2</v>
      </c>
      <c r="AS59">
        <f t="shared" si="27"/>
        <v>-3.1856705301843623E-4</v>
      </c>
      <c r="AT59">
        <f t="shared" si="27"/>
        <v>-3.3097338719384624E-4</v>
      </c>
      <c r="AU59">
        <f t="shared" si="25"/>
        <v>-7.2892930927836677E-2</v>
      </c>
      <c r="AW59">
        <v>56</v>
      </c>
      <c r="AX59">
        <f>IF(Z59&gt;0, (R59*SUMPRODUCT(K59:$K$98, X59:$X$98)-K59*$AZ$3)/Z59, 0)</f>
        <v>-2294.4424508500902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1.5652103383817909E-3</v>
      </c>
      <c r="L60" s="2">
        <v>57</v>
      </c>
      <c r="M60" s="6">
        <v>0.43382917900000001</v>
      </c>
      <c r="Q60" s="4">
        <f t="shared" si="22"/>
        <v>25</v>
      </c>
      <c r="R60">
        <f t="shared" si="0"/>
        <v>50000</v>
      </c>
      <c r="S60">
        <f t="shared" si="1"/>
        <v>-3776.0789606436006</v>
      </c>
      <c r="U60">
        <f t="shared" si="12"/>
        <v>0.43382917900000001</v>
      </c>
      <c r="V60">
        <f t="shared" si="13"/>
        <v>0.01</v>
      </c>
      <c r="W60">
        <f t="shared" si="14"/>
        <v>1.0963107657758716E-3</v>
      </c>
      <c r="X60">
        <f t="shared" si="15"/>
        <v>4.7561159944540767E-4</v>
      </c>
      <c r="Y60">
        <f t="shared" si="16"/>
        <v>1.0963107657758716E-5</v>
      </c>
      <c r="Z60">
        <f t="shared" si="17"/>
        <v>6.0973605867270519E-4</v>
      </c>
      <c r="AB60">
        <f t="shared" si="18"/>
        <v>-2.51542196032013</v>
      </c>
      <c r="AC60">
        <f t="shared" si="19"/>
        <v>-2.302411502699754</v>
      </c>
      <c r="AE60">
        <f t="shared" si="2"/>
        <v>0</v>
      </c>
      <c r="AF60">
        <f t="shared" si="26"/>
        <v>0</v>
      </c>
      <c r="AG60">
        <f t="shared" si="26"/>
        <v>-1.524340146681763E-2</v>
      </c>
      <c r="AH60">
        <f t="shared" si="4"/>
        <v>-23.780579972270385</v>
      </c>
      <c r="AI60">
        <f t="shared" si="23"/>
        <v>-23.795823373737203</v>
      </c>
      <c r="AJ60">
        <f t="shared" si="6"/>
        <v>-0.21301045762037596</v>
      </c>
      <c r="AK60">
        <f t="shared" si="20"/>
        <v>-0.17607953722240913</v>
      </c>
      <c r="AL60">
        <f t="shared" si="24"/>
        <v>-24.184913368579988</v>
      </c>
      <c r="AN60">
        <f t="shared" si="27"/>
        <v>0</v>
      </c>
      <c r="AO60">
        <f t="shared" si="27"/>
        <v>0</v>
      </c>
      <c r="AP60">
        <f t="shared" si="27"/>
        <v>-2.385912956796711E-5</v>
      </c>
      <c r="AQ60">
        <f t="shared" si="27"/>
        <v>-3.7221609625312568E-2</v>
      </c>
      <c r="AR60">
        <f t="shared" si="27"/>
        <v>-3.7245468754880537E-2</v>
      </c>
      <c r="AS60">
        <f t="shared" si="27"/>
        <v>-3.3340617045084881E-4</v>
      </c>
      <c r="AT60">
        <f t="shared" si="27"/>
        <v>-2.7560151203799614E-4</v>
      </c>
      <c r="AU60">
        <f t="shared" si="25"/>
        <v>-3.7854476437369382E-2</v>
      </c>
      <c r="AW60">
        <v>57</v>
      </c>
      <c r="AX60">
        <f>IF(Z60&gt;0, (R60*SUMPRODUCT(K60:$K$98, X60:$X$98)-K60*$AZ$3)/Z60, 0)</f>
        <v>-3776.0789606436006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1.3975092306980274E-3</v>
      </c>
      <c r="L61" s="2">
        <v>58</v>
      </c>
      <c r="M61" s="6">
        <v>0.44368152799999999</v>
      </c>
      <c r="Q61" s="4">
        <f t="shared" si="22"/>
        <v>25</v>
      </c>
      <c r="R61">
        <f t="shared" si="0"/>
        <v>50000</v>
      </c>
      <c r="S61">
        <f t="shared" si="1"/>
        <v>-6259.1475050934978</v>
      </c>
      <c r="U61">
        <f t="shared" si="12"/>
        <v>0.44368152799999999</v>
      </c>
      <c r="V61">
        <f t="shared" si="13"/>
        <v>0.01</v>
      </c>
      <c r="W61">
        <f t="shared" si="14"/>
        <v>6.0973605867270519E-4</v>
      </c>
      <c r="X61">
        <f t="shared" si="15"/>
        <v>2.7052862618860349E-4</v>
      </c>
      <c r="Y61">
        <f t="shared" si="16"/>
        <v>6.0973605867270518E-6</v>
      </c>
      <c r="Z61">
        <f t="shared" si="17"/>
        <v>3.3311007189737468E-4</v>
      </c>
      <c r="AB61">
        <f t="shared" si="18"/>
        <v>-2.302411502699754</v>
      </c>
      <c r="AC61">
        <f t="shared" si="19"/>
        <v>-2.0849850754379684</v>
      </c>
      <c r="AE61">
        <f t="shared" si="2"/>
        <v>0</v>
      </c>
      <c r="AF61">
        <f t="shared" si="26"/>
        <v>0</v>
      </c>
      <c r="AG61">
        <f t="shared" si="26"/>
        <v>-8.3277517974343664E-3</v>
      </c>
      <c r="AH61">
        <f t="shared" si="4"/>
        <v>-13.526431309430174</v>
      </c>
      <c r="AI61">
        <f t="shared" si="23"/>
        <v>-13.534759061227609</v>
      </c>
      <c r="AJ61">
        <f t="shared" si="6"/>
        <v>-0.21742642726178563</v>
      </c>
      <c r="AK61">
        <f t="shared" si="20"/>
        <v>-0.1611688051889828</v>
      </c>
      <c r="AL61">
        <f t="shared" si="24"/>
        <v>-13.913354293678378</v>
      </c>
      <c r="AN61">
        <f t="shared" si="27"/>
        <v>0</v>
      </c>
      <c r="AO61">
        <f t="shared" si="27"/>
        <v>0</v>
      </c>
      <c r="AP61">
        <f t="shared" si="27"/>
        <v>-1.1638110007876617E-5</v>
      </c>
      <c r="AQ61">
        <f t="shared" si="27"/>
        <v>-1.8903312613331474E-2</v>
      </c>
      <c r="AR61">
        <f t="shared" si="27"/>
        <v>-1.891495072333935E-2</v>
      </c>
      <c r="AS61">
        <f t="shared" si="27"/>
        <v>-3.0385543909603867E-4</v>
      </c>
      <c r="AT61">
        <f t="shared" si="27"/>
        <v>-2.252348929521756E-4</v>
      </c>
      <c r="AU61">
        <f t="shared" si="25"/>
        <v>-1.9444041055387565E-2</v>
      </c>
      <c r="AW61">
        <v>58</v>
      </c>
      <c r="AX61">
        <f>IF(Z61&gt;0, (R61*SUMPRODUCT(K61:$K$98, X61:$X$98)-K61*$AZ$3)/Z61, 0)</f>
        <v>-6259.1475050934978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1.2477760988375245E-3</v>
      </c>
      <c r="L62" s="2">
        <v>59</v>
      </c>
      <c r="M62" s="6">
        <v>0.45400495099999999</v>
      </c>
      <c r="Q62" s="4">
        <f t="shared" si="22"/>
        <v>25</v>
      </c>
      <c r="R62">
        <f t="shared" si="0"/>
        <v>50000</v>
      </c>
      <c r="S62">
        <f t="shared" si="1"/>
        <v>-10510.069719901867</v>
      </c>
      <c r="U62">
        <f t="shared" si="12"/>
        <v>0.45400495099999999</v>
      </c>
      <c r="V62">
        <f t="shared" si="13"/>
        <v>0.01</v>
      </c>
      <c r="W62">
        <f t="shared" si="14"/>
        <v>3.3311007189737468E-4</v>
      </c>
      <c r="X62">
        <f t="shared" si="15"/>
        <v>1.5123362186937408E-4</v>
      </c>
      <c r="Y62">
        <f t="shared" si="16"/>
        <v>3.331100718973747E-6</v>
      </c>
      <c r="Z62">
        <f t="shared" si="17"/>
        <v>1.7854534930902686E-4</v>
      </c>
      <c r="AB62">
        <f t="shared" si="18"/>
        <v>-2.0849850754379684</v>
      </c>
      <c r="AC62">
        <f t="shared" si="19"/>
        <v>-1.8765240694021048</v>
      </c>
      <c r="AE62">
        <f t="shared" si="2"/>
        <v>0</v>
      </c>
      <c r="AF62">
        <f t="shared" si="26"/>
        <v>0</v>
      </c>
      <c r="AG62">
        <f t="shared" si="26"/>
        <v>-4.4636337327256716E-3</v>
      </c>
      <c r="AH62">
        <f t="shared" si="4"/>
        <v>-7.561681093468704</v>
      </c>
      <c r="AI62">
        <f t="shared" si="23"/>
        <v>-7.5661447272014293</v>
      </c>
      <c r="AJ62">
        <f t="shared" si="6"/>
        <v>-0.20846100603586359</v>
      </c>
      <c r="AK62">
        <f t="shared" si="20"/>
        <v>-0.14594895528065779</v>
      </c>
      <c r="AL62">
        <f t="shared" si="24"/>
        <v>-7.9205546885179503</v>
      </c>
      <c r="AN62">
        <f t="shared" si="27"/>
        <v>0</v>
      </c>
      <c r="AO62">
        <f t="shared" si="27"/>
        <v>0</v>
      </c>
      <c r="AP62">
        <f t="shared" si="27"/>
        <v>-5.5696154856600159E-6</v>
      </c>
      <c r="AQ62">
        <f t="shared" si="27"/>
        <v>-9.4352849354618455E-3</v>
      </c>
      <c r="AR62">
        <f t="shared" si="27"/>
        <v>-9.4408545509475049E-3</v>
      </c>
      <c r="AS62">
        <f t="shared" si="27"/>
        <v>-2.601126608711755E-4</v>
      </c>
      <c r="AT62">
        <f t="shared" si="27"/>
        <v>-1.8211161804951149E-4</v>
      </c>
      <c r="AU62">
        <f t="shared" si="25"/>
        <v>-9.8830788298681915E-3</v>
      </c>
      <c r="AW62">
        <v>59</v>
      </c>
      <c r="AX62">
        <f>IF(Z62&gt;0, (R62*SUMPRODUCT(K62:$K$98, X62:$X$98)-K62*$AZ$3)/Z62, 0)</f>
        <v>-10510.069719901867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1.114085802533504E-3</v>
      </c>
      <c r="L63" s="2">
        <v>60</v>
      </c>
      <c r="M63" s="6">
        <v>0.46467133999999999</v>
      </c>
      <c r="Q63" s="4">
        <f t="shared" si="22"/>
        <v>25</v>
      </c>
      <c r="R63">
        <f t="shared" si="0"/>
        <v>50000</v>
      </c>
      <c r="S63">
        <f t="shared" si="1"/>
        <v>-17942.914802998905</v>
      </c>
      <c r="U63">
        <f t="shared" si="12"/>
        <v>0.46467133999999999</v>
      </c>
      <c r="V63">
        <f t="shared" si="13"/>
        <v>0.01</v>
      </c>
      <c r="W63">
        <f t="shared" si="14"/>
        <v>1.7854534930902686E-4</v>
      </c>
      <c r="X63">
        <f t="shared" si="15"/>
        <v>8.2964906714193582E-5</v>
      </c>
      <c r="Y63">
        <f t="shared" si="16"/>
        <v>1.7854534930902686E-6</v>
      </c>
      <c r="Z63">
        <f t="shared" si="17"/>
        <v>9.3794989101743005E-5</v>
      </c>
      <c r="AB63">
        <f t="shared" si="18"/>
        <v>-1.8765240694021048</v>
      </c>
      <c r="AC63">
        <f t="shared" si="19"/>
        <v>-1.6829554984007855</v>
      </c>
      <c r="AE63">
        <f t="shared" si="2"/>
        <v>0</v>
      </c>
      <c r="AF63">
        <f t="shared" si="26"/>
        <v>0</v>
      </c>
      <c r="AG63">
        <f t="shared" si="26"/>
        <v>-2.3448747275435751E-3</v>
      </c>
      <c r="AH63">
        <f t="shared" si="4"/>
        <v>-4.1482453357096789</v>
      </c>
      <c r="AI63">
        <f t="shared" si="23"/>
        <v>-4.1505902104372225</v>
      </c>
      <c r="AJ63">
        <f t="shared" si="6"/>
        <v>-0.1935685710013193</v>
      </c>
      <c r="AK63">
        <f t="shared" si="20"/>
        <v>-0.13135668485814736</v>
      </c>
      <c r="AL63">
        <f t="shared" si="24"/>
        <v>-4.4755154662966889</v>
      </c>
      <c r="AN63">
        <f t="shared" si="27"/>
        <v>0</v>
      </c>
      <c r="AO63">
        <f t="shared" si="27"/>
        <v>0</v>
      </c>
      <c r="AP63">
        <f t="shared" si="27"/>
        <v>-2.6123916426759155E-6</v>
      </c>
      <c r="AQ63">
        <f t="shared" si="27"/>
        <v>-4.6215012339399821E-3</v>
      </c>
      <c r="AR63">
        <f t="shared" si="27"/>
        <v>-4.6241136255826586E-3</v>
      </c>
      <c r="AS63">
        <f t="shared" si="27"/>
        <v>-2.1565199676926836E-4</v>
      </c>
      <c r="AT63">
        <f t="shared" si="27"/>
        <v>-1.4634261766832967E-4</v>
      </c>
      <c r="AU63">
        <f t="shared" si="25"/>
        <v>-4.9861082400202558E-3</v>
      </c>
      <c r="AW63">
        <v>60</v>
      </c>
      <c r="AX63">
        <f>IF(Z63&gt;0, (R63*SUMPRODUCT(K63:$K$98, X63:$X$98)-K63*$AZ$3)/Z63, 0)</f>
        <v>-17942.914802998905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9.9471946654777136E-4</v>
      </c>
      <c r="L64" s="2">
        <v>61</v>
      </c>
      <c r="M64" s="6">
        <v>0.47611615000000002</v>
      </c>
      <c r="Q64" s="4">
        <f t="shared" si="22"/>
        <v>25</v>
      </c>
      <c r="R64">
        <f t="shared" si="0"/>
        <v>50000</v>
      </c>
      <c r="S64">
        <f t="shared" si="1"/>
        <v>-31251.701065267353</v>
      </c>
      <c r="U64">
        <f t="shared" si="12"/>
        <v>0.47611615000000002</v>
      </c>
      <c r="V64">
        <f t="shared" si="13"/>
        <v>0.01</v>
      </c>
      <c r="W64">
        <f t="shared" si="14"/>
        <v>9.3794989101743005E-5</v>
      </c>
      <c r="X64">
        <f t="shared" si="15"/>
        <v>4.465730910041384E-5</v>
      </c>
      <c r="Y64">
        <f t="shared" si="16"/>
        <v>9.3794989101743012E-7</v>
      </c>
      <c r="Z64">
        <f t="shared" si="17"/>
        <v>4.8199730110311737E-5</v>
      </c>
      <c r="AB64">
        <f t="shared" si="18"/>
        <v>-1.6829554984007855</v>
      </c>
      <c r="AC64">
        <f t="shared" si="19"/>
        <v>-1.5063235568340283</v>
      </c>
      <c r="AE64">
        <f t="shared" si="2"/>
        <v>0</v>
      </c>
      <c r="AF64">
        <f t="shared" si="26"/>
        <v>0</v>
      </c>
      <c r="AG64">
        <f t="shared" si="26"/>
        <v>-1.2049932527577933E-3</v>
      </c>
      <c r="AH64">
        <f t="shared" si="4"/>
        <v>-2.2328654550206921</v>
      </c>
      <c r="AI64">
        <f t="shared" si="23"/>
        <v>-2.2340704482734499</v>
      </c>
      <c r="AJ64">
        <f t="shared" si="6"/>
        <v>-0.17663194156675721</v>
      </c>
      <c r="AK64">
        <f t="shared" si="20"/>
        <v>-0.11780688488805499</v>
      </c>
      <c r="AL64">
        <f t="shared" si="24"/>
        <v>-2.528509274728262</v>
      </c>
      <c r="AN64">
        <f t="shared" si="27"/>
        <v>0</v>
      </c>
      <c r="AO64">
        <f t="shared" si="27"/>
        <v>0</v>
      </c>
      <c r="AP64">
        <f t="shared" si="27"/>
        <v>-1.1986302455768961E-6</v>
      </c>
      <c r="AQ64">
        <f t="shared" si="27"/>
        <v>-2.2210747342911296E-3</v>
      </c>
      <c r="AR64">
        <f t="shared" si="27"/>
        <v>-2.2222733645367067E-3</v>
      </c>
      <c r="AS64">
        <f t="shared" si="27"/>
        <v>-1.7569923069058184E-4</v>
      </c>
      <c r="AT64">
        <f t="shared" si="27"/>
        <v>-1.1718480169150076E-4</v>
      </c>
      <c r="AU64">
        <f t="shared" si="25"/>
        <v>-2.5151573969187891E-3</v>
      </c>
      <c r="AW64">
        <v>61</v>
      </c>
      <c r="AX64">
        <f>IF(Z64&gt;0, (R64*SUMPRODUCT(K64:$K$98, X64:$X$98)-K64*$AZ$3)/Z64, 0)</f>
        <v>-31251.701065267353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8.8814238084622432E-4</v>
      </c>
      <c r="L65" s="2">
        <v>62</v>
      </c>
      <c r="M65" s="6">
        <v>0.48788611599999998</v>
      </c>
      <c r="Q65" s="4">
        <f t="shared" si="22"/>
        <v>25</v>
      </c>
      <c r="R65">
        <f t="shared" si="0"/>
        <v>50000</v>
      </c>
      <c r="S65">
        <f t="shared" si="1"/>
        <v>-55645.190739267775</v>
      </c>
      <c r="U65">
        <f t="shared" si="12"/>
        <v>0.48788611599999998</v>
      </c>
      <c r="V65">
        <f t="shared" si="13"/>
        <v>0.01</v>
      </c>
      <c r="W65">
        <f t="shared" si="14"/>
        <v>4.8199730110311737E-5</v>
      </c>
      <c r="X65">
        <f t="shared" si="15"/>
        <v>2.3515979115768244E-5</v>
      </c>
      <c r="Y65">
        <f t="shared" si="16"/>
        <v>4.8199730110311743E-7</v>
      </c>
      <c r="Z65">
        <f t="shared" si="17"/>
        <v>2.4201753693440376E-5</v>
      </c>
      <c r="AB65">
        <f t="shared" si="18"/>
        <v>-1.5063235568340283</v>
      </c>
      <c r="AC65">
        <f t="shared" si="19"/>
        <v>-1.346711200496268</v>
      </c>
      <c r="AE65">
        <f t="shared" si="2"/>
        <v>0</v>
      </c>
      <c r="AF65">
        <f t="shared" si="26"/>
        <v>0</v>
      </c>
      <c r="AG65">
        <f t="shared" si="26"/>
        <v>-6.0504384233600942E-4</v>
      </c>
      <c r="AH65">
        <f t="shared" si="4"/>
        <v>-1.1757989557884121</v>
      </c>
      <c r="AI65">
        <f t="shared" si="23"/>
        <v>-1.176403999630748</v>
      </c>
      <c r="AJ65">
        <f t="shared" si="6"/>
        <v>-0.15961235633776027</v>
      </c>
      <c r="AK65">
        <f t="shared" si="20"/>
        <v>-0.10544264897838199</v>
      </c>
      <c r="AL65">
        <f t="shared" si="24"/>
        <v>-1.4414590049468903</v>
      </c>
      <c r="AN65">
        <f t="shared" si="27"/>
        <v>0</v>
      </c>
      <c r="AO65">
        <f t="shared" si="27"/>
        <v>0</v>
      </c>
      <c r="AP65">
        <f t="shared" si="27"/>
        <v>-5.3736507864865094E-7</v>
      </c>
      <c r="AQ65">
        <f t="shared" si="27"/>
        <v>-1.0442768839904247E-3</v>
      </c>
      <c r="AR65">
        <f t="shared" si="27"/>
        <v>-1.0448142490690733E-3</v>
      </c>
      <c r="AS65">
        <f t="shared" si="27"/>
        <v>-1.4175849817029434E-4</v>
      </c>
      <c r="AT65">
        <f t="shared" si="27"/>
        <v>-9.3648085306392886E-5</v>
      </c>
      <c r="AU65">
        <f t="shared" si="25"/>
        <v>-1.2802208325457605E-3</v>
      </c>
      <c r="AW65">
        <v>62</v>
      </c>
      <c r="AX65">
        <f>IF(Z65&gt;0, (R65*SUMPRODUCT(K65:$K$98, X65:$X$98)-K65*$AZ$3)/Z65, 0)</f>
        <v>-55645.190739267775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7.9298426861270028E-4</v>
      </c>
      <c r="L66" s="2">
        <v>63</v>
      </c>
      <c r="M66" s="6">
        <v>0.500352354</v>
      </c>
      <c r="Q66" s="4">
        <f t="shared" si="22"/>
        <v>25</v>
      </c>
      <c r="R66">
        <f t="shared" si="0"/>
        <v>50000</v>
      </c>
      <c r="S66">
        <f t="shared" si="1"/>
        <v>-101538.19913323231</v>
      </c>
      <c r="U66">
        <f t="shared" si="12"/>
        <v>0.500352354</v>
      </c>
      <c r="V66">
        <f t="shared" si="13"/>
        <v>0.01</v>
      </c>
      <c r="W66">
        <f t="shared" si="14"/>
        <v>2.4201753693440376E-5</v>
      </c>
      <c r="X66">
        <f t="shared" si="15"/>
        <v>1.2109404431441086E-5</v>
      </c>
      <c r="Y66">
        <f t="shared" si="16"/>
        <v>2.4201753693440376E-7</v>
      </c>
      <c r="Z66">
        <f t="shared" si="17"/>
        <v>1.1850331725064886E-5</v>
      </c>
      <c r="AB66">
        <f t="shared" si="18"/>
        <v>-1.346711200496268</v>
      </c>
      <c r="AC66">
        <f t="shared" si="19"/>
        <v>-1.2032613424944987</v>
      </c>
      <c r="AE66">
        <f t="shared" si="2"/>
        <v>0</v>
      </c>
      <c r="AF66">
        <f t="shared" si="26"/>
        <v>0</v>
      </c>
      <c r="AG66">
        <f t="shared" si="26"/>
        <v>-2.9625829312662213E-4</v>
      </c>
      <c r="AH66">
        <f t="shared" si="4"/>
        <v>-0.60547022157205432</v>
      </c>
      <c r="AI66">
        <f t="shared" si="23"/>
        <v>-0.60576647986518095</v>
      </c>
      <c r="AJ66">
        <f t="shared" si="6"/>
        <v>-0.14344985800176935</v>
      </c>
      <c r="AK66">
        <f t="shared" si="20"/>
        <v>-9.4269784034738777E-2</v>
      </c>
      <c r="AL66">
        <f t="shared" si="24"/>
        <v>-0.84348612190168903</v>
      </c>
      <c r="AN66">
        <f t="shared" si="27"/>
        <v>0</v>
      </c>
      <c r="AO66">
        <f t="shared" si="27"/>
        <v>0</v>
      </c>
      <c r="AP66">
        <f t="shared" si="27"/>
        <v>-2.3492816589546141E-7</v>
      </c>
      <c r="AQ66">
        <f t="shared" si="27"/>
        <v>-4.801283608200851E-4</v>
      </c>
      <c r="AR66">
        <f t="shared" si="27"/>
        <v>-4.8036328898598053E-4</v>
      </c>
      <c r="AS66">
        <f t="shared" si="27"/>
        <v>-1.1375348073012878E-4</v>
      </c>
      <c r="AT66">
        <f t="shared" si="27"/>
        <v>-7.475445574506454E-5</v>
      </c>
      <c r="AU66">
        <f t="shared" si="25"/>
        <v>-6.6887122546117385E-4</v>
      </c>
      <c r="AW66">
        <v>63</v>
      </c>
      <c r="AX66">
        <f>IF(Z66&gt;0, (R66*SUMPRODUCT(K66:$K$98, X66:$X$98)-K66*$AZ$3)/Z66, 0)</f>
        <v>-101538.19913323231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7.0802166840419666E-4</v>
      </c>
      <c r="L67" s="2">
        <v>64</v>
      </c>
      <c r="M67" s="6">
        <v>0.513549331</v>
      </c>
      <c r="Q67" s="4">
        <f t="shared" si="22"/>
        <v>25</v>
      </c>
      <c r="R67">
        <f t="shared" ref="R67:R89" si="28">$C$6</f>
        <v>50000</v>
      </c>
      <c r="S67">
        <f t="shared" ref="S67:S89" si="29">AX67</f>
        <v>-190348.93821922463</v>
      </c>
      <c r="U67">
        <f t="shared" si="12"/>
        <v>0.513549331</v>
      </c>
      <c r="V67">
        <f t="shared" si="13"/>
        <v>0.01</v>
      </c>
      <c r="W67">
        <f t="shared" si="14"/>
        <v>1.1850331725064886E-5</v>
      </c>
      <c r="X67">
        <f t="shared" si="15"/>
        <v>6.0857299295351483E-6</v>
      </c>
      <c r="Y67">
        <f t="shared" si="16"/>
        <v>1.1850331725064887E-7</v>
      </c>
      <c r="Z67">
        <f t="shared" si="17"/>
        <v>5.6460984782790887E-6</v>
      </c>
      <c r="AB67">
        <f t="shared" si="18"/>
        <v>-1.2032613424944987</v>
      </c>
      <c r="AC67">
        <f t="shared" si="19"/>
        <v>-1.0747288504216044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-1.4115246195697722E-4</v>
      </c>
      <c r="AH67">
        <f t="shared" ref="AH67:AH89" si="32">-X67*R67</f>
        <v>-0.30428649647675743</v>
      </c>
      <c r="AI67">
        <f t="shared" si="23"/>
        <v>-0.30442764893871438</v>
      </c>
      <c r="AJ67">
        <f t="shared" ref="AJ67:AJ89" si="33">AB67-AC67</f>
        <v>-0.1285324920728943</v>
      </c>
      <c r="AK67">
        <f t="shared" si="20"/>
        <v>-8.4228293974614912E-2</v>
      </c>
      <c r="AL67">
        <f t="shared" si="24"/>
        <v>-0.51718843498622358</v>
      </c>
      <c r="AN67">
        <f t="shared" ref="AN67:AT89" si="34">AE67*$K67</f>
        <v>0</v>
      </c>
      <c r="AO67">
        <f t="shared" si="34"/>
        <v>0</v>
      </c>
      <c r="AP67">
        <f t="shared" si="34"/>
        <v>-9.9939001614138905E-8</v>
      </c>
      <c r="AQ67">
        <f t="shared" si="34"/>
        <v>-2.154414329083415E-4</v>
      </c>
      <c r="AR67">
        <f t="shared" si="34"/>
        <v>-2.1554137190995563E-4</v>
      </c>
      <c r="AS67">
        <f t="shared" si="34"/>
        <v>-9.1003789481599801E-5</v>
      </c>
      <c r="AT67">
        <f t="shared" si="34"/>
        <v>-5.9635457226745994E-5</v>
      </c>
      <c r="AU67">
        <f t="shared" si="25"/>
        <v>-3.6618061861830141E-4</v>
      </c>
      <c r="AW67">
        <v>64</v>
      </c>
      <c r="AX67">
        <f>IF(Z67&gt;0, (R67*SUMPRODUCT(K67:$K$98, X67:$X$98)-K67*$AZ$3)/Z67, 0)</f>
        <v>-190348.93821922463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5">G68+$C$9</f>
        <v>0.12000000000000001</v>
      </c>
      <c r="I68" s="5">
        <f t="shared" ref="I68:I89" si="36">1+H68</f>
        <v>1.1200000000000001</v>
      </c>
      <c r="J68">
        <f t="shared" ref="J68:J89" si="37">1/I68</f>
        <v>0.89285714285714279</v>
      </c>
      <c r="K68">
        <f t="shared" si="21"/>
        <v>6.3216220393231843E-4</v>
      </c>
      <c r="L68" s="2">
        <v>65</v>
      </c>
      <c r="M68" s="6">
        <v>0.52698988800000002</v>
      </c>
      <c r="Q68" s="4">
        <f t="shared" si="22"/>
        <v>25</v>
      </c>
      <c r="R68">
        <f t="shared" si="28"/>
        <v>50000</v>
      </c>
      <c r="S68">
        <f t="shared" si="29"/>
        <v>-367131.12971651921</v>
      </c>
      <c r="U68">
        <f t="shared" ref="U68:U89" si="38">M68</f>
        <v>0.52698988800000002</v>
      </c>
      <c r="V68">
        <f t="shared" ref="V68:V89" si="39">$C$10</f>
        <v>0.01</v>
      </c>
      <c r="W68">
        <f t="shared" ref="W68:W89" si="40">Z67</f>
        <v>5.6460984782790887E-6</v>
      </c>
      <c r="X68">
        <f t="shared" ref="X68:X89" si="41">U68*W68</f>
        <v>2.9754368047052676E-6</v>
      </c>
      <c r="Y68">
        <f t="shared" ref="Y68:Y89" si="42">V68*W68</f>
        <v>5.6460984782790885E-8</v>
      </c>
      <c r="Z68">
        <f t="shared" ref="Z68:Z89" si="43">MAX(0, W68-X68-Y68)</f>
        <v>2.6142006887910304E-6</v>
      </c>
      <c r="AB68">
        <f t="shared" ref="AB68:AB89" si="44">AC67</f>
        <v>-1.0747288504216044</v>
      </c>
      <c r="AC68">
        <f t="shared" ref="AC68:AC89" si="45">S68*Z68</f>
        <v>-0.95975445218155364</v>
      </c>
      <c r="AE68">
        <f t="shared" si="30"/>
        <v>0</v>
      </c>
      <c r="AF68">
        <f t="shared" si="31"/>
        <v>0</v>
      </c>
      <c r="AG68">
        <f t="shared" si="31"/>
        <v>-6.5355017219775763E-5</v>
      </c>
      <c r="AH68">
        <f t="shared" si="32"/>
        <v>-0.14877184023526338</v>
      </c>
      <c r="AI68">
        <f t="shared" si="23"/>
        <v>-0.14883719525248315</v>
      </c>
      <c r="AJ68">
        <f t="shared" si="33"/>
        <v>-0.11497439824005073</v>
      </c>
      <c r="AK68">
        <f t="shared" ref="AK68:AK89" si="46">G68*SUM(AB68:AB68, AE68:AF68)</f>
        <v>-7.5231019529512319E-2</v>
      </c>
      <c r="AL68">
        <f t="shared" si="24"/>
        <v>-0.33904261302204625</v>
      </c>
      <c r="AN68">
        <f t="shared" si="34"/>
        <v>0</v>
      </c>
      <c r="AO68">
        <f t="shared" si="34"/>
        <v>0</v>
      </c>
      <c r="AP68">
        <f t="shared" si="34"/>
        <v>-4.1314971723688066E-8</v>
      </c>
      <c r="AQ68">
        <f t="shared" si="34"/>
        <v>-9.4047934406190866E-5</v>
      </c>
      <c r="AR68">
        <f t="shared" si="34"/>
        <v>-9.4089249377914545E-5</v>
      </c>
      <c r="AS68">
        <f t="shared" si="34"/>
        <v>-7.2682468987222545E-5</v>
      </c>
      <c r="AT68">
        <f t="shared" si="34"/>
        <v>-4.7558207109851798E-5</v>
      </c>
      <c r="AU68">
        <f t="shared" si="25"/>
        <v>-2.1432992547498891E-4</v>
      </c>
      <c r="AW68">
        <v>65</v>
      </c>
      <c r="AX68">
        <f>IF(Z68&gt;0, (R68*SUMPRODUCT(K68:$K$98, X68:$X$98)-K68*$AZ$3)/Z68, 0)</f>
        <v>-367131.12971651921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:K89" si="47">K68*J69</f>
        <v>5.6443053922528431E-4</v>
      </c>
      <c r="L69" s="2">
        <v>66</v>
      </c>
      <c r="M69" s="6">
        <v>0.54103594799999999</v>
      </c>
      <c r="Q69" s="4">
        <f t="shared" ref="Q69:Q89" si="48">$C$8</f>
        <v>25</v>
      </c>
      <c r="R69">
        <f t="shared" si="28"/>
        <v>50000</v>
      </c>
      <c r="S69">
        <f t="shared" si="29"/>
        <v>-730181.02957116324</v>
      </c>
      <c r="U69">
        <f t="shared" si="38"/>
        <v>0.54103594799999999</v>
      </c>
      <c r="V69">
        <f t="shared" si="39"/>
        <v>0.01</v>
      </c>
      <c r="W69">
        <f t="shared" si="40"/>
        <v>2.6142006887910304E-6</v>
      </c>
      <c r="X69">
        <f t="shared" si="41"/>
        <v>1.414376547922308E-6</v>
      </c>
      <c r="Y69">
        <f t="shared" si="42"/>
        <v>2.6142006887910303E-8</v>
      </c>
      <c r="Z69">
        <f t="shared" si="43"/>
        <v>1.173682133980812E-6</v>
      </c>
      <c r="AB69">
        <f t="shared" si="44"/>
        <v>-0.95975445218155364</v>
      </c>
      <c r="AC69">
        <f t="shared" si="45"/>
        <v>-0.85700042897938933</v>
      </c>
      <c r="AE69">
        <f t="shared" si="30"/>
        <v>0</v>
      </c>
      <c r="AF69">
        <f t="shared" si="31"/>
        <v>0</v>
      </c>
      <c r="AG69">
        <f t="shared" si="31"/>
        <v>-2.9342053349520302E-5</v>
      </c>
      <c r="AH69">
        <f t="shared" si="32"/>
        <v>-7.0718827396115402E-2</v>
      </c>
      <c r="AI69">
        <f t="shared" si="23"/>
        <v>-7.0748169449464923E-2</v>
      </c>
      <c r="AJ69">
        <f t="shared" si="33"/>
        <v>-0.10275402320216431</v>
      </c>
      <c r="AK69">
        <f t="shared" si="46"/>
        <v>-6.7182811652708757E-2</v>
      </c>
      <c r="AL69">
        <f t="shared" si="24"/>
        <v>-0.24068500430433801</v>
      </c>
      <c r="AN69">
        <f t="shared" si="34"/>
        <v>0</v>
      </c>
      <c r="AO69">
        <f t="shared" si="34"/>
        <v>0</v>
      </c>
      <c r="AP69">
        <f t="shared" si="34"/>
        <v>-1.6561550994046803E-8</v>
      </c>
      <c r="AQ69">
        <f t="shared" si="34"/>
        <v>-3.9915865880569224E-5</v>
      </c>
      <c r="AR69">
        <f t="shared" si="34"/>
        <v>-3.9932427431563271E-5</v>
      </c>
      <c r="AS69">
        <f t="shared" si="34"/>
        <v>-5.7997508723564976E-5</v>
      </c>
      <c r="AT69">
        <f t="shared" si="34"/>
        <v>-3.7920030607809116E-5</v>
      </c>
      <c r="AU69">
        <f t="shared" si="25"/>
        <v>-1.3584996676293737E-4</v>
      </c>
      <c r="AW69">
        <v>66</v>
      </c>
      <c r="AX69">
        <f>IF(Z69&gt;0, (R69*SUMPRODUCT(K69:$K$98, X69:$X$98)-K69*$AZ$3)/Z69, 0)</f>
        <v>-730181.02957116324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5"/>
        <v>0.12000000000000001</v>
      </c>
      <c r="I70" s="5">
        <f t="shared" si="36"/>
        <v>1.1200000000000001</v>
      </c>
      <c r="J70">
        <f t="shared" si="37"/>
        <v>0.89285714285714279</v>
      </c>
      <c r="K70">
        <f t="shared" si="47"/>
        <v>5.0395583859400386E-4</v>
      </c>
      <c r="L70" s="2">
        <v>67</v>
      </c>
      <c r="M70" s="6">
        <v>0.55517679799999997</v>
      </c>
      <c r="Q70" s="4">
        <f t="shared" si="48"/>
        <v>25</v>
      </c>
      <c r="R70">
        <f t="shared" si="28"/>
        <v>50000</v>
      </c>
      <c r="S70">
        <f t="shared" si="29"/>
        <v>-1499403.0978982653</v>
      </c>
      <c r="U70">
        <f t="shared" si="38"/>
        <v>0.55517679799999997</v>
      </c>
      <c r="V70">
        <f t="shared" si="39"/>
        <v>0.01</v>
      </c>
      <c r="W70">
        <f t="shared" si="40"/>
        <v>1.173682133980812E-6</v>
      </c>
      <c r="X70">
        <f t="shared" si="41"/>
        <v>6.5160108901327414E-7</v>
      </c>
      <c r="Y70">
        <f t="shared" si="42"/>
        <v>1.173682133980812E-8</v>
      </c>
      <c r="Z70">
        <f t="shared" si="43"/>
        <v>5.1034422362772979E-7</v>
      </c>
      <c r="AB70">
        <f t="shared" si="44"/>
        <v>-0.85700042897938933</v>
      </c>
      <c r="AC70">
        <f t="shared" si="45"/>
        <v>-0.76521170990190313</v>
      </c>
      <c r="AE70">
        <f t="shared" si="30"/>
        <v>0</v>
      </c>
      <c r="AF70">
        <f t="shared" si="31"/>
        <v>0</v>
      </c>
      <c r="AG70">
        <f t="shared" si="31"/>
        <v>-1.2758605590693244E-5</v>
      </c>
      <c r="AH70">
        <f t="shared" si="32"/>
        <v>-3.2580054450663705E-2</v>
      </c>
      <c r="AI70">
        <f t="shared" si="23"/>
        <v>-3.2592813056254395E-2</v>
      </c>
      <c r="AJ70">
        <f t="shared" si="33"/>
        <v>-9.1788719077486203E-2</v>
      </c>
      <c r="AK70">
        <f t="shared" si="46"/>
        <v>-5.999003002855726E-2</v>
      </c>
      <c r="AL70">
        <f t="shared" si="24"/>
        <v>-0.18437156216229786</v>
      </c>
      <c r="AN70">
        <f t="shared" si="34"/>
        <v>0</v>
      </c>
      <c r="AO70">
        <f t="shared" si="34"/>
        <v>0</v>
      </c>
      <c r="AP70">
        <f t="shared" si="34"/>
        <v>-6.4297737797479602E-9</v>
      </c>
      <c r="AQ70">
        <f t="shared" si="34"/>
        <v>-1.6418908662122536E-5</v>
      </c>
      <c r="AR70">
        <f t="shared" si="34"/>
        <v>-1.6425338435902281E-5</v>
      </c>
      <c r="AS70">
        <f t="shared" si="34"/>
        <v>-4.6257460896164002E-5</v>
      </c>
      <c r="AT70">
        <f t="shared" si="34"/>
        <v>-3.0232325890321047E-5</v>
      </c>
      <c r="AU70">
        <f t="shared" si="25"/>
        <v>-9.2915125222387324E-5</v>
      </c>
      <c r="AW70">
        <v>67</v>
      </c>
      <c r="AX70">
        <f>IF(Z70&gt;0, (R70*SUMPRODUCT(K70:$K$98, X70:$X$98)-K70*$AZ$3)/Z70, 0)</f>
        <v>-1499403.0978982653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5"/>
        <v>0.12000000000000001</v>
      </c>
      <c r="I71" s="5">
        <f t="shared" si="36"/>
        <v>1.1200000000000001</v>
      </c>
      <c r="J71">
        <f t="shared" si="37"/>
        <v>0.89285714285714279</v>
      </c>
      <c r="K71">
        <f t="shared" si="47"/>
        <v>4.4996057017321768E-4</v>
      </c>
      <c r="L71" s="2">
        <v>68</v>
      </c>
      <c r="M71" s="6">
        <v>0.56908613200000002</v>
      </c>
      <c r="Q71" s="4">
        <f t="shared" si="48"/>
        <v>25</v>
      </c>
      <c r="R71">
        <f t="shared" si="28"/>
        <v>50000</v>
      </c>
      <c r="S71">
        <f t="shared" si="29"/>
        <v>-3180649.0340801566</v>
      </c>
      <c r="U71">
        <f t="shared" si="38"/>
        <v>0.56908613200000002</v>
      </c>
      <c r="V71">
        <f t="shared" si="39"/>
        <v>0.01</v>
      </c>
      <c r="W71">
        <f t="shared" si="40"/>
        <v>5.1034422362772979E-7</v>
      </c>
      <c r="X71">
        <f t="shared" si="41"/>
        <v>2.9042982021284776E-7</v>
      </c>
      <c r="Y71">
        <f t="shared" si="42"/>
        <v>5.1034422362772976E-9</v>
      </c>
      <c r="Z71">
        <f t="shared" si="43"/>
        <v>2.1481096117860473E-7</v>
      </c>
      <c r="AB71">
        <f t="shared" si="44"/>
        <v>-0.76521170990190313</v>
      </c>
      <c r="AC71">
        <f t="shared" si="45"/>
        <v>-0.68323827618255917</v>
      </c>
      <c r="AE71">
        <f t="shared" si="30"/>
        <v>0</v>
      </c>
      <c r="AF71">
        <f t="shared" si="31"/>
        <v>0</v>
      </c>
      <c r="AG71">
        <f t="shared" si="31"/>
        <v>-5.3702740294651183E-6</v>
      </c>
      <c r="AH71">
        <f t="shared" si="32"/>
        <v>-1.4521491010642387E-2</v>
      </c>
      <c r="AI71">
        <f t="shared" si="23"/>
        <v>-1.4526861284671852E-2</v>
      </c>
      <c r="AJ71">
        <f t="shared" si="33"/>
        <v>-8.1973433719343958E-2</v>
      </c>
      <c r="AK71">
        <f t="shared" si="46"/>
        <v>-5.3564819693133224E-2</v>
      </c>
      <c r="AL71">
        <f t="shared" si="24"/>
        <v>-0.15006511469714903</v>
      </c>
      <c r="AN71">
        <f t="shared" si="34"/>
        <v>0</v>
      </c>
      <c r="AO71">
        <f t="shared" si="34"/>
        <v>0</v>
      </c>
      <c r="AP71">
        <f t="shared" si="34"/>
        <v>-2.4164115642845477E-9</v>
      </c>
      <c r="AQ71">
        <f t="shared" si="34"/>
        <v>-6.5340983749139037E-6</v>
      </c>
      <c r="AR71">
        <f t="shared" si="34"/>
        <v>-6.5365147864781883E-6</v>
      </c>
      <c r="AS71">
        <f t="shared" si="34"/>
        <v>-3.6884812975412475E-5</v>
      </c>
      <c r="AT71">
        <f t="shared" si="34"/>
        <v>-2.4102056810347825E-5</v>
      </c>
      <c r="AU71">
        <f t="shared" si="25"/>
        <v>-6.7523384572238486E-5</v>
      </c>
      <c r="AW71">
        <v>68</v>
      </c>
      <c r="AX71">
        <f>IF(Z71&gt;0, (R71*SUMPRODUCT(K71:$K$98, X71:$X$98)-K71*$AZ$3)/Z71, 0)</f>
        <v>-3180649.0340801566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5"/>
        <v>0.12000000000000001</v>
      </c>
      <c r="I72" s="5">
        <f t="shared" si="36"/>
        <v>1.1200000000000001</v>
      </c>
      <c r="J72">
        <f t="shared" si="37"/>
        <v>0.89285714285714279</v>
      </c>
      <c r="K72">
        <f t="shared" si="47"/>
        <v>4.0175050908323003E-4</v>
      </c>
      <c r="L72" s="2">
        <v>69</v>
      </c>
      <c r="M72" s="6">
        <v>0.58332808999999997</v>
      </c>
      <c r="Q72" s="4">
        <f t="shared" si="48"/>
        <v>25</v>
      </c>
      <c r="R72">
        <f t="shared" si="28"/>
        <v>50000</v>
      </c>
      <c r="S72">
        <f t="shared" si="29"/>
        <v>-6983246.991102539</v>
      </c>
      <c r="U72">
        <f t="shared" si="38"/>
        <v>0.58332808999999997</v>
      </c>
      <c r="V72">
        <f t="shared" si="39"/>
        <v>0.01</v>
      </c>
      <c r="W72">
        <f t="shared" si="40"/>
        <v>2.1481096117860473E-7</v>
      </c>
      <c r="X72">
        <f t="shared" si="41"/>
        <v>1.2530526769537962E-7</v>
      </c>
      <c r="Y72">
        <f t="shared" si="42"/>
        <v>2.1481096117860472E-9</v>
      </c>
      <c r="Z72">
        <f t="shared" si="43"/>
        <v>8.7357583871439053E-8</v>
      </c>
      <c r="AB72">
        <f t="shared" si="44"/>
        <v>-0.68323827618255917</v>
      </c>
      <c r="AC72">
        <f t="shared" si="45"/>
        <v>-0.61003958472021447</v>
      </c>
      <c r="AE72">
        <f t="shared" si="30"/>
        <v>0</v>
      </c>
      <c r="AF72">
        <f t="shared" si="31"/>
        <v>0</v>
      </c>
      <c r="AG72">
        <f t="shared" si="31"/>
        <v>-2.1839395967859763E-6</v>
      </c>
      <c r="AH72">
        <f t="shared" si="32"/>
        <v>-6.2652633847689815E-3</v>
      </c>
      <c r="AI72">
        <f t="shared" si="23"/>
        <v>-6.2674473243657675E-3</v>
      </c>
      <c r="AJ72">
        <f t="shared" si="33"/>
        <v>-7.31986914623447E-2</v>
      </c>
      <c r="AK72">
        <f t="shared" si="46"/>
        <v>-4.7826679332779148E-2</v>
      </c>
      <c r="AL72">
        <f t="shared" si="24"/>
        <v>-0.12729281811948961</v>
      </c>
      <c r="AN72">
        <f t="shared" si="34"/>
        <v>0</v>
      </c>
      <c r="AO72">
        <f t="shared" si="34"/>
        <v>0</v>
      </c>
      <c r="AP72">
        <f t="shared" si="34"/>
        <v>-8.773988448157901E-10</v>
      </c>
      <c r="AQ72">
        <f t="shared" si="34"/>
        <v>-2.5170727543714592E-6</v>
      </c>
      <c r="AR72">
        <f t="shared" si="34"/>
        <v>-2.5179501532162752E-6</v>
      </c>
      <c r="AS72">
        <f t="shared" si="34"/>
        <v>-2.9407611559223267E-5</v>
      </c>
      <c r="AT72">
        <f t="shared" si="34"/>
        <v>-1.9214392769704418E-5</v>
      </c>
      <c r="AU72">
        <f t="shared" si="25"/>
        <v>-5.1139954482143963E-5</v>
      </c>
      <c r="AW72">
        <v>69</v>
      </c>
      <c r="AX72">
        <f>IF(Z72&gt;0, (R72*SUMPRODUCT(K72:$K$98, X72:$X$98)-K72*$AZ$3)/Z72, 0)</f>
        <v>-6983246.991102539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5"/>
        <v>0.12000000000000001</v>
      </c>
      <c r="I73" s="5">
        <f t="shared" si="36"/>
        <v>1.1200000000000001</v>
      </c>
      <c r="J73">
        <f t="shared" si="37"/>
        <v>0.89285714285714279</v>
      </c>
      <c r="K73">
        <f t="shared" si="47"/>
        <v>3.5870581168145535E-4</v>
      </c>
      <c r="L73" s="2">
        <v>70</v>
      </c>
      <c r="M73" s="6">
        <v>0.59781937299999999</v>
      </c>
      <c r="Q73" s="4">
        <f t="shared" si="48"/>
        <v>25</v>
      </c>
      <c r="R73">
        <f t="shared" si="28"/>
        <v>50000</v>
      </c>
      <c r="S73">
        <f t="shared" si="29"/>
        <v>-15898454.644762209</v>
      </c>
      <c r="U73">
        <f t="shared" si="38"/>
        <v>0.59781937299999999</v>
      </c>
      <c r="V73">
        <f t="shared" si="39"/>
        <v>0.01</v>
      </c>
      <c r="W73">
        <f t="shared" si="40"/>
        <v>8.7357583871439053E-8</v>
      </c>
      <c r="X73">
        <f t="shared" si="41"/>
        <v>5.2224056016818603E-8</v>
      </c>
      <c r="Y73">
        <f t="shared" si="42"/>
        <v>8.7357583871439059E-10</v>
      </c>
      <c r="Z73">
        <f t="shared" si="43"/>
        <v>3.4259952015906063E-8</v>
      </c>
      <c r="AB73">
        <f t="shared" si="44"/>
        <v>-0.61003958472021447</v>
      </c>
      <c r="AC73">
        <f t="shared" si="45"/>
        <v>-0.54468029325661216</v>
      </c>
      <c r="AE73">
        <f t="shared" si="30"/>
        <v>0</v>
      </c>
      <c r="AF73">
        <f t="shared" si="31"/>
        <v>0</v>
      </c>
      <c r="AG73">
        <f t="shared" si="31"/>
        <v>-8.5649880039765154E-7</v>
      </c>
      <c r="AH73">
        <f t="shared" si="32"/>
        <v>-2.61120280084093E-3</v>
      </c>
      <c r="AI73">
        <f t="shared" si="23"/>
        <v>-2.6120592996413277E-3</v>
      </c>
      <c r="AJ73">
        <f t="shared" si="33"/>
        <v>-6.5359291463602309E-2</v>
      </c>
      <c r="AK73">
        <f t="shared" si="46"/>
        <v>-4.2702770930415017E-2</v>
      </c>
      <c r="AL73">
        <f t="shared" si="24"/>
        <v>-0.11067412169365864</v>
      </c>
      <c r="AN73">
        <f t="shared" si="34"/>
        <v>0</v>
      </c>
      <c r="AO73">
        <f t="shared" si="34"/>
        <v>0</v>
      </c>
      <c r="AP73">
        <f t="shared" si="34"/>
        <v>-3.0723109740083243E-10</v>
      </c>
      <c r="AQ73">
        <f t="shared" si="34"/>
        <v>-9.3665362014053543E-7</v>
      </c>
      <c r="AR73">
        <f t="shared" si="34"/>
        <v>-9.3696085123793628E-7</v>
      </c>
      <c r="AS73">
        <f t="shared" si="34"/>
        <v>-2.3444757695376281E-5</v>
      </c>
      <c r="AT73">
        <f t="shared" si="34"/>
        <v>-1.5317732107641775E-5</v>
      </c>
      <c r="AU73">
        <f t="shared" si="25"/>
        <v>-3.9699450654255992E-5</v>
      </c>
      <c r="AW73">
        <v>70</v>
      </c>
      <c r="AX73">
        <f>IF(Z73&gt;0, (R73*SUMPRODUCT(K73:$K$98, X73:$X$98)-K73*$AZ$3)/Z73, 0)</f>
        <v>-15898454.644762209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5"/>
        <v>0.12000000000000001</v>
      </c>
      <c r="I74" s="5">
        <f t="shared" si="36"/>
        <v>1.1200000000000001</v>
      </c>
      <c r="J74">
        <f t="shared" si="37"/>
        <v>0.89285714285714279</v>
      </c>
      <c r="K74">
        <f t="shared" si="47"/>
        <v>3.2027304614415652E-4</v>
      </c>
      <c r="L74" s="2">
        <v>71</v>
      </c>
      <c r="M74" s="6">
        <v>0.61246634</v>
      </c>
      <c r="Q74" s="4">
        <f t="shared" si="48"/>
        <v>25</v>
      </c>
      <c r="R74">
        <f t="shared" si="28"/>
        <v>50000</v>
      </c>
      <c r="S74">
        <f t="shared" si="29"/>
        <v>-37599486.127862722</v>
      </c>
      <c r="U74">
        <f t="shared" si="38"/>
        <v>0.61246634</v>
      </c>
      <c r="V74">
        <f t="shared" si="39"/>
        <v>0.01</v>
      </c>
      <c r="W74">
        <f t="shared" si="40"/>
        <v>3.4259952015906063E-8</v>
      </c>
      <c r="X74">
        <f t="shared" si="41"/>
        <v>2.0983067419757608E-8</v>
      </c>
      <c r="Y74">
        <f t="shared" si="42"/>
        <v>3.4259952015906065E-10</v>
      </c>
      <c r="Z74">
        <f t="shared" si="43"/>
        <v>1.2934285075989394E-8</v>
      </c>
      <c r="AB74">
        <f t="shared" si="44"/>
        <v>-0.54468029325661216</v>
      </c>
      <c r="AC74">
        <f t="shared" si="45"/>
        <v>-0.48632247228848502</v>
      </c>
      <c r="AE74">
        <f t="shared" si="30"/>
        <v>0</v>
      </c>
      <c r="AF74">
        <f t="shared" si="31"/>
        <v>0</v>
      </c>
      <c r="AG74">
        <f t="shared" si="31"/>
        <v>-3.2335712689973487E-7</v>
      </c>
      <c r="AH74">
        <f t="shared" si="32"/>
        <v>-1.0491533709878803E-3</v>
      </c>
      <c r="AI74">
        <f t="shared" si="23"/>
        <v>-1.04947672811478E-3</v>
      </c>
      <c r="AJ74">
        <f t="shared" si="33"/>
        <v>-5.8357820968127139E-2</v>
      </c>
      <c r="AK74">
        <f t="shared" si="46"/>
        <v>-3.8127620527962855E-2</v>
      </c>
      <c r="AL74">
        <f t="shared" si="24"/>
        <v>-9.7534918224204764E-2</v>
      </c>
      <c r="AN74">
        <f t="shared" si="34"/>
        <v>0</v>
      </c>
      <c r="AO74">
        <f t="shared" si="34"/>
        <v>0</v>
      </c>
      <c r="AP74">
        <f t="shared" si="34"/>
        <v>-1.0356257202460066E-10</v>
      </c>
      <c r="AQ74">
        <f t="shared" si="34"/>
        <v>-3.3601554599869875E-7</v>
      </c>
      <c r="AR74">
        <f t="shared" si="34"/>
        <v>-3.3611910857072335E-7</v>
      </c>
      <c r="AS74">
        <f t="shared" si="34"/>
        <v>-1.8690437087797409E-5</v>
      </c>
      <c r="AT74">
        <f t="shared" si="34"/>
        <v>-1.2211249168719137E-5</v>
      </c>
      <c r="AU74">
        <f t="shared" si="25"/>
        <v>-3.1237805365087268E-5</v>
      </c>
      <c r="AW74">
        <v>71</v>
      </c>
      <c r="AX74">
        <f>IF(Z74&gt;0, (R74*SUMPRODUCT(K74:$K$98, X74:$X$98)-K74*$AZ$3)/Z74, 0)</f>
        <v>-37599486.127862722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5"/>
        <v>0.12000000000000001</v>
      </c>
      <c r="I75" s="5">
        <f t="shared" si="36"/>
        <v>1.1200000000000001</v>
      </c>
      <c r="J75">
        <f t="shared" si="37"/>
        <v>0.89285714285714279</v>
      </c>
      <c r="K75">
        <f t="shared" si="47"/>
        <v>2.8595807691442546E-4</v>
      </c>
      <c r="L75" s="2">
        <v>72</v>
      </c>
      <c r="M75" s="6">
        <v>0.62717650000000003</v>
      </c>
      <c r="Q75" s="4">
        <f t="shared" si="48"/>
        <v>25</v>
      </c>
      <c r="R75">
        <f t="shared" si="28"/>
        <v>50000</v>
      </c>
      <c r="S75">
        <f t="shared" si="29"/>
        <v>-92527059.378721282</v>
      </c>
      <c r="U75">
        <f t="shared" si="38"/>
        <v>0.62717650000000003</v>
      </c>
      <c r="V75">
        <f t="shared" si="39"/>
        <v>0.01</v>
      </c>
      <c r="W75">
        <f t="shared" si="40"/>
        <v>1.2934285075989394E-8</v>
      </c>
      <c r="X75">
        <f t="shared" si="41"/>
        <v>8.1120796439612621E-9</v>
      </c>
      <c r="Y75">
        <f t="shared" si="42"/>
        <v>1.2934285075989394E-10</v>
      </c>
      <c r="Z75">
        <f t="shared" si="43"/>
        <v>4.6928625812682381E-9</v>
      </c>
      <c r="AB75">
        <f t="shared" si="44"/>
        <v>-0.48632247228848502</v>
      </c>
      <c r="AC75">
        <f t="shared" si="45"/>
        <v>-0.43421677471318548</v>
      </c>
      <c r="AE75">
        <f t="shared" si="30"/>
        <v>0</v>
      </c>
      <c r="AF75">
        <f t="shared" si="31"/>
        <v>0</v>
      </c>
      <c r="AG75">
        <f t="shared" si="31"/>
        <v>-1.1732156453170596E-7</v>
      </c>
      <c r="AH75">
        <f t="shared" si="32"/>
        <v>-4.056039821980631E-4</v>
      </c>
      <c r="AI75">
        <f t="shared" si="23"/>
        <v>-4.0572130376259483E-4</v>
      </c>
      <c r="AJ75">
        <f t="shared" si="33"/>
        <v>-5.2105697575299537E-2</v>
      </c>
      <c r="AK75">
        <f t="shared" si="46"/>
        <v>-3.4042573060193954E-2</v>
      </c>
      <c r="AL75">
        <f t="shared" si="24"/>
        <v>-8.6553991939256086E-2</v>
      </c>
      <c r="AN75">
        <f t="shared" si="34"/>
        <v>0</v>
      </c>
      <c r="AO75">
        <f t="shared" si="34"/>
        <v>0</v>
      </c>
      <c r="AP75">
        <f t="shared" si="34"/>
        <v>-3.3549048974078302E-11</v>
      </c>
      <c r="AQ75">
        <f t="shared" si="34"/>
        <v>-1.1598573473819098E-7</v>
      </c>
      <c r="AR75">
        <f t="shared" si="34"/>
        <v>-1.1601928378716506E-7</v>
      </c>
      <c r="AS75">
        <f t="shared" si="34"/>
        <v>-1.4900045074917297E-5</v>
      </c>
      <c r="AT75">
        <f t="shared" si="34"/>
        <v>-9.7347487255118914E-6</v>
      </c>
      <c r="AU75">
        <f t="shared" si="25"/>
        <v>-2.4750813084216352E-5</v>
      </c>
      <c r="AW75">
        <v>72</v>
      </c>
      <c r="AX75">
        <f>IF(Z75&gt;0, (R75*SUMPRODUCT(K75:$K$98, X75:$X$98)-K75*$AZ$3)/Z75, 0)</f>
        <v>-92527059.378721282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5"/>
        <v>0.12000000000000001</v>
      </c>
      <c r="I76" s="5">
        <f t="shared" si="36"/>
        <v>1.1200000000000001</v>
      </c>
      <c r="J76">
        <f t="shared" si="37"/>
        <v>0.89285714285714279</v>
      </c>
      <c r="K76">
        <f t="shared" si="47"/>
        <v>2.55319711530737E-4</v>
      </c>
      <c r="L76" s="2">
        <v>73</v>
      </c>
      <c r="M76" s="6">
        <v>0.64196478899999998</v>
      </c>
      <c r="Q76" s="4">
        <f t="shared" si="48"/>
        <v>25</v>
      </c>
      <c r="R76">
        <f t="shared" si="28"/>
        <v>50000</v>
      </c>
      <c r="S76">
        <f t="shared" si="29"/>
        <v>-237371001.70900407</v>
      </c>
      <c r="U76">
        <f t="shared" si="38"/>
        <v>0.64196478899999998</v>
      </c>
      <c r="V76">
        <f t="shared" si="39"/>
        <v>0.01</v>
      </c>
      <c r="W76">
        <f t="shared" si="40"/>
        <v>4.6928625812682381E-9</v>
      </c>
      <c r="X76">
        <f t="shared" si="41"/>
        <v>3.0126525367898598E-9</v>
      </c>
      <c r="Y76">
        <f t="shared" si="42"/>
        <v>4.692862581268238E-11</v>
      </c>
      <c r="Z76">
        <f t="shared" si="43"/>
        <v>1.6332814186656959E-9</v>
      </c>
      <c r="AB76">
        <f t="shared" si="44"/>
        <v>-0.43421677471318548</v>
      </c>
      <c r="AC76">
        <f t="shared" si="45"/>
        <v>-0.38769364642137949</v>
      </c>
      <c r="AE76">
        <f t="shared" si="30"/>
        <v>0</v>
      </c>
      <c r="AF76">
        <f t="shared" si="31"/>
        <v>0</v>
      </c>
      <c r="AG76">
        <f t="shared" si="31"/>
        <v>-4.0832035466642401E-8</v>
      </c>
      <c r="AH76">
        <f t="shared" si="32"/>
        <v>-1.5063262683949298E-4</v>
      </c>
      <c r="AI76">
        <f t="shared" si="23"/>
        <v>-1.5067345887495964E-4</v>
      </c>
      <c r="AJ76">
        <f t="shared" si="33"/>
        <v>-4.6523128291805993E-2</v>
      </c>
      <c r="AK76">
        <f t="shared" si="46"/>
        <v>-3.0395174229922987E-2</v>
      </c>
      <c r="AL76">
        <f t="shared" si="24"/>
        <v>-7.7068975980603943E-2</v>
      </c>
      <c r="AN76">
        <f t="shared" si="34"/>
        <v>0</v>
      </c>
      <c r="AO76">
        <f t="shared" si="34"/>
        <v>0</v>
      </c>
      <c r="AP76">
        <f t="shared" si="34"/>
        <v>-1.042522351655596E-11</v>
      </c>
      <c r="AQ76">
        <f t="shared" si="34"/>
        <v>-3.8459478831776501E-8</v>
      </c>
      <c r="AR76">
        <f t="shared" si="34"/>
        <v>-3.8469904055293056E-8</v>
      </c>
      <c r="AS76">
        <f t="shared" si="34"/>
        <v>-1.1878271694971375E-5</v>
      </c>
      <c r="AT76">
        <f t="shared" si="34"/>
        <v>-7.7604871163104282E-6</v>
      </c>
      <c r="AU76">
        <f t="shared" si="25"/>
        <v>-1.9677228715337097E-5</v>
      </c>
      <c r="AW76">
        <v>73</v>
      </c>
      <c r="AX76">
        <f>IF(Z76&gt;0, (R76*SUMPRODUCT(K76:$K$98, X76:$X$98)-K76*$AZ$3)/Z76, 0)</f>
        <v>-237371001.70900407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5"/>
        <v>0.12000000000000001</v>
      </c>
      <c r="I77" s="5">
        <f t="shared" si="36"/>
        <v>1.1200000000000001</v>
      </c>
      <c r="J77">
        <f t="shared" si="37"/>
        <v>0.89285714285714279</v>
      </c>
      <c r="K77">
        <f t="shared" si="47"/>
        <v>2.2796402815244374E-4</v>
      </c>
      <c r="L77" s="2">
        <v>74</v>
      </c>
      <c r="M77" s="6">
        <v>0.65685820900000003</v>
      </c>
      <c r="Q77" s="4">
        <f t="shared" si="48"/>
        <v>25</v>
      </c>
      <c r="R77">
        <f t="shared" si="28"/>
        <v>50000</v>
      </c>
      <c r="S77">
        <f t="shared" si="29"/>
        <v>-636180809.46182323</v>
      </c>
      <c r="U77">
        <f t="shared" si="38"/>
        <v>0.65685820900000003</v>
      </c>
      <c r="V77">
        <f t="shared" si="39"/>
        <v>0.01</v>
      </c>
      <c r="W77">
        <f t="shared" si="40"/>
        <v>1.6332814186656959E-9</v>
      </c>
      <c r="X77">
        <f t="shared" si="41"/>
        <v>1.0728343074577283E-9</v>
      </c>
      <c r="Y77">
        <f t="shared" si="42"/>
        <v>1.6332814186656959E-11</v>
      </c>
      <c r="Z77">
        <f t="shared" si="43"/>
        <v>5.4411429702131064E-10</v>
      </c>
      <c r="AB77">
        <f t="shared" si="44"/>
        <v>-0.38769364642137949</v>
      </c>
      <c r="AC77">
        <f t="shared" si="45"/>
        <v>-0.34615507391876832</v>
      </c>
      <c r="AE77">
        <f t="shared" si="30"/>
        <v>0</v>
      </c>
      <c r="AF77">
        <f t="shared" si="31"/>
        <v>0</v>
      </c>
      <c r="AG77">
        <f t="shared" si="31"/>
        <v>-1.3602857425532766E-8</v>
      </c>
      <c r="AH77">
        <f t="shared" si="32"/>
        <v>-5.3641715372886414E-5</v>
      </c>
      <c r="AI77">
        <f t="shared" si="23"/>
        <v>-5.3655318230311948E-5</v>
      </c>
      <c r="AJ77">
        <f t="shared" si="33"/>
        <v>-4.1538572502611171E-2</v>
      </c>
      <c r="AK77">
        <f t="shared" si="46"/>
        <v>-2.7138555249496567E-2</v>
      </c>
      <c r="AL77">
        <f t="shared" si="24"/>
        <v>-6.8730783070338045E-2</v>
      </c>
      <c r="AN77">
        <f t="shared" si="34"/>
        <v>0</v>
      </c>
      <c r="AO77">
        <f t="shared" si="34"/>
        <v>0</v>
      </c>
      <c r="AP77">
        <f t="shared" si="34"/>
        <v>-3.1009621731078298E-12</v>
      </c>
      <c r="AQ77">
        <f t="shared" si="34"/>
        <v>-1.2228381513410053E-8</v>
      </c>
      <c r="AR77">
        <f t="shared" si="34"/>
        <v>-1.2231482475583161E-8</v>
      </c>
      <c r="AS77">
        <f t="shared" si="34"/>
        <v>-9.4693003113975779E-6</v>
      </c>
      <c r="AT77">
        <f t="shared" si="34"/>
        <v>-6.1866143729128858E-6</v>
      </c>
      <c r="AU77">
        <f t="shared" si="25"/>
        <v>-1.5668146166786045E-5</v>
      </c>
      <c r="AW77">
        <v>74</v>
      </c>
      <c r="AX77">
        <f>IF(Z77&gt;0, (R77*SUMPRODUCT(K77:$K$98, X77:$X$98)-K77*$AZ$3)/Z77, 0)</f>
        <v>-636180809.46182323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5"/>
        <v>0.12000000000000001</v>
      </c>
      <c r="I78" s="5">
        <f t="shared" si="36"/>
        <v>1.1200000000000001</v>
      </c>
      <c r="J78">
        <f t="shared" si="37"/>
        <v>0.89285714285714279</v>
      </c>
      <c r="K78">
        <f t="shared" si="47"/>
        <v>2.0353931085039618E-4</v>
      </c>
      <c r="L78" s="2">
        <v>75</v>
      </c>
      <c r="M78" s="6">
        <v>0.67177231000000004</v>
      </c>
      <c r="Q78" s="4">
        <f t="shared" si="48"/>
        <v>25</v>
      </c>
      <c r="R78">
        <f t="shared" si="28"/>
        <v>50000</v>
      </c>
      <c r="S78">
        <f t="shared" si="29"/>
        <v>-1784943978.0616674</v>
      </c>
      <c r="U78">
        <f t="shared" si="38"/>
        <v>0.67177231000000004</v>
      </c>
      <c r="V78">
        <f t="shared" si="39"/>
        <v>0.01</v>
      </c>
      <c r="W78">
        <f t="shared" si="40"/>
        <v>5.4411429702131064E-10</v>
      </c>
      <c r="X78">
        <f t="shared" si="41"/>
        <v>3.6552091821403197E-10</v>
      </c>
      <c r="Y78">
        <f t="shared" si="42"/>
        <v>5.4411429702131067E-12</v>
      </c>
      <c r="Z78">
        <f t="shared" si="43"/>
        <v>1.7315223583706557E-10</v>
      </c>
      <c r="AB78">
        <f t="shared" si="44"/>
        <v>-0.34615507391876832</v>
      </c>
      <c r="AC78">
        <f t="shared" si="45"/>
        <v>-0.30906704064528384</v>
      </c>
      <c r="AE78">
        <f t="shared" si="30"/>
        <v>0</v>
      </c>
      <c r="AF78">
        <f t="shared" si="31"/>
        <v>0</v>
      </c>
      <c r="AG78">
        <f t="shared" si="31"/>
        <v>-4.3288058959266397E-9</v>
      </c>
      <c r="AH78">
        <f t="shared" si="32"/>
        <v>-1.8276045910701597E-5</v>
      </c>
      <c r="AI78">
        <f t="shared" si="23"/>
        <v>-1.8280374716597525E-5</v>
      </c>
      <c r="AJ78">
        <f t="shared" si="33"/>
        <v>-3.7088033273484478E-2</v>
      </c>
      <c r="AK78">
        <f t="shared" si="46"/>
        <v>-2.4230855174313785E-2</v>
      </c>
      <c r="AL78">
        <f t="shared" si="24"/>
        <v>-6.1337168822514859E-2</v>
      </c>
      <c r="AN78">
        <f t="shared" si="34"/>
        <v>0</v>
      </c>
      <c r="AO78">
        <f t="shared" si="34"/>
        <v>0</v>
      </c>
      <c r="AP78">
        <f t="shared" si="34"/>
        <v>-8.8108216886204002E-13</v>
      </c>
      <c r="AQ78">
        <f t="shared" si="34"/>
        <v>-3.7198937897344045E-9</v>
      </c>
      <c r="AR78">
        <f t="shared" si="34"/>
        <v>-3.7207748719032666E-9</v>
      </c>
      <c r="AS78">
        <f t="shared" si="34"/>
        <v>-7.5488727332815935E-6</v>
      </c>
      <c r="AT78">
        <f t="shared" si="34"/>
        <v>-4.9319315634955841E-6</v>
      </c>
      <c r="AU78">
        <f t="shared" si="25"/>
        <v>-1.2484525071649081E-5</v>
      </c>
      <c r="AW78">
        <v>75</v>
      </c>
      <c r="AX78">
        <f>IF(Z78&gt;0, (R78*SUMPRODUCT(K78:$K$98, X78:$X$98)-K78*$AZ$3)/Z78, 0)</f>
        <v>-1784943978.0616674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5"/>
        <v>0.12000000000000001</v>
      </c>
      <c r="I79" s="5">
        <f t="shared" si="36"/>
        <v>1.1200000000000001</v>
      </c>
      <c r="J79">
        <f t="shared" si="37"/>
        <v>0.89285714285714279</v>
      </c>
      <c r="K79">
        <f t="shared" si="47"/>
        <v>1.8173152754499659E-4</v>
      </c>
      <c r="L79" s="2">
        <v>76</v>
      </c>
      <c r="M79" s="6">
        <v>0.68662034599999999</v>
      </c>
      <c r="Q79" s="4">
        <f t="shared" si="48"/>
        <v>25</v>
      </c>
      <c r="R79">
        <f t="shared" si="28"/>
        <v>50000</v>
      </c>
      <c r="S79">
        <f t="shared" si="29"/>
        <v>-5253153854.1332092</v>
      </c>
      <c r="U79">
        <f t="shared" si="38"/>
        <v>0.68662034599999999</v>
      </c>
      <c r="V79">
        <f t="shared" si="39"/>
        <v>0.01</v>
      </c>
      <c r="W79">
        <f t="shared" si="40"/>
        <v>1.7315223583706557E-10</v>
      </c>
      <c r="X79">
        <f t="shared" si="41"/>
        <v>1.1888984808111957E-10</v>
      </c>
      <c r="Y79">
        <f t="shared" si="42"/>
        <v>1.7315223583706558E-12</v>
      </c>
      <c r="Z79">
        <f t="shared" si="43"/>
        <v>5.2530865397575353E-11</v>
      </c>
      <c r="AB79">
        <f t="shared" si="44"/>
        <v>-0.30906704064528384</v>
      </c>
      <c r="AC79">
        <f t="shared" si="45"/>
        <v>-0.27595271802422583</v>
      </c>
      <c r="AE79">
        <f t="shared" si="30"/>
        <v>0</v>
      </c>
      <c r="AF79">
        <f t="shared" si="31"/>
        <v>0</v>
      </c>
      <c r="AG79">
        <f t="shared" si="31"/>
        <v>-1.3132716349393839E-9</v>
      </c>
      <c r="AH79">
        <f t="shared" si="32"/>
        <v>-5.9444924040559783E-6</v>
      </c>
      <c r="AI79">
        <f t="shared" si="23"/>
        <v>-5.9458056756909174E-6</v>
      </c>
      <c r="AJ79">
        <f t="shared" si="33"/>
        <v>-3.3114322621058012E-2</v>
      </c>
      <c r="AK79">
        <f t="shared" si="46"/>
        <v>-2.1634692845169872E-2</v>
      </c>
      <c r="AL79">
        <f t="shared" si="24"/>
        <v>-5.4754961271903574E-2</v>
      </c>
      <c r="AN79">
        <f t="shared" si="34"/>
        <v>0</v>
      </c>
      <c r="AO79">
        <f t="shared" si="34"/>
        <v>0</v>
      </c>
      <c r="AP79">
        <f t="shared" si="34"/>
        <v>-2.3866286029904935E-13</v>
      </c>
      <c r="AQ79">
        <f t="shared" si="34"/>
        <v>-1.080301685068722E-9</v>
      </c>
      <c r="AR79">
        <f t="shared" si="34"/>
        <v>-1.080540347929021E-9</v>
      </c>
      <c r="AS79">
        <f t="shared" si="34"/>
        <v>-6.0179164335427078E-6</v>
      </c>
      <c r="AT79">
        <f t="shared" si="34"/>
        <v>-3.9317057787195295E-6</v>
      </c>
      <c r="AU79">
        <f t="shared" si="25"/>
        <v>-9.9507027526101662E-6</v>
      </c>
      <c r="AW79">
        <v>76</v>
      </c>
      <c r="AX79">
        <f>IF(Z79&gt;0, (R79*SUMPRODUCT(K79:$K$98, X79:$X$98)-K79*$AZ$3)/Z79, 0)</f>
        <v>-5253153854.1332092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5"/>
        <v>0.12000000000000001</v>
      </c>
      <c r="I80" s="5">
        <f t="shared" si="36"/>
        <v>1.1200000000000001</v>
      </c>
      <c r="J80">
        <f t="shared" si="37"/>
        <v>0.89285714285714279</v>
      </c>
      <c r="K80">
        <f t="shared" si="47"/>
        <v>1.6226029245088979E-4</v>
      </c>
      <c r="L80" s="2">
        <v>77</v>
      </c>
      <c r="M80" s="6">
        <v>0.70385879699999998</v>
      </c>
      <c r="Q80" s="4">
        <f t="shared" si="48"/>
        <v>25</v>
      </c>
      <c r="R80">
        <f t="shared" si="28"/>
        <v>50000</v>
      </c>
      <c r="S80">
        <f t="shared" si="29"/>
        <v>-16391613334.795607</v>
      </c>
      <c r="U80">
        <f t="shared" si="38"/>
        <v>0.70385879699999998</v>
      </c>
      <c r="V80">
        <f t="shared" si="39"/>
        <v>0.01</v>
      </c>
      <c r="W80">
        <f t="shared" si="40"/>
        <v>5.2530865397575353E-11</v>
      </c>
      <c r="X80">
        <f t="shared" si="41"/>
        <v>3.6974311724106312E-11</v>
      </c>
      <c r="Y80">
        <f t="shared" si="42"/>
        <v>5.2530865397575358E-13</v>
      </c>
      <c r="Z80">
        <f t="shared" si="43"/>
        <v>1.5031245019493287E-11</v>
      </c>
      <c r="AB80">
        <f t="shared" si="44"/>
        <v>-0.27595271802422583</v>
      </c>
      <c r="AC80">
        <f t="shared" si="45"/>
        <v>-0.24638635630010622</v>
      </c>
      <c r="AE80">
        <f t="shared" si="30"/>
        <v>0</v>
      </c>
      <c r="AF80">
        <f t="shared" si="31"/>
        <v>0</v>
      </c>
      <c r="AG80">
        <f t="shared" si="31"/>
        <v>-3.7578112548733218E-10</v>
      </c>
      <c r="AH80">
        <f t="shared" si="32"/>
        <v>-1.8487155862053157E-6</v>
      </c>
      <c r="AI80">
        <f t="shared" si="23"/>
        <v>-1.8490913673308029E-6</v>
      </c>
      <c r="AJ80">
        <f t="shared" si="33"/>
        <v>-2.9566361724119611E-2</v>
      </c>
      <c r="AK80">
        <f t="shared" si="46"/>
        <v>-1.9316690261695808E-2</v>
      </c>
      <c r="AL80">
        <f t="shared" si="24"/>
        <v>-4.8884901077182755E-2</v>
      </c>
      <c r="AN80">
        <f t="shared" si="34"/>
        <v>0</v>
      </c>
      <c r="AO80">
        <f t="shared" si="34"/>
        <v>0</v>
      </c>
      <c r="AP80">
        <f t="shared" si="34"/>
        <v>-6.0974355319099041E-14</v>
      </c>
      <c r="AQ80">
        <f t="shared" si="34"/>
        <v>-2.9997313167619268E-10</v>
      </c>
      <c r="AR80">
        <f t="shared" si="34"/>
        <v>-3.0003410603151178E-10</v>
      </c>
      <c r="AS80">
        <f t="shared" si="34"/>
        <v>-4.797446500064442E-6</v>
      </c>
      <c r="AT80">
        <f t="shared" si="34"/>
        <v>-3.1343318110460169E-6</v>
      </c>
      <c r="AU80">
        <f t="shared" si="25"/>
        <v>-7.9320783452164918E-6</v>
      </c>
      <c r="AW80">
        <v>77</v>
      </c>
      <c r="AX80">
        <f>IF(Z80&gt;0, (R80*SUMPRODUCT(K80:$K$98, X80:$X$98)-K80*$AZ$3)/Z80, 0)</f>
        <v>-16391613334.795607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5"/>
        <v>0.12000000000000001</v>
      </c>
      <c r="I81" s="5">
        <f t="shared" si="36"/>
        <v>1.1200000000000001</v>
      </c>
      <c r="J81">
        <f t="shared" si="37"/>
        <v>0.89285714285714279</v>
      </c>
      <c r="K81">
        <f t="shared" si="47"/>
        <v>1.4487526111686588E-4</v>
      </c>
      <c r="L81" s="2">
        <v>78</v>
      </c>
      <c r="M81" s="6">
        <v>0.72100360699999999</v>
      </c>
      <c r="Q81" s="4">
        <f t="shared" si="48"/>
        <v>25</v>
      </c>
      <c r="R81">
        <f t="shared" si="28"/>
        <v>50000</v>
      </c>
      <c r="S81">
        <f t="shared" si="29"/>
        <v>-54407305996.871933</v>
      </c>
      <c r="U81">
        <f t="shared" si="38"/>
        <v>0.72100360699999999</v>
      </c>
      <c r="V81">
        <f t="shared" si="39"/>
        <v>0.01</v>
      </c>
      <c r="W81">
        <f t="shared" si="40"/>
        <v>1.5031245019493287E-11</v>
      </c>
      <c r="X81">
        <f t="shared" si="41"/>
        <v>1.0837581876755444E-11</v>
      </c>
      <c r="Y81">
        <f t="shared" si="42"/>
        <v>1.5031245019493287E-13</v>
      </c>
      <c r="Z81">
        <f t="shared" si="43"/>
        <v>4.0433506925429096E-12</v>
      </c>
      <c r="AB81">
        <f t="shared" si="44"/>
        <v>-0.24638635630010622</v>
      </c>
      <c r="AC81">
        <f t="shared" si="45"/>
        <v>-0.21998781838184614</v>
      </c>
      <c r="AE81">
        <f t="shared" si="30"/>
        <v>0</v>
      </c>
      <c r="AF81">
        <f t="shared" si="31"/>
        <v>0</v>
      </c>
      <c r="AG81">
        <f t="shared" si="31"/>
        <v>-1.0108376731357274E-10</v>
      </c>
      <c r="AH81">
        <f t="shared" si="32"/>
        <v>-5.4187909383777225E-7</v>
      </c>
      <c r="AI81">
        <f t="shared" si="23"/>
        <v>-5.4198017760508587E-7</v>
      </c>
      <c r="AJ81">
        <f t="shared" si="33"/>
        <v>-2.6398537918260079E-2</v>
      </c>
      <c r="AK81">
        <f t="shared" si="46"/>
        <v>-1.7247044941007438E-2</v>
      </c>
      <c r="AL81">
        <f t="shared" si="24"/>
        <v>-4.3646124839445119E-2</v>
      </c>
      <c r="AN81">
        <f t="shared" si="34"/>
        <v>0</v>
      </c>
      <c r="AO81">
        <f t="shared" si="34"/>
        <v>0</v>
      </c>
      <c r="AP81">
        <f t="shared" si="34"/>
        <v>-1.4644537184230363E-14</v>
      </c>
      <c r="AQ81">
        <f t="shared" si="34"/>
        <v>-7.8504875213517925E-11</v>
      </c>
      <c r="AR81">
        <f t="shared" si="34"/>
        <v>-7.851951975070216E-11</v>
      </c>
      <c r="AS81">
        <f t="shared" si="34"/>
        <v>-3.8244950740114139E-6</v>
      </c>
      <c r="AT81">
        <f t="shared" si="34"/>
        <v>-2.4986701393227734E-6</v>
      </c>
      <c r="AU81">
        <f t="shared" si="25"/>
        <v>-6.3232437328539376E-6</v>
      </c>
      <c r="AW81">
        <v>78</v>
      </c>
      <c r="AX81">
        <f>IF(Z81&gt;0, (R81*SUMPRODUCT(K81:$K$98, X81:$X$98)-K81*$AZ$3)/Z81, 0)</f>
        <v>-54407305996.871933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5"/>
        <v>0.12000000000000001</v>
      </c>
      <c r="I82" s="5">
        <f t="shared" si="36"/>
        <v>1.1200000000000001</v>
      </c>
      <c r="J82">
        <f t="shared" si="37"/>
        <v>0.89285714285714279</v>
      </c>
      <c r="K82">
        <f t="shared" si="47"/>
        <v>1.2935291171148737E-4</v>
      </c>
      <c r="L82" s="2">
        <v>79</v>
      </c>
      <c r="M82" s="6">
        <v>0.73803352099999997</v>
      </c>
      <c r="Q82" s="4">
        <f t="shared" si="48"/>
        <v>25</v>
      </c>
      <c r="R82">
        <f t="shared" si="28"/>
        <v>50000</v>
      </c>
      <c r="S82">
        <f t="shared" si="29"/>
        <v>-192795295598.01633</v>
      </c>
      <c r="U82">
        <f t="shared" si="38"/>
        <v>0.73803352099999997</v>
      </c>
      <c r="V82">
        <f t="shared" si="39"/>
        <v>0.01</v>
      </c>
      <c r="W82">
        <f t="shared" si="40"/>
        <v>4.0433506925429096E-12</v>
      </c>
      <c r="X82">
        <f t="shared" si="41"/>
        <v>2.9841283482552317E-12</v>
      </c>
      <c r="Y82">
        <f t="shared" si="42"/>
        <v>4.0433506925429096E-14</v>
      </c>
      <c r="Z82">
        <f t="shared" si="43"/>
        <v>1.0187888373622487E-12</v>
      </c>
      <c r="AB82">
        <f t="shared" si="44"/>
        <v>-0.21998781838184614</v>
      </c>
      <c r="AC82">
        <f t="shared" si="45"/>
        <v>-0.19641769505121412</v>
      </c>
      <c r="AE82">
        <f t="shared" si="30"/>
        <v>0</v>
      </c>
      <c r="AF82">
        <f t="shared" si="31"/>
        <v>0</v>
      </c>
      <c r="AG82">
        <f t="shared" si="31"/>
        <v>-2.5469720934056216E-11</v>
      </c>
      <c r="AH82">
        <f t="shared" si="32"/>
        <v>-1.4920641741276159E-7</v>
      </c>
      <c r="AI82">
        <f t="shared" si="23"/>
        <v>-1.4923188713369564E-7</v>
      </c>
      <c r="AJ82">
        <f t="shared" si="33"/>
        <v>-2.357012333063202E-2</v>
      </c>
      <c r="AK82">
        <f t="shared" si="46"/>
        <v>-1.5399147286729231E-2</v>
      </c>
      <c r="AL82">
        <f t="shared" si="24"/>
        <v>-3.8969419849248385E-2</v>
      </c>
      <c r="AN82">
        <f t="shared" si="34"/>
        <v>0</v>
      </c>
      <c r="AO82">
        <f t="shared" si="34"/>
        <v>0</v>
      </c>
      <c r="AP82">
        <f t="shared" si="34"/>
        <v>-3.2945825632991953E-15</v>
      </c>
      <c r="AQ82">
        <f t="shared" si="34"/>
        <v>-1.9300284538380282E-11</v>
      </c>
      <c r="AR82">
        <f t="shared" si="34"/>
        <v>-1.9303579120943578E-11</v>
      </c>
      <c r="AS82">
        <f t="shared" si="34"/>
        <v>-3.0488640822161125E-6</v>
      </c>
      <c r="AT82">
        <f t="shared" si="34"/>
        <v>-1.9919245394124764E-6</v>
      </c>
      <c r="AU82">
        <f t="shared" si="25"/>
        <v>-5.0408079252077102E-6</v>
      </c>
      <c r="AW82">
        <v>79</v>
      </c>
      <c r="AX82">
        <f>IF(Z82&gt;0, (R82*SUMPRODUCT(K82:$K$98, X82:$X$98)-K82*$AZ$3)/Z82, 0)</f>
        <v>-192795295598.01633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5"/>
        <v>0.12000000000000001</v>
      </c>
      <c r="I83" s="5">
        <f t="shared" si="36"/>
        <v>1.1200000000000001</v>
      </c>
      <c r="J83">
        <f t="shared" si="37"/>
        <v>0.89285714285714279</v>
      </c>
      <c r="K83">
        <f t="shared" si="47"/>
        <v>1.1549367117097085E-4</v>
      </c>
      <c r="L83" s="2">
        <v>80</v>
      </c>
      <c r="M83" s="6">
        <v>0.75492728399999998</v>
      </c>
      <c r="Q83" s="4">
        <f t="shared" si="48"/>
        <v>25</v>
      </c>
      <c r="R83">
        <f t="shared" si="28"/>
        <v>50000</v>
      </c>
      <c r="S83">
        <f t="shared" si="29"/>
        <v>-732278333825.29211</v>
      </c>
      <c r="U83">
        <f t="shared" si="38"/>
        <v>0.75492728399999998</v>
      </c>
      <c r="V83">
        <f t="shared" si="39"/>
        <v>0.01</v>
      </c>
      <c r="W83">
        <f t="shared" si="40"/>
        <v>1.0187888373622487E-12</v>
      </c>
      <c r="X83">
        <f t="shared" si="41"/>
        <v>7.6911148995940011E-13</v>
      </c>
      <c r="Y83">
        <f t="shared" si="42"/>
        <v>1.0187888373622487E-14</v>
      </c>
      <c r="Z83">
        <f t="shared" si="43"/>
        <v>2.3948945902922605E-13</v>
      </c>
      <c r="AB83">
        <f t="shared" si="44"/>
        <v>-0.19641769505121412</v>
      </c>
      <c r="AC83">
        <f t="shared" si="45"/>
        <v>-0.17537294202664222</v>
      </c>
      <c r="AE83">
        <f t="shared" si="30"/>
        <v>0</v>
      </c>
      <c r="AF83">
        <f t="shared" si="31"/>
        <v>0</v>
      </c>
      <c r="AG83">
        <f t="shared" si="31"/>
        <v>-5.9872364757306511E-12</v>
      </c>
      <c r="AH83">
        <f t="shared" si="32"/>
        <v>-3.8455574497970008E-8</v>
      </c>
      <c r="AI83">
        <f t="shared" si="23"/>
        <v>-3.8461561734445738E-8</v>
      </c>
      <c r="AJ83">
        <f t="shared" si="33"/>
        <v>-2.1044753024571899E-2</v>
      </c>
      <c r="AK83">
        <f t="shared" si="46"/>
        <v>-1.374923865358499E-2</v>
      </c>
      <c r="AL83">
        <f t="shared" si="24"/>
        <v>-3.4794030139718622E-2</v>
      </c>
      <c r="AN83">
        <f t="shared" si="34"/>
        <v>0</v>
      </c>
      <c r="AO83">
        <f t="shared" si="34"/>
        <v>0</v>
      </c>
      <c r="AP83">
        <f t="shared" si="34"/>
        <v>-6.9148792075087824E-16</v>
      </c>
      <c r="AQ83">
        <f t="shared" si="34"/>
        <v>-4.4413754757593207E-12</v>
      </c>
      <c r="AR83">
        <f t="shared" si="34"/>
        <v>-4.442066963680071E-12</v>
      </c>
      <c r="AS83">
        <f t="shared" si="34"/>
        <v>-2.4305357856942011E-6</v>
      </c>
      <c r="AT83">
        <f t="shared" si="34"/>
        <v>-1.5879500479083469E-6</v>
      </c>
      <c r="AU83">
        <f t="shared" si="25"/>
        <v>-4.0184902756695119E-6</v>
      </c>
      <c r="AW83">
        <v>80</v>
      </c>
      <c r="AX83">
        <f>IF(Z83&gt;0, (R83*SUMPRODUCT(K83:$K$98, X83:$X$98)-K83*$AZ$3)/Z83, 0)</f>
        <v>-732278333825.29211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5"/>
        <v>0.12000000000000001</v>
      </c>
      <c r="I84" s="5">
        <f t="shared" si="36"/>
        <v>1.1200000000000001</v>
      </c>
      <c r="J84">
        <f t="shared" si="37"/>
        <v>0.89285714285714279</v>
      </c>
      <c r="K84">
        <f t="shared" si="47"/>
        <v>1.031193492597954E-4</v>
      </c>
      <c r="L84" s="2">
        <v>81</v>
      </c>
      <c r="M84" s="6">
        <v>0.77166421299999999</v>
      </c>
      <c r="Q84" s="4">
        <f t="shared" si="48"/>
        <v>25</v>
      </c>
      <c r="R84">
        <f t="shared" si="28"/>
        <v>50000</v>
      </c>
      <c r="S84">
        <f t="shared" si="29"/>
        <v>-2994561495919.4375</v>
      </c>
      <c r="U84">
        <f t="shared" si="38"/>
        <v>0.77166421299999999</v>
      </c>
      <c r="V84">
        <f t="shared" si="39"/>
        <v>0.01</v>
      </c>
      <c r="W84">
        <f t="shared" si="40"/>
        <v>2.3948945902922605E-13</v>
      </c>
      <c r="X84">
        <f t="shared" si="41"/>
        <v>1.8480544492358346E-13</v>
      </c>
      <c r="Y84">
        <f t="shared" si="42"/>
        <v>2.3948945902922605E-15</v>
      </c>
      <c r="Z84">
        <f t="shared" si="43"/>
        <v>5.2289119515350326E-14</v>
      </c>
      <c r="AB84">
        <f t="shared" si="44"/>
        <v>-0.17537294202664222</v>
      </c>
      <c r="AC84">
        <f t="shared" si="45"/>
        <v>-0.15658298395619771</v>
      </c>
      <c r="AE84">
        <f t="shared" si="30"/>
        <v>0</v>
      </c>
      <c r="AF84">
        <f t="shared" si="31"/>
        <v>0</v>
      </c>
      <c r="AG84">
        <f t="shared" si="31"/>
        <v>-1.3072279878837582E-12</v>
      </c>
      <c r="AH84">
        <f t="shared" si="32"/>
        <v>-9.2402722461791736E-9</v>
      </c>
      <c r="AI84">
        <f t="shared" si="23"/>
        <v>-9.2415794741670578E-9</v>
      </c>
      <c r="AJ84">
        <f t="shared" si="33"/>
        <v>-1.8789958070444507E-2</v>
      </c>
      <c r="AK84">
        <f t="shared" si="46"/>
        <v>-1.2276105941864957E-2</v>
      </c>
      <c r="AL84">
        <f t="shared" si="24"/>
        <v>-3.1066073253888937E-2</v>
      </c>
      <c r="AN84">
        <f t="shared" si="34"/>
        <v>0</v>
      </c>
      <c r="AO84">
        <f t="shared" si="34"/>
        <v>0</v>
      </c>
      <c r="AP84">
        <f t="shared" si="34"/>
        <v>-1.3480049944476486E-16</v>
      </c>
      <c r="AQ84">
        <f t="shared" si="34"/>
        <v>-9.5285086100934442E-13</v>
      </c>
      <c r="AR84">
        <f t="shared" si="34"/>
        <v>-9.5298566150878911E-13</v>
      </c>
      <c r="AS84">
        <f t="shared" si="34"/>
        <v>-1.9376082488430783E-6</v>
      </c>
      <c r="AT84">
        <f t="shared" si="34"/>
        <v>-1.265904056169422E-6</v>
      </c>
      <c r="AU84">
        <f t="shared" si="25"/>
        <v>-3.2035132579981619E-6</v>
      </c>
      <c r="AW84">
        <v>81</v>
      </c>
      <c r="AX84">
        <f>IF(Z84&gt;0, (R84*SUMPRODUCT(K84:$K$98, X84:$X$98)-K84*$AZ$3)/Z84, 0)</f>
        <v>-2994561495919.4375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5"/>
        <v>0.12000000000000001</v>
      </c>
      <c r="I85" s="5">
        <f t="shared" si="36"/>
        <v>1.1200000000000001</v>
      </c>
      <c r="J85">
        <f t="shared" si="37"/>
        <v>0.89285714285714279</v>
      </c>
      <c r="K85">
        <f t="shared" si="47"/>
        <v>9.207084755338875E-5</v>
      </c>
      <c r="L85" s="2">
        <v>82</v>
      </c>
      <c r="M85" s="6">
        <v>0.78831611899999998</v>
      </c>
      <c r="Q85" s="4">
        <f t="shared" si="48"/>
        <v>25</v>
      </c>
      <c r="R85">
        <f t="shared" si="28"/>
        <v>50000</v>
      </c>
      <c r="S85">
        <f t="shared" si="29"/>
        <v>-13256962371586.031</v>
      </c>
      <c r="U85">
        <f t="shared" si="38"/>
        <v>0.78831611899999998</v>
      </c>
      <c r="V85">
        <f t="shared" si="39"/>
        <v>0.01</v>
      </c>
      <c r="W85">
        <f t="shared" si="40"/>
        <v>5.2289119515350326E-14</v>
      </c>
      <c r="X85">
        <f t="shared" si="41"/>
        <v>4.1220355762268126E-14</v>
      </c>
      <c r="Y85">
        <f t="shared" si="42"/>
        <v>5.2289119515350324E-16</v>
      </c>
      <c r="Z85">
        <f t="shared" si="43"/>
        <v>1.0545872557928697E-14</v>
      </c>
      <c r="AB85">
        <f t="shared" si="44"/>
        <v>-0.15658298395619771</v>
      </c>
      <c r="AC85">
        <f t="shared" si="45"/>
        <v>-0.13980623567600248</v>
      </c>
      <c r="AE85">
        <f t="shared" si="30"/>
        <v>0</v>
      </c>
      <c r="AF85">
        <f t="shared" si="31"/>
        <v>0</v>
      </c>
      <c r="AG85">
        <f t="shared" si="31"/>
        <v>-2.6364681394821743E-13</v>
      </c>
      <c r="AH85">
        <f t="shared" si="32"/>
        <v>-2.0610177881134064E-9</v>
      </c>
      <c r="AI85">
        <f t="shared" si="23"/>
        <v>-2.0612814349273545E-9</v>
      </c>
      <c r="AJ85">
        <f t="shared" si="33"/>
        <v>-1.6776748280195236E-2</v>
      </c>
      <c r="AK85">
        <f t="shared" si="46"/>
        <v>-1.096080887693384E-2</v>
      </c>
      <c r="AL85">
        <f t="shared" si="24"/>
        <v>-2.773755921841051E-2</v>
      </c>
      <c r="AN85">
        <f t="shared" si="34"/>
        <v>0</v>
      </c>
      <c r="AO85">
        <f t="shared" si="34"/>
        <v>0</v>
      </c>
      <c r="AP85">
        <f t="shared" si="34"/>
        <v>-2.4274185614962974E-17</v>
      </c>
      <c r="AQ85">
        <f t="shared" si="34"/>
        <v>-1.8975965457421192E-13</v>
      </c>
      <c r="AR85">
        <f t="shared" si="34"/>
        <v>-1.8978392875982689E-13</v>
      </c>
      <c r="AS85">
        <f t="shared" si="34"/>
        <v>-1.5446494333474324E-6</v>
      </c>
      <c r="AT85">
        <f t="shared" si="34"/>
        <v>-1.0091709631700057E-6</v>
      </c>
      <c r="AU85">
        <f t="shared" si="25"/>
        <v>-2.5538205863013671E-6</v>
      </c>
      <c r="AW85">
        <v>82</v>
      </c>
      <c r="AX85">
        <f>IF(Z85&gt;0, (R85*SUMPRODUCT(K85:$K$98, X85:$X$98)-K85*$AZ$3)/Z85, 0)</f>
        <v>-13256962371586.031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5"/>
        <v>0.12000000000000001</v>
      </c>
      <c r="I86" s="5">
        <f t="shared" si="36"/>
        <v>1.1200000000000001</v>
      </c>
      <c r="J86">
        <f t="shared" si="37"/>
        <v>0.89285714285714279</v>
      </c>
      <c r="K86">
        <f t="shared" si="47"/>
        <v>8.2206113886954235E-5</v>
      </c>
      <c r="L86" s="2">
        <v>83</v>
      </c>
      <c r="M86" s="6">
        <v>0.80496745000000003</v>
      </c>
      <c r="Q86" s="4">
        <f t="shared" si="48"/>
        <v>25</v>
      </c>
      <c r="R86">
        <f t="shared" si="28"/>
        <v>50000</v>
      </c>
      <c r="S86">
        <f t="shared" si="29"/>
        <v>-63970223325974.805</v>
      </c>
      <c r="U86">
        <f t="shared" si="38"/>
        <v>0.80496745000000003</v>
      </c>
      <c r="V86">
        <f t="shared" si="39"/>
        <v>0.01</v>
      </c>
      <c r="W86">
        <f t="shared" si="40"/>
        <v>1.0545872557928697E-14</v>
      </c>
      <c r="X86">
        <f t="shared" si="41"/>
        <v>8.4890841409808408E-15</v>
      </c>
      <c r="Y86">
        <f t="shared" si="42"/>
        <v>1.0545872557928698E-16</v>
      </c>
      <c r="Z86">
        <f t="shared" si="43"/>
        <v>1.9513296913685693E-15</v>
      </c>
      <c r="AB86">
        <f t="shared" si="44"/>
        <v>-0.13980623567600248</v>
      </c>
      <c r="AC86">
        <f t="shared" si="45"/>
        <v>-0.12482699613945286</v>
      </c>
      <c r="AE86">
        <f t="shared" si="30"/>
        <v>0</v>
      </c>
      <c r="AF86">
        <f t="shared" si="31"/>
        <v>0</v>
      </c>
      <c r="AG86">
        <f t="shared" si="31"/>
        <v>-4.8783242284214232E-14</v>
      </c>
      <c r="AH86">
        <f t="shared" si="32"/>
        <v>-4.2445420704904206E-10</v>
      </c>
      <c r="AI86">
        <f t="shared" si="23"/>
        <v>-4.2450299029132625E-10</v>
      </c>
      <c r="AJ86">
        <f t="shared" si="33"/>
        <v>-1.4979239536549616E-2</v>
      </c>
      <c r="AK86">
        <f t="shared" si="46"/>
        <v>-9.7864364973201737E-3</v>
      </c>
      <c r="AL86">
        <f t="shared" si="24"/>
        <v>-2.4765676458372778E-2</v>
      </c>
      <c r="AN86">
        <f t="shared" si="34"/>
        <v>0</v>
      </c>
      <c r="AO86">
        <f t="shared" si="34"/>
        <v>0</v>
      </c>
      <c r="AP86">
        <f t="shared" si="34"/>
        <v>-4.010280770990997E-18</v>
      </c>
      <c r="AQ86">
        <f t="shared" si="34"/>
        <v>-3.4892730884470403E-14</v>
      </c>
      <c r="AR86">
        <f t="shared" si="34"/>
        <v>-3.4896741165241395E-14</v>
      </c>
      <c r="AS86">
        <f t="shared" si="34"/>
        <v>-1.2313850712815653E-6</v>
      </c>
      <c r="AT86">
        <f t="shared" si="34"/>
        <v>-8.0450491324614769E-7</v>
      </c>
      <c r="AU86">
        <f t="shared" si="25"/>
        <v>-2.0358900194244539E-6</v>
      </c>
      <c r="AW86">
        <v>83</v>
      </c>
      <c r="AX86">
        <f>IF(Z86&gt;0, (R86*SUMPRODUCT(K86:$K$98, X86:$X$98)-K86*$AZ$3)/Z86, 0)</f>
        <v>-63970223325974.805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5"/>
        <v>0.12000000000000001</v>
      </c>
      <c r="I87" s="5">
        <f t="shared" si="36"/>
        <v>1.1200000000000001</v>
      </c>
      <c r="J87">
        <f t="shared" si="37"/>
        <v>0.89285714285714279</v>
      </c>
      <c r="K87">
        <f t="shared" si="47"/>
        <v>7.3398315970494849E-5</v>
      </c>
      <c r="L87" s="2">
        <v>84</v>
      </c>
      <c r="M87" s="6">
        <v>0.82161935600000002</v>
      </c>
      <c r="Q87" s="4">
        <f t="shared" si="48"/>
        <v>25</v>
      </c>
      <c r="R87">
        <f t="shared" si="28"/>
        <v>50000</v>
      </c>
      <c r="S87">
        <f t="shared" si="29"/>
        <v>-339209243235694.13</v>
      </c>
      <c r="U87">
        <f t="shared" si="38"/>
        <v>0.82161935600000002</v>
      </c>
      <c r="V87">
        <f t="shared" si="39"/>
        <v>0.01</v>
      </c>
      <c r="W87">
        <f t="shared" si="40"/>
        <v>1.9513296913685693E-15</v>
      </c>
      <c r="X87">
        <f t="shared" si="41"/>
        <v>1.6032502443659228E-15</v>
      </c>
      <c r="Y87">
        <f t="shared" si="42"/>
        <v>1.9513296913685692E-17</v>
      </c>
      <c r="Z87">
        <f t="shared" si="43"/>
        <v>3.2856615008896082E-16</v>
      </c>
      <c r="AB87">
        <f t="shared" si="44"/>
        <v>-0.12482699613945286</v>
      </c>
      <c r="AC87">
        <f t="shared" si="45"/>
        <v>-0.11145267512454189</v>
      </c>
      <c r="AE87">
        <f t="shared" si="30"/>
        <v>0</v>
      </c>
      <c r="AF87">
        <f t="shared" si="31"/>
        <v>0</v>
      </c>
      <c r="AG87">
        <f t="shared" si="31"/>
        <v>-8.2141537522240203E-15</v>
      </c>
      <c r="AH87">
        <f t="shared" si="32"/>
        <v>-8.0162512218296143E-11</v>
      </c>
      <c r="AI87">
        <f t="shared" si="23"/>
        <v>-8.0170726372048364E-11</v>
      </c>
      <c r="AJ87">
        <f t="shared" si="33"/>
        <v>-1.337432101491097E-2</v>
      </c>
      <c r="AK87">
        <f t="shared" si="46"/>
        <v>-8.7378897297617011E-3</v>
      </c>
      <c r="AL87">
        <f t="shared" si="24"/>
        <v>-2.2112210824843395E-2</v>
      </c>
      <c r="AN87">
        <f t="shared" si="34"/>
        <v>0</v>
      </c>
      <c r="AO87">
        <f t="shared" si="34"/>
        <v>0</v>
      </c>
      <c r="AP87">
        <f t="shared" si="34"/>
        <v>-6.0290505253596446E-19</v>
      </c>
      <c r="AQ87">
        <f t="shared" si="34"/>
        <v>-5.8837934007871541E-15</v>
      </c>
      <c r="AR87">
        <f t="shared" si="34"/>
        <v>-5.8843963058396902E-15</v>
      </c>
      <c r="AS87">
        <f t="shared" si="34"/>
        <v>-9.8165263974326474E-7</v>
      </c>
      <c r="AT87">
        <f t="shared" si="34"/>
        <v>-6.4134639130039118E-7</v>
      </c>
      <c r="AU87">
        <f t="shared" si="25"/>
        <v>-1.6229990369280521E-6</v>
      </c>
      <c r="AW87">
        <v>84</v>
      </c>
      <c r="AX87">
        <f>IF(Z87&gt;0, (R87*SUMPRODUCT(K87:$K$98, X87:$X$98)-K87*$AZ$3)/Z87, 0)</f>
        <v>-339209243235694.13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5"/>
        <v>0.12000000000000001</v>
      </c>
      <c r="I88" s="5">
        <f t="shared" si="36"/>
        <v>1.1200000000000001</v>
      </c>
      <c r="J88">
        <f t="shared" si="37"/>
        <v>0.89285714285714279</v>
      </c>
      <c r="K88">
        <f t="shared" si="47"/>
        <v>6.5534210687941824E-5</v>
      </c>
      <c r="L88" s="2">
        <v>85</v>
      </c>
      <c r="M88" s="6">
        <v>0.83827126200000002</v>
      </c>
      <c r="Q88" s="4">
        <f t="shared" si="48"/>
        <v>25</v>
      </c>
      <c r="R88">
        <f t="shared" si="28"/>
        <v>50000</v>
      </c>
      <c r="S88">
        <f t="shared" si="29"/>
        <v>-1996097771182748.8</v>
      </c>
      <c r="U88">
        <f t="shared" si="38"/>
        <v>0.83827126200000002</v>
      </c>
      <c r="V88">
        <f t="shared" si="39"/>
        <v>0.01</v>
      </c>
      <c r="W88">
        <f t="shared" si="40"/>
        <v>3.2856615008896082E-16</v>
      </c>
      <c r="X88">
        <f t="shared" si="41"/>
        <v>2.7542756128555462E-16</v>
      </c>
      <c r="Y88">
        <f t="shared" si="42"/>
        <v>3.2856615008896083E-18</v>
      </c>
      <c r="Z88">
        <f t="shared" si="43"/>
        <v>4.9852927302516588E-17</v>
      </c>
      <c r="AB88">
        <f t="shared" si="44"/>
        <v>-0.11145267512454189</v>
      </c>
      <c r="AC88">
        <f t="shared" si="45"/>
        <v>-9.9511317075488964E-2</v>
      </c>
      <c r="AE88">
        <f t="shared" si="30"/>
        <v>0</v>
      </c>
      <c r="AF88">
        <f t="shared" si="31"/>
        <v>0</v>
      </c>
      <c r="AG88">
        <f t="shared" si="31"/>
        <v>-1.2463231825629147E-15</v>
      </c>
      <c r="AH88">
        <f t="shared" si="32"/>
        <v>-1.3771378064277731E-11</v>
      </c>
      <c r="AI88">
        <f t="shared" ref="AI88:AI89" si="49">SUM(AE88:AH88)</f>
        <v>-1.3772624387460293E-11</v>
      </c>
      <c r="AJ88">
        <f t="shared" si="33"/>
        <v>-1.1941358049052928E-2</v>
      </c>
      <c r="AK88">
        <f t="shared" si="46"/>
        <v>-7.8016872587179332E-3</v>
      </c>
      <c r="AL88">
        <f t="shared" ref="AL88:AL89" si="50">SUM(AI88:AK88)</f>
        <v>-1.9743045321543484E-2</v>
      </c>
      <c r="AN88">
        <f t="shared" si="34"/>
        <v>0</v>
      </c>
      <c r="AO88">
        <f t="shared" si="34"/>
        <v>0</v>
      </c>
      <c r="AP88">
        <f t="shared" si="34"/>
        <v>-8.1676806031344233E-20</v>
      </c>
      <c r="AQ88">
        <f t="shared" si="34"/>
        <v>-9.0249639152767729E-16</v>
      </c>
      <c r="AR88">
        <f t="shared" si="34"/>
        <v>-9.0257806833370855E-16</v>
      </c>
      <c r="AS88">
        <f t="shared" si="34"/>
        <v>-7.8256747428678449E-7</v>
      </c>
      <c r="AT88">
        <f t="shared" si="34"/>
        <v>-5.1127741653425238E-7</v>
      </c>
      <c r="AU88">
        <f t="shared" si="25"/>
        <v>-1.2938448917236149E-6</v>
      </c>
      <c r="AW88">
        <v>85</v>
      </c>
      <c r="AX88">
        <f>IF(Z88&gt;0, (R88*SUMPRODUCT(K88:$K$98, X88:$X$98)-K88*$AZ$3)/Z88, 0)</f>
        <v>-1996097771182748.8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5"/>
        <v>0.12000000000000001</v>
      </c>
      <c r="I89" s="5">
        <f t="shared" si="36"/>
        <v>1.1200000000000001</v>
      </c>
      <c r="J89">
        <f t="shared" si="37"/>
        <v>0.89285714285714279</v>
      </c>
      <c r="K89">
        <f t="shared" si="47"/>
        <v>5.851268811423377E-5</v>
      </c>
      <c r="L89" s="2">
        <v>86</v>
      </c>
      <c r="M89" s="6">
        <v>1</v>
      </c>
      <c r="Q89" s="4">
        <f t="shared" si="48"/>
        <v>25</v>
      </c>
      <c r="R89">
        <f t="shared" si="28"/>
        <v>50000</v>
      </c>
      <c r="S89">
        <f t="shared" si="29"/>
        <v>0</v>
      </c>
      <c r="U89">
        <f t="shared" si="38"/>
        <v>1</v>
      </c>
      <c r="V89">
        <f t="shared" si="39"/>
        <v>0.01</v>
      </c>
      <c r="W89">
        <f t="shared" si="40"/>
        <v>4.9852927302516588E-17</v>
      </c>
      <c r="X89">
        <f t="shared" si="41"/>
        <v>4.9852927302516588E-17</v>
      </c>
      <c r="Y89">
        <f t="shared" si="42"/>
        <v>4.9852927302516584E-19</v>
      </c>
      <c r="Z89">
        <f t="shared" si="43"/>
        <v>0</v>
      </c>
      <c r="AB89">
        <f t="shared" si="44"/>
        <v>-9.9511317075488964E-2</v>
      </c>
      <c r="AC89">
        <f t="shared" si="45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-2.4926463651258293E-12</v>
      </c>
      <c r="AI89">
        <f t="shared" si="49"/>
        <v>-2.4926463651258293E-12</v>
      </c>
      <c r="AJ89">
        <f t="shared" si="33"/>
        <v>-9.9511317075488964E-2</v>
      </c>
      <c r="AK89">
        <f t="shared" si="46"/>
        <v>-6.9657921952842282E-3</v>
      </c>
      <c r="AL89">
        <f t="shared" si="50"/>
        <v>-0.10647710927326584</v>
      </c>
      <c r="AN89">
        <f t="shared" si="34"/>
        <v>0</v>
      </c>
      <c r="AO89">
        <f t="shared" si="34"/>
        <v>0</v>
      </c>
      <c r="AP89">
        <f t="shared" si="34"/>
        <v>0</v>
      </c>
      <c r="AQ89">
        <f t="shared" si="34"/>
        <v>-1.4585143934168611E-16</v>
      </c>
      <c r="AR89">
        <f t="shared" si="34"/>
        <v>-1.4585143934168611E-16</v>
      </c>
      <c r="AS89">
        <f t="shared" si="34"/>
        <v>-5.8226746598747113E-6</v>
      </c>
      <c r="AT89">
        <f t="shared" si="34"/>
        <v>-4.0758722619122982E-7</v>
      </c>
      <c r="AU89">
        <f t="shared" si="25"/>
        <v>-6.2302618862117924E-6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>SUM(AN3:AN89)</f>
        <v>3835.2346482109738</v>
      </c>
      <c r="AO91" s="8">
        <f t="shared" ref="AO91:AU91" si="51">SUM(AO3:AO89)</f>
        <v>-383.52346482109738</v>
      </c>
      <c r="AP91" s="8">
        <f t="shared" si="51"/>
        <v>-1684.2191761704041</v>
      </c>
      <c r="AQ91" s="8">
        <f t="shared" si="51"/>
        <v>-1518.463654797629</v>
      </c>
      <c r="AR91" s="8">
        <f t="shared" si="51"/>
        <v>249.02835242184327</v>
      </c>
      <c r="AS91" s="8">
        <f t="shared" si="51"/>
        <v>-342.9909983354554</v>
      </c>
      <c r="AT91" s="8">
        <f t="shared" si="51"/>
        <v>200.07808236234899</v>
      </c>
      <c r="AU91" s="8">
        <f t="shared" si="51"/>
        <v>106.11543644873566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22" priority="1" operator="lessThan">
      <formula>0</formula>
    </cfRule>
  </conditionalFormatting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A30B2-47D3-4B00-88CC-FB8F77C23936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'S.45.04.A'!C3*(1+C12)</f>
        <v>9037.947386845166</v>
      </c>
      <c r="K3">
        <v>1</v>
      </c>
      <c r="L3" s="2">
        <v>0</v>
      </c>
      <c r="O3">
        <f>$C$3</f>
        <v>9037.947386845166</v>
      </c>
      <c r="P3">
        <f>O3*C5</f>
        <v>903.79473868451669</v>
      </c>
      <c r="Q3" s="4">
        <f>B8</f>
        <v>1522.432587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9037.947386845166</v>
      </c>
      <c r="AF3">
        <f t="shared" ref="AF3:AG34" si="3">-$Z3*P3</f>
        <v>-903.79473868451669</v>
      </c>
      <c r="AG3">
        <f t="shared" si="3"/>
        <v>-1522.432587</v>
      </c>
      <c r="AH3">
        <f t="shared" ref="AH3:AH66" si="4">-X3*R3</f>
        <v>0</v>
      </c>
      <c r="AI3">
        <f t="shared" ref="AI3:AI23" si="5">SUM(AE3:AH3)</f>
        <v>6611.7200611606486</v>
      </c>
      <c r="AJ3">
        <f t="shared" ref="AJ3:AJ66" si="6">AB3-AC3</f>
        <v>0</v>
      </c>
      <c r="AL3">
        <f t="shared" ref="AL3:AL23" si="7">SUM(AI3:AK3)</f>
        <v>6611.7200611606486</v>
      </c>
      <c r="AN3">
        <f t="shared" ref="AN3:AU34" si="8">AE3*$K3</f>
        <v>9037.947386845166</v>
      </c>
      <c r="AO3">
        <f t="shared" si="8"/>
        <v>-903.79473868451669</v>
      </c>
      <c r="AP3">
        <f t="shared" si="8"/>
        <v>-1522.432587</v>
      </c>
      <c r="AQ3">
        <f t="shared" si="8"/>
        <v>0</v>
      </c>
      <c r="AR3">
        <f t="shared" si="8"/>
        <v>6611.7200611606486</v>
      </c>
      <c r="AS3">
        <f t="shared" si="8"/>
        <v>0</v>
      </c>
      <c r="AT3">
        <f t="shared" si="8"/>
        <v>0</v>
      </c>
      <c r="AU3">
        <f t="shared" si="8"/>
        <v>6611.7200611606486</v>
      </c>
      <c r="AW3">
        <v>0</v>
      </c>
      <c r="AX3">
        <f>IF(Z3&gt;0, (R3*SUMPRODUCT(K3:$K$98, X3:$X$98)-K3*$AZ$3)/Z3, 0)</f>
        <v>0</v>
      </c>
      <c r="AZ3">
        <f>C6*ABS(SUMPRODUCT(X4:X79, K4:K79))/1</f>
        <v>3405.1930498932634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9">G4+$C$9</f>
        <v>0.12000000000000001</v>
      </c>
      <c r="I4" s="5">
        <f t="shared" ref="I4:I67" si="10">1+H4</f>
        <v>1.1200000000000001</v>
      </c>
      <c r="J4">
        <f t="shared" ref="J4:J67" si="11">1/I4</f>
        <v>0.89285714285714279</v>
      </c>
      <c r="K4">
        <f>J4</f>
        <v>0.89285714285714279</v>
      </c>
      <c r="L4" s="2">
        <v>1</v>
      </c>
      <c r="M4" s="6">
        <f t="array" ref="M4:M79">Mortalities!B21:B96</f>
        <v>2.4628010000000001E-3</v>
      </c>
      <c r="R4">
        <f t="shared" si="0"/>
        <v>50000</v>
      </c>
      <c r="S4">
        <f t="shared" si="1"/>
        <v>369.44645007601781</v>
      </c>
      <c r="U4">
        <f t="shared" ref="U4:U67" si="12">M4</f>
        <v>2.4628010000000001E-3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2.4628010000000001E-3</v>
      </c>
      <c r="Y4">
        <f t="shared" ref="Y4:Y67" si="16">V4*W4</f>
        <v>0.01</v>
      </c>
      <c r="Z4">
        <f t="shared" ref="Z4:Z67" si="17">MAX(0, W4-X4-Y4)</f>
        <v>0.98753719900000003</v>
      </c>
      <c r="AB4">
        <f t="shared" ref="AB4:AB67" si="18">AC3</f>
        <v>0</v>
      </c>
      <c r="AC4">
        <f t="shared" ref="AC4:AC67" si="19">S4*Z4</f>
        <v>364.842112488564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-123.14005</v>
      </c>
      <c r="AI4">
        <f t="shared" si="5"/>
        <v>-123.14005</v>
      </c>
      <c r="AJ4">
        <f t="shared" si="6"/>
        <v>-364.842112488564</v>
      </c>
      <c r="AK4">
        <f t="shared" ref="AK4:AK67" si="20">G4*SUM(AB4:AB4, AE4:AF4)</f>
        <v>0</v>
      </c>
      <c r="AL4">
        <f t="shared" si="7"/>
        <v>-487.98216248856397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-109.9464732142857</v>
      </c>
      <c r="AR4">
        <f t="shared" si="8"/>
        <v>-109.9464732142857</v>
      </c>
      <c r="AS4">
        <f t="shared" si="8"/>
        <v>-325.75188615050354</v>
      </c>
      <c r="AT4">
        <f t="shared" si="8"/>
        <v>0</v>
      </c>
      <c r="AU4">
        <f t="shared" si="8"/>
        <v>-435.69835936478921</v>
      </c>
      <c r="AW4">
        <v>1</v>
      </c>
      <c r="AX4">
        <f>IF(Z4&gt;0, (R4*SUMPRODUCT(K4:$K$98, X4:$X$98)-K4*$AZ$3)/Z4, 0)</f>
        <v>369.44645007601781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0.12000000000000001</v>
      </c>
      <c r="I5" s="5">
        <f t="shared" si="10"/>
        <v>1.1200000000000001</v>
      </c>
      <c r="J5">
        <f t="shared" si="11"/>
        <v>0.89285714285714279</v>
      </c>
      <c r="K5">
        <f t="shared" ref="K5:K68" si="21">K4*J5</f>
        <v>0.79719387755102034</v>
      </c>
      <c r="L5" s="2">
        <v>2</v>
      </c>
      <c r="M5" s="6">
        <v>2.5557050000000001E-3</v>
      </c>
      <c r="Q5" s="4">
        <f t="shared" ref="Q5:Q68" si="22">$C$8</f>
        <v>25</v>
      </c>
      <c r="R5">
        <f t="shared" si="0"/>
        <v>50000</v>
      </c>
      <c r="S5">
        <f t="shared" si="1"/>
        <v>595.45166053566686</v>
      </c>
      <c r="U5">
        <f t="shared" si="12"/>
        <v>2.5557050000000001E-3</v>
      </c>
      <c r="V5">
        <f t="shared" si="13"/>
        <v>0.01</v>
      </c>
      <c r="W5">
        <f t="shared" si="14"/>
        <v>0.98753719900000003</v>
      </c>
      <c r="X5">
        <f t="shared" si="15"/>
        <v>2.5238537571702952E-3</v>
      </c>
      <c r="Y5">
        <f t="shared" si="16"/>
        <v>9.8753719900000012E-3</v>
      </c>
      <c r="Z5">
        <f t="shared" si="17"/>
        <v>0.97513797325282969</v>
      </c>
      <c r="AB5">
        <f t="shared" si="18"/>
        <v>364.842112488564</v>
      </c>
      <c r="AC5">
        <f t="shared" si="19"/>
        <v>580.64752542478209</v>
      </c>
      <c r="AE5">
        <f t="shared" si="2"/>
        <v>0</v>
      </c>
      <c r="AF5">
        <f t="shared" si="3"/>
        <v>0</v>
      </c>
      <c r="AG5">
        <f t="shared" si="3"/>
        <v>-24.378449331320741</v>
      </c>
      <c r="AH5">
        <f t="shared" si="4"/>
        <v>-126.19268785851476</v>
      </c>
      <c r="AI5">
        <f t="shared" si="5"/>
        <v>-150.5711371898355</v>
      </c>
      <c r="AJ5">
        <f t="shared" si="6"/>
        <v>-215.80541293621809</v>
      </c>
      <c r="AK5">
        <f t="shared" si="20"/>
        <v>25.538947874199483</v>
      </c>
      <c r="AL5">
        <f t="shared" si="7"/>
        <v>-340.83760225185409</v>
      </c>
      <c r="AN5">
        <f t="shared" si="8"/>
        <v>0</v>
      </c>
      <c r="AO5">
        <f t="shared" si="8"/>
        <v>0</v>
      </c>
      <c r="AP5">
        <f t="shared" si="8"/>
        <v>-19.434350551116662</v>
      </c>
      <c r="AQ5">
        <f t="shared" si="8"/>
        <v>-100.60003815251494</v>
      </c>
      <c r="AR5">
        <f t="shared" si="8"/>
        <v>-120.03438870363161</v>
      </c>
      <c r="AS5">
        <f t="shared" si="8"/>
        <v>-172.03875393512283</v>
      </c>
      <c r="AT5">
        <f t="shared" si="8"/>
        <v>20.359492884406475</v>
      </c>
      <c r="AU5">
        <f t="shared" si="8"/>
        <v>-271.71364975434795</v>
      </c>
      <c r="AW5">
        <v>2</v>
      </c>
      <c r="AX5">
        <f>IF(Z5&gt;0, (R5*SUMPRODUCT(K5:$K$98, X5:$X$98)-K5*$AZ$3)/Z5, 0)</f>
        <v>595.45166053566686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0.12000000000000001</v>
      </c>
      <c r="I6" s="5">
        <f t="shared" si="10"/>
        <v>1.1200000000000001</v>
      </c>
      <c r="J6">
        <f t="shared" si="11"/>
        <v>0.89285714285714279</v>
      </c>
      <c r="K6">
        <f t="shared" si="21"/>
        <v>0.71178024781341098</v>
      </c>
      <c r="L6" s="2">
        <v>3</v>
      </c>
      <c r="M6" s="6">
        <v>2.6648449999999999E-3</v>
      </c>
      <c r="Q6" s="4">
        <f t="shared" si="22"/>
        <v>25</v>
      </c>
      <c r="R6">
        <f t="shared" si="0"/>
        <v>50000</v>
      </c>
      <c r="S6">
        <f t="shared" si="1"/>
        <v>800.69276314743558</v>
      </c>
      <c r="U6">
        <f t="shared" si="12"/>
        <v>2.6648449999999999E-3</v>
      </c>
      <c r="V6">
        <f t="shared" si="13"/>
        <v>0.01</v>
      </c>
      <c r="W6">
        <f t="shared" si="14"/>
        <v>0.97513797325282969</v>
      </c>
      <c r="X6">
        <f t="shared" si="15"/>
        <v>2.5985915523329367E-3</v>
      </c>
      <c r="Y6">
        <f t="shared" si="16"/>
        <v>9.7513797325282977E-3</v>
      </c>
      <c r="Z6">
        <f t="shared" si="17"/>
        <v>0.96278800196796854</v>
      </c>
      <c r="AB6">
        <f t="shared" si="18"/>
        <v>580.64752542478209</v>
      </c>
      <c r="AC6">
        <f t="shared" si="19"/>
        <v>770.89738562093135</v>
      </c>
      <c r="AE6">
        <f t="shared" si="2"/>
        <v>0</v>
      </c>
      <c r="AF6">
        <f t="shared" si="3"/>
        <v>0</v>
      </c>
      <c r="AG6">
        <f t="shared" si="3"/>
        <v>-24.069700049199213</v>
      </c>
      <c r="AH6">
        <f t="shared" si="4"/>
        <v>-129.92957761664684</v>
      </c>
      <c r="AI6">
        <f t="shared" si="5"/>
        <v>-153.99927766584605</v>
      </c>
      <c r="AJ6">
        <f t="shared" si="6"/>
        <v>-190.24986019614926</v>
      </c>
      <c r="AK6">
        <f t="shared" si="20"/>
        <v>40.645326779734752</v>
      </c>
      <c r="AL6">
        <f t="shared" si="7"/>
        <v>-303.60381108226056</v>
      </c>
      <c r="AN6">
        <f t="shared" si="8"/>
        <v>0</v>
      </c>
      <c r="AO6">
        <f t="shared" si="8"/>
        <v>0</v>
      </c>
      <c r="AP6">
        <f t="shared" si="8"/>
        <v>-17.132337065813488</v>
      </c>
      <c r="AQ6">
        <f t="shared" si="8"/>
        <v>-92.481306954268703</v>
      </c>
      <c r="AR6">
        <f t="shared" si="8"/>
        <v>-109.61364402008219</v>
      </c>
      <c r="AS6">
        <f t="shared" si="8"/>
        <v>-135.4160926368819</v>
      </c>
      <c r="AT6">
        <f t="shared" si="8"/>
        <v>28.930540767736673</v>
      </c>
      <c r="AU6">
        <f t="shared" si="8"/>
        <v>-216.09919588922745</v>
      </c>
      <c r="AW6">
        <v>3</v>
      </c>
      <c r="AX6">
        <f>IF(Z6&gt;0, (R6*SUMPRODUCT(K6:$K$98, X6:$X$98)-K6*$AZ$3)/Z6, 0)</f>
        <v>800.69276314743558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0.12000000000000001</v>
      </c>
      <c r="I7" s="5">
        <f t="shared" si="10"/>
        <v>1.1200000000000001</v>
      </c>
      <c r="J7">
        <f t="shared" si="11"/>
        <v>0.89285714285714279</v>
      </c>
      <c r="K7">
        <f t="shared" si="21"/>
        <v>0.63551807840483121</v>
      </c>
      <c r="L7" s="2">
        <v>4</v>
      </c>
      <c r="M7" s="6">
        <v>2.7902209999999998E-3</v>
      </c>
      <c r="Q7" s="4">
        <f t="shared" si="22"/>
        <v>25</v>
      </c>
      <c r="R7">
        <f t="shared" si="0"/>
        <v>50000</v>
      </c>
      <c r="S7">
        <f t="shared" si="1"/>
        <v>986.98518187168429</v>
      </c>
      <c r="U7">
        <f t="shared" si="12"/>
        <v>2.7902209999999998E-3</v>
      </c>
      <c r="V7">
        <f t="shared" si="13"/>
        <v>0.01</v>
      </c>
      <c r="W7">
        <f t="shared" si="14"/>
        <v>0.96278800196796854</v>
      </c>
      <c r="X7">
        <f t="shared" si="15"/>
        <v>2.6863913016390668E-3</v>
      </c>
      <c r="Y7">
        <f t="shared" si="16"/>
        <v>9.6278800196796851E-3</v>
      </c>
      <c r="Z7">
        <f t="shared" si="17"/>
        <v>0.95047373064664975</v>
      </c>
      <c r="AB7">
        <f t="shared" si="18"/>
        <v>770.89738562093135</v>
      </c>
      <c r="AC7">
        <f t="shared" si="19"/>
        <v>938.10348790654189</v>
      </c>
      <c r="AE7">
        <f t="shared" si="2"/>
        <v>0</v>
      </c>
      <c r="AF7">
        <f t="shared" si="3"/>
        <v>0</v>
      </c>
      <c r="AG7">
        <f t="shared" si="3"/>
        <v>-23.761843266166245</v>
      </c>
      <c r="AH7">
        <f t="shared" si="4"/>
        <v>-134.31956508195333</v>
      </c>
      <c r="AI7">
        <f t="shared" si="5"/>
        <v>-158.08140834811957</v>
      </c>
      <c r="AJ7">
        <f t="shared" si="6"/>
        <v>-167.20610228561054</v>
      </c>
      <c r="AK7">
        <f t="shared" si="20"/>
        <v>53.962816993465196</v>
      </c>
      <c r="AL7">
        <f t="shared" si="7"/>
        <v>-271.32469364026491</v>
      </c>
      <c r="AN7">
        <f t="shared" si="8"/>
        <v>0</v>
      </c>
      <c r="AO7">
        <f t="shared" si="8"/>
        <v>0</v>
      </c>
      <c r="AP7">
        <f t="shared" si="8"/>
        <v>-15.101080971870751</v>
      </c>
      <c r="AQ7">
        <f t="shared" si="8"/>
        <v>-85.36251189305564</v>
      </c>
      <c r="AR7">
        <f t="shared" si="8"/>
        <v>-100.46359286492638</v>
      </c>
      <c r="AS7">
        <f t="shared" si="8"/>
        <v>-106.26250082211287</v>
      </c>
      <c r="AT7">
        <f t="shared" si="8"/>
        <v>34.294345760998574</v>
      </c>
      <c r="AU7">
        <f t="shared" si="8"/>
        <v>-172.43174792604069</v>
      </c>
      <c r="AW7">
        <v>4</v>
      </c>
      <c r="AX7">
        <f>IF(Z7&gt;0, (R7*SUMPRODUCT(K7:$K$98, X7:$X$98)-K7*$AZ$3)/Z7, 0)</f>
        <v>986.98518187168429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0.12000000000000001</v>
      </c>
      <c r="I8" s="5">
        <f t="shared" si="10"/>
        <v>1.1200000000000001</v>
      </c>
      <c r="J8">
        <f t="shared" si="11"/>
        <v>0.89285714285714279</v>
      </c>
      <c r="K8">
        <f t="shared" si="21"/>
        <v>0.5674268557185993</v>
      </c>
      <c r="L8" s="2">
        <v>5</v>
      </c>
      <c r="M8" s="6">
        <v>3.5816260000000001E-3</v>
      </c>
      <c r="Q8" s="4">
        <f t="shared" si="22"/>
        <v>25</v>
      </c>
      <c r="R8">
        <f t="shared" si="0"/>
        <v>50000</v>
      </c>
      <c r="S8">
        <f t="shared" si="1"/>
        <v>1156.8318156681885</v>
      </c>
      <c r="U8">
        <f t="shared" si="12"/>
        <v>3.5816260000000001E-3</v>
      </c>
      <c r="V8">
        <f t="shared" si="13"/>
        <v>0.01</v>
      </c>
      <c r="W8">
        <f t="shared" si="14"/>
        <v>0.95047373064664975</v>
      </c>
      <c r="X8">
        <f t="shared" si="15"/>
        <v>3.4042414260010375E-3</v>
      </c>
      <c r="Y8">
        <f t="shared" si="16"/>
        <v>9.5047373064664972E-3</v>
      </c>
      <c r="Z8">
        <f t="shared" si="17"/>
        <v>0.9375647519141822</v>
      </c>
      <c r="AB8">
        <f t="shared" si="18"/>
        <v>938.10348790654189</v>
      </c>
      <c r="AC8">
        <f t="shared" si="19"/>
        <v>1084.6047342633781</v>
      </c>
      <c r="AE8">
        <f t="shared" si="2"/>
        <v>0</v>
      </c>
      <c r="AF8">
        <f t="shared" si="3"/>
        <v>0</v>
      </c>
      <c r="AG8">
        <f t="shared" si="3"/>
        <v>-23.439118797854555</v>
      </c>
      <c r="AH8">
        <f t="shared" si="4"/>
        <v>-170.21207130005189</v>
      </c>
      <c r="AI8">
        <f t="shared" si="5"/>
        <v>-193.65119009790644</v>
      </c>
      <c r="AJ8">
        <f t="shared" si="6"/>
        <v>-146.50124635683619</v>
      </c>
      <c r="AK8">
        <f t="shared" si="20"/>
        <v>65.667244153457943</v>
      </c>
      <c r="AL8">
        <f t="shared" si="7"/>
        <v>-274.48519230128471</v>
      </c>
      <c r="AN8">
        <f t="shared" si="8"/>
        <v>0</v>
      </c>
      <c r="AO8">
        <f t="shared" si="8"/>
        <v>0</v>
      </c>
      <c r="AP8">
        <f t="shared" si="8"/>
        <v>-13.299985480281325</v>
      </c>
      <c r="AQ8">
        <f t="shared" si="8"/>
        <v>-96.582900423138483</v>
      </c>
      <c r="AR8">
        <f t="shared" si="8"/>
        <v>-109.8828859034198</v>
      </c>
      <c r="AS8">
        <f t="shared" si="8"/>
        <v>-83.128741579115456</v>
      </c>
      <c r="AT8">
        <f t="shared" si="8"/>
        <v>37.261357873702217</v>
      </c>
      <c r="AU8">
        <f t="shared" si="8"/>
        <v>-155.75026960883307</v>
      </c>
      <c r="AW8">
        <v>5</v>
      </c>
      <c r="AX8">
        <f>IF(Z8&gt;0, (R8*SUMPRODUCT(K8:$K$98, X8:$X$98)-K8*$AZ$3)/Z8, 0)</f>
        <v>1156.8318156681885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0.12000000000000001</v>
      </c>
      <c r="I9" s="5">
        <f t="shared" si="10"/>
        <v>1.1200000000000001</v>
      </c>
      <c r="J9">
        <f t="shared" si="11"/>
        <v>0.89285714285714279</v>
      </c>
      <c r="K9">
        <f t="shared" si="21"/>
        <v>0.50663112117732079</v>
      </c>
      <c r="L9" s="2">
        <v>6</v>
      </c>
      <c r="M9" s="6">
        <v>4.4506370000000003E-3</v>
      </c>
      <c r="Q9" s="4">
        <f t="shared" si="22"/>
        <v>25</v>
      </c>
      <c r="R9">
        <f t="shared" si="0"/>
        <v>50000</v>
      </c>
      <c r="S9">
        <f t="shared" si="1"/>
        <v>1293.3137539146549</v>
      </c>
      <c r="U9">
        <f t="shared" si="12"/>
        <v>4.4506370000000003E-3</v>
      </c>
      <c r="V9">
        <f t="shared" si="13"/>
        <v>0.01</v>
      </c>
      <c r="W9">
        <f t="shared" si="14"/>
        <v>0.9375647519141822</v>
      </c>
      <c r="X9">
        <f t="shared" si="15"/>
        <v>4.1727603747650803E-3</v>
      </c>
      <c r="Y9">
        <f t="shared" si="16"/>
        <v>9.3756475191418224E-3</v>
      </c>
      <c r="Z9">
        <f t="shared" si="17"/>
        <v>0.92401634402027533</v>
      </c>
      <c r="AB9">
        <f t="shared" si="18"/>
        <v>1084.6047342633781</v>
      </c>
      <c r="AC9">
        <f t="shared" si="19"/>
        <v>1195.0430465633574</v>
      </c>
      <c r="AE9">
        <f t="shared" si="2"/>
        <v>0</v>
      </c>
      <c r="AF9">
        <f t="shared" si="3"/>
        <v>0</v>
      </c>
      <c r="AG9">
        <f t="shared" si="3"/>
        <v>-23.100408600506881</v>
      </c>
      <c r="AH9">
        <f t="shared" si="4"/>
        <v>-208.638018738254</v>
      </c>
      <c r="AI9">
        <f t="shared" si="5"/>
        <v>-231.73842733876089</v>
      </c>
      <c r="AJ9">
        <f t="shared" si="6"/>
        <v>-110.43831229997932</v>
      </c>
      <c r="AK9">
        <f t="shared" si="20"/>
        <v>75.922331398436469</v>
      </c>
      <c r="AL9">
        <f t="shared" si="7"/>
        <v>-266.25440824030369</v>
      </c>
      <c r="AN9">
        <f t="shared" si="8"/>
        <v>0</v>
      </c>
      <c r="AO9">
        <f t="shared" si="8"/>
        <v>0</v>
      </c>
      <c r="AP9">
        <f t="shared" si="8"/>
        <v>-11.703385908929025</v>
      </c>
      <c r="AQ9">
        <f t="shared" si="8"/>
        <v>-105.70251335357649</v>
      </c>
      <c r="AR9">
        <f t="shared" si="8"/>
        <v>-117.40589926250551</v>
      </c>
      <c r="AS9">
        <f t="shared" si="8"/>
        <v>-55.951485981469617</v>
      </c>
      <c r="AT9">
        <f t="shared" si="8"/>
        <v>38.46461587878597</v>
      </c>
      <c r="AU9">
        <f t="shared" si="8"/>
        <v>-134.89276936518914</v>
      </c>
      <c r="AW9">
        <v>6</v>
      </c>
      <c r="AX9">
        <f>IF(Z9&gt;0, (R9*SUMPRODUCT(K9:$K$98, X9:$X$98)-K9*$AZ$3)/Z9, 0)</f>
        <v>1293.3137539146549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0.12000000000000001</v>
      </c>
      <c r="I10" s="5">
        <f t="shared" si="10"/>
        <v>1.1200000000000001</v>
      </c>
      <c r="J10">
        <f t="shared" si="11"/>
        <v>0.89285714285714279</v>
      </c>
      <c r="K10">
        <f t="shared" si="21"/>
        <v>0.45234921533689354</v>
      </c>
      <c r="L10" s="2">
        <v>7</v>
      </c>
      <c r="M10" s="6">
        <v>5.383718E-3</v>
      </c>
      <c r="Q10" s="4">
        <f t="shared" si="22"/>
        <v>25</v>
      </c>
      <c r="R10">
        <f t="shared" si="0"/>
        <v>50000</v>
      </c>
      <c r="S10">
        <f t="shared" si="1"/>
        <v>1400.5042305104591</v>
      </c>
      <c r="U10">
        <f t="shared" si="12"/>
        <v>5.383718E-3</v>
      </c>
      <c r="V10">
        <f t="shared" si="13"/>
        <v>0.01</v>
      </c>
      <c r="W10">
        <f t="shared" si="14"/>
        <v>0.92401634402027533</v>
      </c>
      <c r="X10">
        <f t="shared" si="15"/>
        <v>4.9746434235961486E-3</v>
      </c>
      <c r="Y10">
        <f t="shared" si="16"/>
        <v>9.2401634402027536E-3</v>
      </c>
      <c r="Z10">
        <f t="shared" si="17"/>
        <v>0.90980153715647649</v>
      </c>
      <c r="AB10">
        <f t="shared" si="18"/>
        <v>1195.0430465633574</v>
      </c>
      <c r="AC10">
        <f t="shared" si="19"/>
        <v>1274.180901712564</v>
      </c>
      <c r="AE10">
        <f t="shared" si="2"/>
        <v>0</v>
      </c>
      <c r="AF10">
        <f t="shared" si="3"/>
        <v>0</v>
      </c>
      <c r="AG10">
        <f t="shared" si="3"/>
        <v>-22.745038428911911</v>
      </c>
      <c r="AH10">
        <f t="shared" si="4"/>
        <v>-248.73217117980744</v>
      </c>
      <c r="AI10">
        <f t="shared" si="5"/>
        <v>-271.47720960871936</v>
      </c>
      <c r="AJ10">
        <f t="shared" si="6"/>
        <v>-79.137855149206644</v>
      </c>
      <c r="AK10">
        <f t="shared" si="20"/>
        <v>83.653013259435028</v>
      </c>
      <c r="AL10">
        <f t="shared" si="7"/>
        <v>-266.96205149849095</v>
      </c>
      <c r="AN10">
        <f t="shared" si="8"/>
        <v>0</v>
      </c>
      <c r="AO10">
        <f t="shared" si="8"/>
        <v>0</v>
      </c>
      <c r="AP10">
        <f t="shared" si="8"/>
        <v>-10.288700286125794</v>
      </c>
      <c r="AQ10">
        <f t="shared" si="8"/>
        <v>-112.51380246222779</v>
      </c>
      <c r="AR10">
        <f t="shared" si="8"/>
        <v>-122.80250274835358</v>
      </c>
      <c r="AS10">
        <f t="shared" si="8"/>
        <v>-35.797946680188367</v>
      </c>
      <c r="AT10">
        <f t="shared" si="8"/>
        <v>37.840374908472185</v>
      </c>
      <c r="AU10">
        <f t="shared" si="8"/>
        <v>-120.76007452006975</v>
      </c>
      <c r="AW10">
        <v>7</v>
      </c>
      <c r="AX10">
        <f>IF(Z10&gt;0, (R10*SUMPRODUCT(K10:$K$98, X10:$X$98)-K10*$AZ$3)/Z10, 0)</f>
        <v>1400.5042305104591</v>
      </c>
    </row>
    <row r="11" spans="1:52" x14ac:dyDescent="0.25">
      <c r="A11" t="s">
        <v>33</v>
      </c>
      <c r="C11" s="12">
        <f>AU81</f>
        <v>2711.2389567288933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0.12000000000000001</v>
      </c>
      <c r="I11" s="5">
        <f t="shared" si="10"/>
        <v>1.1200000000000001</v>
      </c>
      <c r="J11">
        <f t="shared" si="11"/>
        <v>0.89285714285714279</v>
      </c>
      <c r="K11">
        <f t="shared" si="21"/>
        <v>0.40388322797936921</v>
      </c>
      <c r="L11" s="2">
        <v>8</v>
      </c>
      <c r="M11" s="6">
        <v>6.4575739999999998E-3</v>
      </c>
      <c r="Q11" s="4">
        <f t="shared" si="22"/>
        <v>25</v>
      </c>
      <c r="R11">
        <f t="shared" si="0"/>
        <v>50000</v>
      </c>
      <c r="S11">
        <f t="shared" si="1"/>
        <v>1482.6341298486755</v>
      </c>
      <c r="U11">
        <f t="shared" si="12"/>
        <v>6.4575739999999998E-3</v>
      </c>
      <c r="V11">
        <f t="shared" si="13"/>
        <v>0.01</v>
      </c>
      <c r="W11">
        <f t="shared" si="14"/>
        <v>0.90980153715647649</v>
      </c>
      <c r="X11">
        <f t="shared" si="15"/>
        <v>5.8751107515016962E-3</v>
      </c>
      <c r="Y11">
        <f t="shared" si="16"/>
        <v>9.0980153715647643E-3</v>
      </c>
      <c r="Z11">
        <f t="shared" si="17"/>
        <v>0.89482841103341004</v>
      </c>
      <c r="AB11">
        <f t="shared" si="18"/>
        <v>1274.180901712564</v>
      </c>
      <c r="AC11">
        <f t="shared" si="19"/>
        <v>1326.7031425563928</v>
      </c>
      <c r="AE11">
        <f t="shared" si="2"/>
        <v>0</v>
      </c>
      <c r="AF11">
        <f t="shared" si="3"/>
        <v>0</v>
      </c>
      <c r="AG11">
        <f t="shared" si="3"/>
        <v>-22.370710275835251</v>
      </c>
      <c r="AH11">
        <f t="shared" si="4"/>
        <v>-293.75553757508482</v>
      </c>
      <c r="AI11">
        <f t="shared" si="5"/>
        <v>-316.12624785092009</v>
      </c>
      <c r="AJ11">
        <f t="shared" si="6"/>
        <v>-52.52224084382874</v>
      </c>
      <c r="AK11">
        <f t="shared" si="20"/>
        <v>89.192663119879498</v>
      </c>
      <c r="AL11">
        <f t="shared" si="7"/>
        <v>-279.45582557486932</v>
      </c>
      <c r="AN11">
        <f t="shared" si="8"/>
        <v>0</v>
      </c>
      <c r="AO11">
        <f t="shared" si="8"/>
        <v>0</v>
      </c>
      <c r="AP11">
        <f t="shared" si="8"/>
        <v>-9.0351546783955854</v>
      </c>
      <c r="AQ11">
        <f t="shared" si="8"/>
        <v>-118.64293475264014</v>
      </c>
      <c r="AR11">
        <f t="shared" si="8"/>
        <v>-127.67808943103573</v>
      </c>
      <c r="AS11">
        <f t="shared" si="8"/>
        <v>-21.212852172715419</v>
      </c>
      <c r="AT11">
        <f t="shared" si="8"/>
        <v>36.023420692933364</v>
      </c>
      <c r="AU11">
        <f t="shared" si="8"/>
        <v>-112.86752091081779</v>
      </c>
      <c r="AW11">
        <v>8</v>
      </c>
      <c r="AX11">
        <f>IF(Z11&gt;0, (R11*SUMPRODUCT(K11:$K$98, X11:$X$98)-K11*$AZ$3)/Z11, 0)</f>
        <v>1482.6341298486755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0.12000000000000001</v>
      </c>
      <c r="I12" s="5">
        <f t="shared" si="10"/>
        <v>1.1200000000000001</v>
      </c>
      <c r="J12">
        <f t="shared" si="11"/>
        <v>0.89285714285714279</v>
      </c>
      <c r="K12">
        <f t="shared" si="21"/>
        <v>0.36061002498157962</v>
      </c>
      <c r="L12" s="2">
        <v>9</v>
      </c>
      <c r="M12" s="6">
        <v>7.6803260000000003E-3</v>
      </c>
      <c r="Q12" s="4">
        <f t="shared" si="22"/>
        <v>25</v>
      </c>
      <c r="R12">
        <f t="shared" si="0"/>
        <v>50000</v>
      </c>
      <c r="S12">
        <f t="shared" si="1"/>
        <v>1541.9819923657863</v>
      </c>
      <c r="U12">
        <f t="shared" si="12"/>
        <v>7.6803260000000003E-3</v>
      </c>
      <c r="V12">
        <f t="shared" si="13"/>
        <v>0.01</v>
      </c>
      <c r="W12">
        <f t="shared" si="14"/>
        <v>0.89482841103341004</v>
      </c>
      <c r="X12">
        <f t="shared" si="15"/>
        <v>6.8725739107985866E-3</v>
      </c>
      <c r="Y12">
        <f t="shared" si="16"/>
        <v>8.9482841103341003E-3</v>
      </c>
      <c r="Z12">
        <f t="shared" si="17"/>
        <v>0.8790075530122774</v>
      </c>
      <c r="AB12">
        <f t="shared" si="18"/>
        <v>1326.7031425563928</v>
      </c>
      <c r="AC12">
        <f t="shared" si="19"/>
        <v>1355.413817898446</v>
      </c>
      <c r="AE12">
        <f t="shared" si="2"/>
        <v>0</v>
      </c>
      <c r="AF12">
        <f t="shared" si="3"/>
        <v>0</v>
      </c>
      <c r="AG12">
        <f t="shared" si="3"/>
        <v>-21.975188825306937</v>
      </c>
      <c r="AH12">
        <f t="shared" si="4"/>
        <v>-343.62869553992931</v>
      </c>
      <c r="AI12">
        <f t="shared" si="5"/>
        <v>-365.60388436523624</v>
      </c>
      <c r="AJ12">
        <f t="shared" si="6"/>
        <v>-28.710675342053264</v>
      </c>
      <c r="AK12">
        <f t="shared" si="20"/>
        <v>92.869219978947498</v>
      </c>
      <c r="AL12">
        <f t="shared" si="7"/>
        <v>-301.44533972834199</v>
      </c>
      <c r="AN12">
        <f t="shared" si="8"/>
        <v>0</v>
      </c>
      <c r="AO12">
        <f t="shared" si="8"/>
        <v>0</v>
      </c>
      <c r="AP12">
        <f t="shared" si="8"/>
        <v>-7.9244733912688643</v>
      </c>
      <c r="AQ12">
        <f t="shared" si="8"/>
        <v>-123.91595248304152</v>
      </c>
      <c r="AR12">
        <f t="shared" si="8"/>
        <v>-131.8404258743104</v>
      </c>
      <c r="AS12">
        <f t="shared" si="8"/>
        <v>-10.35335735233585</v>
      </c>
      <c r="AT12">
        <f t="shared" si="8"/>
        <v>33.489571736628072</v>
      </c>
      <c r="AU12">
        <f t="shared" si="8"/>
        <v>-108.70421149001817</v>
      </c>
      <c r="AW12">
        <v>9</v>
      </c>
      <c r="AX12">
        <f>IF(Z12&gt;0, (R12*SUMPRODUCT(K12:$K$98, X12:$X$98)-K12*$AZ$3)/Z12, 0)</f>
        <v>1541.9819923657863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0.12000000000000001</v>
      </c>
      <c r="I13" s="5">
        <f t="shared" si="10"/>
        <v>1.1200000000000001</v>
      </c>
      <c r="J13">
        <f t="shared" si="11"/>
        <v>0.89285714285714279</v>
      </c>
      <c r="K13">
        <f t="shared" si="21"/>
        <v>0.32197323659069604</v>
      </c>
      <c r="L13" s="2">
        <v>10</v>
      </c>
      <c r="M13" s="6">
        <v>9.0334749999999991E-3</v>
      </c>
      <c r="Q13" s="4">
        <f t="shared" si="22"/>
        <v>25</v>
      </c>
      <c r="R13">
        <f t="shared" si="0"/>
        <v>50000</v>
      </c>
      <c r="S13">
        <f t="shared" si="1"/>
        <v>1580.7723189381677</v>
      </c>
      <c r="U13">
        <f t="shared" si="12"/>
        <v>9.0334749999999991E-3</v>
      </c>
      <c r="V13">
        <f t="shared" si="13"/>
        <v>0.01</v>
      </c>
      <c r="W13">
        <f t="shared" si="14"/>
        <v>0.8790075530122774</v>
      </c>
      <c r="X13">
        <f t="shared" si="15"/>
        <v>7.9404927549475823E-3</v>
      </c>
      <c r="Y13">
        <f t="shared" si="16"/>
        <v>8.7900755301227734E-3</v>
      </c>
      <c r="Z13">
        <f t="shared" si="17"/>
        <v>0.86227698472720704</v>
      </c>
      <c r="AB13">
        <f t="shared" si="18"/>
        <v>1355.413817898446</v>
      </c>
      <c r="AC13">
        <f t="shared" si="19"/>
        <v>1363.063588714238</v>
      </c>
      <c r="AE13">
        <f t="shared" si="2"/>
        <v>0</v>
      </c>
      <c r="AF13">
        <f t="shared" si="3"/>
        <v>0</v>
      </c>
      <c r="AG13">
        <f t="shared" si="3"/>
        <v>-21.556924618180176</v>
      </c>
      <c r="AH13">
        <f t="shared" si="4"/>
        <v>-397.02463774737913</v>
      </c>
      <c r="AI13">
        <f t="shared" si="5"/>
        <v>-418.58156236555931</v>
      </c>
      <c r="AJ13">
        <f t="shared" si="6"/>
        <v>-7.6497708157919533</v>
      </c>
      <c r="AK13">
        <f t="shared" si="20"/>
        <v>94.878967252891229</v>
      </c>
      <c r="AL13">
        <f t="shared" si="7"/>
        <v>-331.35236592846002</v>
      </c>
      <c r="AN13">
        <f t="shared" si="8"/>
        <v>0</v>
      </c>
      <c r="AO13">
        <f t="shared" si="8"/>
        <v>0</v>
      </c>
      <c r="AP13">
        <f t="shared" si="8"/>
        <v>-6.9407527902571253</v>
      </c>
      <c r="AQ13">
        <f t="shared" si="8"/>
        <v>-127.8313076217723</v>
      </c>
      <c r="AR13">
        <f t="shared" si="8"/>
        <v>-134.77206041202942</v>
      </c>
      <c r="AS13">
        <f t="shared" si="8"/>
        <v>-2.4630214687375847</v>
      </c>
      <c r="AT13">
        <f t="shared" si="8"/>
        <v>30.548488170796048</v>
      </c>
      <c r="AU13">
        <f t="shared" si="8"/>
        <v>-106.68659370997095</v>
      </c>
      <c r="AW13">
        <v>10</v>
      </c>
      <c r="AX13">
        <f>IF(Z13&gt;0, (R13*SUMPRODUCT(K13:$K$98, X13:$X$98)-K13*$AZ$3)/Z13, 0)</f>
        <v>1580.7723189381677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1"/>
        <v>0.28747610409883573</v>
      </c>
      <c r="L14" s="2">
        <v>11</v>
      </c>
      <c r="M14" s="6">
        <v>1.0570714E-2</v>
      </c>
      <c r="Q14" s="4">
        <f t="shared" si="22"/>
        <v>25</v>
      </c>
      <c r="R14">
        <f t="shared" si="0"/>
        <v>50000</v>
      </c>
      <c r="S14">
        <f t="shared" si="1"/>
        <v>1601.703587345663</v>
      </c>
      <c r="U14">
        <f t="shared" si="12"/>
        <v>1.0570714E-2</v>
      </c>
      <c r="V14">
        <f t="shared" si="13"/>
        <v>0.01</v>
      </c>
      <c r="W14">
        <f t="shared" si="14"/>
        <v>0.86227698472720704</v>
      </c>
      <c r="X14">
        <f t="shared" si="15"/>
        <v>9.1148833943336741E-3</v>
      </c>
      <c r="Y14">
        <f t="shared" si="16"/>
        <v>8.6227698472720708E-3</v>
      </c>
      <c r="Z14">
        <f t="shared" si="17"/>
        <v>0.84453933148560134</v>
      </c>
      <c r="AB14">
        <f t="shared" si="18"/>
        <v>1363.063588714238</v>
      </c>
      <c r="AC14">
        <f t="shared" si="19"/>
        <v>1352.7016768949957</v>
      </c>
      <c r="AE14">
        <f t="shared" si="2"/>
        <v>0</v>
      </c>
      <c r="AF14">
        <f t="shared" si="3"/>
        <v>0</v>
      </c>
      <c r="AG14">
        <f t="shared" si="3"/>
        <v>-21.113483287140035</v>
      </c>
      <c r="AH14">
        <f t="shared" si="4"/>
        <v>-455.7441697166837</v>
      </c>
      <c r="AI14">
        <f t="shared" si="5"/>
        <v>-476.85765300382371</v>
      </c>
      <c r="AJ14">
        <f t="shared" si="6"/>
        <v>10.361911819242323</v>
      </c>
      <c r="AK14">
        <f t="shared" si="20"/>
        <v>95.41445120999667</v>
      </c>
      <c r="AL14">
        <f t="shared" si="7"/>
        <v>-371.08128997458471</v>
      </c>
      <c r="AN14">
        <f t="shared" si="8"/>
        <v>0</v>
      </c>
      <c r="AO14">
        <f t="shared" si="8"/>
        <v>0</v>
      </c>
      <c r="AP14">
        <f t="shared" si="8"/>
        <v>-6.0696219193428966</v>
      </c>
      <c r="AQ14">
        <f t="shared" si="8"/>
        <v>-131.01555837591081</v>
      </c>
      <c r="AR14">
        <f t="shared" si="8"/>
        <v>-137.08518029525371</v>
      </c>
      <c r="AS14">
        <f t="shared" si="8"/>
        <v>2.9788020408114622</v>
      </c>
      <c r="AT14">
        <f t="shared" si="8"/>
        <v>27.429374708578287</v>
      </c>
      <c r="AU14">
        <f t="shared" si="8"/>
        <v>-106.67700354586395</v>
      </c>
      <c r="AW14">
        <v>11</v>
      </c>
      <c r="AX14">
        <f>IF(Z14&gt;0, (R14*SUMPRODUCT(K14:$K$98, X14:$X$98)-K14*$AZ$3)/Z14, 0)</f>
        <v>1601.703587345663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1"/>
        <v>0.25667509294538904</v>
      </c>
      <c r="L15" s="2">
        <v>12</v>
      </c>
      <c r="M15" s="6">
        <v>1.2312346E-2</v>
      </c>
      <c r="Q15" s="4">
        <f t="shared" si="22"/>
        <v>25</v>
      </c>
      <c r="R15">
        <f t="shared" si="0"/>
        <v>50000</v>
      </c>
      <c r="S15">
        <f t="shared" si="1"/>
        <v>1606.6082740147019</v>
      </c>
      <c r="U15">
        <f t="shared" si="12"/>
        <v>1.2312346E-2</v>
      </c>
      <c r="V15">
        <f t="shared" si="13"/>
        <v>0.01</v>
      </c>
      <c r="W15">
        <f t="shared" si="14"/>
        <v>0.84453933148560134</v>
      </c>
      <c r="X15">
        <f t="shared" si="15"/>
        <v>1.0398260459859417E-2</v>
      </c>
      <c r="Y15">
        <f t="shared" si="16"/>
        <v>8.4453933148560135E-3</v>
      </c>
      <c r="Z15">
        <f t="shared" si="17"/>
        <v>0.82569567771088592</v>
      </c>
      <c r="AB15">
        <f t="shared" si="18"/>
        <v>1352.7016768949957</v>
      </c>
      <c r="AC15">
        <f t="shared" si="19"/>
        <v>1326.569507628486</v>
      </c>
      <c r="AE15">
        <f t="shared" si="2"/>
        <v>0</v>
      </c>
      <c r="AF15">
        <f t="shared" si="3"/>
        <v>0</v>
      </c>
      <c r="AG15">
        <f t="shared" si="3"/>
        <v>-20.642391942772147</v>
      </c>
      <c r="AH15">
        <f t="shared" si="4"/>
        <v>-519.91302299297092</v>
      </c>
      <c r="AI15">
        <f t="shared" si="5"/>
        <v>-540.5554149357431</v>
      </c>
      <c r="AJ15">
        <f t="shared" si="6"/>
        <v>26.132169266509663</v>
      </c>
      <c r="AK15">
        <f t="shared" si="20"/>
        <v>94.689117382649712</v>
      </c>
      <c r="AL15">
        <f t="shared" si="7"/>
        <v>-419.73412828658371</v>
      </c>
      <c r="AN15">
        <f t="shared" si="8"/>
        <v>0</v>
      </c>
      <c r="AO15">
        <f t="shared" si="8"/>
        <v>0</v>
      </c>
      <c r="AP15">
        <f t="shared" si="8"/>
        <v>-5.2983878705261906</v>
      </c>
      <c r="AQ15">
        <f t="shared" si="8"/>
        <v>-133.448723500239</v>
      </c>
      <c r="AR15">
        <f t="shared" si="8"/>
        <v>-138.7471113707652</v>
      </c>
      <c r="AS15">
        <f t="shared" si="8"/>
        <v>6.7074769753460064</v>
      </c>
      <c r="AT15">
        <f t="shared" si="8"/>
        <v>24.304338005108466</v>
      </c>
      <c r="AU15">
        <f t="shared" si="8"/>
        <v>-107.73529639031072</v>
      </c>
      <c r="AW15">
        <v>12</v>
      </c>
      <c r="AX15">
        <f>IF(Z15&gt;0, (R15*SUMPRODUCT(K15:$K$98, X15:$X$98)-K15*$AZ$3)/Z15, 0)</f>
        <v>1606.6082740147019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1"/>
        <v>0.22917419012981163</v>
      </c>
      <c r="L16" s="2">
        <v>13</v>
      </c>
      <c r="M16" s="6">
        <v>1.4128425999999999E-2</v>
      </c>
      <c r="Q16" s="4">
        <f t="shared" si="22"/>
        <v>25</v>
      </c>
      <c r="R16">
        <f t="shared" si="0"/>
        <v>50000</v>
      </c>
      <c r="S16">
        <f t="shared" si="1"/>
        <v>1596.9345734287031</v>
      </c>
      <c r="U16">
        <f t="shared" si="12"/>
        <v>1.4128425999999999E-2</v>
      </c>
      <c r="V16">
        <f t="shared" si="13"/>
        <v>0.01</v>
      </c>
      <c r="W16">
        <f t="shared" si="14"/>
        <v>0.82569567771088592</v>
      </c>
      <c r="X16">
        <f t="shared" si="15"/>
        <v>1.1665780281058101E-2</v>
      </c>
      <c r="Y16">
        <f t="shared" si="16"/>
        <v>8.2569567771088592E-3</v>
      </c>
      <c r="Z16">
        <f t="shared" si="17"/>
        <v>0.80577294065271898</v>
      </c>
      <c r="AB16">
        <f t="shared" si="18"/>
        <v>1326.569507628486</v>
      </c>
      <c r="AC16">
        <f t="shared" si="19"/>
        <v>1286.7666672616415</v>
      </c>
      <c r="AE16">
        <f t="shared" si="2"/>
        <v>0</v>
      </c>
      <c r="AF16">
        <f t="shared" si="3"/>
        <v>0</v>
      </c>
      <c r="AG16">
        <f t="shared" si="3"/>
        <v>-20.144323516317975</v>
      </c>
      <c r="AH16">
        <f t="shared" si="4"/>
        <v>-583.28901405290503</v>
      </c>
      <c r="AI16">
        <f t="shared" si="5"/>
        <v>-603.433337569223</v>
      </c>
      <c r="AJ16">
        <f t="shared" si="6"/>
        <v>39.802840366844521</v>
      </c>
      <c r="AK16">
        <f t="shared" si="20"/>
        <v>92.859865533994025</v>
      </c>
      <c r="AL16">
        <f t="shared" si="7"/>
        <v>-470.77063166838445</v>
      </c>
      <c r="AN16">
        <f t="shared" si="8"/>
        <v>0</v>
      </c>
      <c r="AO16">
        <f t="shared" si="8"/>
        <v>0</v>
      </c>
      <c r="AP16">
        <f t="shared" si="8"/>
        <v>-4.6165590275650912</v>
      </c>
      <c r="AQ16">
        <f t="shared" si="8"/>
        <v>-133.67478740719082</v>
      </c>
      <c r="AR16">
        <f t="shared" si="8"/>
        <v>-138.29134643475592</v>
      </c>
      <c r="AS16">
        <f t="shared" si="8"/>
        <v>9.1217837059377676</v>
      </c>
      <c r="AT16">
        <f t="shared" si="8"/>
        <v>21.281084479316288</v>
      </c>
      <c r="AU16">
        <f t="shared" si="8"/>
        <v>-107.88847824950186</v>
      </c>
      <c r="AW16">
        <v>13</v>
      </c>
      <c r="AX16">
        <f>IF(Z16&gt;0, (R16*SUMPRODUCT(K16:$K$98, X16:$X$98)-K16*$AZ$3)/Z16, 0)</f>
        <v>1596.9345734287031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1"/>
        <v>0.20461981261590323</v>
      </c>
      <c r="L17" s="2">
        <v>14</v>
      </c>
      <c r="M17" s="6">
        <v>1.6072195000000001E-2</v>
      </c>
      <c r="Q17" s="4">
        <f t="shared" si="22"/>
        <v>25</v>
      </c>
      <c r="R17">
        <f t="shared" si="0"/>
        <v>50000</v>
      </c>
      <c r="S17">
        <f t="shared" si="1"/>
        <v>1575.8918826890911</v>
      </c>
      <c r="U17">
        <f t="shared" si="12"/>
        <v>1.6072195000000001E-2</v>
      </c>
      <c r="V17">
        <f t="shared" si="13"/>
        <v>0.01</v>
      </c>
      <c r="W17">
        <f t="shared" si="14"/>
        <v>0.80577294065271898</v>
      </c>
      <c r="X17">
        <f t="shared" si="15"/>
        <v>1.2950539827893928E-2</v>
      </c>
      <c r="Y17">
        <f t="shared" si="16"/>
        <v>8.05772940652719E-3</v>
      </c>
      <c r="Z17">
        <f t="shared" si="17"/>
        <v>0.78476467141829787</v>
      </c>
      <c r="AB17">
        <f t="shared" si="18"/>
        <v>1286.7666672616415</v>
      </c>
      <c r="AC17">
        <f t="shared" si="19"/>
        <v>1236.7042755092673</v>
      </c>
      <c r="AE17">
        <f t="shared" si="2"/>
        <v>0</v>
      </c>
      <c r="AF17">
        <f t="shared" si="3"/>
        <v>0</v>
      </c>
      <c r="AG17">
        <f t="shared" si="3"/>
        <v>-19.619116785457447</v>
      </c>
      <c r="AH17">
        <f t="shared" si="4"/>
        <v>-647.52699139469632</v>
      </c>
      <c r="AI17">
        <f t="shared" si="5"/>
        <v>-667.14610818015376</v>
      </c>
      <c r="AJ17">
        <f t="shared" si="6"/>
        <v>50.062391752374197</v>
      </c>
      <c r="AK17">
        <f t="shared" si="20"/>
        <v>90.073666708314917</v>
      </c>
      <c r="AL17">
        <f t="shared" si="7"/>
        <v>-527.01004971946463</v>
      </c>
      <c r="AN17">
        <f t="shared" si="8"/>
        <v>0</v>
      </c>
      <c r="AO17">
        <f t="shared" si="8"/>
        <v>0</v>
      </c>
      <c r="AP17">
        <f t="shared" si="8"/>
        <v>-4.0144600003298248</v>
      </c>
      <c r="AQ17">
        <f t="shared" si="8"/>
        <v>-132.49685164292234</v>
      </c>
      <c r="AR17">
        <f t="shared" si="8"/>
        <v>-136.51131164325216</v>
      </c>
      <c r="AS17">
        <f t="shared" si="8"/>
        <v>10.243757219474748</v>
      </c>
      <c r="AT17">
        <f t="shared" si="8"/>
        <v>18.430856803482719</v>
      </c>
      <c r="AU17">
        <f t="shared" si="8"/>
        <v>-107.8366976202947</v>
      </c>
      <c r="AW17">
        <v>14</v>
      </c>
      <c r="AX17">
        <f>IF(Z17&gt;0, (R17*SUMPRODUCT(K17:$K$98, X17:$X$98)-K17*$AZ$3)/Z17, 0)</f>
        <v>1575.8918826890911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1"/>
        <v>0.1826962612641993</v>
      </c>
      <c r="L18" s="2">
        <v>15</v>
      </c>
      <c r="M18" s="6">
        <v>1.8213139E-2</v>
      </c>
      <c r="Q18" s="4">
        <f t="shared" si="22"/>
        <v>25</v>
      </c>
      <c r="R18">
        <f t="shared" si="0"/>
        <v>50000</v>
      </c>
      <c r="S18">
        <f t="shared" si="1"/>
        <v>1545.796295053814</v>
      </c>
      <c r="U18">
        <f t="shared" si="12"/>
        <v>1.8213139E-2</v>
      </c>
      <c r="V18">
        <f t="shared" si="13"/>
        <v>0.01</v>
      </c>
      <c r="W18">
        <f t="shared" si="14"/>
        <v>0.78476467141829787</v>
      </c>
      <c r="X18">
        <f t="shared" si="15"/>
        <v>1.4293028042830785E-2</v>
      </c>
      <c r="Y18">
        <f t="shared" si="16"/>
        <v>7.8476467141829782E-3</v>
      </c>
      <c r="Z18">
        <f t="shared" si="17"/>
        <v>0.762623996661284</v>
      </c>
      <c r="AB18">
        <f t="shared" si="18"/>
        <v>1236.7042755092673</v>
      </c>
      <c r="AC18">
        <f t="shared" si="19"/>
        <v>1178.861348558145</v>
      </c>
      <c r="AE18">
        <f t="shared" si="2"/>
        <v>0</v>
      </c>
      <c r="AF18">
        <f t="shared" si="3"/>
        <v>0</v>
      </c>
      <c r="AG18">
        <f t="shared" si="3"/>
        <v>-19.065599916532101</v>
      </c>
      <c r="AH18">
        <f t="shared" si="4"/>
        <v>-714.65140214153928</v>
      </c>
      <c r="AI18">
        <f t="shared" si="5"/>
        <v>-733.71700205807133</v>
      </c>
      <c r="AJ18">
        <f t="shared" si="6"/>
        <v>57.842926951122308</v>
      </c>
      <c r="AK18">
        <f t="shared" si="20"/>
        <v>86.569299285648725</v>
      </c>
      <c r="AL18">
        <f t="shared" si="7"/>
        <v>-589.30477582130027</v>
      </c>
      <c r="AN18">
        <f t="shared" si="8"/>
        <v>0</v>
      </c>
      <c r="AO18">
        <f t="shared" si="8"/>
        <v>0</v>
      </c>
      <c r="AP18">
        <f t="shared" si="8"/>
        <v>-3.4832138235094452</v>
      </c>
      <c r="AQ18">
        <f t="shared" si="8"/>
        <v>-130.56413927847703</v>
      </c>
      <c r="AR18">
        <f t="shared" si="8"/>
        <v>-134.04735310198646</v>
      </c>
      <c r="AS18">
        <f t="shared" si="8"/>
        <v>10.567686494548237</v>
      </c>
      <c r="AT18">
        <f t="shared" si="8"/>
        <v>15.815887319749541</v>
      </c>
      <c r="AU18">
        <f t="shared" si="8"/>
        <v>-107.66377928768867</v>
      </c>
      <c r="AW18">
        <v>15</v>
      </c>
      <c r="AX18">
        <f>IF(Z18&gt;0, (R18*SUMPRODUCT(K18:$K$98, X18:$X$98)-K18*$AZ$3)/Z18, 0)</f>
        <v>1545.796295053814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1"/>
        <v>0.16312166184303509</v>
      </c>
      <c r="L19" s="2">
        <v>16</v>
      </c>
      <c r="M19" s="6">
        <v>2.0774602E-2</v>
      </c>
      <c r="Q19" s="4">
        <f t="shared" si="22"/>
        <v>25</v>
      </c>
      <c r="R19">
        <f t="shared" si="0"/>
        <v>50000</v>
      </c>
      <c r="S19">
        <f t="shared" si="1"/>
        <v>1508.4159384236443</v>
      </c>
      <c r="U19">
        <f t="shared" si="12"/>
        <v>2.0774602E-2</v>
      </c>
      <c r="V19">
        <f t="shared" si="13"/>
        <v>0.01</v>
      </c>
      <c r="W19">
        <f t="shared" si="14"/>
        <v>0.762623996661284</v>
      </c>
      <c r="X19">
        <f t="shared" si="15"/>
        <v>1.5843210006287505E-2</v>
      </c>
      <c r="Y19">
        <f t="shared" si="16"/>
        <v>7.6262399666128401E-3</v>
      </c>
      <c r="Z19">
        <f t="shared" si="17"/>
        <v>0.73915454668838365</v>
      </c>
      <c r="AB19">
        <f t="shared" si="18"/>
        <v>1178.861348558145</v>
      </c>
      <c r="AC19">
        <f t="shared" si="19"/>
        <v>1114.9524991830617</v>
      </c>
      <c r="AE19">
        <f t="shared" si="2"/>
        <v>0</v>
      </c>
      <c r="AF19">
        <f t="shared" si="3"/>
        <v>0</v>
      </c>
      <c r="AG19">
        <f t="shared" si="3"/>
        <v>-18.478863667209591</v>
      </c>
      <c r="AH19">
        <f t="shared" si="4"/>
        <v>-792.16050031437521</v>
      </c>
      <c r="AI19">
        <f t="shared" si="5"/>
        <v>-810.63936398158478</v>
      </c>
      <c r="AJ19">
        <f t="shared" si="6"/>
        <v>63.908849375083264</v>
      </c>
      <c r="AK19">
        <f t="shared" si="20"/>
        <v>82.520294399070153</v>
      </c>
      <c r="AL19">
        <f t="shared" si="7"/>
        <v>-664.21022020743135</v>
      </c>
      <c r="AN19">
        <f t="shared" si="8"/>
        <v>0</v>
      </c>
      <c r="AO19">
        <f t="shared" si="8"/>
        <v>0</v>
      </c>
      <c r="AP19">
        <f t="shared" si="8"/>
        <v>-3.0143029503661101</v>
      </c>
      <c r="AQ19">
        <f t="shared" si="8"/>
        <v>-129.218537257691</v>
      </c>
      <c r="AR19">
        <f t="shared" si="8"/>
        <v>-132.2328402080571</v>
      </c>
      <c r="AS19">
        <f t="shared" si="8"/>
        <v>10.424917716539797</v>
      </c>
      <c r="AT19">
        <f t="shared" si="8"/>
        <v>13.460847558152825</v>
      </c>
      <c r="AU19">
        <f t="shared" si="8"/>
        <v>-108.34707493336448</v>
      </c>
      <c r="AW19">
        <v>16</v>
      </c>
      <c r="AX19">
        <f>IF(Z19&gt;0, (R19*SUMPRODUCT(K19:$K$98, X19:$X$98)-K19*$AZ$3)/Z19, 0)</f>
        <v>1508.4159384236443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1"/>
        <v>0.14564434093128131</v>
      </c>
      <c r="L20" s="2">
        <v>17</v>
      </c>
      <c r="M20" s="6">
        <v>2.3506165999999998E-2</v>
      </c>
      <c r="Q20" s="4">
        <f t="shared" si="22"/>
        <v>25</v>
      </c>
      <c r="R20">
        <f t="shared" si="0"/>
        <v>50000</v>
      </c>
      <c r="S20">
        <f t="shared" si="1"/>
        <v>1463.1364993474781</v>
      </c>
      <c r="U20">
        <f t="shared" si="12"/>
        <v>2.3506165999999998E-2</v>
      </c>
      <c r="V20">
        <f t="shared" si="13"/>
        <v>0.01</v>
      </c>
      <c r="W20">
        <f t="shared" si="14"/>
        <v>0.73915454668838365</v>
      </c>
      <c r="X20">
        <f t="shared" si="15"/>
        <v>1.7374689474111894E-2</v>
      </c>
      <c r="Y20">
        <f t="shared" si="16"/>
        <v>7.3915454668838365E-3</v>
      </c>
      <c r="Z20">
        <f t="shared" si="17"/>
        <v>0.71438831174738793</v>
      </c>
      <c r="AB20">
        <f t="shared" si="18"/>
        <v>1114.9524991830617</v>
      </c>
      <c r="AC20">
        <f t="shared" si="19"/>
        <v>1045.2476136248281</v>
      </c>
      <c r="AE20">
        <f t="shared" si="2"/>
        <v>0</v>
      </c>
      <c r="AF20">
        <f t="shared" si="3"/>
        <v>0</v>
      </c>
      <c r="AG20">
        <f t="shared" si="3"/>
        <v>-17.859707793684699</v>
      </c>
      <c r="AH20">
        <f t="shared" si="4"/>
        <v>-868.73447370559472</v>
      </c>
      <c r="AI20">
        <f t="shared" si="5"/>
        <v>-886.59418149927944</v>
      </c>
      <c r="AJ20">
        <f t="shared" si="6"/>
        <v>69.704885558233627</v>
      </c>
      <c r="AK20">
        <f t="shared" si="20"/>
        <v>78.046674942814334</v>
      </c>
      <c r="AL20">
        <f t="shared" si="7"/>
        <v>-738.8426209982315</v>
      </c>
      <c r="AN20">
        <f t="shared" si="8"/>
        <v>0</v>
      </c>
      <c r="AO20">
        <f t="shared" si="8"/>
        <v>0</v>
      </c>
      <c r="AP20">
        <f t="shared" si="8"/>
        <v>-2.6011653708364761</v>
      </c>
      <c r="AQ20">
        <f t="shared" si="8"/>
        <v>-126.52625986713488</v>
      </c>
      <c r="AR20">
        <f t="shared" si="8"/>
        <v>-129.12742523797135</v>
      </c>
      <c r="AS20">
        <f t="shared" si="8"/>
        <v>10.152122116819326</v>
      </c>
      <c r="AT20">
        <f t="shared" si="8"/>
        <v>11.367056533924142</v>
      </c>
      <c r="AU20">
        <f t="shared" si="8"/>
        <v>-107.6082465872279</v>
      </c>
      <c r="AW20">
        <v>17</v>
      </c>
      <c r="AX20">
        <f>IF(Z20&gt;0, (R20*SUMPRODUCT(K20:$K$98, X20:$X$98)-K20*$AZ$3)/Z20, 0)</f>
        <v>1463.1364993474781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1"/>
        <v>0.13003959011721544</v>
      </c>
      <c r="L21" s="2">
        <v>18</v>
      </c>
      <c r="M21" s="6">
        <v>2.6226451000000001E-2</v>
      </c>
      <c r="Q21" s="4">
        <f t="shared" si="22"/>
        <v>25</v>
      </c>
      <c r="R21">
        <f t="shared" si="0"/>
        <v>50000</v>
      </c>
      <c r="S21">
        <f t="shared" si="1"/>
        <v>1411.5417022321894</v>
      </c>
      <c r="U21">
        <f t="shared" si="12"/>
        <v>2.6226451000000001E-2</v>
      </c>
      <c r="V21">
        <f t="shared" si="13"/>
        <v>0.01</v>
      </c>
      <c r="W21">
        <f t="shared" si="14"/>
        <v>0.71438831174738793</v>
      </c>
      <c r="X21">
        <f t="shared" si="15"/>
        <v>1.8735870053015594E-2</v>
      </c>
      <c r="Y21">
        <f t="shared" si="16"/>
        <v>7.1438831174738798E-3</v>
      </c>
      <c r="Z21">
        <f t="shared" si="17"/>
        <v>0.68850855857689852</v>
      </c>
      <c r="AB21">
        <f t="shared" si="18"/>
        <v>1045.2476136248281</v>
      </c>
      <c r="AC21">
        <f t="shared" si="19"/>
        <v>971.85854277506644</v>
      </c>
      <c r="AE21">
        <f t="shared" si="2"/>
        <v>0</v>
      </c>
      <c r="AF21">
        <f t="shared" si="3"/>
        <v>0</v>
      </c>
      <c r="AG21">
        <f t="shared" si="3"/>
        <v>-17.212713964422463</v>
      </c>
      <c r="AH21">
        <f t="shared" si="4"/>
        <v>-936.79350265077971</v>
      </c>
      <c r="AI21">
        <f t="shared" si="5"/>
        <v>-954.00621661520222</v>
      </c>
      <c r="AJ21">
        <f t="shared" si="6"/>
        <v>73.389070849761652</v>
      </c>
      <c r="AK21">
        <f t="shared" si="20"/>
        <v>73.167332953737969</v>
      </c>
      <c r="AL21">
        <f t="shared" si="7"/>
        <v>-807.4498128117026</v>
      </c>
      <c r="AN21">
        <f t="shared" si="8"/>
        <v>0</v>
      </c>
      <c r="AO21">
        <f t="shared" si="8"/>
        <v>0</v>
      </c>
      <c r="AP21">
        <f t="shared" si="8"/>
        <v>-2.2383342687383676</v>
      </c>
      <c r="AQ21">
        <f t="shared" si="8"/>
        <v>-121.82024310917797</v>
      </c>
      <c r="AR21">
        <f t="shared" si="8"/>
        <v>-124.05857737791635</v>
      </c>
      <c r="AS21">
        <f t="shared" si="8"/>
        <v>9.5434846923862899</v>
      </c>
      <c r="AT21">
        <f t="shared" si="8"/>
        <v>9.5146499872739163</v>
      </c>
      <c r="AU21">
        <f t="shared" si="8"/>
        <v>-105.00044269825614</v>
      </c>
      <c r="AW21">
        <v>18</v>
      </c>
      <c r="AX21">
        <f>IF(Z21&gt;0, (R21*SUMPRODUCT(K21:$K$98, X21:$X$98)-K21*$AZ$3)/Z21, 0)</f>
        <v>1411.5417022321894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1"/>
        <v>0.11610677689037092</v>
      </c>
      <c r="L22" s="2">
        <v>19</v>
      </c>
      <c r="M22" s="6">
        <v>2.9219711999999998E-2</v>
      </c>
      <c r="Q22" s="4">
        <f t="shared" si="22"/>
        <v>25</v>
      </c>
      <c r="R22">
        <f t="shared" si="0"/>
        <v>50000</v>
      </c>
      <c r="S22">
        <f t="shared" si="1"/>
        <v>1356.7268671835716</v>
      </c>
      <c r="U22">
        <f t="shared" si="12"/>
        <v>2.9219711999999998E-2</v>
      </c>
      <c r="V22">
        <f t="shared" si="13"/>
        <v>0.01</v>
      </c>
      <c r="W22">
        <f t="shared" si="14"/>
        <v>0.68850855857689852</v>
      </c>
      <c r="X22">
        <f t="shared" si="15"/>
        <v>2.0118021791152102E-2</v>
      </c>
      <c r="Y22">
        <f t="shared" si="16"/>
        <v>6.8850855857689854E-3</v>
      </c>
      <c r="Z22">
        <f t="shared" si="17"/>
        <v>0.6615054511999775</v>
      </c>
      <c r="AB22">
        <f t="shared" si="18"/>
        <v>971.85854277506644</v>
      </c>
      <c r="AC22">
        <f t="shared" si="19"/>
        <v>897.4822184314005</v>
      </c>
      <c r="AE22">
        <f t="shared" si="2"/>
        <v>0</v>
      </c>
      <c r="AF22">
        <f t="shared" si="3"/>
        <v>0</v>
      </c>
      <c r="AG22">
        <f t="shared" si="3"/>
        <v>-16.537636279999436</v>
      </c>
      <c r="AH22">
        <f t="shared" si="4"/>
        <v>-1005.9010895576051</v>
      </c>
      <c r="AI22">
        <f t="shared" si="5"/>
        <v>-1022.4387258376046</v>
      </c>
      <c r="AJ22">
        <f t="shared" si="6"/>
        <v>74.376324343665942</v>
      </c>
      <c r="AK22">
        <f t="shared" si="20"/>
        <v>68.03009799425466</v>
      </c>
      <c r="AL22">
        <f t="shared" si="7"/>
        <v>-880.03230349968396</v>
      </c>
      <c r="AN22">
        <f t="shared" si="8"/>
        <v>0</v>
      </c>
      <c r="AO22">
        <f t="shared" si="8"/>
        <v>0</v>
      </c>
      <c r="AP22">
        <f t="shared" si="8"/>
        <v>-1.9201316458559983</v>
      </c>
      <c r="AQ22">
        <f t="shared" si="8"/>
        <v>-116.79193337904589</v>
      </c>
      <c r="AR22">
        <f t="shared" si="8"/>
        <v>-118.71206502490188</v>
      </c>
      <c r="AS22">
        <f t="shared" si="8"/>
        <v>8.635595296495886</v>
      </c>
      <c r="AT22">
        <f t="shared" si="8"/>
        <v>7.898755409648996</v>
      </c>
      <c r="AU22">
        <f t="shared" si="8"/>
        <v>-102.177714318757</v>
      </c>
      <c r="AW22">
        <v>19</v>
      </c>
      <c r="AX22">
        <f>IF(Z22&gt;0, (R22*SUMPRODUCT(K22:$K$98, X22:$X$98)-K22*$AZ$3)/Z22, 0)</f>
        <v>1356.7268671835716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0.10366676508068833</v>
      </c>
      <c r="L23" s="2">
        <v>20</v>
      </c>
      <c r="M23" s="6">
        <v>3.2402927999999998E-2</v>
      </c>
      <c r="Q23" s="4">
        <f t="shared" si="22"/>
        <v>25</v>
      </c>
      <c r="R23">
        <f t="shared" si="0"/>
        <v>50000</v>
      </c>
      <c r="S23">
        <f t="shared" si="1"/>
        <v>1299.3030904293321</v>
      </c>
      <c r="U23">
        <f t="shared" si="12"/>
        <v>3.2402927999999998E-2</v>
      </c>
      <c r="V23">
        <f t="shared" si="13"/>
        <v>0.01</v>
      </c>
      <c r="W23">
        <f t="shared" si="14"/>
        <v>0.6615054511999775</v>
      </c>
      <c r="X23">
        <f t="shared" si="15"/>
        <v>2.1434713506840383E-2</v>
      </c>
      <c r="Y23">
        <f t="shared" si="16"/>
        <v>6.6150545119997755E-3</v>
      </c>
      <c r="Z23">
        <f t="shared" si="17"/>
        <v>0.63345568318113743</v>
      </c>
      <c r="AB23">
        <f t="shared" si="18"/>
        <v>897.4822184314005</v>
      </c>
      <c r="AC23">
        <f t="shared" si="19"/>
        <v>823.05092680727569</v>
      </c>
      <c r="AE23">
        <f t="shared" si="2"/>
        <v>0</v>
      </c>
      <c r="AF23">
        <f t="shared" si="3"/>
        <v>0</v>
      </c>
      <c r="AG23">
        <f t="shared" si="3"/>
        <v>-15.836392079528435</v>
      </c>
      <c r="AH23">
        <f t="shared" si="4"/>
        <v>-1071.7356753420192</v>
      </c>
      <c r="AI23">
        <f t="shared" si="5"/>
        <v>-1087.5720674215477</v>
      </c>
      <c r="AJ23">
        <f t="shared" si="6"/>
        <v>74.43129162412481</v>
      </c>
      <c r="AK23">
        <f t="shared" si="20"/>
        <v>62.823755290198044</v>
      </c>
      <c r="AL23">
        <f t="shared" si="7"/>
        <v>-950.31702050722481</v>
      </c>
      <c r="AN23">
        <f t="shared" si="8"/>
        <v>0</v>
      </c>
      <c r="AO23">
        <f t="shared" si="8"/>
        <v>0</v>
      </c>
      <c r="AP23">
        <f t="shared" si="8"/>
        <v>-1.6417075374341477</v>
      </c>
      <c r="AQ23">
        <f t="shared" si="8"/>
        <v>-111.10337048427397</v>
      </c>
      <c r="AR23">
        <f t="shared" si="8"/>
        <v>-112.74507802170811</v>
      </c>
      <c r="AS23">
        <f t="shared" si="8"/>
        <v>7.7160512234503509</v>
      </c>
      <c r="AT23">
        <f t="shared" si="8"/>
        <v>6.5127354811556106</v>
      </c>
      <c r="AU23">
        <f t="shared" si="8"/>
        <v>-98.516291317102144</v>
      </c>
      <c r="AW23">
        <v>20</v>
      </c>
      <c r="AX23">
        <f>IF(Z23&gt;0, (R23*SUMPRODUCT(K23:$K$98, X23:$X$98)-K23*$AZ$3)/Z23, 0)</f>
        <v>1299.3030904293321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9.2559611679185999E-2</v>
      </c>
      <c r="L24" s="2">
        <v>21</v>
      </c>
      <c r="M24" s="6">
        <v>3.5947104000000001E-2</v>
      </c>
      <c r="Q24" s="4">
        <f t="shared" si="22"/>
        <v>25</v>
      </c>
      <c r="R24">
        <f t="shared" si="0"/>
        <v>50000</v>
      </c>
      <c r="S24">
        <f t="shared" si="1"/>
        <v>1240.6209543388247</v>
      </c>
      <c r="U24">
        <f t="shared" si="12"/>
        <v>3.5947104000000001E-2</v>
      </c>
      <c r="V24">
        <f t="shared" si="13"/>
        <v>0.01</v>
      </c>
      <c r="W24">
        <f t="shared" si="14"/>
        <v>0.63345568318113743</v>
      </c>
      <c r="X24">
        <f t="shared" si="15"/>
        <v>2.2770897322703397E-2</v>
      </c>
      <c r="Y24">
        <f t="shared" si="16"/>
        <v>6.3345568318113749E-3</v>
      </c>
      <c r="Z24">
        <f t="shared" si="17"/>
        <v>0.60435022902662261</v>
      </c>
      <c r="AB24">
        <f t="shared" si="18"/>
        <v>823.05092680727569</v>
      </c>
      <c r="AC24">
        <f t="shared" si="19"/>
        <v>749.76955788989585</v>
      </c>
      <c r="AE24">
        <f t="shared" si="2"/>
        <v>0</v>
      </c>
      <c r="AF24">
        <f t="shared" si="3"/>
        <v>0</v>
      </c>
      <c r="AG24">
        <f t="shared" si="3"/>
        <v>-15.108755725665565</v>
      </c>
      <c r="AH24">
        <f t="shared" si="4"/>
        <v>-1138.5448661351697</v>
      </c>
      <c r="AI24">
        <f t="shared" ref="AI24:AI79" si="23">SUM(AE24:AH24)</f>
        <v>-1153.6536218608353</v>
      </c>
      <c r="AJ24">
        <f t="shared" si="6"/>
        <v>73.281368917379837</v>
      </c>
      <c r="AK24">
        <f t="shared" si="20"/>
        <v>57.613564876509301</v>
      </c>
      <c r="AL24">
        <f t="shared" ref="AL24:AL79" si="24">SUM(AI24:AK24)</f>
        <v>-1022.7586880669461</v>
      </c>
      <c r="AN24">
        <f t="shared" si="8"/>
        <v>0</v>
      </c>
      <c r="AO24">
        <f t="shared" si="8"/>
        <v>0</v>
      </c>
      <c r="AP24">
        <f t="shared" si="8"/>
        <v>-1.3984605629232827</v>
      </c>
      <c r="AQ24">
        <f t="shared" si="8"/>
        <v>-105.38327068880211</v>
      </c>
      <c r="AR24">
        <f t="shared" si="8"/>
        <v>-106.7817312517254</v>
      </c>
      <c r="AS24">
        <f t="shared" si="8"/>
        <v>6.7828950503118488</v>
      </c>
      <c r="AT24">
        <f t="shared" si="8"/>
        <v>5.3326891924232909</v>
      </c>
      <c r="AU24">
        <f t="shared" si="8"/>
        <v>-94.666147008990251</v>
      </c>
      <c r="AW24">
        <v>21</v>
      </c>
      <c r="AX24">
        <f>IF(Z24&gt;0, (R24*SUMPRODUCT(K24:$K$98, X24:$X$98)-K24*$AZ$3)/Z24, 0)</f>
        <v>1240.6209543388247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8.2642510427844637E-2</v>
      </c>
      <c r="L25" s="2">
        <v>22</v>
      </c>
      <c r="M25" s="6">
        <v>4.0034525000000001E-2</v>
      </c>
      <c r="Q25" s="4">
        <f t="shared" si="22"/>
        <v>25</v>
      </c>
      <c r="R25">
        <f t="shared" si="0"/>
        <v>50000</v>
      </c>
      <c r="S25">
        <f t="shared" si="1"/>
        <v>1181.2261472074438</v>
      </c>
      <c r="U25">
        <f t="shared" si="12"/>
        <v>4.0034525000000001E-2</v>
      </c>
      <c r="V25">
        <f t="shared" si="13"/>
        <v>0.01</v>
      </c>
      <c r="W25">
        <f t="shared" si="14"/>
        <v>0.60435022902662261</v>
      </c>
      <c r="X25">
        <f t="shared" si="15"/>
        <v>2.4194874352722048E-2</v>
      </c>
      <c r="Y25">
        <f t="shared" si="16"/>
        <v>6.0435022902662261E-3</v>
      </c>
      <c r="Z25">
        <f t="shared" si="17"/>
        <v>0.57411185238363438</v>
      </c>
      <c r="AB25">
        <f t="shared" si="18"/>
        <v>749.76955788989585</v>
      </c>
      <c r="AC25">
        <f t="shared" si="19"/>
        <v>678.15593145724915</v>
      </c>
      <c r="AE25">
        <f t="shared" si="2"/>
        <v>0</v>
      </c>
      <c r="AF25">
        <f t="shared" si="3"/>
        <v>0</v>
      </c>
      <c r="AG25">
        <f t="shared" si="3"/>
        <v>-14.352796309590859</v>
      </c>
      <c r="AH25">
        <f t="shared" si="4"/>
        <v>-1209.7437176361025</v>
      </c>
      <c r="AI25">
        <f t="shared" si="23"/>
        <v>-1224.0965139456932</v>
      </c>
      <c r="AJ25">
        <f t="shared" si="6"/>
        <v>71.613626432646697</v>
      </c>
      <c r="AK25">
        <f t="shared" si="20"/>
        <v>52.483869052292718</v>
      </c>
      <c r="AL25">
        <f t="shared" si="24"/>
        <v>-1099.9990184607539</v>
      </c>
      <c r="AN25">
        <f t="shared" si="8"/>
        <v>0</v>
      </c>
      <c r="AO25">
        <f t="shared" si="8"/>
        <v>0</v>
      </c>
      <c r="AP25">
        <f t="shared" si="8"/>
        <v>-1.1861511186840925</v>
      </c>
      <c r="AQ25">
        <f t="shared" si="8"/>
        <v>-99.976257799761143</v>
      </c>
      <c r="AR25">
        <f t="shared" si="8"/>
        <v>-101.16240891844522</v>
      </c>
      <c r="AS25">
        <f t="shared" si="8"/>
        <v>5.9183298692357749</v>
      </c>
      <c r="AT25">
        <f t="shared" si="8"/>
        <v>4.3373986954477335</v>
      </c>
      <c r="AU25">
        <f t="shared" si="8"/>
        <v>-90.906680353761715</v>
      </c>
      <c r="AW25">
        <v>22</v>
      </c>
      <c r="AX25">
        <f>IF(Z25&gt;0, (R25*SUMPRODUCT(K25:$K$98, X25:$X$98)-K25*$AZ$3)/Z25, 0)</f>
        <v>1181.2261472074438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7.3787955739146996E-2</v>
      </c>
      <c r="L26" s="2">
        <v>23</v>
      </c>
      <c r="M26" s="6">
        <v>4.4405750000000001E-2</v>
      </c>
      <c r="Q26" s="4">
        <f t="shared" si="22"/>
        <v>25</v>
      </c>
      <c r="R26">
        <f t="shared" si="0"/>
        <v>50000</v>
      </c>
      <c r="S26">
        <f t="shared" si="1"/>
        <v>1120.5692843352103</v>
      </c>
      <c r="U26">
        <f t="shared" si="12"/>
        <v>4.4405750000000001E-2</v>
      </c>
      <c r="V26">
        <f t="shared" si="13"/>
        <v>0.01</v>
      </c>
      <c r="W26">
        <f t="shared" si="14"/>
        <v>0.57411185238363438</v>
      </c>
      <c r="X26">
        <f t="shared" si="15"/>
        <v>2.5493867388984574E-2</v>
      </c>
      <c r="Y26">
        <f t="shared" si="16"/>
        <v>5.741118523836344E-3</v>
      </c>
      <c r="Z26">
        <f t="shared" si="17"/>
        <v>0.54287686647081346</v>
      </c>
      <c r="AB26">
        <f t="shared" si="18"/>
        <v>678.15593145724915</v>
      </c>
      <c r="AC26">
        <f t="shared" si="19"/>
        <v>608.33114174334094</v>
      </c>
      <c r="AE26">
        <f t="shared" si="2"/>
        <v>0</v>
      </c>
      <c r="AF26">
        <f t="shared" si="3"/>
        <v>0</v>
      </c>
      <c r="AG26">
        <f t="shared" si="3"/>
        <v>-13.571921661770336</v>
      </c>
      <c r="AH26">
        <f t="shared" si="4"/>
        <v>-1274.6933694492286</v>
      </c>
      <c r="AI26">
        <f t="shared" si="23"/>
        <v>-1288.265291110999</v>
      </c>
      <c r="AJ26">
        <f t="shared" si="6"/>
        <v>69.824789713908217</v>
      </c>
      <c r="AK26">
        <f t="shared" si="20"/>
        <v>47.470915202007447</v>
      </c>
      <c r="AL26">
        <f t="shared" si="24"/>
        <v>-1170.9695861950834</v>
      </c>
      <c r="AN26">
        <f t="shared" si="8"/>
        <v>0</v>
      </c>
      <c r="AO26">
        <f t="shared" si="8"/>
        <v>0</v>
      </c>
      <c r="AP26">
        <f t="shared" si="8"/>
        <v>-1.0014443548738798</v>
      </c>
      <c r="AQ26">
        <f t="shared" si="8"/>
        <v>-94.057017925903835</v>
      </c>
      <c r="AR26">
        <f t="shared" si="8"/>
        <v>-95.058462280777718</v>
      </c>
      <c r="AS26">
        <f t="shared" si="8"/>
        <v>5.1522284929051061</v>
      </c>
      <c r="AT26">
        <f t="shared" si="8"/>
        <v>3.5027817898225257</v>
      </c>
      <c r="AU26">
        <f t="shared" si="8"/>
        <v>-86.403451998050087</v>
      </c>
      <c r="AW26">
        <v>23</v>
      </c>
      <c r="AX26">
        <f>IF(Z26&gt;0, (R26*SUMPRODUCT(K26:$K$98, X26:$X$98)-K26*$AZ$3)/Z26, 0)</f>
        <v>1120.5692843352103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6.5882103338524095E-2</v>
      </c>
      <c r="L27" s="2">
        <v>24</v>
      </c>
      <c r="M27" s="6">
        <v>4.9048597999999999E-2</v>
      </c>
      <c r="Q27" s="4">
        <f t="shared" si="22"/>
        <v>25</v>
      </c>
      <c r="R27">
        <f t="shared" si="0"/>
        <v>50000</v>
      </c>
      <c r="S27">
        <f t="shared" si="1"/>
        <v>1059.461814988043</v>
      </c>
      <c r="U27">
        <f t="shared" si="12"/>
        <v>4.9048597999999999E-2</v>
      </c>
      <c r="V27">
        <f t="shared" si="13"/>
        <v>0.01</v>
      </c>
      <c r="W27">
        <f t="shared" si="14"/>
        <v>0.54287686647081346</v>
      </c>
      <c r="X27">
        <f t="shared" si="15"/>
        <v>2.6627349187026608E-2</v>
      </c>
      <c r="Y27">
        <f t="shared" si="16"/>
        <v>5.4287686647081345E-3</v>
      </c>
      <c r="Z27">
        <f t="shared" si="17"/>
        <v>0.51082074861907878</v>
      </c>
      <c r="AB27">
        <f t="shared" si="18"/>
        <v>608.33114174334094</v>
      </c>
      <c r="AC27">
        <f t="shared" si="19"/>
        <v>541.19507746552006</v>
      </c>
      <c r="AE27">
        <f t="shared" si="2"/>
        <v>0</v>
      </c>
      <c r="AF27">
        <f t="shared" si="3"/>
        <v>0</v>
      </c>
      <c r="AG27">
        <f t="shared" si="3"/>
        <v>-12.770518715476969</v>
      </c>
      <c r="AH27">
        <f t="shared" si="4"/>
        <v>-1331.3674593513304</v>
      </c>
      <c r="AI27">
        <f t="shared" si="23"/>
        <v>-1344.1379780668074</v>
      </c>
      <c r="AJ27">
        <f t="shared" si="6"/>
        <v>67.136064277820878</v>
      </c>
      <c r="AK27">
        <f t="shared" si="20"/>
        <v>42.583179922033871</v>
      </c>
      <c r="AL27">
        <f t="shared" si="24"/>
        <v>-1234.4187338669526</v>
      </c>
      <c r="AN27">
        <f t="shared" si="8"/>
        <v>0</v>
      </c>
      <c r="AO27">
        <f t="shared" si="8"/>
        <v>0</v>
      </c>
      <c r="AP27">
        <f t="shared" si="8"/>
        <v>-0.84134863369960966</v>
      </c>
      <c r="AQ27">
        <f t="shared" si="8"/>
        <v>-87.713288538532623</v>
      </c>
      <c r="AR27">
        <f t="shared" si="8"/>
        <v>-88.554637172232233</v>
      </c>
      <c r="AS27">
        <f t="shared" si="8"/>
        <v>4.4230651244931911</v>
      </c>
      <c r="AT27">
        <f t="shared" si="8"/>
        <v>2.8054694601064001</v>
      </c>
      <c r="AU27">
        <f t="shared" si="8"/>
        <v>-81.326102587632647</v>
      </c>
      <c r="AW27">
        <v>24</v>
      </c>
      <c r="AX27">
        <f>IF(Z27&gt;0, (R27*SUMPRODUCT(K27:$K$98, X27:$X$98)-K27*$AZ$3)/Z27, 0)</f>
        <v>1059.461814988043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5.8823306552253651E-2</v>
      </c>
      <c r="L28" s="2">
        <v>25</v>
      </c>
      <c r="M28" s="6">
        <v>5.4278005999999997E-2</v>
      </c>
      <c r="Q28" s="4">
        <f t="shared" si="22"/>
        <v>25</v>
      </c>
      <c r="R28">
        <f t="shared" si="0"/>
        <v>50000</v>
      </c>
      <c r="S28">
        <f t="shared" si="1"/>
        <v>999.02119604930215</v>
      </c>
      <c r="U28">
        <f t="shared" si="12"/>
        <v>5.4278005999999997E-2</v>
      </c>
      <c r="V28">
        <f t="shared" si="13"/>
        <v>0.01</v>
      </c>
      <c r="W28">
        <f t="shared" si="14"/>
        <v>0.51082074861907878</v>
      </c>
      <c r="X28">
        <f t="shared" si="15"/>
        <v>2.7726331658470847E-2</v>
      </c>
      <c r="Y28">
        <f t="shared" si="16"/>
        <v>5.1082074861907882E-3</v>
      </c>
      <c r="Z28">
        <f t="shared" si="17"/>
        <v>0.47798620947441717</v>
      </c>
      <c r="AB28">
        <f t="shared" si="18"/>
        <v>541.19507746552006</v>
      </c>
      <c r="AC28">
        <f t="shared" si="19"/>
        <v>477.5183546842045</v>
      </c>
      <c r="AE28">
        <f t="shared" si="2"/>
        <v>0</v>
      </c>
      <c r="AF28">
        <f t="shared" si="3"/>
        <v>0</v>
      </c>
      <c r="AG28">
        <f t="shared" si="3"/>
        <v>-11.94965523686043</v>
      </c>
      <c r="AH28">
        <f t="shared" si="4"/>
        <v>-1386.3165829235425</v>
      </c>
      <c r="AI28">
        <f t="shared" si="23"/>
        <v>-1398.266238160403</v>
      </c>
      <c r="AJ28">
        <f t="shared" si="6"/>
        <v>63.676722781315561</v>
      </c>
      <c r="AK28">
        <f t="shared" si="20"/>
        <v>37.883655422586408</v>
      </c>
      <c r="AL28">
        <f t="shared" si="24"/>
        <v>-1296.7058599565012</v>
      </c>
      <c r="AN28">
        <f t="shared" si="8"/>
        <v>0</v>
      </c>
      <c r="AO28">
        <f t="shared" si="8"/>
        <v>0</v>
      </c>
      <c r="AP28">
        <f t="shared" si="8"/>
        <v>-0.70291823319158431</v>
      </c>
      <c r="AQ28">
        <f t="shared" si="8"/>
        <v>-81.547725335784307</v>
      </c>
      <c r="AR28">
        <f t="shared" si="8"/>
        <v>-82.250643568975903</v>
      </c>
      <c r="AS28">
        <f t="shared" si="8"/>
        <v>3.7456753844081989</v>
      </c>
      <c r="AT28">
        <f t="shared" si="8"/>
        <v>2.2284418762427465</v>
      </c>
      <c r="AU28">
        <f t="shared" si="8"/>
        <v>-76.276526308324961</v>
      </c>
      <c r="AW28">
        <v>25</v>
      </c>
      <c r="AX28">
        <f>IF(Z28&gt;0, (R28*SUMPRODUCT(K28:$K$98, X28:$X$98)-K28*$AZ$3)/Z28, 0)</f>
        <v>999.02119604930215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5.2520809421655039E-2</v>
      </c>
      <c r="L29" s="2">
        <v>26</v>
      </c>
      <c r="M29" s="6">
        <v>6.0174738999999998E-2</v>
      </c>
      <c r="Q29" s="4">
        <f t="shared" si="22"/>
        <v>25</v>
      </c>
      <c r="R29">
        <f t="shared" si="0"/>
        <v>50000</v>
      </c>
      <c r="S29">
        <f t="shared" si="1"/>
        <v>939.22333442232832</v>
      </c>
      <c r="U29">
        <f t="shared" si="12"/>
        <v>6.0174738999999998E-2</v>
      </c>
      <c r="V29">
        <f t="shared" si="13"/>
        <v>0.01</v>
      </c>
      <c r="W29">
        <f t="shared" si="14"/>
        <v>0.47798620947441717</v>
      </c>
      <c r="X29">
        <f t="shared" si="15"/>
        <v>2.876269540072238E-2</v>
      </c>
      <c r="Y29">
        <f t="shared" si="16"/>
        <v>4.7798620947441719E-3</v>
      </c>
      <c r="Z29">
        <f t="shared" si="17"/>
        <v>0.44444365197895058</v>
      </c>
      <c r="AB29">
        <f t="shared" si="18"/>
        <v>477.5183546842045</v>
      </c>
      <c r="AC29">
        <f t="shared" si="19"/>
        <v>417.43184877450682</v>
      </c>
      <c r="AE29">
        <f t="shared" si="2"/>
        <v>0</v>
      </c>
      <c r="AF29">
        <f t="shared" si="3"/>
        <v>0</v>
      </c>
      <c r="AG29">
        <f t="shared" si="3"/>
        <v>-11.111091299473765</v>
      </c>
      <c r="AH29">
        <f t="shared" si="4"/>
        <v>-1438.1347700361191</v>
      </c>
      <c r="AI29">
        <f t="shared" si="23"/>
        <v>-1449.245861335593</v>
      </c>
      <c r="AJ29">
        <f t="shared" si="6"/>
        <v>60.086505909697678</v>
      </c>
      <c r="AK29">
        <f t="shared" si="20"/>
        <v>33.426284827894321</v>
      </c>
      <c r="AL29">
        <f t="shared" si="24"/>
        <v>-1355.7330705980009</v>
      </c>
      <c r="AN29">
        <f t="shared" si="8"/>
        <v>0</v>
      </c>
      <c r="AO29">
        <f t="shared" si="8"/>
        <v>0</v>
      </c>
      <c r="AP29">
        <f t="shared" si="8"/>
        <v>-0.58356350860627104</v>
      </c>
      <c r="AQ29">
        <f t="shared" si="8"/>
        <v>-75.53200217972271</v>
      </c>
      <c r="AR29">
        <f t="shared" si="8"/>
        <v>-76.115565688328985</v>
      </c>
      <c r="AS29">
        <f t="shared" si="8"/>
        <v>3.1557919256963811</v>
      </c>
      <c r="AT29">
        <f t="shared" si="8"/>
        <v>1.755575535119797</v>
      </c>
      <c r="AU29">
        <f t="shared" si="8"/>
        <v>-71.204198227512805</v>
      </c>
      <c r="AW29">
        <v>26</v>
      </c>
      <c r="AX29">
        <f>IF(Z29&gt;0, (R29*SUMPRODUCT(K29:$K$98, X29:$X$98)-K29*$AZ$3)/Z29, 0)</f>
        <v>939.22333442232832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4.6893579840763422E-2</v>
      </c>
      <c r="L30" s="2">
        <v>27</v>
      </c>
      <c r="M30" s="6">
        <v>6.6923788999999997E-2</v>
      </c>
      <c r="Q30" s="4">
        <f t="shared" si="22"/>
        <v>25</v>
      </c>
      <c r="R30">
        <f t="shared" si="0"/>
        <v>50000</v>
      </c>
      <c r="S30">
        <f t="shared" si="1"/>
        <v>880.09001918819763</v>
      </c>
      <c r="U30">
        <f t="shared" si="12"/>
        <v>6.6923788999999997E-2</v>
      </c>
      <c r="V30">
        <f t="shared" si="13"/>
        <v>0.01</v>
      </c>
      <c r="W30">
        <f t="shared" si="14"/>
        <v>0.44444365197895058</v>
      </c>
      <c r="X30">
        <f t="shared" si="15"/>
        <v>2.9743853187428719E-2</v>
      </c>
      <c r="Y30">
        <f t="shared" si="16"/>
        <v>4.4444365197895061E-3</v>
      </c>
      <c r="Z30">
        <f t="shared" si="17"/>
        <v>0.41025536227173237</v>
      </c>
      <c r="AB30">
        <f t="shared" si="18"/>
        <v>417.43184877450682</v>
      </c>
      <c r="AC30">
        <f t="shared" si="19"/>
        <v>361.06164965378991</v>
      </c>
      <c r="AE30">
        <f t="shared" si="2"/>
        <v>0</v>
      </c>
      <c r="AF30">
        <f t="shared" si="3"/>
        <v>0</v>
      </c>
      <c r="AG30">
        <f t="shared" si="3"/>
        <v>-10.256384056793308</v>
      </c>
      <c r="AH30">
        <f t="shared" si="4"/>
        <v>-1487.1926593714359</v>
      </c>
      <c r="AI30">
        <f t="shared" si="23"/>
        <v>-1497.4490434282293</v>
      </c>
      <c r="AJ30">
        <f t="shared" si="6"/>
        <v>56.370199120716904</v>
      </c>
      <c r="AK30">
        <f t="shared" si="20"/>
        <v>29.220229414215481</v>
      </c>
      <c r="AL30">
        <f t="shared" si="24"/>
        <v>-1411.8586148932968</v>
      </c>
      <c r="AN30">
        <f t="shared" si="8"/>
        <v>0</v>
      </c>
      <c r="AO30">
        <f t="shared" si="8"/>
        <v>0</v>
      </c>
      <c r="AP30">
        <f t="shared" si="8"/>
        <v>-0.48095856464477005</v>
      </c>
      <c r="AQ30">
        <f t="shared" si="8"/>
        <v>-69.739787710831706</v>
      </c>
      <c r="AR30">
        <f t="shared" si="8"/>
        <v>-70.220746275476486</v>
      </c>
      <c r="AS30">
        <f t="shared" si="8"/>
        <v>2.6434004331070704</v>
      </c>
      <c r="AT30">
        <f t="shared" si="8"/>
        <v>1.3702411610009375</v>
      </c>
      <c r="AU30">
        <f t="shared" si="8"/>
        <v>-66.207104681368477</v>
      </c>
      <c r="AW30">
        <v>27</v>
      </c>
      <c r="AX30">
        <f>IF(Z30&gt;0, (R30*SUMPRODUCT(K30:$K$98, X30:$X$98)-K30*$AZ$3)/Z30, 0)</f>
        <v>880.09001918819763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4.1869267714967337E-2</v>
      </c>
      <c r="L31" s="2">
        <v>28</v>
      </c>
      <c r="M31" s="6">
        <v>7.4711050000000001E-2</v>
      </c>
      <c r="Q31" s="4">
        <f t="shared" si="22"/>
        <v>25</v>
      </c>
      <c r="R31">
        <f t="shared" si="0"/>
        <v>50000</v>
      </c>
      <c r="S31">
        <f t="shared" si="1"/>
        <v>821.38164534528778</v>
      </c>
      <c r="U31">
        <f t="shared" si="12"/>
        <v>7.4711050000000001E-2</v>
      </c>
      <c r="V31">
        <f t="shared" si="13"/>
        <v>0.01</v>
      </c>
      <c r="W31">
        <f t="shared" si="14"/>
        <v>0.41025536227173237</v>
      </c>
      <c r="X31">
        <f t="shared" si="15"/>
        <v>3.0650608883451513E-2</v>
      </c>
      <c r="Y31">
        <f t="shared" si="16"/>
        <v>4.102553622717324E-3</v>
      </c>
      <c r="Z31">
        <f t="shared" si="17"/>
        <v>0.37550219976556354</v>
      </c>
      <c r="AB31">
        <f t="shared" si="18"/>
        <v>361.06164965378991</v>
      </c>
      <c r="AC31">
        <f t="shared" si="19"/>
        <v>308.43061467421353</v>
      </c>
      <c r="AE31">
        <f t="shared" si="2"/>
        <v>0</v>
      </c>
      <c r="AF31">
        <f t="shared" si="3"/>
        <v>0</v>
      </c>
      <c r="AG31">
        <f t="shared" si="3"/>
        <v>-9.387554994139089</v>
      </c>
      <c r="AH31">
        <f t="shared" si="4"/>
        <v>-1532.5304441725757</v>
      </c>
      <c r="AI31">
        <f t="shared" si="23"/>
        <v>-1541.9179991667147</v>
      </c>
      <c r="AJ31">
        <f t="shared" si="6"/>
        <v>52.631034979576384</v>
      </c>
      <c r="AK31">
        <f t="shared" si="20"/>
        <v>25.274315475765295</v>
      </c>
      <c r="AL31">
        <f t="shared" si="24"/>
        <v>-1464.0126487113732</v>
      </c>
      <c r="AN31">
        <f t="shared" si="8"/>
        <v>0</v>
      </c>
      <c r="AO31">
        <f t="shared" si="8"/>
        <v>0</v>
      </c>
      <c r="AP31">
        <f t="shared" si="8"/>
        <v>-0.39305005323858816</v>
      </c>
      <c r="AQ31">
        <f t="shared" si="8"/>
        <v>-64.165927448399373</v>
      </c>
      <c r="AR31">
        <f t="shared" si="8"/>
        <v>-64.558977501637955</v>
      </c>
      <c r="AS31">
        <f t="shared" si="8"/>
        <v>2.2036228936756941</v>
      </c>
      <c r="AT31">
        <f t="shared" si="8"/>
        <v>1.0582170809673592</v>
      </c>
      <c r="AU31">
        <f t="shared" si="8"/>
        <v>-61.297137526994916</v>
      </c>
      <c r="AW31">
        <v>28</v>
      </c>
      <c r="AX31">
        <f>IF(Z31&gt;0, (R31*SUMPRODUCT(K31:$K$98, X31:$X$98)-K31*$AZ$3)/Z31, 0)</f>
        <v>821.38164534528778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3.7383274745506546E-2</v>
      </c>
      <c r="L32" s="2">
        <v>29</v>
      </c>
      <c r="M32" s="6">
        <v>8.3689026999999999E-2</v>
      </c>
      <c r="Q32" s="4">
        <f t="shared" si="22"/>
        <v>25</v>
      </c>
      <c r="R32">
        <f t="shared" si="0"/>
        <v>50000</v>
      </c>
      <c r="S32">
        <f t="shared" si="1"/>
        <v>762.6322696246865</v>
      </c>
      <c r="U32">
        <f t="shared" si="12"/>
        <v>8.3689026999999999E-2</v>
      </c>
      <c r="V32">
        <f t="shared" si="13"/>
        <v>0.01</v>
      </c>
      <c r="W32">
        <f t="shared" si="14"/>
        <v>0.37550219976556354</v>
      </c>
      <c r="X32">
        <f t="shared" si="15"/>
        <v>3.1425413734739643E-2</v>
      </c>
      <c r="Y32">
        <f t="shared" si="16"/>
        <v>3.7550219976556355E-3</v>
      </c>
      <c r="Z32">
        <f t="shared" si="17"/>
        <v>0.34032176403316827</v>
      </c>
      <c r="AB32">
        <f t="shared" si="18"/>
        <v>308.43061467421353</v>
      </c>
      <c r="AC32">
        <f t="shared" si="19"/>
        <v>259.54035930729214</v>
      </c>
      <c r="AE32">
        <f t="shared" si="2"/>
        <v>0</v>
      </c>
      <c r="AF32">
        <f t="shared" si="3"/>
        <v>0</v>
      </c>
      <c r="AG32">
        <f t="shared" si="3"/>
        <v>-8.5080441008292063</v>
      </c>
      <c r="AH32">
        <f t="shared" si="4"/>
        <v>-1571.2706867369823</v>
      </c>
      <c r="AI32">
        <f t="shared" si="23"/>
        <v>-1579.7787308378115</v>
      </c>
      <c r="AJ32">
        <f t="shared" si="6"/>
        <v>48.890255366921394</v>
      </c>
      <c r="AK32">
        <f t="shared" si="20"/>
        <v>21.590143027194948</v>
      </c>
      <c r="AL32">
        <f t="shared" si="24"/>
        <v>-1509.2983324436952</v>
      </c>
      <c r="AN32">
        <f t="shared" si="8"/>
        <v>0</v>
      </c>
      <c r="AO32">
        <f t="shared" si="8"/>
        <v>0</v>
      </c>
      <c r="AP32">
        <f t="shared" si="8"/>
        <v>-0.31805855016818441</v>
      </c>
      <c r="AQ32">
        <f t="shared" si="8"/>
        <v>-58.73924378184936</v>
      </c>
      <c r="AR32">
        <f t="shared" si="8"/>
        <v>-59.057302332017542</v>
      </c>
      <c r="AS32">
        <f t="shared" si="8"/>
        <v>1.8276778487595984</v>
      </c>
      <c r="AT32">
        <f t="shared" si="8"/>
        <v>0.80711024858041114</v>
      </c>
      <c r="AU32">
        <f t="shared" si="8"/>
        <v>-56.422514234677536</v>
      </c>
      <c r="AW32">
        <v>29</v>
      </c>
      <c r="AX32">
        <f>IF(Z32&gt;0, (R32*SUMPRODUCT(K32:$K$98, X32:$X$98)-K32*$AZ$3)/Z32, 0)</f>
        <v>762.6322696246865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3.337792387991656E-2</v>
      </c>
      <c r="L33" s="2">
        <v>30</v>
      </c>
      <c r="M33" s="6">
        <v>9.4384723000000004E-2</v>
      </c>
      <c r="Q33" s="4">
        <f t="shared" si="22"/>
        <v>25</v>
      </c>
      <c r="R33">
        <f t="shared" si="0"/>
        <v>50000</v>
      </c>
      <c r="S33">
        <f t="shared" si="1"/>
        <v>703.54973134225759</v>
      </c>
      <c r="U33">
        <f t="shared" si="12"/>
        <v>9.4384723000000004E-2</v>
      </c>
      <c r="V33">
        <f t="shared" si="13"/>
        <v>0.01</v>
      </c>
      <c r="W33">
        <f t="shared" si="14"/>
        <v>0.34032176403316827</v>
      </c>
      <c r="X33">
        <f t="shared" si="15"/>
        <v>3.2121175429141953E-2</v>
      </c>
      <c r="Y33">
        <f t="shared" si="16"/>
        <v>3.4032176403316827E-3</v>
      </c>
      <c r="Z33">
        <f t="shared" si="17"/>
        <v>0.30479737096369464</v>
      </c>
      <c r="AB33">
        <f t="shared" si="18"/>
        <v>259.54035930729214</v>
      </c>
      <c r="AC33">
        <f t="shared" si="19"/>
        <v>214.44010845533379</v>
      </c>
      <c r="AE33">
        <f t="shared" si="2"/>
        <v>0</v>
      </c>
      <c r="AF33">
        <f t="shared" si="3"/>
        <v>0</v>
      </c>
      <c r="AG33">
        <f t="shared" si="3"/>
        <v>-7.6199342740923655</v>
      </c>
      <c r="AH33">
        <f t="shared" si="4"/>
        <v>-1606.0587714570977</v>
      </c>
      <c r="AI33">
        <f t="shared" si="23"/>
        <v>-1613.6787057311901</v>
      </c>
      <c r="AJ33">
        <f t="shared" si="6"/>
        <v>45.10025085195835</v>
      </c>
      <c r="AK33">
        <f t="shared" si="20"/>
        <v>18.167825151510453</v>
      </c>
      <c r="AL33">
        <f t="shared" si="24"/>
        <v>-1550.4106297277212</v>
      </c>
      <c r="AN33">
        <f t="shared" si="8"/>
        <v>0</v>
      </c>
      <c r="AO33">
        <f t="shared" si="8"/>
        <v>0</v>
      </c>
      <c r="AP33">
        <f t="shared" si="8"/>
        <v>-0.25433758617062224</v>
      </c>
      <c r="AQ33">
        <f t="shared" si="8"/>
        <v>-53.606907420367314</v>
      </c>
      <c r="AR33">
        <f t="shared" si="8"/>
        <v>-53.861245006537935</v>
      </c>
      <c r="AS33">
        <f t="shared" si="8"/>
        <v>1.5053527399018078</v>
      </c>
      <c r="AT33">
        <f t="shared" si="8"/>
        <v>0.60640428497074939</v>
      </c>
      <c r="AU33">
        <f t="shared" si="8"/>
        <v>-51.749487981665382</v>
      </c>
      <c r="AW33">
        <v>30</v>
      </c>
      <c r="AX33">
        <f>IF(Z33&gt;0, (R33*SUMPRODUCT(K33:$K$98, X33:$X$98)-K33*$AZ$3)/Z33, 0)</f>
        <v>703.54973134225759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2.9801717749925499E-2</v>
      </c>
      <c r="L34" s="2">
        <v>31</v>
      </c>
      <c r="M34" s="6">
        <v>0.106719178</v>
      </c>
      <c r="Q34" s="4">
        <f t="shared" si="22"/>
        <v>25</v>
      </c>
      <c r="R34">
        <f t="shared" si="0"/>
        <v>50000</v>
      </c>
      <c r="S34">
        <f t="shared" si="1"/>
        <v>642.63352861558326</v>
      </c>
      <c r="U34">
        <f t="shared" si="12"/>
        <v>0.106719178</v>
      </c>
      <c r="V34">
        <f t="shared" si="13"/>
        <v>0.01</v>
      </c>
      <c r="W34">
        <f t="shared" si="14"/>
        <v>0.30479737096369464</v>
      </c>
      <c r="X34">
        <f t="shared" si="15"/>
        <v>3.2527724885806561E-2</v>
      </c>
      <c r="Y34">
        <f t="shared" si="16"/>
        <v>3.0479737096369463E-3</v>
      </c>
      <c r="Z34">
        <f t="shared" si="17"/>
        <v>0.26922167236825112</v>
      </c>
      <c r="AB34">
        <f t="shared" si="18"/>
        <v>214.44010845533379</v>
      </c>
      <c r="AC34">
        <f t="shared" si="19"/>
        <v>173.01087329379769</v>
      </c>
      <c r="AE34">
        <f t="shared" si="2"/>
        <v>0</v>
      </c>
      <c r="AF34">
        <f t="shared" si="3"/>
        <v>0</v>
      </c>
      <c r="AG34">
        <f t="shared" si="3"/>
        <v>-6.7305418092062776</v>
      </c>
      <c r="AH34">
        <f t="shared" si="4"/>
        <v>-1626.386244290328</v>
      </c>
      <c r="AI34">
        <f t="shared" si="23"/>
        <v>-1633.1167860995342</v>
      </c>
      <c r="AJ34">
        <f t="shared" si="6"/>
        <v>41.429235161536099</v>
      </c>
      <c r="AK34">
        <f t="shared" si="20"/>
        <v>15.010807591873366</v>
      </c>
      <c r="AL34">
        <f t="shared" si="24"/>
        <v>-1576.6767433461248</v>
      </c>
      <c r="AN34">
        <f t="shared" si="8"/>
        <v>0</v>
      </c>
      <c r="AO34">
        <f t="shared" si="8"/>
        <v>0</v>
      </c>
      <c r="AP34">
        <f t="shared" si="8"/>
        <v>-0.20058170730203839</v>
      </c>
      <c r="AQ34">
        <f t="shared" si="8"/>
        <v>-48.469103804701739</v>
      </c>
      <c r="AR34">
        <f t="shared" si="8"/>
        <v>-48.669685512003774</v>
      </c>
      <c r="AS34">
        <f t="shared" si="8"/>
        <v>1.234662372879388</v>
      </c>
      <c r="AT34">
        <f t="shared" si="8"/>
        <v>0.44734785105144892</v>
      </c>
      <c r="AU34">
        <f t="shared" ref="AU34:AU79" si="25">AL34*$K34</f>
        <v>-46.987675288072936</v>
      </c>
      <c r="AW34">
        <v>31</v>
      </c>
      <c r="AX34">
        <f>IF(Z34&gt;0, (R34*SUMPRODUCT(K34:$K$98, X34:$X$98)-K34*$AZ$3)/Z34, 0)</f>
        <v>642.63352861558326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2.660867656243348E-2</v>
      </c>
      <c r="L35" s="2">
        <v>32</v>
      </c>
      <c r="M35" s="6">
        <v>0.12088460199999999</v>
      </c>
      <c r="Q35" s="4">
        <f t="shared" si="22"/>
        <v>25</v>
      </c>
      <c r="R35">
        <f t="shared" si="0"/>
        <v>50000</v>
      </c>
      <c r="S35">
        <f t="shared" si="1"/>
        <v>578.73309925914771</v>
      </c>
      <c r="U35">
        <f t="shared" si="12"/>
        <v>0.12088460199999999</v>
      </c>
      <c r="V35">
        <f t="shared" si="13"/>
        <v>0.01</v>
      </c>
      <c r="W35">
        <f t="shared" si="14"/>
        <v>0.26922167236825112</v>
      </c>
      <c r="X35">
        <f t="shared" si="15"/>
        <v>3.2544754714010429E-2</v>
      </c>
      <c r="Y35">
        <f t="shared" si="16"/>
        <v>2.6922167236825114E-3</v>
      </c>
      <c r="Z35">
        <f t="shared" si="17"/>
        <v>0.2339847009305582</v>
      </c>
      <c r="AB35">
        <f t="shared" si="18"/>
        <v>173.01087329379769</v>
      </c>
      <c r="AC35">
        <f t="shared" si="19"/>
        <v>135.41469114876674</v>
      </c>
      <c r="AE35">
        <f t="shared" si="2"/>
        <v>0</v>
      </c>
      <c r="AF35">
        <f t="shared" ref="AF35:AG66" si="26">-$Z35*P35</f>
        <v>0</v>
      </c>
      <c r="AG35">
        <f t="shared" si="26"/>
        <v>-5.8496175232639551</v>
      </c>
      <c r="AH35">
        <f t="shared" si="4"/>
        <v>-1627.2377357005214</v>
      </c>
      <c r="AI35">
        <f t="shared" si="23"/>
        <v>-1633.0873532237854</v>
      </c>
      <c r="AJ35">
        <f t="shared" si="6"/>
        <v>37.596182145030951</v>
      </c>
      <c r="AK35">
        <f t="shared" si="20"/>
        <v>12.110761130565839</v>
      </c>
      <c r="AL35">
        <f t="shared" si="24"/>
        <v>-1583.3804099481886</v>
      </c>
      <c r="AN35">
        <f t="shared" ref="AN35:AT66" si="27">AE35*$K35</f>
        <v>0</v>
      </c>
      <c r="AO35">
        <f t="shared" si="27"/>
        <v>0</v>
      </c>
      <c r="AP35">
        <f t="shared" si="27"/>
        <v>-0.15565058069047377</v>
      </c>
      <c r="AQ35">
        <f t="shared" si="27"/>
        <v>-43.298642599441791</v>
      </c>
      <c r="AR35">
        <f t="shared" si="27"/>
        <v>-43.454293180132261</v>
      </c>
      <c r="AS35">
        <f t="shared" si="27"/>
        <v>1.0003846506794651</v>
      </c>
      <c r="AT35">
        <f t="shared" si="27"/>
        <v>0.32225132584811761</v>
      </c>
      <c r="AU35">
        <f t="shared" si="25"/>
        <v>-42.131657203604682</v>
      </c>
      <c r="AW35">
        <v>32</v>
      </c>
      <c r="AX35">
        <f>IF(Z35&gt;0, (R35*SUMPRODUCT(K35:$K$98, X35:$X$98)-K35*$AZ$3)/Z35, 0)</f>
        <v>578.73309925914771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2.3757746930744176E-2</v>
      </c>
      <c r="L36" s="2">
        <v>33</v>
      </c>
      <c r="M36" s="6">
        <v>0.13724737000000001</v>
      </c>
      <c r="Q36" s="4">
        <f t="shared" si="22"/>
        <v>25</v>
      </c>
      <c r="R36">
        <f t="shared" si="0"/>
        <v>50000</v>
      </c>
      <c r="S36">
        <f t="shared" si="1"/>
        <v>510.31658767249752</v>
      </c>
      <c r="U36">
        <f t="shared" si="12"/>
        <v>0.13724737000000001</v>
      </c>
      <c r="V36">
        <f t="shared" si="13"/>
        <v>0.01</v>
      </c>
      <c r="W36">
        <f t="shared" si="14"/>
        <v>0.2339847009305582</v>
      </c>
      <c r="X36">
        <f t="shared" si="15"/>
        <v>3.2113784822955668E-2</v>
      </c>
      <c r="Y36">
        <f t="shared" si="16"/>
        <v>2.3398470093055823E-3</v>
      </c>
      <c r="Z36">
        <f t="shared" si="17"/>
        <v>0.19953106909829696</v>
      </c>
      <c r="AB36">
        <f t="shared" si="18"/>
        <v>135.41469114876674</v>
      </c>
      <c r="AC36">
        <f t="shared" si="19"/>
        <v>101.82401431688822</v>
      </c>
      <c r="AE36">
        <f t="shared" si="2"/>
        <v>0</v>
      </c>
      <c r="AF36">
        <f t="shared" si="26"/>
        <v>0</v>
      </c>
      <c r="AG36">
        <f t="shared" si="26"/>
        <v>-4.988276727457424</v>
      </c>
      <c r="AH36">
        <f t="shared" si="4"/>
        <v>-1605.6892411477834</v>
      </c>
      <c r="AI36">
        <f t="shared" si="23"/>
        <v>-1610.6775178752407</v>
      </c>
      <c r="AJ36">
        <f t="shared" si="6"/>
        <v>33.590676831878511</v>
      </c>
      <c r="AK36">
        <f t="shared" si="20"/>
        <v>9.4790283804136717</v>
      </c>
      <c r="AL36">
        <f t="shared" si="24"/>
        <v>-1567.6078126629486</v>
      </c>
      <c r="AN36">
        <f t="shared" si="27"/>
        <v>0</v>
      </c>
      <c r="AO36">
        <f t="shared" si="27"/>
        <v>0</v>
      </c>
      <c r="AP36">
        <f t="shared" si="27"/>
        <v>-0.11851021611145422</v>
      </c>
      <c r="AQ36">
        <f t="shared" si="27"/>
        <v>-38.147558640607699</v>
      </c>
      <c r="AR36">
        <f t="shared" si="27"/>
        <v>-38.266068856719144</v>
      </c>
      <c r="AS36">
        <f t="shared" si="27"/>
        <v>0.79803879940418121</v>
      </c>
      <c r="AT36">
        <f t="shared" si="27"/>
        <v>0.22520035741120983</v>
      </c>
      <c r="AU36">
        <f t="shared" si="25"/>
        <v>-37.242829699903758</v>
      </c>
      <c r="AW36">
        <v>33</v>
      </c>
      <c r="AX36">
        <f>IF(Z36&gt;0, (R36*SUMPRODUCT(K36:$K$98, X36:$X$98)-K36*$AZ$3)/Z36, 0)</f>
        <v>510.31658767249752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2.1212274045307299E-2</v>
      </c>
      <c r="L37" s="2">
        <v>34</v>
      </c>
      <c r="M37" s="6">
        <v>0.155543078</v>
      </c>
      <c r="Q37" s="4">
        <f t="shared" si="22"/>
        <v>25</v>
      </c>
      <c r="R37">
        <f t="shared" si="0"/>
        <v>50000</v>
      </c>
      <c r="S37">
        <f t="shared" si="1"/>
        <v>434.49998035064078</v>
      </c>
      <c r="U37">
        <f t="shared" si="12"/>
        <v>0.155543078</v>
      </c>
      <c r="V37">
        <f t="shared" si="13"/>
        <v>0.01</v>
      </c>
      <c r="W37">
        <f t="shared" si="14"/>
        <v>0.19953106909829696</v>
      </c>
      <c r="X37">
        <f t="shared" si="15"/>
        <v>3.1035676644179794E-2</v>
      </c>
      <c r="Y37">
        <f t="shared" si="16"/>
        <v>1.9953106909829698E-3</v>
      </c>
      <c r="Z37">
        <f t="shared" si="17"/>
        <v>0.16650008176313419</v>
      </c>
      <c r="AB37">
        <f t="shared" si="18"/>
        <v>101.82401431688822</v>
      </c>
      <c r="AC37">
        <f t="shared" si="19"/>
        <v>72.344282254461888</v>
      </c>
      <c r="AE37">
        <f t="shared" si="2"/>
        <v>0</v>
      </c>
      <c r="AF37">
        <f t="shared" si="26"/>
        <v>0</v>
      </c>
      <c r="AG37">
        <f t="shared" si="26"/>
        <v>-4.1625020440783551</v>
      </c>
      <c r="AH37">
        <f t="shared" si="4"/>
        <v>-1551.7838322089897</v>
      </c>
      <c r="AI37">
        <f t="shared" si="23"/>
        <v>-1555.946334253068</v>
      </c>
      <c r="AJ37">
        <f t="shared" si="6"/>
        <v>29.479732062426336</v>
      </c>
      <c r="AK37">
        <f t="shared" si="20"/>
        <v>7.1276810021821762</v>
      </c>
      <c r="AL37">
        <f t="shared" si="24"/>
        <v>-1519.3389211884594</v>
      </c>
      <c r="AN37">
        <f t="shared" si="27"/>
        <v>0</v>
      </c>
      <c r="AO37">
        <f t="shared" si="27"/>
        <v>0</v>
      </c>
      <c r="AP37">
        <f t="shared" si="27"/>
        <v>-8.8296134073141866E-2</v>
      </c>
      <c r="AQ37">
        <f t="shared" si="27"/>
        <v>-32.916863907894246</v>
      </c>
      <c r="AR37">
        <f t="shared" si="27"/>
        <v>-33.005160041967393</v>
      </c>
      <c r="AS37">
        <f t="shared" si="27"/>
        <v>0.62533215529041963</v>
      </c>
      <c r="AT37">
        <f t="shared" si="27"/>
        <v>0.1511943227258189</v>
      </c>
      <c r="AU37">
        <f t="shared" si="25"/>
        <v>-32.228633563951149</v>
      </c>
      <c r="AW37">
        <v>34</v>
      </c>
      <c r="AX37">
        <f>IF(Z37&gt;0, (R37*SUMPRODUCT(K37:$K$98, X37:$X$98)-K37*$AZ$3)/Z37, 0)</f>
        <v>434.49998035064078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1.8939530397595803E-2</v>
      </c>
      <c r="L38" s="2">
        <v>35</v>
      </c>
      <c r="M38" s="6">
        <v>0.175905283</v>
      </c>
      <c r="Q38" s="4">
        <f t="shared" si="22"/>
        <v>25</v>
      </c>
      <c r="R38">
        <f t="shared" si="0"/>
        <v>50000</v>
      </c>
      <c r="S38">
        <f t="shared" si="1"/>
        <v>347.97233401784746</v>
      </c>
      <c r="U38">
        <f t="shared" si="12"/>
        <v>0.175905283</v>
      </c>
      <c r="V38">
        <f t="shared" si="13"/>
        <v>0.01</v>
      </c>
      <c r="W38">
        <f t="shared" si="14"/>
        <v>0.16650008176313419</v>
      </c>
      <c r="X38">
        <f t="shared" si="15"/>
        <v>2.9288244002067258E-2</v>
      </c>
      <c r="Y38">
        <f t="shared" si="16"/>
        <v>1.665000817631342E-3</v>
      </c>
      <c r="Z38">
        <f t="shared" si="17"/>
        <v>0.13554683694343558</v>
      </c>
      <c r="AB38">
        <f t="shared" si="18"/>
        <v>72.344282254461888</v>
      </c>
      <c r="AC38">
        <f t="shared" si="19"/>
        <v>47.166549219943875</v>
      </c>
      <c r="AE38">
        <f t="shared" si="2"/>
        <v>0</v>
      </c>
      <c r="AF38">
        <f t="shared" si="26"/>
        <v>0</v>
      </c>
      <c r="AG38">
        <f t="shared" si="26"/>
        <v>-3.3886709235858894</v>
      </c>
      <c r="AH38">
        <f t="shared" si="4"/>
        <v>-1464.4122001033629</v>
      </c>
      <c r="AI38">
        <f t="shared" si="23"/>
        <v>-1467.8008710269487</v>
      </c>
      <c r="AJ38">
        <f t="shared" si="6"/>
        <v>25.177733034518013</v>
      </c>
      <c r="AK38">
        <f t="shared" si="20"/>
        <v>5.0640997578123326</v>
      </c>
      <c r="AL38">
        <f t="shared" si="24"/>
        <v>-1437.5590382346184</v>
      </c>
      <c r="AN38">
        <f t="shared" si="27"/>
        <v>0</v>
      </c>
      <c r="AO38">
        <f t="shared" si="27"/>
        <v>0</v>
      </c>
      <c r="AP38">
        <f t="shared" si="27"/>
        <v>-6.4179835964704002E-2</v>
      </c>
      <c r="AQ38">
        <f t="shared" si="27"/>
        <v>-27.735279378467791</v>
      </c>
      <c r="AR38">
        <f t="shared" si="27"/>
        <v>-27.799459214432492</v>
      </c>
      <c r="AS38">
        <f t="shared" si="27"/>
        <v>0.47685444014980594</v>
      </c>
      <c r="AT38">
        <f t="shared" si="27"/>
        <v>9.5911671299544213E-2</v>
      </c>
      <c r="AU38">
        <f t="shared" si="25"/>
        <v>-27.226693102983141</v>
      </c>
      <c r="AW38">
        <v>35</v>
      </c>
      <c r="AX38">
        <f>IF(Z38&gt;0, (R38*SUMPRODUCT(K38:$K$98, X38:$X$98)-K38*$AZ$3)/Z38, 0)</f>
        <v>347.97233401784746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1.6910294997853393E-2</v>
      </c>
      <c r="L39" s="2">
        <v>36</v>
      </c>
      <c r="M39" s="6">
        <v>0.19813004200000001</v>
      </c>
      <c r="Q39" s="4">
        <f t="shared" si="22"/>
        <v>25</v>
      </c>
      <c r="R39">
        <f t="shared" si="0"/>
        <v>50000</v>
      </c>
      <c r="S39">
        <f t="shared" si="1"/>
        <v>245.41010155444528</v>
      </c>
      <c r="U39">
        <f t="shared" si="12"/>
        <v>0.19813004200000001</v>
      </c>
      <c r="V39">
        <f t="shared" si="13"/>
        <v>0.01</v>
      </c>
      <c r="W39">
        <f t="shared" si="14"/>
        <v>0.13554683694343558</v>
      </c>
      <c r="X39">
        <f t="shared" si="15"/>
        <v>2.6855900496570044E-2</v>
      </c>
      <c r="Y39">
        <f t="shared" si="16"/>
        <v>1.3554683694343558E-3</v>
      </c>
      <c r="Z39">
        <f t="shared" si="17"/>
        <v>0.10733546807743118</v>
      </c>
      <c r="AB39">
        <f t="shared" si="18"/>
        <v>47.166549219943875</v>
      </c>
      <c r="AC39">
        <f t="shared" si="19"/>
        <v>26.341208121276303</v>
      </c>
      <c r="AE39">
        <f t="shared" si="2"/>
        <v>0</v>
      </c>
      <c r="AF39">
        <f t="shared" si="26"/>
        <v>0</v>
      </c>
      <c r="AG39">
        <f t="shared" si="26"/>
        <v>-2.6833867019357793</v>
      </c>
      <c r="AH39">
        <f t="shared" si="4"/>
        <v>-1342.7950248285022</v>
      </c>
      <c r="AI39">
        <f t="shared" si="23"/>
        <v>-1345.4784115304381</v>
      </c>
      <c r="AJ39">
        <f t="shared" si="6"/>
        <v>20.825341098667572</v>
      </c>
      <c r="AK39">
        <f t="shared" si="20"/>
        <v>3.3016584453960713</v>
      </c>
      <c r="AL39">
        <f t="shared" si="24"/>
        <v>-1321.3514119863744</v>
      </c>
      <c r="AN39">
        <f t="shared" si="27"/>
        <v>0</v>
      </c>
      <c r="AO39">
        <f t="shared" si="27"/>
        <v>0</v>
      </c>
      <c r="AP39">
        <f t="shared" si="27"/>
        <v>-4.5376860723050923E-2</v>
      </c>
      <c r="AQ39">
        <f t="shared" si="27"/>
        <v>-22.707059991499843</v>
      </c>
      <c r="AR39">
        <f t="shared" si="27"/>
        <v>-22.752436852222896</v>
      </c>
      <c r="AS39">
        <f t="shared" si="27"/>
        <v>0.3521626614093889</v>
      </c>
      <c r="AT39">
        <f t="shared" si="27"/>
        <v>5.5832018293801598E-2</v>
      </c>
      <c r="AU39">
        <f t="shared" si="25"/>
        <v>-22.344442172519706</v>
      </c>
      <c r="AW39">
        <v>36</v>
      </c>
      <c r="AX39">
        <f>IF(Z39&gt;0, (R39*SUMPRODUCT(K39:$K$98, X39:$X$98)-K39*$AZ$3)/Z39, 0)</f>
        <v>245.41010155444528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1.5098477676654815E-2</v>
      </c>
      <c r="L40" s="2">
        <v>37</v>
      </c>
      <c r="M40" s="6">
        <v>0.22255936300000001</v>
      </c>
      <c r="Q40" s="4">
        <f t="shared" si="22"/>
        <v>25</v>
      </c>
      <c r="R40">
        <f t="shared" si="0"/>
        <v>50000</v>
      </c>
      <c r="S40">
        <f t="shared" si="1"/>
        <v>119.01550837049489</v>
      </c>
      <c r="U40">
        <f t="shared" si="12"/>
        <v>0.22255936300000001</v>
      </c>
      <c r="V40">
        <f t="shared" si="13"/>
        <v>0.01</v>
      </c>
      <c r="W40">
        <f t="shared" si="14"/>
        <v>0.10733546807743118</v>
      </c>
      <c r="X40">
        <f t="shared" si="15"/>
        <v>2.3888513402619917E-2</v>
      </c>
      <c r="Y40">
        <f t="shared" si="16"/>
        <v>1.0733546807743118E-3</v>
      </c>
      <c r="Z40">
        <f t="shared" si="17"/>
        <v>8.2373599994036942E-2</v>
      </c>
      <c r="AB40">
        <f t="shared" si="18"/>
        <v>26.341208121276303</v>
      </c>
      <c r="AC40">
        <f t="shared" si="19"/>
        <v>9.8037358795981007</v>
      </c>
      <c r="AE40">
        <f t="shared" si="2"/>
        <v>0</v>
      </c>
      <c r="AF40">
        <f t="shared" si="26"/>
        <v>0</v>
      </c>
      <c r="AG40">
        <f t="shared" si="26"/>
        <v>-2.0593399998509234</v>
      </c>
      <c r="AH40">
        <f t="shared" si="4"/>
        <v>-1194.4256701309957</v>
      </c>
      <c r="AI40">
        <f t="shared" si="23"/>
        <v>-1196.4850101308466</v>
      </c>
      <c r="AJ40">
        <f t="shared" si="6"/>
        <v>16.537472241678202</v>
      </c>
      <c r="AK40">
        <f t="shared" si="20"/>
        <v>1.8438845684893415</v>
      </c>
      <c r="AL40">
        <f t="shared" si="24"/>
        <v>-1178.1036533206791</v>
      </c>
      <c r="AN40">
        <f t="shared" si="27"/>
        <v>0</v>
      </c>
      <c r="AO40">
        <f t="shared" si="27"/>
        <v>0</v>
      </c>
      <c r="AP40">
        <f t="shared" si="27"/>
        <v>-3.1092899016391496E-2</v>
      </c>
      <c r="AQ40">
        <f t="shared" si="27"/>
        <v>-18.034009316896306</v>
      </c>
      <c r="AR40">
        <f t="shared" si="27"/>
        <v>-18.065102215912699</v>
      </c>
      <c r="AS40">
        <f t="shared" si="27"/>
        <v>0.24969065546927699</v>
      </c>
      <c r="AT40">
        <f t="shared" si="27"/>
        <v>2.7839849995664617E-2</v>
      </c>
      <c r="AU40">
        <f t="shared" si="25"/>
        <v>-17.787571710447757</v>
      </c>
      <c r="AW40">
        <v>37</v>
      </c>
      <c r="AX40">
        <f>IF(Z40&gt;0, (R40*SUMPRODUCT(K40:$K$98, X40:$X$98)-K40*$AZ$3)/Z40, 0)</f>
        <v>119.01550837049489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1.348078363987037E-2</v>
      </c>
      <c r="L41" s="2">
        <v>38</v>
      </c>
      <c r="M41" s="6">
        <v>0.25004150400000003</v>
      </c>
      <c r="Q41" s="4">
        <f t="shared" si="22"/>
        <v>25</v>
      </c>
      <c r="R41">
        <f t="shared" si="0"/>
        <v>50000</v>
      </c>
      <c r="S41">
        <f t="shared" si="1"/>
        <v>-44.652616438867526</v>
      </c>
      <c r="U41">
        <f t="shared" si="12"/>
        <v>0.25004150400000003</v>
      </c>
      <c r="V41">
        <f t="shared" si="13"/>
        <v>0.01</v>
      </c>
      <c r="W41">
        <f t="shared" si="14"/>
        <v>8.2373599994036942E-2</v>
      </c>
      <c r="X41">
        <f t="shared" si="15"/>
        <v>2.0596818832403389E-2</v>
      </c>
      <c r="Y41">
        <f t="shared" si="16"/>
        <v>8.2373599994036947E-4</v>
      </c>
      <c r="Z41">
        <f t="shared" si="17"/>
        <v>6.0953045161693184E-2</v>
      </c>
      <c r="AB41">
        <f t="shared" si="18"/>
        <v>9.8037358795981007</v>
      </c>
      <c r="AC41">
        <f t="shared" si="19"/>
        <v>-2.7217129463860559</v>
      </c>
      <c r="AE41">
        <f t="shared" si="2"/>
        <v>0</v>
      </c>
      <c r="AF41">
        <f t="shared" si="26"/>
        <v>0</v>
      </c>
      <c r="AG41">
        <f t="shared" si="26"/>
        <v>-1.5238261290423296</v>
      </c>
      <c r="AH41">
        <f t="shared" si="4"/>
        <v>-1029.8409416201694</v>
      </c>
      <c r="AI41">
        <f t="shared" si="23"/>
        <v>-1031.3647677492118</v>
      </c>
      <c r="AJ41">
        <f t="shared" si="6"/>
        <v>12.525448825984157</v>
      </c>
      <c r="AK41">
        <f t="shared" si="20"/>
        <v>0.6862615115718671</v>
      </c>
      <c r="AL41">
        <f t="shared" si="24"/>
        <v>-1018.1530574116557</v>
      </c>
      <c r="AN41">
        <f t="shared" si="27"/>
        <v>0</v>
      </c>
      <c r="AO41">
        <f t="shared" si="27"/>
        <v>0</v>
      </c>
      <c r="AP41">
        <f t="shared" si="27"/>
        <v>-2.0542370350400831E-2</v>
      </c>
      <c r="AQ41">
        <f t="shared" si="27"/>
        <v>-13.883062917461876</v>
      </c>
      <c r="AR41">
        <f t="shared" si="27"/>
        <v>-13.903605287812278</v>
      </c>
      <c r="AS41">
        <f t="shared" si="27"/>
        <v>0.16885286561536075</v>
      </c>
      <c r="AT41">
        <f t="shared" si="27"/>
        <v>9.2513429578707368E-3</v>
      </c>
      <c r="AU41">
        <f t="shared" si="25"/>
        <v>-13.725501079239045</v>
      </c>
      <c r="AW41">
        <v>38</v>
      </c>
      <c r="AX41">
        <f>IF(Z41&gt;0, (R41*SUMPRODUCT(K41:$K$98, X41:$X$98)-K41*$AZ$3)/Z41, 0)</f>
        <v>-44.652616438867526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1.2036413964169972E-2</v>
      </c>
      <c r="L42" s="2">
        <v>39</v>
      </c>
      <c r="M42" s="6">
        <v>0.28092614399999999</v>
      </c>
      <c r="Q42" s="4">
        <f t="shared" si="22"/>
        <v>25</v>
      </c>
      <c r="R42">
        <f t="shared" si="0"/>
        <v>50000</v>
      </c>
      <c r="S42">
        <f t="shared" si="1"/>
        <v>-270.3924408299772</v>
      </c>
      <c r="U42">
        <f t="shared" si="12"/>
        <v>0.28092614399999999</v>
      </c>
      <c r="V42">
        <f t="shared" si="13"/>
        <v>0.01</v>
      </c>
      <c r="W42">
        <f t="shared" si="14"/>
        <v>6.0953045161693184E-2</v>
      </c>
      <c r="X42">
        <f t="shared" si="15"/>
        <v>1.7123303942332323E-2</v>
      </c>
      <c r="Y42">
        <f t="shared" si="16"/>
        <v>6.0953045161693184E-4</v>
      </c>
      <c r="Z42">
        <f t="shared" si="17"/>
        <v>4.3220210767743933E-2</v>
      </c>
      <c r="AB42">
        <f t="shared" si="18"/>
        <v>-2.7217129463860559</v>
      </c>
      <c r="AC42">
        <f t="shared" si="19"/>
        <v>-11.686418282676344</v>
      </c>
      <c r="AE42">
        <f t="shared" si="2"/>
        <v>0</v>
      </c>
      <c r="AF42">
        <f t="shared" si="26"/>
        <v>0</v>
      </c>
      <c r="AG42">
        <f t="shared" si="26"/>
        <v>-1.0805052691935983</v>
      </c>
      <c r="AH42">
        <f t="shared" si="4"/>
        <v>-856.16519711661613</v>
      </c>
      <c r="AI42">
        <f t="shared" si="23"/>
        <v>-857.24570238580975</v>
      </c>
      <c r="AJ42">
        <f t="shared" si="6"/>
        <v>8.9647053362902884</v>
      </c>
      <c r="AK42">
        <f t="shared" si="20"/>
        <v>-0.19051990624702392</v>
      </c>
      <c r="AL42">
        <f t="shared" si="24"/>
        <v>-848.47151695576645</v>
      </c>
      <c r="AN42">
        <f t="shared" si="27"/>
        <v>0</v>
      </c>
      <c r="AO42">
        <f t="shared" si="27"/>
        <v>0</v>
      </c>
      <c r="AP42">
        <f t="shared" si="27"/>
        <v>-1.3005408710481062E-2</v>
      </c>
      <c r="AQ42">
        <f t="shared" si="27"/>
        <v>-10.305158734210774</v>
      </c>
      <c r="AR42">
        <f t="shared" si="27"/>
        <v>-10.318164142921256</v>
      </c>
      <c r="AS42">
        <f t="shared" si="27"/>
        <v>0.10790290449439349</v>
      </c>
      <c r="AT42">
        <f t="shared" si="27"/>
        <v>-2.2931764600040328E-3</v>
      </c>
      <c r="AU42">
        <f t="shared" si="25"/>
        <v>-10.212554414886867</v>
      </c>
      <c r="AW42">
        <v>39</v>
      </c>
      <c r="AX42">
        <f>IF(Z42&gt;0, (R42*SUMPRODUCT(K42:$K$98, X42:$X$98)-K42*$AZ$3)/Z42, 0)</f>
        <v>-270.3924408299772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1.0746798182294617E-2</v>
      </c>
      <c r="L43" s="2">
        <v>40</v>
      </c>
      <c r="M43" s="6">
        <v>0.31575788199999999</v>
      </c>
      <c r="Q43" s="4">
        <f t="shared" si="22"/>
        <v>25</v>
      </c>
      <c r="R43">
        <f t="shared" si="0"/>
        <v>50000</v>
      </c>
      <c r="S43">
        <f t="shared" si="1"/>
        <v>-603.96880343866769</v>
      </c>
      <c r="U43">
        <f t="shared" si="12"/>
        <v>0.31575788199999999</v>
      </c>
      <c r="V43">
        <f t="shared" si="13"/>
        <v>0.01</v>
      </c>
      <c r="W43">
        <f t="shared" si="14"/>
        <v>4.3220210767743933E-2</v>
      </c>
      <c r="X43">
        <f t="shared" si="15"/>
        <v>1.3647122211616418E-2</v>
      </c>
      <c r="Y43">
        <f t="shared" si="16"/>
        <v>4.3220210767743936E-4</v>
      </c>
      <c r="Z43">
        <f t="shared" si="17"/>
        <v>2.9140886448450077E-2</v>
      </c>
      <c r="AB43">
        <f t="shared" si="18"/>
        <v>-11.686418282676344</v>
      </c>
      <c r="AC43">
        <f t="shared" si="19"/>
        <v>-17.600186319412479</v>
      </c>
      <c r="AE43">
        <f t="shared" si="2"/>
        <v>0</v>
      </c>
      <c r="AF43">
        <f t="shared" si="26"/>
        <v>0</v>
      </c>
      <c r="AG43">
        <f t="shared" si="26"/>
        <v>-0.72852216121125191</v>
      </c>
      <c r="AH43">
        <f t="shared" si="4"/>
        <v>-682.35611058082088</v>
      </c>
      <c r="AI43">
        <f t="shared" si="23"/>
        <v>-683.08463274203211</v>
      </c>
      <c r="AJ43">
        <f t="shared" si="6"/>
        <v>5.9137680367361352</v>
      </c>
      <c r="AK43">
        <f t="shared" si="20"/>
        <v>-0.81804927978734421</v>
      </c>
      <c r="AL43">
        <f t="shared" si="24"/>
        <v>-677.9889139850834</v>
      </c>
      <c r="AN43">
        <f t="shared" si="27"/>
        <v>0</v>
      </c>
      <c r="AO43">
        <f t="shared" si="27"/>
        <v>0</v>
      </c>
      <c r="AP43">
        <f t="shared" si="27"/>
        <v>-7.8292806378664273E-3</v>
      </c>
      <c r="AQ43">
        <f t="shared" si="27"/>
        <v>-7.3331434088675902</v>
      </c>
      <c r="AR43">
        <f t="shared" si="27"/>
        <v>-7.340972689505457</v>
      </c>
      <c r="AS43">
        <f t="shared" si="27"/>
        <v>6.35540715877079E-2</v>
      </c>
      <c r="AT43">
        <f t="shared" si="27"/>
        <v>-8.7914105130460513E-3</v>
      </c>
      <c r="AU43">
        <f t="shared" si="25"/>
        <v>-7.286210028430796</v>
      </c>
      <c r="AW43">
        <v>40</v>
      </c>
      <c r="AX43">
        <f>IF(Z43&gt;0, (R43*SUMPRODUCT(K43:$K$98, X43:$X$98)-K43*$AZ$3)/Z43, 0)</f>
        <v>-603.96880343866769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9.5953555199059081E-3</v>
      </c>
      <c r="L44" s="2">
        <v>41</v>
      </c>
      <c r="M44" s="6">
        <v>0.35338435200000001</v>
      </c>
      <c r="Q44" s="4">
        <f t="shared" si="22"/>
        <v>25</v>
      </c>
      <c r="R44">
        <f t="shared" si="0"/>
        <v>50000</v>
      </c>
      <c r="S44">
        <f t="shared" si="1"/>
        <v>-1132.6520760864992</v>
      </c>
      <c r="U44">
        <f t="shared" si="12"/>
        <v>0.35338435200000001</v>
      </c>
      <c r="V44">
        <f t="shared" si="13"/>
        <v>0.01</v>
      </c>
      <c r="W44">
        <f t="shared" si="14"/>
        <v>2.9140886448450077E-2</v>
      </c>
      <c r="X44">
        <f t="shared" si="15"/>
        <v>1.0297933274291113E-2</v>
      </c>
      <c r="Y44">
        <f t="shared" si="16"/>
        <v>2.914088644845008E-4</v>
      </c>
      <c r="Z44">
        <f t="shared" si="17"/>
        <v>1.8551544309674463E-2</v>
      </c>
      <c r="AB44">
        <f t="shared" si="18"/>
        <v>-17.600186319412479</v>
      </c>
      <c r="AC44">
        <f t="shared" si="19"/>
        <v>-21.01244517696346</v>
      </c>
      <c r="AE44">
        <f t="shared" si="2"/>
        <v>0</v>
      </c>
      <c r="AF44">
        <f t="shared" si="26"/>
        <v>0</v>
      </c>
      <c r="AG44">
        <f t="shared" si="26"/>
        <v>-0.46378860774186159</v>
      </c>
      <c r="AH44">
        <f t="shared" si="4"/>
        <v>-514.89666371455564</v>
      </c>
      <c r="AI44">
        <f t="shared" si="23"/>
        <v>-515.36045232229753</v>
      </c>
      <c r="AJ44">
        <f t="shared" si="6"/>
        <v>3.4122588575509809</v>
      </c>
      <c r="AK44">
        <f t="shared" si="20"/>
        <v>-1.2320130423588738</v>
      </c>
      <c r="AL44">
        <f t="shared" si="24"/>
        <v>-513.18020650710548</v>
      </c>
      <c r="AN44">
        <f t="shared" si="27"/>
        <v>0</v>
      </c>
      <c r="AO44">
        <f t="shared" si="27"/>
        <v>0</v>
      </c>
      <c r="AP44">
        <f t="shared" si="27"/>
        <v>-4.4502165773653473E-3</v>
      </c>
      <c r="AQ44">
        <f t="shared" si="27"/>
        <v>-4.9406165443545973</v>
      </c>
      <c r="AR44">
        <f t="shared" si="27"/>
        <v>-4.9450667609319634</v>
      </c>
      <c r="AS44">
        <f t="shared" si="27"/>
        <v>3.274183686414963E-2</v>
      </c>
      <c r="AT44">
        <f t="shared" si="27"/>
        <v>-1.182160314659429E-2</v>
      </c>
      <c r="AU44">
        <f t="shared" si="25"/>
        <v>-4.9241465272144085</v>
      </c>
      <c r="AW44">
        <v>41</v>
      </c>
      <c r="AX44">
        <f>IF(Z44&gt;0, (R44*SUMPRODUCT(K44:$K$98, X44:$X$98)-K44*$AZ$3)/Z44, 0)</f>
        <v>-1132.6520760864992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8.5672817142017025E-3</v>
      </c>
      <c r="L45" s="2">
        <v>42</v>
      </c>
      <c r="M45" s="6">
        <v>0.39269921299999999</v>
      </c>
      <c r="Q45" s="4">
        <f t="shared" si="22"/>
        <v>25</v>
      </c>
      <c r="R45">
        <f t="shared" si="0"/>
        <v>50000</v>
      </c>
      <c r="S45">
        <f t="shared" si="1"/>
        <v>-2026.2225242664756</v>
      </c>
      <c r="U45">
        <f t="shared" si="12"/>
        <v>0.39269921299999999</v>
      </c>
      <c r="V45">
        <f t="shared" si="13"/>
        <v>0.01</v>
      </c>
      <c r="W45">
        <f t="shared" si="14"/>
        <v>1.8551544309674463E-2</v>
      </c>
      <c r="X45">
        <f t="shared" si="15"/>
        <v>7.2851768503437893E-3</v>
      </c>
      <c r="Y45">
        <f t="shared" si="16"/>
        <v>1.8551544309674463E-4</v>
      </c>
      <c r="Z45">
        <f t="shared" si="17"/>
        <v>1.108085201623393E-2</v>
      </c>
      <c r="AB45">
        <f t="shared" si="18"/>
        <v>-21.01244517696346</v>
      </c>
      <c r="AC45">
        <f t="shared" si="19"/>
        <v>-22.452271943356777</v>
      </c>
      <c r="AE45">
        <f t="shared" si="2"/>
        <v>0</v>
      </c>
      <c r="AF45">
        <f t="shared" si="26"/>
        <v>0</v>
      </c>
      <c r="AG45">
        <f t="shared" si="26"/>
        <v>-0.27702130040584821</v>
      </c>
      <c r="AH45">
        <f t="shared" si="4"/>
        <v>-364.25884251718946</v>
      </c>
      <c r="AI45">
        <f t="shared" si="23"/>
        <v>-364.53586381759533</v>
      </c>
      <c r="AJ45">
        <f t="shared" si="6"/>
        <v>1.4398267663933169</v>
      </c>
      <c r="AK45">
        <f t="shared" si="20"/>
        <v>-1.4708711623874424</v>
      </c>
      <c r="AL45">
        <f t="shared" si="24"/>
        <v>-364.56690821358944</v>
      </c>
      <c r="AN45">
        <f t="shared" si="27"/>
        <v>0</v>
      </c>
      <c r="AO45">
        <f t="shared" si="27"/>
        <v>0</v>
      </c>
      <c r="AP45">
        <f t="shared" si="27"/>
        <v>-2.3733195214114002E-3</v>
      </c>
      <c r="AQ45">
        <f t="shared" si="27"/>
        <v>-3.120708120733795</v>
      </c>
      <c r="AR45">
        <f t="shared" si="27"/>
        <v>-3.1230814402552065</v>
      </c>
      <c r="AS45">
        <f t="shared" si="27"/>
        <v>1.233540152733963E-2</v>
      </c>
      <c r="AT45">
        <f t="shared" si="27"/>
        <v>-1.2601367613468539E-2</v>
      </c>
      <c r="AU45">
        <f t="shared" si="25"/>
        <v>-3.1233474063413351</v>
      </c>
      <c r="AW45">
        <v>42</v>
      </c>
      <c r="AX45">
        <f>IF(Z45&gt;0, (R45*SUMPRODUCT(K45:$K$98, X45:$X$98)-K45*$AZ$3)/Z45, 0)</f>
        <v>-2026.2225242664756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7.6493586733943769E-3</v>
      </c>
      <c r="L46" s="2">
        <v>43</v>
      </c>
      <c r="M46" s="6">
        <v>0.39967743300000003</v>
      </c>
      <c r="Q46" s="4">
        <f t="shared" si="22"/>
        <v>25</v>
      </c>
      <c r="R46">
        <f t="shared" si="0"/>
        <v>50000</v>
      </c>
      <c r="S46">
        <f t="shared" si="1"/>
        <v>-3431.6349669893566</v>
      </c>
      <c r="U46">
        <f t="shared" si="12"/>
        <v>0.39967743300000003</v>
      </c>
      <c r="V46">
        <f t="shared" si="13"/>
        <v>0.01</v>
      </c>
      <c r="W46">
        <f t="shared" si="14"/>
        <v>1.108085201623393E-2</v>
      </c>
      <c r="X46">
        <f t="shared" si="15"/>
        <v>4.4287664893012512E-3</v>
      </c>
      <c r="Y46">
        <f t="shared" si="16"/>
        <v>1.1080852016233929E-4</v>
      </c>
      <c r="Z46">
        <f t="shared" si="17"/>
        <v>6.5412770067703394E-3</v>
      </c>
      <c r="AB46">
        <f t="shared" si="18"/>
        <v>-22.452271943356777</v>
      </c>
      <c r="AC46">
        <f t="shared" si="19"/>
        <v>-22.447274905196572</v>
      </c>
      <c r="AE46">
        <f t="shared" si="2"/>
        <v>0</v>
      </c>
      <c r="AF46">
        <f t="shared" si="26"/>
        <v>0</v>
      </c>
      <c r="AG46">
        <f t="shared" si="26"/>
        <v>-0.16353192516925849</v>
      </c>
      <c r="AH46">
        <f t="shared" si="4"/>
        <v>-221.43832446506255</v>
      </c>
      <c r="AI46">
        <f t="shared" si="23"/>
        <v>-221.6018563902318</v>
      </c>
      <c r="AJ46">
        <f t="shared" si="6"/>
        <v>-4.9970381602051361E-3</v>
      </c>
      <c r="AK46">
        <f t="shared" si="20"/>
        <v>-1.5716590360349745</v>
      </c>
      <c r="AL46">
        <f t="shared" si="24"/>
        <v>-223.178512464427</v>
      </c>
      <c r="AN46">
        <f t="shared" si="27"/>
        <v>0</v>
      </c>
      <c r="AO46">
        <f t="shared" si="27"/>
        <v>0</v>
      </c>
      <c r="AP46">
        <f t="shared" si="27"/>
        <v>-1.2509143501703477E-3</v>
      </c>
      <c r="AQ46">
        <f t="shared" si="27"/>
        <v>-1.6938611678687445</v>
      </c>
      <c r="AR46">
        <f t="shared" si="27"/>
        <v>-1.6951120822189147</v>
      </c>
      <c r="AS46">
        <f t="shared" si="27"/>
        <v>-3.8224137192047841E-5</v>
      </c>
      <c r="AT46">
        <f t="shared" si="27"/>
        <v>-1.2022183678912777E-2</v>
      </c>
      <c r="AU46">
        <f t="shared" si="25"/>
        <v>-1.7071724900350198</v>
      </c>
      <c r="AW46">
        <v>43</v>
      </c>
      <c r="AX46">
        <f>IF(Z46&gt;0, (R46*SUMPRODUCT(K46:$K$98, X46:$X$98)-K46*$AZ$3)/Z46, 0)</f>
        <v>-3431.6349669893566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6.8297845298164071E-3</v>
      </c>
      <c r="L47" s="2">
        <v>44</v>
      </c>
      <c r="M47" s="6">
        <v>0.407215198</v>
      </c>
      <c r="Q47" s="4">
        <f t="shared" si="22"/>
        <v>25</v>
      </c>
      <c r="R47">
        <f t="shared" si="0"/>
        <v>50000</v>
      </c>
      <c r="S47">
        <f t="shared" si="1"/>
        <v>-5600.5901316144191</v>
      </c>
      <c r="U47">
        <f t="shared" si="12"/>
        <v>0.407215198</v>
      </c>
      <c r="V47">
        <f t="shared" si="13"/>
        <v>0.01</v>
      </c>
      <c r="W47">
        <f t="shared" si="14"/>
        <v>6.5412770067703394E-3</v>
      </c>
      <c r="X47">
        <f t="shared" si="15"/>
        <v>2.663707411484831E-3</v>
      </c>
      <c r="Y47">
        <f t="shared" si="16"/>
        <v>6.5412770067703401E-5</v>
      </c>
      <c r="Z47">
        <f t="shared" si="17"/>
        <v>3.8121568252178048E-3</v>
      </c>
      <c r="AB47">
        <f t="shared" si="18"/>
        <v>-22.447274905196572</v>
      </c>
      <c r="AC47">
        <f t="shared" si="19"/>
        <v>-21.350327895481392</v>
      </c>
      <c r="AE47">
        <f t="shared" si="2"/>
        <v>0</v>
      </c>
      <c r="AF47">
        <f t="shared" si="26"/>
        <v>0</v>
      </c>
      <c r="AG47">
        <f t="shared" si="26"/>
        <v>-9.5303920630445127E-2</v>
      </c>
      <c r="AH47">
        <f t="shared" si="4"/>
        <v>-133.18537057424155</v>
      </c>
      <c r="AI47">
        <f t="shared" si="23"/>
        <v>-133.28067449487199</v>
      </c>
      <c r="AJ47">
        <f t="shared" si="6"/>
        <v>-1.0969470097151799</v>
      </c>
      <c r="AK47">
        <f t="shared" si="20"/>
        <v>-1.5713092433637601</v>
      </c>
      <c r="AL47">
        <f t="shared" si="24"/>
        <v>-135.94893074795095</v>
      </c>
      <c r="AN47">
        <f t="shared" si="27"/>
        <v>0</v>
      </c>
      <c r="AO47">
        <f t="shared" si="27"/>
        <v>0</v>
      </c>
      <c r="AP47">
        <f t="shared" si="27"/>
        <v>-6.5090524275266488E-4</v>
      </c>
      <c r="AQ47">
        <f t="shared" si="27"/>
        <v>-0.90962738354582029</v>
      </c>
      <c r="AR47">
        <f t="shared" si="27"/>
        <v>-0.91027828878857286</v>
      </c>
      <c r="AS47">
        <f t="shared" si="27"/>
        <v>-7.4919117169811034E-3</v>
      </c>
      <c r="AT47">
        <f t="shared" si="27"/>
        <v>-1.0731703561883332E-2</v>
      </c>
      <c r="AU47">
        <f t="shared" si="25"/>
        <v>-0.92850190406743749</v>
      </c>
      <c r="AW47">
        <v>44</v>
      </c>
      <c r="AX47">
        <f>IF(Z47&gt;0, (R47*SUMPRODUCT(K47:$K$98, X47:$X$98)-K47*$AZ$3)/Z47, 0)</f>
        <v>-5600.5901316144191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6.0980219016217915E-3</v>
      </c>
      <c r="L48" s="2">
        <v>45</v>
      </c>
      <c r="M48" s="6">
        <v>0.41552104400000001</v>
      </c>
      <c r="Q48" s="4">
        <f t="shared" si="22"/>
        <v>25</v>
      </c>
      <c r="R48">
        <f t="shared" si="0"/>
        <v>50000</v>
      </c>
      <c r="S48">
        <f t="shared" si="1"/>
        <v>-9026.5421474855593</v>
      </c>
      <c r="U48">
        <f t="shared" si="12"/>
        <v>0.41552104400000001</v>
      </c>
      <c r="V48">
        <f t="shared" si="13"/>
        <v>0.01</v>
      </c>
      <c r="W48">
        <f t="shared" si="14"/>
        <v>3.8121568252178048E-3</v>
      </c>
      <c r="X48">
        <f t="shared" si="15"/>
        <v>1.5840313839062278E-3</v>
      </c>
      <c r="Y48">
        <f t="shared" si="16"/>
        <v>3.812156825217805E-5</v>
      </c>
      <c r="Z48">
        <f t="shared" si="17"/>
        <v>2.1900038730593989E-3</v>
      </c>
      <c r="AB48">
        <f t="shared" si="18"/>
        <v>-21.350327895481392</v>
      </c>
      <c r="AC48">
        <f t="shared" si="19"/>
        <v>-19.76816226332728</v>
      </c>
      <c r="AE48">
        <f t="shared" si="2"/>
        <v>0</v>
      </c>
      <c r="AF48">
        <f t="shared" si="26"/>
        <v>0</v>
      </c>
      <c r="AG48">
        <f t="shared" si="26"/>
        <v>-5.4750096826484976E-2</v>
      </c>
      <c r="AH48">
        <f t="shared" si="4"/>
        <v>-79.201569195311393</v>
      </c>
      <c r="AI48">
        <f t="shared" si="23"/>
        <v>-79.256319292137874</v>
      </c>
      <c r="AJ48">
        <f t="shared" si="6"/>
        <v>-1.582165632154112</v>
      </c>
      <c r="AK48">
        <f t="shared" si="20"/>
        <v>-1.4945229526836976</v>
      </c>
      <c r="AL48">
        <f t="shared" si="24"/>
        <v>-82.333007876975685</v>
      </c>
      <c r="AN48">
        <f t="shared" si="27"/>
        <v>0</v>
      </c>
      <c r="AO48">
        <f t="shared" si="27"/>
        <v>0</v>
      </c>
      <c r="AP48">
        <f t="shared" si="27"/>
        <v>-3.3386728956381911E-4</v>
      </c>
      <c r="AQ48">
        <f t="shared" si="27"/>
        <v>-0.48297290359582268</v>
      </c>
      <c r="AR48">
        <f t="shared" si="27"/>
        <v>-0.48330677088538648</v>
      </c>
      <c r="AS48">
        <f t="shared" si="27"/>
        <v>-9.6480806768690624E-3</v>
      </c>
      <c r="AT48">
        <f t="shared" si="27"/>
        <v>-9.113633697941657E-3</v>
      </c>
      <c r="AU48">
        <f t="shared" si="25"/>
        <v>-0.50206848526019721</v>
      </c>
      <c r="AW48">
        <v>45</v>
      </c>
      <c r="AX48">
        <f>IF(Z48&gt;0, (R48*SUMPRODUCT(K48:$K$98, X48:$X$98)-K48*$AZ$3)/Z48, 0)</f>
        <v>-9026.5421474855593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5.4446624121623132E-3</v>
      </c>
      <c r="L49" s="2">
        <v>46</v>
      </c>
      <c r="M49" s="6">
        <v>0.424706421</v>
      </c>
      <c r="Q49" s="4">
        <f t="shared" si="22"/>
        <v>25</v>
      </c>
      <c r="R49">
        <f t="shared" si="0"/>
        <v>50000</v>
      </c>
      <c r="S49">
        <f t="shared" si="1"/>
        <v>-14560.897353303251</v>
      </c>
      <c r="U49">
        <f t="shared" si="12"/>
        <v>0.424706421</v>
      </c>
      <c r="V49">
        <f t="shared" si="13"/>
        <v>0.01</v>
      </c>
      <c r="W49">
        <f t="shared" si="14"/>
        <v>2.1900038730593989E-3</v>
      </c>
      <c r="X49">
        <f t="shared" si="15"/>
        <v>9.3010870690319561E-4</v>
      </c>
      <c r="Y49">
        <f t="shared" si="16"/>
        <v>2.1900038730593989E-5</v>
      </c>
      <c r="Z49">
        <f t="shared" si="17"/>
        <v>1.2379951274256093E-3</v>
      </c>
      <c r="AB49">
        <f t="shared" si="18"/>
        <v>-19.76816226332728</v>
      </c>
      <c r="AC49">
        <f t="shared" si="19"/>
        <v>-18.026319974333877</v>
      </c>
      <c r="AE49">
        <f t="shared" si="2"/>
        <v>0</v>
      </c>
      <c r="AF49">
        <f t="shared" si="26"/>
        <v>0</v>
      </c>
      <c r="AG49">
        <f t="shared" si="26"/>
        <v>-3.0949878185640232E-2</v>
      </c>
      <c r="AH49">
        <f t="shared" si="4"/>
        <v>-46.505435345159782</v>
      </c>
      <c r="AI49">
        <f t="shared" si="23"/>
        <v>-46.53638522334542</v>
      </c>
      <c r="AJ49">
        <f t="shared" si="6"/>
        <v>-1.7418422889934035</v>
      </c>
      <c r="AK49">
        <f t="shared" si="20"/>
        <v>-1.3837713584329097</v>
      </c>
      <c r="AL49">
        <f t="shared" si="24"/>
        <v>-49.661998870771733</v>
      </c>
      <c r="AN49">
        <f t="shared" si="27"/>
        <v>0</v>
      </c>
      <c r="AO49">
        <f t="shared" si="27"/>
        <v>0</v>
      </c>
      <c r="AP49">
        <f t="shared" si="27"/>
        <v>-1.6851163841835772E-4</v>
      </c>
      <c r="AQ49">
        <f t="shared" si="27"/>
        <v>-0.25320639578503618</v>
      </c>
      <c r="AR49">
        <f t="shared" si="27"/>
        <v>-0.25337490742345448</v>
      </c>
      <c r="AS49">
        <f t="shared" si="27"/>
        <v>-9.4837432387971498E-3</v>
      </c>
      <c r="AT49">
        <f t="shared" si="27"/>
        <v>-7.5341679022864465E-3</v>
      </c>
      <c r="AU49">
        <f t="shared" si="25"/>
        <v>-0.27039281856453812</v>
      </c>
      <c r="AW49">
        <v>46</v>
      </c>
      <c r="AX49">
        <f>IF(Z49&gt;0, (R49*SUMPRODUCT(K49:$K$98, X49:$X$98)-K49*$AZ$3)/Z49, 0)</f>
        <v>-14560.897353303251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4.8613057251449222E-3</v>
      </c>
      <c r="L50" s="2">
        <v>47</v>
      </c>
      <c r="M50" s="6">
        <v>0.43382917900000001</v>
      </c>
      <c r="Q50" s="4">
        <f t="shared" si="22"/>
        <v>25</v>
      </c>
      <c r="R50">
        <f t="shared" si="0"/>
        <v>50000</v>
      </c>
      <c r="S50">
        <f t="shared" si="1"/>
        <v>-23663.34672108823</v>
      </c>
      <c r="U50">
        <f t="shared" si="12"/>
        <v>0.43382917900000001</v>
      </c>
      <c r="V50">
        <f t="shared" si="13"/>
        <v>0.01</v>
      </c>
      <c r="W50">
        <f t="shared" si="14"/>
        <v>1.2379951274256093E-3</v>
      </c>
      <c r="X50">
        <f t="shared" si="15"/>
        <v>5.3707840973705252E-4</v>
      </c>
      <c r="Y50">
        <f t="shared" si="16"/>
        <v>1.2379951274256093E-5</v>
      </c>
      <c r="Z50">
        <f t="shared" si="17"/>
        <v>6.8853676641430074E-4</v>
      </c>
      <c r="AB50">
        <f t="shared" si="18"/>
        <v>-18.026319974333877</v>
      </c>
      <c r="AC50">
        <f t="shared" si="19"/>
        <v>-16.293084233878535</v>
      </c>
      <c r="AE50">
        <f t="shared" si="2"/>
        <v>0</v>
      </c>
      <c r="AF50">
        <f t="shared" si="26"/>
        <v>0</v>
      </c>
      <c r="AG50">
        <f t="shared" si="26"/>
        <v>-1.721341916035752E-2</v>
      </c>
      <c r="AH50">
        <f t="shared" si="4"/>
        <v>-26.853920486852626</v>
      </c>
      <c r="AI50">
        <f t="shared" si="23"/>
        <v>-26.871133906012982</v>
      </c>
      <c r="AJ50">
        <f t="shared" si="6"/>
        <v>-1.733235740455342</v>
      </c>
      <c r="AK50">
        <f t="shared" si="20"/>
        <v>-1.2618423982033715</v>
      </c>
      <c r="AL50">
        <f t="shared" si="24"/>
        <v>-29.866212044671695</v>
      </c>
      <c r="AN50">
        <f t="shared" si="27"/>
        <v>0</v>
      </c>
      <c r="AO50">
        <f t="shared" si="27"/>
        <v>0</v>
      </c>
      <c r="AP50">
        <f t="shared" si="27"/>
        <v>-8.3679693113565304E-5</v>
      </c>
      <c r="AQ50">
        <f t="shared" si="27"/>
        <v>-0.13054511740532318</v>
      </c>
      <c r="AR50">
        <f t="shared" si="27"/>
        <v>-0.13062879709843675</v>
      </c>
      <c r="AS50">
        <f t="shared" si="27"/>
        <v>-8.4257888281013531E-3</v>
      </c>
      <c r="AT50">
        <f t="shared" si="27"/>
        <v>-6.1342016746166487E-3</v>
      </c>
      <c r="AU50">
        <f t="shared" si="25"/>
        <v>-0.14518878760115475</v>
      </c>
      <c r="AW50">
        <v>47</v>
      </c>
      <c r="AX50">
        <f>IF(Z50&gt;0, (R50*SUMPRODUCT(K50:$K$98, X50:$X$98)-K50*$AZ$3)/Z50, 0)</f>
        <v>-23663.34672108823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4.3404515403079663E-3</v>
      </c>
      <c r="L51" s="2">
        <v>48</v>
      </c>
      <c r="M51" s="6">
        <v>0.44368152799999999</v>
      </c>
      <c r="Q51" s="4">
        <f t="shared" si="22"/>
        <v>25</v>
      </c>
      <c r="R51">
        <f t="shared" si="0"/>
        <v>50000</v>
      </c>
      <c r="S51">
        <f t="shared" si="1"/>
        <v>-38946.21041187385</v>
      </c>
      <c r="U51">
        <f t="shared" si="12"/>
        <v>0.44368152799999999</v>
      </c>
      <c r="V51">
        <f t="shared" si="13"/>
        <v>0.01</v>
      </c>
      <c r="W51">
        <f t="shared" si="14"/>
        <v>6.8853676641430074E-4</v>
      </c>
      <c r="X51">
        <f t="shared" si="15"/>
        <v>3.0549104460687605E-4</v>
      </c>
      <c r="Y51">
        <f t="shared" si="16"/>
        <v>6.8853676641430077E-6</v>
      </c>
      <c r="Z51">
        <f t="shared" si="17"/>
        <v>3.7616035414328171E-4</v>
      </c>
      <c r="AB51">
        <f t="shared" si="18"/>
        <v>-16.293084233878535</v>
      </c>
      <c r="AC51">
        <f t="shared" si="19"/>
        <v>-14.650020301069233</v>
      </c>
      <c r="AE51">
        <f t="shared" si="2"/>
        <v>0</v>
      </c>
      <c r="AF51">
        <f t="shared" si="26"/>
        <v>0</v>
      </c>
      <c r="AG51">
        <f t="shared" si="26"/>
        <v>-9.404008853582042E-3</v>
      </c>
      <c r="AH51">
        <f t="shared" si="4"/>
        <v>-15.274552230343803</v>
      </c>
      <c r="AI51">
        <f t="shared" si="23"/>
        <v>-15.283956239197385</v>
      </c>
      <c r="AJ51">
        <f t="shared" si="6"/>
        <v>-1.6430639328093015</v>
      </c>
      <c r="AK51">
        <f t="shared" si="20"/>
        <v>-1.1405158963714976</v>
      </c>
      <c r="AL51">
        <f t="shared" si="24"/>
        <v>-18.067536068378182</v>
      </c>
      <c r="AN51">
        <f t="shared" si="27"/>
        <v>0</v>
      </c>
      <c r="AO51">
        <f t="shared" si="27"/>
        <v>0</v>
      </c>
      <c r="AP51">
        <f t="shared" si="27"/>
        <v>-4.0817644713599929E-5</v>
      </c>
      <c r="AQ51">
        <f t="shared" si="27"/>
        <v>-6.6298453755710238E-2</v>
      </c>
      <c r="AR51">
        <f t="shared" si="27"/>
        <v>-6.6339271400423838E-2</v>
      </c>
      <c r="AS51">
        <f t="shared" si="27"/>
        <v>-7.1316393779865973E-3</v>
      </c>
      <c r="AT51">
        <f t="shared" si="27"/>
        <v>-4.9503539791513878E-3</v>
      </c>
      <c r="AU51">
        <f t="shared" si="25"/>
        <v>-7.8421264757561823E-2</v>
      </c>
      <c r="AW51">
        <v>48</v>
      </c>
      <c r="AX51">
        <f>IF(Z51&gt;0, (R51*SUMPRODUCT(K51:$K$98, X51:$X$98)-K51*$AZ$3)/Z51, 0)</f>
        <v>-38946.21041187385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3.8754031609892553E-3</v>
      </c>
      <c r="L52" s="2">
        <v>49</v>
      </c>
      <c r="M52" s="6">
        <v>0.45400495099999999</v>
      </c>
      <c r="Q52" s="4">
        <f t="shared" si="22"/>
        <v>25</v>
      </c>
      <c r="R52">
        <f t="shared" si="0"/>
        <v>50000</v>
      </c>
      <c r="S52">
        <f t="shared" si="1"/>
        <v>-65136.065616000975</v>
      </c>
      <c r="U52">
        <f t="shared" si="12"/>
        <v>0.45400495099999999</v>
      </c>
      <c r="V52">
        <f t="shared" si="13"/>
        <v>0.01</v>
      </c>
      <c r="W52">
        <f t="shared" si="14"/>
        <v>3.7616035414328171E-4</v>
      </c>
      <c r="X52">
        <f t="shared" si="15"/>
        <v>1.7077866315096324E-4</v>
      </c>
      <c r="Y52">
        <f t="shared" si="16"/>
        <v>3.761603541432817E-6</v>
      </c>
      <c r="Z52">
        <f t="shared" si="17"/>
        <v>2.0162008745088566E-4</v>
      </c>
      <c r="AB52">
        <f t="shared" si="18"/>
        <v>-14.650020301069233</v>
      </c>
      <c r="AC52">
        <f t="shared" si="19"/>
        <v>-13.132739245704743</v>
      </c>
      <c r="AE52">
        <f t="shared" si="2"/>
        <v>0</v>
      </c>
      <c r="AF52">
        <f t="shared" si="26"/>
        <v>0</v>
      </c>
      <c r="AG52">
        <f t="shared" si="26"/>
        <v>-5.0405021862721415E-3</v>
      </c>
      <c r="AH52">
        <f t="shared" si="4"/>
        <v>-8.5389331575481631</v>
      </c>
      <c r="AI52">
        <f t="shared" si="23"/>
        <v>-8.5439736597344353</v>
      </c>
      <c r="AJ52">
        <f t="shared" si="6"/>
        <v>-1.5172810553644904</v>
      </c>
      <c r="AK52">
        <f t="shared" si="20"/>
        <v>-1.0255014210748463</v>
      </c>
      <c r="AL52">
        <f t="shared" si="24"/>
        <v>-11.086756136173772</v>
      </c>
      <c r="AN52">
        <f t="shared" si="27"/>
        <v>0</v>
      </c>
      <c r="AO52">
        <f t="shared" si="27"/>
        <v>0</v>
      </c>
      <c r="AP52">
        <f t="shared" si="27"/>
        <v>-1.953397810565231E-5</v>
      </c>
      <c r="AQ52">
        <f t="shared" si="27"/>
        <v>-3.3091808550238112E-2</v>
      </c>
      <c r="AR52">
        <f t="shared" si="27"/>
        <v>-3.3111342528343767E-2</v>
      </c>
      <c r="AS52">
        <f t="shared" si="27"/>
        <v>-5.8800757980686591E-3</v>
      </c>
      <c r="AT52">
        <f t="shared" si="27"/>
        <v>-3.974231448832433E-3</v>
      </c>
      <c r="AU52">
        <f t="shared" si="25"/>
        <v>-4.2965649775244856E-2</v>
      </c>
      <c r="AW52">
        <v>49</v>
      </c>
      <c r="AX52">
        <f>IF(Z52&gt;0, (R52*SUMPRODUCT(K52:$K$98, X52:$X$98)-K52*$AZ$3)/Z52, 0)</f>
        <v>-65136.065616000975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3.4601813937404063E-3</v>
      </c>
      <c r="L53" s="2">
        <v>50</v>
      </c>
      <c r="M53" s="6">
        <v>0.46467133999999999</v>
      </c>
      <c r="Q53" s="4">
        <f t="shared" si="22"/>
        <v>25</v>
      </c>
      <c r="R53">
        <f t="shared" si="0"/>
        <v>50000</v>
      </c>
      <c r="S53">
        <f t="shared" si="1"/>
        <v>-110954.254921762</v>
      </c>
      <c r="U53">
        <f t="shared" si="12"/>
        <v>0.46467133999999999</v>
      </c>
      <c r="V53">
        <f t="shared" si="13"/>
        <v>0.01</v>
      </c>
      <c r="W53">
        <f t="shared" si="14"/>
        <v>2.0162008745088566E-4</v>
      </c>
      <c r="X53">
        <f t="shared" si="15"/>
        <v>9.3687076206720214E-5</v>
      </c>
      <c r="Y53">
        <f t="shared" si="16"/>
        <v>2.0162008745088566E-6</v>
      </c>
      <c r="Z53">
        <f t="shared" si="17"/>
        <v>1.0591681036965659E-4</v>
      </c>
      <c r="AB53">
        <f t="shared" si="18"/>
        <v>-13.132739245704743</v>
      </c>
      <c r="AC53">
        <f t="shared" si="19"/>
        <v>-11.751920778254801</v>
      </c>
      <c r="AE53">
        <f t="shared" si="2"/>
        <v>0</v>
      </c>
      <c r="AF53">
        <f t="shared" si="26"/>
        <v>0</v>
      </c>
      <c r="AG53">
        <f t="shared" si="26"/>
        <v>-2.6479202592414146E-3</v>
      </c>
      <c r="AH53">
        <f t="shared" si="4"/>
        <v>-4.6843538103360105</v>
      </c>
      <c r="AI53">
        <f t="shared" si="23"/>
        <v>-4.6870017305952523</v>
      </c>
      <c r="AJ53">
        <f t="shared" si="6"/>
        <v>-1.3808184674499415</v>
      </c>
      <c r="AK53">
        <f t="shared" si="20"/>
        <v>-0.91929174719933204</v>
      </c>
      <c r="AL53">
        <f t="shared" si="24"/>
        <v>-6.9871119452445258</v>
      </c>
      <c r="AN53">
        <f t="shared" si="27"/>
        <v>0</v>
      </c>
      <c r="AO53">
        <f t="shared" si="27"/>
        <v>0</v>
      </c>
      <c r="AP53">
        <f t="shared" si="27"/>
        <v>-9.1622844131354156E-6</v>
      </c>
      <c r="AQ53">
        <f t="shared" si="27"/>
        <v>-1.6208713896221638E-2</v>
      </c>
      <c r="AR53">
        <f t="shared" si="27"/>
        <v>-1.6217876180634777E-2</v>
      </c>
      <c r="AS53">
        <f t="shared" si="27"/>
        <v>-4.7778823692034306E-3</v>
      </c>
      <c r="AT53">
        <f t="shared" si="27"/>
        <v>-3.180916199078238E-3</v>
      </c>
      <c r="AU53">
        <f t="shared" si="25"/>
        <v>-2.4176674748916445E-2</v>
      </c>
      <c r="AW53">
        <v>50</v>
      </c>
      <c r="AX53">
        <f>IF(Z53&gt;0, (R53*SUMPRODUCT(K53:$K$98, X53:$X$98)-K53*$AZ$3)/Z53, 0)</f>
        <v>-110954.254921762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3.0894476729825052E-3</v>
      </c>
      <c r="L54" s="2">
        <v>51</v>
      </c>
      <c r="M54" s="6">
        <v>0.47611615000000002</v>
      </c>
      <c r="Q54" s="4">
        <f t="shared" si="22"/>
        <v>25</v>
      </c>
      <c r="R54">
        <f t="shared" si="0"/>
        <v>50000</v>
      </c>
      <c r="S54">
        <f t="shared" si="1"/>
        <v>-193016.98567794441</v>
      </c>
      <c r="U54">
        <f t="shared" si="12"/>
        <v>0.47611615000000002</v>
      </c>
      <c r="V54">
        <f t="shared" si="13"/>
        <v>0.01</v>
      </c>
      <c r="W54">
        <f t="shared" si="14"/>
        <v>1.0591681036965659E-4</v>
      </c>
      <c r="X54">
        <f t="shared" si="15"/>
        <v>5.0428703973480969E-5</v>
      </c>
      <c r="Y54">
        <f t="shared" si="16"/>
        <v>1.0591681036965658E-6</v>
      </c>
      <c r="Z54">
        <f t="shared" si="17"/>
        <v>5.4428938292479054E-5</v>
      </c>
      <c r="AB54">
        <f t="shared" si="18"/>
        <v>-11.751920778254801</v>
      </c>
      <c r="AC54">
        <f t="shared" si="19"/>
        <v>-10.505709602865149</v>
      </c>
      <c r="AE54">
        <f t="shared" si="2"/>
        <v>0</v>
      </c>
      <c r="AF54">
        <f t="shared" si="26"/>
        <v>0</v>
      </c>
      <c r="AG54">
        <f t="shared" si="26"/>
        <v>-1.3607234573119764E-3</v>
      </c>
      <c r="AH54">
        <f t="shared" si="4"/>
        <v>-2.5214351986740486</v>
      </c>
      <c r="AI54">
        <f t="shared" si="23"/>
        <v>-2.5227959221313605</v>
      </c>
      <c r="AJ54">
        <f t="shared" si="6"/>
        <v>-1.2462111753896519</v>
      </c>
      <c r="AK54">
        <f t="shared" si="20"/>
        <v>-0.82263445447783612</v>
      </c>
      <c r="AL54">
        <f t="shared" si="24"/>
        <v>-4.5916415519988485</v>
      </c>
      <c r="AN54">
        <f t="shared" si="27"/>
        <v>0</v>
      </c>
      <c r="AO54">
        <f t="shared" si="27"/>
        <v>0</v>
      </c>
      <c r="AP54">
        <f t="shared" si="27"/>
        <v>-4.2038839187651943E-6</v>
      </c>
      <c r="AQ54">
        <f t="shared" si="27"/>
        <v>-7.7898421071197202E-3</v>
      </c>
      <c r="AR54">
        <f t="shared" si="27"/>
        <v>-7.7940459910384851E-3</v>
      </c>
      <c r="AS54">
        <f t="shared" si="27"/>
        <v>-3.8501042158523525E-3</v>
      </c>
      <c r="AT54">
        <f t="shared" si="27"/>
        <v>-2.5414861011017835E-3</v>
      </c>
      <c r="AU54">
        <f t="shared" si="25"/>
        <v>-1.4185636307992621E-2</v>
      </c>
      <c r="AW54">
        <v>51</v>
      </c>
      <c r="AX54">
        <f>IF(Z54&gt;0, (R54*SUMPRODUCT(K54:$K$98, X54:$X$98)-K54*$AZ$3)/Z54, 0)</f>
        <v>-193016.98567794441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2.758435422305808E-3</v>
      </c>
      <c r="L55" s="2">
        <v>52</v>
      </c>
      <c r="M55" s="6">
        <v>0.48788611599999998</v>
      </c>
      <c r="Q55" s="4">
        <f t="shared" si="22"/>
        <v>25</v>
      </c>
      <c r="R55">
        <f t="shared" si="0"/>
        <v>50000</v>
      </c>
      <c r="S55">
        <f t="shared" si="1"/>
        <v>-343450.48516976525</v>
      </c>
      <c r="U55">
        <f t="shared" si="12"/>
        <v>0.48788611599999998</v>
      </c>
      <c r="V55">
        <f t="shared" si="13"/>
        <v>0.01</v>
      </c>
      <c r="W55">
        <f t="shared" si="14"/>
        <v>5.4428938292479054E-5</v>
      </c>
      <c r="X55">
        <f t="shared" si="15"/>
        <v>2.6555123301521278E-5</v>
      </c>
      <c r="Y55">
        <f t="shared" si="16"/>
        <v>5.4428938292479051E-7</v>
      </c>
      <c r="Z55">
        <f t="shared" si="17"/>
        <v>2.7329525608032984E-5</v>
      </c>
      <c r="AB55">
        <f t="shared" si="18"/>
        <v>-10.505709602865149</v>
      </c>
      <c r="AC55">
        <f t="shared" si="19"/>
        <v>-9.3863388295384524</v>
      </c>
      <c r="AE55">
        <f t="shared" si="2"/>
        <v>0</v>
      </c>
      <c r="AF55">
        <f t="shared" si="26"/>
        <v>0</v>
      </c>
      <c r="AG55">
        <f t="shared" si="26"/>
        <v>-6.8323814020082455E-4</v>
      </c>
      <c r="AH55">
        <f t="shared" si="4"/>
        <v>-1.3277561650760639</v>
      </c>
      <c r="AI55">
        <f t="shared" si="23"/>
        <v>-1.3284394032162647</v>
      </c>
      <c r="AJ55">
        <f t="shared" si="6"/>
        <v>-1.1193707733266969</v>
      </c>
      <c r="AK55">
        <f t="shared" si="20"/>
        <v>-0.73539967220056057</v>
      </c>
      <c r="AL55">
        <f t="shared" si="24"/>
        <v>-3.1832098487435223</v>
      </c>
      <c r="AN55">
        <f t="shared" si="27"/>
        <v>0</v>
      </c>
      <c r="AO55">
        <f t="shared" si="27"/>
        <v>0</v>
      </c>
      <c r="AP55">
        <f t="shared" si="27"/>
        <v>-1.8846682878002964E-6</v>
      </c>
      <c r="AQ55">
        <f t="shared" si="27"/>
        <v>-3.6625296379307324E-3</v>
      </c>
      <c r="AR55">
        <f t="shared" si="27"/>
        <v>-3.6644143062185327E-3</v>
      </c>
      <c r="AS55">
        <f t="shared" si="27"/>
        <v>-3.0877119918382061E-3</v>
      </c>
      <c r="AT55">
        <f t="shared" si="27"/>
        <v>-2.0285525053501063E-3</v>
      </c>
      <c r="AU55">
        <f t="shared" si="25"/>
        <v>-8.7806788034068446E-3</v>
      </c>
      <c r="AW55">
        <v>52</v>
      </c>
      <c r="AX55">
        <f>IF(Z55&gt;0, (R55*SUMPRODUCT(K55:$K$98, X55:$X$98)-K55*$AZ$3)/Z55, 0)</f>
        <v>-343450.48516976525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2.4628887699159E-3</v>
      </c>
      <c r="L56" s="2">
        <v>53</v>
      </c>
      <c r="M56" s="6">
        <v>0.500352354</v>
      </c>
      <c r="Q56" s="4">
        <f t="shared" si="22"/>
        <v>25</v>
      </c>
      <c r="R56">
        <f t="shared" si="0"/>
        <v>50000</v>
      </c>
      <c r="S56">
        <f t="shared" si="1"/>
        <v>-626491.51989052875</v>
      </c>
      <c r="U56">
        <f t="shared" si="12"/>
        <v>0.500352354</v>
      </c>
      <c r="V56">
        <f t="shared" si="13"/>
        <v>0.01</v>
      </c>
      <c r="W56">
        <f t="shared" si="14"/>
        <v>2.7329525608032984E-5</v>
      </c>
      <c r="X56">
        <f t="shared" si="15"/>
        <v>1.3674392471682584E-5</v>
      </c>
      <c r="Y56">
        <f t="shared" si="16"/>
        <v>2.7329525608032984E-7</v>
      </c>
      <c r="Z56">
        <f t="shared" si="17"/>
        <v>1.338183788027007E-5</v>
      </c>
      <c r="AB56">
        <f t="shared" si="18"/>
        <v>-9.3863388295384524</v>
      </c>
      <c r="AC56">
        <f t="shared" si="19"/>
        <v>-8.3836079525390481</v>
      </c>
      <c r="AE56">
        <f t="shared" si="2"/>
        <v>0</v>
      </c>
      <c r="AF56">
        <f t="shared" si="26"/>
        <v>0</v>
      </c>
      <c r="AG56">
        <f t="shared" si="26"/>
        <v>-3.3454594700675177E-4</v>
      </c>
      <c r="AH56">
        <f t="shared" si="4"/>
        <v>-0.68371962358412919</v>
      </c>
      <c r="AI56">
        <f t="shared" si="23"/>
        <v>-0.68405416953113596</v>
      </c>
      <c r="AJ56">
        <f t="shared" si="6"/>
        <v>-1.0027308769994043</v>
      </c>
      <c r="AK56">
        <f t="shared" si="20"/>
        <v>-0.65704371806769168</v>
      </c>
      <c r="AL56">
        <f t="shared" si="24"/>
        <v>-2.3438287645982321</v>
      </c>
      <c r="AN56">
        <f t="shared" si="27"/>
        <v>0</v>
      </c>
      <c r="AO56">
        <f t="shared" si="27"/>
        <v>0</v>
      </c>
      <c r="AP56">
        <f t="shared" si="27"/>
        <v>-8.2394945590380872E-7</v>
      </c>
      <c r="AQ56">
        <f t="shared" si="27"/>
        <v>-1.6839253826964782E-3</v>
      </c>
      <c r="AR56">
        <f t="shared" si="27"/>
        <v>-1.6847493321523819E-3</v>
      </c>
      <c r="AS56">
        <f t="shared" si="27"/>
        <v>-2.4696146162097544E-3</v>
      </c>
      <c r="AT56">
        <f t="shared" si="27"/>
        <v>-1.6182255945727067E-3</v>
      </c>
      <c r="AU56">
        <f t="shared" si="25"/>
        <v>-5.7725895429348436E-3</v>
      </c>
      <c r="AW56">
        <v>53</v>
      </c>
      <c r="AX56">
        <f>IF(Z56&gt;0, (R56*SUMPRODUCT(K56:$K$98, X56:$X$98)-K56*$AZ$3)/Z56, 0)</f>
        <v>-626491.51989052875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2.1990078302820534E-3</v>
      </c>
      <c r="L57" s="2">
        <v>54</v>
      </c>
      <c r="M57" s="6">
        <v>0.513549331</v>
      </c>
      <c r="Q57" s="4">
        <f t="shared" si="22"/>
        <v>25</v>
      </c>
      <c r="R57">
        <f t="shared" si="0"/>
        <v>50000</v>
      </c>
      <c r="S57">
        <f t="shared" si="1"/>
        <v>-1174243.7393043386</v>
      </c>
      <c r="U57">
        <f t="shared" si="12"/>
        <v>0.513549331</v>
      </c>
      <c r="V57">
        <f t="shared" si="13"/>
        <v>0.01</v>
      </c>
      <c r="W57">
        <f t="shared" si="14"/>
        <v>1.338183788027007E-5</v>
      </c>
      <c r="X57">
        <f t="shared" si="15"/>
        <v>6.8722338909631526E-6</v>
      </c>
      <c r="Y57">
        <f t="shared" si="16"/>
        <v>1.3381837880270071E-7</v>
      </c>
      <c r="Z57">
        <f t="shared" si="17"/>
        <v>6.3757856105042168E-6</v>
      </c>
      <c r="AB57">
        <f t="shared" si="18"/>
        <v>-8.3836079525390481</v>
      </c>
      <c r="AC57">
        <f t="shared" si="19"/>
        <v>-7.4867263362812668</v>
      </c>
      <c r="AE57">
        <f t="shared" si="2"/>
        <v>0</v>
      </c>
      <c r="AF57">
        <f t="shared" si="26"/>
        <v>0</v>
      </c>
      <c r="AG57">
        <f t="shared" si="26"/>
        <v>-1.5939464026260542E-4</v>
      </c>
      <c r="AH57">
        <f t="shared" si="4"/>
        <v>-0.34361169454815765</v>
      </c>
      <c r="AI57">
        <f t="shared" si="23"/>
        <v>-0.34377108918842025</v>
      </c>
      <c r="AJ57">
        <f t="shared" si="6"/>
        <v>-0.89688161625778129</v>
      </c>
      <c r="AK57">
        <f t="shared" si="20"/>
        <v>-0.58685255667773339</v>
      </c>
      <c r="AL57">
        <f t="shared" si="24"/>
        <v>-1.8275052621239349</v>
      </c>
      <c r="AN57">
        <f t="shared" si="27"/>
        <v>0</v>
      </c>
      <c r="AO57">
        <f t="shared" si="27"/>
        <v>0</v>
      </c>
      <c r="AP57">
        <f t="shared" si="27"/>
        <v>-3.5051006204246038E-7</v>
      </c>
      <c r="AQ57">
        <f t="shared" si="27"/>
        <v>-7.5560480688788387E-4</v>
      </c>
      <c r="AR57">
        <f t="shared" si="27"/>
        <v>-7.5595531694992626E-4</v>
      </c>
      <c r="AS57">
        <f t="shared" si="27"/>
        <v>-1.972249696986885E-3</v>
      </c>
      <c r="AT57">
        <f t="shared" si="27"/>
        <v>-1.2904933673553783E-3</v>
      </c>
      <c r="AU57">
        <f t="shared" si="25"/>
        <v>-4.018698381292189E-3</v>
      </c>
      <c r="AW57">
        <v>54</v>
      </c>
      <c r="AX57">
        <f>IF(Z57&gt;0, (R57*SUMPRODUCT(K57:$K$98, X57:$X$98)-K57*$AZ$3)/Z57, 0)</f>
        <v>-1174243.7393043386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1.9633998484661188E-3</v>
      </c>
      <c r="L58" s="2">
        <v>55</v>
      </c>
      <c r="M58" s="6">
        <v>0.52698988800000002</v>
      </c>
      <c r="Q58" s="4">
        <f t="shared" si="22"/>
        <v>25</v>
      </c>
      <c r="R58">
        <f t="shared" si="0"/>
        <v>50000</v>
      </c>
      <c r="S58">
        <f t="shared" si="1"/>
        <v>-2264590.3729485632</v>
      </c>
      <c r="U58">
        <f t="shared" si="12"/>
        <v>0.52698988800000002</v>
      </c>
      <c r="V58">
        <f t="shared" si="13"/>
        <v>0.01</v>
      </c>
      <c r="W58">
        <f t="shared" si="14"/>
        <v>6.3757856105042168E-6</v>
      </c>
      <c r="X58">
        <f t="shared" si="15"/>
        <v>3.3599745447916289E-6</v>
      </c>
      <c r="Y58">
        <f t="shared" si="16"/>
        <v>6.3757856105042172E-8</v>
      </c>
      <c r="Z58">
        <f t="shared" si="17"/>
        <v>2.9520532096075459E-6</v>
      </c>
      <c r="AB58">
        <f t="shared" si="18"/>
        <v>-7.4867263362812668</v>
      </c>
      <c r="AC58">
        <f t="shared" si="19"/>
        <v>-6.685191278909155</v>
      </c>
      <c r="AE58">
        <f t="shared" si="2"/>
        <v>0</v>
      </c>
      <c r="AF58">
        <f t="shared" si="26"/>
        <v>0</v>
      </c>
      <c r="AG58">
        <f t="shared" si="26"/>
        <v>-7.380133024018865E-5</v>
      </c>
      <c r="AH58">
        <f t="shared" si="4"/>
        <v>-0.16799872723958145</v>
      </c>
      <c r="AI58">
        <f t="shared" si="23"/>
        <v>-0.16807252856982163</v>
      </c>
      <c r="AJ58">
        <f t="shared" si="6"/>
        <v>-0.80153505737211184</v>
      </c>
      <c r="AK58">
        <f t="shared" si="20"/>
        <v>-0.52407084353968869</v>
      </c>
      <c r="AL58">
        <f t="shared" si="24"/>
        <v>-1.4936784294816223</v>
      </c>
      <c r="AN58">
        <f t="shared" si="27"/>
        <v>0</v>
      </c>
      <c r="AO58">
        <f t="shared" si="27"/>
        <v>0</v>
      </c>
      <c r="AP58">
        <f t="shared" si="27"/>
        <v>-1.4490152061018439E-7</v>
      </c>
      <c r="AQ58">
        <f t="shared" si="27"/>
        <v>-3.2984867560469506E-4</v>
      </c>
      <c r="AR58">
        <f t="shared" si="27"/>
        <v>-3.2999357712530522E-4</v>
      </c>
      <c r="AS58">
        <f t="shared" si="27"/>
        <v>-1.5737338101846862E-3</v>
      </c>
      <c r="AT58">
        <f t="shared" si="27"/>
        <v>-1.0289606147913359E-3</v>
      </c>
      <c r="AU58">
        <f t="shared" si="25"/>
        <v>-2.9326880021013275E-3</v>
      </c>
      <c r="AW58">
        <v>55</v>
      </c>
      <c r="AX58">
        <f>IF(Z58&gt;0, (R58*SUMPRODUCT(K58:$K$98, X58:$X$98)-K58*$AZ$3)/Z58, 0)</f>
        <v>-2264590.3729485632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1.7530355789876059E-3</v>
      </c>
      <c r="L59" s="2">
        <v>56</v>
      </c>
      <c r="M59" s="6">
        <v>0.54103594799999999</v>
      </c>
      <c r="Q59" s="4">
        <f t="shared" si="22"/>
        <v>25</v>
      </c>
      <c r="R59">
        <f t="shared" si="0"/>
        <v>50000</v>
      </c>
      <c r="S59">
        <f t="shared" si="1"/>
        <v>-4503805.9010950839</v>
      </c>
      <c r="U59">
        <f t="shared" si="12"/>
        <v>0.54103594799999999</v>
      </c>
      <c r="V59">
        <f t="shared" si="13"/>
        <v>0.01</v>
      </c>
      <c r="W59">
        <f t="shared" si="14"/>
        <v>2.9520532096075459E-6</v>
      </c>
      <c r="X59">
        <f t="shared" si="15"/>
        <v>1.5971669068064613E-6</v>
      </c>
      <c r="Y59">
        <f t="shared" si="16"/>
        <v>2.952053209607546E-8</v>
      </c>
      <c r="Z59">
        <f t="shared" si="17"/>
        <v>1.3253657707050092E-6</v>
      </c>
      <c r="AB59">
        <f t="shared" si="18"/>
        <v>-6.685191278909155</v>
      </c>
      <c r="AC59">
        <f t="shared" si="19"/>
        <v>-5.9691901792106545</v>
      </c>
      <c r="AE59">
        <f t="shared" si="2"/>
        <v>0</v>
      </c>
      <c r="AF59">
        <f t="shared" si="26"/>
        <v>0</v>
      </c>
      <c r="AG59">
        <f t="shared" si="26"/>
        <v>-3.3134144267625229E-5</v>
      </c>
      <c r="AH59">
        <f t="shared" si="4"/>
        <v>-7.9858345340323059E-2</v>
      </c>
      <c r="AI59">
        <f t="shared" si="23"/>
        <v>-7.9891479484590688E-2</v>
      </c>
      <c r="AJ59">
        <f t="shared" si="6"/>
        <v>-0.71600109969850045</v>
      </c>
      <c r="AK59">
        <f t="shared" si="20"/>
        <v>-0.46796338952364092</v>
      </c>
      <c r="AL59">
        <f t="shared" si="24"/>
        <v>-1.2638559687067321</v>
      </c>
      <c r="AN59">
        <f t="shared" si="27"/>
        <v>0</v>
      </c>
      <c r="AO59">
        <f t="shared" si="27"/>
        <v>0</v>
      </c>
      <c r="AP59">
        <f t="shared" si="27"/>
        <v>-5.8085333780455255E-8</v>
      </c>
      <c r="AQ59">
        <f t="shared" si="27"/>
        <v>-1.3999452066066541E-4</v>
      </c>
      <c r="AR59">
        <f t="shared" si="27"/>
        <v>-1.4005260599444589E-4</v>
      </c>
      <c r="AS59">
        <f t="shared" si="27"/>
        <v>-1.2551754023657233E-3</v>
      </c>
      <c r="AT59">
        <f t="shared" si="27"/>
        <v>-8.2035647149857841E-4</v>
      </c>
      <c r="AU59">
        <f t="shared" si="25"/>
        <v>-2.2155844798587478E-3</v>
      </c>
      <c r="AW59">
        <v>56</v>
      </c>
      <c r="AX59">
        <f>IF(Z59&gt;0, (R59*SUMPRODUCT(K59:$K$98, X59:$X$98)-K59*$AZ$3)/Z59, 0)</f>
        <v>-4503805.9010950839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1.5652103383817909E-3</v>
      </c>
      <c r="L60" s="2">
        <v>57</v>
      </c>
      <c r="M60" s="6">
        <v>0.55517679799999997</v>
      </c>
      <c r="Q60" s="4">
        <f t="shared" si="22"/>
        <v>25</v>
      </c>
      <c r="R60">
        <f t="shared" si="0"/>
        <v>50000</v>
      </c>
      <c r="S60">
        <f t="shared" si="1"/>
        <v>-9248223.0231432132</v>
      </c>
      <c r="U60">
        <f t="shared" si="12"/>
        <v>0.55517679799999997</v>
      </c>
      <c r="V60">
        <f t="shared" si="13"/>
        <v>0.01</v>
      </c>
      <c r="W60">
        <f t="shared" si="14"/>
        <v>1.3253657707050092E-6</v>
      </c>
      <c r="X60">
        <f t="shared" si="15"/>
        <v>7.3581232475880921E-7</v>
      </c>
      <c r="Y60">
        <f t="shared" si="16"/>
        <v>1.3253657707050093E-8</v>
      </c>
      <c r="Z60">
        <f t="shared" si="17"/>
        <v>5.7629978823914987E-7</v>
      </c>
      <c r="AB60">
        <f t="shared" si="18"/>
        <v>-5.9691901792106545</v>
      </c>
      <c r="AC60">
        <f t="shared" si="19"/>
        <v>-5.3297489698258644</v>
      </c>
      <c r="AE60">
        <f t="shared" si="2"/>
        <v>0</v>
      </c>
      <c r="AF60">
        <f t="shared" si="26"/>
        <v>0</v>
      </c>
      <c r="AG60">
        <f t="shared" si="26"/>
        <v>-1.4407494705978747E-5</v>
      </c>
      <c r="AH60">
        <f t="shared" si="4"/>
        <v>-3.6790616237940457E-2</v>
      </c>
      <c r="AI60">
        <f t="shared" si="23"/>
        <v>-3.6805023732646436E-2</v>
      </c>
      <c r="AJ60">
        <f t="shared" si="6"/>
        <v>-0.6394412093847901</v>
      </c>
      <c r="AK60">
        <f t="shared" si="20"/>
        <v>-0.41784331254474588</v>
      </c>
      <c r="AL60">
        <f t="shared" si="24"/>
        <v>-1.0940895456621824</v>
      </c>
      <c r="AN60">
        <f t="shared" si="27"/>
        <v>0</v>
      </c>
      <c r="AO60">
        <f t="shared" si="27"/>
        <v>0</v>
      </c>
      <c r="AP60">
        <f t="shared" si="27"/>
        <v>-2.2550759663978858E-8</v>
      </c>
      <c r="AQ60">
        <f t="shared" si="27"/>
        <v>-5.7585052891061395E-5</v>
      </c>
      <c r="AR60">
        <f t="shared" si="27"/>
        <v>-5.7607603650725373E-5</v>
      </c>
      <c r="AS60">
        <f t="shared" si="27"/>
        <v>-1.000859991716429E-3</v>
      </c>
      <c r="AT60">
        <f t="shared" si="27"/>
        <v>-6.5401267261873018E-4</v>
      </c>
      <c r="AU60">
        <f t="shared" si="25"/>
        <v>-1.7124802679858845E-3</v>
      </c>
      <c r="AW60">
        <v>57</v>
      </c>
      <c r="AX60">
        <f>IF(Z60&gt;0, (R60*SUMPRODUCT(K60:$K$98, X60:$X$98)-K60*$AZ$3)/Z60, 0)</f>
        <v>-9248223.0231432132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1.3975092306980274E-3</v>
      </c>
      <c r="L61" s="2">
        <v>58</v>
      </c>
      <c r="M61" s="6">
        <v>0.56908613200000002</v>
      </c>
      <c r="Q61" s="4">
        <f t="shared" si="22"/>
        <v>25</v>
      </c>
      <c r="R61">
        <f t="shared" si="0"/>
        <v>50000</v>
      </c>
      <c r="S61">
        <f t="shared" si="1"/>
        <v>-19617848.175384544</v>
      </c>
      <c r="U61">
        <f t="shared" si="12"/>
        <v>0.56908613200000002</v>
      </c>
      <c r="V61">
        <f t="shared" si="13"/>
        <v>0.01</v>
      </c>
      <c r="W61">
        <f t="shared" si="14"/>
        <v>5.7629978823914987E-7</v>
      </c>
      <c r="X61">
        <f t="shared" si="15"/>
        <v>3.2796421736143688E-7</v>
      </c>
      <c r="Y61">
        <f t="shared" si="16"/>
        <v>5.7629978823914988E-9</v>
      </c>
      <c r="Z61">
        <f t="shared" si="17"/>
        <v>2.4257257299532152E-7</v>
      </c>
      <c r="AB61">
        <f t="shared" si="18"/>
        <v>-5.3297489698258644</v>
      </c>
      <c r="AC61">
        <f t="shared" si="19"/>
        <v>-4.7587519085346024</v>
      </c>
      <c r="AE61">
        <f t="shared" si="2"/>
        <v>0</v>
      </c>
      <c r="AF61">
        <f t="shared" si="26"/>
        <v>0</v>
      </c>
      <c r="AG61">
        <f t="shared" si="26"/>
        <v>-6.0643143248830382E-6</v>
      </c>
      <c r="AH61">
        <f t="shared" si="4"/>
        <v>-1.6398210868071843E-2</v>
      </c>
      <c r="AI61">
        <f t="shared" si="23"/>
        <v>-1.6404275182396726E-2</v>
      </c>
      <c r="AJ61">
        <f t="shared" si="6"/>
        <v>-0.57099706129126204</v>
      </c>
      <c r="AK61">
        <f t="shared" si="20"/>
        <v>-0.37308242788781054</v>
      </c>
      <c r="AL61">
        <f t="shared" si="24"/>
        <v>-0.96048376436146932</v>
      </c>
      <c r="AN61">
        <f t="shared" si="27"/>
        <v>0</v>
      </c>
      <c r="AO61">
        <f t="shared" si="27"/>
        <v>0</v>
      </c>
      <c r="AP61">
        <f t="shared" si="27"/>
        <v>-8.4749352468783228E-9</v>
      </c>
      <c r="AQ61">
        <f t="shared" si="27"/>
        <v>-2.2916651055063114E-5</v>
      </c>
      <c r="AR61">
        <f t="shared" si="27"/>
        <v>-2.292512599030999E-5</v>
      </c>
      <c r="AS61">
        <f t="shared" si="27"/>
        <v>-7.9797366385598602E-4</v>
      </c>
      <c r="AT61">
        <f t="shared" si="27"/>
        <v>-5.2138613678444638E-4</v>
      </c>
      <c r="AU61">
        <f t="shared" si="25"/>
        <v>-1.3422849266307424E-3</v>
      </c>
      <c r="AW61">
        <v>58</v>
      </c>
      <c r="AX61">
        <f>IF(Z61&gt;0, (R61*SUMPRODUCT(K61:$K$98, X61:$X$98)-K61*$AZ$3)/Z61, 0)</f>
        <v>-19617848.175384544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1.2477760988375245E-3</v>
      </c>
      <c r="L62" s="2">
        <v>59</v>
      </c>
      <c r="M62" s="6">
        <v>0.58332808999999997</v>
      </c>
      <c r="Q62" s="4">
        <f t="shared" si="22"/>
        <v>25</v>
      </c>
      <c r="R62">
        <f t="shared" si="0"/>
        <v>50000</v>
      </c>
      <c r="S62">
        <f t="shared" si="1"/>
        <v>-43071610.441598788</v>
      </c>
      <c r="U62">
        <f t="shared" si="12"/>
        <v>0.58332808999999997</v>
      </c>
      <c r="V62">
        <f t="shared" si="13"/>
        <v>0.01</v>
      </c>
      <c r="W62">
        <f t="shared" si="14"/>
        <v>2.4257257299532152E-7</v>
      </c>
      <c r="X62">
        <f t="shared" si="15"/>
        <v>1.4149939569174647E-7</v>
      </c>
      <c r="Y62">
        <f t="shared" si="16"/>
        <v>2.4257257299532153E-9</v>
      </c>
      <c r="Z62">
        <f t="shared" si="17"/>
        <v>9.8647451573621834E-8</v>
      </c>
      <c r="AB62">
        <f t="shared" si="18"/>
        <v>-4.7587519085346024</v>
      </c>
      <c r="AC62">
        <f t="shared" si="19"/>
        <v>-4.2489046052355208</v>
      </c>
      <c r="AE62">
        <f t="shared" si="2"/>
        <v>0</v>
      </c>
      <c r="AF62">
        <f t="shared" si="26"/>
        <v>0</v>
      </c>
      <c r="AG62">
        <f t="shared" si="26"/>
        <v>-2.4661862893405457E-6</v>
      </c>
      <c r="AH62">
        <f t="shared" si="4"/>
        <v>-7.0749697845873235E-3</v>
      </c>
      <c r="AI62">
        <f t="shared" si="23"/>
        <v>-7.0774359708766638E-3</v>
      </c>
      <c r="AJ62">
        <f t="shared" si="6"/>
        <v>-0.50984730329908157</v>
      </c>
      <c r="AK62">
        <f t="shared" si="20"/>
        <v>-0.33311263359742221</v>
      </c>
      <c r="AL62">
        <f t="shared" si="24"/>
        <v>-0.85003737286738046</v>
      </c>
      <c r="AN62">
        <f t="shared" si="27"/>
        <v>0</v>
      </c>
      <c r="AO62">
        <f t="shared" si="27"/>
        <v>0</v>
      </c>
      <c r="AP62">
        <f t="shared" si="27"/>
        <v>-3.0772483071199366E-9</v>
      </c>
      <c r="AQ62">
        <f t="shared" si="27"/>
        <v>-8.827978197205732E-6</v>
      </c>
      <c r="AR62">
        <f t="shared" si="27"/>
        <v>-8.8310554455128514E-6</v>
      </c>
      <c r="AS62">
        <f t="shared" si="27"/>
        <v>-6.3617527911336014E-4</v>
      </c>
      <c r="AT62">
        <f t="shared" si="27"/>
        <v>-4.1564998242368519E-4</v>
      </c>
      <c r="AU62">
        <f t="shared" si="25"/>
        <v>-1.0606563169825581E-3</v>
      </c>
      <c r="AW62">
        <v>59</v>
      </c>
      <c r="AX62">
        <f>IF(Z62&gt;0, (R62*SUMPRODUCT(K62:$K$98, X62:$X$98)-K62*$AZ$3)/Z62, 0)</f>
        <v>-43071610.441598788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1.114085802533504E-3</v>
      </c>
      <c r="L63" s="2">
        <v>60</v>
      </c>
      <c r="M63" s="6">
        <v>0.59781937299999999</v>
      </c>
      <c r="Q63" s="4">
        <f t="shared" si="22"/>
        <v>25</v>
      </c>
      <c r="R63">
        <f t="shared" si="0"/>
        <v>50000</v>
      </c>
      <c r="S63">
        <f t="shared" si="1"/>
        <v>-98059074.795674175</v>
      </c>
      <c r="U63">
        <f t="shared" si="12"/>
        <v>0.59781937299999999</v>
      </c>
      <c r="V63">
        <f t="shared" si="13"/>
        <v>0.01</v>
      </c>
      <c r="W63">
        <f t="shared" si="14"/>
        <v>9.8647451573621834E-8</v>
      </c>
      <c r="X63">
        <f t="shared" si="15"/>
        <v>5.8973357647790469E-8</v>
      </c>
      <c r="Y63">
        <f t="shared" si="16"/>
        <v>9.8647451573621841E-10</v>
      </c>
      <c r="Z63">
        <f t="shared" si="17"/>
        <v>3.8687619410095147E-8</v>
      </c>
      <c r="AB63">
        <f t="shared" si="18"/>
        <v>-4.2489046052355208</v>
      </c>
      <c r="AC63">
        <f t="shared" si="19"/>
        <v>-3.7936721654010959</v>
      </c>
      <c r="AE63">
        <f t="shared" si="2"/>
        <v>0</v>
      </c>
      <c r="AF63">
        <f t="shared" si="26"/>
        <v>0</v>
      </c>
      <c r="AG63">
        <f t="shared" si="26"/>
        <v>-9.6719048525237869E-7</v>
      </c>
      <c r="AH63">
        <f t="shared" si="4"/>
        <v>-2.9486678823895233E-3</v>
      </c>
      <c r="AI63">
        <f t="shared" si="23"/>
        <v>-2.9496350728747756E-3</v>
      </c>
      <c r="AJ63">
        <f t="shared" si="6"/>
        <v>-0.45523243983442496</v>
      </c>
      <c r="AK63">
        <f t="shared" si="20"/>
        <v>-0.2974233223664865</v>
      </c>
      <c r="AL63">
        <f t="shared" si="24"/>
        <v>-0.75560539727378617</v>
      </c>
      <c r="AN63">
        <f t="shared" si="27"/>
        <v>0</v>
      </c>
      <c r="AO63">
        <f t="shared" si="27"/>
        <v>0</v>
      </c>
      <c r="AP63">
        <f t="shared" si="27"/>
        <v>-1.0775331879651655E-9</v>
      </c>
      <c r="AQ63">
        <f t="shared" si="27"/>
        <v>-3.2850690241566998E-6</v>
      </c>
      <c r="AR63">
        <f t="shared" si="27"/>
        <v>-3.2861465573446649E-6</v>
      </c>
      <c r="AS63">
        <f t="shared" si="27"/>
        <v>-5.0716799807222035E-4</v>
      </c>
      <c r="AT63">
        <f t="shared" si="27"/>
        <v>-3.3135510079084819E-4</v>
      </c>
      <c r="AU63">
        <f t="shared" si="25"/>
        <v>-8.4180924542041316E-4</v>
      </c>
      <c r="AW63">
        <v>60</v>
      </c>
      <c r="AX63">
        <f>IF(Z63&gt;0, (R63*SUMPRODUCT(K63:$K$98, X63:$X$98)-K63*$AZ$3)/Z63, 0)</f>
        <v>-98059074.795674175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9.9471946654777136E-4</v>
      </c>
      <c r="L64" s="2">
        <v>61</v>
      </c>
      <c r="M64" s="6">
        <v>0.61246634</v>
      </c>
      <c r="Q64" s="4">
        <f t="shared" si="22"/>
        <v>25</v>
      </c>
      <c r="R64">
        <f t="shared" si="0"/>
        <v>50000</v>
      </c>
      <c r="S64">
        <f t="shared" si="1"/>
        <v>-231907311.88038656</v>
      </c>
      <c r="U64">
        <f t="shared" si="12"/>
        <v>0.61246634</v>
      </c>
      <c r="V64">
        <f t="shared" si="13"/>
        <v>0.01</v>
      </c>
      <c r="W64">
        <f t="shared" si="14"/>
        <v>3.8687619410095147E-8</v>
      </c>
      <c r="X64">
        <f t="shared" si="15"/>
        <v>2.3694864663413933E-8</v>
      </c>
      <c r="Y64">
        <f t="shared" si="16"/>
        <v>3.8687619410095147E-10</v>
      </c>
      <c r="Z64">
        <f t="shared" si="17"/>
        <v>1.4605878552580261E-8</v>
      </c>
      <c r="AB64">
        <f t="shared" si="18"/>
        <v>-3.7936721654010959</v>
      </c>
      <c r="AC64">
        <f t="shared" si="19"/>
        <v>-3.3872100327802799</v>
      </c>
      <c r="AE64">
        <f t="shared" si="2"/>
        <v>0</v>
      </c>
      <c r="AF64">
        <f t="shared" si="26"/>
        <v>0</v>
      </c>
      <c r="AG64">
        <f t="shared" si="26"/>
        <v>-3.6514696381450652E-7</v>
      </c>
      <c r="AH64">
        <f t="shared" si="4"/>
        <v>-1.1847432331706968E-3</v>
      </c>
      <c r="AI64">
        <f t="shared" si="23"/>
        <v>-1.1851083801345114E-3</v>
      </c>
      <c r="AJ64">
        <f t="shared" si="6"/>
        <v>-0.40646213262081599</v>
      </c>
      <c r="AK64">
        <f t="shared" si="20"/>
        <v>-0.26555705157807674</v>
      </c>
      <c r="AL64">
        <f t="shared" si="24"/>
        <v>-0.67320429257902725</v>
      </c>
      <c r="AN64">
        <f t="shared" si="27"/>
        <v>0</v>
      </c>
      <c r="AO64">
        <f t="shared" si="27"/>
        <v>0</v>
      </c>
      <c r="AP64">
        <f t="shared" si="27"/>
        <v>-3.6321879305710429E-10</v>
      </c>
      <c r="AQ64">
        <f t="shared" si="27"/>
        <v>-1.1784871568956374E-6</v>
      </c>
      <c r="AR64">
        <f t="shared" si="27"/>
        <v>-1.1788503756886947E-6</v>
      </c>
      <c r="AS64">
        <f t="shared" si="27"/>
        <v>-4.0431579573244758E-4</v>
      </c>
      <c r="AT64">
        <f t="shared" si="27"/>
        <v>-2.6415476868374351E-4</v>
      </c>
      <c r="AU64">
        <f t="shared" si="25"/>
        <v>-6.696494147918798E-4</v>
      </c>
      <c r="AW64">
        <v>61</v>
      </c>
      <c r="AX64">
        <f>IF(Z64&gt;0, (R64*SUMPRODUCT(K64:$K$98, X64:$X$98)-K64*$AZ$3)/Z64, 0)</f>
        <v>-231907311.88038656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8.8814238084622432E-4</v>
      </c>
      <c r="L65" s="2">
        <v>62</v>
      </c>
      <c r="M65" s="6">
        <v>0.62717650000000003</v>
      </c>
      <c r="Q65" s="4">
        <f t="shared" si="22"/>
        <v>25</v>
      </c>
      <c r="R65">
        <f t="shared" si="0"/>
        <v>50000</v>
      </c>
      <c r="S65">
        <f t="shared" si="1"/>
        <v>-570691169.43114066</v>
      </c>
      <c r="U65">
        <f t="shared" si="12"/>
        <v>0.62717650000000003</v>
      </c>
      <c r="V65">
        <f t="shared" si="13"/>
        <v>0.01</v>
      </c>
      <c r="W65">
        <f t="shared" si="14"/>
        <v>1.4605878552580261E-8</v>
      </c>
      <c r="X65">
        <f t="shared" si="15"/>
        <v>9.1604637900323541E-9</v>
      </c>
      <c r="Y65">
        <f t="shared" si="16"/>
        <v>1.460587855258026E-10</v>
      </c>
      <c r="Z65">
        <f t="shared" si="17"/>
        <v>5.2993559770221048E-9</v>
      </c>
      <c r="AB65">
        <f t="shared" si="18"/>
        <v>-3.3872100327802799</v>
      </c>
      <c r="AC65">
        <f t="shared" si="19"/>
        <v>-3.0242956597586499</v>
      </c>
      <c r="AE65">
        <f t="shared" si="2"/>
        <v>0</v>
      </c>
      <c r="AF65">
        <f t="shared" si="26"/>
        <v>0</v>
      </c>
      <c r="AG65">
        <f t="shared" si="26"/>
        <v>-1.3248389942555262E-7</v>
      </c>
      <c r="AH65">
        <f t="shared" si="4"/>
        <v>-4.5802318950161769E-4</v>
      </c>
      <c r="AI65">
        <f t="shared" si="23"/>
        <v>-4.5815567340104323E-4</v>
      </c>
      <c r="AJ65">
        <f t="shared" si="6"/>
        <v>-0.36291437302162999</v>
      </c>
      <c r="AK65">
        <f t="shared" si="20"/>
        <v>-0.23710470229461961</v>
      </c>
      <c r="AL65">
        <f t="shared" si="24"/>
        <v>-0.60047723098965067</v>
      </c>
      <c r="AN65">
        <f t="shared" si="27"/>
        <v>0</v>
      </c>
      <c r="AO65">
        <f t="shared" si="27"/>
        <v>0</v>
      </c>
      <c r="AP65">
        <f t="shared" si="27"/>
        <v>-1.1766456585960204E-10</v>
      </c>
      <c r="AQ65">
        <f t="shared" si="27"/>
        <v>-4.0678980600674809E-7</v>
      </c>
      <c r="AR65">
        <f t="shared" si="27"/>
        <v>-4.0690747057260768E-7</v>
      </c>
      <c r="AS65">
        <f t="shared" si="27"/>
        <v>-3.223196352987452E-4</v>
      </c>
      <c r="AT65">
        <f t="shared" si="27"/>
        <v>-2.1058273480577868E-4</v>
      </c>
      <c r="AU65">
        <f t="shared" si="25"/>
        <v>-5.3330927757509652E-4</v>
      </c>
      <c r="AW65">
        <v>62</v>
      </c>
      <c r="AX65">
        <f>IF(Z65&gt;0, (R65*SUMPRODUCT(K65:$K$98, X65:$X$98)-K65*$AZ$3)/Z65, 0)</f>
        <v>-570691169.43114066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7.9298426861270028E-4</v>
      </c>
      <c r="L66" s="2">
        <v>63</v>
      </c>
      <c r="M66" s="6">
        <v>0.64196478899999998</v>
      </c>
      <c r="Q66" s="4">
        <f t="shared" si="22"/>
        <v>25</v>
      </c>
      <c r="R66">
        <f t="shared" si="0"/>
        <v>50000</v>
      </c>
      <c r="S66">
        <f t="shared" si="1"/>
        <v>-1464063794.2993987</v>
      </c>
      <c r="U66">
        <f t="shared" si="12"/>
        <v>0.64196478899999998</v>
      </c>
      <c r="V66">
        <f t="shared" si="13"/>
        <v>0.01</v>
      </c>
      <c r="W66">
        <f t="shared" si="14"/>
        <v>5.2993559770221048E-9</v>
      </c>
      <c r="X66">
        <f t="shared" si="15"/>
        <v>3.4019999416248844E-9</v>
      </c>
      <c r="Y66">
        <f t="shared" si="16"/>
        <v>5.2993559770221048E-11</v>
      </c>
      <c r="Z66">
        <f t="shared" si="17"/>
        <v>1.8443624756269994E-9</v>
      </c>
      <c r="AB66">
        <f t="shared" si="18"/>
        <v>-3.0242956597586499</v>
      </c>
      <c r="AC66">
        <f t="shared" si="19"/>
        <v>-2.7002643241298969</v>
      </c>
      <c r="AE66">
        <f t="shared" si="2"/>
        <v>0</v>
      </c>
      <c r="AF66">
        <f t="shared" si="26"/>
        <v>0</v>
      </c>
      <c r="AG66">
        <f t="shared" si="26"/>
        <v>-4.6109061890674986E-8</v>
      </c>
      <c r="AH66">
        <f t="shared" si="4"/>
        <v>-1.7009999708124423E-4</v>
      </c>
      <c r="AI66">
        <f t="shared" si="23"/>
        <v>-1.701461061431349E-4</v>
      </c>
      <c r="AJ66">
        <f t="shared" si="6"/>
        <v>-0.32403133562875297</v>
      </c>
      <c r="AK66">
        <f t="shared" si="20"/>
        <v>-0.21170069618310552</v>
      </c>
      <c r="AL66">
        <f t="shared" si="24"/>
        <v>-0.53590217791800165</v>
      </c>
      <c r="AN66">
        <f t="shared" si="27"/>
        <v>0</v>
      </c>
      <c r="AO66">
        <f t="shared" si="27"/>
        <v>0</v>
      </c>
      <c r="AP66">
        <f t="shared" si="27"/>
        <v>-3.6563760719794636E-11</v>
      </c>
      <c r="AQ66">
        <f t="shared" si="27"/>
        <v>-1.348866217764929E-7</v>
      </c>
      <c r="AR66">
        <f t="shared" si="27"/>
        <v>-1.3492318553721271E-7</v>
      </c>
      <c r="AS66">
        <f t="shared" si="27"/>
        <v>-2.5695175169116309E-4</v>
      </c>
      <c r="AT66">
        <f t="shared" si="27"/>
        <v>-1.6787532172755939E-4</v>
      </c>
      <c r="AU66">
        <f t="shared" si="25"/>
        <v>-4.2496199660425974E-4</v>
      </c>
      <c r="AW66">
        <v>63</v>
      </c>
      <c r="AX66">
        <f>IF(Z66&gt;0, (R66*SUMPRODUCT(K66:$K$98, X66:$X$98)-K66*$AZ$3)/Z66, 0)</f>
        <v>-1464063794.2993987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7.0802166840419666E-4</v>
      </c>
      <c r="L67" s="2">
        <v>64</v>
      </c>
      <c r="M67" s="6">
        <v>0.65685820900000003</v>
      </c>
      <c r="Q67" s="4">
        <f t="shared" si="22"/>
        <v>25</v>
      </c>
      <c r="R67">
        <f t="shared" ref="R67:R79" si="28">$C$6</f>
        <v>50000</v>
      </c>
      <c r="S67">
        <f t="shared" ref="S67:S79" si="29">AX67</f>
        <v>-3923854386.9322386</v>
      </c>
      <c r="U67">
        <f t="shared" si="12"/>
        <v>0.65685820900000003</v>
      </c>
      <c r="V67">
        <f t="shared" si="13"/>
        <v>0.01</v>
      </c>
      <c r="W67">
        <f t="shared" si="14"/>
        <v>1.8443624756269994E-9</v>
      </c>
      <c r="X67">
        <f t="shared" si="15"/>
        <v>1.2114846324871569E-9</v>
      </c>
      <c r="Y67">
        <f t="shared" si="16"/>
        <v>1.8443624756269994E-11</v>
      </c>
      <c r="Z67">
        <f t="shared" si="17"/>
        <v>6.1443421838357245E-10</v>
      </c>
      <c r="AB67">
        <f t="shared" si="18"/>
        <v>-2.7002643241298969</v>
      </c>
      <c r="AC67">
        <f t="shared" si="19"/>
        <v>-2.4109504032856619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-1.5360855459589312E-8</v>
      </c>
      <c r="AH67">
        <f t="shared" ref="AH67:AH79" si="32">-X67*R67</f>
        <v>-6.0574231624357843E-5</v>
      </c>
      <c r="AI67">
        <f t="shared" si="23"/>
        <v>-6.058959247981743E-5</v>
      </c>
      <c r="AJ67">
        <f t="shared" ref="AJ67:AJ79" si="33">AB67-AC67</f>
        <v>-0.28931392084423502</v>
      </c>
      <c r="AK67">
        <f t="shared" si="20"/>
        <v>-0.18901850268909282</v>
      </c>
      <c r="AL67">
        <f t="shared" si="24"/>
        <v>-0.47839301312580768</v>
      </c>
      <c r="AN67">
        <f t="shared" ref="AN67:AT79" si="34">AE67*$K67</f>
        <v>0</v>
      </c>
      <c r="AO67">
        <f t="shared" si="34"/>
        <v>0</v>
      </c>
      <c r="AP67">
        <f t="shared" si="34"/>
        <v>-1.0875818510614138E-11</v>
      </c>
      <c r="AQ67">
        <f t="shared" si="34"/>
        <v>-4.2887868536980095E-8</v>
      </c>
      <c r="AR67">
        <f t="shared" si="34"/>
        <v>-4.2898744355490705E-8</v>
      </c>
      <c r="AS67">
        <f t="shared" si="34"/>
        <v>-2.0484052492869496E-4</v>
      </c>
      <c r="AT67">
        <f t="shared" si="34"/>
        <v>-1.3382919563319462E-4</v>
      </c>
      <c r="AU67">
        <f t="shared" si="25"/>
        <v>-3.3871261930624509E-4</v>
      </c>
      <c r="AW67">
        <v>64</v>
      </c>
      <c r="AX67">
        <f>IF(Z67&gt;0, (R67*SUMPRODUCT(K67:$K$98, X67:$X$98)-K67*$AZ$3)/Z67, 0)</f>
        <v>-3923854386.9322386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5">G68+$C$9</f>
        <v>0.12000000000000001</v>
      </c>
      <c r="I68" s="5">
        <f t="shared" ref="I68:I79" si="36">1+H68</f>
        <v>1.1200000000000001</v>
      </c>
      <c r="J68">
        <f t="shared" ref="J68:J79" si="37">1/I68</f>
        <v>0.89285714285714279</v>
      </c>
      <c r="K68">
        <f t="shared" si="21"/>
        <v>6.3216220393231843E-4</v>
      </c>
      <c r="L68" s="2">
        <v>65</v>
      </c>
      <c r="M68" s="6">
        <v>0.67177231000000004</v>
      </c>
      <c r="Q68" s="4">
        <f t="shared" si="22"/>
        <v>25</v>
      </c>
      <c r="R68">
        <f t="shared" si="28"/>
        <v>50000</v>
      </c>
      <c r="S68">
        <f t="shared" si="29"/>
        <v>-11009228882.76416</v>
      </c>
      <c r="U68">
        <f t="shared" ref="U68:U79" si="38">M68</f>
        <v>0.67177231000000004</v>
      </c>
      <c r="V68">
        <f t="shared" ref="V68:V79" si="39">$C$10</f>
        <v>0.01</v>
      </c>
      <c r="W68">
        <f t="shared" ref="W68:W79" si="40">Z67</f>
        <v>6.1443421838357245E-10</v>
      </c>
      <c r="X68">
        <f t="shared" ref="X68:X79" si="41">U68*W68</f>
        <v>4.1275989422657695E-10</v>
      </c>
      <c r="Y68">
        <f t="shared" ref="Y68:Y79" si="42">V68*W68</f>
        <v>6.1443421838357245E-12</v>
      </c>
      <c r="Z68">
        <f t="shared" ref="Z68:Z79" si="43">MAX(0, W68-X68-Y68)</f>
        <v>1.9552998197315977E-10</v>
      </c>
      <c r="AB68">
        <f t="shared" ref="AB68:AB79" si="44">AC67</f>
        <v>-2.4109504032856619</v>
      </c>
      <c r="AC68">
        <f t="shared" ref="AC68:AC79" si="45">S68*Z68</f>
        <v>-2.1526343249852662</v>
      </c>
      <c r="AE68">
        <f t="shared" si="30"/>
        <v>0</v>
      </c>
      <c r="AF68">
        <f t="shared" si="31"/>
        <v>0</v>
      </c>
      <c r="AG68">
        <f t="shared" si="31"/>
        <v>-4.8882495493289942E-9</v>
      </c>
      <c r="AH68">
        <f t="shared" si="32"/>
        <v>-2.0637994711328848E-5</v>
      </c>
      <c r="AI68">
        <f t="shared" si="23"/>
        <v>-2.0642882960878176E-5</v>
      </c>
      <c r="AJ68">
        <f t="shared" si="33"/>
        <v>-0.25831607830039571</v>
      </c>
      <c r="AK68">
        <f t="shared" ref="AK68:AK79" si="46">G68*SUM(AB68:AB68, AE68:AF68)</f>
        <v>-0.16876652822999635</v>
      </c>
      <c r="AL68">
        <f t="shared" si="24"/>
        <v>-0.42710324941335298</v>
      </c>
      <c r="AN68">
        <f t="shared" si="34"/>
        <v>0</v>
      </c>
      <c r="AO68">
        <f t="shared" si="34"/>
        <v>0</v>
      </c>
      <c r="AP68">
        <f t="shared" si="34"/>
        <v>-3.0901666084749791E-12</v>
      </c>
      <c r="AQ68">
        <f t="shared" si="34"/>
        <v>-1.3046560221457177E-8</v>
      </c>
      <c r="AR68">
        <f t="shared" si="34"/>
        <v>-1.304965038806565E-8</v>
      </c>
      <c r="AS68">
        <f t="shared" si="34"/>
        <v>-1.6329766136953148E-4</v>
      </c>
      <c r="AT68">
        <f t="shared" si="34"/>
        <v>-1.0668782043588033E-4</v>
      </c>
      <c r="AU68">
        <f t="shared" si="25"/>
        <v>-2.6999853145579991E-4</v>
      </c>
      <c r="AW68">
        <v>65</v>
      </c>
      <c r="AX68">
        <f>IF(Z68&gt;0, (R68*SUMPRODUCT(K68:$K$98, X68:$X$98)-K68*$AZ$3)/Z68, 0)</f>
        <v>-11009228882.76416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:K79" si="47">K68*J69</f>
        <v>5.6443053922528431E-4</v>
      </c>
      <c r="L69" s="2">
        <v>66</v>
      </c>
      <c r="M69" s="6">
        <v>0.68662034599999999</v>
      </c>
      <c r="Q69" s="4">
        <f t="shared" ref="Q69:Q79" si="48">$C$8</f>
        <v>25</v>
      </c>
      <c r="R69">
        <f t="shared" si="28"/>
        <v>50000</v>
      </c>
      <c r="S69">
        <f t="shared" si="29"/>
        <v>-32400553473.005119</v>
      </c>
      <c r="U69">
        <f t="shared" si="38"/>
        <v>0.68662034599999999</v>
      </c>
      <c r="V69">
        <f t="shared" si="39"/>
        <v>0.01</v>
      </c>
      <c r="W69">
        <f t="shared" si="40"/>
        <v>1.9552998197315977E-10</v>
      </c>
      <c r="X69">
        <f t="shared" si="41"/>
        <v>1.3425486387578474E-10</v>
      </c>
      <c r="Y69">
        <f t="shared" si="42"/>
        <v>1.9552998197315977E-12</v>
      </c>
      <c r="Z69">
        <f t="shared" si="43"/>
        <v>5.9319818277643438E-11</v>
      </c>
      <c r="AB69">
        <f t="shared" si="44"/>
        <v>-2.1526343249852662</v>
      </c>
      <c r="AC69">
        <f t="shared" si="45"/>
        <v>-1.9219949441137327</v>
      </c>
      <c r="AE69">
        <f t="shared" si="30"/>
        <v>0</v>
      </c>
      <c r="AF69">
        <f t="shared" si="31"/>
        <v>0</v>
      </c>
      <c r="AG69">
        <f t="shared" si="31"/>
        <v>-1.4829954569410859E-9</v>
      </c>
      <c r="AH69">
        <f t="shared" si="32"/>
        <v>-6.7127431937892369E-6</v>
      </c>
      <c r="AI69">
        <f t="shared" si="23"/>
        <v>-6.7142261892461783E-6</v>
      </c>
      <c r="AJ69">
        <f t="shared" si="33"/>
        <v>-0.23063938087153346</v>
      </c>
      <c r="AK69">
        <f t="shared" si="46"/>
        <v>-0.15068440274896866</v>
      </c>
      <c r="AL69">
        <f t="shared" si="24"/>
        <v>-0.38133049784669137</v>
      </c>
      <c r="AN69">
        <f t="shared" si="34"/>
        <v>0</v>
      </c>
      <c r="AO69">
        <f t="shared" si="34"/>
        <v>0</v>
      </c>
      <c r="AP69">
        <f t="shared" si="34"/>
        <v>-8.3704792542990397E-13</v>
      </c>
      <c r="AQ69">
        <f t="shared" si="34"/>
        <v>-3.7888772605513163E-9</v>
      </c>
      <c r="AR69">
        <f t="shared" si="34"/>
        <v>-3.7897143084767462E-9</v>
      </c>
      <c r="AS69">
        <f t="shared" si="34"/>
        <v>-1.3017991011190537E-4</v>
      </c>
      <c r="AT69">
        <f t="shared" si="34"/>
        <v>-8.5050878696440297E-5</v>
      </c>
      <c r="AU69">
        <f t="shared" si="25"/>
        <v>-2.1523457852265412E-4</v>
      </c>
      <c r="AW69">
        <v>66</v>
      </c>
      <c r="AX69">
        <f>IF(Z69&gt;0, (R69*SUMPRODUCT(K69:$K$98, X69:$X$98)-K69*$AZ$3)/Z69, 0)</f>
        <v>-32400553473.005119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5"/>
        <v>0.12000000000000001</v>
      </c>
      <c r="I70" s="5">
        <f t="shared" si="36"/>
        <v>1.1200000000000001</v>
      </c>
      <c r="J70">
        <f t="shared" si="37"/>
        <v>0.89285714285714279</v>
      </c>
      <c r="K70">
        <f t="shared" si="47"/>
        <v>5.0395583859400386E-4</v>
      </c>
      <c r="L70" s="2">
        <v>67</v>
      </c>
      <c r="M70" s="6">
        <v>0.70385879699999998</v>
      </c>
      <c r="Q70" s="4">
        <f t="shared" si="48"/>
        <v>25</v>
      </c>
      <c r="R70">
        <f t="shared" si="28"/>
        <v>50000</v>
      </c>
      <c r="S70">
        <f t="shared" si="29"/>
        <v>-101100664119.91206</v>
      </c>
      <c r="U70">
        <f t="shared" si="38"/>
        <v>0.70385879699999998</v>
      </c>
      <c r="V70">
        <f t="shared" si="39"/>
        <v>0.01</v>
      </c>
      <c r="W70">
        <f t="shared" si="40"/>
        <v>5.9319818277643438E-11</v>
      </c>
      <c r="X70">
        <f t="shared" si="41"/>
        <v>4.1752775931160722E-11</v>
      </c>
      <c r="Y70">
        <f t="shared" si="42"/>
        <v>5.9319818277643439E-13</v>
      </c>
      <c r="Z70">
        <f t="shared" si="43"/>
        <v>1.6973844163706281E-11</v>
      </c>
      <c r="AB70">
        <f t="shared" si="44"/>
        <v>-1.9219949441137327</v>
      </c>
      <c r="AC70">
        <f t="shared" si="45"/>
        <v>-1.7160669176185983</v>
      </c>
      <c r="AE70">
        <f t="shared" si="30"/>
        <v>0</v>
      </c>
      <c r="AF70">
        <f t="shared" si="31"/>
        <v>0</v>
      </c>
      <c r="AG70">
        <f t="shared" si="31"/>
        <v>-4.2434610409265701E-10</v>
      </c>
      <c r="AH70">
        <f t="shared" si="32"/>
        <v>-2.0876387965580362E-6</v>
      </c>
      <c r="AI70">
        <f t="shared" si="23"/>
        <v>-2.0880631426621289E-6</v>
      </c>
      <c r="AJ70">
        <f t="shared" si="33"/>
        <v>-0.20592802649513442</v>
      </c>
      <c r="AK70">
        <f t="shared" si="46"/>
        <v>-0.13453964608796132</v>
      </c>
      <c r="AL70">
        <f t="shared" si="24"/>
        <v>-0.34046976064623841</v>
      </c>
      <c r="AN70">
        <f t="shared" si="34"/>
        <v>0</v>
      </c>
      <c r="AO70">
        <f t="shared" si="34"/>
        <v>0</v>
      </c>
      <c r="AP70">
        <f t="shared" si="34"/>
        <v>-2.1385169674211343E-13</v>
      </c>
      <c r="AQ70">
        <f t="shared" si="34"/>
        <v>-1.0520777604007821E-9</v>
      </c>
      <c r="AR70">
        <f t="shared" si="34"/>
        <v>-1.0522916120975243E-9</v>
      </c>
      <c r="AS70">
        <f t="shared" si="34"/>
        <v>-1.0377863128236371E-4</v>
      </c>
      <c r="AT70">
        <f t="shared" si="34"/>
        <v>-6.7802040168399042E-5</v>
      </c>
      <c r="AU70">
        <f t="shared" si="25"/>
        <v>-1.7158172374237484E-4</v>
      </c>
      <c r="AW70">
        <v>67</v>
      </c>
      <c r="AX70">
        <f>IF(Z70&gt;0, (R70*SUMPRODUCT(K70:$K$98, X70:$X$98)-K70*$AZ$3)/Z70, 0)</f>
        <v>-101100664119.91206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5"/>
        <v>0.12000000000000001</v>
      </c>
      <c r="I71" s="5">
        <f t="shared" si="36"/>
        <v>1.1200000000000001</v>
      </c>
      <c r="J71">
        <f t="shared" si="37"/>
        <v>0.89285714285714279</v>
      </c>
      <c r="K71">
        <f t="shared" si="47"/>
        <v>4.4996057017321768E-4</v>
      </c>
      <c r="L71" s="2">
        <v>68</v>
      </c>
      <c r="M71" s="6">
        <v>0.72100360699999999</v>
      </c>
      <c r="Q71" s="4">
        <f t="shared" si="48"/>
        <v>25</v>
      </c>
      <c r="R71">
        <f t="shared" si="28"/>
        <v>50000</v>
      </c>
      <c r="S71">
        <f t="shared" si="29"/>
        <v>-335574946390.13934</v>
      </c>
      <c r="U71">
        <f t="shared" si="38"/>
        <v>0.72100360699999999</v>
      </c>
      <c r="V71">
        <f t="shared" si="39"/>
        <v>0.01</v>
      </c>
      <c r="W71">
        <f t="shared" si="40"/>
        <v>1.6973844163706281E-11</v>
      </c>
      <c r="X71">
        <f t="shared" si="41"/>
        <v>1.2238202866688127E-11</v>
      </c>
      <c r="Y71">
        <f t="shared" si="42"/>
        <v>1.697384416370628E-13</v>
      </c>
      <c r="Z71">
        <f t="shared" si="43"/>
        <v>4.5659028553810904E-12</v>
      </c>
      <c r="AB71">
        <f t="shared" si="44"/>
        <v>-1.7160669176185983</v>
      </c>
      <c r="AC71">
        <f t="shared" si="45"/>
        <v>-1.5322026059170935</v>
      </c>
      <c r="AE71">
        <f t="shared" si="30"/>
        <v>0</v>
      </c>
      <c r="AF71">
        <f t="shared" si="31"/>
        <v>0</v>
      </c>
      <c r="AG71">
        <f t="shared" si="31"/>
        <v>-1.1414757138452727E-10</v>
      </c>
      <c r="AH71">
        <f t="shared" si="32"/>
        <v>-6.1191014333440635E-7</v>
      </c>
      <c r="AI71">
        <f t="shared" si="23"/>
        <v>-6.1202429090579093E-7</v>
      </c>
      <c r="AJ71">
        <f t="shared" si="33"/>
        <v>-0.18386431170150486</v>
      </c>
      <c r="AK71">
        <f t="shared" si="46"/>
        <v>-0.12012468423330189</v>
      </c>
      <c r="AL71">
        <f t="shared" si="24"/>
        <v>-0.30398960795909769</v>
      </c>
      <c r="AN71">
        <f t="shared" si="34"/>
        <v>0</v>
      </c>
      <c r="AO71">
        <f t="shared" si="34"/>
        <v>0</v>
      </c>
      <c r="AP71">
        <f t="shared" si="34"/>
        <v>-5.1361906304069957E-14</v>
      </c>
      <c r="AQ71">
        <f t="shared" si="34"/>
        <v>-2.7533543698952482E-10</v>
      </c>
      <c r="AR71">
        <f t="shared" si="34"/>
        <v>-2.7538679889582894E-10</v>
      </c>
      <c r="AS71">
        <f t="shared" si="34"/>
        <v>-8.2731690527715348E-5</v>
      </c>
      <c r="AT71">
        <f t="shared" si="34"/>
        <v>-5.4051371409494246E-5</v>
      </c>
      <c r="AU71">
        <f t="shared" si="25"/>
        <v>-1.3678333732400851E-4</v>
      </c>
      <c r="AW71">
        <v>68</v>
      </c>
      <c r="AX71">
        <f>IF(Z71&gt;0, (R71*SUMPRODUCT(K71:$K$98, X71:$X$98)-K71*$AZ$3)/Z71, 0)</f>
        <v>-335574946390.13934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5"/>
        <v>0.12000000000000001</v>
      </c>
      <c r="I72" s="5">
        <f t="shared" si="36"/>
        <v>1.1200000000000001</v>
      </c>
      <c r="J72">
        <f t="shared" si="37"/>
        <v>0.89285714285714279</v>
      </c>
      <c r="K72">
        <f t="shared" si="47"/>
        <v>4.0175050908323003E-4</v>
      </c>
      <c r="L72" s="2">
        <v>69</v>
      </c>
      <c r="M72" s="6">
        <v>0.73803352099999997</v>
      </c>
      <c r="Q72" s="4">
        <f t="shared" si="48"/>
        <v>25</v>
      </c>
      <c r="R72">
        <f t="shared" si="28"/>
        <v>50000</v>
      </c>
      <c r="S72">
        <f t="shared" si="29"/>
        <v>-1189128367746.6033</v>
      </c>
      <c r="U72">
        <f t="shared" si="38"/>
        <v>0.73803352099999997</v>
      </c>
      <c r="V72">
        <f t="shared" si="39"/>
        <v>0.01</v>
      </c>
      <c r="W72">
        <f t="shared" si="40"/>
        <v>4.5659028553810904E-12</v>
      </c>
      <c r="X72">
        <f t="shared" si="41"/>
        <v>3.3697893609008599E-12</v>
      </c>
      <c r="Y72">
        <f t="shared" si="42"/>
        <v>4.5659028553810903E-14</v>
      </c>
      <c r="Z72">
        <f t="shared" si="43"/>
        <v>1.1504544659264195E-12</v>
      </c>
      <c r="AB72">
        <f t="shared" si="44"/>
        <v>-1.5322026059170935</v>
      </c>
      <c r="AC72">
        <f t="shared" si="45"/>
        <v>-1.3680380412338735</v>
      </c>
      <c r="AE72">
        <f t="shared" si="30"/>
        <v>0</v>
      </c>
      <c r="AF72">
        <f t="shared" si="31"/>
        <v>0</v>
      </c>
      <c r="AG72">
        <f t="shared" si="31"/>
        <v>-2.8761361648160488E-11</v>
      </c>
      <c r="AH72">
        <f t="shared" si="32"/>
        <v>-1.6848946804504299E-7</v>
      </c>
      <c r="AI72">
        <f t="shared" si="23"/>
        <v>-1.6851822940669115E-7</v>
      </c>
      <c r="AJ72">
        <f t="shared" si="33"/>
        <v>-0.16416456468321994</v>
      </c>
      <c r="AK72">
        <f t="shared" si="46"/>
        <v>-0.10725418241419656</v>
      </c>
      <c r="AL72">
        <f t="shared" si="24"/>
        <v>-0.27141891561564591</v>
      </c>
      <c r="AN72">
        <f t="shared" si="34"/>
        <v>0</v>
      </c>
      <c r="AO72">
        <f t="shared" si="34"/>
        <v>0</v>
      </c>
      <c r="AP72">
        <f t="shared" si="34"/>
        <v>-1.1554891684075364E-14</v>
      </c>
      <c r="AQ72">
        <f t="shared" si="34"/>
        <v>-6.7690729562258639E-11</v>
      </c>
      <c r="AR72">
        <f t="shared" si="34"/>
        <v>-6.7702284453942719E-11</v>
      </c>
      <c r="AS72">
        <f t="shared" si="34"/>
        <v>-6.5953197434910458E-5</v>
      </c>
      <c r="AT72">
        <f t="shared" si="34"/>
        <v>-4.3089422386209085E-5</v>
      </c>
      <c r="AU72">
        <f t="shared" si="25"/>
        <v>-1.09042687523404E-4</v>
      </c>
      <c r="AW72">
        <v>69</v>
      </c>
      <c r="AX72">
        <f>IF(Z72&gt;0, (R72*SUMPRODUCT(K72:$K$98, X72:$X$98)-K72*$AZ$3)/Z72, 0)</f>
        <v>-1189128367746.6033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5"/>
        <v>0.12000000000000001</v>
      </c>
      <c r="I73" s="5">
        <f t="shared" si="36"/>
        <v>1.1200000000000001</v>
      </c>
      <c r="J73">
        <f t="shared" si="37"/>
        <v>0.89285714285714279</v>
      </c>
      <c r="K73">
        <f t="shared" si="47"/>
        <v>3.5870581168145535E-4</v>
      </c>
      <c r="L73" s="2">
        <v>70</v>
      </c>
      <c r="M73" s="6">
        <v>0.75492728399999998</v>
      </c>
      <c r="Q73" s="4">
        <f t="shared" si="48"/>
        <v>25</v>
      </c>
      <c r="R73">
        <f t="shared" si="28"/>
        <v>50000</v>
      </c>
      <c r="S73">
        <f t="shared" si="29"/>
        <v>-4516567362787.0391</v>
      </c>
      <c r="U73">
        <f t="shared" si="38"/>
        <v>0.75492728399999998</v>
      </c>
      <c r="V73">
        <f t="shared" si="39"/>
        <v>0.01</v>
      </c>
      <c r="W73">
        <f t="shared" si="40"/>
        <v>1.1504544659264195E-12</v>
      </c>
      <c r="X73">
        <f t="shared" si="41"/>
        <v>8.6850946532750245E-13</v>
      </c>
      <c r="Y73">
        <f t="shared" si="42"/>
        <v>1.1504544659264195E-14</v>
      </c>
      <c r="Z73">
        <f t="shared" si="43"/>
        <v>2.704404559396529E-13</v>
      </c>
      <c r="AB73">
        <f t="shared" si="44"/>
        <v>-1.3680380412338735</v>
      </c>
      <c r="AC73">
        <f t="shared" si="45"/>
        <v>-1.2214625368742826</v>
      </c>
      <c r="AE73">
        <f t="shared" si="30"/>
        <v>0</v>
      </c>
      <c r="AF73">
        <f t="shared" si="31"/>
        <v>0</v>
      </c>
      <c r="AG73">
        <f t="shared" si="31"/>
        <v>-6.7610113984913228E-12</v>
      </c>
      <c r="AH73">
        <f t="shared" si="32"/>
        <v>-4.3425473266375122E-8</v>
      </c>
      <c r="AI73">
        <f t="shared" si="23"/>
        <v>-4.3432234277773612E-8</v>
      </c>
      <c r="AJ73">
        <f t="shared" si="33"/>
        <v>-0.14657550435959088</v>
      </c>
      <c r="AK73">
        <f t="shared" si="46"/>
        <v>-9.5762662886371155E-2</v>
      </c>
      <c r="AL73">
        <f t="shared" si="24"/>
        <v>-0.24233821067819633</v>
      </c>
      <c r="AN73">
        <f t="shared" si="34"/>
        <v>0</v>
      </c>
      <c r="AO73">
        <f t="shared" si="34"/>
        <v>0</v>
      </c>
      <c r="AP73">
        <f t="shared" si="34"/>
        <v>-2.4252140814834015E-15</v>
      </c>
      <c r="AQ73">
        <f t="shared" si="34"/>
        <v>-1.5576969635666427E-11</v>
      </c>
      <c r="AR73">
        <f t="shared" si="34"/>
        <v>-1.5579394849747911E-11</v>
      </c>
      <c r="AS73">
        <f t="shared" si="34"/>
        <v>-5.2577485263925744E-5</v>
      </c>
      <c r="AT73">
        <f t="shared" si="34"/>
        <v>-3.4350623719433348E-5</v>
      </c>
      <c r="AU73">
        <f t="shared" si="25"/>
        <v>-8.6928124562753943E-5</v>
      </c>
      <c r="AW73">
        <v>70</v>
      </c>
      <c r="AX73">
        <f>IF(Z73&gt;0, (R73*SUMPRODUCT(K73:$K$98, X73:$X$98)-K73*$AZ$3)/Z73, 0)</f>
        <v>-4516567362787.0391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5"/>
        <v>0.12000000000000001</v>
      </c>
      <c r="I74" s="5">
        <f t="shared" si="36"/>
        <v>1.1200000000000001</v>
      </c>
      <c r="J74">
        <f t="shared" si="37"/>
        <v>0.89285714285714279</v>
      </c>
      <c r="K74">
        <f t="shared" si="47"/>
        <v>3.2027304614415652E-4</v>
      </c>
      <c r="L74" s="2">
        <v>71</v>
      </c>
      <c r="M74" s="6">
        <v>0.77166421299999999</v>
      </c>
      <c r="Q74" s="4">
        <f t="shared" si="48"/>
        <v>25</v>
      </c>
      <c r="R74">
        <f t="shared" si="28"/>
        <v>50000</v>
      </c>
      <c r="S74">
        <f t="shared" si="29"/>
        <v>-18469942497835.402</v>
      </c>
      <c r="U74">
        <f t="shared" si="38"/>
        <v>0.77166421299999999</v>
      </c>
      <c r="V74">
        <f t="shared" si="39"/>
        <v>0.01</v>
      </c>
      <c r="W74">
        <f t="shared" si="40"/>
        <v>2.704404559396529E-13</v>
      </c>
      <c r="X74">
        <f t="shared" si="41"/>
        <v>2.0868922159603344E-13</v>
      </c>
      <c r="Y74">
        <f t="shared" si="42"/>
        <v>2.7044045593965292E-15</v>
      </c>
      <c r="Z74">
        <f t="shared" si="43"/>
        <v>5.9046829784222928E-14</v>
      </c>
      <c r="AB74">
        <f t="shared" si="44"/>
        <v>-1.2214625368742826</v>
      </c>
      <c r="AC74">
        <f t="shared" si="45"/>
        <v>-1.0905915507940722</v>
      </c>
      <c r="AE74">
        <f t="shared" si="30"/>
        <v>0</v>
      </c>
      <c r="AF74">
        <f t="shared" si="31"/>
        <v>0</v>
      </c>
      <c r="AG74">
        <f t="shared" si="31"/>
        <v>-1.4761707446055731E-12</v>
      </c>
      <c r="AH74">
        <f t="shared" si="32"/>
        <v>-1.0434461079801671E-8</v>
      </c>
      <c r="AI74">
        <f t="shared" si="23"/>
        <v>-1.0435937250546277E-8</v>
      </c>
      <c r="AJ74">
        <f t="shared" si="33"/>
        <v>-0.13087098608021042</v>
      </c>
      <c r="AK74">
        <f t="shared" si="46"/>
        <v>-8.5502377581199787E-2</v>
      </c>
      <c r="AL74">
        <f t="shared" si="24"/>
        <v>-0.21637337409734747</v>
      </c>
      <c r="AN74">
        <f t="shared" si="34"/>
        <v>0</v>
      </c>
      <c r="AO74">
        <f t="shared" si="34"/>
        <v>0</v>
      </c>
      <c r="AP74">
        <f t="shared" si="34"/>
        <v>-4.7277770100371465E-16</v>
      </c>
      <c r="AQ74">
        <f t="shared" si="34"/>
        <v>-3.3418766349007259E-12</v>
      </c>
      <c r="AR74">
        <f t="shared" si="34"/>
        <v>-3.3423494126017297E-12</v>
      </c>
      <c r="AS74">
        <f t="shared" si="34"/>
        <v>-4.1914449363798496E-5</v>
      </c>
      <c r="AT74">
        <f t="shared" si="34"/>
        <v>-2.7384106920498694E-5</v>
      </c>
      <c r="AU74">
        <f t="shared" si="25"/>
        <v>-6.9298559626646605E-5</v>
      </c>
      <c r="AW74">
        <v>71</v>
      </c>
      <c r="AX74">
        <f>IF(Z74&gt;0, (R74*SUMPRODUCT(K74:$K$98, X74:$X$98)-K74*$AZ$3)/Z74, 0)</f>
        <v>-18469942497835.402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5"/>
        <v>0.12000000000000001</v>
      </c>
      <c r="I75" s="5">
        <f t="shared" si="36"/>
        <v>1.1200000000000001</v>
      </c>
      <c r="J75">
        <f t="shared" si="37"/>
        <v>0.89285714285714279</v>
      </c>
      <c r="K75">
        <f t="shared" si="47"/>
        <v>2.8595807691442546E-4</v>
      </c>
      <c r="L75" s="2">
        <v>72</v>
      </c>
      <c r="M75" s="6">
        <v>0.78831611899999998</v>
      </c>
      <c r="Q75" s="4">
        <f t="shared" si="48"/>
        <v>25</v>
      </c>
      <c r="R75">
        <f t="shared" si="28"/>
        <v>50000</v>
      </c>
      <c r="S75">
        <f t="shared" si="29"/>
        <v>-81766673695663.828</v>
      </c>
      <c r="U75">
        <f t="shared" si="38"/>
        <v>0.78831611899999998</v>
      </c>
      <c r="V75">
        <f t="shared" si="39"/>
        <v>0.01</v>
      </c>
      <c r="W75">
        <f t="shared" si="40"/>
        <v>5.9046829784222928E-14</v>
      </c>
      <c r="X75">
        <f t="shared" si="41"/>
        <v>4.6547567694752226E-14</v>
      </c>
      <c r="Y75">
        <f t="shared" si="42"/>
        <v>5.9046829784222928E-16</v>
      </c>
      <c r="Z75">
        <f t="shared" si="43"/>
        <v>1.1908793791628473E-14</v>
      </c>
      <c r="AB75">
        <f t="shared" si="44"/>
        <v>-1.0905915507940722</v>
      </c>
      <c r="AC75">
        <f t="shared" si="45"/>
        <v>-0.97374245606903254</v>
      </c>
      <c r="AE75">
        <f t="shared" si="30"/>
        <v>0</v>
      </c>
      <c r="AF75">
        <f t="shared" si="31"/>
        <v>0</v>
      </c>
      <c r="AG75">
        <f t="shared" si="31"/>
        <v>-2.9771984479071183E-13</v>
      </c>
      <c r="AH75">
        <f t="shared" si="32"/>
        <v>-2.3273783847376113E-9</v>
      </c>
      <c r="AI75">
        <f t="shared" si="23"/>
        <v>-2.3276761045824019E-9</v>
      </c>
      <c r="AJ75">
        <f t="shared" si="33"/>
        <v>-0.11684909472503968</v>
      </c>
      <c r="AK75">
        <f t="shared" si="46"/>
        <v>-7.6341408555585064E-2</v>
      </c>
      <c r="AL75">
        <f t="shared" si="24"/>
        <v>-0.19319050560830087</v>
      </c>
      <c r="AN75">
        <f t="shared" si="34"/>
        <v>0</v>
      </c>
      <c r="AO75">
        <f t="shared" si="34"/>
        <v>0</v>
      </c>
      <c r="AP75">
        <f t="shared" si="34"/>
        <v>-8.5135394275613182E-17</v>
      </c>
      <c r="AQ75">
        <f t="shared" si="34"/>
        <v>-6.6553264715176917E-13</v>
      </c>
      <c r="AR75">
        <f t="shared" si="34"/>
        <v>-6.6561778254604467E-13</v>
      </c>
      <c r="AS75">
        <f t="shared" si="34"/>
        <v>-3.3413942416763883E-5</v>
      </c>
      <c r="AT75">
        <f t="shared" si="34"/>
        <v>-2.1830442379493571E-5</v>
      </c>
      <c r="AU75">
        <f t="shared" si="25"/>
        <v>-5.5244385461875243E-5</v>
      </c>
      <c r="AW75">
        <v>72</v>
      </c>
      <c r="AX75">
        <f>IF(Z75&gt;0, (R75*SUMPRODUCT(K75:$K$98, X75:$X$98)-K75*$AZ$3)/Z75, 0)</f>
        <v>-81766673695663.828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5"/>
        <v>0.12000000000000001</v>
      </c>
      <c r="I76" s="5">
        <f t="shared" si="36"/>
        <v>1.1200000000000001</v>
      </c>
      <c r="J76">
        <f t="shared" si="37"/>
        <v>0.89285714285714279</v>
      </c>
      <c r="K76">
        <f t="shared" si="47"/>
        <v>2.55319711530737E-4</v>
      </c>
      <c r="L76" s="2">
        <v>73</v>
      </c>
      <c r="M76" s="6">
        <v>0.80496745000000003</v>
      </c>
      <c r="Q76" s="4">
        <f t="shared" si="48"/>
        <v>25</v>
      </c>
      <c r="R76">
        <f t="shared" si="28"/>
        <v>50000</v>
      </c>
      <c r="S76">
        <f t="shared" si="29"/>
        <v>-394557382778820.75</v>
      </c>
      <c r="U76">
        <f t="shared" si="38"/>
        <v>0.80496745000000003</v>
      </c>
      <c r="V76">
        <f t="shared" si="39"/>
        <v>0.01</v>
      </c>
      <c r="W76">
        <f t="shared" si="40"/>
        <v>1.1908793791628473E-14</v>
      </c>
      <c r="X76">
        <f t="shared" si="41"/>
        <v>9.5861913710230037E-15</v>
      </c>
      <c r="Y76">
        <f t="shared" si="42"/>
        <v>1.1908793791628474E-16</v>
      </c>
      <c r="Z76">
        <f t="shared" si="43"/>
        <v>2.2035144826891848E-15</v>
      </c>
      <c r="AB76">
        <f t="shared" si="44"/>
        <v>-0.97374245606903254</v>
      </c>
      <c r="AC76">
        <f t="shared" si="45"/>
        <v>-0.86941290720507192</v>
      </c>
      <c r="AE76">
        <f t="shared" si="30"/>
        <v>0</v>
      </c>
      <c r="AF76">
        <f t="shared" si="31"/>
        <v>0</v>
      </c>
      <c r="AG76">
        <f t="shared" si="31"/>
        <v>-5.5087862067229618E-14</v>
      </c>
      <c r="AH76">
        <f t="shared" si="32"/>
        <v>-4.7930956855115016E-10</v>
      </c>
      <c r="AI76">
        <f t="shared" si="23"/>
        <v>-4.7936465641321744E-10</v>
      </c>
      <c r="AJ76">
        <f t="shared" si="33"/>
        <v>-0.10432954886396062</v>
      </c>
      <c r="AK76">
        <f t="shared" si="46"/>
        <v>-6.8161971924832282E-2</v>
      </c>
      <c r="AL76">
        <f t="shared" si="24"/>
        <v>-0.17249152126815756</v>
      </c>
      <c r="AN76">
        <f t="shared" si="34"/>
        <v>0</v>
      </c>
      <c r="AO76">
        <f t="shared" si="34"/>
        <v>0</v>
      </c>
      <c r="AP76">
        <f t="shared" si="34"/>
        <v>-1.4065017051850095E-17</v>
      </c>
      <c r="AQ76">
        <f t="shared" si="34"/>
        <v>-1.2237718077640168E-13</v>
      </c>
      <c r="AR76">
        <f t="shared" si="34"/>
        <v>-1.2239124579345353E-13</v>
      </c>
      <c r="AS76">
        <f t="shared" si="34"/>
        <v>-2.6637390320078355E-5</v>
      </c>
      <c r="AT76">
        <f t="shared" si="34"/>
        <v>-1.7403095009214372E-5</v>
      </c>
      <c r="AU76">
        <f t="shared" si="25"/>
        <v>-4.4040485451683977E-5</v>
      </c>
      <c r="AW76">
        <v>73</v>
      </c>
      <c r="AX76">
        <f>IF(Z76&gt;0, (R76*SUMPRODUCT(K76:$K$98, X76:$X$98)-K76*$AZ$3)/Z76, 0)</f>
        <v>-394557382778820.75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5"/>
        <v>0.12000000000000001</v>
      </c>
      <c r="I77" s="5">
        <f t="shared" si="36"/>
        <v>1.1200000000000001</v>
      </c>
      <c r="J77">
        <f t="shared" si="37"/>
        <v>0.89285714285714279</v>
      </c>
      <c r="K77">
        <f t="shared" si="47"/>
        <v>2.2796402815244374E-4</v>
      </c>
      <c r="L77" s="2">
        <v>74</v>
      </c>
      <c r="M77" s="6">
        <v>0.82161935600000002</v>
      </c>
      <c r="Q77" s="4">
        <f t="shared" si="48"/>
        <v>25</v>
      </c>
      <c r="R77">
        <f t="shared" si="28"/>
        <v>50000</v>
      </c>
      <c r="S77">
        <f t="shared" si="29"/>
        <v>-2092184523781358.3</v>
      </c>
      <c r="U77">
        <f t="shared" si="38"/>
        <v>0.82161935600000002</v>
      </c>
      <c r="V77">
        <f t="shared" si="39"/>
        <v>0.01</v>
      </c>
      <c r="W77">
        <f t="shared" si="40"/>
        <v>2.2035144826891848E-15</v>
      </c>
      <c r="X77">
        <f t="shared" si="41"/>
        <v>1.8104501502037612E-15</v>
      </c>
      <c r="Y77">
        <f t="shared" si="42"/>
        <v>2.2035144826891847E-17</v>
      </c>
      <c r="Z77">
        <f t="shared" si="43"/>
        <v>3.7102918765853169E-16</v>
      </c>
      <c r="AB77">
        <f t="shared" si="44"/>
        <v>-0.86941290720507192</v>
      </c>
      <c r="AC77">
        <f t="shared" si="45"/>
        <v>-0.77626152429034934</v>
      </c>
      <c r="AE77">
        <f t="shared" si="30"/>
        <v>0</v>
      </c>
      <c r="AF77">
        <f t="shared" si="31"/>
        <v>0</v>
      </c>
      <c r="AG77">
        <f t="shared" si="31"/>
        <v>-9.2757296914632926E-15</v>
      </c>
      <c r="AH77">
        <f t="shared" si="32"/>
        <v>-9.0522507510188065E-11</v>
      </c>
      <c r="AI77">
        <f t="shared" si="23"/>
        <v>-9.0531783239879532E-11</v>
      </c>
      <c r="AJ77">
        <f t="shared" si="33"/>
        <v>-9.315138291472258E-2</v>
      </c>
      <c r="AK77">
        <f t="shared" si="46"/>
        <v>-6.0858903504355043E-2</v>
      </c>
      <c r="AL77">
        <f t="shared" si="24"/>
        <v>-0.15401028650960941</v>
      </c>
      <c r="AN77">
        <f t="shared" si="34"/>
        <v>0</v>
      </c>
      <c r="AO77">
        <f t="shared" si="34"/>
        <v>0</v>
      </c>
      <c r="AP77">
        <f t="shared" si="34"/>
        <v>-2.1145327045191963E-18</v>
      </c>
      <c r="AQ77">
        <f t="shared" si="34"/>
        <v>-2.0635875450482313E-14</v>
      </c>
      <c r="AR77">
        <f t="shared" si="34"/>
        <v>-2.0637989983186834E-14</v>
      </c>
      <c r="AS77">
        <f t="shared" si="34"/>
        <v>-2.1235164477210886E-5</v>
      </c>
      <c r="AT77">
        <f t="shared" si="34"/>
        <v>-1.3873640791793649E-5</v>
      </c>
      <c r="AU77">
        <f t="shared" si="25"/>
        <v>-3.5108805289642529E-5</v>
      </c>
      <c r="AW77">
        <v>74</v>
      </c>
      <c r="AX77">
        <f>IF(Z77&gt;0, (R77*SUMPRODUCT(K77:$K$98, X77:$X$98)-K77*$AZ$3)/Z77, 0)</f>
        <v>-2092184523781358.3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5"/>
        <v>0.12000000000000001</v>
      </c>
      <c r="I78" s="5">
        <f t="shared" si="36"/>
        <v>1.1200000000000001</v>
      </c>
      <c r="J78">
        <f t="shared" si="37"/>
        <v>0.89285714285714279</v>
      </c>
      <c r="K78">
        <f t="shared" si="47"/>
        <v>2.0353931085039618E-4</v>
      </c>
      <c r="L78" s="2">
        <v>75</v>
      </c>
      <c r="M78" s="6">
        <v>0.83827126200000002</v>
      </c>
      <c r="Q78" s="4">
        <f t="shared" si="48"/>
        <v>25</v>
      </c>
      <c r="R78">
        <f t="shared" si="28"/>
        <v>50000</v>
      </c>
      <c r="S78">
        <f t="shared" si="29"/>
        <v>-1.2311589227305146E+16</v>
      </c>
      <c r="U78">
        <f t="shared" si="38"/>
        <v>0.83827126200000002</v>
      </c>
      <c r="V78">
        <f t="shared" si="39"/>
        <v>0.01</v>
      </c>
      <c r="W78">
        <f t="shared" si="40"/>
        <v>3.7102918765853169E-16</v>
      </c>
      <c r="X78">
        <f t="shared" si="41"/>
        <v>3.1102310537735221E-16</v>
      </c>
      <c r="Y78">
        <f t="shared" si="42"/>
        <v>3.710291876585317E-18</v>
      </c>
      <c r="Z78">
        <f t="shared" si="43"/>
        <v>5.6295790404594165E-17</v>
      </c>
      <c r="AB78">
        <f t="shared" si="44"/>
        <v>-0.77626152429034934</v>
      </c>
      <c r="AC78">
        <f t="shared" si="45"/>
        <v>-0.69309064668782994</v>
      </c>
      <c r="AE78">
        <f t="shared" si="30"/>
        <v>0</v>
      </c>
      <c r="AF78">
        <f t="shared" si="31"/>
        <v>0</v>
      </c>
      <c r="AG78">
        <f t="shared" si="31"/>
        <v>-1.4073947601148541E-15</v>
      </c>
      <c r="AH78">
        <f t="shared" si="32"/>
        <v>-1.5551155268867612E-11</v>
      </c>
      <c r="AI78">
        <f t="shared" si="23"/>
        <v>-1.5552562663627728E-11</v>
      </c>
      <c r="AJ78">
        <f t="shared" si="33"/>
        <v>-8.31708776025194E-2</v>
      </c>
      <c r="AK78">
        <f t="shared" si="46"/>
        <v>-5.4338306700324461E-2</v>
      </c>
      <c r="AL78">
        <f t="shared" si="24"/>
        <v>-0.13750918431839643</v>
      </c>
      <c r="AN78">
        <f t="shared" si="34"/>
        <v>0</v>
      </c>
      <c r="AO78">
        <f t="shared" si="34"/>
        <v>0</v>
      </c>
      <c r="AP78">
        <f t="shared" si="34"/>
        <v>-2.8646015956823605E-19</v>
      </c>
      <c r="AQ78">
        <f t="shared" si="34"/>
        <v>-3.1652714263528211E-15</v>
      </c>
      <c r="AR78">
        <f t="shared" si="34"/>
        <v>-3.1655578865123896E-15</v>
      </c>
      <c r="AS78">
        <f t="shared" si="34"/>
        <v>-1.6928543110039449E-5</v>
      </c>
      <c r="AT78">
        <f t="shared" si="34"/>
        <v>-1.1059981498561506E-5</v>
      </c>
      <c r="AU78">
        <f t="shared" si="25"/>
        <v>-2.7988524611766514E-5</v>
      </c>
      <c r="AW78">
        <v>75</v>
      </c>
      <c r="AX78">
        <f>IF(Z78&gt;0, (R78*SUMPRODUCT(K78:$K$98, X78:$X$98)-K78*$AZ$3)/Z78, 0)</f>
        <v>-1.2311589227305146E+16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5"/>
        <v>0.12000000000000001</v>
      </c>
      <c r="I79" s="5">
        <f t="shared" si="36"/>
        <v>1.1200000000000001</v>
      </c>
      <c r="J79">
        <f t="shared" si="37"/>
        <v>0.89285714285714279</v>
      </c>
      <c r="K79">
        <f t="shared" si="47"/>
        <v>1.8173152754499659E-4</v>
      </c>
      <c r="L79" s="2">
        <v>76</v>
      </c>
      <c r="M79" s="6">
        <v>1</v>
      </c>
      <c r="Q79" s="4">
        <f t="shared" si="48"/>
        <v>25</v>
      </c>
      <c r="R79">
        <f t="shared" si="28"/>
        <v>50000</v>
      </c>
      <c r="S79">
        <f t="shared" si="29"/>
        <v>0</v>
      </c>
      <c r="U79">
        <f t="shared" si="38"/>
        <v>1</v>
      </c>
      <c r="V79">
        <f t="shared" si="39"/>
        <v>0.01</v>
      </c>
      <c r="W79">
        <f t="shared" si="40"/>
        <v>5.6295790404594165E-17</v>
      </c>
      <c r="X79">
        <f t="shared" si="41"/>
        <v>5.6295790404594165E-17</v>
      </c>
      <c r="Y79">
        <f t="shared" si="42"/>
        <v>5.629579040459417E-19</v>
      </c>
      <c r="Z79">
        <f t="shared" si="43"/>
        <v>0</v>
      </c>
      <c r="AB79">
        <f t="shared" si="44"/>
        <v>-0.69309064668782994</v>
      </c>
      <c r="AC79">
        <f t="shared" si="45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-2.8147895202297081E-12</v>
      </c>
      <c r="AI79">
        <f t="shared" si="23"/>
        <v>-2.8147895202297081E-12</v>
      </c>
      <c r="AJ79">
        <f t="shared" si="33"/>
        <v>-0.69309064668782994</v>
      </c>
      <c r="AK79">
        <f t="shared" si="46"/>
        <v>-4.8516345268148103E-2</v>
      </c>
      <c r="AL79">
        <f t="shared" si="24"/>
        <v>-0.74160699195879276</v>
      </c>
      <c r="AN79">
        <f t="shared" si="34"/>
        <v>0</v>
      </c>
      <c r="AO79">
        <f t="shared" si="34"/>
        <v>0</v>
      </c>
      <c r="AP79">
        <f t="shared" si="34"/>
        <v>0</v>
      </c>
      <c r="AQ79">
        <f t="shared" si="34"/>
        <v>-5.1153599922899295E-16</v>
      </c>
      <c r="AR79">
        <f t="shared" si="34"/>
        <v>-5.1153599922899295E-16</v>
      </c>
      <c r="AS79">
        <f t="shared" si="34"/>
        <v>-1.2595642194972886E-4</v>
      </c>
      <c r="AT79">
        <f t="shared" si="34"/>
        <v>-8.8169495364810219E-6</v>
      </c>
      <c r="AU79">
        <f t="shared" si="25"/>
        <v>-1.3477337148672141E-4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>SUM(AN3:AN79)</f>
        <v>9037.947386845166</v>
      </c>
      <c r="AO81" s="8">
        <f t="shared" ref="AO81:AU81" si="49">SUM(AO3:AO79)</f>
        <v>-903.79473868451669</v>
      </c>
      <c r="AP81" s="8">
        <f t="shared" si="49"/>
        <v>-1676.1054374282753</v>
      </c>
      <c r="AQ81" s="8">
        <f t="shared" si="49"/>
        <v>-3405.1930498932643</v>
      </c>
      <c r="AR81" s="8">
        <f t="shared" si="49"/>
        <v>3052.8541608391065</v>
      </c>
      <c r="AS81" s="8">
        <f t="shared" si="49"/>
        <v>-819.87648986451291</v>
      </c>
      <c r="AT81" s="8">
        <f t="shared" si="49"/>
        <v>478.26128575429885</v>
      </c>
      <c r="AU81" s="8">
        <f t="shared" si="49"/>
        <v>2711.2389567288933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21" priority="1" operator="lessThan">
      <formula>0</formula>
    </cfRule>
  </conditionalFormatting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0BDD7E-9871-445E-B01E-D26FE683DA23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'S.55.04.A'!C3*(1+C12)</f>
        <v>20970.274951290965</v>
      </c>
      <c r="K3">
        <v>1</v>
      </c>
      <c r="L3" s="2">
        <v>0</v>
      </c>
      <c r="O3">
        <f>$C$3</f>
        <v>20970.274951290965</v>
      </c>
      <c r="P3" s="2">
        <f>O3*C5</f>
        <v>2097.0274951290967</v>
      </c>
      <c r="Q3" s="4">
        <f>B8</f>
        <v>1522.432587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20970.274951290965</v>
      </c>
      <c r="AF3">
        <f t="shared" ref="AF3:AG34" si="3">-$Z3*P3</f>
        <v>-2097.0274951290967</v>
      </c>
      <c r="AG3">
        <f t="shared" si="3"/>
        <v>-1522.432587</v>
      </c>
      <c r="AH3">
        <f t="shared" ref="AH3:AH66" si="4">-X3*R3</f>
        <v>0</v>
      </c>
      <c r="AI3">
        <f t="shared" ref="AI3:AI23" si="5">SUM(AE3:AH3)</f>
        <v>17350.81486916187</v>
      </c>
      <c r="AJ3">
        <f t="shared" ref="AJ3:AJ66" si="6">AB3-AC3</f>
        <v>0</v>
      </c>
      <c r="AL3">
        <f t="shared" ref="AL3:AL23" si="7">SUM(AI3:AK3)</f>
        <v>17350.81486916187</v>
      </c>
      <c r="AN3">
        <f t="shared" ref="AN3:AU34" si="8">AE3*$K3</f>
        <v>20970.274951290965</v>
      </c>
      <c r="AO3">
        <f t="shared" si="8"/>
        <v>-2097.0274951290967</v>
      </c>
      <c r="AP3">
        <f t="shared" si="8"/>
        <v>-1522.432587</v>
      </c>
      <c r="AQ3">
        <f t="shared" si="8"/>
        <v>0</v>
      </c>
      <c r="AR3">
        <f t="shared" si="8"/>
        <v>17350.81486916187</v>
      </c>
      <c r="AS3">
        <f t="shared" si="8"/>
        <v>0</v>
      </c>
      <c r="AT3">
        <f t="shared" si="8"/>
        <v>0</v>
      </c>
      <c r="AU3">
        <f t="shared" si="8"/>
        <v>17350.81486916187</v>
      </c>
      <c r="AW3">
        <v>0</v>
      </c>
      <c r="AX3">
        <f>IF(Z3&gt;0, (R3*SUMPRODUCT(K3:$K$98, X3:$X$98)-K3*$AZ$3)/Z3, 0)</f>
        <v>0</v>
      </c>
      <c r="AZ3">
        <f>C6*ABS(SUMPRODUCT(X4:X69, K4:K69))/1</f>
        <v>8398.2724174230661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9">G4+$C$9</f>
        <v>0.12000000000000001</v>
      </c>
      <c r="I4" s="5">
        <f t="shared" ref="I4:I67" si="10">1+H4</f>
        <v>1.1200000000000001</v>
      </c>
      <c r="J4">
        <f t="shared" ref="J4:J67" si="11">1/I4</f>
        <v>0.89285714285714279</v>
      </c>
      <c r="K4">
        <f>J4</f>
        <v>0.89285714285714279</v>
      </c>
      <c r="L4" s="2">
        <v>1</v>
      </c>
      <c r="M4" s="6">
        <f t="array" ref="M4:M69">Mortalities!B31:B96</f>
        <v>1.0570714E-2</v>
      </c>
      <c r="R4">
        <f t="shared" si="0"/>
        <v>50000</v>
      </c>
      <c r="S4">
        <f t="shared" si="1"/>
        <v>918.71349440816834</v>
      </c>
      <c r="U4">
        <f t="shared" ref="U4:U67" si="12">M4</f>
        <v>1.0570714E-2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1.0570714E-2</v>
      </c>
      <c r="Y4">
        <f t="shared" ref="Y4:Y67" si="16">V4*W4</f>
        <v>0.01</v>
      </c>
      <c r="Z4">
        <f t="shared" ref="Z4:Z67" si="17">MAX(0, W4-X4-Y4)</f>
        <v>0.97942928600000001</v>
      </c>
      <c r="AB4">
        <f t="shared" ref="AB4:AB67" si="18">AC3</f>
        <v>0</v>
      </c>
      <c r="AC4">
        <f>S4*Z4</f>
        <v>899.81490186675728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-528.53570000000002</v>
      </c>
      <c r="AI4">
        <f t="shared" si="5"/>
        <v>-528.53570000000002</v>
      </c>
      <c r="AJ4">
        <f t="shared" si="6"/>
        <v>-899.81490186675728</v>
      </c>
      <c r="AK4">
        <f t="shared" ref="AK4:AK67" si="19">G4*SUM(AB4:AB4, AE4:AF4)</f>
        <v>0</v>
      </c>
      <c r="AL4">
        <f t="shared" si="7"/>
        <v>-1428.3506018667572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-471.90687499999996</v>
      </c>
      <c r="AR4">
        <f t="shared" si="8"/>
        <v>-471.90687499999996</v>
      </c>
      <c r="AS4">
        <f t="shared" si="8"/>
        <v>-803.40616238103325</v>
      </c>
      <c r="AT4">
        <f t="shared" si="8"/>
        <v>0</v>
      </c>
      <c r="AU4">
        <f t="shared" si="8"/>
        <v>-1275.3130373810332</v>
      </c>
      <c r="AW4">
        <v>1</v>
      </c>
      <c r="AX4">
        <f>IF(Z4&gt;0, (R4*SUMPRODUCT(K4:$K$98, X4:$X$98)-K4*$AZ$3)/Z4, 0)</f>
        <v>918.71349440816834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0.12000000000000001</v>
      </c>
      <c r="I5" s="5">
        <f t="shared" si="10"/>
        <v>1.1200000000000001</v>
      </c>
      <c r="J5">
        <f t="shared" si="11"/>
        <v>0.89285714285714279</v>
      </c>
      <c r="K5">
        <f t="shared" ref="K5:K68" si="20">K4*J5</f>
        <v>0.79719387755102034</v>
      </c>
      <c r="L5" s="2">
        <v>2</v>
      </c>
      <c r="M5" s="6">
        <v>1.2312346E-2</v>
      </c>
      <c r="Q5" s="4">
        <f t="shared" ref="Q5:Q68" si="21">$C$8</f>
        <v>25</v>
      </c>
      <c r="R5">
        <f t="shared" si="0"/>
        <v>50000</v>
      </c>
      <c r="S5">
        <f t="shared" si="1"/>
        <v>1285.8658644064897</v>
      </c>
      <c r="U5">
        <f t="shared" si="12"/>
        <v>1.2312346E-2</v>
      </c>
      <c r="V5">
        <f t="shared" si="13"/>
        <v>0.01</v>
      </c>
      <c r="W5">
        <f t="shared" si="14"/>
        <v>0.97942928600000001</v>
      </c>
      <c r="X5">
        <f t="shared" si="15"/>
        <v>1.2059072251764957E-2</v>
      </c>
      <c r="Y5">
        <f t="shared" si="16"/>
        <v>9.7942928599999996E-3</v>
      </c>
      <c r="Z5">
        <f t="shared" si="17"/>
        <v>0.95757592088823507</v>
      </c>
      <c r="AB5">
        <f t="shared" si="18"/>
        <v>899.81490186675728</v>
      </c>
      <c r="AC5">
        <f>S5*Z5</f>
        <v>1231.3141892477906</v>
      </c>
      <c r="AE5">
        <f t="shared" si="2"/>
        <v>0</v>
      </c>
      <c r="AF5">
        <f t="shared" si="3"/>
        <v>0</v>
      </c>
      <c r="AG5">
        <f t="shared" si="3"/>
        <v>-23.939398022205875</v>
      </c>
      <c r="AH5">
        <f t="shared" si="4"/>
        <v>-602.95361258824778</v>
      </c>
      <c r="AI5">
        <f t="shared" si="5"/>
        <v>-626.89301061045364</v>
      </c>
      <c r="AJ5">
        <f t="shared" si="6"/>
        <v>-331.49928738103335</v>
      </c>
      <c r="AK5">
        <f t="shared" si="19"/>
        <v>62.987043130673015</v>
      </c>
      <c r="AL5">
        <f t="shared" si="7"/>
        <v>-895.40525486081401</v>
      </c>
      <c r="AN5">
        <f t="shared" si="8"/>
        <v>0</v>
      </c>
      <c r="AO5">
        <f t="shared" si="8"/>
        <v>0</v>
      </c>
      <c r="AP5">
        <f t="shared" si="8"/>
        <v>-19.084341535559528</v>
      </c>
      <c r="AQ5">
        <f t="shared" si="8"/>
        <v>-480.67092840262097</v>
      </c>
      <c r="AR5">
        <f t="shared" si="8"/>
        <v>-499.75526993818045</v>
      </c>
      <c r="AS5">
        <f t="shared" si="8"/>
        <v>-264.26920231268599</v>
      </c>
      <c r="AT5">
        <f t="shared" si="8"/>
        <v>50.212885148814578</v>
      </c>
      <c r="AU5">
        <f t="shared" si="8"/>
        <v>-713.81158710205193</v>
      </c>
      <c r="AW5">
        <v>2</v>
      </c>
      <c r="AX5">
        <f>IF(Z5&gt;0, (R5*SUMPRODUCT(K5:$K$98, X5:$X$98)-K5*$AZ$3)/Z5, 0)</f>
        <v>1285.8658644064897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0.12000000000000001</v>
      </c>
      <c r="I6" s="5">
        <f t="shared" si="10"/>
        <v>1.1200000000000001</v>
      </c>
      <c r="J6">
        <f t="shared" si="11"/>
        <v>0.89285714285714279</v>
      </c>
      <c r="K6">
        <f t="shared" si="20"/>
        <v>0.71178024781341098</v>
      </c>
      <c r="L6" s="2">
        <v>3</v>
      </c>
      <c r="M6" s="6">
        <v>1.4128425999999999E-2</v>
      </c>
      <c r="Q6" s="4">
        <f t="shared" si="21"/>
        <v>25</v>
      </c>
      <c r="R6">
        <f t="shared" si="0"/>
        <v>50000</v>
      </c>
      <c r="S6">
        <f t="shared" si="1"/>
        <v>1570.9101740340654</v>
      </c>
      <c r="U6">
        <f t="shared" si="12"/>
        <v>1.4128425999999999E-2</v>
      </c>
      <c r="V6">
        <f t="shared" si="13"/>
        <v>0.01</v>
      </c>
      <c r="W6">
        <f t="shared" si="14"/>
        <v>0.95757592088823507</v>
      </c>
      <c r="X6">
        <f t="shared" si="15"/>
        <v>1.3529040537651284E-2</v>
      </c>
      <c r="Y6">
        <f t="shared" si="16"/>
        <v>9.5757592088823503E-3</v>
      </c>
      <c r="Z6">
        <f t="shared" si="17"/>
        <v>0.9344711211417015</v>
      </c>
      <c r="AB6">
        <f t="shared" si="18"/>
        <v>1231.3141892477906</v>
      </c>
      <c r="AC6">
        <f t="shared" ref="AC6:AC69" si="22">S6*Z6</f>
        <v>1467.9701915425185</v>
      </c>
      <c r="AE6">
        <f t="shared" si="2"/>
        <v>0</v>
      </c>
      <c r="AF6">
        <f t="shared" si="3"/>
        <v>0</v>
      </c>
      <c r="AG6">
        <f t="shared" si="3"/>
        <v>-23.361778028542538</v>
      </c>
      <c r="AH6">
        <f t="shared" si="4"/>
        <v>-676.45202688256416</v>
      </c>
      <c r="AI6">
        <f t="shared" si="5"/>
        <v>-699.81380491110667</v>
      </c>
      <c r="AJ6">
        <f t="shared" si="6"/>
        <v>-236.65600229472784</v>
      </c>
      <c r="AK6">
        <f t="shared" si="19"/>
        <v>86.191993247345351</v>
      </c>
      <c r="AL6">
        <f t="shared" si="7"/>
        <v>-850.27781395848911</v>
      </c>
      <c r="AN6">
        <f t="shared" si="8"/>
        <v>0</v>
      </c>
      <c r="AO6">
        <f t="shared" si="8"/>
        <v>0</v>
      </c>
      <c r="AP6">
        <f t="shared" si="8"/>
        <v>-16.628452154517909</v>
      </c>
      <c r="AQ6">
        <f t="shared" si="8"/>
        <v>-481.48519132835565</v>
      </c>
      <c r="AR6">
        <f t="shared" si="8"/>
        <v>-498.11364348287356</v>
      </c>
      <c r="AS6">
        <f t="shared" si="8"/>
        <v>-168.44706795987253</v>
      </c>
      <c r="AT6">
        <f t="shared" si="8"/>
        <v>61.349758313127317</v>
      </c>
      <c r="AU6">
        <f t="shared" si="8"/>
        <v>-605.2109531296187</v>
      </c>
      <c r="AW6">
        <v>3</v>
      </c>
      <c r="AX6">
        <f>IF(Z6&gt;0, (R6*SUMPRODUCT(K6:$K$98, X6:$X$98)-K6*$AZ$3)/Z6, 0)</f>
        <v>1570.9101740340654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0.12000000000000001</v>
      </c>
      <c r="I7" s="5">
        <f t="shared" si="10"/>
        <v>1.1200000000000001</v>
      </c>
      <c r="J7">
        <f t="shared" si="11"/>
        <v>0.89285714285714279</v>
      </c>
      <c r="K7">
        <f t="shared" si="20"/>
        <v>0.63551807840483121</v>
      </c>
      <c r="L7" s="2">
        <v>4</v>
      </c>
      <c r="M7" s="6">
        <v>1.6072195000000001E-2</v>
      </c>
      <c r="Q7" s="4">
        <f t="shared" si="21"/>
        <v>25</v>
      </c>
      <c r="R7">
        <f t="shared" si="0"/>
        <v>50000</v>
      </c>
      <c r="S7">
        <f t="shared" si="1"/>
        <v>1787.6521606340523</v>
      </c>
      <c r="U7">
        <f t="shared" si="12"/>
        <v>1.6072195000000001E-2</v>
      </c>
      <c r="V7">
        <f t="shared" si="13"/>
        <v>0.01</v>
      </c>
      <c r="W7">
        <f t="shared" si="14"/>
        <v>0.9344711211417015</v>
      </c>
      <c r="X7">
        <f t="shared" si="15"/>
        <v>1.5019002080858049E-2</v>
      </c>
      <c r="Y7">
        <f t="shared" si="16"/>
        <v>9.3447112114170144E-3</v>
      </c>
      <c r="Z7">
        <f t="shared" si="17"/>
        <v>0.91010740784942645</v>
      </c>
      <c r="AB7">
        <f t="shared" si="18"/>
        <v>1467.9701915425185</v>
      </c>
      <c r="AC7">
        <f t="shared" si="22"/>
        <v>1626.9554740510839</v>
      </c>
      <c r="AE7">
        <f t="shared" si="2"/>
        <v>0</v>
      </c>
      <c r="AF7">
        <f t="shared" si="3"/>
        <v>0</v>
      </c>
      <c r="AG7">
        <f t="shared" si="3"/>
        <v>-22.75268519623566</v>
      </c>
      <c r="AH7">
        <f t="shared" si="4"/>
        <v>-750.95010404290247</v>
      </c>
      <c r="AI7">
        <f t="shared" si="5"/>
        <v>-773.70278923913816</v>
      </c>
      <c r="AJ7">
        <f t="shared" si="6"/>
        <v>-158.98528250856543</v>
      </c>
      <c r="AK7">
        <f t="shared" si="19"/>
        <v>102.7579134079763</v>
      </c>
      <c r="AL7">
        <f t="shared" si="7"/>
        <v>-829.93015833972731</v>
      </c>
      <c r="AN7">
        <f t="shared" si="8"/>
        <v>0</v>
      </c>
      <c r="AO7">
        <f t="shared" si="8"/>
        <v>0</v>
      </c>
      <c r="AP7">
        <f t="shared" si="8"/>
        <v>-14.459742774461736</v>
      </c>
      <c r="AQ7">
        <f t="shared" si="8"/>
        <v>-477.24236709925344</v>
      </c>
      <c r="AR7">
        <f t="shared" si="8"/>
        <v>-491.70210987371519</v>
      </c>
      <c r="AS7">
        <f t="shared" si="8"/>
        <v>-101.03802123449273</v>
      </c>
      <c r="AT7">
        <f t="shared" si="8"/>
        <v>65.304511669927138</v>
      </c>
      <c r="AU7">
        <f t="shared" si="8"/>
        <v>-527.43561943828081</v>
      </c>
      <c r="AW7">
        <v>4</v>
      </c>
      <c r="AX7">
        <f>IF(Z7&gt;0, (R7*SUMPRODUCT(K7:$K$98, X7:$X$98)-K7*$AZ$3)/Z7, 0)</f>
        <v>1787.6521606340523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0.12000000000000001</v>
      </c>
      <c r="I8" s="5">
        <f t="shared" si="10"/>
        <v>1.1200000000000001</v>
      </c>
      <c r="J8">
        <f t="shared" si="11"/>
        <v>0.89285714285714279</v>
      </c>
      <c r="K8">
        <f t="shared" si="20"/>
        <v>0.5674268557185993</v>
      </c>
      <c r="L8" s="2">
        <v>5</v>
      </c>
      <c r="M8" s="6">
        <v>1.8213139E-2</v>
      </c>
      <c r="Q8" s="4">
        <f t="shared" si="21"/>
        <v>25</v>
      </c>
      <c r="R8">
        <f t="shared" si="0"/>
        <v>50000</v>
      </c>
      <c r="S8">
        <f t="shared" si="1"/>
        <v>1946.5202726388895</v>
      </c>
      <c r="U8">
        <f t="shared" si="12"/>
        <v>1.8213139E-2</v>
      </c>
      <c r="V8">
        <f t="shared" si="13"/>
        <v>0.01</v>
      </c>
      <c r="W8">
        <f t="shared" si="14"/>
        <v>0.91010740784942645</v>
      </c>
      <c r="X8">
        <f t="shared" si="15"/>
        <v>1.6575912724091296E-2</v>
      </c>
      <c r="Y8">
        <f t="shared" si="16"/>
        <v>9.1010740784942656E-3</v>
      </c>
      <c r="Z8">
        <f t="shared" si="17"/>
        <v>0.88443042104684089</v>
      </c>
      <c r="AB8">
        <f t="shared" si="18"/>
        <v>1626.9554740510839</v>
      </c>
      <c r="AC8">
        <f t="shared" si="22"/>
        <v>1721.5617443062247</v>
      </c>
      <c r="AE8">
        <f t="shared" si="2"/>
        <v>0</v>
      </c>
      <c r="AF8">
        <f t="shared" si="3"/>
        <v>0</v>
      </c>
      <c r="AG8">
        <f t="shared" si="3"/>
        <v>-22.110760526171021</v>
      </c>
      <c r="AH8">
        <f t="shared" si="4"/>
        <v>-828.79563620456474</v>
      </c>
      <c r="AI8">
        <f t="shared" si="5"/>
        <v>-850.90639673073576</v>
      </c>
      <c r="AJ8">
        <f t="shared" si="6"/>
        <v>-94.606270255140771</v>
      </c>
      <c r="AK8">
        <f t="shared" si="19"/>
        <v>113.88688318357589</v>
      </c>
      <c r="AL8">
        <f t="shared" si="7"/>
        <v>-831.6257838023007</v>
      </c>
      <c r="AN8">
        <f t="shared" si="8"/>
        <v>0</v>
      </c>
      <c r="AO8">
        <f t="shared" si="8"/>
        <v>0</v>
      </c>
      <c r="AP8">
        <f t="shared" si="8"/>
        <v>-12.546239322912145</v>
      </c>
      <c r="AQ8">
        <f t="shared" si="8"/>
        <v>-470.28090188485226</v>
      </c>
      <c r="AR8">
        <f t="shared" si="8"/>
        <v>-482.82714120776444</v>
      </c>
      <c r="AS8">
        <f t="shared" si="8"/>
        <v>-53.682138462138575</v>
      </c>
      <c r="AT8">
        <f t="shared" si="8"/>
        <v>64.622476032447892</v>
      </c>
      <c r="AU8">
        <f t="shared" si="8"/>
        <v>-471.88680363745516</v>
      </c>
      <c r="AW8">
        <v>5</v>
      </c>
      <c r="AX8">
        <f>IF(Z8&gt;0, (R8*SUMPRODUCT(K8:$K$98, X8:$X$98)-K8*$AZ$3)/Z8, 0)</f>
        <v>1946.5202726388895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0.12000000000000001</v>
      </c>
      <c r="I9" s="5">
        <f t="shared" si="10"/>
        <v>1.1200000000000001</v>
      </c>
      <c r="J9">
        <f t="shared" si="11"/>
        <v>0.89285714285714279</v>
      </c>
      <c r="K9">
        <f t="shared" si="20"/>
        <v>0.50663112117732079</v>
      </c>
      <c r="L9" s="2">
        <v>6</v>
      </c>
      <c r="M9" s="6">
        <v>2.0774602E-2</v>
      </c>
      <c r="Q9" s="4">
        <f t="shared" si="21"/>
        <v>25</v>
      </c>
      <c r="R9">
        <f t="shared" si="0"/>
        <v>50000</v>
      </c>
      <c r="S9">
        <f t="shared" si="1"/>
        <v>2055.336492736375</v>
      </c>
      <c r="U9">
        <f t="shared" si="12"/>
        <v>2.0774602E-2</v>
      </c>
      <c r="V9">
        <f t="shared" si="13"/>
        <v>0.01</v>
      </c>
      <c r="W9">
        <f t="shared" si="14"/>
        <v>0.88443042104684089</v>
      </c>
      <c r="X9">
        <f t="shared" si="15"/>
        <v>1.8373689993940543E-2</v>
      </c>
      <c r="Y9">
        <f t="shared" si="16"/>
        <v>8.8443042104684091E-3</v>
      </c>
      <c r="Z9">
        <f t="shared" si="17"/>
        <v>0.85721242684243193</v>
      </c>
      <c r="AB9">
        <f t="shared" si="18"/>
        <v>1721.5617443062247</v>
      </c>
      <c r="AC9">
        <f t="shared" si="22"/>
        <v>1761.8599829163604</v>
      </c>
      <c r="AE9">
        <f t="shared" si="2"/>
        <v>0</v>
      </c>
      <c r="AF9">
        <f t="shared" si="3"/>
        <v>0</v>
      </c>
      <c r="AG9">
        <f t="shared" si="3"/>
        <v>-21.430310671060798</v>
      </c>
      <c r="AH9">
        <f t="shared" si="4"/>
        <v>-918.68449969702715</v>
      </c>
      <c r="AI9">
        <f t="shared" si="5"/>
        <v>-940.114810368088</v>
      </c>
      <c r="AJ9">
        <f t="shared" si="6"/>
        <v>-40.298238610135741</v>
      </c>
      <c r="AK9">
        <f t="shared" si="19"/>
        <v>120.50932210143574</v>
      </c>
      <c r="AL9">
        <f t="shared" si="7"/>
        <v>-859.90372687678803</v>
      </c>
      <c r="AN9">
        <f t="shared" si="8"/>
        <v>0</v>
      </c>
      <c r="AO9">
        <f t="shared" si="8"/>
        <v>0</v>
      </c>
      <c r="AP9">
        <f t="shared" si="8"/>
        <v>-10.857262322457833</v>
      </c>
      <c r="AQ9">
        <f t="shared" si="8"/>
        <v>-465.43415808973089</v>
      </c>
      <c r="AR9">
        <f t="shared" si="8"/>
        <v>-476.29142041218876</v>
      </c>
      <c r="AS9">
        <f t="shared" si="8"/>
        <v>-20.416341808524269</v>
      </c>
      <c r="AT9">
        <f t="shared" si="8"/>
        <v>61.053772968569277</v>
      </c>
      <c r="AU9">
        <f t="shared" si="8"/>
        <v>-435.65398925214373</v>
      </c>
      <c r="AW9">
        <v>6</v>
      </c>
      <c r="AX9">
        <f>IF(Z9&gt;0, (R9*SUMPRODUCT(K9:$K$98, X9:$X$98)-K9*$AZ$3)/Z9, 0)</f>
        <v>2055.336492736375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0.12000000000000001</v>
      </c>
      <c r="I10" s="5">
        <f t="shared" si="10"/>
        <v>1.1200000000000001</v>
      </c>
      <c r="J10">
        <f t="shared" si="11"/>
        <v>0.89285714285714279</v>
      </c>
      <c r="K10">
        <f t="shared" si="20"/>
        <v>0.45234921533689354</v>
      </c>
      <c r="L10" s="2">
        <v>7</v>
      </c>
      <c r="M10" s="6">
        <v>2.3506165999999998E-2</v>
      </c>
      <c r="Q10" s="4">
        <f t="shared" si="21"/>
        <v>25</v>
      </c>
      <c r="R10">
        <f t="shared" si="0"/>
        <v>50000</v>
      </c>
      <c r="S10">
        <f t="shared" si="1"/>
        <v>2115.0514153097442</v>
      </c>
      <c r="U10">
        <f t="shared" si="12"/>
        <v>2.3506165999999998E-2</v>
      </c>
      <c r="V10">
        <f t="shared" si="13"/>
        <v>0.01</v>
      </c>
      <c r="W10">
        <f t="shared" si="14"/>
        <v>0.85721242684243193</v>
      </c>
      <c r="X10">
        <f t="shared" si="15"/>
        <v>2.0149777602621058E-2</v>
      </c>
      <c r="Y10">
        <f t="shared" si="16"/>
        <v>8.5721242684243196E-3</v>
      </c>
      <c r="Z10">
        <f t="shared" si="17"/>
        <v>0.82849052497138653</v>
      </c>
      <c r="AB10">
        <f t="shared" si="18"/>
        <v>1761.8599829163604</v>
      </c>
      <c r="AC10">
        <f t="shared" si="22"/>
        <v>1752.3000574114442</v>
      </c>
      <c r="AE10">
        <f t="shared" si="2"/>
        <v>0</v>
      </c>
      <c r="AF10">
        <f t="shared" si="3"/>
        <v>0</v>
      </c>
      <c r="AG10">
        <f t="shared" si="3"/>
        <v>-20.712263124284664</v>
      </c>
      <c r="AH10">
        <f t="shared" si="4"/>
        <v>-1007.4888801310528</v>
      </c>
      <c r="AI10">
        <f t="shared" si="5"/>
        <v>-1028.2011432553375</v>
      </c>
      <c r="AJ10">
        <f t="shared" si="6"/>
        <v>9.5599255049162366</v>
      </c>
      <c r="AK10">
        <f t="shared" si="19"/>
        <v>123.33019880414524</v>
      </c>
      <c r="AL10">
        <f t="shared" si="7"/>
        <v>-895.31101894627602</v>
      </c>
      <c r="AN10">
        <f t="shared" si="8"/>
        <v>0</v>
      </c>
      <c r="AO10">
        <f t="shared" si="8"/>
        <v>0</v>
      </c>
      <c r="AP10">
        <f t="shared" si="8"/>
        <v>-9.3691759721214432</v>
      </c>
      <c r="AQ10">
        <f t="shared" si="8"/>
        <v>-455.73680438792735</v>
      </c>
      <c r="AR10">
        <f t="shared" si="8"/>
        <v>-465.10598036004876</v>
      </c>
      <c r="AS10">
        <f t="shared" si="8"/>
        <v>4.3244248008280151</v>
      </c>
      <c r="AT10">
        <f t="shared" si="8"/>
        <v>55.788318656398182</v>
      </c>
      <c r="AU10">
        <f t="shared" si="8"/>
        <v>-404.99323690282256</v>
      </c>
      <c r="AW10">
        <v>7</v>
      </c>
      <c r="AX10">
        <f>IF(Z10&gt;0, (R10*SUMPRODUCT(K10:$K$98, X10:$X$98)-K10*$AZ$3)/Z10, 0)</f>
        <v>2115.0514153097442</v>
      </c>
    </row>
    <row r="11" spans="1:52" x14ac:dyDescent="0.25">
      <c r="A11" t="s">
        <v>33</v>
      </c>
      <c r="C11" s="12">
        <f>AU71</f>
        <v>8373.4246425535548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0.12000000000000001</v>
      </c>
      <c r="I11" s="5">
        <f t="shared" si="10"/>
        <v>1.1200000000000001</v>
      </c>
      <c r="J11">
        <f t="shared" si="11"/>
        <v>0.89285714285714279</v>
      </c>
      <c r="K11">
        <f t="shared" si="20"/>
        <v>0.40388322797936921</v>
      </c>
      <c r="L11" s="2">
        <v>8</v>
      </c>
      <c r="M11" s="6">
        <v>2.6226451000000001E-2</v>
      </c>
      <c r="Q11" s="4">
        <f t="shared" si="21"/>
        <v>25</v>
      </c>
      <c r="R11">
        <f t="shared" si="0"/>
        <v>50000</v>
      </c>
      <c r="S11">
        <f t="shared" si="1"/>
        <v>2133.5533482340779</v>
      </c>
      <c r="U11">
        <f t="shared" si="12"/>
        <v>2.6226451000000001E-2</v>
      </c>
      <c r="V11">
        <f t="shared" si="13"/>
        <v>0.01</v>
      </c>
      <c r="W11">
        <f t="shared" si="14"/>
        <v>0.82849052497138653</v>
      </c>
      <c r="X11">
        <f t="shared" si="15"/>
        <v>2.1728366157126346E-2</v>
      </c>
      <c r="Y11">
        <f t="shared" si="16"/>
        <v>8.2849052497138663E-3</v>
      </c>
      <c r="Z11">
        <f t="shared" si="17"/>
        <v>0.79847725356454635</v>
      </c>
      <c r="AB11">
        <f t="shared" si="18"/>
        <v>1752.3000574114442</v>
      </c>
      <c r="AC11">
        <f t="shared" si="22"/>
        <v>1703.5938178313886</v>
      </c>
      <c r="AE11">
        <f t="shared" si="2"/>
        <v>0</v>
      </c>
      <c r="AF11">
        <f t="shared" si="3"/>
        <v>0</v>
      </c>
      <c r="AG11">
        <f t="shared" si="3"/>
        <v>-19.961931339113658</v>
      </c>
      <c r="AH11">
        <f t="shared" si="4"/>
        <v>-1086.4183078563174</v>
      </c>
      <c r="AI11">
        <f t="shared" si="5"/>
        <v>-1106.3802391954309</v>
      </c>
      <c r="AJ11">
        <f t="shared" si="6"/>
        <v>48.706239580055581</v>
      </c>
      <c r="AK11">
        <f t="shared" si="19"/>
        <v>122.66100401880111</v>
      </c>
      <c r="AL11">
        <f t="shared" si="7"/>
        <v>-935.01299559657423</v>
      </c>
      <c r="AN11">
        <f t="shared" si="8"/>
        <v>0</v>
      </c>
      <c r="AO11">
        <f t="shared" si="8"/>
        <v>0</v>
      </c>
      <c r="AP11">
        <f t="shared" si="8"/>
        <v>-8.0622892659437557</v>
      </c>
      <c r="AQ11">
        <f t="shared" si="8"/>
        <v>-438.78613311289354</v>
      </c>
      <c r="AR11">
        <f t="shared" si="8"/>
        <v>-446.84842237883726</v>
      </c>
      <c r="AS11">
        <f t="shared" si="8"/>
        <v>19.671633264329365</v>
      </c>
      <c r="AT11">
        <f t="shared" si="8"/>
        <v>49.540722250303773</v>
      </c>
      <c r="AU11">
        <f t="shared" si="8"/>
        <v>-377.63606686420411</v>
      </c>
      <c r="AW11">
        <v>8</v>
      </c>
      <c r="AX11">
        <f>IF(Z11&gt;0, (R11*SUMPRODUCT(K11:$K$98, X11:$X$98)-K11*$AZ$3)/Z11, 0)</f>
        <v>2133.5533482340779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0.12000000000000001</v>
      </c>
      <c r="I12" s="5">
        <f t="shared" si="10"/>
        <v>1.1200000000000001</v>
      </c>
      <c r="J12">
        <f t="shared" si="11"/>
        <v>0.89285714285714279</v>
      </c>
      <c r="K12">
        <f t="shared" si="20"/>
        <v>0.36061002498157962</v>
      </c>
      <c r="L12" s="2">
        <v>9</v>
      </c>
      <c r="M12" s="6">
        <v>2.9219711999999998E-2</v>
      </c>
      <c r="Q12" s="4">
        <f t="shared" si="21"/>
        <v>25</v>
      </c>
      <c r="R12">
        <f t="shared" si="0"/>
        <v>50000</v>
      </c>
      <c r="S12">
        <f t="shared" si="1"/>
        <v>2122.4063728659307</v>
      </c>
      <c r="U12">
        <f t="shared" si="12"/>
        <v>2.9219711999999998E-2</v>
      </c>
      <c r="V12">
        <f t="shared" si="13"/>
        <v>0.01</v>
      </c>
      <c r="W12">
        <f t="shared" si="14"/>
        <v>0.79847725356454635</v>
      </c>
      <c r="X12">
        <f t="shared" si="15"/>
        <v>2.3331275387707018E-2</v>
      </c>
      <c r="Y12">
        <f t="shared" si="16"/>
        <v>7.9847725356454631E-3</v>
      </c>
      <c r="Z12">
        <f t="shared" si="17"/>
        <v>0.76716120564119383</v>
      </c>
      <c r="AB12">
        <f t="shared" si="18"/>
        <v>1703.5938178313886</v>
      </c>
      <c r="AC12">
        <f t="shared" si="22"/>
        <v>1628.2278318683807</v>
      </c>
      <c r="AE12">
        <f t="shared" si="2"/>
        <v>0</v>
      </c>
      <c r="AF12">
        <f t="shared" si="3"/>
        <v>0</v>
      </c>
      <c r="AG12">
        <f t="shared" si="3"/>
        <v>-19.179030141029845</v>
      </c>
      <c r="AH12">
        <f t="shared" si="4"/>
        <v>-1166.563769385351</v>
      </c>
      <c r="AI12">
        <f t="shared" si="5"/>
        <v>-1185.7427995263808</v>
      </c>
      <c r="AJ12">
        <f t="shared" si="6"/>
        <v>75.365985963007915</v>
      </c>
      <c r="AK12">
        <f t="shared" si="19"/>
        <v>119.25156724819722</v>
      </c>
      <c r="AL12">
        <f t="shared" si="7"/>
        <v>-991.12524631517567</v>
      </c>
      <c r="AN12">
        <f t="shared" si="8"/>
        <v>0</v>
      </c>
      <c r="AO12">
        <f t="shared" si="8"/>
        <v>0</v>
      </c>
      <c r="AP12">
        <f t="shared" si="8"/>
        <v>-6.9161505382792408</v>
      </c>
      <c r="AQ12">
        <f t="shared" si="8"/>
        <v>-420.67459002065709</v>
      </c>
      <c r="AR12">
        <f t="shared" si="8"/>
        <v>-427.59074055893637</v>
      </c>
      <c r="AS12">
        <f t="shared" si="8"/>
        <v>27.177730080881663</v>
      </c>
      <c r="AT12">
        <f t="shared" si="8"/>
        <v>43.003310644464925</v>
      </c>
      <c r="AU12">
        <f t="shared" si="8"/>
        <v>-357.40969983358974</v>
      </c>
      <c r="AW12">
        <v>9</v>
      </c>
      <c r="AX12">
        <f>IF(Z12&gt;0, (R12*SUMPRODUCT(K12:$K$98, X12:$X$98)-K12*$AZ$3)/Z12, 0)</f>
        <v>2122.4063728659307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0.12000000000000001</v>
      </c>
      <c r="I13" s="5">
        <f t="shared" si="10"/>
        <v>1.1200000000000001</v>
      </c>
      <c r="J13">
        <f t="shared" si="11"/>
        <v>0.89285714285714279</v>
      </c>
      <c r="K13">
        <f t="shared" si="20"/>
        <v>0.32197323659069604</v>
      </c>
      <c r="L13" s="2">
        <v>10</v>
      </c>
      <c r="M13" s="6">
        <v>3.2402927999999998E-2</v>
      </c>
      <c r="Q13" s="4">
        <f t="shared" si="21"/>
        <v>25</v>
      </c>
      <c r="R13">
        <f t="shared" si="0"/>
        <v>50000</v>
      </c>
      <c r="S13">
        <f t="shared" si="1"/>
        <v>2085.4481227066321</v>
      </c>
      <c r="U13">
        <f t="shared" si="12"/>
        <v>3.2402927999999998E-2</v>
      </c>
      <c r="V13">
        <f t="shared" si="13"/>
        <v>0.01</v>
      </c>
      <c r="W13">
        <f t="shared" si="14"/>
        <v>0.76716120564119383</v>
      </c>
      <c r="X13">
        <f t="shared" si="15"/>
        <v>2.4858269310784796E-2</v>
      </c>
      <c r="Y13">
        <f t="shared" si="16"/>
        <v>7.6716120564119389E-3</v>
      </c>
      <c r="Z13">
        <f t="shared" si="17"/>
        <v>0.73463132427399702</v>
      </c>
      <c r="AB13">
        <f t="shared" si="18"/>
        <v>1628.2278318683807</v>
      </c>
      <c r="AC13">
        <f t="shared" si="22"/>
        <v>1532.0355160886943</v>
      </c>
      <c r="AE13">
        <f t="shared" si="2"/>
        <v>0</v>
      </c>
      <c r="AF13">
        <f t="shared" si="3"/>
        <v>0</v>
      </c>
      <c r="AG13">
        <f t="shared" si="3"/>
        <v>-18.365783106849925</v>
      </c>
      <c r="AH13">
        <f t="shared" si="4"/>
        <v>-1242.9134655392397</v>
      </c>
      <c r="AI13">
        <f t="shared" si="5"/>
        <v>-1261.2792486460896</v>
      </c>
      <c r="AJ13">
        <f t="shared" si="6"/>
        <v>96.192315779686396</v>
      </c>
      <c r="AK13">
        <f t="shared" si="19"/>
        <v>113.97594823078666</v>
      </c>
      <c r="AL13">
        <f t="shared" si="7"/>
        <v>-1051.1109846356167</v>
      </c>
      <c r="AN13">
        <f t="shared" si="8"/>
        <v>0</v>
      </c>
      <c r="AO13">
        <f t="shared" si="8"/>
        <v>0</v>
      </c>
      <c r="AP13">
        <f t="shared" si="8"/>
        <v>-5.9132906294351999</v>
      </c>
      <c r="AQ13">
        <f t="shared" si="8"/>
        <v>-400.18487130182757</v>
      </c>
      <c r="AR13">
        <f t="shared" si="8"/>
        <v>-406.09816193126278</v>
      </c>
      <c r="AS13">
        <f t="shared" si="8"/>
        <v>30.971351246739914</v>
      </c>
      <c r="AT13">
        <f t="shared" si="8"/>
        <v>36.697204945359999</v>
      </c>
      <c r="AU13">
        <f t="shared" si="8"/>
        <v>-338.42960573916287</v>
      </c>
      <c r="AW13">
        <v>10</v>
      </c>
      <c r="AX13">
        <f>IF(Z13&gt;0, (R13*SUMPRODUCT(K13:$K$98, X13:$X$98)-K13*$AZ$3)/Z13, 0)</f>
        <v>2085.4481227066321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0"/>
        <v>0.28747610409883573</v>
      </c>
      <c r="L14" s="2">
        <v>11</v>
      </c>
      <c r="M14" s="6">
        <v>3.5947104000000001E-2</v>
      </c>
      <c r="Q14" s="4">
        <f t="shared" si="21"/>
        <v>25</v>
      </c>
      <c r="R14">
        <f t="shared" si="0"/>
        <v>50000</v>
      </c>
      <c r="S14">
        <f t="shared" si="1"/>
        <v>2028.2684011827052</v>
      </c>
      <c r="U14">
        <f t="shared" si="12"/>
        <v>3.5947104000000001E-2</v>
      </c>
      <c r="V14">
        <f t="shared" si="13"/>
        <v>0.01</v>
      </c>
      <c r="W14">
        <f t="shared" si="14"/>
        <v>0.73463132427399702</v>
      </c>
      <c r="X14">
        <f t="shared" si="15"/>
        <v>2.6407868615335096E-2</v>
      </c>
      <c r="Y14">
        <f t="shared" si="16"/>
        <v>7.3463132427399706E-3</v>
      </c>
      <c r="Z14">
        <f t="shared" si="17"/>
        <v>0.70087714241592203</v>
      </c>
      <c r="AB14">
        <f t="shared" si="18"/>
        <v>1532.0355160886943</v>
      </c>
      <c r="AC14">
        <f t="shared" si="22"/>
        <v>1421.5669610734453</v>
      </c>
      <c r="AE14">
        <f t="shared" si="2"/>
        <v>0</v>
      </c>
      <c r="AF14">
        <f t="shared" si="3"/>
        <v>0</v>
      </c>
      <c r="AG14">
        <f t="shared" si="3"/>
        <v>-17.521928560398052</v>
      </c>
      <c r="AH14">
        <f t="shared" si="4"/>
        <v>-1320.3934307667548</v>
      </c>
      <c r="AI14">
        <f t="shared" si="5"/>
        <v>-1337.9153593271528</v>
      </c>
      <c r="AJ14">
        <f t="shared" si="6"/>
        <v>110.46855501524897</v>
      </c>
      <c r="AK14">
        <f t="shared" si="19"/>
        <v>107.2424861262086</v>
      </c>
      <c r="AL14">
        <f t="shared" si="7"/>
        <v>-1120.2043181856952</v>
      </c>
      <c r="AN14">
        <f t="shared" si="8"/>
        <v>0</v>
      </c>
      <c r="AO14">
        <f t="shared" si="8"/>
        <v>0</v>
      </c>
      <c r="AP14">
        <f t="shared" si="8"/>
        <v>-5.0371357588413535</v>
      </c>
      <c r="AQ14">
        <f t="shared" si="8"/>
        <v>-379.58155935452243</v>
      </c>
      <c r="AR14">
        <f t="shared" si="8"/>
        <v>-384.6186951133638</v>
      </c>
      <c r="AS14">
        <f t="shared" si="8"/>
        <v>31.757069821211672</v>
      </c>
      <c r="AT14">
        <f t="shared" si="8"/>
        <v>30.829652105435891</v>
      </c>
      <c r="AU14">
        <f t="shared" si="8"/>
        <v>-322.03197318671624</v>
      </c>
      <c r="AW14">
        <v>11</v>
      </c>
      <c r="AX14">
        <f>IF(Z14&gt;0, (R14*SUMPRODUCT(K14:$K$98, X14:$X$98)-K14*$AZ$3)/Z14, 0)</f>
        <v>2028.2684011827052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0"/>
        <v>0.25667509294538904</v>
      </c>
      <c r="L15" s="2">
        <v>12</v>
      </c>
      <c r="M15" s="6">
        <v>4.0034525000000001E-2</v>
      </c>
      <c r="Q15" s="4">
        <f t="shared" si="21"/>
        <v>25</v>
      </c>
      <c r="R15">
        <f t="shared" si="0"/>
        <v>50000</v>
      </c>
      <c r="S15">
        <f t="shared" si="1"/>
        <v>1953.5039525795498</v>
      </c>
      <c r="U15">
        <f t="shared" si="12"/>
        <v>4.0034525000000001E-2</v>
      </c>
      <c r="V15">
        <f t="shared" si="13"/>
        <v>0.01</v>
      </c>
      <c r="W15">
        <f t="shared" si="14"/>
        <v>0.70087714241592203</v>
      </c>
      <c r="X15">
        <f t="shared" si="15"/>
        <v>2.805928347997879E-2</v>
      </c>
      <c r="Y15">
        <f t="shared" si="16"/>
        <v>7.0087714241592203E-3</v>
      </c>
      <c r="Z15">
        <f t="shared" si="17"/>
        <v>0.66580908751178403</v>
      </c>
      <c r="AB15">
        <f t="shared" si="18"/>
        <v>1421.5669610734453</v>
      </c>
      <c r="AC15">
        <f t="shared" si="22"/>
        <v>1300.6606841176535</v>
      </c>
      <c r="AE15">
        <f t="shared" si="2"/>
        <v>0</v>
      </c>
      <c r="AF15">
        <f t="shared" si="3"/>
        <v>0</v>
      </c>
      <c r="AG15">
        <f t="shared" si="3"/>
        <v>-16.6452271877946</v>
      </c>
      <c r="AH15">
        <f t="shared" si="4"/>
        <v>-1402.9641739989395</v>
      </c>
      <c r="AI15">
        <f t="shared" si="5"/>
        <v>-1419.609401186734</v>
      </c>
      <c r="AJ15">
        <f t="shared" si="6"/>
        <v>120.90627695579178</v>
      </c>
      <c r="AK15">
        <f t="shared" si="19"/>
        <v>99.509687275141189</v>
      </c>
      <c r="AL15">
        <f t="shared" si="7"/>
        <v>-1199.193436955801</v>
      </c>
      <c r="AN15">
        <f t="shared" si="8"/>
        <v>0</v>
      </c>
      <c r="AO15">
        <f t="shared" si="8"/>
        <v>0</v>
      </c>
      <c r="AP15">
        <f t="shared" si="8"/>
        <v>-4.2724152355242957</v>
      </c>
      <c r="AQ15">
        <f t="shared" si="8"/>
        <v>-360.10595976022876</v>
      </c>
      <c r="AR15">
        <f t="shared" si="8"/>
        <v>-364.37837499575301</v>
      </c>
      <c r="AS15">
        <f t="shared" si="8"/>
        <v>31.033629875308804</v>
      </c>
      <c r="AT15">
        <f t="shared" si="8"/>
        <v>25.541658230313462</v>
      </c>
      <c r="AU15">
        <f t="shared" si="8"/>
        <v>-307.80308689013071</v>
      </c>
      <c r="AW15">
        <v>12</v>
      </c>
      <c r="AX15">
        <f>IF(Z15&gt;0, (R15*SUMPRODUCT(K15:$K$98, X15:$X$98)-K15*$AZ$3)/Z15, 0)</f>
        <v>1953.5039525795498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0"/>
        <v>0.22917419012981163</v>
      </c>
      <c r="L16" s="2">
        <v>13</v>
      </c>
      <c r="M16" s="6">
        <v>4.4405750000000001E-2</v>
      </c>
      <c r="Q16" s="4">
        <f t="shared" si="21"/>
        <v>25</v>
      </c>
      <c r="R16">
        <f t="shared" si="0"/>
        <v>50000</v>
      </c>
      <c r="S16">
        <f t="shared" si="1"/>
        <v>1860.7723222531768</v>
      </c>
      <c r="U16">
        <f t="shared" si="12"/>
        <v>4.4405750000000001E-2</v>
      </c>
      <c r="V16">
        <f t="shared" si="13"/>
        <v>0.01</v>
      </c>
      <c r="W16">
        <f t="shared" si="14"/>
        <v>0.66580908751178403</v>
      </c>
      <c r="X16">
        <f t="shared" si="15"/>
        <v>2.9565751887776406E-2</v>
      </c>
      <c r="Y16">
        <f t="shared" si="16"/>
        <v>6.6580908751178404E-3</v>
      </c>
      <c r="Z16">
        <f t="shared" si="17"/>
        <v>0.62958524474888977</v>
      </c>
      <c r="AB16">
        <f t="shared" si="18"/>
        <v>1300.6606841176535</v>
      </c>
      <c r="AC16">
        <f t="shared" si="22"/>
        <v>1171.5147979277262</v>
      </c>
      <c r="AE16">
        <f t="shared" si="2"/>
        <v>0</v>
      </c>
      <c r="AF16">
        <f t="shared" si="3"/>
        <v>0</v>
      </c>
      <c r="AG16">
        <f t="shared" si="3"/>
        <v>-15.739631118722244</v>
      </c>
      <c r="AH16">
        <f t="shared" si="4"/>
        <v>-1478.2875943888203</v>
      </c>
      <c r="AI16">
        <f t="shared" si="5"/>
        <v>-1494.0272255075424</v>
      </c>
      <c r="AJ16">
        <f t="shared" si="6"/>
        <v>129.1458861899273</v>
      </c>
      <c r="AK16">
        <f t="shared" si="19"/>
        <v>91.046247888235754</v>
      </c>
      <c r="AL16">
        <f t="shared" si="7"/>
        <v>-1273.8350914293794</v>
      </c>
      <c r="AN16">
        <f t="shared" si="8"/>
        <v>0</v>
      </c>
      <c r="AO16">
        <f t="shared" si="8"/>
        <v>0</v>
      </c>
      <c r="AP16">
        <f t="shared" si="8"/>
        <v>-3.6071172145751511</v>
      </c>
      <c r="AQ16">
        <f t="shared" si="8"/>
        <v>-338.78536222300534</v>
      </c>
      <c r="AR16">
        <f t="shared" si="8"/>
        <v>-342.3924794375805</v>
      </c>
      <c r="AS16">
        <f t="shared" si="8"/>
        <v>29.596903876173414</v>
      </c>
      <c r="AT16">
        <f t="shared" si="8"/>
        <v>20.865450124144502</v>
      </c>
      <c r="AU16">
        <f t="shared" si="8"/>
        <v>-291.93012543726257</v>
      </c>
      <c r="AW16">
        <v>13</v>
      </c>
      <c r="AX16">
        <f>IF(Z16&gt;0, (R16*SUMPRODUCT(K16:$K$98, X16:$X$98)-K16*$AZ$3)/Z16, 0)</f>
        <v>1860.7723222531768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0"/>
        <v>0.20461981261590323</v>
      </c>
      <c r="L17" s="2">
        <v>14</v>
      </c>
      <c r="M17" s="6">
        <v>4.9048597999999999E-2</v>
      </c>
      <c r="Q17" s="4">
        <f t="shared" si="21"/>
        <v>25</v>
      </c>
      <c r="R17">
        <f t="shared" si="0"/>
        <v>50000</v>
      </c>
      <c r="S17">
        <f t="shared" si="1"/>
        <v>1753.76062634358</v>
      </c>
      <c r="U17">
        <f t="shared" si="12"/>
        <v>4.9048597999999999E-2</v>
      </c>
      <c r="V17">
        <f t="shared" si="13"/>
        <v>0.01</v>
      </c>
      <c r="W17">
        <f t="shared" si="14"/>
        <v>0.62958524474888977</v>
      </c>
      <c r="X17">
        <f t="shared" si="15"/>
        <v>3.0880273576419905E-2</v>
      </c>
      <c r="Y17">
        <f t="shared" si="16"/>
        <v>6.2958524474888977E-3</v>
      </c>
      <c r="Z17">
        <f t="shared" si="17"/>
        <v>0.59240911872498103</v>
      </c>
      <c r="AB17">
        <f t="shared" si="18"/>
        <v>1171.5147979277262</v>
      </c>
      <c r="AC17">
        <f t="shared" si="22"/>
        <v>1038.943787106771</v>
      </c>
      <c r="AE17">
        <f t="shared" si="2"/>
        <v>0</v>
      </c>
      <c r="AF17">
        <f t="shared" si="3"/>
        <v>0</v>
      </c>
      <c r="AG17">
        <f t="shared" si="3"/>
        <v>-14.810227968124526</v>
      </c>
      <c r="AH17">
        <f t="shared" si="4"/>
        <v>-1544.0136788209952</v>
      </c>
      <c r="AI17">
        <f t="shared" si="5"/>
        <v>-1558.8239067891197</v>
      </c>
      <c r="AJ17">
        <f t="shared" si="6"/>
        <v>132.57101082095528</v>
      </c>
      <c r="AK17">
        <f t="shared" si="19"/>
        <v>82.006035854940848</v>
      </c>
      <c r="AL17">
        <f t="shared" si="7"/>
        <v>-1344.2468601132236</v>
      </c>
      <c r="AN17">
        <f t="shared" si="8"/>
        <v>0</v>
      </c>
      <c r="AO17">
        <f t="shared" si="8"/>
        <v>0</v>
      </c>
      <c r="AP17">
        <f t="shared" si="8"/>
        <v>-3.0304660716364498</v>
      </c>
      <c r="AQ17">
        <f t="shared" si="8"/>
        <v>-315.93578963674344</v>
      </c>
      <c r="AR17">
        <f t="shared" si="8"/>
        <v>-318.96625570837989</v>
      </c>
      <c r="AS17">
        <f t="shared" si="8"/>
        <v>27.12665539248475</v>
      </c>
      <c r="AT17">
        <f t="shared" si="8"/>
        <v>16.780059690011036</v>
      </c>
      <c r="AU17">
        <f t="shared" si="8"/>
        <v>-275.0595406258841</v>
      </c>
      <c r="AW17">
        <v>14</v>
      </c>
      <c r="AX17">
        <f>IF(Z17&gt;0, (R17*SUMPRODUCT(K17:$K$98, X17:$X$98)-K17*$AZ$3)/Z17, 0)</f>
        <v>1753.76062634358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0"/>
        <v>0.1826962612641993</v>
      </c>
      <c r="L18" s="2">
        <v>15</v>
      </c>
      <c r="M18" s="6">
        <v>5.4278005999999997E-2</v>
      </c>
      <c r="Q18" s="4">
        <f t="shared" si="21"/>
        <v>25</v>
      </c>
      <c r="R18">
        <f t="shared" si="0"/>
        <v>50000</v>
      </c>
      <c r="S18">
        <f t="shared" si="1"/>
        <v>1636.4395907260298</v>
      </c>
      <c r="U18">
        <f t="shared" si="12"/>
        <v>5.4278005999999997E-2</v>
      </c>
      <c r="V18">
        <f t="shared" si="13"/>
        <v>0.01</v>
      </c>
      <c r="W18">
        <f t="shared" si="14"/>
        <v>0.59240911872498103</v>
      </c>
      <c r="X18">
        <f t="shared" si="15"/>
        <v>3.2154785700609229E-2</v>
      </c>
      <c r="Y18">
        <f t="shared" si="16"/>
        <v>5.9240911872498105E-3</v>
      </c>
      <c r="Z18">
        <f t="shared" si="17"/>
        <v>0.55433024183712198</v>
      </c>
      <c r="AB18">
        <f t="shared" si="18"/>
        <v>1038.943787106771</v>
      </c>
      <c r="AC18">
        <f t="shared" si="22"/>
        <v>907.12795407900103</v>
      </c>
      <c r="AE18">
        <f t="shared" si="2"/>
        <v>0</v>
      </c>
      <c r="AF18">
        <f t="shared" si="3"/>
        <v>0</v>
      </c>
      <c r="AG18">
        <f t="shared" si="3"/>
        <v>-13.85825604592805</v>
      </c>
      <c r="AH18">
        <f t="shared" si="4"/>
        <v>-1607.7392850304614</v>
      </c>
      <c r="AI18">
        <f t="shared" si="5"/>
        <v>-1621.5975410763895</v>
      </c>
      <c r="AJ18">
        <f t="shared" si="6"/>
        <v>131.81583302776994</v>
      </c>
      <c r="AK18">
        <f t="shared" si="19"/>
        <v>72.726065097473978</v>
      </c>
      <c r="AL18">
        <f t="shared" si="7"/>
        <v>-1417.0556429511455</v>
      </c>
      <c r="AN18">
        <f t="shared" si="8"/>
        <v>0</v>
      </c>
      <c r="AO18">
        <f t="shared" si="8"/>
        <v>0</v>
      </c>
      <c r="AP18">
        <f t="shared" si="8"/>
        <v>-2.5318515672330406</v>
      </c>
      <c r="AQ18">
        <f t="shared" si="8"/>
        <v>-293.72795646264217</v>
      </c>
      <c r="AR18">
        <f t="shared" si="8"/>
        <v>-296.25980802987522</v>
      </c>
      <c r="AS18">
        <f t="shared" si="8"/>
        <v>24.082259869599529</v>
      </c>
      <c r="AT18">
        <f t="shared" si="8"/>
        <v>13.286780189765272</v>
      </c>
      <c r="AU18">
        <f t="shared" si="8"/>
        <v>-258.89076797051041</v>
      </c>
      <c r="AW18">
        <v>15</v>
      </c>
      <c r="AX18">
        <f>IF(Z18&gt;0, (R18*SUMPRODUCT(K18:$K$98, X18:$X$98)-K18*$AZ$3)/Z18, 0)</f>
        <v>1636.4395907260298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0"/>
        <v>0.16312166184303509</v>
      </c>
      <c r="L19" s="2">
        <v>16</v>
      </c>
      <c r="M19" s="6">
        <v>6.0174738999999998E-2</v>
      </c>
      <c r="Q19" s="4">
        <f t="shared" si="21"/>
        <v>25</v>
      </c>
      <c r="R19">
        <f t="shared" si="0"/>
        <v>50000</v>
      </c>
      <c r="S19">
        <f t="shared" si="1"/>
        <v>1509.0165899581402</v>
      </c>
      <c r="U19">
        <f t="shared" si="12"/>
        <v>6.0174738999999998E-2</v>
      </c>
      <c r="V19">
        <f t="shared" si="13"/>
        <v>0.01</v>
      </c>
      <c r="W19">
        <f t="shared" si="14"/>
        <v>0.55433024183712198</v>
      </c>
      <c r="X19">
        <f t="shared" si="15"/>
        <v>3.3356677622355696E-2</v>
      </c>
      <c r="Y19">
        <f t="shared" si="16"/>
        <v>5.5433024183712196E-3</v>
      </c>
      <c r="Z19">
        <f t="shared" si="17"/>
        <v>0.51543026179639506</v>
      </c>
      <c r="AB19">
        <f t="shared" si="18"/>
        <v>907.12795407900103</v>
      </c>
      <c r="AC19">
        <f t="shared" si="22"/>
        <v>777.79281601722755</v>
      </c>
      <c r="AE19">
        <f t="shared" si="2"/>
        <v>0</v>
      </c>
      <c r="AF19">
        <f t="shared" si="3"/>
        <v>0</v>
      </c>
      <c r="AG19">
        <f t="shared" si="3"/>
        <v>-12.885756544909876</v>
      </c>
      <c r="AH19">
        <f t="shared" si="4"/>
        <v>-1667.8338811177848</v>
      </c>
      <c r="AI19">
        <f t="shared" si="5"/>
        <v>-1680.7196376626946</v>
      </c>
      <c r="AJ19">
        <f t="shared" si="6"/>
        <v>129.33513806177348</v>
      </c>
      <c r="AK19">
        <f t="shared" si="19"/>
        <v>63.498956785530076</v>
      </c>
      <c r="AL19">
        <f t="shared" si="7"/>
        <v>-1487.8855428153911</v>
      </c>
      <c r="AN19">
        <f t="shared" si="8"/>
        <v>0</v>
      </c>
      <c r="AO19">
        <f t="shared" si="8"/>
        <v>0</v>
      </c>
      <c r="AP19">
        <f t="shared" si="8"/>
        <v>-2.1019460217104649</v>
      </c>
      <c r="AQ19">
        <f t="shared" si="8"/>
        <v>-272.05983436605209</v>
      </c>
      <c r="AR19">
        <f t="shared" si="8"/>
        <v>-274.16178038776252</v>
      </c>
      <c r="AS19">
        <f t="shared" si="8"/>
        <v>21.097362655334869</v>
      </c>
      <c r="AT19">
        <f t="shared" si="8"/>
        <v>10.358055356154736</v>
      </c>
      <c r="AU19">
        <f t="shared" si="8"/>
        <v>-242.70636237627292</v>
      </c>
      <c r="AW19">
        <v>16</v>
      </c>
      <c r="AX19">
        <f>IF(Z19&gt;0, (R19*SUMPRODUCT(K19:$K$98, X19:$X$98)-K19*$AZ$3)/Z19, 0)</f>
        <v>1509.0165899581402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0"/>
        <v>0.14564434093128131</v>
      </c>
      <c r="L20" s="2">
        <v>17</v>
      </c>
      <c r="M20" s="6">
        <v>6.6923788999999997E-2</v>
      </c>
      <c r="Q20" s="4">
        <f t="shared" si="21"/>
        <v>25</v>
      </c>
      <c r="R20">
        <f t="shared" si="0"/>
        <v>50000</v>
      </c>
      <c r="S20">
        <f t="shared" si="1"/>
        <v>1371.4539194624417</v>
      </c>
      <c r="U20">
        <f t="shared" si="12"/>
        <v>6.6923788999999997E-2</v>
      </c>
      <c r="V20">
        <f t="shared" si="13"/>
        <v>0.01</v>
      </c>
      <c r="W20">
        <f t="shared" si="14"/>
        <v>0.51543026179639506</v>
      </c>
      <c r="X20">
        <f t="shared" si="15"/>
        <v>3.4494546084676704E-2</v>
      </c>
      <c r="Y20">
        <f t="shared" si="16"/>
        <v>5.1543026179639503E-3</v>
      </c>
      <c r="Z20">
        <f t="shared" si="17"/>
        <v>0.47578141309375438</v>
      </c>
      <c r="AB20">
        <f t="shared" si="18"/>
        <v>777.79281601722755</v>
      </c>
      <c r="AC20">
        <f t="shared" si="22"/>
        <v>652.51228379480858</v>
      </c>
      <c r="AE20">
        <f t="shared" si="2"/>
        <v>0</v>
      </c>
      <c r="AF20">
        <f t="shared" si="3"/>
        <v>0</v>
      </c>
      <c r="AG20">
        <f t="shared" si="3"/>
        <v>-11.89453532734386</v>
      </c>
      <c r="AH20">
        <f t="shared" si="4"/>
        <v>-1724.7273042338352</v>
      </c>
      <c r="AI20">
        <f t="shared" si="5"/>
        <v>-1736.6218395611791</v>
      </c>
      <c r="AJ20">
        <f t="shared" si="6"/>
        <v>125.28053222241897</v>
      </c>
      <c r="AK20">
        <f t="shared" si="19"/>
        <v>54.445497121205932</v>
      </c>
      <c r="AL20">
        <f t="shared" si="7"/>
        <v>-1556.8958102175541</v>
      </c>
      <c r="AN20">
        <f t="shared" si="8"/>
        <v>0</v>
      </c>
      <c r="AO20">
        <f t="shared" si="8"/>
        <v>0</v>
      </c>
      <c r="AP20">
        <f t="shared" si="8"/>
        <v>-1.7323717584348388</v>
      </c>
      <c r="AQ20">
        <f t="shared" si="8"/>
        <v>-251.19677151132245</v>
      </c>
      <c r="AR20">
        <f t="shared" si="8"/>
        <v>-252.92914326975728</v>
      </c>
      <c r="AS20">
        <f t="shared" si="8"/>
        <v>18.246400547054364</v>
      </c>
      <c r="AT20">
        <f t="shared" si="8"/>
        <v>7.9296785448940117</v>
      </c>
      <c r="AU20">
        <f t="shared" si="8"/>
        <v>-226.75306417780888</v>
      </c>
      <c r="AW20">
        <v>17</v>
      </c>
      <c r="AX20">
        <f>IF(Z20&gt;0, (R20*SUMPRODUCT(K20:$K$98, X20:$X$98)-K20*$AZ$3)/Z20, 0)</f>
        <v>1371.4539194624417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0"/>
        <v>0.13003959011721544</v>
      </c>
      <c r="L21" s="2">
        <v>18</v>
      </c>
      <c r="M21" s="6">
        <v>7.4711050000000001E-2</v>
      </c>
      <c r="Q21" s="4">
        <f t="shared" si="21"/>
        <v>25</v>
      </c>
      <c r="R21">
        <f t="shared" si="0"/>
        <v>50000</v>
      </c>
      <c r="S21">
        <f t="shared" si="1"/>
        <v>1222.4936931902462</v>
      </c>
      <c r="U21">
        <f t="shared" si="12"/>
        <v>7.4711050000000001E-2</v>
      </c>
      <c r="V21">
        <f t="shared" si="13"/>
        <v>0.01</v>
      </c>
      <c r="W21">
        <f t="shared" si="14"/>
        <v>0.47578141309375438</v>
      </c>
      <c r="X21">
        <f t="shared" si="15"/>
        <v>3.5546128942718136E-2</v>
      </c>
      <c r="Y21">
        <f t="shared" si="16"/>
        <v>4.7578141309375438E-3</v>
      </c>
      <c r="Z21">
        <f t="shared" si="17"/>
        <v>0.43547747002009868</v>
      </c>
      <c r="AB21">
        <f t="shared" si="18"/>
        <v>652.51228379480858</v>
      </c>
      <c r="AC21">
        <f t="shared" si="22"/>
        <v>532.36846062601512</v>
      </c>
      <c r="AE21">
        <f t="shared" si="2"/>
        <v>0</v>
      </c>
      <c r="AF21">
        <f t="shared" si="3"/>
        <v>0</v>
      </c>
      <c r="AG21">
        <f t="shared" si="3"/>
        <v>-10.886936750502468</v>
      </c>
      <c r="AH21">
        <f t="shared" si="4"/>
        <v>-1777.3064471359069</v>
      </c>
      <c r="AI21">
        <f t="shared" si="5"/>
        <v>-1788.1933838864093</v>
      </c>
      <c r="AJ21">
        <f t="shared" si="6"/>
        <v>120.14382316879346</v>
      </c>
      <c r="AK21">
        <f t="shared" si="19"/>
        <v>45.675859865636603</v>
      </c>
      <c r="AL21">
        <f t="shared" si="7"/>
        <v>-1622.3737008519793</v>
      </c>
      <c r="AN21">
        <f t="shared" si="8"/>
        <v>0</v>
      </c>
      <c r="AO21">
        <f t="shared" si="8"/>
        <v>0</v>
      </c>
      <c r="AP21">
        <f t="shared" si="8"/>
        <v>-1.4157327926673904</v>
      </c>
      <c r="AQ21">
        <f t="shared" si="8"/>
        <v>-231.12020189823775</v>
      </c>
      <c r="AR21">
        <f t="shared" si="8"/>
        <v>-232.53593469090515</v>
      </c>
      <c r="AS21">
        <f t="shared" si="8"/>
        <v>15.623453519985114</v>
      </c>
      <c r="AT21">
        <f t="shared" si="8"/>
        <v>5.9396700951787551</v>
      </c>
      <c r="AU21">
        <f t="shared" si="8"/>
        <v>-210.97281107574128</v>
      </c>
      <c r="AW21">
        <v>18</v>
      </c>
      <c r="AX21">
        <f>IF(Z21&gt;0, (R21*SUMPRODUCT(K21:$K$98, X21:$X$98)-K21*$AZ$3)/Z21, 0)</f>
        <v>1222.4936931902462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0"/>
        <v>0.11610677689037092</v>
      </c>
      <c r="L22" s="2">
        <v>19</v>
      </c>
      <c r="M22" s="6">
        <v>8.3689026999999999E-2</v>
      </c>
      <c r="Q22" s="4">
        <f t="shared" si="21"/>
        <v>25</v>
      </c>
      <c r="R22">
        <f t="shared" si="0"/>
        <v>50000</v>
      </c>
      <c r="S22">
        <f t="shared" si="1"/>
        <v>1059.749490983502</v>
      </c>
      <c r="U22">
        <f t="shared" si="12"/>
        <v>8.3689026999999999E-2</v>
      </c>
      <c r="V22">
        <f t="shared" si="13"/>
        <v>0.01</v>
      </c>
      <c r="W22">
        <f t="shared" si="14"/>
        <v>0.43547747002009868</v>
      </c>
      <c r="X22">
        <f t="shared" si="15"/>
        <v>3.6444685746403728E-2</v>
      </c>
      <c r="Y22">
        <f t="shared" si="16"/>
        <v>4.3547747002009871E-3</v>
      </c>
      <c r="Z22">
        <f t="shared" si="17"/>
        <v>0.39467800957349392</v>
      </c>
      <c r="AB22">
        <f t="shared" si="18"/>
        <v>532.36846062601512</v>
      </c>
      <c r="AC22">
        <f t="shared" si="22"/>
        <v>418.25981974789192</v>
      </c>
      <c r="AE22">
        <f t="shared" si="2"/>
        <v>0</v>
      </c>
      <c r="AF22">
        <f t="shared" si="3"/>
        <v>0</v>
      </c>
      <c r="AG22">
        <f t="shared" si="3"/>
        <v>-9.8669502393373474</v>
      </c>
      <c r="AH22">
        <f t="shared" si="4"/>
        <v>-1822.2342873201865</v>
      </c>
      <c r="AI22">
        <f t="shared" si="5"/>
        <v>-1832.1012375595237</v>
      </c>
      <c r="AJ22">
        <f t="shared" si="6"/>
        <v>114.1086408781232</v>
      </c>
      <c r="AK22">
        <f t="shared" si="19"/>
        <v>37.26579224382106</v>
      </c>
      <c r="AL22">
        <f t="shared" si="7"/>
        <v>-1680.7268044375794</v>
      </c>
      <c r="AN22">
        <f t="shared" si="8"/>
        <v>0</v>
      </c>
      <c r="AO22">
        <f t="shared" si="8"/>
        <v>0</v>
      </c>
      <c r="AP22">
        <f t="shared" si="8"/>
        <v>-1.1456197900271334</v>
      </c>
      <c r="AQ22">
        <f t="shared" si="8"/>
        <v>-211.57374983986895</v>
      </c>
      <c r="AR22">
        <f t="shared" si="8"/>
        <v>-212.71936962989608</v>
      </c>
      <c r="AS22">
        <f t="shared" si="8"/>
        <v>13.248786507699709</v>
      </c>
      <c r="AT22">
        <f t="shared" si="8"/>
        <v>4.3268110256962471</v>
      </c>
      <c r="AU22">
        <f t="shared" si="8"/>
        <v>-195.14377209650013</v>
      </c>
      <c r="AW22">
        <v>19</v>
      </c>
      <c r="AX22">
        <f>IF(Z22&gt;0, (R22*SUMPRODUCT(K22:$K$98, X22:$X$98)-K22*$AZ$3)/Z22, 0)</f>
        <v>1059.749490983502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0"/>
        <v>0.10366676508068833</v>
      </c>
      <c r="L23" s="2">
        <v>20</v>
      </c>
      <c r="M23" s="6">
        <v>9.4384723000000004E-2</v>
      </c>
      <c r="Q23" s="4">
        <f t="shared" si="21"/>
        <v>25</v>
      </c>
      <c r="R23">
        <f t="shared" si="0"/>
        <v>50000</v>
      </c>
      <c r="S23">
        <f t="shared" si="1"/>
        <v>880.27888925080424</v>
      </c>
      <c r="U23">
        <f t="shared" si="12"/>
        <v>9.4384723000000004E-2</v>
      </c>
      <c r="V23">
        <f t="shared" si="13"/>
        <v>0.01</v>
      </c>
      <c r="W23">
        <f t="shared" si="14"/>
        <v>0.39467800957349392</v>
      </c>
      <c r="X23">
        <f t="shared" si="15"/>
        <v>3.7251574607785574E-2</v>
      </c>
      <c r="Y23">
        <f t="shared" si="16"/>
        <v>3.9467800957349395E-3</v>
      </c>
      <c r="Z23">
        <f t="shared" si="17"/>
        <v>0.3534796548699734</v>
      </c>
      <c r="AB23">
        <f t="shared" si="18"/>
        <v>418.25981974789192</v>
      </c>
      <c r="AC23">
        <f t="shared" si="22"/>
        <v>311.16067796169784</v>
      </c>
      <c r="AE23">
        <f t="shared" si="2"/>
        <v>0</v>
      </c>
      <c r="AF23">
        <f t="shared" si="3"/>
        <v>0</v>
      </c>
      <c r="AG23">
        <f t="shared" si="3"/>
        <v>-8.8369913717493347</v>
      </c>
      <c r="AH23">
        <f t="shared" si="4"/>
        <v>-1862.5787303892787</v>
      </c>
      <c r="AI23">
        <f t="shared" si="5"/>
        <v>-1871.415721761028</v>
      </c>
      <c r="AJ23">
        <f t="shared" si="6"/>
        <v>107.09914178619408</v>
      </c>
      <c r="AK23">
        <f t="shared" si="19"/>
        <v>29.278187382352439</v>
      </c>
      <c r="AL23">
        <f t="shared" si="7"/>
        <v>-1735.0383925924816</v>
      </c>
      <c r="AN23">
        <f t="shared" si="8"/>
        <v>0</v>
      </c>
      <c r="AO23">
        <f t="shared" si="8"/>
        <v>0</v>
      </c>
      <c r="AP23">
        <f t="shared" si="8"/>
        <v>-0.91610230855520791</v>
      </c>
      <c r="AQ23">
        <f t="shared" si="8"/>
        <v>-193.08751168755208</v>
      </c>
      <c r="AR23">
        <f t="shared" si="8"/>
        <v>-194.00361399610728</v>
      </c>
      <c r="AS23">
        <f t="shared" si="8"/>
        <v>11.102621571892712</v>
      </c>
      <c r="AT23">
        <f t="shared" si="8"/>
        <v>3.0351749733547031</v>
      </c>
      <c r="AU23">
        <f t="shared" si="8"/>
        <v>-179.86581745085988</v>
      </c>
      <c r="AW23">
        <v>20</v>
      </c>
      <c r="AX23">
        <f>IF(Z23&gt;0, (R23*SUMPRODUCT(K23:$K$98, X23:$X$98)-K23*$AZ$3)/Z23, 0)</f>
        <v>880.27888925080424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0"/>
        <v>9.2559611679185999E-2</v>
      </c>
      <c r="L24" s="2">
        <v>21</v>
      </c>
      <c r="M24" s="6">
        <v>0.106719178</v>
      </c>
      <c r="Q24" s="4">
        <f t="shared" si="21"/>
        <v>25</v>
      </c>
      <c r="R24">
        <f t="shared" si="0"/>
        <v>50000</v>
      </c>
      <c r="S24">
        <f t="shared" si="1"/>
        <v>676.93564717459333</v>
      </c>
      <c r="U24">
        <f t="shared" si="12"/>
        <v>0.106719178</v>
      </c>
      <c r="V24">
        <f t="shared" si="13"/>
        <v>0.01</v>
      </c>
      <c r="W24">
        <f t="shared" si="14"/>
        <v>0.3534796548699734</v>
      </c>
      <c r="X24">
        <f t="shared" si="15"/>
        <v>3.7723058207447258E-2</v>
      </c>
      <c r="Y24">
        <f t="shared" si="16"/>
        <v>3.5347965486997343E-3</v>
      </c>
      <c r="Z24">
        <f t="shared" si="17"/>
        <v>0.31222180011382639</v>
      </c>
      <c r="AB24">
        <f t="shared" si="18"/>
        <v>311.16067796169784</v>
      </c>
      <c r="AC24">
        <f t="shared" si="22"/>
        <v>211.35406632206957</v>
      </c>
      <c r="AE24">
        <f t="shared" si="2"/>
        <v>0</v>
      </c>
      <c r="AF24">
        <f t="shared" si="3"/>
        <v>0</v>
      </c>
      <c r="AG24">
        <f t="shared" si="3"/>
        <v>-7.8055450028456601</v>
      </c>
      <c r="AH24">
        <f t="shared" si="4"/>
        <v>-1886.1529103723628</v>
      </c>
      <c r="AI24">
        <f t="shared" ref="AI24:AI69" si="23">SUM(AE24:AH24)</f>
        <v>-1893.9584553752086</v>
      </c>
      <c r="AJ24">
        <f t="shared" si="6"/>
        <v>99.806611639628272</v>
      </c>
      <c r="AK24">
        <f t="shared" si="19"/>
        <v>21.781247457318852</v>
      </c>
      <c r="AL24">
        <f t="shared" ref="AL24:AL69" si="24">SUM(AI24:AK24)</f>
        <v>-1772.3705962782615</v>
      </c>
      <c r="AN24">
        <f t="shared" si="8"/>
        <v>0</v>
      </c>
      <c r="AO24">
        <f t="shared" si="8"/>
        <v>0</v>
      </c>
      <c r="AP24">
        <f t="shared" si="8"/>
        <v>-0.72247821440780502</v>
      </c>
      <c r="AQ24">
        <f t="shared" si="8"/>
        <v>-174.58158095163242</v>
      </c>
      <c r="AR24">
        <f t="shared" si="8"/>
        <v>-175.30405916604022</v>
      </c>
      <c r="AS24">
        <f t="shared" si="8"/>
        <v>9.2380612163793181</v>
      </c>
      <c r="AT24">
        <f t="shared" si="8"/>
        <v>2.0160638065376904</v>
      </c>
      <c r="AU24">
        <f t="shared" si="8"/>
        <v>-164.04993414312324</v>
      </c>
      <c r="AW24">
        <v>21</v>
      </c>
      <c r="AX24">
        <f>IF(Z24&gt;0, (R24*SUMPRODUCT(K24:$K$98, X24:$X$98)-K24*$AZ$3)/Z24, 0)</f>
        <v>676.93564717459333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0"/>
        <v>8.2642510427844637E-2</v>
      </c>
      <c r="L25" s="2">
        <v>22</v>
      </c>
      <c r="M25" s="6">
        <v>0.12088460199999999</v>
      </c>
      <c r="Q25" s="4">
        <f t="shared" si="21"/>
        <v>25</v>
      </c>
      <c r="R25">
        <f t="shared" si="0"/>
        <v>50000</v>
      </c>
      <c r="S25">
        <f t="shared" si="1"/>
        <v>442.43967625922448</v>
      </c>
      <c r="U25">
        <f t="shared" si="12"/>
        <v>0.12088460199999999</v>
      </c>
      <c r="V25">
        <f t="shared" si="13"/>
        <v>0.01</v>
      </c>
      <c r="W25">
        <f t="shared" si="14"/>
        <v>0.31222180011382639</v>
      </c>
      <c r="X25">
        <f t="shared" si="15"/>
        <v>3.7742808042483457E-2</v>
      </c>
      <c r="Y25">
        <f t="shared" si="16"/>
        <v>3.1222180011382639E-3</v>
      </c>
      <c r="Z25">
        <f t="shared" si="17"/>
        <v>0.27135677407020464</v>
      </c>
      <c r="AB25">
        <f t="shared" si="18"/>
        <v>211.35406632206957</v>
      </c>
      <c r="AC25">
        <f t="shared" si="22"/>
        <v>120.05900327036886</v>
      </c>
      <c r="AE25">
        <f t="shared" si="2"/>
        <v>0</v>
      </c>
      <c r="AF25">
        <f t="shared" si="3"/>
        <v>0</v>
      </c>
      <c r="AG25">
        <f t="shared" si="3"/>
        <v>-6.7839193517551157</v>
      </c>
      <c r="AH25">
        <f t="shared" si="4"/>
        <v>-1887.1404021241729</v>
      </c>
      <c r="AI25">
        <f t="shared" si="23"/>
        <v>-1893.9243214759279</v>
      </c>
      <c r="AJ25">
        <f t="shared" si="6"/>
        <v>91.295063051700708</v>
      </c>
      <c r="AK25">
        <f t="shared" si="19"/>
        <v>14.794784642544871</v>
      </c>
      <c r="AL25">
        <f t="shared" si="24"/>
        <v>-1787.8344737816822</v>
      </c>
      <c r="AN25">
        <f t="shared" si="8"/>
        <v>0</v>
      </c>
      <c r="AO25">
        <f t="shared" si="8"/>
        <v>0</v>
      </c>
      <c r="AP25">
        <f t="shared" si="8"/>
        <v>-0.56064012576907918</v>
      </c>
      <c r="AQ25">
        <f t="shared" si="8"/>
        <v>-155.95802036135387</v>
      </c>
      <c r="AR25">
        <f t="shared" si="8"/>
        <v>-156.51866048712296</v>
      </c>
      <c r="AS25">
        <f t="shared" si="8"/>
        <v>7.544853200260909</v>
      </c>
      <c r="AT25">
        <f t="shared" si="8"/>
        <v>1.2226781440992303</v>
      </c>
      <c r="AU25">
        <f t="shared" si="8"/>
        <v>-147.75112914276281</v>
      </c>
      <c r="AW25">
        <v>22</v>
      </c>
      <c r="AX25">
        <f>IF(Z25&gt;0, (R25*SUMPRODUCT(K25:$K$98, X25:$X$98)-K25*$AZ$3)/Z25, 0)</f>
        <v>442.43967625922448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0"/>
        <v>7.3787955739146996E-2</v>
      </c>
      <c r="L26" s="2">
        <v>23</v>
      </c>
      <c r="M26" s="6">
        <v>0.13724737000000001</v>
      </c>
      <c r="Q26" s="4">
        <f t="shared" si="21"/>
        <v>25</v>
      </c>
      <c r="R26">
        <f t="shared" si="0"/>
        <v>50000</v>
      </c>
      <c r="S26">
        <f t="shared" si="1"/>
        <v>166.2226085433189</v>
      </c>
      <c r="U26">
        <f t="shared" si="12"/>
        <v>0.13724737000000001</v>
      </c>
      <c r="V26">
        <f t="shared" si="13"/>
        <v>0.01</v>
      </c>
      <c r="W26">
        <f t="shared" si="14"/>
        <v>0.27135677407020464</v>
      </c>
      <c r="X26">
        <f t="shared" si="15"/>
        <v>3.7243003572819781E-2</v>
      </c>
      <c r="Y26">
        <f t="shared" si="16"/>
        <v>2.7135677407020466E-3</v>
      </c>
      <c r="Z26">
        <f t="shared" si="17"/>
        <v>0.2314002027566828</v>
      </c>
      <c r="AB26">
        <f t="shared" si="18"/>
        <v>120.05900327036886</v>
      </c>
      <c r="AC26">
        <f t="shared" si="22"/>
        <v>38.46394531966871</v>
      </c>
      <c r="AE26">
        <f t="shared" si="2"/>
        <v>0</v>
      </c>
      <c r="AF26">
        <f t="shared" si="3"/>
        <v>0</v>
      </c>
      <c r="AG26">
        <f t="shared" si="3"/>
        <v>-5.7850050689170702</v>
      </c>
      <c r="AH26">
        <f t="shared" si="4"/>
        <v>-1862.150178640989</v>
      </c>
      <c r="AI26">
        <f t="shared" si="23"/>
        <v>-1867.9351837099061</v>
      </c>
      <c r="AJ26">
        <f t="shared" si="6"/>
        <v>81.595057950700152</v>
      </c>
      <c r="AK26">
        <f t="shared" si="19"/>
        <v>8.4041302289258208</v>
      </c>
      <c r="AL26">
        <f t="shared" si="24"/>
        <v>-1777.93599553028</v>
      </c>
      <c r="AN26">
        <f t="shared" si="8"/>
        <v>0</v>
      </c>
      <c r="AO26">
        <f t="shared" si="8"/>
        <v>0</v>
      </c>
      <c r="AP26">
        <f t="shared" si="8"/>
        <v>-0.42686369797599377</v>
      </c>
      <c r="AQ26">
        <f t="shared" si="8"/>
        <v>-137.40425496120596</v>
      </c>
      <c r="AR26">
        <f t="shared" si="8"/>
        <v>-137.83111865918195</v>
      </c>
      <c r="AS26">
        <f t="shared" si="8"/>
        <v>6.0207325245993975</v>
      </c>
      <c r="AT26">
        <f t="shared" si="8"/>
        <v>0.62012358935800582</v>
      </c>
      <c r="AU26">
        <f t="shared" si="8"/>
        <v>-131.19026254522456</v>
      </c>
      <c r="AW26">
        <v>23</v>
      </c>
      <c r="AX26">
        <f>IF(Z26&gt;0, (R26*SUMPRODUCT(K26:$K$98, X26:$X$98)-K26*$AZ$3)/Z26, 0)</f>
        <v>166.2226085433189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0"/>
        <v>6.5882103338524095E-2</v>
      </c>
      <c r="L27" s="2">
        <v>24</v>
      </c>
      <c r="M27" s="6">
        <v>0.155543078</v>
      </c>
      <c r="Q27" s="4">
        <f t="shared" si="21"/>
        <v>25</v>
      </c>
      <c r="R27">
        <f t="shared" si="0"/>
        <v>50000</v>
      </c>
      <c r="S27">
        <f t="shared" si="1"/>
        <v>-168.54429242989551</v>
      </c>
      <c r="U27">
        <f t="shared" si="12"/>
        <v>0.155543078</v>
      </c>
      <c r="V27">
        <f t="shared" si="13"/>
        <v>0.01</v>
      </c>
      <c r="W27">
        <f t="shared" si="14"/>
        <v>0.2314002027566828</v>
      </c>
      <c r="X27">
        <f t="shared" si="15"/>
        <v>3.5992699786598525E-2</v>
      </c>
      <c r="Y27">
        <f t="shared" si="16"/>
        <v>2.3140020275668281E-3</v>
      </c>
      <c r="Z27">
        <f t="shared" si="17"/>
        <v>0.19309350094251745</v>
      </c>
      <c r="AB27">
        <f t="shared" si="18"/>
        <v>38.46394531966871</v>
      </c>
      <c r="AC27">
        <f t="shared" si="22"/>
        <v>-32.544807489167965</v>
      </c>
      <c r="AE27">
        <f t="shared" si="2"/>
        <v>0</v>
      </c>
      <c r="AF27">
        <f t="shared" si="3"/>
        <v>0</v>
      </c>
      <c r="AG27">
        <f t="shared" si="3"/>
        <v>-4.8273375235629361</v>
      </c>
      <c r="AH27">
        <f t="shared" si="4"/>
        <v>-1799.6349893299264</v>
      </c>
      <c r="AI27">
        <f t="shared" si="23"/>
        <v>-1804.4623268534892</v>
      </c>
      <c r="AJ27">
        <f t="shared" si="6"/>
        <v>71.008752808836675</v>
      </c>
      <c r="AK27">
        <f t="shared" si="19"/>
        <v>2.6924761723768098</v>
      </c>
      <c r="AL27">
        <f t="shared" si="24"/>
        <v>-1730.761097872276</v>
      </c>
      <c r="AN27">
        <f t="shared" si="8"/>
        <v>0</v>
      </c>
      <c r="AO27">
        <f t="shared" si="8"/>
        <v>0</v>
      </c>
      <c r="AP27">
        <f t="shared" si="8"/>
        <v>-0.31803514957730833</v>
      </c>
      <c r="AQ27">
        <f t="shared" si="8"/>
        <v>-118.56373833865791</v>
      </c>
      <c r="AR27">
        <f t="shared" si="8"/>
        <v>-118.88177348823523</v>
      </c>
      <c r="AS27">
        <f t="shared" si="8"/>
        <v>4.6782059904914908</v>
      </c>
      <c r="AT27">
        <f t="shared" si="8"/>
        <v>0.1773859934250428</v>
      </c>
      <c r="AU27">
        <f t="shared" si="8"/>
        <v>-114.0261815043187</v>
      </c>
      <c r="AW27">
        <v>24</v>
      </c>
      <c r="AX27">
        <f>IF(Z27&gt;0, (R27*SUMPRODUCT(K27:$K$98, X27:$X$98)-K27*$AZ$3)/Z27, 0)</f>
        <v>-168.54429242989551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0"/>
        <v>5.8823306552253651E-2</v>
      </c>
      <c r="L28" s="2">
        <v>25</v>
      </c>
      <c r="M28" s="6">
        <v>0.175905283</v>
      </c>
      <c r="Q28" s="4">
        <f t="shared" si="21"/>
        <v>25</v>
      </c>
      <c r="R28">
        <f t="shared" si="0"/>
        <v>50000</v>
      </c>
      <c r="S28">
        <f t="shared" si="1"/>
        <v>-584.15363239308169</v>
      </c>
      <c r="U28">
        <f t="shared" si="12"/>
        <v>0.175905283</v>
      </c>
      <c r="V28">
        <f t="shared" si="13"/>
        <v>0.01</v>
      </c>
      <c r="W28">
        <f t="shared" si="14"/>
        <v>0.19309350094251745</v>
      </c>
      <c r="X28">
        <f t="shared" si="15"/>
        <v>3.3966166928754302E-2</v>
      </c>
      <c r="Y28">
        <f t="shared" si="16"/>
        <v>1.9309350094251746E-3</v>
      </c>
      <c r="Z28">
        <f t="shared" si="17"/>
        <v>0.15719639900433799</v>
      </c>
      <c r="AB28">
        <f t="shared" si="18"/>
        <v>-32.544807489167965</v>
      </c>
      <c r="AC28">
        <f t="shared" si="22"/>
        <v>-91.826847477496244</v>
      </c>
      <c r="AE28">
        <f t="shared" si="2"/>
        <v>0</v>
      </c>
      <c r="AF28">
        <f t="shared" si="3"/>
        <v>0</v>
      </c>
      <c r="AG28">
        <f t="shared" si="3"/>
        <v>-3.9299099751084499</v>
      </c>
      <c r="AH28">
        <f t="shared" si="4"/>
        <v>-1698.308346437715</v>
      </c>
      <c r="AI28">
        <f t="shared" si="23"/>
        <v>-1702.2382564128236</v>
      </c>
      <c r="AJ28">
        <f t="shared" si="6"/>
        <v>59.282039988328279</v>
      </c>
      <c r="AK28">
        <f t="shared" si="19"/>
        <v>-2.2781365242417579</v>
      </c>
      <c r="AL28">
        <f t="shared" si="24"/>
        <v>-1645.2343529487371</v>
      </c>
      <c r="AN28">
        <f t="shared" si="8"/>
        <v>0</v>
      </c>
      <c r="AO28">
        <f t="shared" si="8"/>
        <v>0</v>
      </c>
      <c r="AP28">
        <f t="shared" si="8"/>
        <v>-0.23117029918856385</v>
      </c>
      <c r="AQ28">
        <f t="shared" si="8"/>
        <v>-99.900112482756711</v>
      </c>
      <c r="AR28">
        <f t="shared" si="8"/>
        <v>-100.13128278194527</v>
      </c>
      <c r="AS28">
        <f t="shared" si="8"/>
        <v>3.487165611276394</v>
      </c>
      <c r="AT28">
        <f t="shared" si="8"/>
        <v>-0.13400752313335856</v>
      </c>
      <c r="AU28">
        <f t="shared" si="8"/>
        <v>-96.778124693802241</v>
      </c>
      <c r="AW28">
        <v>25</v>
      </c>
      <c r="AX28">
        <f>IF(Z28&gt;0, (R28*SUMPRODUCT(K28:$K$98, X28:$X$98)-K28*$AZ$3)/Z28, 0)</f>
        <v>-584.15363239308169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0"/>
        <v>5.2520809421655039E-2</v>
      </c>
      <c r="L29" s="2">
        <v>26</v>
      </c>
      <c r="M29" s="6">
        <v>0.19813004200000001</v>
      </c>
      <c r="Q29" s="4">
        <f t="shared" si="21"/>
        <v>25</v>
      </c>
      <c r="R29">
        <f t="shared" si="0"/>
        <v>50000</v>
      </c>
      <c r="S29">
        <f t="shared" si="1"/>
        <v>-1115.0214421065459</v>
      </c>
      <c r="U29">
        <f t="shared" si="12"/>
        <v>0.19813004200000001</v>
      </c>
      <c r="V29">
        <f t="shared" si="13"/>
        <v>0.01</v>
      </c>
      <c r="W29">
        <f t="shared" si="14"/>
        <v>0.15719639900433799</v>
      </c>
      <c r="X29">
        <f t="shared" si="15"/>
        <v>3.1145329136978244E-2</v>
      </c>
      <c r="Y29">
        <f t="shared" si="16"/>
        <v>1.57196399004338E-3</v>
      </c>
      <c r="Z29">
        <f t="shared" si="17"/>
        <v>0.12447910587731638</v>
      </c>
      <c r="AB29">
        <f t="shared" si="18"/>
        <v>-91.826847477496244</v>
      </c>
      <c r="AC29">
        <f t="shared" si="22"/>
        <v>-138.79687214745871</v>
      </c>
      <c r="AE29">
        <f t="shared" si="2"/>
        <v>0</v>
      </c>
      <c r="AF29">
        <f t="shared" si="3"/>
        <v>0</v>
      </c>
      <c r="AG29">
        <f t="shared" si="3"/>
        <v>-3.1119776469329095</v>
      </c>
      <c r="AH29">
        <f t="shared" si="4"/>
        <v>-1557.2664568489122</v>
      </c>
      <c r="AI29">
        <f t="shared" si="23"/>
        <v>-1560.3784344958451</v>
      </c>
      <c r="AJ29">
        <f t="shared" si="6"/>
        <v>46.97002466996247</v>
      </c>
      <c r="AK29">
        <f t="shared" si="19"/>
        <v>-6.4278793234247376</v>
      </c>
      <c r="AL29">
        <f t="shared" si="24"/>
        <v>-1519.8362891493075</v>
      </c>
      <c r="AN29">
        <f t="shared" si="8"/>
        <v>0</v>
      </c>
      <c r="AO29">
        <f t="shared" si="8"/>
        <v>0</v>
      </c>
      <c r="AP29">
        <f t="shared" si="8"/>
        <v>-0.16344358491901384</v>
      </c>
      <c r="AQ29">
        <f t="shared" si="8"/>
        <v>-81.788894798897701</v>
      </c>
      <c r="AR29">
        <f t="shared" si="8"/>
        <v>-81.952338383816723</v>
      </c>
      <c r="AS29">
        <f t="shared" si="8"/>
        <v>2.4669037142215346</v>
      </c>
      <c r="AT29">
        <f t="shared" si="8"/>
        <v>-0.3375974249309876</v>
      </c>
      <c r="AU29">
        <f t="shared" si="8"/>
        <v>-79.823032094526184</v>
      </c>
      <c r="AW29">
        <v>26</v>
      </c>
      <c r="AX29">
        <f>IF(Z29&gt;0, (R29*SUMPRODUCT(K29:$K$98, X29:$X$98)-K29*$AZ$3)/Z29, 0)</f>
        <v>-1115.0214421065459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0"/>
        <v>4.6893579840763422E-2</v>
      </c>
      <c r="L30" s="2">
        <v>27</v>
      </c>
      <c r="M30" s="6">
        <v>0.22255936300000001</v>
      </c>
      <c r="Q30" s="4">
        <f t="shared" si="21"/>
        <v>25</v>
      </c>
      <c r="R30">
        <f t="shared" si="0"/>
        <v>50000</v>
      </c>
      <c r="S30">
        <f t="shared" si="1"/>
        <v>-1814.3637763900717</v>
      </c>
      <c r="U30">
        <f t="shared" si="12"/>
        <v>0.22255936300000001</v>
      </c>
      <c r="V30">
        <f t="shared" si="13"/>
        <v>0.01</v>
      </c>
      <c r="W30">
        <f t="shared" si="14"/>
        <v>0.12447910587731638</v>
      </c>
      <c r="X30">
        <f t="shared" si="15"/>
        <v>2.7703990510865091E-2</v>
      </c>
      <c r="Y30">
        <f t="shared" si="16"/>
        <v>1.2447910587731637E-3</v>
      </c>
      <c r="Z30">
        <f t="shared" si="17"/>
        <v>9.5530324307678119E-2</v>
      </c>
      <c r="AB30">
        <f t="shared" si="18"/>
        <v>-138.79687214745871</v>
      </c>
      <c r="AC30">
        <f t="shared" si="22"/>
        <v>-173.32675997064715</v>
      </c>
      <c r="AE30">
        <f t="shared" si="2"/>
        <v>0</v>
      </c>
      <c r="AF30">
        <f t="shared" si="3"/>
        <v>0</v>
      </c>
      <c r="AG30">
        <f t="shared" si="3"/>
        <v>-2.3882581076919531</v>
      </c>
      <c r="AH30">
        <f t="shared" si="4"/>
        <v>-1385.1995255432546</v>
      </c>
      <c r="AI30">
        <f t="shared" si="23"/>
        <v>-1387.5877836509464</v>
      </c>
      <c r="AJ30">
        <f t="shared" si="6"/>
        <v>34.529887823188432</v>
      </c>
      <c r="AK30">
        <f t="shared" si="19"/>
        <v>-9.7157810503221107</v>
      </c>
      <c r="AL30">
        <f t="shared" si="24"/>
        <v>-1362.7736768780803</v>
      </c>
      <c r="AN30">
        <f t="shared" si="8"/>
        <v>0</v>
      </c>
      <c r="AO30">
        <f t="shared" si="8"/>
        <v>0</v>
      </c>
      <c r="AP30">
        <f t="shared" si="8"/>
        <v>-0.11199397225340317</v>
      </c>
      <c r="AQ30">
        <f t="shared" si="8"/>
        <v>-64.956964546450223</v>
      </c>
      <c r="AR30">
        <f t="shared" si="8"/>
        <v>-65.068958518703624</v>
      </c>
      <c r="AS30">
        <f t="shared" si="8"/>
        <v>1.6192300515292914</v>
      </c>
      <c r="AT30">
        <f t="shared" si="8"/>
        <v>-0.4556077543986562</v>
      </c>
      <c r="AU30">
        <f t="shared" si="8"/>
        <v>-63.905336221572995</v>
      </c>
      <c r="AW30">
        <v>27</v>
      </c>
      <c r="AX30">
        <f>IF(Z30&gt;0, (R30*SUMPRODUCT(K30:$K$98, X30:$X$98)-K30*$AZ$3)/Z30, 0)</f>
        <v>-1814.3637763900717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0"/>
        <v>4.1869267714967337E-2</v>
      </c>
      <c r="L31" s="2">
        <v>28</v>
      </c>
      <c r="M31" s="6">
        <v>0.25004150400000003</v>
      </c>
      <c r="Q31" s="4">
        <f t="shared" si="21"/>
        <v>25</v>
      </c>
      <c r="R31">
        <f t="shared" si="0"/>
        <v>50000</v>
      </c>
      <c r="S31">
        <f t="shared" si="1"/>
        <v>-2773.9766957080606</v>
      </c>
      <c r="U31">
        <f t="shared" si="12"/>
        <v>0.25004150400000003</v>
      </c>
      <c r="V31">
        <f t="shared" si="13"/>
        <v>0.01</v>
      </c>
      <c r="W31">
        <f t="shared" si="14"/>
        <v>9.5530324307678119E-2</v>
      </c>
      <c r="X31">
        <f t="shared" si="15"/>
        <v>2.3886545967499596E-2</v>
      </c>
      <c r="Y31">
        <f t="shared" si="16"/>
        <v>9.5530324307678126E-4</v>
      </c>
      <c r="Z31">
        <f t="shared" si="17"/>
        <v>7.068847509710173E-2</v>
      </c>
      <c r="AB31">
        <f t="shared" si="18"/>
        <v>-173.32675997064715</v>
      </c>
      <c r="AC31">
        <f t="shared" si="22"/>
        <v>-196.08818257449977</v>
      </c>
      <c r="AE31">
        <f t="shared" si="2"/>
        <v>0</v>
      </c>
      <c r="AF31">
        <f t="shared" si="3"/>
        <v>0</v>
      </c>
      <c r="AG31">
        <f t="shared" si="3"/>
        <v>-1.7672118774275432</v>
      </c>
      <c r="AH31">
        <f t="shared" si="4"/>
        <v>-1194.3272983749798</v>
      </c>
      <c r="AI31">
        <f t="shared" si="23"/>
        <v>-1196.0945102524074</v>
      </c>
      <c r="AJ31">
        <f t="shared" si="6"/>
        <v>22.761422603852623</v>
      </c>
      <c r="AK31">
        <f t="shared" si="19"/>
        <v>-12.132873197945301</v>
      </c>
      <c r="AL31">
        <f t="shared" si="24"/>
        <v>-1185.4659608465001</v>
      </c>
      <c r="AN31">
        <f t="shared" si="8"/>
        <v>0</v>
      </c>
      <c r="AO31">
        <f t="shared" si="8"/>
        <v>0</v>
      </c>
      <c r="AP31">
        <f t="shared" si="8"/>
        <v>-7.3991867205083842E-2</v>
      </c>
      <c r="AQ31">
        <f t="shared" si="8"/>
        <v>-50.005609394955705</v>
      </c>
      <c r="AR31">
        <f t="shared" si="8"/>
        <v>-50.079601262160793</v>
      </c>
      <c r="AS31">
        <f t="shared" si="8"/>
        <v>0.95300409657421437</v>
      </c>
      <c r="AT31">
        <f t="shared" si="8"/>
        <v>-0.50799451607652368</v>
      </c>
      <c r="AU31">
        <f t="shared" si="8"/>
        <v>-49.634591681663103</v>
      </c>
      <c r="AW31">
        <v>28</v>
      </c>
      <c r="AX31">
        <f>IF(Z31&gt;0, (R31*SUMPRODUCT(K31:$K$98, X31:$X$98)-K31*$AZ$3)/Z31, 0)</f>
        <v>-2773.9766957080606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0"/>
        <v>3.7383274745506546E-2</v>
      </c>
      <c r="L32" s="2">
        <v>29</v>
      </c>
      <c r="M32" s="6">
        <v>0.28092614399999999</v>
      </c>
      <c r="Q32" s="4">
        <f t="shared" si="21"/>
        <v>25</v>
      </c>
      <c r="R32">
        <f t="shared" si="0"/>
        <v>50000</v>
      </c>
      <c r="S32">
        <f t="shared" si="1"/>
        <v>-4158.12595453429</v>
      </c>
      <c r="U32">
        <f t="shared" si="12"/>
        <v>0.28092614399999999</v>
      </c>
      <c r="V32">
        <f t="shared" si="13"/>
        <v>0.01</v>
      </c>
      <c r="W32">
        <f t="shared" si="14"/>
        <v>7.068847509710173E-2</v>
      </c>
      <c r="X32">
        <f t="shared" si="15"/>
        <v>1.9858240734268815E-2</v>
      </c>
      <c r="Y32">
        <f t="shared" si="16"/>
        <v>7.0688475097101732E-4</v>
      </c>
      <c r="Z32">
        <f t="shared" si="17"/>
        <v>5.0123349611861899E-2</v>
      </c>
      <c r="AB32">
        <f t="shared" si="18"/>
        <v>-196.08818257449977</v>
      </c>
      <c r="AC32">
        <f t="shared" si="22"/>
        <v>-208.4192009492792</v>
      </c>
      <c r="AE32">
        <f t="shared" si="2"/>
        <v>0</v>
      </c>
      <c r="AF32">
        <f t="shared" si="3"/>
        <v>0</v>
      </c>
      <c r="AG32">
        <f t="shared" si="3"/>
        <v>-1.2530837402965476</v>
      </c>
      <c r="AH32">
        <f t="shared" si="4"/>
        <v>-992.91203671344078</v>
      </c>
      <c r="AI32">
        <f t="shared" si="23"/>
        <v>-994.16512045373736</v>
      </c>
      <c r="AJ32">
        <f t="shared" si="6"/>
        <v>12.331018374779433</v>
      </c>
      <c r="AK32">
        <f t="shared" si="19"/>
        <v>-13.726172780214984</v>
      </c>
      <c r="AL32">
        <f t="shared" si="24"/>
        <v>-995.56027485917286</v>
      </c>
      <c r="AN32">
        <f t="shared" si="8"/>
        <v>0</v>
      </c>
      <c r="AO32">
        <f t="shared" si="8"/>
        <v>0</v>
      </c>
      <c r="AP32">
        <f t="shared" si="8"/>
        <v>-4.6844373742632811E-2</v>
      </c>
      <c r="AQ32">
        <f t="shared" si="8"/>
        <v>-37.118303466579043</v>
      </c>
      <c r="AR32">
        <f t="shared" si="8"/>
        <v>-37.165147840321673</v>
      </c>
      <c r="AS32">
        <f t="shared" si="8"/>
        <v>0.46097384779626915</v>
      </c>
      <c r="AT32">
        <f t="shared" si="8"/>
        <v>-0.51312928824707016</v>
      </c>
      <c r="AU32">
        <f t="shared" si="8"/>
        <v>-37.21730328077247</v>
      </c>
      <c r="AW32">
        <v>29</v>
      </c>
      <c r="AX32">
        <f>IF(Z32&gt;0, (R32*SUMPRODUCT(K32:$K$98, X32:$X$98)-K32*$AZ$3)/Z32, 0)</f>
        <v>-4158.12595453429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0"/>
        <v>3.337792387991656E-2</v>
      </c>
      <c r="L33" s="2">
        <v>30</v>
      </c>
      <c r="M33" s="6">
        <v>0.31575788199999999</v>
      </c>
      <c r="Q33" s="4">
        <f t="shared" si="21"/>
        <v>25</v>
      </c>
      <c r="R33">
        <f t="shared" si="0"/>
        <v>50000</v>
      </c>
      <c r="S33">
        <f t="shared" si="1"/>
        <v>-6270.0920980557694</v>
      </c>
      <c r="U33">
        <f t="shared" si="12"/>
        <v>0.31575788199999999</v>
      </c>
      <c r="V33">
        <f t="shared" si="13"/>
        <v>0.01</v>
      </c>
      <c r="W33">
        <f t="shared" si="14"/>
        <v>5.0123349611861899E-2</v>
      </c>
      <c r="X33">
        <f t="shared" si="15"/>
        <v>1.5826842712187036E-2</v>
      </c>
      <c r="Y33">
        <f t="shared" si="16"/>
        <v>5.0123349611861897E-4</v>
      </c>
      <c r="Z33">
        <f t="shared" si="17"/>
        <v>3.3795273403556245E-2</v>
      </c>
      <c r="AB33">
        <f t="shared" si="18"/>
        <v>-208.4192009492792</v>
      </c>
      <c r="AC33">
        <f t="shared" si="22"/>
        <v>-211.89947671927231</v>
      </c>
      <c r="AE33">
        <f t="shared" si="2"/>
        <v>0</v>
      </c>
      <c r="AF33">
        <f t="shared" si="3"/>
        <v>0</v>
      </c>
      <c r="AG33">
        <f t="shared" si="3"/>
        <v>-0.84488183508890613</v>
      </c>
      <c r="AH33">
        <f t="shared" si="4"/>
        <v>-791.34213560935177</v>
      </c>
      <c r="AI33">
        <f t="shared" si="23"/>
        <v>-792.1870174444407</v>
      </c>
      <c r="AJ33">
        <f t="shared" si="6"/>
        <v>3.4802757699931135</v>
      </c>
      <c r="AK33">
        <f t="shared" si="19"/>
        <v>-14.589344066449545</v>
      </c>
      <c r="AL33">
        <f t="shared" si="24"/>
        <v>-803.29608574089718</v>
      </c>
      <c r="AN33">
        <f t="shared" si="8"/>
        <v>0</v>
      </c>
      <c r="AO33">
        <f t="shared" si="8"/>
        <v>0</v>
      </c>
      <c r="AP33">
        <f t="shared" si="8"/>
        <v>-2.8200401579121726E-2</v>
      </c>
      <c r="AQ33">
        <f t="shared" si="8"/>
        <v>-26.413357565339552</v>
      </c>
      <c r="AR33">
        <f t="shared" si="8"/>
        <v>-26.441557966918673</v>
      </c>
      <c r="AS33">
        <f t="shared" si="8"/>
        <v>0.11616437973194814</v>
      </c>
      <c r="AT33">
        <f t="shared" si="8"/>
        <v>-0.48696201570786524</v>
      </c>
      <c r="AU33">
        <f t="shared" si="8"/>
        <v>-26.812355602894591</v>
      </c>
      <c r="AW33">
        <v>30</v>
      </c>
      <c r="AX33">
        <f>IF(Z33&gt;0, (R33*SUMPRODUCT(K33:$K$98, X33:$X$98)-K33*$AZ$3)/Z33, 0)</f>
        <v>-6270.0920980557694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0"/>
        <v>2.9801717749925499E-2</v>
      </c>
      <c r="L34" s="2">
        <v>31</v>
      </c>
      <c r="M34" s="6">
        <v>0.35338435200000001</v>
      </c>
      <c r="Q34" s="4">
        <f t="shared" si="21"/>
        <v>25</v>
      </c>
      <c r="R34">
        <f t="shared" si="0"/>
        <v>50000</v>
      </c>
      <c r="S34">
        <f t="shared" si="1"/>
        <v>-9680.8159191178602</v>
      </c>
      <c r="U34">
        <f t="shared" si="12"/>
        <v>0.35338435200000001</v>
      </c>
      <c r="V34">
        <f t="shared" si="13"/>
        <v>0.01</v>
      </c>
      <c r="W34">
        <f t="shared" si="14"/>
        <v>3.3795273403556245E-2</v>
      </c>
      <c r="X34">
        <f t="shared" si="15"/>
        <v>1.1942720792378559E-2</v>
      </c>
      <c r="Y34">
        <f t="shared" si="16"/>
        <v>3.3795273403556246E-4</v>
      </c>
      <c r="Z34">
        <f t="shared" si="17"/>
        <v>2.1514599877142122E-2</v>
      </c>
      <c r="AB34">
        <f t="shared" si="18"/>
        <v>-211.89947671927231</v>
      </c>
      <c r="AC34">
        <f t="shared" si="22"/>
        <v>-208.2788809840886</v>
      </c>
      <c r="AE34">
        <f t="shared" si="2"/>
        <v>0</v>
      </c>
      <c r="AF34">
        <f t="shared" si="3"/>
        <v>0</v>
      </c>
      <c r="AG34">
        <f t="shared" si="3"/>
        <v>-0.53786499692855305</v>
      </c>
      <c r="AH34">
        <f t="shared" si="4"/>
        <v>-597.13603961892795</v>
      </c>
      <c r="AI34">
        <f t="shared" si="23"/>
        <v>-597.67390461585649</v>
      </c>
      <c r="AJ34">
        <f t="shared" si="6"/>
        <v>-3.6205957351837128</v>
      </c>
      <c r="AK34">
        <f t="shared" si="19"/>
        <v>-14.832963370349063</v>
      </c>
      <c r="AL34">
        <f t="shared" si="24"/>
        <v>-616.12746372138918</v>
      </c>
      <c r="AN34">
        <f t="shared" si="8"/>
        <v>0</v>
      </c>
      <c r="AO34">
        <f t="shared" si="8"/>
        <v>0</v>
      </c>
      <c r="AP34">
        <f t="shared" si="8"/>
        <v>-1.6029300826029283E-2</v>
      </c>
      <c r="AQ34">
        <f t="shared" si="8"/>
        <v>-17.795679711031621</v>
      </c>
      <c r="AR34">
        <f t="shared" si="8"/>
        <v>-17.811709011857651</v>
      </c>
      <c r="AS34">
        <f t="shared" si="8"/>
        <v>-0.10789997218652901</v>
      </c>
      <c r="AT34">
        <f t="shared" si="8"/>
        <v>-0.44204778775812642</v>
      </c>
      <c r="AU34">
        <f t="shared" ref="AU34:AU69" si="25">AL34*$K34</f>
        <v>-18.361656771802302</v>
      </c>
      <c r="AW34">
        <v>31</v>
      </c>
      <c r="AX34">
        <f>IF(Z34&gt;0, (R34*SUMPRODUCT(K34:$K$98, X34:$X$98)-K34*$AZ$3)/Z34, 0)</f>
        <v>-9680.8159191178602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0"/>
        <v>2.660867656243348E-2</v>
      </c>
      <c r="L35" s="2">
        <v>32</v>
      </c>
      <c r="M35" s="6">
        <v>0.39269921299999999</v>
      </c>
      <c r="Q35" s="4">
        <f t="shared" si="21"/>
        <v>25</v>
      </c>
      <c r="R35">
        <f t="shared" si="0"/>
        <v>50000</v>
      </c>
      <c r="S35">
        <f t="shared" si="1"/>
        <v>-15505.670954526628</v>
      </c>
      <c r="U35">
        <f t="shared" si="12"/>
        <v>0.39269921299999999</v>
      </c>
      <c r="V35">
        <f t="shared" si="13"/>
        <v>0.01</v>
      </c>
      <c r="W35">
        <f t="shared" si="14"/>
        <v>2.1514599877142122E-2</v>
      </c>
      <c r="X35">
        <f t="shared" si="15"/>
        <v>8.4487664397636074E-3</v>
      </c>
      <c r="Y35">
        <f t="shared" si="16"/>
        <v>2.1514599877142123E-4</v>
      </c>
      <c r="Z35">
        <f t="shared" si="17"/>
        <v>1.2850687438607093E-2</v>
      </c>
      <c r="AB35">
        <f t="shared" si="18"/>
        <v>-208.2788809840886</v>
      </c>
      <c r="AC35">
        <f t="shared" si="22"/>
        <v>-199.25853096251018</v>
      </c>
      <c r="AE35">
        <f t="shared" si="2"/>
        <v>0</v>
      </c>
      <c r="AF35">
        <f t="shared" ref="AF35:AG69" si="26">-$Z35*P35</f>
        <v>0</v>
      </c>
      <c r="AG35">
        <f t="shared" si="26"/>
        <v>-0.32126718596517734</v>
      </c>
      <c r="AH35">
        <f t="shared" si="4"/>
        <v>-422.43832198818035</v>
      </c>
      <c r="AI35">
        <f t="shared" si="23"/>
        <v>-422.7595891741455</v>
      </c>
      <c r="AJ35">
        <f t="shared" si="6"/>
        <v>-9.0203500215784231</v>
      </c>
      <c r="AK35">
        <f t="shared" si="19"/>
        <v>-14.579521668886203</v>
      </c>
      <c r="AL35">
        <f t="shared" si="24"/>
        <v>-446.35946086461018</v>
      </c>
      <c r="AN35">
        <f t="shared" ref="AN35:AT69" si="27">AE35*$K35</f>
        <v>0</v>
      </c>
      <c r="AO35">
        <f t="shared" si="27"/>
        <v>0</v>
      </c>
      <c r="AP35">
        <f t="shared" si="27"/>
        <v>-8.5484946414705731E-3</v>
      </c>
      <c r="AQ35">
        <f t="shared" si="27"/>
        <v>-11.240524677360622</v>
      </c>
      <c r="AR35">
        <f t="shared" si="27"/>
        <v>-11.249073172002092</v>
      </c>
      <c r="AS35">
        <f t="shared" si="27"/>
        <v>-0.24001957620412012</v>
      </c>
      <c r="AT35">
        <f t="shared" si="27"/>
        <v>-0.38794177652238337</v>
      </c>
      <c r="AU35">
        <f t="shared" si="25"/>
        <v>-11.877034524728597</v>
      </c>
      <c r="AW35">
        <v>32</v>
      </c>
      <c r="AX35">
        <f>IF(Z35&gt;0, (R35*SUMPRODUCT(K35:$K$98, X35:$X$98)-K35*$AZ$3)/Z35, 0)</f>
        <v>-15505.670954526628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0"/>
        <v>2.3757746930744176E-2</v>
      </c>
      <c r="L36" s="2">
        <v>33</v>
      </c>
      <c r="M36" s="6">
        <v>0.39967743300000003</v>
      </c>
      <c r="Q36" s="4">
        <f t="shared" si="21"/>
        <v>25</v>
      </c>
      <c r="R36">
        <f t="shared" si="0"/>
        <v>50000</v>
      </c>
      <c r="S36">
        <f t="shared" si="1"/>
        <v>-24592.001418810913</v>
      </c>
      <c r="U36">
        <f t="shared" si="12"/>
        <v>0.39967743300000003</v>
      </c>
      <c r="V36">
        <f t="shared" si="13"/>
        <v>0.01</v>
      </c>
      <c r="W36">
        <f t="shared" si="14"/>
        <v>1.2850687438607093E-2</v>
      </c>
      <c r="X36">
        <f t="shared" si="15"/>
        <v>5.1361297677478285E-3</v>
      </c>
      <c r="Y36">
        <f t="shared" si="16"/>
        <v>1.2850687438607092E-4</v>
      </c>
      <c r="Z36">
        <f t="shared" si="17"/>
        <v>7.5860507964731934E-3</v>
      </c>
      <c r="AB36">
        <f t="shared" si="18"/>
        <v>-199.25853096251018</v>
      </c>
      <c r="AC36">
        <f t="shared" si="22"/>
        <v>-186.55617195004044</v>
      </c>
      <c r="AE36">
        <f t="shared" si="2"/>
        <v>0</v>
      </c>
      <c r="AF36">
        <f t="shared" si="26"/>
        <v>0</v>
      </c>
      <c r="AG36">
        <f t="shared" si="26"/>
        <v>-0.18965126991182985</v>
      </c>
      <c r="AH36">
        <f t="shared" si="4"/>
        <v>-256.80648838739143</v>
      </c>
      <c r="AI36">
        <f t="shared" si="23"/>
        <v>-256.99613965730327</v>
      </c>
      <c r="AJ36">
        <f t="shared" si="6"/>
        <v>-12.702359012469742</v>
      </c>
      <c r="AK36">
        <f t="shared" si="19"/>
        <v>-13.948097167375714</v>
      </c>
      <c r="AL36">
        <f t="shared" si="24"/>
        <v>-283.64659583714871</v>
      </c>
      <c r="AN36">
        <f t="shared" si="27"/>
        <v>0</v>
      </c>
      <c r="AO36">
        <f t="shared" si="27"/>
        <v>0</v>
      </c>
      <c r="AP36">
        <f t="shared" si="27"/>
        <v>-4.5056868756595111E-3</v>
      </c>
      <c r="AQ36">
        <f t="shared" si="27"/>
        <v>-6.1011435612807388</v>
      </c>
      <c r="AR36">
        <f t="shared" si="27"/>
        <v>-6.1056492481563982</v>
      </c>
      <c r="AS36">
        <f t="shared" si="27"/>
        <v>-0.30177943084171366</v>
      </c>
      <c r="AT36">
        <f t="shared" si="27"/>
        <v>-0.33137536266794188</v>
      </c>
      <c r="AU36">
        <f t="shared" si="25"/>
        <v>-6.7388040416660537</v>
      </c>
      <c r="AW36">
        <v>33</v>
      </c>
      <c r="AX36">
        <f>IF(Z36&gt;0, (R36*SUMPRODUCT(K36:$K$98, X36:$X$98)-K36*$AZ$3)/Z36, 0)</f>
        <v>-24592.001418810913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0"/>
        <v>2.1212274045307299E-2</v>
      </c>
      <c r="L37" s="2">
        <v>34</v>
      </c>
      <c r="M37" s="6">
        <v>0.407215198</v>
      </c>
      <c r="Q37" s="4">
        <f t="shared" si="21"/>
        <v>25</v>
      </c>
      <c r="R37">
        <f t="shared" si="0"/>
        <v>50000</v>
      </c>
      <c r="S37">
        <f t="shared" si="1"/>
        <v>-38741.999661390888</v>
      </c>
      <c r="U37">
        <f t="shared" si="12"/>
        <v>0.407215198</v>
      </c>
      <c r="V37">
        <f t="shared" si="13"/>
        <v>0.01</v>
      </c>
      <c r="W37">
        <f t="shared" si="14"/>
        <v>7.5860507964731934E-3</v>
      </c>
      <c r="X37">
        <f t="shared" si="15"/>
        <v>3.089155177123889E-3</v>
      </c>
      <c r="Y37">
        <f t="shared" si="16"/>
        <v>7.5860507964731932E-5</v>
      </c>
      <c r="Z37">
        <f t="shared" si="17"/>
        <v>4.4210351113845728E-3</v>
      </c>
      <c r="AB37">
        <f t="shared" si="18"/>
        <v>-186.55617195004044</v>
      </c>
      <c r="AC37">
        <f t="shared" si="22"/>
        <v>-171.27974078825835</v>
      </c>
      <c r="AE37">
        <f t="shared" si="2"/>
        <v>0</v>
      </c>
      <c r="AF37">
        <f t="shared" si="26"/>
        <v>0</v>
      </c>
      <c r="AG37">
        <f t="shared" si="26"/>
        <v>-0.11052587778461433</v>
      </c>
      <c r="AH37">
        <f t="shared" si="4"/>
        <v>-154.45775885619446</v>
      </c>
      <c r="AI37">
        <f t="shared" si="23"/>
        <v>-154.56828473397908</v>
      </c>
      <c r="AJ37">
        <f t="shared" si="6"/>
        <v>-15.276431161782085</v>
      </c>
      <c r="AK37">
        <f t="shared" si="19"/>
        <v>-13.058932036502831</v>
      </c>
      <c r="AL37">
        <f t="shared" si="24"/>
        <v>-182.90364793226399</v>
      </c>
      <c r="AN37">
        <f t="shared" si="27"/>
        <v>0</v>
      </c>
      <c r="AO37">
        <f t="shared" si="27"/>
        <v>0</v>
      </c>
      <c r="AP37">
        <f t="shared" si="27"/>
        <v>-2.3445052086653812E-3</v>
      </c>
      <c r="AQ37">
        <f t="shared" si="27"/>
        <v>-3.2764003092815872</v>
      </c>
      <c r="AR37">
        <f t="shared" si="27"/>
        <v>-3.2787448144902531</v>
      </c>
      <c r="AS37">
        <f t="shared" si="27"/>
        <v>-0.32404784423799377</v>
      </c>
      <c r="AT37">
        <f t="shared" si="27"/>
        <v>-0.277009645097341</v>
      </c>
      <c r="AU37">
        <f t="shared" si="25"/>
        <v>-3.8798023038255876</v>
      </c>
      <c r="AW37">
        <v>34</v>
      </c>
      <c r="AX37">
        <f>IF(Z37&gt;0, (R37*SUMPRODUCT(K37:$K$98, X37:$X$98)-K37*$AZ$3)/Z37, 0)</f>
        <v>-38741.999661390888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0"/>
        <v>1.8939530397595803E-2</v>
      </c>
      <c r="L38" s="2">
        <v>35</v>
      </c>
      <c r="M38" s="6">
        <v>0.41552104400000001</v>
      </c>
      <c r="Q38" s="4">
        <f t="shared" si="21"/>
        <v>25</v>
      </c>
      <c r="R38">
        <f t="shared" si="0"/>
        <v>50000</v>
      </c>
      <c r="S38">
        <f t="shared" si="1"/>
        <v>-61213.297442473748</v>
      </c>
      <c r="U38">
        <f t="shared" si="12"/>
        <v>0.41552104400000001</v>
      </c>
      <c r="V38">
        <f t="shared" si="13"/>
        <v>0.01</v>
      </c>
      <c r="W38">
        <f t="shared" si="14"/>
        <v>4.4210351113845728E-3</v>
      </c>
      <c r="X38">
        <f t="shared" si="15"/>
        <v>1.837033125043174E-3</v>
      </c>
      <c r="Y38">
        <f t="shared" si="16"/>
        <v>4.4210351113845726E-5</v>
      </c>
      <c r="Z38">
        <f t="shared" si="17"/>
        <v>2.5397916352275533E-3</v>
      </c>
      <c r="AB38">
        <f t="shared" si="18"/>
        <v>-171.27974078825835</v>
      </c>
      <c r="AC38">
        <f t="shared" si="22"/>
        <v>-155.46902080909101</v>
      </c>
      <c r="AE38">
        <f t="shared" si="2"/>
        <v>0</v>
      </c>
      <c r="AF38">
        <f t="shared" si="26"/>
        <v>0</v>
      </c>
      <c r="AG38">
        <f t="shared" si="26"/>
        <v>-6.3494790880688837E-2</v>
      </c>
      <c r="AH38">
        <f t="shared" si="4"/>
        <v>-91.851656252158705</v>
      </c>
      <c r="AI38">
        <f t="shared" si="23"/>
        <v>-91.915151043039387</v>
      </c>
      <c r="AJ38">
        <f t="shared" si="6"/>
        <v>-15.810719979167345</v>
      </c>
      <c r="AK38">
        <f t="shared" si="19"/>
        <v>-11.989581855178086</v>
      </c>
      <c r="AL38">
        <f t="shared" si="24"/>
        <v>-119.71545287738482</v>
      </c>
      <c r="AN38">
        <f t="shared" si="27"/>
        <v>0</v>
      </c>
      <c r="AO38">
        <f t="shared" si="27"/>
        <v>0</v>
      </c>
      <c r="AP38">
        <f t="shared" si="27"/>
        <v>-1.2025615219737949E-3</v>
      </c>
      <c r="AQ38">
        <f t="shared" si="27"/>
        <v>-1.7396272356572804</v>
      </c>
      <c r="AR38">
        <f t="shared" si="27"/>
        <v>-1.7408297971792541</v>
      </c>
      <c r="AS38">
        <f t="shared" si="27"/>
        <v>-0.29944761165331524</v>
      </c>
      <c r="AT38">
        <f t="shared" si="27"/>
        <v>-0.22707705000060843</v>
      </c>
      <c r="AU38">
        <f t="shared" si="25"/>
        <v>-2.2673544588331778</v>
      </c>
      <c r="AW38">
        <v>35</v>
      </c>
      <c r="AX38">
        <f>IF(Z38&gt;0, (R38*SUMPRODUCT(K38:$K$98, X38:$X$98)-K38*$AZ$3)/Z38, 0)</f>
        <v>-61213.297442473748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0"/>
        <v>1.6910294997853393E-2</v>
      </c>
      <c r="L39" s="2">
        <v>36</v>
      </c>
      <c r="M39" s="6">
        <v>0.424706421</v>
      </c>
      <c r="Q39" s="4">
        <f t="shared" si="21"/>
        <v>25</v>
      </c>
      <c r="R39">
        <f t="shared" si="0"/>
        <v>50000</v>
      </c>
      <c r="S39">
        <f t="shared" si="1"/>
        <v>-97627.535153057921</v>
      </c>
      <c r="U39">
        <f t="shared" si="12"/>
        <v>0.424706421</v>
      </c>
      <c r="V39">
        <f t="shared" si="13"/>
        <v>0.01</v>
      </c>
      <c r="W39">
        <f t="shared" si="14"/>
        <v>2.5397916352275533E-3</v>
      </c>
      <c r="X39">
        <f t="shared" si="15"/>
        <v>1.0786658154832316E-3</v>
      </c>
      <c r="Y39">
        <f t="shared" si="16"/>
        <v>2.5397916352275534E-5</v>
      </c>
      <c r="Z39">
        <f t="shared" si="17"/>
        <v>1.4357279033920462E-3</v>
      </c>
      <c r="AB39">
        <f t="shared" si="18"/>
        <v>-155.46902080909101</v>
      </c>
      <c r="AC39">
        <f t="shared" si="22"/>
        <v>-140.16657635863314</v>
      </c>
      <c r="AE39">
        <f t="shared" si="2"/>
        <v>0</v>
      </c>
      <c r="AF39">
        <f t="shared" si="26"/>
        <v>0</v>
      </c>
      <c r="AG39">
        <f t="shared" si="26"/>
        <v>-3.5893197584801154E-2</v>
      </c>
      <c r="AH39">
        <f t="shared" si="4"/>
        <v>-53.933290774161584</v>
      </c>
      <c r="AI39">
        <f t="shared" si="23"/>
        <v>-53.969183971746382</v>
      </c>
      <c r="AJ39">
        <f t="shared" si="6"/>
        <v>-15.30244445045787</v>
      </c>
      <c r="AK39">
        <f t="shared" si="19"/>
        <v>-10.882831456636371</v>
      </c>
      <c r="AL39">
        <f t="shared" si="24"/>
        <v>-80.154459878840626</v>
      </c>
      <c r="AN39">
        <f t="shared" si="27"/>
        <v>0</v>
      </c>
      <c r="AO39">
        <f t="shared" si="27"/>
        <v>0</v>
      </c>
      <c r="AP39">
        <f t="shared" si="27"/>
        <v>-6.0696455957522642E-4</v>
      </c>
      <c r="AQ39">
        <f t="shared" si="27"/>
        <v>-0.91202785719607715</v>
      </c>
      <c r="AR39">
        <f t="shared" si="27"/>
        <v>-0.91263482175565236</v>
      </c>
      <c r="AS39">
        <f t="shared" si="27"/>
        <v>-0.25876884984550713</v>
      </c>
      <c r="AT39">
        <f t="shared" si="27"/>
        <v>-0.18403189034363956</v>
      </c>
      <c r="AU39">
        <f t="shared" si="25"/>
        <v>-1.3554355619447991</v>
      </c>
      <c r="AW39">
        <v>36</v>
      </c>
      <c r="AX39">
        <f>IF(Z39&gt;0, (R39*SUMPRODUCT(K39:$K$98, X39:$X$98)-K39*$AZ$3)/Z39, 0)</f>
        <v>-97627.535153057921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0"/>
        <v>1.5098477676654815E-2</v>
      </c>
      <c r="L40" s="2">
        <v>37</v>
      </c>
      <c r="M40" s="6">
        <v>0.43382917900000001</v>
      </c>
      <c r="Q40" s="4">
        <f t="shared" si="21"/>
        <v>25</v>
      </c>
      <c r="R40">
        <f t="shared" si="0"/>
        <v>50000</v>
      </c>
      <c r="S40">
        <f t="shared" si="1"/>
        <v>-157621.66287310235</v>
      </c>
      <c r="U40">
        <f t="shared" si="12"/>
        <v>0.43382917900000001</v>
      </c>
      <c r="V40">
        <f t="shared" si="13"/>
        <v>0.01</v>
      </c>
      <c r="W40">
        <f t="shared" si="14"/>
        <v>1.4357279033920462E-3</v>
      </c>
      <c r="X40">
        <f t="shared" si="15"/>
        <v>6.2286065759596275E-4</v>
      </c>
      <c r="Y40">
        <f t="shared" si="16"/>
        <v>1.4357279033920462E-5</v>
      </c>
      <c r="Z40">
        <f t="shared" si="17"/>
        <v>7.9850996676216303E-4</v>
      </c>
      <c r="AB40">
        <f t="shared" si="18"/>
        <v>-140.16657635863314</v>
      </c>
      <c r="AC40">
        <f t="shared" si="22"/>
        <v>-125.86246878179783</v>
      </c>
      <c r="AE40">
        <f t="shared" si="2"/>
        <v>0</v>
      </c>
      <c r="AF40">
        <f t="shared" si="26"/>
        <v>0</v>
      </c>
      <c r="AG40">
        <f t="shared" si="26"/>
        <v>-1.9962749169054075E-2</v>
      </c>
      <c r="AH40">
        <f t="shared" si="4"/>
        <v>-31.143032879798138</v>
      </c>
      <c r="AI40">
        <f t="shared" si="23"/>
        <v>-31.162995628967192</v>
      </c>
      <c r="AJ40">
        <f t="shared" si="6"/>
        <v>-14.304107576835307</v>
      </c>
      <c r="AK40">
        <f t="shared" si="19"/>
        <v>-9.8116603451043201</v>
      </c>
      <c r="AL40">
        <f t="shared" si="24"/>
        <v>-55.278763550906824</v>
      </c>
      <c r="AN40">
        <f t="shared" si="27"/>
        <v>0</v>
      </c>
      <c r="AO40">
        <f t="shared" si="27"/>
        <v>0</v>
      </c>
      <c r="AP40">
        <f t="shared" si="27"/>
        <v>-3.0140712269362242E-4</v>
      </c>
      <c r="AQ40">
        <f t="shared" si="27"/>
        <v>-0.4702123867189591</v>
      </c>
      <c r="AR40">
        <f t="shared" si="27"/>
        <v>-0.47051379384165271</v>
      </c>
      <c r="AS40">
        <f t="shared" si="27"/>
        <v>-0.21597024893331687</v>
      </c>
      <c r="AT40">
        <f t="shared" si="27"/>
        <v>-0.14814113469147686</v>
      </c>
      <c r="AU40">
        <f t="shared" si="25"/>
        <v>-0.83462517746644649</v>
      </c>
      <c r="AW40">
        <v>37</v>
      </c>
      <c r="AX40">
        <f>IF(Z40&gt;0, (R40*SUMPRODUCT(K40:$K$98, X40:$X$98)-K40*$AZ$3)/Z40, 0)</f>
        <v>-157621.66287310235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0"/>
        <v>1.348078363987037E-2</v>
      </c>
      <c r="L41" s="2">
        <v>38</v>
      </c>
      <c r="M41" s="6">
        <v>0.44368152799999999</v>
      </c>
      <c r="Q41" s="4">
        <f t="shared" si="21"/>
        <v>25</v>
      </c>
      <c r="R41">
        <f t="shared" si="0"/>
        <v>50000</v>
      </c>
      <c r="S41">
        <f t="shared" si="1"/>
        <v>-258450.97523084862</v>
      </c>
      <c r="U41">
        <f t="shared" si="12"/>
        <v>0.44368152799999999</v>
      </c>
      <c r="V41">
        <f t="shared" si="13"/>
        <v>0.01</v>
      </c>
      <c r="W41">
        <f t="shared" si="14"/>
        <v>7.9850996676216303E-4</v>
      </c>
      <c r="X41">
        <f t="shared" si="15"/>
        <v>3.542841221762657E-4</v>
      </c>
      <c r="Y41">
        <f t="shared" si="16"/>
        <v>7.9850996676216313E-6</v>
      </c>
      <c r="Z41">
        <f t="shared" si="17"/>
        <v>4.3624074491827573E-4</v>
      </c>
      <c r="AB41">
        <f t="shared" si="18"/>
        <v>-125.86246878179783</v>
      </c>
      <c r="AC41">
        <f t="shared" si="22"/>
        <v>-112.74684595956023</v>
      </c>
      <c r="AE41">
        <f t="shared" si="2"/>
        <v>0</v>
      </c>
      <c r="AF41">
        <f t="shared" si="26"/>
        <v>0</v>
      </c>
      <c r="AG41">
        <f t="shared" si="26"/>
        <v>-1.0906018622956893E-2</v>
      </c>
      <c r="AH41">
        <f t="shared" si="4"/>
        <v>-17.714206108813286</v>
      </c>
      <c r="AI41">
        <f t="shared" si="23"/>
        <v>-17.725112127436244</v>
      </c>
      <c r="AJ41">
        <f t="shared" si="6"/>
        <v>-13.115622822237597</v>
      </c>
      <c r="AK41">
        <f t="shared" si="19"/>
        <v>-8.8103728147258487</v>
      </c>
      <c r="AL41">
        <f t="shared" si="24"/>
        <v>-39.65110776439969</v>
      </c>
      <c r="AN41">
        <f t="shared" si="27"/>
        <v>0</v>
      </c>
      <c r="AO41">
        <f t="shared" si="27"/>
        <v>0</v>
      </c>
      <c r="AP41">
        <f t="shared" si="27"/>
        <v>-1.4702167742847885E-4</v>
      </c>
      <c r="AQ41">
        <f t="shared" si="27"/>
        <v>-0.2388013799049819</v>
      </c>
      <c r="AR41">
        <f t="shared" si="27"/>
        <v>-0.2389484015824104</v>
      </c>
      <c r="AS41">
        <f t="shared" si="27"/>
        <v>-0.17680887356873104</v>
      </c>
      <c r="AT41">
        <f t="shared" si="27"/>
        <v>-0.11877072970191488</v>
      </c>
      <c r="AU41">
        <f t="shared" si="25"/>
        <v>-0.53452800485305629</v>
      </c>
      <c r="AW41">
        <v>38</v>
      </c>
      <c r="AX41">
        <f>IF(Z41&gt;0, (R41*SUMPRODUCT(K41:$K$98, X41:$X$98)-K41*$AZ$3)/Z41, 0)</f>
        <v>-258450.97523084862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0"/>
        <v>1.2036413964169972E-2</v>
      </c>
      <c r="L42" s="2">
        <v>39</v>
      </c>
      <c r="M42" s="6">
        <v>0.45400495099999999</v>
      </c>
      <c r="Q42" s="4">
        <f t="shared" si="21"/>
        <v>25</v>
      </c>
      <c r="R42">
        <f t="shared" si="0"/>
        <v>50000</v>
      </c>
      <c r="S42">
        <f t="shared" si="1"/>
        <v>-431332.62907996174</v>
      </c>
      <c r="U42">
        <f t="shared" si="12"/>
        <v>0.45400495099999999</v>
      </c>
      <c r="V42">
        <f t="shared" si="13"/>
        <v>0.01</v>
      </c>
      <c r="W42">
        <f t="shared" si="14"/>
        <v>4.3624074491827573E-4</v>
      </c>
      <c r="X42">
        <f t="shared" si="15"/>
        <v>1.9805545802082527E-4</v>
      </c>
      <c r="Y42">
        <f t="shared" si="16"/>
        <v>4.3624074491827577E-6</v>
      </c>
      <c r="Z42">
        <f t="shared" si="17"/>
        <v>2.3382287944826769E-4</v>
      </c>
      <c r="AB42">
        <f t="shared" si="18"/>
        <v>-112.74684595956023</v>
      </c>
      <c r="AC42">
        <f t="shared" si="22"/>
        <v>-100.85543733146825</v>
      </c>
      <c r="AE42">
        <f t="shared" si="2"/>
        <v>0</v>
      </c>
      <c r="AF42">
        <f t="shared" si="26"/>
        <v>0</v>
      </c>
      <c r="AG42">
        <f t="shared" si="26"/>
        <v>-5.8455719862066926E-3</v>
      </c>
      <c r="AH42">
        <f t="shared" si="4"/>
        <v>-9.9027729010412635</v>
      </c>
      <c r="AI42">
        <f t="shared" si="23"/>
        <v>-9.9086184730274702</v>
      </c>
      <c r="AJ42">
        <f t="shared" si="6"/>
        <v>-11.89140862809198</v>
      </c>
      <c r="AK42">
        <f t="shared" si="19"/>
        <v>-7.8922792171692171</v>
      </c>
      <c r="AL42">
        <f t="shared" si="24"/>
        <v>-29.692306318288669</v>
      </c>
      <c r="AN42">
        <f t="shared" si="27"/>
        <v>0</v>
      </c>
      <c r="AO42">
        <f t="shared" si="27"/>
        <v>0</v>
      </c>
      <c r="AP42">
        <f t="shared" si="27"/>
        <v>-7.0359724283339042E-5</v>
      </c>
      <c r="AQ42">
        <f t="shared" si="27"/>
        <v>-0.11919387403009706</v>
      </c>
      <c r="AR42">
        <f t="shared" si="27"/>
        <v>-0.11926423375438039</v>
      </c>
      <c r="AS42">
        <f t="shared" si="27"/>
        <v>-0.1431299168648176</v>
      </c>
      <c r="AT42">
        <f t="shared" si="27"/>
        <v>-9.4994739778664017E-2</v>
      </c>
      <c r="AU42">
        <f t="shared" si="25"/>
        <v>-0.35738889039786204</v>
      </c>
      <c r="AW42">
        <v>39</v>
      </c>
      <c r="AX42">
        <f>IF(Z42&gt;0, (R42*SUMPRODUCT(K42:$K$98, X42:$X$98)-K42*$AZ$3)/Z42, 0)</f>
        <v>-431332.62907996174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0"/>
        <v>1.0746798182294617E-2</v>
      </c>
      <c r="L43" s="2">
        <v>40</v>
      </c>
      <c r="M43" s="6">
        <v>0.46467133999999999</v>
      </c>
      <c r="Q43" s="4">
        <f t="shared" si="21"/>
        <v>25</v>
      </c>
      <c r="R43">
        <f t="shared" si="0"/>
        <v>50000</v>
      </c>
      <c r="S43">
        <f t="shared" si="1"/>
        <v>-733870.01435169752</v>
      </c>
      <c r="U43">
        <f t="shared" si="12"/>
        <v>0.46467133999999999</v>
      </c>
      <c r="V43">
        <f t="shared" si="13"/>
        <v>0.01</v>
      </c>
      <c r="W43">
        <f t="shared" si="14"/>
        <v>2.3382287944826769E-4</v>
      </c>
      <c r="X43">
        <f t="shared" si="15"/>
        <v>1.0865079071588501E-4</v>
      </c>
      <c r="Y43">
        <f t="shared" si="16"/>
        <v>2.338228794482677E-6</v>
      </c>
      <c r="Z43">
        <f t="shared" si="17"/>
        <v>1.228338599379E-4</v>
      </c>
      <c r="AB43">
        <f t="shared" si="18"/>
        <v>-100.85543733146825</v>
      </c>
      <c r="AC43">
        <f t="shared" si="22"/>
        <v>-90.144086555501076</v>
      </c>
      <c r="AE43">
        <f t="shared" si="2"/>
        <v>0</v>
      </c>
      <c r="AF43">
        <f t="shared" si="26"/>
        <v>0</v>
      </c>
      <c r="AG43">
        <f t="shared" si="26"/>
        <v>-3.0708464984475002E-3</v>
      </c>
      <c r="AH43">
        <f t="shared" si="4"/>
        <v>-5.4325395357942501</v>
      </c>
      <c r="AI43">
        <f t="shared" si="23"/>
        <v>-5.4356103822926976</v>
      </c>
      <c r="AJ43">
        <f t="shared" si="6"/>
        <v>-10.711350775967176</v>
      </c>
      <c r="AK43">
        <f t="shared" si="19"/>
        <v>-7.059880613202778</v>
      </c>
      <c r="AL43">
        <f t="shared" si="24"/>
        <v>-23.206841771462653</v>
      </c>
      <c r="AN43">
        <f t="shared" si="27"/>
        <v>0</v>
      </c>
      <c r="AO43">
        <f t="shared" si="27"/>
        <v>0</v>
      </c>
      <c r="AP43">
        <f t="shared" si="27"/>
        <v>-3.3001767567621385E-5</v>
      </c>
      <c r="AQ43">
        <f t="shared" si="27"/>
        <v>-5.8382406008517289E-2</v>
      </c>
      <c r="AR43">
        <f t="shared" si="27"/>
        <v>-5.8415407776084907E-2</v>
      </c>
      <c r="AS43">
        <f t="shared" si="27"/>
        <v>-0.11511272504908408</v>
      </c>
      <c r="AT43">
        <f t="shared" si="27"/>
        <v>-7.5871112141184624E-2</v>
      </c>
      <c r="AU43">
        <f t="shared" si="25"/>
        <v>-0.24939924496635363</v>
      </c>
      <c r="AW43">
        <v>40</v>
      </c>
      <c r="AX43">
        <f>IF(Z43&gt;0, (R43*SUMPRODUCT(K43:$K$98, X43:$X$98)-K43*$AZ$3)/Z43, 0)</f>
        <v>-733870.01435169752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0"/>
        <v>9.5953555199059081E-3</v>
      </c>
      <c r="L44" s="2">
        <v>41</v>
      </c>
      <c r="M44" s="6">
        <v>0.47611615000000002</v>
      </c>
      <c r="Q44" s="4">
        <f t="shared" si="21"/>
        <v>25</v>
      </c>
      <c r="R44">
        <f t="shared" si="0"/>
        <v>50000</v>
      </c>
      <c r="S44">
        <f t="shared" si="1"/>
        <v>-1275813.6631475142</v>
      </c>
      <c r="U44">
        <f t="shared" si="12"/>
        <v>0.47611615000000002</v>
      </c>
      <c r="V44">
        <f t="shared" si="13"/>
        <v>0.01</v>
      </c>
      <c r="W44">
        <f t="shared" si="14"/>
        <v>1.228338599379E-4</v>
      </c>
      <c r="X44">
        <f t="shared" si="15"/>
        <v>5.8483184483272194E-5</v>
      </c>
      <c r="Y44">
        <f t="shared" si="16"/>
        <v>1.2283385993790001E-6</v>
      </c>
      <c r="Z44">
        <f t="shared" si="17"/>
        <v>6.312233685524881E-5</v>
      </c>
      <c r="AB44">
        <f t="shared" si="18"/>
        <v>-90.144086555501076</v>
      </c>
      <c r="AC44">
        <f t="shared" si="22"/>
        <v>-80.532339809726324</v>
      </c>
      <c r="AE44">
        <f t="shared" si="2"/>
        <v>0</v>
      </c>
      <c r="AF44">
        <f t="shared" si="26"/>
        <v>0</v>
      </c>
      <c r="AG44">
        <f t="shared" si="26"/>
        <v>-1.5780584213812203E-3</v>
      </c>
      <c r="AH44">
        <f t="shared" si="4"/>
        <v>-2.9241592241636098</v>
      </c>
      <c r="AI44">
        <f t="shared" si="23"/>
        <v>-2.9257372825849912</v>
      </c>
      <c r="AJ44">
        <f t="shared" si="6"/>
        <v>-9.6117467457747523</v>
      </c>
      <c r="AK44">
        <f t="shared" si="19"/>
        <v>-6.3100860588850756</v>
      </c>
      <c r="AL44">
        <f t="shared" si="24"/>
        <v>-18.847570087244819</v>
      </c>
      <c r="AN44">
        <f t="shared" si="27"/>
        <v>0</v>
      </c>
      <c r="AO44">
        <f t="shared" si="27"/>
        <v>0</v>
      </c>
      <c r="AP44">
        <f t="shared" si="27"/>
        <v>-1.5142031584334296E-5</v>
      </c>
      <c r="AQ44">
        <f t="shared" si="27"/>
        <v>-2.8058347352662071E-2</v>
      </c>
      <c r="AR44">
        <f t="shared" si="27"/>
        <v>-2.8073489384246406E-2</v>
      </c>
      <c r="AS44">
        <f t="shared" si="27"/>
        <v>-9.2228127193007423E-2</v>
      </c>
      <c r="AT44">
        <f t="shared" si="27"/>
        <v>-6.0547519096204226E-2</v>
      </c>
      <c r="AU44">
        <f t="shared" si="25"/>
        <v>-0.18084913567345806</v>
      </c>
      <c r="AW44">
        <v>41</v>
      </c>
      <c r="AX44">
        <f>IF(Z44&gt;0, (R44*SUMPRODUCT(K44:$K$98, X44:$X$98)-K44*$AZ$3)/Z44, 0)</f>
        <v>-1275813.6631475142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0"/>
        <v>8.5672817142017025E-3</v>
      </c>
      <c r="L45" s="2">
        <v>42</v>
      </c>
      <c r="M45" s="6">
        <v>0.48788611599999998</v>
      </c>
      <c r="Q45" s="4">
        <f t="shared" si="21"/>
        <v>25</v>
      </c>
      <c r="R45">
        <f t="shared" si="0"/>
        <v>50000</v>
      </c>
      <c r="S45">
        <f t="shared" si="1"/>
        <v>-2269356.620865399</v>
      </c>
      <c r="U45">
        <f t="shared" si="12"/>
        <v>0.48788611599999998</v>
      </c>
      <c r="V45">
        <f t="shared" si="13"/>
        <v>0.01</v>
      </c>
      <c r="W45">
        <f t="shared" si="14"/>
        <v>6.312233685524881E-5</v>
      </c>
      <c r="X45">
        <f t="shared" si="15"/>
        <v>3.0796511761150995E-5</v>
      </c>
      <c r="Y45">
        <f t="shared" si="16"/>
        <v>6.3122336855248809E-7</v>
      </c>
      <c r="Z45">
        <f t="shared" si="17"/>
        <v>3.1694601725545325E-5</v>
      </c>
      <c r="AB45">
        <f t="shared" si="18"/>
        <v>-80.532339809726324</v>
      </c>
      <c r="AC45">
        <f t="shared" si="22"/>
        <v>-71.926354271558182</v>
      </c>
      <c r="AE45">
        <f t="shared" si="2"/>
        <v>0</v>
      </c>
      <c r="AF45">
        <f t="shared" si="26"/>
        <v>0</v>
      </c>
      <c r="AG45">
        <f t="shared" si="26"/>
        <v>-7.9236504313863314E-4</v>
      </c>
      <c r="AH45">
        <f t="shared" si="4"/>
        <v>-1.5398255880575498</v>
      </c>
      <c r="AI45">
        <f t="shared" si="23"/>
        <v>-1.5406179531006885</v>
      </c>
      <c r="AJ45">
        <f t="shared" si="6"/>
        <v>-8.6059855381681416</v>
      </c>
      <c r="AK45">
        <f t="shared" si="19"/>
        <v>-5.637263786680843</v>
      </c>
      <c r="AL45">
        <f t="shared" si="24"/>
        <v>-15.783867277949675</v>
      </c>
      <c r="AN45">
        <f t="shared" si="27"/>
        <v>0</v>
      </c>
      <c r="AO45">
        <f t="shared" si="27"/>
        <v>0</v>
      </c>
      <c r="AP45">
        <f t="shared" si="27"/>
        <v>-6.7884145450542548E-6</v>
      </c>
      <c r="AQ45">
        <f t="shared" si="27"/>
        <v>-1.3192119603625329E-2</v>
      </c>
      <c r="AR45">
        <f t="shared" si="27"/>
        <v>-1.3198908018170384E-2</v>
      </c>
      <c r="AS45">
        <f t="shared" si="27"/>
        <v>-7.3729902533832214E-2</v>
      </c>
      <c r="AT45">
        <f t="shared" si="27"/>
        <v>-4.8296026957762236E-2</v>
      </c>
      <c r="AU45">
        <f t="shared" si="25"/>
        <v>-0.13522483750976486</v>
      </c>
      <c r="AW45">
        <v>42</v>
      </c>
      <c r="AX45">
        <f>IF(Z45&gt;0, (R45*SUMPRODUCT(K45:$K$98, X45:$X$98)-K45*$AZ$3)/Z45, 0)</f>
        <v>-2269356.620865399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0"/>
        <v>7.6493586733943769E-3</v>
      </c>
      <c r="L46" s="2">
        <v>43</v>
      </c>
      <c r="M46" s="6">
        <v>0.500352354</v>
      </c>
      <c r="Q46" s="4">
        <f t="shared" si="21"/>
        <v>25</v>
      </c>
      <c r="R46">
        <f t="shared" si="0"/>
        <v>50000</v>
      </c>
      <c r="S46">
        <f t="shared" si="1"/>
        <v>-4138784.9837422068</v>
      </c>
      <c r="U46">
        <f t="shared" si="12"/>
        <v>0.500352354</v>
      </c>
      <c r="V46">
        <f t="shared" si="13"/>
        <v>0.01</v>
      </c>
      <c r="W46">
        <f t="shared" si="14"/>
        <v>3.1694601725545325E-5</v>
      </c>
      <c r="X46">
        <f t="shared" si="15"/>
        <v>1.5858468582469064E-5</v>
      </c>
      <c r="Y46">
        <f t="shared" si="16"/>
        <v>3.1694601725545327E-7</v>
      </c>
      <c r="Z46">
        <f t="shared" si="17"/>
        <v>1.5519187125820808E-5</v>
      </c>
      <c r="AB46">
        <f t="shared" si="18"/>
        <v>-71.926354271558182</v>
      </c>
      <c r="AC46">
        <f t="shared" si="22"/>
        <v>-64.230578636232536</v>
      </c>
      <c r="AE46">
        <f t="shared" si="2"/>
        <v>0</v>
      </c>
      <c r="AF46">
        <f t="shared" si="26"/>
        <v>0</v>
      </c>
      <c r="AG46">
        <f t="shared" si="26"/>
        <v>-3.879796781455202E-4</v>
      </c>
      <c r="AH46">
        <f t="shared" si="4"/>
        <v>-0.79292342912345315</v>
      </c>
      <c r="AI46">
        <f t="shared" si="23"/>
        <v>-0.79331140880159867</v>
      </c>
      <c r="AJ46">
        <f t="shared" si="6"/>
        <v>-7.6957756353256457</v>
      </c>
      <c r="AK46">
        <f t="shared" si="19"/>
        <v>-5.0348447990090728</v>
      </c>
      <c r="AL46">
        <f t="shared" si="24"/>
        <v>-13.523931843136317</v>
      </c>
      <c r="AN46">
        <f t="shared" si="27"/>
        <v>0</v>
      </c>
      <c r="AO46">
        <f t="shared" si="27"/>
        <v>0</v>
      </c>
      <c r="AP46">
        <f t="shared" si="27"/>
        <v>-2.9677957161231936E-6</v>
      </c>
      <c r="AQ46">
        <f t="shared" si="27"/>
        <v>-6.0653557099030978E-3</v>
      </c>
      <c r="AR46">
        <f t="shared" si="27"/>
        <v>-6.0683235056192214E-3</v>
      </c>
      <c r="AS46">
        <f t="shared" si="27"/>
        <v>-5.8867748104575346E-2</v>
      </c>
      <c r="AT46">
        <f t="shared" si="27"/>
        <v>-3.8513333732494617E-2</v>
      </c>
      <c r="AU46">
        <f t="shared" si="25"/>
        <v>-0.10344940534268919</v>
      </c>
      <c r="AW46">
        <v>43</v>
      </c>
      <c r="AX46">
        <f>IF(Z46&gt;0, (R46*SUMPRODUCT(K46:$K$98, X46:$X$98)-K46*$AZ$3)/Z46, 0)</f>
        <v>-4138784.9837422068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0"/>
        <v>6.8297845298164071E-3</v>
      </c>
      <c r="L47" s="2">
        <v>44</v>
      </c>
      <c r="M47" s="6">
        <v>0.513549331</v>
      </c>
      <c r="Q47" s="4">
        <f t="shared" si="21"/>
        <v>25</v>
      </c>
      <c r="R47">
        <f t="shared" si="0"/>
        <v>50000</v>
      </c>
      <c r="S47">
        <f t="shared" si="1"/>
        <v>-7756647.4557376262</v>
      </c>
      <c r="U47">
        <f t="shared" si="12"/>
        <v>0.513549331</v>
      </c>
      <c r="V47">
        <f t="shared" si="13"/>
        <v>0.01</v>
      </c>
      <c r="W47">
        <f t="shared" si="14"/>
        <v>1.5519187125820808E-5</v>
      </c>
      <c r="X47">
        <f t="shared" si="15"/>
        <v>7.9698681661290892E-6</v>
      </c>
      <c r="Y47">
        <f t="shared" si="16"/>
        <v>1.5519187125820808E-7</v>
      </c>
      <c r="Z47">
        <f t="shared" si="17"/>
        <v>7.3941270884335107E-6</v>
      </c>
      <c r="AB47">
        <f t="shared" si="18"/>
        <v>-64.230578636232536</v>
      </c>
      <c r="AC47">
        <f t="shared" si="22"/>
        <v>-57.353637067898454</v>
      </c>
      <c r="AE47">
        <f t="shared" si="2"/>
        <v>0</v>
      </c>
      <c r="AF47">
        <f t="shared" si="26"/>
        <v>0</v>
      </c>
      <c r="AG47">
        <f t="shared" si="26"/>
        <v>-1.8485317721083776E-4</v>
      </c>
      <c r="AH47">
        <f t="shared" si="4"/>
        <v>-0.39849340830645447</v>
      </c>
      <c r="AI47">
        <f t="shared" si="23"/>
        <v>-0.39867826148366531</v>
      </c>
      <c r="AJ47">
        <f t="shared" si="6"/>
        <v>-6.8769415683340824</v>
      </c>
      <c r="AK47">
        <f t="shared" si="19"/>
        <v>-4.4961405045362781</v>
      </c>
      <c r="AL47">
        <f t="shared" si="24"/>
        <v>-11.771760334354026</v>
      </c>
      <c r="AN47">
        <f t="shared" si="27"/>
        <v>0</v>
      </c>
      <c r="AO47">
        <f t="shared" si="27"/>
        <v>0</v>
      </c>
      <c r="AP47">
        <f t="shared" si="27"/>
        <v>-1.2625073700019906E-6</v>
      </c>
      <c r="AQ47">
        <f t="shared" si="27"/>
        <v>-2.7216241152852355E-3</v>
      </c>
      <c r="AR47">
        <f t="shared" si="27"/>
        <v>-2.7228866226552376E-3</v>
      </c>
      <c r="AS47">
        <f t="shared" si="27"/>
        <v>-4.6968029135859499E-2</v>
      </c>
      <c r="AT47">
        <f t="shared" si="27"/>
        <v>-3.0707670861762806E-2</v>
      </c>
      <c r="AU47">
        <f t="shared" si="25"/>
        <v>-8.0398586620277546E-2</v>
      </c>
      <c r="AW47">
        <v>44</v>
      </c>
      <c r="AX47">
        <f>IF(Z47&gt;0, (R47*SUMPRODUCT(K47:$K$98, X47:$X$98)-K47*$AZ$3)/Z47, 0)</f>
        <v>-7756647.4557376262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0"/>
        <v>6.0980219016217915E-3</v>
      </c>
      <c r="L48" s="2">
        <v>45</v>
      </c>
      <c r="M48" s="6">
        <v>0.52698988800000002</v>
      </c>
      <c r="Q48" s="4">
        <f t="shared" si="21"/>
        <v>25</v>
      </c>
      <c r="R48">
        <f t="shared" si="0"/>
        <v>50000</v>
      </c>
      <c r="S48">
        <f t="shared" si="1"/>
        <v>-14958371.532114506</v>
      </c>
      <c r="U48">
        <f t="shared" si="12"/>
        <v>0.52698988800000002</v>
      </c>
      <c r="V48">
        <f t="shared" si="13"/>
        <v>0.01</v>
      </c>
      <c r="W48">
        <f t="shared" si="14"/>
        <v>7.3941270884335107E-6</v>
      </c>
      <c r="X48">
        <f t="shared" si="15"/>
        <v>3.896630206191342E-6</v>
      </c>
      <c r="Y48">
        <f t="shared" si="16"/>
        <v>7.3941270884335114E-8</v>
      </c>
      <c r="Z48">
        <f t="shared" si="17"/>
        <v>3.4235556113578335E-6</v>
      </c>
      <c r="AB48">
        <f t="shared" si="18"/>
        <v>-57.353637067898454</v>
      </c>
      <c r="AC48">
        <f t="shared" si="22"/>
        <v>-51.210816795545888</v>
      </c>
      <c r="AE48">
        <f t="shared" si="2"/>
        <v>0</v>
      </c>
      <c r="AF48">
        <f t="shared" si="26"/>
        <v>0</v>
      </c>
      <c r="AG48">
        <f t="shared" si="26"/>
        <v>-8.5588890283945843E-5</v>
      </c>
      <c r="AH48">
        <f t="shared" si="4"/>
        <v>-0.19483151030956711</v>
      </c>
      <c r="AI48">
        <f t="shared" si="23"/>
        <v>-0.19491709919985106</v>
      </c>
      <c r="AJ48">
        <f t="shared" si="6"/>
        <v>-6.1428202723525658</v>
      </c>
      <c r="AK48">
        <f t="shared" si="19"/>
        <v>-4.0147545947528922</v>
      </c>
      <c r="AL48">
        <f t="shared" si="24"/>
        <v>-10.352491966305308</v>
      </c>
      <c r="AN48">
        <f t="shared" si="27"/>
        <v>0</v>
      </c>
      <c r="AO48">
        <f t="shared" si="27"/>
        <v>0</v>
      </c>
      <c r="AP48">
        <f t="shared" si="27"/>
        <v>-5.2192292748700634E-7</v>
      </c>
      <c r="AQ48">
        <f t="shared" si="27"/>
        <v>-1.1880868169937922E-3</v>
      </c>
      <c r="AR48">
        <f t="shared" si="27"/>
        <v>-1.188608739921279E-3</v>
      </c>
      <c r="AS48">
        <f t="shared" si="27"/>
        <v>-3.7459052558532283E-2</v>
      </c>
      <c r="AT48">
        <f t="shared" si="27"/>
        <v>-2.4482061448439858E-2</v>
      </c>
      <c r="AU48">
        <f t="shared" si="25"/>
        <v>-6.3129722746893421E-2</v>
      </c>
      <c r="AW48">
        <v>45</v>
      </c>
      <c r="AX48">
        <f>IF(Z48&gt;0, (R48*SUMPRODUCT(K48:$K$98, X48:$X$98)-K48*$AZ$3)/Z48, 0)</f>
        <v>-14958371.532114506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0"/>
        <v>5.4446624121623132E-3</v>
      </c>
      <c r="L49" s="2">
        <v>46</v>
      </c>
      <c r="M49" s="6">
        <v>0.54103594799999999</v>
      </c>
      <c r="Q49" s="4">
        <f t="shared" si="21"/>
        <v>25</v>
      </c>
      <c r="R49">
        <f t="shared" si="0"/>
        <v>50000</v>
      </c>
      <c r="S49">
        <f t="shared" si="1"/>
        <v>-29748422.48003687</v>
      </c>
      <c r="U49">
        <f t="shared" si="12"/>
        <v>0.54103594799999999</v>
      </c>
      <c r="V49">
        <f t="shared" si="13"/>
        <v>0.01</v>
      </c>
      <c r="W49">
        <f t="shared" si="14"/>
        <v>3.4235556113578335E-6</v>
      </c>
      <c r="X49">
        <f t="shared" si="15"/>
        <v>1.852266655721705E-6</v>
      </c>
      <c r="Y49">
        <f t="shared" si="16"/>
        <v>3.4235556113578337E-8</v>
      </c>
      <c r="Z49">
        <f t="shared" si="17"/>
        <v>1.5370533995225502E-6</v>
      </c>
      <c r="AB49">
        <f t="shared" si="18"/>
        <v>-51.210816795545888</v>
      </c>
      <c r="AC49">
        <f t="shared" si="22"/>
        <v>-45.724913903373725</v>
      </c>
      <c r="AE49">
        <f t="shared" si="2"/>
        <v>0</v>
      </c>
      <c r="AF49">
        <f t="shared" si="26"/>
        <v>0</v>
      </c>
      <c r="AG49">
        <f t="shared" si="26"/>
        <v>-3.8426334988063758E-5</v>
      </c>
      <c r="AH49">
        <f t="shared" si="4"/>
        <v>-9.2613332786085245E-2</v>
      </c>
      <c r="AI49">
        <f t="shared" si="23"/>
        <v>-9.2651759121073304E-2</v>
      </c>
      <c r="AJ49">
        <f t="shared" si="6"/>
        <v>-5.4859028921721631</v>
      </c>
      <c r="AK49">
        <f t="shared" si="19"/>
        <v>-3.5847571756882126</v>
      </c>
      <c r="AL49">
        <f t="shared" si="24"/>
        <v>-9.1633118269814489</v>
      </c>
      <c r="AN49">
        <f t="shared" si="27"/>
        <v>0</v>
      </c>
      <c r="AO49">
        <f t="shared" si="27"/>
        <v>0</v>
      </c>
      <c r="AP49">
        <f t="shared" si="27"/>
        <v>-2.0921842174666831E-7</v>
      </c>
      <c r="AQ49">
        <f t="shared" si="27"/>
        <v>-5.0424833188547798E-4</v>
      </c>
      <c r="AR49">
        <f t="shared" si="27"/>
        <v>-5.0445755030722463E-4</v>
      </c>
      <c r="AS49">
        <f t="shared" si="27"/>
        <v>-2.9868889273782302E-2</v>
      </c>
      <c r="AT49">
        <f t="shared" si="27"/>
        <v>-1.9517792651198743E-2</v>
      </c>
      <c r="AU49">
        <f t="shared" si="25"/>
        <v>-4.9891139475288268E-2</v>
      </c>
      <c r="AW49">
        <v>46</v>
      </c>
      <c r="AX49">
        <f>IF(Z49&gt;0, (R49*SUMPRODUCT(K49:$K$98, X49:$X$98)-K49*$AZ$3)/Z49, 0)</f>
        <v>-29748422.48003687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0"/>
        <v>4.8613057251449222E-3</v>
      </c>
      <c r="L50" s="2">
        <v>47</v>
      </c>
      <c r="M50" s="6">
        <v>0.55517679799999997</v>
      </c>
      <c r="Q50" s="4">
        <f t="shared" si="21"/>
        <v>25</v>
      </c>
      <c r="R50">
        <f t="shared" si="0"/>
        <v>50000</v>
      </c>
      <c r="S50">
        <f t="shared" si="1"/>
        <v>-61085426.420124836</v>
      </c>
      <c r="U50">
        <f t="shared" si="12"/>
        <v>0.55517679799999997</v>
      </c>
      <c r="V50">
        <f t="shared" si="13"/>
        <v>0.01</v>
      </c>
      <c r="W50">
        <f t="shared" si="14"/>
        <v>1.5370533995225502E-6</v>
      </c>
      <c r="X50">
        <f t="shared" si="15"/>
        <v>8.5333638470194415E-7</v>
      </c>
      <c r="Y50">
        <f t="shared" si="16"/>
        <v>1.5370533995225503E-8</v>
      </c>
      <c r="Z50">
        <f t="shared" si="17"/>
        <v>6.6834648082538052E-7</v>
      </c>
      <c r="AB50">
        <f t="shared" si="18"/>
        <v>-45.724913903373725</v>
      </c>
      <c r="AC50">
        <f t="shared" si="22"/>
        <v>-40.826229777608155</v>
      </c>
      <c r="AE50">
        <f t="shared" si="2"/>
        <v>0</v>
      </c>
      <c r="AF50">
        <f t="shared" si="26"/>
        <v>0</v>
      </c>
      <c r="AG50">
        <f t="shared" si="26"/>
        <v>-1.6708662020634513E-5</v>
      </c>
      <c r="AH50">
        <f t="shared" si="4"/>
        <v>-4.2666819235097207E-2</v>
      </c>
      <c r="AI50">
        <f t="shared" si="23"/>
        <v>-4.2683527897117844E-2</v>
      </c>
      <c r="AJ50">
        <f t="shared" si="6"/>
        <v>-4.8986841257655698</v>
      </c>
      <c r="AK50">
        <f t="shared" si="19"/>
        <v>-3.2007439732361611</v>
      </c>
      <c r="AL50">
        <f t="shared" si="24"/>
        <v>-8.1421116268988492</v>
      </c>
      <c r="AN50">
        <f t="shared" si="27"/>
        <v>0</v>
      </c>
      <c r="AO50">
        <f t="shared" si="27"/>
        <v>0</v>
      </c>
      <c r="AP50">
        <f t="shared" si="27"/>
        <v>-8.1225914340422086E-8</v>
      </c>
      <c r="AQ50">
        <f t="shared" si="27"/>
        <v>-2.0741645262130153E-4</v>
      </c>
      <c r="AR50">
        <f t="shared" si="27"/>
        <v>-2.0749767853564199E-4</v>
      </c>
      <c r="AS50">
        <f t="shared" si="27"/>
        <v>-2.3814001186260713E-2</v>
      </c>
      <c r="AT50">
        <f t="shared" si="27"/>
        <v>-1.5559795001816056E-2</v>
      </c>
      <c r="AU50">
        <f t="shared" si="25"/>
        <v>-3.958129386661241E-2</v>
      </c>
      <c r="AW50">
        <v>47</v>
      </c>
      <c r="AX50">
        <f>IF(Z50&gt;0, (R50*SUMPRODUCT(K50:$K$98, X50:$X$98)-K50*$AZ$3)/Z50, 0)</f>
        <v>-61085426.420124836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0"/>
        <v>4.3404515403079663E-3</v>
      </c>
      <c r="L51" s="2">
        <v>48</v>
      </c>
      <c r="M51" s="6">
        <v>0.56908613200000002</v>
      </c>
      <c r="Q51" s="4">
        <f t="shared" si="21"/>
        <v>25</v>
      </c>
      <c r="R51">
        <f t="shared" si="0"/>
        <v>50000</v>
      </c>
      <c r="S51">
        <f t="shared" si="1"/>
        <v>-129577139.85279834</v>
      </c>
      <c r="U51">
        <f t="shared" si="12"/>
        <v>0.56908613200000002</v>
      </c>
      <c r="V51">
        <f t="shared" si="13"/>
        <v>0.01</v>
      </c>
      <c r="W51">
        <f t="shared" si="14"/>
        <v>6.6834648082538052E-7</v>
      </c>
      <c r="X51">
        <f t="shared" si="15"/>
        <v>3.8034671360872799E-7</v>
      </c>
      <c r="Y51">
        <f t="shared" si="16"/>
        <v>6.6834648082538053E-9</v>
      </c>
      <c r="Z51">
        <f t="shared" si="17"/>
        <v>2.8131630240839875E-7</v>
      </c>
      <c r="AB51">
        <f t="shared" si="18"/>
        <v>-40.826229777608155</v>
      </c>
      <c r="AC51">
        <f t="shared" si="22"/>
        <v>-36.452161860045194</v>
      </c>
      <c r="AE51">
        <f t="shared" si="2"/>
        <v>0</v>
      </c>
      <c r="AF51">
        <f t="shared" si="26"/>
        <v>0</v>
      </c>
      <c r="AG51">
        <f t="shared" si="26"/>
        <v>-7.0329075602099688E-6</v>
      </c>
      <c r="AH51">
        <f t="shared" si="4"/>
        <v>-1.9017335680436398E-2</v>
      </c>
      <c r="AI51">
        <f t="shared" si="23"/>
        <v>-1.902436858799661E-2</v>
      </c>
      <c r="AJ51">
        <f t="shared" si="6"/>
        <v>-4.3740679175629609</v>
      </c>
      <c r="AK51">
        <f t="shared" si="19"/>
        <v>-2.857836084432571</v>
      </c>
      <c r="AL51">
        <f t="shared" si="24"/>
        <v>-7.2509283705835283</v>
      </c>
      <c r="AN51">
        <f t="shared" si="27"/>
        <v>0</v>
      </c>
      <c r="AO51">
        <f t="shared" si="27"/>
        <v>0</v>
      </c>
      <c r="AP51">
        <f t="shared" si="27"/>
        <v>-3.0525994452556902E-8</v>
      </c>
      <c r="AQ51">
        <f t="shared" si="27"/>
        <v>-8.2543823946703806E-5</v>
      </c>
      <c r="AR51">
        <f t="shared" si="27"/>
        <v>-8.2574349941156374E-5</v>
      </c>
      <c r="AS51">
        <f t="shared" si="27"/>
        <v>-1.8985429830197811E-2</v>
      </c>
      <c r="AT51">
        <f t="shared" si="27"/>
        <v>-1.2404299034623039E-2</v>
      </c>
      <c r="AU51">
        <f t="shared" si="25"/>
        <v>-3.1472303214762007E-2</v>
      </c>
      <c r="AW51">
        <v>48</v>
      </c>
      <c r="AX51">
        <f>IF(Z51&gt;0, (R51*SUMPRODUCT(K51:$K$98, X51:$X$98)-K51*$AZ$3)/Z51, 0)</f>
        <v>-129577139.85279834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0"/>
        <v>3.8754031609892553E-3</v>
      </c>
      <c r="L52" s="2">
        <v>49</v>
      </c>
      <c r="M52" s="6">
        <v>0.58332808999999997</v>
      </c>
      <c r="Q52" s="4">
        <f t="shared" si="21"/>
        <v>25</v>
      </c>
      <c r="R52">
        <f t="shared" si="0"/>
        <v>50000</v>
      </c>
      <c r="S52">
        <f t="shared" si="1"/>
        <v>-284490064.21404064</v>
      </c>
      <c r="U52">
        <f t="shared" si="12"/>
        <v>0.58332808999999997</v>
      </c>
      <c r="V52">
        <f t="shared" si="13"/>
        <v>0.01</v>
      </c>
      <c r="W52">
        <f t="shared" si="14"/>
        <v>2.8131630240839875E-7</v>
      </c>
      <c r="X52">
        <f t="shared" si="15"/>
        <v>1.6409970136975362E-7</v>
      </c>
      <c r="Y52">
        <f t="shared" si="16"/>
        <v>2.8131630240839876E-9</v>
      </c>
      <c r="Z52">
        <f t="shared" si="17"/>
        <v>1.1440343801456114E-7</v>
      </c>
      <c r="AB52">
        <f t="shared" si="18"/>
        <v>-36.452161860045194</v>
      </c>
      <c r="AC52">
        <f t="shared" si="22"/>
        <v>-32.546641427069517</v>
      </c>
      <c r="AE52">
        <f t="shared" si="2"/>
        <v>0</v>
      </c>
      <c r="AF52">
        <f t="shared" si="26"/>
        <v>0</v>
      </c>
      <c r="AG52">
        <f t="shared" si="26"/>
        <v>-2.8600859503640285E-6</v>
      </c>
      <c r="AH52">
        <f t="shared" si="4"/>
        <v>-8.2049850684876805E-3</v>
      </c>
      <c r="AI52">
        <f t="shared" si="23"/>
        <v>-8.207845154438044E-3</v>
      </c>
      <c r="AJ52">
        <f t="shared" si="6"/>
        <v>-3.9055204329756776</v>
      </c>
      <c r="AK52">
        <f t="shared" si="19"/>
        <v>-2.551651330203164</v>
      </c>
      <c r="AL52">
        <f t="shared" si="24"/>
        <v>-6.4653796083332793</v>
      </c>
      <c r="AN52">
        <f t="shared" si="27"/>
        <v>0</v>
      </c>
      <c r="AO52">
        <f t="shared" si="27"/>
        <v>0</v>
      </c>
      <c r="AP52">
        <f t="shared" si="27"/>
        <v>-1.1083986132741714E-8</v>
      </c>
      <c r="AQ52">
        <f t="shared" si="27"/>
        <v>-3.1797625070286798E-5</v>
      </c>
      <c r="AR52">
        <f t="shared" si="27"/>
        <v>-3.180870905641954E-5</v>
      </c>
      <c r="AS52">
        <f t="shared" si="27"/>
        <v>-1.5135466231262065E-2</v>
      </c>
      <c r="AT52">
        <f t="shared" si="27"/>
        <v>-9.8886776308117798E-3</v>
      </c>
      <c r="AU52">
        <f t="shared" si="25"/>
        <v>-2.5055952571130264E-2</v>
      </c>
      <c r="AW52">
        <v>49</v>
      </c>
      <c r="AX52">
        <f>IF(Z52&gt;0, (R52*SUMPRODUCT(K52:$K$98, X52:$X$98)-K52*$AZ$3)/Z52, 0)</f>
        <v>-284490064.21404064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0"/>
        <v>3.4601813937404063E-3</v>
      </c>
      <c r="L53" s="2">
        <v>50</v>
      </c>
      <c r="M53" s="6">
        <v>0.59781937299999999</v>
      </c>
      <c r="Q53" s="4">
        <f t="shared" si="21"/>
        <v>25</v>
      </c>
      <c r="R53">
        <f t="shared" si="0"/>
        <v>50000</v>
      </c>
      <c r="S53">
        <f t="shared" si="1"/>
        <v>-647684254.3734808</v>
      </c>
      <c r="U53">
        <f t="shared" si="12"/>
        <v>0.59781937299999999</v>
      </c>
      <c r="V53">
        <f t="shared" si="13"/>
        <v>0.01</v>
      </c>
      <c r="W53">
        <f t="shared" si="14"/>
        <v>1.1440343801456114E-7</v>
      </c>
      <c r="X53">
        <f t="shared" si="15"/>
        <v>6.8392591582909302E-8</v>
      </c>
      <c r="Y53">
        <f t="shared" si="16"/>
        <v>1.1440343801456114E-9</v>
      </c>
      <c r="Z53">
        <f t="shared" si="17"/>
        <v>4.4866812051506228E-8</v>
      </c>
      <c r="AB53">
        <f t="shared" si="18"/>
        <v>-32.546641427069517</v>
      </c>
      <c r="AC53">
        <f t="shared" si="22"/>
        <v>-29.059527709694912</v>
      </c>
      <c r="AE53">
        <f t="shared" si="2"/>
        <v>0</v>
      </c>
      <c r="AF53">
        <f t="shared" si="26"/>
        <v>0</v>
      </c>
      <c r="AG53">
        <f t="shared" si="26"/>
        <v>-1.1216703012876557E-6</v>
      </c>
      <c r="AH53">
        <f t="shared" si="4"/>
        <v>-3.4196295791454651E-3</v>
      </c>
      <c r="AI53">
        <f t="shared" si="23"/>
        <v>-3.4207512494467528E-3</v>
      </c>
      <c r="AJ53">
        <f t="shared" si="6"/>
        <v>-3.487113717374605</v>
      </c>
      <c r="AK53">
        <f t="shared" si="19"/>
        <v>-2.2782648998948662</v>
      </c>
      <c r="AL53">
        <f t="shared" si="24"/>
        <v>-5.7687993685189181</v>
      </c>
      <c r="AN53">
        <f t="shared" si="27"/>
        <v>0</v>
      </c>
      <c r="AO53">
        <f t="shared" si="27"/>
        <v>0</v>
      </c>
      <c r="AP53">
        <f t="shared" si="27"/>
        <v>-3.8811827064267422E-9</v>
      </c>
      <c r="AQ53">
        <f t="shared" si="27"/>
        <v>-1.1832538643243474E-5</v>
      </c>
      <c r="AR53">
        <f t="shared" si="27"/>
        <v>-1.1836419825949902E-5</v>
      </c>
      <c r="AS53">
        <f t="shared" si="27"/>
        <v>-1.206604600271655E-2</v>
      </c>
      <c r="AT53">
        <f t="shared" si="27"/>
        <v>-7.8832098166280659E-3</v>
      </c>
      <c r="AU53">
        <f t="shared" si="25"/>
        <v>-1.9961092239170565E-2</v>
      </c>
      <c r="AW53">
        <v>50</v>
      </c>
      <c r="AX53">
        <f>IF(Z53&gt;0, (R53*SUMPRODUCT(K53:$K$98, X53:$X$98)-K53*$AZ$3)/Z53, 0)</f>
        <v>-647684254.3734808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0"/>
        <v>3.0894476729825052E-3</v>
      </c>
      <c r="L54" s="2">
        <v>51</v>
      </c>
      <c r="M54" s="6">
        <v>0.61246634</v>
      </c>
      <c r="Q54" s="4">
        <f t="shared" si="21"/>
        <v>25</v>
      </c>
      <c r="R54">
        <f t="shared" si="0"/>
        <v>50000</v>
      </c>
      <c r="S54">
        <f t="shared" si="1"/>
        <v>-1531756752.4474878</v>
      </c>
      <c r="U54">
        <f t="shared" si="12"/>
        <v>0.61246634</v>
      </c>
      <c r="V54">
        <f t="shared" si="13"/>
        <v>0.01</v>
      </c>
      <c r="W54">
        <f t="shared" si="14"/>
        <v>4.4866812051506228E-8</v>
      </c>
      <c r="X54">
        <f t="shared" si="15"/>
        <v>2.747941216465391E-8</v>
      </c>
      <c r="Y54">
        <f t="shared" si="16"/>
        <v>4.4866812051506227E-10</v>
      </c>
      <c r="Z54">
        <f t="shared" si="17"/>
        <v>1.6938731766337254E-8</v>
      </c>
      <c r="AB54">
        <f t="shared" si="18"/>
        <v>-29.059527709694912</v>
      </c>
      <c r="AC54">
        <f t="shared" si="22"/>
        <v>-25.946016760983852</v>
      </c>
      <c r="AE54">
        <f t="shared" si="2"/>
        <v>0</v>
      </c>
      <c r="AF54">
        <f t="shared" si="26"/>
        <v>0</v>
      </c>
      <c r="AG54">
        <f t="shared" si="26"/>
        <v>-4.2346829415843134E-7</v>
      </c>
      <c r="AH54">
        <f t="shared" si="4"/>
        <v>-1.3739706082326955E-3</v>
      </c>
      <c r="AI54">
        <f t="shared" si="23"/>
        <v>-1.374394076526854E-3</v>
      </c>
      <c r="AJ54">
        <f t="shared" si="6"/>
        <v>-3.1135109487110597</v>
      </c>
      <c r="AK54">
        <f t="shared" si="19"/>
        <v>-2.0341669396786441</v>
      </c>
      <c r="AL54">
        <f t="shared" si="24"/>
        <v>-5.149052282466231</v>
      </c>
      <c r="AN54">
        <f t="shared" si="27"/>
        <v>0</v>
      </c>
      <c r="AO54">
        <f t="shared" si="27"/>
        <v>0</v>
      </c>
      <c r="AP54">
        <f t="shared" si="27"/>
        <v>-1.3082831359696368E-9</v>
      </c>
      <c r="AQ54">
        <f t="shared" si="27"/>
        <v>-4.2448102983508583E-6</v>
      </c>
      <c r="AR54">
        <f t="shared" si="27"/>
        <v>-4.2461185814868282E-6</v>
      </c>
      <c r="AS54">
        <f t="shared" si="27"/>
        <v>-9.6190291553009347E-3</v>
      </c>
      <c r="AT54">
        <f t="shared" si="27"/>
        <v>-6.2844523182481312E-3</v>
      </c>
      <c r="AU54">
        <f t="shared" si="25"/>
        <v>-1.5907727592130553E-2</v>
      </c>
      <c r="AW54">
        <v>51</v>
      </c>
      <c r="AX54">
        <f>IF(Z54&gt;0, (R54*SUMPRODUCT(K54:$K$98, X54:$X$98)-K54*$AZ$3)/Z54, 0)</f>
        <v>-1531756752.4474878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0"/>
        <v>2.758435422305808E-3</v>
      </c>
      <c r="L55" s="2">
        <v>52</v>
      </c>
      <c r="M55" s="6">
        <v>0.62717650000000003</v>
      </c>
      <c r="Q55" s="4">
        <f t="shared" si="21"/>
        <v>25</v>
      </c>
      <c r="R55">
        <f t="shared" si="0"/>
        <v>50000</v>
      </c>
      <c r="S55">
        <f t="shared" si="1"/>
        <v>-3769436565.0417643</v>
      </c>
      <c r="U55">
        <f t="shared" si="12"/>
        <v>0.62717650000000003</v>
      </c>
      <c r="V55">
        <f t="shared" si="13"/>
        <v>0.01</v>
      </c>
      <c r="W55">
        <f t="shared" si="14"/>
        <v>1.6938731766337254E-8</v>
      </c>
      <c r="X55">
        <f t="shared" si="15"/>
        <v>1.0623574503650217E-8</v>
      </c>
      <c r="Y55">
        <f t="shared" si="16"/>
        <v>1.6938731766337255E-10</v>
      </c>
      <c r="Z55">
        <f t="shared" si="17"/>
        <v>6.1457699450236644E-9</v>
      </c>
      <c r="AB55">
        <f t="shared" si="18"/>
        <v>-25.946016760983852</v>
      </c>
      <c r="AC55">
        <f t="shared" si="22"/>
        <v>-23.166089951106915</v>
      </c>
      <c r="AE55">
        <f t="shared" si="2"/>
        <v>0</v>
      </c>
      <c r="AF55">
        <f t="shared" si="26"/>
        <v>0</v>
      </c>
      <c r="AG55">
        <f t="shared" si="26"/>
        <v>-1.5364424862559161E-7</v>
      </c>
      <c r="AH55">
        <f t="shared" si="4"/>
        <v>-5.3117872518251082E-4</v>
      </c>
      <c r="AI55">
        <f t="shared" si="23"/>
        <v>-5.3133236943113643E-4</v>
      </c>
      <c r="AJ55">
        <f t="shared" si="6"/>
        <v>-2.7799268098769367</v>
      </c>
      <c r="AK55">
        <f t="shared" si="19"/>
        <v>-1.8162211732688698</v>
      </c>
      <c r="AL55">
        <f t="shared" si="24"/>
        <v>-4.5966793155152379</v>
      </c>
      <c r="AN55">
        <f t="shared" si="27"/>
        <v>0</v>
      </c>
      <c r="AO55">
        <f t="shared" si="27"/>
        <v>0</v>
      </c>
      <c r="AP55">
        <f t="shared" si="27"/>
        <v>-4.2381773784239233E-10</v>
      </c>
      <c r="AQ55">
        <f t="shared" si="27"/>
        <v>-1.4652222111186799E-6</v>
      </c>
      <c r="AR55">
        <f t="shared" si="27"/>
        <v>-1.4656460288565224E-6</v>
      </c>
      <c r="AS55">
        <f t="shared" si="27"/>
        <v>-7.6682485837821258E-3</v>
      </c>
      <c r="AT55">
        <f t="shared" si="27"/>
        <v>-5.0099288190866651E-3</v>
      </c>
      <c r="AU55">
        <f t="shared" si="25"/>
        <v>-1.2679643048897647E-2</v>
      </c>
      <c r="AW55">
        <v>52</v>
      </c>
      <c r="AX55">
        <f>IF(Z55&gt;0, (R55*SUMPRODUCT(K55:$K$98, X55:$X$98)-K55*$AZ$3)/Z55, 0)</f>
        <v>-3769436565.0417643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0"/>
        <v>2.4628887699159E-3</v>
      </c>
      <c r="L56" s="2">
        <v>53</v>
      </c>
      <c r="M56" s="6">
        <v>0.64196478899999998</v>
      </c>
      <c r="Q56" s="4">
        <f t="shared" si="21"/>
        <v>25</v>
      </c>
      <c r="R56">
        <f t="shared" si="0"/>
        <v>50000</v>
      </c>
      <c r="S56">
        <f t="shared" si="1"/>
        <v>-9670195588.9244747</v>
      </c>
      <c r="U56">
        <f t="shared" si="12"/>
        <v>0.64196478899999998</v>
      </c>
      <c r="V56">
        <f t="shared" si="13"/>
        <v>0.01</v>
      </c>
      <c r="W56">
        <f t="shared" si="14"/>
        <v>6.1457699450236644E-9</v>
      </c>
      <c r="X56">
        <f t="shared" si="15"/>
        <v>3.9453679059996582E-9</v>
      </c>
      <c r="Y56">
        <f t="shared" si="16"/>
        <v>6.145769945023664E-11</v>
      </c>
      <c r="Z56">
        <f t="shared" si="17"/>
        <v>2.1389443395737695E-9</v>
      </c>
      <c r="AB56">
        <f t="shared" si="18"/>
        <v>-23.166089951106915</v>
      </c>
      <c r="AC56">
        <f t="shared" si="22"/>
        <v>-20.684010117501238</v>
      </c>
      <c r="AE56">
        <f t="shared" si="2"/>
        <v>0</v>
      </c>
      <c r="AF56">
        <f t="shared" si="26"/>
        <v>0</v>
      </c>
      <c r="AG56">
        <f t="shared" si="26"/>
        <v>-5.3473608489344235E-8</v>
      </c>
      <c r="AH56">
        <f t="shared" si="4"/>
        <v>-1.9726839529998291E-4</v>
      </c>
      <c r="AI56">
        <f t="shared" si="23"/>
        <v>-1.9732186890847225E-4</v>
      </c>
      <c r="AJ56">
        <f t="shared" si="6"/>
        <v>-2.4820798336056775</v>
      </c>
      <c r="AK56">
        <f t="shared" si="19"/>
        <v>-1.6216262965774841</v>
      </c>
      <c r="AL56">
        <f t="shared" si="24"/>
        <v>-4.1039034520520703</v>
      </c>
      <c r="AN56">
        <f t="shared" si="27"/>
        <v>0</v>
      </c>
      <c r="AO56">
        <f t="shared" si="27"/>
        <v>0</v>
      </c>
      <c r="AP56">
        <f t="shared" si="27"/>
        <v>-1.3169954983528544E-10</v>
      </c>
      <c r="AQ56">
        <f t="shared" si="27"/>
        <v>-4.8585011544365846E-7</v>
      </c>
      <c r="AR56">
        <f t="shared" si="27"/>
        <v>-4.8598181499349371E-7</v>
      </c>
      <c r="AS56">
        <f t="shared" si="27"/>
        <v>-6.1130865482221493E-3</v>
      </c>
      <c r="AT56">
        <f t="shared" si="27"/>
        <v>-3.9938851948409966E-3</v>
      </c>
      <c r="AU56">
        <f t="shared" si="25"/>
        <v>-1.0107457724878139E-2</v>
      </c>
      <c r="AW56">
        <v>53</v>
      </c>
      <c r="AX56">
        <f>IF(Z56&gt;0, (R56*SUMPRODUCT(K56:$K$98, X56:$X$98)-K56*$AZ$3)/Z56, 0)</f>
        <v>-9670195588.9244747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0"/>
        <v>2.1990078302820534E-3</v>
      </c>
      <c r="L57" s="2">
        <v>54</v>
      </c>
      <c r="M57" s="6">
        <v>0.65685820900000003</v>
      </c>
      <c r="Q57" s="4">
        <f t="shared" si="21"/>
        <v>25</v>
      </c>
      <c r="R57">
        <f t="shared" si="0"/>
        <v>50000</v>
      </c>
      <c r="S57">
        <f t="shared" si="1"/>
        <v>-25917202913.07991</v>
      </c>
      <c r="U57">
        <f t="shared" si="12"/>
        <v>0.65685820900000003</v>
      </c>
      <c r="V57">
        <f t="shared" si="13"/>
        <v>0.01</v>
      </c>
      <c r="W57">
        <f t="shared" si="14"/>
        <v>2.1389443395737695E-9</v>
      </c>
      <c r="X57">
        <f t="shared" si="15"/>
        <v>1.404983148043114E-9</v>
      </c>
      <c r="Y57">
        <f t="shared" si="16"/>
        <v>2.1389443395737695E-11</v>
      </c>
      <c r="Z57">
        <f t="shared" si="17"/>
        <v>7.1257174813491781E-10</v>
      </c>
      <c r="AB57">
        <f t="shared" si="18"/>
        <v>-20.684010117501238</v>
      </c>
      <c r="AC57">
        <f t="shared" si="22"/>
        <v>-18.467866586540737</v>
      </c>
      <c r="AE57">
        <f t="shared" si="2"/>
        <v>0</v>
      </c>
      <c r="AF57">
        <f t="shared" si="26"/>
        <v>0</v>
      </c>
      <c r="AG57">
        <f t="shared" si="26"/>
        <v>-1.7814293703372944E-8</v>
      </c>
      <c r="AH57">
        <f t="shared" si="4"/>
        <v>-7.0249157402155706E-5</v>
      </c>
      <c r="AI57">
        <f t="shared" si="23"/>
        <v>-7.0266971695859078E-5</v>
      </c>
      <c r="AJ57">
        <f t="shared" si="6"/>
        <v>-2.2161435309605011</v>
      </c>
      <c r="AK57">
        <f t="shared" si="19"/>
        <v>-1.4478807082250869</v>
      </c>
      <c r="AL57">
        <f t="shared" si="24"/>
        <v>-3.6640945061572836</v>
      </c>
      <c r="AN57">
        <f t="shared" si="27"/>
        <v>0</v>
      </c>
      <c r="AO57">
        <f t="shared" si="27"/>
        <v>0</v>
      </c>
      <c r="AP57">
        <f t="shared" si="27"/>
        <v>-3.9173771344661383E-11</v>
      </c>
      <c r="AQ57">
        <f t="shared" si="27"/>
        <v>-1.5447844719805687E-7</v>
      </c>
      <c r="AR57">
        <f t="shared" si="27"/>
        <v>-1.5451762096940153E-7</v>
      </c>
      <c r="AS57">
        <f t="shared" si="27"/>
        <v>-4.8733169776110597E-3</v>
      </c>
      <c r="AT57">
        <f t="shared" si="27"/>
        <v>-3.1839010147012912E-3</v>
      </c>
      <c r="AU57">
        <f t="shared" si="25"/>
        <v>-8.0573725099333197E-3</v>
      </c>
      <c r="AW57">
        <v>54</v>
      </c>
      <c r="AX57">
        <f>IF(Z57&gt;0, (R57*SUMPRODUCT(K57:$K$98, X57:$X$98)-K57*$AZ$3)/Z57, 0)</f>
        <v>-25917202913.07991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0"/>
        <v>1.9633998484661188E-3</v>
      </c>
      <c r="L58" s="2">
        <v>55</v>
      </c>
      <c r="M58" s="6">
        <v>0.67177231000000004</v>
      </c>
      <c r="Q58" s="4">
        <f t="shared" si="21"/>
        <v>25</v>
      </c>
      <c r="R58">
        <f t="shared" si="0"/>
        <v>50000</v>
      </c>
      <c r="S58">
        <f t="shared" si="1"/>
        <v>-72716362072.388367</v>
      </c>
      <c r="U58">
        <f t="shared" si="12"/>
        <v>0.67177231000000004</v>
      </c>
      <c r="V58">
        <f t="shared" si="13"/>
        <v>0.01</v>
      </c>
      <c r="W58">
        <f t="shared" si="14"/>
        <v>7.1257174813491781E-10</v>
      </c>
      <c r="X58">
        <f t="shared" si="15"/>
        <v>4.7868596928533194E-10</v>
      </c>
      <c r="Y58">
        <f t="shared" si="16"/>
        <v>7.1257174813491785E-12</v>
      </c>
      <c r="Z58">
        <f t="shared" si="17"/>
        <v>2.2676006136823669E-10</v>
      </c>
      <c r="AB58">
        <f t="shared" si="18"/>
        <v>-18.467866586540737</v>
      </c>
      <c r="AC58">
        <f t="shared" si="22"/>
        <v>-16.489166726009707</v>
      </c>
      <c r="AE58">
        <f t="shared" si="2"/>
        <v>0</v>
      </c>
      <c r="AF58">
        <f t="shared" si="26"/>
        <v>0</v>
      </c>
      <c r="AG58">
        <f t="shared" si="26"/>
        <v>-5.6690015342059174E-9</v>
      </c>
      <c r="AH58">
        <f t="shared" si="4"/>
        <v>-2.3934298464266599E-5</v>
      </c>
      <c r="AI58">
        <f t="shared" si="23"/>
        <v>-2.3939967465800803E-5</v>
      </c>
      <c r="AJ58">
        <f t="shared" si="6"/>
        <v>-1.9786998605310302</v>
      </c>
      <c r="AK58">
        <f t="shared" si="19"/>
        <v>-1.2927506610578516</v>
      </c>
      <c r="AL58">
        <f t="shared" si="24"/>
        <v>-3.2714744615563474</v>
      </c>
      <c r="AN58">
        <f t="shared" si="27"/>
        <v>0</v>
      </c>
      <c r="AO58">
        <f t="shared" si="27"/>
        <v>0</v>
      </c>
      <c r="AP58">
        <f t="shared" si="27"/>
        <v>-1.1130516753214093E-11</v>
      </c>
      <c r="AQ58">
        <f t="shared" si="27"/>
        <v>-4.6992597977883897E-8</v>
      </c>
      <c r="AR58">
        <f t="shared" si="27"/>
        <v>-4.7003728494637113E-8</v>
      </c>
      <c r="AS58">
        <f t="shared" si="27"/>
        <v>-3.8849790063265549E-3</v>
      </c>
      <c r="AT58">
        <f t="shared" si="27"/>
        <v>-2.5381864520254609E-3</v>
      </c>
      <c r="AU58">
        <f t="shared" si="25"/>
        <v>-6.4232124620805095E-3</v>
      </c>
      <c r="AW58">
        <v>55</v>
      </c>
      <c r="AX58">
        <f>IF(Z58&gt;0, (R58*SUMPRODUCT(K58:$K$98, X58:$X$98)-K58*$AZ$3)/Z58, 0)</f>
        <v>-72716362072.388367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0"/>
        <v>1.7530355789876059E-3</v>
      </c>
      <c r="L59" s="2">
        <v>56</v>
      </c>
      <c r="M59" s="6">
        <v>0.68662034599999999</v>
      </c>
      <c r="Q59" s="4">
        <f t="shared" si="21"/>
        <v>25</v>
      </c>
      <c r="R59">
        <f t="shared" si="0"/>
        <v>50000</v>
      </c>
      <c r="S59">
        <f t="shared" si="1"/>
        <v>-214006847852.40482</v>
      </c>
      <c r="U59">
        <f t="shared" si="12"/>
        <v>0.68662034599999999</v>
      </c>
      <c r="V59">
        <f t="shared" si="13"/>
        <v>0.01</v>
      </c>
      <c r="W59">
        <f t="shared" si="14"/>
        <v>2.2676006136823669E-10</v>
      </c>
      <c r="X59">
        <f t="shared" si="15"/>
        <v>1.556980717956399E-10</v>
      </c>
      <c r="Y59">
        <f t="shared" si="16"/>
        <v>2.2676006136823671E-12</v>
      </c>
      <c r="Z59">
        <f t="shared" si="17"/>
        <v>6.8794388958914426E-11</v>
      </c>
      <c r="AB59">
        <f t="shared" si="18"/>
        <v>-16.489166726009707</v>
      </c>
      <c r="AC59">
        <f t="shared" si="22"/>
        <v>-14.722470331029557</v>
      </c>
      <c r="AE59">
        <f t="shared" si="2"/>
        <v>0</v>
      </c>
      <c r="AF59">
        <f t="shared" si="26"/>
        <v>0</v>
      </c>
      <c r="AG59">
        <f t="shared" si="26"/>
        <v>-1.7198597239728607E-9</v>
      </c>
      <c r="AH59">
        <f t="shared" si="4"/>
        <v>-7.7849035897819944E-6</v>
      </c>
      <c r="AI59">
        <f t="shared" si="23"/>
        <v>-7.7866234495059675E-6</v>
      </c>
      <c r="AJ59">
        <f t="shared" si="6"/>
        <v>-1.7666963949801495</v>
      </c>
      <c r="AK59">
        <f t="shared" si="19"/>
        <v>-1.1542416708206795</v>
      </c>
      <c r="AL59">
        <f t="shared" si="24"/>
        <v>-2.9209458524242784</v>
      </c>
      <c r="AN59">
        <f t="shared" si="27"/>
        <v>0</v>
      </c>
      <c r="AO59">
        <f t="shared" si="27"/>
        <v>0</v>
      </c>
      <c r="AP59">
        <f t="shared" si="27"/>
        <v>-3.0149752869922281E-12</v>
      </c>
      <c r="AQ59">
        <f t="shared" si="27"/>
        <v>-1.364721297187617E-8</v>
      </c>
      <c r="AR59">
        <f t="shared" si="27"/>
        <v>-1.3650227947163163E-8</v>
      </c>
      <c r="AS59">
        <f t="shared" si="27"/>
        <v>-3.0970816376693425E-3</v>
      </c>
      <c r="AT59">
        <f t="shared" si="27"/>
        <v>-2.0234267156987516E-3</v>
      </c>
      <c r="AU59">
        <f t="shared" si="25"/>
        <v>-5.1205220035960407E-3</v>
      </c>
      <c r="AW59">
        <v>56</v>
      </c>
      <c r="AX59">
        <f>IF(Z59&gt;0, (R59*SUMPRODUCT(K59:$K$98, X59:$X$98)-K59*$AZ$3)/Z59, 0)</f>
        <v>-214006847852.40482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0"/>
        <v>1.5652103383817909E-3</v>
      </c>
      <c r="L60" s="2">
        <v>57</v>
      </c>
      <c r="M60" s="6">
        <v>0.70385879699999998</v>
      </c>
      <c r="Q60" s="4">
        <f t="shared" si="21"/>
        <v>25</v>
      </c>
      <c r="R60">
        <f t="shared" si="0"/>
        <v>50000</v>
      </c>
      <c r="S60">
        <f t="shared" si="1"/>
        <v>-667773605797.50793</v>
      </c>
      <c r="U60">
        <f t="shared" si="12"/>
        <v>0.70385879699999998</v>
      </c>
      <c r="V60">
        <f t="shared" si="13"/>
        <v>0.01</v>
      </c>
      <c r="W60">
        <f t="shared" si="14"/>
        <v>6.8794388958914426E-11</v>
      </c>
      <c r="X60">
        <f t="shared" si="15"/>
        <v>4.8421535852971587E-11</v>
      </c>
      <c r="Y60">
        <f t="shared" si="16"/>
        <v>6.8794388958914432E-13</v>
      </c>
      <c r="Z60">
        <f t="shared" si="17"/>
        <v>1.9684909216353694E-11</v>
      </c>
      <c r="AB60">
        <f t="shared" si="18"/>
        <v>-14.722470331029557</v>
      </c>
      <c r="AC60">
        <f t="shared" si="22"/>
        <v>-13.145062807201102</v>
      </c>
      <c r="AE60">
        <f t="shared" si="2"/>
        <v>0</v>
      </c>
      <c r="AF60">
        <f t="shared" si="26"/>
        <v>0</v>
      </c>
      <c r="AG60">
        <f t="shared" si="26"/>
        <v>-4.921227304088423E-10</v>
      </c>
      <c r="AH60">
        <f t="shared" si="4"/>
        <v>-2.4210767926485791E-6</v>
      </c>
      <c r="AI60">
        <f t="shared" si="23"/>
        <v>-2.4215689153789882E-6</v>
      </c>
      <c r="AJ60">
        <f t="shared" si="6"/>
        <v>-1.5774075238284553</v>
      </c>
      <c r="AK60">
        <f t="shared" si="19"/>
        <v>-1.0305729231720691</v>
      </c>
      <c r="AL60">
        <f t="shared" si="24"/>
        <v>-2.6079828685694397</v>
      </c>
      <c r="AN60">
        <f t="shared" si="27"/>
        <v>0</v>
      </c>
      <c r="AO60">
        <f t="shared" si="27"/>
        <v>0</v>
      </c>
      <c r="AP60">
        <f t="shared" si="27"/>
        <v>-7.7027558538859493E-13</v>
      </c>
      <c r="AQ60">
        <f t="shared" si="27"/>
        <v>-3.7894944258697838E-9</v>
      </c>
      <c r="AR60">
        <f t="shared" si="27"/>
        <v>-3.7902647014551724E-9</v>
      </c>
      <c r="AS60">
        <f t="shared" si="27"/>
        <v>-2.4689745641375193E-3</v>
      </c>
      <c r="AT60">
        <f t="shared" si="27"/>
        <v>-1.6130633938052656E-3</v>
      </c>
      <c r="AU60">
        <f t="shared" si="25"/>
        <v>-4.0820417482074862E-3</v>
      </c>
      <c r="AW60">
        <v>57</v>
      </c>
      <c r="AX60">
        <f>IF(Z60&gt;0, (R60*SUMPRODUCT(K60:$K$98, X60:$X$98)-K60*$AZ$3)/Z60, 0)</f>
        <v>-667773605797.50793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0"/>
        <v>1.3975092306980274E-3</v>
      </c>
      <c r="L61" s="2">
        <v>58</v>
      </c>
      <c r="M61" s="6">
        <v>0.72100360699999999</v>
      </c>
      <c r="Q61" s="4">
        <f t="shared" si="21"/>
        <v>25</v>
      </c>
      <c r="R61">
        <f t="shared" si="0"/>
        <v>50000</v>
      </c>
      <c r="S61">
        <f t="shared" si="1"/>
        <v>-2216484865328.8257</v>
      </c>
      <c r="U61">
        <f t="shared" si="12"/>
        <v>0.72100360699999999</v>
      </c>
      <c r="V61">
        <f t="shared" si="13"/>
        <v>0.01</v>
      </c>
      <c r="W61">
        <f t="shared" si="14"/>
        <v>1.9684909216353694E-11</v>
      </c>
      <c r="X61">
        <f t="shared" si="15"/>
        <v>1.4192890548458557E-11</v>
      </c>
      <c r="Y61">
        <f t="shared" si="16"/>
        <v>1.9684909216353695E-13</v>
      </c>
      <c r="Z61">
        <f t="shared" si="17"/>
        <v>5.2951695757316006E-12</v>
      </c>
      <c r="AB61">
        <f t="shared" si="18"/>
        <v>-13.145062807201102</v>
      </c>
      <c r="AC61">
        <f t="shared" si="22"/>
        <v>-11.736663223958752</v>
      </c>
      <c r="AE61">
        <f t="shared" si="2"/>
        <v>0</v>
      </c>
      <c r="AF61">
        <f t="shared" si="26"/>
        <v>0</v>
      </c>
      <c r="AG61">
        <f t="shared" si="26"/>
        <v>-1.3237923939329002E-10</v>
      </c>
      <c r="AH61">
        <f t="shared" si="4"/>
        <v>-7.0964452742292779E-7</v>
      </c>
      <c r="AI61">
        <f t="shared" si="23"/>
        <v>-7.0977690666232105E-7</v>
      </c>
      <c r="AJ61">
        <f t="shared" si="6"/>
        <v>-1.4083995832423497</v>
      </c>
      <c r="AK61">
        <f t="shared" si="19"/>
        <v>-0.92015439650407727</v>
      </c>
      <c r="AL61">
        <f t="shared" si="24"/>
        <v>-2.3285546895233336</v>
      </c>
      <c r="AN61">
        <f t="shared" si="27"/>
        <v>0</v>
      </c>
      <c r="AO61">
        <f t="shared" si="27"/>
        <v>0</v>
      </c>
      <c r="AP61">
        <f t="shared" si="27"/>
        <v>-1.8500120900490674E-13</v>
      </c>
      <c r="AQ61">
        <f t="shared" si="27"/>
        <v>-9.9173477758788099E-10</v>
      </c>
      <c r="AR61">
        <f t="shared" si="27"/>
        <v>-9.9191977879688594E-10</v>
      </c>
      <c r="AS61">
        <f t="shared" si="27"/>
        <v>-1.9682514180924386E-3</v>
      </c>
      <c r="AT61">
        <f t="shared" si="27"/>
        <v>-1.2859242627818207E-3</v>
      </c>
      <c r="AU61">
        <f t="shared" si="25"/>
        <v>-3.254176672794038E-3</v>
      </c>
      <c r="AW61">
        <v>58</v>
      </c>
      <c r="AX61">
        <f>IF(Z61&gt;0, (R61*SUMPRODUCT(K61:$K$98, X61:$X$98)-K61*$AZ$3)/Z61, 0)</f>
        <v>-2216484865328.8257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0"/>
        <v>1.2477760988375245E-3</v>
      </c>
      <c r="L62" s="2">
        <v>59</v>
      </c>
      <c r="M62" s="6">
        <v>0.73803352099999997</v>
      </c>
      <c r="Q62" s="4">
        <f t="shared" si="21"/>
        <v>25</v>
      </c>
      <c r="R62">
        <f t="shared" si="0"/>
        <v>50000</v>
      </c>
      <c r="S62">
        <f t="shared" si="1"/>
        <v>-7854236611388.4785</v>
      </c>
      <c r="U62">
        <f t="shared" si="12"/>
        <v>0.73803352099999997</v>
      </c>
      <c r="V62">
        <f t="shared" si="13"/>
        <v>0.01</v>
      </c>
      <c r="W62">
        <f t="shared" si="14"/>
        <v>5.2951695757316006E-12</v>
      </c>
      <c r="X62">
        <f t="shared" si="15"/>
        <v>3.9080126462692692E-12</v>
      </c>
      <c r="Y62">
        <f t="shared" si="16"/>
        <v>5.2951695757316007E-14</v>
      </c>
      <c r="Z62">
        <f t="shared" si="17"/>
        <v>1.3342052337050154E-12</v>
      </c>
      <c r="AB62">
        <f t="shared" si="18"/>
        <v>-11.736663223958752</v>
      </c>
      <c r="AC62">
        <f t="shared" si="22"/>
        <v>-10.479163593672054</v>
      </c>
      <c r="AE62">
        <f t="shared" si="2"/>
        <v>0</v>
      </c>
      <c r="AF62">
        <f t="shared" si="26"/>
        <v>0</v>
      </c>
      <c r="AG62">
        <f t="shared" si="26"/>
        <v>-3.3355130842625388E-11</v>
      </c>
      <c r="AH62">
        <f t="shared" si="4"/>
        <v>-1.9540063231346345E-7</v>
      </c>
      <c r="AI62">
        <f t="shared" si="23"/>
        <v>-1.9543398744430608E-7</v>
      </c>
      <c r="AJ62">
        <f t="shared" si="6"/>
        <v>-1.2574996302866985</v>
      </c>
      <c r="AK62">
        <f t="shared" si="19"/>
        <v>-0.82156642567711269</v>
      </c>
      <c r="AL62">
        <f t="shared" si="24"/>
        <v>-2.0790662513977987</v>
      </c>
      <c r="AN62">
        <f t="shared" si="27"/>
        <v>0</v>
      </c>
      <c r="AO62">
        <f t="shared" si="27"/>
        <v>0</v>
      </c>
      <c r="AP62">
        <f t="shared" si="27"/>
        <v>-4.1619735039026294E-14</v>
      </c>
      <c r="AQ62">
        <f t="shared" si="27"/>
        <v>-2.4381623869847896E-10</v>
      </c>
      <c r="AR62">
        <f t="shared" si="27"/>
        <v>-2.4385785843351798E-10</v>
      </c>
      <c r="AS62">
        <f t="shared" si="27"/>
        <v>-1.5690779829687659E-3</v>
      </c>
      <c r="AT62">
        <f t="shared" si="27"/>
        <v>-1.0251309495672766E-3</v>
      </c>
      <c r="AU62">
        <f t="shared" si="25"/>
        <v>-2.5942091763939009E-3</v>
      </c>
      <c r="AW62">
        <v>59</v>
      </c>
      <c r="AX62">
        <f>IF(Z62&gt;0, (R62*SUMPRODUCT(K62:$K$98, X62:$X$98)-K62*$AZ$3)/Z62, 0)</f>
        <v>-7854236611388.4785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0"/>
        <v>1.114085802533504E-3</v>
      </c>
      <c r="L63" s="2">
        <v>60</v>
      </c>
      <c r="M63" s="6">
        <v>0.75492728399999998</v>
      </c>
      <c r="Q63" s="4">
        <f t="shared" si="21"/>
        <v>25</v>
      </c>
      <c r="R63">
        <f t="shared" si="0"/>
        <v>50000</v>
      </c>
      <c r="S63">
        <f t="shared" si="1"/>
        <v>-29832093573657.176</v>
      </c>
      <c r="U63">
        <f t="shared" si="12"/>
        <v>0.75492728399999998</v>
      </c>
      <c r="V63">
        <f t="shared" si="13"/>
        <v>0.01</v>
      </c>
      <c r="W63">
        <f t="shared" si="14"/>
        <v>1.3342052337050154E-12</v>
      </c>
      <c r="X63">
        <f t="shared" si="15"/>
        <v>1.0072279333795124E-12</v>
      </c>
      <c r="Y63">
        <f t="shared" si="16"/>
        <v>1.3342052337050155E-14</v>
      </c>
      <c r="Z63">
        <f t="shared" si="17"/>
        <v>3.136352479884528E-13</v>
      </c>
      <c r="AB63">
        <f t="shared" si="18"/>
        <v>-10.479163593672054</v>
      </c>
      <c r="AC63">
        <f t="shared" si="22"/>
        <v>-9.3563960659886973</v>
      </c>
      <c r="AE63">
        <f t="shared" si="2"/>
        <v>0</v>
      </c>
      <c r="AF63">
        <f t="shared" si="26"/>
        <v>0</v>
      </c>
      <c r="AG63">
        <f t="shared" si="26"/>
        <v>-7.8408811997113207E-12</v>
      </c>
      <c r="AH63">
        <f t="shared" si="4"/>
        <v>-5.0361396668975621E-8</v>
      </c>
      <c r="AI63">
        <f t="shared" si="23"/>
        <v>-5.0369237550175334E-8</v>
      </c>
      <c r="AJ63">
        <f t="shared" si="6"/>
        <v>-1.1227675276833562</v>
      </c>
      <c r="AK63">
        <f t="shared" si="19"/>
        <v>-0.73354145155704387</v>
      </c>
      <c r="AL63">
        <f t="shared" si="24"/>
        <v>-1.8563090296096374</v>
      </c>
      <c r="AN63">
        <f t="shared" si="27"/>
        <v>0</v>
      </c>
      <c r="AO63">
        <f t="shared" si="27"/>
        <v>0</v>
      </c>
      <c r="AP63">
        <f t="shared" si="27"/>
        <v>-8.7354144239502506E-15</v>
      </c>
      <c r="AQ63">
        <f t="shared" si="27"/>
        <v>-5.6106917024663836E-11</v>
      </c>
      <c r="AR63">
        <f t="shared" si="27"/>
        <v>-5.6115652439087793E-11</v>
      </c>
      <c r="AS63">
        <f t="shared" si="27"/>
        <v>-1.2508593621376701E-3</v>
      </c>
      <c r="AT63">
        <f t="shared" si="27"/>
        <v>-8.1722811674952067E-4</v>
      </c>
      <c r="AU63">
        <f t="shared" si="25"/>
        <v>-2.0680875350028429E-3</v>
      </c>
      <c r="AW63">
        <v>60</v>
      </c>
      <c r="AX63">
        <f>IF(Z63&gt;0, (R63*SUMPRODUCT(K63:$K$98, X63:$X$98)-K63*$AZ$3)/Z63, 0)</f>
        <v>-29832093573657.176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0"/>
        <v>9.9471946654777136E-4</v>
      </c>
      <c r="L64" s="2">
        <v>61</v>
      </c>
      <c r="M64" s="6">
        <v>0.77166421299999999</v>
      </c>
      <c r="Q64" s="4">
        <f t="shared" si="21"/>
        <v>25</v>
      </c>
      <c r="R64">
        <f t="shared" si="0"/>
        <v>50000</v>
      </c>
      <c r="S64">
        <f t="shared" si="1"/>
        <v>-121994649616359.41</v>
      </c>
      <c r="U64">
        <f t="shared" si="12"/>
        <v>0.77166421299999999</v>
      </c>
      <c r="V64">
        <f t="shared" si="13"/>
        <v>0.01</v>
      </c>
      <c r="W64">
        <f t="shared" si="14"/>
        <v>3.136352479884528E-13</v>
      </c>
      <c r="X64">
        <f t="shared" si="15"/>
        <v>2.4202109680806924E-13</v>
      </c>
      <c r="Y64">
        <f t="shared" si="16"/>
        <v>3.1363524798845282E-15</v>
      </c>
      <c r="Z64">
        <f t="shared" si="17"/>
        <v>6.8477798700499037E-14</v>
      </c>
      <c r="AB64">
        <f t="shared" si="18"/>
        <v>-9.3563960659886973</v>
      </c>
      <c r="AC64">
        <f t="shared" si="22"/>
        <v>-8.353925058966972</v>
      </c>
      <c r="AE64">
        <f t="shared" si="2"/>
        <v>0</v>
      </c>
      <c r="AF64">
        <f t="shared" si="26"/>
        <v>0</v>
      </c>
      <c r="AG64">
        <f t="shared" si="26"/>
        <v>-1.7119449675124759E-12</v>
      </c>
      <c r="AH64">
        <f t="shared" si="4"/>
        <v>-1.2101054840403463E-8</v>
      </c>
      <c r="AI64">
        <f t="shared" si="23"/>
        <v>-1.2102766785370976E-8</v>
      </c>
      <c r="AJ64">
        <f t="shared" si="6"/>
        <v>-1.0024710070217253</v>
      </c>
      <c r="AK64">
        <f t="shared" si="19"/>
        <v>-0.65494772461920892</v>
      </c>
      <c r="AL64">
        <f t="shared" si="24"/>
        <v>-1.6574187437437011</v>
      </c>
      <c r="AN64">
        <f t="shared" si="27"/>
        <v>0</v>
      </c>
      <c r="AO64">
        <f t="shared" si="27"/>
        <v>0</v>
      </c>
      <c r="AP64">
        <f t="shared" si="27"/>
        <v>-1.7029049848431518E-15</v>
      </c>
      <c r="AQ64">
        <f t="shared" si="27"/>
        <v>-1.2037154815511459E-11</v>
      </c>
      <c r="AR64">
        <f t="shared" si="27"/>
        <v>-1.2038857720496302E-11</v>
      </c>
      <c r="AS64">
        <f t="shared" si="27"/>
        <v>-9.9717742533425775E-4</v>
      </c>
      <c r="AT64">
        <f t="shared" si="27"/>
        <v>-6.514892512498961E-4</v>
      </c>
      <c r="AU64">
        <f t="shared" si="25"/>
        <v>-1.6486666886230117E-3</v>
      </c>
      <c r="AW64">
        <v>61</v>
      </c>
      <c r="AX64">
        <f>IF(Z64&gt;0, (R64*SUMPRODUCT(K64:$K$98, X64:$X$98)-K64*$AZ$3)/Z64, 0)</f>
        <v>-121994649616359.41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0"/>
        <v>8.8814238084622432E-4</v>
      </c>
      <c r="L65" s="2">
        <v>62</v>
      </c>
      <c r="M65" s="6">
        <v>0.78831611899999998</v>
      </c>
      <c r="Q65" s="4">
        <f t="shared" si="21"/>
        <v>25</v>
      </c>
      <c r="R65">
        <f t="shared" si="0"/>
        <v>50000</v>
      </c>
      <c r="S65">
        <f t="shared" si="1"/>
        <v>-540071887551951.88</v>
      </c>
      <c r="U65">
        <f t="shared" si="12"/>
        <v>0.78831611899999998</v>
      </c>
      <c r="V65">
        <f t="shared" si="13"/>
        <v>0.01</v>
      </c>
      <c r="W65">
        <f t="shared" si="14"/>
        <v>6.8477798700499037E-14</v>
      </c>
      <c r="X65">
        <f t="shared" si="15"/>
        <v>5.3982152509240642E-14</v>
      </c>
      <c r="Y65">
        <f t="shared" si="16"/>
        <v>6.847779870049904E-16</v>
      </c>
      <c r="Z65">
        <f t="shared" si="17"/>
        <v>1.3810868204253405E-14</v>
      </c>
      <c r="AB65">
        <f t="shared" si="18"/>
        <v>-8.353925058966972</v>
      </c>
      <c r="AC65">
        <f t="shared" si="22"/>
        <v>-7.4588616598023725</v>
      </c>
      <c r="AE65">
        <f t="shared" si="2"/>
        <v>0</v>
      </c>
      <c r="AF65">
        <f t="shared" si="26"/>
        <v>0</v>
      </c>
      <c r="AG65">
        <f t="shared" si="26"/>
        <v>-3.4527170510633513E-13</v>
      </c>
      <c r="AH65">
        <f t="shared" si="4"/>
        <v>-2.6991076254620319E-9</v>
      </c>
      <c r="AI65">
        <f t="shared" si="23"/>
        <v>-2.6994528971671383E-9</v>
      </c>
      <c r="AJ65">
        <f t="shared" si="6"/>
        <v>-0.89506339916459954</v>
      </c>
      <c r="AK65">
        <f t="shared" si="19"/>
        <v>-0.58477475412768809</v>
      </c>
      <c r="AL65">
        <f t="shared" si="24"/>
        <v>-1.4798381559917404</v>
      </c>
      <c r="AN65">
        <f t="shared" si="27"/>
        <v>0</v>
      </c>
      <c r="AO65">
        <f t="shared" si="27"/>
        <v>0</v>
      </c>
      <c r="AP65">
        <f t="shared" si="27"/>
        <v>-3.0665043421197596E-16</v>
      </c>
      <c r="AQ65">
        <f t="shared" si="27"/>
        <v>-2.397191872638048E-12</v>
      </c>
      <c r="AR65">
        <f t="shared" si="27"/>
        <v>-2.3974985230722602E-12</v>
      </c>
      <c r="AS65">
        <f t="shared" si="27"/>
        <v>-7.9494373834236185E-4</v>
      </c>
      <c r="AT65">
        <f t="shared" si="27"/>
        <v>-5.1936324238973037E-4</v>
      </c>
      <c r="AU65">
        <f t="shared" si="25"/>
        <v>-1.3143069831295907E-3</v>
      </c>
      <c r="AW65">
        <v>62</v>
      </c>
      <c r="AX65">
        <f>IF(Z65&gt;0, (R65*SUMPRODUCT(K65:$K$98, X65:$X$98)-K65*$AZ$3)/Z65, 0)</f>
        <v>-540071887551951.88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0"/>
        <v>7.9298426861270028E-4</v>
      </c>
      <c r="L66" s="2">
        <v>63</v>
      </c>
      <c r="M66" s="6">
        <v>0.80496745000000003</v>
      </c>
      <c r="Q66" s="4">
        <f t="shared" si="21"/>
        <v>25</v>
      </c>
      <c r="R66">
        <f t="shared" si="0"/>
        <v>50000</v>
      </c>
      <c r="S66">
        <f t="shared" si="1"/>
        <v>-2606066027070646.5</v>
      </c>
      <c r="U66">
        <f t="shared" si="12"/>
        <v>0.80496745000000003</v>
      </c>
      <c r="V66">
        <f t="shared" si="13"/>
        <v>0.01</v>
      </c>
      <c r="W66">
        <f t="shared" si="14"/>
        <v>1.3810868204253405E-14</v>
      </c>
      <c r="X66">
        <f t="shared" si="15"/>
        <v>1.1117299360663943E-14</v>
      </c>
      <c r="Y66">
        <f t="shared" si="16"/>
        <v>1.3810868204253404E-16</v>
      </c>
      <c r="Z66">
        <f t="shared" si="17"/>
        <v>2.5554601615469285E-15</v>
      </c>
      <c r="AB66">
        <f t="shared" si="18"/>
        <v>-7.4588616598023725</v>
      </c>
      <c r="AC66">
        <f t="shared" si="22"/>
        <v>-6.6596979105399168</v>
      </c>
      <c r="AE66">
        <f t="shared" si="2"/>
        <v>0</v>
      </c>
      <c r="AF66">
        <f t="shared" si="26"/>
        <v>0</v>
      </c>
      <c r="AG66">
        <f t="shared" si="26"/>
        <v>-6.388650403867321E-14</v>
      </c>
      <c r="AH66">
        <f t="shared" si="4"/>
        <v>-5.5586496803319714E-10</v>
      </c>
      <c r="AI66">
        <f t="shared" si="23"/>
        <v>-5.559288545372358E-10</v>
      </c>
      <c r="AJ66">
        <f t="shared" si="6"/>
        <v>-0.7991637492624557</v>
      </c>
      <c r="AK66">
        <f t="shared" si="19"/>
        <v>-0.52212031618616617</v>
      </c>
      <c r="AL66">
        <f t="shared" si="24"/>
        <v>-1.3212840660045506</v>
      </c>
      <c r="AN66">
        <f t="shared" si="27"/>
        <v>0</v>
      </c>
      <c r="AO66">
        <f t="shared" si="27"/>
        <v>0</v>
      </c>
      <c r="AP66">
        <f t="shared" si="27"/>
        <v>-5.0660992679329599E-17</v>
      </c>
      <c r="AQ66">
        <f t="shared" si="27"/>
        <v>-4.4079217512322687E-13</v>
      </c>
      <c r="AR66">
        <f t="shared" si="27"/>
        <v>-4.408428361159062E-13</v>
      </c>
      <c r="AS66">
        <f t="shared" si="27"/>
        <v>-6.3372428121067183E-4</v>
      </c>
      <c r="AT66">
        <f t="shared" si="27"/>
        <v>-4.140331970587188E-4</v>
      </c>
      <c r="AU66">
        <f t="shared" si="25"/>
        <v>-1.0477574787102334E-3</v>
      </c>
      <c r="AW66">
        <v>63</v>
      </c>
      <c r="AX66">
        <f>IF(Z66&gt;0, (R66*SUMPRODUCT(K66:$K$98, X66:$X$98)-K66*$AZ$3)/Z66, 0)</f>
        <v>-2606066027070646.5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0"/>
        <v>7.0802166840419666E-4</v>
      </c>
      <c r="L67" s="2">
        <v>64</v>
      </c>
      <c r="M67" s="6">
        <v>0.82161935600000002</v>
      </c>
      <c r="Q67" s="4">
        <f t="shared" si="21"/>
        <v>25</v>
      </c>
      <c r="R67">
        <f t="shared" ref="R67:R69" si="28">$C$6</f>
        <v>50000</v>
      </c>
      <c r="S67">
        <f t="shared" ref="S67:S69" si="29">AX67</f>
        <v>-1.3818955740705646E+16</v>
      </c>
      <c r="U67">
        <f t="shared" si="12"/>
        <v>0.82161935600000002</v>
      </c>
      <c r="V67">
        <f t="shared" si="13"/>
        <v>0.01</v>
      </c>
      <c r="W67">
        <f t="shared" si="14"/>
        <v>2.5554601615469285E-15</v>
      </c>
      <c r="X67">
        <f t="shared" si="15"/>
        <v>2.0996155322138435E-15</v>
      </c>
      <c r="Y67">
        <f t="shared" si="16"/>
        <v>2.5554601615469287E-17</v>
      </c>
      <c r="Z67">
        <f t="shared" si="17"/>
        <v>4.3029002771761574E-16</v>
      </c>
      <c r="AB67">
        <f t="shared" si="18"/>
        <v>-6.6596979105399168</v>
      </c>
      <c r="AC67">
        <f t="shared" si="22"/>
        <v>-5.9461588486967374</v>
      </c>
      <c r="AE67">
        <f t="shared" ref="AE67:AE69" si="30">$Z67*O67</f>
        <v>0</v>
      </c>
      <c r="AF67">
        <f t="shared" si="26"/>
        <v>0</v>
      </c>
      <c r="AG67">
        <f t="shared" si="26"/>
        <v>-1.0757250692940393E-14</v>
      </c>
      <c r="AH67">
        <f t="shared" ref="AH67:AH69" si="31">-X67*R67</f>
        <v>-1.0498077661069217E-10</v>
      </c>
      <c r="AI67">
        <f t="shared" si="23"/>
        <v>-1.0499153386138512E-10</v>
      </c>
      <c r="AJ67">
        <f t="shared" ref="AJ67:AJ69" si="32">AB67-AC67</f>
        <v>-0.71353906184317939</v>
      </c>
      <c r="AK67">
        <f t="shared" si="19"/>
        <v>-0.46617885373779422</v>
      </c>
      <c r="AL67">
        <f t="shared" si="24"/>
        <v>-1.1797179156859652</v>
      </c>
      <c r="AN67">
        <f t="shared" si="27"/>
        <v>0</v>
      </c>
      <c r="AO67">
        <f t="shared" si="27"/>
        <v>0</v>
      </c>
      <c r="AP67">
        <f t="shared" si="27"/>
        <v>-7.6163665830578573E-18</v>
      </c>
      <c r="AQ67">
        <f t="shared" si="27"/>
        <v>-7.432866460627054E-14</v>
      </c>
      <c r="AR67">
        <f t="shared" si="27"/>
        <v>-7.4336280972853601E-14</v>
      </c>
      <c r="AS67">
        <f t="shared" si="27"/>
        <v>-5.0520111703777318E-4</v>
      </c>
      <c r="AT67">
        <f t="shared" si="27"/>
        <v>-3.3006472979818903E-4</v>
      </c>
      <c r="AU67">
        <f t="shared" si="25"/>
        <v>-8.3526584691029848E-4</v>
      </c>
      <c r="AW67">
        <v>64</v>
      </c>
      <c r="AX67">
        <f>IF(Z67&gt;0, (R67*SUMPRODUCT(K67:$K$98, X67:$X$98)-K67*$AZ$3)/Z67, 0)</f>
        <v>-1.3818955740705646E+16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3">G68+$C$9</f>
        <v>0.12000000000000001</v>
      </c>
      <c r="I68" s="5">
        <f t="shared" ref="I68:I69" si="34">1+H68</f>
        <v>1.1200000000000001</v>
      </c>
      <c r="J68">
        <f t="shared" ref="J68:J69" si="35">1/I68</f>
        <v>0.89285714285714279</v>
      </c>
      <c r="K68">
        <f t="shared" si="20"/>
        <v>6.3216220393231843E-4</v>
      </c>
      <c r="L68" s="2">
        <v>65</v>
      </c>
      <c r="M68" s="6">
        <v>0.83827126200000002</v>
      </c>
      <c r="Q68" s="4">
        <f t="shared" si="21"/>
        <v>25</v>
      </c>
      <c r="R68">
        <f t="shared" si="28"/>
        <v>50000</v>
      </c>
      <c r="S68">
        <f t="shared" si="29"/>
        <v>-8.131849972887736E+16</v>
      </c>
      <c r="U68">
        <f t="shared" ref="U68:U69" si="36">M68</f>
        <v>0.83827126200000002</v>
      </c>
      <c r="V68">
        <f t="shared" ref="V68:V69" si="37">$C$10</f>
        <v>0.01</v>
      </c>
      <c r="W68">
        <f t="shared" ref="W68:W69" si="38">Z67</f>
        <v>4.3029002771761574E-16</v>
      </c>
      <c r="X68">
        <f t="shared" ref="X68:X69" si="39">U68*W68</f>
        <v>3.6069976456086072E-16</v>
      </c>
      <c r="Y68">
        <f t="shared" ref="Y68:Y69" si="40">V68*W68</f>
        <v>4.3029002771761572E-18</v>
      </c>
      <c r="Z68">
        <f>MAX(0, W68-X68-Y68)</f>
        <v>6.5287362879578868E-17</v>
      </c>
      <c r="AB68">
        <f t="shared" ref="AB68:AB69" si="41">AC67</f>
        <v>-5.9461588486967374</v>
      </c>
      <c r="AC68">
        <f t="shared" si="22"/>
        <v>-5.3090704006221516</v>
      </c>
      <c r="AE68">
        <f t="shared" si="30"/>
        <v>0</v>
      </c>
      <c r="AF68">
        <f t="shared" si="26"/>
        <v>0</v>
      </c>
      <c r="AG68">
        <f t="shared" si="26"/>
        <v>-1.6321840719894718E-15</v>
      </c>
      <c r="AH68">
        <f t="shared" si="31"/>
        <v>-1.8034988228043037E-11</v>
      </c>
      <c r="AI68">
        <f t="shared" si="23"/>
        <v>-1.8036620412115027E-11</v>
      </c>
      <c r="AJ68">
        <f t="shared" si="32"/>
        <v>-0.63708844807458576</v>
      </c>
      <c r="AK68">
        <f t="shared" ref="AK68:AK69" si="42">G68*SUM(AB68:AB68, AE68:AF68)</f>
        <v>-0.41623111940877167</v>
      </c>
      <c r="AL68">
        <f t="shared" si="24"/>
        <v>-1.053319567501394</v>
      </c>
      <c r="AN68">
        <f t="shared" si="27"/>
        <v>0</v>
      </c>
      <c r="AO68">
        <f t="shared" si="27"/>
        <v>0</v>
      </c>
      <c r="AP68">
        <f t="shared" si="27"/>
        <v>-1.0318050801720904E-18</v>
      </c>
      <c r="AQ68">
        <f t="shared" si="27"/>
        <v>-1.1401037906133105E-14</v>
      </c>
      <c r="AR68">
        <f t="shared" si="27"/>
        <v>-1.1402069711213276E-14</v>
      </c>
      <c r="AS68">
        <f t="shared" si="27"/>
        <v>-4.0274323743465056E-4</v>
      </c>
      <c r="AT68">
        <f t="shared" si="27"/>
        <v>-2.6312558179066508E-4</v>
      </c>
      <c r="AU68">
        <f t="shared" si="25"/>
        <v>-6.6586881923671765E-4</v>
      </c>
      <c r="AW68">
        <v>65</v>
      </c>
      <c r="AX68">
        <f>IF(Z68&gt;0, (R68*SUMPRODUCT(K68:$K$98, X68:$X$98)-K68*$AZ$3)/Z68, 0)</f>
        <v>-8.131849972887736E+16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3"/>
        <v>0.12000000000000001</v>
      </c>
      <c r="I69" s="5">
        <f t="shared" si="34"/>
        <v>1.1200000000000001</v>
      </c>
      <c r="J69">
        <f t="shared" si="35"/>
        <v>0.89285714285714279</v>
      </c>
      <c r="K69">
        <f t="shared" ref="K69" si="43">K68*J69</f>
        <v>5.6443053922528431E-4</v>
      </c>
      <c r="L69" s="2">
        <v>66</v>
      </c>
      <c r="M69" s="6">
        <v>1</v>
      </c>
      <c r="Q69" s="4">
        <f t="shared" ref="Q69" si="44">$C$8</f>
        <v>25</v>
      </c>
      <c r="R69">
        <f t="shared" si="28"/>
        <v>50000</v>
      </c>
      <c r="S69">
        <f t="shared" si="29"/>
        <v>0</v>
      </c>
      <c r="U69">
        <f t="shared" si="36"/>
        <v>1</v>
      </c>
      <c r="V69">
        <f t="shared" si="37"/>
        <v>0.01</v>
      </c>
      <c r="W69">
        <f t="shared" si="38"/>
        <v>6.5287362879578868E-17</v>
      </c>
      <c r="X69">
        <f t="shared" si="39"/>
        <v>6.5287362879578868E-17</v>
      </c>
      <c r="Y69">
        <f t="shared" si="40"/>
        <v>6.5287362879578873E-19</v>
      </c>
      <c r="Z69">
        <f t="shared" ref="Z69" si="45">MAX(0, W69-X69-Y69)</f>
        <v>0</v>
      </c>
      <c r="AB69">
        <f t="shared" si="41"/>
        <v>-5.3090704006221516</v>
      </c>
      <c r="AC69">
        <f t="shared" si="22"/>
        <v>0</v>
      </c>
      <c r="AE69">
        <f t="shared" si="30"/>
        <v>0</v>
      </c>
      <c r="AF69">
        <f t="shared" si="26"/>
        <v>0</v>
      </c>
      <c r="AG69">
        <f t="shared" si="26"/>
        <v>0</v>
      </c>
      <c r="AH69">
        <f t="shared" si="31"/>
        <v>-3.2643681439789433E-12</v>
      </c>
      <c r="AI69">
        <f t="shared" si="23"/>
        <v>-3.2643681439789433E-12</v>
      </c>
      <c r="AJ69">
        <f t="shared" si="32"/>
        <v>-5.3090704006221516</v>
      </c>
      <c r="AK69">
        <f t="shared" si="42"/>
        <v>-0.37163492804355064</v>
      </c>
      <c r="AL69">
        <f t="shared" si="24"/>
        <v>-5.6807053286689664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-1.8425090717358756E-15</v>
      </c>
      <c r="AR69">
        <f t="shared" si="27"/>
        <v>-1.8425090717358756E-15</v>
      </c>
      <c r="AS69">
        <f t="shared" si="27"/>
        <v>-2.9966014690081572E-3</v>
      </c>
      <c r="AT69">
        <f t="shared" si="27"/>
        <v>-2.0976210283057102E-4</v>
      </c>
      <c r="AU69">
        <f t="shared" si="25"/>
        <v>-3.2063635718405708E-3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6">SUM(AN3:AN69)</f>
        <v>20970.274951290965</v>
      </c>
      <c r="AO71" s="8">
        <f t="shared" si="46"/>
        <v>-2097.0274951290967</v>
      </c>
      <c r="AP71" s="8">
        <f t="shared" si="46"/>
        <v>-1654.7777680459628</v>
      </c>
      <c r="AQ71" s="8">
        <f t="shared" si="46"/>
        <v>-8398.272417423057</v>
      </c>
      <c r="AR71" s="8">
        <f t="shared" si="46"/>
        <v>8820.1972706928464</v>
      </c>
      <c r="AS71" s="8">
        <f t="shared" si="46"/>
        <v>-1072.2543075343019</v>
      </c>
      <c r="AT71" s="8">
        <f t="shared" si="46"/>
        <v>625.48167939500934</v>
      </c>
      <c r="AU71" s="8">
        <f t="shared" si="46"/>
        <v>8373.4246425535548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20" priority="1" operator="lessThan">
      <formula>0</formula>
    </cfRule>
  </conditionalFormatting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0C4FF8-DE50-4526-BBBA-81BE7866318D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'S.26.04.B'!C3*(1+C12)</f>
        <v>3732.9582152376815</v>
      </c>
      <c r="K3">
        <v>1</v>
      </c>
      <c r="L3" s="2">
        <v>0</v>
      </c>
      <c r="O3">
        <f>$C$3</f>
        <v>3732.9582152376815</v>
      </c>
      <c r="P3">
        <f>O3*C5</f>
        <v>373.29582152376815</v>
      </c>
      <c r="Q3" s="4">
        <f>B8</f>
        <v>1522.432587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3732.9582152376815</v>
      </c>
      <c r="AF3">
        <f t="shared" ref="AF3:AG34" si="4">-$Z3*P3</f>
        <v>-373.29582152376815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1837.2298067139134</v>
      </c>
      <c r="AJ3">
        <f t="shared" ref="AJ3:AJ66" si="7">AB3-AC3</f>
        <v>0</v>
      </c>
      <c r="AL3">
        <f t="shared" ref="AL3:AL34" si="8">SUM(AI3:AK3)</f>
        <v>1837.2298067139134</v>
      </c>
      <c r="AN3">
        <f t="shared" ref="AN3:AU34" si="9">AE3*$K3</f>
        <v>3732.9582152376815</v>
      </c>
      <c r="AO3">
        <f t="shared" si="9"/>
        <v>-373.29582152376815</v>
      </c>
      <c r="AP3">
        <f t="shared" si="9"/>
        <v>-1522.432587</v>
      </c>
      <c r="AQ3">
        <f t="shared" si="9"/>
        <v>0</v>
      </c>
      <c r="AR3">
        <f t="shared" si="9"/>
        <v>1837.2298067139134</v>
      </c>
      <c r="AS3">
        <f t="shared" si="9"/>
        <v>0</v>
      </c>
      <c r="AT3">
        <f t="shared" si="9"/>
        <v>0</v>
      </c>
      <c r="AU3">
        <f t="shared" si="9"/>
        <v>1837.2298067139134</v>
      </c>
      <c r="AW3">
        <v>0</v>
      </c>
      <c r="AX3">
        <f>IF(Z3&gt;0, (R3*SUMPRODUCT(K3:$K$98, X3:$X$98)-K3*$AZ$3)/Z3, 0)</f>
        <v>0</v>
      </c>
      <c r="AZ3">
        <f>C6*SUMPRODUCT(X4:X98, K4:K98)/1</f>
        <v>1872.7642308782592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98">Mortalities!B2:B96</f>
        <v>1.694311E-3</v>
      </c>
      <c r="R4">
        <f t="shared" si="0"/>
        <v>100000</v>
      </c>
      <c r="S4">
        <f t="shared" si="1"/>
        <v>203.02757809101519</v>
      </c>
      <c r="U4">
        <f t="shared" ref="U4:U67" si="13">M4</f>
        <v>1.694311E-3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1.694311E-3</v>
      </c>
      <c r="Y4">
        <f t="shared" ref="Y4:Y67" si="17">V4*W4</f>
        <v>0.01</v>
      </c>
      <c r="Z4">
        <f t="shared" ref="Z4:Z67" si="18">MAX(0, W4-X4-Y4)</f>
        <v>0.98830568900000004</v>
      </c>
      <c r="AB4">
        <f t="shared" ref="AB4:AB67" si="19">AC3</f>
        <v>0</v>
      </c>
      <c r="AC4">
        <f t="shared" si="2"/>
        <v>200.65331045124208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-169.43109999999999</v>
      </c>
      <c r="AI4">
        <f t="shared" si="6"/>
        <v>-169.43109999999999</v>
      </c>
      <c r="AJ4">
        <f t="shared" si="7"/>
        <v>-200.65331045124208</v>
      </c>
      <c r="AK4">
        <f>G4*SUM(AB4, AE4:AF4)</f>
        <v>0</v>
      </c>
      <c r="AL4">
        <f t="shared" si="8"/>
        <v>-370.08441045124209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-151.27776785714283</v>
      </c>
      <c r="AR4">
        <f t="shared" si="9"/>
        <v>-151.27776785714283</v>
      </c>
      <c r="AS4">
        <f t="shared" si="9"/>
        <v>-179.15474147432326</v>
      </c>
      <c r="AT4">
        <f t="shared" si="9"/>
        <v>0</v>
      </c>
      <c r="AU4">
        <f t="shared" si="9"/>
        <v>-330.43250933146612</v>
      </c>
      <c r="AW4">
        <v>1</v>
      </c>
      <c r="AX4">
        <f>IF(Z4&gt;0, (R4*SUMPRODUCT(K4:$K$98, X4:$X$98)-K4*$AZ$3)/Z4, 0)</f>
        <v>203.02757809101519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1.701527E-3</v>
      </c>
      <c r="Q5" s="4">
        <f t="shared" ref="Q5:Q68" si="21">$C$8</f>
        <v>25</v>
      </c>
      <c r="R5">
        <f t="shared" si="0"/>
        <v>100000</v>
      </c>
      <c r="S5">
        <f t="shared" si="1"/>
        <v>233.9722437138104</v>
      </c>
      <c r="U5">
        <f t="shared" si="13"/>
        <v>1.701527E-3</v>
      </c>
      <c r="V5">
        <f t="shared" si="14"/>
        <v>0.01</v>
      </c>
      <c r="W5">
        <f t="shared" si="15"/>
        <v>0.98830568900000004</v>
      </c>
      <c r="X5">
        <f t="shared" si="16"/>
        <v>1.681628814087103E-3</v>
      </c>
      <c r="Y5">
        <f t="shared" si="17"/>
        <v>9.8830568900000002E-3</v>
      </c>
      <c r="Z5">
        <f t="shared" si="18"/>
        <v>0.97674100329591296</v>
      </c>
      <c r="AB5">
        <f t="shared" si="19"/>
        <v>200.65331045124208</v>
      </c>
      <c r="AC5">
        <f t="shared" si="2"/>
        <v>228.53028406842304</v>
      </c>
      <c r="AE5">
        <f t="shared" si="3"/>
        <v>0</v>
      </c>
      <c r="AF5">
        <f t="shared" si="4"/>
        <v>0</v>
      </c>
      <c r="AG5">
        <f t="shared" si="4"/>
        <v>-24.418525082397824</v>
      </c>
      <c r="AH5">
        <f t="shared" si="5"/>
        <v>-168.16288140871029</v>
      </c>
      <c r="AI5">
        <f t="shared" si="6"/>
        <v>-192.58140649110811</v>
      </c>
      <c r="AJ5">
        <f t="shared" si="7"/>
        <v>-27.876973617180965</v>
      </c>
      <c r="AK5">
        <f>G5*SUM(AB5, AE5:AF5)</f>
        <v>14.045731731586947</v>
      </c>
      <c r="AL5">
        <f t="shared" si="8"/>
        <v>-206.41264837670212</v>
      </c>
      <c r="AN5">
        <f t="shared" si="9"/>
        <v>0</v>
      </c>
      <c r="AO5">
        <f t="shared" si="9"/>
        <v>0</v>
      </c>
      <c r="AP5">
        <f t="shared" si="9"/>
        <v>-19.466298694513569</v>
      </c>
      <c r="AQ5">
        <f t="shared" si="9"/>
        <v>-134.05841949036216</v>
      </c>
      <c r="AR5">
        <f t="shared" si="9"/>
        <v>-153.52471818487572</v>
      </c>
      <c r="AS5">
        <f t="shared" si="9"/>
        <v>-22.223352692267987</v>
      </c>
      <c r="AT5">
        <f t="shared" si="9"/>
        <v>11.197171342145205</v>
      </c>
      <c r="AU5">
        <f t="shared" si="9"/>
        <v>-164.55089953499848</v>
      </c>
      <c r="AW5">
        <v>2</v>
      </c>
      <c r="AX5">
        <f>IF(Z5&gt;0, (R5*SUMPRODUCT(K5:$K$98, X5:$X$98)-K5*$AZ$3)/Z5, 0)</f>
        <v>233.9722437138104</v>
      </c>
    </row>
    <row r="6" spans="1:52" x14ac:dyDescent="0.25">
      <c r="A6" t="s">
        <v>16</v>
      </c>
      <c r="C6" s="2"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1.710095E-3</v>
      </c>
      <c r="Q6" s="4">
        <f t="shared" si="21"/>
        <v>25</v>
      </c>
      <c r="R6">
        <f t="shared" si="0"/>
        <v>100000</v>
      </c>
      <c r="S6">
        <f t="shared" si="1"/>
        <v>263.57670402932439</v>
      </c>
      <c r="U6">
        <f t="shared" si="13"/>
        <v>1.710095E-3</v>
      </c>
      <c r="V6">
        <f t="shared" si="14"/>
        <v>0.01</v>
      </c>
      <c r="W6">
        <f t="shared" si="15"/>
        <v>0.97674100329591296</v>
      </c>
      <c r="X6">
        <f t="shared" si="16"/>
        <v>1.6703199060313244E-3</v>
      </c>
      <c r="Y6">
        <f t="shared" si="17"/>
        <v>9.7674100329591292E-3</v>
      </c>
      <c r="Z6">
        <f t="shared" si="18"/>
        <v>0.96530327335692256</v>
      </c>
      <c r="AB6">
        <f t="shared" si="19"/>
        <v>228.53028406842304</v>
      </c>
      <c r="AC6">
        <f t="shared" si="2"/>
        <v>254.4314551801356</v>
      </c>
      <c r="AE6">
        <f t="shared" si="3"/>
        <v>0</v>
      </c>
      <c r="AF6">
        <f t="shared" si="4"/>
        <v>0</v>
      </c>
      <c r="AG6">
        <f t="shared" si="4"/>
        <v>-24.132581833923066</v>
      </c>
      <c r="AH6">
        <f t="shared" si="5"/>
        <v>-167.03199060313244</v>
      </c>
      <c r="AI6">
        <f t="shared" si="6"/>
        <v>-191.16457243705551</v>
      </c>
      <c r="AJ6">
        <f t="shared" si="7"/>
        <v>-25.901171111712557</v>
      </c>
      <c r="AK6">
        <f>G6*SUM(AB6, AE6:AF6)</f>
        <v>15.997119884789614</v>
      </c>
      <c r="AL6">
        <f t="shared" si="8"/>
        <v>-201.06862366397846</v>
      </c>
      <c r="AN6">
        <f t="shared" si="9"/>
        <v>0</v>
      </c>
      <c r="AO6">
        <f t="shared" si="9"/>
        <v>0</v>
      </c>
      <c r="AP6">
        <f t="shared" si="9"/>
        <v>-17.177095078127181</v>
      </c>
      <c r="AQ6">
        <f t="shared" si="9"/>
        <v>-118.89007166426494</v>
      </c>
      <c r="AR6">
        <f t="shared" si="9"/>
        <v>-136.06716674239212</v>
      </c>
      <c r="AS6">
        <f t="shared" si="9"/>
        <v>-18.435941992552326</v>
      </c>
      <c r="AT6">
        <f t="shared" si="9"/>
        <v>11.386433955896395</v>
      </c>
      <c r="AU6">
        <f t="shared" si="9"/>
        <v>-143.11667477904805</v>
      </c>
      <c r="AW6">
        <v>3</v>
      </c>
      <c r="AX6">
        <f>IF(Z6&gt;0, (R6*SUMPRODUCT(K6:$K$98, X6:$X$98)-K6*$AZ$3)/Z6, 0)</f>
        <v>263.57670402932439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1.7195660000000001E-3</v>
      </c>
      <c r="Q7" s="4">
        <f t="shared" si="21"/>
        <v>25</v>
      </c>
      <c r="R7">
        <f t="shared" si="0"/>
        <v>100000</v>
      </c>
      <c r="S7">
        <f t="shared" si="1"/>
        <v>291.78749038070646</v>
      </c>
      <c r="U7">
        <f t="shared" si="13"/>
        <v>1.7195660000000001E-3</v>
      </c>
      <c r="V7">
        <f t="shared" si="14"/>
        <v>0.01</v>
      </c>
      <c r="W7">
        <f t="shared" si="15"/>
        <v>0.96530327335692256</v>
      </c>
      <c r="X7">
        <f t="shared" si="16"/>
        <v>1.6599026885532699E-3</v>
      </c>
      <c r="Y7">
        <f t="shared" si="17"/>
        <v>9.6530327335692251E-3</v>
      </c>
      <c r="Z7">
        <f t="shared" si="18"/>
        <v>0.95399033793480004</v>
      </c>
      <c r="AB7">
        <f t="shared" si="19"/>
        <v>254.4314551801356</v>
      </c>
      <c r="AC7">
        <f t="shared" si="2"/>
        <v>278.36244655343739</v>
      </c>
      <c r="AE7">
        <f t="shared" si="3"/>
        <v>0</v>
      </c>
      <c r="AF7">
        <f t="shared" si="4"/>
        <v>0</v>
      </c>
      <c r="AG7">
        <f t="shared" si="4"/>
        <v>-23.84975844837</v>
      </c>
      <c r="AH7">
        <f t="shared" si="5"/>
        <v>-165.990268855327</v>
      </c>
      <c r="AI7">
        <f t="shared" si="6"/>
        <v>-189.84002730369701</v>
      </c>
      <c r="AJ7">
        <f t="shared" si="7"/>
        <v>-23.930991373301794</v>
      </c>
      <c r="AK7">
        <f>G7*SUM(AB7, AE7:AF7)</f>
        <v>17.810201862609492</v>
      </c>
      <c r="AL7">
        <f t="shared" si="8"/>
        <v>-195.96081681438932</v>
      </c>
      <c r="AN7">
        <f t="shared" si="9"/>
        <v>0</v>
      </c>
      <c r="AO7">
        <f t="shared" si="9"/>
        <v>0</v>
      </c>
      <c r="AP7">
        <f t="shared" si="9"/>
        <v>-15.156952659527491</v>
      </c>
      <c r="AQ7">
        <f t="shared" si="9"/>
        <v>-105.48981669683872</v>
      </c>
      <c r="AR7">
        <f t="shared" si="9"/>
        <v>-120.64676935636622</v>
      </c>
      <c r="AS7">
        <f t="shared" si="9"/>
        <v>-15.208577651883349</v>
      </c>
      <c r="AT7">
        <f t="shared" si="9"/>
        <v>11.318705263727731</v>
      </c>
      <c r="AU7">
        <f t="shared" si="9"/>
        <v>-124.53664174452183</v>
      </c>
      <c r="AW7">
        <v>4</v>
      </c>
      <c r="AX7">
        <f>IF(Z7&gt;0, (R7*SUMPRODUCT(K7:$K$98, X7:$X$98)-K7*$AZ$3)/Z7, 0)</f>
        <v>291.78749038070646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1.7312919999999999E-3</v>
      </c>
      <c r="Q8" s="4">
        <f t="shared" si="21"/>
        <v>25</v>
      </c>
      <c r="R8">
        <f t="shared" si="0"/>
        <v>100000</v>
      </c>
      <c r="S8">
        <f t="shared" si="1"/>
        <v>318.61669377333186</v>
      </c>
      <c r="U8">
        <f t="shared" si="13"/>
        <v>1.7312919999999999E-3</v>
      </c>
      <c r="V8">
        <f t="shared" si="14"/>
        <v>0.01</v>
      </c>
      <c r="W8">
        <f t="shared" si="15"/>
        <v>0.95399033793480004</v>
      </c>
      <c r="X8">
        <f t="shared" si="16"/>
        <v>1.6516358401438157E-3</v>
      </c>
      <c r="Y8">
        <f t="shared" si="17"/>
        <v>9.5399033793479998E-3</v>
      </c>
      <c r="Z8">
        <f t="shared" si="18"/>
        <v>0.94279879871530825</v>
      </c>
      <c r="AB8">
        <f t="shared" si="19"/>
        <v>278.36244655343739</v>
      </c>
      <c r="AC8">
        <f t="shared" si="2"/>
        <v>300.39143614014051</v>
      </c>
      <c r="AE8">
        <f t="shared" si="3"/>
        <v>0</v>
      </c>
      <c r="AF8">
        <f t="shared" si="4"/>
        <v>0</v>
      </c>
      <c r="AG8">
        <f t="shared" si="4"/>
        <v>-23.569969967882706</v>
      </c>
      <c r="AH8">
        <f t="shared" si="5"/>
        <v>-165.16358401438157</v>
      </c>
      <c r="AI8">
        <f t="shared" si="6"/>
        <v>-188.73355398226428</v>
      </c>
      <c r="AJ8">
        <f t="shared" si="7"/>
        <v>-22.028989586703119</v>
      </c>
      <c r="AK8">
        <f>G8*SUM(AB8, AE8:AF8)</f>
        <v>19.485371258740621</v>
      </c>
      <c r="AL8">
        <f t="shared" si="8"/>
        <v>-191.27717231022677</v>
      </c>
      <c r="AN8">
        <f t="shared" si="9"/>
        <v>0</v>
      </c>
      <c r="AO8">
        <f t="shared" si="9"/>
        <v>0</v>
      </c>
      <c r="AP8">
        <f t="shared" si="9"/>
        <v>-13.374233948257499</v>
      </c>
      <c r="AQ8">
        <f t="shared" si="9"/>
        <v>-93.718253156495251</v>
      </c>
      <c r="AR8">
        <f t="shared" si="9"/>
        <v>-107.09248710475275</v>
      </c>
      <c r="AS8">
        <f t="shared" si="9"/>
        <v>-12.499840295840718</v>
      </c>
      <c r="AT8">
        <f t="shared" si="9"/>
        <v>11.056522945856756</v>
      </c>
      <c r="AU8">
        <f t="shared" si="9"/>
        <v>-108.53580445473671</v>
      </c>
      <c r="AW8">
        <v>5</v>
      </c>
      <c r="AX8">
        <f>IF(Z8&gt;0, (R8*SUMPRODUCT(K8:$K$98, X8:$X$98)-K8*$AZ$3)/Z8, 0)</f>
        <v>318.61669377333186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1.749783E-3</v>
      </c>
      <c r="Q9" s="4">
        <f t="shared" si="21"/>
        <v>25</v>
      </c>
      <c r="R9">
        <f t="shared" si="0"/>
        <v>100000</v>
      </c>
      <c r="S9">
        <f t="shared" si="1"/>
        <v>344.01845577018315</v>
      </c>
      <c r="U9">
        <f t="shared" si="13"/>
        <v>1.749783E-3</v>
      </c>
      <c r="V9">
        <f t="shared" si="14"/>
        <v>0.01</v>
      </c>
      <c r="W9">
        <f t="shared" si="15"/>
        <v>0.94279879871530825</v>
      </c>
      <c r="X9">
        <f t="shared" si="16"/>
        <v>1.6496933104124681E-3</v>
      </c>
      <c r="Y9">
        <f t="shared" si="17"/>
        <v>9.427987987153082E-3</v>
      </c>
      <c r="Z9">
        <f t="shared" si="18"/>
        <v>0.93172111741774277</v>
      </c>
      <c r="AB9">
        <f t="shared" si="19"/>
        <v>300.39143614014051</v>
      </c>
      <c r="AC9">
        <f t="shared" si="2"/>
        <v>320.52926002252138</v>
      </c>
      <c r="AE9">
        <f t="shared" si="3"/>
        <v>0</v>
      </c>
      <c r="AF9">
        <f t="shared" si="4"/>
        <v>0</v>
      </c>
      <c r="AG9">
        <f t="shared" si="4"/>
        <v>-23.293027935443568</v>
      </c>
      <c r="AH9">
        <f t="shared" si="5"/>
        <v>-164.96933104124682</v>
      </c>
      <c r="AI9">
        <f t="shared" si="6"/>
        <v>-188.26235897669039</v>
      </c>
      <c r="AJ9">
        <f t="shared" si="7"/>
        <v>-20.137823882380872</v>
      </c>
      <c r="AK9">
        <f t="shared" ref="AK9:AK72" si="22">G9*SUM(AB9:AB9, AE9:AF9)</f>
        <v>21.027400529809839</v>
      </c>
      <c r="AL9">
        <f t="shared" si="8"/>
        <v>-187.37278232926144</v>
      </c>
      <c r="AN9">
        <f t="shared" si="9"/>
        <v>0</v>
      </c>
      <c r="AO9">
        <f t="shared" si="9"/>
        <v>0</v>
      </c>
      <c r="AP9">
        <f t="shared" si="9"/>
        <v>-11.800972858548429</v>
      </c>
      <c r="AQ9">
        <f t="shared" si="9"/>
        <v>-83.578597145299469</v>
      </c>
      <c r="AR9">
        <f t="shared" si="9"/>
        <v>-95.379570003847903</v>
      </c>
      <c r="AS9">
        <f t="shared" si="9"/>
        <v>-10.202448291602048</v>
      </c>
      <c r="AT9">
        <f t="shared" si="9"/>
        <v>10.653135505862148</v>
      </c>
      <c r="AU9">
        <f t="shared" si="9"/>
        <v>-94.928882789587803</v>
      </c>
      <c r="AW9">
        <v>6</v>
      </c>
      <c r="AX9">
        <f>IF(Z9&gt;0, (R9*SUMPRODUCT(K9:$K$98, X9:$X$98)-K9*$AZ$3)/Z9, 0)</f>
        <v>344.01845577018315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1.7714300000000001E-3</v>
      </c>
      <c r="Q10" s="4">
        <f t="shared" si="21"/>
        <v>25</v>
      </c>
      <c r="R10">
        <f t="shared" si="0"/>
        <v>100000</v>
      </c>
      <c r="S10">
        <f t="shared" si="1"/>
        <v>367.75087054173019</v>
      </c>
      <c r="U10">
        <f t="shared" si="13"/>
        <v>1.7714300000000001E-3</v>
      </c>
      <c r="V10">
        <f t="shared" si="14"/>
        <v>0.01</v>
      </c>
      <c r="W10">
        <f t="shared" si="15"/>
        <v>0.93172111741774277</v>
      </c>
      <c r="X10">
        <f t="shared" si="16"/>
        <v>1.6504787390273121E-3</v>
      </c>
      <c r="Y10">
        <f t="shared" si="17"/>
        <v>9.3172111741774283E-3</v>
      </c>
      <c r="Z10">
        <f t="shared" si="18"/>
        <v>0.92075342750453804</v>
      </c>
      <c r="AB10">
        <f t="shared" si="19"/>
        <v>320.52926002252138</v>
      </c>
      <c r="AC10">
        <f t="shared" si="2"/>
        <v>338.60787451907572</v>
      </c>
      <c r="AE10">
        <f t="shared" si="3"/>
        <v>0</v>
      </c>
      <c r="AF10">
        <f t="shared" si="4"/>
        <v>0</v>
      </c>
      <c r="AG10">
        <f t="shared" si="4"/>
        <v>-23.01883568761345</v>
      </c>
      <c r="AH10">
        <f t="shared" si="5"/>
        <v>-165.04787390273123</v>
      </c>
      <c r="AI10">
        <f t="shared" si="6"/>
        <v>-188.06670959034469</v>
      </c>
      <c r="AJ10">
        <f t="shared" si="7"/>
        <v>-18.078614496554337</v>
      </c>
      <c r="AK10">
        <f t="shared" si="22"/>
        <v>22.437048201576498</v>
      </c>
      <c r="AL10">
        <f t="shared" si="8"/>
        <v>-183.70827588532254</v>
      </c>
      <c r="AN10">
        <f t="shared" si="9"/>
        <v>0</v>
      </c>
      <c r="AO10">
        <f t="shared" si="9"/>
        <v>0</v>
      </c>
      <c r="AP10">
        <f t="shared" si="9"/>
        <v>-10.412552261260826</v>
      </c>
      <c r="AQ10">
        <f t="shared" si="9"/>
        <v>-74.659276252923021</v>
      </c>
      <c r="AR10">
        <f t="shared" si="9"/>
        <v>-85.071828514183849</v>
      </c>
      <c r="AS10">
        <f t="shared" si="9"/>
        <v>-8.1778470818945426</v>
      </c>
      <c r="AT10">
        <f t="shared" si="9"/>
        <v>10.149381148459188</v>
      </c>
      <c r="AU10">
        <f t="shared" si="9"/>
        <v>-83.100294447619206</v>
      </c>
      <c r="AW10">
        <v>7</v>
      </c>
      <c r="AX10">
        <f>IF(Z10&gt;0, (R10*SUMPRODUCT(K10:$K$98, X10:$X$98)-K10*$AZ$3)/Z10, 0)</f>
        <v>367.75087054173019</v>
      </c>
    </row>
    <row r="11" spans="1:52" x14ac:dyDescent="0.25">
      <c r="A11" t="s">
        <v>33</v>
      </c>
      <c r="C11" s="12">
        <f>AU100</f>
        <v>-318.96848563655368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1.793078E-3</v>
      </c>
      <c r="Q11" s="4">
        <f t="shared" si="21"/>
        <v>25</v>
      </c>
      <c r="R11">
        <f t="shared" si="0"/>
        <v>100000</v>
      </c>
      <c r="S11">
        <f t="shared" si="1"/>
        <v>389.84058675817022</v>
      </c>
      <c r="U11">
        <f t="shared" si="13"/>
        <v>1.793078E-3</v>
      </c>
      <c r="V11">
        <f t="shared" si="14"/>
        <v>0.01</v>
      </c>
      <c r="W11">
        <f t="shared" si="15"/>
        <v>0.92075342750453804</v>
      </c>
      <c r="X11">
        <f t="shared" si="16"/>
        <v>1.650982714282982E-3</v>
      </c>
      <c r="Y11">
        <f t="shared" si="17"/>
        <v>9.2075342750453804E-3</v>
      </c>
      <c r="Z11">
        <f t="shared" si="18"/>
        <v>0.90989491051520965</v>
      </c>
      <c r="AB11">
        <f t="shared" si="19"/>
        <v>338.60787451907572</v>
      </c>
      <c r="AC11">
        <f t="shared" si="2"/>
        <v>354.71396580352211</v>
      </c>
      <c r="AE11">
        <f t="shared" si="3"/>
        <v>0</v>
      </c>
      <c r="AF11">
        <f t="shared" si="4"/>
        <v>0</v>
      </c>
      <c r="AG11">
        <f t="shared" si="4"/>
        <v>-22.747372762880243</v>
      </c>
      <c r="AH11">
        <f t="shared" si="5"/>
        <v>-165.0982714282982</v>
      </c>
      <c r="AI11">
        <f t="shared" si="6"/>
        <v>-187.84564419117845</v>
      </c>
      <c r="AJ11">
        <f t="shared" si="7"/>
        <v>-16.106091284446393</v>
      </c>
      <c r="AK11">
        <f t="shared" si="22"/>
        <v>23.702551216335301</v>
      </c>
      <c r="AL11">
        <f t="shared" si="8"/>
        <v>-180.24918425928954</v>
      </c>
      <c r="AN11">
        <f t="shared" si="9"/>
        <v>0</v>
      </c>
      <c r="AO11">
        <f t="shared" si="9"/>
        <v>0</v>
      </c>
      <c r="AP11">
        <f t="shared" si="9"/>
        <v>-9.1872823395220546</v>
      </c>
      <c r="AQ11">
        <f t="shared" si="9"/>
        <v>-66.680422798275146</v>
      </c>
      <c r="AR11">
        <f t="shared" si="9"/>
        <v>-75.867705137797202</v>
      </c>
      <c r="AS11">
        <f t="shared" si="9"/>
        <v>-6.504980138092594</v>
      </c>
      <c r="AT11">
        <f t="shared" si="9"/>
        <v>9.5730628965998257</v>
      </c>
      <c r="AU11">
        <f t="shared" si="9"/>
        <v>-72.799622379289957</v>
      </c>
      <c r="AW11">
        <v>8</v>
      </c>
      <c r="AX11">
        <f>IF(Z11&gt;0, (R11*SUMPRODUCT(K11:$K$98, X11:$X$98)-K11*$AZ$3)/Z11, 0)</f>
        <v>389.84058675817022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1.8201370000000001E-3</v>
      </c>
      <c r="Q12" s="4">
        <f t="shared" si="21"/>
        <v>25</v>
      </c>
      <c r="R12">
        <f t="shared" si="0"/>
        <v>100000</v>
      </c>
      <c r="S12">
        <f t="shared" si="1"/>
        <v>410.47458719394302</v>
      </c>
      <c r="U12">
        <f t="shared" si="13"/>
        <v>1.8201370000000001E-3</v>
      </c>
      <c r="V12">
        <f t="shared" si="14"/>
        <v>0.01</v>
      </c>
      <c r="W12">
        <f t="shared" si="15"/>
        <v>0.90989491051520965</v>
      </c>
      <c r="X12">
        <f t="shared" si="16"/>
        <v>1.6561333927404222E-3</v>
      </c>
      <c r="Y12">
        <f t="shared" si="17"/>
        <v>9.0989491051520974E-3</v>
      </c>
      <c r="Z12">
        <f t="shared" si="18"/>
        <v>0.89913982801731718</v>
      </c>
      <c r="AB12">
        <f t="shared" si="19"/>
        <v>354.71396580352211</v>
      </c>
      <c r="AC12">
        <f t="shared" si="2"/>
        <v>369.07404973504117</v>
      </c>
      <c r="AE12">
        <f t="shared" si="3"/>
        <v>0</v>
      </c>
      <c r="AF12">
        <f t="shared" si="4"/>
        <v>0</v>
      </c>
      <c r="AG12">
        <f t="shared" si="4"/>
        <v>-22.47849570043293</v>
      </c>
      <c r="AH12">
        <f t="shared" si="5"/>
        <v>-165.6133392740422</v>
      </c>
      <c r="AI12">
        <f t="shared" si="6"/>
        <v>-188.09183497447515</v>
      </c>
      <c r="AJ12">
        <f t="shared" si="7"/>
        <v>-14.360083931519057</v>
      </c>
      <c r="AK12">
        <f t="shared" si="22"/>
        <v>24.829977606246551</v>
      </c>
      <c r="AL12">
        <f t="shared" si="8"/>
        <v>-177.62194129974765</v>
      </c>
      <c r="AN12">
        <f t="shared" si="9"/>
        <v>0</v>
      </c>
      <c r="AO12">
        <f t="shared" si="9"/>
        <v>0</v>
      </c>
      <c r="AP12">
        <f t="shared" si="9"/>
        <v>-8.1059708960814483</v>
      </c>
      <c r="AQ12">
        <f t="shared" si="9"/>
        <v>-59.72183041289518</v>
      </c>
      <c r="AR12">
        <f t="shared" si="9"/>
        <v>-67.827801308976632</v>
      </c>
      <c r="AS12">
        <f t="shared" si="9"/>
        <v>-5.1783902252826675</v>
      </c>
      <c r="AT12">
        <f t="shared" si="9"/>
        <v>8.9539388448806321</v>
      </c>
      <c r="AU12">
        <f t="shared" si="9"/>
        <v>-64.052252689378662</v>
      </c>
      <c r="AW12">
        <v>9</v>
      </c>
      <c r="AX12">
        <f>IF(Z12&gt;0, (R12*SUMPRODUCT(K12:$K$98, X12:$X$98)-K12*$AZ$3)/Z12, 0)</f>
        <v>410.47458719394302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1.84855E-3</v>
      </c>
      <c r="Q13" s="4">
        <f t="shared" si="21"/>
        <v>25</v>
      </c>
      <c r="R13">
        <f t="shared" si="0"/>
        <v>100000</v>
      </c>
      <c r="S13">
        <f t="shared" si="1"/>
        <v>429.61810886517026</v>
      </c>
      <c r="U13">
        <f t="shared" si="13"/>
        <v>1.84855E-3</v>
      </c>
      <c r="V13">
        <f t="shared" si="14"/>
        <v>0.01</v>
      </c>
      <c r="W13">
        <f t="shared" si="15"/>
        <v>0.89913982801731718</v>
      </c>
      <c r="X13">
        <f t="shared" si="16"/>
        <v>1.6621049290814116E-3</v>
      </c>
      <c r="Y13">
        <f t="shared" si="17"/>
        <v>8.9913982801731723E-3</v>
      </c>
      <c r="Z13">
        <f t="shared" si="18"/>
        <v>0.88848632480806267</v>
      </c>
      <c r="AB13">
        <f t="shared" si="19"/>
        <v>369.07404973504117</v>
      </c>
      <c r="AC13">
        <f t="shared" si="2"/>
        <v>381.70981461660529</v>
      </c>
      <c r="AE13">
        <f t="shared" si="3"/>
        <v>0</v>
      </c>
      <c r="AF13">
        <f t="shared" si="4"/>
        <v>0</v>
      </c>
      <c r="AG13">
        <f t="shared" si="4"/>
        <v>-22.212158120201568</v>
      </c>
      <c r="AH13">
        <f t="shared" si="5"/>
        <v>-166.21049290814116</v>
      </c>
      <c r="AI13">
        <f t="shared" si="6"/>
        <v>-188.42265102834273</v>
      </c>
      <c r="AJ13">
        <f t="shared" si="7"/>
        <v>-12.635764881564114</v>
      </c>
      <c r="AK13">
        <f t="shared" si="22"/>
        <v>25.835183481452884</v>
      </c>
      <c r="AL13">
        <f t="shared" si="8"/>
        <v>-175.22323242845397</v>
      </c>
      <c r="AN13">
        <f t="shared" si="9"/>
        <v>0</v>
      </c>
      <c r="AO13">
        <f t="shared" si="9"/>
        <v>0</v>
      </c>
      <c r="AP13">
        <f t="shared" si="9"/>
        <v>-7.1517204416256099</v>
      </c>
      <c r="AQ13">
        <f t="shared" si="9"/>
        <v>-53.515330356969145</v>
      </c>
      <c r="AR13">
        <f t="shared" si="9"/>
        <v>-60.667050798594751</v>
      </c>
      <c r="AS13">
        <f t="shared" si="9"/>
        <v>-4.0683781157162509</v>
      </c>
      <c r="AT13">
        <f t="shared" si="9"/>
        <v>8.3182376434378718</v>
      </c>
      <c r="AU13">
        <f t="shared" si="9"/>
        <v>-56.417191270873133</v>
      </c>
      <c r="AW13">
        <v>10</v>
      </c>
      <c r="AX13">
        <f>IF(Z13&gt;0, (R13*SUMPRODUCT(K13:$K$98, X13:$X$98)-K13*$AZ$3)/Z13, 0)</f>
        <v>429.61810886517026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1.8814719999999999E-3</v>
      </c>
      <c r="Q14" s="4">
        <f t="shared" si="21"/>
        <v>25</v>
      </c>
      <c r="R14">
        <f t="shared" si="0"/>
        <v>100000</v>
      </c>
      <c r="S14">
        <f t="shared" si="1"/>
        <v>447.4155909947379</v>
      </c>
      <c r="U14">
        <f t="shared" si="13"/>
        <v>1.8814719999999999E-3</v>
      </c>
      <c r="V14">
        <f t="shared" si="14"/>
        <v>0.01</v>
      </c>
      <c r="W14">
        <f t="shared" si="15"/>
        <v>0.88848632480806267</v>
      </c>
      <c r="X14">
        <f t="shared" si="16"/>
        <v>1.6716621425092752E-3</v>
      </c>
      <c r="Y14">
        <f t="shared" si="17"/>
        <v>8.884863248080627E-3</v>
      </c>
      <c r="Z14">
        <f t="shared" si="18"/>
        <v>0.87792979941747284</v>
      </c>
      <c r="AB14">
        <f t="shared" si="19"/>
        <v>381.70981461660529</v>
      </c>
      <c r="AC14">
        <f t="shared" si="2"/>
        <v>392.79948005826031</v>
      </c>
      <c r="AE14">
        <f t="shared" si="3"/>
        <v>0</v>
      </c>
      <c r="AF14">
        <f t="shared" si="4"/>
        <v>0</v>
      </c>
      <c r="AG14">
        <f t="shared" si="4"/>
        <v>-21.948244985436823</v>
      </c>
      <c r="AH14">
        <f t="shared" si="5"/>
        <v>-167.16621425092751</v>
      </c>
      <c r="AI14">
        <f t="shared" si="6"/>
        <v>-189.11445923636433</v>
      </c>
      <c r="AJ14">
        <f t="shared" si="7"/>
        <v>-11.089665441655029</v>
      </c>
      <c r="AK14">
        <f t="shared" si="22"/>
        <v>26.719687023162372</v>
      </c>
      <c r="AL14">
        <f t="shared" si="8"/>
        <v>-173.48443765485698</v>
      </c>
      <c r="AN14">
        <f t="shared" si="9"/>
        <v>0</v>
      </c>
      <c r="AO14">
        <f t="shared" si="9"/>
        <v>0</v>
      </c>
      <c r="AP14">
        <f t="shared" si="9"/>
        <v>-6.309595960220185</v>
      </c>
      <c r="AQ14">
        <f t="shared" si="9"/>
        <v>-48.056292009807912</v>
      </c>
      <c r="AR14">
        <f t="shared" si="9"/>
        <v>-54.365887970028098</v>
      </c>
      <c r="AS14">
        <f t="shared" si="9"/>
        <v>-3.1880138169264822</v>
      </c>
      <c r="AT14">
        <f t="shared" si="9"/>
        <v>7.6812715281589359</v>
      </c>
      <c r="AU14">
        <f t="shared" si="9"/>
        <v>-49.872630258795638</v>
      </c>
      <c r="AW14">
        <v>11</v>
      </c>
      <c r="AX14">
        <f>IF(Z14&gt;0, (R14*SUMPRODUCT(K14:$K$98, X14:$X$98)-K14*$AZ$3)/Z14, 0)</f>
        <v>447.4155909947379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1.927022E-3</v>
      </c>
      <c r="Q15" s="4">
        <f t="shared" si="21"/>
        <v>25</v>
      </c>
      <c r="R15">
        <f t="shared" si="0"/>
        <v>100000</v>
      </c>
      <c r="S15">
        <f t="shared" si="1"/>
        <v>463.91397622697133</v>
      </c>
      <c r="U15">
        <f t="shared" si="13"/>
        <v>1.927022E-3</v>
      </c>
      <c r="V15">
        <f t="shared" si="14"/>
        <v>0.01</v>
      </c>
      <c r="W15">
        <f t="shared" si="15"/>
        <v>0.87792979941747284</v>
      </c>
      <c r="X15">
        <f t="shared" si="16"/>
        <v>1.6917900379330574E-3</v>
      </c>
      <c r="Y15">
        <f t="shared" si="17"/>
        <v>8.7792979941747288E-3</v>
      </c>
      <c r="Z15">
        <f t="shared" si="18"/>
        <v>0.86745871138536501</v>
      </c>
      <c r="AB15">
        <f t="shared" si="19"/>
        <v>392.79948005826031</v>
      </c>
      <c r="AC15">
        <f t="shared" si="2"/>
        <v>402.42622001150943</v>
      </c>
      <c r="AE15">
        <f t="shared" si="3"/>
        <v>0</v>
      </c>
      <c r="AF15">
        <f t="shared" si="4"/>
        <v>0</v>
      </c>
      <c r="AG15">
        <f t="shared" si="4"/>
        <v>-21.686467784634125</v>
      </c>
      <c r="AH15">
        <f t="shared" si="5"/>
        <v>-169.17900379330575</v>
      </c>
      <c r="AI15">
        <f t="shared" si="6"/>
        <v>-190.86547157793987</v>
      </c>
      <c r="AJ15">
        <f t="shared" si="7"/>
        <v>-9.626739953249114</v>
      </c>
      <c r="AK15">
        <f t="shared" si="22"/>
        <v>27.495963604078224</v>
      </c>
      <c r="AL15">
        <f t="shared" si="8"/>
        <v>-172.99624792711077</v>
      </c>
      <c r="AN15">
        <f t="shared" si="9"/>
        <v>0</v>
      </c>
      <c r="AO15">
        <f t="shared" si="9"/>
        <v>0</v>
      </c>
      <c r="AP15">
        <f t="shared" si="9"/>
        <v>-5.5663761342781495</v>
      </c>
      <c r="AQ15">
        <f t="shared" si="9"/>
        <v>-43.424036523055079</v>
      </c>
      <c r="AR15">
        <f t="shared" si="9"/>
        <v>-48.990412657333223</v>
      </c>
      <c r="AS15">
        <f t="shared" si="9"/>
        <v>-2.4709443722613065</v>
      </c>
      <c r="AT15">
        <f t="shared" si="9"/>
        <v>7.0575290136998126</v>
      </c>
      <c r="AU15">
        <f t="shared" si="9"/>
        <v>-44.403828015894725</v>
      </c>
      <c r="AW15">
        <v>12</v>
      </c>
      <c r="AX15">
        <f>IF(Z15&gt;0, (R15*SUMPRODUCT(K15:$K$98, X15:$X$98)-K15*$AZ$3)/Z15, 0)</f>
        <v>463.91397622697133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1.979789E-3</v>
      </c>
      <c r="Q16" s="4">
        <f t="shared" si="21"/>
        <v>25</v>
      </c>
      <c r="R16">
        <f t="shared" si="0"/>
        <v>100000</v>
      </c>
      <c r="S16">
        <f t="shared" si="1"/>
        <v>478.96490657204509</v>
      </c>
      <c r="U16">
        <f t="shared" si="13"/>
        <v>1.979789E-3</v>
      </c>
      <c r="V16">
        <f t="shared" si="14"/>
        <v>0.01</v>
      </c>
      <c r="W16">
        <f t="shared" si="15"/>
        <v>0.86745871138536501</v>
      </c>
      <c r="X16">
        <f t="shared" si="16"/>
        <v>1.7173852147549205E-3</v>
      </c>
      <c r="Y16">
        <f t="shared" si="17"/>
        <v>8.6745871138536497E-3</v>
      </c>
      <c r="Z16">
        <f t="shared" si="18"/>
        <v>0.85706673905675645</v>
      </c>
      <c r="AB16">
        <f t="shared" si="19"/>
        <v>402.42622001150943</v>
      </c>
      <c r="AC16">
        <f t="shared" si="2"/>
        <v>410.50489059832671</v>
      </c>
      <c r="AE16">
        <f t="shared" si="3"/>
        <v>0</v>
      </c>
      <c r="AF16">
        <f t="shared" si="4"/>
        <v>0</v>
      </c>
      <c r="AG16">
        <f t="shared" si="4"/>
        <v>-21.426668476418911</v>
      </c>
      <c r="AH16">
        <f t="shared" si="5"/>
        <v>-171.73852147549206</v>
      </c>
      <c r="AI16">
        <f t="shared" si="6"/>
        <v>-193.16518995191097</v>
      </c>
      <c r="AJ16">
        <f t="shared" si="7"/>
        <v>-8.0786705868172817</v>
      </c>
      <c r="AK16">
        <f t="shared" si="22"/>
        <v>28.169835400805663</v>
      </c>
      <c r="AL16">
        <f t="shared" si="8"/>
        <v>-173.0740251379226</v>
      </c>
      <c r="AN16">
        <f t="shared" si="9"/>
        <v>0</v>
      </c>
      <c r="AO16">
        <f t="shared" si="9"/>
        <v>0</v>
      </c>
      <c r="AP16">
        <f t="shared" si="9"/>
        <v>-4.9104393952632686</v>
      </c>
      <c r="AQ16">
        <f t="shared" si="9"/>
        <v>-39.358036573237158</v>
      </c>
      <c r="AR16">
        <f t="shared" si="9"/>
        <v>-44.268475968500425</v>
      </c>
      <c r="AS16">
        <f t="shared" si="9"/>
        <v>-1.8514227890593806</v>
      </c>
      <c r="AT16">
        <f t="shared" si="9"/>
        <v>6.455799214069736</v>
      </c>
      <c r="AU16">
        <f t="shared" si="9"/>
        <v>-39.664099543490074</v>
      </c>
      <c r="AW16">
        <v>13</v>
      </c>
      <c r="AX16">
        <f>IF(Z16&gt;0, (R16*SUMPRODUCT(K16:$K$98, X16:$X$98)-K16*$AZ$3)/Z16, 0)</f>
        <v>478.96490657204509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2.0334569999999998E-3</v>
      </c>
      <c r="Q17" s="4">
        <f t="shared" si="21"/>
        <v>25</v>
      </c>
      <c r="R17">
        <f t="shared" si="0"/>
        <v>100000</v>
      </c>
      <c r="S17">
        <f t="shared" si="1"/>
        <v>492.62451297313009</v>
      </c>
      <c r="U17">
        <f t="shared" si="13"/>
        <v>2.0334569999999998E-3</v>
      </c>
      <c r="V17">
        <f t="shared" si="14"/>
        <v>0.01</v>
      </c>
      <c r="W17">
        <f t="shared" si="15"/>
        <v>0.85706673905675645</v>
      </c>
      <c r="X17">
        <f t="shared" si="16"/>
        <v>1.7428083600021346E-3</v>
      </c>
      <c r="Y17">
        <f t="shared" si="17"/>
        <v>8.570667390567565E-3</v>
      </c>
      <c r="Z17">
        <f t="shared" si="18"/>
        <v>0.84675326330618672</v>
      </c>
      <c r="AB17">
        <f t="shared" si="19"/>
        <v>410.50489059832671</v>
      </c>
      <c r="AC17">
        <f t="shared" si="2"/>
        <v>417.13141394461883</v>
      </c>
      <c r="AE17">
        <f t="shared" si="3"/>
        <v>0</v>
      </c>
      <c r="AF17">
        <f t="shared" si="4"/>
        <v>0</v>
      </c>
      <c r="AG17">
        <f t="shared" si="4"/>
        <v>-21.168831582654668</v>
      </c>
      <c r="AH17">
        <f t="shared" si="5"/>
        <v>-174.28083600021347</v>
      </c>
      <c r="AI17">
        <f t="shared" si="6"/>
        <v>-195.44966758286813</v>
      </c>
      <c r="AJ17">
        <f t="shared" si="7"/>
        <v>-6.6265233462921174</v>
      </c>
      <c r="AK17">
        <f t="shared" si="22"/>
        <v>28.735342341882873</v>
      </c>
      <c r="AL17">
        <f t="shared" si="8"/>
        <v>-173.34084858727738</v>
      </c>
      <c r="AN17">
        <f t="shared" si="9"/>
        <v>0</v>
      </c>
      <c r="AO17">
        <f t="shared" si="9"/>
        <v>0</v>
      </c>
      <c r="AP17">
        <f t="shared" si="9"/>
        <v>-4.3315623517404127</v>
      </c>
      <c r="AQ17">
        <f t="shared" si="9"/>
        <v>-35.661312004906641</v>
      </c>
      <c r="AR17">
        <f t="shared" si="9"/>
        <v>-39.99287435664705</v>
      </c>
      <c r="AS17">
        <f t="shared" si="9"/>
        <v>-1.355917965413201</v>
      </c>
      <c r="AT17">
        <f t="shared" si="9"/>
        <v>5.8798203654499037</v>
      </c>
      <c r="AU17">
        <f t="shared" si="9"/>
        <v>-35.468971956610353</v>
      </c>
      <c r="AW17">
        <v>14</v>
      </c>
      <c r="AX17">
        <f>IF(Z17&gt;0, (R17*SUMPRODUCT(K17:$K$98, X17:$X$98)-K17*$AZ$3)/Z17, 0)</f>
        <v>492.62451297313009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2.08983E-3</v>
      </c>
      <c r="Q18" s="4">
        <f t="shared" si="21"/>
        <v>25</v>
      </c>
      <c r="R18">
        <f t="shared" si="0"/>
        <v>100000</v>
      </c>
      <c r="S18">
        <f t="shared" si="1"/>
        <v>505.10410291779135</v>
      </c>
      <c r="U18">
        <f t="shared" si="13"/>
        <v>2.08983E-3</v>
      </c>
      <c r="V18">
        <f t="shared" si="14"/>
        <v>0.01</v>
      </c>
      <c r="W18">
        <f t="shared" si="15"/>
        <v>0.84675326330618672</v>
      </c>
      <c r="X18">
        <f t="shared" si="16"/>
        <v>1.7695703722551681E-3</v>
      </c>
      <c r="Y18">
        <f t="shared" si="17"/>
        <v>8.4675326330618667E-3</v>
      </c>
      <c r="Z18">
        <f t="shared" si="18"/>
        <v>0.83651616030086973</v>
      </c>
      <c r="AB18">
        <f t="shared" si="19"/>
        <v>417.13141394461883</v>
      </c>
      <c r="AC18">
        <f t="shared" si="2"/>
        <v>422.52774472500613</v>
      </c>
      <c r="AE18">
        <f t="shared" si="3"/>
        <v>0</v>
      </c>
      <c r="AF18">
        <f t="shared" si="4"/>
        <v>0</v>
      </c>
      <c r="AG18">
        <f t="shared" si="4"/>
        <v>-20.912904007521742</v>
      </c>
      <c r="AH18">
        <f t="shared" si="5"/>
        <v>-176.95703722551681</v>
      </c>
      <c r="AI18">
        <f t="shared" si="6"/>
        <v>-197.86994123303856</v>
      </c>
      <c r="AJ18">
        <f t="shared" si="7"/>
        <v>-5.3963307803873022</v>
      </c>
      <c r="AK18">
        <f t="shared" si="22"/>
        <v>29.19919897612332</v>
      </c>
      <c r="AL18">
        <f t="shared" si="8"/>
        <v>-174.06707303730255</v>
      </c>
      <c r="AN18">
        <f t="shared" si="9"/>
        <v>0</v>
      </c>
      <c r="AO18">
        <f t="shared" si="9"/>
        <v>0</v>
      </c>
      <c r="AP18">
        <f t="shared" si="9"/>
        <v>-3.820709374351313</v>
      </c>
      <c r="AQ18">
        <f t="shared" si="9"/>
        <v>-32.329389105491664</v>
      </c>
      <c r="AR18">
        <f t="shared" si="9"/>
        <v>-36.150098479842974</v>
      </c>
      <c r="AS18">
        <f t="shared" si="9"/>
        <v>-0.98588945812167905</v>
      </c>
      <c r="AT18">
        <f t="shared" si="9"/>
        <v>5.3345844848471664</v>
      </c>
      <c r="AU18">
        <f t="shared" si="9"/>
        <v>-31.801403453117487</v>
      </c>
      <c r="AW18">
        <v>15</v>
      </c>
      <c r="AX18">
        <f>IF(Z18&gt;0, (R18*SUMPRODUCT(K18:$K$98, X18:$X$98)-K18*$AZ$3)/Z18, 0)</f>
        <v>505.10410291779135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2.1556750000000001E-3</v>
      </c>
      <c r="Q19" s="4">
        <f t="shared" si="21"/>
        <v>25</v>
      </c>
      <c r="R19">
        <f t="shared" si="0"/>
        <v>100000</v>
      </c>
      <c r="S19">
        <f t="shared" si="1"/>
        <v>516.55851852234957</v>
      </c>
      <c r="U19">
        <f t="shared" si="13"/>
        <v>2.1556750000000001E-3</v>
      </c>
      <c r="V19">
        <f t="shared" si="14"/>
        <v>0.01</v>
      </c>
      <c r="W19">
        <f t="shared" si="15"/>
        <v>0.83651616030086973</v>
      </c>
      <c r="X19">
        <f t="shared" si="16"/>
        <v>1.8032569738565775E-3</v>
      </c>
      <c r="Y19">
        <f t="shared" si="17"/>
        <v>8.365161603008698E-3</v>
      </c>
      <c r="Z19">
        <f t="shared" si="18"/>
        <v>0.82634774172400449</v>
      </c>
      <c r="AB19">
        <f t="shared" si="19"/>
        <v>422.52774472500613</v>
      </c>
      <c r="AC19">
        <f t="shared" si="2"/>
        <v>426.85696524924094</v>
      </c>
      <c r="AE19">
        <f t="shared" si="3"/>
        <v>0</v>
      </c>
      <c r="AF19">
        <f t="shared" si="4"/>
        <v>0</v>
      </c>
      <c r="AG19">
        <f t="shared" si="4"/>
        <v>-20.658693543100114</v>
      </c>
      <c r="AH19">
        <f t="shared" si="5"/>
        <v>-180.32569738565775</v>
      </c>
      <c r="AI19">
        <f t="shared" si="6"/>
        <v>-200.98439092875788</v>
      </c>
      <c r="AJ19">
        <f t="shared" si="7"/>
        <v>-4.3292205242348132</v>
      </c>
      <c r="AK19">
        <f t="shared" si="22"/>
        <v>29.576942130750432</v>
      </c>
      <c r="AL19">
        <f t="shared" si="8"/>
        <v>-175.73666932224225</v>
      </c>
      <c r="AN19">
        <f t="shared" si="9"/>
        <v>0</v>
      </c>
      <c r="AO19">
        <f t="shared" si="9"/>
        <v>0</v>
      </c>
      <c r="AP19">
        <f t="shared" si="9"/>
        <v>-3.3698804222564691</v>
      </c>
      <c r="AQ19">
        <f t="shared" si="9"/>
        <v>-29.41502743055274</v>
      </c>
      <c r="AR19">
        <f t="shared" si="9"/>
        <v>-32.784907852809212</v>
      </c>
      <c r="AS19">
        <f t="shared" si="9"/>
        <v>-0.70618964639815829</v>
      </c>
      <c r="AT19">
        <f t="shared" si="9"/>
        <v>4.8246399526032899</v>
      </c>
      <c r="AU19">
        <f t="shared" si="9"/>
        <v>-28.666457546604079</v>
      </c>
      <c r="AW19">
        <v>16</v>
      </c>
      <c r="AX19">
        <f>IF(Z19&gt;0, (R19*SUMPRODUCT(K19:$K$98, X19:$X$98)-K19*$AZ$3)/Z19, 0)</f>
        <v>516.55851852234957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2.2206180000000002E-3</v>
      </c>
      <c r="Q20" s="4">
        <f t="shared" si="21"/>
        <v>25</v>
      </c>
      <c r="R20">
        <f t="shared" si="0"/>
        <v>100000</v>
      </c>
      <c r="S20">
        <f t="shared" si="1"/>
        <v>527.01161212809018</v>
      </c>
      <c r="U20">
        <f t="shared" si="13"/>
        <v>2.2206180000000002E-3</v>
      </c>
      <c r="V20">
        <f t="shared" si="14"/>
        <v>0.01</v>
      </c>
      <c r="W20">
        <f t="shared" si="15"/>
        <v>0.82634774172400449</v>
      </c>
      <c r="X20">
        <f t="shared" si="16"/>
        <v>1.8350026695316756E-3</v>
      </c>
      <c r="Y20">
        <f t="shared" si="17"/>
        <v>8.2634774172400446E-3</v>
      </c>
      <c r="Z20">
        <f t="shared" si="18"/>
        <v>0.81624926163723277</v>
      </c>
      <c r="AB20">
        <f t="shared" si="19"/>
        <v>426.85696524924094</v>
      </c>
      <c r="AC20">
        <f t="shared" si="2"/>
        <v>430.17283927380129</v>
      </c>
      <c r="AE20">
        <f t="shared" si="3"/>
        <v>0</v>
      </c>
      <c r="AF20">
        <f t="shared" si="4"/>
        <v>0</v>
      </c>
      <c r="AG20">
        <f t="shared" si="4"/>
        <v>-20.406231540930818</v>
      </c>
      <c r="AH20">
        <f t="shared" si="5"/>
        <v>-183.50026695316757</v>
      </c>
      <c r="AI20">
        <f t="shared" si="6"/>
        <v>-203.9064984940984</v>
      </c>
      <c r="AJ20">
        <f t="shared" si="7"/>
        <v>-3.315874024560344</v>
      </c>
      <c r="AK20">
        <f t="shared" si="22"/>
        <v>29.879987567446868</v>
      </c>
      <c r="AL20">
        <f t="shared" si="8"/>
        <v>-177.34238495121187</v>
      </c>
      <c r="AN20">
        <f t="shared" si="9"/>
        <v>0</v>
      </c>
      <c r="AO20">
        <f t="shared" si="9"/>
        <v>0</v>
      </c>
      <c r="AP20">
        <f t="shared" si="9"/>
        <v>-2.9720521436699943</v>
      </c>
      <c r="AQ20">
        <f t="shared" si="9"/>
        <v>-26.725775441108272</v>
      </c>
      <c r="AR20">
        <f t="shared" si="9"/>
        <v>-29.697827584778267</v>
      </c>
      <c r="AS20">
        <f t="shared" si="9"/>
        <v>-0.48293828691824658</v>
      </c>
      <c r="AT20">
        <f t="shared" si="9"/>
        <v>4.3518510962956789</v>
      </c>
      <c r="AU20">
        <f t="shared" si="9"/>
        <v>-25.828914775400833</v>
      </c>
      <c r="AW20">
        <v>17</v>
      </c>
      <c r="AX20">
        <f>IF(Z20&gt;0, (R20*SUMPRODUCT(K20:$K$98, X20:$X$98)-K20*$AZ$3)/Z20, 0)</f>
        <v>527.01161212809018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2.2950319999999998E-3</v>
      </c>
      <c r="Q21" s="4">
        <f t="shared" si="21"/>
        <v>25</v>
      </c>
      <c r="R21">
        <f t="shared" si="0"/>
        <v>100000</v>
      </c>
      <c r="S21">
        <f t="shared" si="1"/>
        <v>536.67063298848257</v>
      </c>
      <c r="U21">
        <f t="shared" si="13"/>
        <v>2.2950319999999998E-3</v>
      </c>
      <c r="V21">
        <f t="shared" si="14"/>
        <v>0.01</v>
      </c>
      <c r="W21">
        <f t="shared" si="15"/>
        <v>0.81624926163723277</v>
      </c>
      <c r="X21">
        <f t="shared" si="16"/>
        <v>1.8733181754338215E-3</v>
      </c>
      <c r="Y21">
        <f t="shared" si="17"/>
        <v>8.1624926163723285E-3</v>
      </c>
      <c r="Z21">
        <f t="shared" si="18"/>
        <v>0.80621345084542662</v>
      </c>
      <c r="AB21">
        <f t="shared" si="19"/>
        <v>430.17283927380129</v>
      </c>
      <c r="AC21">
        <f t="shared" si="2"/>
        <v>432.67108298904395</v>
      </c>
      <c r="AE21">
        <f t="shared" si="3"/>
        <v>0</v>
      </c>
      <c r="AF21">
        <f t="shared" si="4"/>
        <v>0</v>
      </c>
      <c r="AG21">
        <f t="shared" si="4"/>
        <v>-20.155336271135667</v>
      </c>
      <c r="AH21">
        <f t="shared" si="5"/>
        <v>-187.33181754338216</v>
      </c>
      <c r="AI21">
        <f t="shared" si="6"/>
        <v>-207.48715381451782</v>
      </c>
      <c r="AJ21">
        <f t="shared" si="7"/>
        <v>-2.4982437152426655</v>
      </c>
      <c r="AK21">
        <f t="shared" si="22"/>
        <v>30.112098749166094</v>
      </c>
      <c r="AL21">
        <f t="shared" si="8"/>
        <v>-179.87329878059438</v>
      </c>
      <c r="AN21">
        <f t="shared" si="9"/>
        <v>0</v>
      </c>
      <c r="AO21">
        <f t="shared" si="9"/>
        <v>0</v>
      </c>
      <c r="AP21">
        <f t="shared" si="9"/>
        <v>-2.6209916673731275</v>
      </c>
      <c r="AQ21">
        <f t="shared" si="9"/>
        <v>-24.360552769254404</v>
      </c>
      <c r="AR21">
        <f t="shared" si="9"/>
        <v>-26.981544436627534</v>
      </c>
      <c r="AS21">
        <f t="shared" si="9"/>
        <v>-0.32487058874306574</v>
      </c>
      <c r="AT21">
        <f t="shared" si="9"/>
        <v>3.9157649789106745</v>
      </c>
      <c r="AU21">
        <f t="shared" si="9"/>
        <v>-23.390650046459921</v>
      </c>
      <c r="AW21">
        <v>18</v>
      </c>
      <c r="AX21">
        <f>IF(Z21&gt;0, (R21*SUMPRODUCT(K21:$K$98, X21:$X$98)-K21*$AZ$3)/Z21, 0)</f>
        <v>536.67063298848257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2.375308E-3</v>
      </c>
      <c r="Q22" s="4">
        <f t="shared" si="21"/>
        <v>25</v>
      </c>
      <c r="R22">
        <f t="shared" si="0"/>
        <v>100000</v>
      </c>
      <c r="S22">
        <f t="shared" si="1"/>
        <v>545.57095478187159</v>
      </c>
      <c r="U22">
        <f t="shared" si="13"/>
        <v>2.375308E-3</v>
      </c>
      <c r="V22">
        <f t="shared" si="14"/>
        <v>0.01</v>
      </c>
      <c r="W22">
        <f t="shared" si="15"/>
        <v>0.80621345084542662</v>
      </c>
      <c r="X22">
        <f t="shared" si="16"/>
        <v>1.9150052595007486E-3</v>
      </c>
      <c r="Y22">
        <f t="shared" si="17"/>
        <v>8.0621345084542669E-3</v>
      </c>
      <c r="Z22">
        <f t="shared" si="18"/>
        <v>0.79623631107747161</v>
      </c>
      <c r="AB22">
        <f t="shared" si="19"/>
        <v>432.67108298904395</v>
      </c>
      <c r="AC22">
        <f t="shared" si="2"/>
        <v>434.40340446653153</v>
      </c>
      <c r="AE22">
        <f t="shared" si="3"/>
        <v>0</v>
      </c>
      <c r="AF22">
        <f t="shared" si="4"/>
        <v>0</v>
      </c>
      <c r="AG22">
        <f t="shared" si="4"/>
        <v>-19.90590777693679</v>
      </c>
      <c r="AH22">
        <f t="shared" si="5"/>
        <v>-191.50052595007486</v>
      </c>
      <c r="AI22">
        <f t="shared" si="6"/>
        <v>-211.40643372701166</v>
      </c>
      <c r="AJ22">
        <f t="shared" si="7"/>
        <v>-1.7323214774875737</v>
      </c>
      <c r="AK22">
        <f t="shared" si="22"/>
        <v>30.286975809233081</v>
      </c>
      <c r="AL22">
        <f t="shared" si="8"/>
        <v>-182.85177939526616</v>
      </c>
      <c r="AN22">
        <f t="shared" si="9"/>
        <v>0</v>
      </c>
      <c r="AO22">
        <f t="shared" si="9"/>
        <v>0</v>
      </c>
      <c r="AP22">
        <f t="shared" si="9"/>
        <v>-2.3112107930570991</v>
      </c>
      <c r="AQ22">
        <f t="shared" si="9"/>
        <v>-22.234508840874028</v>
      </c>
      <c r="AR22">
        <f t="shared" si="9"/>
        <v>-24.545719633931128</v>
      </c>
      <c r="AS22">
        <f t="shared" si="9"/>
        <v>-0.20113426328904743</v>
      </c>
      <c r="AT22">
        <f t="shared" si="9"/>
        <v>3.5165231429666868</v>
      </c>
      <c r="AU22">
        <f t="shared" si="9"/>
        <v>-21.23033075425349</v>
      </c>
      <c r="AW22">
        <v>19</v>
      </c>
      <c r="AX22">
        <f>IF(Z22&gt;0, (R22*SUMPRODUCT(K22:$K$98, X22:$X$98)-K22*$AZ$3)/Z22, 0)</f>
        <v>545.57095478187159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2.4628010000000001E-3</v>
      </c>
      <c r="Q23" s="4">
        <f t="shared" si="21"/>
        <v>25</v>
      </c>
      <c r="R23">
        <f t="shared" si="0"/>
        <v>100000</v>
      </c>
      <c r="S23">
        <f t="shared" si="1"/>
        <v>553.80760314723238</v>
      </c>
      <c r="U23">
        <f t="shared" si="13"/>
        <v>2.4628010000000001E-3</v>
      </c>
      <c r="V23">
        <f t="shared" si="14"/>
        <v>0.01</v>
      </c>
      <c r="W23">
        <f t="shared" si="15"/>
        <v>0.79623631107747161</v>
      </c>
      <c r="X23">
        <f t="shared" si="16"/>
        <v>1.9609715831579084E-3</v>
      </c>
      <c r="Y23">
        <f t="shared" si="17"/>
        <v>7.9623631107747159E-3</v>
      </c>
      <c r="Z23">
        <f t="shared" si="18"/>
        <v>0.78631297638353903</v>
      </c>
      <c r="AB23">
        <f t="shared" si="19"/>
        <v>434.40340446653153</v>
      </c>
      <c r="AC23">
        <f t="shared" si="2"/>
        <v>435.46610477453407</v>
      </c>
      <c r="AE23">
        <f t="shared" si="3"/>
        <v>0</v>
      </c>
      <c r="AF23">
        <f t="shared" si="4"/>
        <v>0</v>
      </c>
      <c r="AG23">
        <f t="shared" si="4"/>
        <v>-19.657824409588475</v>
      </c>
      <c r="AH23">
        <f t="shared" si="5"/>
        <v>-196.09715831579084</v>
      </c>
      <c r="AI23">
        <f t="shared" si="6"/>
        <v>-215.75498272537931</v>
      </c>
      <c r="AJ23">
        <f t="shared" si="7"/>
        <v>-1.0627003080025474</v>
      </c>
      <c r="AK23">
        <f t="shared" si="22"/>
        <v>30.408238312657211</v>
      </c>
      <c r="AL23">
        <f t="shared" si="8"/>
        <v>-186.40944472072465</v>
      </c>
      <c r="AN23">
        <f t="shared" si="9"/>
        <v>0</v>
      </c>
      <c r="AO23">
        <f t="shared" si="9"/>
        <v>0</v>
      </c>
      <c r="AP23">
        <f t="shared" si="9"/>
        <v>-2.0378630650662291</v>
      </c>
      <c r="AQ23">
        <f t="shared" si="9"/>
        <v>-20.328758044113634</v>
      </c>
      <c r="AR23">
        <f t="shared" si="9"/>
        <v>-22.366621109179864</v>
      </c>
      <c r="AS23">
        <f t="shared" si="9"/>
        <v>-0.11016670318087521</v>
      </c>
      <c r="AT23">
        <f t="shared" si="9"/>
        <v>3.1523236976758215</v>
      </c>
      <c r="AU23">
        <f t="shared" si="9"/>
        <v>-19.324464114684918</v>
      </c>
      <c r="AW23">
        <v>20</v>
      </c>
      <c r="AX23">
        <f>IF(Z23&gt;0, (R23*SUMPRODUCT(K23:$K$98, X23:$X$98)-K23*$AZ$3)/Z23, 0)</f>
        <v>553.80760314723238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2.5557050000000001E-3</v>
      </c>
      <c r="Q24" s="4">
        <f t="shared" si="21"/>
        <v>25</v>
      </c>
      <c r="R24">
        <f t="shared" si="0"/>
        <v>100000</v>
      </c>
      <c r="S24">
        <f t="shared" si="1"/>
        <v>561.45778022865431</v>
      </c>
      <c r="U24">
        <f t="shared" si="13"/>
        <v>2.5557050000000001E-3</v>
      </c>
      <c r="V24">
        <f t="shared" si="14"/>
        <v>0.01</v>
      </c>
      <c r="W24">
        <f t="shared" si="15"/>
        <v>0.78631297638353903</v>
      </c>
      <c r="X24">
        <f t="shared" si="16"/>
        <v>2.0095840053082929E-3</v>
      </c>
      <c r="Y24">
        <f t="shared" si="17"/>
        <v>7.8631297638353907E-3</v>
      </c>
      <c r="Z24">
        <f t="shared" si="18"/>
        <v>0.77644026261439536</v>
      </c>
      <c r="AB24">
        <f t="shared" si="19"/>
        <v>435.46610477453407</v>
      </c>
      <c r="AC24">
        <f t="shared" si="2"/>
        <v>435.93842632763182</v>
      </c>
      <c r="AE24">
        <f t="shared" si="3"/>
        <v>0</v>
      </c>
      <c r="AF24">
        <f t="shared" si="4"/>
        <v>0</v>
      </c>
      <c r="AG24">
        <f t="shared" si="4"/>
        <v>-19.411006565359884</v>
      </c>
      <c r="AH24">
        <f t="shared" si="5"/>
        <v>-200.95840053082929</v>
      </c>
      <c r="AI24">
        <f t="shared" si="6"/>
        <v>-220.36940709618918</v>
      </c>
      <c r="AJ24">
        <f t="shared" si="7"/>
        <v>-0.47232155309774271</v>
      </c>
      <c r="AK24">
        <f t="shared" si="22"/>
        <v>30.482627334217387</v>
      </c>
      <c r="AL24">
        <f t="shared" si="8"/>
        <v>-190.35910131506952</v>
      </c>
      <c r="AN24">
        <f t="shared" si="9"/>
        <v>0</v>
      </c>
      <c r="AO24">
        <f t="shared" si="9"/>
        <v>0</v>
      </c>
      <c r="AP24">
        <f t="shared" si="9"/>
        <v>-1.7966752299918407</v>
      </c>
      <c r="AQ24">
        <f t="shared" si="9"/>
        <v>-18.600631516803887</v>
      </c>
      <c r="AR24">
        <f t="shared" si="9"/>
        <v>-20.397306746795724</v>
      </c>
      <c r="AS24">
        <f t="shared" si="9"/>
        <v>-4.3717899542437093E-2</v>
      </c>
      <c r="AT24">
        <f t="shared" si="9"/>
        <v>2.8214601490165019</v>
      </c>
      <c r="AU24">
        <f t="shared" si="9"/>
        <v>-17.619564497321662</v>
      </c>
      <c r="AW24">
        <v>21</v>
      </c>
      <c r="AX24">
        <f>IF(Z24&gt;0, (R24*SUMPRODUCT(K24:$K$98, X24:$X$98)-K24*$AZ$3)/Z24, 0)</f>
        <v>561.45778022865431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2.6648449999999999E-3</v>
      </c>
      <c r="Q25" s="4">
        <f t="shared" si="21"/>
        <v>25</v>
      </c>
      <c r="R25">
        <f t="shared" si="0"/>
        <v>100000</v>
      </c>
      <c r="S25">
        <f t="shared" si="1"/>
        <v>568.62293166727591</v>
      </c>
      <c r="U25">
        <f t="shared" si="13"/>
        <v>2.6648449999999999E-3</v>
      </c>
      <c r="V25">
        <f t="shared" si="14"/>
        <v>0.01</v>
      </c>
      <c r="W25">
        <f t="shared" si="15"/>
        <v>0.77644026261439536</v>
      </c>
      <c r="X25">
        <f t="shared" si="16"/>
        <v>2.0690929516266584E-3</v>
      </c>
      <c r="Y25">
        <f t="shared" si="17"/>
        <v>7.7644026261439536E-3</v>
      </c>
      <c r="Z25">
        <f t="shared" si="18"/>
        <v>0.76660676703662478</v>
      </c>
      <c r="AB25">
        <f t="shared" si="19"/>
        <v>435.93842632763182</v>
      </c>
      <c r="AC25">
        <f t="shared" si="2"/>
        <v>435.91018730833798</v>
      </c>
      <c r="AE25">
        <f t="shared" si="3"/>
        <v>0</v>
      </c>
      <c r="AF25">
        <f t="shared" si="4"/>
        <v>0</v>
      </c>
      <c r="AG25">
        <f t="shared" si="4"/>
        <v>-19.165169175915619</v>
      </c>
      <c r="AH25">
        <f t="shared" si="5"/>
        <v>-206.90929516266584</v>
      </c>
      <c r="AI25">
        <f t="shared" si="6"/>
        <v>-226.07446433858146</v>
      </c>
      <c r="AJ25">
        <f t="shared" si="7"/>
        <v>2.8239019293835099E-2</v>
      </c>
      <c r="AK25">
        <f t="shared" si="22"/>
        <v>30.515689842934229</v>
      </c>
      <c r="AL25">
        <f t="shared" si="8"/>
        <v>-195.53053547635341</v>
      </c>
      <c r="AN25">
        <f t="shared" si="9"/>
        <v>0</v>
      </c>
      <c r="AO25">
        <f t="shared" si="9"/>
        <v>0</v>
      </c>
      <c r="AP25">
        <f t="shared" si="9"/>
        <v>-1.5838576934720132</v>
      </c>
      <c r="AQ25">
        <f t="shared" si="9"/>
        <v>-17.099503583098596</v>
      </c>
      <c r="AR25">
        <f t="shared" si="9"/>
        <v>-18.683361276570608</v>
      </c>
      <c r="AS25">
        <f t="shared" si="9"/>
        <v>2.3337434464628733E-3</v>
      </c>
      <c r="AT25">
        <f t="shared" si="9"/>
        <v>2.5218932160575647</v>
      </c>
      <c r="AU25">
        <f t="shared" si="9"/>
        <v>-16.159134317066581</v>
      </c>
      <c r="AW25">
        <v>22</v>
      </c>
      <c r="AX25">
        <f>IF(Z25&gt;0, (R25*SUMPRODUCT(K25:$K$98, X25:$X$98)-K25*$AZ$3)/Z25, 0)</f>
        <v>568.62293166727591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2.7902209999999998E-3</v>
      </c>
      <c r="Q26" s="4">
        <f t="shared" si="21"/>
        <v>25</v>
      </c>
      <c r="R26">
        <f t="shared" si="0"/>
        <v>100000</v>
      </c>
      <c r="S26">
        <f t="shared" si="1"/>
        <v>575.30681909734437</v>
      </c>
      <c r="U26">
        <f t="shared" si="13"/>
        <v>2.7902209999999998E-3</v>
      </c>
      <c r="V26">
        <f t="shared" si="14"/>
        <v>0.01</v>
      </c>
      <c r="W26">
        <f t="shared" si="15"/>
        <v>0.76660676703662478</v>
      </c>
      <c r="X26">
        <f t="shared" si="16"/>
        <v>2.139002300127698E-3</v>
      </c>
      <c r="Y26">
        <f t="shared" si="17"/>
        <v>7.6660676703662481E-3</v>
      </c>
      <c r="Z26">
        <f t="shared" si="18"/>
        <v>0.75680169706613087</v>
      </c>
      <c r="AB26">
        <f t="shared" si="19"/>
        <v>435.91018730833798</v>
      </c>
      <c r="AC26">
        <f t="shared" si="2"/>
        <v>435.39317702658775</v>
      </c>
      <c r="AE26">
        <f t="shared" si="3"/>
        <v>0</v>
      </c>
      <c r="AF26">
        <f t="shared" si="4"/>
        <v>0</v>
      </c>
      <c r="AG26">
        <f t="shared" si="4"/>
        <v>-18.920042426653271</v>
      </c>
      <c r="AH26">
        <f t="shared" si="5"/>
        <v>-213.90023001276978</v>
      </c>
      <c r="AI26">
        <f t="shared" si="6"/>
        <v>-232.82027243942306</v>
      </c>
      <c r="AJ26">
        <f t="shared" si="7"/>
        <v>0.51701028175023112</v>
      </c>
      <c r="AK26">
        <f t="shared" si="22"/>
        <v>30.513713111583662</v>
      </c>
      <c r="AL26">
        <f t="shared" si="8"/>
        <v>-201.78954904608918</v>
      </c>
      <c r="AN26">
        <f t="shared" si="9"/>
        <v>0</v>
      </c>
      <c r="AO26">
        <f t="shared" si="9"/>
        <v>0</v>
      </c>
      <c r="AP26">
        <f t="shared" si="9"/>
        <v>-1.3960712531606749</v>
      </c>
      <c r="AQ26">
        <f t="shared" si="9"/>
        <v>-15.783260704775618</v>
      </c>
      <c r="AR26">
        <f t="shared" si="9"/>
        <v>-17.179331957936295</v>
      </c>
      <c r="AS26">
        <f t="shared" si="9"/>
        <v>3.8149131786469968E-2</v>
      </c>
      <c r="AT26">
        <f t="shared" si="9"/>
        <v>2.2515445125145646</v>
      </c>
      <c r="AU26">
        <f t="shared" si="9"/>
        <v>-14.88963831363526</v>
      </c>
      <c r="AW26">
        <v>23</v>
      </c>
      <c r="AX26">
        <f>IF(Z26&gt;0, (R26*SUMPRODUCT(K26:$K$98, X26:$X$98)-K26*$AZ$3)/Z26, 0)</f>
        <v>575.30681909734437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3.5816260000000001E-3</v>
      </c>
      <c r="Q27" s="4">
        <f t="shared" si="21"/>
        <v>25</v>
      </c>
      <c r="R27">
        <f t="shared" si="0"/>
        <v>100000</v>
      </c>
      <c r="S27">
        <f t="shared" si="1"/>
        <v>581.91864957199209</v>
      </c>
      <c r="U27">
        <f t="shared" si="13"/>
        <v>3.5816260000000001E-3</v>
      </c>
      <c r="V27">
        <f t="shared" si="14"/>
        <v>0.01</v>
      </c>
      <c r="W27">
        <f t="shared" si="15"/>
        <v>0.75680169706613087</v>
      </c>
      <c r="X27">
        <f t="shared" si="16"/>
        <v>2.710580635056178E-3</v>
      </c>
      <c r="Y27">
        <f t="shared" si="17"/>
        <v>7.5680169706613086E-3</v>
      </c>
      <c r="Z27">
        <f t="shared" si="18"/>
        <v>0.7465230994604134</v>
      </c>
      <c r="AB27">
        <f t="shared" si="19"/>
        <v>435.39317702658775</v>
      </c>
      <c r="AC27">
        <f t="shared" si="2"/>
        <v>434.41571391230173</v>
      </c>
      <c r="AE27">
        <f t="shared" si="3"/>
        <v>0</v>
      </c>
      <c r="AF27">
        <f t="shared" si="4"/>
        <v>0</v>
      </c>
      <c r="AG27">
        <f t="shared" si="4"/>
        <v>-18.663077486510335</v>
      </c>
      <c r="AH27">
        <f t="shared" si="5"/>
        <v>-271.05806350561778</v>
      </c>
      <c r="AI27">
        <f t="shared" si="6"/>
        <v>-289.72114099212814</v>
      </c>
      <c r="AJ27">
        <f t="shared" si="7"/>
        <v>0.97746311428602439</v>
      </c>
      <c r="AK27">
        <f t="shared" si="22"/>
        <v>30.477522391861147</v>
      </c>
      <c r="AL27">
        <f t="shared" si="8"/>
        <v>-258.26615548598096</v>
      </c>
      <c r="AN27">
        <f t="shared" si="9"/>
        <v>0</v>
      </c>
      <c r="AO27">
        <f t="shared" si="9"/>
        <v>0</v>
      </c>
      <c r="AP27">
        <f t="shared" si="9"/>
        <v>-1.2295627995811564</v>
      </c>
      <c r="AQ27">
        <f t="shared" si="9"/>
        <v>-17.857875350617338</v>
      </c>
      <c r="AR27">
        <f t="shared" si="9"/>
        <v>-19.087438150198494</v>
      </c>
      <c r="AS27">
        <f t="shared" si="9"/>
        <v>6.4397325904987451E-2</v>
      </c>
      <c r="AT27">
        <f t="shared" si="9"/>
        <v>2.0079232797227782</v>
      </c>
      <c r="AU27">
        <f t="shared" si="9"/>
        <v>-17.015117544570728</v>
      </c>
      <c r="AW27">
        <v>24</v>
      </c>
      <c r="AX27">
        <f>IF(Z27&gt;0, (R27*SUMPRODUCT(K27:$K$98, X27:$X$98)-K27*$AZ$3)/Z27, 0)</f>
        <v>581.91864957199209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4.4506370000000003E-3</v>
      </c>
      <c r="Q28" s="4">
        <f t="shared" si="21"/>
        <v>25</v>
      </c>
      <c r="R28">
        <f t="shared" si="0"/>
        <v>100000</v>
      </c>
      <c r="S28">
        <f t="shared" si="1"/>
        <v>584.1465845745231</v>
      </c>
      <c r="U28">
        <f t="shared" si="13"/>
        <v>4.4506370000000003E-3</v>
      </c>
      <c r="V28">
        <f t="shared" si="14"/>
        <v>0.01</v>
      </c>
      <c r="W28">
        <f t="shared" si="15"/>
        <v>0.7465230994604134</v>
      </c>
      <c r="X28">
        <f t="shared" si="16"/>
        <v>3.3225033278131959E-3</v>
      </c>
      <c r="Y28">
        <f t="shared" si="17"/>
        <v>7.4652309946041341E-3</v>
      </c>
      <c r="Z28">
        <f t="shared" si="18"/>
        <v>0.73573536513799609</v>
      </c>
      <c r="AB28">
        <f t="shared" si="19"/>
        <v>434.41571391230173</v>
      </c>
      <c r="AC28">
        <f t="shared" si="2"/>
        <v>429.77730069605008</v>
      </c>
      <c r="AE28">
        <f t="shared" si="3"/>
        <v>0</v>
      </c>
      <c r="AF28">
        <f t="shared" si="4"/>
        <v>0</v>
      </c>
      <c r="AG28">
        <f t="shared" si="4"/>
        <v>-18.393384128449902</v>
      </c>
      <c r="AH28">
        <f t="shared" si="5"/>
        <v>-332.25033278131957</v>
      </c>
      <c r="AI28">
        <f t="shared" si="6"/>
        <v>-350.64371690976947</v>
      </c>
      <c r="AJ28">
        <f t="shared" si="7"/>
        <v>4.6384132162516494</v>
      </c>
      <c r="AK28">
        <f t="shared" si="22"/>
        <v>30.409099973861125</v>
      </c>
      <c r="AL28">
        <f t="shared" si="8"/>
        <v>-315.59620371965667</v>
      </c>
      <c r="AN28">
        <f t="shared" si="9"/>
        <v>0</v>
      </c>
      <c r="AO28">
        <f t="shared" si="9"/>
        <v>0</v>
      </c>
      <c r="AP28">
        <f t="shared" si="9"/>
        <v>-1.0819596731211654</v>
      </c>
      <c r="AQ28">
        <f t="shared" si="9"/>
        <v>-19.544063177283853</v>
      </c>
      <c r="AR28">
        <f t="shared" si="9"/>
        <v>-20.626022850405018</v>
      </c>
      <c r="AS28">
        <f t="shared" si="9"/>
        <v>0.27284680253559557</v>
      </c>
      <c r="AT28">
        <f t="shared" si="9"/>
        <v>1.7887638097405614</v>
      </c>
      <c r="AU28">
        <f t="shared" si="9"/>
        <v>-18.56441223812886</v>
      </c>
      <c r="AW28">
        <v>25</v>
      </c>
      <c r="AX28">
        <f>IF(Z28&gt;0, (R28*SUMPRODUCT(K28:$K$98, X28:$X$98)-K28*$AZ$3)/Z28, 0)</f>
        <v>584.1465845745231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5.383718E-3</v>
      </c>
      <c r="Q29" s="4">
        <f t="shared" si="21"/>
        <v>25</v>
      </c>
      <c r="R29">
        <f t="shared" si="0"/>
        <v>100000</v>
      </c>
      <c r="S29">
        <f t="shared" si="1"/>
        <v>582.58753894421227</v>
      </c>
      <c r="U29">
        <f t="shared" si="13"/>
        <v>5.383718E-3</v>
      </c>
      <c r="V29">
        <f t="shared" si="14"/>
        <v>0.01</v>
      </c>
      <c r="W29">
        <f t="shared" si="15"/>
        <v>0.73573536513799609</v>
      </c>
      <c r="X29">
        <f t="shared" si="16"/>
        <v>3.9609917285300025E-3</v>
      </c>
      <c r="Y29">
        <f t="shared" si="17"/>
        <v>7.3573536513799609E-3</v>
      </c>
      <c r="Z29">
        <f t="shared" si="18"/>
        <v>0.72441701975808614</v>
      </c>
      <c r="AB29">
        <f t="shared" si="19"/>
        <v>429.77730069605008</v>
      </c>
      <c r="AC29">
        <f t="shared" si="2"/>
        <v>422.03632871016418</v>
      </c>
      <c r="AE29">
        <f t="shared" si="3"/>
        <v>0</v>
      </c>
      <c r="AF29">
        <f t="shared" si="4"/>
        <v>0</v>
      </c>
      <c r="AG29">
        <f t="shared" si="4"/>
        <v>-18.110425493952153</v>
      </c>
      <c r="AH29">
        <f t="shared" si="5"/>
        <v>-396.09917285300025</v>
      </c>
      <c r="AI29">
        <f t="shared" si="6"/>
        <v>-414.20959834695242</v>
      </c>
      <c r="AJ29">
        <f t="shared" si="7"/>
        <v>7.7409719858858921</v>
      </c>
      <c r="AK29">
        <f t="shared" si="22"/>
        <v>30.08441104872351</v>
      </c>
      <c r="AL29">
        <f t="shared" si="8"/>
        <v>-376.38421531234303</v>
      </c>
      <c r="AN29">
        <f t="shared" si="9"/>
        <v>0</v>
      </c>
      <c r="AO29">
        <f t="shared" si="9"/>
        <v>0</v>
      </c>
      <c r="AP29">
        <f t="shared" si="9"/>
        <v>-0.95117420591294388</v>
      </c>
      <c r="AQ29">
        <f t="shared" si="9"/>
        <v>-20.803449169487624</v>
      </c>
      <c r="AR29">
        <f t="shared" si="9"/>
        <v>-21.75462337540057</v>
      </c>
      <c r="AS29">
        <f t="shared" si="9"/>
        <v>0.40656211440908346</v>
      </c>
      <c r="AT29">
        <f t="shared" si="9"/>
        <v>1.5800576192527407</v>
      </c>
      <c r="AU29">
        <f t="shared" si="9"/>
        <v>-19.768003641738744</v>
      </c>
      <c r="AW29">
        <v>26</v>
      </c>
      <c r="AX29">
        <f>IF(Z29&gt;0, (R29*SUMPRODUCT(K29:$K$98, X29:$X$98)-K29*$AZ$3)/Z29, 0)</f>
        <v>582.58753894421227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6.4575739999999998E-3</v>
      </c>
      <c r="Q30" s="4">
        <f t="shared" si="21"/>
        <v>25</v>
      </c>
      <c r="R30">
        <f t="shared" si="0"/>
        <v>100000</v>
      </c>
      <c r="S30">
        <f t="shared" si="1"/>
        <v>577.92886572904149</v>
      </c>
      <c r="U30">
        <f t="shared" si="13"/>
        <v>6.4575739999999998E-3</v>
      </c>
      <c r="V30">
        <f t="shared" si="14"/>
        <v>0.01</v>
      </c>
      <c r="W30">
        <f t="shared" si="15"/>
        <v>0.72441701975808614</v>
      </c>
      <c r="X30">
        <f t="shared" si="16"/>
        <v>4.6779765119473035E-3</v>
      </c>
      <c r="Y30">
        <f t="shared" si="17"/>
        <v>7.2441701975808617E-3</v>
      </c>
      <c r="Z30">
        <f t="shared" si="18"/>
        <v>0.71249487304855796</v>
      </c>
      <c r="AB30">
        <f t="shared" si="19"/>
        <v>422.03632871016418</v>
      </c>
      <c r="AC30">
        <f t="shared" si="2"/>
        <v>411.77135381871051</v>
      </c>
      <c r="AE30">
        <f t="shared" si="3"/>
        <v>0</v>
      </c>
      <c r="AF30">
        <f t="shared" si="4"/>
        <v>0</v>
      </c>
      <c r="AG30">
        <f t="shared" si="4"/>
        <v>-17.812371826213948</v>
      </c>
      <c r="AH30">
        <f t="shared" si="5"/>
        <v>-467.79765119473035</v>
      </c>
      <c r="AI30">
        <f t="shared" si="6"/>
        <v>-485.61002302094431</v>
      </c>
      <c r="AJ30">
        <f t="shared" si="7"/>
        <v>10.264974891453676</v>
      </c>
      <c r="AK30">
        <f t="shared" si="22"/>
        <v>29.542543009711494</v>
      </c>
      <c r="AL30">
        <f t="shared" si="8"/>
        <v>-445.80250511977914</v>
      </c>
      <c r="AN30">
        <f t="shared" si="9"/>
        <v>0</v>
      </c>
      <c r="AO30">
        <f t="shared" si="9"/>
        <v>0</v>
      </c>
      <c r="AP30">
        <f t="shared" si="9"/>
        <v>-0.83528588038592866</v>
      </c>
      <c r="AQ30">
        <f t="shared" si="9"/>
        <v>-21.936706505621686</v>
      </c>
      <c r="AR30">
        <f t="shared" si="9"/>
        <v>-22.771992386007614</v>
      </c>
      <c r="AS30">
        <f t="shared" si="9"/>
        <v>0.4813614196358148</v>
      </c>
      <c r="AT30">
        <f t="shared" si="9"/>
        <v>1.3853555993250932</v>
      </c>
      <c r="AU30">
        <f t="shared" si="9"/>
        <v>-20.905275367046709</v>
      </c>
      <c r="AW30">
        <v>27</v>
      </c>
      <c r="AX30">
        <f>IF(Z30&gt;0, (R30*SUMPRODUCT(K30:$K$98, X30:$X$98)-K30*$AZ$3)/Z30, 0)</f>
        <v>577.92886572904149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7.6803260000000003E-3</v>
      </c>
      <c r="Q31" s="4">
        <f t="shared" si="21"/>
        <v>25</v>
      </c>
      <c r="R31">
        <f t="shared" si="0"/>
        <v>100000</v>
      </c>
      <c r="S31">
        <f t="shared" si="1"/>
        <v>570.43190944080902</v>
      </c>
      <c r="U31">
        <f t="shared" si="13"/>
        <v>7.6803260000000003E-3</v>
      </c>
      <c r="V31">
        <f t="shared" si="14"/>
        <v>0.01</v>
      </c>
      <c r="W31">
        <f t="shared" si="15"/>
        <v>0.71249487304855796</v>
      </c>
      <c r="X31">
        <f t="shared" si="16"/>
        <v>5.472192898341539E-3</v>
      </c>
      <c r="Y31">
        <f t="shared" si="17"/>
        <v>7.1249487304855799E-3</v>
      </c>
      <c r="Z31">
        <f t="shared" si="18"/>
        <v>0.69989773141973088</v>
      </c>
      <c r="AB31">
        <f t="shared" si="19"/>
        <v>411.77135381871051</v>
      </c>
      <c r="AC31">
        <f t="shared" si="2"/>
        <v>399.24399934704758</v>
      </c>
      <c r="AE31">
        <f t="shared" si="3"/>
        <v>0</v>
      </c>
      <c r="AF31">
        <f t="shared" si="4"/>
        <v>0</v>
      </c>
      <c r="AG31">
        <f t="shared" si="4"/>
        <v>-17.497443285493272</v>
      </c>
      <c r="AH31">
        <f t="shared" si="5"/>
        <v>-547.21928983415387</v>
      </c>
      <c r="AI31">
        <f t="shared" si="6"/>
        <v>-564.71673311964719</v>
      </c>
      <c r="AJ31">
        <f t="shared" si="7"/>
        <v>12.527354471662932</v>
      </c>
      <c r="AK31">
        <f t="shared" si="22"/>
        <v>28.823994767309738</v>
      </c>
      <c r="AL31">
        <f t="shared" si="8"/>
        <v>-523.36538388067459</v>
      </c>
      <c r="AN31">
        <f t="shared" si="9"/>
        <v>0</v>
      </c>
      <c r="AO31">
        <f t="shared" si="9"/>
        <v>0</v>
      </c>
      <c r="AP31">
        <f t="shared" si="9"/>
        <v>-0.73260513724777543</v>
      </c>
      <c r="AQ31">
        <f t="shared" si="9"/>
        <v>-22.911670944860493</v>
      </c>
      <c r="AR31">
        <f t="shared" si="9"/>
        <v>-23.64427608210827</v>
      </c>
      <c r="AS31">
        <f t="shared" si="9"/>
        <v>0.52451115813434845</v>
      </c>
      <c r="AT31">
        <f t="shared" si="9"/>
        <v>1.2068395535273091</v>
      </c>
      <c r="AU31">
        <f t="shared" si="9"/>
        <v>-21.912925370446615</v>
      </c>
      <c r="AW31">
        <v>28</v>
      </c>
      <c r="AX31">
        <f>IF(Z31&gt;0, (R31*SUMPRODUCT(K31:$K$98, X31:$X$98)-K31*$AZ$3)/Z31, 0)</f>
        <v>570.43190944080902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9.0334749999999991E-3</v>
      </c>
      <c r="Q32" s="4">
        <f t="shared" si="21"/>
        <v>25</v>
      </c>
      <c r="R32">
        <f t="shared" si="0"/>
        <v>100000</v>
      </c>
      <c r="S32">
        <f t="shared" si="1"/>
        <v>560.36534635032615</v>
      </c>
      <c r="U32">
        <f t="shared" si="13"/>
        <v>9.0334749999999991E-3</v>
      </c>
      <c r="V32">
        <f t="shared" si="14"/>
        <v>0.01</v>
      </c>
      <c r="W32">
        <f t="shared" si="15"/>
        <v>0.69989773141973088</v>
      </c>
      <c r="X32">
        <f t="shared" si="16"/>
        <v>6.3225086593368526E-3</v>
      </c>
      <c r="Y32">
        <f t="shared" si="17"/>
        <v>6.9989773141973088E-3</v>
      </c>
      <c r="Z32">
        <f t="shared" si="18"/>
        <v>0.68657624544619678</v>
      </c>
      <c r="AB32">
        <f t="shared" si="19"/>
        <v>399.24399934704758</v>
      </c>
      <c r="AC32">
        <f t="shared" si="2"/>
        <v>384.73353557536461</v>
      </c>
      <c r="AE32">
        <f t="shared" si="3"/>
        <v>0</v>
      </c>
      <c r="AF32">
        <f t="shared" si="4"/>
        <v>0</v>
      </c>
      <c r="AG32">
        <f t="shared" si="4"/>
        <v>-17.16440613615492</v>
      </c>
      <c r="AH32">
        <f t="shared" si="5"/>
        <v>-632.2508659336853</v>
      </c>
      <c r="AI32">
        <f t="shared" si="6"/>
        <v>-649.41527206984017</v>
      </c>
      <c r="AJ32">
        <f t="shared" si="7"/>
        <v>14.510463771682964</v>
      </c>
      <c r="AK32">
        <f t="shared" si="22"/>
        <v>27.947079954293333</v>
      </c>
      <c r="AL32">
        <f t="shared" si="8"/>
        <v>-606.95772834386378</v>
      </c>
      <c r="AN32">
        <f t="shared" si="9"/>
        <v>0</v>
      </c>
      <c r="AO32">
        <f t="shared" si="9"/>
        <v>0</v>
      </c>
      <c r="AP32">
        <f t="shared" si="9"/>
        <v>-0.6416617104313378</v>
      </c>
      <c r="AQ32">
        <f t="shared" si="9"/>
        <v>-23.635607829283384</v>
      </c>
      <c r="AR32">
        <f t="shared" si="9"/>
        <v>-24.27726953971472</v>
      </c>
      <c r="AS32">
        <f t="shared" si="9"/>
        <v>0.5424486538615434</v>
      </c>
      <c r="AT32">
        <f t="shared" si="9"/>
        <v>1.0447533682659862</v>
      </c>
      <c r="AU32">
        <f t="shared" si="9"/>
        <v>-22.690067517587185</v>
      </c>
      <c r="AW32">
        <v>29</v>
      </c>
      <c r="AX32">
        <f>IF(Z32&gt;0, (R32*SUMPRODUCT(K32:$K$98, X32:$X$98)-K32*$AZ$3)/Z32, 0)</f>
        <v>560.36534635032615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1.0570714E-2</v>
      </c>
      <c r="Q33" s="4">
        <f t="shared" si="21"/>
        <v>25</v>
      </c>
      <c r="R33">
        <f t="shared" si="0"/>
        <v>100000</v>
      </c>
      <c r="S33">
        <f t="shared" si="1"/>
        <v>548.1410155588535</v>
      </c>
      <c r="U33">
        <f t="shared" si="13"/>
        <v>1.0570714E-2</v>
      </c>
      <c r="V33">
        <f t="shared" si="14"/>
        <v>0.01</v>
      </c>
      <c r="W33">
        <f t="shared" si="15"/>
        <v>0.68657624544619678</v>
      </c>
      <c r="X33">
        <f t="shared" si="16"/>
        <v>7.2576011298055489E-3</v>
      </c>
      <c r="Y33">
        <f t="shared" si="17"/>
        <v>6.8657624544619681E-3</v>
      </c>
      <c r="Z33">
        <f t="shared" si="18"/>
        <v>0.6724528818619292</v>
      </c>
      <c r="AB33">
        <f t="shared" si="19"/>
        <v>384.73353557536461</v>
      </c>
      <c r="AC33">
        <f t="shared" si="2"/>
        <v>368.59900557927563</v>
      </c>
      <c r="AE33">
        <f t="shared" si="3"/>
        <v>0</v>
      </c>
      <c r="AF33">
        <f t="shared" si="4"/>
        <v>0</v>
      </c>
      <c r="AG33">
        <f t="shared" si="4"/>
        <v>-16.811322046548231</v>
      </c>
      <c r="AH33">
        <f t="shared" si="5"/>
        <v>-725.76011298055494</v>
      </c>
      <c r="AI33">
        <f t="shared" si="6"/>
        <v>-742.57143502710312</v>
      </c>
      <c r="AJ33">
        <f t="shared" si="7"/>
        <v>16.134529996088986</v>
      </c>
      <c r="AK33">
        <f t="shared" si="22"/>
        <v>26.931347490275524</v>
      </c>
      <c r="AL33">
        <f t="shared" si="8"/>
        <v>-699.50555754073866</v>
      </c>
      <c r="AN33">
        <f t="shared" si="9"/>
        <v>0</v>
      </c>
      <c r="AO33">
        <f t="shared" si="9"/>
        <v>0</v>
      </c>
      <c r="AP33">
        <f t="shared" si="9"/>
        <v>-0.56112702759044997</v>
      </c>
      <c r="AQ33">
        <f t="shared" si="9"/>
        <v>-24.224365806144604</v>
      </c>
      <c r="AR33">
        <f t="shared" si="9"/>
        <v>-24.785492833735052</v>
      </c>
      <c r="AS33">
        <f t="shared" si="9"/>
        <v>0.53853711404768856</v>
      </c>
      <c r="AT33">
        <f t="shared" si="9"/>
        <v>0.89891246651399836</v>
      </c>
      <c r="AU33">
        <f t="shared" si="9"/>
        <v>-23.348043253173369</v>
      </c>
      <c r="AW33">
        <v>30</v>
      </c>
      <c r="AX33">
        <f>IF(Z33&gt;0, (R33*SUMPRODUCT(K33:$K$98, X33:$X$98)-K33*$AZ$3)/Z33, 0)</f>
        <v>548.1410155588535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1.2312346E-2</v>
      </c>
      <c r="Q34" s="4">
        <f t="shared" si="21"/>
        <v>25</v>
      </c>
      <c r="R34">
        <f t="shared" si="0"/>
        <v>100000</v>
      </c>
      <c r="S34">
        <f t="shared" si="1"/>
        <v>533.99137349248997</v>
      </c>
      <c r="U34">
        <f t="shared" si="13"/>
        <v>1.2312346E-2</v>
      </c>
      <c r="V34">
        <f t="shared" si="14"/>
        <v>0.01</v>
      </c>
      <c r="W34">
        <f t="shared" si="15"/>
        <v>0.6724528818619292</v>
      </c>
      <c r="X34">
        <f t="shared" si="16"/>
        <v>8.279472550181197E-3</v>
      </c>
      <c r="Y34">
        <f t="shared" si="17"/>
        <v>6.7245288186192917E-3</v>
      </c>
      <c r="Z34">
        <f t="shared" si="18"/>
        <v>0.65744888049312866</v>
      </c>
      <c r="AB34">
        <f t="shared" si="19"/>
        <v>368.59900557927563</v>
      </c>
      <c r="AC34">
        <f t="shared" si="2"/>
        <v>351.0720306956257</v>
      </c>
      <c r="AE34">
        <f t="shared" si="3"/>
        <v>0</v>
      </c>
      <c r="AF34">
        <f t="shared" si="4"/>
        <v>0</v>
      </c>
      <c r="AG34">
        <f t="shared" si="4"/>
        <v>-16.436222012328216</v>
      </c>
      <c r="AH34">
        <f t="shared" si="5"/>
        <v>-827.94725501811968</v>
      </c>
      <c r="AI34">
        <f t="shared" si="6"/>
        <v>-844.38347703044792</v>
      </c>
      <c r="AJ34">
        <f t="shared" si="7"/>
        <v>17.526974883649928</v>
      </c>
      <c r="AK34">
        <f t="shared" si="22"/>
        <v>25.801930390549295</v>
      </c>
      <c r="AL34">
        <f t="shared" si="8"/>
        <v>-801.05457175624872</v>
      </c>
      <c r="AN34">
        <f t="shared" si="9"/>
        <v>0</v>
      </c>
      <c r="AO34">
        <f t="shared" si="9"/>
        <v>0</v>
      </c>
      <c r="AP34">
        <f t="shared" si="9"/>
        <v>-0.48982764928651801</v>
      </c>
      <c r="AQ34">
        <f t="shared" si="9"/>
        <v>-24.67425040587559</v>
      </c>
      <c r="AR34">
        <f t="shared" si="9"/>
        <v>-25.164078055162108</v>
      </c>
      <c r="AS34">
        <f t="shared" si="9"/>
        <v>0.52233395849256847</v>
      </c>
      <c r="AT34">
        <f t="shared" si="9"/>
        <v>0.7689418469023751</v>
      </c>
      <c r="AU34">
        <f t="shared" ref="AU34:AU97" si="23">AL34*$K34</f>
        <v>-23.872802249767165</v>
      </c>
      <c r="AW34">
        <v>31</v>
      </c>
      <c r="AX34">
        <f>IF(Z34&gt;0, (R34*SUMPRODUCT(K34:$K$98, X34:$X$98)-K34*$AZ$3)/Z34, 0)</f>
        <v>533.99137349248997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1.4128425999999999E-2</v>
      </c>
      <c r="Q35" s="4">
        <f t="shared" si="21"/>
        <v>25</v>
      </c>
      <c r="R35">
        <f t="shared" si="0"/>
        <v>100000</v>
      </c>
      <c r="S35">
        <f t="shared" si="1"/>
        <v>518.0564454136603</v>
      </c>
      <c r="U35">
        <f t="shared" si="13"/>
        <v>1.4128425999999999E-2</v>
      </c>
      <c r="V35">
        <f t="shared" si="14"/>
        <v>0.01</v>
      </c>
      <c r="W35">
        <f t="shared" si="15"/>
        <v>0.65744888049312866</v>
      </c>
      <c r="X35">
        <f t="shared" si="16"/>
        <v>9.2887178568300116E-3</v>
      </c>
      <c r="Y35">
        <f t="shared" si="17"/>
        <v>6.5744888049312864E-3</v>
      </c>
      <c r="Z35">
        <f t="shared" si="18"/>
        <v>0.64158567383136733</v>
      </c>
      <c r="AB35">
        <f t="shared" si="19"/>
        <v>351.0720306956257</v>
      </c>
      <c r="AC35">
        <f t="shared" si="2"/>
        <v>332.37759361340619</v>
      </c>
      <c r="AE35">
        <f t="shared" si="3"/>
        <v>0</v>
      </c>
      <c r="AF35">
        <f t="shared" ref="AF35:AG66" si="24">-$Z35*P35</f>
        <v>0</v>
      </c>
      <c r="AG35">
        <f t="shared" si="24"/>
        <v>-16.039641845784182</v>
      </c>
      <c r="AH35">
        <f t="shared" si="5"/>
        <v>-928.87178568300112</v>
      </c>
      <c r="AI35">
        <f t="shared" ref="AI35:AI66" si="25">SUM(AE35:AH35)</f>
        <v>-944.91142752878534</v>
      </c>
      <c r="AJ35">
        <f t="shared" si="7"/>
        <v>18.694437082219508</v>
      </c>
      <c r="AK35">
        <f t="shared" si="22"/>
        <v>24.5750421486938</v>
      </c>
      <c r="AL35">
        <f t="shared" ref="AL35:AL98" si="26">SUM(AI35:AK35)</f>
        <v>-901.64194829787209</v>
      </c>
      <c r="AN35">
        <f t="shared" ref="AN35:AT66" si="27">AE35*$K35</f>
        <v>0</v>
      </c>
      <c r="AO35">
        <f t="shared" si="27"/>
        <v>0</v>
      </c>
      <c r="AP35">
        <f t="shared" si="27"/>
        <v>-0.42679364205174486</v>
      </c>
      <c r="AQ35">
        <f t="shared" si="27"/>
        <v>-24.716048913209004</v>
      </c>
      <c r="AR35">
        <f t="shared" si="27"/>
        <v>-25.142842555260753</v>
      </c>
      <c r="AS35">
        <f t="shared" si="27"/>
        <v>0.49743422983754154</v>
      </c>
      <c r="AT35">
        <f t="shared" si="27"/>
        <v>0.65390934804276357</v>
      </c>
      <c r="AU35">
        <f t="shared" si="23"/>
        <v>-23.991498977380449</v>
      </c>
      <c r="AW35">
        <v>32</v>
      </c>
      <c r="AX35">
        <f>IF(Z35&gt;0, (R35*SUMPRODUCT(K35:$K$98, X35:$X$98)-K35*$AZ$3)/Z35, 0)</f>
        <v>518.0564454136603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1.6072195000000001E-2</v>
      </c>
      <c r="Q36" s="4">
        <f t="shared" si="21"/>
        <v>25</v>
      </c>
      <c r="R36">
        <f t="shared" si="0"/>
        <v>100000</v>
      </c>
      <c r="S36">
        <f t="shared" si="1"/>
        <v>500.91476800481769</v>
      </c>
      <c r="U36">
        <f t="shared" si="13"/>
        <v>1.6072195000000001E-2</v>
      </c>
      <c r="V36">
        <f t="shared" si="14"/>
        <v>0.01</v>
      </c>
      <c r="W36">
        <f t="shared" si="15"/>
        <v>0.64158567383136733</v>
      </c>
      <c r="X36">
        <f t="shared" si="16"/>
        <v>1.0311690059024133E-2</v>
      </c>
      <c r="Y36">
        <f t="shared" si="17"/>
        <v>6.4158567383136734E-3</v>
      </c>
      <c r="Z36">
        <f t="shared" si="18"/>
        <v>0.62485812703402954</v>
      </c>
      <c r="AB36">
        <f t="shared" si="19"/>
        <v>332.37759361340619</v>
      </c>
      <c r="AC36">
        <f t="shared" si="2"/>
        <v>313.00066373917582</v>
      </c>
      <c r="AE36">
        <f t="shared" si="3"/>
        <v>0</v>
      </c>
      <c r="AF36">
        <f t="shared" si="24"/>
        <v>0</v>
      </c>
      <c r="AG36">
        <f t="shared" si="24"/>
        <v>-15.621453175850739</v>
      </c>
      <c r="AH36">
        <f t="shared" si="5"/>
        <v>-1031.1690059024133</v>
      </c>
      <c r="AI36">
        <f t="shared" si="25"/>
        <v>-1046.7904590782641</v>
      </c>
      <c r="AJ36">
        <f t="shared" si="7"/>
        <v>19.37692987423037</v>
      </c>
      <c r="AK36">
        <f t="shared" si="22"/>
        <v>23.266431552938435</v>
      </c>
      <c r="AL36">
        <f t="shared" si="26"/>
        <v>-1004.1470976510952</v>
      </c>
      <c r="AN36">
        <f t="shared" si="27"/>
        <v>0</v>
      </c>
      <c r="AO36">
        <f t="shared" si="27"/>
        <v>0</v>
      </c>
      <c r="AP36">
        <f t="shared" si="27"/>
        <v>-0.37113053124233175</v>
      </c>
      <c r="AQ36">
        <f t="shared" si="27"/>
        <v>-24.498252285056584</v>
      </c>
      <c r="AR36">
        <f t="shared" si="27"/>
        <v>-24.869382816298916</v>
      </c>
      <c r="AS36">
        <f t="shared" si="27"/>
        <v>0.46035219624674173</v>
      </c>
      <c r="AT36">
        <f t="shared" si="27"/>
        <v>0.55275799281619253</v>
      </c>
      <c r="AU36">
        <f t="shared" si="23"/>
        <v>-23.856272627235981</v>
      </c>
      <c r="AW36">
        <v>33</v>
      </c>
      <c r="AX36">
        <f>IF(Z36&gt;0, (R36*SUMPRODUCT(K36:$K$98, X36:$X$98)-K36*$AZ$3)/Z36, 0)</f>
        <v>500.91476800481769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1.8213139E-2</v>
      </c>
      <c r="Q37" s="4">
        <f t="shared" si="21"/>
        <v>25</v>
      </c>
      <c r="R37">
        <f t="shared" si="0"/>
        <v>100000</v>
      </c>
      <c r="S37">
        <f t="shared" si="1"/>
        <v>482.96362937964238</v>
      </c>
      <c r="U37">
        <f t="shared" si="13"/>
        <v>1.8213139E-2</v>
      </c>
      <c r="V37">
        <f t="shared" si="14"/>
        <v>0.01</v>
      </c>
      <c r="W37">
        <f t="shared" si="15"/>
        <v>0.62485812703402954</v>
      </c>
      <c r="X37">
        <f t="shared" si="16"/>
        <v>1.1380627922950437E-2</v>
      </c>
      <c r="Y37">
        <f t="shared" si="17"/>
        <v>6.2485812703402957E-3</v>
      </c>
      <c r="Z37">
        <f t="shared" si="18"/>
        <v>0.60722891784073874</v>
      </c>
      <c r="AB37">
        <f t="shared" si="19"/>
        <v>313.00066373917582</v>
      </c>
      <c r="AC37">
        <f t="shared" si="2"/>
        <v>293.26948202463586</v>
      </c>
      <c r="AE37">
        <f t="shared" si="3"/>
        <v>0</v>
      </c>
      <c r="AF37">
        <f t="shared" si="24"/>
        <v>0</v>
      </c>
      <c r="AG37">
        <f t="shared" si="24"/>
        <v>-15.180722946018468</v>
      </c>
      <c r="AH37">
        <f t="shared" si="5"/>
        <v>-1138.0627922950437</v>
      </c>
      <c r="AI37">
        <f t="shared" si="25"/>
        <v>-1153.2435152410621</v>
      </c>
      <c r="AJ37">
        <f t="shared" si="7"/>
        <v>19.731181714539957</v>
      </c>
      <c r="AK37">
        <f t="shared" si="22"/>
        <v>21.910046461742308</v>
      </c>
      <c r="AL37">
        <f t="shared" si="26"/>
        <v>-1111.6022870647798</v>
      </c>
      <c r="AN37">
        <f t="shared" si="27"/>
        <v>0</v>
      </c>
      <c r="AO37">
        <f t="shared" si="27"/>
        <v>0</v>
      </c>
      <c r="AP37">
        <f t="shared" si="27"/>
        <v>-0.32201765533682852</v>
      </c>
      <c r="AQ37">
        <f t="shared" si="27"/>
        <v>-24.140899830930106</v>
      </c>
      <c r="AR37">
        <f t="shared" si="27"/>
        <v>-24.462917486266935</v>
      </c>
      <c r="AS37">
        <f t="shared" si="27"/>
        <v>0.41854323376657793</v>
      </c>
      <c r="AT37">
        <f t="shared" si="27"/>
        <v>0.46476190989189337</v>
      </c>
      <c r="AU37">
        <f t="shared" si="23"/>
        <v>-23.579612342608463</v>
      </c>
      <c r="AW37">
        <v>34</v>
      </c>
      <c r="AX37">
        <f>IF(Z37&gt;0, (R37*SUMPRODUCT(K37:$K$98, X37:$X$98)-K37*$AZ$3)/Z37, 0)</f>
        <v>482.96362937964238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2.0774602E-2</v>
      </c>
      <c r="Q38" s="4">
        <f t="shared" si="21"/>
        <v>25</v>
      </c>
      <c r="R38">
        <f t="shared" si="0"/>
        <v>100000</v>
      </c>
      <c r="S38">
        <f t="shared" si="1"/>
        <v>464.5123702319753</v>
      </c>
      <c r="U38">
        <f t="shared" si="13"/>
        <v>2.0774602E-2</v>
      </c>
      <c r="V38">
        <f t="shared" si="14"/>
        <v>0.01</v>
      </c>
      <c r="W38">
        <f t="shared" si="15"/>
        <v>0.60722891784073874</v>
      </c>
      <c r="X38">
        <f t="shared" si="16"/>
        <v>1.2614939091032047E-2</v>
      </c>
      <c r="Y38">
        <f t="shared" si="17"/>
        <v>6.0722891784073876E-3</v>
      </c>
      <c r="Z38">
        <f t="shared" si="18"/>
        <v>0.58854168957129926</v>
      </c>
      <c r="AB38">
        <f t="shared" si="19"/>
        <v>293.26948202463586</v>
      </c>
      <c r="AC38">
        <f t="shared" si="2"/>
        <v>273.38489520309565</v>
      </c>
      <c r="AE38">
        <f t="shared" si="3"/>
        <v>0</v>
      </c>
      <c r="AF38">
        <f t="shared" si="24"/>
        <v>0</v>
      </c>
      <c r="AG38">
        <f t="shared" si="24"/>
        <v>-14.713542239282482</v>
      </c>
      <c r="AH38">
        <f t="shared" si="5"/>
        <v>-1261.4939091032047</v>
      </c>
      <c r="AI38">
        <f t="shared" si="25"/>
        <v>-1276.2074513424873</v>
      </c>
      <c r="AJ38">
        <f t="shared" si="7"/>
        <v>19.884586821540211</v>
      </c>
      <c r="AK38">
        <f t="shared" si="22"/>
        <v>20.528863741724514</v>
      </c>
      <c r="AL38">
        <f t="shared" si="26"/>
        <v>-1235.7940007792224</v>
      </c>
      <c r="AN38">
        <f t="shared" si="27"/>
        <v>0</v>
      </c>
      <c r="AO38">
        <f t="shared" si="27"/>
        <v>0</v>
      </c>
      <c r="AP38">
        <f t="shared" si="27"/>
        <v>-0.27866758049720042</v>
      </c>
      <c r="AQ38">
        <f t="shared" si="27"/>
        <v>-23.892102237842103</v>
      </c>
      <c r="AR38">
        <f t="shared" si="27"/>
        <v>-24.170769818339306</v>
      </c>
      <c r="AS38">
        <f t="shared" si="27"/>
        <v>0.37660473655019372</v>
      </c>
      <c r="AT38">
        <f t="shared" si="27"/>
        <v>0.38880703886449375</v>
      </c>
      <c r="AU38">
        <f t="shared" si="23"/>
        <v>-23.405358042924615</v>
      </c>
      <c r="AW38">
        <v>35</v>
      </c>
      <c r="AX38">
        <f>IF(Z38&gt;0, (R38*SUMPRODUCT(K38:$K$98, X38:$X$98)-K38*$AZ$3)/Z38, 0)</f>
        <v>464.5123702319753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2.3506165999999998E-2</v>
      </c>
      <c r="Q39" s="4">
        <f t="shared" si="21"/>
        <v>25</v>
      </c>
      <c r="R39">
        <f t="shared" si="0"/>
        <v>100000</v>
      </c>
      <c r="S39">
        <f t="shared" si="1"/>
        <v>445.29415304463487</v>
      </c>
      <c r="U39">
        <f t="shared" si="13"/>
        <v>2.3506165999999998E-2</v>
      </c>
      <c r="V39">
        <f t="shared" si="14"/>
        <v>0.01</v>
      </c>
      <c r="W39">
        <f t="shared" si="15"/>
        <v>0.58854168957129926</v>
      </c>
      <c r="X39">
        <f t="shared" si="16"/>
        <v>1.3834358652983429E-2</v>
      </c>
      <c r="Y39">
        <f t="shared" si="17"/>
        <v>5.8854168957129926E-3</v>
      </c>
      <c r="Z39">
        <f t="shared" si="18"/>
        <v>0.56882191402260285</v>
      </c>
      <c r="AB39">
        <f t="shared" si="19"/>
        <v>273.38489520309565</v>
      </c>
      <c r="AC39">
        <f t="shared" si="2"/>
        <v>253.29307243792306</v>
      </c>
      <c r="AE39">
        <f t="shared" si="3"/>
        <v>0</v>
      </c>
      <c r="AF39">
        <f t="shared" si="24"/>
        <v>0</v>
      </c>
      <c r="AG39">
        <f t="shared" si="24"/>
        <v>-14.220547850565071</v>
      </c>
      <c r="AH39">
        <f t="shared" si="5"/>
        <v>-1383.4358652983428</v>
      </c>
      <c r="AI39">
        <f t="shared" si="25"/>
        <v>-1397.6564131489079</v>
      </c>
      <c r="AJ39">
        <f t="shared" si="7"/>
        <v>20.091822765172594</v>
      </c>
      <c r="AK39">
        <f t="shared" si="22"/>
        <v>19.136942664216697</v>
      </c>
      <c r="AL39">
        <f t="shared" si="26"/>
        <v>-1358.4276477195185</v>
      </c>
      <c r="AN39">
        <f t="shared" si="27"/>
        <v>0</v>
      </c>
      <c r="AO39">
        <f t="shared" si="27"/>
        <v>0</v>
      </c>
      <c r="AP39">
        <f t="shared" si="27"/>
        <v>-0.24047365918414534</v>
      </c>
      <c r="AQ39">
        <f t="shared" si="27"/>
        <v>-23.394308592805547</v>
      </c>
      <c r="AR39">
        <f t="shared" si="27"/>
        <v>-23.634782251989691</v>
      </c>
      <c r="AS39">
        <f t="shared" si="27"/>
        <v>0.33975865000365507</v>
      </c>
      <c r="AT39">
        <f t="shared" si="27"/>
        <v>0.32361134580891082</v>
      </c>
      <c r="AU39">
        <f t="shared" si="23"/>
        <v>-22.971412256177125</v>
      </c>
      <c r="AW39">
        <v>36</v>
      </c>
      <c r="AX39">
        <f>IF(Z39&gt;0, (R39*SUMPRODUCT(K39:$K$98, X39:$X$98)-K39*$AZ$3)/Z39, 0)</f>
        <v>445.29415304463487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2.6226451000000001E-2</v>
      </c>
      <c r="Q40" s="4">
        <f t="shared" si="21"/>
        <v>25</v>
      </c>
      <c r="R40">
        <f t="shared" si="0"/>
        <v>100000</v>
      </c>
      <c r="S40">
        <f t="shared" si="1"/>
        <v>425.54773480090347</v>
      </c>
      <c r="U40">
        <f t="shared" si="13"/>
        <v>2.6226451000000001E-2</v>
      </c>
      <c r="V40">
        <f t="shared" si="14"/>
        <v>0.01</v>
      </c>
      <c r="W40">
        <f t="shared" si="15"/>
        <v>0.56882191402260285</v>
      </c>
      <c r="X40">
        <f t="shared" si="16"/>
        <v>1.4918180055840008E-2</v>
      </c>
      <c r="Y40">
        <f t="shared" si="17"/>
        <v>5.6882191402260283E-3</v>
      </c>
      <c r="Z40">
        <f t="shared" si="18"/>
        <v>0.54821551482653685</v>
      </c>
      <c r="AB40">
        <f t="shared" si="19"/>
        <v>253.29307243792306</v>
      </c>
      <c r="AC40">
        <f t="shared" si="2"/>
        <v>233.29187051714388</v>
      </c>
      <c r="AE40">
        <f t="shared" si="3"/>
        <v>0</v>
      </c>
      <c r="AF40">
        <f t="shared" si="24"/>
        <v>0</v>
      </c>
      <c r="AG40">
        <f t="shared" si="24"/>
        <v>-13.705387870663422</v>
      </c>
      <c r="AH40">
        <f t="shared" si="5"/>
        <v>-1491.8180055840007</v>
      </c>
      <c r="AI40">
        <f t="shared" si="25"/>
        <v>-1505.5233934546641</v>
      </c>
      <c r="AJ40">
        <f t="shared" si="7"/>
        <v>20.001201920779181</v>
      </c>
      <c r="AK40">
        <f t="shared" si="22"/>
        <v>17.730515070654615</v>
      </c>
      <c r="AL40">
        <f t="shared" si="26"/>
        <v>-1467.7916764632303</v>
      </c>
      <c r="AN40">
        <f t="shared" si="27"/>
        <v>0</v>
      </c>
      <c r="AO40">
        <f t="shared" si="27"/>
        <v>0</v>
      </c>
      <c r="AP40">
        <f t="shared" si="27"/>
        <v>-0.20693049281510734</v>
      </c>
      <c r="AQ40">
        <f t="shared" si="27"/>
        <v>-22.524180854941743</v>
      </c>
      <c r="AR40">
        <f t="shared" si="27"/>
        <v>-22.731111347756848</v>
      </c>
      <c r="AS40">
        <f t="shared" si="27"/>
        <v>0.30198770070714986</v>
      </c>
      <c r="AT40">
        <f t="shared" si="27"/>
        <v>0.26770378598987049</v>
      </c>
      <c r="AU40">
        <f t="shared" si="23"/>
        <v>-22.161419861059827</v>
      </c>
      <c r="AW40">
        <v>37</v>
      </c>
      <c r="AX40">
        <f>IF(Z40&gt;0, (R40*SUMPRODUCT(K40:$K$98, X40:$X$98)-K40*$AZ$3)/Z40, 0)</f>
        <v>425.54773480090347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2.9219711999999998E-2</v>
      </c>
      <c r="Q41" s="4">
        <f t="shared" si="21"/>
        <v>25</v>
      </c>
      <c r="R41">
        <f t="shared" si="0"/>
        <v>100000</v>
      </c>
      <c r="S41">
        <f t="shared" si="1"/>
        <v>405.90715493099742</v>
      </c>
      <c r="U41">
        <f t="shared" si="13"/>
        <v>2.9219711999999998E-2</v>
      </c>
      <c r="V41">
        <f t="shared" si="14"/>
        <v>0.01</v>
      </c>
      <c r="W41">
        <f t="shared" si="15"/>
        <v>0.54821551482653685</v>
      </c>
      <c r="X41">
        <f t="shared" si="16"/>
        <v>1.6018699457163135E-2</v>
      </c>
      <c r="Y41">
        <f t="shared" si="17"/>
        <v>5.4821551482653686E-3</v>
      </c>
      <c r="Z41">
        <f t="shared" si="18"/>
        <v>0.52671466022110836</v>
      </c>
      <c r="AB41">
        <f t="shared" si="19"/>
        <v>233.29187051714388</v>
      </c>
      <c r="AC41">
        <f t="shared" si="2"/>
        <v>213.79724919079709</v>
      </c>
      <c r="AE41">
        <f t="shared" si="3"/>
        <v>0</v>
      </c>
      <c r="AF41">
        <f t="shared" si="24"/>
        <v>0</v>
      </c>
      <c r="AG41">
        <f t="shared" si="24"/>
        <v>-13.167866505527709</v>
      </c>
      <c r="AH41">
        <f t="shared" si="5"/>
        <v>-1601.8699457163134</v>
      </c>
      <c r="AI41">
        <f t="shared" si="25"/>
        <v>-1615.037812221841</v>
      </c>
      <c r="AJ41">
        <f t="shared" si="7"/>
        <v>19.494621326346788</v>
      </c>
      <c r="AK41">
        <f t="shared" si="22"/>
        <v>16.330430936200074</v>
      </c>
      <c r="AL41">
        <f t="shared" si="26"/>
        <v>-1579.2127599592941</v>
      </c>
      <c r="AN41">
        <f t="shared" si="27"/>
        <v>0</v>
      </c>
      <c r="AO41">
        <f t="shared" si="27"/>
        <v>0</v>
      </c>
      <c r="AP41">
        <f t="shared" si="27"/>
        <v>-0.17751315935971496</v>
      </c>
      <c r="AQ41">
        <f t="shared" si="27"/>
        <v>-21.594462157412515</v>
      </c>
      <c r="AR41">
        <f t="shared" si="27"/>
        <v>-21.771975316772227</v>
      </c>
      <c r="AS41">
        <f t="shared" si="27"/>
        <v>0.2628027722416838</v>
      </c>
      <c r="AT41">
        <f t="shared" si="27"/>
        <v>0.22014700619675892</v>
      </c>
      <c r="AU41">
        <f t="shared" si="23"/>
        <v>-21.289025538333785</v>
      </c>
      <c r="AW41">
        <v>38</v>
      </c>
      <c r="AX41">
        <f>IF(Z41&gt;0, (R41*SUMPRODUCT(K41:$K$98, X41:$X$98)-K41*$AZ$3)/Z41, 0)</f>
        <v>405.90715493099742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3.2402927999999998E-2</v>
      </c>
      <c r="Q42" s="4">
        <f t="shared" si="21"/>
        <v>25</v>
      </c>
      <c r="R42">
        <f t="shared" si="0"/>
        <v>100000</v>
      </c>
      <c r="S42">
        <f t="shared" si="1"/>
        <v>386.43005271014329</v>
      </c>
      <c r="U42">
        <f t="shared" si="13"/>
        <v>3.2402927999999998E-2</v>
      </c>
      <c r="V42">
        <f t="shared" si="14"/>
        <v>0.01</v>
      </c>
      <c r="W42">
        <f t="shared" si="15"/>
        <v>0.52671466022110836</v>
      </c>
      <c r="X42">
        <f t="shared" si="16"/>
        <v>1.7067097211689038E-2</v>
      </c>
      <c r="Y42">
        <f t="shared" si="17"/>
        <v>5.2671466022110834E-3</v>
      </c>
      <c r="Z42">
        <f t="shared" si="18"/>
        <v>0.50438041640720821</v>
      </c>
      <c r="AB42">
        <f t="shared" si="19"/>
        <v>213.79724919079709</v>
      </c>
      <c r="AC42">
        <f t="shared" si="2"/>
        <v>194.9077508982015</v>
      </c>
      <c r="AE42">
        <f t="shared" si="3"/>
        <v>0</v>
      </c>
      <c r="AF42">
        <f t="shared" si="24"/>
        <v>0</v>
      </c>
      <c r="AG42">
        <f t="shared" si="24"/>
        <v>-12.609510410180205</v>
      </c>
      <c r="AH42">
        <f t="shared" si="5"/>
        <v>-1706.7097211689038</v>
      </c>
      <c r="AI42">
        <f t="shared" si="25"/>
        <v>-1719.3192315790841</v>
      </c>
      <c r="AJ42">
        <f t="shared" si="7"/>
        <v>18.88949829259559</v>
      </c>
      <c r="AK42">
        <f t="shared" si="22"/>
        <v>14.965807443355798</v>
      </c>
      <c r="AL42">
        <f t="shared" si="26"/>
        <v>-1685.4639258431328</v>
      </c>
      <c r="AN42">
        <f t="shared" si="27"/>
        <v>0</v>
      </c>
      <c r="AO42">
        <f t="shared" si="27"/>
        <v>0</v>
      </c>
      <c r="AP42">
        <f t="shared" si="27"/>
        <v>-0.15177328718243965</v>
      </c>
      <c r="AQ42">
        <f t="shared" si="27"/>
        <v>-20.542664720662035</v>
      </c>
      <c r="AR42">
        <f t="shared" si="27"/>
        <v>-20.694438007844475</v>
      </c>
      <c r="AS42">
        <f t="shared" si="27"/>
        <v>0.22736182102516242</v>
      </c>
      <c r="AT42">
        <f t="shared" si="27"/>
        <v>0.18013465369628665</v>
      </c>
      <c r="AU42">
        <f t="shared" si="23"/>
        <v>-20.286941533123027</v>
      </c>
      <c r="AW42">
        <v>39</v>
      </c>
      <c r="AX42">
        <f>IF(Z42&gt;0, (R42*SUMPRODUCT(K42:$K$98, X42:$X$98)-K42*$AZ$3)/Z42, 0)</f>
        <v>386.43005271014329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3.5947104000000001E-2</v>
      </c>
      <c r="Q43" s="4">
        <f t="shared" si="21"/>
        <v>25</v>
      </c>
      <c r="R43">
        <f t="shared" si="0"/>
        <v>100000</v>
      </c>
      <c r="S43">
        <f t="shared" si="1"/>
        <v>367.36944375250107</v>
      </c>
      <c r="U43">
        <f t="shared" si="13"/>
        <v>3.5947104000000001E-2</v>
      </c>
      <c r="V43">
        <f t="shared" si="14"/>
        <v>0.01</v>
      </c>
      <c r="W43">
        <f t="shared" si="15"/>
        <v>0.50438041640720821</v>
      </c>
      <c r="X43">
        <f t="shared" si="16"/>
        <v>1.8131015284153219E-2</v>
      </c>
      <c r="Y43">
        <f t="shared" si="17"/>
        <v>5.0438041640720821E-3</v>
      </c>
      <c r="Z43">
        <f t="shared" si="18"/>
        <v>0.48120559695898291</v>
      </c>
      <c r="AB43">
        <f t="shared" si="19"/>
        <v>194.9077508982015</v>
      </c>
      <c r="AC43">
        <f t="shared" si="2"/>
        <v>176.78023248541177</v>
      </c>
      <c r="AE43">
        <f t="shared" si="3"/>
        <v>0</v>
      </c>
      <c r="AF43">
        <f t="shared" si="24"/>
        <v>0</v>
      </c>
      <c r="AG43">
        <f t="shared" si="24"/>
        <v>-12.030139923974573</v>
      </c>
      <c r="AH43">
        <f t="shared" si="5"/>
        <v>-1813.1015284153218</v>
      </c>
      <c r="AI43">
        <f t="shared" si="25"/>
        <v>-1825.1316683392963</v>
      </c>
      <c r="AJ43">
        <f t="shared" si="7"/>
        <v>18.127518412789726</v>
      </c>
      <c r="AK43">
        <f t="shared" si="22"/>
        <v>13.643542562874106</v>
      </c>
      <c r="AL43">
        <f t="shared" si="26"/>
        <v>-1793.3606073636327</v>
      </c>
      <c r="AN43">
        <f t="shared" si="27"/>
        <v>0</v>
      </c>
      <c r="AO43">
        <f t="shared" si="27"/>
        <v>0</v>
      </c>
      <c r="AP43">
        <f t="shared" si="27"/>
        <v>-0.12928548586771985</v>
      </c>
      <c r="AQ43">
        <f t="shared" si="27"/>
        <v>-19.485036209889373</v>
      </c>
      <c r="AR43">
        <f t="shared" si="27"/>
        <v>-19.614321695757091</v>
      </c>
      <c r="AS43">
        <f t="shared" si="27"/>
        <v>0.19481278192808082</v>
      </c>
      <c r="AT43">
        <f t="shared" si="27"/>
        <v>0.14662439841475469</v>
      </c>
      <c r="AU43">
        <f t="shared" si="23"/>
        <v>-19.272884515414258</v>
      </c>
      <c r="AW43">
        <v>40</v>
      </c>
      <c r="AX43">
        <f>IF(Z43&gt;0, (R43*SUMPRODUCT(K43:$K$98, X43:$X$98)-K43*$AZ$3)/Z43, 0)</f>
        <v>367.36944375250107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4.0034525000000001E-2</v>
      </c>
      <c r="Q44" s="4">
        <f t="shared" si="21"/>
        <v>25</v>
      </c>
      <c r="R44">
        <f t="shared" si="0"/>
        <v>100000</v>
      </c>
      <c r="S44">
        <f t="shared" si="1"/>
        <v>348.81112406849138</v>
      </c>
      <c r="U44">
        <f t="shared" si="13"/>
        <v>4.0034525000000001E-2</v>
      </c>
      <c r="V44">
        <f t="shared" si="14"/>
        <v>0.01</v>
      </c>
      <c r="W44">
        <f t="shared" si="15"/>
        <v>0.48120559695898291</v>
      </c>
      <c r="X44">
        <f t="shared" si="16"/>
        <v>1.9264837501594325E-2</v>
      </c>
      <c r="Y44">
        <f t="shared" si="17"/>
        <v>4.8120559695898294E-3</v>
      </c>
      <c r="Z44">
        <f t="shared" si="18"/>
        <v>0.45712870348779877</v>
      </c>
      <c r="AB44">
        <f t="shared" si="19"/>
        <v>176.78023248541177</v>
      </c>
      <c r="AC44">
        <f t="shared" si="2"/>
        <v>159.45157690755119</v>
      </c>
      <c r="AE44">
        <f t="shared" si="3"/>
        <v>0</v>
      </c>
      <c r="AF44">
        <f t="shared" si="24"/>
        <v>0</v>
      </c>
      <c r="AG44">
        <f t="shared" si="24"/>
        <v>-11.42821758719497</v>
      </c>
      <c r="AH44">
        <f t="shared" si="5"/>
        <v>-1926.4837501594325</v>
      </c>
      <c r="AI44">
        <f t="shared" si="25"/>
        <v>-1937.9119677466274</v>
      </c>
      <c r="AJ44">
        <f t="shared" si="7"/>
        <v>17.328655577860587</v>
      </c>
      <c r="AK44">
        <f t="shared" si="22"/>
        <v>12.374616273978825</v>
      </c>
      <c r="AL44">
        <f t="shared" si="26"/>
        <v>-1908.208695894788</v>
      </c>
      <c r="AN44">
        <f t="shared" si="27"/>
        <v>0</v>
      </c>
      <c r="AO44">
        <f t="shared" si="27"/>
        <v>0</v>
      </c>
      <c r="AP44">
        <f t="shared" si="27"/>
        <v>-0.10965781070797703</v>
      </c>
      <c r="AQ44">
        <f t="shared" si="27"/>
        <v>-18.485296486101344</v>
      </c>
      <c r="AR44">
        <f t="shared" si="27"/>
        <v>-18.59495429680932</v>
      </c>
      <c r="AS44">
        <f t="shared" si="27"/>
        <v>0.16627461095157289</v>
      </c>
      <c r="AT44">
        <f t="shared" si="27"/>
        <v>0.11873884257124021</v>
      </c>
      <c r="AU44">
        <f t="shared" si="23"/>
        <v>-18.309940843286508</v>
      </c>
      <c r="AW44">
        <v>41</v>
      </c>
      <c r="AX44">
        <f>IF(Z44&gt;0, (R44*SUMPRODUCT(K44:$K$98, X44:$X$98)-K44*$AZ$3)/Z44, 0)</f>
        <v>348.81112406849138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4.4405750000000001E-2</v>
      </c>
      <c r="Q45" s="4">
        <f t="shared" si="21"/>
        <v>25</v>
      </c>
      <c r="R45">
        <f t="shared" si="0"/>
        <v>100000</v>
      </c>
      <c r="S45">
        <f t="shared" si="1"/>
        <v>330.57000645752544</v>
      </c>
      <c r="U45">
        <f t="shared" si="13"/>
        <v>4.4405750000000001E-2</v>
      </c>
      <c r="V45">
        <f t="shared" si="14"/>
        <v>0.01</v>
      </c>
      <c r="W45">
        <f t="shared" si="15"/>
        <v>0.45712870348779877</v>
      </c>
      <c r="X45">
        <f t="shared" si="16"/>
        <v>2.029914292490332E-2</v>
      </c>
      <c r="Y45">
        <f t="shared" si="17"/>
        <v>4.5712870348779879E-3</v>
      </c>
      <c r="Z45">
        <f t="shared" si="18"/>
        <v>0.43225827352801749</v>
      </c>
      <c r="AB45">
        <f t="shared" si="19"/>
        <v>159.45157690755119</v>
      </c>
      <c r="AC45">
        <f t="shared" si="2"/>
        <v>142.89162027147555</v>
      </c>
      <c r="AE45">
        <f t="shared" si="3"/>
        <v>0</v>
      </c>
      <c r="AF45">
        <f t="shared" si="24"/>
        <v>0</v>
      </c>
      <c r="AG45">
        <f t="shared" si="24"/>
        <v>-10.806456838200438</v>
      </c>
      <c r="AH45">
        <f t="shared" si="5"/>
        <v>-2029.9142924903319</v>
      </c>
      <c r="AI45">
        <f t="shared" si="25"/>
        <v>-2040.7207493285323</v>
      </c>
      <c r="AJ45">
        <f t="shared" si="7"/>
        <v>16.55995663607564</v>
      </c>
      <c r="AK45">
        <f t="shared" si="22"/>
        <v>11.161610383528584</v>
      </c>
      <c r="AL45">
        <f t="shared" si="26"/>
        <v>-2012.9991823089281</v>
      </c>
      <c r="AN45">
        <f t="shared" si="27"/>
        <v>0</v>
      </c>
      <c r="AO45">
        <f t="shared" si="27"/>
        <v>0</v>
      </c>
      <c r="AP45">
        <f t="shared" si="27"/>
        <v>-9.2581960065224553E-2</v>
      </c>
      <c r="AQ45">
        <f t="shared" si="27"/>
        <v>-17.390847599449106</v>
      </c>
      <c r="AR45">
        <f t="shared" si="27"/>
        <v>-17.483429559514331</v>
      </c>
      <c r="AS45">
        <f t="shared" si="27"/>
        <v>0.14187381367622395</v>
      </c>
      <c r="AT45">
        <f t="shared" si="27"/>
        <v>9.5624660539848291E-2</v>
      </c>
      <c r="AU45">
        <f t="shared" si="23"/>
        <v>-17.24593108529826</v>
      </c>
      <c r="AW45">
        <v>42</v>
      </c>
      <c r="AX45">
        <f>IF(Z45&gt;0, (R45*SUMPRODUCT(K45:$K$98, X45:$X$98)-K45*$AZ$3)/Z45, 0)</f>
        <v>330.57000645752544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4.9048597999999999E-2</v>
      </c>
      <c r="Q46" s="4">
        <f t="shared" si="21"/>
        <v>25</v>
      </c>
      <c r="R46">
        <f t="shared" si="0"/>
        <v>100000</v>
      </c>
      <c r="S46">
        <f t="shared" si="1"/>
        <v>312.78382725440906</v>
      </c>
      <c r="U46">
        <f t="shared" si="13"/>
        <v>4.9048597999999999E-2</v>
      </c>
      <c r="V46">
        <f t="shared" si="14"/>
        <v>0.01</v>
      </c>
      <c r="W46">
        <f t="shared" si="15"/>
        <v>0.43225827352801749</v>
      </c>
      <c r="X46">
        <f t="shared" si="16"/>
        <v>2.1201662290449771E-2</v>
      </c>
      <c r="Y46">
        <f t="shared" si="17"/>
        <v>4.3225827352801746E-3</v>
      </c>
      <c r="Z46">
        <f t="shared" si="18"/>
        <v>0.40673402850228751</v>
      </c>
      <c r="AB46">
        <f t="shared" si="19"/>
        <v>142.89162027147555</v>
      </c>
      <c r="AC46">
        <f t="shared" si="2"/>
        <v>127.21982610954939</v>
      </c>
      <c r="AE46">
        <f t="shared" si="3"/>
        <v>0</v>
      </c>
      <c r="AF46">
        <f t="shared" si="24"/>
        <v>0</v>
      </c>
      <c r="AG46">
        <f t="shared" si="24"/>
        <v>-10.168350712557189</v>
      </c>
      <c r="AH46">
        <f t="shared" si="5"/>
        <v>-2120.1662290449772</v>
      </c>
      <c r="AI46">
        <f t="shared" si="25"/>
        <v>-2130.3345797575344</v>
      </c>
      <c r="AJ46">
        <f t="shared" si="7"/>
        <v>15.671794161926158</v>
      </c>
      <c r="AK46">
        <f t="shared" si="22"/>
        <v>10.00241341900329</v>
      </c>
      <c r="AL46">
        <f t="shared" si="26"/>
        <v>-2104.6603721766046</v>
      </c>
      <c r="AN46">
        <f t="shared" si="27"/>
        <v>0</v>
      </c>
      <c r="AO46">
        <f t="shared" si="27"/>
        <v>0</v>
      </c>
      <c r="AP46">
        <f t="shared" si="27"/>
        <v>-7.7781361717215225E-2</v>
      </c>
      <c r="AQ46">
        <f t="shared" si="27"/>
        <v>-16.217911933183046</v>
      </c>
      <c r="AR46">
        <f t="shared" si="27"/>
        <v>-16.295693294900261</v>
      </c>
      <c r="AS46">
        <f t="shared" si="27"/>
        <v>0.11987917460018122</v>
      </c>
      <c r="AT46">
        <f t="shared" si="27"/>
        <v>7.6512047841529124E-2</v>
      </c>
      <c r="AU46">
        <f t="shared" si="23"/>
        <v>-16.099302072458549</v>
      </c>
      <c r="AW46">
        <v>43</v>
      </c>
      <c r="AX46">
        <f>IF(Z46&gt;0, (R46*SUMPRODUCT(K46:$K$98, X46:$X$98)-K46*$AZ$3)/Z46, 0)</f>
        <v>312.78382725440906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5.4278005999999997E-2</v>
      </c>
      <c r="Q47" s="4">
        <f t="shared" si="21"/>
        <v>25</v>
      </c>
      <c r="R47">
        <f t="shared" si="0"/>
        <v>100000</v>
      </c>
      <c r="S47">
        <f t="shared" si="1"/>
        <v>295.69035014320542</v>
      </c>
      <c r="U47">
        <f t="shared" si="13"/>
        <v>5.4278005999999997E-2</v>
      </c>
      <c r="V47">
        <f t="shared" si="14"/>
        <v>0.01</v>
      </c>
      <c r="W47">
        <f t="shared" si="15"/>
        <v>0.40673402850228751</v>
      </c>
      <c r="X47">
        <f t="shared" si="16"/>
        <v>2.2076712039451333E-2</v>
      </c>
      <c r="Y47">
        <f t="shared" si="17"/>
        <v>4.0673402850228751E-3</v>
      </c>
      <c r="Z47">
        <f t="shared" si="18"/>
        <v>0.38058997617781332</v>
      </c>
      <c r="AB47">
        <f t="shared" si="19"/>
        <v>127.21982610954939</v>
      </c>
      <c r="AC47">
        <f t="shared" si="2"/>
        <v>112.53678331701182</v>
      </c>
      <c r="AE47">
        <f t="shared" si="3"/>
        <v>0</v>
      </c>
      <c r="AF47">
        <f t="shared" si="24"/>
        <v>0</v>
      </c>
      <c r="AG47">
        <f t="shared" si="24"/>
        <v>-9.5147494044453325</v>
      </c>
      <c r="AH47">
        <f t="shared" si="5"/>
        <v>-2207.6712039451331</v>
      </c>
      <c r="AI47">
        <f t="shared" si="25"/>
        <v>-2217.1859533495785</v>
      </c>
      <c r="AJ47">
        <f t="shared" si="7"/>
        <v>14.683042792537563</v>
      </c>
      <c r="AK47">
        <f t="shared" si="22"/>
        <v>8.9053878276684575</v>
      </c>
      <c r="AL47">
        <f t="shared" si="26"/>
        <v>-2193.5975227293725</v>
      </c>
      <c r="AN47">
        <f t="shared" si="27"/>
        <v>0</v>
      </c>
      <c r="AO47">
        <f t="shared" si="27"/>
        <v>0</v>
      </c>
      <c r="AP47">
        <f t="shared" si="27"/>
        <v>-6.4983688287560598E-2</v>
      </c>
      <c r="AQ47">
        <f t="shared" si="27"/>
        <v>-15.077918635625633</v>
      </c>
      <c r="AR47">
        <f t="shared" si="27"/>
        <v>-15.142902323913194</v>
      </c>
      <c r="AS47">
        <f t="shared" si="27"/>
        <v>0.10028201851510535</v>
      </c>
      <c r="AT47">
        <f t="shared" si="27"/>
        <v>6.0821880017425368E-2</v>
      </c>
      <c r="AU47">
        <f t="shared" si="23"/>
        <v>-14.981798425380662</v>
      </c>
      <c r="AW47">
        <v>44</v>
      </c>
      <c r="AX47">
        <f>IF(Z47&gt;0, (R47*SUMPRODUCT(K47:$K$98, X47:$X$98)-K47*$AZ$3)/Z47, 0)</f>
        <v>295.69035014320542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6.0174738999999998E-2</v>
      </c>
      <c r="Q48" s="4">
        <f t="shared" si="21"/>
        <v>25</v>
      </c>
      <c r="R48">
        <f t="shared" si="0"/>
        <v>100000</v>
      </c>
      <c r="S48">
        <f t="shared" si="1"/>
        <v>279.27172046684899</v>
      </c>
      <c r="U48">
        <f t="shared" si="13"/>
        <v>6.0174738999999998E-2</v>
      </c>
      <c r="V48">
        <f t="shared" si="14"/>
        <v>0.01</v>
      </c>
      <c r="W48">
        <f t="shared" si="15"/>
        <v>0.38058997617781332</v>
      </c>
      <c r="X48">
        <f t="shared" si="16"/>
        <v>2.2901902482516133E-2</v>
      </c>
      <c r="Y48">
        <f t="shared" si="17"/>
        <v>3.8058997617781334E-3</v>
      </c>
      <c r="Z48">
        <f t="shared" si="18"/>
        <v>0.35388217393351906</v>
      </c>
      <c r="AB48">
        <f t="shared" si="19"/>
        <v>112.53678331701182</v>
      </c>
      <c r="AC48">
        <f t="shared" si="2"/>
        <v>98.829283556962565</v>
      </c>
      <c r="AE48">
        <f t="shared" si="3"/>
        <v>0</v>
      </c>
      <c r="AF48">
        <f t="shared" si="24"/>
        <v>0</v>
      </c>
      <c r="AG48">
        <f t="shared" si="24"/>
        <v>-8.8470543483379771</v>
      </c>
      <c r="AH48">
        <f t="shared" si="5"/>
        <v>-2290.1902482516134</v>
      </c>
      <c r="AI48">
        <f t="shared" si="25"/>
        <v>-2299.0373025999515</v>
      </c>
      <c r="AJ48">
        <f t="shared" si="7"/>
        <v>13.707499760049259</v>
      </c>
      <c r="AK48">
        <f t="shared" si="22"/>
        <v>7.8775748321908283</v>
      </c>
      <c r="AL48">
        <f t="shared" si="26"/>
        <v>-2277.4522280077113</v>
      </c>
      <c r="AN48">
        <f t="shared" si="27"/>
        <v>0</v>
      </c>
      <c r="AO48">
        <f t="shared" si="27"/>
        <v>0</v>
      </c>
      <c r="AP48">
        <f t="shared" si="27"/>
        <v>-5.3949531181003291E-2</v>
      </c>
      <c r="AQ48">
        <f t="shared" si="27"/>
        <v>-13.965630292718986</v>
      </c>
      <c r="AR48">
        <f t="shared" si="27"/>
        <v>-14.01957982389999</v>
      </c>
      <c r="AS48">
        <f t="shared" si="27"/>
        <v>8.3588633753255828E-2</v>
      </c>
      <c r="AT48">
        <f t="shared" si="27"/>
        <v>4.8037623858364277E-2</v>
      </c>
      <c r="AU48">
        <f t="shared" si="23"/>
        <v>-13.887953566288369</v>
      </c>
      <c r="AW48">
        <v>45</v>
      </c>
      <c r="AX48">
        <f>IF(Z48&gt;0, (R48*SUMPRODUCT(K48:$K$98, X48:$X$98)-K48*$AZ$3)/Z48, 0)</f>
        <v>279.27172046684899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6.6923788999999997E-2</v>
      </c>
      <c r="Q49" s="4">
        <f t="shared" si="21"/>
        <v>25</v>
      </c>
      <c r="R49">
        <f t="shared" si="0"/>
        <v>100000</v>
      </c>
      <c r="S49">
        <f t="shared" si="1"/>
        <v>263.53757593427684</v>
      </c>
      <c r="U49">
        <f t="shared" si="13"/>
        <v>6.6923788999999997E-2</v>
      </c>
      <c r="V49">
        <f t="shared" si="14"/>
        <v>0.01</v>
      </c>
      <c r="W49">
        <f t="shared" si="15"/>
        <v>0.35388217393351906</v>
      </c>
      <c r="X49">
        <f t="shared" si="16"/>
        <v>2.3683135939188128E-2</v>
      </c>
      <c r="Y49">
        <f t="shared" si="17"/>
        <v>3.5388217393351909E-3</v>
      </c>
      <c r="Z49">
        <f t="shared" si="18"/>
        <v>0.32666021625499575</v>
      </c>
      <c r="AB49">
        <f t="shared" si="19"/>
        <v>98.829283556962565</v>
      </c>
      <c r="AC49">
        <f t="shared" si="2"/>
        <v>86.087241546008244</v>
      </c>
      <c r="AE49">
        <f t="shared" si="3"/>
        <v>0</v>
      </c>
      <c r="AF49">
        <f t="shared" si="24"/>
        <v>0</v>
      </c>
      <c r="AG49">
        <f t="shared" si="24"/>
        <v>-8.1665054063748936</v>
      </c>
      <c r="AH49">
        <f t="shared" si="5"/>
        <v>-2368.3135939188128</v>
      </c>
      <c r="AI49">
        <f t="shared" si="25"/>
        <v>-2376.4800993251879</v>
      </c>
      <c r="AJ49">
        <f t="shared" si="7"/>
        <v>12.742042010954322</v>
      </c>
      <c r="AK49">
        <f t="shared" si="22"/>
        <v>6.9180498489873798</v>
      </c>
      <c r="AL49">
        <f t="shared" si="26"/>
        <v>-2356.8200074652464</v>
      </c>
      <c r="AN49">
        <f t="shared" si="27"/>
        <v>0</v>
      </c>
      <c r="AO49">
        <f t="shared" si="27"/>
        <v>0</v>
      </c>
      <c r="AP49">
        <f t="shared" si="27"/>
        <v>-4.4463865024809701E-2</v>
      </c>
      <c r="AQ49">
        <f t="shared" si="27"/>
        <v>-12.894668005022801</v>
      </c>
      <c r="AR49">
        <f t="shared" si="27"/>
        <v>-12.939131870047611</v>
      </c>
      <c r="AS49">
        <f t="shared" si="27"/>
        <v>6.9376117191236084E-2</v>
      </c>
      <c r="AT49">
        <f t="shared" si="27"/>
        <v>3.7666445978246754E-2</v>
      </c>
      <c r="AU49">
        <f t="shared" si="23"/>
        <v>-12.83208930687813</v>
      </c>
      <c r="AW49">
        <v>46</v>
      </c>
      <c r="AX49">
        <f>IF(Z49&gt;0, (R49*SUMPRODUCT(K49:$K$98, X49:$X$98)-K49*$AZ$3)/Z49, 0)</f>
        <v>263.53757593427684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7.4711050000000001E-2</v>
      </c>
      <c r="Q50" s="4">
        <f t="shared" si="21"/>
        <v>25</v>
      </c>
      <c r="R50">
        <f t="shared" si="0"/>
        <v>100000</v>
      </c>
      <c r="S50">
        <f t="shared" si="1"/>
        <v>248.45459431204662</v>
      </c>
      <c r="U50">
        <f t="shared" si="13"/>
        <v>7.4711050000000001E-2</v>
      </c>
      <c r="V50">
        <f t="shared" si="14"/>
        <v>0.01</v>
      </c>
      <c r="W50">
        <f t="shared" si="15"/>
        <v>0.32666021625499575</v>
      </c>
      <c r="X50">
        <f t="shared" si="16"/>
        <v>2.4405127749637802E-2</v>
      </c>
      <c r="Y50">
        <f t="shared" si="17"/>
        <v>3.2666021625499574E-3</v>
      </c>
      <c r="Z50">
        <f t="shared" si="18"/>
        <v>0.29898848634280795</v>
      </c>
      <c r="AB50">
        <f t="shared" si="19"/>
        <v>86.087241546008244</v>
      </c>
      <c r="AC50">
        <f t="shared" si="2"/>
        <v>74.285063078275243</v>
      </c>
      <c r="AE50">
        <f t="shared" si="3"/>
        <v>0</v>
      </c>
      <c r="AF50">
        <f t="shared" si="24"/>
        <v>0</v>
      </c>
      <c r="AG50">
        <f t="shared" si="24"/>
        <v>-7.474712158570199</v>
      </c>
      <c r="AH50">
        <f t="shared" si="5"/>
        <v>-2440.51277496378</v>
      </c>
      <c r="AI50">
        <f t="shared" si="25"/>
        <v>-2447.9874871223501</v>
      </c>
      <c r="AJ50">
        <f t="shared" si="7"/>
        <v>11.802178467733</v>
      </c>
      <c r="AK50">
        <f t="shared" si="22"/>
        <v>6.0261069082205774</v>
      </c>
      <c r="AL50">
        <f t="shared" si="26"/>
        <v>-2430.1592017463963</v>
      </c>
      <c r="AN50">
        <f t="shared" si="27"/>
        <v>0</v>
      </c>
      <c r="AO50">
        <f t="shared" si="27"/>
        <v>0</v>
      </c>
      <c r="AP50">
        <f t="shared" si="27"/>
        <v>-3.6336861010267667E-2</v>
      </c>
      <c r="AQ50">
        <f t="shared" si="27"/>
        <v>-11.864078725220745</v>
      </c>
      <c r="AR50">
        <f t="shared" si="27"/>
        <v>-11.900415586231013</v>
      </c>
      <c r="AS50">
        <f t="shared" si="27"/>
        <v>5.737399775437256E-2</v>
      </c>
      <c r="AT50">
        <f t="shared" si="27"/>
        <v>2.9294748013268059E-2</v>
      </c>
      <c r="AU50">
        <f t="shared" si="23"/>
        <v>-11.81374684046337</v>
      </c>
      <c r="AW50">
        <v>47</v>
      </c>
      <c r="AX50">
        <f>IF(Z50&gt;0, (R50*SUMPRODUCT(K50:$K$98, X50:$X$98)-K50*$AZ$3)/Z50, 0)</f>
        <v>248.45459431204662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8.3689026999999999E-2</v>
      </c>
      <c r="Q51" s="4">
        <f t="shared" si="21"/>
        <v>25</v>
      </c>
      <c r="R51">
        <f t="shared" si="0"/>
        <v>100000</v>
      </c>
      <c r="S51">
        <f t="shared" si="1"/>
        <v>233.95538241971207</v>
      </c>
      <c r="U51">
        <f t="shared" si="13"/>
        <v>8.3689026999999999E-2</v>
      </c>
      <c r="V51">
        <f t="shared" si="14"/>
        <v>0.01</v>
      </c>
      <c r="W51">
        <f t="shared" si="15"/>
        <v>0.29898848634280795</v>
      </c>
      <c r="X51">
        <f t="shared" si="16"/>
        <v>2.5022055506232384E-2</v>
      </c>
      <c r="Y51">
        <f t="shared" si="17"/>
        <v>2.9898848634280794E-3</v>
      </c>
      <c r="Z51">
        <f t="shared" si="18"/>
        <v>0.27097654597314746</v>
      </c>
      <c r="AB51">
        <f t="shared" si="19"/>
        <v>74.285063078275243</v>
      </c>
      <c r="AC51">
        <f t="shared" si="2"/>
        <v>63.396421439920402</v>
      </c>
      <c r="AE51">
        <f t="shared" si="3"/>
        <v>0</v>
      </c>
      <c r="AF51">
        <f t="shared" si="24"/>
        <v>0</v>
      </c>
      <c r="AG51">
        <f t="shared" si="24"/>
        <v>-6.7744136493286868</v>
      </c>
      <c r="AH51">
        <f t="shared" si="5"/>
        <v>-2502.2055506232382</v>
      </c>
      <c r="AI51">
        <f t="shared" si="25"/>
        <v>-2508.979964272567</v>
      </c>
      <c r="AJ51">
        <f t="shared" si="7"/>
        <v>10.888641638354841</v>
      </c>
      <c r="AK51">
        <f t="shared" si="22"/>
        <v>5.1999544154792678</v>
      </c>
      <c r="AL51">
        <f t="shared" si="26"/>
        <v>-2492.8913682187331</v>
      </c>
      <c r="AN51">
        <f t="shared" si="27"/>
        <v>0</v>
      </c>
      <c r="AO51">
        <f t="shared" si="27"/>
        <v>0</v>
      </c>
      <c r="AP51">
        <f t="shared" si="27"/>
        <v>-2.9404014158912011E-2</v>
      </c>
      <c r="AQ51">
        <f t="shared" si="27"/>
        <v>-10.860701936369777</v>
      </c>
      <c r="AR51">
        <f t="shared" si="27"/>
        <v>-10.890105950528691</v>
      </c>
      <c r="AS51">
        <f t="shared" si="27"/>
        <v>4.7261621371058729E-2</v>
      </c>
      <c r="AT51">
        <f t="shared" si="27"/>
        <v>2.2570150152198199E-2</v>
      </c>
      <c r="AU51">
        <f t="shared" si="23"/>
        <v>-10.820274179005434</v>
      </c>
      <c r="AW51">
        <v>48</v>
      </c>
      <c r="AX51">
        <f>IF(Z51&gt;0, (R51*SUMPRODUCT(K51:$K$98, X51:$X$98)-K51*$AZ$3)/Z51, 0)</f>
        <v>233.95538241971207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9.4384723000000004E-2</v>
      </c>
      <c r="Q52" s="4">
        <f t="shared" si="21"/>
        <v>25</v>
      </c>
      <c r="R52">
        <f t="shared" si="0"/>
        <v>100000</v>
      </c>
      <c r="S52">
        <f t="shared" si="1"/>
        <v>220.06050470742701</v>
      </c>
      <c r="U52">
        <f t="shared" si="13"/>
        <v>9.4384723000000004E-2</v>
      </c>
      <c r="V52">
        <f t="shared" si="14"/>
        <v>0.01</v>
      </c>
      <c r="W52">
        <f t="shared" si="15"/>
        <v>0.27097654597314746</v>
      </c>
      <c r="X52">
        <f t="shared" si="16"/>
        <v>2.5576046231172291E-2</v>
      </c>
      <c r="Y52">
        <f t="shared" si="17"/>
        <v>2.7097654597314745E-3</v>
      </c>
      <c r="Z52">
        <f t="shared" si="18"/>
        <v>0.24269073428224369</v>
      </c>
      <c r="AB52">
        <f t="shared" si="19"/>
        <v>63.396421439920402</v>
      </c>
      <c r="AC52">
        <f t="shared" si="2"/>
        <v>53.406645473966606</v>
      </c>
      <c r="AE52">
        <f t="shared" si="3"/>
        <v>0</v>
      </c>
      <c r="AF52">
        <f t="shared" si="24"/>
        <v>0</v>
      </c>
      <c r="AG52">
        <f t="shared" si="24"/>
        <v>-6.0672683570560926</v>
      </c>
      <c r="AH52">
        <f t="shared" si="5"/>
        <v>-2557.604623117229</v>
      </c>
      <c r="AI52">
        <f t="shared" si="25"/>
        <v>-2563.6718914742851</v>
      </c>
      <c r="AJ52">
        <f t="shared" si="7"/>
        <v>9.9897759659537968</v>
      </c>
      <c r="AK52">
        <f t="shared" si="22"/>
        <v>4.4377495007944283</v>
      </c>
      <c r="AL52">
        <f t="shared" si="26"/>
        <v>-2549.2443660075369</v>
      </c>
      <c r="AN52">
        <f t="shared" si="27"/>
        <v>0</v>
      </c>
      <c r="AO52">
        <f t="shared" si="27"/>
        <v>0</v>
      </c>
      <c r="AP52">
        <f t="shared" si="27"/>
        <v>-2.3513110969505268E-2</v>
      </c>
      <c r="AQ52">
        <f t="shared" si="27"/>
        <v>-9.9117490409892426</v>
      </c>
      <c r="AR52">
        <f t="shared" si="27"/>
        <v>-9.9352621519587476</v>
      </c>
      <c r="AS52">
        <f t="shared" si="27"/>
        <v>3.8714409356031834E-2</v>
      </c>
      <c r="AT52">
        <f t="shared" si="27"/>
        <v>1.7198068443057216E-2</v>
      </c>
      <c r="AU52">
        <f t="shared" si="23"/>
        <v>-9.8793496741596591</v>
      </c>
      <c r="AW52">
        <v>49</v>
      </c>
      <c r="AX52">
        <f>IF(Z52&gt;0, (R52*SUMPRODUCT(K52:$K$98, X52:$X$98)-K52*$AZ$3)/Z52, 0)</f>
        <v>220.06050470742701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0.106719178</v>
      </c>
      <c r="Q53" s="4">
        <f t="shared" si="21"/>
        <v>25</v>
      </c>
      <c r="R53">
        <f t="shared" si="0"/>
        <v>100000</v>
      </c>
      <c r="S53">
        <f t="shared" si="1"/>
        <v>206.5295207567151</v>
      </c>
      <c r="U53">
        <f t="shared" si="13"/>
        <v>0.106719178</v>
      </c>
      <c r="V53">
        <f t="shared" si="14"/>
        <v>0.01</v>
      </c>
      <c r="W53">
        <f t="shared" si="15"/>
        <v>0.24269073428224369</v>
      </c>
      <c r="X53">
        <f t="shared" si="16"/>
        <v>2.5899755670817468E-2</v>
      </c>
      <c r="Y53">
        <f t="shared" si="17"/>
        <v>2.426907342822437E-3</v>
      </c>
      <c r="Z53">
        <f t="shared" si="18"/>
        <v>0.21436407126860377</v>
      </c>
      <c r="AB53">
        <f t="shared" si="19"/>
        <v>53.406645473966606</v>
      </c>
      <c r="AC53">
        <f t="shared" si="2"/>
        <v>44.272508906563054</v>
      </c>
      <c r="AE53">
        <f t="shared" si="3"/>
        <v>0</v>
      </c>
      <c r="AF53">
        <f t="shared" si="24"/>
        <v>0</v>
      </c>
      <c r="AG53">
        <f t="shared" si="24"/>
        <v>-5.3591017817150943</v>
      </c>
      <c r="AH53">
        <f t="shared" si="5"/>
        <v>-2589.9755670817467</v>
      </c>
      <c r="AI53">
        <f t="shared" si="25"/>
        <v>-2595.334668863462</v>
      </c>
      <c r="AJ53">
        <f t="shared" si="7"/>
        <v>9.1341365674035515</v>
      </c>
      <c r="AK53">
        <f t="shared" si="22"/>
        <v>3.738465183177663</v>
      </c>
      <c r="AL53">
        <f t="shared" si="26"/>
        <v>-2582.462067112881</v>
      </c>
      <c r="AN53">
        <f t="shared" si="27"/>
        <v>0</v>
      </c>
      <c r="AO53">
        <f t="shared" si="27"/>
        <v>0</v>
      </c>
      <c r="AP53">
        <f t="shared" si="27"/>
        <v>-1.854346427225163E-2</v>
      </c>
      <c r="AQ53">
        <f t="shared" si="27"/>
        <v>-8.9617852674585166</v>
      </c>
      <c r="AR53">
        <f t="shared" si="27"/>
        <v>-8.9803287317307703</v>
      </c>
      <c r="AS53">
        <f t="shared" si="27"/>
        <v>3.1605769398413634E-2</v>
      </c>
      <c r="AT53">
        <f t="shared" si="27"/>
        <v>1.2935767667977669E-2</v>
      </c>
      <c r="AU53">
        <f t="shared" si="23"/>
        <v>-8.9357871946643783</v>
      </c>
      <c r="AW53">
        <v>50</v>
      </c>
      <c r="AX53">
        <f>IF(Z53&gt;0, (R53*SUMPRODUCT(K53:$K$98, X53:$X$98)-K53*$AZ$3)/Z53, 0)</f>
        <v>206.5295207567151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0.12088460199999999</v>
      </c>
      <c r="Q54" s="4">
        <f t="shared" si="21"/>
        <v>25</v>
      </c>
      <c r="R54">
        <f t="shared" si="0"/>
        <v>100000</v>
      </c>
      <c r="S54">
        <f t="shared" si="1"/>
        <v>193.25628260525775</v>
      </c>
      <c r="U54">
        <f t="shared" si="13"/>
        <v>0.12088460199999999</v>
      </c>
      <c r="V54">
        <f t="shared" si="14"/>
        <v>0.01</v>
      </c>
      <c r="W54">
        <f t="shared" si="15"/>
        <v>0.21436407126860377</v>
      </c>
      <c r="X54">
        <f t="shared" si="16"/>
        <v>2.5913315438404801E-2</v>
      </c>
      <c r="Y54">
        <f t="shared" si="17"/>
        <v>2.1436407126860378E-3</v>
      </c>
      <c r="Z54">
        <f t="shared" si="18"/>
        <v>0.18630711511751291</v>
      </c>
      <c r="AB54">
        <f t="shared" si="19"/>
        <v>44.272508906563054</v>
      </c>
      <c r="AC54">
        <f t="shared" si="2"/>
        <v>36.005020490520366</v>
      </c>
      <c r="AE54">
        <f t="shared" si="3"/>
        <v>0</v>
      </c>
      <c r="AF54">
        <f t="shared" si="24"/>
        <v>0</v>
      </c>
      <c r="AG54">
        <f t="shared" si="24"/>
        <v>-4.6576778779378225</v>
      </c>
      <c r="AH54">
        <f t="shared" si="5"/>
        <v>-2591.3315438404802</v>
      </c>
      <c r="AI54">
        <f t="shared" si="25"/>
        <v>-2595.9892217184179</v>
      </c>
      <c r="AJ54">
        <f t="shared" si="7"/>
        <v>8.2674884160426885</v>
      </c>
      <c r="AK54">
        <f t="shared" si="22"/>
        <v>3.0990756234594139</v>
      </c>
      <c r="AL54">
        <f t="shared" si="26"/>
        <v>-2584.6226576789154</v>
      </c>
      <c r="AN54">
        <f t="shared" si="27"/>
        <v>0</v>
      </c>
      <c r="AO54">
        <f t="shared" si="27"/>
        <v>0</v>
      </c>
      <c r="AP54">
        <f t="shared" si="27"/>
        <v>-1.4389652081497098E-2</v>
      </c>
      <c r="AQ54">
        <f t="shared" si="27"/>
        <v>-8.005783208044134</v>
      </c>
      <c r="AR54">
        <f t="shared" si="27"/>
        <v>-8.0201728601256299</v>
      </c>
      <c r="AS54">
        <f t="shared" si="27"/>
        <v>2.5541972848352901E-2</v>
      </c>
      <c r="AT54">
        <f t="shared" si="27"/>
        <v>9.5744319732934922E-3</v>
      </c>
      <c r="AU54">
        <f t="shared" si="23"/>
        <v>-7.9850564553039831</v>
      </c>
      <c r="AW54">
        <v>51</v>
      </c>
      <c r="AX54">
        <f>IF(Z54&gt;0, (R54*SUMPRODUCT(K54:$K$98, X54:$X$98)-K54*$AZ$3)/Z54, 0)</f>
        <v>193.25628260525775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0.13724737000000001</v>
      </c>
      <c r="Q55" s="4">
        <f t="shared" si="21"/>
        <v>25</v>
      </c>
      <c r="R55">
        <f t="shared" si="0"/>
        <v>100000</v>
      </c>
      <c r="S55">
        <f t="shared" si="1"/>
        <v>180.13750751504602</v>
      </c>
      <c r="U55">
        <f t="shared" si="13"/>
        <v>0.13724737000000001</v>
      </c>
      <c r="V55">
        <f t="shared" si="14"/>
        <v>0.01</v>
      </c>
      <c r="W55">
        <f t="shared" si="15"/>
        <v>0.18630711511751291</v>
      </c>
      <c r="X55">
        <f t="shared" si="16"/>
        <v>2.5570161562165888E-2</v>
      </c>
      <c r="Y55">
        <f t="shared" si="17"/>
        <v>1.8630711511751291E-3</v>
      </c>
      <c r="Z55">
        <f t="shared" si="18"/>
        <v>0.15887388240417191</v>
      </c>
      <c r="AB55">
        <f t="shared" si="19"/>
        <v>36.005020490520366</v>
      </c>
      <c r="AC55">
        <f t="shared" si="2"/>
        <v>28.619145185526055</v>
      </c>
      <c r="AE55">
        <f t="shared" si="3"/>
        <v>0</v>
      </c>
      <c r="AF55">
        <f t="shared" si="24"/>
        <v>0</v>
      </c>
      <c r="AG55">
        <f t="shared" si="24"/>
        <v>-3.9718470601042979</v>
      </c>
      <c r="AH55">
        <f t="shared" si="5"/>
        <v>-2557.0161562165886</v>
      </c>
      <c r="AI55">
        <f t="shared" si="25"/>
        <v>-2560.9880032766928</v>
      </c>
      <c r="AJ55">
        <f t="shared" si="7"/>
        <v>7.3858753049943111</v>
      </c>
      <c r="AK55">
        <f t="shared" si="22"/>
        <v>2.5203514343364257</v>
      </c>
      <c r="AL55">
        <f t="shared" si="26"/>
        <v>-2551.0817765373617</v>
      </c>
      <c r="AN55">
        <f t="shared" si="27"/>
        <v>0</v>
      </c>
      <c r="AO55">
        <f t="shared" si="27"/>
        <v>0</v>
      </c>
      <c r="AP55">
        <f t="shared" si="27"/>
        <v>-1.0956083622572881E-2</v>
      </c>
      <c r="AQ55">
        <f t="shared" si="27"/>
        <v>-7.0533639407160793</v>
      </c>
      <c r="AR55">
        <f t="shared" si="27"/>
        <v>-7.0643200243386524</v>
      </c>
      <c r="AS55">
        <f t="shared" si="27"/>
        <v>2.0373460066030021E-2</v>
      </c>
      <c r="AT55">
        <f t="shared" si="27"/>
        <v>6.9522266731328478E-3</v>
      </c>
      <c r="AU55">
        <f t="shared" si="23"/>
        <v>-7.0369943375994888</v>
      </c>
      <c r="AW55">
        <v>52</v>
      </c>
      <c r="AX55">
        <f>IF(Z55&gt;0, (R55*SUMPRODUCT(K55:$K$98, X55:$X$98)-K55*$AZ$3)/Z55, 0)</f>
        <v>180.13750751504602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0.155543078</v>
      </c>
      <c r="Q56" s="4">
        <f t="shared" si="21"/>
        <v>25</v>
      </c>
      <c r="R56">
        <f t="shared" si="0"/>
        <v>100000</v>
      </c>
      <c r="S56">
        <f t="shared" si="1"/>
        <v>166.84545033783166</v>
      </c>
      <c r="U56">
        <f t="shared" si="13"/>
        <v>0.155543078</v>
      </c>
      <c r="V56">
        <f t="shared" si="14"/>
        <v>0.01</v>
      </c>
      <c r="W56">
        <f t="shared" si="15"/>
        <v>0.15887388240417191</v>
      </c>
      <c r="X56">
        <f t="shared" si="16"/>
        <v>2.4711732682954939E-2</v>
      </c>
      <c r="Y56">
        <f t="shared" si="17"/>
        <v>1.5887388240417191E-3</v>
      </c>
      <c r="Z56">
        <f t="shared" si="18"/>
        <v>0.13257341089717525</v>
      </c>
      <c r="AB56">
        <f t="shared" si="19"/>
        <v>28.619145185526055</v>
      </c>
      <c r="AC56">
        <f t="shared" si="2"/>
        <v>22.119270443961604</v>
      </c>
      <c r="AE56">
        <f t="shared" si="3"/>
        <v>0</v>
      </c>
      <c r="AF56">
        <f t="shared" si="24"/>
        <v>0</v>
      </c>
      <c r="AG56">
        <f t="shared" si="24"/>
        <v>-3.3143352724293815</v>
      </c>
      <c r="AH56">
        <f t="shared" si="5"/>
        <v>-2471.1732682954939</v>
      </c>
      <c r="AI56">
        <f t="shared" si="25"/>
        <v>-2474.4876035679231</v>
      </c>
      <c r="AJ56">
        <f t="shared" si="7"/>
        <v>6.4998747415644509</v>
      </c>
      <c r="AK56">
        <f t="shared" si="22"/>
        <v>2.0033401629868242</v>
      </c>
      <c r="AL56">
        <f t="shared" si="26"/>
        <v>-2465.9843886633721</v>
      </c>
      <c r="AN56">
        <f t="shared" si="27"/>
        <v>0</v>
      </c>
      <c r="AO56">
        <f t="shared" si="27"/>
        <v>0</v>
      </c>
      <c r="AP56">
        <f t="shared" si="27"/>
        <v>-8.1628391222024789E-3</v>
      </c>
      <c r="AQ56">
        <f t="shared" si="27"/>
        <v>-6.0862248910013435</v>
      </c>
      <c r="AR56">
        <f t="shared" si="27"/>
        <v>-6.094387730123545</v>
      </c>
      <c r="AS56">
        <f t="shared" si="27"/>
        <v>1.6008468506859098E-2</v>
      </c>
      <c r="AT56">
        <f t="shared" si="27"/>
        <v>4.9340039897417384E-3</v>
      </c>
      <c r="AU56">
        <f t="shared" si="23"/>
        <v>-6.0734452576269451</v>
      </c>
      <c r="AW56">
        <v>53</v>
      </c>
      <c r="AX56">
        <f>IF(Z56&gt;0, (R56*SUMPRODUCT(K56:$K$98, X56:$X$98)-K56*$AZ$3)/Z56, 0)</f>
        <v>166.84545033783166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0.175905283</v>
      </c>
      <c r="Q57" s="4">
        <f t="shared" si="21"/>
        <v>25</v>
      </c>
      <c r="R57">
        <f t="shared" si="0"/>
        <v>100000</v>
      </c>
      <c r="S57">
        <f t="shared" si="1"/>
        <v>153.13299120745387</v>
      </c>
      <c r="U57">
        <f t="shared" si="13"/>
        <v>0.175905283</v>
      </c>
      <c r="V57">
        <f t="shared" si="14"/>
        <v>0.01</v>
      </c>
      <c r="W57">
        <f t="shared" si="15"/>
        <v>0.13257341089717525</v>
      </c>
      <c r="X57">
        <f t="shared" si="16"/>
        <v>2.3320363362142896E-2</v>
      </c>
      <c r="Y57">
        <f t="shared" si="17"/>
        <v>1.3257341089717525E-3</v>
      </c>
      <c r="Z57">
        <f t="shared" si="18"/>
        <v>0.1079273134260606</v>
      </c>
      <c r="AB57">
        <f t="shared" si="19"/>
        <v>22.119270443961604</v>
      </c>
      <c r="AC57">
        <f t="shared" si="2"/>
        <v>16.527232337917056</v>
      </c>
      <c r="AE57">
        <f t="shared" si="3"/>
        <v>0</v>
      </c>
      <c r="AF57">
        <f t="shared" si="24"/>
        <v>0</v>
      </c>
      <c r="AG57">
        <f t="shared" si="24"/>
        <v>-2.6981828356515152</v>
      </c>
      <c r="AH57">
        <f t="shared" si="5"/>
        <v>-2332.0363362142893</v>
      </c>
      <c r="AI57">
        <f t="shared" si="25"/>
        <v>-2334.7345190499409</v>
      </c>
      <c r="AJ57">
        <f t="shared" si="7"/>
        <v>5.5920381060445479</v>
      </c>
      <c r="AK57">
        <f t="shared" si="22"/>
        <v>1.5483489310773124</v>
      </c>
      <c r="AL57">
        <f t="shared" si="26"/>
        <v>-2327.594132012819</v>
      </c>
      <c r="AN57">
        <f t="shared" si="27"/>
        <v>0</v>
      </c>
      <c r="AO57">
        <f t="shared" si="27"/>
        <v>0</v>
      </c>
      <c r="AP57">
        <f t="shared" si="27"/>
        <v>-5.933325183130317E-3</v>
      </c>
      <c r="AQ57">
        <f t="shared" si="27"/>
        <v>-5.128166163837494</v>
      </c>
      <c r="AR57">
        <f t="shared" si="27"/>
        <v>-5.134099489020624</v>
      </c>
      <c r="AS57">
        <f t="shared" si="27"/>
        <v>1.2296935582427584E-2</v>
      </c>
      <c r="AT57">
        <f t="shared" si="27"/>
        <v>3.4048314234478576E-3</v>
      </c>
      <c r="AU57">
        <f t="shared" si="23"/>
        <v>-5.1183977220147483</v>
      </c>
      <c r="AW57">
        <v>54</v>
      </c>
      <c r="AX57">
        <f>IF(Z57&gt;0, (R57*SUMPRODUCT(K57:$K$98, X57:$X$98)-K57*$AZ$3)/Z57, 0)</f>
        <v>153.13299120745387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0.19813004200000001</v>
      </c>
      <c r="Q58" s="4">
        <f t="shared" si="21"/>
        <v>25</v>
      </c>
      <c r="R58">
        <f t="shared" si="0"/>
        <v>100000</v>
      </c>
      <c r="S58">
        <f t="shared" si="1"/>
        <v>138.54078153956593</v>
      </c>
      <c r="U58">
        <f t="shared" si="13"/>
        <v>0.19813004200000001</v>
      </c>
      <c r="V58">
        <f t="shared" si="14"/>
        <v>0.01</v>
      </c>
      <c r="W58">
        <f t="shared" si="15"/>
        <v>0.1079273134260606</v>
      </c>
      <c r="X58">
        <f t="shared" si="16"/>
        <v>2.1383643142052551E-2</v>
      </c>
      <c r="Y58">
        <f t="shared" si="17"/>
        <v>1.0792731342606061E-3</v>
      </c>
      <c r="Z58">
        <f t="shared" si="18"/>
        <v>8.5464397149747448E-2</v>
      </c>
      <c r="AB58">
        <f t="shared" si="19"/>
        <v>16.527232337917056</v>
      </c>
      <c r="AC58">
        <f t="shared" si="2"/>
        <v>11.840304374933861</v>
      </c>
      <c r="AE58">
        <f t="shared" si="3"/>
        <v>0</v>
      </c>
      <c r="AF58">
        <f t="shared" si="24"/>
        <v>0</v>
      </c>
      <c r="AG58">
        <f t="shared" si="24"/>
        <v>-2.1366099287436864</v>
      </c>
      <c r="AH58">
        <f t="shared" si="5"/>
        <v>-2138.3643142052551</v>
      </c>
      <c r="AI58">
        <f t="shared" si="25"/>
        <v>-2140.500924133999</v>
      </c>
      <c r="AJ58">
        <f t="shared" si="7"/>
        <v>4.6869279629831944</v>
      </c>
      <c r="AK58">
        <f t="shared" si="22"/>
        <v>1.156906263654194</v>
      </c>
      <c r="AL58">
        <f t="shared" si="26"/>
        <v>-2134.6570899073618</v>
      </c>
      <c r="AN58">
        <f t="shared" si="27"/>
        <v>0</v>
      </c>
      <c r="AO58">
        <f t="shared" si="27"/>
        <v>0</v>
      </c>
      <c r="AP58">
        <f t="shared" si="27"/>
        <v>-4.1950196103265587E-3</v>
      </c>
      <c r="AQ58">
        <f t="shared" si="27"/>
        <v>-4.1984641704759538</v>
      </c>
      <c r="AR58">
        <f t="shared" si="27"/>
        <v>-4.2026591900862806</v>
      </c>
      <c r="AS58">
        <f t="shared" si="27"/>
        <v>9.2023136522928189E-3</v>
      </c>
      <c r="AT58">
        <f t="shared" si="27"/>
        <v>2.2714695827481483E-3</v>
      </c>
      <c r="AU58">
        <f t="shared" si="23"/>
        <v>-4.1911854068512397</v>
      </c>
      <c r="AW58">
        <v>55</v>
      </c>
      <c r="AX58">
        <f>IF(Z58&gt;0, (R58*SUMPRODUCT(K58:$K$98, X58:$X$98)-K58*$AZ$3)/Z58, 0)</f>
        <v>138.54078153956593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0.22255936300000001</v>
      </c>
      <c r="Q59" s="4">
        <f t="shared" si="21"/>
        <v>25</v>
      </c>
      <c r="R59">
        <f t="shared" si="0"/>
        <v>100000</v>
      </c>
      <c r="S59">
        <f t="shared" si="1"/>
        <v>122.51781687837202</v>
      </c>
      <c r="U59">
        <f t="shared" si="13"/>
        <v>0.22255936300000001</v>
      </c>
      <c r="V59">
        <f t="shared" si="14"/>
        <v>0.01</v>
      </c>
      <c r="W59">
        <f t="shared" si="15"/>
        <v>8.5464397149747448E-2</v>
      </c>
      <c r="X59">
        <f t="shared" si="16"/>
        <v>1.9020901788826809E-2</v>
      </c>
      <c r="Y59">
        <f t="shared" si="17"/>
        <v>8.5464397149747446E-4</v>
      </c>
      <c r="Z59">
        <f t="shared" si="18"/>
        <v>6.5588851389423178E-2</v>
      </c>
      <c r="AB59">
        <f t="shared" si="19"/>
        <v>11.840304374933861</v>
      </c>
      <c r="AC59">
        <f t="shared" si="2"/>
        <v>8.0358028837921047</v>
      </c>
      <c r="AE59">
        <f t="shared" si="3"/>
        <v>0</v>
      </c>
      <c r="AF59">
        <f t="shared" si="24"/>
        <v>0</v>
      </c>
      <c r="AG59">
        <f t="shared" si="24"/>
        <v>-1.6397212847355795</v>
      </c>
      <c r="AH59">
        <f t="shared" si="5"/>
        <v>-1902.0901788826809</v>
      </c>
      <c r="AI59">
        <f t="shared" si="25"/>
        <v>-1903.7299001674164</v>
      </c>
      <c r="AJ59">
        <f t="shared" si="7"/>
        <v>3.8045014911417567</v>
      </c>
      <c r="AK59">
        <f t="shared" si="22"/>
        <v>0.82882130624537043</v>
      </c>
      <c r="AL59">
        <f t="shared" si="26"/>
        <v>-1899.0965773700293</v>
      </c>
      <c r="AN59">
        <f t="shared" si="27"/>
        <v>0</v>
      </c>
      <c r="AO59">
        <f t="shared" si="27"/>
        <v>0</v>
      </c>
      <c r="AP59">
        <f t="shared" si="27"/>
        <v>-2.8744897517647377E-3</v>
      </c>
      <c r="AQ59">
        <f t="shared" si="27"/>
        <v>-3.3344317580242393</v>
      </c>
      <c r="AR59">
        <f t="shared" si="27"/>
        <v>-3.337306247776004</v>
      </c>
      <c r="AS59">
        <f t="shared" si="27"/>
        <v>6.6694264742828994E-3</v>
      </c>
      <c r="AT59">
        <f t="shared" si="27"/>
        <v>1.4529532384711169E-3</v>
      </c>
      <c r="AU59">
        <f t="shared" si="23"/>
        <v>-3.3291838680632502</v>
      </c>
      <c r="AW59">
        <v>56</v>
      </c>
      <c r="AX59">
        <f>IF(Z59&gt;0, (R59*SUMPRODUCT(K59:$K$98, X59:$X$98)-K59*$AZ$3)/Z59, 0)</f>
        <v>122.51781687837202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0.25004150400000003</v>
      </c>
      <c r="Q60" s="4">
        <f t="shared" si="21"/>
        <v>25</v>
      </c>
      <c r="R60">
        <f t="shared" si="0"/>
        <v>100000</v>
      </c>
      <c r="S60">
        <f t="shared" si="1"/>
        <v>104.11721139443834</v>
      </c>
      <c r="U60">
        <f t="shared" si="13"/>
        <v>0.25004150400000003</v>
      </c>
      <c r="V60">
        <f t="shared" si="14"/>
        <v>0.01</v>
      </c>
      <c r="W60">
        <f t="shared" si="15"/>
        <v>6.5588851389423178E-2</v>
      </c>
      <c r="X60">
        <f t="shared" si="16"/>
        <v>1.6399935047043863E-2</v>
      </c>
      <c r="Y60">
        <f t="shared" si="17"/>
        <v>6.5588851389423183E-4</v>
      </c>
      <c r="Z60">
        <f t="shared" si="18"/>
        <v>4.8533027828485086E-2</v>
      </c>
      <c r="AB60">
        <f t="shared" si="19"/>
        <v>8.0358028837921047</v>
      </c>
      <c r="AC60">
        <f t="shared" si="2"/>
        <v>5.0531235180305405</v>
      </c>
      <c r="AE60">
        <f t="shared" si="3"/>
        <v>0</v>
      </c>
      <c r="AF60">
        <f t="shared" si="24"/>
        <v>0</v>
      </c>
      <c r="AG60">
        <f t="shared" si="24"/>
        <v>-1.2133256957121272</v>
      </c>
      <c r="AH60">
        <f t="shared" si="5"/>
        <v>-1639.9935047043862</v>
      </c>
      <c r="AI60">
        <f t="shared" si="25"/>
        <v>-1641.2068304000984</v>
      </c>
      <c r="AJ60">
        <f t="shared" si="7"/>
        <v>2.9826793657615642</v>
      </c>
      <c r="AK60">
        <f t="shared" si="22"/>
        <v>0.56250620186544742</v>
      </c>
      <c r="AL60">
        <f t="shared" si="26"/>
        <v>-1637.6616448324712</v>
      </c>
      <c r="AN60">
        <f t="shared" si="27"/>
        <v>0</v>
      </c>
      <c r="AO60">
        <f t="shared" si="27"/>
        <v>0</v>
      </c>
      <c r="AP60">
        <f t="shared" si="27"/>
        <v>-1.8991099227529005E-3</v>
      </c>
      <c r="AQ60">
        <f t="shared" si="27"/>
        <v>-2.5669347884422917</v>
      </c>
      <c r="AR60">
        <f t="shared" si="27"/>
        <v>-2.5688338983650447</v>
      </c>
      <c r="AS60">
        <f t="shared" si="27"/>
        <v>4.6685205793680438E-3</v>
      </c>
      <c r="AT60">
        <f t="shared" si="27"/>
        <v>8.8044052256367291E-4</v>
      </c>
      <c r="AU60">
        <f t="shared" si="23"/>
        <v>-2.5632849372631128</v>
      </c>
      <c r="AW60">
        <v>57</v>
      </c>
      <c r="AX60">
        <f>IF(Z60&gt;0, (R60*SUMPRODUCT(K60:$K$98, X60:$X$98)-K60*$AZ$3)/Z60, 0)</f>
        <v>104.11721139443834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0.28092614399999999</v>
      </c>
      <c r="Q61" s="4">
        <f t="shared" si="21"/>
        <v>25</v>
      </c>
      <c r="R61">
        <f t="shared" si="0"/>
        <v>100000</v>
      </c>
      <c r="S61">
        <f t="shared" si="1"/>
        <v>81.370778010251712</v>
      </c>
      <c r="U61">
        <f t="shared" si="13"/>
        <v>0.28092614399999999</v>
      </c>
      <c r="V61">
        <f t="shared" si="14"/>
        <v>0.01</v>
      </c>
      <c r="W61">
        <f t="shared" si="15"/>
        <v>4.8533027828485086E-2</v>
      </c>
      <c r="X61">
        <f t="shared" si="16"/>
        <v>1.3634196364501009E-2</v>
      </c>
      <c r="Y61">
        <f t="shared" si="17"/>
        <v>4.8533027828485086E-4</v>
      </c>
      <c r="Z61">
        <f t="shared" si="18"/>
        <v>3.4413501185699226E-2</v>
      </c>
      <c r="AB61">
        <f t="shared" si="19"/>
        <v>5.0531235180305405</v>
      </c>
      <c r="AC61">
        <f t="shared" si="2"/>
        <v>2.8002533655370656</v>
      </c>
      <c r="AE61">
        <f t="shared" si="3"/>
        <v>0</v>
      </c>
      <c r="AF61">
        <f t="shared" si="24"/>
        <v>0</v>
      </c>
      <c r="AG61">
        <f t="shared" si="24"/>
        <v>-0.86033752964248067</v>
      </c>
      <c r="AH61">
        <f t="shared" si="5"/>
        <v>-1363.4196364501008</v>
      </c>
      <c r="AI61">
        <f t="shared" si="25"/>
        <v>-1364.2799739797433</v>
      </c>
      <c r="AJ61">
        <f t="shared" si="7"/>
        <v>2.2528701524934749</v>
      </c>
      <c r="AK61">
        <f t="shared" si="22"/>
        <v>0.35371864626213789</v>
      </c>
      <c r="AL61">
        <f t="shared" si="26"/>
        <v>-1361.6733851809877</v>
      </c>
      <c r="AN61">
        <f t="shared" si="27"/>
        <v>0</v>
      </c>
      <c r="AO61">
        <f t="shared" si="27"/>
        <v>0</v>
      </c>
      <c r="AP61">
        <f t="shared" si="27"/>
        <v>-1.2023296391913045E-3</v>
      </c>
      <c r="AQ61">
        <f t="shared" si="27"/>
        <v>-1.9053915272539645</v>
      </c>
      <c r="AR61">
        <f t="shared" si="27"/>
        <v>-1.906593856893156</v>
      </c>
      <c r="AS61">
        <f t="shared" si="27"/>
        <v>3.1484068336737037E-3</v>
      </c>
      <c r="AT61">
        <f t="shared" si="27"/>
        <v>4.9432507322134803E-4</v>
      </c>
      <c r="AU61">
        <f t="shared" si="23"/>
        <v>-1.902951124986261</v>
      </c>
      <c r="AW61">
        <v>58</v>
      </c>
      <c r="AX61">
        <f>IF(Z61&gt;0, (R61*SUMPRODUCT(K61:$K$98, X61:$X$98)-K61*$AZ$3)/Z61, 0)</f>
        <v>81.370778010251712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0.31575788199999999</v>
      </c>
      <c r="Q62" s="4">
        <f t="shared" si="21"/>
        <v>25</v>
      </c>
      <c r="R62">
        <f t="shared" si="0"/>
        <v>100000</v>
      </c>
      <c r="S62">
        <f t="shared" si="1"/>
        <v>50.651858580128199</v>
      </c>
      <c r="U62">
        <f t="shared" si="13"/>
        <v>0.31575788199999999</v>
      </c>
      <c r="V62">
        <f t="shared" si="14"/>
        <v>0.01</v>
      </c>
      <c r="W62">
        <f t="shared" si="15"/>
        <v>3.4413501185699226E-2</v>
      </c>
      <c r="X62">
        <f t="shared" si="16"/>
        <v>1.0866334246600875E-2</v>
      </c>
      <c r="Y62">
        <f t="shared" si="17"/>
        <v>3.4413501185699225E-4</v>
      </c>
      <c r="Z62">
        <f t="shared" si="18"/>
        <v>2.3203031927241356E-2</v>
      </c>
      <c r="AB62">
        <f t="shared" si="19"/>
        <v>2.8002533655370656</v>
      </c>
      <c r="AC62">
        <f t="shared" si="2"/>
        <v>1.1752766918088287</v>
      </c>
      <c r="AE62">
        <f t="shared" si="3"/>
        <v>0</v>
      </c>
      <c r="AF62">
        <f t="shared" si="24"/>
        <v>0</v>
      </c>
      <c r="AG62">
        <f t="shared" si="24"/>
        <v>-0.58007579818103394</v>
      </c>
      <c r="AH62">
        <f t="shared" si="5"/>
        <v>-1086.6334246600875</v>
      </c>
      <c r="AI62">
        <f t="shared" si="25"/>
        <v>-1087.2135004582685</v>
      </c>
      <c r="AJ62">
        <f t="shared" si="7"/>
        <v>1.624976673728237</v>
      </c>
      <c r="AK62">
        <f t="shared" si="22"/>
        <v>0.19601773558759461</v>
      </c>
      <c r="AL62">
        <f t="shared" si="26"/>
        <v>-1085.3925060489526</v>
      </c>
      <c r="AN62">
        <f t="shared" si="27"/>
        <v>0</v>
      </c>
      <c r="AO62">
        <f t="shared" si="27"/>
        <v>0</v>
      </c>
      <c r="AP62">
        <f t="shared" si="27"/>
        <v>-7.2380471648439372E-4</v>
      </c>
      <c r="AQ62">
        <f t="shared" si="27"/>
        <v>-1.3558752154888229</v>
      </c>
      <c r="AR62">
        <f t="shared" si="27"/>
        <v>-1.3565990202053073</v>
      </c>
      <c r="AS62">
        <f t="shared" si="27"/>
        <v>2.0276070546465961E-3</v>
      </c>
      <c r="AT62">
        <f t="shared" si="27"/>
        <v>2.445862454144542E-4</v>
      </c>
      <c r="AU62">
        <f t="shared" si="23"/>
        <v>-1.3543268269052462</v>
      </c>
      <c r="AW62">
        <v>59</v>
      </c>
      <c r="AX62">
        <f>IF(Z62&gt;0, (R62*SUMPRODUCT(K62:$K$98, X62:$X$98)-K62*$AZ$3)/Z62, 0)</f>
        <v>50.651858580128199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0.35338435200000001</v>
      </c>
      <c r="Q63" s="4">
        <f t="shared" si="21"/>
        <v>25</v>
      </c>
      <c r="R63">
        <f t="shared" si="0"/>
        <v>100000</v>
      </c>
      <c r="S63">
        <f t="shared" si="1"/>
        <v>4.7234398145264365</v>
      </c>
      <c r="U63">
        <f t="shared" si="13"/>
        <v>0.35338435200000001</v>
      </c>
      <c r="V63">
        <f t="shared" si="14"/>
        <v>0.01</v>
      </c>
      <c r="W63">
        <f t="shared" si="15"/>
        <v>2.3203031927241356E-2</v>
      </c>
      <c r="X63">
        <f t="shared" si="16"/>
        <v>8.1995884020434982E-3</v>
      </c>
      <c r="Y63">
        <f t="shared" si="17"/>
        <v>2.3203031927241356E-4</v>
      </c>
      <c r="Z63">
        <f t="shared" si="18"/>
        <v>1.4771413205925444E-2</v>
      </c>
      <c r="AB63">
        <f t="shared" si="19"/>
        <v>1.1752766918088287</v>
      </c>
      <c r="AC63">
        <f t="shared" si="2"/>
        <v>6.9771881253689827E-2</v>
      </c>
      <c r="AE63">
        <f t="shared" si="3"/>
        <v>0</v>
      </c>
      <c r="AF63">
        <f t="shared" si="24"/>
        <v>0</v>
      </c>
      <c r="AG63">
        <f t="shared" si="24"/>
        <v>-0.36928533014813608</v>
      </c>
      <c r="AH63">
        <f t="shared" si="5"/>
        <v>-819.95884020434983</v>
      </c>
      <c r="AI63">
        <f t="shared" si="25"/>
        <v>-820.32812553449799</v>
      </c>
      <c r="AJ63">
        <f t="shared" si="7"/>
        <v>1.1055048105551388</v>
      </c>
      <c r="AK63">
        <f t="shared" si="22"/>
        <v>8.2269368426618014E-2</v>
      </c>
      <c r="AL63">
        <f t="shared" si="26"/>
        <v>-819.14035135551626</v>
      </c>
      <c r="AN63">
        <f t="shared" si="27"/>
        <v>0</v>
      </c>
      <c r="AO63">
        <f t="shared" si="27"/>
        <v>0</v>
      </c>
      <c r="AP63">
        <f t="shared" si="27"/>
        <v>-4.1141554340193618E-4</v>
      </c>
      <c r="AQ63">
        <f t="shared" si="27"/>
        <v>-0.91350450253350424</v>
      </c>
      <c r="AR63">
        <f t="shared" si="27"/>
        <v>-0.9139159180769062</v>
      </c>
      <c r="AS63">
        <f t="shared" si="27"/>
        <v>1.2316272140719712E-3</v>
      </c>
      <c r="AT63">
        <f t="shared" si="27"/>
        <v>9.1655135347493239E-5</v>
      </c>
      <c r="AU63">
        <f t="shared" si="23"/>
        <v>-0.91259263572748672</v>
      </c>
      <c r="AW63">
        <v>60</v>
      </c>
      <c r="AX63">
        <f>IF(Z63&gt;0, (R63*SUMPRODUCT(K63:$K$98, X63:$X$98)-K63*$AZ$3)/Z63, 0)</f>
        <v>4.7234398145264365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0.39269921299999999</v>
      </c>
      <c r="Q64" s="4">
        <f t="shared" si="21"/>
        <v>25</v>
      </c>
      <c r="R64">
        <f t="shared" si="0"/>
        <v>100000</v>
      </c>
      <c r="S64">
        <f t="shared" si="1"/>
        <v>-70.292332808153972</v>
      </c>
      <c r="U64">
        <f t="shared" si="13"/>
        <v>0.39269921299999999</v>
      </c>
      <c r="V64">
        <f t="shared" si="14"/>
        <v>0.01</v>
      </c>
      <c r="W64">
        <f t="shared" si="15"/>
        <v>1.4771413205925444E-2</v>
      </c>
      <c r="X64">
        <f t="shared" si="16"/>
        <v>5.8007223408647283E-3</v>
      </c>
      <c r="Y64">
        <f t="shared" si="17"/>
        <v>1.4771413205925444E-4</v>
      </c>
      <c r="Z64">
        <f t="shared" si="18"/>
        <v>8.8229767330014613E-3</v>
      </c>
      <c r="AB64">
        <f t="shared" si="19"/>
        <v>6.9771881253689827E-2</v>
      </c>
      <c r="AC64">
        <f t="shared" si="2"/>
        <v>-0.62018761687473778</v>
      </c>
      <c r="AE64">
        <f t="shared" si="3"/>
        <v>0</v>
      </c>
      <c r="AF64">
        <f t="shared" si="24"/>
        <v>0</v>
      </c>
      <c r="AG64">
        <f t="shared" si="24"/>
        <v>-0.22057441832503655</v>
      </c>
      <c r="AH64">
        <f t="shared" si="5"/>
        <v>-580.0722340864728</v>
      </c>
      <c r="AI64">
        <f t="shared" si="25"/>
        <v>-580.29280850479779</v>
      </c>
      <c r="AJ64">
        <f t="shared" si="7"/>
        <v>0.68995949812842761</v>
      </c>
      <c r="AK64">
        <f t="shared" si="22"/>
        <v>4.8840316877582883E-3</v>
      </c>
      <c r="AL64">
        <f t="shared" si="26"/>
        <v>-579.59796497498155</v>
      </c>
      <c r="AN64">
        <f t="shared" si="27"/>
        <v>0</v>
      </c>
      <c r="AO64">
        <f t="shared" si="27"/>
        <v>0</v>
      </c>
      <c r="AP64">
        <f t="shared" si="27"/>
        <v>-2.1940966773036533E-4</v>
      </c>
      <c r="AQ64">
        <f t="shared" si="27"/>
        <v>-0.57700914324967023</v>
      </c>
      <c r="AR64">
        <f t="shared" si="27"/>
        <v>-0.57722855291740049</v>
      </c>
      <c r="AS64">
        <f t="shared" si="27"/>
        <v>6.8631614391787758E-4</v>
      </c>
      <c r="AT64">
        <f t="shared" si="27"/>
        <v>4.8582413950493361E-6</v>
      </c>
      <c r="AU64">
        <f t="shared" si="23"/>
        <v>-0.57653737853208753</v>
      </c>
      <c r="AW64">
        <v>61</v>
      </c>
      <c r="AX64">
        <f>IF(Z64&gt;0, (R64*SUMPRODUCT(K64:$K$98, X64:$X$98)-K64*$AZ$3)/Z64, 0)</f>
        <v>-70.292332808153972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0.39967743300000003</v>
      </c>
      <c r="Q65" s="4">
        <f t="shared" si="21"/>
        <v>25</v>
      </c>
      <c r="R65">
        <f t="shared" si="0"/>
        <v>100000</v>
      </c>
      <c r="S65">
        <f t="shared" si="1"/>
        <v>-191.53724189980565</v>
      </c>
      <c r="U65">
        <f t="shared" si="13"/>
        <v>0.39967743300000003</v>
      </c>
      <c r="V65">
        <f t="shared" si="14"/>
        <v>0.01</v>
      </c>
      <c r="W65">
        <f t="shared" si="15"/>
        <v>8.8229767330014613E-3</v>
      </c>
      <c r="X65">
        <f t="shared" si="16"/>
        <v>3.5263446920647508E-3</v>
      </c>
      <c r="Y65">
        <f t="shared" si="17"/>
        <v>8.8229767330014617E-5</v>
      </c>
      <c r="Z65">
        <f t="shared" si="18"/>
        <v>5.2084022736066963E-3</v>
      </c>
      <c r="AB65">
        <f t="shared" si="19"/>
        <v>-0.62018761687473778</v>
      </c>
      <c r="AC65">
        <f t="shared" si="2"/>
        <v>-0.99760300619130349</v>
      </c>
      <c r="AE65">
        <f t="shared" si="3"/>
        <v>0</v>
      </c>
      <c r="AF65">
        <f t="shared" si="24"/>
        <v>0</v>
      </c>
      <c r="AG65">
        <f t="shared" si="24"/>
        <v>-0.1302100568401674</v>
      </c>
      <c r="AH65">
        <f t="shared" si="5"/>
        <v>-352.6344692064751</v>
      </c>
      <c r="AI65">
        <f t="shared" si="25"/>
        <v>-352.76467926331526</v>
      </c>
      <c r="AJ65">
        <f t="shared" si="7"/>
        <v>0.37741538931656571</v>
      </c>
      <c r="AK65">
        <f t="shared" si="22"/>
        <v>-4.3413133181231647E-2</v>
      </c>
      <c r="AL65">
        <f t="shared" si="26"/>
        <v>-352.4306770071799</v>
      </c>
      <c r="AN65">
        <f t="shared" si="27"/>
        <v>0</v>
      </c>
      <c r="AO65">
        <f t="shared" si="27"/>
        <v>0</v>
      </c>
      <c r="AP65">
        <f t="shared" si="27"/>
        <v>-1.1564506989214847E-4</v>
      </c>
      <c r="AQ65">
        <f t="shared" si="27"/>
        <v>-0.31318961704948339</v>
      </c>
      <c r="AR65">
        <f t="shared" si="27"/>
        <v>-0.31330526211937548</v>
      </c>
      <c r="AS65">
        <f t="shared" si="27"/>
        <v>3.3519860243561933E-4</v>
      </c>
      <c r="AT65">
        <f t="shared" si="27"/>
        <v>-3.8557043463573293E-5</v>
      </c>
      <c r="AU65">
        <f t="shared" si="23"/>
        <v>-0.31300862056040346</v>
      </c>
      <c r="AW65">
        <v>62</v>
      </c>
      <c r="AX65">
        <f>IF(Z65&gt;0, (R65*SUMPRODUCT(K65:$K$98, X65:$X$98)-K65*$AZ$3)/Z65, 0)</f>
        <v>-191.53724189980565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0.407215198</v>
      </c>
      <c r="Q66" s="4">
        <f t="shared" si="21"/>
        <v>25</v>
      </c>
      <c r="R66">
        <f t="shared" si="0"/>
        <v>100000</v>
      </c>
      <c r="S66">
        <f t="shared" si="1"/>
        <v>-373.12783807397153</v>
      </c>
      <c r="U66">
        <f t="shared" si="13"/>
        <v>0.407215198</v>
      </c>
      <c r="V66">
        <f t="shared" si="14"/>
        <v>0.01</v>
      </c>
      <c r="W66">
        <f t="shared" si="15"/>
        <v>5.2084022736066963E-3</v>
      </c>
      <c r="X66">
        <f t="shared" si="16"/>
        <v>2.1209405631104012E-3</v>
      </c>
      <c r="Y66">
        <f t="shared" si="17"/>
        <v>5.2084022736066967E-5</v>
      </c>
      <c r="Z66">
        <f t="shared" si="18"/>
        <v>3.0353776877602282E-3</v>
      </c>
      <c r="AB66">
        <f t="shared" si="19"/>
        <v>-0.99760300619130349</v>
      </c>
      <c r="AC66">
        <f t="shared" si="2"/>
        <v>-1.1325839143719445</v>
      </c>
      <c r="AE66">
        <f t="shared" si="3"/>
        <v>0</v>
      </c>
      <c r="AF66">
        <f t="shared" si="24"/>
        <v>0</v>
      </c>
      <c r="AG66">
        <f t="shared" si="24"/>
        <v>-7.5884442194005711E-2</v>
      </c>
      <c r="AH66">
        <f t="shared" si="5"/>
        <v>-212.09405631104011</v>
      </c>
      <c r="AI66">
        <f t="shared" si="25"/>
        <v>-212.1699407532341</v>
      </c>
      <c r="AJ66">
        <f t="shared" si="7"/>
        <v>0.13498090818064101</v>
      </c>
      <c r="AK66">
        <f t="shared" si="22"/>
        <v>-6.9832210433391245E-2</v>
      </c>
      <c r="AL66">
        <f t="shared" si="26"/>
        <v>-212.10479205548685</v>
      </c>
      <c r="AN66">
        <f t="shared" si="27"/>
        <v>0</v>
      </c>
      <c r="AO66">
        <f t="shared" si="27"/>
        <v>0</v>
      </c>
      <c r="AP66">
        <f t="shared" si="27"/>
        <v>-6.0175168892296354E-5</v>
      </c>
      <c r="AQ66">
        <f t="shared" si="27"/>
        <v>-0.16818725012091101</v>
      </c>
      <c r="AR66">
        <f t="shared" si="27"/>
        <v>-0.1682474252898033</v>
      </c>
      <c r="AS66">
        <f t="shared" si="27"/>
        <v>1.0703773675030367E-4</v>
      </c>
      <c r="AT66">
        <f t="shared" si="27"/>
        <v>-5.5375844316130937E-5</v>
      </c>
      <c r="AU66">
        <f t="shared" si="23"/>
        <v>-0.16819576339736914</v>
      </c>
      <c r="AW66">
        <v>63</v>
      </c>
      <c r="AX66">
        <f>IF(Z66&gt;0, (R66*SUMPRODUCT(K66:$K$98, X66:$X$98)-K66*$AZ$3)/Z66, 0)</f>
        <v>-373.12783807397153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0.41552104400000001</v>
      </c>
      <c r="Q67" s="4">
        <f t="shared" si="21"/>
        <v>25</v>
      </c>
      <c r="R67">
        <f t="shared" ref="R67:R98" si="28">$C$6</f>
        <v>100000</v>
      </c>
      <c r="S67">
        <f t="shared" ref="S67:S98" si="29">AX67</f>
        <v>-654.70927746685936</v>
      </c>
      <c r="U67">
        <f t="shared" si="13"/>
        <v>0.41552104400000001</v>
      </c>
      <c r="V67">
        <f t="shared" si="14"/>
        <v>0.01</v>
      </c>
      <c r="W67">
        <f t="shared" si="15"/>
        <v>3.0353776877602282E-3</v>
      </c>
      <c r="X67">
        <f t="shared" si="16"/>
        <v>1.2612633057524361E-3</v>
      </c>
      <c r="Y67">
        <f t="shared" si="17"/>
        <v>3.0353776877602283E-5</v>
      </c>
      <c r="Z67">
        <f t="shared" si="18"/>
        <v>1.7437606051301899E-3</v>
      </c>
      <c r="AB67">
        <f t="shared" si="19"/>
        <v>-1.1325839143719445</v>
      </c>
      <c r="AC67">
        <f t="shared" ref="AC67:AC98" si="30">S67*Z67</f>
        <v>-1.1416562458599602</v>
      </c>
      <c r="AE67">
        <f t="shared" ref="AE67:AE98" si="31">$Z67*O67</f>
        <v>0</v>
      </c>
      <c r="AF67">
        <f t="shared" ref="AF67:AG98" si="32">-$Z67*P67</f>
        <v>0</v>
      </c>
      <c r="AG67">
        <f t="shared" si="32"/>
        <v>-4.3594015128254747E-2</v>
      </c>
      <c r="AH67">
        <f t="shared" ref="AH67:AH98" si="33">-X67*R67</f>
        <v>-126.1263305752436</v>
      </c>
      <c r="AI67">
        <f t="shared" ref="AI67:AI98" si="34">SUM(AE67:AH67)</f>
        <v>-126.16992459037185</v>
      </c>
      <c r="AJ67">
        <f t="shared" ref="AJ67:AJ98" si="35">AB67-AC67</f>
        <v>9.0723314880156725E-3</v>
      </c>
      <c r="AK67">
        <f t="shared" si="22"/>
        <v>-7.9280874006036117E-2</v>
      </c>
      <c r="AL67">
        <f t="shared" si="26"/>
        <v>-126.24013313288987</v>
      </c>
      <c r="AN67">
        <f t="shared" ref="AN67:AU98" si="36">AE67*$K67</f>
        <v>0</v>
      </c>
      <c r="AO67">
        <f t="shared" si="36"/>
        <v>0</v>
      </c>
      <c r="AP67">
        <f t="shared" si="36"/>
        <v>-3.0865507323544716E-5</v>
      </c>
      <c r="AQ67">
        <f t="shared" si="36"/>
        <v>-8.9300175003583213E-2</v>
      </c>
      <c r="AR67">
        <f t="shared" si="36"/>
        <v>-8.9331040510906762E-2</v>
      </c>
      <c r="AS67">
        <f t="shared" si="36"/>
        <v>6.4234072764607841E-6</v>
      </c>
      <c r="AT67">
        <f t="shared" si="36"/>
        <v>-5.61325766862966E-5</v>
      </c>
      <c r="AU67">
        <f t="shared" si="23"/>
        <v>-8.938074968031659E-2</v>
      </c>
      <c r="AW67">
        <v>64</v>
      </c>
      <c r="AX67">
        <f>IF(Z67&gt;0, (R67*SUMPRODUCT(K67:$K$98, X67:$X$98)-K67*$AZ$3)/Z67, 0)</f>
        <v>-654.70927746685936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6.3216220393231843E-4</v>
      </c>
      <c r="L68" s="2">
        <v>65</v>
      </c>
      <c r="M68" s="6">
        <v>0.424706421</v>
      </c>
      <c r="Q68" s="4">
        <f t="shared" si="21"/>
        <v>25</v>
      </c>
      <c r="R68">
        <f t="shared" si="28"/>
        <v>100000</v>
      </c>
      <c r="S68">
        <f t="shared" si="29"/>
        <v>-1104.6454480370412</v>
      </c>
      <c r="U68">
        <f t="shared" ref="U68:U98" si="40">M68</f>
        <v>0.424706421</v>
      </c>
      <c r="V68">
        <f t="shared" ref="V68:V98" si="41">$C$10</f>
        <v>0.01</v>
      </c>
      <c r="W68">
        <f t="shared" ref="W68:W98" si="42">Z67</f>
        <v>1.7437606051301899E-3</v>
      </c>
      <c r="X68">
        <f t="shared" ref="X68:X98" si="43">U68*W68</f>
        <v>7.4058632568563721E-4</v>
      </c>
      <c r="Y68">
        <f t="shared" ref="Y68:Y98" si="44">V68*W68</f>
        <v>1.7437606051301899E-5</v>
      </c>
      <c r="Z68">
        <f t="shared" ref="Z68:Z98" si="45">MAX(0, W68-X68-Y68)</f>
        <v>9.8573667339325074E-4</v>
      </c>
      <c r="AB68">
        <f t="shared" ref="AB68:AB98" si="46">AC67</f>
        <v>-1.1416562458599602</v>
      </c>
      <c r="AC68">
        <f t="shared" si="30"/>
        <v>-1.08888952922703</v>
      </c>
      <c r="AE68">
        <f t="shared" si="31"/>
        <v>0</v>
      </c>
      <c r="AF68">
        <f t="shared" si="32"/>
        <v>0</v>
      </c>
      <c r="AG68">
        <f t="shared" si="32"/>
        <v>-2.4643416834831268E-2</v>
      </c>
      <c r="AH68">
        <f t="shared" si="33"/>
        <v>-74.058632568563723</v>
      </c>
      <c r="AI68">
        <f t="shared" si="34"/>
        <v>-74.083275985398558</v>
      </c>
      <c r="AJ68">
        <f t="shared" si="35"/>
        <v>-5.27667166329302E-2</v>
      </c>
      <c r="AK68">
        <f t="shared" si="22"/>
        <v>-7.9915937210197213E-2</v>
      </c>
      <c r="AL68">
        <f t="shared" si="26"/>
        <v>-74.215958639241691</v>
      </c>
      <c r="AN68">
        <f t="shared" si="36"/>
        <v>0</v>
      </c>
      <c r="AO68">
        <f t="shared" si="36"/>
        <v>0</v>
      </c>
      <c r="AP68">
        <f t="shared" si="36"/>
        <v>-1.5578636698729732E-5</v>
      </c>
      <c r="AQ68">
        <f t="shared" si="36"/>
        <v>-4.6817068384757021E-2</v>
      </c>
      <c r="AR68">
        <f t="shared" si="36"/>
        <v>-4.6832647021455752E-2</v>
      </c>
      <c r="AS68">
        <f t="shared" si="36"/>
        <v>-3.3357123880945283E-5</v>
      </c>
      <c r="AT68">
        <f t="shared" si="36"/>
        <v>-5.0519834996115046E-5</v>
      </c>
      <c r="AU68">
        <f t="shared" si="23"/>
        <v>-4.6916523980332817E-2</v>
      </c>
      <c r="AW68">
        <v>65</v>
      </c>
      <c r="AX68">
        <f>IF(Z68&gt;0, (R68*SUMPRODUCT(K68:$K$98, X68:$X$98)-K68*$AZ$3)/Z68, 0)</f>
        <v>-1104.6454480370412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5.6443053922528431E-4</v>
      </c>
      <c r="L69" s="2">
        <v>66</v>
      </c>
      <c r="M69" s="6">
        <v>0.43382917900000001</v>
      </c>
      <c r="Q69" s="4">
        <f t="shared" ref="Q69:Q98" si="48">$C$8</f>
        <v>25</v>
      </c>
      <c r="R69">
        <f t="shared" si="28"/>
        <v>100000</v>
      </c>
      <c r="S69">
        <f t="shared" si="29"/>
        <v>-1840.1883940595503</v>
      </c>
      <c r="U69">
        <f t="shared" si="40"/>
        <v>0.43382917900000001</v>
      </c>
      <c r="V69">
        <f t="shared" si="41"/>
        <v>0.01</v>
      </c>
      <c r="W69">
        <f t="shared" si="42"/>
        <v>9.8573667339325074E-4</v>
      </c>
      <c r="X69">
        <f t="shared" si="43"/>
        <v>4.2764133172838514E-4</v>
      </c>
      <c r="Y69">
        <f t="shared" si="44"/>
        <v>9.8573667339325072E-6</v>
      </c>
      <c r="Z69">
        <f t="shared" si="45"/>
        <v>5.4823797493093311E-4</v>
      </c>
      <c r="AB69">
        <f t="shared" si="46"/>
        <v>-1.08888952922703</v>
      </c>
      <c r="AC69">
        <f t="shared" si="30"/>
        <v>-1.0088611586506138</v>
      </c>
      <c r="AE69">
        <f t="shared" si="31"/>
        <v>0</v>
      </c>
      <c r="AF69">
        <f t="shared" si="32"/>
        <v>0</v>
      </c>
      <c r="AG69">
        <f t="shared" si="32"/>
        <v>-1.3705949373273327E-2</v>
      </c>
      <c r="AH69">
        <f t="shared" si="33"/>
        <v>-42.764133172838513</v>
      </c>
      <c r="AI69">
        <f t="shared" si="34"/>
        <v>-42.777839122211788</v>
      </c>
      <c r="AJ69">
        <f t="shared" si="35"/>
        <v>-8.0028370576416208E-2</v>
      </c>
      <c r="AK69">
        <f t="shared" si="22"/>
        <v>-7.6222267045892106E-2</v>
      </c>
      <c r="AL69">
        <f t="shared" si="26"/>
        <v>-42.934089759834094</v>
      </c>
      <c r="AN69">
        <f t="shared" si="36"/>
        <v>0</v>
      </c>
      <c r="AO69">
        <f t="shared" si="36"/>
        <v>0</v>
      </c>
      <c r="AP69">
        <f t="shared" si="36"/>
        <v>-7.7360563953511119E-6</v>
      </c>
      <c r="AQ69">
        <f t="shared" si="36"/>
        <v>-2.4137382746247112E-2</v>
      </c>
      <c r="AR69">
        <f t="shared" si="36"/>
        <v>-2.4145118802642463E-2</v>
      </c>
      <c r="AS69">
        <f t="shared" si="36"/>
        <v>-4.5170456357767476E-5</v>
      </c>
      <c r="AT69">
        <f t="shared" si="36"/>
        <v>-4.3022175289686502E-5</v>
      </c>
      <c r="AU69">
        <f t="shared" si="23"/>
        <v>-2.4233311434289917E-2</v>
      </c>
      <c r="AW69">
        <v>66</v>
      </c>
      <c r="AX69">
        <f>IF(Z69&gt;0, (R69*SUMPRODUCT(K69:$K$98, X69:$X$98)-K69*$AZ$3)/Z69, 0)</f>
        <v>-1840.1883940595503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0.44368152799999999</v>
      </c>
      <c r="Q70" s="4">
        <f t="shared" si="48"/>
        <v>25</v>
      </c>
      <c r="R70">
        <f t="shared" si="28"/>
        <v>100000</v>
      </c>
      <c r="S70">
        <f t="shared" si="29"/>
        <v>-3070.8020018943025</v>
      </c>
      <c r="U70">
        <f t="shared" si="40"/>
        <v>0.44368152799999999</v>
      </c>
      <c r="V70">
        <f t="shared" si="41"/>
        <v>0.01</v>
      </c>
      <c r="W70">
        <f t="shared" si="42"/>
        <v>5.4823797493093311E-4</v>
      </c>
      <c r="X70">
        <f t="shared" si="43"/>
        <v>2.432430624249821E-4</v>
      </c>
      <c r="Y70">
        <f t="shared" si="44"/>
        <v>5.4823797493093309E-6</v>
      </c>
      <c r="Z70">
        <f t="shared" si="45"/>
        <v>2.9951253275664169E-4</v>
      </c>
      <c r="AB70">
        <f t="shared" si="46"/>
        <v>-1.0088611586506138</v>
      </c>
      <c r="AC70">
        <f t="shared" si="30"/>
        <v>-0.91974368518152816</v>
      </c>
      <c r="AE70">
        <f t="shared" si="31"/>
        <v>0</v>
      </c>
      <c r="AF70">
        <f t="shared" si="32"/>
        <v>0</v>
      </c>
      <c r="AG70">
        <f t="shared" si="32"/>
        <v>-7.4878133189160423E-3</v>
      </c>
      <c r="AH70">
        <f t="shared" si="33"/>
        <v>-24.32430624249821</v>
      </c>
      <c r="AI70">
        <f t="shared" si="34"/>
        <v>-24.331794055817127</v>
      </c>
      <c r="AJ70">
        <f t="shared" si="35"/>
        <v>-8.9117473469085606E-2</v>
      </c>
      <c r="AK70">
        <f t="shared" si="22"/>
        <v>-7.062028110554297E-2</v>
      </c>
      <c r="AL70">
        <f t="shared" si="26"/>
        <v>-24.491531810391756</v>
      </c>
      <c r="AN70">
        <f t="shared" si="36"/>
        <v>0</v>
      </c>
      <c r="AO70">
        <f t="shared" si="36"/>
        <v>0</v>
      </c>
      <c r="AP70">
        <f t="shared" si="36"/>
        <v>-3.7735272403696855E-6</v>
      </c>
      <c r="AQ70">
        <f t="shared" si="36"/>
        <v>-1.2258376150655548E-2</v>
      </c>
      <c r="AR70">
        <f t="shared" si="36"/>
        <v>-1.2262149677895918E-2</v>
      </c>
      <c r="AS70">
        <f t="shared" si="36"/>
        <v>-4.4911271075491925E-5</v>
      </c>
      <c r="AT70">
        <f t="shared" si="36"/>
        <v>-3.5589502986288194E-5</v>
      </c>
      <c r="AU70">
        <f t="shared" si="23"/>
        <v>-1.2342650451957699E-2</v>
      </c>
      <c r="AW70">
        <v>67</v>
      </c>
      <c r="AX70">
        <f>IF(Z70&gt;0, (R70*SUMPRODUCT(K70:$K$98, X70:$X$98)-K70*$AZ$3)/Z70, 0)</f>
        <v>-3070.8020018943025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0.45400495099999999</v>
      </c>
      <c r="Q71" s="4">
        <f t="shared" si="48"/>
        <v>25</v>
      </c>
      <c r="R71">
        <f t="shared" si="28"/>
        <v>100000</v>
      </c>
      <c r="S71">
        <f t="shared" si="29"/>
        <v>-5175.6320314087543</v>
      </c>
      <c r="U71">
        <f t="shared" si="40"/>
        <v>0.45400495099999999</v>
      </c>
      <c r="V71">
        <f t="shared" si="41"/>
        <v>0.01</v>
      </c>
      <c r="W71">
        <f t="shared" si="42"/>
        <v>2.9951253275664169E-4</v>
      </c>
      <c r="X71">
        <f t="shared" si="43"/>
        <v>1.35980172758065E-4</v>
      </c>
      <c r="Y71">
        <f t="shared" si="44"/>
        <v>2.9951253275664169E-6</v>
      </c>
      <c r="Z71">
        <f t="shared" si="45"/>
        <v>1.6053723467101028E-4</v>
      </c>
      <c r="AB71">
        <f t="shared" si="46"/>
        <v>-0.91974368518152816</v>
      </c>
      <c r="AC71">
        <f t="shared" si="30"/>
        <v>-0.83088165399706482</v>
      </c>
      <c r="AE71">
        <f t="shared" si="31"/>
        <v>0</v>
      </c>
      <c r="AF71">
        <f t="shared" si="32"/>
        <v>0</v>
      </c>
      <c r="AG71">
        <f t="shared" si="32"/>
        <v>-4.0134308667752567E-3</v>
      </c>
      <c r="AH71">
        <f t="shared" si="33"/>
        <v>-13.5980172758065</v>
      </c>
      <c r="AI71">
        <f t="shared" si="34"/>
        <v>-13.602030706673276</v>
      </c>
      <c r="AJ71">
        <f t="shared" si="35"/>
        <v>-8.8862031184463341E-2</v>
      </c>
      <c r="AK71">
        <f t="shared" si="22"/>
        <v>-6.4382057962706976E-2</v>
      </c>
      <c r="AL71">
        <f t="shared" si="26"/>
        <v>-13.755274795820446</v>
      </c>
      <c r="AN71">
        <f t="shared" si="36"/>
        <v>0</v>
      </c>
      <c r="AO71">
        <f t="shared" si="36"/>
        <v>0</v>
      </c>
      <c r="AP71">
        <f t="shared" si="36"/>
        <v>-1.8058856411649858E-6</v>
      </c>
      <c r="AQ71">
        <f t="shared" si="36"/>
        <v>-6.1185716066471567E-3</v>
      </c>
      <c r="AR71">
        <f t="shared" si="36"/>
        <v>-6.1203774922883218E-3</v>
      </c>
      <c r="AS71">
        <f t="shared" si="36"/>
        <v>-3.9984410218511377E-5</v>
      </c>
      <c r="AT71">
        <f t="shared" si="36"/>
        <v>-2.8969387509824779E-5</v>
      </c>
      <c r="AU71">
        <f t="shared" si="23"/>
        <v>-6.1893312900166584E-3</v>
      </c>
      <c r="AW71">
        <v>68</v>
      </c>
      <c r="AX71">
        <f>IF(Z71&gt;0, (R71*SUMPRODUCT(K71:$K$98, X71:$X$98)-K71*$AZ$3)/Z71, 0)</f>
        <v>-5175.6320314087543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0.46467133999999999</v>
      </c>
      <c r="Q72" s="4">
        <f t="shared" si="48"/>
        <v>25</v>
      </c>
      <c r="R72">
        <f t="shared" si="28"/>
        <v>100000</v>
      </c>
      <c r="S72">
        <f t="shared" si="29"/>
        <v>-8854.1628818683021</v>
      </c>
      <c r="U72">
        <f t="shared" si="40"/>
        <v>0.46467133999999999</v>
      </c>
      <c r="V72">
        <f t="shared" si="41"/>
        <v>0.01</v>
      </c>
      <c r="W72">
        <f t="shared" si="42"/>
        <v>1.6053723467101028E-4</v>
      </c>
      <c r="X72">
        <f t="shared" si="43"/>
        <v>7.4597051954472806E-5</v>
      </c>
      <c r="Y72">
        <f t="shared" si="44"/>
        <v>1.6053723467101028E-6</v>
      </c>
      <c r="Z72">
        <f t="shared" si="45"/>
        <v>8.4334810369827377E-5</v>
      </c>
      <c r="AB72">
        <f t="shared" si="46"/>
        <v>-0.83088165399706482</v>
      </c>
      <c r="AC72">
        <f t="shared" si="30"/>
        <v>-0.74671414762592758</v>
      </c>
      <c r="AE72">
        <f t="shared" si="31"/>
        <v>0</v>
      </c>
      <c r="AF72">
        <f t="shared" si="32"/>
        <v>0</v>
      </c>
      <c r="AG72">
        <f t="shared" si="32"/>
        <v>-2.1083702592456844E-3</v>
      </c>
      <c r="AH72">
        <f t="shared" si="33"/>
        <v>-7.4597051954472802</v>
      </c>
      <c r="AI72">
        <f t="shared" si="34"/>
        <v>-7.4618135657065254</v>
      </c>
      <c r="AJ72">
        <f t="shared" si="35"/>
        <v>-8.4167506371137235E-2</v>
      </c>
      <c r="AK72">
        <f t="shared" si="22"/>
        <v>-5.8161715779794544E-2</v>
      </c>
      <c r="AL72">
        <f t="shared" si="26"/>
        <v>-7.604142787857457</v>
      </c>
      <c r="AN72">
        <f t="shared" si="36"/>
        <v>0</v>
      </c>
      <c r="AO72">
        <f t="shared" si="36"/>
        <v>0</v>
      </c>
      <c r="AP72">
        <f t="shared" si="36"/>
        <v>-8.4703882498789539E-7</v>
      </c>
      <c r="AQ72">
        <f t="shared" si="36"/>
        <v>-2.9969403598817607E-3</v>
      </c>
      <c r="AR72">
        <f t="shared" si="36"/>
        <v>-2.9977873987067486E-3</v>
      </c>
      <c r="AS72">
        <f t="shared" si="36"/>
        <v>-3.3814338532870389E-5</v>
      </c>
      <c r="AT72">
        <f t="shared" si="36"/>
        <v>-2.3366498923686592E-5</v>
      </c>
      <c r="AU72">
        <f t="shared" si="23"/>
        <v>-3.0549682361633054E-3</v>
      </c>
      <c r="AW72">
        <v>69</v>
      </c>
      <c r="AX72">
        <f>IF(Z72&gt;0, (R72*SUMPRODUCT(K72:$K$98, X72:$X$98)-K72*$AZ$3)/Z72, 0)</f>
        <v>-8854.1628818683021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0.47611615000000002</v>
      </c>
      <c r="Q73" s="4">
        <f t="shared" si="48"/>
        <v>25</v>
      </c>
      <c r="R73">
        <f t="shared" si="28"/>
        <v>100000</v>
      </c>
      <c r="S73">
        <f t="shared" si="29"/>
        <v>-15438.966549987115</v>
      </c>
      <c r="U73">
        <f t="shared" si="40"/>
        <v>0.47611615000000002</v>
      </c>
      <c r="V73">
        <f t="shared" si="41"/>
        <v>0.01</v>
      </c>
      <c r="W73">
        <f t="shared" si="42"/>
        <v>8.4334810369827377E-5</v>
      </c>
      <c r="X73">
        <f t="shared" si="43"/>
        <v>4.0153165224262291E-5</v>
      </c>
      <c r="Y73">
        <f t="shared" si="44"/>
        <v>8.4334810369827378E-7</v>
      </c>
      <c r="Z73">
        <f t="shared" si="45"/>
        <v>4.3338297041866809E-5</v>
      </c>
      <c r="AB73">
        <f t="shared" si="46"/>
        <v>-0.74671414762592758</v>
      </c>
      <c r="AC73">
        <f t="shared" si="30"/>
        <v>-0.66909851836278722</v>
      </c>
      <c r="AE73">
        <f t="shared" si="31"/>
        <v>0</v>
      </c>
      <c r="AF73">
        <f t="shared" si="32"/>
        <v>0</v>
      </c>
      <c r="AG73">
        <f t="shared" si="32"/>
        <v>-1.0834574260466703E-3</v>
      </c>
      <c r="AH73">
        <f t="shared" si="33"/>
        <v>-4.0153165224262288</v>
      </c>
      <c r="AI73">
        <f t="shared" si="34"/>
        <v>-4.0163999798522756</v>
      </c>
      <c r="AJ73">
        <f t="shared" si="35"/>
        <v>-7.7615629263140362E-2</v>
      </c>
      <c r="AK73">
        <f t="shared" ref="AK73:AK98" si="49">G73*SUM(AB73:AB73, AE73:AF73)</f>
        <v>-5.2269990333814936E-2</v>
      </c>
      <c r="AL73">
        <f t="shared" si="26"/>
        <v>-4.1462855994492305</v>
      </c>
      <c r="AN73">
        <f t="shared" si="36"/>
        <v>0</v>
      </c>
      <c r="AO73">
        <f t="shared" si="36"/>
        <v>0</v>
      </c>
      <c r="AP73">
        <f t="shared" si="36"/>
        <v>-3.8864247543237125E-7</v>
      </c>
      <c r="AQ73">
        <f t="shared" si="36"/>
        <v>-1.4403173723348591E-3</v>
      </c>
      <c r="AR73">
        <f t="shared" si="36"/>
        <v>-1.4407060148102914E-3</v>
      </c>
      <c r="AS73">
        <f t="shared" si="36"/>
        <v>-2.7841177294001681E-5</v>
      </c>
      <c r="AT73">
        <f t="shared" si="36"/>
        <v>-1.8749549309272913E-5</v>
      </c>
      <c r="AU73">
        <f t="shared" si="23"/>
        <v>-1.4872967414135659E-3</v>
      </c>
      <c r="AW73">
        <v>70</v>
      </c>
      <c r="AX73">
        <f>IF(Z73&gt;0, (R73*SUMPRODUCT(K73:$K$98, X73:$X$98)-K73*$AZ$3)/Z73, 0)</f>
        <v>-15438.966549987115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0.48788611599999998</v>
      </c>
      <c r="Q74" s="4">
        <f t="shared" si="48"/>
        <v>25</v>
      </c>
      <c r="R74">
        <f t="shared" si="28"/>
        <v>100000</v>
      </c>
      <c r="S74">
        <f t="shared" si="29"/>
        <v>-27506.54431020932</v>
      </c>
      <c r="U74">
        <f t="shared" si="40"/>
        <v>0.48788611599999998</v>
      </c>
      <c r="V74">
        <f t="shared" si="41"/>
        <v>0.01</v>
      </c>
      <c r="W74">
        <f t="shared" si="42"/>
        <v>4.3338297041866809E-5</v>
      </c>
      <c r="X74">
        <f t="shared" si="43"/>
        <v>2.1144153417810685E-5</v>
      </c>
      <c r="Y74">
        <f t="shared" si="44"/>
        <v>4.3338297041866812E-7</v>
      </c>
      <c r="Z74">
        <f t="shared" si="45"/>
        <v>2.1760760653637457E-5</v>
      </c>
      <c r="AB74">
        <f t="shared" si="46"/>
        <v>-0.66909851836278722</v>
      </c>
      <c r="AC74">
        <f t="shared" si="30"/>
        <v>-0.5985633271431382</v>
      </c>
      <c r="AE74">
        <f t="shared" si="31"/>
        <v>0</v>
      </c>
      <c r="AF74">
        <f t="shared" si="32"/>
        <v>0</v>
      </c>
      <c r="AG74">
        <f t="shared" si="32"/>
        <v>-5.4401901634093639E-4</v>
      </c>
      <c r="AH74">
        <f t="shared" si="33"/>
        <v>-2.1144153417810685</v>
      </c>
      <c r="AI74">
        <f t="shared" si="34"/>
        <v>-2.1149593607974095</v>
      </c>
      <c r="AJ74">
        <f t="shared" si="35"/>
        <v>-7.0535191219649018E-2</v>
      </c>
      <c r="AK74">
        <f t="shared" si="49"/>
        <v>-4.6836896285395113E-2</v>
      </c>
      <c r="AL74">
        <f t="shared" si="26"/>
        <v>-2.2323314483024537</v>
      </c>
      <c r="AN74">
        <f t="shared" si="36"/>
        <v>0</v>
      </c>
      <c r="AO74">
        <f t="shared" si="36"/>
        <v>0</v>
      </c>
      <c r="AP74">
        <f t="shared" si="36"/>
        <v>-1.7423462752385935E-7</v>
      </c>
      <c r="AQ74">
        <f t="shared" si="36"/>
        <v>-6.7719024232616059E-4</v>
      </c>
      <c r="AR74">
        <f t="shared" si="36"/>
        <v>-6.7736447695368452E-4</v>
      </c>
      <c r="AS74">
        <f t="shared" si="36"/>
        <v>-2.2590520552277555E-5</v>
      </c>
      <c r="AT74">
        <f t="shared" si="36"/>
        <v>-1.5000595445261422E-5</v>
      </c>
      <c r="AU74">
        <f t="shared" si="23"/>
        <v>-7.1495559295122347E-4</v>
      </c>
      <c r="AW74">
        <v>71</v>
      </c>
      <c r="AX74">
        <f>IF(Z74&gt;0, (R74*SUMPRODUCT(K74:$K$98, X74:$X$98)-K74*$AZ$3)/Z74, 0)</f>
        <v>-27506.54431020932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0.500352354</v>
      </c>
      <c r="Q75" s="4">
        <f t="shared" si="48"/>
        <v>25</v>
      </c>
      <c r="R75">
        <f t="shared" si="28"/>
        <v>100000</v>
      </c>
      <c r="S75">
        <f t="shared" si="29"/>
        <v>-50208.483062287669</v>
      </c>
      <c r="U75">
        <f t="shared" si="40"/>
        <v>0.500352354</v>
      </c>
      <c r="V75">
        <f t="shared" si="41"/>
        <v>0.01</v>
      </c>
      <c r="W75">
        <f t="shared" si="42"/>
        <v>2.1760760653637457E-5</v>
      </c>
      <c r="X75">
        <f t="shared" si="43"/>
        <v>1.088804781787808E-5</v>
      </c>
      <c r="Y75">
        <f t="shared" si="44"/>
        <v>2.1760760653637459E-7</v>
      </c>
      <c r="Z75">
        <f t="shared" si="45"/>
        <v>1.0655105229223002E-5</v>
      </c>
      <c r="AB75">
        <f t="shared" si="46"/>
        <v>-0.5985633271431382</v>
      </c>
      <c r="AC75">
        <f t="shared" si="30"/>
        <v>-0.53497667042833585</v>
      </c>
      <c r="AE75">
        <f t="shared" si="31"/>
        <v>0</v>
      </c>
      <c r="AF75">
        <f t="shared" si="32"/>
        <v>0</v>
      </c>
      <c r="AG75">
        <f t="shared" si="32"/>
        <v>-2.6637763073057507E-4</v>
      </c>
      <c r="AH75">
        <f t="shared" si="33"/>
        <v>-1.0888047817878079</v>
      </c>
      <c r="AI75">
        <f t="shared" si="34"/>
        <v>-1.0890711594185385</v>
      </c>
      <c r="AJ75">
        <f t="shared" si="35"/>
        <v>-6.3586656714802348E-2</v>
      </c>
      <c r="AK75">
        <f t="shared" si="49"/>
        <v>-4.1899432900019677E-2</v>
      </c>
      <c r="AL75">
        <f t="shared" si="26"/>
        <v>-1.1945572490333607</v>
      </c>
      <c r="AN75">
        <f t="shared" si="36"/>
        <v>0</v>
      </c>
      <c r="AO75">
        <f t="shared" si="36"/>
        <v>0</v>
      </c>
      <c r="AP75">
        <f t="shared" si="36"/>
        <v>-7.6172835016736207E-8</v>
      </c>
      <c r="AQ75">
        <f t="shared" si="36"/>
        <v>-3.113525215352722E-4</v>
      </c>
      <c r="AR75">
        <f t="shared" si="36"/>
        <v>-3.1142869437028896E-4</v>
      </c>
      <c r="AS75">
        <f t="shared" si="36"/>
        <v>-1.8183118071582617E-5</v>
      </c>
      <c r="AT75">
        <f t="shared" si="36"/>
        <v>-1.1981481255894635E-5</v>
      </c>
      <c r="AU75">
        <f t="shared" si="23"/>
        <v>-3.4159329369776626E-4</v>
      </c>
      <c r="AW75">
        <v>72</v>
      </c>
      <c r="AX75">
        <f>IF(Z75&gt;0, (R75*SUMPRODUCT(K75:$K$98, X75:$X$98)-K75*$AZ$3)/Z75, 0)</f>
        <v>-50208.483062287669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0.513549331</v>
      </c>
      <c r="Q76" s="4">
        <f t="shared" si="48"/>
        <v>25</v>
      </c>
      <c r="R76">
        <f t="shared" si="28"/>
        <v>100000</v>
      </c>
      <c r="S76">
        <f t="shared" si="29"/>
        <v>-94139.103795621646</v>
      </c>
      <c r="U76">
        <f t="shared" si="40"/>
        <v>0.513549331</v>
      </c>
      <c r="V76">
        <f t="shared" si="41"/>
        <v>0.01</v>
      </c>
      <c r="W76">
        <f t="shared" si="42"/>
        <v>1.0655105229223002E-5</v>
      </c>
      <c r="X76">
        <f t="shared" si="43"/>
        <v>5.4719221622020739E-6</v>
      </c>
      <c r="Y76">
        <f t="shared" si="44"/>
        <v>1.0655105229223002E-7</v>
      </c>
      <c r="Z76">
        <f t="shared" si="45"/>
        <v>5.0766320147286983E-6</v>
      </c>
      <c r="AB76">
        <f t="shared" si="46"/>
        <v>-0.53497667042833585</v>
      </c>
      <c r="AC76">
        <f t="shared" si="30"/>
        <v>-0.47790958816672074</v>
      </c>
      <c r="AE76">
        <f t="shared" si="31"/>
        <v>0</v>
      </c>
      <c r="AF76">
        <f t="shared" si="32"/>
        <v>0</v>
      </c>
      <c r="AG76">
        <f t="shared" si="32"/>
        <v>-1.2691580036821746E-4</v>
      </c>
      <c r="AH76">
        <f t="shared" si="33"/>
        <v>-0.54719221622020742</v>
      </c>
      <c r="AI76">
        <f t="shared" si="34"/>
        <v>-0.54731913202057558</v>
      </c>
      <c r="AJ76">
        <f t="shared" si="35"/>
        <v>-5.706708226161511E-2</v>
      </c>
      <c r="AK76">
        <f t="shared" si="49"/>
        <v>-3.7448366929983511E-2</v>
      </c>
      <c r="AL76">
        <f t="shared" si="26"/>
        <v>-0.64183458121217429</v>
      </c>
      <c r="AN76">
        <f t="shared" si="36"/>
        <v>0</v>
      </c>
      <c r="AO76">
        <f t="shared" si="36"/>
        <v>0</v>
      </c>
      <c r="AP76">
        <f t="shared" si="36"/>
        <v>-3.2404105538705888E-8</v>
      </c>
      <c r="AQ76">
        <f t="shared" si="36"/>
        <v>-1.3970895879720802E-4</v>
      </c>
      <c r="AR76">
        <f t="shared" si="36"/>
        <v>-1.3974136290274673E-4</v>
      </c>
      <c r="AS76">
        <f t="shared" si="36"/>
        <v>-1.4570350980936408E-5</v>
      </c>
      <c r="AT76">
        <f t="shared" si="36"/>
        <v>-9.5613062418605807E-6</v>
      </c>
      <c r="AU76">
        <f t="shared" si="23"/>
        <v>-1.6387302012554374E-4</v>
      </c>
      <c r="AW76">
        <v>73</v>
      </c>
      <c r="AX76">
        <f>IF(Z76&gt;0, (R76*SUMPRODUCT(K76:$K$98, X76:$X$98)-K76*$AZ$3)/Z76, 0)</f>
        <v>-94139.103795621646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0.52698988800000002</v>
      </c>
      <c r="Q77" s="4">
        <f t="shared" si="48"/>
        <v>25</v>
      </c>
      <c r="R77">
        <f t="shared" si="28"/>
        <v>100000</v>
      </c>
      <c r="S77">
        <f t="shared" si="29"/>
        <v>-181583.8114351822</v>
      </c>
      <c r="U77">
        <f t="shared" si="40"/>
        <v>0.52698988800000002</v>
      </c>
      <c r="V77">
        <f t="shared" si="41"/>
        <v>0.01</v>
      </c>
      <c r="W77">
        <f t="shared" si="42"/>
        <v>5.0766320147286983E-6</v>
      </c>
      <c r="X77">
        <f t="shared" si="43"/>
        <v>2.6753337368590913E-6</v>
      </c>
      <c r="Y77">
        <f t="shared" si="44"/>
        <v>5.0766320147286981E-8</v>
      </c>
      <c r="Z77">
        <f t="shared" si="45"/>
        <v>2.35053195772232E-6</v>
      </c>
      <c r="AB77">
        <f t="shared" si="46"/>
        <v>-0.47790958816672074</v>
      </c>
      <c r="AC77">
        <f t="shared" si="30"/>
        <v>-0.42681855178341943</v>
      </c>
      <c r="AE77">
        <f t="shared" si="31"/>
        <v>0</v>
      </c>
      <c r="AF77">
        <f t="shared" si="32"/>
        <v>0</v>
      </c>
      <c r="AG77">
        <f t="shared" si="32"/>
        <v>-5.8763298943057998E-5</v>
      </c>
      <c r="AH77">
        <f t="shared" si="33"/>
        <v>-0.26753337368590913</v>
      </c>
      <c r="AI77">
        <f t="shared" si="34"/>
        <v>-0.26759213698485218</v>
      </c>
      <c r="AJ77">
        <f t="shared" si="35"/>
        <v>-5.1091036383301314E-2</v>
      </c>
      <c r="AK77">
        <f t="shared" si="49"/>
        <v>-3.3453671171670453E-2</v>
      </c>
      <c r="AL77">
        <f t="shared" si="26"/>
        <v>-0.35213684453982397</v>
      </c>
      <c r="AN77">
        <f t="shared" si="36"/>
        <v>0</v>
      </c>
      <c r="AO77">
        <f t="shared" si="36"/>
        <v>0</v>
      </c>
      <c r="AP77">
        <f t="shared" si="36"/>
        <v>-1.3395918334585742E-8</v>
      </c>
      <c r="AQ77">
        <f t="shared" si="36"/>
        <v>-6.0987985530652838E-5</v>
      </c>
      <c r="AR77">
        <f t="shared" si="36"/>
        <v>-6.1001381448987422E-5</v>
      </c>
      <c r="AS77">
        <f t="shared" si="36"/>
        <v>-1.1646918456420428E-5</v>
      </c>
      <c r="AT77">
        <f t="shared" si="36"/>
        <v>-7.626233636781279E-6</v>
      </c>
      <c r="AU77">
        <f t="shared" si="23"/>
        <v>-8.0274533542189132E-5</v>
      </c>
      <c r="AW77">
        <v>74</v>
      </c>
      <c r="AX77">
        <f>IF(Z77&gt;0, (R77*SUMPRODUCT(K77:$K$98, X77:$X$98)-K77*$AZ$3)/Z77, 0)</f>
        <v>-181583.8114351822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0.54103594799999999</v>
      </c>
      <c r="Q78" s="4">
        <f t="shared" si="48"/>
        <v>25</v>
      </c>
      <c r="R78">
        <f t="shared" si="28"/>
        <v>100000</v>
      </c>
      <c r="S78">
        <f t="shared" si="29"/>
        <v>-361163.86907710787</v>
      </c>
      <c r="U78">
        <f t="shared" si="40"/>
        <v>0.54103594799999999</v>
      </c>
      <c r="V78">
        <f t="shared" si="41"/>
        <v>0.01</v>
      </c>
      <c r="W78">
        <f t="shared" si="42"/>
        <v>2.35053195772232E-6</v>
      </c>
      <c r="X78">
        <f t="shared" si="43"/>
        <v>1.2717222860505914E-6</v>
      </c>
      <c r="Y78">
        <f t="shared" si="44"/>
        <v>2.3505319577223202E-8</v>
      </c>
      <c r="Z78">
        <f t="shared" si="45"/>
        <v>1.0553043520945054E-6</v>
      </c>
      <c r="AB78">
        <f t="shared" si="46"/>
        <v>-0.42681855178341943</v>
      </c>
      <c r="AC78">
        <f t="shared" si="30"/>
        <v>-0.38113780285636206</v>
      </c>
      <c r="AE78">
        <f t="shared" si="31"/>
        <v>0</v>
      </c>
      <c r="AF78">
        <f t="shared" si="32"/>
        <v>0</v>
      </c>
      <c r="AG78">
        <f t="shared" si="32"/>
        <v>-2.6382608802362634E-5</v>
      </c>
      <c r="AH78">
        <f t="shared" si="33"/>
        <v>-0.12717222860505914</v>
      </c>
      <c r="AI78">
        <f t="shared" si="34"/>
        <v>-0.1271986112138615</v>
      </c>
      <c r="AJ78">
        <f t="shared" si="35"/>
        <v>-4.5680748927057369E-2</v>
      </c>
      <c r="AK78">
        <f t="shared" si="49"/>
        <v>-2.9877298624839364E-2</v>
      </c>
      <c r="AL78">
        <f t="shared" si="26"/>
        <v>-0.20275665876575824</v>
      </c>
      <c r="AN78">
        <f t="shared" si="36"/>
        <v>0</v>
      </c>
      <c r="AO78">
        <f t="shared" si="36"/>
        <v>0</v>
      </c>
      <c r="AP78">
        <f t="shared" si="36"/>
        <v>-5.3698980140684869E-9</v>
      </c>
      <c r="AQ78">
        <f t="shared" si="36"/>
        <v>-2.5884547769582777E-5</v>
      </c>
      <c r="AR78">
        <f t="shared" si="36"/>
        <v>-2.5889917667596845E-5</v>
      </c>
      <c r="AS78">
        <f t="shared" si="36"/>
        <v>-9.2978281557432323E-6</v>
      </c>
      <c r="AT78">
        <f t="shared" si="36"/>
        <v>-6.081204772171294E-6</v>
      </c>
      <c r="AU78">
        <f t="shared" si="23"/>
        <v>-4.1268950595511369E-5</v>
      </c>
      <c r="AW78">
        <v>75</v>
      </c>
      <c r="AX78">
        <f>IF(Z78&gt;0, (R78*SUMPRODUCT(K78:$K$98, X78:$X$98)-K78*$AZ$3)/Z78, 0)</f>
        <v>-361163.86907710787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0.55517679799999997</v>
      </c>
      <c r="Q79" s="4">
        <f t="shared" si="48"/>
        <v>25</v>
      </c>
      <c r="R79">
        <f t="shared" si="28"/>
        <v>100000</v>
      </c>
      <c r="S79">
        <f t="shared" si="29"/>
        <v>-741652.85288166977</v>
      </c>
      <c r="U79">
        <f t="shared" si="40"/>
        <v>0.55517679799999997</v>
      </c>
      <c r="V79">
        <f t="shared" si="41"/>
        <v>0.01</v>
      </c>
      <c r="W79">
        <f t="shared" si="42"/>
        <v>1.0553043520945054E-6</v>
      </c>
      <c r="X79">
        <f t="shared" si="43"/>
        <v>5.8588049111129201E-7</v>
      </c>
      <c r="Y79">
        <f t="shared" si="44"/>
        <v>1.0553043520945054E-8</v>
      </c>
      <c r="Z79">
        <f t="shared" si="45"/>
        <v>4.5887081746226831E-7</v>
      </c>
      <c r="AB79">
        <f t="shared" si="46"/>
        <v>-0.38113780285636206</v>
      </c>
      <c r="AC79">
        <f t="shared" si="30"/>
        <v>-0.34032285087503522</v>
      </c>
      <c r="AE79">
        <f t="shared" si="31"/>
        <v>0</v>
      </c>
      <c r="AF79">
        <f t="shared" si="32"/>
        <v>0</v>
      </c>
      <c r="AG79">
        <f t="shared" si="32"/>
        <v>-1.1471770436556707E-5</v>
      </c>
      <c r="AH79">
        <f t="shared" si="33"/>
        <v>-5.8588049111129199E-2</v>
      </c>
      <c r="AI79">
        <f t="shared" si="34"/>
        <v>-5.8599520881565753E-2</v>
      </c>
      <c r="AJ79">
        <f t="shared" si="35"/>
        <v>-4.0814951981326841E-2</v>
      </c>
      <c r="AK79">
        <f t="shared" si="49"/>
        <v>-2.6679646199945346E-2</v>
      </c>
      <c r="AL79">
        <f t="shared" si="26"/>
        <v>-0.12609411906283793</v>
      </c>
      <c r="AN79">
        <f t="shared" si="36"/>
        <v>0</v>
      </c>
      <c r="AO79">
        <f t="shared" si="36"/>
        <v>0</v>
      </c>
      <c r="AP79">
        <f t="shared" si="36"/>
        <v>-2.0847823650809826E-9</v>
      </c>
      <c r="AQ79">
        <f t="shared" si="36"/>
        <v>-1.0647295660846789E-5</v>
      </c>
      <c r="AR79">
        <f t="shared" si="36"/>
        <v>-1.0649380443211869E-5</v>
      </c>
      <c r="AS79">
        <f t="shared" si="36"/>
        <v>-7.4173635702422117E-6</v>
      </c>
      <c r="AT79">
        <f t="shared" si="36"/>
        <v>-4.8485328582761317E-6</v>
      </c>
      <c r="AU79">
        <f t="shared" si="23"/>
        <v>-2.291527687173021E-5</v>
      </c>
      <c r="AW79">
        <v>76</v>
      </c>
      <c r="AX79">
        <f>IF(Z79&gt;0, (R79*SUMPRODUCT(K79:$K$98, X79:$X$98)-K79*$AZ$3)/Z79, 0)</f>
        <v>-741652.85288166977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0.56908613200000002</v>
      </c>
      <c r="Q80" s="4">
        <f t="shared" si="48"/>
        <v>25</v>
      </c>
      <c r="R80">
        <f t="shared" si="28"/>
        <v>100000</v>
      </c>
      <c r="S80">
        <f t="shared" si="29"/>
        <v>-1573265.2819147704</v>
      </c>
      <c r="U80">
        <f t="shared" si="40"/>
        <v>0.56908613200000002</v>
      </c>
      <c r="V80">
        <f t="shared" si="41"/>
        <v>0.01</v>
      </c>
      <c r="W80">
        <f t="shared" si="42"/>
        <v>4.5887081746226831E-7</v>
      </c>
      <c r="X80">
        <f t="shared" si="43"/>
        <v>2.6113701859728036E-7</v>
      </c>
      <c r="Y80">
        <f t="shared" si="44"/>
        <v>4.588708174622683E-9</v>
      </c>
      <c r="Z80">
        <f t="shared" si="45"/>
        <v>1.9314509069036527E-7</v>
      </c>
      <c r="AB80">
        <f t="shared" si="46"/>
        <v>-0.34032285087503522</v>
      </c>
      <c r="AC80">
        <f t="shared" si="30"/>
        <v>-0.3038684655554314</v>
      </c>
      <c r="AE80">
        <f t="shared" si="31"/>
        <v>0</v>
      </c>
      <c r="AF80">
        <f t="shared" si="32"/>
        <v>0</v>
      </c>
      <c r="AG80">
        <f t="shared" si="32"/>
        <v>-4.8286272672591317E-6</v>
      </c>
      <c r="AH80">
        <f t="shared" si="33"/>
        <v>-2.6113701859728035E-2</v>
      </c>
      <c r="AI80">
        <f t="shared" si="34"/>
        <v>-2.6118530486995296E-2</v>
      </c>
      <c r="AJ80">
        <f t="shared" si="35"/>
        <v>-3.6454385319603821E-2</v>
      </c>
      <c r="AK80">
        <f t="shared" si="49"/>
        <v>-2.3822599561252468E-2</v>
      </c>
      <c r="AL80">
        <f t="shared" si="26"/>
        <v>-8.6395515367851589E-2</v>
      </c>
      <c r="AN80">
        <f t="shared" si="36"/>
        <v>0</v>
      </c>
      <c r="AO80">
        <f t="shared" si="36"/>
        <v>0</v>
      </c>
      <c r="AP80">
        <f t="shared" si="36"/>
        <v>-7.8349447252180745E-10</v>
      </c>
      <c r="AQ80">
        <f t="shared" si="36"/>
        <v>-4.2372169007348152E-6</v>
      </c>
      <c r="AR80">
        <f t="shared" si="36"/>
        <v>-4.2380003952073373E-6</v>
      </c>
      <c r="AS80">
        <f t="shared" si="36"/>
        <v>-5.9150992230763394E-6</v>
      </c>
      <c r="AT80">
        <f t="shared" si="36"/>
        <v>-3.8654619717492641E-6</v>
      </c>
      <c r="AU80">
        <f t="shared" si="23"/>
        <v>-1.4018561590032943E-5</v>
      </c>
      <c r="AW80">
        <v>77</v>
      </c>
      <c r="AX80">
        <f>IF(Z80&gt;0, (R80*SUMPRODUCT(K80:$K$98, X80:$X$98)-K80*$AZ$3)/Z80, 0)</f>
        <v>-1573265.2819147704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0.58332808999999997</v>
      </c>
      <c r="Q81" s="4">
        <f t="shared" si="48"/>
        <v>25</v>
      </c>
      <c r="R81">
        <f t="shared" si="28"/>
        <v>100000</v>
      </c>
      <c r="S81">
        <f t="shared" si="29"/>
        <v>-3454183.2676859503</v>
      </c>
      <c r="U81">
        <f t="shared" si="40"/>
        <v>0.58332808999999997</v>
      </c>
      <c r="V81">
        <f t="shared" si="41"/>
        <v>0.01</v>
      </c>
      <c r="W81">
        <f t="shared" si="42"/>
        <v>1.9314509069036527E-7</v>
      </c>
      <c r="X81">
        <f t="shared" si="43"/>
        <v>1.1266695684528754E-7</v>
      </c>
      <c r="Y81">
        <f t="shared" si="44"/>
        <v>1.9314509069036526E-9</v>
      </c>
      <c r="Z81">
        <f t="shared" si="45"/>
        <v>7.8546682938174069E-8</v>
      </c>
      <c r="AB81">
        <f t="shared" si="46"/>
        <v>-0.3038684655554314</v>
      </c>
      <c r="AC81">
        <f t="shared" si="30"/>
        <v>-0.27131463793727439</v>
      </c>
      <c r="AE81">
        <f t="shared" si="31"/>
        <v>0</v>
      </c>
      <c r="AF81">
        <f t="shared" si="32"/>
        <v>0</v>
      </c>
      <c r="AG81">
        <f t="shared" si="32"/>
        <v>-1.9636670734543517E-6</v>
      </c>
      <c r="AH81">
        <f t="shared" si="33"/>
        <v>-1.1266695684528753E-2</v>
      </c>
      <c r="AI81">
        <f t="shared" si="34"/>
        <v>-1.1268659351602208E-2</v>
      </c>
      <c r="AJ81">
        <f t="shared" si="35"/>
        <v>-3.2553827618157005E-2</v>
      </c>
      <c r="AK81">
        <f t="shared" si="49"/>
        <v>-2.1270792588880202E-2</v>
      </c>
      <c r="AL81">
        <f t="shared" si="26"/>
        <v>-6.5093279558639416E-2</v>
      </c>
      <c r="AN81">
        <f t="shared" si="36"/>
        <v>0</v>
      </c>
      <c r="AO81">
        <f t="shared" si="36"/>
        <v>0</v>
      </c>
      <c r="AP81">
        <f t="shared" si="36"/>
        <v>-2.8448678001329103E-10</v>
      </c>
      <c r="AQ81">
        <f t="shared" si="36"/>
        <v>-1.632265479220369E-6</v>
      </c>
      <c r="AR81">
        <f t="shared" si="36"/>
        <v>-1.6325499660003825E-6</v>
      </c>
      <c r="AS81">
        <f t="shared" si="36"/>
        <v>-4.7162442765339365E-6</v>
      </c>
      <c r="AT81">
        <f t="shared" si="36"/>
        <v>-3.0816116304767147E-6</v>
      </c>
      <c r="AU81">
        <f t="shared" si="23"/>
        <v>-9.4304058730110334E-6</v>
      </c>
      <c r="AW81">
        <v>78</v>
      </c>
      <c r="AX81">
        <f>IF(Z81&gt;0, (R81*SUMPRODUCT(K81:$K$98, X81:$X$98)-K81*$AZ$3)/Z81, 0)</f>
        <v>-3454183.2676859503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0.59781937299999999</v>
      </c>
      <c r="Q82" s="4">
        <f t="shared" si="48"/>
        <v>25</v>
      </c>
      <c r="R82">
        <f t="shared" si="28"/>
        <v>100000</v>
      </c>
      <c r="S82">
        <f t="shared" si="29"/>
        <v>-7864002.6239972739</v>
      </c>
      <c r="U82">
        <f t="shared" si="40"/>
        <v>0.59781937299999999</v>
      </c>
      <c r="V82">
        <f t="shared" si="41"/>
        <v>0.01</v>
      </c>
      <c r="W82">
        <f t="shared" si="42"/>
        <v>7.8546682938174069E-8</v>
      </c>
      <c r="X82">
        <f t="shared" si="43"/>
        <v>4.6956728745329021E-8</v>
      </c>
      <c r="Y82">
        <f t="shared" si="44"/>
        <v>7.8546682938174073E-10</v>
      </c>
      <c r="Z82">
        <f t="shared" si="45"/>
        <v>3.0804487363463309E-8</v>
      </c>
      <c r="AB82">
        <f t="shared" si="46"/>
        <v>-0.27131463793727439</v>
      </c>
      <c r="AC82">
        <f t="shared" si="30"/>
        <v>-0.24224656945716633</v>
      </c>
      <c r="AE82">
        <f t="shared" si="31"/>
        <v>0</v>
      </c>
      <c r="AF82">
        <f t="shared" si="32"/>
        <v>0</v>
      </c>
      <c r="AG82">
        <f t="shared" si="32"/>
        <v>-7.7011218408658274E-7</v>
      </c>
      <c r="AH82">
        <f t="shared" si="33"/>
        <v>-4.6956728745329024E-3</v>
      </c>
      <c r="AI82">
        <f t="shared" si="34"/>
        <v>-4.6964429867169888E-3</v>
      </c>
      <c r="AJ82">
        <f t="shared" si="35"/>
        <v>-2.9068068480108067E-2</v>
      </c>
      <c r="AK82">
        <f t="shared" si="49"/>
        <v>-1.8992024655609209E-2</v>
      </c>
      <c r="AL82">
        <f t="shared" si="26"/>
        <v>-5.2756536122434264E-2</v>
      </c>
      <c r="AN82">
        <f t="shared" si="36"/>
        <v>0</v>
      </c>
      <c r="AO82">
        <f t="shared" si="36"/>
        <v>0</v>
      </c>
      <c r="AP82">
        <f t="shared" si="36"/>
        <v>-9.9616253356092442E-11</v>
      </c>
      <c r="AQ82">
        <f t="shared" si="36"/>
        <v>-6.0739895876548065E-7</v>
      </c>
      <c r="AR82">
        <f t="shared" si="36"/>
        <v>-6.0749857501883666E-7</v>
      </c>
      <c r="AS82">
        <f t="shared" si="36"/>
        <v>-3.7600392957308877E-6</v>
      </c>
      <c r="AT82">
        <f t="shared" si="36"/>
        <v>-2.4566736884994093E-6</v>
      </c>
      <c r="AU82">
        <f t="shared" si="23"/>
        <v>-6.8242115592491335E-6</v>
      </c>
      <c r="AW82">
        <v>79</v>
      </c>
      <c r="AX82">
        <f>IF(Z82&gt;0, (R82*SUMPRODUCT(K82:$K$98, X82:$X$98)-K82*$AZ$3)/Z82, 0)</f>
        <v>-7864002.6239972739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0.61246634</v>
      </c>
      <c r="Q83" s="4">
        <f t="shared" si="48"/>
        <v>25</v>
      </c>
      <c r="R83">
        <f t="shared" si="28"/>
        <v>100000</v>
      </c>
      <c r="S83">
        <f t="shared" si="29"/>
        <v>-18598202.274125326</v>
      </c>
      <c r="U83">
        <f t="shared" si="40"/>
        <v>0.61246634</v>
      </c>
      <c r="V83">
        <f t="shared" si="41"/>
        <v>0.01</v>
      </c>
      <c r="W83">
        <f t="shared" si="42"/>
        <v>3.0804487363463309E-8</v>
      </c>
      <c r="X83">
        <f t="shared" si="43"/>
        <v>1.8866711631076623E-8</v>
      </c>
      <c r="Y83">
        <f t="shared" si="44"/>
        <v>3.0804487363463309E-10</v>
      </c>
      <c r="Z83">
        <f t="shared" si="45"/>
        <v>1.1629730858752052E-8</v>
      </c>
      <c r="AB83">
        <f t="shared" si="46"/>
        <v>-0.24224656945716633</v>
      </c>
      <c r="AC83">
        <f t="shared" si="30"/>
        <v>-0.21629208690470791</v>
      </c>
      <c r="AE83">
        <f t="shared" si="31"/>
        <v>0</v>
      </c>
      <c r="AF83">
        <f t="shared" si="32"/>
        <v>0</v>
      </c>
      <c r="AG83">
        <f t="shared" si="32"/>
        <v>-2.9074327146880132E-7</v>
      </c>
      <c r="AH83">
        <f t="shared" si="33"/>
        <v>-1.8866711631076623E-3</v>
      </c>
      <c r="AI83">
        <f t="shared" si="34"/>
        <v>-1.8869619063791312E-3</v>
      </c>
      <c r="AJ83">
        <f t="shared" si="35"/>
        <v>-2.5954482552458413E-2</v>
      </c>
      <c r="AK83">
        <f t="shared" si="49"/>
        <v>-1.6957259862001646E-2</v>
      </c>
      <c r="AL83">
        <f t="shared" si="26"/>
        <v>-4.479870432083919E-2</v>
      </c>
      <c r="AN83">
        <f t="shared" si="36"/>
        <v>0</v>
      </c>
      <c r="AO83">
        <f t="shared" si="36"/>
        <v>0</v>
      </c>
      <c r="AP83">
        <f t="shared" si="36"/>
        <v>-3.3579007790190049E-11</v>
      </c>
      <c r="AQ83">
        <f t="shared" si="36"/>
        <v>-2.1789857891970945E-7</v>
      </c>
      <c r="AR83">
        <f t="shared" si="36"/>
        <v>-2.1793215792749966E-7</v>
      </c>
      <c r="AS83">
        <f t="shared" si="36"/>
        <v>-2.9975784733263322E-6</v>
      </c>
      <c r="AT83">
        <f t="shared" si="36"/>
        <v>-1.9584561944627206E-6</v>
      </c>
      <c r="AU83">
        <f t="shared" si="23"/>
        <v>-5.1739668257165528E-6</v>
      </c>
      <c r="AW83">
        <v>80</v>
      </c>
      <c r="AX83">
        <f>IF(Z83&gt;0, (R83*SUMPRODUCT(K83:$K$98, X83:$X$98)-K83*$AZ$3)/Z83, 0)</f>
        <v>-18598202.274125326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0.62717650000000003</v>
      </c>
      <c r="Q84" s="4">
        <f t="shared" si="48"/>
        <v>25</v>
      </c>
      <c r="R84">
        <f t="shared" si="28"/>
        <v>100000</v>
      </c>
      <c r="S84">
        <f t="shared" si="29"/>
        <v>-45767579.682074562</v>
      </c>
      <c r="U84">
        <f t="shared" si="40"/>
        <v>0.62717650000000003</v>
      </c>
      <c r="V84">
        <f t="shared" si="41"/>
        <v>0.01</v>
      </c>
      <c r="W84">
        <f t="shared" si="42"/>
        <v>1.1629730858752052E-8</v>
      </c>
      <c r="X84">
        <f t="shared" si="43"/>
        <v>7.2938938959341069E-9</v>
      </c>
      <c r="Y84">
        <f t="shared" si="44"/>
        <v>1.1629730858752053E-10</v>
      </c>
      <c r="Z84">
        <f t="shared" si="45"/>
        <v>4.2195396542304246E-9</v>
      </c>
      <c r="AB84">
        <f t="shared" si="46"/>
        <v>-0.21629208690470791</v>
      </c>
      <c r="AC84">
        <f t="shared" si="30"/>
        <v>-0.19311811734666431</v>
      </c>
      <c r="AE84">
        <f t="shared" si="31"/>
        <v>0</v>
      </c>
      <c r="AF84">
        <f t="shared" si="32"/>
        <v>0</v>
      </c>
      <c r="AG84">
        <f t="shared" si="32"/>
        <v>-1.0548849135576062E-7</v>
      </c>
      <c r="AH84">
        <f t="shared" si="33"/>
        <v>-7.2938938959341069E-4</v>
      </c>
      <c r="AI84">
        <f t="shared" si="34"/>
        <v>-7.2949487808476648E-4</v>
      </c>
      <c r="AJ84">
        <f t="shared" si="35"/>
        <v>-2.31739695580436E-2</v>
      </c>
      <c r="AK84">
        <f t="shared" si="49"/>
        <v>-1.5140446083329555E-2</v>
      </c>
      <c r="AL84">
        <f t="shared" si="26"/>
        <v>-3.9043910519457922E-2</v>
      </c>
      <c r="AN84">
        <f t="shared" si="36"/>
        <v>0</v>
      </c>
      <c r="AO84">
        <f t="shared" si="36"/>
        <v>0</v>
      </c>
      <c r="AP84">
        <f t="shared" si="36"/>
        <v>-1.0877904583003588E-11</v>
      </c>
      <c r="AQ84">
        <f t="shared" si="36"/>
        <v>-7.5214159211871894E-8</v>
      </c>
      <c r="AR84">
        <f t="shared" si="36"/>
        <v>-7.5225037116454896E-8</v>
      </c>
      <c r="AS84">
        <f t="shared" si="36"/>
        <v>-2.3896846605917643E-6</v>
      </c>
      <c r="AT84">
        <f t="shared" si="36"/>
        <v>-1.5612729476159617E-6</v>
      </c>
      <c r="AU84">
        <f t="shared" si="23"/>
        <v>-4.0261826453241808E-6</v>
      </c>
      <c r="AW84">
        <v>81</v>
      </c>
      <c r="AX84">
        <f>IF(Z84&gt;0, (R84*SUMPRODUCT(K84:$K$98, X84:$X$98)-K84*$AZ$3)/Z84, 0)</f>
        <v>-45767579.682074562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0.64196478899999998</v>
      </c>
      <c r="Q85" s="4">
        <f t="shared" si="48"/>
        <v>25</v>
      </c>
      <c r="R85">
        <f t="shared" si="28"/>
        <v>100000</v>
      </c>
      <c r="S85">
        <f t="shared" si="29"/>
        <v>-117413193.07334623</v>
      </c>
      <c r="U85">
        <f t="shared" si="40"/>
        <v>0.64196478899999998</v>
      </c>
      <c r="V85">
        <f t="shared" si="41"/>
        <v>0.01</v>
      </c>
      <c r="W85">
        <f t="shared" si="42"/>
        <v>4.2195396542304246E-9</v>
      </c>
      <c r="X85">
        <f t="shared" si="43"/>
        <v>2.7087958838051676E-9</v>
      </c>
      <c r="Y85">
        <f t="shared" si="44"/>
        <v>4.2195396542304248E-11</v>
      </c>
      <c r="Z85">
        <f t="shared" si="45"/>
        <v>1.4685483738829527E-9</v>
      </c>
      <c r="AB85">
        <f t="shared" si="46"/>
        <v>-0.19311811734666431</v>
      </c>
      <c r="AC85">
        <f t="shared" si="30"/>
        <v>-0.17242695376026776</v>
      </c>
      <c r="AE85">
        <f t="shared" si="31"/>
        <v>0</v>
      </c>
      <c r="AF85">
        <f t="shared" si="32"/>
        <v>0</v>
      </c>
      <c r="AG85">
        <f t="shared" si="32"/>
        <v>-3.6713709347073818E-8</v>
      </c>
      <c r="AH85">
        <f t="shared" si="33"/>
        <v>-2.7087958838051675E-4</v>
      </c>
      <c r="AI85">
        <f t="shared" si="34"/>
        <v>-2.7091630208986382E-4</v>
      </c>
      <c r="AJ85">
        <f t="shared" si="35"/>
        <v>-2.0691163586396555E-2</v>
      </c>
      <c r="AK85">
        <f t="shared" si="49"/>
        <v>-1.3518268214266504E-2</v>
      </c>
      <c r="AL85">
        <f t="shared" si="26"/>
        <v>-3.4480348102752925E-2</v>
      </c>
      <c r="AN85">
        <f t="shared" si="36"/>
        <v>0</v>
      </c>
      <c r="AO85">
        <f t="shared" si="36"/>
        <v>0</v>
      </c>
      <c r="AP85">
        <f t="shared" si="36"/>
        <v>-3.380262336413857E-12</v>
      </c>
      <c r="AQ85">
        <f t="shared" si="36"/>
        <v>-2.4940113287107254E-8</v>
      </c>
      <c r="AR85">
        <f t="shared" si="36"/>
        <v>-2.4943493549443666E-8</v>
      </c>
      <c r="AS85">
        <f t="shared" si="36"/>
        <v>-1.9050529682653456E-6</v>
      </c>
      <c r="AT85">
        <f t="shared" si="36"/>
        <v>-1.2446384119415521E-6</v>
      </c>
      <c r="AU85">
        <f t="shared" si="23"/>
        <v>-3.1746348737563418E-6</v>
      </c>
      <c r="AW85">
        <v>82</v>
      </c>
      <c r="AX85">
        <f>IF(Z85&gt;0, (R85*SUMPRODUCT(K85:$K$98, X85:$X$98)-K85*$AZ$3)/Z85, 0)</f>
        <v>-117413193.07334623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0.65685820900000003</v>
      </c>
      <c r="Q86" s="4">
        <f t="shared" si="48"/>
        <v>25</v>
      </c>
      <c r="R86">
        <f t="shared" si="28"/>
        <v>100000</v>
      </c>
      <c r="S86">
        <f t="shared" si="29"/>
        <v>-314680491.22575331</v>
      </c>
      <c r="U86">
        <f t="shared" si="40"/>
        <v>0.65685820900000003</v>
      </c>
      <c r="V86">
        <f t="shared" si="41"/>
        <v>0.01</v>
      </c>
      <c r="W86">
        <f t="shared" si="42"/>
        <v>1.4685483738829527E-9</v>
      </c>
      <c r="X86">
        <f t="shared" si="43"/>
        <v>9.6462805469861874E-10</v>
      </c>
      <c r="Y86">
        <f t="shared" si="44"/>
        <v>1.4685483738829529E-11</v>
      </c>
      <c r="Z86">
        <f t="shared" si="45"/>
        <v>4.8923483544550449E-10</v>
      </c>
      <c r="AB86">
        <f t="shared" si="46"/>
        <v>-0.17242695376026776</v>
      </c>
      <c r="AC86">
        <f t="shared" si="30"/>
        <v>-0.15395265834274194</v>
      </c>
      <c r="AE86">
        <f t="shared" si="31"/>
        <v>0</v>
      </c>
      <c r="AF86">
        <f t="shared" si="32"/>
        <v>0</v>
      </c>
      <c r="AG86">
        <f t="shared" si="32"/>
        <v>-1.2230870886137612E-8</v>
      </c>
      <c r="AH86">
        <f t="shared" si="33"/>
        <v>-9.6462805469861869E-5</v>
      </c>
      <c r="AI86">
        <f t="shared" si="34"/>
        <v>-9.6475036340748011E-5</v>
      </c>
      <c r="AJ86">
        <f t="shared" si="35"/>
        <v>-1.8474295417525821E-2</v>
      </c>
      <c r="AK86">
        <f t="shared" si="49"/>
        <v>-1.2069886763218744E-2</v>
      </c>
      <c r="AL86">
        <f t="shared" si="26"/>
        <v>-3.0640657217085313E-2</v>
      </c>
      <c r="AN86">
        <f t="shared" si="36"/>
        <v>0</v>
      </c>
      <c r="AO86">
        <f t="shared" si="36"/>
        <v>0</v>
      </c>
      <c r="AP86">
        <f t="shared" si="36"/>
        <v>-1.0054523650024613E-12</v>
      </c>
      <c r="AQ86">
        <f t="shared" si="36"/>
        <v>-7.9298323723105774E-9</v>
      </c>
      <c r="AR86">
        <f t="shared" si="36"/>
        <v>-7.9308378246755798E-9</v>
      </c>
      <c r="AS86">
        <f t="shared" si="36"/>
        <v>-1.5187000330743644E-6</v>
      </c>
      <c r="AT86">
        <f t="shared" si="36"/>
        <v>-9.9221848585980137E-7</v>
      </c>
      <c r="AU86">
        <f t="shared" si="23"/>
        <v>-2.5188493567588414E-6</v>
      </c>
      <c r="AW86">
        <v>83</v>
      </c>
      <c r="AX86">
        <f>IF(Z86&gt;0, (R86*SUMPRODUCT(K86:$K$98, X86:$X$98)-K86*$AZ$3)/Z86, 0)</f>
        <v>-314680491.22575331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0.67177231000000004</v>
      </c>
      <c r="Q87" s="4">
        <f t="shared" si="48"/>
        <v>25</v>
      </c>
      <c r="R87">
        <f t="shared" si="28"/>
        <v>100000</v>
      </c>
      <c r="S87">
        <f t="shared" si="29"/>
        <v>-882904746.72932971</v>
      </c>
      <c r="U87">
        <f t="shared" si="40"/>
        <v>0.67177231000000004</v>
      </c>
      <c r="V87">
        <f t="shared" si="41"/>
        <v>0.01</v>
      </c>
      <c r="W87">
        <f t="shared" si="42"/>
        <v>4.8923483544550449E-10</v>
      </c>
      <c r="X87">
        <f t="shared" si="43"/>
        <v>3.2865441553969644E-10</v>
      </c>
      <c r="Y87">
        <f t="shared" si="44"/>
        <v>4.892348354455045E-12</v>
      </c>
      <c r="Z87">
        <f t="shared" si="45"/>
        <v>1.5568807155135301E-10</v>
      </c>
      <c r="AB87">
        <f t="shared" si="46"/>
        <v>-0.15395265834274194</v>
      </c>
      <c r="AC87">
        <f t="shared" si="30"/>
        <v>-0.1374577373818251</v>
      </c>
      <c r="AE87">
        <f t="shared" si="31"/>
        <v>0</v>
      </c>
      <c r="AF87">
        <f t="shared" si="32"/>
        <v>0</v>
      </c>
      <c r="AG87">
        <f t="shared" si="32"/>
        <v>-3.8922017887838255E-9</v>
      </c>
      <c r="AH87">
        <f t="shared" si="33"/>
        <v>-3.2865441553969642E-5</v>
      </c>
      <c r="AI87">
        <f t="shared" si="34"/>
        <v>-3.2869333755758423E-5</v>
      </c>
      <c r="AJ87">
        <f t="shared" si="35"/>
        <v>-1.6494920960916842E-2</v>
      </c>
      <c r="AK87">
        <f t="shared" si="49"/>
        <v>-1.0776686083991937E-2</v>
      </c>
      <c r="AL87">
        <f t="shared" si="26"/>
        <v>-2.7304476378664538E-2</v>
      </c>
      <c r="AN87">
        <f t="shared" si="36"/>
        <v>0</v>
      </c>
      <c r="AO87">
        <f t="shared" si="36"/>
        <v>0</v>
      </c>
      <c r="AP87">
        <f t="shared" si="36"/>
        <v>-2.8568105671408049E-13</v>
      </c>
      <c r="AQ87">
        <f t="shared" si="36"/>
        <v>-2.4122680636880952E-9</v>
      </c>
      <c r="AR87">
        <f t="shared" si="36"/>
        <v>-2.4125537447448089E-9</v>
      </c>
      <c r="AS87">
        <f t="shared" si="36"/>
        <v>-1.210699420597713E-6</v>
      </c>
      <c r="AT87">
        <f t="shared" si="36"/>
        <v>-7.9099061030767504E-7</v>
      </c>
      <c r="AU87">
        <f t="shared" si="23"/>
        <v>-2.0041025846501326E-6</v>
      </c>
      <c r="AW87">
        <v>84</v>
      </c>
      <c r="AX87">
        <f>IF(Z87&gt;0, (R87*SUMPRODUCT(K87:$K$98, X87:$X$98)-K87*$AZ$3)/Z87, 0)</f>
        <v>-882904746.72932971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0.68662034599999999</v>
      </c>
      <c r="Q88" s="4">
        <f t="shared" si="48"/>
        <v>25</v>
      </c>
      <c r="R88">
        <f t="shared" si="28"/>
        <v>100000</v>
      </c>
      <c r="S88">
        <f t="shared" si="29"/>
        <v>-2598420205.0403771</v>
      </c>
      <c r="U88">
        <f t="shared" si="40"/>
        <v>0.68662034599999999</v>
      </c>
      <c r="V88">
        <f t="shared" si="41"/>
        <v>0.01</v>
      </c>
      <c r="W88">
        <f t="shared" si="42"/>
        <v>1.5568807155135301E-10</v>
      </c>
      <c r="X88">
        <f t="shared" si="43"/>
        <v>1.0689859755666276E-10</v>
      </c>
      <c r="Y88">
        <f t="shared" si="44"/>
        <v>1.5568807155135302E-12</v>
      </c>
      <c r="Z88">
        <f t="shared" si="45"/>
        <v>4.7232593279176719E-11</v>
      </c>
      <c r="AB88">
        <f t="shared" si="46"/>
        <v>-0.1374577373818251</v>
      </c>
      <c r="AC88">
        <f t="shared" si="30"/>
        <v>-0.12273012471306712</v>
      </c>
      <c r="AE88">
        <f t="shared" si="31"/>
        <v>0</v>
      </c>
      <c r="AF88">
        <f t="shared" si="32"/>
        <v>0</v>
      </c>
      <c r="AG88">
        <f t="shared" si="32"/>
        <v>-1.180814831979418E-9</v>
      </c>
      <c r="AH88">
        <f t="shared" si="33"/>
        <v>-1.0689859755666277E-5</v>
      </c>
      <c r="AI88">
        <f t="shared" si="34"/>
        <v>-1.0691040570498256E-5</v>
      </c>
      <c r="AJ88">
        <f t="shared" si="35"/>
        <v>-1.4727612668757981E-2</v>
      </c>
      <c r="AK88">
        <f t="shared" si="49"/>
        <v>-9.622041616727757E-3</v>
      </c>
      <c r="AL88">
        <f t="shared" si="26"/>
        <v>-2.4360345326056236E-2</v>
      </c>
      <c r="AN88">
        <f t="shared" si="36"/>
        <v>0</v>
      </c>
      <c r="AO88">
        <f t="shared" si="36"/>
        <v>0</v>
      </c>
      <c r="AP88">
        <f t="shared" si="36"/>
        <v>-7.7383767982385806E-14</v>
      </c>
      <c r="AQ88">
        <f t="shared" si="36"/>
        <v>-7.0055152145238406E-10</v>
      </c>
      <c r="AR88">
        <f t="shared" si="36"/>
        <v>-7.0062890522036647E-10</v>
      </c>
      <c r="AS88">
        <f t="shared" si="36"/>
        <v>-9.6516247156478676E-7</v>
      </c>
      <c r="AT88">
        <f t="shared" si="36"/>
        <v>-6.3057290255878118E-7</v>
      </c>
      <c r="AU88">
        <f t="shared" si="23"/>
        <v>-1.5964360030287882E-6</v>
      </c>
      <c r="AW88">
        <v>85</v>
      </c>
      <c r="AX88">
        <f>IF(Z88&gt;0, (R88*SUMPRODUCT(K88:$K$98, X88:$X$98)-K88*$AZ$3)/Z88, 0)</f>
        <v>-2598420205.0403771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0.70385879699999998</v>
      </c>
      <c r="Q89" s="4">
        <f t="shared" si="48"/>
        <v>25</v>
      </c>
      <c r="R89">
        <f t="shared" si="28"/>
        <v>100000</v>
      </c>
      <c r="S89">
        <f t="shared" si="29"/>
        <v>-8107948203.68468</v>
      </c>
      <c r="U89">
        <f t="shared" si="40"/>
        <v>0.70385879699999998</v>
      </c>
      <c r="V89">
        <f t="shared" si="41"/>
        <v>0.01</v>
      </c>
      <c r="W89">
        <f t="shared" si="42"/>
        <v>4.7232593279176719E-11</v>
      </c>
      <c r="X89">
        <f t="shared" si="43"/>
        <v>3.3245076284671612E-11</v>
      </c>
      <c r="Y89">
        <f t="shared" si="44"/>
        <v>4.7232593279176716E-13</v>
      </c>
      <c r="Z89">
        <f t="shared" si="45"/>
        <v>1.351519106171334E-11</v>
      </c>
      <c r="AB89">
        <f t="shared" si="46"/>
        <v>-0.12273012471306712</v>
      </c>
      <c r="AC89">
        <f t="shared" si="30"/>
        <v>-0.10958046909127392</v>
      </c>
      <c r="AE89">
        <f t="shared" si="31"/>
        <v>0</v>
      </c>
      <c r="AF89">
        <f t="shared" si="32"/>
        <v>0</v>
      </c>
      <c r="AG89">
        <f t="shared" si="32"/>
        <v>-3.378797765428335E-10</v>
      </c>
      <c r="AH89">
        <f t="shared" si="33"/>
        <v>-3.3245076284671614E-6</v>
      </c>
      <c r="AI89">
        <f t="shared" si="34"/>
        <v>-3.3248455082437043E-6</v>
      </c>
      <c r="AJ89">
        <f t="shared" si="35"/>
        <v>-1.3149655621793196E-2</v>
      </c>
      <c r="AK89">
        <f t="shared" si="49"/>
        <v>-8.5911087299146982E-3</v>
      </c>
      <c r="AL89">
        <f t="shared" si="26"/>
        <v>-2.174408919721614E-2</v>
      </c>
      <c r="AN89">
        <f t="shared" si="36"/>
        <v>0</v>
      </c>
      <c r="AO89">
        <f t="shared" si="36"/>
        <v>0</v>
      </c>
      <c r="AP89">
        <f t="shared" si="36"/>
        <v>-1.9770253984957816E-14</v>
      </c>
      <c r="AQ89">
        <f t="shared" si="36"/>
        <v>-1.9452587799788998E-10</v>
      </c>
      <c r="AR89">
        <f t="shared" si="36"/>
        <v>-1.9454564825187493E-10</v>
      </c>
      <c r="AS89">
        <f t="shared" si="36"/>
        <v>-7.6942169820756609E-7</v>
      </c>
      <c r="AT89">
        <f t="shared" si="36"/>
        <v>-5.026888656689697E-7</v>
      </c>
      <c r="AU89">
        <f t="shared" si="23"/>
        <v>-1.2723051095247878E-6</v>
      </c>
      <c r="AW89">
        <v>86</v>
      </c>
      <c r="AX89">
        <f>IF(Z89&gt;0, (R89*SUMPRODUCT(K89:$K$98, X89:$X$98)-K89*$AZ$3)/Z89, 0)</f>
        <v>-8107948203.68468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5.2243471530565862E-5</v>
      </c>
      <c r="L90" s="2">
        <v>87</v>
      </c>
      <c r="M90">
        <v>0.72100360699999999</v>
      </c>
      <c r="Q90" s="4">
        <f t="shared" si="48"/>
        <v>25</v>
      </c>
      <c r="R90">
        <f t="shared" si="28"/>
        <v>100000</v>
      </c>
      <c r="S90">
        <f t="shared" si="29"/>
        <v>-26912031790.310616</v>
      </c>
      <c r="U90">
        <f t="shared" si="40"/>
        <v>0.72100360699999999</v>
      </c>
      <c r="V90">
        <f t="shared" si="41"/>
        <v>0.01</v>
      </c>
      <c r="W90">
        <f t="shared" si="42"/>
        <v>1.351519106171334E-11</v>
      </c>
      <c r="X90">
        <f t="shared" si="43"/>
        <v>9.7445015047894767E-12</v>
      </c>
      <c r="Y90">
        <f t="shared" si="44"/>
        <v>1.3515191061713339E-13</v>
      </c>
      <c r="Z90">
        <f t="shared" si="45"/>
        <v>3.6355376463067294E-12</v>
      </c>
      <c r="AB90">
        <f t="shared" si="46"/>
        <v>-0.10958046909127392</v>
      </c>
      <c r="AC90">
        <f t="shared" si="30"/>
        <v>-9.7839704712277736E-2</v>
      </c>
      <c r="AE90">
        <f t="shared" si="31"/>
        <v>0</v>
      </c>
      <c r="AF90">
        <f t="shared" si="32"/>
        <v>0</v>
      </c>
      <c r="AG90">
        <f t="shared" si="32"/>
        <v>-9.0888441157668232E-11</v>
      </c>
      <c r="AH90">
        <f t="shared" si="33"/>
        <v>-9.7445015047894775E-7</v>
      </c>
      <c r="AI90">
        <f t="shared" si="34"/>
        <v>-9.7454103892010536E-7</v>
      </c>
      <c r="AJ90">
        <f t="shared" si="35"/>
        <v>-1.1740764378996182E-2</v>
      </c>
      <c r="AK90">
        <f t="shared" si="49"/>
        <v>-7.6706328363891751E-3</v>
      </c>
      <c r="AL90">
        <f t="shared" si="26"/>
        <v>-1.9412371756424275E-2</v>
      </c>
      <c r="AN90">
        <f t="shared" si="36"/>
        <v>0</v>
      </c>
      <c r="AO90">
        <f t="shared" si="36"/>
        <v>0</v>
      </c>
      <c r="AP90">
        <f t="shared" si="36"/>
        <v>-4.748327688078151E-15</v>
      </c>
      <c r="AQ90">
        <f t="shared" si="36"/>
        <v>-5.0908658694502525E-11</v>
      </c>
      <c r="AR90">
        <f t="shared" si="36"/>
        <v>-5.0913407022190604E-11</v>
      </c>
      <c r="AS90">
        <f t="shared" si="36"/>
        <v>-6.1337828958116883E-7</v>
      </c>
      <c r="AT90">
        <f t="shared" si="36"/>
        <v>-4.0074048820932153E-7</v>
      </c>
      <c r="AU90">
        <f t="shared" si="23"/>
        <v>-1.0141696911975124E-6</v>
      </c>
      <c r="AW90">
        <v>87</v>
      </c>
      <c r="AX90">
        <f>IF(Z90&gt;0, (R90*SUMPRODUCT(K90:$K$98, X90:$X$98)-K90*$AZ$3)/Z90, 0)</f>
        <v>-26912031790.310616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4.6645956723719519E-5</v>
      </c>
      <c r="L91" s="2">
        <v>88</v>
      </c>
      <c r="M91">
        <v>0.73803352099999997</v>
      </c>
      <c r="Q91" s="4">
        <f t="shared" si="48"/>
        <v>25</v>
      </c>
      <c r="R91">
        <f t="shared" si="28"/>
        <v>100000</v>
      </c>
      <c r="S91">
        <f t="shared" si="29"/>
        <v>-95364271946.681046</v>
      </c>
      <c r="U91">
        <f t="shared" si="40"/>
        <v>0.73803352099999997</v>
      </c>
      <c r="V91">
        <f t="shared" si="41"/>
        <v>0.01</v>
      </c>
      <c r="W91">
        <f t="shared" si="42"/>
        <v>3.6355376463067294E-12</v>
      </c>
      <c r="X91">
        <f t="shared" si="43"/>
        <v>2.683148649831808E-12</v>
      </c>
      <c r="Y91">
        <f t="shared" si="44"/>
        <v>3.6355376463067292E-14</v>
      </c>
      <c r="Z91">
        <f t="shared" si="45"/>
        <v>9.1603362001185408E-13</v>
      </c>
      <c r="AB91">
        <f t="shared" si="46"/>
        <v>-9.7839704712277736E-2</v>
      </c>
      <c r="AC91">
        <f t="shared" si="30"/>
        <v>-8.7356879251113143E-2</v>
      </c>
      <c r="AE91">
        <f t="shared" si="31"/>
        <v>0</v>
      </c>
      <c r="AF91">
        <f t="shared" si="32"/>
        <v>0</v>
      </c>
      <c r="AG91">
        <f t="shared" si="32"/>
        <v>-2.2900840500296351E-11</v>
      </c>
      <c r="AH91">
        <f t="shared" si="33"/>
        <v>-2.683148649831808E-7</v>
      </c>
      <c r="AI91">
        <f t="shared" si="34"/>
        <v>-2.6833776582368112E-7</v>
      </c>
      <c r="AJ91">
        <f t="shared" si="35"/>
        <v>-1.0482825461164594E-2</v>
      </c>
      <c r="AK91">
        <f t="shared" si="49"/>
        <v>-6.848779329859442E-3</v>
      </c>
      <c r="AL91">
        <f t="shared" si="26"/>
        <v>-1.7331873128789858E-2</v>
      </c>
      <c r="AN91">
        <f t="shared" si="36"/>
        <v>0</v>
      </c>
      <c r="AO91">
        <f t="shared" si="36"/>
        <v>0</v>
      </c>
      <c r="AP91">
        <f t="shared" si="36"/>
        <v>-1.0682316149136267E-15</v>
      </c>
      <c r="AQ91">
        <f t="shared" si="36"/>
        <v>-1.2515803580336098E-11</v>
      </c>
      <c r="AR91">
        <f t="shared" si="36"/>
        <v>-1.2516871811951011E-11</v>
      </c>
      <c r="AS91">
        <f t="shared" si="36"/>
        <v>-4.8898142280378879E-7</v>
      </c>
      <c r="AT91">
        <f t="shared" si="36"/>
        <v>-3.1946786423092831E-7</v>
      </c>
      <c r="AU91">
        <f t="shared" si="23"/>
        <v>-8.0846180390652897E-7</v>
      </c>
      <c r="AW91">
        <v>88</v>
      </c>
      <c r="AX91">
        <f>IF(Z91&gt;0, (R91*SUMPRODUCT(K91:$K$98, X91:$X$98)-K91*$AZ$3)/Z91, 0)</f>
        <v>-95364271946.681046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4.1648175646178136E-5</v>
      </c>
      <c r="L92" s="2">
        <v>89</v>
      </c>
      <c r="M92">
        <v>0.75492728399999998</v>
      </c>
      <c r="Q92" s="4">
        <f t="shared" si="48"/>
        <v>25</v>
      </c>
      <c r="R92">
        <f t="shared" si="28"/>
        <v>100000</v>
      </c>
      <c r="S92">
        <f t="shared" si="29"/>
        <v>-362214181388.61182</v>
      </c>
      <c r="U92">
        <f t="shared" si="40"/>
        <v>0.75492728399999998</v>
      </c>
      <c r="V92">
        <f t="shared" si="41"/>
        <v>0.01</v>
      </c>
      <c r="W92">
        <f t="shared" si="42"/>
        <v>9.1603362001185408E-13</v>
      </c>
      <c r="X92">
        <f t="shared" si="43"/>
        <v>6.9153877280823704E-13</v>
      </c>
      <c r="Y92">
        <f t="shared" si="44"/>
        <v>9.1603362001185405E-15</v>
      </c>
      <c r="Z92">
        <f t="shared" si="45"/>
        <v>2.1533451100349851E-13</v>
      </c>
      <c r="AB92">
        <f t="shared" si="46"/>
        <v>-8.7356879251113143E-2</v>
      </c>
      <c r="AC92">
        <f t="shared" si="30"/>
        <v>-7.7997213627849241E-2</v>
      </c>
      <c r="AE92">
        <f t="shared" si="31"/>
        <v>0</v>
      </c>
      <c r="AF92">
        <f t="shared" si="32"/>
        <v>0</v>
      </c>
      <c r="AG92">
        <f t="shared" si="32"/>
        <v>-5.3833627750874624E-12</v>
      </c>
      <c r="AH92">
        <f t="shared" si="33"/>
        <v>-6.9153877280823704E-8</v>
      </c>
      <c r="AI92">
        <f t="shared" si="34"/>
        <v>-6.9159260643598789E-8</v>
      </c>
      <c r="AJ92">
        <f t="shared" si="35"/>
        <v>-9.3596656232639019E-3</v>
      </c>
      <c r="AK92">
        <f t="shared" si="49"/>
        <v>-6.1149815475779207E-3</v>
      </c>
      <c r="AL92">
        <f t="shared" si="26"/>
        <v>-1.5474716330102466E-2</v>
      </c>
      <c r="AN92">
        <f t="shared" si="36"/>
        <v>0</v>
      </c>
      <c r="AO92">
        <f t="shared" si="36"/>
        <v>0</v>
      </c>
      <c r="AP92">
        <f t="shared" si="36"/>
        <v>-2.2420723842393958E-16</v>
      </c>
      <c r="AQ92">
        <f t="shared" si="36"/>
        <v>-2.8801328276059931E-12</v>
      </c>
      <c r="AR92">
        <f t="shared" si="36"/>
        <v>-2.880357034844417E-12</v>
      </c>
      <c r="AS92">
        <f t="shared" si="36"/>
        <v>-3.8981299786719036E-7</v>
      </c>
      <c r="AT92">
        <f t="shared" si="36"/>
        <v>-2.5467782556666345E-7</v>
      </c>
      <c r="AU92">
        <f t="shared" si="23"/>
        <v>-6.4449370379088859E-7</v>
      </c>
      <c r="AW92">
        <v>89</v>
      </c>
      <c r="AX92">
        <f>IF(Z92&gt;0, (R92*SUMPRODUCT(K92:$K$98, X92:$X$98)-K92*$AZ$3)/Z92, 0)</f>
        <v>-362214181388.61182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3.7185871112659048E-5</v>
      </c>
      <c r="L93" s="2">
        <v>90</v>
      </c>
      <c r="M93">
        <v>0.77166421299999999</v>
      </c>
      <c r="Q93" s="4">
        <f t="shared" si="48"/>
        <v>25</v>
      </c>
      <c r="R93">
        <f t="shared" si="28"/>
        <v>100000</v>
      </c>
      <c r="S93">
        <f t="shared" si="29"/>
        <v>-1481230006093.938</v>
      </c>
      <c r="U93">
        <f t="shared" si="40"/>
        <v>0.77166421299999999</v>
      </c>
      <c r="V93">
        <f t="shared" si="41"/>
        <v>0.01</v>
      </c>
      <c r="W93">
        <f t="shared" si="42"/>
        <v>2.1533451100349851E-13</v>
      </c>
      <c r="X93">
        <f t="shared" si="43"/>
        <v>1.6616593596525451E-13</v>
      </c>
      <c r="Y93">
        <f t="shared" si="44"/>
        <v>2.1533451100349851E-15</v>
      </c>
      <c r="Z93">
        <f t="shared" si="45"/>
        <v>4.7015229928209011E-14</v>
      </c>
      <c r="AB93">
        <f t="shared" si="46"/>
        <v>-7.7997213627849241E-2</v>
      </c>
      <c r="AC93">
        <f t="shared" si="30"/>
        <v>-6.9640369313068926E-2</v>
      </c>
      <c r="AE93">
        <f t="shared" si="31"/>
        <v>0</v>
      </c>
      <c r="AF93">
        <f t="shared" si="32"/>
        <v>0</v>
      </c>
      <c r="AG93">
        <f t="shared" si="32"/>
        <v>-1.1753807482052253E-12</v>
      </c>
      <c r="AH93">
        <f t="shared" si="33"/>
        <v>-1.6616593596525453E-8</v>
      </c>
      <c r="AI93">
        <f t="shared" si="34"/>
        <v>-1.6617768977273659E-8</v>
      </c>
      <c r="AJ93">
        <f t="shared" si="35"/>
        <v>-8.3568443147803151E-3</v>
      </c>
      <c r="AK93">
        <f t="shared" si="49"/>
        <v>-5.4598049539494476E-3</v>
      </c>
      <c r="AL93">
        <f t="shared" si="26"/>
        <v>-1.381666588649874E-2</v>
      </c>
      <c r="AN93">
        <f t="shared" si="36"/>
        <v>0</v>
      </c>
      <c r="AO93">
        <f t="shared" si="36"/>
        <v>0</v>
      </c>
      <c r="AP93">
        <f t="shared" si="36"/>
        <v>-4.3707557011060265E-17</v>
      </c>
      <c r="AQ93">
        <f t="shared" si="36"/>
        <v>-6.1790250781183115E-13</v>
      </c>
      <c r="AR93">
        <f t="shared" si="36"/>
        <v>-6.1794621536884224E-13</v>
      </c>
      <c r="AS93">
        <f t="shared" si="36"/>
        <v>-3.107565355979783E-7</v>
      </c>
      <c r="AT93">
        <f t="shared" si="36"/>
        <v>-2.0302760331782153E-7</v>
      </c>
      <c r="AU93">
        <f t="shared" si="23"/>
        <v>-5.1378475686201519E-7</v>
      </c>
      <c r="AW93">
        <v>90</v>
      </c>
      <c r="AX93">
        <f>IF(Z93&gt;0, (R93*SUMPRODUCT(K93:$K$98, X93:$X$98)-K93*$AZ$3)/Z93, 0)</f>
        <v>-1481230006093.938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3.3201670636302719E-5</v>
      </c>
      <c r="L94" s="2">
        <v>91</v>
      </c>
      <c r="M94">
        <v>0.78831611899999998</v>
      </c>
      <c r="Q94" s="4">
        <f t="shared" si="48"/>
        <v>25</v>
      </c>
      <c r="R94">
        <f t="shared" si="28"/>
        <v>100000</v>
      </c>
      <c r="S94">
        <f t="shared" si="29"/>
        <v>-6557424344520.0918</v>
      </c>
      <c r="U94">
        <f t="shared" si="40"/>
        <v>0.78831611899999998</v>
      </c>
      <c r="V94">
        <f t="shared" si="41"/>
        <v>0.01</v>
      </c>
      <c r="W94">
        <f t="shared" si="42"/>
        <v>4.7015229928209011E-14</v>
      </c>
      <c r="X94">
        <f t="shared" si="43"/>
        <v>3.7062863590898373E-14</v>
      </c>
      <c r="Y94">
        <f t="shared" si="44"/>
        <v>4.7015229928209017E-16</v>
      </c>
      <c r="Z94">
        <f t="shared" si="45"/>
        <v>9.4822140380285482E-15</v>
      </c>
      <c r="AB94">
        <f t="shared" si="46"/>
        <v>-6.9640369313068926E-2</v>
      </c>
      <c r="AC94">
        <f t="shared" si="30"/>
        <v>-6.2178901172918563E-2</v>
      </c>
      <c r="AE94">
        <f t="shared" si="31"/>
        <v>0</v>
      </c>
      <c r="AF94">
        <f t="shared" si="32"/>
        <v>0</v>
      </c>
      <c r="AG94">
        <f t="shared" si="32"/>
        <v>-2.370553509507137E-13</v>
      </c>
      <c r="AH94">
        <f t="shared" si="33"/>
        <v>-3.7062863590898374E-9</v>
      </c>
      <c r="AI94">
        <f t="shared" si="34"/>
        <v>-3.706523414440788E-9</v>
      </c>
      <c r="AJ94">
        <f t="shared" si="35"/>
        <v>-7.4614681401503624E-3</v>
      </c>
      <c r="AK94">
        <f t="shared" si="49"/>
        <v>-4.8748258519148253E-3</v>
      </c>
      <c r="AL94">
        <f t="shared" si="26"/>
        <v>-1.2336297698588603E-2</v>
      </c>
      <c r="AN94">
        <f t="shared" si="36"/>
        <v>0</v>
      </c>
      <c r="AO94">
        <f t="shared" si="36"/>
        <v>0</v>
      </c>
      <c r="AP94">
        <f t="shared" si="36"/>
        <v>-7.8706336848387476E-18</v>
      </c>
      <c r="AQ94">
        <f t="shared" si="36"/>
        <v>-1.2305489897832238E-13</v>
      </c>
      <c r="AR94">
        <f t="shared" si="36"/>
        <v>-1.2306276961200721E-13</v>
      </c>
      <c r="AS94">
        <f t="shared" si="36"/>
        <v>-2.4773320765253856E-7</v>
      </c>
      <c r="AT94">
        <f t="shared" si="36"/>
        <v>-1.6185236234460985E-7</v>
      </c>
      <c r="AU94">
        <f t="shared" si="23"/>
        <v>-4.0958569305991805E-7</v>
      </c>
      <c r="AW94">
        <v>91</v>
      </c>
      <c r="AX94">
        <f>IF(Z94&gt;0, (R94*SUMPRODUCT(K94:$K$98, X94:$X$98)-K94*$AZ$3)/Z94, 0)</f>
        <v>-6557424344520.0918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2.9644348782413141E-5</v>
      </c>
      <c r="L95" s="2">
        <v>92</v>
      </c>
      <c r="M95">
        <v>0.80496745000000003</v>
      </c>
      <c r="Q95" s="4">
        <f t="shared" si="48"/>
        <v>25</v>
      </c>
      <c r="R95">
        <f t="shared" si="28"/>
        <v>100000</v>
      </c>
      <c r="S95">
        <f t="shared" si="29"/>
        <v>-31642233567885.027</v>
      </c>
      <c r="U95">
        <f t="shared" si="40"/>
        <v>0.80496745000000003</v>
      </c>
      <c r="V95">
        <f t="shared" si="41"/>
        <v>0.01</v>
      </c>
      <c r="W95">
        <f t="shared" si="42"/>
        <v>9.4822140380285482E-15</v>
      </c>
      <c r="X95">
        <f t="shared" si="43"/>
        <v>7.6328736545460443E-15</v>
      </c>
      <c r="Y95">
        <f t="shared" si="44"/>
        <v>9.4822140380285489E-17</v>
      </c>
      <c r="Z95">
        <f t="shared" si="45"/>
        <v>1.7545182431022185E-15</v>
      </c>
      <c r="AB95">
        <f t="shared" si="46"/>
        <v>-6.2178901172918563E-2</v>
      </c>
      <c r="AC95">
        <f t="shared" si="30"/>
        <v>-5.5516876047355682E-2</v>
      </c>
      <c r="AE95">
        <f t="shared" si="31"/>
        <v>0</v>
      </c>
      <c r="AF95">
        <f t="shared" si="32"/>
        <v>0</v>
      </c>
      <c r="AG95">
        <f t="shared" si="32"/>
        <v>-4.3862956077555459E-14</v>
      </c>
      <c r="AH95">
        <f t="shared" si="33"/>
        <v>-7.6328736545460441E-10</v>
      </c>
      <c r="AI95">
        <f t="shared" si="34"/>
        <v>-7.6333122841068194E-10</v>
      </c>
      <c r="AJ95">
        <f t="shared" si="35"/>
        <v>-6.6620251255628815E-3</v>
      </c>
      <c r="AK95">
        <f t="shared" si="49"/>
        <v>-4.3525230821042996E-3</v>
      </c>
      <c r="AL95">
        <f t="shared" si="26"/>
        <v>-1.1014548970998409E-2</v>
      </c>
      <c r="AN95">
        <f t="shared" si="36"/>
        <v>0</v>
      </c>
      <c r="AO95">
        <f t="shared" si="36"/>
        <v>0</v>
      </c>
      <c r="AP95">
        <f t="shared" si="36"/>
        <v>-1.3002887685907221E-18</v>
      </c>
      <c r="AQ95">
        <f t="shared" si="36"/>
        <v>-2.2627156882745537E-14</v>
      </c>
      <c r="AR95">
        <f t="shared" si="36"/>
        <v>-2.2628457171514126E-14</v>
      </c>
      <c r="AS95">
        <f t="shared" si="36"/>
        <v>-1.9749139641938574E-7</v>
      </c>
      <c r="AT95">
        <f t="shared" si="36"/>
        <v>-1.2902771232940367E-7</v>
      </c>
      <c r="AU95">
        <f t="shared" si="23"/>
        <v>-3.2651913137724662E-7</v>
      </c>
      <c r="AW95">
        <v>92</v>
      </c>
      <c r="AX95">
        <f>IF(Z95&gt;0, (R95*SUMPRODUCT(K95:$K$98, X95:$X$98)-K95*$AZ$3)/Z95, 0)</f>
        <v>-31642233567885.027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2.6468168555726015E-5</v>
      </c>
      <c r="L96" s="2">
        <v>93</v>
      </c>
      <c r="M96">
        <v>0.82161935600000002</v>
      </c>
      <c r="Q96" s="4">
        <f t="shared" si="48"/>
        <v>25</v>
      </c>
      <c r="R96">
        <f t="shared" si="28"/>
        <v>100000</v>
      </c>
      <c r="S96">
        <f t="shared" si="29"/>
        <v>-167786472280337.91</v>
      </c>
      <c r="U96">
        <f t="shared" si="40"/>
        <v>0.82161935600000002</v>
      </c>
      <c r="V96">
        <f t="shared" si="41"/>
        <v>0.01</v>
      </c>
      <c r="W96">
        <f t="shared" si="42"/>
        <v>1.7545182431022185E-15</v>
      </c>
      <c r="X96">
        <f t="shared" si="43"/>
        <v>1.4415461489878962E-15</v>
      </c>
      <c r="Y96">
        <f t="shared" si="44"/>
        <v>1.7545182431022186E-17</v>
      </c>
      <c r="Z96">
        <f t="shared" si="45"/>
        <v>2.9542691168330006E-16</v>
      </c>
      <c r="AB96">
        <f t="shared" si="46"/>
        <v>-5.5516876047355682E-2</v>
      </c>
      <c r="AC96">
        <f t="shared" si="30"/>
        <v>-4.9568639328015862E-2</v>
      </c>
      <c r="AE96">
        <f t="shared" si="31"/>
        <v>0</v>
      </c>
      <c r="AF96">
        <f t="shared" si="32"/>
        <v>0</v>
      </c>
      <c r="AG96">
        <f t="shared" si="32"/>
        <v>-7.3856727920825015E-15</v>
      </c>
      <c r="AH96">
        <f t="shared" si="33"/>
        <v>-1.4415461489878961E-10</v>
      </c>
      <c r="AI96">
        <f t="shared" si="34"/>
        <v>-1.4416200057158169E-10</v>
      </c>
      <c r="AJ96">
        <f t="shared" si="35"/>
        <v>-5.9482367193398195E-3</v>
      </c>
      <c r="AK96">
        <f t="shared" si="49"/>
        <v>-3.8861813233148981E-3</v>
      </c>
      <c r="AL96">
        <f t="shared" si="26"/>
        <v>-9.8344181868167194E-3</v>
      </c>
      <c r="AN96">
        <f t="shared" si="36"/>
        <v>0</v>
      </c>
      <c r="AO96">
        <f t="shared" si="36"/>
        <v>0</v>
      </c>
      <c r="AP96">
        <f t="shared" si="36"/>
        <v>-1.9548523235827924E-19</v>
      </c>
      <c r="AQ96">
        <f t="shared" si="36"/>
        <v>-3.8155086452269361E-15</v>
      </c>
      <c r="AR96">
        <f t="shared" si="36"/>
        <v>-3.8157041304592946E-15</v>
      </c>
      <c r="AS96">
        <f t="shared" si="36"/>
        <v>-1.5743893209684509E-7</v>
      </c>
      <c r="AT96">
        <f t="shared" si="36"/>
        <v>-1.0286010230361311E-7</v>
      </c>
      <c r="AU96">
        <f t="shared" si="23"/>
        <v>-2.6029903821616236E-7</v>
      </c>
      <c r="AW96">
        <v>93</v>
      </c>
      <c r="AX96">
        <f>IF(Z96&gt;0, (R96*SUMPRODUCT(K96:$K$98, X96:$X$98)-K96*$AZ$3)/Z96, 0)</f>
        <v>-167786472280337.91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2.3632293353326799E-5</v>
      </c>
      <c r="L97" s="2">
        <v>94</v>
      </c>
      <c r="M97">
        <v>0.83827126200000002</v>
      </c>
      <c r="Q97" s="4">
        <f t="shared" si="48"/>
        <v>25</v>
      </c>
      <c r="R97">
        <f t="shared" si="28"/>
        <v>100000</v>
      </c>
      <c r="S97">
        <f t="shared" si="29"/>
        <v>-987349873366198.25</v>
      </c>
      <c r="U97">
        <f t="shared" si="40"/>
        <v>0.83827126200000002</v>
      </c>
      <c r="V97">
        <f t="shared" si="41"/>
        <v>0.01</v>
      </c>
      <c r="W97">
        <f t="shared" si="42"/>
        <v>2.9542691168330006E-16</v>
      </c>
      <c r="X97">
        <f t="shared" si="43"/>
        <v>2.4764789008552251E-16</v>
      </c>
      <c r="Y97">
        <f t="shared" si="44"/>
        <v>2.9542691168330005E-18</v>
      </c>
      <c r="Z97">
        <f t="shared" si="45"/>
        <v>4.4824752480944548E-17</v>
      </c>
      <c r="AB97">
        <f t="shared" si="46"/>
        <v>-4.9568639328015862E-2</v>
      </c>
      <c r="AC97">
        <f t="shared" si="30"/>
        <v>-4.4257713685731781E-2</v>
      </c>
      <c r="AE97">
        <f t="shared" si="31"/>
        <v>0</v>
      </c>
      <c r="AF97">
        <f t="shared" si="32"/>
        <v>0</v>
      </c>
      <c r="AG97">
        <f t="shared" si="32"/>
        <v>-1.1206188120236137E-15</v>
      </c>
      <c r="AH97">
        <f t="shared" si="33"/>
        <v>-2.4764789008552252E-11</v>
      </c>
      <c r="AI97">
        <f t="shared" si="34"/>
        <v>-2.4765909627364275E-11</v>
      </c>
      <c r="AJ97">
        <f t="shared" si="35"/>
        <v>-5.3109256422840811E-3</v>
      </c>
      <c r="AK97">
        <f t="shared" si="49"/>
        <v>-3.4698047529611105E-3</v>
      </c>
      <c r="AL97">
        <f t="shared" si="26"/>
        <v>-8.780730420011101E-3</v>
      </c>
      <c r="AN97">
        <f t="shared" si="36"/>
        <v>0</v>
      </c>
      <c r="AO97">
        <f t="shared" si="36"/>
        <v>0</v>
      </c>
      <c r="AP97">
        <f t="shared" si="36"/>
        <v>-2.6482792502998617E-20</v>
      </c>
      <c r="AQ97">
        <f t="shared" si="36"/>
        <v>-5.8524875868334995E-16</v>
      </c>
      <c r="AR97">
        <f t="shared" si="36"/>
        <v>-5.8527524147585293E-16</v>
      </c>
      <c r="AS97">
        <f t="shared" si="36"/>
        <v>-1.2550935275616296E-7</v>
      </c>
      <c r="AT97">
        <f t="shared" si="36"/>
        <v>-8.1999443800744593E-8</v>
      </c>
      <c r="AU97">
        <f t="shared" si="23"/>
        <v>-2.0750879714218278E-7</v>
      </c>
      <c r="AW97">
        <v>94</v>
      </c>
      <c r="AX97">
        <f>IF(Z97&gt;0, (R97*SUMPRODUCT(K97:$K$98, X97:$X$98)-K97*$AZ$3)/Z97, 0)</f>
        <v>-987349873366198.25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2.1100261922613211E-5</v>
      </c>
      <c r="L98" s="2">
        <v>95</v>
      </c>
      <c r="M98">
        <v>1</v>
      </c>
      <c r="Q98" s="4">
        <f t="shared" si="48"/>
        <v>25</v>
      </c>
      <c r="R98">
        <f t="shared" si="28"/>
        <v>100000</v>
      </c>
      <c r="S98">
        <f t="shared" si="29"/>
        <v>0</v>
      </c>
      <c r="U98">
        <f t="shared" si="40"/>
        <v>1</v>
      </c>
      <c r="V98">
        <f t="shared" si="41"/>
        <v>0.01</v>
      </c>
      <c r="W98">
        <f t="shared" si="42"/>
        <v>4.4824752480944548E-17</v>
      </c>
      <c r="X98">
        <f t="shared" si="43"/>
        <v>4.4824752480944548E-17</v>
      </c>
      <c r="Y98">
        <f t="shared" si="44"/>
        <v>4.4824752480944548E-19</v>
      </c>
      <c r="Z98">
        <f t="shared" si="45"/>
        <v>0</v>
      </c>
      <c r="AB98">
        <f t="shared" si="46"/>
        <v>-4.4257713685731781E-2</v>
      </c>
      <c r="AC98">
        <f t="shared" si="30"/>
        <v>0</v>
      </c>
      <c r="AE98">
        <f t="shared" si="31"/>
        <v>0</v>
      </c>
      <c r="AF98">
        <f t="shared" si="32"/>
        <v>0</v>
      </c>
      <c r="AG98">
        <f t="shared" si="32"/>
        <v>0</v>
      </c>
      <c r="AH98">
        <f t="shared" si="33"/>
        <v>-4.4824752480944547E-12</v>
      </c>
      <c r="AI98">
        <f t="shared" si="34"/>
        <v>-4.4824752480944547E-12</v>
      </c>
      <c r="AJ98">
        <f t="shared" si="35"/>
        <v>-4.4257713685731781E-2</v>
      </c>
      <c r="AK98">
        <f t="shared" si="49"/>
        <v>-3.0980399580012251E-3</v>
      </c>
      <c r="AL98">
        <f t="shared" si="26"/>
        <v>-4.7355753648215482E-2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-9.4581401796423631E-17</v>
      </c>
      <c r="AR98">
        <f t="shared" si="36"/>
        <v>-9.4581401796423631E-17</v>
      </c>
      <c r="AS98">
        <f t="shared" si="36"/>
        <v>-9.3384935086496393E-7</v>
      </c>
      <c r="AT98">
        <f t="shared" si="36"/>
        <v>-6.5369454560547479E-8</v>
      </c>
      <c r="AU98">
        <f t="shared" si="36"/>
        <v>-9.9921880552009287E-7</v>
      </c>
      <c r="AW98">
        <v>95</v>
      </c>
    </row>
    <row r="100" spans="5:50" x14ac:dyDescent="0.25">
      <c r="AN100" s="8">
        <f t="shared" ref="AN100:AU100" si="50">SUM(AN3:AN98)</f>
        <v>3732.9582152376815</v>
      </c>
      <c r="AO100" s="8">
        <f t="shared" si="50"/>
        <v>-373.29582152376815</v>
      </c>
      <c r="AP100" s="8">
        <f t="shared" si="50"/>
        <v>-1686.7231615051287</v>
      </c>
      <c r="AQ100" s="8">
        <f t="shared" si="50"/>
        <v>-1872.7642308782599</v>
      </c>
      <c r="AR100" s="8">
        <f t="shared" si="50"/>
        <v>-199.82499866947435</v>
      </c>
      <c r="AS100" s="8">
        <f t="shared" si="50"/>
        <v>-285.94436872098964</v>
      </c>
      <c r="AT100" s="8">
        <f t="shared" si="50"/>
        <v>166.80088175391066</v>
      </c>
      <c r="AU100" s="8">
        <f t="shared" si="50"/>
        <v>-318.96848563655368</v>
      </c>
    </row>
  </sheetData>
  <conditionalFormatting sqref="AN100:AU100">
    <cfRule type="cellIs" dxfId="19" priority="1" operator="lessThan">
      <formula>0</formula>
    </cfRule>
  </conditionalFormatting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4893A4-7D4E-498A-B50C-4395CCC16779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'S.35.04.B'!C3*(1+C12)</f>
        <v>7110.1455570386333</v>
      </c>
      <c r="K3">
        <v>1</v>
      </c>
      <c r="L3" s="2">
        <v>0</v>
      </c>
      <c r="O3">
        <f>$C$3</f>
        <v>7110.1455570386333</v>
      </c>
      <c r="P3">
        <f>O3*C5</f>
        <v>711.01455570386338</v>
      </c>
      <c r="Q3" s="4">
        <f>B8</f>
        <v>1522.432587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7110.1455570386333</v>
      </c>
      <c r="AF3">
        <f t="shared" ref="AF3:AG34" si="4">-$Z3*P3</f>
        <v>-711.01455570386338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4876.69841433477</v>
      </c>
      <c r="AJ3">
        <f t="shared" ref="AJ3:AJ66" si="7">AB3-AC3</f>
        <v>0</v>
      </c>
      <c r="AL3">
        <f t="shared" ref="AL3:AL34" si="8">SUM(AI3:AK3)</f>
        <v>4876.69841433477</v>
      </c>
      <c r="AN3">
        <f t="shared" ref="AN3:AU34" si="9">AE3*$K3</f>
        <v>7110.1455570386333</v>
      </c>
      <c r="AO3">
        <f t="shared" si="9"/>
        <v>-711.01455570386338</v>
      </c>
      <c r="AP3">
        <f t="shared" si="9"/>
        <v>-1522.432587</v>
      </c>
      <c r="AQ3">
        <f t="shared" si="9"/>
        <v>0</v>
      </c>
      <c r="AR3">
        <f t="shared" si="9"/>
        <v>4876.69841433477</v>
      </c>
      <c r="AS3">
        <f t="shared" si="9"/>
        <v>0</v>
      </c>
      <c r="AT3">
        <f t="shared" si="9"/>
        <v>0</v>
      </c>
      <c r="AU3">
        <f t="shared" si="9"/>
        <v>4876.69841433477</v>
      </c>
      <c r="AW3">
        <v>0</v>
      </c>
      <c r="AX3">
        <f>IF(Z3&gt;0, (R3*SUMPRODUCT(K3:$K$98, X3:$X$98)-K3*$AZ$3)/Z3, 0)</f>
        <v>0</v>
      </c>
      <c r="AZ3">
        <f>C6*SUMPRODUCT(X4:X89, K4:K89)/1</f>
        <v>3036.927309595259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89">Mortalities!B11:B96</f>
        <v>1.84855E-3</v>
      </c>
      <c r="R4">
        <f t="shared" si="0"/>
        <v>100000</v>
      </c>
      <c r="S4">
        <f t="shared" si="1"/>
        <v>329.2866380808394</v>
      </c>
      <c r="U4">
        <f t="shared" ref="U4:U67" si="13">M4</f>
        <v>1.84855E-3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1.84855E-3</v>
      </c>
      <c r="Y4">
        <f t="shared" ref="Y4:Y67" si="17">V4*W4</f>
        <v>0.01</v>
      </c>
      <c r="Z4">
        <f t="shared" ref="Z4:Z67" si="18">MAX(0, W4-X4-Y4)</f>
        <v>0.98815145000000004</v>
      </c>
      <c r="AB4">
        <f t="shared" ref="AB4:AB67" si="19">AC3</f>
        <v>0</v>
      </c>
      <c r="AC4">
        <f t="shared" si="2"/>
        <v>325.38506888520669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-184.85499999999999</v>
      </c>
      <c r="AI4">
        <f t="shared" si="6"/>
        <v>-184.85499999999999</v>
      </c>
      <c r="AJ4">
        <f t="shared" si="7"/>
        <v>-325.38506888520669</v>
      </c>
      <c r="AK4">
        <f>G4*SUM(AB4, AE4:AF4)</f>
        <v>0</v>
      </c>
      <c r="AL4">
        <f t="shared" si="8"/>
        <v>-510.24006888520671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-165.04910714285711</v>
      </c>
      <c r="AR4">
        <f t="shared" si="9"/>
        <v>-165.04910714285711</v>
      </c>
      <c r="AS4">
        <f t="shared" si="9"/>
        <v>-290.52238293322023</v>
      </c>
      <c r="AT4">
        <f t="shared" si="9"/>
        <v>0</v>
      </c>
      <c r="AU4">
        <f t="shared" si="9"/>
        <v>-455.5714900760774</v>
      </c>
      <c r="AW4">
        <v>1</v>
      </c>
      <c r="AX4">
        <f>IF(Z4&gt;0, (R4*SUMPRODUCT(K4:$K$98, X4:$X$98)-K4*$AZ$3)/Z4, 0)</f>
        <v>329.2866380808394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1.8814719999999999E-3</v>
      </c>
      <c r="Q5" s="4">
        <f t="shared" ref="Q5:Q68" si="21">$C$8</f>
        <v>25</v>
      </c>
      <c r="R5">
        <f t="shared" si="0"/>
        <v>100000</v>
      </c>
      <c r="S5">
        <f t="shared" si="1"/>
        <v>461.75069437299607</v>
      </c>
      <c r="U5">
        <f t="shared" si="13"/>
        <v>1.8814719999999999E-3</v>
      </c>
      <c r="V5">
        <f t="shared" si="14"/>
        <v>0.01</v>
      </c>
      <c r="W5">
        <f t="shared" si="15"/>
        <v>0.98815145000000004</v>
      </c>
      <c r="X5">
        <f t="shared" si="16"/>
        <v>1.8591792849343999E-3</v>
      </c>
      <c r="Y5">
        <f t="shared" si="17"/>
        <v>9.8815145000000007E-3</v>
      </c>
      <c r="Z5">
        <f t="shared" si="18"/>
        <v>0.97641075621506568</v>
      </c>
      <c r="AB5">
        <f t="shared" si="19"/>
        <v>325.38506888520669</v>
      </c>
      <c r="AC5">
        <f t="shared" si="2"/>
        <v>450.85834467556879</v>
      </c>
      <c r="AE5">
        <f t="shared" si="3"/>
        <v>0</v>
      </c>
      <c r="AF5">
        <f t="shared" si="4"/>
        <v>0</v>
      </c>
      <c r="AG5">
        <f t="shared" si="4"/>
        <v>-24.410268905376643</v>
      </c>
      <c r="AH5">
        <f t="shared" si="5"/>
        <v>-185.91792849344</v>
      </c>
      <c r="AI5">
        <f t="shared" si="6"/>
        <v>-210.32819739881666</v>
      </c>
      <c r="AJ5">
        <f t="shared" si="7"/>
        <v>-125.47327579036209</v>
      </c>
      <c r="AK5">
        <f>G5*SUM(AB5, AE5:AF5)</f>
        <v>22.77695482196447</v>
      </c>
      <c r="AL5">
        <f t="shared" si="8"/>
        <v>-313.02451836721428</v>
      </c>
      <c r="AN5">
        <f t="shared" si="9"/>
        <v>0</v>
      </c>
      <c r="AO5">
        <f t="shared" si="9"/>
        <v>0</v>
      </c>
      <c r="AP5">
        <f t="shared" si="9"/>
        <v>-19.459716920740306</v>
      </c>
      <c r="AQ5">
        <f t="shared" si="9"/>
        <v>-148.21263432193876</v>
      </c>
      <c r="AR5">
        <f t="shared" si="9"/>
        <v>-167.67235124267907</v>
      </c>
      <c r="AS5">
        <f t="shared" si="9"/>
        <v>-100.02652725634732</v>
      </c>
      <c r="AT5">
        <f t="shared" si="9"/>
        <v>18.157648933326264</v>
      </c>
      <c r="AU5">
        <f t="shared" si="9"/>
        <v>-249.54122956570015</v>
      </c>
      <c r="AW5">
        <v>2</v>
      </c>
      <c r="AX5">
        <f>IF(Z5&gt;0, (R5*SUMPRODUCT(K5:$K$98, X5:$X$98)-K5*$AZ$3)/Z5, 0)</f>
        <v>461.75069437299607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1.927022E-3</v>
      </c>
      <c r="Q6" s="4">
        <f t="shared" si="21"/>
        <v>25</v>
      </c>
      <c r="R6">
        <f t="shared" si="0"/>
        <v>100000</v>
      </c>
      <c r="S6">
        <f t="shared" si="1"/>
        <v>582.56740904446679</v>
      </c>
      <c r="U6">
        <f t="shared" si="13"/>
        <v>1.927022E-3</v>
      </c>
      <c r="V6">
        <f t="shared" si="14"/>
        <v>0.01</v>
      </c>
      <c r="W6">
        <f t="shared" si="15"/>
        <v>0.97641075621506568</v>
      </c>
      <c r="X6">
        <f t="shared" si="16"/>
        <v>1.8815650082630684E-3</v>
      </c>
      <c r="Y6">
        <f t="shared" si="17"/>
        <v>9.7641075621506569E-3</v>
      </c>
      <c r="Z6">
        <f t="shared" si="18"/>
        <v>0.96476508364465197</v>
      </c>
      <c r="AB6">
        <f t="shared" si="19"/>
        <v>450.85834467556879</v>
      </c>
      <c r="AC6">
        <f t="shared" si="2"/>
        <v>562.04069511543321</v>
      </c>
      <c r="AE6">
        <f t="shared" si="3"/>
        <v>0</v>
      </c>
      <c r="AF6">
        <f t="shared" si="4"/>
        <v>0</v>
      </c>
      <c r="AG6">
        <f t="shared" si="4"/>
        <v>-24.119127091116297</v>
      </c>
      <c r="AH6">
        <f t="shared" si="5"/>
        <v>-188.15650082630683</v>
      </c>
      <c r="AI6">
        <f t="shared" si="6"/>
        <v>-212.27562791742312</v>
      </c>
      <c r="AJ6">
        <f t="shared" si="7"/>
        <v>-111.18235043986442</v>
      </c>
      <c r="AK6">
        <f>G6*SUM(AB6, AE6:AF6)</f>
        <v>31.560084127289819</v>
      </c>
      <c r="AL6">
        <f t="shared" si="8"/>
        <v>-291.89789422999769</v>
      </c>
      <c r="AN6">
        <f t="shared" si="9"/>
        <v>0</v>
      </c>
      <c r="AO6">
        <f t="shared" si="9"/>
        <v>0</v>
      </c>
      <c r="AP6">
        <f t="shared" si="9"/>
        <v>-17.167518257957912</v>
      </c>
      <c r="AQ6">
        <f t="shared" si="9"/>
        <v>-133.92608078585295</v>
      </c>
      <c r="AR6">
        <f t="shared" si="9"/>
        <v>-151.09359904381085</v>
      </c>
      <c r="AS6">
        <f t="shared" si="9"/>
        <v>-79.137400948564206</v>
      </c>
      <c r="AT6">
        <f t="shared" si="9"/>
        <v>22.463844501134446</v>
      </c>
      <c r="AU6">
        <f t="shared" si="9"/>
        <v>-207.76715549124057</v>
      </c>
      <c r="AW6">
        <v>3</v>
      </c>
      <c r="AX6">
        <f>IF(Z6&gt;0, (R6*SUMPRODUCT(K6:$K$98, X6:$X$98)-K6*$AZ$3)/Z6, 0)</f>
        <v>582.56740904446679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1.979789E-3</v>
      </c>
      <c r="Q7" s="4">
        <f t="shared" si="21"/>
        <v>25</v>
      </c>
      <c r="R7">
        <f t="shared" si="0"/>
        <v>100000</v>
      </c>
      <c r="S7">
        <f t="shared" si="1"/>
        <v>692.10255632905398</v>
      </c>
      <c r="U7">
        <f t="shared" si="13"/>
        <v>1.979789E-3</v>
      </c>
      <c r="V7">
        <f t="shared" si="14"/>
        <v>0.01</v>
      </c>
      <c r="W7">
        <f t="shared" si="15"/>
        <v>0.96476508364465197</v>
      </c>
      <c r="X7">
        <f t="shared" si="16"/>
        <v>1.9100313001837619E-3</v>
      </c>
      <c r="Y7">
        <f t="shared" si="17"/>
        <v>9.6476508364465204E-3</v>
      </c>
      <c r="Z7">
        <f t="shared" si="18"/>
        <v>0.95320740150802175</v>
      </c>
      <c r="AB7">
        <f t="shared" si="19"/>
        <v>562.04069511543321</v>
      </c>
      <c r="AC7">
        <f t="shared" si="2"/>
        <v>659.71727929547683</v>
      </c>
      <c r="AE7">
        <f t="shared" si="3"/>
        <v>0</v>
      </c>
      <c r="AF7">
        <f t="shared" si="4"/>
        <v>0</v>
      </c>
      <c r="AG7">
        <f t="shared" si="4"/>
        <v>-23.830185037700545</v>
      </c>
      <c r="AH7">
        <f t="shared" si="5"/>
        <v>-191.0031300183762</v>
      </c>
      <c r="AI7">
        <f t="shared" si="6"/>
        <v>-214.83331505607674</v>
      </c>
      <c r="AJ7">
        <f t="shared" si="7"/>
        <v>-97.676584180043619</v>
      </c>
      <c r="AK7">
        <f>G7*SUM(AB7, AE7:AF7)</f>
        <v>39.342848658080328</v>
      </c>
      <c r="AL7">
        <f t="shared" si="8"/>
        <v>-273.16705057804006</v>
      </c>
      <c r="AN7">
        <f t="shared" si="9"/>
        <v>0</v>
      </c>
      <c r="AO7">
        <f t="shared" si="9"/>
        <v>0</v>
      </c>
      <c r="AP7">
        <f t="shared" si="9"/>
        <v>-15.144513403191011</v>
      </c>
      <c r="AQ7">
        <f t="shared" si="9"/>
        <v>-121.38594215858657</v>
      </c>
      <c r="AR7">
        <f t="shared" si="9"/>
        <v>-136.53045556177759</v>
      </c>
      <c r="AS7">
        <f t="shared" si="9"/>
        <v>-62.075235083249055</v>
      </c>
      <c r="AT7">
        <f t="shared" si="9"/>
        <v>25.003091578155303</v>
      </c>
      <c r="AU7">
        <f t="shared" si="9"/>
        <v>-173.60259906687136</v>
      </c>
      <c r="AW7">
        <v>4</v>
      </c>
      <c r="AX7">
        <f>IF(Z7&gt;0, (R7*SUMPRODUCT(K7:$K$98, X7:$X$98)-K7*$AZ$3)/Z7, 0)</f>
        <v>692.10255632905398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2.0334569999999998E-3</v>
      </c>
      <c r="Q8" s="4">
        <f t="shared" si="21"/>
        <v>25</v>
      </c>
      <c r="R8">
        <f t="shared" si="0"/>
        <v>100000</v>
      </c>
      <c r="S8">
        <f t="shared" si="1"/>
        <v>791.2181575736787</v>
      </c>
      <c r="U8">
        <f t="shared" si="13"/>
        <v>2.0334569999999998E-3</v>
      </c>
      <c r="V8">
        <f t="shared" si="14"/>
        <v>0.01</v>
      </c>
      <c r="W8">
        <f t="shared" si="15"/>
        <v>0.95320740150802175</v>
      </c>
      <c r="X8">
        <f t="shared" si="16"/>
        <v>1.9383062630482972E-3</v>
      </c>
      <c r="Y8">
        <f t="shared" si="17"/>
        <v>9.5320740150802181E-3</v>
      </c>
      <c r="Z8">
        <f t="shared" si="18"/>
        <v>0.94173702122989322</v>
      </c>
      <c r="AB8">
        <f t="shared" si="19"/>
        <v>659.71727929547683</v>
      </c>
      <c r="AC8">
        <f t="shared" si="2"/>
        <v>745.11943085644043</v>
      </c>
      <c r="AE8">
        <f t="shared" si="3"/>
        <v>0</v>
      </c>
      <c r="AF8">
        <f t="shared" si="4"/>
        <v>0</v>
      </c>
      <c r="AG8">
        <f t="shared" si="4"/>
        <v>-23.543425530747331</v>
      </c>
      <c r="AH8">
        <f t="shared" si="5"/>
        <v>-193.83062630482974</v>
      </c>
      <c r="AI8">
        <f t="shared" si="6"/>
        <v>-217.37405183557706</v>
      </c>
      <c r="AJ8">
        <f t="shared" si="7"/>
        <v>-85.402151560963603</v>
      </c>
      <c r="AK8">
        <f t="shared" ref="AK8:AK71" si="22">G8*SUM(AB8:AB8, AE8:AF8)</f>
        <v>46.180209550683379</v>
      </c>
      <c r="AL8">
        <f t="shared" si="8"/>
        <v>-256.59599384585727</v>
      </c>
      <c r="AN8">
        <f t="shared" si="9"/>
        <v>0</v>
      </c>
      <c r="AO8">
        <f t="shared" si="9"/>
        <v>0</v>
      </c>
      <c r="AP8">
        <f t="shared" si="9"/>
        <v>-13.359171921756953</v>
      </c>
      <c r="AQ8">
        <f t="shared" si="9"/>
        <v>-109.98470282611636</v>
      </c>
      <c r="AR8">
        <f t="shared" si="9"/>
        <v>-123.34387474787331</v>
      </c>
      <c r="AS8">
        <f t="shared" si="9"/>
        <v>-48.459474331840845</v>
      </c>
      <c r="AT8">
        <f t="shared" si="9"/>
        <v>26.203891101770299</v>
      </c>
      <c r="AU8">
        <f t="shared" si="9"/>
        <v>-145.59945797794384</v>
      </c>
      <c r="AW8">
        <v>5</v>
      </c>
      <c r="AX8">
        <f>IF(Z8&gt;0, (R8*SUMPRODUCT(K8:$K$98, X8:$X$98)-K8*$AZ$3)/Z8, 0)</f>
        <v>791.2181575736787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2.08983E-3</v>
      </c>
      <c r="Q9" s="4">
        <f t="shared" si="21"/>
        <v>25</v>
      </c>
      <c r="R9">
        <f t="shared" si="0"/>
        <v>100000</v>
      </c>
      <c r="S9">
        <f t="shared" si="1"/>
        <v>881.13673533493875</v>
      </c>
      <c r="U9">
        <f t="shared" si="13"/>
        <v>2.08983E-3</v>
      </c>
      <c r="V9">
        <f t="shared" si="14"/>
        <v>0.01</v>
      </c>
      <c r="W9">
        <f t="shared" si="15"/>
        <v>0.94173702122989322</v>
      </c>
      <c r="X9">
        <f t="shared" si="16"/>
        <v>1.9680702790768677E-3</v>
      </c>
      <c r="Y9">
        <f t="shared" si="17"/>
        <v>9.4173702122989332E-3</v>
      </c>
      <c r="Z9">
        <f t="shared" si="18"/>
        <v>0.93035158073851743</v>
      </c>
      <c r="AB9">
        <f t="shared" si="19"/>
        <v>745.11943085644043</v>
      </c>
      <c r="AC9">
        <f t="shared" si="2"/>
        <v>819.76695456563698</v>
      </c>
      <c r="AE9">
        <f t="shared" si="3"/>
        <v>0</v>
      </c>
      <c r="AF9">
        <f t="shared" si="4"/>
        <v>0</v>
      </c>
      <c r="AG9">
        <f t="shared" si="4"/>
        <v>-23.258789518462937</v>
      </c>
      <c r="AH9">
        <f t="shared" si="5"/>
        <v>-196.80702790768677</v>
      </c>
      <c r="AI9">
        <f t="shared" si="6"/>
        <v>-220.06581742614972</v>
      </c>
      <c r="AJ9">
        <f t="shared" si="7"/>
        <v>-74.647523709196548</v>
      </c>
      <c r="AK9">
        <f t="shared" si="22"/>
        <v>52.158360159950838</v>
      </c>
      <c r="AL9">
        <f t="shared" si="8"/>
        <v>-242.55498097539541</v>
      </c>
      <c r="AN9">
        <f t="shared" si="9"/>
        <v>0</v>
      </c>
      <c r="AO9">
        <f t="shared" si="9"/>
        <v>0</v>
      </c>
      <c r="AP9">
        <f t="shared" si="9"/>
        <v>-11.783626610966195</v>
      </c>
      <c r="AQ9">
        <f t="shared" si="9"/>
        <v>-99.708565204447609</v>
      </c>
      <c r="AR9">
        <f t="shared" si="9"/>
        <v>-111.49219181541382</v>
      </c>
      <c r="AS9">
        <f t="shared" si="9"/>
        <v>-37.818758629900884</v>
      </c>
      <c r="AT9">
        <f t="shared" si="9"/>
        <v>26.425048486606393</v>
      </c>
      <c r="AU9">
        <f t="shared" si="9"/>
        <v>-122.88590195870829</v>
      </c>
      <c r="AW9">
        <v>6</v>
      </c>
      <c r="AX9">
        <f>IF(Z9&gt;0, (R9*SUMPRODUCT(K9:$K$98, X9:$X$98)-K9*$AZ$3)/Z9, 0)</f>
        <v>881.13673533493875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2.1556750000000001E-3</v>
      </c>
      <c r="Q10" s="4">
        <f t="shared" si="21"/>
        <v>25</v>
      </c>
      <c r="R10">
        <f t="shared" si="0"/>
        <v>100000</v>
      </c>
      <c r="S10">
        <f t="shared" si="1"/>
        <v>962.85924037820951</v>
      </c>
      <c r="U10">
        <f t="shared" si="13"/>
        <v>2.1556750000000001E-3</v>
      </c>
      <c r="V10">
        <f t="shared" si="14"/>
        <v>0.01</v>
      </c>
      <c r="W10">
        <f t="shared" si="15"/>
        <v>0.93035158073851743</v>
      </c>
      <c r="X10">
        <f t="shared" si="16"/>
        <v>2.0055356438085036E-3</v>
      </c>
      <c r="Y10">
        <f t="shared" si="17"/>
        <v>9.3035158073851744E-3</v>
      </c>
      <c r="Z10">
        <f t="shared" si="18"/>
        <v>0.91904252928732377</v>
      </c>
      <c r="AB10">
        <f t="shared" si="19"/>
        <v>819.76695456563698</v>
      </c>
      <c r="AC10">
        <f t="shared" si="2"/>
        <v>884.90859162486095</v>
      </c>
      <c r="AE10">
        <f t="shared" si="3"/>
        <v>0</v>
      </c>
      <c r="AF10">
        <f t="shared" si="4"/>
        <v>0</v>
      </c>
      <c r="AG10">
        <f t="shared" si="4"/>
        <v>-22.976063232183094</v>
      </c>
      <c r="AH10">
        <f t="shared" si="5"/>
        <v>-200.55356438085036</v>
      </c>
      <c r="AI10">
        <f t="shared" si="6"/>
        <v>-223.52962761303345</v>
      </c>
      <c r="AJ10">
        <f t="shared" si="7"/>
        <v>-65.141637059223967</v>
      </c>
      <c r="AK10">
        <f t="shared" si="22"/>
        <v>57.383686819594594</v>
      </c>
      <c r="AL10">
        <f t="shared" si="8"/>
        <v>-231.28757785266279</v>
      </c>
      <c r="AN10">
        <f t="shared" si="9"/>
        <v>0</v>
      </c>
      <c r="AO10">
        <f t="shared" si="9"/>
        <v>0</v>
      </c>
      <c r="AP10">
        <f t="shared" si="9"/>
        <v>-10.393204174608872</v>
      </c>
      <c r="AQ10">
        <f t="shared" si="9"/>
        <v>-90.720247480694823</v>
      </c>
      <c r="AR10">
        <f t="shared" si="9"/>
        <v>-101.11345165530369</v>
      </c>
      <c r="AS10">
        <f t="shared" si="9"/>
        <v>-29.466768409500666</v>
      </c>
      <c r="AT10">
        <f t="shared" si="9"/>
        <v>25.957465705981654</v>
      </c>
      <c r="AU10">
        <f t="shared" si="9"/>
        <v>-104.62275435882269</v>
      </c>
      <c r="AW10">
        <v>7</v>
      </c>
      <c r="AX10">
        <f>IF(Z10&gt;0, (R10*SUMPRODUCT(K10:$K$98, X10:$X$98)-K10*$AZ$3)/Z10, 0)</f>
        <v>962.85924037820951</v>
      </c>
    </row>
    <row r="11" spans="1:52" x14ac:dyDescent="0.25">
      <c r="A11" t="s">
        <v>33</v>
      </c>
      <c r="C11" s="12">
        <f>AU91</f>
        <v>1392.158683622896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2.2206180000000002E-3</v>
      </c>
      <c r="Q11" s="4">
        <f t="shared" si="21"/>
        <v>25</v>
      </c>
      <c r="R11">
        <f t="shared" si="0"/>
        <v>100000</v>
      </c>
      <c r="S11">
        <f t="shared" si="1"/>
        <v>1036.9732834840709</v>
      </c>
      <c r="U11">
        <f t="shared" si="13"/>
        <v>2.2206180000000002E-3</v>
      </c>
      <c r="V11">
        <f t="shared" si="14"/>
        <v>0.01</v>
      </c>
      <c r="W11">
        <f t="shared" si="15"/>
        <v>0.91904252928732377</v>
      </c>
      <c r="X11">
        <f t="shared" si="16"/>
        <v>2.0408423833009584E-3</v>
      </c>
      <c r="Y11">
        <f t="shared" si="17"/>
        <v>9.1904252928732381E-3</v>
      </c>
      <c r="Z11">
        <f t="shared" si="18"/>
        <v>0.90781126161114956</v>
      </c>
      <c r="AB11">
        <f t="shared" si="19"/>
        <v>884.90859162486095</v>
      </c>
      <c r="AC11">
        <f t="shared" si="2"/>
        <v>941.37602473673064</v>
      </c>
      <c r="AE11">
        <f t="shared" si="3"/>
        <v>0</v>
      </c>
      <c r="AF11">
        <f t="shared" si="4"/>
        <v>0</v>
      </c>
      <c r="AG11">
        <f t="shared" si="4"/>
        <v>-22.695281540278739</v>
      </c>
      <c r="AH11">
        <f t="shared" si="5"/>
        <v>-204.08423833009584</v>
      </c>
      <c r="AI11">
        <f t="shared" si="6"/>
        <v>-226.77951987037457</v>
      </c>
      <c r="AJ11">
        <f t="shared" si="7"/>
        <v>-56.467433111869695</v>
      </c>
      <c r="AK11">
        <f t="shared" si="22"/>
        <v>61.943601413740275</v>
      </c>
      <c r="AL11">
        <f t="shared" si="8"/>
        <v>-221.30335156850396</v>
      </c>
      <c r="AN11">
        <f t="shared" si="9"/>
        <v>0</v>
      </c>
      <c r="AO11">
        <f t="shared" si="9"/>
        <v>0</v>
      </c>
      <c r="AP11">
        <f t="shared" si="9"/>
        <v>-9.1662435683883672</v>
      </c>
      <c r="AQ11">
        <f t="shared" si="9"/>
        <v>-82.426200956470012</v>
      </c>
      <c r="AR11">
        <f t="shared" si="9"/>
        <v>-91.592444524858379</v>
      </c>
      <c r="AS11">
        <f t="shared" si="9"/>
        <v>-22.806249160931049</v>
      </c>
      <c r="AT11">
        <f t="shared" si="9"/>
        <v>25.017981691648842</v>
      </c>
      <c r="AU11">
        <f t="shared" si="9"/>
        <v>-89.380711994140583</v>
      </c>
      <c r="AW11">
        <v>8</v>
      </c>
      <c r="AX11">
        <f>IF(Z11&gt;0, (R11*SUMPRODUCT(K11:$K$98, X11:$X$98)-K11*$AZ$3)/Z11, 0)</f>
        <v>1036.9732834840709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2.2950319999999998E-3</v>
      </c>
      <c r="Q12" s="4">
        <f t="shared" si="21"/>
        <v>25</v>
      </c>
      <c r="R12">
        <f t="shared" si="0"/>
        <v>100000</v>
      </c>
      <c r="S12">
        <f t="shared" si="1"/>
        <v>1104.519862505332</v>
      </c>
      <c r="U12">
        <f t="shared" si="13"/>
        <v>2.2950319999999998E-3</v>
      </c>
      <c r="V12">
        <f t="shared" si="14"/>
        <v>0.01</v>
      </c>
      <c r="W12">
        <f t="shared" si="15"/>
        <v>0.90781126161114956</v>
      </c>
      <c r="X12">
        <f t="shared" si="16"/>
        <v>2.0834558953579598E-3</v>
      </c>
      <c r="Y12">
        <f t="shared" si="17"/>
        <v>9.0781126161114962E-3</v>
      </c>
      <c r="Z12">
        <f t="shared" si="18"/>
        <v>0.89664969309968012</v>
      </c>
      <c r="AB12">
        <f t="shared" si="19"/>
        <v>941.37602473673064</v>
      </c>
      <c r="AC12">
        <f t="shared" si="2"/>
        <v>990.3673957379068</v>
      </c>
      <c r="AE12">
        <f t="shared" si="3"/>
        <v>0</v>
      </c>
      <c r="AF12">
        <f t="shared" si="4"/>
        <v>0</v>
      </c>
      <c r="AG12">
        <f t="shared" si="4"/>
        <v>-22.416242327492004</v>
      </c>
      <c r="AH12">
        <f t="shared" si="5"/>
        <v>-208.34558953579597</v>
      </c>
      <c r="AI12">
        <f t="shared" si="6"/>
        <v>-230.76183186328797</v>
      </c>
      <c r="AJ12">
        <f t="shared" si="7"/>
        <v>-48.991371001176162</v>
      </c>
      <c r="AK12">
        <f t="shared" si="22"/>
        <v>65.896321731571149</v>
      </c>
      <c r="AL12">
        <f t="shared" si="8"/>
        <v>-213.85688113289297</v>
      </c>
      <c r="AN12">
        <f t="shared" si="9"/>
        <v>0</v>
      </c>
      <c r="AO12">
        <f t="shared" si="9"/>
        <v>0</v>
      </c>
      <c r="AP12">
        <f t="shared" si="9"/>
        <v>-8.0835217057100337</v>
      </c>
      <c r="AQ12">
        <f t="shared" si="9"/>
        <v>-75.13150824730532</v>
      </c>
      <c r="AR12">
        <f t="shared" si="9"/>
        <v>-83.215029953015346</v>
      </c>
      <c r="AS12">
        <f t="shared" si="9"/>
        <v>-17.666779520615972</v>
      </c>
      <c r="AT12">
        <f t="shared" si="9"/>
        <v>23.762874225816081</v>
      </c>
      <c r="AU12">
        <f t="shared" si="9"/>
        <v>-77.11893524781523</v>
      </c>
      <c r="AW12">
        <v>9</v>
      </c>
      <c r="AX12">
        <f>IF(Z12&gt;0, (R12*SUMPRODUCT(K12:$K$98, X12:$X$98)-K12*$AZ$3)/Z12, 0)</f>
        <v>1104.519862505332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2.375308E-3</v>
      </c>
      <c r="Q13" s="4">
        <f t="shared" si="21"/>
        <v>25</v>
      </c>
      <c r="R13">
        <f t="shared" si="0"/>
        <v>100000</v>
      </c>
      <c r="S13">
        <f t="shared" si="1"/>
        <v>1166.0200640100682</v>
      </c>
      <c r="U13">
        <f t="shared" si="13"/>
        <v>2.375308E-3</v>
      </c>
      <c r="V13">
        <f t="shared" si="14"/>
        <v>0.01</v>
      </c>
      <c r="W13">
        <f t="shared" si="15"/>
        <v>0.89664969309968012</v>
      </c>
      <c r="X13">
        <f t="shared" si="16"/>
        <v>2.1298191892172151E-3</v>
      </c>
      <c r="Y13">
        <f t="shared" si="17"/>
        <v>8.9664969309968014E-3</v>
      </c>
      <c r="Z13">
        <f t="shared" si="18"/>
        <v>0.88555337697946612</v>
      </c>
      <c r="AB13">
        <f t="shared" si="19"/>
        <v>990.3673957379068</v>
      </c>
      <c r="AC13">
        <f t="shared" si="2"/>
        <v>1032.5730053099292</v>
      </c>
      <c r="AE13">
        <f t="shared" si="3"/>
        <v>0</v>
      </c>
      <c r="AF13">
        <f t="shared" si="4"/>
        <v>0</v>
      </c>
      <c r="AG13">
        <f t="shared" si="4"/>
        <v>-22.138834424486653</v>
      </c>
      <c r="AH13">
        <f t="shared" si="5"/>
        <v>-212.9819189217215</v>
      </c>
      <c r="AI13">
        <f t="shared" si="6"/>
        <v>-235.12075334620815</v>
      </c>
      <c r="AJ13">
        <f t="shared" si="7"/>
        <v>-42.205609572022354</v>
      </c>
      <c r="AK13">
        <f t="shared" si="22"/>
        <v>69.325717701653488</v>
      </c>
      <c r="AL13">
        <f t="shared" si="8"/>
        <v>-208.00064521657703</v>
      </c>
      <c r="AN13">
        <f t="shared" si="9"/>
        <v>0</v>
      </c>
      <c r="AO13">
        <f t="shared" si="9"/>
        <v>0</v>
      </c>
      <c r="AP13">
        <f t="shared" si="9"/>
        <v>-7.1281121739974873</v>
      </c>
      <c r="AQ13">
        <f t="shared" si="9"/>
        <v>-68.574477770523885</v>
      </c>
      <c r="AR13">
        <f t="shared" si="9"/>
        <v>-75.702589944521364</v>
      </c>
      <c r="AS13">
        <f t="shared" si="9"/>
        <v>-13.589076716187298</v>
      </c>
      <c r="AT13">
        <f t="shared" si="9"/>
        <v>22.321025707374282</v>
      </c>
      <c r="AU13">
        <f t="shared" si="9"/>
        <v>-66.970640953334382</v>
      </c>
      <c r="AW13">
        <v>10</v>
      </c>
      <c r="AX13">
        <f>IF(Z13&gt;0, (R13*SUMPRODUCT(K13:$K$98, X13:$X$98)-K13*$AZ$3)/Z13, 0)</f>
        <v>1166.0200640100682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2.4628010000000001E-3</v>
      </c>
      <c r="Q14" s="4">
        <f t="shared" si="21"/>
        <v>25</v>
      </c>
      <c r="R14">
        <f t="shared" si="0"/>
        <v>100000</v>
      </c>
      <c r="S14">
        <f t="shared" si="1"/>
        <v>1222.1191031453532</v>
      </c>
      <c r="U14">
        <f t="shared" si="13"/>
        <v>2.4628010000000001E-3</v>
      </c>
      <c r="V14">
        <f t="shared" si="14"/>
        <v>0.01</v>
      </c>
      <c r="W14">
        <f t="shared" si="15"/>
        <v>0.88555337697946612</v>
      </c>
      <c r="X14">
        <f t="shared" si="16"/>
        <v>2.1809417423784062E-3</v>
      </c>
      <c r="Y14">
        <f t="shared" si="17"/>
        <v>8.8555337697946608E-3</v>
      </c>
      <c r="Z14">
        <f t="shared" si="18"/>
        <v>0.87451690146729311</v>
      </c>
      <c r="AB14">
        <f t="shared" si="19"/>
        <v>1032.5730053099292</v>
      </c>
      <c r="AC14">
        <f t="shared" si="2"/>
        <v>1068.7638113066614</v>
      </c>
      <c r="AE14">
        <f t="shared" si="3"/>
        <v>0</v>
      </c>
      <c r="AF14">
        <f t="shared" si="4"/>
        <v>0</v>
      </c>
      <c r="AG14">
        <f t="shared" si="4"/>
        <v>-21.862922536682326</v>
      </c>
      <c r="AH14">
        <f t="shared" si="5"/>
        <v>-218.0941742378406</v>
      </c>
      <c r="AI14">
        <f t="shared" si="6"/>
        <v>-239.95709677452294</v>
      </c>
      <c r="AJ14">
        <f t="shared" si="7"/>
        <v>-36.190805996732252</v>
      </c>
      <c r="AK14">
        <f t="shared" si="22"/>
        <v>72.280110371695045</v>
      </c>
      <c r="AL14">
        <f t="shared" si="8"/>
        <v>-203.86779239956013</v>
      </c>
      <c r="AN14">
        <f t="shared" si="9"/>
        <v>0</v>
      </c>
      <c r="AO14">
        <f t="shared" si="9"/>
        <v>0</v>
      </c>
      <c r="AP14">
        <f t="shared" si="9"/>
        <v>-6.28506779506007</v>
      </c>
      <c r="AQ14">
        <f t="shared" si="9"/>
        <v>-62.696863536547085</v>
      </c>
      <c r="AR14">
        <f t="shared" si="9"/>
        <v>-68.981931331607157</v>
      </c>
      <c r="AS14">
        <f t="shared" si="9"/>
        <v>-10.40399191213737</v>
      </c>
      <c r="AT14">
        <f t="shared" si="9"/>
        <v>20.778804533488742</v>
      </c>
      <c r="AU14">
        <f t="shared" si="9"/>
        <v>-58.607118710255776</v>
      </c>
      <c r="AW14">
        <v>11</v>
      </c>
      <c r="AX14">
        <f>IF(Z14&gt;0, (R14*SUMPRODUCT(K14:$K$98, X14:$X$98)-K14*$AZ$3)/Z14, 0)</f>
        <v>1222.1191031453532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2.5557050000000001E-3</v>
      </c>
      <c r="Q15" s="4">
        <f t="shared" si="21"/>
        <v>25</v>
      </c>
      <c r="R15">
        <f t="shared" si="0"/>
        <v>100000</v>
      </c>
      <c r="S15">
        <f t="shared" si="1"/>
        <v>1273.3765079950449</v>
      </c>
      <c r="U15">
        <f t="shared" si="13"/>
        <v>2.5557050000000001E-3</v>
      </c>
      <c r="V15">
        <f t="shared" si="14"/>
        <v>0.01</v>
      </c>
      <c r="W15">
        <f t="shared" si="15"/>
        <v>0.87451690146729311</v>
      </c>
      <c r="X15">
        <f t="shared" si="16"/>
        <v>2.2350072176644683E-3</v>
      </c>
      <c r="Y15">
        <f t="shared" si="17"/>
        <v>8.7451690146729318E-3</v>
      </c>
      <c r="Z15">
        <f t="shared" si="18"/>
        <v>0.86353672523495573</v>
      </c>
      <c r="AB15">
        <f t="shared" si="19"/>
        <v>1068.7638113066614</v>
      </c>
      <c r="AC15">
        <f t="shared" si="2"/>
        <v>1099.6073797051645</v>
      </c>
      <c r="AE15">
        <f t="shared" si="3"/>
        <v>0</v>
      </c>
      <c r="AF15">
        <f t="shared" si="4"/>
        <v>0</v>
      </c>
      <c r="AG15">
        <f t="shared" si="4"/>
        <v>-21.588418130873894</v>
      </c>
      <c r="AH15">
        <f t="shared" si="5"/>
        <v>-223.50072176644682</v>
      </c>
      <c r="AI15">
        <f t="shared" si="6"/>
        <v>-245.08913989732071</v>
      </c>
      <c r="AJ15">
        <f t="shared" si="7"/>
        <v>-30.843568398503066</v>
      </c>
      <c r="AK15">
        <f t="shared" si="22"/>
        <v>74.813466791466311</v>
      </c>
      <c r="AL15">
        <f t="shared" si="8"/>
        <v>-201.11924150435746</v>
      </c>
      <c r="AN15">
        <f t="shared" si="9"/>
        <v>0</v>
      </c>
      <c r="AO15">
        <f t="shared" si="9"/>
        <v>0</v>
      </c>
      <c r="AP15">
        <f t="shared" si="9"/>
        <v>-5.541209230285979</v>
      </c>
      <c r="AQ15">
        <f t="shared" si="9"/>
        <v>-57.367068532764272</v>
      </c>
      <c r="AR15">
        <f t="shared" si="9"/>
        <v>-62.908277763050251</v>
      </c>
      <c r="AS15">
        <f t="shared" si="9"/>
        <v>-7.9167757854532388</v>
      </c>
      <c r="AT15">
        <f t="shared" si="9"/>
        <v>19.202753542266393</v>
      </c>
      <c r="AU15">
        <f t="shared" si="9"/>
        <v>-51.622300006237097</v>
      </c>
      <c r="AW15">
        <v>12</v>
      </c>
      <c r="AX15">
        <f>IF(Z15&gt;0, (R15*SUMPRODUCT(K15:$K$98, X15:$X$98)-K15*$AZ$3)/Z15, 0)</f>
        <v>1273.3765079950449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2.6648449999999999E-3</v>
      </c>
      <c r="Q16" s="4">
        <f t="shared" si="21"/>
        <v>25</v>
      </c>
      <c r="R16">
        <f t="shared" si="0"/>
        <v>100000</v>
      </c>
      <c r="S16">
        <f t="shared" si="1"/>
        <v>1320.3827517982857</v>
      </c>
      <c r="U16">
        <f t="shared" si="13"/>
        <v>2.6648449999999999E-3</v>
      </c>
      <c r="V16">
        <f t="shared" si="14"/>
        <v>0.01</v>
      </c>
      <c r="W16">
        <f t="shared" si="15"/>
        <v>0.86353672523495573</v>
      </c>
      <c r="X16">
        <f t="shared" si="16"/>
        <v>2.3011915245587456E-3</v>
      </c>
      <c r="Y16">
        <f t="shared" si="17"/>
        <v>8.6353672523495576E-3</v>
      </c>
      <c r="Z16">
        <f t="shared" si="18"/>
        <v>0.85260016645804737</v>
      </c>
      <c r="AB16">
        <f t="shared" si="19"/>
        <v>1099.6073797051645</v>
      </c>
      <c r="AC16">
        <f t="shared" si="2"/>
        <v>1125.7585539715531</v>
      </c>
      <c r="AE16">
        <f t="shared" si="3"/>
        <v>0</v>
      </c>
      <c r="AF16">
        <f t="shared" si="4"/>
        <v>0</v>
      </c>
      <c r="AG16">
        <f t="shared" si="4"/>
        <v>-21.315004161451185</v>
      </c>
      <c r="AH16">
        <f t="shared" si="5"/>
        <v>-230.11915245587457</v>
      </c>
      <c r="AI16">
        <f t="shared" si="6"/>
        <v>-251.43415661732575</v>
      </c>
      <c r="AJ16">
        <f t="shared" si="7"/>
        <v>-26.15117426638858</v>
      </c>
      <c r="AK16">
        <f t="shared" si="22"/>
        <v>76.972516579361525</v>
      </c>
      <c r="AL16">
        <f t="shared" si="8"/>
        <v>-200.61281430435281</v>
      </c>
      <c r="AN16">
        <f t="shared" si="9"/>
        <v>0</v>
      </c>
      <c r="AO16">
        <f t="shared" si="9"/>
        <v>0</v>
      </c>
      <c r="AP16">
        <f t="shared" si="9"/>
        <v>-4.8848488163141397</v>
      </c>
      <c r="AQ16">
        <f t="shared" si="9"/>
        <v>-52.737370397433708</v>
      </c>
      <c r="AR16">
        <f t="shared" si="9"/>
        <v>-57.622219213747847</v>
      </c>
      <c r="AS16">
        <f t="shared" si="9"/>
        <v>-5.9931741834431733</v>
      </c>
      <c r="AT16">
        <f t="shared" si="9"/>
        <v>17.640114149328678</v>
      </c>
      <c r="AU16">
        <f t="shared" si="9"/>
        <v>-45.975279247862346</v>
      </c>
      <c r="AW16">
        <v>13</v>
      </c>
      <c r="AX16">
        <f>IF(Z16&gt;0, (R16*SUMPRODUCT(K16:$K$98, X16:$X$98)-K16*$AZ$3)/Z16, 0)</f>
        <v>1320.3827517982857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2.7902209999999998E-3</v>
      </c>
      <c r="Q17" s="4">
        <f t="shared" si="21"/>
        <v>25</v>
      </c>
      <c r="R17">
        <f t="shared" si="0"/>
        <v>100000</v>
      </c>
      <c r="S17">
        <f t="shared" si="1"/>
        <v>1363.4282497406718</v>
      </c>
      <c r="U17">
        <f t="shared" si="13"/>
        <v>2.7902209999999998E-3</v>
      </c>
      <c r="V17">
        <f t="shared" si="14"/>
        <v>0.01</v>
      </c>
      <c r="W17">
        <f t="shared" si="15"/>
        <v>0.85260016645804737</v>
      </c>
      <c r="X17">
        <f t="shared" si="16"/>
        <v>2.3789428890547393E-3</v>
      </c>
      <c r="Y17">
        <f t="shared" si="17"/>
        <v>8.5260016645804741E-3</v>
      </c>
      <c r="Z17">
        <f t="shared" si="18"/>
        <v>0.84169522190441215</v>
      </c>
      <c r="AB17">
        <f t="shared" si="19"/>
        <v>1125.7585539715531</v>
      </c>
      <c r="AC17">
        <f t="shared" si="2"/>
        <v>1147.5910432162191</v>
      </c>
      <c r="AE17">
        <f t="shared" si="3"/>
        <v>0</v>
      </c>
      <c r="AF17">
        <f t="shared" si="4"/>
        <v>0</v>
      </c>
      <c r="AG17">
        <f t="shared" si="4"/>
        <v>-21.042380547610303</v>
      </c>
      <c r="AH17">
        <f t="shared" si="5"/>
        <v>-237.89428890547393</v>
      </c>
      <c r="AI17">
        <f t="shared" si="6"/>
        <v>-258.93666945308422</v>
      </c>
      <c r="AJ17">
        <f t="shared" si="7"/>
        <v>-21.832489244666021</v>
      </c>
      <c r="AK17">
        <f t="shared" si="22"/>
        <v>78.803098778008717</v>
      </c>
      <c r="AL17">
        <f t="shared" si="8"/>
        <v>-201.96605991974153</v>
      </c>
      <c r="AN17">
        <f t="shared" si="9"/>
        <v>0</v>
      </c>
      <c r="AO17">
        <f t="shared" si="9"/>
        <v>0</v>
      </c>
      <c r="AP17">
        <f t="shared" si="9"/>
        <v>-4.3056879646445472</v>
      </c>
      <c r="AQ17">
        <f t="shared" si="9"/>
        <v>-48.677884818231625</v>
      </c>
      <c r="AR17">
        <f t="shared" si="9"/>
        <v>-52.983572782876166</v>
      </c>
      <c r="AS17">
        <f t="shared" si="9"/>
        <v>-4.4673598581822835</v>
      </c>
      <c r="AT17">
        <f t="shared" si="9"/>
        <v>16.124675305508656</v>
      </c>
      <c r="AU17">
        <f t="shared" si="9"/>
        <v>-41.326257335549798</v>
      </c>
      <c r="AW17">
        <v>14</v>
      </c>
      <c r="AX17">
        <f>IF(Z17&gt;0, (R17*SUMPRODUCT(K17:$K$98, X17:$X$98)-K17*$AZ$3)/Z17, 0)</f>
        <v>1363.4282497406718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3.5816260000000001E-3</v>
      </c>
      <c r="Q18" s="4">
        <f t="shared" si="21"/>
        <v>25</v>
      </c>
      <c r="R18">
        <f t="shared" si="0"/>
        <v>100000</v>
      </c>
      <c r="S18">
        <f t="shared" si="1"/>
        <v>1403.7630278237125</v>
      </c>
      <c r="U18">
        <f t="shared" si="13"/>
        <v>3.5816260000000001E-3</v>
      </c>
      <c r="V18">
        <f t="shared" si="14"/>
        <v>0.01</v>
      </c>
      <c r="W18">
        <f t="shared" si="15"/>
        <v>0.84169522190441215</v>
      </c>
      <c r="X18">
        <f t="shared" si="16"/>
        <v>3.0146374908486123E-3</v>
      </c>
      <c r="Y18">
        <f t="shared" si="17"/>
        <v>8.4169522190441215E-3</v>
      </c>
      <c r="Z18">
        <f t="shared" si="18"/>
        <v>0.83026363219451937</v>
      </c>
      <c r="AB18">
        <f t="shared" si="19"/>
        <v>1147.5910432162191</v>
      </c>
      <c r="AC18">
        <f t="shared" si="2"/>
        <v>1165.4933902212917</v>
      </c>
      <c r="AE18">
        <f t="shared" si="3"/>
        <v>0</v>
      </c>
      <c r="AF18">
        <f t="shared" si="4"/>
        <v>0</v>
      </c>
      <c r="AG18">
        <f t="shared" si="4"/>
        <v>-20.756590804862984</v>
      </c>
      <c r="AH18">
        <f t="shared" si="5"/>
        <v>-301.46374908486121</v>
      </c>
      <c r="AI18">
        <f t="shared" si="6"/>
        <v>-322.22033988972419</v>
      </c>
      <c r="AJ18">
        <f t="shared" si="7"/>
        <v>-17.90234700507267</v>
      </c>
      <c r="AK18">
        <f t="shared" si="22"/>
        <v>80.331373025135349</v>
      </c>
      <c r="AL18">
        <f t="shared" si="8"/>
        <v>-259.79131386966151</v>
      </c>
      <c r="AN18">
        <f t="shared" si="9"/>
        <v>0</v>
      </c>
      <c r="AO18">
        <f t="shared" si="9"/>
        <v>0</v>
      </c>
      <c r="AP18">
        <f t="shared" si="9"/>
        <v>-3.7921515366393246</v>
      </c>
      <c r="AQ18">
        <f t="shared" si="9"/>
        <v>-55.076299864492825</v>
      </c>
      <c r="AR18">
        <f t="shared" si="9"/>
        <v>-58.868451401132148</v>
      </c>
      <c r="AS18">
        <f t="shared" si="9"/>
        <v>-3.2706918656811124</v>
      </c>
      <c r="AT18">
        <f t="shared" si="9"/>
        <v>14.676241513911981</v>
      </c>
      <c r="AU18">
        <f t="shared" si="9"/>
        <v>-47.462901752901281</v>
      </c>
      <c r="AW18">
        <v>15</v>
      </c>
      <c r="AX18">
        <f>IF(Z18&gt;0, (R18*SUMPRODUCT(K18:$K$98, X18:$X$98)-K18*$AZ$3)/Z18, 0)</f>
        <v>1403.7630278237125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4.4506370000000003E-3</v>
      </c>
      <c r="Q19" s="4">
        <f t="shared" si="21"/>
        <v>25</v>
      </c>
      <c r="R19">
        <f t="shared" si="0"/>
        <v>100000</v>
      </c>
      <c r="S19">
        <f t="shared" si="1"/>
        <v>1429.6867041644919</v>
      </c>
      <c r="U19">
        <f t="shared" si="13"/>
        <v>4.4506370000000003E-3</v>
      </c>
      <c r="V19">
        <f t="shared" si="14"/>
        <v>0.01</v>
      </c>
      <c r="W19">
        <f t="shared" si="15"/>
        <v>0.83026363219451937</v>
      </c>
      <c r="X19">
        <f t="shared" si="16"/>
        <v>3.6952020411993194E-3</v>
      </c>
      <c r="Y19">
        <f t="shared" si="17"/>
        <v>8.3026363219451931E-3</v>
      </c>
      <c r="Z19">
        <f t="shared" si="18"/>
        <v>0.81826579383137488</v>
      </c>
      <c r="AB19">
        <f t="shared" si="19"/>
        <v>1165.4933902212917</v>
      </c>
      <c r="AC19">
        <f t="shared" si="2"/>
        <v>1169.86372591332</v>
      </c>
      <c r="AE19">
        <f t="shared" si="3"/>
        <v>0</v>
      </c>
      <c r="AF19">
        <f t="shared" si="4"/>
        <v>0</v>
      </c>
      <c r="AG19">
        <f t="shared" si="4"/>
        <v>-20.456644845784371</v>
      </c>
      <c r="AH19">
        <f t="shared" si="5"/>
        <v>-369.52020411993192</v>
      </c>
      <c r="AI19">
        <f t="shared" si="6"/>
        <v>-389.97684896571627</v>
      </c>
      <c r="AJ19">
        <f t="shared" si="7"/>
        <v>-4.3703356920282204</v>
      </c>
      <c r="AK19">
        <f t="shared" si="22"/>
        <v>81.584537315490437</v>
      </c>
      <c r="AL19">
        <f t="shared" si="8"/>
        <v>-312.76264734225407</v>
      </c>
      <c r="AN19">
        <f t="shared" si="9"/>
        <v>0</v>
      </c>
      <c r="AO19">
        <f t="shared" si="9"/>
        <v>0</v>
      </c>
      <c r="AP19">
        <f t="shared" si="9"/>
        <v>-3.3369219029771049</v>
      </c>
      <c r="AQ19">
        <f t="shared" si="9"/>
        <v>-60.276749780620833</v>
      </c>
      <c r="AR19">
        <f t="shared" si="9"/>
        <v>-63.613671683597936</v>
      </c>
      <c r="AS19">
        <f t="shared" si="9"/>
        <v>-0.71289642089557415</v>
      </c>
      <c r="AT19">
        <f t="shared" si="9"/>
        <v>13.308205307597909</v>
      </c>
      <c r="AU19">
        <f t="shared" si="9"/>
        <v>-51.018362796895602</v>
      </c>
      <c r="AW19">
        <v>16</v>
      </c>
      <c r="AX19">
        <f>IF(Z19&gt;0, (R19*SUMPRODUCT(K19:$K$98, X19:$X$98)-K19*$AZ$3)/Z19, 0)</f>
        <v>1429.6867041644919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5.383718E-3</v>
      </c>
      <c r="Q20" s="4">
        <f t="shared" si="21"/>
        <v>25</v>
      </c>
      <c r="R20">
        <f t="shared" si="0"/>
        <v>100000</v>
      </c>
      <c r="S20">
        <f t="shared" si="1"/>
        <v>1443.0884098293488</v>
      </c>
      <c r="U20">
        <f t="shared" si="13"/>
        <v>5.383718E-3</v>
      </c>
      <c r="V20">
        <f t="shared" si="14"/>
        <v>0.01</v>
      </c>
      <c r="W20">
        <f t="shared" si="15"/>
        <v>0.81826579383137488</v>
      </c>
      <c r="X20">
        <f t="shared" si="16"/>
        <v>4.4053122830342616E-3</v>
      </c>
      <c r="Y20">
        <f t="shared" si="17"/>
        <v>8.182657938313749E-3</v>
      </c>
      <c r="Z20">
        <f t="shared" si="18"/>
        <v>0.80567782361002682</v>
      </c>
      <c r="AB20">
        <f t="shared" si="19"/>
        <v>1169.86372591332</v>
      </c>
      <c r="AC20">
        <f t="shared" si="2"/>
        <v>1162.6643293081643</v>
      </c>
      <c r="AE20">
        <f t="shared" si="3"/>
        <v>0</v>
      </c>
      <c r="AF20">
        <f t="shared" si="4"/>
        <v>0</v>
      </c>
      <c r="AG20">
        <f t="shared" si="4"/>
        <v>-20.141945590250671</v>
      </c>
      <c r="AH20">
        <f t="shared" si="5"/>
        <v>-440.53122830342613</v>
      </c>
      <c r="AI20">
        <f t="shared" si="6"/>
        <v>-460.67317389367679</v>
      </c>
      <c r="AJ20">
        <f t="shared" si="7"/>
        <v>7.1993966051556981</v>
      </c>
      <c r="AK20">
        <f t="shared" si="22"/>
        <v>81.890460813932407</v>
      </c>
      <c r="AL20">
        <f t="shared" si="8"/>
        <v>-371.58331647458868</v>
      </c>
      <c r="AN20">
        <f t="shared" si="9"/>
        <v>0</v>
      </c>
      <c r="AO20">
        <f t="shared" si="9"/>
        <v>0</v>
      </c>
      <c r="AP20">
        <f t="shared" si="9"/>
        <v>-2.9335603905657868</v>
      </c>
      <c r="AQ20">
        <f t="shared" si="9"/>
        <v>-64.160880405900315</v>
      </c>
      <c r="AR20">
        <f t="shared" si="9"/>
        <v>-67.094440796466102</v>
      </c>
      <c r="AS20">
        <f t="shared" si="9"/>
        <v>1.0485513736608059</v>
      </c>
      <c r="AT20">
        <f t="shared" si="9"/>
        <v>11.926882193804104</v>
      </c>
      <c r="AU20">
        <f t="shared" si="9"/>
        <v>-54.119007229001191</v>
      </c>
      <c r="AW20">
        <v>17</v>
      </c>
      <c r="AX20">
        <f>IF(Z20&gt;0, (R20*SUMPRODUCT(K20:$K$98, X20:$X$98)-K20*$AZ$3)/Z20, 0)</f>
        <v>1443.0884098293488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6.4575739999999998E-3</v>
      </c>
      <c r="Q21" s="4">
        <f t="shared" si="21"/>
        <v>25</v>
      </c>
      <c r="R21">
        <f t="shared" si="0"/>
        <v>100000</v>
      </c>
      <c r="S21">
        <f t="shared" si="1"/>
        <v>1446.0719952339734</v>
      </c>
      <c r="U21">
        <f t="shared" si="13"/>
        <v>6.4575739999999998E-3</v>
      </c>
      <c r="V21">
        <f t="shared" si="14"/>
        <v>0.01</v>
      </c>
      <c r="W21">
        <f t="shared" si="15"/>
        <v>0.80567782361002682</v>
      </c>
      <c r="X21">
        <f t="shared" si="16"/>
        <v>5.202724166120695E-3</v>
      </c>
      <c r="Y21">
        <f t="shared" si="17"/>
        <v>8.0567782361002684E-3</v>
      </c>
      <c r="Z21">
        <f t="shared" si="18"/>
        <v>0.79241832120780586</v>
      </c>
      <c r="AB21">
        <f t="shared" si="19"/>
        <v>1162.6643293081643</v>
      </c>
      <c r="AC21">
        <f t="shared" si="2"/>
        <v>1145.8939428089275</v>
      </c>
      <c r="AE21">
        <f t="shared" si="3"/>
        <v>0</v>
      </c>
      <c r="AF21">
        <f t="shared" si="4"/>
        <v>0</v>
      </c>
      <c r="AG21">
        <f t="shared" si="4"/>
        <v>-19.810458030195147</v>
      </c>
      <c r="AH21">
        <f t="shared" si="5"/>
        <v>-520.27241661206949</v>
      </c>
      <c r="AI21">
        <f t="shared" si="6"/>
        <v>-540.08287464226464</v>
      </c>
      <c r="AJ21">
        <f t="shared" si="7"/>
        <v>16.770386499236793</v>
      </c>
      <c r="AK21">
        <f t="shared" si="22"/>
        <v>81.386503051571509</v>
      </c>
      <c r="AL21">
        <f t="shared" si="8"/>
        <v>-441.92598509145637</v>
      </c>
      <c r="AN21">
        <f t="shared" si="9"/>
        <v>0</v>
      </c>
      <c r="AO21">
        <f t="shared" si="9"/>
        <v>0</v>
      </c>
      <c r="AP21">
        <f t="shared" si="9"/>
        <v>-2.5761438422808762</v>
      </c>
      <c r="AQ21">
        <f t="shared" si="9"/>
        <v>-67.656011805526674</v>
      </c>
      <c r="AR21">
        <f t="shared" si="9"/>
        <v>-70.232155647807545</v>
      </c>
      <c r="AS21">
        <f t="shared" si="9"/>
        <v>2.1808141864680359</v>
      </c>
      <c r="AT21">
        <f t="shared" si="9"/>
        <v>10.583467497899862</v>
      </c>
      <c r="AU21">
        <f t="shared" si="9"/>
        <v>-57.467873963439651</v>
      </c>
      <c r="AW21">
        <v>18</v>
      </c>
      <c r="AX21">
        <f>IF(Z21&gt;0, (R21*SUMPRODUCT(K21:$K$98, X21:$X$98)-K21*$AZ$3)/Z21, 0)</f>
        <v>1446.0719952339734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7.6803260000000003E-3</v>
      </c>
      <c r="Q22" s="4">
        <f t="shared" si="21"/>
        <v>25</v>
      </c>
      <c r="R22">
        <f t="shared" si="0"/>
        <v>100000</v>
      </c>
      <c r="S22">
        <f t="shared" si="1"/>
        <v>1439.5416260077402</v>
      </c>
      <c r="U22">
        <f t="shared" si="13"/>
        <v>7.6803260000000003E-3</v>
      </c>
      <c r="V22">
        <f t="shared" si="14"/>
        <v>0.01</v>
      </c>
      <c r="W22">
        <f t="shared" si="15"/>
        <v>0.79241832120780586</v>
      </c>
      <c r="X22">
        <f t="shared" si="16"/>
        <v>6.0860310352486629E-3</v>
      </c>
      <c r="Y22">
        <f t="shared" si="17"/>
        <v>7.9241832120780595E-3</v>
      </c>
      <c r="Z22">
        <f t="shared" si="18"/>
        <v>0.77840810696047913</v>
      </c>
      <c r="AB22">
        <f t="shared" si="19"/>
        <v>1145.8939428089275</v>
      </c>
      <c r="AC22">
        <f t="shared" si="2"/>
        <v>1120.5508719914951</v>
      </c>
      <c r="AE22">
        <f t="shared" si="3"/>
        <v>0</v>
      </c>
      <c r="AF22">
        <f t="shared" si="4"/>
        <v>0</v>
      </c>
      <c r="AG22">
        <f t="shared" si="4"/>
        <v>-19.460202674011978</v>
      </c>
      <c r="AH22">
        <f t="shared" si="5"/>
        <v>-608.60310352486624</v>
      </c>
      <c r="AI22">
        <f t="shared" si="6"/>
        <v>-628.06330619887819</v>
      </c>
      <c r="AJ22">
        <f t="shared" si="7"/>
        <v>25.343070817432363</v>
      </c>
      <c r="AK22">
        <f t="shared" si="22"/>
        <v>80.212575996624935</v>
      </c>
      <c r="AL22">
        <f t="shared" si="8"/>
        <v>-522.50765938482095</v>
      </c>
      <c r="AN22">
        <f t="shared" si="9"/>
        <v>0</v>
      </c>
      <c r="AO22">
        <f t="shared" si="9"/>
        <v>0</v>
      </c>
      <c r="AP22">
        <f t="shared" si="9"/>
        <v>-2.2594614101129085</v>
      </c>
      <c r="AQ22">
        <f t="shared" si="9"/>
        <v>-70.662944755748967</v>
      </c>
      <c r="AR22">
        <f t="shared" si="9"/>
        <v>-72.922406165861872</v>
      </c>
      <c r="AS22">
        <f t="shared" si="9"/>
        <v>2.9425022691164897</v>
      </c>
      <c r="AT22">
        <f t="shared" si="9"/>
        <v>9.3132236650420541</v>
      </c>
      <c r="AU22">
        <f t="shared" si="9"/>
        <v>-60.666680231703332</v>
      </c>
      <c r="AW22">
        <v>19</v>
      </c>
      <c r="AX22">
        <f>IF(Z22&gt;0, (R22*SUMPRODUCT(K22:$K$98, X22:$X$98)-K22*$AZ$3)/Z22, 0)</f>
        <v>1439.5416260077402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9.0334749999999991E-3</v>
      </c>
      <c r="Q23" s="4">
        <f t="shared" si="21"/>
        <v>25</v>
      </c>
      <c r="R23">
        <f t="shared" si="0"/>
        <v>100000</v>
      </c>
      <c r="S23">
        <f t="shared" si="1"/>
        <v>1424.4084767921499</v>
      </c>
      <c r="U23">
        <f t="shared" si="13"/>
        <v>9.0334749999999991E-3</v>
      </c>
      <c r="V23">
        <f t="shared" si="14"/>
        <v>0.01</v>
      </c>
      <c r="W23">
        <f t="shared" si="15"/>
        <v>0.77840810696047913</v>
      </c>
      <c r="X23">
        <f t="shared" si="16"/>
        <v>7.0317301740248136E-3</v>
      </c>
      <c r="Y23">
        <f t="shared" si="17"/>
        <v>7.7840810696047915E-3</v>
      </c>
      <c r="Z23">
        <f t="shared" si="18"/>
        <v>0.7635922957168495</v>
      </c>
      <c r="AB23">
        <f t="shared" si="19"/>
        <v>1120.5508719914951</v>
      </c>
      <c r="AC23">
        <f t="shared" si="2"/>
        <v>1087.6673388322586</v>
      </c>
      <c r="AE23">
        <f t="shared" si="3"/>
        <v>0</v>
      </c>
      <c r="AF23">
        <f t="shared" si="4"/>
        <v>0</v>
      </c>
      <c r="AG23">
        <f t="shared" si="4"/>
        <v>-19.089807392921237</v>
      </c>
      <c r="AH23">
        <f t="shared" si="5"/>
        <v>-703.17301740248138</v>
      </c>
      <c r="AI23">
        <f t="shared" si="6"/>
        <v>-722.26282479540259</v>
      </c>
      <c r="AJ23">
        <f t="shared" si="7"/>
        <v>32.883533159236549</v>
      </c>
      <c r="AK23">
        <f t="shared" si="22"/>
        <v>78.438561039404661</v>
      </c>
      <c r="AL23">
        <f t="shared" si="8"/>
        <v>-610.94073059676134</v>
      </c>
      <c r="AN23">
        <f t="shared" si="9"/>
        <v>0</v>
      </c>
      <c r="AO23">
        <f t="shared" si="9"/>
        <v>0</v>
      </c>
      <c r="AP23">
        <f t="shared" si="9"/>
        <v>-1.9789785784375531</v>
      </c>
      <c r="AQ23">
        <f t="shared" si="9"/>
        <v>-72.895672006141794</v>
      </c>
      <c r="AR23">
        <f t="shared" si="9"/>
        <v>-74.874650584579356</v>
      </c>
      <c r="AS23">
        <f t="shared" si="9"/>
        <v>3.4089295070415999</v>
      </c>
      <c r="AT23">
        <f t="shared" si="9"/>
        <v>8.1314718805391948</v>
      </c>
      <c r="AU23">
        <f t="shared" si="9"/>
        <v>-63.334249196998549</v>
      </c>
      <c r="AW23">
        <v>20</v>
      </c>
      <c r="AX23">
        <f>IF(Z23&gt;0, (R23*SUMPRODUCT(K23:$K$98, X23:$X$98)-K23*$AZ$3)/Z23, 0)</f>
        <v>1424.4084767921499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1.0570714E-2</v>
      </c>
      <c r="Q24" s="4">
        <f t="shared" si="21"/>
        <v>25</v>
      </c>
      <c r="R24">
        <f t="shared" si="0"/>
        <v>100000</v>
      </c>
      <c r="S24">
        <f t="shared" si="1"/>
        <v>1401.9585433724817</v>
      </c>
      <c r="U24">
        <f t="shared" si="13"/>
        <v>1.0570714E-2</v>
      </c>
      <c r="V24">
        <f t="shared" si="14"/>
        <v>0.01</v>
      </c>
      <c r="W24">
        <f t="shared" si="15"/>
        <v>0.7635922957168495</v>
      </c>
      <c r="X24">
        <f t="shared" si="16"/>
        <v>8.0717157706262418E-3</v>
      </c>
      <c r="Y24">
        <f t="shared" si="17"/>
        <v>7.6359229571684954E-3</v>
      </c>
      <c r="Z24">
        <f t="shared" si="18"/>
        <v>0.74788465698905471</v>
      </c>
      <c r="AB24">
        <f t="shared" si="19"/>
        <v>1087.6673388322586</v>
      </c>
      <c r="AC24">
        <f t="shared" si="2"/>
        <v>1048.5032843230033</v>
      </c>
      <c r="AE24">
        <f t="shared" si="3"/>
        <v>0</v>
      </c>
      <c r="AF24">
        <f t="shared" si="4"/>
        <v>0</v>
      </c>
      <c r="AG24">
        <f t="shared" si="4"/>
        <v>-18.697116424726367</v>
      </c>
      <c r="AH24">
        <f t="shared" si="5"/>
        <v>-807.17157706262412</v>
      </c>
      <c r="AI24">
        <f t="shared" si="6"/>
        <v>-825.86869348735047</v>
      </c>
      <c r="AJ24">
        <f t="shared" si="7"/>
        <v>39.164054509255266</v>
      </c>
      <c r="AK24">
        <f t="shared" si="22"/>
        <v>76.136713718258108</v>
      </c>
      <c r="AL24">
        <f t="shared" si="8"/>
        <v>-710.56792525983712</v>
      </c>
      <c r="AN24">
        <f t="shared" si="9"/>
        <v>0</v>
      </c>
      <c r="AO24">
        <f t="shared" si="9"/>
        <v>0</v>
      </c>
      <c r="AP24">
        <f t="shared" si="9"/>
        <v>-1.730597835793203</v>
      </c>
      <c r="AQ24">
        <f t="shared" si="9"/>
        <v>-74.711487731392651</v>
      </c>
      <c r="AR24">
        <f t="shared" si="9"/>
        <v>-76.442085567185842</v>
      </c>
      <c r="AS24">
        <f t="shared" si="9"/>
        <v>3.6250096771591407</v>
      </c>
      <c r="AT24">
        <f t="shared" si="9"/>
        <v>7.0471846562913241</v>
      </c>
      <c r="AU24">
        <f t="shared" si="9"/>
        <v>-65.769891233735379</v>
      </c>
      <c r="AW24">
        <v>21</v>
      </c>
      <c r="AX24">
        <f>IF(Z24&gt;0, (R24*SUMPRODUCT(K24:$K$98, X24:$X$98)-K24*$AZ$3)/Z24, 0)</f>
        <v>1401.9585433724817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1.2312346E-2</v>
      </c>
      <c r="Q25" s="4">
        <f t="shared" si="21"/>
        <v>25</v>
      </c>
      <c r="R25">
        <f t="shared" si="0"/>
        <v>100000</v>
      </c>
      <c r="S25">
        <f t="shared" si="1"/>
        <v>1372.965827627356</v>
      </c>
      <c r="U25">
        <f t="shared" si="13"/>
        <v>1.2312346E-2</v>
      </c>
      <c r="V25">
        <f t="shared" si="14"/>
        <v>0.01</v>
      </c>
      <c r="W25">
        <f t="shared" si="15"/>
        <v>0.74788465698905471</v>
      </c>
      <c r="X25">
        <f t="shared" si="16"/>
        <v>9.2082146649405602E-3</v>
      </c>
      <c r="Y25">
        <f t="shared" si="17"/>
        <v>7.478846569890547E-3</v>
      </c>
      <c r="Z25">
        <f t="shared" si="18"/>
        <v>0.73119759575422361</v>
      </c>
      <c r="AB25">
        <f t="shared" si="19"/>
        <v>1048.5032843230033</v>
      </c>
      <c r="AC25">
        <f t="shared" si="2"/>
        <v>1003.9093122138305</v>
      </c>
      <c r="AE25">
        <f t="shared" si="3"/>
        <v>0</v>
      </c>
      <c r="AF25">
        <f t="shared" si="4"/>
        <v>0</v>
      </c>
      <c r="AG25">
        <f t="shared" si="4"/>
        <v>-18.279939893855591</v>
      </c>
      <c r="AH25">
        <f t="shared" si="5"/>
        <v>-920.82146649405604</v>
      </c>
      <c r="AI25">
        <f t="shared" si="6"/>
        <v>-939.10140638791165</v>
      </c>
      <c r="AJ25">
        <f t="shared" si="7"/>
        <v>44.593972109172796</v>
      </c>
      <c r="AK25">
        <f t="shared" si="22"/>
        <v>73.395229902610239</v>
      </c>
      <c r="AL25">
        <f t="shared" si="8"/>
        <v>-821.1122043761286</v>
      </c>
      <c r="AN25">
        <f t="shared" si="9"/>
        <v>0</v>
      </c>
      <c r="AO25">
        <f t="shared" si="9"/>
        <v>0</v>
      </c>
      <c r="AP25">
        <f t="shared" si="9"/>
        <v>-1.5107001232983339</v>
      </c>
      <c r="AQ25">
        <f t="shared" si="9"/>
        <v>-76.098997646918221</v>
      </c>
      <c r="AR25">
        <f t="shared" si="9"/>
        <v>-77.609697770216556</v>
      </c>
      <c r="AS25">
        <f t="shared" si="9"/>
        <v>3.6853578050513258</v>
      </c>
      <c r="AT25">
        <f t="shared" si="9"/>
        <v>6.0655660525805208</v>
      </c>
      <c r="AU25">
        <f t="shared" si="9"/>
        <v>-67.858773912584709</v>
      </c>
      <c r="AW25">
        <v>22</v>
      </c>
      <c r="AX25">
        <f>IF(Z25&gt;0, (R25*SUMPRODUCT(K25:$K$98, X25:$X$98)-K25*$AZ$3)/Z25, 0)</f>
        <v>1372.965827627356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1.4128425999999999E-2</v>
      </c>
      <c r="Q26" s="4">
        <f t="shared" si="21"/>
        <v>25</v>
      </c>
      <c r="R26">
        <f t="shared" si="0"/>
        <v>100000</v>
      </c>
      <c r="S26">
        <f t="shared" si="1"/>
        <v>1337.9501540699275</v>
      </c>
      <c r="U26">
        <f t="shared" si="13"/>
        <v>1.4128425999999999E-2</v>
      </c>
      <c r="V26">
        <f t="shared" si="14"/>
        <v>0.01</v>
      </c>
      <c r="W26">
        <f t="shared" si="15"/>
        <v>0.73119759575422361</v>
      </c>
      <c r="X26">
        <f t="shared" si="16"/>
        <v>1.0330671122991462E-2</v>
      </c>
      <c r="Y26">
        <f t="shared" si="17"/>
        <v>7.3119759575422365E-3</v>
      </c>
      <c r="Z26">
        <f t="shared" si="18"/>
        <v>0.71355494867368996</v>
      </c>
      <c r="AB26">
        <f t="shared" si="19"/>
        <v>1003.9093122138305</v>
      </c>
      <c r="AC26">
        <f t="shared" si="2"/>
        <v>954.70095351532268</v>
      </c>
      <c r="AE26">
        <f t="shared" si="3"/>
        <v>0</v>
      </c>
      <c r="AF26">
        <f t="shared" si="4"/>
        <v>0</v>
      </c>
      <c r="AG26">
        <f t="shared" si="4"/>
        <v>-17.838873716842247</v>
      </c>
      <c r="AH26">
        <f t="shared" si="5"/>
        <v>-1033.0671122991462</v>
      </c>
      <c r="AI26">
        <f t="shared" si="6"/>
        <v>-1050.9059860159884</v>
      </c>
      <c r="AJ26">
        <f t="shared" si="7"/>
        <v>49.208358698507823</v>
      </c>
      <c r="AK26">
        <f t="shared" si="22"/>
        <v>70.273651854968136</v>
      </c>
      <c r="AL26">
        <f t="shared" si="8"/>
        <v>-931.42397546251254</v>
      </c>
      <c r="AN26">
        <f t="shared" si="9"/>
        <v>0</v>
      </c>
      <c r="AO26">
        <f t="shared" si="9"/>
        <v>0</v>
      </c>
      <c r="AP26">
        <f t="shared" si="9"/>
        <v>-1.3162940242545884</v>
      </c>
      <c r="AQ26">
        <f t="shared" si="9"/>
        <v>-76.227910357897798</v>
      </c>
      <c r="AR26">
        <f t="shared" si="9"/>
        <v>-77.544204382152387</v>
      </c>
      <c r="AS26">
        <f t="shared" si="9"/>
        <v>3.6309841936415643</v>
      </c>
      <c r="AT26">
        <f t="shared" si="9"/>
        <v>5.1853491127026139</v>
      </c>
      <c r="AU26">
        <f t="shared" si="9"/>
        <v>-68.72787107580821</v>
      </c>
      <c r="AW26">
        <v>23</v>
      </c>
      <c r="AX26">
        <f>IF(Z26&gt;0, (R26*SUMPRODUCT(K26:$K$98, X26:$X$98)-K26*$AZ$3)/Z26, 0)</f>
        <v>1337.9501540699275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1.6072195000000001E-2</v>
      </c>
      <c r="Q27" s="4">
        <f t="shared" si="21"/>
        <v>25</v>
      </c>
      <c r="R27">
        <f t="shared" si="0"/>
        <v>100000</v>
      </c>
      <c r="S27">
        <f t="shared" si="1"/>
        <v>1298.6275807128732</v>
      </c>
      <c r="U27">
        <f t="shared" si="13"/>
        <v>1.6072195000000001E-2</v>
      </c>
      <c r="V27">
        <f t="shared" si="14"/>
        <v>0.01</v>
      </c>
      <c r="W27">
        <f t="shared" si="15"/>
        <v>0.71355494867368996</v>
      </c>
      <c r="X27">
        <f t="shared" si="16"/>
        <v>1.1468394278298537E-2</v>
      </c>
      <c r="Y27">
        <f t="shared" si="17"/>
        <v>7.1355494867368996E-3</v>
      </c>
      <c r="Z27">
        <f t="shared" si="18"/>
        <v>0.69495100490865458</v>
      </c>
      <c r="AB27">
        <f t="shared" si="19"/>
        <v>954.70095351532268</v>
      </c>
      <c r="AC27">
        <f t="shared" si="2"/>
        <v>902.48254221850618</v>
      </c>
      <c r="AE27">
        <f t="shared" si="3"/>
        <v>0</v>
      </c>
      <c r="AF27">
        <f t="shared" si="4"/>
        <v>0</v>
      </c>
      <c r="AG27">
        <f t="shared" si="4"/>
        <v>-17.373775122716363</v>
      </c>
      <c r="AH27">
        <f t="shared" si="5"/>
        <v>-1146.8394278298538</v>
      </c>
      <c r="AI27">
        <f t="shared" si="6"/>
        <v>-1164.2132029525701</v>
      </c>
      <c r="AJ27">
        <f t="shared" si="7"/>
        <v>52.218411296816498</v>
      </c>
      <c r="AK27">
        <f t="shared" si="22"/>
        <v>66.829066746072598</v>
      </c>
      <c r="AL27">
        <f t="shared" si="8"/>
        <v>-1045.1657249096809</v>
      </c>
      <c r="AN27">
        <f t="shared" si="9"/>
        <v>0</v>
      </c>
      <c r="AO27">
        <f t="shared" si="9"/>
        <v>0</v>
      </c>
      <c r="AP27">
        <f t="shared" si="9"/>
        <v>-1.1446208480150786</v>
      </c>
      <c r="AQ27">
        <f t="shared" si="9"/>
        <v>-75.556193696980273</v>
      </c>
      <c r="AR27">
        <f t="shared" si="9"/>
        <v>-76.700814544995353</v>
      </c>
      <c r="AS27">
        <f t="shared" si="9"/>
        <v>3.4402587692304185</v>
      </c>
      <c r="AT27">
        <f t="shared" si="9"/>
        <v>4.4028394813818794</v>
      </c>
      <c r="AU27">
        <f t="shared" si="9"/>
        <v>-68.857716294383039</v>
      </c>
      <c r="AW27">
        <v>24</v>
      </c>
      <c r="AX27">
        <f>IF(Z27&gt;0, (R27*SUMPRODUCT(K27:$K$98, X27:$X$98)-K27*$AZ$3)/Z27, 0)</f>
        <v>1298.6275807128732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1.8213139E-2</v>
      </c>
      <c r="Q28" s="4">
        <f t="shared" si="21"/>
        <v>25</v>
      </c>
      <c r="R28">
        <f t="shared" si="0"/>
        <v>100000</v>
      </c>
      <c r="S28">
        <f t="shared" si="1"/>
        <v>1256.1939991473537</v>
      </c>
      <c r="U28">
        <f t="shared" si="13"/>
        <v>1.8213139E-2</v>
      </c>
      <c r="V28">
        <f t="shared" si="14"/>
        <v>0.01</v>
      </c>
      <c r="W28">
        <f t="shared" si="15"/>
        <v>0.69495100490865458</v>
      </c>
      <c r="X28">
        <f t="shared" si="16"/>
        <v>1.2657239250591009E-2</v>
      </c>
      <c r="Y28">
        <f t="shared" si="17"/>
        <v>6.9495100490865463E-3</v>
      </c>
      <c r="Z28">
        <f t="shared" si="18"/>
        <v>0.67534425560897704</v>
      </c>
      <c r="AB28">
        <f t="shared" si="19"/>
        <v>902.48254221850618</v>
      </c>
      <c r="AC28">
        <f t="shared" si="2"/>
        <v>848.36340125463346</v>
      </c>
      <c r="AE28">
        <f t="shared" si="3"/>
        <v>0</v>
      </c>
      <c r="AF28">
        <f t="shared" si="4"/>
        <v>0</v>
      </c>
      <c r="AG28">
        <f t="shared" si="4"/>
        <v>-16.883606390224426</v>
      </c>
      <c r="AH28">
        <f t="shared" si="5"/>
        <v>-1265.7239250591008</v>
      </c>
      <c r="AI28">
        <f t="shared" si="6"/>
        <v>-1282.6075314493253</v>
      </c>
      <c r="AJ28">
        <f t="shared" si="7"/>
        <v>54.119140963872724</v>
      </c>
      <c r="AK28">
        <f t="shared" si="22"/>
        <v>63.173777955295442</v>
      </c>
      <c r="AL28">
        <f t="shared" si="8"/>
        <v>-1165.3146125301571</v>
      </c>
      <c r="AN28">
        <f t="shared" si="9"/>
        <v>0</v>
      </c>
      <c r="AO28">
        <f t="shared" si="9"/>
        <v>0</v>
      </c>
      <c r="AP28">
        <f t="shared" si="9"/>
        <v>-0.99314955439976005</v>
      </c>
      <c r="AQ28">
        <f t="shared" si="9"/>
        <v>-74.454066454273217</v>
      </c>
      <c r="AR28">
        <f t="shared" si="9"/>
        <v>-75.447216008672982</v>
      </c>
      <c r="AS28">
        <f t="shared" si="9"/>
        <v>3.1834668192625135</v>
      </c>
      <c r="AT28">
        <f t="shared" si="9"/>
        <v>3.7160905067283476</v>
      </c>
      <c r="AU28">
        <f t="shared" si="9"/>
        <v>-68.547658682682112</v>
      </c>
      <c r="AW28">
        <v>25</v>
      </c>
      <c r="AX28">
        <f>IF(Z28&gt;0, (R28*SUMPRODUCT(K28:$K$98, X28:$X$98)-K28*$AZ$3)/Z28, 0)</f>
        <v>1256.1939991473537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2.0774602E-2</v>
      </c>
      <c r="Q29" s="4">
        <f t="shared" si="21"/>
        <v>25</v>
      </c>
      <c r="R29">
        <f t="shared" si="0"/>
        <v>100000</v>
      </c>
      <c r="S29">
        <f t="shared" si="1"/>
        <v>1211.5750813099573</v>
      </c>
      <c r="U29">
        <f t="shared" si="13"/>
        <v>2.0774602E-2</v>
      </c>
      <c r="V29">
        <f t="shared" si="14"/>
        <v>0.01</v>
      </c>
      <c r="W29">
        <f t="shared" si="15"/>
        <v>0.67534425560897704</v>
      </c>
      <c r="X29">
        <f t="shared" si="16"/>
        <v>1.4030008123262765E-2</v>
      </c>
      <c r="Y29">
        <f t="shared" si="17"/>
        <v>6.7534425560897707E-3</v>
      </c>
      <c r="Z29">
        <f t="shared" si="18"/>
        <v>0.65456080492962454</v>
      </c>
      <c r="AB29">
        <f t="shared" si="19"/>
        <v>848.36340125463346</v>
      </c>
      <c r="AC29">
        <f t="shared" si="2"/>
        <v>793.04956045492099</v>
      </c>
      <c r="AE29">
        <f t="shared" si="3"/>
        <v>0</v>
      </c>
      <c r="AF29">
        <f t="shared" si="4"/>
        <v>0</v>
      </c>
      <c r="AG29">
        <f t="shared" si="4"/>
        <v>-16.364020123240614</v>
      </c>
      <c r="AH29">
        <f t="shared" si="5"/>
        <v>-1403.0008123262764</v>
      </c>
      <c r="AI29">
        <f t="shared" si="6"/>
        <v>-1419.3648324495171</v>
      </c>
      <c r="AJ29">
        <f t="shared" si="7"/>
        <v>55.313840799712466</v>
      </c>
      <c r="AK29">
        <f t="shared" si="22"/>
        <v>59.385438087824348</v>
      </c>
      <c r="AL29">
        <f t="shared" si="8"/>
        <v>-1304.6655535619802</v>
      </c>
      <c r="AN29">
        <f t="shared" si="9"/>
        <v>0</v>
      </c>
      <c r="AO29">
        <f t="shared" si="9"/>
        <v>0</v>
      </c>
      <c r="AP29">
        <f t="shared" si="9"/>
        <v>-0.8594515822648483</v>
      </c>
      <c r="AQ29">
        <f t="shared" si="9"/>
        <v>-73.686738282615579</v>
      </c>
      <c r="AR29">
        <f t="shared" si="9"/>
        <v>-74.546189864880418</v>
      </c>
      <c r="AS29">
        <f t="shared" si="9"/>
        <v>2.9051276910214652</v>
      </c>
      <c r="AT29">
        <f t="shared" si="9"/>
        <v>3.1189712762321169</v>
      </c>
      <c r="AU29">
        <f t="shared" si="9"/>
        <v>-68.522090897626839</v>
      </c>
      <c r="AW29">
        <v>26</v>
      </c>
      <c r="AX29">
        <f>IF(Z29&gt;0, (R29*SUMPRODUCT(K29:$K$98, X29:$X$98)-K29*$AZ$3)/Z29, 0)</f>
        <v>1211.5750813099573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2.3506165999999998E-2</v>
      </c>
      <c r="Q30" s="4">
        <f t="shared" si="21"/>
        <v>25</v>
      </c>
      <c r="R30">
        <f t="shared" si="0"/>
        <v>100000</v>
      </c>
      <c r="S30">
        <f t="shared" si="1"/>
        <v>1164.1140864310662</v>
      </c>
      <c r="U30">
        <f t="shared" si="13"/>
        <v>2.3506165999999998E-2</v>
      </c>
      <c r="V30">
        <f t="shared" si="14"/>
        <v>0.01</v>
      </c>
      <c r="W30">
        <f t="shared" si="15"/>
        <v>0.65456080492962454</v>
      </c>
      <c r="X30">
        <f t="shared" si="16"/>
        <v>1.5386214937769371E-2</v>
      </c>
      <c r="Y30">
        <f t="shared" si="17"/>
        <v>6.5456080492962455E-3</v>
      </c>
      <c r="Z30">
        <f t="shared" si="18"/>
        <v>0.6326289819425589</v>
      </c>
      <c r="AB30">
        <f t="shared" si="19"/>
        <v>793.04956045492099</v>
      </c>
      <c r="AC30">
        <f t="shared" si="2"/>
        <v>736.45230936387748</v>
      </c>
      <c r="AE30">
        <f t="shared" si="3"/>
        <v>0</v>
      </c>
      <c r="AF30">
        <f t="shared" si="4"/>
        <v>0</v>
      </c>
      <c r="AG30">
        <f t="shared" si="4"/>
        <v>-15.815724548563972</v>
      </c>
      <c r="AH30">
        <f t="shared" si="5"/>
        <v>-1538.6214937769371</v>
      </c>
      <c r="AI30">
        <f t="shared" si="6"/>
        <v>-1554.4372183255011</v>
      </c>
      <c r="AJ30">
        <f t="shared" si="7"/>
        <v>56.597251091043518</v>
      </c>
      <c r="AK30">
        <f t="shared" si="22"/>
        <v>55.513469231844475</v>
      </c>
      <c r="AL30">
        <f t="shared" si="8"/>
        <v>-1442.3264980026131</v>
      </c>
      <c r="AN30">
        <f t="shared" si="9"/>
        <v>0</v>
      </c>
      <c r="AO30">
        <f t="shared" si="9"/>
        <v>0</v>
      </c>
      <c r="AP30">
        <f t="shared" si="9"/>
        <v>-0.74165594185760664</v>
      </c>
      <c r="AQ30">
        <f t="shared" si="9"/>
        <v>-72.151469863143475</v>
      </c>
      <c r="AR30">
        <f t="shared" si="9"/>
        <v>-72.893125805001091</v>
      </c>
      <c r="AS30">
        <f t="shared" si="9"/>
        <v>2.6540477128055837</v>
      </c>
      <c r="AT30">
        <f t="shared" si="9"/>
        <v>2.6032253016612628</v>
      </c>
      <c r="AU30">
        <f t="shared" si="9"/>
        <v>-67.635852790534244</v>
      </c>
      <c r="AW30">
        <v>27</v>
      </c>
      <c r="AX30">
        <f>IF(Z30&gt;0, (R30*SUMPRODUCT(K30:$K$98, X30:$X$98)-K30*$AZ$3)/Z30, 0)</f>
        <v>1164.1140864310662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2.6226451000000001E-2</v>
      </c>
      <c r="Q31" s="4">
        <f t="shared" si="21"/>
        <v>25</v>
      </c>
      <c r="R31">
        <f t="shared" si="0"/>
        <v>100000</v>
      </c>
      <c r="S31">
        <f t="shared" si="1"/>
        <v>1114.5595569305783</v>
      </c>
      <c r="U31">
        <f t="shared" si="13"/>
        <v>2.6226451000000001E-2</v>
      </c>
      <c r="V31">
        <f t="shared" si="14"/>
        <v>0.01</v>
      </c>
      <c r="W31">
        <f t="shared" si="15"/>
        <v>0.6326289819425589</v>
      </c>
      <c r="X31">
        <f t="shared" si="16"/>
        <v>1.6591612996096405E-2</v>
      </c>
      <c r="Y31">
        <f t="shared" si="17"/>
        <v>6.3262898194255887E-3</v>
      </c>
      <c r="Z31">
        <f t="shared" si="18"/>
        <v>0.60971107912703681</v>
      </c>
      <c r="AB31">
        <f t="shared" si="19"/>
        <v>736.45230936387748</v>
      </c>
      <c r="AC31">
        <f t="shared" si="2"/>
        <v>679.55931020749495</v>
      </c>
      <c r="AE31">
        <f t="shared" si="3"/>
        <v>0</v>
      </c>
      <c r="AF31">
        <f t="shared" si="4"/>
        <v>0</v>
      </c>
      <c r="AG31">
        <f t="shared" si="4"/>
        <v>-15.24277697817592</v>
      </c>
      <c r="AH31">
        <f t="shared" si="5"/>
        <v>-1659.1612996096405</v>
      </c>
      <c r="AI31">
        <f t="shared" si="6"/>
        <v>-1674.4040765878165</v>
      </c>
      <c r="AJ31">
        <f t="shared" si="7"/>
        <v>56.89299915638253</v>
      </c>
      <c r="AK31">
        <f t="shared" si="22"/>
        <v>51.551661655471428</v>
      </c>
      <c r="AL31">
        <f t="shared" si="8"/>
        <v>-1565.9594157759625</v>
      </c>
      <c r="AN31">
        <f t="shared" si="9"/>
        <v>0</v>
      </c>
      <c r="AO31">
        <f t="shared" si="9"/>
        <v>0</v>
      </c>
      <c r="AP31">
        <f t="shared" si="9"/>
        <v>-0.6382039100187884</v>
      </c>
      <c r="AQ31">
        <f t="shared" si="9"/>
        <v>-69.467868635669177</v>
      </c>
      <c r="AR31">
        <f t="shared" si="9"/>
        <v>-70.106072545687965</v>
      </c>
      <c r="AS31">
        <f t="shared" si="9"/>
        <v>2.3820682127859909</v>
      </c>
      <c r="AT31">
        <f t="shared" si="9"/>
        <v>2.1584303230043496</v>
      </c>
      <c r="AU31">
        <f t="shared" si="9"/>
        <v>-65.565574009897617</v>
      </c>
      <c r="AW31">
        <v>28</v>
      </c>
      <c r="AX31">
        <f>IF(Z31&gt;0, (R31*SUMPRODUCT(K31:$K$98, X31:$X$98)-K31*$AZ$3)/Z31, 0)</f>
        <v>1114.5595569305783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2.9219711999999998E-2</v>
      </c>
      <c r="Q32" s="4">
        <f t="shared" si="21"/>
        <v>25</v>
      </c>
      <c r="R32">
        <f t="shared" si="0"/>
        <v>100000</v>
      </c>
      <c r="S32">
        <f t="shared" si="1"/>
        <v>1064.7265182427345</v>
      </c>
      <c r="U32">
        <f t="shared" si="13"/>
        <v>2.9219711999999998E-2</v>
      </c>
      <c r="V32">
        <f t="shared" si="14"/>
        <v>0.01</v>
      </c>
      <c r="W32">
        <f t="shared" si="15"/>
        <v>0.60971107912703681</v>
      </c>
      <c r="X32">
        <f t="shared" si="16"/>
        <v>1.7815582135301225E-2</v>
      </c>
      <c r="Y32">
        <f t="shared" si="17"/>
        <v>6.097110791270368E-3</v>
      </c>
      <c r="Z32">
        <f t="shared" si="18"/>
        <v>0.5857983862004652</v>
      </c>
      <c r="AB32">
        <f t="shared" si="19"/>
        <v>679.55931020749495</v>
      </c>
      <c r="AC32">
        <f t="shared" si="2"/>
        <v>623.7150761314341</v>
      </c>
      <c r="AE32">
        <f t="shared" si="3"/>
        <v>0</v>
      </c>
      <c r="AF32">
        <f t="shared" si="4"/>
        <v>0</v>
      </c>
      <c r="AG32">
        <f t="shared" si="4"/>
        <v>-14.644959655011631</v>
      </c>
      <c r="AH32">
        <f t="shared" si="5"/>
        <v>-1781.5582135301224</v>
      </c>
      <c r="AI32">
        <f t="shared" si="6"/>
        <v>-1796.2031731851341</v>
      </c>
      <c r="AJ32">
        <f t="shared" si="7"/>
        <v>55.844234076060843</v>
      </c>
      <c r="AK32">
        <f t="shared" si="22"/>
        <v>47.569151714524651</v>
      </c>
      <c r="AL32">
        <f t="shared" si="8"/>
        <v>-1692.7897873945485</v>
      </c>
      <c r="AN32">
        <f t="shared" si="9"/>
        <v>0</v>
      </c>
      <c r="AO32">
        <f t="shared" si="9"/>
        <v>0</v>
      </c>
      <c r="AP32">
        <f t="shared" si="9"/>
        <v>-0.54747655042015853</v>
      </c>
      <c r="AQ32">
        <f t="shared" si="9"/>
        <v>-66.600480171510384</v>
      </c>
      <c r="AR32">
        <f t="shared" si="9"/>
        <v>-67.147956721930541</v>
      </c>
      <c r="AS32">
        <f t="shared" si="9"/>
        <v>2.0876403454177614</v>
      </c>
      <c r="AT32">
        <f t="shared" si="9"/>
        <v>1.7782906679547588</v>
      </c>
      <c r="AU32">
        <f t="shared" si="9"/>
        <v>-63.282025708558024</v>
      </c>
      <c r="AW32">
        <v>29</v>
      </c>
      <c r="AX32">
        <f>IF(Z32&gt;0, (R32*SUMPRODUCT(K32:$K$98, X32:$X$98)-K32*$AZ$3)/Z32, 0)</f>
        <v>1064.7265182427345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3.2402927999999998E-2</v>
      </c>
      <c r="Q33" s="4">
        <f t="shared" si="21"/>
        <v>25</v>
      </c>
      <c r="R33">
        <f t="shared" si="0"/>
        <v>100000</v>
      </c>
      <c r="S33">
        <f t="shared" si="1"/>
        <v>1014.8312776132764</v>
      </c>
      <c r="U33">
        <f t="shared" si="13"/>
        <v>3.2402927999999998E-2</v>
      </c>
      <c r="V33">
        <f t="shared" si="14"/>
        <v>0.01</v>
      </c>
      <c r="W33">
        <f t="shared" si="15"/>
        <v>0.5857983862004652</v>
      </c>
      <c r="X33">
        <f t="shared" si="16"/>
        <v>1.8981582930569865E-2</v>
      </c>
      <c r="Y33">
        <f t="shared" si="17"/>
        <v>5.8579838620046523E-3</v>
      </c>
      <c r="Z33">
        <f t="shared" si="18"/>
        <v>0.56095881940789072</v>
      </c>
      <c r="AB33">
        <f t="shared" si="19"/>
        <v>623.7150761314341</v>
      </c>
      <c r="AC33">
        <f t="shared" si="2"/>
        <v>569.27855538814492</v>
      </c>
      <c r="AE33">
        <f t="shared" si="3"/>
        <v>0</v>
      </c>
      <c r="AF33">
        <f t="shared" si="4"/>
        <v>0</v>
      </c>
      <c r="AG33">
        <f t="shared" si="4"/>
        <v>-14.023970485197268</v>
      </c>
      <c r="AH33">
        <f t="shared" si="5"/>
        <v>-1898.1582930569864</v>
      </c>
      <c r="AI33">
        <f t="shared" si="6"/>
        <v>-1912.1822635421836</v>
      </c>
      <c r="AJ33">
        <f t="shared" si="7"/>
        <v>54.436520743289179</v>
      </c>
      <c r="AK33">
        <f t="shared" si="22"/>
        <v>43.660055329200389</v>
      </c>
      <c r="AL33">
        <f t="shared" si="8"/>
        <v>-1814.085687469694</v>
      </c>
      <c r="AN33">
        <f t="shared" si="9"/>
        <v>0</v>
      </c>
      <c r="AO33">
        <f t="shared" si="9"/>
        <v>0</v>
      </c>
      <c r="AP33">
        <f t="shared" si="9"/>
        <v>-0.4680910193491109</v>
      </c>
      <c r="AQ33">
        <f t="shared" si="9"/>
        <v>-63.356583017688443</v>
      </c>
      <c r="AR33">
        <f t="shared" si="9"/>
        <v>-63.824674037037553</v>
      </c>
      <c r="AS33">
        <f t="shared" si="9"/>
        <v>1.816978045657005</v>
      </c>
      <c r="AT33">
        <f t="shared" si="9"/>
        <v>1.4572820033709959</v>
      </c>
      <c r="AU33">
        <f t="shared" si="9"/>
        <v>-60.550413988009552</v>
      </c>
      <c r="AW33">
        <v>30</v>
      </c>
      <c r="AX33">
        <f>IF(Z33&gt;0, (R33*SUMPRODUCT(K33:$K$98, X33:$X$98)-K33*$AZ$3)/Z33, 0)</f>
        <v>1014.8312776132764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3.5947104000000001E-2</v>
      </c>
      <c r="Q34" s="4">
        <f t="shared" si="21"/>
        <v>25</v>
      </c>
      <c r="R34">
        <f t="shared" si="0"/>
        <v>100000</v>
      </c>
      <c r="S34">
        <f t="shared" si="1"/>
        <v>965.61608253862573</v>
      </c>
      <c r="U34">
        <f t="shared" si="13"/>
        <v>3.5947104000000001E-2</v>
      </c>
      <c r="V34">
        <f t="shared" si="14"/>
        <v>0.01</v>
      </c>
      <c r="W34">
        <f t="shared" si="15"/>
        <v>0.56095881940789072</v>
      </c>
      <c r="X34">
        <f t="shared" si="16"/>
        <v>2.0164845020972665E-2</v>
      </c>
      <c r="Y34">
        <f t="shared" si="17"/>
        <v>5.609588194078907E-3</v>
      </c>
      <c r="Z34">
        <f t="shared" si="18"/>
        <v>0.53518438619283915</v>
      </c>
      <c r="AB34">
        <f t="shared" si="19"/>
        <v>569.27855538814492</v>
      </c>
      <c r="AC34">
        <f t="shared" si="2"/>
        <v>516.78265043136832</v>
      </c>
      <c r="AE34">
        <f t="shared" si="3"/>
        <v>0</v>
      </c>
      <c r="AF34">
        <f t="shared" si="4"/>
        <v>0</v>
      </c>
      <c r="AG34">
        <f t="shared" si="4"/>
        <v>-13.379609654820978</v>
      </c>
      <c r="AH34">
        <f t="shared" si="5"/>
        <v>-2016.4845020972666</v>
      </c>
      <c r="AI34">
        <f t="shared" si="6"/>
        <v>-2029.8641117520876</v>
      </c>
      <c r="AJ34">
        <f t="shared" si="7"/>
        <v>52.495904956776599</v>
      </c>
      <c r="AK34">
        <f t="shared" si="22"/>
        <v>39.849498877170149</v>
      </c>
      <c r="AL34">
        <f t="shared" si="8"/>
        <v>-1937.5187079181408</v>
      </c>
      <c r="AN34">
        <f t="shared" si="9"/>
        <v>0</v>
      </c>
      <c r="AO34">
        <f t="shared" si="9"/>
        <v>0</v>
      </c>
      <c r="AP34">
        <f t="shared" si="9"/>
        <v>-0.39873535053715292</v>
      </c>
      <c r="AQ34">
        <f t="shared" si="9"/>
        <v>-60.09470197860179</v>
      </c>
      <c r="AR34">
        <f t="shared" si="9"/>
        <v>-60.493437329138949</v>
      </c>
      <c r="AS34">
        <f t="shared" si="9"/>
        <v>1.5644681425487712</v>
      </c>
      <c r="AT34">
        <f t="shared" si="9"/>
        <v>1.1875835180133978</v>
      </c>
      <c r="AU34">
        <f t="shared" ref="AU34:AU89" si="23">AL34*$K34</f>
        <v>-57.741385668576775</v>
      </c>
      <c r="AW34">
        <v>31</v>
      </c>
      <c r="AX34">
        <f>IF(Z34&gt;0, (R34*SUMPRODUCT(K34:$K$98, X34:$X$98)-K34*$AZ$3)/Z34, 0)</f>
        <v>965.61608253862573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4.0034525000000001E-2</v>
      </c>
      <c r="Q35" s="4">
        <f t="shared" si="21"/>
        <v>25</v>
      </c>
      <c r="R35">
        <f t="shared" si="0"/>
        <v>100000</v>
      </c>
      <c r="S35">
        <f t="shared" si="1"/>
        <v>917.3462740309169</v>
      </c>
      <c r="U35">
        <f t="shared" si="13"/>
        <v>4.0034525000000001E-2</v>
      </c>
      <c r="V35">
        <f t="shared" si="14"/>
        <v>0.01</v>
      </c>
      <c r="W35">
        <f t="shared" si="15"/>
        <v>0.53518438619283915</v>
      </c>
      <c r="X35">
        <f t="shared" si="16"/>
        <v>2.1425852688646874E-2</v>
      </c>
      <c r="Y35">
        <f t="shared" si="17"/>
        <v>5.3518438619283917E-3</v>
      </c>
      <c r="Z35">
        <f t="shared" si="18"/>
        <v>0.50840668964226388</v>
      </c>
      <c r="AB35">
        <f t="shared" si="19"/>
        <v>516.78265043136832</v>
      </c>
      <c r="AC35">
        <f t="shared" si="2"/>
        <v>466.38498243572354</v>
      </c>
      <c r="AE35">
        <f t="shared" si="3"/>
        <v>0</v>
      </c>
      <c r="AF35">
        <f t="shared" ref="AF35:AG66" si="24">-$Z35*P35</f>
        <v>0</v>
      </c>
      <c r="AG35">
        <f t="shared" si="24"/>
        <v>-12.710167241056597</v>
      </c>
      <c r="AH35">
        <f t="shared" si="5"/>
        <v>-2142.5852688646874</v>
      </c>
      <c r="AI35">
        <f t="shared" ref="AI35:AI66" si="25">SUM(AE35:AH35)</f>
        <v>-2155.2954361057441</v>
      </c>
      <c r="AJ35">
        <f t="shared" si="7"/>
        <v>50.397667995644781</v>
      </c>
      <c r="AK35">
        <f t="shared" si="22"/>
        <v>36.174785530195784</v>
      </c>
      <c r="AL35">
        <f t="shared" ref="AL35:AL89" si="26">SUM(AI35:AK35)</f>
        <v>-2068.7229825799031</v>
      </c>
      <c r="AN35">
        <f t="shared" ref="AN35:AT66" si="27">AE35*$K35</f>
        <v>0</v>
      </c>
      <c r="AO35">
        <f t="shared" si="27"/>
        <v>0</v>
      </c>
      <c r="AP35">
        <f t="shared" si="27"/>
        <v>-0.33820072917171246</v>
      </c>
      <c r="AQ35">
        <f t="shared" si="27"/>
        <v>-57.011358426655043</v>
      </c>
      <c r="AR35">
        <f t="shared" si="27"/>
        <v>-57.349559155826761</v>
      </c>
      <c r="AS35">
        <f t="shared" si="27"/>
        <v>1.3410152471970171</v>
      </c>
      <c r="AT35">
        <f t="shared" si="27"/>
        <v>0.96256316788837837</v>
      </c>
      <c r="AU35">
        <f t="shared" si="23"/>
        <v>-55.045980740741349</v>
      </c>
      <c r="AW35">
        <v>32</v>
      </c>
      <c r="AX35">
        <f>IF(Z35&gt;0, (R35*SUMPRODUCT(K35:$K$98, X35:$X$98)-K35*$AZ$3)/Z35, 0)</f>
        <v>917.3462740309169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4.4405750000000001E-2</v>
      </c>
      <c r="Q36" s="4">
        <f t="shared" si="21"/>
        <v>25</v>
      </c>
      <c r="R36">
        <f t="shared" si="0"/>
        <v>100000</v>
      </c>
      <c r="S36">
        <f t="shared" si="1"/>
        <v>869.54713172591698</v>
      </c>
      <c r="U36">
        <f t="shared" si="13"/>
        <v>4.4405750000000001E-2</v>
      </c>
      <c r="V36">
        <f t="shared" si="14"/>
        <v>0.01</v>
      </c>
      <c r="W36">
        <f t="shared" si="15"/>
        <v>0.50840668964226388</v>
      </c>
      <c r="X36">
        <f t="shared" si="16"/>
        <v>2.2576180358581961E-2</v>
      </c>
      <c r="Y36">
        <f t="shared" si="17"/>
        <v>5.0840668964226392E-3</v>
      </c>
      <c r="Z36">
        <f t="shared" si="18"/>
        <v>0.48074644238725928</v>
      </c>
      <c r="AB36">
        <f t="shared" si="19"/>
        <v>466.38498243572354</v>
      </c>
      <c r="AC36">
        <f t="shared" si="2"/>
        <v>418.03169006528009</v>
      </c>
      <c r="AE36">
        <f t="shared" si="3"/>
        <v>0</v>
      </c>
      <c r="AF36">
        <f t="shared" si="24"/>
        <v>0</v>
      </c>
      <c r="AG36">
        <f t="shared" si="24"/>
        <v>-12.018661059681483</v>
      </c>
      <c r="AH36">
        <f t="shared" si="5"/>
        <v>-2257.618035858196</v>
      </c>
      <c r="AI36">
        <f t="shared" si="25"/>
        <v>-2269.6366969178775</v>
      </c>
      <c r="AJ36">
        <f t="shared" si="7"/>
        <v>48.353292370443455</v>
      </c>
      <c r="AK36">
        <f t="shared" si="22"/>
        <v>32.64694877050065</v>
      </c>
      <c r="AL36">
        <f t="shared" si="26"/>
        <v>-2188.6364557769334</v>
      </c>
      <c r="AN36">
        <f t="shared" si="27"/>
        <v>0</v>
      </c>
      <c r="AO36">
        <f t="shared" si="27"/>
        <v>0</v>
      </c>
      <c r="AP36">
        <f t="shared" si="27"/>
        <v>-0.28553630790230228</v>
      </c>
      <c r="AQ36">
        <f t="shared" si="27"/>
        <v>-53.635917962202747</v>
      </c>
      <c r="AR36">
        <f t="shared" si="27"/>
        <v>-53.921454270105052</v>
      </c>
      <c r="AS36">
        <f t="shared" si="27"/>
        <v>1.1487652834052788</v>
      </c>
      <c r="AT36">
        <f t="shared" si="27"/>
        <v>0.77561794695052422</v>
      </c>
      <c r="AU36">
        <f t="shared" si="23"/>
        <v>-51.997071039749251</v>
      </c>
      <c r="AW36">
        <v>33</v>
      </c>
      <c r="AX36">
        <f>IF(Z36&gt;0, (R36*SUMPRODUCT(K36:$K$98, X36:$X$98)-K36*$AZ$3)/Z36, 0)</f>
        <v>869.54713172591698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4.9048597999999999E-2</v>
      </c>
      <c r="Q37" s="4">
        <f t="shared" si="21"/>
        <v>25</v>
      </c>
      <c r="R37">
        <f t="shared" si="0"/>
        <v>100000</v>
      </c>
      <c r="S37">
        <f t="shared" si="1"/>
        <v>822.63458042387538</v>
      </c>
      <c r="U37">
        <f t="shared" si="13"/>
        <v>4.9048597999999999E-2</v>
      </c>
      <c r="V37">
        <f t="shared" si="14"/>
        <v>0.01</v>
      </c>
      <c r="W37">
        <f t="shared" si="15"/>
        <v>0.48074644238725928</v>
      </c>
      <c r="X37">
        <f t="shared" si="16"/>
        <v>2.3579938992582841E-2</v>
      </c>
      <c r="Y37">
        <f t="shared" si="17"/>
        <v>4.8074644238725933E-3</v>
      </c>
      <c r="Z37">
        <f t="shared" si="18"/>
        <v>0.45235903897080387</v>
      </c>
      <c r="AB37">
        <f t="shared" si="19"/>
        <v>418.03169006528009</v>
      </c>
      <c r="AC37">
        <f t="shared" si="2"/>
        <v>372.12618822469472</v>
      </c>
      <c r="AE37">
        <f t="shared" si="3"/>
        <v>0</v>
      </c>
      <c r="AF37">
        <f t="shared" si="24"/>
        <v>0</v>
      </c>
      <c r="AG37">
        <f t="shared" si="24"/>
        <v>-11.308975974270098</v>
      </c>
      <c r="AH37">
        <f t="shared" si="5"/>
        <v>-2357.9938992582843</v>
      </c>
      <c r="AI37">
        <f t="shared" si="25"/>
        <v>-2369.3028752325545</v>
      </c>
      <c r="AJ37">
        <f t="shared" si="7"/>
        <v>45.905501840585373</v>
      </c>
      <c r="AK37">
        <f t="shared" si="22"/>
        <v>29.262218304569608</v>
      </c>
      <c r="AL37">
        <f t="shared" si="26"/>
        <v>-2294.1351550873997</v>
      </c>
      <c r="AN37">
        <f t="shared" si="27"/>
        <v>0</v>
      </c>
      <c r="AO37">
        <f t="shared" si="27"/>
        <v>0</v>
      </c>
      <c r="AP37">
        <f t="shared" si="27"/>
        <v>-0.23988909753801343</v>
      </c>
      <c r="AQ37">
        <f t="shared" si="27"/>
        <v>-50.018412788229455</v>
      </c>
      <c r="AR37">
        <f t="shared" si="27"/>
        <v>-50.258301885767473</v>
      </c>
      <c r="AS37">
        <f t="shared" si="27"/>
        <v>0.97376008522985558</v>
      </c>
      <c r="AT37">
        <f t="shared" si="27"/>
        <v>0.62071819385013804</v>
      </c>
      <c r="AU37">
        <f t="shared" si="23"/>
        <v>-48.663823606687487</v>
      </c>
      <c r="AW37">
        <v>34</v>
      </c>
      <c r="AX37">
        <f>IF(Z37&gt;0, (R37*SUMPRODUCT(K37:$K$98, X37:$X$98)-K37*$AZ$3)/Z37, 0)</f>
        <v>822.63458042387538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5.4278005999999997E-2</v>
      </c>
      <c r="Q38" s="4">
        <f t="shared" si="21"/>
        <v>25</v>
      </c>
      <c r="R38">
        <f t="shared" si="0"/>
        <v>100000</v>
      </c>
      <c r="S38">
        <f t="shared" si="1"/>
        <v>777.28251611856638</v>
      </c>
      <c r="U38">
        <f t="shared" si="13"/>
        <v>5.4278005999999997E-2</v>
      </c>
      <c r="V38">
        <f t="shared" si="14"/>
        <v>0.01</v>
      </c>
      <c r="W38">
        <f t="shared" si="15"/>
        <v>0.45235903897080387</v>
      </c>
      <c r="X38">
        <f t="shared" si="16"/>
        <v>2.4553146631411525E-2</v>
      </c>
      <c r="Y38">
        <f t="shared" si="17"/>
        <v>4.5235903897080385E-3</v>
      </c>
      <c r="Z38">
        <f t="shared" si="18"/>
        <v>0.4232823019496843</v>
      </c>
      <c r="AB38">
        <f t="shared" si="19"/>
        <v>372.12618822469472</v>
      </c>
      <c r="AC38">
        <f t="shared" si="2"/>
        <v>329.00993268790938</v>
      </c>
      <c r="AE38">
        <f t="shared" si="3"/>
        <v>0</v>
      </c>
      <c r="AF38">
        <f t="shared" si="24"/>
        <v>0</v>
      </c>
      <c r="AG38">
        <f t="shared" si="24"/>
        <v>-10.582057548742107</v>
      </c>
      <c r="AH38">
        <f t="shared" si="5"/>
        <v>-2455.3146631411523</v>
      </c>
      <c r="AI38">
        <f t="shared" si="25"/>
        <v>-2465.8967206898942</v>
      </c>
      <c r="AJ38">
        <f t="shared" si="7"/>
        <v>43.116255536785332</v>
      </c>
      <c r="AK38">
        <f t="shared" si="22"/>
        <v>26.048833175728632</v>
      </c>
      <c r="AL38">
        <f t="shared" si="26"/>
        <v>-2396.7316319773799</v>
      </c>
      <c r="AN38">
        <f t="shared" si="27"/>
        <v>0</v>
      </c>
      <c r="AO38">
        <f t="shared" si="27"/>
        <v>0</v>
      </c>
      <c r="AP38">
        <f t="shared" si="27"/>
        <v>-0.20041920061350926</v>
      </c>
      <c r="AQ38">
        <f t="shared" si="27"/>
        <v>-46.502506698224551</v>
      </c>
      <c r="AR38">
        <f t="shared" si="27"/>
        <v>-46.70292589883806</v>
      </c>
      <c r="AS38">
        <f t="shared" si="27"/>
        <v>0.81660163236945416</v>
      </c>
      <c r="AT38">
        <f t="shared" si="27"/>
        <v>0.49335266775361442</v>
      </c>
      <c r="AU38">
        <f t="shared" si="23"/>
        <v>-45.392971598714986</v>
      </c>
      <c r="AW38">
        <v>35</v>
      </c>
      <c r="AX38">
        <f>IF(Z38&gt;0, (R38*SUMPRODUCT(K38:$K$98, X38:$X$98)-K38*$AZ$3)/Z38, 0)</f>
        <v>777.28251611856638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6.0174738999999998E-2</v>
      </c>
      <c r="Q39" s="4">
        <f t="shared" si="21"/>
        <v>25</v>
      </c>
      <c r="R39">
        <f t="shared" si="0"/>
        <v>100000</v>
      </c>
      <c r="S39">
        <f t="shared" si="1"/>
        <v>733.44964219332007</v>
      </c>
      <c r="U39">
        <f t="shared" si="13"/>
        <v>6.0174738999999998E-2</v>
      </c>
      <c r="V39">
        <f t="shared" si="14"/>
        <v>0.01</v>
      </c>
      <c r="W39">
        <f t="shared" si="15"/>
        <v>0.4232823019496843</v>
      </c>
      <c r="X39">
        <f t="shared" si="16"/>
        <v>2.5470902043141442E-2</v>
      </c>
      <c r="Y39">
        <f t="shared" si="17"/>
        <v>4.2328230194968435E-3</v>
      </c>
      <c r="Z39">
        <f t="shared" si="18"/>
        <v>0.39357857688704601</v>
      </c>
      <c r="AB39">
        <f t="shared" si="19"/>
        <v>329.00993268790938</v>
      </c>
      <c r="AC39">
        <f t="shared" si="2"/>
        <v>288.67006639276002</v>
      </c>
      <c r="AE39">
        <f t="shared" si="3"/>
        <v>0</v>
      </c>
      <c r="AF39">
        <f t="shared" si="24"/>
        <v>0</v>
      </c>
      <c r="AG39">
        <f t="shared" si="24"/>
        <v>-9.8394644221761496</v>
      </c>
      <c r="AH39">
        <f t="shared" si="5"/>
        <v>-2547.0902043141441</v>
      </c>
      <c r="AI39">
        <f t="shared" si="25"/>
        <v>-2556.9296687363203</v>
      </c>
      <c r="AJ39">
        <f t="shared" si="7"/>
        <v>40.339866295149363</v>
      </c>
      <c r="AK39">
        <f t="shared" si="22"/>
        <v>23.030695288153659</v>
      </c>
      <c r="AL39">
        <f t="shared" si="26"/>
        <v>-2493.5591071530171</v>
      </c>
      <c r="AN39">
        <f t="shared" si="27"/>
        <v>0</v>
      </c>
      <c r="AO39">
        <f t="shared" si="27"/>
        <v>0</v>
      </c>
      <c r="AP39">
        <f t="shared" si="27"/>
        <v>-0.16638824599988178</v>
      </c>
      <c r="AQ39">
        <f t="shared" si="27"/>
        <v>-43.072046741094844</v>
      </c>
      <c r="AR39">
        <f t="shared" si="27"/>
        <v>-43.238434987094728</v>
      </c>
      <c r="AS39">
        <f t="shared" si="27"/>
        <v>0.68215903922493892</v>
      </c>
      <c r="AT39">
        <f t="shared" si="27"/>
        <v>0.38945585132835053</v>
      </c>
      <c r="AU39">
        <f t="shared" si="23"/>
        <v>-42.166820096541436</v>
      </c>
      <c r="AW39">
        <v>36</v>
      </c>
      <c r="AX39">
        <f>IF(Z39&gt;0, (R39*SUMPRODUCT(K39:$K$98, X39:$X$98)-K39*$AZ$3)/Z39, 0)</f>
        <v>733.44964219332007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6.6923788999999997E-2</v>
      </c>
      <c r="Q40" s="4">
        <f t="shared" si="21"/>
        <v>25</v>
      </c>
      <c r="R40">
        <f t="shared" si="0"/>
        <v>100000</v>
      </c>
      <c r="S40">
        <f t="shared" si="1"/>
        <v>691.15961691967323</v>
      </c>
      <c r="U40">
        <f t="shared" si="13"/>
        <v>6.6923788999999997E-2</v>
      </c>
      <c r="V40">
        <f t="shared" si="14"/>
        <v>0.01</v>
      </c>
      <c r="W40">
        <f t="shared" si="15"/>
        <v>0.39357857688704601</v>
      </c>
      <c r="X40">
        <f t="shared" si="16"/>
        <v>2.6339769634508944E-2</v>
      </c>
      <c r="Y40">
        <f t="shared" si="17"/>
        <v>3.9357857688704602E-3</v>
      </c>
      <c r="Z40">
        <f t="shared" si="18"/>
        <v>0.36330302148366661</v>
      </c>
      <c r="AB40">
        <f t="shared" si="19"/>
        <v>288.67006639276002</v>
      </c>
      <c r="AC40">
        <f t="shared" si="2"/>
        <v>251.10037715441084</v>
      </c>
      <c r="AE40">
        <f t="shared" si="3"/>
        <v>0</v>
      </c>
      <c r="AF40">
        <f t="shared" si="24"/>
        <v>0</v>
      </c>
      <c r="AG40">
        <f t="shared" si="24"/>
        <v>-9.0825755370916657</v>
      </c>
      <c r="AH40">
        <f t="shared" si="5"/>
        <v>-2633.9769634508943</v>
      </c>
      <c r="AI40">
        <f t="shared" si="25"/>
        <v>-2643.0595389879859</v>
      </c>
      <c r="AJ40">
        <f t="shared" si="7"/>
        <v>37.569689238349184</v>
      </c>
      <c r="AK40">
        <f t="shared" si="22"/>
        <v>20.206904647493204</v>
      </c>
      <c r="AL40">
        <f t="shared" si="26"/>
        <v>-2585.2829451021435</v>
      </c>
      <c r="AN40">
        <f t="shared" si="27"/>
        <v>0</v>
      </c>
      <c r="AO40">
        <f t="shared" si="27"/>
        <v>0</v>
      </c>
      <c r="AP40">
        <f t="shared" si="27"/>
        <v>-0.13713306399330963</v>
      </c>
      <c r="AQ40">
        <f t="shared" si="27"/>
        <v>-39.769042383486365</v>
      </c>
      <c r="AR40">
        <f t="shared" si="27"/>
        <v>-39.906175447479669</v>
      </c>
      <c r="AS40">
        <f t="shared" si="27"/>
        <v>0.56724511428407376</v>
      </c>
      <c r="AT40">
        <f t="shared" si="27"/>
        <v>0.30509349873446856</v>
      </c>
      <c r="AU40">
        <f t="shared" si="23"/>
        <v>-39.033836834461127</v>
      </c>
      <c r="AW40">
        <v>37</v>
      </c>
      <c r="AX40">
        <f>IF(Z40&gt;0, (R40*SUMPRODUCT(K40:$K$98, X40:$X$98)-K40*$AZ$3)/Z40, 0)</f>
        <v>691.15961691967323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7.4711050000000001E-2</v>
      </c>
      <c r="Q41" s="4">
        <f t="shared" si="21"/>
        <v>25</v>
      </c>
      <c r="R41">
        <f t="shared" si="0"/>
        <v>100000</v>
      </c>
      <c r="S41">
        <f t="shared" si="1"/>
        <v>650.30507959838485</v>
      </c>
      <c r="U41">
        <f t="shared" si="13"/>
        <v>7.4711050000000001E-2</v>
      </c>
      <c r="V41">
        <f t="shared" si="14"/>
        <v>0.01</v>
      </c>
      <c r="W41">
        <f t="shared" si="15"/>
        <v>0.36330302148366661</v>
      </c>
      <c r="X41">
        <f t="shared" si="16"/>
        <v>2.714275020321729E-2</v>
      </c>
      <c r="Y41">
        <f t="shared" si="17"/>
        <v>3.633030214836666E-3</v>
      </c>
      <c r="Z41">
        <f t="shared" si="18"/>
        <v>0.33252724106561266</v>
      </c>
      <c r="AB41">
        <f t="shared" si="19"/>
        <v>251.10037715441084</v>
      </c>
      <c r="AC41">
        <f t="shared" si="2"/>
        <v>216.24415396980456</v>
      </c>
      <c r="AE41">
        <f t="shared" si="3"/>
        <v>0</v>
      </c>
      <c r="AF41">
        <f t="shared" si="24"/>
        <v>0</v>
      </c>
      <c r="AG41">
        <f t="shared" si="24"/>
        <v>-8.3131810266403168</v>
      </c>
      <c r="AH41">
        <f t="shared" si="5"/>
        <v>-2714.2750203217292</v>
      </c>
      <c r="AI41">
        <f t="shared" si="25"/>
        <v>-2722.5882013483697</v>
      </c>
      <c r="AJ41">
        <f t="shared" si="7"/>
        <v>34.856223184606279</v>
      </c>
      <c r="AK41">
        <f t="shared" si="22"/>
        <v>17.577026400808759</v>
      </c>
      <c r="AL41">
        <f t="shared" si="26"/>
        <v>-2670.1549517629546</v>
      </c>
      <c r="AN41">
        <f t="shared" si="27"/>
        <v>0</v>
      </c>
      <c r="AO41">
        <f t="shared" si="27"/>
        <v>0</v>
      </c>
      <c r="AP41">
        <f t="shared" si="27"/>
        <v>-0.11206819477921355</v>
      </c>
      <c r="AQ41">
        <f t="shared" si="27"/>
        <v>-36.590554288061981</v>
      </c>
      <c r="AR41">
        <f t="shared" si="27"/>
        <v>-36.7026224828412</v>
      </c>
      <c r="AS41">
        <f t="shared" si="27"/>
        <v>0.46988920325471062</v>
      </c>
      <c r="AT41">
        <f t="shared" si="27"/>
        <v>0.23695208994159228</v>
      </c>
      <c r="AU41">
        <f t="shared" si="23"/>
        <v>-35.995781189644894</v>
      </c>
      <c r="AW41">
        <v>38</v>
      </c>
      <c r="AX41">
        <f>IF(Z41&gt;0, (R41*SUMPRODUCT(K41:$K$98, X41:$X$98)-K41*$AZ$3)/Z41, 0)</f>
        <v>650.30507959838485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8.3689026999999999E-2</v>
      </c>
      <c r="Q42" s="4">
        <f t="shared" si="21"/>
        <v>25</v>
      </c>
      <c r="R42">
        <f t="shared" si="0"/>
        <v>100000</v>
      </c>
      <c r="S42">
        <f t="shared" si="1"/>
        <v>610.67179881015659</v>
      </c>
      <c r="U42">
        <f t="shared" si="13"/>
        <v>8.3689026999999999E-2</v>
      </c>
      <c r="V42">
        <f t="shared" si="14"/>
        <v>0.01</v>
      </c>
      <c r="W42">
        <f t="shared" si="15"/>
        <v>0.33252724106561266</v>
      </c>
      <c r="X42">
        <f t="shared" si="16"/>
        <v>2.7828881255775567E-2</v>
      </c>
      <c r="Y42">
        <f t="shared" si="17"/>
        <v>3.3252724106561265E-3</v>
      </c>
      <c r="Z42">
        <f t="shared" si="18"/>
        <v>0.30137308739918095</v>
      </c>
      <c r="AB42">
        <f t="shared" si="19"/>
        <v>216.24415396980456</v>
      </c>
      <c r="AC42">
        <f t="shared" si="2"/>
        <v>184.04004539502836</v>
      </c>
      <c r="AE42">
        <f t="shared" si="3"/>
        <v>0</v>
      </c>
      <c r="AF42">
        <f t="shared" si="24"/>
        <v>0</v>
      </c>
      <c r="AG42">
        <f t="shared" si="24"/>
        <v>-7.5343271849795235</v>
      </c>
      <c r="AH42">
        <f t="shared" si="5"/>
        <v>-2782.8881255775568</v>
      </c>
      <c r="AI42">
        <f t="shared" si="25"/>
        <v>-2790.4224527625365</v>
      </c>
      <c r="AJ42">
        <f t="shared" si="7"/>
        <v>32.2041085747762</v>
      </c>
      <c r="AK42">
        <f t="shared" si="22"/>
        <v>15.137090777886321</v>
      </c>
      <c r="AL42">
        <f t="shared" si="26"/>
        <v>-2743.0812534098741</v>
      </c>
      <c r="AN42">
        <f t="shared" si="27"/>
        <v>0</v>
      </c>
      <c r="AO42">
        <f t="shared" si="27"/>
        <v>0</v>
      </c>
      <c r="AP42">
        <f t="shared" si="27"/>
        <v>-9.0686280939912975E-2</v>
      </c>
      <c r="AQ42">
        <f t="shared" si="27"/>
        <v>-33.495993495424507</v>
      </c>
      <c r="AR42">
        <f t="shared" si="27"/>
        <v>-33.58667977636442</v>
      </c>
      <c r="AS42">
        <f t="shared" si="27"/>
        <v>0.38762198215308219</v>
      </c>
      <c r="AT42">
        <f t="shared" si="27"/>
        <v>0.18219629081585942</v>
      </c>
      <c r="AU42">
        <f t="shared" si="23"/>
        <v>-33.016861503395482</v>
      </c>
      <c r="AW42">
        <v>39</v>
      </c>
      <c r="AX42">
        <f>IF(Z42&gt;0, (R42*SUMPRODUCT(K42:$K$98, X42:$X$98)-K42*$AZ$3)/Z42, 0)</f>
        <v>610.67179881015659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9.4384723000000004E-2</v>
      </c>
      <c r="Q43" s="4">
        <f t="shared" si="21"/>
        <v>25</v>
      </c>
      <c r="R43">
        <f t="shared" si="0"/>
        <v>100000</v>
      </c>
      <c r="S43">
        <f t="shared" si="1"/>
        <v>572.25755633283609</v>
      </c>
      <c r="U43">
        <f t="shared" si="13"/>
        <v>9.4384723000000004E-2</v>
      </c>
      <c r="V43">
        <f t="shared" si="14"/>
        <v>0.01</v>
      </c>
      <c r="W43">
        <f t="shared" si="15"/>
        <v>0.30137308739918095</v>
      </c>
      <c r="X43">
        <f t="shared" si="16"/>
        <v>2.8445015373826484E-2</v>
      </c>
      <c r="Y43">
        <f t="shared" si="17"/>
        <v>3.0137308739918095E-3</v>
      </c>
      <c r="Z43">
        <f t="shared" si="18"/>
        <v>0.26991434115136265</v>
      </c>
      <c r="AB43">
        <f t="shared" si="19"/>
        <v>184.04004539502836</v>
      </c>
      <c r="AC43">
        <f t="shared" si="2"/>
        <v>154.46052128646625</v>
      </c>
      <c r="AE43">
        <f t="shared" si="3"/>
        <v>0</v>
      </c>
      <c r="AF43">
        <f t="shared" si="24"/>
        <v>0</v>
      </c>
      <c r="AG43">
        <f t="shared" si="24"/>
        <v>-6.7478585287840662</v>
      </c>
      <c r="AH43">
        <f t="shared" si="5"/>
        <v>-2844.5015373826486</v>
      </c>
      <c r="AI43">
        <f t="shared" si="25"/>
        <v>-2851.2493959114327</v>
      </c>
      <c r="AJ43">
        <f t="shared" si="7"/>
        <v>29.579524108562111</v>
      </c>
      <c r="AK43">
        <f t="shared" si="22"/>
        <v>12.882803177651986</v>
      </c>
      <c r="AL43">
        <f t="shared" si="26"/>
        <v>-2808.7870686252186</v>
      </c>
      <c r="AN43">
        <f t="shared" si="27"/>
        <v>0</v>
      </c>
      <c r="AO43">
        <f t="shared" si="27"/>
        <v>0</v>
      </c>
      <c r="AP43">
        <f t="shared" si="27"/>
        <v>-7.2517873771517832E-2</v>
      </c>
      <c r="AQ43">
        <f t="shared" si="27"/>
        <v>-30.569283951478091</v>
      </c>
      <c r="AR43">
        <f t="shared" si="27"/>
        <v>-30.641801825249608</v>
      </c>
      <c r="AS43">
        <f t="shared" si="27"/>
        <v>0.31788517592303511</v>
      </c>
      <c r="AT43">
        <f t="shared" si="27"/>
        <v>0.13844888577244968</v>
      </c>
      <c r="AU43">
        <f t="shared" si="23"/>
        <v>-30.185467763554126</v>
      </c>
      <c r="AW43">
        <v>40</v>
      </c>
      <c r="AX43">
        <f>IF(Z43&gt;0, (R43*SUMPRODUCT(K43:$K$98, X43:$X$98)-K43*$AZ$3)/Z43, 0)</f>
        <v>572.25755633283609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0.106719178</v>
      </c>
      <c r="Q44" s="4">
        <f t="shared" si="21"/>
        <v>25</v>
      </c>
      <c r="R44">
        <f t="shared" si="0"/>
        <v>100000</v>
      </c>
      <c r="S44">
        <f t="shared" si="1"/>
        <v>534.3232201280556</v>
      </c>
      <c r="U44">
        <f t="shared" si="13"/>
        <v>0.106719178</v>
      </c>
      <c r="V44">
        <f t="shared" si="14"/>
        <v>0.01</v>
      </c>
      <c r="W44">
        <f t="shared" si="15"/>
        <v>0.26991434115136265</v>
      </c>
      <c r="X44">
        <f t="shared" si="16"/>
        <v>2.8805036618084996E-2</v>
      </c>
      <c r="Y44">
        <f t="shared" si="17"/>
        <v>2.6991434115136263E-3</v>
      </c>
      <c r="Z44">
        <f t="shared" si="18"/>
        <v>0.23841016112176402</v>
      </c>
      <c r="AB44">
        <f t="shared" si="19"/>
        <v>154.46052128646625</v>
      </c>
      <c r="AC44">
        <f t="shared" si="2"/>
        <v>127.38808500182952</v>
      </c>
      <c r="AE44">
        <f t="shared" si="3"/>
        <v>0</v>
      </c>
      <c r="AF44">
        <f t="shared" si="24"/>
        <v>0</v>
      </c>
      <c r="AG44">
        <f t="shared" si="24"/>
        <v>-5.9602540280441003</v>
      </c>
      <c r="AH44">
        <f t="shared" si="5"/>
        <v>-2880.5036618084996</v>
      </c>
      <c r="AI44">
        <f t="shared" si="25"/>
        <v>-2886.4639158365435</v>
      </c>
      <c r="AJ44">
        <f t="shared" si="7"/>
        <v>27.072436284636723</v>
      </c>
      <c r="AK44">
        <f t="shared" si="22"/>
        <v>10.812236490052639</v>
      </c>
      <c r="AL44">
        <f t="shared" si="26"/>
        <v>-2848.579243061854</v>
      </c>
      <c r="AN44">
        <f t="shared" si="27"/>
        <v>0</v>
      </c>
      <c r="AO44">
        <f t="shared" si="27"/>
        <v>0</v>
      </c>
      <c r="AP44">
        <f t="shared" si="27"/>
        <v>-5.7190756388034378E-2</v>
      </c>
      <c r="AQ44">
        <f t="shared" si="27"/>
        <v>-27.639456711443369</v>
      </c>
      <c r="AR44">
        <f t="shared" si="27"/>
        <v>-27.696647467831401</v>
      </c>
      <c r="AS44">
        <f t="shared" si="27"/>
        <v>0.25976965094108995</v>
      </c>
      <c r="AT44">
        <f t="shared" si="27"/>
        <v>0.10374725308735468</v>
      </c>
      <c r="AU44">
        <f t="shared" si="23"/>
        <v>-27.333130563802953</v>
      </c>
      <c r="AW44">
        <v>41</v>
      </c>
      <c r="AX44">
        <f>IF(Z44&gt;0, (R44*SUMPRODUCT(K44:$K$98, X44:$X$98)-K44*$AZ$3)/Z44, 0)</f>
        <v>534.3232201280556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0.12088460199999999</v>
      </c>
      <c r="Q45" s="4">
        <f t="shared" si="21"/>
        <v>25</v>
      </c>
      <c r="R45">
        <f t="shared" si="0"/>
        <v>100000</v>
      </c>
      <c r="S45">
        <f t="shared" si="1"/>
        <v>496.46652349460675</v>
      </c>
      <c r="U45">
        <f t="shared" si="13"/>
        <v>0.12088460199999999</v>
      </c>
      <c r="V45">
        <f t="shared" si="14"/>
        <v>0.01</v>
      </c>
      <c r="W45">
        <f t="shared" si="15"/>
        <v>0.23841016112176402</v>
      </c>
      <c r="X45">
        <f t="shared" si="16"/>
        <v>2.8820117439960317E-2</v>
      </c>
      <c r="Y45">
        <f t="shared" si="17"/>
        <v>2.3841016112176403E-3</v>
      </c>
      <c r="Z45">
        <f t="shared" si="18"/>
        <v>0.20720594207058607</v>
      </c>
      <c r="AB45">
        <f t="shared" si="19"/>
        <v>127.38808500182952</v>
      </c>
      <c r="AC45">
        <f t="shared" si="2"/>
        <v>102.87081370720874</v>
      </c>
      <c r="AE45">
        <f t="shared" si="3"/>
        <v>0</v>
      </c>
      <c r="AF45">
        <f t="shared" si="24"/>
        <v>0</v>
      </c>
      <c r="AG45">
        <f t="shared" si="24"/>
        <v>-5.1801485517646517</v>
      </c>
      <c r="AH45">
        <f t="shared" si="5"/>
        <v>-2882.0117439960318</v>
      </c>
      <c r="AI45">
        <f t="shared" si="25"/>
        <v>-2887.1918925477962</v>
      </c>
      <c r="AJ45">
        <f t="shared" si="7"/>
        <v>24.517271294620784</v>
      </c>
      <c r="AK45">
        <f t="shared" si="22"/>
        <v>8.9171659501280676</v>
      </c>
      <c r="AL45">
        <f t="shared" si="26"/>
        <v>-2853.7574553030472</v>
      </c>
      <c r="AN45">
        <f t="shared" si="27"/>
        <v>0</v>
      </c>
      <c r="AO45">
        <f t="shared" si="27"/>
        <v>0</v>
      </c>
      <c r="AP45">
        <f t="shared" si="27"/>
        <v>-4.4379791964381729E-2</v>
      </c>
      <c r="AQ45">
        <f t="shared" si="27"/>
        <v>-24.691006514451761</v>
      </c>
      <c r="AR45">
        <f t="shared" si="27"/>
        <v>-24.735386306416142</v>
      </c>
      <c r="AS45">
        <f t="shared" si="27"/>
        <v>0.21004637004452695</v>
      </c>
      <c r="AT45">
        <f t="shared" si="27"/>
        <v>7.6395872787034247E-2</v>
      </c>
      <c r="AU45">
        <f t="shared" si="23"/>
        <v>-24.44894406358458</v>
      </c>
      <c r="AW45">
        <v>42</v>
      </c>
      <c r="AX45">
        <f>IF(Z45&gt;0, (R45*SUMPRODUCT(K45:$K$98, X45:$X$98)-K45*$AZ$3)/Z45, 0)</f>
        <v>496.46652349460675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0.13724737000000001</v>
      </c>
      <c r="Q46" s="4">
        <f t="shared" si="21"/>
        <v>25</v>
      </c>
      <c r="R46">
        <f t="shared" si="0"/>
        <v>100000</v>
      </c>
      <c r="S46">
        <f t="shared" si="1"/>
        <v>458.23189070419562</v>
      </c>
      <c r="U46">
        <f t="shared" si="13"/>
        <v>0.13724737000000001</v>
      </c>
      <c r="V46">
        <f t="shared" si="14"/>
        <v>0.01</v>
      </c>
      <c r="W46">
        <f t="shared" si="15"/>
        <v>0.20720594207058607</v>
      </c>
      <c r="X46">
        <f t="shared" si="16"/>
        <v>2.8438470597560293E-2</v>
      </c>
      <c r="Y46">
        <f t="shared" si="17"/>
        <v>2.0720594207058606E-3</v>
      </c>
      <c r="Z46">
        <f t="shared" si="18"/>
        <v>0.17669541205231989</v>
      </c>
      <c r="AB46">
        <f t="shared" si="19"/>
        <v>102.87081370720874</v>
      </c>
      <c r="AC46">
        <f t="shared" si="2"/>
        <v>80.967472743491456</v>
      </c>
      <c r="AE46">
        <f t="shared" si="3"/>
        <v>0</v>
      </c>
      <c r="AF46">
        <f t="shared" si="24"/>
        <v>0</v>
      </c>
      <c r="AG46">
        <f t="shared" si="24"/>
        <v>-4.4173853013079976</v>
      </c>
      <c r="AH46">
        <f t="shared" si="5"/>
        <v>-2843.8470597560295</v>
      </c>
      <c r="AI46">
        <f t="shared" si="25"/>
        <v>-2848.2644450573375</v>
      </c>
      <c r="AJ46">
        <f t="shared" si="7"/>
        <v>21.903340963717284</v>
      </c>
      <c r="AK46">
        <f t="shared" si="22"/>
        <v>7.2009569595046123</v>
      </c>
      <c r="AL46">
        <f t="shared" si="26"/>
        <v>-2819.1601471341155</v>
      </c>
      <c r="AN46">
        <f t="shared" si="27"/>
        <v>0</v>
      </c>
      <c r="AO46">
        <f t="shared" si="27"/>
        <v>0</v>
      </c>
      <c r="AP46">
        <f t="shared" si="27"/>
        <v>-3.3790164568285166E-2</v>
      </c>
      <c r="AQ46">
        <f t="shared" si="27"/>
        <v>-21.75360617235188</v>
      </c>
      <c r="AR46">
        <f t="shared" si="27"/>
        <v>-21.787396336920168</v>
      </c>
      <c r="AS46">
        <f t="shared" si="27"/>
        <v>0.16754651117712516</v>
      </c>
      <c r="AT46">
        <f t="shared" si="27"/>
        <v>5.5082702574926208E-2</v>
      </c>
      <c r="AU46">
        <f t="shared" si="23"/>
        <v>-21.564767123168114</v>
      </c>
      <c r="AW46">
        <v>43</v>
      </c>
      <c r="AX46">
        <f>IF(Z46&gt;0, (R46*SUMPRODUCT(K46:$K$98, X46:$X$98)-K46*$AZ$3)/Z46, 0)</f>
        <v>458.23189070419562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0.155543078</v>
      </c>
      <c r="Q47" s="4">
        <f t="shared" si="21"/>
        <v>25</v>
      </c>
      <c r="R47">
        <f t="shared" si="0"/>
        <v>100000</v>
      </c>
      <c r="S47">
        <f t="shared" si="1"/>
        <v>418.48129924076875</v>
      </c>
      <c r="U47">
        <f t="shared" si="13"/>
        <v>0.155543078</v>
      </c>
      <c r="V47">
        <f t="shared" si="14"/>
        <v>0.01</v>
      </c>
      <c r="W47">
        <f t="shared" si="15"/>
        <v>0.17669541205231989</v>
      </c>
      <c r="X47">
        <f t="shared" si="16"/>
        <v>2.7483748259096132E-2</v>
      </c>
      <c r="Y47">
        <f t="shared" si="17"/>
        <v>1.7669541205231989E-3</v>
      </c>
      <c r="Z47">
        <f t="shared" si="18"/>
        <v>0.14744470967270057</v>
      </c>
      <c r="AB47">
        <f t="shared" si="19"/>
        <v>80.967472743491456</v>
      </c>
      <c r="AC47">
        <f t="shared" si="2"/>
        <v>61.702853670009681</v>
      </c>
      <c r="AE47">
        <f t="shared" si="3"/>
        <v>0</v>
      </c>
      <c r="AF47">
        <f t="shared" si="24"/>
        <v>0</v>
      </c>
      <c r="AG47">
        <f t="shared" si="24"/>
        <v>-3.6861177418175144</v>
      </c>
      <c r="AH47">
        <f t="shared" si="5"/>
        <v>-2748.3748259096133</v>
      </c>
      <c r="AI47">
        <f t="shared" si="25"/>
        <v>-2752.060943651431</v>
      </c>
      <c r="AJ47">
        <f t="shared" si="7"/>
        <v>19.264619073481775</v>
      </c>
      <c r="AK47">
        <f t="shared" si="22"/>
        <v>5.6677230920444028</v>
      </c>
      <c r="AL47">
        <f t="shared" si="26"/>
        <v>-2727.1286014859047</v>
      </c>
      <c r="AN47">
        <f t="shared" si="27"/>
        <v>0</v>
      </c>
      <c r="AO47">
        <f t="shared" si="27"/>
        <v>0</v>
      </c>
      <c r="AP47">
        <f t="shared" si="27"/>
        <v>-2.5175389928147048E-2</v>
      </c>
      <c r="AQ47">
        <f t="shared" si="27"/>
        <v>-18.770807868134337</v>
      </c>
      <c r="AR47">
        <f t="shared" si="27"/>
        <v>-18.795983258062485</v>
      </c>
      <c r="AS47">
        <f t="shared" si="27"/>
        <v>0.13157319732087192</v>
      </c>
      <c r="AT47">
        <f t="shared" si="27"/>
        <v>3.8709327493328075E-2</v>
      </c>
      <c r="AU47">
        <f t="shared" si="23"/>
        <v>-18.625700733248287</v>
      </c>
      <c r="AW47">
        <v>44</v>
      </c>
      <c r="AX47">
        <f>IF(Z47&gt;0, (R47*SUMPRODUCT(K47:$K$98, X47:$X$98)-K47*$AZ$3)/Z47, 0)</f>
        <v>418.48129924076875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0.175905283</v>
      </c>
      <c r="Q48" s="4">
        <f t="shared" si="21"/>
        <v>25</v>
      </c>
      <c r="R48">
        <f t="shared" si="0"/>
        <v>100000</v>
      </c>
      <c r="S48">
        <f t="shared" si="1"/>
        <v>376.17984122766109</v>
      </c>
      <c r="U48">
        <f t="shared" si="13"/>
        <v>0.175905283</v>
      </c>
      <c r="V48">
        <f t="shared" si="14"/>
        <v>0.01</v>
      </c>
      <c r="W48">
        <f t="shared" si="15"/>
        <v>0.14744470967270057</v>
      </c>
      <c r="X48">
        <f t="shared" si="16"/>
        <v>2.5936303381829229E-2</v>
      </c>
      <c r="Y48">
        <f t="shared" si="17"/>
        <v>1.4744470967270058E-3</v>
      </c>
      <c r="Z48">
        <f t="shared" si="18"/>
        <v>0.12003395919414434</v>
      </c>
      <c r="AB48">
        <f t="shared" si="19"/>
        <v>61.702853670009681</v>
      </c>
      <c r="AC48">
        <f t="shared" si="2"/>
        <v>45.154355711580763</v>
      </c>
      <c r="AE48">
        <f t="shared" si="3"/>
        <v>0</v>
      </c>
      <c r="AF48">
        <f t="shared" si="24"/>
        <v>0</v>
      </c>
      <c r="AG48">
        <f t="shared" si="24"/>
        <v>-3.0008489798536084</v>
      </c>
      <c r="AH48">
        <f t="shared" si="5"/>
        <v>-2593.630338182923</v>
      </c>
      <c r="AI48">
        <f t="shared" si="25"/>
        <v>-2596.6311871627768</v>
      </c>
      <c r="AJ48">
        <f t="shared" si="7"/>
        <v>16.548497958428918</v>
      </c>
      <c r="AK48">
        <f t="shared" si="22"/>
        <v>4.3191997569006784</v>
      </c>
      <c r="AL48">
        <f t="shared" si="26"/>
        <v>-2575.7634894474472</v>
      </c>
      <c r="AN48">
        <f t="shared" si="27"/>
        <v>0</v>
      </c>
      <c r="AO48">
        <f t="shared" si="27"/>
        <v>0</v>
      </c>
      <c r="AP48">
        <f t="shared" si="27"/>
        <v>-1.8299242802606714E-2</v>
      </c>
      <c r="AQ48">
        <f t="shared" si="27"/>
        <v>-15.816014606950198</v>
      </c>
      <c r="AR48">
        <f t="shared" si="27"/>
        <v>-15.834313849752807</v>
      </c>
      <c r="AS48">
        <f t="shared" si="27"/>
        <v>0.10091310298944305</v>
      </c>
      <c r="AT48">
        <f t="shared" si="27"/>
        <v>2.6338574715059855E-2</v>
      </c>
      <c r="AU48">
        <f t="shared" si="23"/>
        <v>-15.707062172048303</v>
      </c>
      <c r="AW48">
        <v>45</v>
      </c>
      <c r="AX48">
        <f>IF(Z48&gt;0, (R48*SUMPRODUCT(K48:$K$98, X48:$X$98)-K48*$AZ$3)/Z48, 0)</f>
        <v>376.17984122766109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0.19813004200000001</v>
      </c>
      <c r="Q49" s="4">
        <f t="shared" si="21"/>
        <v>25</v>
      </c>
      <c r="R49">
        <f t="shared" si="0"/>
        <v>100000</v>
      </c>
      <c r="S49">
        <f t="shared" si="1"/>
        <v>329.53311443673851</v>
      </c>
      <c r="U49">
        <f t="shared" si="13"/>
        <v>0.19813004200000001</v>
      </c>
      <c r="V49">
        <f t="shared" si="14"/>
        <v>0.01</v>
      </c>
      <c r="W49">
        <f t="shared" si="15"/>
        <v>0.12003395919414434</v>
      </c>
      <c r="X49">
        <f t="shared" si="16"/>
        <v>2.3782333376562104E-2</v>
      </c>
      <c r="Y49">
        <f t="shared" si="17"/>
        <v>1.2003395919414435E-3</v>
      </c>
      <c r="Z49">
        <f t="shared" si="18"/>
        <v>9.5051286225640783E-2</v>
      </c>
      <c r="AB49">
        <f t="shared" si="19"/>
        <v>45.154355711580763</v>
      </c>
      <c r="AC49">
        <f t="shared" si="2"/>
        <v>31.32254638115327</v>
      </c>
      <c r="AE49">
        <f t="shared" si="3"/>
        <v>0</v>
      </c>
      <c r="AF49">
        <f t="shared" si="24"/>
        <v>0</v>
      </c>
      <c r="AG49">
        <f t="shared" si="24"/>
        <v>-2.3762821556410194</v>
      </c>
      <c r="AH49">
        <f t="shared" si="5"/>
        <v>-2378.2333376562106</v>
      </c>
      <c r="AI49">
        <f t="shared" si="25"/>
        <v>-2380.6096198118516</v>
      </c>
      <c r="AJ49">
        <f t="shared" si="7"/>
        <v>13.831809330427493</v>
      </c>
      <c r="AK49">
        <f t="shared" si="22"/>
        <v>3.1608048998106537</v>
      </c>
      <c r="AL49">
        <f t="shared" si="26"/>
        <v>-2363.6170055816137</v>
      </c>
      <c r="AN49">
        <f t="shared" si="27"/>
        <v>0</v>
      </c>
      <c r="AO49">
        <f t="shared" si="27"/>
        <v>0</v>
      </c>
      <c r="AP49">
        <f t="shared" si="27"/>
        <v>-1.2938054133510695E-2</v>
      </c>
      <c r="AQ49">
        <f t="shared" si="27"/>
        <v>-12.948677660888093</v>
      </c>
      <c r="AR49">
        <f t="shared" si="27"/>
        <v>-12.961615715021603</v>
      </c>
      <c r="AS49">
        <f t="shared" si="27"/>
        <v>7.5309532353574543E-2</v>
      </c>
      <c r="AT49">
        <f t="shared" si="27"/>
        <v>1.7209515630177533E-2</v>
      </c>
      <c r="AU49">
        <f t="shared" si="23"/>
        <v>-12.869096667037853</v>
      </c>
      <c r="AW49">
        <v>46</v>
      </c>
      <c r="AX49">
        <f>IF(Z49&gt;0, (R49*SUMPRODUCT(K49:$K$98, X49:$X$98)-K49*$AZ$3)/Z49, 0)</f>
        <v>329.53311443673851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0.22255936300000001</v>
      </c>
      <c r="Q50" s="4">
        <f t="shared" si="21"/>
        <v>25</v>
      </c>
      <c r="R50">
        <f t="shared" si="0"/>
        <v>100000</v>
      </c>
      <c r="S50">
        <f t="shared" si="1"/>
        <v>276.16894571546459</v>
      </c>
      <c r="U50">
        <f t="shared" si="13"/>
        <v>0.22255936300000001</v>
      </c>
      <c r="V50">
        <f t="shared" si="14"/>
        <v>0.01</v>
      </c>
      <c r="W50">
        <f t="shared" si="15"/>
        <v>9.5051286225640783E-2</v>
      </c>
      <c r="X50">
        <f t="shared" si="16"/>
        <v>2.1154553714709288E-2</v>
      </c>
      <c r="Y50">
        <f t="shared" si="17"/>
        <v>9.505128622564078E-4</v>
      </c>
      <c r="Z50">
        <f t="shared" si="18"/>
        <v>7.2946219648675092E-2</v>
      </c>
      <c r="AB50">
        <f t="shared" si="19"/>
        <v>31.32254638115327</v>
      </c>
      <c r="AC50">
        <f t="shared" si="2"/>
        <v>20.145480574303306</v>
      </c>
      <c r="AE50">
        <f t="shared" si="3"/>
        <v>0</v>
      </c>
      <c r="AF50">
        <f t="shared" si="24"/>
        <v>0</v>
      </c>
      <c r="AG50">
        <f t="shared" si="24"/>
        <v>-1.8236554912168774</v>
      </c>
      <c r="AH50">
        <f t="shared" si="5"/>
        <v>-2115.4553714709286</v>
      </c>
      <c r="AI50">
        <f t="shared" si="25"/>
        <v>-2117.2790269621455</v>
      </c>
      <c r="AJ50">
        <f t="shared" si="7"/>
        <v>11.177065806849964</v>
      </c>
      <c r="AK50">
        <f t="shared" si="22"/>
        <v>2.1925782466807293</v>
      </c>
      <c r="AL50">
        <f t="shared" si="26"/>
        <v>-2103.909382908615</v>
      </c>
      <c r="AN50">
        <f t="shared" si="27"/>
        <v>0</v>
      </c>
      <c r="AO50">
        <f t="shared" si="27"/>
        <v>0</v>
      </c>
      <c r="AP50">
        <f t="shared" si="27"/>
        <v>-8.8653468801445819E-3</v>
      </c>
      <c r="AQ50">
        <f t="shared" si="27"/>
        <v>-10.283875308620203</v>
      </c>
      <c r="AR50">
        <f t="shared" si="27"/>
        <v>-10.292740655500348</v>
      </c>
      <c r="AS50">
        <f t="shared" si="27"/>
        <v>5.4335133997161278E-2</v>
      </c>
      <c r="AT50">
        <f t="shared" si="27"/>
        <v>1.0658793183417245E-2</v>
      </c>
      <c r="AU50">
        <f t="shared" si="23"/>
        <v>-10.22774672831977</v>
      </c>
      <c r="AW50">
        <v>47</v>
      </c>
      <c r="AX50">
        <f>IF(Z50&gt;0, (R50*SUMPRODUCT(K50:$K$98, X50:$X$98)-K50*$AZ$3)/Z50, 0)</f>
        <v>276.16894571546459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0.25004150400000003</v>
      </c>
      <c r="Q51" s="4">
        <f t="shared" si="21"/>
        <v>25</v>
      </c>
      <c r="R51">
        <f t="shared" si="0"/>
        <v>100000</v>
      </c>
      <c r="S51">
        <f t="shared" si="1"/>
        <v>212.00445499688013</v>
      </c>
      <c r="U51">
        <f t="shared" si="13"/>
        <v>0.25004150400000003</v>
      </c>
      <c r="V51">
        <f t="shared" si="14"/>
        <v>0.01</v>
      </c>
      <c r="W51">
        <f t="shared" si="15"/>
        <v>7.2946219648675092E-2</v>
      </c>
      <c r="X51">
        <f t="shared" si="16"/>
        <v>1.8239582472069072E-2</v>
      </c>
      <c r="Y51">
        <f t="shared" si="17"/>
        <v>7.2946219648675097E-4</v>
      </c>
      <c r="Z51">
        <f t="shared" si="18"/>
        <v>5.3977174980119273E-2</v>
      </c>
      <c r="AB51">
        <f t="shared" si="19"/>
        <v>20.145480574303306</v>
      </c>
      <c r="AC51">
        <f t="shared" si="2"/>
        <v>11.44340156393142</v>
      </c>
      <c r="AE51">
        <f t="shared" si="3"/>
        <v>0</v>
      </c>
      <c r="AF51">
        <f t="shared" si="24"/>
        <v>0</v>
      </c>
      <c r="AG51">
        <f t="shared" si="24"/>
        <v>-1.3494293745029817</v>
      </c>
      <c r="AH51">
        <f t="shared" si="5"/>
        <v>-1823.9582472069071</v>
      </c>
      <c r="AI51">
        <f t="shared" si="25"/>
        <v>-1825.3076765814101</v>
      </c>
      <c r="AJ51">
        <f t="shared" si="7"/>
        <v>8.7020790103718859</v>
      </c>
      <c r="AK51">
        <f t="shared" si="22"/>
        <v>1.4101836402012315</v>
      </c>
      <c r="AL51">
        <f t="shared" si="26"/>
        <v>-1815.195413930837</v>
      </c>
      <c r="AN51">
        <f t="shared" si="27"/>
        <v>0</v>
      </c>
      <c r="AO51">
        <f t="shared" si="27"/>
        <v>0</v>
      </c>
      <c r="AP51">
        <f t="shared" si="27"/>
        <v>-5.8571328070982824E-3</v>
      </c>
      <c r="AQ51">
        <f t="shared" si="27"/>
        <v>-7.9168023835466386</v>
      </c>
      <c r="AR51">
        <f t="shared" si="27"/>
        <v>-7.9226595163537361</v>
      </c>
      <c r="AS51">
        <f t="shared" si="27"/>
        <v>3.7770952244450276E-2</v>
      </c>
      <c r="AT51">
        <f t="shared" si="27"/>
        <v>6.1208337532285308E-3</v>
      </c>
      <c r="AU51">
        <f t="shared" si="23"/>
        <v>-7.8787677303560582</v>
      </c>
      <c r="AW51">
        <v>48</v>
      </c>
      <c r="AX51">
        <f>IF(Z51&gt;0, (R51*SUMPRODUCT(K51:$K$98, X51:$X$98)-K51*$AZ$3)/Z51, 0)</f>
        <v>212.00445499688013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0.28092614399999999</v>
      </c>
      <c r="Q52" s="4">
        <f t="shared" si="21"/>
        <v>25</v>
      </c>
      <c r="R52">
        <f t="shared" si="0"/>
        <v>100000</v>
      </c>
      <c r="S52">
        <f t="shared" si="1"/>
        <v>129.04171624927758</v>
      </c>
      <c r="U52">
        <f t="shared" si="13"/>
        <v>0.28092614399999999</v>
      </c>
      <c r="V52">
        <f t="shared" si="14"/>
        <v>0.01</v>
      </c>
      <c r="W52">
        <f t="shared" si="15"/>
        <v>5.3977174980119273E-2</v>
      </c>
      <c r="X52">
        <f t="shared" si="16"/>
        <v>1.5163599631178184E-2</v>
      </c>
      <c r="Y52">
        <f t="shared" si="17"/>
        <v>5.3977174980119279E-4</v>
      </c>
      <c r="Z52">
        <f t="shared" si="18"/>
        <v>3.8273803599139893E-2</v>
      </c>
      <c r="AB52">
        <f t="shared" si="19"/>
        <v>11.44340156393142</v>
      </c>
      <c r="AC52">
        <f t="shared" si="2"/>
        <v>4.938917303820789</v>
      </c>
      <c r="AE52">
        <f t="shared" si="3"/>
        <v>0</v>
      </c>
      <c r="AF52">
        <f t="shared" si="24"/>
        <v>0</v>
      </c>
      <c r="AG52">
        <f t="shared" si="24"/>
        <v>-0.95684508997849727</v>
      </c>
      <c r="AH52">
        <f t="shared" si="5"/>
        <v>-1516.3599631178183</v>
      </c>
      <c r="AI52">
        <f t="shared" si="25"/>
        <v>-1517.3168082077968</v>
      </c>
      <c r="AJ52">
        <f t="shared" si="7"/>
        <v>6.5044842601106314</v>
      </c>
      <c r="AK52">
        <f t="shared" si="22"/>
        <v>0.80103810947519949</v>
      </c>
      <c r="AL52">
        <f t="shared" si="26"/>
        <v>-1510.0112858382111</v>
      </c>
      <c r="AN52">
        <f t="shared" si="27"/>
        <v>0</v>
      </c>
      <c r="AO52">
        <f t="shared" si="27"/>
        <v>0</v>
      </c>
      <c r="AP52">
        <f t="shared" si="27"/>
        <v>-3.7081604862797169E-3</v>
      </c>
      <c r="AQ52">
        <f t="shared" si="27"/>
        <v>-5.8765061942643433</v>
      </c>
      <c r="AR52">
        <f t="shared" si="27"/>
        <v>-5.8802143547506232</v>
      </c>
      <c r="AS52">
        <f t="shared" si="27"/>
        <v>2.5207498862237599E-2</v>
      </c>
      <c r="AT52">
        <f t="shared" si="27"/>
        <v>3.1043456215330452E-3</v>
      </c>
      <c r="AU52">
        <f t="shared" si="23"/>
        <v>-5.8519025102668527</v>
      </c>
      <c r="AW52">
        <v>49</v>
      </c>
      <c r="AX52">
        <f>IF(Z52&gt;0, (R52*SUMPRODUCT(K52:$K$98, X52:$X$98)-K52*$AZ$3)/Z52, 0)</f>
        <v>129.04171624927758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0.31575788199999999</v>
      </c>
      <c r="Q53" s="4">
        <f t="shared" si="21"/>
        <v>25</v>
      </c>
      <c r="R53">
        <f t="shared" si="0"/>
        <v>100000</v>
      </c>
      <c r="S53">
        <f t="shared" si="1"/>
        <v>12.532426961499212</v>
      </c>
      <c r="U53">
        <f t="shared" si="13"/>
        <v>0.31575788199999999</v>
      </c>
      <c r="V53">
        <f t="shared" si="14"/>
        <v>0.01</v>
      </c>
      <c r="W53">
        <f t="shared" si="15"/>
        <v>3.8273803599139893E-2</v>
      </c>
      <c r="X53">
        <f t="shared" si="16"/>
        <v>1.2085255160548388E-2</v>
      </c>
      <c r="Y53">
        <f t="shared" si="17"/>
        <v>3.8273803599139891E-4</v>
      </c>
      <c r="Z53">
        <f t="shared" si="18"/>
        <v>2.5805810402600105E-2</v>
      </c>
      <c r="AB53">
        <f t="shared" si="19"/>
        <v>4.938917303820789</v>
      </c>
      <c r="AC53">
        <f t="shared" si="2"/>
        <v>0.32340943405288236</v>
      </c>
      <c r="AE53">
        <f t="shared" si="3"/>
        <v>0</v>
      </c>
      <c r="AF53">
        <f t="shared" si="24"/>
        <v>0</v>
      </c>
      <c r="AG53">
        <f t="shared" si="24"/>
        <v>-0.64514526006500261</v>
      </c>
      <c r="AH53">
        <f t="shared" si="5"/>
        <v>-1208.5255160548388</v>
      </c>
      <c r="AI53">
        <f t="shared" si="25"/>
        <v>-1209.1706613149038</v>
      </c>
      <c r="AJ53">
        <f t="shared" si="7"/>
        <v>4.6155078697679066</v>
      </c>
      <c r="AK53">
        <f t="shared" si="22"/>
        <v>0.34572421126745528</v>
      </c>
      <c r="AL53">
        <f t="shared" si="26"/>
        <v>-1204.2094292338684</v>
      </c>
      <c r="AN53">
        <f t="shared" si="27"/>
        <v>0</v>
      </c>
      <c r="AO53">
        <f t="shared" si="27"/>
        <v>0</v>
      </c>
      <c r="AP53">
        <f t="shared" si="27"/>
        <v>-2.2323196251367375E-3</v>
      </c>
      <c r="AQ53">
        <f t="shared" si="27"/>
        <v>-4.1817175045134762</v>
      </c>
      <c r="AR53">
        <f t="shared" si="27"/>
        <v>-4.1839498241386126</v>
      </c>
      <c r="AS53">
        <f t="shared" si="27"/>
        <v>1.5970494453633327E-2</v>
      </c>
      <c r="AT53">
        <f t="shared" si="27"/>
        <v>1.196268483193226E-3</v>
      </c>
      <c r="AU53">
        <f t="shared" si="23"/>
        <v>-4.1667830612017855</v>
      </c>
      <c r="AW53">
        <v>50</v>
      </c>
      <c r="AX53">
        <f>IF(Z53&gt;0, (R53*SUMPRODUCT(K53:$K$98, X53:$X$98)-K53*$AZ$3)/Z53, 0)</f>
        <v>12.532426961499212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0.35338435200000001</v>
      </c>
      <c r="Q54" s="4">
        <f t="shared" si="21"/>
        <v>25</v>
      </c>
      <c r="R54">
        <f t="shared" si="0"/>
        <v>100000</v>
      </c>
      <c r="S54">
        <f t="shared" si="1"/>
        <v>-166.32292765927508</v>
      </c>
      <c r="U54">
        <f t="shared" si="13"/>
        <v>0.35338435200000001</v>
      </c>
      <c r="V54">
        <f t="shared" si="14"/>
        <v>0.01</v>
      </c>
      <c r="W54">
        <f t="shared" si="15"/>
        <v>2.5805810402600105E-2</v>
      </c>
      <c r="X54">
        <f t="shared" si="16"/>
        <v>9.1193695869576982E-3</v>
      </c>
      <c r="Y54">
        <f t="shared" si="17"/>
        <v>2.5805810402600106E-4</v>
      </c>
      <c r="Z54">
        <f t="shared" si="18"/>
        <v>1.6428382711616403E-2</v>
      </c>
      <c r="AB54">
        <f t="shared" si="19"/>
        <v>0.32340943405288236</v>
      </c>
      <c r="AC54">
        <f t="shared" si="2"/>
        <v>-2.7324167093030605</v>
      </c>
      <c r="AE54">
        <f t="shared" si="3"/>
        <v>0</v>
      </c>
      <c r="AF54">
        <f t="shared" si="24"/>
        <v>0</v>
      </c>
      <c r="AG54">
        <f t="shared" si="24"/>
        <v>-0.41070956779041007</v>
      </c>
      <c r="AH54">
        <f t="shared" si="5"/>
        <v>-911.93695869576982</v>
      </c>
      <c r="AI54">
        <f t="shared" si="25"/>
        <v>-912.34766826356019</v>
      </c>
      <c r="AJ54">
        <f t="shared" si="7"/>
        <v>3.0558261433559428</v>
      </c>
      <c r="AK54">
        <f t="shared" si="22"/>
        <v>2.2638660383701766E-2</v>
      </c>
      <c r="AL54">
        <f t="shared" si="26"/>
        <v>-909.26920345982057</v>
      </c>
      <c r="AN54">
        <f t="shared" si="27"/>
        <v>0</v>
      </c>
      <c r="AO54">
        <f t="shared" si="27"/>
        <v>0</v>
      </c>
      <c r="AP54">
        <f t="shared" si="27"/>
        <v>-1.2688657184817328E-3</v>
      </c>
      <c r="AQ54">
        <f t="shared" si="27"/>
        <v>-2.817381514949389</v>
      </c>
      <c r="AR54">
        <f t="shared" si="27"/>
        <v>-2.8186503806678704</v>
      </c>
      <c r="AS54">
        <f t="shared" si="27"/>
        <v>9.4408149676301206E-3</v>
      </c>
      <c r="AT54">
        <f t="shared" si="27"/>
        <v>6.9940956641868652E-5</v>
      </c>
      <c r="AU54">
        <f t="shared" si="23"/>
        <v>-2.8091396247435987</v>
      </c>
      <c r="AW54">
        <v>51</v>
      </c>
      <c r="AX54">
        <f>IF(Z54&gt;0, (R54*SUMPRODUCT(K54:$K$98, X54:$X$98)-K54*$AZ$3)/Z54, 0)</f>
        <v>-166.32292765927508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0.39269921299999999</v>
      </c>
      <c r="Q55" s="4">
        <f t="shared" si="21"/>
        <v>25</v>
      </c>
      <c r="R55">
        <f t="shared" si="0"/>
        <v>100000</v>
      </c>
      <c r="S55">
        <f t="shared" si="1"/>
        <v>-463.12886360798444</v>
      </c>
      <c r="U55">
        <f t="shared" si="13"/>
        <v>0.39269921299999999</v>
      </c>
      <c r="V55">
        <f t="shared" si="14"/>
        <v>0.01</v>
      </c>
      <c r="W55">
        <f t="shared" si="15"/>
        <v>1.6428382711616403E-2</v>
      </c>
      <c r="X55">
        <f t="shared" si="16"/>
        <v>6.4514129617145675E-3</v>
      </c>
      <c r="Y55">
        <f t="shared" si="17"/>
        <v>1.6428382711616404E-4</v>
      </c>
      <c r="Z55">
        <f t="shared" si="18"/>
        <v>9.8126859227856723E-3</v>
      </c>
      <c r="AB55">
        <f t="shared" si="19"/>
        <v>-2.7324167093030605</v>
      </c>
      <c r="AC55">
        <f t="shared" si="2"/>
        <v>-4.5445380803617947</v>
      </c>
      <c r="AE55">
        <f t="shared" si="3"/>
        <v>0</v>
      </c>
      <c r="AF55">
        <f t="shared" si="24"/>
        <v>0</v>
      </c>
      <c r="AG55">
        <f t="shared" si="24"/>
        <v>-0.2453171480696418</v>
      </c>
      <c r="AH55">
        <f t="shared" si="5"/>
        <v>-645.1412961714567</v>
      </c>
      <c r="AI55">
        <f t="shared" si="25"/>
        <v>-645.3866133195263</v>
      </c>
      <c r="AJ55">
        <f t="shared" si="7"/>
        <v>1.8121213710587343</v>
      </c>
      <c r="AK55">
        <f t="shared" si="22"/>
        <v>-0.19126916965121424</v>
      </c>
      <c r="AL55">
        <f t="shared" si="26"/>
        <v>-643.7657611181188</v>
      </c>
      <c r="AN55">
        <f t="shared" si="27"/>
        <v>0</v>
      </c>
      <c r="AO55">
        <f t="shared" si="27"/>
        <v>0</v>
      </c>
      <c r="AP55">
        <f t="shared" si="27"/>
        <v>-6.7669151093433877E-4</v>
      </c>
      <c r="AQ55">
        <f t="shared" si="27"/>
        <v>-1.7795806037516284</v>
      </c>
      <c r="AR55">
        <f t="shared" si="27"/>
        <v>-1.7802572952625628</v>
      </c>
      <c r="AS55">
        <f t="shared" si="27"/>
        <v>4.9986197794457798E-3</v>
      </c>
      <c r="AT55">
        <f t="shared" si="27"/>
        <v>-5.276036527609284E-4</v>
      </c>
      <c r="AU55">
        <f t="shared" si="23"/>
        <v>-1.7757862791358781</v>
      </c>
      <c r="AW55">
        <v>52</v>
      </c>
      <c r="AX55">
        <f>IF(Z55&gt;0, (R55*SUMPRODUCT(K55:$K$98, X55:$X$98)-K55*$AZ$3)/Z55, 0)</f>
        <v>-463.12886360798444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0.39967743300000003</v>
      </c>
      <c r="Q56" s="4">
        <f t="shared" si="21"/>
        <v>25</v>
      </c>
      <c r="R56">
        <f t="shared" si="0"/>
        <v>100000</v>
      </c>
      <c r="S56">
        <f t="shared" si="1"/>
        <v>-936.80181566497242</v>
      </c>
      <c r="U56">
        <f t="shared" si="13"/>
        <v>0.39967743300000003</v>
      </c>
      <c r="V56">
        <f t="shared" si="14"/>
        <v>0.01</v>
      </c>
      <c r="W56">
        <f t="shared" si="15"/>
        <v>9.8126859227856723E-3</v>
      </c>
      <c r="X56">
        <f t="shared" si="16"/>
        <v>3.9219091204542138E-3</v>
      </c>
      <c r="Y56">
        <f t="shared" si="17"/>
        <v>9.8126859227856727E-5</v>
      </c>
      <c r="Z56">
        <f t="shared" si="18"/>
        <v>5.7926499431036017E-3</v>
      </c>
      <c r="AB56">
        <f t="shared" si="19"/>
        <v>-4.5445380803617947</v>
      </c>
      <c r="AC56">
        <f t="shared" si="2"/>
        <v>-5.426564984211053</v>
      </c>
      <c r="AE56">
        <f t="shared" si="3"/>
        <v>0</v>
      </c>
      <c r="AF56">
        <f t="shared" si="24"/>
        <v>0</v>
      </c>
      <c r="AG56">
        <f t="shared" si="24"/>
        <v>-0.14481624857759004</v>
      </c>
      <c r="AH56">
        <f t="shared" si="5"/>
        <v>-392.19091204542138</v>
      </c>
      <c r="AI56">
        <f t="shared" si="25"/>
        <v>-392.33572829399895</v>
      </c>
      <c r="AJ56">
        <f t="shared" si="7"/>
        <v>0.8820269038492583</v>
      </c>
      <c r="AK56">
        <f t="shared" si="22"/>
        <v>-0.31811766562532567</v>
      </c>
      <c r="AL56">
        <f t="shared" si="26"/>
        <v>-391.77181905577504</v>
      </c>
      <c r="AN56">
        <f t="shared" si="27"/>
        <v>0</v>
      </c>
      <c r="AO56">
        <f t="shared" si="27"/>
        <v>0</v>
      </c>
      <c r="AP56">
        <f t="shared" si="27"/>
        <v>-3.5666631232309594E-4</v>
      </c>
      <c r="AQ56">
        <f t="shared" si="27"/>
        <v>-0.96592259293974281</v>
      </c>
      <c r="AR56">
        <f t="shared" si="27"/>
        <v>-0.96627925925206581</v>
      </c>
      <c r="AS56">
        <f t="shared" si="27"/>
        <v>2.1723341562540294E-3</v>
      </c>
      <c r="AT56">
        <f t="shared" si="27"/>
        <v>-7.8348842618047594E-4</v>
      </c>
      <c r="AU56">
        <f t="shared" si="23"/>
        <v>-0.96489041352199234</v>
      </c>
      <c r="AW56">
        <v>53</v>
      </c>
      <c r="AX56">
        <f>IF(Z56&gt;0, (R56*SUMPRODUCT(K56:$K$98, X56:$X$98)-K56*$AZ$3)/Z56, 0)</f>
        <v>-936.80181566497242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0.407215198</v>
      </c>
      <c r="Q57" s="4">
        <f t="shared" si="21"/>
        <v>25</v>
      </c>
      <c r="R57">
        <f t="shared" si="0"/>
        <v>100000</v>
      </c>
      <c r="S57">
        <f t="shared" si="1"/>
        <v>-1656.1962035195302</v>
      </c>
      <c r="U57">
        <f t="shared" si="13"/>
        <v>0.407215198</v>
      </c>
      <c r="V57">
        <f t="shared" si="14"/>
        <v>0.01</v>
      </c>
      <c r="W57">
        <f t="shared" si="15"/>
        <v>5.7926499431036017E-3</v>
      </c>
      <c r="X57">
        <f t="shared" si="16"/>
        <v>2.3588550935256217E-3</v>
      </c>
      <c r="Y57">
        <f t="shared" si="17"/>
        <v>5.7926499431036018E-5</v>
      </c>
      <c r="Z57">
        <f t="shared" si="18"/>
        <v>3.3758683501469442E-3</v>
      </c>
      <c r="AB57">
        <f t="shared" si="19"/>
        <v>-5.426564984211053</v>
      </c>
      <c r="AC57">
        <f t="shared" si="2"/>
        <v>-5.5911003450951089</v>
      </c>
      <c r="AE57">
        <f t="shared" si="3"/>
        <v>0</v>
      </c>
      <c r="AF57">
        <f t="shared" si="24"/>
        <v>0</v>
      </c>
      <c r="AG57">
        <f t="shared" si="24"/>
        <v>-8.439670875367361E-2</v>
      </c>
      <c r="AH57">
        <f t="shared" si="5"/>
        <v>-235.88550935256217</v>
      </c>
      <c r="AI57">
        <f t="shared" si="25"/>
        <v>-235.96990606131584</v>
      </c>
      <c r="AJ57">
        <f t="shared" si="7"/>
        <v>0.16453536088405585</v>
      </c>
      <c r="AK57">
        <f t="shared" si="22"/>
        <v>-0.37985954889477375</v>
      </c>
      <c r="AL57">
        <f t="shared" si="26"/>
        <v>-236.18523024932657</v>
      </c>
      <c r="AN57">
        <f t="shared" si="27"/>
        <v>0</v>
      </c>
      <c r="AO57">
        <f t="shared" si="27"/>
        <v>0</v>
      </c>
      <c r="AP57">
        <f t="shared" si="27"/>
        <v>-1.855890233993622E-4</v>
      </c>
      <c r="AQ57">
        <f t="shared" si="27"/>
        <v>-0.51871408211635472</v>
      </c>
      <c r="AR57">
        <f t="shared" si="27"/>
        <v>-0.5188996711397541</v>
      </c>
      <c r="AS57">
        <f t="shared" si="27"/>
        <v>3.6181454694232229E-4</v>
      </c>
      <c r="AT57">
        <f t="shared" si="27"/>
        <v>-8.3531412242701599E-4</v>
      </c>
      <c r="AU57">
        <f t="shared" si="23"/>
        <v>-0.51937317071523881</v>
      </c>
      <c r="AW57">
        <v>54</v>
      </c>
      <c r="AX57">
        <f>IF(Z57&gt;0, (R57*SUMPRODUCT(K57:$K$98, X57:$X$98)-K57*$AZ$3)/Z57, 0)</f>
        <v>-1656.1962035195302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0.41552104400000001</v>
      </c>
      <c r="Q58" s="4">
        <f t="shared" si="21"/>
        <v>25</v>
      </c>
      <c r="R58">
        <f t="shared" si="0"/>
        <v>100000</v>
      </c>
      <c r="S58">
        <f t="shared" si="1"/>
        <v>-2781.4718775601364</v>
      </c>
      <c r="U58">
        <f t="shared" si="13"/>
        <v>0.41552104400000001</v>
      </c>
      <c r="V58">
        <f t="shared" si="14"/>
        <v>0.01</v>
      </c>
      <c r="W58">
        <f t="shared" si="15"/>
        <v>3.3758683501469442E-3</v>
      </c>
      <c r="X58">
        <f t="shared" si="16"/>
        <v>1.4027443412596159E-3</v>
      </c>
      <c r="Y58">
        <f t="shared" si="17"/>
        <v>3.3758683501469444E-5</v>
      </c>
      <c r="Z58">
        <f t="shared" si="18"/>
        <v>1.9393653253858586E-3</v>
      </c>
      <c r="AB58">
        <f t="shared" si="19"/>
        <v>-5.5911003450951089</v>
      </c>
      <c r="AC58">
        <f t="shared" si="2"/>
        <v>-5.3942901128760292</v>
      </c>
      <c r="AE58">
        <f t="shared" si="3"/>
        <v>0</v>
      </c>
      <c r="AF58">
        <f t="shared" si="24"/>
        <v>0</v>
      </c>
      <c r="AG58">
        <f t="shared" si="24"/>
        <v>-4.8484133134646466E-2</v>
      </c>
      <c r="AH58">
        <f t="shared" si="5"/>
        <v>-140.27443412596159</v>
      </c>
      <c r="AI58">
        <f t="shared" si="25"/>
        <v>-140.32291825909624</v>
      </c>
      <c r="AJ58">
        <f t="shared" si="7"/>
        <v>-0.19681023221907967</v>
      </c>
      <c r="AK58">
        <f t="shared" si="22"/>
        <v>-0.39137702415665765</v>
      </c>
      <c r="AL58">
        <f t="shared" si="26"/>
        <v>-140.911105515472</v>
      </c>
      <c r="AN58">
        <f t="shared" si="27"/>
        <v>0</v>
      </c>
      <c r="AO58">
        <f t="shared" si="27"/>
        <v>0</v>
      </c>
      <c r="AP58">
        <f t="shared" si="27"/>
        <v>-9.5193739649575997E-5</v>
      </c>
      <c r="AQ58">
        <f t="shared" si="27"/>
        <v>-0.27541480270658353</v>
      </c>
      <c r="AR58">
        <f t="shared" si="27"/>
        <v>-0.27550999644623314</v>
      </c>
      <c r="AS58">
        <f t="shared" si="27"/>
        <v>-3.8641718011552266E-4</v>
      </c>
      <c r="AT58">
        <f t="shared" si="27"/>
        <v>-7.6842958992230214E-4</v>
      </c>
      <c r="AU58">
        <f t="shared" si="23"/>
        <v>-0.27666484321627099</v>
      </c>
      <c r="AW58">
        <v>55</v>
      </c>
      <c r="AX58">
        <f>IF(Z58&gt;0, (R58*SUMPRODUCT(K58:$K$98, X58:$X$98)-K58*$AZ$3)/Z58, 0)</f>
        <v>-2781.4718775601364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0.424706421</v>
      </c>
      <c r="Q59" s="4">
        <f t="shared" si="21"/>
        <v>25</v>
      </c>
      <c r="R59">
        <f t="shared" si="0"/>
        <v>100000</v>
      </c>
      <c r="S59">
        <f t="shared" si="1"/>
        <v>-4588.8849017001803</v>
      </c>
      <c r="U59">
        <f t="shared" si="13"/>
        <v>0.424706421</v>
      </c>
      <c r="V59">
        <f t="shared" si="14"/>
        <v>0.01</v>
      </c>
      <c r="W59">
        <f t="shared" si="15"/>
        <v>1.9393653253858586E-3</v>
      </c>
      <c r="X59">
        <f t="shared" si="16"/>
        <v>8.2366090635612843E-4</v>
      </c>
      <c r="Y59">
        <f t="shared" si="17"/>
        <v>1.9393653253858588E-5</v>
      </c>
      <c r="Z59">
        <f t="shared" si="18"/>
        <v>1.0963107657758716E-3</v>
      </c>
      <c r="AB59">
        <f t="shared" si="19"/>
        <v>-5.3942901128760292</v>
      </c>
      <c r="AC59">
        <f t="shared" si="2"/>
        <v>-5.03084392064026</v>
      </c>
      <c r="AE59">
        <f t="shared" si="3"/>
        <v>0</v>
      </c>
      <c r="AF59">
        <f t="shared" si="24"/>
        <v>0</v>
      </c>
      <c r="AG59">
        <f t="shared" si="24"/>
        <v>-2.7407769144396792E-2</v>
      </c>
      <c r="AH59">
        <f t="shared" si="5"/>
        <v>-82.366090635612849</v>
      </c>
      <c r="AI59">
        <f t="shared" si="25"/>
        <v>-82.393498404757253</v>
      </c>
      <c r="AJ59">
        <f t="shared" si="7"/>
        <v>-0.36344619223576924</v>
      </c>
      <c r="AK59">
        <f t="shared" si="22"/>
        <v>-0.3776003079013221</v>
      </c>
      <c r="AL59">
        <f t="shared" si="26"/>
        <v>-83.134544904894341</v>
      </c>
      <c r="AN59">
        <f t="shared" si="27"/>
        <v>0</v>
      </c>
      <c r="AO59">
        <f t="shared" si="27"/>
        <v>0</v>
      </c>
      <c r="AP59">
        <f t="shared" si="27"/>
        <v>-4.8046794450806268E-5</v>
      </c>
      <c r="AQ59">
        <f t="shared" si="27"/>
        <v>-0.14439068738634719</v>
      </c>
      <c r="AR59">
        <f t="shared" si="27"/>
        <v>-0.14443873418079803</v>
      </c>
      <c r="AS59">
        <f t="shared" si="27"/>
        <v>-6.3713410603687245E-4</v>
      </c>
      <c r="AT59">
        <f t="shared" si="27"/>
        <v>-6.6194677438769249E-4</v>
      </c>
      <c r="AU59">
        <f t="shared" si="23"/>
        <v>-0.14573781506122258</v>
      </c>
      <c r="AW59">
        <v>56</v>
      </c>
      <c r="AX59">
        <f>IF(Z59&gt;0, (R59*SUMPRODUCT(K59:$K$98, X59:$X$98)-K59*$AZ$3)/Z59, 0)</f>
        <v>-4588.8849017001803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0.43382917900000001</v>
      </c>
      <c r="Q60" s="4">
        <f t="shared" si="21"/>
        <v>25</v>
      </c>
      <c r="R60">
        <f t="shared" si="0"/>
        <v>100000</v>
      </c>
      <c r="S60">
        <f t="shared" si="1"/>
        <v>-7552.1579212872011</v>
      </c>
      <c r="U60">
        <f t="shared" si="13"/>
        <v>0.43382917900000001</v>
      </c>
      <c r="V60">
        <f t="shared" si="14"/>
        <v>0.01</v>
      </c>
      <c r="W60">
        <f t="shared" si="15"/>
        <v>1.0963107657758716E-3</v>
      </c>
      <c r="X60">
        <f t="shared" si="16"/>
        <v>4.7561159944540767E-4</v>
      </c>
      <c r="Y60">
        <f t="shared" si="17"/>
        <v>1.0963107657758716E-5</v>
      </c>
      <c r="Z60">
        <f t="shared" si="18"/>
        <v>6.0973605867270519E-4</v>
      </c>
      <c r="AB60">
        <f t="shared" si="19"/>
        <v>-5.03084392064026</v>
      </c>
      <c r="AC60">
        <f t="shared" si="2"/>
        <v>-4.6048230053995081</v>
      </c>
      <c r="AE60">
        <f t="shared" si="3"/>
        <v>0</v>
      </c>
      <c r="AF60">
        <f t="shared" si="24"/>
        <v>0</v>
      </c>
      <c r="AG60">
        <f t="shared" si="24"/>
        <v>-1.524340146681763E-2</v>
      </c>
      <c r="AH60">
        <f t="shared" si="5"/>
        <v>-47.561159944540769</v>
      </c>
      <c r="AI60">
        <f t="shared" si="25"/>
        <v>-47.576403346007588</v>
      </c>
      <c r="AJ60">
        <f t="shared" si="7"/>
        <v>-0.42602091524075192</v>
      </c>
      <c r="AK60">
        <f t="shared" si="22"/>
        <v>-0.35215907444481825</v>
      </c>
      <c r="AL60">
        <f t="shared" si="26"/>
        <v>-48.354583335693157</v>
      </c>
      <c r="AN60">
        <f t="shared" si="27"/>
        <v>0</v>
      </c>
      <c r="AO60">
        <f t="shared" si="27"/>
        <v>0</v>
      </c>
      <c r="AP60">
        <f t="shared" si="27"/>
        <v>-2.385912956796711E-5</v>
      </c>
      <c r="AQ60">
        <f t="shared" si="27"/>
        <v>-7.4443219250625137E-2</v>
      </c>
      <c r="AR60">
        <f t="shared" si="27"/>
        <v>-7.4467078380193105E-2</v>
      </c>
      <c r="AS60">
        <f t="shared" si="27"/>
        <v>-6.6681234090169763E-4</v>
      </c>
      <c r="AT60">
        <f t="shared" si="27"/>
        <v>-5.5120302407599229E-4</v>
      </c>
      <c r="AU60">
        <f t="shared" si="23"/>
        <v>-7.5685093745170795E-2</v>
      </c>
      <c r="AW60">
        <v>57</v>
      </c>
      <c r="AX60">
        <f>IF(Z60&gt;0, (R60*SUMPRODUCT(K60:$K$98, X60:$X$98)-K60*$AZ$3)/Z60, 0)</f>
        <v>-7552.1579212872011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0.44368152799999999</v>
      </c>
      <c r="Q61" s="4">
        <f t="shared" si="21"/>
        <v>25</v>
      </c>
      <c r="R61">
        <f t="shared" si="0"/>
        <v>100000</v>
      </c>
      <c r="S61">
        <f t="shared" si="1"/>
        <v>-12518.295010186996</v>
      </c>
      <c r="U61">
        <f t="shared" si="13"/>
        <v>0.44368152799999999</v>
      </c>
      <c r="V61">
        <f t="shared" si="14"/>
        <v>0.01</v>
      </c>
      <c r="W61">
        <f t="shared" si="15"/>
        <v>6.0973605867270519E-4</v>
      </c>
      <c r="X61">
        <f t="shared" si="16"/>
        <v>2.7052862618860349E-4</v>
      </c>
      <c r="Y61">
        <f t="shared" si="17"/>
        <v>6.0973605867270518E-6</v>
      </c>
      <c r="Z61">
        <f t="shared" si="18"/>
        <v>3.3311007189737468E-4</v>
      </c>
      <c r="AB61">
        <f t="shared" si="19"/>
        <v>-4.6048230053995081</v>
      </c>
      <c r="AC61">
        <f t="shared" si="2"/>
        <v>-4.1699701508759368</v>
      </c>
      <c r="AE61">
        <f t="shared" si="3"/>
        <v>0</v>
      </c>
      <c r="AF61">
        <f t="shared" si="24"/>
        <v>0</v>
      </c>
      <c r="AG61">
        <f t="shared" si="24"/>
        <v>-8.3277517974343664E-3</v>
      </c>
      <c r="AH61">
        <f t="shared" si="5"/>
        <v>-27.052862618860349</v>
      </c>
      <c r="AI61">
        <f t="shared" si="25"/>
        <v>-27.061190370657783</v>
      </c>
      <c r="AJ61">
        <f t="shared" si="7"/>
        <v>-0.43485285452357125</v>
      </c>
      <c r="AK61">
        <f t="shared" si="22"/>
        <v>-0.3223376103779656</v>
      </c>
      <c r="AL61">
        <f t="shared" si="26"/>
        <v>-27.818380835559317</v>
      </c>
      <c r="AN61">
        <f t="shared" si="27"/>
        <v>0</v>
      </c>
      <c r="AO61">
        <f t="shared" si="27"/>
        <v>0</v>
      </c>
      <c r="AP61">
        <f t="shared" si="27"/>
        <v>-1.1638110007876617E-5</v>
      </c>
      <c r="AQ61">
        <f t="shared" si="27"/>
        <v>-3.7806625226662949E-2</v>
      </c>
      <c r="AR61">
        <f t="shared" si="27"/>
        <v>-3.7818263336670828E-2</v>
      </c>
      <c r="AS61">
        <f t="shared" si="27"/>
        <v>-6.0771087819207735E-4</v>
      </c>
      <c r="AT61">
        <f t="shared" si="27"/>
        <v>-4.504697859043512E-4</v>
      </c>
      <c r="AU61">
        <f t="shared" si="23"/>
        <v>-3.887644400076725E-2</v>
      </c>
      <c r="AW61">
        <v>58</v>
      </c>
      <c r="AX61">
        <f>IF(Z61&gt;0, (R61*SUMPRODUCT(K61:$K$98, X61:$X$98)-K61*$AZ$3)/Z61, 0)</f>
        <v>-12518.295010186996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0.45400495099999999</v>
      </c>
      <c r="Q62" s="4">
        <f t="shared" si="21"/>
        <v>25</v>
      </c>
      <c r="R62">
        <f t="shared" si="0"/>
        <v>100000</v>
      </c>
      <c r="S62">
        <f t="shared" si="1"/>
        <v>-21020.139439803734</v>
      </c>
      <c r="U62">
        <f t="shared" si="13"/>
        <v>0.45400495099999999</v>
      </c>
      <c r="V62">
        <f t="shared" si="14"/>
        <v>0.01</v>
      </c>
      <c r="W62">
        <f t="shared" si="15"/>
        <v>3.3311007189737468E-4</v>
      </c>
      <c r="X62">
        <f t="shared" si="16"/>
        <v>1.5123362186937408E-4</v>
      </c>
      <c r="Y62">
        <f t="shared" si="17"/>
        <v>3.331100718973747E-6</v>
      </c>
      <c r="Z62">
        <f t="shared" si="18"/>
        <v>1.7854534930902686E-4</v>
      </c>
      <c r="AB62">
        <f t="shared" si="19"/>
        <v>-4.1699701508759368</v>
      </c>
      <c r="AC62">
        <f t="shared" si="2"/>
        <v>-3.7530481388042096</v>
      </c>
      <c r="AE62">
        <f t="shared" si="3"/>
        <v>0</v>
      </c>
      <c r="AF62">
        <f t="shared" si="24"/>
        <v>0</v>
      </c>
      <c r="AG62">
        <f t="shared" si="24"/>
        <v>-4.4636337327256716E-3</v>
      </c>
      <c r="AH62">
        <f t="shared" si="5"/>
        <v>-15.123362186937408</v>
      </c>
      <c r="AI62">
        <f t="shared" si="25"/>
        <v>-15.127825820670134</v>
      </c>
      <c r="AJ62">
        <f t="shared" si="7"/>
        <v>-0.41692201207172719</v>
      </c>
      <c r="AK62">
        <f t="shared" si="22"/>
        <v>-0.29189791056131559</v>
      </c>
      <c r="AL62">
        <f t="shared" si="26"/>
        <v>-15.836645743303178</v>
      </c>
      <c r="AN62">
        <f t="shared" si="27"/>
        <v>0</v>
      </c>
      <c r="AO62">
        <f t="shared" si="27"/>
        <v>0</v>
      </c>
      <c r="AP62">
        <f t="shared" si="27"/>
        <v>-5.5696154856600159E-6</v>
      </c>
      <c r="AQ62">
        <f t="shared" si="27"/>
        <v>-1.8870569870923691E-2</v>
      </c>
      <c r="AR62">
        <f t="shared" si="27"/>
        <v>-1.887613948640935E-2</v>
      </c>
      <c r="AS62">
        <f t="shared" si="27"/>
        <v>-5.20225321742351E-4</v>
      </c>
      <c r="AT62">
        <f t="shared" si="27"/>
        <v>-3.6422323609902298E-4</v>
      </c>
      <c r="AU62">
        <f t="shared" si="23"/>
        <v>-1.9760588044250727E-2</v>
      </c>
      <c r="AW62">
        <v>59</v>
      </c>
      <c r="AX62">
        <f>IF(Z62&gt;0, (R62*SUMPRODUCT(K62:$K$98, X62:$X$98)-K62*$AZ$3)/Z62, 0)</f>
        <v>-21020.139439803734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0.46467133999999999</v>
      </c>
      <c r="Q63" s="4">
        <f t="shared" si="21"/>
        <v>25</v>
      </c>
      <c r="R63">
        <f t="shared" si="0"/>
        <v>100000</v>
      </c>
      <c r="S63">
        <f t="shared" si="1"/>
        <v>-35885.829605997809</v>
      </c>
      <c r="U63">
        <f t="shared" si="13"/>
        <v>0.46467133999999999</v>
      </c>
      <c r="V63">
        <f t="shared" si="14"/>
        <v>0.01</v>
      </c>
      <c r="W63">
        <f t="shared" si="15"/>
        <v>1.7854534930902686E-4</v>
      </c>
      <c r="X63">
        <f t="shared" si="16"/>
        <v>8.2964906714193582E-5</v>
      </c>
      <c r="Y63">
        <f t="shared" si="17"/>
        <v>1.7854534930902686E-6</v>
      </c>
      <c r="Z63">
        <f t="shared" si="18"/>
        <v>9.3794989101743005E-5</v>
      </c>
      <c r="AB63">
        <f t="shared" si="19"/>
        <v>-3.7530481388042096</v>
      </c>
      <c r="AC63">
        <f t="shared" si="2"/>
        <v>-3.365910996801571</v>
      </c>
      <c r="AE63">
        <f t="shared" si="3"/>
        <v>0</v>
      </c>
      <c r="AF63">
        <f t="shared" si="24"/>
        <v>0</v>
      </c>
      <c r="AG63">
        <f t="shared" si="24"/>
        <v>-2.3448747275435751E-3</v>
      </c>
      <c r="AH63">
        <f t="shared" si="5"/>
        <v>-8.2964906714193578</v>
      </c>
      <c r="AI63">
        <f t="shared" si="25"/>
        <v>-8.2988355461469006</v>
      </c>
      <c r="AJ63">
        <f t="shared" si="7"/>
        <v>-0.3871371420026386</v>
      </c>
      <c r="AK63">
        <f t="shared" si="22"/>
        <v>-0.26271336971629472</v>
      </c>
      <c r="AL63">
        <f t="shared" si="26"/>
        <v>-8.9486860578658334</v>
      </c>
      <c r="AN63">
        <f t="shared" si="27"/>
        <v>0</v>
      </c>
      <c r="AO63">
        <f t="shared" si="27"/>
        <v>0</v>
      </c>
      <c r="AP63">
        <f t="shared" si="27"/>
        <v>-2.6123916426759155E-6</v>
      </c>
      <c r="AQ63">
        <f t="shared" si="27"/>
        <v>-9.2430024678799641E-3</v>
      </c>
      <c r="AR63">
        <f t="shared" si="27"/>
        <v>-9.2456148595226398E-3</v>
      </c>
      <c r="AS63">
        <f t="shared" si="27"/>
        <v>-4.3130399353853672E-4</v>
      </c>
      <c r="AT63">
        <f t="shared" si="27"/>
        <v>-2.9268523533665933E-4</v>
      </c>
      <c r="AU63">
        <f t="shared" si="23"/>
        <v>-9.9696040883978342E-3</v>
      </c>
      <c r="AW63">
        <v>60</v>
      </c>
      <c r="AX63">
        <f>IF(Z63&gt;0, (R63*SUMPRODUCT(K63:$K$98, X63:$X$98)-K63*$AZ$3)/Z63, 0)</f>
        <v>-35885.829605997809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0.47611615000000002</v>
      </c>
      <c r="Q64" s="4">
        <f t="shared" si="21"/>
        <v>25</v>
      </c>
      <c r="R64">
        <f t="shared" si="0"/>
        <v>100000</v>
      </c>
      <c r="S64">
        <f t="shared" si="1"/>
        <v>-62503.402130534705</v>
      </c>
      <c r="U64">
        <f t="shared" si="13"/>
        <v>0.47611615000000002</v>
      </c>
      <c r="V64">
        <f t="shared" si="14"/>
        <v>0.01</v>
      </c>
      <c r="W64">
        <f t="shared" si="15"/>
        <v>9.3794989101743005E-5</v>
      </c>
      <c r="X64">
        <f t="shared" si="16"/>
        <v>4.465730910041384E-5</v>
      </c>
      <c r="Y64">
        <f t="shared" si="17"/>
        <v>9.3794989101743012E-7</v>
      </c>
      <c r="Z64">
        <f t="shared" si="18"/>
        <v>4.8199730110311737E-5</v>
      </c>
      <c r="AB64">
        <f t="shared" si="19"/>
        <v>-3.365910996801571</v>
      </c>
      <c r="AC64">
        <f t="shared" si="2"/>
        <v>-3.0126471136680566</v>
      </c>
      <c r="AE64">
        <f t="shared" si="3"/>
        <v>0</v>
      </c>
      <c r="AF64">
        <f t="shared" si="24"/>
        <v>0</v>
      </c>
      <c r="AG64">
        <f t="shared" si="24"/>
        <v>-1.2049932527577933E-3</v>
      </c>
      <c r="AH64">
        <f t="shared" si="5"/>
        <v>-4.4657309100413842</v>
      </c>
      <c r="AI64">
        <f t="shared" si="25"/>
        <v>-4.466935903294142</v>
      </c>
      <c r="AJ64">
        <f t="shared" si="7"/>
        <v>-0.35326388313351442</v>
      </c>
      <c r="AK64">
        <f t="shared" si="22"/>
        <v>-0.23561376977610998</v>
      </c>
      <c r="AL64">
        <f t="shared" si="26"/>
        <v>-5.0558135562037663</v>
      </c>
      <c r="AN64">
        <f t="shared" si="27"/>
        <v>0</v>
      </c>
      <c r="AO64">
        <f t="shared" si="27"/>
        <v>0</v>
      </c>
      <c r="AP64">
        <f t="shared" si="27"/>
        <v>-1.1986302455768961E-6</v>
      </c>
      <c r="AQ64">
        <f t="shared" si="27"/>
        <v>-4.4421494685822592E-3</v>
      </c>
      <c r="AR64">
        <f t="shared" si="27"/>
        <v>-4.4433480988278363E-3</v>
      </c>
      <c r="AS64">
        <f t="shared" si="27"/>
        <v>-3.5139846138116369E-4</v>
      </c>
      <c r="AT64">
        <f t="shared" si="27"/>
        <v>-2.3436960338300153E-4</v>
      </c>
      <c r="AU64">
        <f t="shared" si="23"/>
        <v>-5.0291161635920012E-3</v>
      </c>
      <c r="AW64">
        <v>61</v>
      </c>
      <c r="AX64">
        <f>IF(Z64&gt;0, (R64*SUMPRODUCT(K64:$K$98, X64:$X$98)-K64*$AZ$3)/Z64, 0)</f>
        <v>-62503.402130534705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0.48788611599999998</v>
      </c>
      <c r="Q65" s="4">
        <f t="shared" si="21"/>
        <v>25</v>
      </c>
      <c r="R65">
        <f t="shared" si="0"/>
        <v>100000</v>
      </c>
      <c r="S65">
        <f t="shared" si="1"/>
        <v>-111290.38147853555</v>
      </c>
      <c r="U65">
        <f t="shared" si="13"/>
        <v>0.48788611599999998</v>
      </c>
      <c r="V65">
        <f t="shared" si="14"/>
        <v>0.01</v>
      </c>
      <c r="W65">
        <f t="shared" si="15"/>
        <v>4.8199730110311737E-5</v>
      </c>
      <c r="X65">
        <f t="shared" si="16"/>
        <v>2.3515979115768244E-5</v>
      </c>
      <c r="Y65">
        <f t="shared" si="17"/>
        <v>4.8199730110311743E-7</v>
      </c>
      <c r="Z65">
        <f t="shared" si="18"/>
        <v>2.4201753693440376E-5</v>
      </c>
      <c r="AB65">
        <f t="shared" si="19"/>
        <v>-3.0126471136680566</v>
      </c>
      <c r="AC65">
        <f t="shared" si="2"/>
        <v>-2.693422400992536</v>
      </c>
      <c r="AE65">
        <f t="shared" si="3"/>
        <v>0</v>
      </c>
      <c r="AF65">
        <f t="shared" si="24"/>
        <v>0</v>
      </c>
      <c r="AG65">
        <f t="shared" si="24"/>
        <v>-6.0504384233600942E-4</v>
      </c>
      <c r="AH65">
        <f t="shared" si="5"/>
        <v>-2.3515979115768242</v>
      </c>
      <c r="AI65">
        <f t="shared" si="25"/>
        <v>-2.3522029554191604</v>
      </c>
      <c r="AJ65">
        <f t="shared" si="7"/>
        <v>-0.31922471267552055</v>
      </c>
      <c r="AK65">
        <f t="shared" si="22"/>
        <v>-0.21088529795676397</v>
      </c>
      <c r="AL65">
        <f t="shared" si="26"/>
        <v>-2.8823129660514448</v>
      </c>
      <c r="AN65">
        <f t="shared" si="27"/>
        <v>0</v>
      </c>
      <c r="AO65">
        <f t="shared" si="27"/>
        <v>0</v>
      </c>
      <c r="AP65">
        <f t="shared" si="27"/>
        <v>-5.3736507864865094E-7</v>
      </c>
      <c r="AQ65">
        <f t="shared" si="27"/>
        <v>-2.0885537679808494E-3</v>
      </c>
      <c r="AR65">
        <f t="shared" si="27"/>
        <v>-2.0890911330594983E-3</v>
      </c>
      <c r="AS65">
        <f t="shared" si="27"/>
        <v>-2.8351699634058869E-4</v>
      </c>
      <c r="AT65">
        <f t="shared" si="27"/>
        <v>-1.8729617061278577E-4</v>
      </c>
      <c r="AU65">
        <f t="shared" si="23"/>
        <v>-2.5599043000128726E-3</v>
      </c>
      <c r="AW65">
        <v>62</v>
      </c>
      <c r="AX65">
        <f>IF(Z65&gt;0, (R65*SUMPRODUCT(K65:$K$98, X65:$X$98)-K65*$AZ$3)/Z65, 0)</f>
        <v>-111290.38147853555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0.500352354</v>
      </c>
      <c r="Q66" s="4">
        <f t="shared" si="21"/>
        <v>25</v>
      </c>
      <c r="R66">
        <f t="shared" si="0"/>
        <v>100000</v>
      </c>
      <c r="S66">
        <f t="shared" si="1"/>
        <v>-203076.39826646462</v>
      </c>
      <c r="U66">
        <f t="shared" si="13"/>
        <v>0.500352354</v>
      </c>
      <c r="V66">
        <f t="shared" si="14"/>
        <v>0.01</v>
      </c>
      <c r="W66">
        <f t="shared" si="15"/>
        <v>2.4201753693440376E-5</v>
      </c>
      <c r="X66">
        <f t="shared" si="16"/>
        <v>1.2109404431441086E-5</v>
      </c>
      <c r="Y66">
        <f t="shared" si="17"/>
        <v>2.4201753693440376E-7</v>
      </c>
      <c r="Z66">
        <f t="shared" si="18"/>
        <v>1.1850331725064886E-5</v>
      </c>
      <c r="AB66">
        <f t="shared" si="19"/>
        <v>-2.693422400992536</v>
      </c>
      <c r="AC66">
        <f t="shared" si="2"/>
        <v>-2.4065226849889974</v>
      </c>
      <c r="AE66">
        <f t="shared" si="3"/>
        <v>0</v>
      </c>
      <c r="AF66">
        <f t="shared" si="24"/>
        <v>0</v>
      </c>
      <c r="AG66">
        <f t="shared" si="24"/>
        <v>-2.9625829312662213E-4</v>
      </c>
      <c r="AH66">
        <f t="shared" si="5"/>
        <v>-1.2109404431441086</v>
      </c>
      <c r="AI66">
        <f t="shared" si="25"/>
        <v>-1.2112367014372352</v>
      </c>
      <c r="AJ66">
        <f t="shared" si="7"/>
        <v>-0.2868997160035387</v>
      </c>
      <c r="AK66">
        <f t="shared" si="22"/>
        <v>-0.18853956806947755</v>
      </c>
      <c r="AL66">
        <f t="shared" si="26"/>
        <v>-1.6866759855102513</v>
      </c>
      <c r="AN66">
        <f t="shared" si="27"/>
        <v>0</v>
      </c>
      <c r="AO66">
        <f t="shared" si="27"/>
        <v>0</v>
      </c>
      <c r="AP66">
        <f t="shared" si="27"/>
        <v>-2.3492816589546141E-7</v>
      </c>
      <c r="AQ66">
        <f t="shared" si="27"/>
        <v>-9.6025672164017019E-4</v>
      </c>
      <c r="AR66">
        <f t="shared" si="27"/>
        <v>-9.6049164980606557E-4</v>
      </c>
      <c r="AS66">
        <f t="shared" si="27"/>
        <v>-2.2750696146025756E-4</v>
      </c>
      <c r="AT66">
        <f t="shared" si="27"/>
        <v>-1.4950891149012908E-4</v>
      </c>
      <c r="AU66">
        <f t="shared" si="23"/>
        <v>-1.337507522756452E-3</v>
      </c>
      <c r="AW66">
        <v>63</v>
      </c>
      <c r="AX66">
        <f>IF(Z66&gt;0, (R66*SUMPRODUCT(K66:$K$98, X66:$X$98)-K66*$AZ$3)/Z66, 0)</f>
        <v>-203076.39826646462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0.513549331</v>
      </c>
      <c r="Q67" s="4">
        <f t="shared" si="21"/>
        <v>25</v>
      </c>
      <c r="R67">
        <f t="shared" ref="R67:R89" si="28">$C$6</f>
        <v>100000</v>
      </c>
      <c r="S67">
        <f t="shared" ref="S67:S89" si="29">AX67</f>
        <v>-380697.87643844925</v>
      </c>
      <c r="U67">
        <f t="shared" si="13"/>
        <v>0.513549331</v>
      </c>
      <c r="V67">
        <f t="shared" si="14"/>
        <v>0.01</v>
      </c>
      <c r="W67">
        <f t="shared" si="15"/>
        <v>1.1850331725064886E-5</v>
      </c>
      <c r="X67">
        <f t="shared" si="16"/>
        <v>6.0857299295351483E-6</v>
      </c>
      <c r="Y67">
        <f t="shared" si="17"/>
        <v>1.1850331725064887E-7</v>
      </c>
      <c r="Z67">
        <f t="shared" si="18"/>
        <v>5.6460984782790887E-6</v>
      </c>
      <c r="AB67">
        <f t="shared" si="19"/>
        <v>-2.4065226849889974</v>
      </c>
      <c r="AC67">
        <f t="shared" ref="AC67:AC89" si="30">S67*Z67</f>
        <v>-2.1494577008432088</v>
      </c>
      <c r="AE67">
        <f t="shared" ref="AE67:AE89" si="31">$Z67*O67</f>
        <v>0</v>
      </c>
      <c r="AF67">
        <f t="shared" ref="AF67:AG89" si="32">-$Z67*P67</f>
        <v>0</v>
      </c>
      <c r="AG67">
        <f t="shared" si="32"/>
        <v>-1.4115246195697722E-4</v>
      </c>
      <c r="AH67">
        <f t="shared" ref="AH67:AH89" si="33">-X67*R67</f>
        <v>-0.60857299295351486</v>
      </c>
      <c r="AI67">
        <f t="shared" ref="AI67:AI89" si="34">SUM(AE67:AH67)</f>
        <v>-0.60871414541547186</v>
      </c>
      <c r="AJ67">
        <f t="shared" ref="AJ67:AJ89" si="35">AB67-AC67</f>
        <v>-0.2570649841457886</v>
      </c>
      <c r="AK67">
        <f t="shared" si="22"/>
        <v>-0.16845658794922982</v>
      </c>
      <c r="AL67">
        <f t="shared" si="26"/>
        <v>-1.0342357175104904</v>
      </c>
      <c r="AN67">
        <f t="shared" ref="AN67:AT89" si="36">AE67*$K67</f>
        <v>0</v>
      </c>
      <c r="AO67">
        <f t="shared" si="36"/>
        <v>0</v>
      </c>
      <c r="AP67">
        <f t="shared" si="36"/>
        <v>-9.9939001614138905E-8</v>
      </c>
      <c r="AQ67">
        <f t="shared" si="36"/>
        <v>-4.30882865816683E-4</v>
      </c>
      <c r="AR67">
        <f t="shared" si="36"/>
        <v>-4.3098280481829719E-4</v>
      </c>
      <c r="AS67">
        <f t="shared" si="36"/>
        <v>-1.820075789631996E-4</v>
      </c>
      <c r="AT67">
        <f t="shared" si="36"/>
        <v>-1.1927091445349199E-4</v>
      </c>
      <c r="AU67">
        <f t="shared" si="23"/>
        <v>-7.3226129823498879E-4</v>
      </c>
      <c r="AW67">
        <v>64</v>
      </c>
      <c r="AX67">
        <f>IF(Z67&gt;0, (R67*SUMPRODUCT(K67:$K$98, X67:$X$98)-K67*$AZ$3)/Z67, 0)</f>
        <v>-380697.87643844925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6.3216220393231843E-4</v>
      </c>
      <c r="L68" s="2">
        <v>65</v>
      </c>
      <c r="M68" s="6">
        <v>0.52698988800000002</v>
      </c>
      <c r="Q68" s="4">
        <f t="shared" si="21"/>
        <v>25</v>
      </c>
      <c r="R68">
        <f t="shared" si="28"/>
        <v>100000</v>
      </c>
      <c r="S68">
        <f t="shared" si="29"/>
        <v>-734262.25943303842</v>
      </c>
      <c r="U68">
        <f t="shared" ref="U68:U89" si="40">M68</f>
        <v>0.52698988800000002</v>
      </c>
      <c r="V68">
        <f t="shared" ref="V68:V89" si="41">$C$10</f>
        <v>0.01</v>
      </c>
      <c r="W68">
        <f t="shared" ref="W68:W89" si="42">Z67</f>
        <v>5.6460984782790887E-6</v>
      </c>
      <c r="X68">
        <f t="shared" ref="X68:X89" si="43">U68*W68</f>
        <v>2.9754368047052676E-6</v>
      </c>
      <c r="Y68">
        <f t="shared" ref="Y68:Y89" si="44">V68*W68</f>
        <v>5.6460984782790885E-8</v>
      </c>
      <c r="Z68">
        <f t="shared" ref="Z68:Z89" si="45">MAX(0, W68-X68-Y68)</f>
        <v>2.6142006887910304E-6</v>
      </c>
      <c r="AB68">
        <f t="shared" ref="AB68:AB89" si="46">AC67</f>
        <v>-2.1494577008432088</v>
      </c>
      <c r="AC68">
        <f t="shared" si="30"/>
        <v>-1.9195089043631073</v>
      </c>
      <c r="AE68">
        <f t="shared" si="31"/>
        <v>0</v>
      </c>
      <c r="AF68">
        <f t="shared" si="32"/>
        <v>0</v>
      </c>
      <c r="AG68">
        <f t="shared" si="32"/>
        <v>-6.5355017219775763E-5</v>
      </c>
      <c r="AH68">
        <f t="shared" si="33"/>
        <v>-0.29754368047052676</v>
      </c>
      <c r="AI68">
        <f t="shared" si="34"/>
        <v>-0.29760903548774653</v>
      </c>
      <c r="AJ68">
        <f t="shared" si="35"/>
        <v>-0.22994879648010147</v>
      </c>
      <c r="AK68">
        <f t="shared" si="22"/>
        <v>-0.15046203905902464</v>
      </c>
      <c r="AL68">
        <f t="shared" si="26"/>
        <v>-0.67801987102687267</v>
      </c>
      <c r="AN68">
        <f t="shared" si="36"/>
        <v>0</v>
      </c>
      <c r="AO68">
        <f t="shared" si="36"/>
        <v>0</v>
      </c>
      <c r="AP68">
        <f t="shared" si="36"/>
        <v>-4.1314971723688066E-8</v>
      </c>
      <c r="AQ68">
        <f t="shared" si="36"/>
        <v>-1.8809586881238173E-4</v>
      </c>
      <c r="AR68">
        <f t="shared" si="36"/>
        <v>-1.8813718378410542E-4</v>
      </c>
      <c r="AS68">
        <f t="shared" si="36"/>
        <v>-1.4536493797444509E-4</v>
      </c>
      <c r="AT68">
        <f t="shared" si="36"/>
        <v>-9.5116414219703597E-5</v>
      </c>
      <c r="AU68">
        <f t="shared" si="23"/>
        <v>-4.286185359782541E-4</v>
      </c>
      <c r="AW68">
        <v>65</v>
      </c>
      <c r="AX68">
        <f>IF(Z68&gt;0, (R68*SUMPRODUCT(K68:$K$98, X68:$X$98)-K68*$AZ$3)/Z68, 0)</f>
        <v>-734262.25943303842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5.6443053922528431E-4</v>
      </c>
      <c r="L69" s="2">
        <v>66</v>
      </c>
      <c r="M69" s="6">
        <v>0.54103594799999999</v>
      </c>
      <c r="Q69" s="4">
        <f t="shared" ref="Q69:Q89" si="48">$C$8</f>
        <v>25</v>
      </c>
      <c r="R69">
        <f t="shared" si="28"/>
        <v>100000</v>
      </c>
      <c r="S69">
        <f t="shared" si="29"/>
        <v>-1460362.0591423265</v>
      </c>
      <c r="U69">
        <f t="shared" si="40"/>
        <v>0.54103594799999999</v>
      </c>
      <c r="V69">
        <f t="shared" si="41"/>
        <v>0.01</v>
      </c>
      <c r="W69">
        <f t="shared" si="42"/>
        <v>2.6142006887910304E-6</v>
      </c>
      <c r="X69">
        <f t="shared" si="43"/>
        <v>1.414376547922308E-6</v>
      </c>
      <c r="Y69">
        <f t="shared" si="44"/>
        <v>2.6142006887910303E-8</v>
      </c>
      <c r="Z69">
        <f t="shared" si="45"/>
        <v>1.173682133980812E-6</v>
      </c>
      <c r="AB69">
        <f t="shared" si="46"/>
        <v>-1.9195089043631073</v>
      </c>
      <c r="AC69">
        <f t="shared" si="30"/>
        <v>-1.7140008579587787</v>
      </c>
      <c r="AE69">
        <f t="shared" si="31"/>
        <v>0</v>
      </c>
      <c r="AF69">
        <f t="shared" si="32"/>
        <v>0</v>
      </c>
      <c r="AG69">
        <f t="shared" si="32"/>
        <v>-2.9342053349520302E-5</v>
      </c>
      <c r="AH69">
        <f t="shared" si="33"/>
        <v>-0.1414376547922308</v>
      </c>
      <c r="AI69">
        <f t="shared" si="34"/>
        <v>-0.14146699684558031</v>
      </c>
      <c r="AJ69">
        <f t="shared" si="35"/>
        <v>-0.20550804640432863</v>
      </c>
      <c r="AK69">
        <f t="shared" si="22"/>
        <v>-0.13436562330541751</v>
      </c>
      <c r="AL69">
        <f t="shared" si="26"/>
        <v>-0.48134066655532642</v>
      </c>
      <c r="AN69">
        <f t="shared" si="36"/>
        <v>0</v>
      </c>
      <c r="AO69">
        <f t="shared" si="36"/>
        <v>0</v>
      </c>
      <c r="AP69">
        <f t="shared" si="36"/>
        <v>-1.6561550994046803E-8</v>
      </c>
      <c r="AQ69">
        <f t="shared" si="36"/>
        <v>-7.9831731761138448E-5</v>
      </c>
      <c r="AR69">
        <f t="shared" si="36"/>
        <v>-7.9848293312132488E-5</v>
      </c>
      <c r="AS69">
        <f t="shared" si="36"/>
        <v>-1.1599501744712995E-4</v>
      </c>
      <c r="AT69">
        <f t="shared" si="36"/>
        <v>-7.5840061215618233E-5</v>
      </c>
      <c r="AU69">
        <f t="shared" si="23"/>
        <v>-2.7168337197488069E-4</v>
      </c>
      <c r="AW69">
        <v>66</v>
      </c>
      <c r="AX69">
        <f>IF(Z69&gt;0, (R69*SUMPRODUCT(K69:$K$98, X69:$X$98)-K69*$AZ$3)/Z69, 0)</f>
        <v>-1460362.0591423265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0.55517679799999997</v>
      </c>
      <c r="Q70" s="4">
        <f t="shared" si="48"/>
        <v>25</v>
      </c>
      <c r="R70">
        <f t="shared" si="28"/>
        <v>100000</v>
      </c>
      <c r="S70">
        <f t="shared" si="29"/>
        <v>-2998806.1957965307</v>
      </c>
      <c r="U70">
        <f t="shared" si="40"/>
        <v>0.55517679799999997</v>
      </c>
      <c r="V70">
        <f t="shared" si="41"/>
        <v>0.01</v>
      </c>
      <c r="W70">
        <f t="shared" si="42"/>
        <v>1.173682133980812E-6</v>
      </c>
      <c r="X70">
        <f t="shared" si="43"/>
        <v>6.5160108901327414E-7</v>
      </c>
      <c r="Y70">
        <f t="shared" si="44"/>
        <v>1.173682133980812E-8</v>
      </c>
      <c r="Z70">
        <f t="shared" si="45"/>
        <v>5.1034422362772979E-7</v>
      </c>
      <c r="AB70">
        <f t="shared" si="46"/>
        <v>-1.7140008579587787</v>
      </c>
      <c r="AC70">
        <f t="shared" si="30"/>
        <v>-1.5304234198038063</v>
      </c>
      <c r="AE70">
        <f t="shared" si="31"/>
        <v>0</v>
      </c>
      <c r="AF70">
        <f t="shared" si="32"/>
        <v>0</v>
      </c>
      <c r="AG70">
        <f t="shared" si="32"/>
        <v>-1.2758605590693244E-5</v>
      </c>
      <c r="AH70">
        <f t="shared" si="33"/>
        <v>-6.516010890132741E-2</v>
      </c>
      <c r="AI70">
        <f t="shared" si="34"/>
        <v>-6.51728675069181E-2</v>
      </c>
      <c r="AJ70">
        <f t="shared" si="35"/>
        <v>-0.18357743815497241</v>
      </c>
      <c r="AK70">
        <f t="shared" si="22"/>
        <v>-0.11998006005711452</v>
      </c>
      <c r="AL70">
        <f t="shared" si="26"/>
        <v>-0.36873036571900503</v>
      </c>
      <c r="AN70">
        <f t="shared" si="36"/>
        <v>0</v>
      </c>
      <c r="AO70">
        <f t="shared" si="36"/>
        <v>0</v>
      </c>
      <c r="AP70">
        <f t="shared" si="36"/>
        <v>-6.4297737797479602E-9</v>
      </c>
      <c r="AQ70">
        <f t="shared" si="36"/>
        <v>-3.2837817324245072E-5</v>
      </c>
      <c r="AR70">
        <f t="shared" si="36"/>
        <v>-3.2844247098024814E-5</v>
      </c>
      <c r="AS70">
        <f t="shared" si="36"/>
        <v>-9.2514921792328004E-5</v>
      </c>
      <c r="AT70">
        <f t="shared" si="36"/>
        <v>-6.0464651780642095E-5</v>
      </c>
      <c r="AU70">
        <f t="shared" si="23"/>
        <v>-1.8582382067099492E-4</v>
      </c>
      <c r="AW70">
        <v>67</v>
      </c>
      <c r="AX70">
        <f>IF(Z70&gt;0, (R70*SUMPRODUCT(K70:$K$98, X70:$X$98)-K70*$AZ$3)/Z70, 0)</f>
        <v>-2998806.1957965307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0.56908613200000002</v>
      </c>
      <c r="Q71" s="4">
        <f t="shared" si="48"/>
        <v>25</v>
      </c>
      <c r="R71">
        <f t="shared" si="28"/>
        <v>100000</v>
      </c>
      <c r="S71">
        <f t="shared" si="29"/>
        <v>-6361298.0681603132</v>
      </c>
      <c r="U71">
        <f t="shared" si="40"/>
        <v>0.56908613200000002</v>
      </c>
      <c r="V71">
        <f t="shared" si="41"/>
        <v>0.01</v>
      </c>
      <c r="W71">
        <f t="shared" si="42"/>
        <v>5.1034422362772979E-7</v>
      </c>
      <c r="X71">
        <f t="shared" si="43"/>
        <v>2.9042982021284776E-7</v>
      </c>
      <c r="Y71">
        <f t="shared" si="44"/>
        <v>5.1034422362772976E-9</v>
      </c>
      <c r="Z71">
        <f t="shared" si="45"/>
        <v>2.1481096117860473E-7</v>
      </c>
      <c r="AB71">
        <f t="shared" si="46"/>
        <v>-1.5304234198038063</v>
      </c>
      <c r="AC71">
        <f t="shared" si="30"/>
        <v>-1.3664765523651183</v>
      </c>
      <c r="AE71">
        <f t="shared" si="31"/>
        <v>0</v>
      </c>
      <c r="AF71">
        <f t="shared" si="32"/>
        <v>0</v>
      </c>
      <c r="AG71">
        <f t="shared" si="32"/>
        <v>-5.3702740294651183E-6</v>
      </c>
      <c r="AH71">
        <f t="shared" si="33"/>
        <v>-2.9042982021284774E-2</v>
      </c>
      <c r="AI71">
        <f t="shared" si="34"/>
        <v>-2.9048352295314238E-2</v>
      </c>
      <c r="AJ71">
        <f t="shared" si="35"/>
        <v>-0.16394686743868792</v>
      </c>
      <c r="AK71">
        <f t="shared" si="22"/>
        <v>-0.10712963938626645</v>
      </c>
      <c r="AL71">
        <f t="shared" si="26"/>
        <v>-0.30012485912026859</v>
      </c>
      <c r="AN71">
        <f t="shared" si="36"/>
        <v>0</v>
      </c>
      <c r="AO71">
        <f t="shared" si="36"/>
        <v>0</v>
      </c>
      <c r="AP71">
        <f t="shared" si="36"/>
        <v>-2.4164115642845477E-9</v>
      </c>
      <c r="AQ71">
        <f t="shared" si="36"/>
        <v>-1.3068196749827807E-5</v>
      </c>
      <c r="AR71">
        <f t="shared" si="36"/>
        <v>-1.3070613161392091E-5</v>
      </c>
      <c r="AS71">
        <f t="shared" si="36"/>
        <v>-7.376962595082495E-5</v>
      </c>
      <c r="AT71">
        <f t="shared" si="36"/>
        <v>-4.8204113620695651E-5</v>
      </c>
      <c r="AU71">
        <f t="shared" si="23"/>
        <v>-1.3504435273291269E-4</v>
      </c>
      <c r="AW71">
        <v>68</v>
      </c>
      <c r="AX71">
        <f>IF(Z71&gt;0, (R71*SUMPRODUCT(K71:$K$98, X71:$X$98)-K71*$AZ$3)/Z71, 0)</f>
        <v>-6361298.0681603132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0.58332808999999997</v>
      </c>
      <c r="Q72" s="4">
        <f t="shared" si="48"/>
        <v>25</v>
      </c>
      <c r="R72">
        <f t="shared" si="28"/>
        <v>100000</v>
      </c>
      <c r="S72">
        <f t="shared" si="29"/>
        <v>-13966493.982205078</v>
      </c>
      <c r="U72">
        <f t="shared" si="40"/>
        <v>0.58332808999999997</v>
      </c>
      <c r="V72">
        <f t="shared" si="41"/>
        <v>0.01</v>
      </c>
      <c r="W72">
        <f t="shared" si="42"/>
        <v>2.1481096117860473E-7</v>
      </c>
      <c r="X72">
        <f t="shared" si="43"/>
        <v>1.2530526769537962E-7</v>
      </c>
      <c r="Y72">
        <f t="shared" si="44"/>
        <v>2.1481096117860472E-9</v>
      </c>
      <c r="Z72">
        <f t="shared" si="45"/>
        <v>8.7357583871439053E-8</v>
      </c>
      <c r="AB72">
        <f t="shared" si="46"/>
        <v>-1.3664765523651183</v>
      </c>
      <c r="AC72">
        <f t="shared" si="30"/>
        <v>-1.2200791694404289</v>
      </c>
      <c r="AE72">
        <f t="shared" si="31"/>
        <v>0</v>
      </c>
      <c r="AF72">
        <f t="shared" si="32"/>
        <v>0</v>
      </c>
      <c r="AG72">
        <f t="shared" si="32"/>
        <v>-2.1839395967859763E-6</v>
      </c>
      <c r="AH72">
        <f t="shared" si="33"/>
        <v>-1.2530526769537963E-2</v>
      </c>
      <c r="AI72">
        <f t="shared" si="34"/>
        <v>-1.2532710709134748E-2</v>
      </c>
      <c r="AJ72">
        <f t="shared" si="35"/>
        <v>-0.1463973829246894</v>
      </c>
      <c r="AK72">
        <f t="shared" ref="AK72:AK89" si="49">G72*SUM(AB72:AB72, AE72:AF72)</f>
        <v>-9.5653358665558297E-2</v>
      </c>
      <c r="AL72">
        <f t="shared" si="26"/>
        <v>-0.25458345229938245</v>
      </c>
      <c r="AN72">
        <f t="shared" si="36"/>
        <v>0</v>
      </c>
      <c r="AO72">
        <f t="shared" si="36"/>
        <v>0</v>
      </c>
      <c r="AP72">
        <f t="shared" si="36"/>
        <v>-8.773988448157901E-10</v>
      </c>
      <c r="AQ72">
        <f t="shared" si="36"/>
        <v>-5.0341455087429183E-6</v>
      </c>
      <c r="AR72">
        <f t="shared" si="36"/>
        <v>-5.0350229075877336E-6</v>
      </c>
      <c r="AS72">
        <f t="shared" si="36"/>
        <v>-5.8815223118446535E-5</v>
      </c>
      <c r="AT72">
        <f t="shared" si="36"/>
        <v>-3.8428785539408835E-5</v>
      </c>
      <c r="AU72">
        <f t="shared" si="23"/>
        <v>-1.022790315654431E-4</v>
      </c>
      <c r="AW72">
        <v>69</v>
      </c>
      <c r="AX72">
        <f>IF(Z72&gt;0, (R72*SUMPRODUCT(K72:$K$98, X72:$X$98)-K72*$AZ$3)/Z72, 0)</f>
        <v>-13966493.982205078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0.59781937299999999</v>
      </c>
      <c r="Q73" s="4">
        <f t="shared" si="48"/>
        <v>25</v>
      </c>
      <c r="R73">
        <f t="shared" si="28"/>
        <v>100000</v>
      </c>
      <c r="S73">
        <f t="shared" si="29"/>
        <v>-31796909.289524417</v>
      </c>
      <c r="U73">
        <f t="shared" si="40"/>
        <v>0.59781937299999999</v>
      </c>
      <c r="V73">
        <f t="shared" si="41"/>
        <v>0.01</v>
      </c>
      <c r="W73">
        <f t="shared" si="42"/>
        <v>8.7357583871439053E-8</v>
      </c>
      <c r="X73">
        <f t="shared" si="43"/>
        <v>5.2224056016818603E-8</v>
      </c>
      <c r="Y73">
        <f t="shared" si="44"/>
        <v>8.7357583871439059E-10</v>
      </c>
      <c r="Z73">
        <f t="shared" si="45"/>
        <v>3.4259952015906063E-8</v>
      </c>
      <c r="AB73">
        <f t="shared" si="46"/>
        <v>-1.2200791694404289</v>
      </c>
      <c r="AC73">
        <f t="shared" si="30"/>
        <v>-1.0893605865132243</v>
      </c>
      <c r="AE73">
        <f t="shared" si="31"/>
        <v>0</v>
      </c>
      <c r="AF73">
        <f t="shared" si="32"/>
        <v>0</v>
      </c>
      <c r="AG73">
        <f t="shared" si="32"/>
        <v>-8.5649880039765154E-7</v>
      </c>
      <c r="AH73">
        <f t="shared" si="33"/>
        <v>-5.22240560168186E-3</v>
      </c>
      <c r="AI73">
        <f t="shared" si="34"/>
        <v>-5.2232621004822573E-3</v>
      </c>
      <c r="AJ73">
        <f t="shared" si="35"/>
        <v>-0.13071858292720462</v>
      </c>
      <c r="AK73">
        <f t="shared" si="49"/>
        <v>-8.5405541860830034E-2</v>
      </c>
      <c r="AL73">
        <f t="shared" si="26"/>
        <v>-0.22134738688851691</v>
      </c>
      <c r="AN73">
        <f t="shared" si="36"/>
        <v>0</v>
      </c>
      <c r="AO73">
        <f t="shared" si="36"/>
        <v>0</v>
      </c>
      <c r="AP73">
        <f t="shared" si="36"/>
        <v>-3.0723109740083243E-10</v>
      </c>
      <c r="AQ73">
        <f t="shared" si="36"/>
        <v>-1.8733072402810709E-6</v>
      </c>
      <c r="AR73">
        <f t="shared" si="36"/>
        <v>-1.8736144713784715E-6</v>
      </c>
      <c r="AS73">
        <f t="shared" si="36"/>
        <v>-4.6889515390752562E-5</v>
      </c>
      <c r="AT73">
        <f t="shared" si="36"/>
        <v>-3.0635464215283551E-5</v>
      </c>
      <c r="AU73">
        <f t="shared" si="23"/>
        <v>-7.9398594077414582E-5</v>
      </c>
      <c r="AW73">
        <v>70</v>
      </c>
      <c r="AX73">
        <f>IF(Z73&gt;0, (R73*SUMPRODUCT(K73:$K$98, X73:$X$98)-K73*$AZ$3)/Z73, 0)</f>
        <v>-31796909.289524417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0.61246634</v>
      </c>
      <c r="Q74" s="4">
        <f t="shared" si="48"/>
        <v>25</v>
      </c>
      <c r="R74">
        <f t="shared" si="28"/>
        <v>100000</v>
      </c>
      <c r="S74">
        <f t="shared" si="29"/>
        <v>-75198972.255725443</v>
      </c>
      <c r="U74">
        <f t="shared" si="40"/>
        <v>0.61246634</v>
      </c>
      <c r="V74">
        <f t="shared" si="41"/>
        <v>0.01</v>
      </c>
      <c r="W74">
        <f t="shared" si="42"/>
        <v>3.4259952015906063E-8</v>
      </c>
      <c r="X74">
        <f t="shared" si="43"/>
        <v>2.0983067419757608E-8</v>
      </c>
      <c r="Y74">
        <f t="shared" si="44"/>
        <v>3.4259952015906065E-10</v>
      </c>
      <c r="Z74">
        <f t="shared" si="45"/>
        <v>1.2934285075989394E-8</v>
      </c>
      <c r="AB74">
        <f t="shared" si="46"/>
        <v>-1.0893605865132243</v>
      </c>
      <c r="AC74">
        <f t="shared" si="30"/>
        <v>-0.97264494457697004</v>
      </c>
      <c r="AE74">
        <f t="shared" si="31"/>
        <v>0</v>
      </c>
      <c r="AF74">
        <f t="shared" si="32"/>
        <v>0</v>
      </c>
      <c r="AG74">
        <f t="shared" si="32"/>
        <v>-3.2335712689973487E-7</v>
      </c>
      <c r="AH74">
        <f t="shared" si="33"/>
        <v>-2.0983067419757606E-3</v>
      </c>
      <c r="AI74">
        <f t="shared" si="34"/>
        <v>-2.0986300991026603E-3</v>
      </c>
      <c r="AJ74">
        <f t="shared" si="35"/>
        <v>-0.11671564193625428</v>
      </c>
      <c r="AK74">
        <f t="shared" si="49"/>
        <v>-7.625524105592571E-2</v>
      </c>
      <c r="AL74">
        <f t="shared" si="26"/>
        <v>-0.19506951309128265</v>
      </c>
      <c r="AN74">
        <f t="shared" si="36"/>
        <v>0</v>
      </c>
      <c r="AO74">
        <f t="shared" si="36"/>
        <v>0</v>
      </c>
      <c r="AP74">
        <f t="shared" si="36"/>
        <v>-1.0356257202460066E-10</v>
      </c>
      <c r="AQ74">
        <f t="shared" si="36"/>
        <v>-6.720310919973975E-7</v>
      </c>
      <c r="AR74">
        <f t="shared" si="36"/>
        <v>-6.7213465456942205E-7</v>
      </c>
      <c r="AS74">
        <f t="shared" si="36"/>
        <v>-3.7380874175594818E-5</v>
      </c>
      <c r="AT74">
        <f t="shared" si="36"/>
        <v>-2.4422498337438275E-5</v>
      </c>
      <c r="AU74">
        <f t="shared" si="23"/>
        <v>-6.2475507167602512E-5</v>
      </c>
      <c r="AW74">
        <v>71</v>
      </c>
      <c r="AX74">
        <f>IF(Z74&gt;0, (R74*SUMPRODUCT(K74:$K$98, X74:$X$98)-K74*$AZ$3)/Z74, 0)</f>
        <v>-75198972.255725443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0.62717650000000003</v>
      </c>
      <c r="Q75" s="4">
        <f t="shared" si="48"/>
        <v>25</v>
      </c>
      <c r="R75">
        <f t="shared" si="28"/>
        <v>100000</v>
      </c>
      <c r="S75">
        <f t="shared" si="29"/>
        <v>-185054118.75744256</v>
      </c>
      <c r="U75">
        <f t="shared" si="40"/>
        <v>0.62717650000000003</v>
      </c>
      <c r="V75">
        <f t="shared" si="41"/>
        <v>0.01</v>
      </c>
      <c r="W75">
        <f t="shared" si="42"/>
        <v>1.2934285075989394E-8</v>
      </c>
      <c r="X75">
        <f t="shared" si="43"/>
        <v>8.1120796439612621E-9</v>
      </c>
      <c r="Y75">
        <f t="shared" si="44"/>
        <v>1.2934285075989394E-10</v>
      </c>
      <c r="Z75">
        <f t="shared" si="45"/>
        <v>4.6928625812682381E-9</v>
      </c>
      <c r="AB75">
        <f t="shared" si="46"/>
        <v>-0.97264494457697004</v>
      </c>
      <c r="AC75">
        <f t="shared" si="30"/>
        <v>-0.86843354942637097</v>
      </c>
      <c r="AE75">
        <f t="shared" si="31"/>
        <v>0</v>
      </c>
      <c r="AF75">
        <f t="shared" si="32"/>
        <v>0</v>
      </c>
      <c r="AG75">
        <f t="shared" si="32"/>
        <v>-1.1732156453170596E-7</v>
      </c>
      <c r="AH75">
        <f t="shared" si="33"/>
        <v>-8.112079643961262E-4</v>
      </c>
      <c r="AI75">
        <f t="shared" si="34"/>
        <v>-8.1132528596065793E-4</v>
      </c>
      <c r="AJ75">
        <f t="shared" si="35"/>
        <v>-0.10421139515059907</v>
      </c>
      <c r="AK75">
        <f t="shared" si="49"/>
        <v>-6.8085146120387907E-2</v>
      </c>
      <c r="AL75">
        <f t="shared" si="26"/>
        <v>-0.17310786655694765</v>
      </c>
      <c r="AN75">
        <f t="shared" si="36"/>
        <v>0</v>
      </c>
      <c r="AO75">
        <f t="shared" si="36"/>
        <v>0</v>
      </c>
      <c r="AP75">
        <f t="shared" si="36"/>
        <v>-3.3549048974078302E-11</v>
      </c>
      <c r="AQ75">
        <f t="shared" si="36"/>
        <v>-2.3197146947638196E-7</v>
      </c>
      <c r="AR75">
        <f t="shared" si="36"/>
        <v>-2.3200501852535604E-7</v>
      </c>
      <c r="AS75">
        <f t="shared" si="36"/>
        <v>-2.9800090149834594E-5</v>
      </c>
      <c r="AT75">
        <f t="shared" si="36"/>
        <v>-1.9469497451023783E-5</v>
      </c>
      <c r="AU75">
        <f t="shared" si="23"/>
        <v>-4.9501592619383734E-5</v>
      </c>
      <c r="AW75">
        <v>72</v>
      </c>
      <c r="AX75">
        <f>IF(Z75&gt;0, (R75*SUMPRODUCT(K75:$K$98, X75:$X$98)-K75*$AZ$3)/Z75, 0)</f>
        <v>-185054118.75744256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0.64196478899999998</v>
      </c>
      <c r="Q76" s="4">
        <f t="shared" si="48"/>
        <v>25</v>
      </c>
      <c r="R76">
        <f t="shared" si="28"/>
        <v>100000</v>
      </c>
      <c r="S76">
        <f t="shared" si="29"/>
        <v>-474742003.41800815</v>
      </c>
      <c r="U76">
        <f t="shared" si="40"/>
        <v>0.64196478899999998</v>
      </c>
      <c r="V76">
        <f t="shared" si="41"/>
        <v>0.01</v>
      </c>
      <c r="W76">
        <f t="shared" si="42"/>
        <v>4.6928625812682381E-9</v>
      </c>
      <c r="X76">
        <f t="shared" si="43"/>
        <v>3.0126525367898598E-9</v>
      </c>
      <c r="Y76">
        <f t="shared" si="44"/>
        <v>4.692862581268238E-11</v>
      </c>
      <c r="Z76">
        <f t="shared" si="45"/>
        <v>1.6332814186656959E-9</v>
      </c>
      <c r="AB76">
        <f t="shared" si="46"/>
        <v>-0.86843354942637097</v>
      </c>
      <c r="AC76">
        <f t="shared" si="30"/>
        <v>-0.77538729284275898</v>
      </c>
      <c r="AE76">
        <f t="shared" si="31"/>
        <v>0</v>
      </c>
      <c r="AF76">
        <f t="shared" si="32"/>
        <v>0</v>
      </c>
      <c r="AG76">
        <f t="shared" si="32"/>
        <v>-4.0832035466642401E-8</v>
      </c>
      <c r="AH76">
        <f t="shared" si="33"/>
        <v>-3.0126525367898596E-4</v>
      </c>
      <c r="AI76">
        <f t="shared" si="34"/>
        <v>-3.0130608571445262E-4</v>
      </c>
      <c r="AJ76">
        <f t="shared" si="35"/>
        <v>-9.3046256583611986E-2</v>
      </c>
      <c r="AK76">
        <f t="shared" si="49"/>
        <v>-6.0790348459845975E-2</v>
      </c>
      <c r="AL76">
        <f t="shared" si="26"/>
        <v>-0.15413791112917241</v>
      </c>
      <c r="AN76">
        <f t="shared" si="36"/>
        <v>0</v>
      </c>
      <c r="AO76">
        <f t="shared" si="36"/>
        <v>0</v>
      </c>
      <c r="AP76">
        <f t="shared" si="36"/>
        <v>-1.042522351655596E-11</v>
      </c>
      <c r="AQ76">
        <f t="shared" si="36"/>
        <v>-7.6918957663553003E-8</v>
      </c>
      <c r="AR76">
        <f t="shared" si="36"/>
        <v>-7.6929382887069557E-8</v>
      </c>
      <c r="AS76">
        <f t="shared" si="36"/>
        <v>-2.375654338994275E-5</v>
      </c>
      <c r="AT76">
        <f t="shared" si="36"/>
        <v>-1.5520974232620856E-5</v>
      </c>
      <c r="AU76">
        <f t="shared" si="23"/>
        <v>-3.9354447005450676E-5</v>
      </c>
      <c r="AW76">
        <v>73</v>
      </c>
      <c r="AX76">
        <f>IF(Z76&gt;0, (R76*SUMPRODUCT(K76:$K$98, X76:$X$98)-K76*$AZ$3)/Z76, 0)</f>
        <v>-474742003.41800815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0.65685820900000003</v>
      </c>
      <c r="Q77" s="4">
        <f t="shared" si="48"/>
        <v>25</v>
      </c>
      <c r="R77">
        <f t="shared" si="28"/>
        <v>100000</v>
      </c>
      <c r="S77">
        <f t="shared" si="29"/>
        <v>-1272361618.9236465</v>
      </c>
      <c r="U77">
        <f t="shared" si="40"/>
        <v>0.65685820900000003</v>
      </c>
      <c r="V77">
        <f t="shared" si="41"/>
        <v>0.01</v>
      </c>
      <c r="W77">
        <f t="shared" si="42"/>
        <v>1.6332814186656959E-9</v>
      </c>
      <c r="X77">
        <f t="shared" si="43"/>
        <v>1.0728343074577283E-9</v>
      </c>
      <c r="Y77">
        <f t="shared" si="44"/>
        <v>1.6332814186656959E-11</v>
      </c>
      <c r="Z77">
        <f t="shared" si="45"/>
        <v>5.4411429702131064E-10</v>
      </c>
      <c r="AB77">
        <f t="shared" si="46"/>
        <v>-0.77538729284275898</v>
      </c>
      <c r="AC77">
        <f t="shared" si="30"/>
        <v>-0.69231014783753664</v>
      </c>
      <c r="AE77">
        <f t="shared" si="31"/>
        <v>0</v>
      </c>
      <c r="AF77">
        <f t="shared" si="32"/>
        <v>0</v>
      </c>
      <c r="AG77">
        <f t="shared" si="32"/>
        <v>-1.3602857425532766E-8</v>
      </c>
      <c r="AH77">
        <f t="shared" si="33"/>
        <v>-1.0728343074577283E-4</v>
      </c>
      <c r="AI77">
        <f t="shared" si="34"/>
        <v>-1.0729703360319836E-4</v>
      </c>
      <c r="AJ77">
        <f t="shared" si="35"/>
        <v>-8.3077145005222341E-2</v>
      </c>
      <c r="AK77">
        <f t="shared" si="49"/>
        <v>-5.4277110498993135E-2</v>
      </c>
      <c r="AL77">
        <f t="shared" si="26"/>
        <v>-0.13746155253781867</v>
      </c>
      <c r="AN77">
        <f t="shared" si="36"/>
        <v>0</v>
      </c>
      <c r="AO77">
        <f t="shared" si="36"/>
        <v>0</v>
      </c>
      <c r="AP77">
        <f t="shared" si="36"/>
        <v>-3.1009621731078298E-12</v>
      </c>
      <c r="AQ77">
        <f t="shared" si="36"/>
        <v>-2.4456763026820106E-8</v>
      </c>
      <c r="AR77">
        <f t="shared" si="36"/>
        <v>-2.4459863988993212E-8</v>
      </c>
      <c r="AS77">
        <f t="shared" si="36"/>
        <v>-1.8938600622795156E-5</v>
      </c>
      <c r="AT77">
        <f t="shared" si="36"/>
        <v>-1.2373228745825772E-5</v>
      </c>
      <c r="AU77">
        <f t="shared" si="23"/>
        <v>-3.1336289232609921E-5</v>
      </c>
      <c r="AW77">
        <v>74</v>
      </c>
      <c r="AX77">
        <f>IF(Z77&gt;0, (R77*SUMPRODUCT(K77:$K$98, X77:$X$98)-K77*$AZ$3)/Z77, 0)</f>
        <v>-1272361618.9236465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0.67177231000000004</v>
      </c>
      <c r="Q78" s="4">
        <f t="shared" si="48"/>
        <v>25</v>
      </c>
      <c r="R78">
        <f t="shared" si="28"/>
        <v>100000</v>
      </c>
      <c r="S78">
        <f t="shared" si="29"/>
        <v>-3569887956.1233349</v>
      </c>
      <c r="U78">
        <f t="shared" si="40"/>
        <v>0.67177231000000004</v>
      </c>
      <c r="V78">
        <f t="shared" si="41"/>
        <v>0.01</v>
      </c>
      <c r="W78">
        <f t="shared" si="42"/>
        <v>5.4411429702131064E-10</v>
      </c>
      <c r="X78">
        <f t="shared" si="43"/>
        <v>3.6552091821403197E-10</v>
      </c>
      <c r="Y78">
        <f t="shared" si="44"/>
        <v>5.4411429702131067E-12</v>
      </c>
      <c r="Z78">
        <f t="shared" si="45"/>
        <v>1.7315223583706557E-10</v>
      </c>
      <c r="AB78">
        <f t="shared" si="46"/>
        <v>-0.69231014783753664</v>
      </c>
      <c r="AC78">
        <f t="shared" si="30"/>
        <v>-0.61813408129056768</v>
      </c>
      <c r="AE78">
        <f t="shared" si="31"/>
        <v>0</v>
      </c>
      <c r="AF78">
        <f t="shared" si="32"/>
        <v>0</v>
      </c>
      <c r="AG78">
        <f t="shared" si="32"/>
        <v>-4.3288058959266397E-9</v>
      </c>
      <c r="AH78">
        <f t="shared" si="33"/>
        <v>-3.6552091821403195E-5</v>
      </c>
      <c r="AI78">
        <f t="shared" si="34"/>
        <v>-3.6556420627299119E-5</v>
      </c>
      <c r="AJ78">
        <f t="shared" si="35"/>
        <v>-7.4176066546968955E-2</v>
      </c>
      <c r="AK78">
        <f t="shared" si="49"/>
        <v>-4.8461710348627569E-2</v>
      </c>
      <c r="AL78">
        <f t="shared" si="26"/>
        <v>-0.12267433331622382</v>
      </c>
      <c r="AN78">
        <f t="shared" si="36"/>
        <v>0</v>
      </c>
      <c r="AO78">
        <f t="shared" si="36"/>
        <v>0</v>
      </c>
      <c r="AP78">
        <f t="shared" si="36"/>
        <v>-8.8108216886204002E-13</v>
      </c>
      <c r="AQ78">
        <f t="shared" si="36"/>
        <v>-7.439787579468809E-9</v>
      </c>
      <c r="AR78">
        <f t="shared" si="36"/>
        <v>-7.4406686616376699E-9</v>
      </c>
      <c r="AS78">
        <f t="shared" si="36"/>
        <v>-1.5097745466563187E-5</v>
      </c>
      <c r="AT78">
        <f t="shared" si="36"/>
        <v>-9.8638631269911683E-6</v>
      </c>
      <c r="AU78">
        <f t="shared" si="23"/>
        <v>-2.4969049262215995E-5</v>
      </c>
      <c r="AW78">
        <v>75</v>
      </c>
      <c r="AX78">
        <f>IF(Z78&gt;0, (R78*SUMPRODUCT(K78:$K$98, X78:$X$98)-K78*$AZ$3)/Z78, 0)</f>
        <v>-3569887956.1233349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0.68662034599999999</v>
      </c>
      <c r="Q79" s="4">
        <f t="shared" si="48"/>
        <v>25</v>
      </c>
      <c r="R79">
        <f t="shared" si="28"/>
        <v>100000</v>
      </c>
      <c r="S79">
        <f t="shared" si="29"/>
        <v>-10506307708.266418</v>
      </c>
      <c r="U79">
        <f t="shared" si="40"/>
        <v>0.68662034599999999</v>
      </c>
      <c r="V79">
        <f t="shared" si="41"/>
        <v>0.01</v>
      </c>
      <c r="W79">
        <f t="shared" si="42"/>
        <v>1.7315223583706557E-10</v>
      </c>
      <c r="X79">
        <f t="shared" si="43"/>
        <v>1.1888984808111957E-10</v>
      </c>
      <c r="Y79">
        <f t="shared" si="44"/>
        <v>1.7315223583706558E-12</v>
      </c>
      <c r="Z79">
        <f t="shared" si="45"/>
        <v>5.2530865397575353E-11</v>
      </c>
      <c r="AB79">
        <f t="shared" si="46"/>
        <v>-0.61813408129056768</v>
      </c>
      <c r="AC79">
        <f t="shared" si="30"/>
        <v>-0.55190543604845166</v>
      </c>
      <c r="AE79">
        <f t="shared" si="31"/>
        <v>0</v>
      </c>
      <c r="AF79">
        <f t="shared" si="32"/>
        <v>0</v>
      </c>
      <c r="AG79">
        <f t="shared" si="32"/>
        <v>-1.3132716349393839E-9</v>
      </c>
      <c r="AH79">
        <f t="shared" si="33"/>
        <v>-1.1888984808111957E-5</v>
      </c>
      <c r="AI79">
        <f t="shared" si="34"/>
        <v>-1.1890298079746897E-5</v>
      </c>
      <c r="AJ79">
        <f t="shared" si="35"/>
        <v>-6.6228645242116024E-2</v>
      </c>
      <c r="AK79">
        <f t="shared" si="49"/>
        <v>-4.3269385690339744E-2</v>
      </c>
      <c r="AL79">
        <f t="shared" si="26"/>
        <v>-0.10950992123053552</v>
      </c>
      <c r="AN79">
        <f t="shared" si="36"/>
        <v>0</v>
      </c>
      <c r="AO79">
        <f t="shared" si="36"/>
        <v>0</v>
      </c>
      <c r="AP79">
        <f t="shared" si="36"/>
        <v>-2.3866286029904935E-13</v>
      </c>
      <c r="AQ79">
        <f t="shared" si="36"/>
        <v>-2.160603370137444E-9</v>
      </c>
      <c r="AR79">
        <f t="shared" si="36"/>
        <v>-2.1608420329977434E-9</v>
      </c>
      <c r="AS79">
        <f t="shared" si="36"/>
        <v>-1.2035832867085416E-5</v>
      </c>
      <c r="AT79">
        <f t="shared" si="36"/>
        <v>-7.863411557439059E-6</v>
      </c>
      <c r="AU79">
        <f t="shared" si="23"/>
        <v>-1.9901405266557473E-5</v>
      </c>
      <c r="AW79">
        <v>76</v>
      </c>
      <c r="AX79">
        <f>IF(Z79&gt;0, (R79*SUMPRODUCT(K79:$K$98, X79:$X$98)-K79*$AZ$3)/Z79, 0)</f>
        <v>-10506307708.266418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0.70385879699999998</v>
      </c>
      <c r="Q80" s="4">
        <f t="shared" si="48"/>
        <v>25</v>
      </c>
      <c r="R80">
        <f t="shared" si="28"/>
        <v>100000</v>
      </c>
      <c r="S80">
        <f t="shared" si="29"/>
        <v>-32783226669.591213</v>
      </c>
      <c r="U80">
        <f t="shared" si="40"/>
        <v>0.70385879699999998</v>
      </c>
      <c r="V80">
        <f t="shared" si="41"/>
        <v>0.01</v>
      </c>
      <c r="W80">
        <f t="shared" si="42"/>
        <v>5.2530865397575353E-11</v>
      </c>
      <c r="X80">
        <f t="shared" si="43"/>
        <v>3.6974311724106312E-11</v>
      </c>
      <c r="Y80">
        <f t="shared" si="44"/>
        <v>5.2530865397575358E-13</v>
      </c>
      <c r="Z80">
        <f t="shared" si="45"/>
        <v>1.5031245019493287E-11</v>
      </c>
      <c r="AB80">
        <f t="shared" si="46"/>
        <v>-0.55190543604845166</v>
      </c>
      <c r="AC80">
        <f t="shared" si="30"/>
        <v>-0.49277271260021244</v>
      </c>
      <c r="AE80">
        <f t="shared" si="31"/>
        <v>0</v>
      </c>
      <c r="AF80">
        <f t="shared" si="32"/>
        <v>0</v>
      </c>
      <c r="AG80">
        <f t="shared" si="32"/>
        <v>-3.7578112548733218E-10</v>
      </c>
      <c r="AH80">
        <f t="shared" si="33"/>
        <v>-3.6974311724106314E-6</v>
      </c>
      <c r="AI80">
        <f t="shared" si="34"/>
        <v>-3.6978069535361186E-6</v>
      </c>
      <c r="AJ80">
        <f t="shared" si="35"/>
        <v>-5.9132723448239222E-2</v>
      </c>
      <c r="AK80">
        <f t="shared" si="49"/>
        <v>-3.8633380523391617E-2</v>
      </c>
      <c r="AL80">
        <f t="shared" si="26"/>
        <v>-9.7769801778584381E-2</v>
      </c>
      <c r="AN80">
        <f t="shared" si="36"/>
        <v>0</v>
      </c>
      <c r="AO80">
        <f t="shared" si="36"/>
        <v>0</v>
      </c>
      <c r="AP80">
        <f t="shared" si="36"/>
        <v>-6.0974355319099041E-14</v>
      </c>
      <c r="AQ80">
        <f t="shared" si="36"/>
        <v>-5.9994626335238535E-10</v>
      </c>
      <c r="AR80">
        <f t="shared" si="36"/>
        <v>-6.0000723770770446E-10</v>
      </c>
      <c r="AS80">
        <f t="shared" si="36"/>
        <v>-9.5948930001288839E-6</v>
      </c>
      <c r="AT80">
        <f t="shared" si="36"/>
        <v>-6.2686636220920337E-6</v>
      </c>
      <c r="AU80">
        <f t="shared" si="23"/>
        <v>-1.5864156629458626E-5</v>
      </c>
      <c r="AW80">
        <v>77</v>
      </c>
      <c r="AX80">
        <f>IF(Z80&gt;0, (R80*SUMPRODUCT(K80:$K$98, X80:$X$98)-K80*$AZ$3)/Z80, 0)</f>
        <v>-32783226669.591213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0.72100360699999999</v>
      </c>
      <c r="Q81" s="4">
        <f t="shared" si="48"/>
        <v>25</v>
      </c>
      <c r="R81">
        <f t="shared" si="28"/>
        <v>100000</v>
      </c>
      <c r="S81">
        <f t="shared" si="29"/>
        <v>-108814611993.74387</v>
      </c>
      <c r="U81">
        <f t="shared" si="40"/>
        <v>0.72100360699999999</v>
      </c>
      <c r="V81">
        <f t="shared" si="41"/>
        <v>0.01</v>
      </c>
      <c r="W81">
        <f t="shared" si="42"/>
        <v>1.5031245019493287E-11</v>
      </c>
      <c r="X81">
        <f t="shared" si="43"/>
        <v>1.0837581876755444E-11</v>
      </c>
      <c r="Y81">
        <f t="shared" si="44"/>
        <v>1.5031245019493287E-13</v>
      </c>
      <c r="Z81">
        <f t="shared" si="45"/>
        <v>4.0433506925429096E-12</v>
      </c>
      <c r="AB81">
        <f t="shared" si="46"/>
        <v>-0.49277271260021244</v>
      </c>
      <c r="AC81">
        <f t="shared" si="30"/>
        <v>-0.43997563676369228</v>
      </c>
      <c r="AE81">
        <f t="shared" si="31"/>
        <v>0</v>
      </c>
      <c r="AF81">
        <f t="shared" si="32"/>
        <v>0</v>
      </c>
      <c r="AG81">
        <f t="shared" si="32"/>
        <v>-1.0108376731357274E-10</v>
      </c>
      <c r="AH81">
        <f t="shared" si="33"/>
        <v>-1.0837581876755445E-6</v>
      </c>
      <c r="AI81">
        <f t="shared" si="34"/>
        <v>-1.0838592714428581E-6</v>
      </c>
      <c r="AJ81">
        <f t="shared" si="35"/>
        <v>-5.2797075836520158E-2</v>
      </c>
      <c r="AK81">
        <f t="shared" si="49"/>
        <v>-3.4494089882014876E-2</v>
      </c>
      <c r="AL81">
        <f t="shared" si="26"/>
        <v>-8.7292249577806486E-2</v>
      </c>
      <c r="AN81">
        <f t="shared" si="36"/>
        <v>0</v>
      </c>
      <c r="AO81">
        <f t="shared" si="36"/>
        <v>0</v>
      </c>
      <c r="AP81">
        <f t="shared" si="36"/>
        <v>-1.4644537184230363E-14</v>
      </c>
      <c r="AQ81">
        <f t="shared" si="36"/>
        <v>-1.5700975042703585E-10</v>
      </c>
      <c r="AR81">
        <f t="shared" si="36"/>
        <v>-1.5702439496422007E-10</v>
      </c>
      <c r="AS81">
        <f t="shared" si="36"/>
        <v>-7.6489901480228277E-6</v>
      </c>
      <c r="AT81">
        <f t="shared" si="36"/>
        <v>-4.9973402786455469E-6</v>
      </c>
      <c r="AU81">
        <f t="shared" si="23"/>
        <v>-1.264648745106334E-5</v>
      </c>
      <c r="AW81">
        <v>78</v>
      </c>
      <c r="AX81">
        <f>IF(Z81&gt;0, (R81*SUMPRODUCT(K81:$K$98, X81:$X$98)-K81*$AZ$3)/Z81, 0)</f>
        <v>-108814611993.74387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0.73803352099999997</v>
      </c>
      <c r="Q82" s="4">
        <f t="shared" si="48"/>
        <v>25</v>
      </c>
      <c r="R82">
        <f t="shared" si="28"/>
        <v>100000</v>
      </c>
      <c r="S82">
        <f t="shared" si="29"/>
        <v>-385590591196.03265</v>
      </c>
      <c r="U82">
        <f t="shared" si="40"/>
        <v>0.73803352099999997</v>
      </c>
      <c r="V82">
        <f t="shared" si="41"/>
        <v>0.01</v>
      </c>
      <c r="W82">
        <f t="shared" si="42"/>
        <v>4.0433506925429096E-12</v>
      </c>
      <c r="X82">
        <f t="shared" si="43"/>
        <v>2.9841283482552317E-12</v>
      </c>
      <c r="Y82">
        <f t="shared" si="44"/>
        <v>4.0433506925429096E-14</v>
      </c>
      <c r="Z82">
        <f t="shared" si="45"/>
        <v>1.0187888373622487E-12</v>
      </c>
      <c r="AB82">
        <f t="shared" si="46"/>
        <v>-0.43997563676369228</v>
      </c>
      <c r="AC82">
        <f t="shared" si="30"/>
        <v>-0.39283539010242824</v>
      </c>
      <c r="AE82">
        <f t="shared" si="31"/>
        <v>0</v>
      </c>
      <c r="AF82">
        <f t="shared" si="32"/>
        <v>0</v>
      </c>
      <c r="AG82">
        <f t="shared" si="32"/>
        <v>-2.5469720934056216E-11</v>
      </c>
      <c r="AH82">
        <f t="shared" si="33"/>
        <v>-2.9841283482552317E-7</v>
      </c>
      <c r="AI82">
        <f t="shared" si="34"/>
        <v>-2.9843830454645722E-7</v>
      </c>
      <c r="AJ82">
        <f t="shared" si="35"/>
        <v>-4.714024666126404E-2</v>
      </c>
      <c r="AK82">
        <f t="shared" si="49"/>
        <v>-3.0798294573458462E-2</v>
      </c>
      <c r="AL82">
        <f t="shared" si="26"/>
        <v>-7.7938839673027047E-2</v>
      </c>
      <c r="AN82">
        <f t="shared" si="36"/>
        <v>0</v>
      </c>
      <c r="AO82">
        <f t="shared" si="36"/>
        <v>0</v>
      </c>
      <c r="AP82">
        <f t="shared" si="36"/>
        <v>-3.2945825632991953E-15</v>
      </c>
      <c r="AQ82">
        <f t="shared" si="36"/>
        <v>-3.8600569076760564E-11</v>
      </c>
      <c r="AR82">
        <f t="shared" si="36"/>
        <v>-3.8603863659323864E-11</v>
      </c>
      <c r="AS82">
        <f t="shared" si="36"/>
        <v>-6.097728164432225E-6</v>
      </c>
      <c r="AT82">
        <f t="shared" si="36"/>
        <v>-3.9838490788249527E-6</v>
      </c>
      <c r="AU82">
        <f t="shared" si="23"/>
        <v>-1.0081615847120837E-5</v>
      </c>
      <c r="AW82">
        <v>79</v>
      </c>
      <c r="AX82">
        <f>IF(Z82&gt;0, (R82*SUMPRODUCT(K82:$K$98, X82:$X$98)-K82*$AZ$3)/Z82, 0)</f>
        <v>-385590591196.03265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0.75492728399999998</v>
      </c>
      <c r="Q83" s="4">
        <f t="shared" si="48"/>
        <v>25</v>
      </c>
      <c r="R83">
        <f t="shared" si="28"/>
        <v>100000</v>
      </c>
      <c r="S83">
        <f t="shared" si="29"/>
        <v>-1464556667650.5842</v>
      </c>
      <c r="U83">
        <f t="shared" si="40"/>
        <v>0.75492728399999998</v>
      </c>
      <c r="V83">
        <f t="shared" si="41"/>
        <v>0.01</v>
      </c>
      <c r="W83">
        <f t="shared" si="42"/>
        <v>1.0187888373622487E-12</v>
      </c>
      <c r="X83">
        <f t="shared" si="43"/>
        <v>7.6911148995940011E-13</v>
      </c>
      <c r="Y83">
        <f t="shared" si="44"/>
        <v>1.0187888373622487E-14</v>
      </c>
      <c r="Z83">
        <f t="shared" si="45"/>
        <v>2.3948945902922605E-13</v>
      </c>
      <c r="AB83">
        <f t="shared" si="46"/>
        <v>-0.39283539010242824</v>
      </c>
      <c r="AC83">
        <f t="shared" si="30"/>
        <v>-0.35074588405328444</v>
      </c>
      <c r="AE83">
        <f t="shared" si="31"/>
        <v>0</v>
      </c>
      <c r="AF83">
        <f t="shared" si="32"/>
        <v>0</v>
      </c>
      <c r="AG83">
        <f t="shared" si="32"/>
        <v>-5.9872364757306511E-12</v>
      </c>
      <c r="AH83">
        <f t="shared" si="33"/>
        <v>-7.6911148995940016E-8</v>
      </c>
      <c r="AI83">
        <f t="shared" si="34"/>
        <v>-7.6917136232415746E-8</v>
      </c>
      <c r="AJ83">
        <f t="shared" si="35"/>
        <v>-4.2089506049143799E-2</v>
      </c>
      <c r="AK83">
        <f t="shared" si="49"/>
        <v>-2.7498477307169981E-2</v>
      </c>
      <c r="AL83">
        <f t="shared" si="26"/>
        <v>-6.9588060273450006E-2</v>
      </c>
      <c r="AN83">
        <f t="shared" si="36"/>
        <v>0</v>
      </c>
      <c r="AO83">
        <f t="shared" si="36"/>
        <v>0</v>
      </c>
      <c r="AP83">
        <f t="shared" si="36"/>
        <v>-6.9148792075087824E-16</v>
      </c>
      <c r="AQ83">
        <f t="shared" si="36"/>
        <v>-8.8827509515186414E-12</v>
      </c>
      <c r="AR83">
        <f t="shared" si="36"/>
        <v>-8.8834424394393926E-12</v>
      </c>
      <c r="AS83">
        <f t="shared" si="36"/>
        <v>-4.8610715713884021E-6</v>
      </c>
      <c r="AT83">
        <f t="shared" si="36"/>
        <v>-3.1759000958166939E-6</v>
      </c>
      <c r="AU83">
        <f t="shared" si="23"/>
        <v>-8.0369805506475349E-6</v>
      </c>
      <c r="AW83">
        <v>80</v>
      </c>
      <c r="AX83">
        <f>IF(Z83&gt;0, (R83*SUMPRODUCT(K83:$K$98, X83:$X$98)-K83*$AZ$3)/Z83, 0)</f>
        <v>-1464556667650.5842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0.77166421299999999</v>
      </c>
      <c r="Q84" s="4">
        <f t="shared" si="48"/>
        <v>25</v>
      </c>
      <c r="R84">
        <f t="shared" si="28"/>
        <v>100000</v>
      </c>
      <c r="S84">
        <f t="shared" si="29"/>
        <v>-5989122991838.875</v>
      </c>
      <c r="U84">
        <f t="shared" si="40"/>
        <v>0.77166421299999999</v>
      </c>
      <c r="V84">
        <f t="shared" si="41"/>
        <v>0.01</v>
      </c>
      <c r="W84">
        <f t="shared" si="42"/>
        <v>2.3948945902922605E-13</v>
      </c>
      <c r="X84">
        <f t="shared" si="43"/>
        <v>1.8480544492358346E-13</v>
      </c>
      <c r="Y84">
        <f t="shared" si="44"/>
        <v>2.3948945902922605E-15</v>
      </c>
      <c r="Z84">
        <f t="shared" si="45"/>
        <v>5.2289119515350326E-14</v>
      </c>
      <c r="AB84">
        <f t="shared" si="46"/>
        <v>-0.35074588405328444</v>
      </c>
      <c r="AC84">
        <f t="shared" si="30"/>
        <v>-0.31316596791239543</v>
      </c>
      <c r="AE84">
        <f t="shared" si="31"/>
        <v>0</v>
      </c>
      <c r="AF84">
        <f t="shared" si="32"/>
        <v>0</v>
      </c>
      <c r="AG84">
        <f t="shared" si="32"/>
        <v>-1.3072279878837582E-12</v>
      </c>
      <c r="AH84">
        <f t="shared" si="33"/>
        <v>-1.8480544492358347E-8</v>
      </c>
      <c r="AI84">
        <f t="shared" si="34"/>
        <v>-1.8481851720346231E-8</v>
      </c>
      <c r="AJ84">
        <f t="shared" si="35"/>
        <v>-3.7579916140889014E-2</v>
      </c>
      <c r="AK84">
        <f t="shared" si="49"/>
        <v>-2.4552211883729913E-2</v>
      </c>
      <c r="AL84">
        <f t="shared" si="26"/>
        <v>-6.2132146506470649E-2</v>
      </c>
      <c r="AN84">
        <f t="shared" si="36"/>
        <v>0</v>
      </c>
      <c r="AO84">
        <f t="shared" si="36"/>
        <v>0</v>
      </c>
      <c r="AP84">
        <f t="shared" si="36"/>
        <v>-1.3480049944476486E-16</v>
      </c>
      <c r="AQ84">
        <f t="shared" si="36"/>
        <v>-1.9057017220186888E-12</v>
      </c>
      <c r="AR84">
        <f t="shared" si="36"/>
        <v>-1.9058365225181333E-12</v>
      </c>
      <c r="AS84">
        <f t="shared" si="36"/>
        <v>-3.8752164976861566E-6</v>
      </c>
      <c r="AT84">
        <f t="shared" si="36"/>
        <v>-2.5318081123388439E-6</v>
      </c>
      <c r="AU84">
        <f t="shared" si="23"/>
        <v>-6.4070265158615235E-6</v>
      </c>
      <c r="AW84">
        <v>81</v>
      </c>
      <c r="AX84">
        <f>IF(Z84&gt;0, (R84*SUMPRODUCT(K84:$K$98, X84:$X$98)-K84*$AZ$3)/Z84, 0)</f>
        <v>-5989122991838.875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0.78831611899999998</v>
      </c>
      <c r="Q85" s="4">
        <f t="shared" si="48"/>
        <v>25</v>
      </c>
      <c r="R85">
        <f t="shared" si="28"/>
        <v>100000</v>
      </c>
      <c r="S85">
        <f t="shared" si="29"/>
        <v>-26513924743172.063</v>
      </c>
      <c r="U85">
        <f t="shared" si="40"/>
        <v>0.78831611899999998</v>
      </c>
      <c r="V85">
        <f t="shared" si="41"/>
        <v>0.01</v>
      </c>
      <c r="W85">
        <f t="shared" si="42"/>
        <v>5.2289119515350326E-14</v>
      </c>
      <c r="X85">
        <f t="shared" si="43"/>
        <v>4.1220355762268126E-14</v>
      </c>
      <c r="Y85">
        <f t="shared" si="44"/>
        <v>5.2289119515350324E-16</v>
      </c>
      <c r="Z85">
        <f t="shared" si="45"/>
        <v>1.0545872557928697E-14</v>
      </c>
      <c r="AB85">
        <f t="shared" si="46"/>
        <v>-0.31316596791239543</v>
      </c>
      <c r="AC85">
        <f t="shared" si="30"/>
        <v>-0.27961247135200495</v>
      </c>
      <c r="AE85">
        <f t="shared" si="31"/>
        <v>0</v>
      </c>
      <c r="AF85">
        <f t="shared" si="32"/>
        <v>0</v>
      </c>
      <c r="AG85">
        <f t="shared" si="32"/>
        <v>-2.6364681394821743E-13</v>
      </c>
      <c r="AH85">
        <f t="shared" si="33"/>
        <v>-4.1220355762268129E-9</v>
      </c>
      <c r="AI85">
        <f t="shared" si="34"/>
        <v>-4.122299223040761E-9</v>
      </c>
      <c r="AJ85">
        <f t="shared" si="35"/>
        <v>-3.3553496560390472E-2</v>
      </c>
      <c r="AK85">
        <f t="shared" si="49"/>
        <v>-2.1921617753867681E-2</v>
      </c>
      <c r="AL85">
        <f t="shared" si="26"/>
        <v>-5.5475118436557377E-2</v>
      </c>
      <c r="AN85">
        <f t="shared" si="36"/>
        <v>0</v>
      </c>
      <c r="AO85">
        <f t="shared" si="36"/>
        <v>0</v>
      </c>
      <c r="AP85">
        <f t="shared" si="36"/>
        <v>-2.4274185614962974E-17</v>
      </c>
      <c r="AQ85">
        <f t="shared" si="36"/>
        <v>-3.7951930914842384E-13</v>
      </c>
      <c r="AR85">
        <f t="shared" si="36"/>
        <v>-3.795435833340388E-13</v>
      </c>
      <c r="AS85">
        <f t="shared" si="36"/>
        <v>-3.0892988666948649E-6</v>
      </c>
      <c r="AT85">
        <f t="shared" si="36"/>
        <v>-2.0183419263400114E-6</v>
      </c>
      <c r="AU85">
        <f t="shared" si="23"/>
        <v>-5.1076411725784598E-6</v>
      </c>
      <c r="AW85">
        <v>82</v>
      </c>
      <c r="AX85">
        <f>IF(Z85&gt;0, (R85*SUMPRODUCT(K85:$K$98, X85:$X$98)-K85*$AZ$3)/Z85, 0)</f>
        <v>-26513924743172.063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0.80496745000000003</v>
      </c>
      <c r="Q86" s="4">
        <f t="shared" si="48"/>
        <v>25</v>
      </c>
      <c r="R86">
        <f t="shared" si="28"/>
        <v>100000</v>
      </c>
      <c r="S86">
        <f t="shared" si="29"/>
        <v>-127940446651949.61</v>
      </c>
      <c r="U86">
        <f t="shared" si="40"/>
        <v>0.80496745000000003</v>
      </c>
      <c r="V86">
        <f t="shared" si="41"/>
        <v>0.01</v>
      </c>
      <c r="W86">
        <f t="shared" si="42"/>
        <v>1.0545872557928697E-14</v>
      </c>
      <c r="X86">
        <f t="shared" si="43"/>
        <v>8.4890841409808408E-15</v>
      </c>
      <c r="Y86">
        <f t="shared" si="44"/>
        <v>1.0545872557928698E-16</v>
      </c>
      <c r="Z86">
        <f t="shared" si="45"/>
        <v>1.9513296913685693E-15</v>
      </c>
      <c r="AB86">
        <f t="shared" si="46"/>
        <v>-0.27961247135200495</v>
      </c>
      <c r="AC86">
        <f t="shared" si="30"/>
        <v>-0.24965399227890572</v>
      </c>
      <c r="AE86">
        <f t="shared" si="31"/>
        <v>0</v>
      </c>
      <c r="AF86">
        <f t="shared" si="32"/>
        <v>0</v>
      </c>
      <c r="AG86">
        <f t="shared" si="32"/>
        <v>-4.8783242284214232E-14</v>
      </c>
      <c r="AH86">
        <f t="shared" si="33"/>
        <v>-8.4890841409808412E-10</v>
      </c>
      <c r="AI86">
        <f t="shared" si="34"/>
        <v>-8.4895719734036832E-10</v>
      </c>
      <c r="AJ86">
        <f t="shared" si="35"/>
        <v>-2.9958479073099231E-2</v>
      </c>
      <c r="AK86">
        <f t="shared" si="49"/>
        <v>-1.9572872994640347E-2</v>
      </c>
      <c r="AL86">
        <f t="shared" si="26"/>
        <v>-4.9531352916696775E-2</v>
      </c>
      <c r="AN86">
        <f t="shared" si="36"/>
        <v>0</v>
      </c>
      <c r="AO86">
        <f t="shared" si="36"/>
        <v>0</v>
      </c>
      <c r="AP86">
        <f t="shared" si="36"/>
        <v>-4.010280770990997E-18</v>
      </c>
      <c r="AQ86">
        <f t="shared" si="36"/>
        <v>-6.9785461768940806E-14</v>
      </c>
      <c r="AR86">
        <f t="shared" si="36"/>
        <v>-6.9789472049711798E-14</v>
      </c>
      <c r="AS86">
        <f t="shared" si="36"/>
        <v>-2.4627701425631306E-6</v>
      </c>
      <c r="AT86">
        <f t="shared" si="36"/>
        <v>-1.6090098264922954E-6</v>
      </c>
      <c r="AU86">
        <f t="shared" si="23"/>
        <v>-4.0717800388448979E-6</v>
      </c>
      <c r="AW86">
        <v>83</v>
      </c>
      <c r="AX86">
        <f>IF(Z86&gt;0, (R86*SUMPRODUCT(K86:$K$98, X86:$X$98)-K86*$AZ$3)/Z86, 0)</f>
        <v>-127940446651949.61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0.82161935600000002</v>
      </c>
      <c r="Q87" s="4">
        <f t="shared" si="48"/>
        <v>25</v>
      </c>
      <c r="R87">
        <f t="shared" si="28"/>
        <v>100000</v>
      </c>
      <c r="S87">
        <f t="shared" si="29"/>
        <v>-678418486471388.25</v>
      </c>
      <c r="U87">
        <f t="shared" si="40"/>
        <v>0.82161935600000002</v>
      </c>
      <c r="V87">
        <f t="shared" si="41"/>
        <v>0.01</v>
      </c>
      <c r="W87">
        <f t="shared" si="42"/>
        <v>1.9513296913685693E-15</v>
      </c>
      <c r="X87">
        <f t="shared" si="43"/>
        <v>1.6032502443659228E-15</v>
      </c>
      <c r="Y87">
        <f t="shared" si="44"/>
        <v>1.9513296913685692E-17</v>
      </c>
      <c r="Z87">
        <f t="shared" si="45"/>
        <v>3.2856615008896082E-16</v>
      </c>
      <c r="AB87">
        <f t="shared" si="46"/>
        <v>-0.24965399227890572</v>
      </c>
      <c r="AC87">
        <f t="shared" si="30"/>
        <v>-0.22290535024908378</v>
      </c>
      <c r="AE87">
        <f t="shared" si="31"/>
        <v>0</v>
      </c>
      <c r="AF87">
        <f t="shared" si="32"/>
        <v>0</v>
      </c>
      <c r="AG87">
        <f t="shared" si="32"/>
        <v>-8.2141537522240203E-15</v>
      </c>
      <c r="AH87">
        <f t="shared" si="33"/>
        <v>-1.6032502443659229E-10</v>
      </c>
      <c r="AI87">
        <f t="shared" si="34"/>
        <v>-1.6033323859034451E-10</v>
      </c>
      <c r="AJ87">
        <f t="shared" si="35"/>
        <v>-2.674864202982194E-2</v>
      </c>
      <c r="AK87">
        <f t="shared" si="49"/>
        <v>-1.7475779459523402E-2</v>
      </c>
      <c r="AL87">
        <f t="shared" si="26"/>
        <v>-4.4224421649678582E-2</v>
      </c>
      <c r="AN87">
        <f t="shared" si="36"/>
        <v>0</v>
      </c>
      <c r="AO87">
        <f t="shared" si="36"/>
        <v>0</v>
      </c>
      <c r="AP87">
        <f t="shared" si="36"/>
        <v>-6.0290505253596446E-19</v>
      </c>
      <c r="AQ87">
        <f t="shared" si="36"/>
        <v>-1.1767586801574308E-14</v>
      </c>
      <c r="AR87">
        <f t="shared" si="36"/>
        <v>-1.1768189706626844E-14</v>
      </c>
      <c r="AS87">
        <f t="shared" si="36"/>
        <v>-1.9633052794865295E-6</v>
      </c>
      <c r="AT87">
        <f t="shared" si="36"/>
        <v>-1.2826927826007824E-6</v>
      </c>
      <c r="AU87">
        <f t="shared" si="23"/>
        <v>-3.2459980738555016E-6</v>
      </c>
      <c r="AW87">
        <v>84</v>
      </c>
      <c r="AX87">
        <f>IF(Z87&gt;0, (R87*SUMPRODUCT(K87:$K$98, X87:$X$98)-K87*$AZ$3)/Z87, 0)</f>
        <v>-678418486471388.25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0.83827126200000002</v>
      </c>
      <c r="Q88" s="4">
        <f t="shared" si="48"/>
        <v>25</v>
      </c>
      <c r="R88">
        <f t="shared" si="28"/>
        <v>100000</v>
      </c>
      <c r="S88">
        <f t="shared" si="29"/>
        <v>-3992195542365497.5</v>
      </c>
      <c r="U88">
        <f t="shared" si="40"/>
        <v>0.83827126200000002</v>
      </c>
      <c r="V88">
        <f t="shared" si="41"/>
        <v>0.01</v>
      </c>
      <c r="W88">
        <f t="shared" si="42"/>
        <v>3.2856615008896082E-16</v>
      </c>
      <c r="X88">
        <f t="shared" si="43"/>
        <v>2.7542756128555462E-16</v>
      </c>
      <c r="Y88">
        <f t="shared" si="44"/>
        <v>3.2856615008896083E-18</v>
      </c>
      <c r="Z88">
        <f t="shared" si="45"/>
        <v>4.9852927302516588E-17</v>
      </c>
      <c r="AB88">
        <f t="shared" si="46"/>
        <v>-0.22290535024908378</v>
      </c>
      <c r="AC88">
        <f t="shared" si="30"/>
        <v>-0.19902263415097793</v>
      </c>
      <c r="AE88">
        <f t="shared" si="31"/>
        <v>0</v>
      </c>
      <c r="AF88">
        <f t="shared" si="32"/>
        <v>0</v>
      </c>
      <c r="AG88">
        <f t="shared" si="32"/>
        <v>-1.2463231825629147E-15</v>
      </c>
      <c r="AH88">
        <f t="shared" si="33"/>
        <v>-2.7542756128555461E-11</v>
      </c>
      <c r="AI88">
        <f t="shared" si="34"/>
        <v>-2.7544002451738024E-11</v>
      </c>
      <c r="AJ88">
        <f t="shared" si="35"/>
        <v>-2.3882716098105855E-2</v>
      </c>
      <c r="AK88">
        <f t="shared" si="49"/>
        <v>-1.5603374517435866E-2</v>
      </c>
      <c r="AL88">
        <f t="shared" si="26"/>
        <v>-3.9486090643085725E-2</v>
      </c>
      <c r="AN88">
        <f t="shared" si="36"/>
        <v>0</v>
      </c>
      <c r="AO88">
        <f t="shared" si="36"/>
        <v>0</v>
      </c>
      <c r="AP88">
        <f t="shared" si="36"/>
        <v>-8.1676806031344233E-20</v>
      </c>
      <c r="AQ88">
        <f t="shared" si="36"/>
        <v>-1.8049927830553546E-15</v>
      </c>
      <c r="AR88">
        <f t="shared" si="36"/>
        <v>-1.8050744598613857E-15</v>
      </c>
      <c r="AS88">
        <f t="shared" si="36"/>
        <v>-1.565134948573569E-6</v>
      </c>
      <c r="AT88">
        <f t="shared" si="36"/>
        <v>-1.0225548330685048E-6</v>
      </c>
      <c r="AU88">
        <f t="shared" si="23"/>
        <v>-2.587689783447148E-6</v>
      </c>
      <c r="AW88">
        <v>85</v>
      </c>
      <c r="AX88">
        <f>IF(Z88&gt;0, (R88*SUMPRODUCT(K88:$K$98, X88:$X$98)-K88*$AZ$3)/Z88, 0)</f>
        <v>-3992195542365497.5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1</v>
      </c>
      <c r="Q89" s="4">
        <f t="shared" si="48"/>
        <v>25</v>
      </c>
      <c r="R89">
        <f t="shared" si="28"/>
        <v>100000</v>
      </c>
      <c r="S89">
        <f t="shared" si="29"/>
        <v>0</v>
      </c>
      <c r="U89">
        <f t="shared" si="40"/>
        <v>1</v>
      </c>
      <c r="V89">
        <f t="shared" si="41"/>
        <v>0.01</v>
      </c>
      <c r="W89">
        <f t="shared" si="42"/>
        <v>4.9852927302516588E-17</v>
      </c>
      <c r="X89">
        <f t="shared" si="43"/>
        <v>4.9852927302516588E-17</v>
      </c>
      <c r="Y89">
        <f t="shared" si="44"/>
        <v>4.9852927302516584E-19</v>
      </c>
      <c r="Z89">
        <f t="shared" si="45"/>
        <v>0</v>
      </c>
      <c r="AB89">
        <f t="shared" si="46"/>
        <v>-0.19902263415097793</v>
      </c>
      <c r="AC89">
        <f t="shared" si="30"/>
        <v>0</v>
      </c>
      <c r="AE89">
        <f t="shared" si="31"/>
        <v>0</v>
      </c>
      <c r="AF89">
        <f t="shared" si="32"/>
        <v>0</v>
      </c>
      <c r="AG89">
        <f t="shared" si="32"/>
        <v>0</v>
      </c>
      <c r="AH89">
        <f t="shared" si="33"/>
        <v>-4.9852927302516587E-12</v>
      </c>
      <c r="AI89">
        <f t="shared" si="34"/>
        <v>-4.9852927302516587E-12</v>
      </c>
      <c r="AJ89">
        <f t="shared" si="35"/>
        <v>-0.19902263415097793</v>
      </c>
      <c r="AK89">
        <f t="shared" si="49"/>
        <v>-1.3931584390568456E-2</v>
      </c>
      <c r="AL89">
        <f t="shared" si="26"/>
        <v>-0.21295421854653168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-2.9170287868337223E-16</v>
      </c>
      <c r="AR89">
        <f t="shared" si="36"/>
        <v>-2.9170287868337223E-16</v>
      </c>
      <c r="AS89">
        <f t="shared" si="36"/>
        <v>-1.1645349319749423E-5</v>
      </c>
      <c r="AT89">
        <f t="shared" si="36"/>
        <v>-8.1517445238245964E-7</v>
      </c>
      <c r="AU89">
        <f t="shared" si="23"/>
        <v>-1.2460523772423585E-5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7110.1455570386333</v>
      </c>
      <c r="AO91" s="8">
        <f t="shared" si="50"/>
        <v>-711.01455570386338</v>
      </c>
      <c r="AP91" s="8">
        <f t="shared" si="50"/>
        <v>-1684.2191761704041</v>
      </c>
      <c r="AQ91" s="8">
        <f t="shared" si="50"/>
        <v>-3036.9273095952581</v>
      </c>
      <c r="AR91" s="8">
        <f t="shared" si="50"/>
        <v>1677.9845155691082</v>
      </c>
      <c r="AS91" s="8">
        <f t="shared" si="50"/>
        <v>-685.9819966709108</v>
      </c>
      <c r="AT91" s="8">
        <f t="shared" si="50"/>
        <v>400.15616472469799</v>
      </c>
      <c r="AU91" s="8">
        <f t="shared" si="50"/>
        <v>1392.158683622896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18" priority="1" operator="lessThan">
      <formula>0</formula>
    </cfRule>
  </conditionalFormatting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D24F4A-C24D-405E-9B42-B6440D768B50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'S.45.04.B'!C3*(1+C12)</f>
        <v>17536.146090863171</v>
      </c>
      <c r="K3">
        <v>1</v>
      </c>
      <c r="L3" s="2">
        <v>0</v>
      </c>
      <c r="O3">
        <f>$C$3</f>
        <v>17536.146090863171</v>
      </c>
      <c r="P3">
        <f>O3*C5</f>
        <v>1753.6146090863172</v>
      </c>
      <c r="Q3" s="4">
        <f>B8</f>
        <v>1522.432587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17536.146090863171</v>
      </c>
      <c r="AF3">
        <f t="shared" ref="AF3:AG34" si="4">-$Z3*P3</f>
        <v>-1753.6146090863172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14260.098894776855</v>
      </c>
      <c r="AJ3">
        <f t="shared" ref="AJ3:AJ66" si="7">AB3-AC3</f>
        <v>0</v>
      </c>
      <c r="AL3">
        <f t="shared" ref="AL3:AL34" si="8">SUM(AI3:AK3)</f>
        <v>14260.098894776855</v>
      </c>
      <c r="AN3">
        <f t="shared" ref="AN3:AU34" si="9">AE3*$K3</f>
        <v>17536.146090863171</v>
      </c>
      <c r="AO3">
        <f t="shared" si="9"/>
        <v>-1753.6146090863172</v>
      </c>
      <c r="AP3">
        <f t="shared" si="9"/>
        <v>-1522.432587</v>
      </c>
      <c r="AQ3">
        <f t="shared" si="9"/>
        <v>0</v>
      </c>
      <c r="AR3">
        <f t="shared" si="9"/>
        <v>14260.098894776855</v>
      </c>
      <c r="AS3">
        <f t="shared" si="9"/>
        <v>0</v>
      </c>
      <c r="AT3">
        <f t="shared" si="9"/>
        <v>0</v>
      </c>
      <c r="AU3">
        <f t="shared" si="9"/>
        <v>14260.098894776855</v>
      </c>
      <c r="AW3">
        <v>0</v>
      </c>
      <c r="AX3">
        <f>IF(Z3&gt;0, (R3*SUMPRODUCT(K3:$K$98, X3:$X$98)-K3*$AZ$3)/Z3, 0)</f>
        <v>0</v>
      </c>
      <c r="AZ3">
        <f>C6*ABS(SUMPRODUCT(X4:X79, K4:K79))/1</f>
        <v>6810.3860997865268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79">Mortalities!B21:B96</f>
        <v>2.4628010000000001E-3</v>
      </c>
      <c r="R4">
        <f t="shared" si="0"/>
        <v>100000</v>
      </c>
      <c r="S4">
        <f t="shared" si="1"/>
        <v>738.89290015203562</v>
      </c>
      <c r="U4">
        <f t="shared" ref="U4:U67" si="13">M4</f>
        <v>2.4628010000000001E-3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2.4628010000000001E-3</v>
      </c>
      <c r="Y4">
        <f t="shared" ref="Y4:Y67" si="17">V4*W4</f>
        <v>0.01</v>
      </c>
      <c r="Z4">
        <f t="shared" ref="Z4:Z67" si="18">MAX(0, W4-X4-Y4)</f>
        <v>0.98753719900000003</v>
      </c>
      <c r="AB4">
        <f t="shared" ref="AB4:AB67" si="19">AC3</f>
        <v>0</v>
      </c>
      <c r="AC4">
        <f t="shared" si="2"/>
        <v>729.684224977128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-246.2801</v>
      </c>
      <c r="AI4">
        <f t="shared" si="6"/>
        <v>-246.2801</v>
      </c>
      <c r="AJ4">
        <f t="shared" si="7"/>
        <v>-729.684224977128</v>
      </c>
      <c r="AK4">
        <f>G4*SUM(AB4, AE4:AF4)</f>
        <v>0</v>
      </c>
      <c r="AL4">
        <f t="shared" si="8"/>
        <v>-975.96432497712794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-219.89294642857141</v>
      </c>
      <c r="AR4">
        <f t="shared" si="9"/>
        <v>-219.89294642857141</v>
      </c>
      <c r="AS4">
        <f t="shared" si="9"/>
        <v>-651.50377230100707</v>
      </c>
      <c r="AT4">
        <f t="shared" si="9"/>
        <v>0</v>
      </c>
      <c r="AU4">
        <f t="shared" si="9"/>
        <v>-871.39671872957842</v>
      </c>
      <c r="AW4">
        <v>1</v>
      </c>
      <c r="AX4">
        <f>IF(Z4&gt;0, (R4*SUMPRODUCT(K4:$K$98, X4:$X$98)-K4*$AZ$3)/Z4, 0)</f>
        <v>738.89290015203562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2.5557050000000001E-3</v>
      </c>
      <c r="Q5" s="4">
        <f t="shared" ref="Q5:Q68" si="21">$C$8</f>
        <v>25</v>
      </c>
      <c r="R5">
        <f t="shared" si="0"/>
        <v>100000</v>
      </c>
      <c r="S5">
        <f t="shared" si="1"/>
        <v>1190.9033210713337</v>
      </c>
      <c r="U5">
        <f t="shared" si="13"/>
        <v>2.5557050000000001E-3</v>
      </c>
      <c r="V5">
        <f t="shared" si="14"/>
        <v>0.01</v>
      </c>
      <c r="W5">
        <f t="shared" si="15"/>
        <v>0.98753719900000003</v>
      </c>
      <c r="X5">
        <f t="shared" si="16"/>
        <v>2.5238537571702952E-3</v>
      </c>
      <c r="Y5">
        <f t="shared" si="17"/>
        <v>9.8753719900000012E-3</v>
      </c>
      <c r="Z5">
        <f t="shared" si="18"/>
        <v>0.97513797325282969</v>
      </c>
      <c r="AB5">
        <f t="shared" si="19"/>
        <v>729.684224977128</v>
      </c>
      <c r="AC5">
        <f t="shared" si="2"/>
        <v>1161.2950508495642</v>
      </c>
      <c r="AE5">
        <f t="shared" si="3"/>
        <v>0</v>
      </c>
      <c r="AF5">
        <f t="shared" si="4"/>
        <v>0</v>
      </c>
      <c r="AG5">
        <f t="shared" si="4"/>
        <v>-24.378449331320741</v>
      </c>
      <c r="AH5">
        <f t="shared" si="5"/>
        <v>-252.38537571702952</v>
      </c>
      <c r="AI5">
        <f t="shared" si="6"/>
        <v>-276.76382504835027</v>
      </c>
      <c r="AJ5">
        <f t="shared" si="7"/>
        <v>-431.61082587243618</v>
      </c>
      <c r="AK5">
        <f>G5*SUM(AB5, AE5:AF5)</f>
        <v>51.077895748398966</v>
      </c>
      <c r="AL5">
        <f t="shared" si="8"/>
        <v>-657.29675517238752</v>
      </c>
      <c r="AN5">
        <f t="shared" si="9"/>
        <v>0</v>
      </c>
      <c r="AO5">
        <f t="shared" si="9"/>
        <v>0</v>
      </c>
      <c r="AP5">
        <f t="shared" si="9"/>
        <v>-19.434350551116662</v>
      </c>
      <c r="AQ5">
        <f t="shared" si="9"/>
        <v>-201.20007630502988</v>
      </c>
      <c r="AR5">
        <f t="shared" si="9"/>
        <v>-220.63442685614655</v>
      </c>
      <c r="AS5">
        <f t="shared" si="9"/>
        <v>-344.07750787024565</v>
      </c>
      <c r="AT5">
        <f t="shared" si="9"/>
        <v>40.718985768812949</v>
      </c>
      <c r="AU5">
        <f t="shared" si="9"/>
        <v>-523.9929489575793</v>
      </c>
      <c r="AW5">
        <v>2</v>
      </c>
      <c r="AX5">
        <f>IF(Z5&gt;0, (R5*SUMPRODUCT(K5:$K$98, X5:$X$98)-K5*$AZ$3)/Z5, 0)</f>
        <v>1190.9033210713337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2.6648449999999999E-3</v>
      </c>
      <c r="Q6" s="4">
        <f t="shared" si="21"/>
        <v>25</v>
      </c>
      <c r="R6">
        <f t="shared" si="0"/>
        <v>100000</v>
      </c>
      <c r="S6">
        <f t="shared" si="1"/>
        <v>1601.3855262948712</v>
      </c>
      <c r="U6">
        <f t="shared" si="13"/>
        <v>2.6648449999999999E-3</v>
      </c>
      <c r="V6">
        <f t="shared" si="14"/>
        <v>0.01</v>
      </c>
      <c r="W6">
        <f t="shared" si="15"/>
        <v>0.97513797325282969</v>
      </c>
      <c r="X6">
        <f t="shared" si="16"/>
        <v>2.5985915523329367E-3</v>
      </c>
      <c r="Y6">
        <f t="shared" si="17"/>
        <v>9.7513797325282977E-3</v>
      </c>
      <c r="Z6">
        <f t="shared" si="18"/>
        <v>0.96278800196796854</v>
      </c>
      <c r="AB6">
        <f t="shared" si="19"/>
        <v>1161.2950508495642</v>
      </c>
      <c r="AC6">
        <f t="shared" si="2"/>
        <v>1541.7947712418627</v>
      </c>
      <c r="AE6">
        <f t="shared" si="3"/>
        <v>0</v>
      </c>
      <c r="AF6">
        <f t="shared" si="4"/>
        <v>0</v>
      </c>
      <c r="AG6">
        <f t="shared" si="4"/>
        <v>-24.069700049199213</v>
      </c>
      <c r="AH6">
        <f t="shared" si="5"/>
        <v>-259.85915523329368</v>
      </c>
      <c r="AI6">
        <f t="shared" si="6"/>
        <v>-283.92885528249292</v>
      </c>
      <c r="AJ6">
        <f t="shared" si="7"/>
        <v>-380.49972039229851</v>
      </c>
      <c r="AK6">
        <f>G6*SUM(AB6, AE6:AF6)</f>
        <v>81.290653559469504</v>
      </c>
      <c r="AL6">
        <f t="shared" si="8"/>
        <v>-583.13792211532189</v>
      </c>
      <c r="AN6">
        <f t="shared" si="9"/>
        <v>0</v>
      </c>
      <c r="AO6">
        <f t="shared" si="9"/>
        <v>0</v>
      </c>
      <c r="AP6">
        <f t="shared" si="9"/>
        <v>-17.132337065813488</v>
      </c>
      <c r="AQ6">
        <f t="shared" si="9"/>
        <v>-184.96261390853741</v>
      </c>
      <c r="AR6">
        <f t="shared" si="9"/>
        <v>-202.09495097435092</v>
      </c>
      <c r="AS6">
        <f t="shared" si="9"/>
        <v>-270.8321852737638</v>
      </c>
      <c r="AT6">
        <f t="shared" si="9"/>
        <v>57.861081535473346</v>
      </c>
      <c r="AU6">
        <f t="shared" si="9"/>
        <v>-415.06605471264135</v>
      </c>
      <c r="AW6">
        <v>3</v>
      </c>
      <c r="AX6">
        <f>IF(Z6&gt;0, (R6*SUMPRODUCT(K6:$K$98, X6:$X$98)-K6*$AZ$3)/Z6, 0)</f>
        <v>1601.3855262948712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2.7902209999999998E-3</v>
      </c>
      <c r="Q7" s="4">
        <f t="shared" si="21"/>
        <v>25</v>
      </c>
      <c r="R7">
        <f t="shared" si="0"/>
        <v>100000</v>
      </c>
      <c r="S7">
        <f t="shared" si="1"/>
        <v>1973.9703637433686</v>
      </c>
      <c r="U7">
        <f t="shared" si="13"/>
        <v>2.7902209999999998E-3</v>
      </c>
      <c r="V7">
        <f t="shared" si="14"/>
        <v>0.01</v>
      </c>
      <c r="W7">
        <f t="shared" si="15"/>
        <v>0.96278800196796854</v>
      </c>
      <c r="X7">
        <f t="shared" si="16"/>
        <v>2.6863913016390668E-3</v>
      </c>
      <c r="Y7">
        <f t="shared" si="17"/>
        <v>9.6278800196796851E-3</v>
      </c>
      <c r="Z7">
        <f t="shared" si="18"/>
        <v>0.95047373064664975</v>
      </c>
      <c r="AB7">
        <f t="shared" si="19"/>
        <v>1541.7947712418627</v>
      </c>
      <c r="AC7">
        <f t="shared" si="2"/>
        <v>1876.2069758130838</v>
      </c>
      <c r="AE7">
        <f t="shared" si="3"/>
        <v>0</v>
      </c>
      <c r="AF7">
        <f t="shared" si="4"/>
        <v>0</v>
      </c>
      <c r="AG7">
        <f t="shared" si="4"/>
        <v>-23.761843266166245</v>
      </c>
      <c r="AH7">
        <f t="shared" si="5"/>
        <v>-268.63913016390666</v>
      </c>
      <c r="AI7">
        <f t="shared" si="6"/>
        <v>-292.4009734300729</v>
      </c>
      <c r="AJ7">
        <f t="shared" si="7"/>
        <v>-334.41220457122108</v>
      </c>
      <c r="AK7">
        <f>G7*SUM(AB7, AE7:AF7)</f>
        <v>107.92563398693039</v>
      </c>
      <c r="AL7">
        <f t="shared" si="8"/>
        <v>-518.88754401436358</v>
      </c>
      <c r="AN7">
        <f t="shared" si="9"/>
        <v>0</v>
      </c>
      <c r="AO7">
        <f t="shared" si="9"/>
        <v>0</v>
      </c>
      <c r="AP7">
        <f t="shared" si="9"/>
        <v>-15.101080971870751</v>
      </c>
      <c r="AQ7">
        <f t="shared" si="9"/>
        <v>-170.72502378611128</v>
      </c>
      <c r="AR7">
        <f t="shared" si="9"/>
        <v>-185.82610475798202</v>
      </c>
      <c r="AS7">
        <f t="shared" si="9"/>
        <v>-212.52500164422574</v>
      </c>
      <c r="AT7">
        <f t="shared" si="9"/>
        <v>68.588691521997148</v>
      </c>
      <c r="AU7">
        <f t="shared" si="9"/>
        <v>-329.7624148802106</v>
      </c>
      <c r="AW7">
        <v>4</v>
      </c>
      <c r="AX7">
        <f>IF(Z7&gt;0, (R7*SUMPRODUCT(K7:$K$98, X7:$X$98)-K7*$AZ$3)/Z7, 0)</f>
        <v>1973.9703637433686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3.5816260000000001E-3</v>
      </c>
      <c r="Q8" s="4">
        <f t="shared" si="21"/>
        <v>25</v>
      </c>
      <c r="R8">
        <f t="shared" si="0"/>
        <v>100000</v>
      </c>
      <c r="S8">
        <f t="shared" si="1"/>
        <v>2313.663631336377</v>
      </c>
      <c r="U8">
        <f t="shared" si="13"/>
        <v>3.5816260000000001E-3</v>
      </c>
      <c r="V8">
        <f t="shared" si="14"/>
        <v>0.01</v>
      </c>
      <c r="W8">
        <f t="shared" si="15"/>
        <v>0.95047373064664975</v>
      </c>
      <c r="X8">
        <f t="shared" si="16"/>
        <v>3.4042414260010375E-3</v>
      </c>
      <c r="Y8">
        <f t="shared" si="17"/>
        <v>9.5047373064664972E-3</v>
      </c>
      <c r="Z8">
        <f t="shared" si="18"/>
        <v>0.9375647519141822</v>
      </c>
      <c r="AB8">
        <f t="shared" si="19"/>
        <v>1876.2069758130838</v>
      </c>
      <c r="AC8">
        <f t="shared" si="2"/>
        <v>2169.2094685267562</v>
      </c>
      <c r="AE8">
        <f t="shared" si="3"/>
        <v>0</v>
      </c>
      <c r="AF8">
        <f t="shared" si="4"/>
        <v>0</v>
      </c>
      <c r="AG8">
        <f t="shared" si="4"/>
        <v>-23.439118797854555</v>
      </c>
      <c r="AH8">
        <f t="shared" si="5"/>
        <v>-340.42414260010378</v>
      </c>
      <c r="AI8">
        <f t="shared" si="6"/>
        <v>-363.86326139795835</v>
      </c>
      <c r="AJ8">
        <f t="shared" si="7"/>
        <v>-293.00249271367238</v>
      </c>
      <c r="AK8">
        <f t="shared" ref="AK8:AK71" si="22">G8*SUM(AB8:AB8, AE8:AF8)</f>
        <v>131.33448830691589</v>
      </c>
      <c r="AL8">
        <f t="shared" si="8"/>
        <v>-525.53126580471485</v>
      </c>
      <c r="AN8">
        <f t="shared" si="9"/>
        <v>0</v>
      </c>
      <c r="AO8">
        <f t="shared" si="9"/>
        <v>0</v>
      </c>
      <c r="AP8">
        <f t="shared" si="9"/>
        <v>-13.299985480281325</v>
      </c>
      <c r="AQ8">
        <f t="shared" si="9"/>
        <v>-193.16580084627697</v>
      </c>
      <c r="AR8">
        <f t="shared" si="9"/>
        <v>-206.46578632655829</v>
      </c>
      <c r="AS8">
        <f t="shared" si="9"/>
        <v>-166.25748315823091</v>
      </c>
      <c r="AT8">
        <f t="shared" si="9"/>
        <v>74.522715747404433</v>
      </c>
      <c r="AU8">
        <f t="shared" si="9"/>
        <v>-298.20055373738478</v>
      </c>
      <c r="AW8">
        <v>5</v>
      </c>
      <c r="AX8">
        <f>IF(Z8&gt;0, (R8*SUMPRODUCT(K8:$K$98, X8:$X$98)-K8*$AZ$3)/Z8, 0)</f>
        <v>2313.663631336377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4.4506370000000003E-3</v>
      </c>
      <c r="Q9" s="4">
        <f t="shared" si="21"/>
        <v>25</v>
      </c>
      <c r="R9">
        <f t="shared" si="0"/>
        <v>100000</v>
      </c>
      <c r="S9">
        <f t="shared" si="1"/>
        <v>2586.6275078293097</v>
      </c>
      <c r="U9">
        <f t="shared" si="13"/>
        <v>4.4506370000000003E-3</v>
      </c>
      <c r="V9">
        <f t="shared" si="14"/>
        <v>0.01</v>
      </c>
      <c r="W9">
        <f t="shared" si="15"/>
        <v>0.9375647519141822</v>
      </c>
      <c r="X9">
        <f t="shared" si="16"/>
        <v>4.1727603747650803E-3</v>
      </c>
      <c r="Y9">
        <f t="shared" si="17"/>
        <v>9.3756475191418224E-3</v>
      </c>
      <c r="Z9">
        <f t="shared" si="18"/>
        <v>0.92401634402027533</v>
      </c>
      <c r="AB9">
        <f t="shared" si="19"/>
        <v>2169.2094685267562</v>
      </c>
      <c r="AC9">
        <f t="shared" si="2"/>
        <v>2390.0860931267148</v>
      </c>
      <c r="AE9">
        <f t="shared" si="3"/>
        <v>0</v>
      </c>
      <c r="AF9">
        <f t="shared" si="4"/>
        <v>0</v>
      </c>
      <c r="AG9">
        <f t="shared" si="4"/>
        <v>-23.100408600506881</v>
      </c>
      <c r="AH9">
        <f t="shared" si="5"/>
        <v>-417.27603747650801</v>
      </c>
      <c r="AI9">
        <f t="shared" si="6"/>
        <v>-440.37644607701486</v>
      </c>
      <c r="AJ9">
        <f t="shared" si="7"/>
        <v>-220.87662459995863</v>
      </c>
      <c r="AK9">
        <f t="shared" si="22"/>
        <v>151.84466279687294</v>
      </c>
      <c r="AL9">
        <f t="shared" si="8"/>
        <v>-509.40840788010053</v>
      </c>
      <c r="AN9">
        <f t="shared" si="9"/>
        <v>0</v>
      </c>
      <c r="AO9">
        <f t="shared" si="9"/>
        <v>0</v>
      </c>
      <c r="AP9">
        <f t="shared" si="9"/>
        <v>-11.703385908929025</v>
      </c>
      <c r="AQ9">
        <f t="shared" si="9"/>
        <v>-211.40502670715298</v>
      </c>
      <c r="AR9">
        <f t="shared" si="9"/>
        <v>-223.10841261608198</v>
      </c>
      <c r="AS9">
        <f t="shared" si="9"/>
        <v>-111.90297196293923</v>
      </c>
      <c r="AT9">
        <f t="shared" si="9"/>
        <v>76.929231757571941</v>
      </c>
      <c r="AU9">
        <f t="shared" si="9"/>
        <v>-258.08215282144926</v>
      </c>
      <c r="AW9">
        <v>6</v>
      </c>
      <c r="AX9">
        <f>IF(Z9&gt;0, (R9*SUMPRODUCT(K9:$K$98, X9:$X$98)-K9*$AZ$3)/Z9, 0)</f>
        <v>2586.6275078293097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5.383718E-3</v>
      </c>
      <c r="Q10" s="4">
        <f t="shared" si="21"/>
        <v>25</v>
      </c>
      <c r="R10">
        <f t="shared" si="0"/>
        <v>100000</v>
      </c>
      <c r="S10">
        <f t="shared" si="1"/>
        <v>2801.0084610209183</v>
      </c>
      <c r="U10">
        <f t="shared" si="13"/>
        <v>5.383718E-3</v>
      </c>
      <c r="V10">
        <f t="shared" si="14"/>
        <v>0.01</v>
      </c>
      <c r="W10">
        <f t="shared" si="15"/>
        <v>0.92401634402027533</v>
      </c>
      <c r="X10">
        <f t="shared" si="16"/>
        <v>4.9746434235961486E-3</v>
      </c>
      <c r="Y10">
        <f t="shared" si="17"/>
        <v>9.2401634402027536E-3</v>
      </c>
      <c r="Z10">
        <f t="shared" si="18"/>
        <v>0.90980153715647649</v>
      </c>
      <c r="AB10">
        <f t="shared" si="19"/>
        <v>2390.0860931267148</v>
      </c>
      <c r="AC10">
        <f t="shared" si="2"/>
        <v>2548.3618034251281</v>
      </c>
      <c r="AE10">
        <f t="shared" si="3"/>
        <v>0</v>
      </c>
      <c r="AF10">
        <f t="shared" si="4"/>
        <v>0</v>
      </c>
      <c r="AG10">
        <f t="shared" si="4"/>
        <v>-22.745038428911911</v>
      </c>
      <c r="AH10">
        <f t="shared" si="5"/>
        <v>-497.46434235961488</v>
      </c>
      <c r="AI10">
        <f t="shared" si="6"/>
        <v>-520.2093807885268</v>
      </c>
      <c r="AJ10">
        <f t="shared" si="7"/>
        <v>-158.27571029841329</v>
      </c>
      <c r="AK10">
        <f t="shared" si="22"/>
        <v>167.30602651887006</v>
      </c>
      <c r="AL10">
        <f t="shared" si="8"/>
        <v>-511.17906456807003</v>
      </c>
      <c r="AN10">
        <f t="shared" si="9"/>
        <v>0</v>
      </c>
      <c r="AO10">
        <f t="shared" si="9"/>
        <v>0</v>
      </c>
      <c r="AP10">
        <f t="shared" si="9"/>
        <v>-10.288700286125794</v>
      </c>
      <c r="AQ10">
        <f t="shared" si="9"/>
        <v>-225.02760492445557</v>
      </c>
      <c r="AR10">
        <f t="shared" si="9"/>
        <v>-235.31630521058136</v>
      </c>
      <c r="AS10">
        <f t="shared" si="9"/>
        <v>-71.595893360376735</v>
      </c>
      <c r="AT10">
        <f t="shared" si="9"/>
        <v>75.68074981694437</v>
      </c>
      <c r="AU10">
        <f t="shared" si="9"/>
        <v>-231.23144875401371</v>
      </c>
      <c r="AW10">
        <v>7</v>
      </c>
      <c r="AX10">
        <f>IF(Z10&gt;0, (R10*SUMPRODUCT(K10:$K$98, X10:$X$98)-K10*$AZ$3)/Z10, 0)</f>
        <v>2801.0084610209183</v>
      </c>
    </row>
    <row r="11" spans="1:52" x14ac:dyDescent="0.25">
      <c r="A11" t="s">
        <v>33</v>
      </c>
      <c r="C11" s="12">
        <f>AU81</f>
        <v>6612.8095363416187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6.4575739999999998E-3</v>
      </c>
      <c r="Q11" s="4">
        <f t="shared" si="21"/>
        <v>25</v>
      </c>
      <c r="R11">
        <f t="shared" si="0"/>
        <v>100000</v>
      </c>
      <c r="S11">
        <f t="shared" si="1"/>
        <v>2965.2682596973509</v>
      </c>
      <c r="U11">
        <f t="shared" si="13"/>
        <v>6.4575739999999998E-3</v>
      </c>
      <c r="V11">
        <f t="shared" si="14"/>
        <v>0.01</v>
      </c>
      <c r="W11">
        <f t="shared" si="15"/>
        <v>0.90980153715647649</v>
      </c>
      <c r="X11">
        <f t="shared" si="16"/>
        <v>5.8751107515016962E-3</v>
      </c>
      <c r="Y11">
        <f t="shared" si="17"/>
        <v>9.0980153715647643E-3</v>
      </c>
      <c r="Z11">
        <f t="shared" si="18"/>
        <v>0.89482841103341004</v>
      </c>
      <c r="AB11">
        <f t="shared" si="19"/>
        <v>2548.3618034251281</v>
      </c>
      <c r="AC11">
        <f t="shared" si="2"/>
        <v>2653.4062851127856</v>
      </c>
      <c r="AE11">
        <f t="shared" si="3"/>
        <v>0</v>
      </c>
      <c r="AF11">
        <f t="shared" si="4"/>
        <v>0</v>
      </c>
      <c r="AG11">
        <f t="shared" si="4"/>
        <v>-22.370710275835251</v>
      </c>
      <c r="AH11">
        <f t="shared" si="5"/>
        <v>-587.51107515016963</v>
      </c>
      <c r="AI11">
        <f t="shared" si="6"/>
        <v>-609.88178542600485</v>
      </c>
      <c r="AJ11">
        <f t="shared" si="7"/>
        <v>-105.04448168765748</v>
      </c>
      <c r="AK11">
        <f t="shared" si="22"/>
        <v>178.385326239759</v>
      </c>
      <c r="AL11">
        <f t="shared" si="8"/>
        <v>-536.54094087390331</v>
      </c>
      <c r="AN11">
        <f t="shared" si="9"/>
        <v>0</v>
      </c>
      <c r="AO11">
        <f t="shared" si="9"/>
        <v>0</v>
      </c>
      <c r="AP11">
        <f t="shared" si="9"/>
        <v>-9.0351546783955854</v>
      </c>
      <c r="AQ11">
        <f t="shared" si="9"/>
        <v>-237.28586950528029</v>
      </c>
      <c r="AR11">
        <f t="shared" si="9"/>
        <v>-246.32102418367586</v>
      </c>
      <c r="AS11">
        <f t="shared" si="9"/>
        <v>-42.425704345430837</v>
      </c>
      <c r="AT11">
        <f t="shared" si="9"/>
        <v>72.046841385866728</v>
      </c>
      <c r="AU11">
        <f t="shared" si="9"/>
        <v>-216.69988714323995</v>
      </c>
      <c r="AW11">
        <v>8</v>
      </c>
      <c r="AX11">
        <f>IF(Z11&gt;0, (R11*SUMPRODUCT(K11:$K$98, X11:$X$98)-K11*$AZ$3)/Z11, 0)</f>
        <v>2965.2682596973509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7.6803260000000003E-3</v>
      </c>
      <c r="Q12" s="4">
        <f t="shared" si="21"/>
        <v>25</v>
      </c>
      <c r="R12">
        <f t="shared" si="0"/>
        <v>100000</v>
      </c>
      <c r="S12">
        <f t="shared" si="1"/>
        <v>3083.9639847315725</v>
      </c>
      <c r="U12">
        <f t="shared" si="13"/>
        <v>7.6803260000000003E-3</v>
      </c>
      <c r="V12">
        <f t="shared" si="14"/>
        <v>0.01</v>
      </c>
      <c r="W12">
        <f t="shared" si="15"/>
        <v>0.89482841103341004</v>
      </c>
      <c r="X12">
        <f t="shared" si="16"/>
        <v>6.8725739107985866E-3</v>
      </c>
      <c r="Y12">
        <f t="shared" si="17"/>
        <v>8.9482841103341003E-3</v>
      </c>
      <c r="Z12">
        <f t="shared" si="18"/>
        <v>0.8790075530122774</v>
      </c>
      <c r="AB12">
        <f t="shared" si="19"/>
        <v>2653.4062851127856</v>
      </c>
      <c r="AC12">
        <f t="shared" si="2"/>
        <v>2710.8276357968921</v>
      </c>
      <c r="AE12">
        <f t="shared" si="3"/>
        <v>0</v>
      </c>
      <c r="AF12">
        <f t="shared" si="4"/>
        <v>0</v>
      </c>
      <c r="AG12">
        <f t="shared" si="4"/>
        <v>-21.975188825306937</v>
      </c>
      <c r="AH12">
        <f t="shared" si="5"/>
        <v>-687.25739107985862</v>
      </c>
      <c r="AI12">
        <f t="shared" si="6"/>
        <v>-709.23257990516561</v>
      </c>
      <c r="AJ12">
        <f t="shared" si="7"/>
        <v>-57.421350684106528</v>
      </c>
      <c r="AK12">
        <f t="shared" si="22"/>
        <v>185.738439957895</v>
      </c>
      <c r="AL12">
        <f t="shared" si="8"/>
        <v>-580.91549063137711</v>
      </c>
      <c r="AN12">
        <f t="shared" si="9"/>
        <v>0</v>
      </c>
      <c r="AO12">
        <f t="shared" si="9"/>
        <v>0</v>
      </c>
      <c r="AP12">
        <f t="shared" si="9"/>
        <v>-7.9244733912688643</v>
      </c>
      <c r="AQ12">
        <f t="shared" si="9"/>
        <v>-247.83190496608304</v>
      </c>
      <c r="AR12">
        <f t="shared" si="9"/>
        <v>-255.75637835735193</v>
      </c>
      <c r="AS12">
        <f t="shared" si="9"/>
        <v>-20.7067147046717</v>
      </c>
      <c r="AT12">
        <f t="shared" si="9"/>
        <v>66.979143473256144</v>
      </c>
      <c r="AU12">
        <f t="shared" si="9"/>
        <v>-209.48394958876747</v>
      </c>
      <c r="AW12">
        <v>9</v>
      </c>
      <c r="AX12">
        <f>IF(Z12&gt;0, (R12*SUMPRODUCT(K12:$K$98, X12:$X$98)-K12*$AZ$3)/Z12, 0)</f>
        <v>3083.9639847315725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9.0334749999999991E-3</v>
      </c>
      <c r="Q13" s="4">
        <f t="shared" si="21"/>
        <v>25</v>
      </c>
      <c r="R13">
        <f t="shared" si="0"/>
        <v>100000</v>
      </c>
      <c r="S13">
        <f t="shared" si="1"/>
        <v>3161.5446378763354</v>
      </c>
      <c r="U13">
        <f t="shared" si="13"/>
        <v>9.0334749999999991E-3</v>
      </c>
      <c r="V13">
        <f t="shared" si="14"/>
        <v>0.01</v>
      </c>
      <c r="W13">
        <f t="shared" si="15"/>
        <v>0.8790075530122774</v>
      </c>
      <c r="X13">
        <f t="shared" si="16"/>
        <v>7.9404927549475823E-3</v>
      </c>
      <c r="Y13">
        <f t="shared" si="17"/>
        <v>8.7900755301227734E-3</v>
      </c>
      <c r="Z13">
        <f t="shared" si="18"/>
        <v>0.86227698472720704</v>
      </c>
      <c r="AB13">
        <f t="shared" si="19"/>
        <v>2710.8276357968921</v>
      </c>
      <c r="AC13">
        <f t="shared" si="2"/>
        <v>2726.127177428476</v>
      </c>
      <c r="AE13">
        <f t="shared" si="3"/>
        <v>0</v>
      </c>
      <c r="AF13">
        <f t="shared" si="4"/>
        <v>0</v>
      </c>
      <c r="AG13">
        <f t="shared" si="4"/>
        <v>-21.556924618180176</v>
      </c>
      <c r="AH13">
        <f t="shared" si="5"/>
        <v>-794.04927549475826</v>
      </c>
      <c r="AI13">
        <f t="shared" si="6"/>
        <v>-815.6062001129385</v>
      </c>
      <c r="AJ13">
        <f t="shared" si="7"/>
        <v>-15.299541631583907</v>
      </c>
      <c r="AK13">
        <f t="shared" si="22"/>
        <v>189.75793450578246</v>
      </c>
      <c r="AL13">
        <f t="shared" si="8"/>
        <v>-641.14780723873992</v>
      </c>
      <c r="AN13">
        <f t="shared" si="9"/>
        <v>0</v>
      </c>
      <c r="AO13">
        <f t="shared" si="9"/>
        <v>0</v>
      </c>
      <c r="AP13">
        <f t="shared" si="9"/>
        <v>-6.9407527902571253</v>
      </c>
      <c r="AQ13">
        <f t="shared" si="9"/>
        <v>-255.66261524354459</v>
      </c>
      <c r="AR13">
        <f t="shared" si="9"/>
        <v>-262.6033680338017</v>
      </c>
      <c r="AS13">
        <f t="shared" si="9"/>
        <v>-4.9260429374751693</v>
      </c>
      <c r="AT13">
        <f t="shared" si="9"/>
        <v>61.096976341592097</v>
      </c>
      <c r="AU13">
        <f t="shared" si="9"/>
        <v>-206.43243462968479</v>
      </c>
      <c r="AW13">
        <v>10</v>
      </c>
      <c r="AX13">
        <f>IF(Z13&gt;0, (R13*SUMPRODUCT(K13:$K$98, X13:$X$98)-K13*$AZ$3)/Z13, 0)</f>
        <v>3161.5446378763354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1.0570714E-2</v>
      </c>
      <c r="Q14" s="4">
        <f t="shared" si="21"/>
        <v>25</v>
      </c>
      <c r="R14">
        <f t="shared" si="0"/>
        <v>100000</v>
      </c>
      <c r="S14">
        <f t="shared" si="1"/>
        <v>3203.407174691326</v>
      </c>
      <c r="U14">
        <f t="shared" si="13"/>
        <v>1.0570714E-2</v>
      </c>
      <c r="V14">
        <f t="shared" si="14"/>
        <v>0.01</v>
      </c>
      <c r="W14">
        <f t="shared" si="15"/>
        <v>0.86227698472720704</v>
      </c>
      <c r="X14">
        <f t="shared" si="16"/>
        <v>9.1148833943336741E-3</v>
      </c>
      <c r="Y14">
        <f t="shared" si="17"/>
        <v>8.6227698472720708E-3</v>
      </c>
      <c r="Z14">
        <f t="shared" si="18"/>
        <v>0.84453933148560134</v>
      </c>
      <c r="AB14">
        <f t="shared" si="19"/>
        <v>2726.127177428476</v>
      </c>
      <c r="AC14">
        <f t="shared" si="2"/>
        <v>2705.4033537899913</v>
      </c>
      <c r="AE14">
        <f t="shared" si="3"/>
        <v>0</v>
      </c>
      <c r="AF14">
        <f t="shared" si="4"/>
        <v>0</v>
      </c>
      <c r="AG14">
        <f t="shared" si="4"/>
        <v>-21.113483287140035</v>
      </c>
      <c r="AH14">
        <f t="shared" si="5"/>
        <v>-911.4883394333674</v>
      </c>
      <c r="AI14">
        <f t="shared" si="6"/>
        <v>-932.60182272050747</v>
      </c>
      <c r="AJ14">
        <f t="shared" si="7"/>
        <v>20.723823638484646</v>
      </c>
      <c r="AK14">
        <f t="shared" si="22"/>
        <v>190.82890241999334</v>
      </c>
      <c r="AL14">
        <f t="shared" si="8"/>
        <v>-721.04909666202946</v>
      </c>
      <c r="AN14">
        <f t="shared" si="9"/>
        <v>0</v>
      </c>
      <c r="AO14">
        <f t="shared" si="9"/>
        <v>0</v>
      </c>
      <c r="AP14">
        <f t="shared" si="9"/>
        <v>-6.0696219193428966</v>
      </c>
      <c r="AQ14">
        <f t="shared" si="9"/>
        <v>-262.03111675182163</v>
      </c>
      <c r="AR14">
        <f t="shared" si="9"/>
        <v>-268.10073867116455</v>
      </c>
      <c r="AS14">
        <f t="shared" si="9"/>
        <v>5.9576040816229243</v>
      </c>
      <c r="AT14">
        <f t="shared" si="9"/>
        <v>54.858749417156574</v>
      </c>
      <c r="AU14">
        <f t="shared" si="9"/>
        <v>-207.28438517238504</v>
      </c>
      <c r="AW14">
        <v>11</v>
      </c>
      <c r="AX14">
        <f>IF(Z14&gt;0, (R14*SUMPRODUCT(K14:$K$98, X14:$X$98)-K14*$AZ$3)/Z14, 0)</f>
        <v>3203.407174691326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1.2312346E-2</v>
      </c>
      <c r="Q15" s="4">
        <f t="shared" si="21"/>
        <v>25</v>
      </c>
      <c r="R15">
        <f t="shared" si="0"/>
        <v>100000</v>
      </c>
      <c r="S15">
        <f t="shared" si="1"/>
        <v>3213.2165480294038</v>
      </c>
      <c r="U15">
        <f t="shared" si="13"/>
        <v>1.2312346E-2</v>
      </c>
      <c r="V15">
        <f t="shared" si="14"/>
        <v>0.01</v>
      </c>
      <c r="W15">
        <f t="shared" si="15"/>
        <v>0.84453933148560134</v>
      </c>
      <c r="X15">
        <f t="shared" si="16"/>
        <v>1.0398260459859417E-2</v>
      </c>
      <c r="Y15">
        <f t="shared" si="17"/>
        <v>8.4453933148560135E-3</v>
      </c>
      <c r="Z15">
        <f t="shared" si="18"/>
        <v>0.82569567771088592</v>
      </c>
      <c r="AB15">
        <f t="shared" si="19"/>
        <v>2705.4033537899913</v>
      </c>
      <c r="AC15">
        <f t="shared" si="2"/>
        <v>2653.139015256972</v>
      </c>
      <c r="AE15">
        <f t="shared" si="3"/>
        <v>0</v>
      </c>
      <c r="AF15">
        <f t="shared" si="4"/>
        <v>0</v>
      </c>
      <c r="AG15">
        <f t="shared" si="4"/>
        <v>-20.642391942772147</v>
      </c>
      <c r="AH15">
        <f t="shared" si="5"/>
        <v>-1039.8260459859418</v>
      </c>
      <c r="AI15">
        <f t="shared" si="6"/>
        <v>-1060.4684379287139</v>
      </c>
      <c r="AJ15">
        <f t="shared" si="7"/>
        <v>52.264338533019327</v>
      </c>
      <c r="AK15">
        <f t="shared" si="22"/>
        <v>189.37823476529942</v>
      </c>
      <c r="AL15">
        <f t="shared" si="8"/>
        <v>-818.82586463039513</v>
      </c>
      <c r="AN15">
        <f t="shared" si="9"/>
        <v>0</v>
      </c>
      <c r="AO15">
        <f t="shared" si="9"/>
        <v>0</v>
      </c>
      <c r="AP15">
        <f t="shared" si="9"/>
        <v>-5.2983878705261906</v>
      </c>
      <c r="AQ15">
        <f t="shared" si="9"/>
        <v>-266.897447000478</v>
      </c>
      <c r="AR15">
        <f t="shared" si="9"/>
        <v>-272.19583487100419</v>
      </c>
      <c r="AS15">
        <f t="shared" si="9"/>
        <v>13.414953950692013</v>
      </c>
      <c r="AT15">
        <f t="shared" si="9"/>
        <v>48.608676010216932</v>
      </c>
      <c r="AU15">
        <f t="shared" si="9"/>
        <v>-210.17220491009522</v>
      </c>
      <c r="AW15">
        <v>12</v>
      </c>
      <c r="AX15">
        <f>IF(Z15&gt;0, (R15*SUMPRODUCT(K15:$K$98, X15:$X$98)-K15*$AZ$3)/Z15, 0)</f>
        <v>3213.2165480294038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1.4128425999999999E-2</v>
      </c>
      <c r="Q16" s="4">
        <f t="shared" si="21"/>
        <v>25</v>
      </c>
      <c r="R16">
        <f t="shared" si="0"/>
        <v>100000</v>
      </c>
      <c r="S16">
        <f t="shared" si="1"/>
        <v>3193.8691468574061</v>
      </c>
      <c r="U16">
        <f t="shared" si="13"/>
        <v>1.4128425999999999E-2</v>
      </c>
      <c r="V16">
        <f t="shared" si="14"/>
        <v>0.01</v>
      </c>
      <c r="W16">
        <f t="shared" si="15"/>
        <v>0.82569567771088592</v>
      </c>
      <c r="X16">
        <f t="shared" si="16"/>
        <v>1.1665780281058101E-2</v>
      </c>
      <c r="Y16">
        <f t="shared" si="17"/>
        <v>8.2569567771088592E-3</v>
      </c>
      <c r="Z16">
        <f t="shared" si="18"/>
        <v>0.80577294065271898</v>
      </c>
      <c r="AB16">
        <f t="shared" si="19"/>
        <v>2653.139015256972</v>
      </c>
      <c r="AC16">
        <f t="shared" si="2"/>
        <v>2573.533334523283</v>
      </c>
      <c r="AE16">
        <f t="shared" si="3"/>
        <v>0</v>
      </c>
      <c r="AF16">
        <f t="shared" si="4"/>
        <v>0</v>
      </c>
      <c r="AG16">
        <f t="shared" si="4"/>
        <v>-20.144323516317975</v>
      </c>
      <c r="AH16">
        <f t="shared" si="5"/>
        <v>-1166.5780281058101</v>
      </c>
      <c r="AI16">
        <f t="shared" si="6"/>
        <v>-1186.7223516221281</v>
      </c>
      <c r="AJ16">
        <f t="shared" si="7"/>
        <v>79.605680733689042</v>
      </c>
      <c r="AK16">
        <f t="shared" si="22"/>
        <v>185.71973106798805</v>
      </c>
      <c r="AL16">
        <f t="shared" si="8"/>
        <v>-921.39693982045105</v>
      </c>
      <c r="AN16">
        <f t="shared" si="9"/>
        <v>0</v>
      </c>
      <c r="AO16">
        <f t="shared" si="9"/>
        <v>0</v>
      </c>
      <c r="AP16">
        <f t="shared" si="9"/>
        <v>-4.6165590275650912</v>
      </c>
      <c r="AQ16">
        <f t="shared" si="9"/>
        <v>-267.34957481438164</v>
      </c>
      <c r="AR16">
        <f t="shared" si="9"/>
        <v>-271.96613384194677</v>
      </c>
      <c r="AS16">
        <f t="shared" si="9"/>
        <v>18.243567411875535</v>
      </c>
      <c r="AT16">
        <f t="shared" si="9"/>
        <v>42.562168958632576</v>
      </c>
      <c r="AU16">
        <f t="shared" si="9"/>
        <v>-211.16039747143867</v>
      </c>
      <c r="AW16">
        <v>13</v>
      </c>
      <c r="AX16">
        <f>IF(Z16&gt;0, (R16*SUMPRODUCT(K16:$K$98, X16:$X$98)-K16*$AZ$3)/Z16, 0)</f>
        <v>3193.8691468574061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1.6072195000000001E-2</v>
      </c>
      <c r="Q17" s="4">
        <f t="shared" si="21"/>
        <v>25</v>
      </c>
      <c r="R17">
        <f t="shared" si="0"/>
        <v>100000</v>
      </c>
      <c r="S17">
        <f t="shared" si="1"/>
        <v>3151.7837653781821</v>
      </c>
      <c r="U17">
        <f t="shared" si="13"/>
        <v>1.6072195000000001E-2</v>
      </c>
      <c r="V17">
        <f t="shared" si="14"/>
        <v>0.01</v>
      </c>
      <c r="W17">
        <f t="shared" si="15"/>
        <v>0.80577294065271898</v>
      </c>
      <c r="X17">
        <f t="shared" si="16"/>
        <v>1.2950539827893928E-2</v>
      </c>
      <c r="Y17">
        <f t="shared" si="17"/>
        <v>8.05772940652719E-3</v>
      </c>
      <c r="Z17">
        <f t="shared" si="18"/>
        <v>0.78476467141829787</v>
      </c>
      <c r="AB17">
        <f t="shared" si="19"/>
        <v>2573.533334523283</v>
      </c>
      <c r="AC17">
        <f t="shared" si="2"/>
        <v>2473.4085510185346</v>
      </c>
      <c r="AE17">
        <f t="shared" si="3"/>
        <v>0</v>
      </c>
      <c r="AF17">
        <f t="shared" si="4"/>
        <v>0</v>
      </c>
      <c r="AG17">
        <f t="shared" si="4"/>
        <v>-19.619116785457447</v>
      </c>
      <c r="AH17">
        <f t="shared" si="5"/>
        <v>-1295.0539827893926</v>
      </c>
      <c r="AI17">
        <f t="shared" si="6"/>
        <v>-1314.6730995748501</v>
      </c>
      <c r="AJ17">
        <f t="shared" si="7"/>
        <v>100.12478350474839</v>
      </c>
      <c r="AK17">
        <f t="shared" si="22"/>
        <v>180.14733341662983</v>
      </c>
      <c r="AL17">
        <f t="shared" si="8"/>
        <v>-1034.4009826534718</v>
      </c>
      <c r="AN17">
        <f t="shared" si="9"/>
        <v>0</v>
      </c>
      <c r="AO17">
        <f t="shared" si="9"/>
        <v>0</v>
      </c>
      <c r="AP17">
        <f t="shared" si="9"/>
        <v>-4.0144600003298248</v>
      </c>
      <c r="AQ17">
        <f t="shared" si="9"/>
        <v>-264.99370328584467</v>
      </c>
      <c r="AR17">
        <f t="shared" si="9"/>
        <v>-269.00816328617452</v>
      </c>
      <c r="AS17">
        <f t="shared" si="9"/>
        <v>20.487514438949496</v>
      </c>
      <c r="AT17">
        <f t="shared" si="9"/>
        <v>36.861713606965438</v>
      </c>
      <c r="AU17">
        <f t="shared" si="9"/>
        <v>-211.65893524025958</v>
      </c>
      <c r="AW17">
        <v>14</v>
      </c>
      <c r="AX17">
        <f>IF(Z17&gt;0, (R17*SUMPRODUCT(K17:$K$98, X17:$X$98)-K17*$AZ$3)/Z17, 0)</f>
        <v>3151.7837653781821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1.8213139E-2</v>
      </c>
      <c r="Q18" s="4">
        <f t="shared" si="21"/>
        <v>25</v>
      </c>
      <c r="R18">
        <f t="shared" si="0"/>
        <v>100000</v>
      </c>
      <c r="S18">
        <f t="shared" si="1"/>
        <v>3091.592590107628</v>
      </c>
      <c r="U18">
        <f t="shared" si="13"/>
        <v>1.8213139E-2</v>
      </c>
      <c r="V18">
        <f t="shared" si="14"/>
        <v>0.01</v>
      </c>
      <c r="W18">
        <f t="shared" si="15"/>
        <v>0.78476467141829787</v>
      </c>
      <c r="X18">
        <f t="shared" si="16"/>
        <v>1.4293028042830785E-2</v>
      </c>
      <c r="Y18">
        <f t="shared" si="17"/>
        <v>7.8476467141829782E-3</v>
      </c>
      <c r="Z18">
        <f t="shared" si="18"/>
        <v>0.762623996661284</v>
      </c>
      <c r="AB18">
        <f t="shared" si="19"/>
        <v>2473.4085510185346</v>
      </c>
      <c r="AC18">
        <f t="shared" si="2"/>
        <v>2357.72269711629</v>
      </c>
      <c r="AE18">
        <f t="shared" si="3"/>
        <v>0</v>
      </c>
      <c r="AF18">
        <f t="shared" si="4"/>
        <v>0</v>
      </c>
      <c r="AG18">
        <f t="shared" si="4"/>
        <v>-19.065599916532101</v>
      </c>
      <c r="AH18">
        <f t="shared" si="5"/>
        <v>-1429.3028042830786</v>
      </c>
      <c r="AI18">
        <f t="shared" si="6"/>
        <v>-1448.3684041996107</v>
      </c>
      <c r="AJ18">
        <f t="shared" si="7"/>
        <v>115.68585390224462</v>
      </c>
      <c r="AK18">
        <f t="shared" si="22"/>
        <v>173.13859857129745</v>
      </c>
      <c r="AL18">
        <f t="shared" si="8"/>
        <v>-1159.5439517260686</v>
      </c>
      <c r="AN18">
        <f t="shared" si="9"/>
        <v>0</v>
      </c>
      <c r="AO18">
        <f t="shared" si="9"/>
        <v>0</v>
      </c>
      <c r="AP18">
        <f t="shared" si="9"/>
        <v>-3.4832138235094452</v>
      </c>
      <c r="AQ18">
        <f t="shared" si="9"/>
        <v>-261.12827855695406</v>
      </c>
      <c r="AR18">
        <f t="shared" si="9"/>
        <v>-264.61149238046352</v>
      </c>
      <c r="AS18">
        <f t="shared" si="9"/>
        <v>21.135372989096474</v>
      </c>
      <c r="AT18">
        <f t="shared" si="9"/>
        <v>31.631774639499081</v>
      </c>
      <c r="AU18">
        <f t="shared" si="9"/>
        <v>-211.84434475186794</v>
      </c>
      <c r="AW18">
        <v>15</v>
      </c>
      <c r="AX18">
        <f>IF(Z18&gt;0, (R18*SUMPRODUCT(K18:$K$98, X18:$X$98)-K18*$AZ$3)/Z18, 0)</f>
        <v>3091.592590107628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2.0774602E-2</v>
      </c>
      <c r="Q19" s="4">
        <f t="shared" si="21"/>
        <v>25</v>
      </c>
      <c r="R19">
        <f t="shared" si="0"/>
        <v>100000</v>
      </c>
      <c r="S19">
        <f t="shared" si="1"/>
        <v>3016.8318768472886</v>
      </c>
      <c r="U19">
        <f t="shared" si="13"/>
        <v>2.0774602E-2</v>
      </c>
      <c r="V19">
        <f t="shared" si="14"/>
        <v>0.01</v>
      </c>
      <c r="W19">
        <f t="shared" si="15"/>
        <v>0.762623996661284</v>
      </c>
      <c r="X19">
        <f t="shared" si="16"/>
        <v>1.5843210006287505E-2</v>
      </c>
      <c r="Y19">
        <f t="shared" si="17"/>
        <v>7.6262399666128401E-3</v>
      </c>
      <c r="Z19">
        <f t="shared" si="18"/>
        <v>0.73915454668838365</v>
      </c>
      <c r="AB19">
        <f t="shared" si="19"/>
        <v>2357.72269711629</v>
      </c>
      <c r="AC19">
        <f t="shared" si="2"/>
        <v>2229.9049983661234</v>
      </c>
      <c r="AE19">
        <f t="shared" si="3"/>
        <v>0</v>
      </c>
      <c r="AF19">
        <f t="shared" si="4"/>
        <v>0</v>
      </c>
      <c r="AG19">
        <f t="shared" si="4"/>
        <v>-18.478863667209591</v>
      </c>
      <c r="AH19">
        <f t="shared" si="5"/>
        <v>-1584.3210006287504</v>
      </c>
      <c r="AI19">
        <f t="shared" si="6"/>
        <v>-1602.7998642959601</v>
      </c>
      <c r="AJ19">
        <f t="shared" si="7"/>
        <v>127.81769875016653</v>
      </c>
      <c r="AK19">
        <f t="shared" si="22"/>
        <v>165.04058879814031</v>
      </c>
      <c r="AL19">
        <f t="shared" si="8"/>
        <v>-1309.9415767476532</v>
      </c>
      <c r="AN19">
        <f t="shared" si="9"/>
        <v>0</v>
      </c>
      <c r="AO19">
        <f t="shared" si="9"/>
        <v>0</v>
      </c>
      <c r="AP19">
        <f t="shared" si="9"/>
        <v>-3.0143029503661101</v>
      </c>
      <c r="AQ19">
        <f t="shared" si="9"/>
        <v>-258.43707451538199</v>
      </c>
      <c r="AR19">
        <f t="shared" si="9"/>
        <v>-261.45137746574812</v>
      </c>
      <c r="AS19">
        <f t="shared" si="9"/>
        <v>20.849835433079594</v>
      </c>
      <c r="AT19">
        <f t="shared" si="9"/>
        <v>26.921695116305649</v>
      </c>
      <c r="AU19">
        <f t="shared" si="9"/>
        <v>-213.67984691636289</v>
      </c>
      <c r="AW19">
        <v>16</v>
      </c>
      <c r="AX19">
        <f>IF(Z19&gt;0, (R19*SUMPRODUCT(K19:$K$98, X19:$X$98)-K19*$AZ$3)/Z19, 0)</f>
        <v>3016.8318768472886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2.3506165999999998E-2</v>
      </c>
      <c r="Q20" s="4">
        <f t="shared" si="21"/>
        <v>25</v>
      </c>
      <c r="R20">
        <f t="shared" si="0"/>
        <v>100000</v>
      </c>
      <c r="S20">
        <f t="shared" si="1"/>
        <v>2926.2729986949562</v>
      </c>
      <c r="U20">
        <f t="shared" si="13"/>
        <v>2.3506165999999998E-2</v>
      </c>
      <c r="V20">
        <f t="shared" si="14"/>
        <v>0.01</v>
      </c>
      <c r="W20">
        <f t="shared" si="15"/>
        <v>0.73915454668838365</v>
      </c>
      <c r="X20">
        <f t="shared" si="16"/>
        <v>1.7374689474111894E-2</v>
      </c>
      <c r="Y20">
        <f t="shared" si="17"/>
        <v>7.3915454668838365E-3</v>
      </c>
      <c r="Z20">
        <f t="shared" si="18"/>
        <v>0.71438831174738793</v>
      </c>
      <c r="AB20">
        <f t="shared" si="19"/>
        <v>2229.9049983661234</v>
      </c>
      <c r="AC20">
        <f t="shared" si="2"/>
        <v>2090.4952272496562</v>
      </c>
      <c r="AE20">
        <f t="shared" si="3"/>
        <v>0</v>
      </c>
      <c r="AF20">
        <f t="shared" si="4"/>
        <v>0</v>
      </c>
      <c r="AG20">
        <f t="shared" si="4"/>
        <v>-17.859707793684699</v>
      </c>
      <c r="AH20">
        <f t="shared" si="5"/>
        <v>-1737.4689474111894</v>
      </c>
      <c r="AI20">
        <f t="shared" si="6"/>
        <v>-1755.3286552048742</v>
      </c>
      <c r="AJ20">
        <f t="shared" si="7"/>
        <v>139.40977111646725</v>
      </c>
      <c r="AK20">
        <f t="shared" si="22"/>
        <v>156.09334988562867</v>
      </c>
      <c r="AL20">
        <f t="shared" si="8"/>
        <v>-1459.8255342027783</v>
      </c>
      <c r="AN20">
        <f t="shared" si="9"/>
        <v>0</v>
      </c>
      <c r="AO20">
        <f t="shared" si="9"/>
        <v>0</v>
      </c>
      <c r="AP20">
        <f t="shared" si="9"/>
        <v>-2.6011653708364761</v>
      </c>
      <c r="AQ20">
        <f t="shared" si="9"/>
        <v>-253.05251973426977</v>
      </c>
      <c r="AR20">
        <f t="shared" si="9"/>
        <v>-255.65368510510623</v>
      </c>
      <c r="AS20">
        <f t="shared" si="9"/>
        <v>20.304244233638652</v>
      </c>
      <c r="AT20">
        <f t="shared" si="9"/>
        <v>22.734113067848284</v>
      </c>
      <c r="AU20">
        <f t="shared" si="9"/>
        <v>-212.61532780361929</v>
      </c>
      <c r="AW20">
        <v>17</v>
      </c>
      <c r="AX20">
        <f>IF(Z20&gt;0, (R20*SUMPRODUCT(K20:$K$98, X20:$X$98)-K20*$AZ$3)/Z20, 0)</f>
        <v>2926.2729986949562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2.6226451000000001E-2</v>
      </c>
      <c r="Q21" s="4">
        <f t="shared" si="21"/>
        <v>25</v>
      </c>
      <c r="R21">
        <f t="shared" si="0"/>
        <v>100000</v>
      </c>
      <c r="S21">
        <f t="shared" si="1"/>
        <v>2823.0834044643789</v>
      </c>
      <c r="U21">
        <f t="shared" si="13"/>
        <v>2.6226451000000001E-2</v>
      </c>
      <c r="V21">
        <f t="shared" si="14"/>
        <v>0.01</v>
      </c>
      <c r="W21">
        <f t="shared" si="15"/>
        <v>0.71438831174738793</v>
      </c>
      <c r="X21">
        <f t="shared" si="16"/>
        <v>1.8735870053015594E-2</v>
      </c>
      <c r="Y21">
        <f t="shared" si="17"/>
        <v>7.1438831174738798E-3</v>
      </c>
      <c r="Z21">
        <f t="shared" si="18"/>
        <v>0.68850855857689852</v>
      </c>
      <c r="AB21">
        <f t="shared" si="19"/>
        <v>2090.4952272496562</v>
      </c>
      <c r="AC21">
        <f t="shared" si="2"/>
        <v>1943.7170855501329</v>
      </c>
      <c r="AE21">
        <f t="shared" si="3"/>
        <v>0</v>
      </c>
      <c r="AF21">
        <f t="shared" si="4"/>
        <v>0</v>
      </c>
      <c r="AG21">
        <f t="shared" si="4"/>
        <v>-17.212713964422463</v>
      </c>
      <c r="AH21">
        <f t="shared" si="5"/>
        <v>-1873.5870053015594</v>
      </c>
      <c r="AI21">
        <f t="shared" si="6"/>
        <v>-1890.7997192659818</v>
      </c>
      <c r="AJ21">
        <f t="shared" si="7"/>
        <v>146.7781416995233</v>
      </c>
      <c r="AK21">
        <f t="shared" si="22"/>
        <v>146.33466590747594</v>
      </c>
      <c r="AL21">
        <f t="shared" si="8"/>
        <v>-1597.6869116589826</v>
      </c>
      <c r="AN21">
        <f t="shared" si="9"/>
        <v>0</v>
      </c>
      <c r="AO21">
        <f t="shared" si="9"/>
        <v>0</v>
      </c>
      <c r="AP21">
        <f t="shared" si="9"/>
        <v>-2.2383342687383676</v>
      </c>
      <c r="AQ21">
        <f t="shared" si="9"/>
        <v>-243.64048621835593</v>
      </c>
      <c r="AR21">
        <f t="shared" si="9"/>
        <v>-245.87882048709432</v>
      </c>
      <c r="AS21">
        <f t="shared" si="9"/>
        <v>19.08696938477258</v>
      </c>
      <c r="AT21">
        <f t="shared" si="9"/>
        <v>19.029299974547833</v>
      </c>
      <c r="AU21">
        <f t="shared" si="9"/>
        <v>-207.76255112777389</v>
      </c>
      <c r="AW21">
        <v>18</v>
      </c>
      <c r="AX21">
        <f>IF(Z21&gt;0, (R21*SUMPRODUCT(K21:$K$98, X21:$X$98)-K21*$AZ$3)/Z21, 0)</f>
        <v>2823.0834044643789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2.9219711999999998E-2</v>
      </c>
      <c r="Q22" s="4">
        <f t="shared" si="21"/>
        <v>25</v>
      </c>
      <c r="R22">
        <f t="shared" si="0"/>
        <v>100000</v>
      </c>
      <c r="S22">
        <f t="shared" si="1"/>
        <v>2713.4537343671432</v>
      </c>
      <c r="U22">
        <f t="shared" si="13"/>
        <v>2.9219711999999998E-2</v>
      </c>
      <c r="V22">
        <f t="shared" si="14"/>
        <v>0.01</v>
      </c>
      <c r="W22">
        <f t="shared" si="15"/>
        <v>0.68850855857689852</v>
      </c>
      <c r="X22">
        <f t="shared" si="16"/>
        <v>2.0118021791152102E-2</v>
      </c>
      <c r="Y22">
        <f t="shared" si="17"/>
        <v>6.8850855857689854E-3</v>
      </c>
      <c r="Z22">
        <f t="shared" si="18"/>
        <v>0.6615054511999775</v>
      </c>
      <c r="AB22">
        <f t="shared" si="19"/>
        <v>1943.7170855501329</v>
      </c>
      <c r="AC22">
        <f t="shared" si="2"/>
        <v>1794.964436862801</v>
      </c>
      <c r="AE22">
        <f t="shared" si="3"/>
        <v>0</v>
      </c>
      <c r="AF22">
        <f t="shared" si="4"/>
        <v>0</v>
      </c>
      <c r="AG22">
        <f t="shared" si="4"/>
        <v>-16.537636279999436</v>
      </c>
      <c r="AH22">
        <f t="shared" si="5"/>
        <v>-2011.8021791152103</v>
      </c>
      <c r="AI22">
        <f t="shared" si="6"/>
        <v>-2028.3398153952096</v>
      </c>
      <c r="AJ22">
        <f t="shared" si="7"/>
        <v>148.75264868733188</v>
      </c>
      <c r="AK22">
        <f t="shared" si="22"/>
        <v>136.06019598850932</v>
      </c>
      <c r="AL22">
        <f t="shared" si="8"/>
        <v>-1743.5269707193684</v>
      </c>
      <c r="AN22">
        <f t="shared" si="9"/>
        <v>0</v>
      </c>
      <c r="AO22">
        <f t="shared" si="9"/>
        <v>0</v>
      </c>
      <c r="AP22">
        <f t="shared" si="9"/>
        <v>-1.9201316458559983</v>
      </c>
      <c r="AQ22">
        <f t="shared" si="9"/>
        <v>-233.58386675809177</v>
      </c>
      <c r="AR22">
        <f t="shared" si="9"/>
        <v>-235.50399840394775</v>
      </c>
      <c r="AS22">
        <f t="shared" si="9"/>
        <v>17.271190592991772</v>
      </c>
      <c r="AT22">
        <f t="shared" si="9"/>
        <v>15.797510819297992</v>
      </c>
      <c r="AU22">
        <f t="shared" si="9"/>
        <v>-202.43529699165799</v>
      </c>
      <c r="AW22">
        <v>19</v>
      </c>
      <c r="AX22">
        <f>IF(Z22&gt;0, (R22*SUMPRODUCT(K22:$K$98, X22:$X$98)-K22*$AZ$3)/Z22, 0)</f>
        <v>2713.4537343671432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3.2402927999999998E-2</v>
      </c>
      <c r="Q23" s="4">
        <f t="shared" si="21"/>
        <v>25</v>
      </c>
      <c r="R23">
        <f t="shared" si="0"/>
        <v>100000</v>
      </c>
      <c r="S23">
        <f t="shared" si="1"/>
        <v>2598.6061808586642</v>
      </c>
      <c r="U23">
        <f t="shared" si="13"/>
        <v>3.2402927999999998E-2</v>
      </c>
      <c r="V23">
        <f t="shared" si="14"/>
        <v>0.01</v>
      </c>
      <c r="W23">
        <f t="shared" si="15"/>
        <v>0.6615054511999775</v>
      </c>
      <c r="X23">
        <f t="shared" si="16"/>
        <v>2.1434713506840383E-2</v>
      </c>
      <c r="Y23">
        <f t="shared" si="17"/>
        <v>6.6150545119997755E-3</v>
      </c>
      <c r="Z23">
        <f t="shared" si="18"/>
        <v>0.63345568318113743</v>
      </c>
      <c r="AB23">
        <f t="shared" si="19"/>
        <v>1794.964436862801</v>
      </c>
      <c r="AC23">
        <f t="shared" si="2"/>
        <v>1646.1018536145514</v>
      </c>
      <c r="AE23">
        <f t="shared" si="3"/>
        <v>0</v>
      </c>
      <c r="AF23">
        <f t="shared" si="4"/>
        <v>0</v>
      </c>
      <c r="AG23">
        <f t="shared" si="4"/>
        <v>-15.836392079528435</v>
      </c>
      <c r="AH23">
        <f t="shared" si="5"/>
        <v>-2143.4713506840385</v>
      </c>
      <c r="AI23">
        <f t="shared" si="6"/>
        <v>-2159.3077427635671</v>
      </c>
      <c r="AJ23">
        <f t="shared" si="7"/>
        <v>148.86258324824962</v>
      </c>
      <c r="AK23">
        <f t="shared" si="22"/>
        <v>125.64751058039609</v>
      </c>
      <c r="AL23">
        <f t="shared" si="8"/>
        <v>-1884.7976489349214</v>
      </c>
      <c r="AN23">
        <f t="shared" si="9"/>
        <v>0</v>
      </c>
      <c r="AO23">
        <f t="shared" si="9"/>
        <v>0</v>
      </c>
      <c r="AP23">
        <f t="shared" si="9"/>
        <v>-1.6417075374341477</v>
      </c>
      <c r="AQ23">
        <f t="shared" si="9"/>
        <v>-222.20674096854793</v>
      </c>
      <c r="AR23">
        <f t="shared" si="9"/>
        <v>-223.84844850598211</v>
      </c>
      <c r="AS23">
        <f t="shared" si="9"/>
        <v>15.432102446900702</v>
      </c>
      <c r="AT23">
        <f t="shared" si="9"/>
        <v>13.025470962311221</v>
      </c>
      <c r="AU23">
        <f t="shared" si="9"/>
        <v>-195.39087509677017</v>
      </c>
      <c r="AW23">
        <v>20</v>
      </c>
      <c r="AX23">
        <f>IF(Z23&gt;0, (R23*SUMPRODUCT(K23:$K$98, X23:$X$98)-K23*$AZ$3)/Z23, 0)</f>
        <v>2598.6061808586642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3.5947104000000001E-2</v>
      </c>
      <c r="Q24" s="4">
        <f t="shared" si="21"/>
        <v>25</v>
      </c>
      <c r="R24">
        <f t="shared" si="0"/>
        <v>100000</v>
      </c>
      <c r="S24">
        <f t="shared" si="1"/>
        <v>2481.2419086776495</v>
      </c>
      <c r="U24">
        <f t="shared" si="13"/>
        <v>3.5947104000000001E-2</v>
      </c>
      <c r="V24">
        <f t="shared" si="14"/>
        <v>0.01</v>
      </c>
      <c r="W24">
        <f t="shared" si="15"/>
        <v>0.63345568318113743</v>
      </c>
      <c r="X24">
        <f t="shared" si="16"/>
        <v>2.2770897322703397E-2</v>
      </c>
      <c r="Y24">
        <f t="shared" si="17"/>
        <v>6.3345568318113749E-3</v>
      </c>
      <c r="Z24">
        <f t="shared" si="18"/>
        <v>0.60435022902662261</v>
      </c>
      <c r="AB24">
        <f t="shared" si="19"/>
        <v>1646.1018536145514</v>
      </c>
      <c r="AC24">
        <f t="shared" si="2"/>
        <v>1499.5391157797917</v>
      </c>
      <c r="AE24">
        <f t="shared" si="3"/>
        <v>0</v>
      </c>
      <c r="AF24">
        <f t="shared" si="4"/>
        <v>0</v>
      </c>
      <c r="AG24">
        <f t="shared" si="4"/>
        <v>-15.108755725665565</v>
      </c>
      <c r="AH24">
        <f t="shared" si="5"/>
        <v>-2277.0897322703395</v>
      </c>
      <c r="AI24">
        <f t="shared" si="6"/>
        <v>-2292.198487996005</v>
      </c>
      <c r="AJ24">
        <f t="shared" si="7"/>
        <v>146.56273783475967</v>
      </c>
      <c r="AK24">
        <f t="shared" si="22"/>
        <v>115.2271297530186</v>
      </c>
      <c r="AL24">
        <f t="shared" si="8"/>
        <v>-2030.4086204082271</v>
      </c>
      <c r="AN24">
        <f t="shared" si="9"/>
        <v>0</v>
      </c>
      <c r="AO24">
        <f t="shared" si="9"/>
        <v>0</v>
      </c>
      <c r="AP24">
        <f t="shared" si="9"/>
        <v>-1.3984605629232827</v>
      </c>
      <c r="AQ24">
        <f t="shared" si="9"/>
        <v>-210.76654137760423</v>
      </c>
      <c r="AR24">
        <f t="shared" si="9"/>
        <v>-212.1650019405275</v>
      </c>
      <c r="AS24">
        <f t="shared" si="9"/>
        <v>13.565790100623698</v>
      </c>
      <c r="AT24">
        <f t="shared" si="9"/>
        <v>10.665378384846582</v>
      </c>
      <c r="AU24">
        <f t="shared" si="9"/>
        <v>-187.93383345505725</v>
      </c>
      <c r="AW24">
        <v>21</v>
      </c>
      <c r="AX24">
        <f>IF(Z24&gt;0, (R24*SUMPRODUCT(K24:$K$98, X24:$X$98)-K24*$AZ$3)/Z24, 0)</f>
        <v>2481.2419086776495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4.0034525000000001E-2</v>
      </c>
      <c r="Q25" s="4">
        <f t="shared" si="21"/>
        <v>25</v>
      </c>
      <c r="R25">
        <f t="shared" si="0"/>
        <v>100000</v>
      </c>
      <c r="S25">
        <f t="shared" si="1"/>
        <v>2362.4522944148875</v>
      </c>
      <c r="U25">
        <f t="shared" si="13"/>
        <v>4.0034525000000001E-2</v>
      </c>
      <c r="V25">
        <f t="shared" si="14"/>
        <v>0.01</v>
      </c>
      <c r="W25">
        <f t="shared" si="15"/>
        <v>0.60435022902662261</v>
      </c>
      <c r="X25">
        <f t="shared" si="16"/>
        <v>2.4194874352722048E-2</v>
      </c>
      <c r="Y25">
        <f t="shared" si="17"/>
        <v>6.0435022902662261E-3</v>
      </c>
      <c r="Z25">
        <f t="shared" si="18"/>
        <v>0.57411185238363438</v>
      </c>
      <c r="AB25">
        <f t="shared" si="19"/>
        <v>1499.5391157797917</v>
      </c>
      <c r="AC25">
        <f t="shared" si="2"/>
        <v>1356.3118629144983</v>
      </c>
      <c r="AE25">
        <f t="shared" si="3"/>
        <v>0</v>
      </c>
      <c r="AF25">
        <f t="shared" si="4"/>
        <v>0</v>
      </c>
      <c r="AG25">
        <f t="shared" si="4"/>
        <v>-14.352796309590859</v>
      </c>
      <c r="AH25">
        <f t="shared" si="5"/>
        <v>-2419.4874352722049</v>
      </c>
      <c r="AI25">
        <f t="shared" si="6"/>
        <v>-2433.8402315817957</v>
      </c>
      <c r="AJ25">
        <f t="shared" si="7"/>
        <v>143.22725286529339</v>
      </c>
      <c r="AK25">
        <f t="shared" si="22"/>
        <v>104.96773810458544</v>
      </c>
      <c r="AL25">
        <f t="shared" si="8"/>
        <v>-2185.645240611917</v>
      </c>
      <c r="AN25">
        <f t="shared" si="9"/>
        <v>0</v>
      </c>
      <c r="AO25">
        <f t="shared" si="9"/>
        <v>0</v>
      </c>
      <c r="AP25">
        <f t="shared" si="9"/>
        <v>-1.1861511186840925</v>
      </c>
      <c r="AQ25">
        <f t="shared" si="9"/>
        <v>-199.95251559952229</v>
      </c>
      <c r="AR25">
        <f t="shared" si="9"/>
        <v>-201.13866671820637</v>
      </c>
      <c r="AS25">
        <f t="shared" si="9"/>
        <v>11.83665973847155</v>
      </c>
      <c r="AT25">
        <f t="shared" si="9"/>
        <v>8.674797390895467</v>
      </c>
      <c r="AU25">
        <f t="shared" si="9"/>
        <v>-180.62720958883935</v>
      </c>
      <c r="AW25">
        <v>22</v>
      </c>
      <c r="AX25">
        <f>IF(Z25&gt;0, (R25*SUMPRODUCT(K25:$K$98, X25:$X$98)-K25*$AZ$3)/Z25, 0)</f>
        <v>2362.4522944148875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4.4405750000000001E-2</v>
      </c>
      <c r="Q26" s="4">
        <f t="shared" si="21"/>
        <v>25</v>
      </c>
      <c r="R26">
        <f t="shared" si="0"/>
        <v>100000</v>
      </c>
      <c r="S26">
        <f t="shared" si="1"/>
        <v>2241.1385686704207</v>
      </c>
      <c r="U26">
        <f t="shared" si="13"/>
        <v>4.4405750000000001E-2</v>
      </c>
      <c r="V26">
        <f t="shared" si="14"/>
        <v>0.01</v>
      </c>
      <c r="W26">
        <f t="shared" si="15"/>
        <v>0.57411185238363438</v>
      </c>
      <c r="X26">
        <f t="shared" si="16"/>
        <v>2.5493867388984574E-2</v>
      </c>
      <c r="Y26">
        <f t="shared" si="17"/>
        <v>5.741118523836344E-3</v>
      </c>
      <c r="Z26">
        <f t="shared" si="18"/>
        <v>0.54287686647081346</v>
      </c>
      <c r="AB26">
        <f t="shared" si="19"/>
        <v>1356.3118629144983</v>
      </c>
      <c r="AC26">
        <f t="shared" si="2"/>
        <v>1216.6622834866819</v>
      </c>
      <c r="AE26">
        <f t="shared" si="3"/>
        <v>0</v>
      </c>
      <c r="AF26">
        <f t="shared" si="4"/>
        <v>0</v>
      </c>
      <c r="AG26">
        <f t="shared" si="4"/>
        <v>-13.571921661770336</v>
      </c>
      <c r="AH26">
        <f t="shared" si="5"/>
        <v>-2549.3867388984572</v>
      </c>
      <c r="AI26">
        <f t="shared" si="6"/>
        <v>-2562.9586605602276</v>
      </c>
      <c r="AJ26">
        <f t="shared" si="7"/>
        <v>139.64957942781643</v>
      </c>
      <c r="AK26">
        <f t="shared" si="22"/>
        <v>94.941830404014894</v>
      </c>
      <c r="AL26">
        <f t="shared" si="8"/>
        <v>-2328.3672507283959</v>
      </c>
      <c r="AN26">
        <f t="shared" si="9"/>
        <v>0</v>
      </c>
      <c r="AO26">
        <f t="shared" si="9"/>
        <v>0</v>
      </c>
      <c r="AP26">
        <f t="shared" si="9"/>
        <v>-1.0014443548738798</v>
      </c>
      <c r="AQ26">
        <f t="shared" si="9"/>
        <v>-188.11403585180767</v>
      </c>
      <c r="AR26">
        <f t="shared" si="9"/>
        <v>-189.11548020668155</v>
      </c>
      <c r="AS26">
        <f t="shared" si="9"/>
        <v>10.304456985810212</v>
      </c>
      <c r="AT26">
        <f t="shared" si="9"/>
        <v>7.0055635796450515</v>
      </c>
      <c r="AU26">
        <f t="shared" si="9"/>
        <v>-171.80545964122626</v>
      </c>
      <c r="AW26">
        <v>23</v>
      </c>
      <c r="AX26">
        <f>IF(Z26&gt;0, (R26*SUMPRODUCT(K26:$K$98, X26:$X$98)-K26*$AZ$3)/Z26, 0)</f>
        <v>2241.1385686704207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4.9048597999999999E-2</v>
      </c>
      <c r="Q27" s="4">
        <f t="shared" si="21"/>
        <v>25</v>
      </c>
      <c r="R27">
        <f t="shared" si="0"/>
        <v>100000</v>
      </c>
      <c r="S27">
        <f t="shared" si="1"/>
        <v>2118.923629976086</v>
      </c>
      <c r="U27">
        <f t="shared" si="13"/>
        <v>4.9048597999999999E-2</v>
      </c>
      <c r="V27">
        <f t="shared" si="14"/>
        <v>0.01</v>
      </c>
      <c r="W27">
        <f t="shared" si="15"/>
        <v>0.54287686647081346</v>
      </c>
      <c r="X27">
        <f t="shared" si="16"/>
        <v>2.6627349187026608E-2</v>
      </c>
      <c r="Y27">
        <f t="shared" si="17"/>
        <v>5.4287686647081345E-3</v>
      </c>
      <c r="Z27">
        <f t="shared" si="18"/>
        <v>0.51082074861907878</v>
      </c>
      <c r="AB27">
        <f t="shared" si="19"/>
        <v>1216.6622834866819</v>
      </c>
      <c r="AC27">
        <f t="shared" si="2"/>
        <v>1082.3901549310401</v>
      </c>
      <c r="AE27">
        <f t="shared" si="3"/>
        <v>0</v>
      </c>
      <c r="AF27">
        <f t="shared" si="4"/>
        <v>0</v>
      </c>
      <c r="AG27">
        <f t="shared" si="4"/>
        <v>-12.770518715476969</v>
      </c>
      <c r="AH27">
        <f t="shared" si="5"/>
        <v>-2662.7349187026607</v>
      </c>
      <c r="AI27">
        <f t="shared" si="6"/>
        <v>-2675.5054374181377</v>
      </c>
      <c r="AJ27">
        <f t="shared" si="7"/>
        <v>134.27212855564176</v>
      </c>
      <c r="AK27">
        <f t="shared" si="22"/>
        <v>85.166359844067742</v>
      </c>
      <c r="AL27">
        <f t="shared" si="8"/>
        <v>-2456.0669490184282</v>
      </c>
      <c r="AN27">
        <f t="shared" si="9"/>
        <v>0</v>
      </c>
      <c r="AO27">
        <f t="shared" si="9"/>
        <v>0</v>
      </c>
      <c r="AP27">
        <f t="shared" si="9"/>
        <v>-0.84134863369960966</v>
      </c>
      <c r="AQ27">
        <f t="shared" si="9"/>
        <v>-175.42657707706525</v>
      </c>
      <c r="AR27">
        <f t="shared" si="9"/>
        <v>-176.26792571076487</v>
      </c>
      <c r="AS27">
        <f t="shared" si="9"/>
        <v>8.8461302489863822</v>
      </c>
      <c r="AT27">
        <f t="shared" si="9"/>
        <v>5.6109389202128002</v>
      </c>
      <c r="AU27">
        <f t="shared" si="9"/>
        <v>-161.81085654156567</v>
      </c>
      <c r="AW27">
        <v>24</v>
      </c>
      <c r="AX27">
        <f>IF(Z27&gt;0, (R27*SUMPRODUCT(K27:$K$98, X27:$X$98)-K27*$AZ$3)/Z27, 0)</f>
        <v>2118.923629976086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5.4278005999999997E-2</v>
      </c>
      <c r="Q28" s="4">
        <f t="shared" si="21"/>
        <v>25</v>
      </c>
      <c r="R28">
        <f t="shared" si="0"/>
        <v>100000</v>
      </c>
      <c r="S28">
        <f t="shared" si="1"/>
        <v>1998.0423920986043</v>
      </c>
      <c r="U28">
        <f t="shared" si="13"/>
        <v>5.4278005999999997E-2</v>
      </c>
      <c r="V28">
        <f t="shared" si="14"/>
        <v>0.01</v>
      </c>
      <c r="W28">
        <f t="shared" si="15"/>
        <v>0.51082074861907878</v>
      </c>
      <c r="X28">
        <f t="shared" si="16"/>
        <v>2.7726331658470847E-2</v>
      </c>
      <c r="Y28">
        <f t="shared" si="17"/>
        <v>5.1082074861907882E-3</v>
      </c>
      <c r="Z28">
        <f t="shared" si="18"/>
        <v>0.47798620947441717</v>
      </c>
      <c r="AB28">
        <f t="shared" si="19"/>
        <v>1082.3901549310401</v>
      </c>
      <c r="AC28">
        <f t="shared" si="2"/>
        <v>955.03670936840899</v>
      </c>
      <c r="AE28">
        <f t="shared" si="3"/>
        <v>0</v>
      </c>
      <c r="AF28">
        <f t="shared" si="4"/>
        <v>0</v>
      </c>
      <c r="AG28">
        <f t="shared" si="4"/>
        <v>-11.94965523686043</v>
      </c>
      <c r="AH28">
        <f t="shared" si="5"/>
        <v>-2772.6331658470849</v>
      </c>
      <c r="AI28">
        <f t="shared" si="6"/>
        <v>-2784.5828210839454</v>
      </c>
      <c r="AJ28">
        <f t="shared" si="7"/>
        <v>127.35344556263112</v>
      </c>
      <c r="AK28">
        <f t="shared" si="22"/>
        <v>75.767310845172815</v>
      </c>
      <c r="AL28">
        <f t="shared" si="8"/>
        <v>-2581.4620646761414</v>
      </c>
      <c r="AN28">
        <f t="shared" si="9"/>
        <v>0</v>
      </c>
      <c r="AO28">
        <f t="shared" si="9"/>
        <v>0</v>
      </c>
      <c r="AP28">
        <f t="shared" si="9"/>
        <v>-0.70291823319158431</v>
      </c>
      <c r="AQ28">
        <f t="shared" si="9"/>
        <v>-163.09545067156861</v>
      </c>
      <c r="AR28">
        <f t="shared" si="9"/>
        <v>-163.7983689047602</v>
      </c>
      <c r="AS28">
        <f t="shared" si="9"/>
        <v>7.4913507688163978</v>
      </c>
      <c r="AT28">
        <f t="shared" si="9"/>
        <v>4.456883752485493</v>
      </c>
      <c r="AU28">
        <f t="shared" si="9"/>
        <v>-151.85013438345831</v>
      </c>
      <c r="AW28">
        <v>25</v>
      </c>
      <c r="AX28">
        <f>IF(Z28&gt;0, (R28*SUMPRODUCT(K28:$K$98, X28:$X$98)-K28*$AZ$3)/Z28, 0)</f>
        <v>1998.0423920986043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6.0174738999999998E-2</v>
      </c>
      <c r="Q29" s="4">
        <f t="shared" si="21"/>
        <v>25</v>
      </c>
      <c r="R29">
        <f t="shared" si="0"/>
        <v>100000</v>
      </c>
      <c r="S29">
        <f t="shared" si="1"/>
        <v>1878.4466688446566</v>
      </c>
      <c r="U29">
        <f t="shared" si="13"/>
        <v>6.0174738999999998E-2</v>
      </c>
      <c r="V29">
        <f t="shared" si="14"/>
        <v>0.01</v>
      </c>
      <c r="W29">
        <f t="shared" si="15"/>
        <v>0.47798620947441717</v>
      </c>
      <c r="X29">
        <f t="shared" si="16"/>
        <v>2.876269540072238E-2</v>
      </c>
      <c r="Y29">
        <f t="shared" si="17"/>
        <v>4.7798620947441719E-3</v>
      </c>
      <c r="Z29">
        <f t="shared" si="18"/>
        <v>0.44444365197895058</v>
      </c>
      <c r="AB29">
        <f t="shared" si="19"/>
        <v>955.03670936840899</v>
      </c>
      <c r="AC29">
        <f t="shared" si="2"/>
        <v>834.86369754901364</v>
      </c>
      <c r="AE29">
        <f t="shared" si="3"/>
        <v>0</v>
      </c>
      <c r="AF29">
        <f t="shared" si="4"/>
        <v>0</v>
      </c>
      <c r="AG29">
        <f t="shared" si="4"/>
        <v>-11.111091299473765</v>
      </c>
      <c r="AH29">
        <f t="shared" si="5"/>
        <v>-2876.2695400722382</v>
      </c>
      <c r="AI29">
        <f t="shared" si="6"/>
        <v>-2887.3806313717118</v>
      </c>
      <c r="AJ29">
        <f t="shared" si="7"/>
        <v>120.17301181939536</v>
      </c>
      <c r="AK29">
        <f t="shared" si="22"/>
        <v>66.852569655788642</v>
      </c>
      <c r="AL29">
        <f t="shared" si="8"/>
        <v>-2700.3550498965278</v>
      </c>
      <c r="AN29">
        <f t="shared" si="9"/>
        <v>0</v>
      </c>
      <c r="AO29">
        <f t="shared" si="9"/>
        <v>0</v>
      </c>
      <c r="AP29">
        <f t="shared" si="9"/>
        <v>-0.58356350860627104</v>
      </c>
      <c r="AQ29">
        <f t="shared" si="9"/>
        <v>-151.06400435944542</v>
      </c>
      <c r="AR29">
        <f t="shared" si="9"/>
        <v>-151.64756786805168</v>
      </c>
      <c r="AS29">
        <f t="shared" si="9"/>
        <v>6.3115838513927622</v>
      </c>
      <c r="AT29">
        <f t="shared" si="9"/>
        <v>3.5111510702395941</v>
      </c>
      <c r="AU29">
        <f t="shared" si="9"/>
        <v>-141.82483294641932</v>
      </c>
      <c r="AW29">
        <v>26</v>
      </c>
      <c r="AX29">
        <f>IF(Z29&gt;0, (R29*SUMPRODUCT(K29:$K$98, X29:$X$98)-K29*$AZ$3)/Z29, 0)</f>
        <v>1878.4466688446566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6.6923788999999997E-2</v>
      </c>
      <c r="Q30" s="4">
        <f t="shared" si="21"/>
        <v>25</v>
      </c>
      <c r="R30">
        <f t="shared" si="0"/>
        <v>100000</v>
      </c>
      <c r="S30">
        <f t="shared" si="1"/>
        <v>1760.1800383763953</v>
      </c>
      <c r="U30">
        <f t="shared" si="13"/>
        <v>6.6923788999999997E-2</v>
      </c>
      <c r="V30">
        <f t="shared" si="14"/>
        <v>0.01</v>
      </c>
      <c r="W30">
        <f t="shared" si="15"/>
        <v>0.44444365197895058</v>
      </c>
      <c r="X30">
        <f t="shared" si="16"/>
        <v>2.9743853187428719E-2</v>
      </c>
      <c r="Y30">
        <f t="shared" si="17"/>
        <v>4.4444365197895061E-3</v>
      </c>
      <c r="Z30">
        <f t="shared" si="18"/>
        <v>0.41025536227173237</v>
      </c>
      <c r="AB30">
        <f t="shared" si="19"/>
        <v>834.86369754901364</v>
      </c>
      <c r="AC30">
        <f t="shared" si="2"/>
        <v>722.12329930757983</v>
      </c>
      <c r="AE30">
        <f t="shared" si="3"/>
        <v>0</v>
      </c>
      <c r="AF30">
        <f t="shared" si="4"/>
        <v>0</v>
      </c>
      <c r="AG30">
        <f t="shared" si="4"/>
        <v>-10.256384056793308</v>
      </c>
      <c r="AH30">
        <f t="shared" si="5"/>
        <v>-2974.3853187428717</v>
      </c>
      <c r="AI30">
        <f t="shared" si="6"/>
        <v>-2984.6417027996649</v>
      </c>
      <c r="AJ30">
        <f t="shared" si="7"/>
        <v>112.74039824143381</v>
      </c>
      <c r="AK30">
        <f t="shared" si="22"/>
        <v>58.440458828430963</v>
      </c>
      <c r="AL30">
        <f t="shared" si="8"/>
        <v>-2813.4608457298</v>
      </c>
      <c r="AN30">
        <f t="shared" si="9"/>
        <v>0</v>
      </c>
      <c r="AO30">
        <f t="shared" si="9"/>
        <v>0</v>
      </c>
      <c r="AP30">
        <f t="shared" si="9"/>
        <v>-0.48095856464477005</v>
      </c>
      <c r="AQ30">
        <f t="shared" si="9"/>
        <v>-139.47957542166341</v>
      </c>
      <c r="AR30">
        <f t="shared" si="9"/>
        <v>-139.96053398630818</v>
      </c>
      <c r="AS30">
        <f t="shared" si="9"/>
        <v>5.2868008662141408</v>
      </c>
      <c r="AT30">
        <f t="shared" si="9"/>
        <v>2.740482322001875</v>
      </c>
      <c r="AU30">
        <f t="shared" si="9"/>
        <v>-131.93325079809216</v>
      </c>
      <c r="AW30">
        <v>27</v>
      </c>
      <c r="AX30">
        <f>IF(Z30&gt;0, (R30*SUMPRODUCT(K30:$K$98, X30:$X$98)-K30*$AZ$3)/Z30, 0)</f>
        <v>1760.1800383763953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7.4711050000000001E-2</v>
      </c>
      <c r="Q31" s="4">
        <f t="shared" si="21"/>
        <v>25</v>
      </c>
      <c r="R31">
        <f t="shared" si="0"/>
        <v>100000</v>
      </c>
      <c r="S31">
        <f t="shared" si="1"/>
        <v>1642.7632906905756</v>
      </c>
      <c r="U31">
        <f t="shared" si="13"/>
        <v>7.4711050000000001E-2</v>
      </c>
      <c r="V31">
        <f t="shared" si="14"/>
        <v>0.01</v>
      </c>
      <c r="W31">
        <f t="shared" si="15"/>
        <v>0.41025536227173237</v>
      </c>
      <c r="X31">
        <f t="shared" si="16"/>
        <v>3.0650608883451513E-2</v>
      </c>
      <c r="Y31">
        <f t="shared" si="17"/>
        <v>4.102553622717324E-3</v>
      </c>
      <c r="Z31">
        <f t="shared" si="18"/>
        <v>0.37550219976556354</v>
      </c>
      <c r="AB31">
        <f t="shared" si="19"/>
        <v>722.12329930757983</v>
      </c>
      <c r="AC31">
        <f t="shared" si="2"/>
        <v>616.86122934842706</v>
      </c>
      <c r="AE31">
        <f t="shared" si="3"/>
        <v>0</v>
      </c>
      <c r="AF31">
        <f t="shared" si="4"/>
        <v>0</v>
      </c>
      <c r="AG31">
        <f t="shared" si="4"/>
        <v>-9.387554994139089</v>
      </c>
      <c r="AH31">
        <f t="shared" si="5"/>
        <v>-3065.0608883451514</v>
      </c>
      <c r="AI31">
        <f t="shared" si="6"/>
        <v>-3074.4484433392904</v>
      </c>
      <c r="AJ31">
        <f t="shared" si="7"/>
        <v>105.26206995915277</v>
      </c>
      <c r="AK31">
        <f t="shared" si="22"/>
        <v>50.54863095153059</v>
      </c>
      <c r="AL31">
        <f t="shared" si="8"/>
        <v>-2918.637742428607</v>
      </c>
      <c r="AN31">
        <f t="shared" si="9"/>
        <v>0</v>
      </c>
      <c r="AO31">
        <f t="shared" si="9"/>
        <v>0</v>
      </c>
      <c r="AP31">
        <f t="shared" si="9"/>
        <v>-0.39305005323858816</v>
      </c>
      <c r="AQ31">
        <f t="shared" si="9"/>
        <v>-128.33185489679875</v>
      </c>
      <c r="AR31">
        <f t="shared" si="9"/>
        <v>-128.72490495003734</v>
      </c>
      <c r="AS31">
        <f t="shared" si="9"/>
        <v>4.4072457873513882</v>
      </c>
      <c r="AT31">
        <f t="shared" si="9"/>
        <v>2.1164341619347184</v>
      </c>
      <c r="AU31">
        <f t="shared" si="9"/>
        <v>-122.20122500075122</v>
      </c>
      <c r="AW31">
        <v>28</v>
      </c>
      <c r="AX31">
        <f>IF(Z31&gt;0, (R31*SUMPRODUCT(K31:$K$98, X31:$X$98)-K31*$AZ$3)/Z31, 0)</f>
        <v>1642.7632906905756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8.3689026999999999E-2</v>
      </c>
      <c r="Q32" s="4">
        <f t="shared" si="21"/>
        <v>25</v>
      </c>
      <c r="R32">
        <f t="shared" si="0"/>
        <v>100000</v>
      </c>
      <c r="S32">
        <f t="shared" si="1"/>
        <v>1525.264539249373</v>
      </c>
      <c r="U32">
        <f t="shared" si="13"/>
        <v>8.3689026999999999E-2</v>
      </c>
      <c r="V32">
        <f t="shared" si="14"/>
        <v>0.01</v>
      </c>
      <c r="W32">
        <f t="shared" si="15"/>
        <v>0.37550219976556354</v>
      </c>
      <c r="X32">
        <f t="shared" si="16"/>
        <v>3.1425413734739643E-2</v>
      </c>
      <c r="Y32">
        <f t="shared" si="17"/>
        <v>3.7550219976556355E-3</v>
      </c>
      <c r="Z32">
        <f t="shared" si="18"/>
        <v>0.34032176403316827</v>
      </c>
      <c r="AB32">
        <f t="shared" si="19"/>
        <v>616.86122934842706</v>
      </c>
      <c r="AC32">
        <f t="shared" si="2"/>
        <v>519.08071861458427</v>
      </c>
      <c r="AE32">
        <f t="shared" si="3"/>
        <v>0</v>
      </c>
      <c r="AF32">
        <f t="shared" si="4"/>
        <v>0</v>
      </c>
      <c r="AG32">
        <f t="shared" si="4"/>
        <v>-8.5080441008292063</v>
      </c>
      <c r="AH32">
        <f t="shared" si="5"/>
        <v>-3142.5413734739645</v>
      </c>
      <c r="AI32">
        <f t="shared" si="6"/>
        <v>-3151.0494175747936</v>
      </c>
      <c r="AJ32">
        <f t="shared" si="7"/>
        <v>97.780510733842789</v>
      </c>
      <c r="AK32">
        <f t="shared" si="22"/>
        <v>43.180286054389896</v>
      </c>
      <c r="AL32">
        <f t="shared" si="8"/>
        <v>-3010.088620786561</v>
      </c>
      <c r="AN32">
        <f t="shared" si="9"/>
        <v>0</v>
      </c>
      <c r="AO32">
        <f t="shared" si="9"/>
        <v>0</v>
      </c>
      <c r="AP32">
        <f t="shared" si="9"/>
        <v>-0.31805855016818441</v>
      </c>
      <c r="AQ32">
        <f t="shared" si="9"/>
        <v>-117.47848756369872</v>
      </c>
      <c r="AR32">
        <f t="shared" si="9"/>
        <v>-117.7965461138669</v>
      </c>
      <c r="AS32">
        <f t="shared" si="9"/>
        <v>3.6553556975191968</v>
      </c>
      <c r="AT32">
        <f t="shared" si="9"/>
        <v>1.6142204971608223</v>
      </c>
      <c r="AU32">
        <f t="shared" si="9"/>
        <v>-112.52696991918688</v>
      </c>
      <c r="AW32">
        <v>29</v>
      </c>
      <c r="AX32">
        <f>IF(Z32&gt;0, (R32*SUMPRODUCT(K32:$K$98, X32:$X$98)-K32*$AZ$3)/Z32, 0)</f>
        <v>1525.264539249373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9.4384723000000004E-2</v>
      </c>
      <c r="Q33" s="4">
        <f t="shared" si="21"/>
        <v>25</v>
      </c>
      <c r="R33">
        <f t="shared" si="0"/>
        <v>100000</v>
      </c>
      <c r="S33">
        <f t="shared" si="1"/>
        <v>1407.0994626845152</v>
      </c>
      <c r="U33">
        <f t="shared" si="13"/>
        <v>9.4384723000000004E-2</v>
      </c>
      <c r="V33">
        <f t="shared" si="14"/>
        <v>0.01</v>
      </c>
      <c r="W33">
        <f t="shared" si="15"/>
        <v>0.34032176403316827</v>
      </c>
      <c r="X33">
        <f t="shared" si="16"/>
        <v>3.2121175429141953E-2</v>
      </c>
      <c r="Y33">
        <f t="shared" si="17"/>
        <v>3.4032176403316827E-3</v>
      </c>
      <c r="Z33">
        <f t="shared" si="18"/>
        <v>0.30479737096369464</v>
      </c>
      <c r="AB33">
        <f t="shared" si="19"/>
        <v>519.08071861458427</v>
      </c>
      <c r="AC33">
        <f t="shared" si="2"/>
        <v>428.88021691066757</v>
      </c>
      <c r="AE33">
        <f t="shared" si="3"/>
        <v>0</v>
      </c>
      <c r="AF33">
        <f t="shared" si="4"/>
        <v>0</v>
      </c>
      <c r="AG33">
        <f t="shared" si="4"/>
        <v>-7.6199342740923655</v>
      </c>
      <c r="AH33">
        <f t="shared" si="5"/>
        <v>-3212.1175429141954</v>
      </c>
      <c r="AI33">
        <f t="shared" si="6"/>
        <v>-3219.7374771882878</v>
      </c>
      <c r="AJ33">
        <f t="shared" si="7"/>
        <v>90.2005017039167</v>
      </c>
      <c r="AK33">
        <f t="shared" si="22"/>
        <v>36.335650303020905</v>
      </c>
      <c r="AL33">
        <f t="shared" si="8"/>
        <v>-3093.2013251813501</v>
      </c>
      <c r="AN33">
        <f t="shared" si="9"/>
        <v>0</v>
      </c>
      <c r="AO33">
        <f t="shared" si="9"/>
        <v>0</v>
      </c>
      <c r="AP33">
        <f t="shared" si="9"/>
        <v>-0.25433758617062224</v>
      </c>
      <c r="AQ33">
        <f t="shared" si="9"/>
        <v>-107.21381484073463</v>
      </c>
      <c r="AR33">
        <f t="shared" si="9"/>
        <v>-107.46815242690525</v>
      </c>
      <c r="AS33">
        <f t="shared" si="9"/>
        <v>3.0107054798036157</v>
      </c>
      <c r="AT33">
        <f t="shared" si="9"/>
        <v>1.2128085699414988</v>
      </c>
      <c r="AU33">
        <f t="shared" si="9"/>
        <v>-103.24463837716013</v>
      </c>
      <c r="AW33">
        <v>30</v>
      </c>
      <c r="AX33">
        <f>IF(Z33&gt;0, (R33*SUMPRODUCT(K33:$K$98, X33:$X$98)-K33*$AZ$3)/Z33, 0)</f>
        <v>1407.0994626845152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0.106719178</v>
      </c>
      <c r="Q34" s="4">
        <f t="shared" si="21"/>
        <v>25</v>
      </c>
      <c r="R34">
        <f t="shared" si="0"/>
        <v>100000</v>
      </c>
      <c r="S34">
        <f t="shared" si="1"/>
        <v>1285.2670572311665</v>
      </c>
      <c r="U34">
        <f t="shared" si="13"/>
        <v>0.106719178</v>
      </c>
      <c r="V34">
        <f t="shared" si="14"/>
        <v>0.01</v>
      </c>
      <c r="W34">
        <f t="shared" si="15"/>
        <v>0.30479737096369464</v>
      </c>
      <c r="X34">
        <f t="shared" si="16"/>
        <v>3.2527724885806561E-2</v>
      </c>
      <c r="Y34">
        <f t="shared" si="17"/>
        <v>3.0479737096369463E-3</v>
      </c>
      <c r="Z34">
        <f t="shared" si="18"/>
        <v>0.26922167236825112</v>
      </c>
      <c r="AB34">
        <f t="shared" si="19"/>
        <v>428.88021691066757</v>
      </c>
      <c r="AC34">
        <f t="shared" si="2"/>
        <v>346.02174658759537</v>
      </c>
      <c r="AE34">
        <f t="shared" si="3"/>
        <v>0</v>
      </c>
      <c r="AF34">
        <f t="shared" si="4"/>
        <v>0</v>
      </c>
      <c r="AG34">
        <f t="shared" si="4"/>
        <v>-6.7305418092062776</v>
      </c>
      <c r="AH34">
        <f t="shared" si="5"/>
        <v>-3252.772488580656</v>
      </c>
      <c r="AI34">
        <f t="shared" si="6"/>
        <v>-3259.5030303898625</v>
      </c>
      <c r="AJ34">
        <f t="shared" si="7"/>
        <v>82.858470323072197</v>
      </c>
      <c r="AK34">
        <f t="shared" si="22"/>
        <v>30.021615183746732</v>
      </c>
      <c r="AL34">
        <f t="shared" si="8"/>
        <v>-3146.6229448830436</v>
      </c>
      <c r="AN34">
        <f t="shared" si="9"/>
        <v>0</v>
      </c>
      <c r="AO34">
        <f t="shared" si="9"/>
        <v>0</v>
      </c>
      <c r="AP34">
        <f t="shared" si="9"/>
        <v>-0.20058170730203839</v>
      </c>
      <c r="AQ34">
        <f t="shared" si="9"/>
        <v>-96.938207609403477</v>
      </c>
      <c r="AR34">
        <f t="shared" si="9"/>
        <v>-97.138789316705513</v>
      </c>
      <c r="AS34">
        <f t="shared" si="9"/>
        <v>2.4693247457587759</v>
      </c>
      <c r="AT34">
        <f t="shared" si="9"/>
        <v>0.89469570210289784</v>
      </c>
      <c r="AU34">
        <f t="shared" ref="AU34:AU79" si="23">AL34*$K34</f>
        <v>-93.77476886884385</v>
      </c>
      <c r="AW34">
        <v>31</v>
      </c>
      <c r="AX34">
        <f>IF(Z34&gt;0, (R34*SUMPRODUCT(K34:$K$98, X34:$X$98)-K34*$AZ$3)/Z34, 0)</f>
        <v>1285.2670572311665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0.12088460199999999</v>
      </c>
      <c r="Q35" s="4">
        <f t="shared" si="21"/>
        <v>25</v>
      </c>
      <c r="R35">
        <f t="shared" si="0"/>
        <v>100000</v>
      </c>
      <c r="S35">
        <f t="shared" si="1"/>
        <v>1157.4661985182954</v>
      </c>
      <c r="U35">
        <f t="shared" si="13"/>
        <v>0.12088460199999999</v>
      </c>
      <c r="V35">
        <f t="shared" si="14"/>
        <v>0.01</v>
      </c>
      <c r="W35">
        <f t="shared" si="15"/>
        <v>0.26922167236825112</v>
      </c>
      <c r="X35">
        <f t="shared" si="16"/>
        <v>3.2544754714010429E-2</v>
      </c>
      <c r="Y35">
        <f t="shared" si="17"/>
        <v>2.6922167236825114E-3</v>
      </c>
      <c r="Z35">
        <f t="shared" si="18"/>
        <v>0.2339847009305582</v>
      </c>
      <c r="AB35">
        <f t="shared" si="19"/>
        <v>346.02174658759537</v>
      </c>
      <c r="AC35">
        <f t="shared" si="2"/>
        <v>270.82938229753347</v>
      </c>
      <c r="AE35">
        <f t="shared" si="3"/>
        <v>0</v>
      </c>
      <c r="AF35">
        <f t="shared" ref="AF35:AG66" si="24">-$Z35*P35</f>
        <v>0</v>
      </c>
      <c r="AG35">
        <f t="shared" si="24"/>
        <v>-5.8496175232639551</v>
      </c>
      <c r="AH35">
        <f t="shared" si="5"/>
        <v>-3254.4754714010428</v>
      </c>
      <c r="AI35">
        <f t="shared" ref="AI35:AI66" si="25">SUM(AE35:AH35)</f>
        <v>-3260.3250889243068</v>
      </c>
      <c r="AJ35">
        <f t="shared" si="7"/>
        <v>75.192364290061903</v>
      </c>
      <c r="AK35">
        <f t="shared" si="22"/>
        <v>24.221522261131678</v>
      </c>
      <c r="AL35">
        <f t="shared" ref="AL35:AL79" si="26">SUM(AI35:AK35)</f>
        <v>-3160.9112023731132</v>
      </c>
      <c r="AN35">
        <f t="shared" ref="AN35:AT66" si="27">AE35*$K35</f>
        <v>0</v>
      </c>
      <c r="AO35">
        <f t="shared" si="27"/>
        <v>0</v>
      </c>
      <c r="AP35">
        <f t="shared" si="27"/>
        <v>-0.15565058069047377</v>
      </c>
      <c r="AQ35">
        <f t="shared" si="27"/>
        <v>-86.597285198883583</v>
      </c>
      <c r="AR35">
        <f t="shared" si="27"/>
        <v>-86.752935779574045</v>
      </c>
      <c r="AS35">
        <f t="shared" si="27"/>
        <v>2.0007693013589303</v>
      </c>
      <c r="AT35">
        <f t="shared" si="27"/>
        <v>0.64450265169623522</v>
      </c>
      <c r="AU35">
        <f t="shared" si="23"/>
        <v>-84.107663826518888</v>
      </c>
      <c r="AW35">
        <v>32</v>
      </c>
      <c r="AX35">
        <f>IF(Z35&gt;0, (R35*SUMPRODUCT(K35:$K$98, X35:$X$98)-K35*$AZ$3)/Z35, 0)</f>
        <v>1157.4661985182954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0.13724737000000001</v>
      </c>
      <c r="Q36" s="4">
        <f t="shared" si="21"/>
        <v>25</v>
      </c>
      <c r="R36">
        <f t="shared" si="0"/>
        <v>100000</v>
      </c>
      <c r="S36">
        <f t="shared" si="1"/>
        <v>1020.633175344995</v>
      </c>
      <c r="U36">
        <f t="shared" si="13"/>
        <v>0.13724737000000001</v>
      </c>
      <c r="V36">
        <f t="shared" si="14"/>
        <v>0.01</v>
      </c>
      <c r="W36">
        <f t="shared" si="15"/>
        <v>0.2339847009305582</v>
      </c>
      <c r="X36">
        <f t="shared" si="16"/>
        <v>3.2113784822955668E-2</v>
      </c>
      <c r="Y36">
        <f t="shared" si="17"/>
        <v>2.3398470093055823E-3</v>
      </c>
      <c r="Z36">
        <f t="shared" si="18"/>
        <v>0.19953106909829696</v>
      </c>
      <c r="AB36">
        <f t="shared" si="19"/>
        <v>270.82938229753347</v>
      </c>
      <c r="AC36">
        <f t="shared" si="2"/>
        <v>203.64802863377645</v>
      </c>
      <c r="AE36">
        <f t="shared" si="3"/>
        <v>0</v>
      </c>
      <c r="AF36">
        <f t="shared" si="24"/>
        <v>0</v>
      </c>
      <c r="AG36">
        <f t="shared" si="24"/>
        <v>-4.988276727457424</v>
      </c>
      <c r="AH36">
        <f t="shared" si="5"/>
        <v>-3211.3784822955668</v>
      </c>
      <c r="AI36">
        <f t="shared" si="25"/>
        <v>-3216.3667590230243</v>
      </c>
      <c r="AJ36">
        <f t="shared" si="7"/>
        <v>67.181353663757022</v>
      </c>
      <c r="AK36">
        <f t="shared" si="22"/>
        <v>18.958056760827343</v>
      </c>
      <c r="AL36">
        <f t="shared" si="26"/>
        <v>-3130.2273485984401</v>
      </c>
      <c r="AN36">
        <f t="shared" si="27"/>
        <v>0</v>
      </c>
      <c r="AO36">
        <f t="shared" si="27"/>
        <v>0</v>
      </c>
      <c r="AP36">
        <f t="shared" si="27"/>
        <v>-0.11851021611145422</v>
      </c>
      <c r="AQ36">
        <f t="shared" si="27"/>
        <v>-76.295117281215397</v>
      </c>
      <c r="AR36">
        <f t="shared" si="27"/>
        <v>-76.413627497326843</v>
      </c>
      <c r="AS36">
        <f t="shared" si="27"/>
        <v>1.5960775988083624</v>
      </c>
      <c r="AT36">
        <f t="shared" si="27"/>
        <v>0.45040071482241967</v>
      </c>
      <c r="AU36">
        <f t="shared" si="23"/>
        <v>-74.367149183696071</v>
      </c>
      <c r="AW36">
        <v>33</v>
      </c>
      <c r="AX36">
        <f>IF(Z36&gt;0, (R36*SUMPRODUCT(K36:$K$98, X36:$X$98)-K36*$AZ$3)/Z36, 0)</f>
        <v>1020.633175344995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0.155543078</v>
      </c>
      <c r="Q37" s="4">
        <f t="shared" si="21"/>
        <v>25</v>
      </c>
      <c r="R37">
        <f t="shared" si="0"/>
        <v>100000</v>
      </c>
      <c r="S37">
        <f t="shared" si="1"/>
        <v>868.99996070128157</v>
      </c>
      <c r="U37">
        <f t="shared" si="13"/>
        <v>0.155543078</v>
      </c>
      <c r="V37">
        <f t="shared" si="14"/>
        <v>0.01</v>
      </c>
      <c r="W37">
        <f t="shared" si="15"/>
        <v>0.19953106909829696</v>
      </c>
      <c r="X37">
        <f t="shared" si="16"/>
        <v>3.1035676644179794E-2</v>
      </c>
      <c r="Y37">
        <f t="shared" si="17"/>
        <v>1.9953106909829698E-3</v>
      </c>
      <c r="Z37">
        <f t="shared" si="18"/>
        <v>0.16650008176313419</v>
      </c>
      <c r="AB37">
        <f t="shared" si="19"/>
        <v>203.64802863377645</v>
      </c>
      <c r="AC37">
        <f t="shared" si="2"/>
        <v>144.68856450892378</v>
      </c>
      <c r="AE37">
        <f t="shared" si="3"/>
        <v>0</v>
      </c>
      <c r="AF37">
        <f t="shared" si="24"/>
        <v>0</v>
      </c>
      <c r="AG37">
        <f t="shared" si="24"/>
        <v>-4.1625020440783551</v>
      </c>
      <c r="AH37">
        <f t="shared" si="5"/>
        <v>-3103.5676644179794</v>
      </c>
      <c r="AI37">
        <f t="shared" si="25"/>
        <v>-3107.7301664620577</v>
      </c>
      <c r="AJ37">
        <f t="shared" si="7"/>
        <v>58.959464124852673</v>
      </c>
      <c r="AK37">
        <f t="shared" si="22"/>
        <v>14.255362004364352</v>
      </c>
      <c r="AL37">
        <f t="shared" si="26"/>
        <v>-3034.5153403328404</v>
      </c>
      <c r="AN37">
        <f t="shared" si="27"/>
        <v>0</v>
      </c>
      <c r="AO37">
        <f t="shared" si="27"/>
        <v>0</v>
      </c>
      <c r="AP37">
        <f t="shared" si="27"/>
        <v>-8.8296134073141866E-2</v>
      </c>
      <c r="AQ37">
        <f t="shared" si="27"/>
        <v>-65.833727815788492</v>
      </c>
      <c r="AR37">
        <f t="shared" si="27"/>
        <v>-65.922023949861639</v>
      </c>
      <c r="AS37">
        <f t="shared" si="27"/>
        <v>1.2506643105808393</v>
      </c>
      <c r="AT37">
        <f t="shared" si="27"/>
        <v>0.30238864545163779</v>
      </c>
      <c r="AU37">
        <f t="shared" si="23"/>
        <v>-64.368970993829151</v>
      </c>
      <c r="AW37">
        <v>34</v>
      </c>
      <c r="AX37">
        <f>IF(Z37&gt;0, (R37*SUMPRODUCT(K37:$K$98, X37:$X$98)-K37*$AZ$3)/Z37, 0)</f>
        <v>868.99996070128157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0.175905283</v>
      </c>
      <c r="Q38" s="4">
        <f t="shared" si="21"/>
        <v>25</v>
      </c>
      <c r="R38">
        <f t="shared" si="0"/>
        <v>100000</v>
      </c>
      <c r="S38">
        <f t="shared" si="1"/>
        <v>695.94466803569492</v>
      </c>
      <c r="U38">
        <f t="shared" si="13"/>
        <v>0.175905283</v>
      </c>
      <c r="V38">
        <f t="shared" si="14"/>
        <v>0.01</v>
      </c>
      <c r="W38">
        <f t="shared" si="15"/>
        <v>0.16650008176313419</v>
      </c>
      <c r="X38">
        <f t="shared" si="16"/>
        <v>2.9288244002067258E-2</v>
      </c>
      <c r="Y38">
        <f t="shared" si="17"/>
        <v>1.665000817631342E-3</v>
      </c>
      <c r="Z38">
        <f t="shared" si="18"/>
        <v>0.13554683694343558</v>
      </c>
      <c r="AB38">
        <f t="shared" si="19"/>
        <v>144.68856450892378</v>
      </c>
      <c r="AC38">
        <f t="shared" si="2"/>
        <v>94.333098439887749</v>
      </c>
      <c r="AE38">
        <f t="shared" si="3"/>
        <v>0</v>
      </c>
      <c r="AF38">
        <f t="shared" si="24"/>
        <v>0</v>
      </c>
      <c r="AG38">
        <f t="shared" si="24"/>
        <v>-3.3886709235858894</v>
      </c>
      <c r="AH38">
        <f t="shared" si="5"/>
        <v>-2928.8244002067258</v>
      </c>
      <c r="AI38">
        <f t="shared" si="25"/>
        <v>-2932.2130711303116</v>
      </c>
      <c r="AJ38">
        <f t="shared" si="7"/>
        <v>50.355466069036027</v>
      </c>
      <c r="AK38">
        <f t="shared" si="22"/>
        <v>10.128199515624665</v>
      </c>
      <c r="AL38">
        <f t="shared" si="26"/>
        <v>-2871.7294055456509</v>
      </c>
      <c r="AN38">
        <f t="shared" si="27"/>
        <v>0</v>
      </c>
      <c r="AO38">
        <f t="shared" si="27"/>
        <v>0</v>
      </c>
      <c r="AP38">
        <f t="shared" si="27"/>
        <v>-6.4179835964704002E-2</v>
      </c>
      <c r="AQ38">
        <f t="shared" si="27"/>
        <v>-55.470558756935581</v>
      </c>
      <c r="AR38">
        <f t="shared" si="27"/>
        <v>-55.534738592900283</v>
      </c>
      <c r="AS38">
        <f t="shared" si="27"/>
        <v>0.95370888029961187</v>
      </c>
      <c r="AT38">
        <f t="shared" si="27"/>
        <v>0.19182334259908843</v>
      </c>
      <c r="AU38">
        <f t="shared" si="23"/>
        <v>-54.389206370001581</v>
      </c>
      <c r="AW38">
        <v>35</v>
      </c>
      <c r="AX38">
        <f>IF(Z38&gt;0, (R38*SUMPRODUCT(K38:$K$98, X38:$X$98)-K38*$AZ$3)/Z38, 0)</f>
        <v>695.94466803569492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0.19813004200000001</v>
      </c>
      <c r="Q39" s="4">
        <f t="shared" si="21"/>
        <v>25</v>
      </c>
      <c r="R39">
        <f t="shared" si="0"/>
        <v>100000</v>
      </c>
      <c r="S39">
        <f t="shared" si="1"/>
        <v>490.82020310889055</v>
      </c>
      <c r="U39">
        <f t="shared" si="13"/>
        <v>0.19813004200000001</v>
      </c>
      <c r="V39">
        <f t="shared" si="14"/>
        <v>0.01</v>
      </c>
      <c r="W39">
        <f t="shared" si="15"/>
        <v>0.13554683694343558</v>
      </c>
      <c r="X39">
        <f t="shared" si="16"/>
        <v>2.6855900496570044E-2</v>
      </c>
      <c r="Y39">
        <f t="shared" si="17"/>
        <v>1.3554683694343558E-3</v>
      </c>
      <c r="Z39">
        <f t="shared" si="18"/>
        <v>0.10733546807743118</v>
      </c>
      <c r="AB39">
        <f t="shared" si="19"/>
        <v>94.333098439887749</v>
      </c>
      <c r="AC39">
        <f t="shared" si="2"/>
        <v>52.682416242552605</v>
      </c>
      <c r="AE39">
        <f t="shared" si="3"/>
        <v>0</v>
      </c>
      <c r="AF39">
        <f t="shared" si="24"/>
        <v>0</v>
      </c>
      <c r="AG39">
        <f t="shared" si="24"/>
        <v>-2.6833867019357793</v>
      </c>
      <c r="AH39">
        <f t="shared" si="5"/>
        <v>-2685.5900496570043</v>
      </c>
      <c r="AI39">
        <f t="shared" si="25"/>
        <v>-2688.2734363589402</v>
      </c>
      <c r="AJ39">
        <f t="shared" si="7"/>
        <v>41.650682197335144</v>
      </c>
      <c r="AK39">
        <f t="shared" si="22"/>
        <v>6.6033168907921427</v>
      </c>
      <c r="AL39">
        <f t="shared" si="26"/>
        <v>-2640.0194372708129</v>
      </c>
      <c r="AN39">
        <f t="shared" si="27"/>
        <v>0</v>
      </c>
      <c r="AO39">
        <f t="shared" si="27"/>
        <v>0</v>
      </c>
      <c r="AP39">
        <f t="shared" si="27"/>
        <v>-4.5376860723050923E-2</v>
      </c>
      <c r="AQ39">
        <f t="shared" si="27"/>
        <v>-45.414119982999686</v>
      </c>
      <c r="AR39">
        <f t="shared" si="27"/>
        <v>-45.459496843722739</v>
      </c>
      <c r="AS39">
        <f t="shared" si="27"/>
        <v>0.7043253228187778</v>
      </c>
      <c r="AT39">
        <f t="shared" si="27"/>
        <v>0.1116640365876032</v>
      </c>
      <c r="AU39">
        <f t="shared" si="23"/>
        <v>-44.643507484316359</v>
      </c>
      <c r="AW39">
        <v>36</v>
      </c>
      <c r="AX39">
        <f>IF(Z39&gt;0, (R39*SUMPRODUCT(K39:$K$98, X39:$X$98)-K39*$AZ$3)/Z39, 0)</f>
        <v>490.82020310889055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0.22255936300000001</v>
      </c>
      <c r="Q40" s="4">
        <f t="shared" si="21"/>
        <v>25</v>
      </c>
      <c r="R40">
        <f t="shared" si="0"/>
        <v>100000</v>
      </c>
      <c r="S40">
        <f t="shared" si="1"/>
        <v>238.03101674098977</v>
      </c>
      <c r="U40">
        <f t="shared" si="13"/>
        <v>0.22255936300000001</v>
      </c>
      <c r="V40">
        <f t="shared" si="14"/>
        <v>0.01</v>
      </c>
      <c r="W40">
        <f t="shared" si="15"/>
        <v>0.10733546807743118</v>
      </c>
      <c r="X40">
        <f t="shared" si="16"/>
        <v>2.3888513402619917E-2</v>
      </c>
      <c r="Y40">
        <f t="shared" si="17"/>
        <v>1.0733546807743118E-3</v>
      </c>
      <c r="Z40">
        <f t="shared" si="18"/>
        <v>8.2373599994036942E-2</v>
      </c>
      <c r="AB40">
        <f t="shared" si="19"/>
        <v>52.682416242552605</v>
      </c>
      <c r="AC40">
        <f t="shared" si="2"/>
        <v>19.607471759196201</v>
      </c>
      <c r="AE40">
        <f t="shared" si="3"/>
        <v>0</v>
      </c>
      <c r="AF40">
        <f t="shared" si="24"/>
        <v>0</v>
      </c>
      <c r="AG40">
        <f t="shared" si="24"/>
        <v>-2.0593399998509234</v>
      </c>
      <c r="AH40">
        <f t="shared" si="5"/>
        <v>-2388.8513402619915</v>
      </c>
      <c r="AI40">
        <f t="shared" si="25"/>
        <v>-2390.9106802618426</v>
      </c>
      <c r="AJ40">
        <f t="shared" si="7"/>
        <v>33.074944483356404</v>
      </c>
      <c r="AK40">
        <f t="shared" si="22"/>
        <v>3.6877691369786829</v>
      </c>
      <c r="AL40">
        <f t="shared" si="26"/>
        <v>-2354.1479666415075</v>
      </c>
      <c r="AN40">
        <f t="shared" si="27"/>
        <v>0</v>
      </c>
      <c r="AO40">
        <f t="shared" si="27"/>
        <v>0</v>
      </c>
      <c r="AP40">
        <f t="shared" si="27"/>
        <v>-3.1092899016391496E-2</v>
      </c>
      <c r="AQ40">
        <f t="shared" si="27"/>
        <v>-36.068018633792612</v>
      </c>
      <c r="AR40">
        <f t="shared" si="27"/>
        <v>-36.099111532809005</v>
      </c>
      <c r="AS40">
        <f t="shared" si="27"/>
        <v>0.49938131093855398</v>
      </c>
      <c r="AT40">
        <f t="shared" si="27"/>
        <v>5.5679699991329233E-2</v>
      </c>
      <c r="AU40">
        <f t="shared" si="23"/>
        <v>-35.544050521879122</v>
      </c>
      <c r="AW40">
        <v>37</v>
      </c>
      <c r="AX40">
        <f>IF(Z40&gt;0, (R40*SUMPRODUCT(K40:$K$98, X40:$X$98)-K40*$AZ$3)/Z40, 0)</f>
        <v>238.03101674098977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0.25004150400000003</v>
      </c>
      <c r="Q41" s="4">
        <f t="shared" si="21"/>
        <v>25</v>
      </c>
      <c r="R41">
        <f t="shared" si="0"/>
        <v>100000</v>
      </c>
      <c r="S41">
        <f t="shared" si="1"/>
        <v>-89.305232877735051</v>
      </c>
      <c r="U41">
        <f t="shared" si="13"/>
        <v>0.25004150400000003</v>
      </c>
      <c r="V41">
        <f t="shared" si="14"/>
        <v>0.01</v>
      </c>
      <c r="W41">
        <f t="shared" si="15"/>
        <v>8.2373599994036942E-2</v>
      </c>
      <c r="X41">
        <f t="shared" si="16"/>
        <v>2.0596818832403389E-2</v>
      </c>
      <c r="Y41">
        <f t="shared" si="17"/>
        <v>8.2373599994036947E-4</v>
      </c>
      <c r="Z41">
        <f t="shared" si="18"/>
        <v>6.0953045161693184E-2</v>
      </c>
      <c r="AB41">
        <f t="shared" si="19"/>
        <v>19.607471759196201</v>
      </c>
      <c r="AC41">
        <f t="shared" si="2"/>
        <v>-5.4434258927721118</v>
      </c>
      <c r="AE41">
        <f t="shared" si="3"/>
        <v>0</v>
      </c>
      <c r="AF41">
        <f t="shared" si="24"/>
        <v>0</v>
      </c>
      <c r="AG41">
        <f t="shared" si="24"/>
        <v>-1.5238261290423296</v>
      </c>
      <c r="AH41">
        <f t="shared" si="5"/>
        <v>-2059.6818832403387</v>
      </c>
      <c r="AI41">
        <f t="shared" si="25"/>
        <v>-2061.2057093693811</v>
      </c>
      <c r="AJ41">
        <f t="shared" si="7"/>
        <v>25.050897651968313</v>
      </c>
      <c r="AK41">
        <f t="shared" si="22"/>
        <v>1.3725230231437342</v>
      </c>
      <c r="AL41">
        <f t="shared" si="26"/>
        <v>-2034.782288694269</v>
      </c>
      <c r="AN41">
        <f t="shared" si="27"/>
        <v>0</v>
      </c>
      <c r="AO41">
        <f t="shared" si="27"/>
        <v>0</v>
      </c>
      <c r="AP41">
        <f t="shared" si="27"/>
        <v>-2.0542370350400831E-2</v>
      </c>
      <c r="AQ41">
        <f t="shared" si="27"/>
        <v>-27.766125834923752</v>
      </c>
      <c r="AR41">
        <f t="shared" si="27"/>
        <v>-27.786668205274154</v>
      </c>
      <c r="AS41">
        <f t="shared" si="27"/>
        <v>0.33770573123072151</v>
      </c>
      <c r="AT41">
        <f t="shared" si="27"/>
        <v>1.8502685915741474E-2</v>
      </c>
      <c r="AU41">
        <f t="shared" si="23"/>
        <v>-27.430459788127688</v>
      </c>
      <c r="AW41">
        <v>38</v>
      </c>
      <c r="AX41">
        <f>IF(Z41&gt;0, (R41*SUMPRODUCT(K41:$K$98, X41:$X$98)-K41*$AZ$3)/Z41, 0)</f>
        <v>-89.305232877735051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0.28092614399999999</v>
      </c>
      <c r="Q42" s="4">
        <f t="shared" si="21"/>
        <v>25</v>
      </c>
      <c r="R42">
        <f t="shared" si="0"/>
        <v>100000</v>
      </c>
      <c r="S42">
        <f t="shared" si="1"/>
        <v>-540.78488165995441</v>
      </c>
      <c r="U42">
        <f t="shared" si="13"/>
        <v>0.28092614399999999</v>
      </c>
      <c r="V42">
        <f t="shared" si="14"/>
        <v>0.01</v>
      </c>
      <c r="W42">
        <f t="shared" si="15"/>
        <v>6.0953045161693184E-2</v>
      </c>
      <c r="X42">
        <f t="shared" si="16"/>
        <v>1.7123303942332323E-2</v>
      </c>
      <c r="Y42">
        <f t="shared" si="17"/>
        <v>6.0953045161693184E-4</v>
      </c>
      <c r="Z42">
        <f t="shared" si="18"/>
        <v>4.3220210767743933E-2</v>
      </c>
      <c r="AB42">
        <f t="shared" si="19"/>
        <v>-5.4434258927721118</v>
      </c>
      <c r="AC42">
        <f t="shared" si="2"/>
        <v>-23.372836565352689</v>
      </c>
      <c r="AE42">
        <f t="shared" si="3"/>
        <v>0</v>
      </c>
      <c r="AF42">
        <f t="shared" si="24"/>
        <v>0</v>
      </c>
      <c r="AG42">
        <f t="shared" si="24"/>
        <v>-1.0805052691935983</v>
      </c>
      <c r="AH42">
        <f t="shared" si="5"/>
        <v>-1712.3303942332323</v>
      </c>
      <c r="AI42">
        <f t="shared" si="25"/>
        <v>-1713.4108995024258</v>
      </c>
      <c r="AJ42">
        <f t="shared" si="7"/>
        <v>17.929410672580577</v>
      </c>
      <c r="AK42">
        <f t="shared" si="22"/>
        <v>-0.38103981249404784</v>
      </c>
      <c r="AL42">
        <f t="shared" si="26"/>
        <v>-1695.8625286423392</v>
      </c>
      <c r="AN42">
        <f t="shared" si="27"/>
        <v>0</v>
      </c>
      <c r="AO42">
        <f t="shared" si="27"/>
        <v>0</v>
      </c>
      <c r="AP42">
        <f t="shared" si="27"/>
        <v>-1.3005408710481062E-2</v>
      </c>
      <c r="AQ42">
        <f t="shared" si="27"/>
        <v>-20.610317468421549</v>
      </c>
      <c r="AR42">
        <f t="shared" si="27"/>
        <v>-20.623322877132029</v>
      </c>
      <c r="AS42">
        <f t="shared" si="27"/>
        <v>0.21580580898878698</v>
      </c>
      <c r="AT42">
        <f t="shared" si="27"/>
        <v>-4.5863529200080655E-3</v>
      </c>
      <c r="AU42">
        <f t="shared" si="23"/>
        <v>-20.41210342106325</v>
      </c>
      <c r="AW42">
        <v>39</v>
      </c>
      <c r="AX42">
        <f>IF(Z42&gt;0, (R42*SUMPRODUCT(K42:$K$98, X42:$X$98)-K42*$AZ$3)/Z42, 0)</f>
        <v>-540.78488165995441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0.31575788199999999</v>
      </c>
      <c r="Q43" s="4">
        <f t="shared" si="21"/>
        <v>25</v>
      </c>
      <c r="R43">
        <f t="shared" si="0"/>
        <v>100000</v>
      </c>
      <c r="S43">
        <f t="shared" si="1"/>
        <v>-1207.9376068773354</v>
      </c>
      <c r="U43">
        <f t="shared" si="13"/>
        <v>0.31575788199999999</v>
      </c>
      <c r="V43">
        <f t="shared" si="14"/>
        <v>0.01</v>
      </c>
      <c r="W43">
        <f t="shared" si="15"/>
        <v>4.3220210767743933E-2</v>
      </c>
      <c r="X43">
        <f t="shared" si="16"/>
        <v>1.3647122211616418E-2</v>
      </c>
      <c r="Y43">
        <f t="shared" si="17"/>
        <v>4.3220210767743936E-4</v>
      </c>
      <c r="Z43">
        <f t="shared" si="18"/>
        <v>2.9140886448450077E-2</v>
      </c>
      <c r="AB43">
        <f t="shared" si="19"/>
        <v>-23.372836565352689</v>
      </c>
      <c r="AC43">
        <f t="shared" si="2"/>
        <v>-35.200372638824959</v>
      </c>
      <c r="AE43">
        <f t="shared" si="3"/>
        <v>0</v>
      </c>
      <c r="AF43">
        <f t="shared" si="24"/>
        <v>0</v>
      </c>
      <c r="AG43">
        <f t="shared" si="24"/>
        <v>-0.72852216121125191</v>
      </c>
      <c r="AH43">
        <f t="shared" si="5"/>
        <v>-1364.7122211616418</v>
      </c>
      <c r="AI43">
        <f t="shared" si="25"/>
        <v>-1365.440743322853</v>
      </c>
      <c r="AJ43">
        <f t="shared" si="7"/>
        <v>11.82753607347227</v>
      </c>
      <c r="AK43">
        <f t="shared" si="22"/>
        <v>-1.6360985595746884</v>
      </c>
      <c r="AL43">
        <f t="shared" si="26"/>
        <v>-1355.2493058089556</v>
      </c>
      <c r="AN43">
        <f t="shared" si="27"/>
        <v>0</v>
      </c>
      <c r="AO43">
        <f t="shared" si="27"/>
        <v>0</v>
      </c>
      <c r="AP43">
        <f t="shared" si="27"/>
        <v>-7.8292806378664273E-3</v>
      </c>
      <c r="AQ43">
        <f t="shared" si="27"/>
        <v>-14.66628681773518</v>
      </c>
      <c r="AR43">
        <f t="shared" si="27"/>
        <v>-14.674116098373048</v>
      </c>
      <c r="AS43">
        <f t="shared" si="27"/>
        <v>0.1271081431754158</v>
      </c>
      <c r="AT43">
        <f t="shared" si="27"/>
        <v>-1.7582821026092103E-2</v>
      </c>
      <c r="AU43">
        <f t="shared" si="23"/>
        <v>-14.564590776223726</v>
      </c>
      <c r="AW43">
        <v>40</v>
      </c>
      <c r="AX43">
        <f>IF(Z43&gt;0, (R43*SUMPRODUCT(K43:$K$98, X43:$X$98)-K43*$AZ$3)/Z43, 0)</f>
        <v>-1207.9376068773354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0.35338435200000001</v>
      </c>
      <c r="Q44" s="4">
        <f t="shared" si="21"/>
        <v>25</v>
      </c>
      <c r="R44">
        <f t="shared" si="0"/>
        <v>100000</v>
      </c>
      <c r="S44">
        <f t="shared" si="1"/>
        <v>-2265.3041521729983</v>
      </c>
      <c r="U44">
        <f t="shared" si="13"/>
        <v>0.35338435200000001</v>
      </c>
      <c r="V44">
        <f t="shared" si="14"/>
        <v>0.01</v>
      </c>
      <c r="W44">
        <f t="shared" si="15"/>
        <v>2.9140886448450077E-2</v>
      </c>
      <c r="X44">
        <f t="shared" si="16"/>
        <v>1.0297933274291113E-2</v>
      </c>
      <c r="Y44">
        <f t="shared" si="17"/>
        <v>2.914088644845008E-4</v>
      </c>
      <c r="Z44">
        <f t="shared" si="18"/>
        <v>1.8551544309674463E-2</v>
      </c>
      <c r="AB44">
        <f t="shared" si="19"/>
        <v>-35.200372638824959</v>
      </c>
      <c r="AC44">
        <f t="shared" si="2"/>
        <v>-42.024890353926921</v>
      </c>
      <c r="AE44">
        <f t="shared" si="3"/>
        <v>0</v>
      </c>
      <c r="AF44">
        <f t="shared" si="24"/>
        <v>0</v>
      </c>
      <c r="AG44">
        <f t="shared" si="24"/>
        <v>-0.46378860774186159</v>
      </c>
      <c r="AH44">
        <f t="shared" si="5"/>
        <v>-1029.7933274291113</v>
      </c>
      <c r="AI44">
        <f t="shared" si="25"/>
        <v>-1030.2571160368532</v>
      </c>
      <c r="AJ44">
        <f t="shared" si="7"/>
        <v>6.8245177151019618</v>
      </c>
      <c r="AK44">
        <f t="shared" si="22"/>
        <v>-2.4640260847177475</v>
      </c>
      <c r="AL44">
        <f t="shared" si="26"/>
        <v>-1025.8966244064691</v>
      </c>
      <c r="AN44">
        <f t="shared" si="27"/>
        <v>0</v>
      </c>
      <c r="AO44">
        <f t="shared" si="27"/>
        <v>0</v>
      </c>
      <c r="AP44">
        <f t="shared" si="27"/>
        <v>-4.4502165773653473E-3</v>
      </c>
      <c r="AQ44">
        <f t="shared" si="27"/>
        <v>-9.8812330887091946</v>
      </c>
      <c r="AR44">
        <f t="shared" si="27"/>
        <v>-9.8856833052865607</v>
      </c>
      <c r="AS44">
        <f t="shared" si="27"/>
        <v>6.548367372829926E-2</v>
      </c>
      <c r="AT44">
        <f t="shared" si="27"/>
        <v>-2.3643206293188581E-2</v>
      </c>
      <c r="AU44">
        <f t="shared" si="23"/>
        <v>-9.8438428378514509</v>
      </c>
      <c r="AW44">
        <v>41</v>
      </c>
      <c r="AX44">
        <f>IF(Z44&gt;0, (R44*SUMPRODUCT(K44:$K$98, X44:$X$98)-K44*$AZ$3)/Z44, 0)</f>
        <v>-2265.3041521729983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0.39269921299999999</v>
      </c>
      <c r="Q45" s="4">
        <f t="shared" si="21"/>
        <v>25</v>
      </c>
      <c r="R45">
        <f t="shared" si="0"/>
        <v>100000</v>
      </c>
      <c r="S45">
        <f t="shared" si="1"/>
        <v>-4052.4450485329512</v>
      </c>
      <c r="U45">
        <f t="shared" si="13"/>
        <v>0.39269921299999999</v>
      </c>
      <c r="V45">
        <f t="shared" si="14"/>
        <v>0.01</v>
      </c>
      <c r="W45">
        <f t="shared" si="15"/>
        <v>1.8551544309674463E-2</v>
      </c>
      <c r="X45">
        <f t="shared" si="16"/>
        <v>7.2851768503437893E-3</v>
      </c>
      <c r="Y45">
        <f t="shared" si="17"/>
        <v>1.8551544309674463E-4</v>
      </c>
      <c r="Z45">
        <f t="shared" si="18"/>
        <v>1.108085201623393E-2</v>
      </c>
      <c r="AB45">
        <f t="shared" si="19"/>
        <v>-42.024890353926921</v>
      </c>
      <c r="AC45">
        <f t="shared" si="2"/>
        <v>-44.904543886713554</v>
      </c>
      <c r="AE45">
        <f t="shared" si="3"/>
        <v>0</v>
      </c>
      <c r="AF45">
        <f t="shared" si="24"/>
        <v>0</v>
      </c>
      <c r="AG45">
        <f t="shared" si="24"/>
        <v>-0.27702130040584821</v>
      </c>
      <c r="AH45">
        <f t="shared" si="5"/>
        <v>-728.51768503437893</v>
      </c>
      <c r="AI45">
        <f t="shared" si="25"/>
        <v>-728.79470633478479</v>
      </c>
      <c r="AJ45">
        <f t="shared" si="7"/>
        <v>2.8796535327866337</v>
      </c>
      <c r="AK45">
        <f t="shared" si="22"/>
        <v>-2.9417423247748848</v>
      </c>
      <c r="AL45">
        <f t="shared" si="26"/>
        <v>-728.85679512677302</v>
      </c>
      <c r="AN45">
        <f t="shared" si="27"/>
        <v>0</v>
      </c>
      <c r="AO45">
        <f t="shared" si="27"/>
        <v>0</v>
      </c>
      <c r="AP45">
        <f t="shared" si="27"/>
        <v>-2.3733195214114002E-3</v>
      </c>
      <c r="AQ45">
        <f t="shared" si="27"/>
        <v>-6.24141624146759</v>
      </c>
      <c r="AR45">
        <f t="shared" si="27"/>
        <v>-6.2437895609890015</v>
      </c>
      <c r="AS45">
        <f t="shared" si="27"/>
        <v>2.4670803054679259E-2</v>
      </c>
      <c r="AT45">
        <f t="shared" si="27"/>
        <v>-2.5202735226937077E-2</v>
      </c>
      <c r="AU45">
        <f t="shared" si="23"/>
        <v>-6.2443214931612587</v>
      </c>
      <c r="AW45">
        <v>42</v>
      </c>
      <c r="AX45">
        <f>IF(Z45&gt;0, (R45*SUMPRODUCT(K45:$K$98, X45:$X$98)-K45*$AZ$3)/Z45, 0)</f>
        <v>-4052.4450485329512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0.39967743300000003</v>
      </c>
      <c r="Q46" s="4">
        <f t="shared" si="21"/>
        <v>25</v>
      </c>
      <c r="R46">
        <f t="shared" si="0"/>
        <v>100000</v>
      </c>
      <c r="S46">
        <f t="shared" si="1"/>
        <v>-6863.2699339787132</v>
      </c>
      <c r="U46">
        <f t="shared" si="13"/>
        <v>0.39967743300000003</v>
      </c>
      <c r="V46">
        <f t="shared" si="14"/>
        <v>0.01</v>
      </c>
      <c r="W46">
        <f t="shared" si="15"/>
        <v>1.108085201623393E-2</v>
      </c>
      <c r="X46">
        <f t="shared" si="16"/>
        <v>4.4287664893012512E-3</v>
      </c>
      <c r="Y46">
        <f t="shared" si="17"/>
        <v>1.1080852016233929E-4</v>
      </c>
      <c r="Z46">
        <f t="shared" si="18"/>
        <v>6.5412770067703394E-3</v>
      </c>
      <c r="AB46">
        <f t="shared" si="19"/>
        <v>-44.904543886713554</v>
      </c>
      <c r="AC46">
        <f t="shared" si="2"/>
        <v>-44.894549810393144</v>
      </c>
      <c r="AE46">
        <f t="shared" si="3"/>
        <v>0</v>
      </c>
      <c r="AF46">
        <f t="shared" si="24"/>
        <v>0</v>
      </c>
      <c r="AG46">
        <f t="shared" si="24"/>
        <v>-0.16353192516925849</v>
      </c>
      <c r="AH46">
        <f t="shared" si="5"/>
        <v>-442.8766489301251</v>
      </c>
      <c r="AI46">
        <f t="shared" si="25"/>
        <v>-443.04018085529435</v>
      </c>
      <c r="AJ46">
        <f t="shared" si="7"/>
        <v>-9.9940763204102723E-3</v>
      </c>
      <c r="AK46">
        <f t="shared" si="22"/>
        <v>-3.143318072069949</v>
      </c>
      <c r="AL46">
        <f t="shared" si="26"/>
        <v>-446.19349300368475</v>
      </c>
      <c r="AN46">
        <f t="shared" si="27"/>
        <v>0</v>
      </c>
      <c r="AO46">
        <f t="shared" si="27"/>
        <v>0</v>
      </c>
      <c r="AP46">
        <f t="shared" si="27"/>
        <v>-1.2509143501703477E-3</v>
      </c>
      <c r="AQ46">
        <f t="shared" si="27"/>
        <v>-3.387722335737489</v>
      </c>
      <c r="AR46">
        <f t="shared" si="27"/>
        <v>-3.388973250087659</v>
      </c>
      <c r="AS46">
        <f t="shared" si="27"/>
        <v>-7.6448274384095682E-5</v>
      </c>
      <c r="AT46">
        <f t="shared" si="27"/>
        <v>-2.4044367357825554E-2</v>
      </c>
      <c r="AU46">
        <f t="shared" si="23"/>
        <v>-3.4130940657198692</v>
      </c>
      <c r="AW46">
        <v>43</v>
      </c>
      <c r="AX46">
        <f>IF(Z46&gt;0, (R46*SUMPRODUCT(K46:$K$98, X46:$X$98)-K46*$AZ$3)/Z46, 0)</f>
        <v>-6863.2699339787132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0.407215198</v>
      </c>
      <c r="Q47" s="4">
        <f t="shared" si="21"/>
        <v>25</v>
      </c>
      <c r="R47">
        <f t="shared" si="0"/>
        <v>100000</v>
      </c>
      <c r="S47">
        <f t="shared" si="1"/>
        <v>-11201.180263228838</v>
      </c>
      <c r="U47">
        <f t="shared" si="13"/>
        <v>0.407215198</v>
      </c>
      <c r="V47">
        <f t="shared" si="14"/>
        <v>0.01</v>
      </c>
      <c r="W47">
        <f t="shared" si="15"/>
        <v>6.5412770067703394E-3</v>
      </c>
      <c r="X47">
        <f t="shared" si="16"/>
        <v>2.663707411484831E-3</v>
      </c>
      <c r="Y47">
        <f t="shared" si="17"/>
        <v>6.5412770067703401E-5</v>
      </c>
      <c r="Z47">
        <f t="shared" si="18"/>
        <v>3.8121568252178048E-3</v>
      </c>
      <c r="AB47">
        <f t="shared" si="19"/>
        <v>-44.894549810393144</v>
      </c>
      <c r="AC47">
        <f t="shared" si="2"/>
        <v>-42.700655790962784</v>
      </c>
      <c r="AE47">
        <f t="shared" si="3"/>
        <v>0</v>
      </c>
      <c r="AF47">
        <f t="shared" si="24"/>
        <v>0</v>
      </c>
      <c r="AG47">
        <f t="shared" si="24"/>
        <v>-9.5303920630445127E-2</v>
      </c>
      <c r="AH47">
        <f t="shared" si="5"/>
        <v>-266.37074114848309</v>
      </c>
      <c r="AI47">
        <f t="shared" si="25"/>
        <v>-266.46604506911353</v>
      </c>
      <c r="AJ47">
        <f t="shared" si="7"/>
        <v>-2.1938940194303598</v>
      </c>
      <c r="AK47">
        <f t="shared" si="22"/>
        <v>-3.1426184867275202</v>
      </c>
      <c r="AL47">
        <f t="shared" si="26"/>
        <v>-271.80255757527141</v>
      </c>
      <c r="AN47">
        <f t="shared" si="27"/>
        <v>0</v>
      </c>
      <c r="AO47">
        <f t="shared" si="27"/>
        <v>0</v>
      </c>
      <c r="AP47">
        <f t="shared" si="27"/>
        <v>-6.5090524275266488E-4</v>
      </c>
      <c r="AQ47">
        <f t="shared" si="27"/>
        <v>-1.8192547670916406</v>
      </c>
      <c r="AR47">
        <f t="shared" si="27"/>
        <v>-1.8199056723343932</v>
      </c>
      <c r="AS47">
        <f t="shared" si="27"/>
        <v>-1.4983823433962207E-2</v>
      </c>
      <c r="AT47">
        <f t="shared" si="27"/>
        <v>-2.1463407123766664E-2</v>
      </c>
      <c r="AU47">
        <f t="shared" si="23"/>
        <v>-1.856352902892122</v>
      </c>
      <c r="AW47">
        <v>44</v>
      </c>
      <c r="AX47">
        <f>IF(Z47&gt;0, (R47*SUMPRODUCT(K47:$K$98, X47:$X$98)-K47*$AZ$3)/Z47, 0)</f>
        <v>-11201.180263228838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0.41552104400000001</v>
      </c>
      <c r="Q48" s="4">
        <f t="shared" si="21"/>
        <v>25</v>
      </c>
      <c r="R48">
        <f t="shared" si="0"/>
        <v>100000</v>
      </c>
      <c r="S48">
        <f t="shared" si="1"/>
        <v>-18053.084294971119</v>
      </c>
      <c r="U48">
        <f t="shared" si="13"/>
        <v>0.41552104400000001</v>
      </c>
      <c r="V48">
        <f t="shared" si="14"/>
        <v>0.01</v>
      </c>
      <c r="W48">
        <f t="shared" si="15"/>
        <v>3.8121568252178048E-3</v>
      </c>
      <c r="X48">
        <f t="shared" si="16"/>
        <v>1.5840313839062278E-3</v>
      </c>
      <c r="Y48">
        <f t="shared" si="17"/>
        <v>3.812156825217805E-5</v>
      </c>
      <c r="Z48">
        <f t="shared" si="18"/>
        <v>2.1900038730593989E-3</v>
      </c>
      <c r="AB48">
        <f t="shared" si="19"/>
        <v>-42.700655790962784</v>
      </c>
      <c r="AC48">
        <f t="shared" si="2"/>
        <v>-39.53632452665456</v>
      </c>
      <c r="AE48">
        <f t="shared" si="3"/>
        <v>0</v>
      </c>
      <c r="AF48">
        <f t="shared" si="24"/>
        <v>0</v>
      </c>
      <c r="AG48">
        <f t="shared" si="24"/>
        <v>-5.4750096826484976E-2</v>
      </c>
      <c r="AH48">
        <f t="shared" si="5"/>
        <v>-158.40313839062279</v>
      </c>
      <c r="AI48">
        <f t="shared" si="25"/>
        <v>-158.45788848744928</v>
      </c>
      <c r="AJ48">
        <f t="shared" si="7"/>
        <v>-3.164331264308224</v>
      </c>
      <c r="AK48">
        <f t="shared" si="22"/>
        <v>-2.9890459053673952</v>
      </c>
      <c r="AL48">
        <f t="shared" si="26"/>
        <v>-164.6112656571249</v>
      </c>
      <c r="AN48">
        <f t="shared" si="27"/>
        <v>0</v>
      </c>
      <c r="AO48">
        <f t="shared" si="27"/>
        <v>0</v>
      </c>
      <c r="AP48">
        <f t="shared" si="27"/>
        <v>-3.3386728956381911E-4</v>
      </c>
      <c r="AQ48">
        <f t="shared" si="27"/>
        <v>-0.96594580719164536</v>
      </c>
      <c r="AR48">
        <f t="shared" si="27"/>
        <v>-0.96627967448120922</v>
      </c>
      <c r="AS48">
        <f t="shared" si="27"/>
        <v>-1.9296161353738125E-2</v>
      </c>
      <c r="AT48">
        <f t="shared" si="27"/>
        <v>-1.8227267395883314E-2</v>
      </c>
      <c r="AU48">
        <f t="shared" si="23"/>
        <v>-1.0038031032308308</v>
      </c>
      <c r="AW48">
        <v>45</v>
      </c>
      <c r="AX48">
        <f>IF(Z48&gt;0, (R48*SUMPRODUCT(K48:$K$98, X48:$X$98)-K48*$AZ$3)/Z48, 0)</f>
        <v>-18053.084294971119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0.424706421</v>
      </c>
      <c r="Q49" s="4">
        <f t="shared" si="21"/>
        <v>25</v>
      </c>
      <c r="R49">
        <f t="shared" si="0"/>
        <v>100000</v>
      </c>
      <c r="S49">
        <f t="shared" si="1"/>
        <v>-29121.794706606503</v>
      </c>
      <c r="U49">
        <f t="shared" si="13"/>
        <v>0.424706421</v>
      </c>
      <c r="V49">
        <f t="shared" si="14"/>
        <v>0.01</v>
      </c>
      <c r="W49">
        <f t="shared" si="15"/>
        <v>2.1900038730593989E-3</v>
      </c>
      <c r="X49">
        <f t="shared" si="16"/>
        <v>9.3010870690319561E-4</v>
      </c>
      <c r="Y49">
        <f t="shared" si="17"/>
        <v>2.1900038730593989E-5</v>
      </c>
      <c r="Z49">
        <f t="shared" si="18"/>
        <v>1.2379951274256093E-3</v>
      </c>
      <c r="AB49">
        <f t="shared" si="19"/>
        <v>-39.53632452665456</v>
      </c>
      <c r="AC49">
        <f t="shared" si="2"/>
        <v>-36.052639948667753</v>
      </c>
      <c r="AE49">
        <f t="shared" si="3"/>
        <v>0</v>
      </c>
      <c r="AF49">
        <f t="shared" si="24"/>
        <v>0</v>
      </c>
      <c r="AG49">
        <f t="shared" si="24"/>
        <v>-3.0949878185640232E-2</v>
      </c>
      <c r="AH49">
        <f t="shared" si="5"/>
        <v>-93.010870690319564</v>
      </c>
      <c r="AI49">
        <f t="shared" si="25"/>
        <v>-93.041820568505202</v>
      </c>
      <c r="AJ49">
        <f t="shared" si="7"/>
        <v>-3.4836845779868071</v>
      </c>
      <c r="AK49">
        <f t="shared" si="22"/>
        <v>-2.7675427168658193</v>
      </c>
      <c r="AL49">
        <f t="shared" si="26"/>
        <v>-99.293047863357828</v>
      </c>
      <c r="AN49">
        <f t="shared" si="27"/>
        <v>0</v>
      </c>
      <c r="AO49">
        <f t="shared" si="27"/>
        <v>0</v>
      </c>
      <c r="AP49">
        <f t="shared" si="27"/>
        <v>-1.6851163841835772E-4</v>
      </c>
      <c r="AQ49">
        <f t="shared" si="27"/>
        <v>-0.50641279157007235</v>
      </c>
      <c r="AR49">
        <f t="shared" si="27"/>
        <v>-0.50658130320849071</v>
      </c>
      <c r="AS49">
        <f t="shared" si="27"/>
        <v>-1.89674864775943E-2</v>
      </c>
      <c r="AT49">
        <f t="shared" si="27"/>
        <v>-1.5068335804572893E-2</v>
      </c>
      <c r="AU49">
        <f t="shared" si="23"/>
        <v>-0.54061712549065788</v>
      </c>
      <c r="AW49">
        <v>46</v>
      </c>
      <c r="AX49">
        <f>IF(Z49&gt;0, (R49*SUMPRODUCT(K49:$K$98, X49:$X$98)-K49*$AZ$3)/Z49, 0)</f>
        <v>-29121.794706606503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0.43382917900000001</v>
      </c>
      <c r="Q50" s="4">
        <f t="shared" si="21"/>
        <v>25</v>
      </c>
      <c r="R50">
        <f t="shared" si="0"/>
        <v>100000</v>
      </c>
      <c r="S50">
        <f t="shared" si="1"/>
        <v>-47326.69344217646</v>
      </c>
      <c r="U50">
        <f t="shared" si="13"/>
        <v>0.43382917900000001</v>
      </c>
      <c r="V50">
        <f t="shared" si="14"/>
        <v>0.01</v>
      </c>
      <c r="W50">
        <f t="shared" si="15"/>
        <v>1.2379951274256093E-3</v>
      </c>
      <c r="X50">
        <f t="shared" si="16"/>
        <v>5.3707840973705252E-4</v>
      </c>
      <c r="Y50">
        <f t="shared" si="17"/>
        <v>1.2379951274256093E-5</v>
      </c>
      <c r="Z50">
        <f t="shared" si="18"/>
        <v>6.8853676641430074E-4</v>
      </c>
      <c r="AB50">
        <f t="shared" si="19"/>
        <v>-36.052639948667753</v>
      </c>
      <c r="AC50">
        <f t="shared" si="2"/>
        <v>-32.586168467757069</v>
      </c>
      <c r="AE50">
        <f t="shared" si="3"/>
        <v>0</v>
      </c>
      <c r="AF50">
        <f t="shared" si="24"/>
        <v>0</v>
      </c>
      <c r="AG50">
        <f t="shared" si="24"/>
        <v>-1.721341916035752E-2</v>
      </c>
      <c r="AH50">
        <f t="shared" si="5"/>
        <v>-53.707840973705252</v>
      </c>
      <c r="AI50">
        <f t="shared" si="25"/>
        <v>-53.725054392865609</v>
      </c>
      <c r="AJ50">
        <f t="shared" si="7"/>
        <v>-3.466471480910684</v>
      </c>
      <c r="AK50">
        <f t="shared" si="22"/>
        <v>-2.523684796406743</v>
      </c>
      <c r="AL50">
        <f t="shared" si="26"/>
        <v>-59.715210670183033</v>
      </c>
      <c r="AN50">
        <f t="shared" si="27"/>
        <v>0</v>
      </c>
      <c r="AO50">
        <f t="shared" si="27"/>
        <v>0</v>
      </c>
      <c r="AP50">
        <f t="shared" si="27"/>
        <v>-8.3679693113565304E-5</v>
      </c>
      <c r="AQ50">
        <f t="shared" si="27"/>
        <v>-0.26109023481064636</v>
      </c>
      <c r="AR50">
        <f t="shared" si="27"/>
        <v>-0.26117391450375993</v>
      </c>
      <c r="AS50">
        <f t="shared" si="27"/>
        <v>-1.6851577656202706E-2</v>
      </c>
      <c r="AT50">
        <f t="shared" si="27"/>
        <v>-1.2268403349233297E-2</v>
      </c>
      <c r="AU50">
        <f t="shared" si="23"/>
        <v>-0.29029389550919593</v>
      </c>
      <c r="AW50">
        <v>47</v>
      </c>
      <c r="AX50">
        <f>IF(Z50&gt;0, (R50*SUMPRODUCT(K50:$K$98, X50:$X$98)-K50*$AZ$3)/Z50, 0)</f>
        <v>-47326.69344217646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0.44368152799999999</v>
      </c>
      <c r="Q51" s="4">
        <f t="shared" si="21"/>
        <v>25</v>
      </c>
      <c r="R51">
        <f t="shared" si="0"/>
        <v>100000</v>
      </c>
      <c r="S51">
        <f t="shared" si="1"/>
        <v>-77892.4208237477</v>
      </c>
      <c r="U51">
        <f t="shared" si="13"/>
        <v>0.44368152799999999</v>
      </c>
      <c r="V51">
        <f t="shared" si="14"/>
        <v>0.01</v>
      </c>
      <c r="W51">
        <f t="shared" si="15"/>
        <v>6.8853676641430074E-4</v>
      </c>
      <c r="X51">
        <f t="shared" si="16"/>
        <v>3.0549104460687605E-4</v>
      </c>
      <c r="Y51">
        <f t="shared" si="17"/>
        <v>6.8853676641430077E-6</v>
      </c>
      <c r="Z51">
        <f t="shared" si="18"/>
        <v>3.7616035414328171E-4</v>
      </c>
      <c r="AB51">
        <f t="shared" si="19"/>
        <v>-32.586168467757069</v>
      </c>
      <c r="AC51">
        <f t="shared" si="2"/>
        <v>-29.300040602138466</v>
      </c>
      <c r="AE51">
        <f t="shared" si="3"/>
        <v>0</v>
      </c>
      <c r="AF51">
        <f t="shared" si="24"/>
        <v>0</v>
      </c>
      <c r="AG51">
        <f t="shared" si="24"/>
        <v>-9.404008853582042E-3</v>
      </c>
      <c r="AH51">
        <f t="shared" si="5"/>
        <v>-30.549104460687605</v>
      </c>
      <c r="AI51">
        <f t="shared" si="25"/>
        <v>-30.558508469541188</v>
      </c>
      <c r="AJ51">
        <f t="shared" si="7"/>
        <v>-3.286127865618603</v>
      </c>
      <c r="AK51">
        <f t="shared" si="22"/>
        <v>-2.2810317927429953</v>
      </c>
      <c r="AL51">
        <f t="shared" si="26"/>
        <v>-36.125668127902784</v>
      </c>
      <c r="AN51">
        <f t="shared" si="27"/>
        <v>0</v>
      </c>
      <c r="AO51">
        <f t="shared" si="27"/>
        <v>0</v>
      </c>
      <c r="AP51">
        <f t="shared" si="27"/>
        <v>-4.0817644713599929E-5</v>
      </c>
      <c r="AQ51">
        <f t="shared" si="27"/>
        <v>-0.13259690751142048</v>
      </c>
      <c r="AR51">
        <f t="shared" si="27"/>
        <v>-0.13263772515613409</v>
      </c>
      <c r="AS51">
        <f t="shared" si="27"/>
        <v>-1.4263278755973195E-2</v>
      </c>
      <c r="AT51">
        <f t="shared" si="27"/>
        <v>-9.9007079583027756E-3</v>
      </c>
      <c r="AU51">
        <f t="shared" si="23"/>
        <v>-0.15680171187041003</v>
      </c>
      <c r="AW51">
        <v>48</v>
      </c>
      <c r="AX51">
        <f>IF(Z51&gt;0, (R51*SUMPRODUCT(K51:$K$98, X51:$X$98)-K51*$AZ$3)/Z51, 0)</f>
        <v>-77892.4208237477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0.45400495099999999</v>
      </c>
      <c r="Q52" s="4">
        <f t="shared" si="21"/>
        <v>25</v>
      </c>
      <c r="R52">
        <f t="shared" si="0"/>
        <v>100000</v>
      </c>
      <c r="S52">
        <f t="shared" si="1"/>
        <v>-130272.13123200195</v>
      </c>
      <c r="U52">
        <f t="shared" si="13"/>
        <v>0.45400495099999999</v>
      </c>
      <c r="V52">
        <f t="shared" si="14"/>
        <v>0.01</v>
      </c>
      <c r="W52">
        <f t="shared" si="15"/>
        <v>3.7616035414328171E-4</v>
      </c>
      <c r="X52">
        <f t="shared" si="16"/>
        <v>1.7077866315096324E-4</v>
      </c>
      <c r="Y52">
        <f t="shared" si="17"/>
        <v>3.761603541432817E-6</v>
      </c>
      <c r="Z52">
        <f t="shared" si="18"/>
        <v>2.0162008745088566E-4</v>
      </c>
      <c r="AB52">
        <f t="shared" si="19"/>
        <v>-29.300040602138466</v>
      </c>
      <c r="AC52">
        <f t="shared" si="2"/>
        <v>-26.265478491409485</v>
      </c>
      <c r="AE52">
        <f t="shared" si="3"/>
        <v>0</v>
      </c>
      <c r="AF52">
        <f t="shared" si="24"/>
        <v>0</v>
      </c>
      <c r="AG52">
        <f t="shared" si="24"/>
        <v>-5.0405021862721415E-3</v>
      </c>
      <c r="AH52">
        <f t="shared" si="5"/>
        <v>-17.077866315096326</v>
      </c>
      <c r="AI52">
        <f t="shared" si="25"/>
        <v>-17.082906817282598</v>
      </c>
      <c r="AJ52">
        <f t="shared" si="7"/>
        <v>-3.0345621107289809</v>
      </c>
      <c r="AK52">
        <f t="shared" si="22"/>
        <v>-2.0510028421496926</v>
      </c>
      <c r="AL52">
        <f t="shared" si="26"/>
        <v>-22.168471770161272</v>
      </c>
      <c r="AN52">
        <f t="shared" si="27"/>
        <v>0</v>
      </c>
      <c r="AO52">
        <f t="shared" si="27"/>
        <v>0</v>
      </c>
      <c r="AP52">
        <f t="shared" si="27"/>
        <v>-1.953397810565231E-5</v>
      </c>
      <c r="AQ52">
        <f t="shared" si="27"/>
        <v>-6.6183617100476225E-2</v>
      </c>
      <c r="AR52">
        <f t="shared" si="27"/>
        <v>-6.6203151078581879E-2</v>
      </c>
      <c r="AS52">
        <f t="shared" si="27"/>
        <v>-1.1760151596137318E-2</v>
      </c>
      <c r="AT52">
        <f t="shared" si="27"/>
        <v>-7.9484628976648659E-3</v>
      </c>
      <c r="AU52">
        <f t="shared" si="23"/>
        <v>-8.5911765572384058E-2</v>
      </c>
      <c r="AW52">
        <v>49</v>
      </c>
      <c r="AX52">
        <f>IF(Z52&gt;0, (R52*SUMPRODUCT(K52:$K$98, X52:$X$98)-K52*$AZ$3)/Z52, 0)</f>
        <v>-130272.13123200195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0.46467133999999999</v>
      </c>
      <c r="Q53" s="4">
        <f t="shared" si="21"/>
        <v>25</v>
      </c>
      <c r="R53">
        <f t="shared" si="0"/>
        <v>100000</v>
      </c>
      <c r="S53">
        <f t="shared" si="1"/>
        <v>-221908.50984352399</v>
      </c>
      <c r="U53">
        <f t="shared" si="13"/>
        <v>0.46467133999999999</v>
      </c>
      <c r="V53">
        <f t="shared" si="14"/>
        <v>0.01</v>
      </c>
      <c r="W53">
        <f t="shared" si="15"/>
        <v>2.0162008745088566E-4</v>
      </c>
      <c r="X53">
        <f t="shared" si="16"/>
        <v>9.3687076206720214E-5</v>
      </c>
      <c r="Y53">
        <f t="shared" si="17"/>
        <v>2.0162008745088566E-6</v>
      </c>
      <c r="Z53">
        <f t="shared" si="18"/>
        <v>1.0591681036965659E-4</v>
      </c>
      <c r="AB53">
        <f t="shared" si="19"/>
        <v>-26.265478491409485</v>
      </c>
      <c r="AC53">
        <f t="shared" si="2"/>
        <v>-23.503841556509602</v>
      </c>
      <c r="AE53">
        <f t="shared" si="3"/>
        <v>0</v>
      </c>
      <c r="AF53">
        <f t="shared" si="24"/>
        <v>0</v>
      </c>
      <c r="AG53">
        <f t="shared" si="24"/>
        <v>-2.6479202592414146E-3</v>
      </c>
      <c r="AH53">
        <f t="shared" si="5"/>
        <v>-9.368707620672021</v>
      </c>
      <c r="AI53">
        <f t="shared" si="25"/>
        <v>-9.3713555409312619</v>
      </c>
      <c r="AJ53">
        <f t="shared" si="7"/>
        <v>-2.761636934899883</v>
      </c>
      <c r="AK53">
        <f t="shared" si="22"/>
        <v>-1.8385834943986641</v>
      </c>
      <c r="AL53">
        <f t="shared" si="26"/>
        <v>-13.971575970229809</v>
      </c>
      <c r="AN53">
        <f t="shared" si="27"/>
        <v>0</v>
      </c>
      <c r="AO53">
        <f t="shared" si="27"/>
        <v>0</v>
      </c>
      <c r="AP53">
        <f t="shared" si="27"/>
        <v>-9.1622844131354156E-6</v>
      </c>
      <c r="AQ53">
        <f t="shared" si="27"/>
        <v>-3.2417427792443276E-2</v>
      </c>
      <c r="AR53">
        <f t="shared" si="27"/>
        <v>-3.2426590076856415E-2</v>
      </c>
      <c r="AS53">
        <f t="shared" si="27"/>
        <v>-9.5557647384068613E-3</v>
      </c>
      <c r="AT53">
        <f t="shared" si="27"/>
        <v>-6.3618323981564761E-3</v>
      </c>
      <c r="AU53">
        <f t="shared" si="23"/>
        <v>-4.8344187213419751E-2</v>
      </c>
      <c r="AW53">
        <v>50</v>
      </c>
      <c r="AX53">
        <f>IF(Z53&gt;0, (R53*SUMPRODUCT(K53:$K$98, X53:$X$98)-K53*$AZ$3)/Z53, 0)</f>
        <v>-221908.50984352399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0.47611615000000002</v>
      </c>
      <c r="Q54" s="4">
        <f t="shared" si="21"/>
        <v>25</v>
      </c>
      <c r="R54">
        <f t="shared" si="0"/>
        <v>100000</v>
      </c>
      <c r="S54">
        <f t="shared" si="1"/>
        <v>-386033.97135588882</v>
      </c>
      <c r="U54">
        <f t="shared" si="13"/>
        <v>0.47611615000000002</v>
      </c>
      <c r="V54">
        <f t="shared" si="14"/>
        <v>0.01</v>
      </c>
      <c r="W54">
        <f t="shared" si="15"/>
        <v>1.0591681036965659E-4</v>
      </c>
      <c r="X54">
        <f t="shared" si="16"/>
        <v>5.0428703973480969E-5</v>
      </c>
      <c r="Y54">
        <f t="shared" si="17"/>
        <v>1.0591681036965658E-6</v>
      </c>
      <c r="Z54">
        <f t="shared" si="18"/>
        <v>5.4428938292479054E-5</v>
      </c>
      <c r="AB54">
        <f t="shared" si="19"/>
        <v>-23.503841556509602</v>
      </c>
      <c r="AC54">
        <f t="shared" si="2"/>
        <v>-21.011419205730299</v>
      </c>
      <c r="AE54">
        <f t="shared" si="3"/>
        <v>0</v>
      </c>
      <c r="AF54">
        <f t="shared" si="24"/>
        <v>0</v>
      </c>
      <c r="AG54">
        <f t="shared" si="24"/>
        <v>-1.3607234573119764E-3</v>
      </c>
      <c r="AH54">
        <f t="shared" si="5"/>
        <v>-5.0428703973480973</v>
      </c>
      <c r="AI54">
        <f t="shared" si="25"/>
        <v>-5.0442311208054091</v>
      </c>
      <c r="AJ54">
        <f t="shared" si="7"/>
        <v>-2.4924223507793037</v>
      </c>
      <c r="AK54">
        <f t="shared" si="22"/>
        <v>-1.6452689089556722</v>
      </c>
      <c r="AL54">
        <f t="shared" si="26"/>
        <v>-9.1819223805403851</v>
      </c>
      <c r="AN54">
        <f t="shared" si="27"/>
        <v>0</v>
      </c>
      <c r="AO54">
        <f t="shared" si="27"/>
        <v>0</v>
      </c>
      <c r="AP54">
        <f t="shared" si="27"/>
        <v>-4.2038839187651943E-6</v>
      </c>
      <c r="AQ54">
        <f t="shared" si="27"/>
        <v>-1.557968421423944E-2</v>
      </c>
      <c r="AR54">
        <f t="shared" si="27"/>
        <v>-1.5583888098158204E-2</v>
      </c>
      <c r="AS54">
        <f t="shared" si="27"/>
        <v>-7.700208431704705E-3</v>
      </c>
      <c r="AT54">
        <f t="shared" si="27"/>
        <v>-5.0829722022035671E-3</v>
      </c>
      <c r="AU54">
        <f t="shared" si="23"/>
        <v>-2.8367068732066476E-2</v>
      </c>
      <c r="AW54">
        <v>51</v>
      </c>
      <c r="AX54">
        <f>IF(Z54&gt;0, (R54*SUMPRODUCT(K54:$K$98, X54:$X$98)-K54*$AZ$3)/Z54, 0)</f>
        <v>-386033.97135588882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0.48788611599999998</v>
      </c>
      <c r="Q55" s="4">
        <f t="shared" si="21"/>
        <v>25</v>
      </c>
      <c r="R55">
        <f t="shared" si="0"/>
        <v>100000</v>
      </c>
      <c r="S55">
        <f t="shared" si="1"/>
        <v>-686900.9703395305</v>
      </c>
      <c r="U55">
        <f t="shared" si="13"/>
        <v>0.48788611599999998</v>
      </c>
      <c r="V55">
        <f t="shared" si="14"/>
        <v>0.01</v>
      </c>
      <c r="W55">
        <f t="shared" si="15"/>
        <v>5.4428938292479054E-5</v>
      </c>
      <c r="X55">
        <f t="shared" si="16"/>
        <v>2.6555123301521278E-5</v>
      </c>
      <c r="Y55">
        <f t="shared" si="17"/>
        <v>5.4428938292479051E-7</v>
      </c>
      <c r="Z55">
        <f t="shared" si="18"/>
        <v>2.7329525608032984E-5</v>
      </c>
      <c r="AB55">
        <f t="shared" si="19"/>
        <v>-21.011419205730299</v>
      </c>
      <c r="AC55">
        <f t="shared" si="2"/>
        <v>-18.772677659076905</v>
      </c>
      <c r="AE55">
        <f t="shared" si="3"/>
        <v>0</v>
      </c>
      <c r="AF55">
        <f t="shared" si="24"/>
        <v>0</v>
      </c>
      <c r="AG55">
        <f t="shared" si="24"/>
        <v>-6.8323814020082455E-4</v>
      </c>
      <c r="AH55">
        <f t="shared" si="5"/>
        <v>-2.6555123301521277</v>
      </c>
      <c r="AI55">
        <f t="shared" si="25"/>
        <v>-2.6561955682923286</v>
      </c>
      <c r="AJ55">
        <f t="shared" si="7"/>
        <v>-2.2387415466533938</v>
      </c>
      <c r="AK55">
        <f t="shared" si="22"/>
        <v>-1.4707993444011211</v>
      </c>
      <c r="AL55">
        <f t="shared" si="26"/>
        <v>-6.3657364593468442</v>
      </c>
      <c r="AN55">
        <f t="shared" si="27"/>
        <v>0</v>
      </c>
      <c r="AO55">
        <f t="shared" si="27"/>
        <v>0</v>
      </c>
      <c r="AP55">
        <f t="shared" si="27"/>
        <v>-1.8846682878002964E-6</v>
      </c>
      <c r="AQ55">
        <f t="shared" si="27"/>
        <v>-7.3250592758614648E-3</v>
      </c>
      <c r="AR55">
        <f t="shared" si="27"/>
        <v>-7.3269439441492655E-3</v>
      </c>
      <c r="AS55">
        <f t="shared" si="27"/>
        <v>-6.1754239836764122E-3</v>
      </c>
      <c r="AT55">
        <f t="shared" si="27"/>
        <v>-4.0571050107002125E-3</v>
      </c>
      <c r="AU55">
        <f t="shared" si="23"/>
        <v>-1.7559472938525892E-2</v>
      </c>
      <c r="AW55">
        <v>52</v>
      </c>
      <c r="AX55">
        <f>IF(Z55&gt;0, (R55*SUMPRODUCT(K55:$K$98, X55:$X$98)-K55*$AZ$3)/Z55, 0)</f>
        <v>-686900.9703395305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0.500352354</v>
      </c>
      <c r="Q56" s="4">
        <f t="shared" si="21"/>
        <v>25</v>
      </c>
      <c r="R56">
        <f t="shared" si="0"/>
        <v>100000</v>
      </c>
      <c r="S56">
        <f t="shared" si="1"/>
        <v>-1252983.0397810575</v>
      </c>
      <c r="U56">
        <f t="shared" si="13"/>
        <v>0.500352354</v>
      </c>
      <c r="V56">
        <f t="shared" si="14"/>
        <v>0.01</v>
      </c>
      <c r="W56">
        <f t="shared" si="15"/>
        <v>2.7329525608032984E-5</v>
      </c>
      <c r="X56">
        <f t="shared" si="16"/>
        <v>1.3674392471682584E-5</v>
      </c>
      <c r="Y56">
        <f t="shared" si="17"/>
        <v>2.7329525608032984E-7</v>
      </c>
      <c r="Z56">
        <f t="shared" si="18"/>
        <v>1.338183788027007E-5</v>
      </c>
      <c r="AB56">
        <f t="shared" si="19"/>
        <v>-18.772677659076905</v>
      </c>
      <c r="AC56">
        <f t="shared" si="2"/>
        <v>-16.767215905078096</v>
      </c>
      <c r="AE56">
        <f t="shared" si="3"/>
        <v>0</v>
      </c>
      <c r="AF56">
        <f t="shared" si="24"/>
        <v>0</v>
      </c>
      <c r="AG56">
        <f t="shared" si="24"/>
        <v>-3.3454594700675177E-4</v>
      </c>
      <c r="AH56">
        <f t="shared" si="5"/>
        <v>-1.3674392471682584</v>
      </c>
      <c r="AI56">
        <f t="shared" si="25"/>
        <v>-1.3677737931152651</v>
      </c>
      <c r="AJ56">
        <f t="shared" si="7"/>
        <v>-2.0054617539988087</v>
      </c>
      <c r="AK56">
        <f t="shared" si="22"/>
        <v>-1.3140874361353834</v>
      </c>
      <c r="AL56">
        <f t="shared" si="26"/>
        <v>-4.687322983249457</v>
      </c>
      <c r="AN56">
        <f t="shared" si="27"/>
        <v>0</v>
      </c>
      <c r="AO56">
        <f t="shared" si="27"/>
        <v>0</v>
      </c>
      <c r="AP56">
        <f t="shared" si="27"/>
        <v>-8.2394945590380872E-7</v>
      </c>
      <c r="AQ56">
        <f t="shared" si="27"/>
        <v>-3.3678507653929564E-3</v>
      </c>
      <c r="AR56">
        <f t="shared" si="27"/>
        <v>-3.3686747148488601E-3</v>
      </c>
      <c r="AS56">
        <f t="shared" si="27"/>
        <v>-4.9392292324195088E-3</v>
      </c>
      <c r="AT56">
        <f t="shared" si="27"/>
        <v>-3.2364511891454133E-3</v>
      </c>
      <c r="AU56">
        <f t="shared" si="23"/>
        <v>-1.1544355136413782E-2</v>
      </c>
      <c r="AW56">
        <v>53</v>
      </c>
      <c r="AX56">
        <f>IF(Z56&gt;0, (R56*SUMPRODUCT(K56:$K$98, X56:$X$98)-K56*$AZ$3)/Z56, 0)</f>
        <v>-1252983.0397810575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0.513549331</v>
      </c>
      <c r="Q57" s="4">
        <f t="shared" si="21"/>
        <v>25</v>
      </c>
      <c r="R57">
        <f t="shared" si="0"/>
        <v>100000</v>
      </c>
      <c r="S57">
        <f t="shared" si="1"/>
        <v>-2348487.4786086772</v>
      </c>
      <c r="U57">
        <f t="shared" si="13"/>
        <v>0.513549331</v>
      </c>
      <c r="V57">
        <f t="shared" si="14"/>
        <v>0.01</v>
      </c>
      <c r="W57">
        <f t="shared" si="15"/>
        <v>1.338183788027007E-5</v>
      </c>
      <c r="X57">
        <f t="shared" si="16"/>
        <v>6.8722338909631526E-6</v>
      </c>
      <c r="Y57">
        <f t="shared" si="17"/>
        <v>1.3381837880270071E-7</v>
      </c>
      <c r="Z57">
        <f t="shared" si="18"/>
        <v>6.3757856105042168E-6</v>
      </c>
      <c r="AB57">
        <f t="shared" si="19"/>
        <v>-16.767215905078096</v>
      </c>
      <c r="AC57">
        <f t="shared" si="2"/>
        <v>-14.973452672562534</v>
      </c>
      <c r="AE57">
        <f t="shared" si="3"/>
        <v>0</v>
      </c>
      <c r="AF57">
        <f t="shared" si="24"/>
        <v>0</v>
      </c>
      <c r="AG57">
        <f t="shared" si="24"/>
        <v>-1.5939464026260542E-4</v>
      </c>
      <c r="AH57">
        <f t="shared" si="5"/>
        <v>-0.68722338909631531</v>
      </c>
      <c r="AI57">
        <f t="shared" si="25"/>
        <v>-0.68738278373657791</v>
      </c>
      <c r="AJ57">
        <f t="shared" si="7"/>
        <v>-1.7937632325155626</v>
      </c>
      <c r="AK57">
        <f t="shared" si="22"/>
        <v>-1.1737051133554668</v>
      </c>
      <c r="AL57">
        <f t="shared" si="26"/>
        <v>-3.6548511296076072</v>
      </c>
      <c r="AN57">
        <f t="shared" si="27"/>
        <v>0</v>
      </c>
      <c r="AO57">
        <f t="shared" si="27"/>
        <v>0</v>
      </c>
      <c r="AP57">
        <f t="shared" si="27"/>
        <v>-3.5051006204246038E-7</v>
      </c>
      <c r="AQ57">
        <f t="shared" si="27"/>
        <v>-1.5112096137757677E-3</v>
      </c>
      <c r="AR57">
        <f t="shared" si="27"/>
        <v>-1.5115601238378101E-3</v>
      </c>
      <c r="AS57">
        <f t="shared" si="27"/>
        <v>-3.94449939397377E-3</v>
      </c>
      <c r="AT57">
        <f t="shared" si="27"/>
        <v>-2.5809867347107566E-3</v>
      </c>
      <c r="AU57">
        <f t="shared" si="23"/>
        <v>-8.0370462525223355E-3</v>
      </c>
      <c r="AW57">
        <v>54</v>
      </c>
      <c r="AX57">
        <f>IF(Z57&gt;0, (R57*SUMPRODUCT(K57:$K$98, X57:$X$98)-K57*$AZ$3)/Z57, 0)</f>
        <v>-2348487.4786086772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0.52698988800000002</v>
      </c>
      <c r="Q58" s="4">
        <f t="shared" si="21"/>
        <v>25</v>
      </c>
      <c r="R58">
        <f t="shared" si="0"/>
        <v>100000</v>
      </c>
      <c r="S58">
        <f t="shared" si="1"/>
        <v>-4529180.7458971264</v>
      </c>
      <c r="U58">
        <f t="shared" si="13"/>
        <v>0.52698988800000002</v>
      </c>
      <c r="V58">
        <f t="shared" si="14"/>
        <v>0.01</v>
      </c>
      <c r="W58">
        <f t="shared" si="15"/>
        <v>6.3757856105042168E-6</v>
      </c>
      <c r="X58">
        <f t="shared" si="16"/>
        <v>3.3599745447916289E-6</v>
      </c>
      <c r="Y58">
        <f t="shared" si="17"/>
        <v>6.3757856105042172E-8</v>
      </c>
      <c r="Z58">
        <f t="shared" si="18"/>
        <v>2.9520532096075459E-6</v>
      </c>
      <c r="AB58">
        <f t="shared" si="19"/>
        <v>-14.973452672562534</v>
      </c>
      <c r="AC58">
        <f t="shared" si="2"/>
        <v>-13.37038255781831</v>
      </c>
      <c r="AE58">
        <f t="shared" si="3"/>
        <v>0</v>
      </c>
      <c r="AF58">
        <f t="shared" si="24"/>
        <v>0</v>
      </c>
      <c r="AG58">
        <f t="shared" si="24"/>
        <v>-7.380133024018865E-5</v>
      </c>
      <c r="AH58">
        <f t="shared" si="5"/>
        <v>-0.3359974544791629</v>
      </c>
      <c r="AI58">
        <f t="shared" si="25"/>
        <v>-0.33607125580940311</v>
      </c>
      <c r="AJ58">
        <f t="shared" si="7"/>
        <v>-1.6030701147442237</v>
      </c>
      <c r="AK58">
        <f t="shared" si="22"/>
        <v>-1.0481416870793774</v>
      </c>
      <c r="AL58">
        <f t="shared" si="26"/>
        <v>-2.9872830576330038</v>
      </c>
      <c r="AN58">
        <f t="shared" si="27"/>
        <v>0</v>
      </c>
      <c r="AO58">
        <f t="shared" si="27"/>
        <v>0</v>
      </c>
      <c r="AP58">
        <f t="shared" si="27"/>
        <v>-1.4490152061018439E-7</v>
      </c>
      <c r="AQ58">
        <f t="shared" si="27"/>
        <v>-6.5969735120939013E-4</v>
      </c>
      <c r="AR58">
        <f t="shared" si="27"/>
        <v>-6.5984225273000034E-4</v>
      </c>
      <c r="AS58">
        <f t="shared" si="27"/>
        <v>-3.1474676203693723E-3</v>
      </c>
      <c r="AT58">
        <f t="shared" si="27"/>
        <v>-2.0579212295826718E-3</v>
      </c>
      <c r="AU58">
        <f t="shared" si="23"/>
        <v>-5.8652311026820437E-3</v>
      </c>
      <c r="AW58">
        <v>55</v>
      </c>
      <c r="AX58">
        <f>IF(Z58&gt;0, (R58*SUMPRODUCT(K58:$K$98, X58:$X$98)-K58*$AZ$3)/Z58, 0)</f>
        <v>-4529180.7458971264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0.54103594799999999</v>
      </c>
      <c r="Q59" s="4">
        <f t="shared" si="21"/>
        <v>25</v>
      </c>
      <c r="R59">
        <f t="shared" si="0"/>
        <v>100000</v>
      </c>
      <c r="S59">
        <f t="shared" si="1"/>
        <v>-9007611.8021901678</v>
      </c>
      <c r="U59">
        <f t="shared" si="13"/>
        <v>0.54103594799999999</v>
      </c>
      <c r="V59">
        <f t="shared" si="14"/>
        <v>0.01</v>
      </c>
      <c r="W59">
        <f t="shared" si="15"/>
        <v>2.9520532096075459E-6</v>
      </c>
      <c r="X59">
        <f t="shared" si="16"/>
        <v>1.5971669068064613E-6</v>
      </c>
      <c r="Y59">
        <f t="shared" si="17"/>
        <v>2.952053209607546E-8</v>
      </c>
      <c r="Z59">
        <f t="shared" si="18"/>
        <v>1.3253657707050092E-6</v>
      </c>
      <c r="AB59">
        <f t="shared" si="19"/>
        <v>-13.37038255781831</v>
      </c>
      <c r="AC59">
        <f t="shared" si="2"/>
        <v>-11.938380358421309</v>
      </c>
      <c r="AE59">
        <f t="shared" si="3"/>
        <v>0</v>
      </c>
      <c r="AF59">
        <f t="shared" si="24"/>
        <v>0</v>
      </c>
      <c r="AG59">
        <f t="shared" si="24"/>
        <v>-3.3134144267625229E-5</v>
      </c>
      <c r="AH59">
        <f t="shared" si="5"/>
        <v>-0.15971669068064612</v>
      </c>
      <c r="AI59">
        <f t="shared" si="25"/>
        <v>-0.15974982482491373</v>
      </c>
      <c r="AJ59">
        <f t="shared" si="7"/>
        <v>-1.4320021993970009</v>
      </c>
      <c r="AK59">
        <f t="shared" si="22"/>
        <v>-0.93592677904728183</v>
      </c>
      <c r="AL59">
        <f t="shared" si="26"/>
        <v>-2.5276788032691968</v>
      </c>
      <c r="AN59">
        <f t="shared" si="27"/>
        <v>0</v>
      </c>
      <c r="AO59">
        <f t="shared" si="27"/>
        <v>0</v>
      </c>
      <c r="AP59">
        <f t="shared" si="27"/>
        <v>-5.8085333780455255E-8</v>
      </c>
      <c r="AQ59">
        <f t="shared" si="27"/>
        <v>-2.7998904132133082E-4</v>
      </c>
      <c r="AR59">
        <f t="shared" si="27"/>
        <v>-2.8004712665511127E-4</v>
      </c>
      <c r="AS59">
        <f t="shared" si="27"/>
        <v>-2.5103508047314466E-3</v>
      </c>
      <c r="AT59">
        <f t="shared" si="27"/>
        <v>-1.6407129429971568E-3</v>
      </c>
      <c r="AU59">
        <f t="shared" si="23"/>
        <v>-4.431110874383715E-3</v>
      </c>
      <c r="AW59">
        <v>56</v>
      </c>
      <c r="AX59">
        <f>IF(Z59&gt;0, (R59*SUMPRODUCT(K59:$K$98, X59:$X$98)-K59*$AZ$3)/Z59, 0)</f>
        <v>-9007611.8021901678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0.55517679799999997</v>
      </c>
      <c r="Q60" s="4">
        <f t="shared" si="21"/>
        <v>25</v>
      </c>
      <c r="R60">
        <f t="shared" si="0"/>
        <v>100000</v>
      </c>
      <c r="S60">
        <f t="shared" si="1"/>
        <v>-18496446.046286426</v>
      </c>
      <c r="U60">
        <f t="shared" si="13"/>
        <v>0.55517679799999997</v>
      </c>
      <c r="V60">
        <f t="shared" si="14"/>
        <v>0.01</v>
      </c>
      <c r="W60">
        <f t="shared" si="15"/>
        <v>1.3253657707050092E-6</v>
      </c>
      <c r="X60">
        <f t="shared" si="16"/>
        <v>7.3581232475880921E-7</v>
      </c>
      <c r="Y60">
        <f t="shared" si="17"/>
        <v>1.3253657707050093E-8</v>
      </c>
      <c r="Z60">
        <f t="shared" si="18"/>
        <v>5.7629978823914987E-7</v>
      </c>
      <c r="AB60">
        <f t="shared" si="19"/>
        <v>-11.938380358421309</v>
      </c>
      <c r="AC60">
        <f t="shared" si="2"/>
        <v>-10.659497939651729</v>
      </c>
      <c r="AE60">
        <f t="shared" si="3"/>
        <v>0</v>
      </c>
      <c r="AF60">
        <f t="shared" si="24"/>
        <v>0</v>
      </c>
      <c r="AG60">
        <f t="shared" si="24"/>
        <v>-1.4407494705978747E-5</v>
      </c>
      <c r="AH60">
        <f t="shared" si="5"/>
        <v>-7.3581232475880914E-2</v>
      </c>
      <c r="AI60">
        <f t="shared" si="25"/>
        <v>-7.3595639970586893E-2</v>
      </c>
      <c r="AJ60">
        <f t="shared" si="7"/>
        <v>-1.2788824187695802</v>
      </c>
      <c r="AK60">
        <f t="shared" si="22"/>
        <v>-0.83568662508949176</v>
      </c>
      <c r="AL60">
        <f t="shared" si="26"/>
        <v>-2.1881646838296587</v>
      </c>
      <c r="AN60">
        <f t="shared" si="27"/>
        <v>0</v>
      </c>
      <c r="AO60">
        <f t="shared" si="27"/>
        <v>0</v>
      </c>
      <c r="AP60">
        <f t="shared" si="27"/>
        <v>-2.2550759663978858E-8</v>
      </c>
      <c r="AQ60">
        <f t="shared" si="27"/>
        <v>-1.1517010578212279E-4</v>
      </c>
      <c r="AR60">
        <f t="shared" si="27"/>
        <v>-1.1519265654178677E-4</v>
      </c>
      <c r="AS60">
        <f t="shared" si="27"/>
        <v>-2.001719983432858E-3</v>
      </c>
      <c r="AT60">
        <f t="shared" si="27"/>
        <v>-1.3080253452374604E-3</v>
      </c>
      <c r="AU60">
        <f t="shared" si="23"/>
        <v>-3.4249379852121045E-3</v>
      </c>
      <c r="AW60">
        <v>57</v>
      </c>
      <c r="AX60">
        <f>IF(Z60&gt;0, (R60*SUMPRODUCT(K60:$K$98, X60:$X$98)-K60*$AZ$3)/Z60, 0)</f>
        <v>-18496446.046286426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0.56908613200000002</v>
      </c>
      <c r="Q61" s="4">
        <f t="shared" si="21"/>
        <v>25</v>
      </c>
      <c r="R61">
        <f t="shared" si="0"/>
        <v>100000</v>
      </c>
      <c r="S61">
        <f t="shared" si="1"/>
        <v>-39235696.350769088</v>
      </c>
      <c r="U61">
        <f t="shared" si="13"/>
        <v>0.56908613200000002</v>
      </c>
      <c r="V61">
        <f t="shared" si="14"/>
        <v>0.01</v>
      </c>
      <c r="W61">
        <f t="shared" si="15"/>
        <v>5.7629978823914987E-7</v>
      </c>
      <c r="X61">
        <f t="shared" si="16"/>
        <v>3.2796421736143688E-7</v>
      </c>
      <c r="Y61">
        <f t="shared" si="17"/>
        <v>5.7629978823914988E-9</v>
      </c>
      <c r="Z61">
        <f t="shared" si="18"/>
        <v>2.4257257299532152E-7</v>
      </c>
      <c r="AB61">
        <f t="shared" si="19"/>
        <v>-10.659497939651729</v>
      </c>
      <c r="AC61">
        <f t="shared" si="2"/>
        <v>-9.5175038170692048</v>
      </c>
      <c r="AE61">
        <f t="shared" si="3"/>
        <v>0</v>
      </c>
      <c r="AF61">
        <f t="shared" si="24"/>
        <v>0</v>
      </c>
      <c r="AG61">
        <f t="shared" si="24"/>
        <v>-6.0643143248830382E-6</v>
      </c>
      <c r="AH61">
        <f t="shared" si="5"/>
        <v>-3.2796421736143687E-2</v>
      </c>
      <c r="AI61">
        <f t="shared" si="25"/>
        <v>-3.2802486050468573E-2</v>
      </c>
      <c r="AJ61">
        <f t="shared" si="7"/>
        <v>-1.1419941225825241</v>
      </c>
      <c r="AK61">
        <f t="shared" si="22"/>
        <v>-0.74616485577562108</v>
      </c>
      <c r="AL61">
        <f t="shared" si="26"/>
        <v>-1.9209614644086137</v>
      </c>
      <c r="AN61">
        <f t="shared" si="27"/>
        <v>0</v>
      </c>
      <c r="AO61">
        <f t="shared" si="27"/>
        <v>0</v>
      </c>
      <c r="AP61">
        <f t="shared" si="27"/>
        <v>-8.4749352468783228E-9</v>
      </c>
      <c r="AQ61">
        <f t="shared" si="27"/>
        <v>-4.5833302110126229E-5</v>
      </c>
      <c r="AR61">
        <f t="shared" si="27"/>
        <v>-4.5841777045373111E-5</v>
      </c>
      <c r="AS61">
        <f t="shared" si="27"/>
        <v>-1.595947327711972E-3</v>
      </c>
      <c r="AT61">
        <f t="shared" si="27"/>
        <v>-1.0427722735688928E-3</v>
      </c>
      <c r="AU61">
        <f t="shared" si="23"/>
        <v>-2.6845613783262378E-3</v>
      </c>
      <c r="AW61">
        <v>58</v>
      </c>
      <c r="AX61">
        <f>IF(Z61&gt;0, (R61*SUMPRODUCT(K61:$K$98, X61:$X$98)-K61*$AZ$3)/Z61, 0)</f>
        <v>-39235696.350769088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0.58332808999999997</v>
      </c>
      <c r="Q62" s="4">
        <f t="shared" si="21"/>
        <v>25</v>
      </c>
      <c r="R62">
        <f t="shared" si="0"/>
        <v>100000</v>
      </c>
      <c r="S62">
        <f t="shared" si="1"/>
        <v>-86143220.883197576</v>
      </c>
      <c r="U62">
        <f t="shared" si="13"/>
        <v>0.58332808999999997</v>
      </c>
      <c r="V62">
        <f t="shared" si="14"/>
        <v>0.01</v>
      </c>
      <c r="W62">
        <f t="shared" si="15"/>
        <v>2.4257257299532152E-7</v>
      </c>
      <c r="X62">
        <f t="shared" si="16"/>
        <v>1.4149939569174647E-7</v>
      </c>
      <c r="Y62">
        <f t="shared" si="17"/>
        <v>2.4257257299532153E-9</v>
      </c>
      <c r="Z62">
        <f t="shared" si="18"/>
        <v>9.8647451573621834E-8</v>
      </c>
      <c r="AB62">
        <f t="shared" si="19"/>
        <v>-9.5175038170692048</v>
      </c>
      <c r="AC62">
        <f t="shared" si="2"/>
        <v>-8.4978092104710417</v>
      </c>
      <c r="AE62">
        <f t="shared" si="3"/>
        <v>0</v>
      </c>
      <c r="AF62">
        <f t="shared" si="24"/>
        <v>0</v>
      </c>
      <c r="AG62">
        <f t="shared" si="24"/>
        <v>-2.4661862893405457E-6</v>
      </c>
      <c r="AH62">
        <f t="shared" si="5"/>
        <v>-1.4149939569174647E-2</v>
      </c>
      <c r="AI62">
        <f t="shared" si="25"/>
        <v>-1.4152405755463988E-2</v>
      </c>
      <c r="AJ62">
        <f t="shared" si="7"/>
        <v>-1.0196946065981631</v>
      </c>
      <c r="AK62">
        <f t="shared" si="22"/>
        <v>-0.66622526719484443</v>
      </c>
      <c r="AL62">
        <f t="shared" si="26"/>
        <v>-1.7000722795484715</v>
      </c>
      <c r="AN62">
        <f t="shared" si="27"/>
        <v>0</v>
      </c>
      <c r="AO62">
        <f t="shared" si="27"/>
        <v>0</v>
      </c>
      <c r="AP62">
        <f t="shared" si="27"/>
        <v>-3.0772483071199366E-9</v>
      </c>
      <c r="AQ62">
        <f t="shared" si="27"/>
        <v>-1.7655956394411464E-5</v>
      </c>
      <c r="AR62">
        <f t="shared" si="27"/>
        <v>-1.7659033642718583E-5</v>
      </c>
      <c r="AS62">
        <f t="shared" si="27"/>
        <v>-1.2723505582267203E-3</v>
      </c>
      <c r="AT62">
        <f t="shared" si="27"/>
        <v>-8.3129996484737037E-4</v>
      </c>
      <c r="AU62">
        <f t="shared" si="23"/>
        <v>-2.121309556716809E-3</v>
      </c>
      <c r="AW62">
        <v>59</v>
      </c>
      <c r="AX62">
        <f>IF(Z62&gt;0, (R62*SUMPRODUCT(K62:$K$98, X62:$X$98)-K62*$AZ$3)/Z62, 0)</f>
        <v>-86143220.883197576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0.59781937299999999</v>
      </c>
      <c r="Q63" s="4">
        <f t="shared" si="21"/>
        <v>25</v>
      </c>
      <c r="R63">
        <f t="shared" si="0"/>
        <v>100000</v>
      </c>
      <c r="S63">
        <f t="shared" si="1"/>
        <v>-196118149.59134835</v>
      </c>
      <c r="U63">
        <f t="shared" si="13"/>
        <v>0.59781937299999999</v>
      </c>
      <c r="V63">
        <f t="shared" si="14"/>
        <v>0.01</v>
      </c>
      <c r="W63">
        <f t="shared" si="15"/>
        <v>9.8647451573621834E-8</v>
      </c>
      <c r="X63">
        <f t="shared" si="16"/>
        <v>5.8973357647790469E-8</v>
      </c>
      <c r="Y63">
        <f t="shared" si="17"/>
        <v>9.8647451573621841E-10</v>
      </c>
      <c r="Z63">
        <f t="shared" si="18"/>
        <v>3.8687619410095147E-8</v>
      </c>
      <c r="AB63">
        <f t="shared" si="19"/>
        <v>-8.4978092104710417</v>
      </c>
      <c r="AC63">
        <f t="shared" si="2"/>
        <v>-7.5873443308021917</v>
      </c>
      <c r="AE63">
        <f t="shared" si="3"/>
        <v>0</v>
      </c>
      <c r="AF63">
        <f t="shared" si="24"/>
        <v>0</v>
      </c>
      <c r="AG63">
        <f t="shared" si="24"/>
        <v>-9.6719048525237869E-7</v>
      </c>
      <c r="AH63">
        <f t="shared" si="5"/>
        <v>-5.8973357647790466E-3</v>
      </c>
      <c r="AI63">
        <f t="shared" si="25"/>
        <v>-5.8983029552642993E-3</v>
      </c>
      <c r="AJ63">
        <f t="shared" si="7"/>
        <v>-0.91046487966884992</v>
      </c>
      <c r="AK63">
        <f t="shared" si="22"/>
        <v>-0.594846644732973</v>
      </c>
      <c r="AL63">
        <f t="shared" si="26"/>
        <v>-1.5112098273570873</v>
      </c>
      <c r="AN63">
        <f t="shared" si="27"/>
        <v>0</v>
      </c>
      <c r="AO63">
        <f t="shared" si="27"/>
        <v>0</v>
      </c>
      <c r="AP63">
        <f t="shared" si="27"/>
        <v>-1.0775331879651655E-9</v>
      </c>
      <c r="AQ63">
        <f t="shared" si="27"/>
        <v>-6.5701380483133996E-6</v>
      </c>
      <c r="AR63">
        <f t="shared" si="27"/>
        <v>-6.5712155815013651E-6</v>
      </c>
      <c r="AS63">
        <f t="shared" si="27"/>
        <v>-1.0143359961444407E-3</v>
      </c>
      <c r="AT63">
        <f t="shared" si="27"/>
        <v>-6.6271020158169638E-4</v>
      </c>
      <c r="AU63">
        <f t="shared" si="23"/>
        <v>-1.6836174133076386E-3</v>
      </c>
      <c r="AW63">
        <v>60</v>
      </c>
      <c r="AX63">
        <f>IF(Z63&gt;0, (R63*SUMPRODUCT(K63:$K$98, X63:$X$98)-K63*$AZ$3)/Z63, 0)</f>
        <v>-196118149.59134835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0.61246634</v>
      </c>
      <c r="Q64" s="4">
        <f t="shared" si="21"/>
        <v>25</v>
      </c>
      <c r="R64">
        <f t="shared" si="0"/>
        <v>100000</v>
      </c>
      <c r="S64">
        <f t="shared" si="1"/>
        <v>-463814623.76077312</v>
      </c>
      <c r="U64">
        <f t="shared" si="13"/>
        <v>0.61246634</v>
      </c>
      <c r="V64">
        <f t="shared" si="14"/>
        <v>0.01</v>
      </c>
      <c r="W64">
        <f t="shared" si="15"/>
        <v>3.8687619410095147E-8</v>
      </c>
      <c r="X64">
        <f t="shared" si="16"/>
        <v>2.3694864663413933E-8</v>
      </c>
      <c r="Y64">
        <f t="shared" si="17"/>
        <v>3.8687619410095147E-10</v>
      </c>
      <c r="Z64">
        <f t="shared" si="18"/>
        <v>1.4605878552580261E-8</v>
      </c>
      <c r="AB64">
        <f t="shared" si="19"/>
        <v>-7.5873443308021917</v>
      </c>
      <c r="AC64">
        <f t="shared" si="2"/>
        <v>-6.7744200655605598</v>
      </c>
      <c r="AE64">
        <f t="shared" si="3"/>
        <v>0</v>
      </c>
      <c r="AF64">
        <f t="shared" si="24"/>
        <v>0</v>
      </c>
      <c r="AG64">
        <f t="shared" si="24"/>
        <v>-3.6514696381450652E-7</v>
      </c>
      <c r="AH64">
        <f t="shared" si="5"/>
        <v>-2.3694864663413935E-3</v>
      </c>
      <c r="AI64">
        <f t="shared" si="25"/>
        <v>-2.3698516133052079E-3</v>
      </c>
      <c r="AJ64">
        <f t="shared" si="7"/>
        <v>-0.81292426524163197</v>
      </c>
      <c r="AK64">
        <f t="shared" si="22"/>
        <v>-0.53111410315615348</v>
      </c>
      <c r="AL64">
        <f t="shared" si="26"/>
        <v>-1.3464082200110905</v>
      </c>
      <c r="AN64">
        <f t="shared" si="27"/>
        <v>0</v>
      </c>
      <c r="AO64">
        <f t="shared" si="27"/>
        <v>0</v>
      </c>
      <c r="AP64">
        <f t="shared" si="27"/>
        <v>-3.6321879305710429E-10</v>
      </c>
      <c r="AQ64">
        <f t="shared" si="27"/>
        <v>-2.3569743137912748E-6</v>
      </c>
      <c r="AR64">
        <f t="shared" si="27"/>
        <v>-2.3573375325843317E-6</v>
      </c>
      <c r="AS64">
        <f t="shared" si="27"/>
        <v>-8.0863159146489516E-4</v>
      </c>
      <c r="AT64">
        <f t="shared" si="27"/>
        <v>-5.2830953736748701E-4</v>
      </c>
      <c r="AU64">
        <f t="shared" si="23"/>
        <v>-1.3392984663649662E-3</v>
      </c>
      <c r="AW64">
        <v>61</v>
      </c>
      <c r="AX64">
        <f>IF(Z64&gt;0, (R64*SUMPRODUCT(K64:$K$98, X64:$X$98)-K64*$AZ$3)/Z64, 0)</f>
        <v>-463814623.76077312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0.62717650000000003</v>
      </c>
      <c r="Q65" s="4">
        <f t="shared" si="21"/>
        <v>25</v>
      </c>
      <c r="R65">
        <f t="shared" si="0"/>
        <v>100000</v>
      </c>
      <c r="S65">
        <f t="shared" si="1"/>
        <v>-1141382338.8622813</v>
      </c>
      <c r="U65">
        <f t="shared" si="13"/>
        <v>0.62717650000000003</v>
      </c>
      <c r="V65">
        <f t="shared" si="14"/>
        <v>0.01</v>
      </c>
      <c r="W65">
        <f t="shared" si="15"/>
        <v>1.4605878552580261E-8</v>
      </c>
      <c r="X65">
        <f t="shared" si="16"/>
        <v>9.1604637900323541E-9</v>
      </c>
      <c r="Y65">
        <f t="shared" si="17"/>
        <v>1.460587855258026E-10</v>
      </c>
      <c r="Z65">
        <f t="shared" si="18"/>
        <v>5.2993559770221048E-9</v>
      </c>
      <c r="AB65">
        <f t="shared" si="19"/>
        <v>-6.7744200655605598</v>
      </c>
      <c r="AC65">
        <f t="shared" si="2"/>
        <v>-6.0485913195172998</v>
      </c>
      <c r="AE65">
        <f t="shared" si="3"/>
        <v>0</v>
      </c>
      <c r="AF65">
        <f t="shared" si="24"/>
        <v>0</v>
      </c>
      <c r="AG65">
        <f t="shared" si="24"/>
        <v>-1.3248389942555262E-7</v>
      </c>
      <c r="AH65">
        <f t="shared" si="5"/>
        <v>-9.1604637900323538E-4</v>
      </c>
      <c r="AI65">
        <f t="shared" si="25"/>
        <v>-9.1617886290266091E-4</v>
      </c>
      <c r="AJ65">
        <f t="shared" si="7"/>
        <v>-0.72582874604325998</v>
      </c>
      <c r="AK65">
        <f t="shared" si="22"/>
        <v>-0.47420940458923921</v>
      </c>
      <c r="AL65">
        <f t="shared" si="26"/>
        <v>-1.2009543294954019</v>
      </c>
      <c r="AN65">
        <f t="shared" si="27"/>
        <v>0</v>
      </c>
      <c r="AO65">
        <f t="shared" si="27"/>
        <v>0</v>
      </c>
      <c r="AP65">
        <f t="shared" si="27"/>
        <v>-1.1766456585960204E-10</v>
      </c>
      <c r="AQ65">
        <f t="shared" si="27"/>
        <v>-8.1357961201349618E-7</v>
      </c>
      <c r="AR65">
        <f t="shared" si="27"/>
        <v>-8.1369727657935582E-7</v>
      </c>
      <c r="AS65">
        <f t="shared" si="27"/>
        <v>-6.446392705974904E-4</v>
      </c>
      <c r="AT65">
        <f t="shared" si="27"/>
        <v>-4.2116546961155736E-4</v>
      </c>
      <c r="AU65">
        <f t="shared" si="23"/>
        <v>-1.0666184374856272E-3</v>
      </c>
      <c r="AW65">
        <v>62</v>
      </c>
      <c r="AX65">
        <f>IF(Z65&gt;0, (R65*SUMPRODUCT(K65:$K$98, X65:$X$98)-K65*$AZ$3)/Z65, 0)</f>
        <v>-1141382338.8622813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0.64196478899999998</v>
      </c>
      <c r="Q66" s="4">
        <f t="shared" si="21"/>
        <v>25</v>
      </c>
      <c r="R66">
        <f t="shared" si="0"/>
        <v>100000</v>
      </c>
      <c r="S66">
        <f t="shared" si="1"/>
        <v>-2928127588.5987973</v>
      </c>
      <c r="U66">
        <f t="shared" si="13"/>
        <v>0.64196478899999998</v>
      </c>
      <c r="V66">
        <f t="shared" si="14"/>
        <v>0.01</v>
      </c>
      <c r="W66">
        <f t="shared" si="15"/>
        <v>5.2993559770221048E-9</v>
      </c>
      <c r="X66">
        <f t="shared" si="16"/>
        <v>3.4019999416248844E-9</v>
      </c>
      <c r="Y66">
        <f t="shared" si="17"/>
        <v>5.2993559770221048E-11</v>
      </c>
      <c r="Z66">
        <f t="shared" si="18"/>
        <v>1.8443624756269994E-9</v>
      </c>
      <c r="AB66">
        <f t="shared" si="19"/>
        <v>-6.0485913195172998</v>
      </c>
      <c r="AC66">
        <f t="shared" si="2"/>
        <v>-5.4005286482597938</v>
      </c>
      <c r="AE66">
        <f t="shared" si="3"/>
        <v>0</v>
      </c>
      <c r="AF66">
        <f t="shared" si="24"/>
        <v>0</v>
      </c>
      <c r="AG66">
        <f t="shared" si="24"/>
        <v>-4.6109061890674986E-8</v>
      </c>
      <c r="AH66">
        <f t="shared" si="5"/>
        <v>-3.4019999416248846E-4</v>
      </c>
      <c r="AI66">
        <f t="shared" si="25"/>
        <v>-3.4024610322437913E-4</v>
      </c>
      <c r="AJ66">
        <f t="shared" si="7"/>
        <v>-0.64806267125750594</v>
      </c>
      <c r="AK66">
        <f t="shared" si="22"/>
        <v>-0.42340139236621105</v>
      </c>
      <c r="AL66">
        <f t="shared" si="26"/>
        <v>-1.0718043097269414</v>
      </c>
      <c r="AN66">
        <f t="shared" si="27"/>
        <v>0</v>
      </c>
      <c r="AO66">
        <f t="shared" si="27"/>
        <v>0</v>
      </c>
      <c r="AP66">
        <f t="shared" si="27"/>
        <v>-3.6563760719794636E-11</v>
      </c>
      <c r="AQ66">
        <f t="shared" si="27"/>
        <v>-2.697732435529858E-7</v>
      </c>
      <c r="AR66">
        <f t="shared" si="27"/>
        <v>-2.6980980731370558E-7</v>
      </c>
      <c r="AS66">
        <f t="shared" si="27"/>
        <v>-5.1390350338232618E-4</v>
      </c>
      <c r="AT66">
        <f t="shared" si="27"/>
        <v>-3.3575064345511878E-4</v>
      </c>
      <c r="AU66">
        <f t="shared" si="23"/>
        <v>-8.4992395664475868E-4</v>
      </c>
      <c r="AW66">
        <v>63</v>
      </c>
      <c r="AX66">
        <f>IF(Z66&gt;0, (R66*SUMPRODUCT(K66:$K$98, X66:$X$98)-K66*$AZ$3)/Z66, 0)</f>
        <v>-2928127588.5987973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0.65685820900000003</v>
      </c>
      <c r="Q67" s="4">
        <f t="shared" si="21"/>
        <v>25</v>
      </c>
      <c r="R67">
        <f t="shared" ref="R67:R79" si="28">$C$6</f>
        <v>100000</v>
      </c>
      <c r="S67">
        <f t="shared" ref="S67:S79" si="29">AX67</f>
        <v>-7847708773.8644772</v>
      </c>
      <c r="U67">
        <f t="shared" si="13"/>
        <v>0.65685820900000003</v>
      </c>
      <c r="V67">
        <f t="shared" si="14"/>
        <v>0.01</v>
      </c>
      <c r="W67">
        <f t="shared" si="15"/>
        <v>1.8443624756269994E-9</v>
      </c>
      <c r="X67">
        <f t="shared" si="16"/>
        <v>1.2114846324871569E-9</v>
      </c>
      <c r="Y67">
        <f t="shared" si="17"/>
        <v>1.8443624756269994E-11</v>
      </c>
      <c r="Z67">
        <f t="shared" si="18"/>
        <v>6.1443421838357245E-10</v>
      </c>
      <c r="AB67">
        <f t="shared" si="19"/>
        <v>-5.4005286482597938</v>
      </c>
      <c r="AC67">
        <f t="shared" ref="AC67:AC79" si="30">S67*Z67</f>
        <v>-4.8219008065713238</v>
      </c>
      <c r="AE67">
        <f t="shared" ref="AE67:AE79" si="31">$Z67*O67</f>
        <v>0</v>
      </c>
      <c r="AF67">
        <f t="shared" ref="AF67:AG79" si="32">-$Z67*P67</f>
        <v>0</v>
      </c>
      <c r="AG67">
        <f t="shared" si="32"/>
        <v>-1.5360855459589312E-8</v>
      </c>
      <c r="AH67">
        <f t="shared" ref="AH67:AH79" si="33">-X67*R67</f>
        <v>-1.2114846324871569E-4</v>
      </c>
      <c r="AI67">
        <f t="shared" ref="AI67:AI79" si="34">SUM(AE67:AH67)</f>
        <v>-1.2116382410417527E-4</v>
      </c>
      <c r="AJ67">
        <f t="shared" ref="AJ67:AJ79" si="35">AB67-AC67</f>
        <v>-0.57862784168847003</v>
      </c>
      <c r="AK67">
        <f t="shared" si="22"/>
        <v>-0.37803700537818563</v>
      </c>
      <c r="AL67">
        <f t="shared" si="26"/>
        <v>-0.95678601089075987</v>
      </c>
      <c r="AN67">
        <f t="shared" ref="AN67:AT79" si="36">AE67*$K67</f>
        <v>0</v>
      </c>
      <c r="AO67">
        <f t="shared" si="36"/>
        <v>0</v>
      </c>
      <c r="AP67">
        <f t="shared" si="36"/>
        <v>-1.0875818510614138E-11</v>
      </c>
      <c r="AQ67">
        <f t="shared" si="36"/>
        <v>-8.5775737073960189E-8</v>
      </c>
      <c r="AR67">
        <f t="shared" si="36"/>
        <v>-8.5786612892470793E-8</v>
      </c>
      <c r="AS67">
        <f t="shared" si="36"/>
        <v>-4.0968104985738993E-4</v>
      </c>
      <c r="AT67">
        <f t="shared" si="36"/>
        <v>-2.6765839126638923E-4</v>
      </c>
      <c r="AU67">
        <f t="shared" si="23"/>
        <v>-6.774252277366717E-4</v>
      </c>
      <c r="AW67">
        <v>64</v>
      </c>
      <c r="AX67">
        <f>IF(Z67&gt;0, (R67*SUMPRODUCT(K67:$K$98, X67:$X$98)-K67*$AZ$3)/Z67, 0)</f>
        <v>-7847708773.8644772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6.3216220393231843E-4</v>
      </c>
      <c r="L68" s="2">
        <v>65</v>
      </c>
      <c r="M68" s="6">
        <v>0.67177231000000004</v>
      </c>
      <c r="Q68" s="4">
        <f t="shared" si="21"/>
        <v>25</v>
      </c>
      <c r="R68">
        <f t="shared" si="28"/>
        <v>100000</v>
      </c>
      <c r="S68">
        <f t="shared" si="29"/>
        <v>-22018457765.52832</v>
      </c>
      <c r="U68">
        <f t="shared" ref="U68:U79" si="40">M68</f>
        <v>0.67177231000000004</v>
      </c>
      <c r="V68">
        <f t="shared" ref="V68:V79" si="41">$C$10</f>
        <v>0.01</v>
      </c>
      <c r="W68">
        <f t="shared" ref="W68:W79" si="42">Z67</f>
        <v>6.1443421838357245E-10</v>
      </c>
      <c r="X68">
        <f t="shared" ref="X68:X79" si="43">U68*W68</f>
        <v>4.1275989422657695E-10</v>
      </c>
      <c r="Y68">
        <f t="shared" ref="Y68:Y79" si="44">V68*W68</f>
        <v>6.1443421838357245E-12</v>
      </c>
      <c r="Z68">
        <f t="shared" ref="Z68:Z79" si="45">MAX(0, W68-X68-Y68)</f>
        <v>1.9552998197315977E-10</v>
      </c>
      <c r="AB68">
        <f t="shared" ref="AB68:AB79" si="46">AC67</f>
        <v>-4.8219008065713238</v>
      </c>
      <c r="AC68">
        <f t="shared" si="30"/>
        <v>-4.3052686499705324</v>
      </c>
      <c r="AE68">
        <f t="shared" si="31"/>
        <v>0</v>
      </c>
      <c r="AF68">
        <f t="shared" si="32"/>
        <v>0</v>
      </c>
      <c r="AG68">
        <f t="shared" si="32"/>
        <v>-4.8882495493289942E-9</v>
      </c>
      <c r="AH68">
        <f t="shared" si="33"/>
        <v>-4.1275989422657697E-5</v>
      </c>
      <c r="AI68">
        <f t="shared" si="34"/>
        <v>-4.1280877672207024E-5</v>
      </c>
      <c r="AJ68">
        <f t="shared" si="35"/>
        <v>-0.51663215660079143</v>
      </c>
      <c r="AK68">
        <f t="shared" si="22"/>
        <v>-0.33753305645999271</v>
      </c>
      <c r="AL68">
        <f t="shared" si="26"/>
        <v>-0.85420649393845638</v>
      </c>
      <c r="AN68">
        <f t="shared" si="36"/>
        <v>0</v>
      </c>
      <c r="AO68">
        <f t="shared" si="36"/>
        <v>0</v>
      </c>
      <c r="AP68">
        <f t="shared" si="36"/>
        <v>-3.0901666084749791E-12</v>
      </c>
      <c r="AQ68">
        <f t="shared" si="36"/>
        <v>-2.6093120442914355E-8</v>
      </c>
      <c r="AR68">
        <f t="shared" si="36"/>
        <v>-2.6096210609522826E-8</v>
      </c>
      <c r="AS68">
        <f t="shared" si="36"/>
        <v>-3.2659532273906296E-4</v>
      </c>
      <c r="AT68">
        <f t="shared" si="36"/>
        <v>-2.1337564087176066E-4</v>
      </c>
      <c r="AU68">
        <f t="shared" si="23"/>
        <v>-5.3999705982143314E-4</v>
      </c>
      <c r="AW68">
        <v>65</v>
      </c>
      <c r="AX68">
        <f>IF(Z68&gt;0, (R68*SUMPRODUCT(K68:$K$98, X68:$X$98)-K68*$AZ$3)/Z68, 0)</f>
        <v>-22018457765.52832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5.6443053922528431E-4</v>
      </c>
      <c r="L69" s="2">
        <v>66</v>
      </c>
      <c r="M69" s="6">
        <v>0.68662034599999999</v>
      </c>
      <c r="Q69" s="4">
        <f t="shared" ref="Q69:Q79" si="48">$C$8</f>
        <v>25</v>
      </c>
      <c r="R69">
        <f t="shared" si="28"/>
        <v>100000</v>
      </c>
      <c r="S69">
        <f t="shared" si="29"/>
        <v>-64801106946.010239</v>
      </c>
      <c r="U69">
        <f t="shared" si="40"/>
        <v>0.68662034599999999</v>
      </c>
      <c r="V69">
        <f t="shared" si="41"/>
        <v>0.01</v>
      </c>
      <c r="W69">
        <f t="shared" si="42"/>
        <v>1.9552998197315977E-10</v>
      </c>
      <c r="X69">
        <f t="shared" si="43"/>
        <v>1.3425486387578474E-10</v>
      </c>
      <c r="Y69">
        <f t="shared" si="44"/>
        <v>1.9552998197315977E-12</v>
      </c>
      <c r="Z69">
        <f t="shared" si="45"/>
        <v>5.9319818277643438E-11</v>
      </c>
      <c r="AB69">
        <f t="shared" si="46"/>
        <v>-4.3052686499705324</v>
      </c>
      <c r="AC69">
        <f t="shared" si="30"/>
        <v>-3.8439898882274655</v>
      </c>
      <c r="AE69">
        <f t="shared" si="31"/>
        <v>0</v>
      </c>
      <c r="AF69">
        <f t="shared" si="32"/>
        <v>0</v>
      </c>
      <c r="AG69">
        <f t="shared" si="32"/>
        <v>-1.4829954569410859E-9</v>
      </c>
      <c r="AH69">
        <f t="shared" si="33"/>
        <v>-1.3425486387578474E-5</v>
      </c>
      <c r="AI69">
        <f t="shared" si="34"/>
        <v>-1.3426969383035414E-5</v>
      </c>
      <c r="AJ69">
        <f t="shared" si="35"/>
        <v>-0.46127876174306692</v>
      </c>
      <c r="AK69">
        <f t="shared" si="22"/>
        <v>-0.30136880549793732</v>
      </c>
      <c r="AL69">
        <f t="shared" si="26"/>
        <v>-0.76266099421038724</v>
      </c>
      <c r="AN69">
        <f t="shared" si="36"/>
        <v>0</v>
      </c>
      <c r="AO69">
        <f t="shared" si="36"/>
        <v>0</v>
      </c>
      <c r="AP69">
        <f t="shared" si="36"/>
        <v>-8.3704792542990397E-13</v>
      </c>
      <c r="AQ69">
        <f t="shared" si="36"/>
        <v>-7.5777545211026327E-9</v>
      </c>
      <c r="AR69">
        <f t="shared" si="36"/>
        <v>-7.5785915690280617E-9</v>
      </c>
      <c r="AS69">
        <f t="shared" si="36"/>
        <v>-2.6035982022381074E-4</v>
      </c>
      <c r="AT69">
        <f t="shared" si="36"/>
        <v>-1.7010175739288059E-4</v>
      </c>
      <c r="AU69">
        <f t="shared" si="23"/>
        <v>-4.304691562082603E-4</v>
      </c>
      <c r="AW69">
        <v>66</v>
      </c>
      <c r="AX69">
        <f>IF(Z69&gt;0, (R69*SUMPRODUCT(K69:$K$98, X69:$X$98)-K69*$AZ$3)/Z69, 0)</f>
        <v>-64801106946.010239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0.70385879699999998</v>
      </c>
      <c r="Q70" s="4">
        <f t="shared" si="48"/>
        <v>25</v>
      </c>
      <c r="R70">
        <f t="shared" si="28"/>
        <v>100000</v>
      </c>
      <c r="S70">
        <f t="shared" si="29"/>
        <v>-202201328239.82413</v>
      </c>
      <c r="U70">
        <f t="shared" si="40"/>
        <v>0.70385879699999998</v>
      </c>
      <c r="V70">
        <f t="shared" si="41"/>
        <v>0.01</v>
      </c>
      <c r="W70">
        <f t="shared" si="42"/>
        <v>5.9319818277643438E-11</v>
      </c>
      <c r="X70">
        <f t="shared" si="43"/>
        <v>4.1752775931160722E-11</v>
      </c>
      <c r="Y70">
        <f t="shared" si="44"/>
        <v>5.9319818277643439E-13</v>
      </c>
      <c r="Z70">
        <f t="shared" si="45"/>
        <v>1.6973844163706281E-11</v>
      </c>
      <c r="AB70">
        <f t="shared" si="46"/>
        <v>-3.8439898882274655</v>
      </c>
      <c r="AC70">
        <f t="shared" si="30"/>
        <v>-3.4321338352371966</v>
      </c>
      <c r="AE70">
        <f t="shared" si="31"/>
        <v>0</v>
      </c>
      <c r="AF70">
        <f t="shared" si="32"/>
        <v>0</v>
      </c>
      <c r="AG70">
        <f t="shared" si="32"/>
        <v>-4.2434610409265701E-10</v>
      </c>
      <c r="AH70">
        <f t="shared" si="33"/>
        <v>-4.1752775931160723E-6</v>
      </c>
      <c r="AI70">
        <f t="shared" si="34"/>
        <v>-4.1757019392201651E-6</v>
      </c>
      <c r="AJ70">
        <f t="shared" si="35"/>
        <v>-0.41185605299026884</v>
      </c>
      <c r="AK70">
        <f t="shared" si="22"/>
        <v>-0.26907929217592264</v>
      </c>
      <c r="AL70">
        <f t="shared" si="26"/>
        <v>-0.6809395208681307</v>
      </c>
      <c r="AN70">
        <f t="shared" si="36"/>
        <v>0</v>
      </c>
      <c r="AO70">
        <f t="shared" si="36"/>
        <v>0</v>
      </c>
      <c r="AP70">
        <f t="shared" si="36"/>
        <v>-2.1385169674211343E-13</v>
      </c>
      <c r="AQ70">
        <f t="shared" si="36"/>
        <v>-2.1041555208015643E-9</v>
      </c>
      <c r="AR70">
        <f t="shared" si="36"/>
        <v>-2.1043693724983064E-9</v>
      </c>
      <c r="AS70">
        <f t="shared" si="36"/>
        <v>-2.0755726256472743E-4</v>
      </c>
      <c r="AT70">
        <f t="shared" si="36"/>
        <v>-1.3560408033679808E-4</v>
      </c>
      <c r="AU70">
        <f t="shared" si="23"/>
        <v>-3.4316344727089801E-4</v>
      </c>
      <c r="AW70">
        <v>67</v>
      </c>
      <c r="AX70">
        <f>IF(Z70&gt;0, (R70*SUMPRODUCT(K70:$K$98, X70:$X$98)-K70*$AZ$3)/Z70, 0)</f>
        <v>-202201328239.82413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0.72100360699999999</v>
      </c>
      <c r="Q71" s="4">
        <f t="shared" si="48"/>
        <v>25</v>
      </c>
      <c r="R71">
        <f t="shared" si="28"/>
        <v>100000</v>
      </c>
      <c r="S71">
        <f t="shared" si="29"/>
        <v>-671149892780.27869</v>
      </c>
      <c r="U71">
        <f t="shared" si="40"/>
        <v>0.72100360699999999</v>
      </c>
      <c r="V71">
        <f t="shared" si="41"/>
        <v>0.01</v>
      </c>
      <c r="W71">
        <f t="shared" si="42"/>
        <v>1.6973844163706281E-11</v>
      </c>
      <c r="X71">
        <f t="shared" si="43"/>
        <v>1.2238202866688127E-11</v>
      </c>
      <c r="Y71">
        <f t="shared" si="44"/>
        <v>1.697384416370628E-13</v>
      </c>
      <c r="Z71">
        <f t="shared" si="45"/>
        <v>4.5659028553810904E-12</v>
      </c>
      <c r="AB71">
        <f t="shared" si="46"/>
        <v>-3.4321338352371966</v>
      </c>
      <c r="AC71">
        <f t="shared" si="30"/>
        <v>-3.0644052118341869</v>
      </c>
      <c r="AE71">
        <f t="shared" si="31"/>
        <v>0</v>
      </c>
      <c r="AF71">
        <f t="shared" si="32"/>
        <v>0</v>
      </c>
      <c r="AG71">
        <f t="shared" si="32"/>
        <v>-1.1414757138452727E-10</v>
      </c>
      <c r="AH71">
        <f t="shared" si="33"/>
        <v>-1.2238202866688127E-6</v>
      </c>
      <c r="AI71">
        <f t="shared" si="34"/>
        <v>-1.2239344342401972E-6</v>
      </c>
      <c r="AJ71">
        <f t="shared" si="35"/>
        <v>-0.36772862340300971</v>
      </c>
      <c r="AK71">
        <f t="shared" si="22"/>
        <v>-0.24024936846660377</v>
      </c>
      <c r="AL71">
        <f t="shared" si="26"/>
        <v>-0.60797921580404779</v>
      </c>
      <c r="AN71">
        <f t="shared" si="36"/>
        <v>0</v>
      </c>
      <c r="AO71">
        <f t="shared" si="36"/>
        <v>0</v>
      </c>
      <c r="AP71">
        <f t="shared" si="36"/>
        <v>-5.1361906304069957E-14</v>
      </c>
      <c r="AQ71">
        <f t="shared" si="36"/>
        <v>-5.5067087397904963E-10</v>
      </c>
      <c r="AR71">
        <f t="shared" si="36"/>
        <v>-5.5072223588535371E-10</v>
      </c>
      <c r="AS71">
        <f t="shared" si="36"/>
        <v>-1.654633810554307E-4</v>
      </c>
      <c r="AT71">
        <f t="shared" si="36"/>
        <v>-1.0810274281898849E-4</v>
      </c>
      <c r="AU71">
        <f t="shared" si="23"/>
        <v>-2.7356667459665511E-4</v>
      </c>
      <c r="AW71">
        <v>68</v>
      </c>
      <c r="AX71">
        <f>IF(Z71&gt;0, (R71*SUMPRODUCT(K71:$K$98, X71:$X$98)-K71*$AZ$3)/Z71, 0)</f>
        <v>-671149892780.27869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0.73803352099999997</v>
      </c>
      <c r="Q72" s="4">
        <f t="shared" si="48"/>
        <v>25</v>
      </c>
      <c r="R72">
        <f t="shared" si="28"/>
        <v>100000</v>
      </c>
      <c r="S72">
        <f t="shared" si="29"/>
        <v>-2378256735493.2065</v>
      </c>
      <c r="U72">
        <f t="shared" si="40"/>
        <v>0.73803352099999997</v>
      </c>
      <c r="V72">
        <f t="shared" si="41"/>
        <v>0.01</v>
      </c>
      <c r="W72">
        <f t="shared" si="42"/>
        <v>4.5659028553810904E-12</v>
      </c>
      <c r="X72">
        <f t="shared" si="43"/>
        <v>3.3697893609008599E-12</v>
      </c>
      <c r="Y72">
        <f t="shared" si="44"/>
        <v>4.5659028553810903E-14</v>
      </c>
      <c r="Z72">
        <f t="shared" si="45"/>
        <v>1.1504544659264195E-12</v>
      </c>
      <c r="AB72">
        <f t="shared" si="46"/>
        <v>-3.0644052118341869</v>
      </c>
      <c r="AC72">
        <f t="shared" si="30"/>
        <v>-2.736076082467747</v>
      </c>
      <c r="AE72">
        <f t="shared" si="31"/>
        <v>0</v>
      </c>
      <c r="AF72">
        <f t="shared" si="32"/>
        <v>0</v>
      </c>
      <c r="AG72">
        <f t="shared" si="32"/>
        <v>-2.8761361648160488E-11</v>
      </c>
      <c r="AH72">
        <f t="shared" si="33"/>
        <v>-3.3697893609008597E-7</v>
      </c>
      <c r="AI72">
        <f t="shared" si="34"/>
        <v>-3.3700769745173414E-7</v>
      </c>
      <c r="AJ72">
        <f t="shared" si="35"/>
        <v>-0.32832912936643988</v>
      </c>
      <c r="AK72">
        <f t="shared" ref="AK72:AK79" si="49">G72*SUM(AB72:AB72, AE72:AF72)</f>
        <v>-0.21450836482839311</v>
      </c>
      <c r="AL72">
        <f t="shared" si="26"/>
        <v>-0.54283783120253049</v>
      </c>
      <c r="AN72">
        <f t="shared" si="36"/>
        <v>0</v>
      </c>
      <c r="AO72">
        <f t="shared" si="36"/>
        <v>0</v>
      </c>
      <c r="AP72">
        <f t="shared" si="36"/>
        <v>-1.1554891684075364E-14</v>
      </c>
      <c r="AQ72">
        <f t="shared" si="36"/>
        <v>-1.3538145912451728E-10</v>
      </c>
      <c r="AR72">
        <f t="shared" si="36"/>
        <v>-1.3539301401620135E-10</v>
      </c>
      <c r="AS72">
        <f t="shared" si="36"/>
        <v>-1.3190639486982092E-4</v>
      </c>
      <c r="AT72">
        <f t="shared" si="36"/>
        <v>-8.617884477241817E-5</v>
      </c>
      <c r="AU72">
        <f t="shared" si="23"/>
        <v>-2.1808537503525312E-4</v>
      </c>
      <c r="AW72">
        <v>69</v>
      </c>
      <c r="AX72">
        <f>IF(Z72&gt;0, (R72*SUMPRODUCT(K72:$K$98, X72:$X$98)-K72*$AZ$3)/Z72, 0)</f>
        <v>-2378256735493.2065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0.75492728399999998</v>
      </c>
      <c r="Q73" s="4">
        <f t="shared" si="48"/>
        <v>25</v>
      </c>
      <c r="R73">
        <f t="shared" si="28"/>
        <v>100000</v>
      </c>
      <c r="S73">
        <f t="shared" si="29"/>
        <v>-9033134725574.0781</v>
      </c>
      <c r="U73">
        <f t="shared" si="40"/>
        <v>0.75492728399999998</v>
      </c>
      <c r="V73">
        <f t="shared" si="41"/>
        <v>0.01</v>
      </c>
      <c r="W73">
        <f t="shared" si="42"/>
        <v>1.1504544659264195E-12</v>
      </c>
      <c r="X73">
        <f t="shared" si="43"/>
        <v>8.6850946532750245E-13</v>
      </c>
      <c r="Y73">
        <f t="shared" si="44"/>
        <v>1.1504544659264195E-14</v>
      </c>
      <c r="Z73">
        <f t="shared" si="45"/>
        <v>2.704404559396529E-13</v>
      </c>
      <c r="AB73">
        <f t="shared" si="46"/>
        <v>-2.736076082467747</v>
      </c>
      <c r="AC73">
        <f t="shared" si="30"/>
        <v>-2.4429250737485653</v>
      </c>
      <c r="AE73">
        <f t="shared" si="31"/>
        <v>0</v>
      </c>
      <c r="AF73">
        <f t="shared" si="32"/>
        <v>0</v>
      </c>
      <c r="AG73">
        <f t="shared" si="32"/>
        <v>-6.7610113984913228E-12</v>
      </c>
      <c r="AH73">
        <f t="shared" si="33"/>
        <v>-8.6850946532750243E-8</v>
      </c>
      <c r="AI73">
        <f t="shared" si="34"/>
        <v>-8.6857707544148741E-8</v>
      </c>
      <c r="AJ73">
        <f t="shared" si="35"/>
        <v>-0.29315100871918176</v>
      </c>
      <c r="AK73">
        <f t="shared" si="49"/>
        <v>-0.19152532577274231</v>
      </c>
      <c r="AL73">
        <f t="shared" si="26"/>
        <v>-0.48467642134963163</v>
      </c>
      <c r="AN73">
        <f t="shared" si="36"/>
        <v>0</v>
      </c>
      <c r="AO73">
        <f t="shared" si="36"/>
        <v>0</v>
      </c>
      <c r="AP73">
        <f t="shared" si="36"/>
        <v>-2.4252140814834015E-15</v>
      </c>
      <c r="AQ73">
        <f t="shared" si="36"/>
        <v>-3.1153939271332854E-11</v>
      </c>
      <c r="AR73">
        <f t="shared" si="36"/>
        <v>-3.1156364485414341E-11</v>
      </c>
      <c r="AS73">
        <f t="shared" si="36"/>
        <v>-1.0515497052785149E-4</v>
      </c>
      <c r="AT73">
        <f t="shared" si="36"/>
        <v>-6.8701247438866697E-5</v>
      </c>
      <c r="AU73">
        <f t="shared" si="23"/>
        <v>-1.7385624912308266E-4</v>
      </c>
      <c r="AW73">
        <v>70</v>
      </c>
      <c r="AX73">
        <f>IF(Z73&gt;0, (R73*SUMPRODUCT(K73:$K$98, X73:$X$98)-K73*$AZ$3)/Z73, 0)</f>
        <v>-9033134725574.0781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0.77166421299999999</v>
      </c>
      <c r="Q74" s="4">
        <f t="shared" si="48"/>
        <v>25</v>
      </c>
      <c r="R74">
        <f t="shared" si="28"/>
        <v>100000</v>
      </c>
      <c r="S74">
        <f t="shared" si="29"/>
        <v>-36939884995670.805</v>
      </c>
      <c r="U74">
        <f t="shared" si="40"/>
        <v>0.77166421299999999</v>
      </c>
      <c r="V74">
        <f t="shared" si="41"/>
        <v>0.01</v>
      </c>
      <c r="W74">
        <f t="shared" si="42"/>
        <v>2.704404559396529E-13</v>
      </c>
      <c r="X74">
        <f t="shared" si="43"/>
        <v>2.0868922159603344E-13</v>
      </c>
      <c r="Y74">
        <f t="shared" si="44"/>
        <v>2.7044045593965292E-15</v>
      </c>
      <c r="Z74">
        <f t="shared" si="45"/>
        <v>5.9046829784222928E-14</v>
      </c>
      <c r="AB74">
        <f t="shared" si="46"/>
        <v>-2.4429250737485653</v>
      </c>
      <c r="AC74">
        <f t="shared" si="30"/>
        <v>-2.1811831015881444</v>
      </c>
      <c r="AE74">
        <f t="shared" si="31"/>
        <v>0</v>
      </c>
      <c r="AF74">
        <f t="shared" si="32"/>
        <v>0</v>
      </c>
      <c r="AG74">
        <f t="shared" si="32"/>
        <v>-1.4761707446055731E-12</v>
      </c>
      <c r="AH74">
        <f t="shared" si="33"/>
        <v>-2.0868922159603343E-8</v>
      </c>
      <c r="AI74">
        <f t="shared" si="34"/>
        <v>-2.0870398330347947E-8</v>
      </c>
      <c r="AJ74">
        <f t="shared" si="35"/>
        <v>-0.26174197216042083</v>
      </c>
      <c r="AK74">
        <f t="shared" si="49"/>
        <v>-0.17100475516239957</v>
      </c>
      <c r="AL74">
        <f t="shared" si="26"/>
        <v>-0.43274674819321879</v>
      </c>
      <c r="AN74">
        <f t="shared" si="36"/>
        <v>0</v>
      </c>
      <c r="AO74">
        <f t="shared" si="36"/>
        <v>0</v>
      </c>
      <c r="AP74">
        <f t="shared" si="36"/>
        <v>-4.7277770100371465E-16</v>
      </c>
      <c r="AQ74">
        <f t="shared" si="36"/>
        <v>-6.6837532698014517E-12</v>
      </c>
      <c r="AR74">
        <f t="shared" si="36"/>
        <v>-6.6842260475024548E-12</v>
      </c>
      <c r="AS74">
        <f t="shared" si="36"/>
        <v>-8.3828898727596993E-5</v>
      </c>
      <c r="AT74">
        <f t="shared" si="36"/>
        <v>-5.4768213840997388E-5</v>
      </c>
      <c r="AU74">
        <f t="shared" si="23"/>
        <v>-1.3859711925282044E-4</v>
      </c>
      <c r="AW74">
        <v>71</v>
      </c>
      <c r="AX74">
        <f>IF(Z74&gt;0, (R74*SUMPRODUCT(K74:$K$98, X74:$X$98)-K74*$AZ$3)/Z74, 0)</f>
        <v>-36939884995670.805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0.78831611899999998</v>
      </c>
      <c r="Q75" s="4">
        <f t="shared" si="48"/>
        <v>25</v>
      </c>
      <c r="R75">
        <f t="shared" si="28"/>
        <v>100000</v>
      </c>
      <c r="S75">
        <f t="shared" si="29"/>
        <v>-163533347391327.66</v>
      </c>
      <c r="U75">
        <f t="shared" si="40"/>
        <v>0.78831611899999998</v>
      </c>
      <c r="V75">
        <f t="shared" si="41"/>
        <v>0.01</v>
      </c>
      <c r="W75">
        <f t="shared" si="42"/>
        <v>5.9046829784222928E-14</v>
      </c>
      <c r="X75">
        <f t="shared" si="43"/>
        <v>4.6547567694752226E-14</v>
      </c>
      <c r="Y75">
        <f t="shared" si="44"/>
        <v>5.9046829784222928E-16</v>
      </c>
      <c r="Z75">
        <f t="shared" si="45"/>
        <v>1.1908793791628473E-14</v>
      </c>
      <c r="AB75">
        <f t="shared" si="46"/>
        <v>-2.1811831015881444</v>
      </c>
      <c r="AC75">
        <f t="shared" si="30"/>
        <v>-1.9474849121380651</v>
      </c>
      <c r="AE75">
        <f t="shared" si="31"/>
        <v>0</v>
      </c>
      <c r="AF75">
        <f t="shared" si="32"/>
        <v>0</v>
      </c>
      <c r="AG75">
        <f t="shared" si="32"/>
        <v>-2.9771984479071183E-13</v>
      </c>
      <c r="AH75">
        <f t="shared" si="33"/>
        <v>-4.6547567694752226E-9</v>
      </c>
      <c r="AI75">
        <f t="shared" si="34"/>
        <v>-4.6550544893200132E-9</v>
      </c>
      <c r="AJ75">
        <f t="shared" si="35"/>
        <v>-0.23369818945007936</v>
      </c>
      <c r="AK75">
        <f t="shared" si="49"/>
        <v>-0.15268281711117013</v>
      </c>
      <c r="AL75">
        <f t="shared" si="26"/>
        <v>-0.38638101121630397</v>
      </c>
      <c r="AN75">
        <f t="shared" si="36"/>
        <v>0</v>
      </c>
      <c r="AO75">
        <f t="shared" si="36"/>
        <v>0</v>
      </c>
      <c r="AP75">
        <f t="shared" si="36"/>
        <v>-8.5135394275613182E-17</v>
      </c>
      <c r="AQ75">
        <f t="shared" si="36"/>
        <v>-1.3310652943035383E-12</v>
      </c>
      <c r="AR75">
        <f t="shared" si="36"/>
        <v>-1.3311504296978138E-12</v>
      </c>
      <c r="AS75">
        <f t="shared" si="36"/>
        <v>-6.6827884833527766E-5</v>
      </c>
      <c r="AT75">
        <f t="shared" si="36"/>
        <v>-4.3660884758987142E-5</v>
      </c>
      <c r="AU75">
        <f t="shared" si="23"/>
        <v>-1.1048877092366534E-4</v>
      </c>
      <c r="AW75">
        <v>72</v>
      </c>
      <c r="AX75">
        <f>IF(Z75&gt;0, (R75*SUMPRODUCT(K75:$K$98, X75:$X$98)-K75*$AZ$3)/Z75, 0)</f>
        <v>-163533347391327.66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0.80496745000000003</v>
      </c>
      <c r="Q76" s="4">
        <f t="shared" si="48"/>
        <v>25</v>
      </c>
      <c r="R76">
        <f t="shared" si="28"/>
        <v>100000</v>
      </c>
      <c r="S76">
        <f t="shared" si="29"/>
        <v>-789114765557641.5</v>
      </c>
      <c r="U76">
        <f t="shared" si="40"/>
        <v>0.80496745000000003</v>
      </c>
      <c r="V76">
        <f t="shared" si="41"/>
        <v>0.01</v>
      </c>
      <c r="W76">
        <f t="shared" si="42"/>
        <v>1.1908793791628473E-14</v>
      </c>
      <c r="X76">
        <f t="shared" si="43"/>
        <v>9.5861913710230037E-15</v>
      </c>
      <c r="Y76">
        <f t="shared" si="44"/>
        <v>1.1908793791628474E-16</v>
      </c>
      <c r="Z76">
        <f t="shared" si="45"/>
        <v>2.2035144826891848E-15</v>
      </c>
      <c r="AB76">
        <f t="shared" si="46"/>
        <v>-1.9474849121380651</v>
      </c>
      <c r="AC76">
        <f t="shared" si="30"/>
        <v>-1.7388258144101438</v>
      </c>
      <c r="AE76">
        <f t="shared" si="31"/>
        <v>0</v>
      </c>
      <c r="AF76">
        <f t="shared" si="32"/>
        <v>0</v>
      </c>
      <c r="AG76">
        <f t="shared" si="32"/>
        <v>-5.5087862067229618E-14</v>
      </c>
      <c r="AH76">
        <f t="shared" si="33"/>
        <v>-9.5861913710230033E-10</v>
      </c>
      <c r="AI76">
        <f t="shared" si="34"/>
        <v>-9.586742249643676E-10</v>
      </c>
      <c r="AJ76">
        <f t="shared" si="35"/>
        <v>-0.20865909772792124</v>
      </c>
      <c r="AK76">
        <f t="shared" si="49"/>
        <v>-0.13632394384966456</v>
      </c>
      <c r="AL76">
        <f t="shared" si="26"/>
        <v>-0.34498304253626</v>
      </c>
      <c r="AN76">
        <f t="shared" si="36"/>
        <v>0</v>
      </c>
      <c r="AO76">
        <f t="shared" si="36"/>
        <v>0</v>
      </c>
      <c r="AP76">
        <f t="shared" si="36"/>
        <v>-1.4065017051850095E-17</v>
      </c>
      <c r="AQ76">
        <f t="shared" si="36"/>
        <v>-2.4475436155280336E-13</v>
      </c>
      <c r="AR76">
        <f t="shared" si="36"/>
        <v>-2.4476842656985519E-13</v>
      </c>
      <c r="AS76">
        <f t="shared" si="36"/>
        <v>-5.3274780640156709E-5</v>
      </c>
      <c r="AT76">
        <f t="shared" si="36"/>
        <v>-3.4806190018428745E-5</v>
      </c>
      <c r="AU76">
        <f t="shared" si="23"/>
        <v>-8.8080970903353873E-5</v>
      </c>
      <c r="AW76">
        <v>73</v>
      </c>
      <c r="AX76">
        <f>IF(Z76&gt;0, (R76*SUMPRODUCT(K76:$K$98, X76:$X$98)-K76*$AZ$3)/Z76, 0)</f>
        <v>-789114765557641.5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0.82161935600000002</v>
      </c>
      <c r="Q77" s="4">
        <f t="shared" si="48"/>
        <v>25</v>
      </c>
      <c r="R77">
        <f t="shared" si="28"/>
        <v>100000</v>
      </c>
      <c r="S77">
        <f t="shared" si="29"/>
        <v>-4184369047562716.5</v>
      </c>
      <c r="U77">
        <f t="shared" si="40"/>
        <v>0.82161935600000002</v>
      </c>
      <c r="V77">
        <f t="shared" si="41"/>
        <v>0.01</v>
      </c>
      <c r="W77">
        <f t="shared" si="42"/>
        <v>2.2035144826891848E-15</v>
      </c>
      <c r="X77">
        <f t="shared" si="43"/>
        <v>1.8104501502037612E-15</v>
      </c>
      <c r="Y77">
        <f t="shared" si="44"/>
        <v>2.2035144826891847E-17</v>
      </c>
      <c r="Z77">
        <f t="shared" si="45"/>
        <v>3.7102918765853169E-16</v>
      </c>
      <c r="AB77">
        <f t="shared" si="46"/>
        <v>-1.7388258144101438</v>
      </c>
      <c r="AC77">
        <f t="shared" si="30"/>
        <v>-1.5525230485806987</v>
      </c>
      <c r="AE77">
        <f t="shared" si="31"/>
        <v>0</v>
      </c>
      <c r="AF77">
        <f t="shared" si="32"/>
        <v>0</v>
      </c>
      <c r="AG77">
        <f t="shared" si="32"/>
        <v>-9.2757296914632926E-15</v>
      </c>
      <c r="AH77">
        <f t="shared" si="33"/>
        <v>-1.8104501502037613E-10</v>
      </c>
      <c r="AI77">
        <f t="shared" si="34"/>
        <v>-1.810542907500676E-10</v>
      </c>
      <c r="AJ77">
        <f t="shared" si="35"/>
        <v>-0.18630276582944516</v>
      </c>
      <c r="AK77">
        <f t="shared" si="49"/>
        <v>-0.12171780700871009</v>
      </c>
      <c r="AL77">
        <f t="shared" si="26"/>
        <v>-0.30802057301920954</v>
      </c>
      <c r="AN77">
        <f t="shared" si="36"/>
        <v>0</v>
      </c>
      <c r="AO77">
        <f t="shared" si="36"/>
        <v>0</v>
      </c>
      <c r="AP77">
        <f t="shared" si="36"/>
        <v>-2.1145327045191963E-18</v>
      </c>
      <c r="AQ77">
        <f t="shared" si="36"/>
        <v>-4.1271750900964626E-14</v>
      </c>
      <c r="AR77">
        <f t="shared" si="36"/>
        <v>-4.1273865433669147E-14</v>
      </c>
      <c r="AS77">
        <f t="shared" si="36"/>
        <v>-4.2470328954421772E-5</v>
      </c>
      <c r="AT77">
        <f t="shared" si="36"/>
        <v>-2.7747281583587299E-5</v>
      </c>
      <c r="AU77">
        <f t="shared" si="23"/>
        <v>-7.0217610579282943E-5</v>
      </c>
      <c r="AW77">
        <v>74</v>
      </c>
      <c r="AX77">
        <f>IF(Z77&gt;0, (R77*SUMPRODUCT(K77:$K$98, X77:$X$98)-K77*$AZ$3)/Z77, 0)</f>
        <v>-4184369047562716.5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0.83827126200000002</v>
      </c>
      <c r="Q78" s="4">
        <f t="shared" si="48"/>
        <v>25</v>
      </c>
      <c r="R78">
        <f t="shared" si="28"/>
        <v>100000</v>
      </c>
      <c r="S78">
        <f t="shared" si="29"/>
        <v>-2.4623178454610292E+16</v>
      </c>
      <c r="U78">
        <f t="shared" si="40"/>
        <v>0.83827126200000002</v>
      </c>
      <c r="V78">
        <f t="shared" si="41"/>
        <v>0.01</v>
      </c>
      <c r="W78">
        <f t="shared" si="42"/>
        <v>3.7102918765853169E-16</v>
      </c>
      <c r="X78">
        <f t="shared" si="43"/>
        <v>3.1102310537735221E-16</v>
      </c>
      <c r="Y78">
        <f t="shared" si="44"/>
        <v>3.710291876585317E-18</v>
      </c>
      <c r="Z78">
        <f t="shared" si="45"/>
        <v>5.6295790404594165E-17</v>
      </c>
      <c r="AB78">
        <f t="shared" si="46"/>
        <v>-1.5525230485806987</v>
      </c>
      <c r="AC78">
        <f t="shared" si="30"/>
        <v>-1.3861812933756599</v>
      </c>
      <c r="AE78">
        <f t="shared" si="31"/>
        <v>0</v>
      </c>
      <c r="AF78">
        <f t="shared" si="32"/>
        <v>0</v>
      </c>
      <c r="AG78">
        <f t="shared" si="32"/>
        <v>-1.4073947601148541E-15</v>
      </c>
      <c r="AH78">
        <f t="shared" si="33"/>
        <v>-3.1102310537735224E-11</v>
      </c>
      <c r="AI78">
        <f t="shared" si="34"/>
        <v>-3.1103717932495337E-11</v>
      </c>
      <c r="AJ78">
        <f t="shared" si="35"/>
        <v>-0.1663417552050388</v>
      </c>
      <c r="AK78">
        <f t="shared" si="49"/>
        <v>-0.10867661340064892</v>
      </c>
      <c r="AL78">
        <f t="shared" si="26"/>
        <v>-0.27501836863679147</v>
      </c>
      <c r="AN78">
        <f t="shared" si="36"/>
        <v>0</v>
      </c>
      <c r="AO78">
        <f t="shared" si="36"/>
        <v>0</v>
      </c>
      <c r="AP78">
        <f t="shared" si="36"/>
        <v>-2.8646015956823605E-19</v>
      </c>
      <c r="AQ78">
        <f t="shared" si="36"/>
        <v>-6.3305428527056422E-15</v>
      </c>
      <c r="AR78">
        <f t="shared" si="36"/>
        <v>-6.3308293128652103E-15</v>
      </c>
      <c r="AS78">
        <f t="shared" si="36"/>
        <v>-3.3857086220078899E-5</v>
      </c>
      <c r="AT78">
        <f t="shared" si="36"/>
        <v>-2.2119962997123012E-5</v>
      </c>
      <c r="AU78">
        <f t="shared" si="23"/>
        <v>-5.5977049223532744E-5</v>
      </c>
      <c r="AW78">
        <v>75</v>
      </c>
      <c r="AX78">
        <f>IF(Z78&gt;0, (R78*SUMPRODUCT(K78:$K$98, X78:$X$98)-K78*$AZ$3)/Z78, 0)</f>
        <v>-2.4623178454610292E+16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1</v>
      </c>
      <c r="Q79" s="4">
        <f t="shared" si="48"/>
        <v>25</v>
      </c>
      <c r="R79">
        <f t="shared" si="28"/>
        <v>100000</v>
      </c>
      <c r="S79">
        <f t="shared" si="29"/>
        <v>0</v>
      </c>
      <c r="U79">
        <f t="shared" si="40"/>
        <v>1</v>
      </c>
      <c r="V79">
        <f t="shared" si="41"/>
        <v>0.01</v>
      </c>
      <c r="W79">
        <f t="shared" si="42"/>
        <v>5.6295790404594165E-17</v>
      </c>
      <c r="X79">
        <f t="shared" si="43"/>
        <v>5.6295790404594165E-17</v>
      </c>
      <c r="Y79">
        <f t="shared" si="44"/>
        <v>5.629579040459417E-19</v>
      </c>
      <c r="Z79">
        <f t="shared" si="45"/>
        <v>0</v>
      </c>
      <c r="AB79">
        <f t="shared" si="46"/>
        <v>-1.3861812933756599</v>
      </c>
      <c r="AC79">
        <f t="shared" si="30"/>
        <v>0</v>
      </c>
      <c r="AE79">
        <f t="shared" si="31"/>
        <v>0</v>
      </c>
      <c r="AF79">
        <f t="shared" si="32"/>
        <v>0</v>
      </c>
      <c r="AG79">
        <f t="shared" si="32"/>
        <v>0</v>
      </c>
      <c r="AH79">
        <f t="shared" si="33"/>
        <v>-5.6295790404594161E-12</v>
      </c>
      <c r="AI79">
        <f t="shared" si="34"/>
        <v>-5.6295790404594161E-12</v>
      </c>
      <c r="AJ79">
        <f t="shared" si="35"/>
        <v>-1.3861812933756599</v>
      </c>
      <c r="AK79">
        <f t="shared" si="49"/>
        <v>-9.7032690536296207E-2</v>
      </c>
      <c r="AL79">
        <f t="shared" si="26"/>
        <v>-1.4832139839175855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-1.0230719984579859E-15</v>
      </c>
      <c r="AR79">
        <f t="shared" si="36"/>
        <v>-1.0230719984579859E-15</v>
      </c>
      <c r="AS79">
        <f t="shared" si="36"/>
        <v>-2.5191284389945772E-4</v>
      </c>
      <c r="AT79">
        <f t="shared" si="36"/>
        <v>-1.7633899072962044E-5</v>
      </c>
      <c r="AU79">
        <f t="shared" si="23"/>
        <v>-2.6954674297344282E-4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17536.146090863171</v>
      </c>
      <c r="AO81" s="8">
        <f t="shared" si="50"/>
        <v>-1753.6146090863172</v>
      </c>
      <c r="AP81" s="8">
        <f t="shared" si="50"/>
        <v>-1676.1054374282753</v>
      </c>
      <c r="AQ81" s="8">
        <f t="shared" si="50"/>
        <v>-6810.3860997865286</v>
      </c>
      <c r="AR81" s="8">
        <f t="shared" si="50"/>
        <v>7296.0399445620506</v>
      </c>
      <c r="AS81" s="8">
        <f t="shared" si="50"/>
        <v>-1639.7529797290258</v>
      </c>
      <c r="AT81" s="8">
        <f t="shared" si="50"/>
        <v>956.52257150859771</v>
      </c>
      <c r="AU81" s="8">
        <f t="shared" si="50"/>
        <v>6612.8095363416187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17" priority="1" operator="lessThan">
      <formula>0</formula>
    </cfRule>
  </conditionalFormatting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81F0C1-49C5-4F24-A284-E69689F5D490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'S.55.04.B'!C3*(1+C12)</f>
        <v>41452.531198331038</v>
      </c>
      <c r="K3">
        <v>1</v>
      </c>
      <c r="L3" s="2">
        <v>0</v>
      </c>
      <c r="O3">
        <f>$C$3</f>
        <v>41452.531198331038</v>
      </c>
      <c r="P3" s="2">
        <f>O3*C5</f>
        <v>4145.2531198331044</v>
      </c>
      <c r="Q3" s="4">
        <f>B8</f>
        <v>1522.432587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41452.531198331038</v>
      </c>
      <c r="AF3">
        <f t="shared" ref="AF3:AG34" si="4">-$Z3*P3</f>
        <v>-4145.2531198331044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35784.84549149793</v>
      </c>
      <c r="AJ3">
        <f t="shared" ref="AJ3:AJ66" si="7">AB3-AC3</f>
        <v>0</v>
      </c>
      <c r="AL3">
        <f t="shared" ref="AL3:AL34" si="8">SUM(AI3:AK3)</f>
        <v>35784.84549149793</v>
      </c>
      <c r="AN3">
        <f t="shared" ref="AN3:AU34" si="9">AE3*$K3</f>
        <v>41452.531198331038</v>
      </c>
      <c r="AO3">
        <f t="shared" si="9"/>
        <v>-4145.2531198331044</v>
      </c>
      <c r="AP3">
        <f t="shared" si="9"/>
        <v>-1522.432587</v>
      </c>
      <c r="AQ3">
        <f t="shared" si="9"/>
        <v>0</v>
      </c>
      <c r="AR3">
        <f t="shared" si="9"/>
        <v>35784.84549149793</v>
      </c>
      <c r="AS3">
        <f t="shared" si="9"/>
        <v>0</v>
      </c>
      <c r="AT3">
        <f t="shared" si="9"/>
        <v>0</v>
      </c>
      <c r="AU3">
        <f t="shared" si="9"/>
        <v>35784.84549149793</v>
      </c>
      <c r="AW3">
        <v>0</v>
      </c>
      <c r="AX3">
        <f>IF(Z3&gt;0, (R3*SUMPRODUCT(K3:$K$98, X3:$X$98)-K3*$AZ$3)/Z3, 0)</f>
        <v>0</v>
      </c>
      <c r="AZ3">
        <f>C6*ABS(SUMPRODUCT(X4:X69, K4:K69))/1</f>
        <v>16796.544834846132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69">Mortalities!B31:B96</f>
        <v>1.0570714E-2</v>
      </c>
      <c r="R4">
        <f t="shared" si="0"/>
        <v>100000</v>
      </c>
      <c r="S4">
        <f t="shared" si="1"/>
        <v>1837.4269888163367</v>
      </c>
      <c r="U4">
        <f t="shared" ref="U4:U67" si="13">M4</f>
        <v>1.0570714E-2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1.0570714E-2</v>
      </c>
      <c r="Y4">
        <f t="shared" ref="Y4:Y67" si="17">V4*W4</f>
        <v>0.01</v>
      </c>
      <c r="Z4">
        <f t="shared" ref="Z4:Z67" si="18">MAX(0, W4-X4-Y4)</f>
        <v>0.97942928600000001</v>
      </c>
      <c r="AB4">
        <f t="shared" ref="AB4:AB67" si="19">AC3</f>
        <v>0</v>
      </c>
      <c r="AC4">
        <f t="shared" si="2"/>
        <v>1799.6298037335146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-1057.0714</v>
      </c>
      <c r="AI4">
        <f t="shared" si="6"/>
        <v>-1057.0714</v>
      </c>
      <c r="AJ4">
        <f t="shared" si="7"/>
        <v>-1799.6298037335146</v>
      </c>
      <c r="AK4">
        <f>G4*SUM(AB4, AE4:AF4)</f>
        <v>0</v>
      </c>
      <c r="AL4">
        <f t="shared" si="8"/>
        <v>-2856.7012037335144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-943.81374999999991</v>
      </c>
      <c r="AR4">
        <f t="shared" si="9"/>
        <v>-943.81374999999991</v>
      </c>
      <c r="AS4">
        <f t="shared" si="9"/>
        <v>-1606.8123247620665</v>
      </c>
      <c r="AT4">
        <f t="shared" si="9"/>
        <v>0</v>
      </c>
      <c r="AU4">
        <f t="shared" si="9"/>
        <v>-2550.6260747620663</v>
      </c>
      <c r="AW4">
        <v>1</v>
      </c>
      <c r="AX4">
        <f>IF(Z4&gt;0, (R4*SUMPRODUCT(K4:$K$98, X4:$X$98)-K4*$AZ$3)/Z4, 0)</f>
        <v>1837.4269888163367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1.2312346E-2</v>
      </c>
      <c r="Q5" s="4">
        <f t="shared" ref="Q5:Q68" si="21">$C$8</f>
        <v>25</v>
      </c>
      <c r="R5">
        <f t="shared" si="0"/>
        <v>100000</v>
      </c>
      <c r="S5">
        <f t="shared" si="1"/>
        <v>2571.7317288129793</v>
      </c>
      <c r="U5">
        <f t="shared" si="13"/>
        <v>1.2312346E-2</v>
      </c>
      <c r="V5">
        <f t="shared" si="14"/>
        <v>0.01</v>
      </c>
      <c r="W5">
        <f t="shared" si="15"/>
        <v>0.97942928600000001</v>
      </c>
      <c r="X5">
        <f t="shared" si="16"/>
        <v>1.2059072251764957E-2</v>
      </c>
      <c r="Y5">
        <f t="shared" si="17"/>
        <v>9.7942928599999996E-3</v>
      </c>
      <c r="Z5">
        <f t="shared" si="18"/>
        <v>0.95757592088823507</v>
      </c>
      <c r="AB5">
        <f t="shared" si="19"/>
        <v>1799.6298037335146</v>
      </c>
      <c r="AC5">
        <f t="shared" si="2"/>
        <v>2462.6283784955813</v>
      </c>
      <c r="AE5">
        <f t="shared" si="3"/>
        <v>0</v>
      </c>
      <c r="AF5">
        <f t="shared" si="4"/>
        <v>0</v>
      </c>
      <c r="AG5">
        <f t="shared" si="4"/>
        <v>-23.939398022205875</v>
      </c>
      <c r="AH5">
        <f t="shared" si="5"/>
        <v>-1205.9072251764956</v>
      </c>
      <c r="AI5">
        <f t="shared" si="6"/>
        <v>-1229.8466231987015</v>
      </c>
      <c r="AJ5">
        <f t="shared" si="7"/>
        <v>-662.99857476206671</v>
      </c>
      <c r="AK5">
        <f>G5*SUM(AB5, AE5:AF5)</f>
        <v>125.97408626134603</v>
      </c>
      <c r="AL5">
        <f t="shared" si="8"/>
        <v>-1766.8711116994223</v>
      </c>
      <c r="AN5">
        <f t="shared" si="9"/>
        <v>0</v>
      </c>
      <c r="AO5">
        <f t="shared" si="9"/>
        <v>0</v>
      </c>
      <c r="AP5">
        <f t="shared" si="9"/>
        <v>-19.084341535559528</v>
      </c>
      <c r="AQ5">
        <f t="shared" si="9"/>
        <v>-961.34185680524195</v>
      </c>
      <c r="AR5">
        <f t="shared" si="9"/>
        <v>-980.42619834080153</v>
      </c>
      <c r="AS5">
        <f t="shared" si="9"/>
        <v>-528.53840462537198</v>
      </c>
      <c r="AT5">
        <f t="shared" si="9"/>
        <v>100.42577029762916</v>
      </c>
      <c r="AU5">
        <f t="shared" si="9"/>
        <v>-1408.5388326685445</v>
      </c>
      <c r="AW5">
        <v>2</v>
      </c>
      <c r="AX5">
        <f>IF(Z5&gt;0, (R5*SUMPRODUCT(K5:$K$98, X5:$X$98)-K5*$AZ$3)/Z5, 0)</f>
        <v>2571.7317288129793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1.4128425999999999E-2</v>
      </c>
      <c r="Q6" s="4">
        <f t="shared" si="21"/>
        <v>25</v>
      </c>
      <c r="R6">
        <f t="shared" si="0"/>
        <v>100000</v>
      </c>
      <c r="S6">
        <f t="shared" si="1"/>
        <v>3141.8203480681309</v>
      </c>
      <c r="U6">
        <f t="shared" si="13"/>
        <v>1.4128425999999999E-2</v>
      </c>
      <c r="V6">
        <f t="shared" si="14"/>
        <v>0.01</v>
      </c>
      <c r="W6">
        <f t="shared" si="15"/>
        <v>0.95757592088823507</v>
      </c>
      <c r="X6">
        <f t="shared" si="16"/>
        <v>1.3529040537651284E-2</v>
      </c>
      <c r="Y6">
        <f t="shared" si="17"/>
        <v>9.5757592088823503E-3</v>
      </c>
      <c r="Z6">
        <f t="shared" si="18"/>
        <v>0.9344711211417015</v>
      </c>
      <c r="AB6">
        <f t="shared" si="19"/>
        <v>2462.6283784955813</v>
      </c>
      <c r="AC6">
        <f t="shared" si="2"/>
        <v>2935.940383085037</v>
      </c>
      <c r="AE6">
        <f t="shared" si="3"/>
        <v>0</v>
      </c>
      <c r="AF6">
        <f t="shared" si="4"/>
        <v>0</v>
      </c>
      <c r="AG6">
        <f t="shared" si="4"/>
        <v>-23.361778028542538</v>
      </c>
      <c r="AH6">
        <f t="shared" si="5"/>
        <v>-1352.9040537651283</v>
      </c>
      <c r="AI6">
        <f t="shared" si="6"/>
        <v>-1376.2658317936709</v>
      </c>
      <c r="AJ6">
        <f t="shared" si="7"/>
        <v>-473.31200458945568</v>
      </c>
      <c r="AK6">
        <f>G6*SUM(AB6, AE6:AF6)</f>
        <v>172.3839864946907</v>
      </c>
      <c r="AL6">
        <f t="shared" si="8"/>
        <v>-1677.193849888436</v>
      </c>
      <c r="AN6">
        <f t="shared" si="9"/>
        <v>0</v>
      </c>
      <c r="AO6">
        <f t="shared" si="9"/>
        <v>0</v>
      </c>
      <c r="AP6">
        <f t="shared" si="9"/>
        <v>-16.628452154517909</v>
      </c>
      <c r="AQ6">
        <f t="shared" si="9"/>
        <v>-962.97038265671131</v>
      </c>
      <c r="AR6">
        <f t="shared" si="9"/>
        <v>-979.59883481122927</v>
      </c>
      <c r="AS6">
        <f t="shared" si="9"/>
        <v>-336.89413591974505</v>
      </c>
      <c r="AT6">
        <f t="shared" si="9"/>
        <v>122.69951662625463</v>
      </c>
      <c r="AU6">
        <f t="shared" si="9"/>
        <v>-1193.7934541047198</v>
      </c>
      <c r="AW6">
        <v>3</v>
      </c>
      <c r="AX6">
        <f>IF(Z6&gt;0, (R6*SUMPRODUCT(K6:$K$98, X6:$X$98)-K6*$AZ$3)/Z6, 0)</f>
        <v>3141.8203480681309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1.6072195000000001E-2</v>
      </c>
      <c r="Q7" s="4">
        <f t="shared" si="21"/>
        <v>25</v>
      </c>
      <c r="R7">
        <f t="shared" si="0"/>
        <v>100000</v>
      </c>
      <c r="S7">
        <f t="shared" si="1"/>
        <v>3575.3043212681046</v>
      </c>
      <c r="U7">
        <f t="shared" si="13"/>
        <v>1.6072195000000001E-2</v>
      </c>
      <c r="V7">
        <f t="shared" si="14"/>
        <v>0.01</v>
      </c>
      <c r="W7">
        <f t="shared" si="15"/>
        <v>0.9344711211417015</v>
      </c>
      <c r="X7">
        <f t="shared" si="16"/>
        <v>1.5019002080858049E-2</v>
      </c>
      <c r="Y7">
        <f t="shared" si="17"/>
        <v>9.3447112114170144E-3</v>
      </c>
      <c r="Z7">
        <f t="shared" si="18"/>
        <v>0.91010740784942645</v>
      </c>
      <c r="AB7">
        <f t="shared" si="19"/>
        <v>2935.940383085037</v>
      </c>
      <c r="AC7">
        <f t="shared" si="2"/>
        <v>3253.9109481021678</v>
      </c>
      <c r="AE7">
        <f t="shared" si="3"/>
        <v>0</v>
      </c>
      <c r="AF7">
        <f t="shared" si="4"/>
        <v>0</v>
      </c>
      <c r="AG7">
        <f t="shared" si="4"/>
        <v>-22.75268519623566</v>
      </c>
      <c r="AH7">
        <f t="shared" si="5"/>
        <v>-1501.9002080858049</v>
      </c>
      <c r="AI7">
        <f t="shared" si="6"/>
        <v>-1524.6528932820406</v>
      </c>
      <c r="AJ7">
        <f t="shared" si="7"/>
        <v>-317.97056501713087</v>
      </c>
      <c r="AK7">
        <f>G7*SUM(AB7, AE7:AF7)</f>
        <v>205.51582681595261</v>
      </c>
      <c r="AL7">
        <f t="shared" si="8"/>
        <v>-1637.1076314832189</v>
      </c>
      <c r="AN7">
        <f t="shared" si="9"/>
        <v>0</v>
      </c>
      <c r="AO7">
        <f t="shared" si="9"/>
        <v>0</v>
      </c>
      <c r="AP7">
        <f t="shared" si="9"/>
        <v>-14.459742774461736</v>
      </c>
      <c r="AQ7">
        <f t="shared" si="9"/>
        <v>-954.48473419850689</v>
      </c>
      <c r="AR7">
        <f t="shared" si="9"/>
        <v>-968.94447697296869</v>
      </c>
      <c r="AS7">
        <f t="shared" si="9"/>
        <v>-202.07604246898546</v>
      </c>
      <c r="AT7">
        <f t="shared" si="9"/>
        <v>130.60902333985428</v>
      </c>
      <c r="AU7">
        <f t="shared" si="9"/>
        <v>-1040.4114961020998</v>
      </c>
      <c r="AW7">
        <v>4</v>
      </c>
      <c r="AX7">
        <f>IF(Z7&gt;0, (R7*SUMPRODUCT(K7:$K$98, X7:$X$98)-K7*$AZ$3)/Z7, 0)</f>
        <v>3575.3043212681046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1.8213139E-2</v>
      </c>
      <c r="Q8" s="4">
        <f t="shared" si="21"/>
        <v>25</v>
      </c>
      <c r="R8">
        <f t="shared" si="0"/>
        <v>100000</v>
      </c>
      <c r="S8">
        <f t="shared" si="1"/>
        <v>3893.0405452777791</v>
      </c>
      <c r="U8">
        <f t="shared" si="13"/>
        <v>1.8213139E-2</v>
      </c>
      <c r="V8">
        <f t="shared" si="14"/>
        <v>0.01</v>
      </c>
      <c r="W8">
        <f t="shared" si="15"/>
        <v>0.91010740784942645</v>
      </c>
      <c r="X8">
        <f t="shared" si="16"/>
        <v>1.6575912724091296E-2</v>
      </c>
      <c r="Y8">
        <f t="shared" si="17"/>
        <v>9.1010740784942656E-3</v>
      </c>
      <c r="Z8">
        <f t="shared" si="18"/>
        <v>0.88443042104684089</v>
      </c>
      <c r="AB8">
        <f t="shared" si="19"/>
        <v>3253.9109481021678</v>
      </c>
      <c r="AC8">
        <f t="shared" si="2"/>
        <v>3443.1234886124494</v>
      </c>
      <c r="AE8">
        <f t="shared" si="3"/>
        <v>0</v>
      </c>
      <c r="AF8">
        <f t="shared" si="4"/>
        <v>0</v>
      </c>
      <c r="AG8">
        <f t="shared" si="4"/>
        <v>-22.110760526171021</v>
      </c>
      <c r="AH8">
        <f t="shared" si="5"/>
        <v>-1657.5912724091295</v>
      </c>
      <c r="AI8">
        <f t="shared" si="6"/>
        <v>-1679.7020329353004</v>
      </c>
      <c r="AJ8">
        <f t="shared" si="7"/>
        <v>-189.21254051028154</v>
      </c>
      <c r="AK8">
        <f t="shared" ref="AK8:AK69" si="22">G8*SUM(AB8:AB8, AE8:AF8)</f>
        <v>227.77376636715178</v>
      </c>
      <c r="AL8">
        <f t="shared" si="8"/>
        <v>-1641.14080707843</v>
      </c>
      <c r="AN8">
        <f t="shared" si="9"/>
        <v>0</v>
      </c>
      <c r="AO8">
        <f t="shared" si="9"/>
        <v>0</v>
      </c>
      <c r="AP8">
        <f t="shared" si="9"/>
        <v>-12.546239322912145</v>
      </c>
      <c r="AQ8">
        <f t="shared" si="9"/>
        <v>-940.56180376970451</v>
      </c>
      <c r="AR8">
        <f t="shared" si="9"/>
        <v>-953.10804309261664</v>
      </c>
      <c r="AS8">
        <f t="shared" si="9"/>
        <v>-107.36427692427715</v>
      </c>
      <c r="AT8">
        <f t="shared" si="9"/>
        <v>129.24495206489578</v>
      </c>
      <c r="AU8">
        <f t="shared" si="9"/>
        <v>-931.22736795199796</v>
      </c>
      <c r="AW8">
        <v>5</v>
      </c>
      <c r="AX8">
        <f>IF(Z8&gt;0, (R8*SUMPRODUCT(K8:$K$98, X8:$X$98)-K8*$AZ$3)/Z8, 0)</f>
        <v>3893.0405452777791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2.0774602E-2</v>
      </c>
      <c r="Q9" s="4">
        <f t="shared" si="21"/>
        <v>25</v>
      </c>
      <c r="R9">
        <f t="shared" si="0"/>
        <v>100000</v>
      </c>
      <c r="S9">
        <f t="shared" si="1"/>
        <v>4110.67298547275</v>
      </c>
      <c r="U9">
        <f t="shared" si="13"/>
        <v>2.0774602E-2</v>
      </c>
      <c r="V9">
        <f t="shared" si="14"/>
        <v>0.01</v>
      </c>
      <c r="W9">
        <f t="shared" si="15"/>
        <v>0.88443042104684089</v>
      </c>
      <c r="X9">
        <f t="shared" si="16"/>
        <v>1.8373689993940543E-2</v>
      </c>
      <c r="Y9">
        <f t="shared" si="17"/>
        <v>8.8443042104684091E-3</v>
      </c>
      <c r="Z9">
        <f t="shared" si="18"/>
        <v>0.85721242684243193</v>
      </c>
      <c r="AB9">
        <f t="shared" si="19"/>
        <v>3443.1234886124494</v>
      </c>
      <c r="AC9">
        <f t="shared" si="2"/>
        <v>3523.7199658327208</v>
      </c>
      <c r="AE9">
        <f t="shared" si="3"/>
        <v>0</v>
      </c>
      <c r="AF9">
        <f t="shared" si="4"/>
        <v>0</v>
      </c>
      <c r="AG9">
        <f t="shared" si="4"/>
        <v>-21.430310671060798</v>
      </c>
      <c r="AH9">
        <f t="shared" si="5"/>
        <v>-1837.3689993940543</v>
      </c>
      <c r="AI9">
        <f t="shared" si="6"/>
        <v>-1858.7993100651152</v>
      </c>
      <c r="AJ9">
        <f t="shared" si="7"/>
        <v>-80.596477220271481</v>
      </c>
      <c r="AK9">
        <f t="shared" si="22"/>
        <v>241.01864420287149</v>
      </c>
      <c r="AL9">
        <f t="shared" si="8"/>
        <v>-1698.3771430825152</v>
      </c>
      <c r="AN9">
        <f t="shared" si="9"/>
        <v>0</v>
      </c>
      <c r="AO9">
        <f t="shared" si="9"/>
        <v>0</v>
      </c>
      <c r="AP9">
        <f t="shared" si="9"/>
        <v>-10.857262322457833</v>
      </c>
      <c r="AQ9">
        <f t="shared" si="9"/>
        <v>-930.86831617946177</v>
      </c>
      <c r="AR9">
        <f t="shared" si="9"/>
        <v>-941.72557850191959</v>
      </c>
      <c r="AS9">
        <f t="shared" si="9"/>
        <v>-40.832683617048538</v>
      </c>
      <c r="AT9">
        <f t="shared" si="9"/>
        <v>122.10754593713855</v>
      </c>
      <c r="AU9">
        <f t="shared" si="9"/>
        <v>-860.45071618182965</v>
      </c>
      <c r="AW9">
        <v>6</v>
      </c>
      <c r="AX9">
        <f>IF(Z9&gt;0, (R9*SUMPRODUCT(K9:$K$98, X9:$X$98)-K9*$AZ$3)/Z9, 0)</f>
        <v>4110.67298547275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2.3506165999999998E-2</v>
      </c>
      <c r="Q10" s="4">
        <f t="shared" si="21"/>
        <v>25</v>
      </c>
      <c r="R10">
        <f t="shared" si="0"/>
        <v>100000</v>
      </c>
      <c r="S10">
        <f t="shared" si="1"/>
        <v>4230.1028306194885</v>
      </c>
      <c r="U10">
        <f t="shared" si="13"/>
        <v>2.3506165999999998E-2</v>
      </c>
      <c r="V10">
        <f t="shared" si="14"/>
        <v>0.01</v>
      </c>
      <c r="W10">
        <f t="shared" si="15"/>
        <v>0.85721242684243193</v>
      </c>
      <c r="X10">
        <f t="shared" si="16"/>
        <v>2.0149777602621058E-2</v>
      </c>
      <c r="Y10">
        <f t="shared" si="17"/>
        <v>8.5721242684243196E-3</v>
      </c>
      <c r="Z10">
        <f t="shared" si="18"/>
        <v>0.82849052497138653</v>
      </c>
      <c r="AB10">
        <f t="shared" si="19"/>
        <v>3523.7199658327208</v>
      </c>
      <c r="AC10">
        <f t="shared" si="2"/>
        <v>3504.6001148228884</v>
      </c>
      <c r="AE10">
        <f t="shared" si="3"/>
        <v>0</v>
      </c>
      <c r="AF10">
        <f t="shared" si="4"/>
        <v>0</v>
      </c>
      <c r="AG10">
        <f t="shared" si="4"/>
        <v>-20.712263124284664</v>
      </c>
      <c r="AH10">
        <f t="shared" si="5"/>
        <v>-2014.9777602621057</v>
      </c>
      <c r="AI10">
        <f t="shared" si="6"/>
        <v>-2035.6900233863903</v>
      </c>
      <c r="AJ10">
        <f t="shared" si="7"/>
        <v>19.119851009832473</v>
      </c>
      <c r="AK10">
        <f t="shared" si="22"/>
        <v>246.66039760829048</v>
      </c>
      <c r="AL10">
        <f t="shared" si="8"/>
        <v>-1769.9097747682674</v>
      </c>
      <c r="AN10">
        <f t="shared" si="9"/>
        <v>0</v>
      </c>
      <c r="AO10">
        <f t="shared" si="9"/>
        <v>0</v>
      </c>
      <c r="AP10">
        <f t="shared" si="9"/>
        <v>-9.3691759721214432</v>
      </c>
      <c r="AQ10">
        <f t="shared" si="9"/>
        <v>-911.4736087758547</v>
      </c>
      <c r="AR10">
        <f t="shared" si="9"/>
        <v>-920.84278474797611</v>
      </c>
      <c r="AS10">
        <f t="shared" si="9"/>
        <v>8.6488496016560301</v>
      </c>
      <c r="AT10">
        <f t="shared" si="9"/>
        <v>111.57663731279636</v>
      </c>
      <c r="AU10">
        <f t="shared" si="9"/>
        <v>-800.61729783352371</v>
      </c>
      <c r="AW10">
        <v>7</v>
      </c>
      <c r="AX10">
        <f>IF(Z10&gt;0, (R10*SUMPRODUCT(K10:$K$98, X10:$X$98)-K10*$AZ$3)/Z10, 0)</f>
        <v>4230.1028306194885</v>
      </c>
    </row>
    <row r="11" spans="1:52" x14ac:dyDescent="0.25">
      <c r="A11" t="s">
        <v>33</v>
      </c>
      <c r="C11" s="12">
        <f>AU71</f>
        <v>17962.410219327267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2.6226451000000001E-2</v>
      </c>
      <c r="Q11" s="4">
        <f t="shared" si="21"/>
        <v>25</v>
      </c>
      <c r="R11">
        <f t="shared" si="0"/>
        <v>100000</v>
      </c>
      <c r="S11">
        <f t="shared" si="1"/>
        <v>4267.1066964681559</v>
      </c>
      <c r="U11">
        <f t="shared" si="13"/>
        <v>2.6226451000000001E-2</v>
      </c>
      <c r="V11">
        <f t="shared" si="14"/>
        <v>0.01</v>
      </c>
      <c r="W11">
        <f t="shared" si="15"/>
        <v>0.82849052497138653</v>
      </c>
      <c r="X11">
        <f t="shared" si="16"/>
        <v>2.1728366157126346E-2</v>
      </c>
      <c r="Y11">
        <f t="shared" si="17"/>
        <v>8.2849052497138663E-3</v>
      </c>
      <c r="Z11">
        <f t="shared" si="18"/>
        <v>0.79847725356454635</v>
      </c>
      <c r="AB11">
        <f t="shared" si="19"/>
        <v>3504.6001148228884</v>
      </c>
      <c r="AC11">
        <f t="shared" si="2"/>
        <v>3407.1876356627772</v>
      </c>
      <c r="AE11">
        <f t="shared" si="3"/>
        <v>0</v>
      </c>
      <c r="AF11">
        <f t="shared" si="4"/>
        <v>0</v>
      </c>
      <c r="AG11">
        <f t="shared" si="4"/>
        <v>-19.961931339113658</v>
      </c>
      <c r="AH11">
        <f t="shared" si="5"/>
        <v>-2172.8366157126347</v>
      </c>
      <c r="AI11">
        <f t="shared" si="6"/>
        <v>-2192.7985470517483</v>
      </c>
      <c r="AJ11">
        <f t="shared" si="7"/>
        <v>97.412479160111161</v>
      </c>
      <c r="AK11">
        <f t="shared" si="22"/>
        <v>245.32200803760222</v>
      </c>
      <c r="AL11">
        <f t="shared" si="8"/>
        <v>-1850.0640598540349</v>
      </c>
      <c r="AN11">
        <f t="shared" si="9"/>
        <v>0</v>
      </c>
      <c r="AO11">
        <f t="shared" si="9"/>
        <v>0</v>
      </c>
      <c r="AP11">
        <f t="shared" si="9"/>
        <v>-8.0622892659437557</v>
      </c>
      <c r="AQ11">
        <f t="shared" si="9"/>
        <v>-877.57226622578708</v>
      </c>
      <c r="AR11">
        <f t="shared" si="9"/>
        <v>-885.63455549173079</v>
      </c>
      <c r="AS11">
        <f t="shared" si="9"/>
        <v>39.343266528658731</v>
      </c>
      <c r="AT11">
        <f t="shared" si="9"/>
        <v>99.081444500607546</v>
      </c>
      <c r="AU11">
        <f t="shared" si="9"/>
        <v>-747.2098444624645</v>
      </c>
      <c r="AW11">
        <v>8</v>
      </c>
      <c r="AX11">
        <f>IF(Z11&gt;0, (R11*SUMPRODUCT(K11:$K$98, X11:$X$98)-K11*$AZ$3)/Z11, 0)</f>
        <v>4267.1066964681559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2.9219711999999998E-2</v>
      </c>
      <c r="Q12" s="4">
        <f t="shared" si="21"/>
        <v>25</v>
      </c>
      <c r="R12">
        <f t="shared" si="0"/>
        <v>100000</v>
      </c>
      <c r="S12">
        <f t="shared" si="1"/>
        <v>4244.8127457318615</v>
      </c>
      <c r="U12">
        <f t="shared" si="13"/>
        <v>2.9219711999999998E-2</v>
      </c>
      <c r="V12">
        <f t="shared" si="14"/>
        <v>0.01</v>
      </c>
      <c r="W12">
        <f t="shared" si="15"/>
        <v>0.79847725356454635</v>
      </c>
      <c r="X12">
        <f t="shared" si="16"/>
        <v>2.3331275387707018E-2</v>
      </c>
      <c r="Y12">
        <f t="shared" si="17"/>
        <v>7.9847725356454631E-3</v>
      </c>
      <c r="Z12">
        <f t="shared" si="18"/>
        <v>0.76716120564119383</v>
      </c>
      <c r="AB12">
        <f t="shared" si="19"/>
        <v>3407.1876356627772</v>
      </c>
      <c r="AC12">
        <f t="shared" si="2"/>
        <v>3256.4556637367614</v>
      </c>
      <c r="AE12">
        <f t="shared" si="3"/>
        <v>0</v>
      </c>
      <c r="AF12">
        <f t="shared" si="4"/>
        <v>0</v>
      </c>
      <c r="AG12">
        <f t="shared" si="4"/>
        <v>-19.179030141029845</v>
      </c>
      <c r="AH12">
        <f t="shared" si="5"/>
        <v>-2333.1275387707019</v>
      </c>
      <c r="AI12">
        <f t="shared" si="6"/>
        <v>-2352.3065689117316</v>
      </c>
      <c r="AJ12">
        <f t="shared" si="7"/>
        <v>150.73197192601583</v>
      </c>
      <c r="AK12">
        <f t="shared" si="22"/>
        <v>238.50313449639444</v>
      </c>
      <c r="AL12">
        <f t="shared" si="8"/>
        <v>-1963.0714624893212</v>
      </c>
      <c r="AN12">
        <f t="shared" si="9"/>
        <v>0</v>
      </c>
      <c r="AO12">
        <f t="shared" si="9"/>
        <v>0</v>
      </c>
      <c r="AP12">
        <f t="shared" si="9"/>
        <v>-6.9161505382792408</v>
      </c>
      <c r="AQ12">
        <f t="shared" si="9"/>
        <v>-841.34918004131418</v>
      </c>
      <c r="AR12">
        <f t="shared" si="9"/>
        <v>-848.26533057959341</v>
      </c>
      <c r="AS12">
        <f t="shared" si="9"/>
        <v>54.355460161763325</v>
      </c>
      <c r="AT12">
        <f t="shared" si="9"/>
        <v>86.00662128892985</v>
      </c>
      <c r="AU12">
        <f t="shared" si="9"/>
        <v>-707.90324912890014</v>
      </c>
      <c r="AW12">
        <v>9</v>
      </c>
      <c r="AX12">
        <f>IF(Z12&gt;0, (R12*SUMPRODUCT(K12:$K$98, X12:$X$98)-K12*$AZ$3)/Z12, 0)</f>
        <v>4244.8127457318615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3.2402927999999998E-2</v>
      </c>
      <c r="Q13" s="4">
        <f t="shared" si="21"/>
        <v>25</v>
      </c>
      <c r="R13">
        <f t="shared" si="0"/>
        <v>100000</v>
      </c>
      <c r="S13">
        <f t="shared" si="1"/>
        <v>4170.8962454132643</v>
      </c>
      <c r="U13">
        <f t="shared" si="13"/>
        <v>3.2402927999999998E-2</v>
      </c>
      <c r="V13">
        <f t="shared" si="14"/>
        <v>0.01</v>
      </c>
      <c r="W13">
        <f t="shared" si="15"/>
        <v>0.76716120564119383</v>
      </c>
      <c r="X13">
        <f t="shared" si="16"/>
        <v>2.4858269310784796E-2</v>
      </c>
      <c r="Y13">
        <f t="shared" si="17"/>
        <v>7.6716120564119389E-3</v>
      </c>
      <c r="Z13">
        <f t="shared" si="18"/>
        <v>0.73463132427399702</v>
      </c>
      <c r="AB13">
        <f t="shared" si="19"/>
        <v>3256.4556637367614</v>
      </c>
      <c r="AC13">
        <f t="shared" si="2"/>
        <v>3064.0710321773886</v>
      </c>
      <c r="AE13">
        <f t="shared" si="3"/>
        <v>0</v>
      </c>
      <c r="AF13">
        <f t="shared" si="4"/>
        <v>0</v>
      </c>
      <c r="AG13">
        <f t="shared" si="4"/>
        <v>-18.365783106849925</v>
      </c>
      <c r="AH13">
        <f t="shared" si="5"/>
        <v>-2485.8269310784794</v>
      </c>
      <c r="AI13">
        <f t="shared" si="6"/>
        <v>-2504.1927141853294</v>
      </c>
      <c r="AJ13">
        <f t="shared" si="7"/>
        <v>192.38463155937279</v>
      </c>
      <c r="AK13">
        <f t="shared" si="22"/>
        <v>227.95189646157331</v>
      </c>
      <c r="AL13">
        <f t="shared" si="8"/>
        <v>-2083.8561861643834</v>
      </c>
      <c r="AN13">
        <f t="shared" si="9"/>
        <v>0</v>
      </c>
      <c r="AO13">
        <f t="shared" si="9"/>
        <v>0</v>
      </c>
      <c r="AP13">
        <f t="shared" si="9"/>
        <v>-5.9132906294351999</v>
      </c>
      <c r="AQ13">
        <f t="shared" si="9"/>
        <v>-800.36974260365514</v>
      </c>
      <c r="AR13">
        <f t="shared" si="9"/>
        <v>-806.28303323309035</v>
      </c>
      <c r="AS13">
        <f t="shared" si="9"/>
        <v>61.942702493479828</v>
      </c>
      <c r="AT13">
        <f t="shared" si="9"/>
        <v>73.394409890719999</v>
      </c>
      <c r="AU13">
        <f t="shared" si="9"/>
        <v>-670.94592084889052</v>
      </c>
      <c r="AW13">
        <v>10</v>
      </c>
      <c r="AX13">
        <f>IF(Z13&gt;0, (R13*SUMPRODUCT(K13:$K$98, X13:$X$98)-K13*$AZ$3)/Z13, 0)</f>
        <v>4170.8962454132643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3.5947104000000001E-2</v>
      </c>
      <c r="Q14" s="4">
        <f t="shared" si="21"/>
        <v>25</v>
      </c>
      <c r="R14">
        <f t="shared" si="0"/>
        <v>100000</v>
      </c>
      <c r="S14">
        <f t="shared" si="1"/>
        <v>4056.5368023654105</v>
      </c>
      <c r="U14">
        <f t="shared" si="13"/>
        <v>3.5947104000000001E-2</v>
      </c>
      <c r="V14">
        <f t="shared" si="14"/>
        <v>0.01</v>
      </c>
      <c r="W14">
        <f t="shared" si="15"/>
        <v>0.73463132427399702</v>
      </c>
      <c r="X14">
        <f t="shared" si="16"/>
        <v>2.6407868615335096E-2</v>
      </c>
      <c r="Y14">
        <f t="shared" si="17"/>
        <v>7.3463132427399706E-3</v>
      </c>
      <c r="Z14">
        <f t="shared" si="18"/>
        <v>0.70087714241592203</v>
      </c>
      <c r="AB14">
        <f t="shared" si="19"/>
        <v>3064.0710321773886</v>
      </c>
      <c r="AC14">
        <f t="shared" si="2"/>
        <v>2843.1339221468907</v>
      </c>
      <c r="AE14">
        <f t="shared" si="3"/>
        <v>0</v>
      </c>
      <c r="AF14">
        <f t="shared" si="4"/>
        <v>0</v>
      </c>
      <c r="AG14">
        <f t="shared" si="4"/>
        <v>-17.521928560398052</v>
      </c>
      <c r="AH14">
        <f t="shared" si="5"/>
        <v>-2640.7868615335096</v>
      </c>
      <c r="AI14">
        <f t="shared" si="6"/>
        <v>-2658.3087900939076</v>
      </c>
      <c r="AJ14">
        <f t="shared" si="7"/>
        <v>220.93711003049793</v>
      </c>
      <c r="AK14">
        <f t="shared" si="22"/>
        <v>214.48497225241721</v>
      </c>
      <c r="AL14">
        <f t="shared" si="8"/>
        <v>-2222.8867078109924</v>
      </c>
      <c r="AN14">
        <f t="shared" si="9"/>
        <v>0</v>
      </c>
      <c r="AO14">
        <f t="shared" si="9"/>
        <v>0</v>
      </c>
      <c r="AP14">
        <f t="shared" si="9"/>
        <v>-5.0371357588413535</v>
      </c>
      <c r="AQ14">
        <f t="shared" si="9"/>
        <v>-759.16311870904485</v>
      </c>
      <c r="AR14">
        <f t="shared" si="9"/>
        <v>-764.20025446788623</v>
      </c>
      <c r="AS14">
        <f t="shared" si="9"/>
        <v>63.514139642423345</v>
      </c>
      <c r="AT14">
        <f t="shared" si="9"/>
        <v>61.659304210871781</v>
      </c>
      <c r="AU14">
        <f t="shared" si="9"/>
        <v>-639.02681061459111</v>
      </c>
      <c r="AW14">
        <v>11</v>
      </c>
      <c r="AX14">
        <f>IF(Z14&gt;0, (R14*SUMPRODUCT(K14:$K$98, X14:$X$98)-K14*$AZ$3)/Z14, 0)</f>
        <v>4056.5368023654105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4.0034525000000001E-2</v>
      </c>
      <c r="Q15" s="4">
        <f t="shared" si="21"/>
        <v>25</v>
      </c>
      <c r="R15">
        <f t="shared" si="0"/>
        <v>100000</v>
      </c>
      <c r="S15">
        <f t="shared" si="1"/>
        <v>3907.0079051590997</v>
      </c>
      <c r="U15">
        <f t="shared" si="13"/>
        <v>4.0034525000000001E-2</v>
      </c>
      <c r="V15">
        <f t="shared" si="14"/>
        <v>0.01</v>
      </c>
      <c r="W15">
        <f t="shared" si="15"/>
        <v>0.70087714241592203</v>
      </c>
      <c r="X15">
        <f t="shared" si="16"/>
        <v>2.805928347997879E-2</v>
      </c>
      <c r="Y15">
        <f t="shared" si="17"/>
        <v>7.0087714241592203E-3</v>
      </c>
      <c r="Z15">
        <f t="shared" si="18"/>
        <v>0.66580908751178403</v>
      </c>
      <c r="AB15">
        <f t="shared" si="19"/>
        <v>2843.1339221468907</v>
      </c>
      <c r="AC15">
        <f t="shared" si="2"/>
        <v>2601.3213682353071</v>
      </c>
      <c r="AE15">
        <f t="shared" si="3"/>
        <v>0</v>
      </c>
      <c r="AF15">
        <f t="shared" si="4"/>
        <v>0</v>
      </c>
      <c r="AG15">
        <f t="shared" si="4"/>
        <v>-16.6452271877946</v>
      </c>
      <c r="AH15">
        <f t="shared" si="5"/>
        <v>-2805.928347997879</v>
      </c>
      <c r="AI15">
        <f t="shared" si="6"/>
        <v>-2822.5735751856737</v>
      </c>
      <c r="AJ15">
        <f t="shared" si="7"/>
        <v>241.81255391158356</v>
      </c>
      <c r="AK15">
        <f t="shared" si="22"/>
        <v>199.01937455028238</v>
      </c>
      <c r="AL15">
        <f t="shared" si="8"/>
        <v>-2381.7416467238077</v>
      </c>
      <c r="AN15">
        <f t="shared" si="9"/>
        <v>0</v>
      </c>
      <c r="AO15">
        <f t="shared" si="9"/>
        <v>0</v>
      </c>
      <c r="AP15">
        <f t="shared" si="9"/>
        <v>-4.2724152355242957</v>
      </c>
      <c r="AQ15">
        <f t="shared" si="9"/>
        <v>-720.21191952045751</v>
      </c>
      <c r="AR15">
        <f t="shared" si="9"/>
        <v>-724.48433475598188</v>
      </c>
      <c r="AS15">
        <f t="shared" si="9"/>
        <v>62.067259750617609</v>
      </c>
      <c r="AT15">
        <f t="shared" si="9"/>
        <v>51.083316460626925</v>
      </c>
      <c r="AU15">
        <f t="shared" si="9"/>
        <v>-611.33375854473729</v>
      </c>
      <c r="AW15">
        <v>12</v>
      </c>
      <c r="AX15">
        <f>IF(Z15&gt;0, (R15*SUMPRODUCT(K15:$K$98, X15:$X$98)-K15*$AZ$3)/Z15, 0)</f>
        <v>3907.0079051590997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4.4405750000000001E-2</v>
      </c>
      <c r="Q16" s="4">
        <f t="shared" si="21"/>
        <v>25</v>
      </c>
      <c r="R16">
        <f t="shared" si="0"/>
        <v>100000</v>
      </c>
      <c r="S16">
        <f t="shared" si="1"/>
        <v>3721.5446445063535</v>
      </c>
      <c r="U16">
        <f t="shared" si="13"/>
        <v>4.4405750000000001E-2</v>
      </c>
      <c r="V16">
        <f t="shared" si="14"/>
        <v>0.01</v>
      </c>
      <c r="W16">
        <f t="shared" si="15"/>
        <v>0.66580908751178403</v>
      </c>
      <c r="X16">
        <f t="shared" si="16"/>
        <v>2.9565751887776406E-2</v>
      </c>
      <c r="Y16">
        <f t="shared" si="17"/>
        <v>6.6580908751178404E-3</v>
      </c>
      <c r="Z16">
        <f t="shared" si="18"/>
        <v>0.62958524474888977</v>
      </c>
      <c r="AB16">
        <f t="shared" si="19"/>
        <v>2601.3213682353071</v>
      </c>
      <c r="AC16">
        <f t="shared" si="2"/>
        <v>2343.0295958554525</v>
      </c>
      <c r="AE16">
        <f t="shared" si="3"/>
        <v>0</v>
      </c>
      <c r="AF16">
        <f t="shared" si="4"/>
        <v>0</v>
      </c>
      <c r="AG16">
        <f t="shared" si="4"/>
        <v>-15.739631118722244</v>
      </c>
      <c r="AH16">
        <f t="shared" si="5"/>
        <v>-2956.5751887776405</v>
      </c>
      <c r="AI16">
        <f t="shared" si="6"/>
        <v>-2972.3148198963627</v>
      </c>
      <c r="AJ16">
        <f t="shared" si="7"/>
        <v>258.29177237985459</v>
      </c>
      <c r="AK16">
        <f t="shared" si="22"/>
        <v>182.09249577647151</v>
      </c>
      <c r="AL16">
        <f t="shared" si="8"/>
        <v>-2531.9305517400367</v>
      </c>
      <c r="AN16">
        <f t="shared" si="9"/>
        <v>0</v>
      </c>
      <c r="AO16">
        <f t="shared" si="9"/>
        <v>0</v>
      </c>
      <c r="AP16">
        <f t="shared" si="9"/>
        <v>-3.6071172145751511</v>
      </c>
      <c r="AQ16">
        <f t="shared" si="9"/>
        <v>-677.57072444601067</v>
      </c>
      <c r="AR16">
        <f t="shared" si="9"/>
        <v>-681.17784166058584</v>
      </c>
      <c r="AS16">
        <f t="shared" si="9"/>
        <v>59.193807752346828</v>
      </c>
      <c r="AT16">
        <f t="shared" si="9"/>
        <v>41.730900248289004</v>
      </c>
      <c r="AU16">
        <f t="shared" si="9"/>
        <v>-580.25313365994998</v>
      </c>
      <c r="AW16">
        <v>13</v>
      </c>
      <c r="AX16">
        <f>IF(Z16&gt;0, (R16*SUMPRODUCT(K16:$K$98, X16:$X$98)-K16*$AZ$3)/Z16, 0)</f>
        <v>3721.5446445063535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4.9048597999999999E-2</v>
      </c>
      <c r="Q17" s="4">
        <f t="shared" si="21"/>
        <v>25</v>
      </c>
      <c r="R17">
        <f t="shared" si="0"/>
        <v>100000</v>
      </c>
      <c r="S17">
        <f t="shared" si="1"/>
        <v>3507.5212526871601</v>
      </c>
      <c r="U17">
        <f t="shared" si="13"/>
        <v>4.9048597999999999E-2</v>
      </c>
      <c r="V17">
        <f t="shared" si="14"/>
        <v>0.01</v>
      </c>
      <c r="W17">
        <f t="shared" si="15"/>
        <v>0.62958524474888977</v>
      </c>
      <c r="X17">
        <f t="shared" si="16"/>
        <v>3.0880273576419905E-2</v>
      </c>
      <c r="Y17">
        <f t="shared" si="17"/>
        <v>6.2958524474888977E-3</v>
      </c>
      <c r="Z17">
        <f t="shared" si="18"/>
        <v>0.59240911872498103</v>
      </c>
      <c r="AB17">
        <f t="shared" si="19"/>
        <v>2343.0295958554525</v>
      </c>
      <c r="AC17">
        <f t="shared" si="2"/>
        <v>2077.8875742135419</v>
      </c>
      <c r="AE17">
        <f t="shared" si="3"/>
        <v>0</v>
      </c>
      <c r="AF17">
        <f t="shared" si="4"/>
        <v>0</v>
      </c>
      <c r="AG17">
        <f t="shared" si="4"/>
        <v>-14.810227968124526</v>
      </c>
      <c r="AH17">
        <f t="shared" si="5"/>
        <v>-3088.0273576419904</v>
      </c>
      <c r="AI17">
        <f t="shared" si="6"/>
        <v>-3102.8375856101147</v>
      </c>
      <c r="AJ17">
        <f t="shared" si="7"/>
        <v>265.14202164191056</v>
      </c>
      <c r="AK17">
        <f t="shared" si="22"/>
        <v>164.0120717098817</v>
      </c>
      <c r="AL17">
        <f t="shared" si="8"/>
        <v>-2673.6834922583225</v>
      </c>
      <c r="AN17">
        <f t="shared" si="9"/>
        <v>0</v>
      </c>
      <c r="AO17">
        <f t="shared" si="9"/>
        <v>0</v>
      </c>
      <c r="AP17">
        <f t="shared" si="9"/>
        <v>-3.0304660716364498</v>
      </c>
      <c r="AQ17">
        <f t="shared" si="9"/>
        <v>-631.87157927348687</v>
      </c>
      <c r="AR17">
        <f t="shared" si="9"/>
        <v>-634.90204534512327</v>
      </c>
      <c r="AS17">
        <f t="shared" si="9"/>
        <v>54.2533107849695</v>
      </c>
      <c r="AT17">
        <f t="shared" si="9"/>
        <v>33.560119380022073</v>
      </c>
      <c r="AU17">
        <f t="shared" si="9"/>
        <v>-547.08861518013168</v>
      </c>
      <c r="AW17">
        <v>14</v>
      </c>
      <c r="AX17">
        <f>IF(Z17&gt;0, (R17*SUMPRODUCT(K17:$K$98, X17:$X$98)-K17*$AZ$3)/Z17, 0)</f>
        <v>3507.5212526871601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5.4278005999999997E-2</v>
      </c>
      <c r="Q18" s="4">
        <f t="shared" si="21"/>
        <v>25</v>
      </c>
      <c r="R18">
        <f t="shared" si="0"/>
        <v>100000</v>
      </c>
      <c r="S18">
        <f t="shared" si="1"/>
        <v>3272.8791814520596</v>
      </c>
      <c r="U18">
        <f t="shared" si="13"/>
        <v>5.4278005999999997E-2</v>
      </c>
      <c r="V18">
        <f t="shared" si="14"/>
        <v>0.01</v>
      </c>
      <c r="W18">
        <f t="shared" si="15"/>
        <v>0.59240911872498103</v>
      </c>
      <c r="X18">
        <f t="shared" si="16"/>
        <v>3.2154785700609229E-2</v>
      </c>
      <c r="Y18">
        <f t="shared" si="17"/>
        <v>5.9240911872498105E-3</v>
      </c>
      <c r="Z18">
        <f t="shared" si="18"/>
        <v>0.55433024183712198</v>
      </c>
      <c r="AB18">
        <f t="shared" si="19"/>
        <v>2077.8875742135419</v>
      </c>
      <c r="AC18">
        <f t="shared" si="2"/>
        <v>1814.2559081580021</v>
      </c>
      <c r="AE18">
        <f t="shared" si="3"/>
        <v>0</v>
      </c>
      <c r="AF18">
        <f t="shared" si="4"/>
        <v>0</v>
      </c>
      <c r="AG18">
        <f t="shared" si="4"/>
        <v>-13.85825604592805</v>
      </c>
      <c r="AH18">
        <f t="shared" si="5"/>
        <v>-3215.4785700609227</v>
      </c>
      <c r="AI18">
        <f t="shared" si="6"/>
        <v>-3229.3368261068508</v>
      </c>
      <c r="AJ18">
        <f t="shared" si="7"/>
        <v>263.63166605553988</v>
      </c>
      <c r="AK18">
        <f t="shared" si="22"/>
        <v>145.45213019494796</v>
      </c>
      <c r="AL18">
        <f t="shared" si="8"/>
        <v>-2820.2530298563629</v>
      </c>
      <c r="AN18">
        <f t="shared" si="9"/>
        <v>0</v>
      </c>
      <c r="AO18">
        <f t="shared" si="9"/>
        <v>0</v>
      </c>
      <c r="AP18">
        <f t="shared" si="9"/>
        <v>-2.5318515672330406</v>
      </c>
      <c r="AQ18">
        <f t="shared" si="9"/>
        <v>-587.45591292528434</v>
      </c>
      <c r="AR18">
        <f t="shared" si="9"/>
        <v>-589.98776449251739</v>
      </c>
      <c r="AS18">
        <f t="shared" si="9"/>
        <v>48.164519739199058</v>
      </c>
      <c r="AT18">
        <f t="shared" si="9"/>
        <v>26.573560379530544</v>
      </c>
      <c r="AU18">
        <f t="shared" si="9"/>
        <v>-515.24968437378777</v>
      </c>
      <c r="AW18">
        <v>15</v>
      </c>
      <c r="AX18">
        <f>IF(Z18&gt;0, (R18*SUMPRODUCT(K18:$K$98, X18:$X$98)-K18*$AZ$3)/Z18, 0)</f>
        <v>3272.8791814520596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6.0174738999999998E-2</v>
      </c>
      <c r="Q19" s="4">
        <f t="shared" si="21"/>
        <v>25</v>
      </c>
      <c r="R19">
        <f t="shared" si="0"/>
        <v>100000</v>
      </c>
      <c r="S19">
        <f t="shared" si="1"/>
        <v>3018.0331799162805</v>
      </c>
      <c r="U19">
        <f t="shared" si="13"/>
        <v>6.0174738999999998E-2</v>
      </c>
      <c r="V19">
        <f t="shared" si="14"/>
        <v>0.01</v>
      </c>
      <c r="W19">
        <f t="shared" si="15"/>
        <v>0.55433024183712198</v>
      </c>
      <c r="X19">
        <f t="shared" si="16"/>
        <v>3.3356677622355696E-2</v>
      </c>
      <c r="Y19">
        <f t="shared" si="17"/>
        <v>5.5433024183712196E-3</v>
      </c>
      <c r="Z19">
        <f t="shared" si="18"/>
        <v>0.51543026179639506</v>
      </c>
      <c r="AB19">
        <f t="shared" si="19"/>
        <v>1814.2559081580021</v>
      </c>
      <c r="AC19">
        <f t="shared" si="2"/>
        <v>1555.5856320344551</v>
      </c>
      <c r="AE19">
        <f t="shared" si="3"/>
        <v>0</v>
      </c>
      <c r="AF19">
        <f t="shared" si="4"/>
        <v>0</v>
      </c>
      <c r="AG19">
        <f t="shared" si="4"/>
        <v>-12.885756544909876</v>
      </c>
      <c r="AH19">
        <f t="shared" si="5"/>
        <v>-3335.6677622355696</v>
      </c>
      <c r="AI19">
        <f t="shared" si="6"/>
        <v>-3348.5535187804794</v>
      </c>
      <c r="AJ19">
        <f t="shared" si="7"/>
        <v>258.67027612354696</v>
      </c>
      <c r="AK19">
        <f t="shared" si="22"/>
        <v>126.99791357106015</v>
      </c>
      <c r="AL19">
        <f t="shared" si="8"/>
        <v>-2962.8853290858724</v>
      </c>
      <c r="AN19">
        <f t="shared" si="9"/>
        <v>0</v>
      </c>
      <c r="AO19">
        <f t="shared" si="9"/>
        <v>0</v>
      </c>
      <c r="AP19">
        <f t="shared" si="9"/>
        <v>-2.1019460217104649</v>
      </c>
      <c r="AQ19">
        <f t="shared" si="9"/>
        <v>-544.11966873210417</v>
      </c>
      <c r="AR19">
        <f t="shared" si="9"/>
        <v>-546.22161475381461</v>
      </c>
      <c r="AS19">
        <f t="shared" si="9"/>
        <v>42.194725310669739</v>
      </c>
      <c r="AT19">
        <f t="shared" si="9"/>
        <v>20.716110712309472</v>
      </c>
      <c r="AU19">
        <f t="shared" si="9"/>
        <v>-483.31077873083541</v>
      </c>
      <c r="AW19">
        <v>16</v>
      </c>
      <c r="AX19">
        <f>IF(Z19&gt;0, (R19*SUMPRODUCT(K19:$K$98, X19:$X$98)-K19*$AZ$3)/Z19, 0)</f>
        <v>3018.0331799162805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6.6923788999999997E-2</v>
      </c>
      <c r="Q20" s="4">
        <f t="shared" si="21"/>
        <v>25</v>
      </c>
      <c r="R20">
        <f t="shared" si="0"/>
        <v>100000</v>
      </c>
      <c r="S20">
        <f t="shared" si="1"/>
        <v>2742.9078389248834</v>
      </c>
      <c r="U20">
        <f t="shared" si="13"/>
        <v>6.6923788999999997E-2</v>
      </c>
      <c r="V20">
        <f t="shared" si="14"/>
        <v>0.01</v>
      </c>
      <c r="W20">
        <f t="shared" si="15"/>
        <v>0.51543026179639506</v>
      </c>
      <c r="X20">
        <f t="shared" si="16"/>
        <v>3.4494546084676704E-2</v>
      </c>
      <c r="Y20">
        <f t="shared" si="17"/>
        <v>5.1543026179639503E-3</v>
      </c>
      <c r="Z20">
        <f t="shared" si="18"/>
        <v>0.47578141309375438</v>
      </c>
      <c r="AB20">
        <f t="shared" si="19"/>
        <v>1555.5856320344551</v>
      </c>
      <c r="AC20">
        <f t="shared" si="2"/>
        <v>1305.0245675896172</v>
      </c>
      <c r="AE20">
        <f t="shared" si="3"/>
        <v>0</v>
      </c>
      <c r="AF20">
        <f t="shared" si="4"/>
        <v>0</v>
      </c>
      <c r="AG20">
        <f t="shared" si="4"/>
        <v>-11.89453532734386</v>
      </c>
      <c r="AH20">
        <f t="shared" si="5"/>
        <v>-3449.4546084676704</v>
      </c>
      <c r="AI20">
        <f t="shared" si="6"/>
        <v>-3461.3491437950142</v>
      </c>
      <c r="AJ20">
        <f t="shared" si="7"/>
        <v>250.56106444483794</v>
      </c>
      <c r="AK20">
        <f t="shared" si="22"/>
        <v>108.89099424241186</v>
      </c>
      <c r="AL20">
        <f t="shared" si="8"/>
        <v>-3101.8970851077643</v>
      </c>
      <c r="AN20">
        <f t="shared" si="9"/>
        <v>0</v>
      </c>
      <c r="AO20">
        <f t="shared" si="9"/>
        <v>0</v>
      </c>
      <c r="AP20">
        <f t="shared" si="9"/>
        <v>-1.7323717584348388</v>
      </c>
      <c r="AQ20">
        <f t="shared" si="9"/>
        <v>-502.39354302264491</v>
      </c>
      <c r="AR20">
        <f t="shared" si="9"/>
        <v>-504.1259147810797</v>
      </c>
      <c r="AS20">
        <f t="shared" si="9"/>
        <v>36.492801094108728</v>
      </c>
      <c r="AT20">
        <f t="shared" si="9"/>
        <v>15.859357089788023</v>
      </c>
      <c r="AU20">
        <f t="shared" si="9"/>
        <v>-451.77375659718297</v>
      </c>
      <c r="AW20">
        <v>17</v>
      </c>
      <c r="AX20">
        <f>IF(Z20&gt;0, (R20*SUMPRODUCT(K20:$K$98, X20:$X$98)-K20*$AZ$3)/Z20, 0)</f>
        <v>2742.9078389248834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7.4711050000000001E-2</v>
      </c>
      <c r="Q21" s="4">
        <f t="shared" si="21"/>
        <v>25</v>
      </c>
      <c r="R21">
        <f t="shared" si="0"/>
        <v>100000</v>
      </c>
      <c r="S21">
        <f t="shared" si="1"/>
        <v>2444.9873863804924</v>
      </c>
      <c r="U21">
        <f t="shared" si="13"/>
        <v>7.4711050000000001E-2</v>
      </c>
      <c r="V21">
        <f t="shared" si="14"/>
        <v>0.01</v>
      </c>
      <c r="W21">
        <f t="shared" si="15"/>
        <v>0.47578141309375438</v>
      </c>
      <c r="X21">
        <f t="shared" si="16"/>
        <v>3.5546128942718136E-2</v>
      </c>
      <c r="Y21">
        <f t="shared" si="17"/>
        <v>4.7578141309375438E-3</v>
      </c>
      <c r="Z21">
        <f t="shared" si="18"/>
        <v>0.43547747002009868</v>
      </c>
      <c r="AB21">
        <f t="shared" si="19"/>
        <v>1305.0245675896172</v>
      </c>
      <c r="AC21">
        <f t="shared" si="2"/>
        <v>1064.7369212520302</v>
      </c>
      <c r="AE21">
        <f t="shared" si="3"/>
        <v>0</v>
      </c>
      <c r="AF21">
        <f t="shared" si="4"/>
        <v>0</v>
      </c>
      <c r="AG21">
        <f t="shared" si="4"/>
        <v>-10.886936750502468</v>
      </c>
      <c r="AH21">
        <f t="shared" si="5"/>
        <v>-3554.6128942718137</v>
      </c>
      <c r="AI21">
        <f t="shared" si="6"/>
        <v>-3565.4998310223164</v>
      </c>
      <c r="AJ21">
        <f t="shared" si="7"/>
        <v>240.28764633758692</v>
      </c>
      <c r="AK21">
        <f t="shared" si="22"/>
        <v>91.351719731273207</v>
      </c>
      <c r="AL21">
        <f t="shared" si="8"/>
        <v>-3233.8604649534564</v>
      </c>
      <c r="AN21">
        <f t="shared" si="9"/>
        <v>0</v>
      </c>
      <c r="AO21">
        <f t="shared" si="9"/>
        <v>0</v>
      </c>
      <c r="AP21">
        <f t="shared" si="9"/>
        <v>-1.4157327926673904</v>
      </c>
      <c r="AQ21">
        <f t="shared" si="9"/>
        <v>-462.2404037964755</v>
      </c>
      <c r="AR21">
        <f t="shared" si="9"/>
        <v>-463.65613658914293</v>
      </c>
      <c r="AS21">
        <f t="shared" si="9"/>
        <v>31.246907039970228</v>
      </c>
      <c r="AT21">
        <f t="shared" si="9"/>
        <v>11.87934019035751</v>
      </c>
      <c r="AU21">
        <f t="shared" si="9"/>
        <v>-420.52988935881524</v>
      </c>
      <c r="AW21">
        <v>18</v>
      </c>
      <c r="AX21">
        <f>IF(Z21&gt;0, (R21*SUMPRODUCT(K21:$K$98, X21:$X$98)-K21*$AZ$3)/Z21, 0)</f>
        <v>2444.9873863804924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8.3689026999999999E-2</v>
      </c>
      <c r="Q22" s="4">
        <f t="shared" si="21"/>
        <v>25</v>
      </c>
      <c r="R22">
        <f t="shared" si="0"/>
        <v>100000</v>
      </c>
      <c r="S22">
        <f t="shared" si="1"/>
        <v>2119.4989819670041</v>
      </c>
      <c r="U22">
        <f t="shared" si="13"/>
        <v>8.3689026999999999E-2</v>
      </c>
      <c r="V22">
        <f t="shared" si="14"/>
        <v>0.01</v>
      </c>
      <c r="W22">
        <f t="shared" si="15"/>
        <v>0.43547747002009868</v>
      </c>
      <c r="X22">
        <f t="shared" si="16"/>
        <v>3.6444685746403728E-2</v>
      </c>
      <c r="Y22">
        <f t="shared" si="17"/>
        <v>4.3547747002009871E-3</v>
      </c>
      <c r="Z22">
        <f t="shared" si="18"/>
        <v>0.39467800957349392</v>
      </c>
      <c r="AB22">
        <f t="shared" si="19"/>
        <v>1064.7369212520302</v>
      </c>
      <c r="AC22">
        <f t="shared" si="2"/>
        <v>836.51963949578385</v>
      </c>
      <c r="AE22">
        <f t="shared" si="3"/>
        <v>0</v>
      </c>
      <c r="AF22">
        <f t="shared" si="4"/>
        <v>0</v>
      </c>
      <c r="AG22">
        <f t="shared" si="4"/>
        <v>-9.8669502393373474</v>
      </c>
      <c r="AH22">
        <f t="shared" si="5"/>
        <v>-3644.4685746403729</v>
      </c>
      <c r="AI22">
        <f t="shared" si="6"/>
        <v>-3654.3355248797102</v>
      </c>
      <c r="AJ22">
        <f t="shared" si="7"/>
        <v>228.21728175624639</v>
      </c>
      <c r="AK22">
        <f t="shared" si="22"/>
        <v>74.531584487642121</v>
      </c>
      <c r="AL22">
        <f t="shared" si="8"/>
        <v>-3351.5866586358215</v>
      </c>
      <c r="AN22">
        <f t="shared" si="9"/>
        <v>0</v>
      </c>
      <c r="AO22">
        <f t="shared" si="9"/>
        <v>0</v>
      </c>
      <c r="AP22">
        <f t="shared" si="9"/>
        <v>-1.1456197900271334</v>
      </c>
      <c r="AQ22">
        <f t="shared" si="9"/>
        <v>-423.1474996797379</v>
      </c>
      <c r="AR22">
        <f t="shared" si="9"/>
        <v>-424.29311946976503</v>
      </c>
      <c r="AS22">
        <f t="shared" si="9"/>
        <v>26.497573015399418</v>
      </c>
      <c r="AT22">
        <f t="shared" si="9"/>
        <v>8.6536220513924942</v>
      </c>
      <c r="AU22">
        <f t="shared" si="9"/>
        <v>-389.14192440297313</v>
      </c>
      <c r="AW22">
        <v>19</v>
      </c>
      <c r="AX22">
        <f>IF(Z22&gt;0, (R22*SUMPRODUCT(K22:$K$98, X22:$X$98)-K22*$AZ$3)/Z22, 0)</f>
        <v>2119.4989819670041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9.4384723000000004E-2</v>
      </c>
      <c r="Q23" s="4">
        <f t="shared" si="21"/>
        <v>25</v>
      </c>
      <c r="R23">
        <f t="shared" si="0"/>
        <v>100000</v>
      </c>
      <c r="S23">
        <f t="shared" si="1"/>
        <v>1760.5577785016085</v>
      </c>
      <c r="U23">
        <f t="shared" si="13"/>
        <v>9.4384723000000004E-2</v>
      </c>
      <c r="V23">
        <f t="shared" si="14"/>
        <v>0.01</v>
      </c>
      <c r="W23">
        <f t="shared" si="15"/>
        <v>0.39467800957349392</v>
      </c>
      <c r="X23">
        <f t="shared" si="16"/>
        <v>3.7251574607785574E-2</v>
      </c>
      <c r="Y23">
        <f t="shared" si="17"/>
        <v>3.9467800957349395E-3</v>
      </c>
      <c r="Z23">
        <f t="shared" si="18"/>
        <v>0.3534796548699734</v>
      </c>
      <c r="AB23">
        <f t="shared" si="19"/>
        <v>836.51963949578385</v>
      </c>
      <c r="AC23">
        <f t="shared" si="2"/>
        <v>622.32135592339569</v>
      </c>
      <c r="AE23">
        <f t="shared" si="3"/>
        <v>0</v>
      </c>
      <c r="AF23">
        <f t="shared" si="4"/>
        <v>0</v>
      </c>
      <c r="AG23">
        <f t="shared" si="4"/>
        <v>-8.8369913717493347</v>
      </c>
      <c r="AH23">
        <f t="shared" si="5"/>
        <v>-3725.1574607785574</v>
      </c>
      <c r="AI23">
        <f t="shared" si="6"/>
        <v>-3733.9944521503066</v>
      </c>
      <c r="AJ23">
        <f t="shared" si="7"/>
        <v>214.19828357238816</v>
      </c>
      <c r="AK23">
        <f t="shared" si="22"/>
        <v>58.556374764704877</v>
      </c>
      <c r="AL23">
        <f t="shared" si="8"/>
        <v>-3461.2397938132135</v>
      </c>
      <c r="AN23">
        <f t="shared" si="9"/>
        <v>0</v>
      </c>
      <c r="AO23">
        <f t="shared" si="9"/>
        <v>0</v>
      </c>
      <c r="AP23">
        <f t="shared" si="9"/>
        <v>-0.91610230855520791</v>
      </c>
      <c r="AQ23">
        <f t="shared" si="9"/>
        <v>-386.17502337510416</v>
      </c>
      <c r="AR23">
        <f t="shared" si="9"/>
        <v>-387.09112568365936</v>
      </c>
      <c r="AS23">
        <f t="shared" si="9"/>
        <v>22.205243143785424</v>
      </c>
      <c r="AT23">
        <f t="shared" si="9"/>
        <v>6.0703499467094062</v>
      </c>
      <c r="AU23">
        <f t="shared" si="9"/>
        <v>-358.81553259316451</v>
      </c>
      <c r="AW23">
        <v>20</v>
      </c>
      <c r="AX23">
        <f>IF(Z23&gt;0, (R23*SUMPRODUCT(K23:$K$98, X23:$X$98)-K23*$AZ$3)/Z23, 0)</f>
        <v>1760.5577785016085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0.106719178</v>
      </c>
      <c r="Q24" s="4">
        <f t="shared" si="21"/>
        <v>25</v>
      </c>
      <c r="R24">
        <f t="shared" si="0"/>
        <v>100000</v>
      </c>
      <c r="S24">
        <f t="shared" si="1"/>
        <v>1353.8712943491867</v>
      </c>
      <c r="U24">
        <f t="shared" si="13"/>
        <v>0.106719178</v>
      </c>
      <c r="V24">
        <f t="shared" si="14"/>
        <v>0.01</v>
      </c>
      <c r="W24">
        <f t="shared" si="15"/>
        <v>0.3534796548699734</v>
      </c>
      <c r="X24">
        <f t="shared" si="16"/>
        <v>3.7723058207447258E-2</v>
      </c>
      <c r="Y24">
        <f t="shared" si="17"/>
        <v>3.5347965486997343E-3</v>
      </c>
      <c r="Z24">
        <f t="shared" si="18"/>
        <v>0.31222180011382639</v>
      </c>
      <c r="AB24">
        <f t="shared" si="19"/>
        <v>622.32135592339569</v>
      </c>
      <c r="AC24">
        <f t="shared" si="2"/>
        <v>422.70813264413914</v>
      </c>
      <c r="AE24">
        <f t="shared" si="3"/>
        <v>0</v>
      </c>
      <c r="AF24">
        <f t="shared" si="4"/>
        <v>0</v>
      </c>
      <c r="AG24">
        <f t="shared" si="4"/>
        <v>-7.8055450028456601</v>
      </c>
      <c r="AH24">
        <f t="shared" si="5"/>
        <v>-3772.3058207447257</v>
      </c>
      <c r="AI24">
        <f t="shared" si="6"/>
        <v>-3780.1113657475712</v>
      </c>
      <c r="AJ24">
        <f t="shared" si="7"/>
        <v>199.61322327925654</v>
      </c>
      <c r="AK24">
        <f t="shared" si="22"/>
        <v>43.562494914637703</v>
      </c>
      <c r="AL24">
        <f t="shared" si="8"/>
        <v>-3536.935647553677</v>
      </c>
      <c r="AN24">
        <f t="shared" si="9"/>
        <v>0</v>
      </c>
      <c r="AO24">
        <f t="shared" si="9"/>
        <v>0</v>
      </c>
      <c r="AP24">
        <f t="shared" si="9"/>
        <v>-0.72247821440780502</v>
      </c>
      <c r="AQ24">
        <f t="shared" si="9"/>
        <v>-349.16316190326484</v>
      </c>
      <c r="AR24">
        <f t="shared" si="9"/>
        <v>-349.88564011767261</v>
      </c>
      <c r="AS24">
        <f t="shared" si="9"/>
        <v>18.476122432758636</v>
      </c>
      <c r="AT24">
        <f t="shared" si="9"/>
        <v>4.0321276130753807</v>
      </c>
      <c r="AU24">
        <f t="shared" si="9"/>
        <v>-327.37739007183859</v>
      </c>
      <c r="AW24">
        <v>21</v>
      </c>
      <c r="AX24">
        <f>IF(Z24&gt;0, (R24*SUMPRODUCT(K24:$K$98, X24:$X$98)-K24*$AZ$3)/Z24, 0)</f>
        <v>1353.8712943491867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0.12088460199999999</v>
      </c>
      <c r="Q25" s="4">
        <f t="shared" si="21"/>
        <v>25</v>
      </c>
      <c r="R25">
        <f t="shared" si="0"/>
        <v>100000</v>
      </c>
      <c r="S25">
        <f t="shared" si="1"/>
        <v>884.87935251844897</v>
      </c>
      <c r="U25">
        <f t="shared" si="13"/>
        <v>0.12088460199999999</v>
      </c>
      <c r="V25">
        <f t="shared" si="14"/>
        <v>0.01</v>
      </c>
      <c r="W25">
        <f t="shared" si="15"/>
        <v>0.31222180011382639</v>
      </c>
      <c r="X25">
        <f t="shared" si="16"/>
        <v>3.7742808042483457E-2</v>
      </c>
      <c r="Y25">
        <f t="shared" si="17"/>
        <v>3.1222180011382639E-3</v>
      </c>
      <c r="Z25">
        <f t="shared" si="18"/>
        <v>0.27135677407020464</v>
      </c>
      <c r="AB25">
        <f t="shared" si="19"/>
        <v>422.70813264413914</v>
      </c>
      <c r="AC25">
        <f t="shared" si="2"/>
        <v>240.11800654073772</v>
      </c>
      <c r="AE25">
        <f t="shared" si="3"/>
        <v>0</v>
      </c>
      <c r="AF25">
        <f t="shared" si="4"/>
        <v>0</v>
      </c>
      <c r="AG25">
        <f t="shared" si="4"/>
        <v>-6.7839193517551157</v>
      </c>
      <c r="AH25">
        <f t="shared" si="5"/>
        <v>-3774.2808042483457</v>
      </c>
      <c r="AI25">
        <f t="shared" si="6"/>
        <v>-3781.0647236001009</v>
      </c>
      <c r="AJ25">
        <f t="shared" si="7"/>
        <v>182.59012610340142</v>
      </c>
      <c r="AK25">
        <f t="shared" si="22"/>
        <v>29.589569285089741</v>
      </c>
      <c r="AL25">
        <f t="shared" si="8"/>
        <v>-3568.8850282116096</v>
      </c>
      <c r="AN25">
        <f t="shared" si="9"/>
        <v>0</v>
      </c>
      <c r="AO25">
        <f t="shared" si="9"/>
        <v>0</v>
      </c>
      <c r="AP25">
        <f t="shared" si="9"/>
        <v>-0.56064012576907918</v>
      </c>
      <c r="AQ25">
        <f t="shared" si="9"/>
        <v>-311.91604072270775</v>
      </c>
      <c r="AR25">
        <f t="shared" si="9"/>
        <v>-312.47668084847686</v>
      </c>
      <c r="AS25">
        <f t="shared" si="9"/>
        <v>15.089706400521818</v>
      </c>
      <c r="AT25">
        <f t="shared" si="9"/>
        <v>2.4453562881984605</v>
      </c>
      <c r="AU25">
        <f t="shared" si="9"/>
        <v>-294.94161815975656</v>
      </c>
      <c r="AW25">
        <v>22</v>
      </c>
      <c r="AX25">
        <f>IF(Z25&gt;0, (R25*SUMPRODUCT(K25:$K$98, X25:$X$98)-K25*$AZ$3)/Z25, 0)</f>
        <v>884.87935251844897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0.13724737000000001</v>
      </c>
      <c r="Q26" s="4">
        <f t="shared" si="21"/>
        <v>25</v>
      </c>
      <c r="R26">
        <f t="shared" si="0"/>
        <v>100000</v>
      </c>
      <c r="S26">
        <f t="shared" si="1"/>
        <v>332.4452170866378</v>
      </c>
      <c r="U26">
        <f t="shared" si="13"/>
        <v>0.13724737000000001</v>
      </c>
      <c r="V26">
        <f t="shared" si="14"/>
        <v>0.01</v>
      </c>
      <c r="W26">
        <f t="shared" si="15"/>
        <v>0.27135677407020464</v>
      </c>
      <c r="X26">
        <f t="shared" si="16"/>
        <v>3.7243003572819781E-2</v>
      </c>
      <c r="Y26">
        <f t="shared" si="17"/>
        <v>2.7135677407020466E-3</v>
      </c>
      <c r="Z26">
        <f t="shared" si="18"/>
        <v>0.2314002027566828</v>
      </c>
      <c r="AB26">
        <f t="shared" si="19"/>
        <v>240.11800654073772</v>
      </c>
      <c r="AC26">
        <f t="shared" si="2"/>
        <v>76.92789063933742</v>
      </c>
      <c r="AE26">
        <f t="shared" si="3"/>
        <v>0</v>
      </c>
      <c r="AF26">
        <f t="shared" si="4"/>
        <v>0</v>
      </c>
      <c r="AG26">
        <f t="shared" si="4"/>
        <v>-5.7850050689170702</v>
      </c>
      <c r="AH26">
        <f t="shared" si="5"/>
        <v>-3724.300357281978</v>
      </c>
      <c r="AI26">
        <f t="shared" si="6"/>
        <v>-3730.0853623508951</v>
      </c>
      <c r="AJ26">
        <f t="shared" si="7"/>
        <v>163.1901159014003</v>
      </c>
      <c r="AK26">
        <f t="shared" si="22"/>
        <v>16.808260457851642</v>
      </c>
      <c r="AL26">
        <f t="shared" si="8"/>
        <v>-3550.0869859916434</v>
      </c>
      <c r="AN26">
        <f t="shared" si="9"/>
        <v>0</v>
      </c>
      <c r="AO26">
        <f t="shared" si="9"/>
        <v>0</v>
      </c>
      <c r="AP26">
        <f t="shared" si="9"/>
        <v>-0.42686369797599377</v>
      </c>
      <c r="AQ26">
        <f t="shared" si="9"/>
        <v>-274.80850992241193</v>
      </c>
      <c r="AR26">
        <f t="shared" si="9"/>
        <v>-275.23537362038792</v>
      </c>
      <c r="AS26">
        <f t="shared" si="9"/>
        <v>12.041465049198795</v>
      </c>
      <c r="AT26">
        <f t="shared" si="9"/>
        <v>1.2402471787160116</v>
      </c>
      <c r="AU26">
        <f t="shared" si="9"/>
        <v>-261.95366139247312</v>
      </c>
      <c r="AW26">
        <v>23</v>
      </c>
      <c r="AX26">
        <f>IF(Z26&gt;0, (R26*SUMPRODUCT(K26:$K$98, X26:$X$98)-K26*$AZ$3)/Z26, 0)</f>
        <v>332.4452170866378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0.155543078</v>
      </c>
      <c r="Q27" s="4">
        <f t="shared" si="21"/>
        <v>25</v>
      </c>
      <c r="R27">
        <f t="shared" si="0"/>
        <v>100000</v>
      </c>
      <c r="S27">
        <f t="shared" si="1"/>
        <v>-337.08858485979101</v>
      </c>
      <c r="U27">
        <f t="shared" si="13"/>
        <v>0.155543078</v>
      </c>
      <c r="V27">
        <f t="shared" si="14"/>
        <v>0.01</v>
      </c>
      <c r="W27">
        <f t="shared" si="15"/>
        <v>0.2314002027566828</v>
      </c>
      <c r="X27">
        <f t="shared" si="16"/>
        <v>3.5992699786598525E-2</v>
      </c>
      <c r="Y27">
        <f t="shared" si="17"/>
        <v>2.3140020275668281E-3</v>
      </c>
      <c r="Z27">
        <f t="shared" si="18"/>
        <v>0.19309350094251745</v>
      </c>
      <c r="AB27">
        <f t="shared" si="19"/>
        <v>76.92789063933742</v>
      </c>
      <c r="AC27">
        <f t="shared" si="2"/>
        <v>-65.089614978335931</v>
      </c>
      <c r="AE27">
        <f t="shared" si="3"/>
        <v>0</v>
      </c>
      <c r="AF27">
        <f t="shared" si="4"/>
        <v>0</v>
      </c>
      <c r="AG27">
        <f t="shared" si="4"/>
        <v>-4.8273375235629361</v>
      </c>
      <c r="AH27">
        <f t="shared" si="5"/>
        <v>-3599.2699786598528</v>
      </c>
      <c r="AI27">
        <f t="shared" si="6"/>
        <v>-3604.0973161834158</v>
      </c>
      <c r="AJ27">
        <f t="shared" si="7"/>
        <v>142.01750561767335</v>
      </c>
      <c r="AK27">
        <f t="shared" si="22"/>
        <v>5.3849523447536196</v>
      </c>
      <c r="AL27">
        <f t="shared" si="8"/>
        <v>-3456.6948582209889</v>
      </c>
      <c r="AN27">
        <f t="shared" si="9"/>
        <v>0</v>
      </c>
      <c r="AO27">
        <f t="shared" si="9"/>
        <v>0</v>
      </c>
      <c r="AP27">
        <f t="shared" si="9"/>
        <v>-0.31803514957730833</v>
      </c>
      <c r="AQ27">
        <f t="shared" si="9"/>
        <v>-237.12747667731583</v>
      </c>
      <c r="AR27">
        <f t="shared" si="9"/>
        <v>-237.44551182689315</v>
      </c>
      <c r="AS27">
        <f t="shared" si="9"/>
        <v>9.3564119809829815</v>
      </c>
      <c r="AT27">
        <f t="shared" si="9"/>
        <v>0.3547719868500856</v>
      </c>
      <c r="AU27">
        <f t="shared" si="9"/>
        <v>-227.73432785906007</v>
      </c>
      <c r="AW27">
        <v>24</v>
      </c>
      <c r="AX27">
        <f>IF(Z27&gt;0, (R27*SUMPRODUCT(K27:$K$98, X27:$X$98)-K27*$AZ$3)/Z27, 0)</f>
        <v>-337.08858485979101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0.175905283</v>
      </c>
      <c r="Q28" s="4">
        <f t="shared" si="21"/>
        <v>25</v>
      </c>
      <c r="R28">
        <f t="shared" si="0"/>
        <v>100000</v>
      </c>
      <c r="S28">
        <f t="shared" si="1"/>
        <v>-1168.3072647861634</v>
      </c>
      <c r="U28">
        <f t="shared" si="13"/>
        <v>0.175905283</v>
      </c>
      <c r="V28">
        <f t="shared" si="14"/>
        <v>0.01</v>
      </c>
      <c r="W28">
        <f t="shared" si="15"/>
        <v>0.19309350094251745</v>
      </c>
      <c r="X28">
        <f t="shared" si="16"/>
        <v>3.3966166928754302E-2</v>
      </c>
      <c r="Y28">
        <f t="shared" si="17"/>
        <v>1.9309350094251746E-3</v>
      </c>
      <c r="Z28">
        <f t="shared" si="18"/>
        <v>0.15719639900433799</v>
      </c>
      <c r="AB28">
        <f t="shared" si="19"/>
        <v>-65.089614978335931</v>
      </c>
      <c r="AC28">
        <f t="shared" si="2"/>
        <v>-183.65369495499249</v>
      </c>
      <c r="AE28">
        <f t="shared" si="3"/>
        <v>0</v>
      </c>
      <c r="AF28">
        <f t="shared" si="4"/>
        <v>0</v>
      </c>
      <c r="AG28">
        <f t="shared" si="4"/>
        <v>-3.9299099751084499</v>
      </c>
      <c r="AH28">
        <f t="shared" si="5"/>
        <v>-3396.6166928754301</v>
      </c>
      <c r="AI28">
        <f t="shared" si="6"/>
        <v>-3400.5466028505384</v>
      </c>
      <c r="AJ28">
        <f t="shared" si="7"/>
        <v>118.56407997665656</v>
      </c>
      <c r="AK28">
        <f t="shared" si="22"/>
        <v>-4.5562730484835159</v>
      </c>
      <c r="AL28">
        <f t="shared" si="8"/>
        <v>-3286.5387959223654</v>
      </c>
      <c r="AN28">
        <f t="shared" si="9"/>
        <v>0</v>
      </c>
      <c r="AO28">
        <f t="shared" si="9"/>
        <v>0</v>
      </c>
      <c r="AP28">
        <f t="shared" si="9"/>
        <v>-0.23117029918856385</v>
      </c>
      <c r="AQ28">
        <f t="shared" si="9"/>
        <v>-199.80022496551342</v>
      </c>
      <c r="AR28">
        <f t="shared" si="9"/>
        <v>-200.03139526470198</v>
      </c>
      <c r="AS28">
        <f t="shared" si="9"/>
        <v>6.974331222552788</v>
      </c>
      <c r="AT28">
        <f t="shared" si="9"/>
        <v>-0.26801504626671713</v>
      </c>
      <c r="AU28">
        <f t="shared" si="9"/>
        <v>-193.32507908841589</v>
      </c>
      <c r="AW28">
        <v>25</v>
      </c>
      <c r="AX28">
        <f>IF(Z28&gt;0, (R28*SUMPRODUCT(K28:$K$98, X28:$X$98)-K28*$AZ$3)/Z28, 0)</f>
        <v>-1168.3072647861634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0.19813004200000001</v>
      </c>
      <c r="Q29" s="4">
        <f t="shared" si="21"/>
        <v>25</v>
      </c>
      <c r="R29">
        <f t="shared" si="0"/>
        <v>100000</v>
      </c>
      <c r="S29">
        <f t="shared" si="1"/>
        <v>-2230.0428842130918</v>
      </c>
      <c r="U29">
        <f t="shared" si="13"/>
        <v>0.19813004200000001</v>
      </c>
      <c r="V29">
        <f t="shared" si="14"/>
        <v>0.01</v>
      </c>
      <c r="W29">
        <f t="shared" si="15"/>
        <v>0.15719639900433799</v>
      </c>
      <c r="X29">
        <f t="shared" si="16"/>
        <v>3.1145329136978244E-2</v>
      </c>
      <c r="Y29">
        <f t="shared" si="17"/>
        <v>1.57196399004338E-3</v>
      </c>
      <c r="Z29">
        <f t="shared" si="18"/>
        <v>0.12447910587731638</v>
      </c>
      <c r="AB29">
        <f t="shared" si="19"/>
        <v>-183.65369495499249</v>
      </c>
      <c r="AC29">
        <f t="shared" si="2"/>
        <v>-277.59374429491743</v>
      </c>
      <c r="AE29">
        <f t="shared" si="3"/>
        <v>0</v>
      </c>
      <c r="AF29">
        <f t="shared" si="4"/>
        <v>0</v>
      </c>
      <c r="AG29">
        <f t="shared" si="4"/>
        <v>-3.1119776469329095</v>
      </c>
      <c r="AH29">
        <f t="shared" si="5"/>
        <v>-3114.5329136978244</v>
      </c>
      <c r="AI29">
        <f t="shared" si="6"/>
        <v>-3117.6448913447571</v>
      </c>
      <c r="AJ29">
        <f t="shared" si="7"/>
        <v>93.94004933992494</v>
      </c>
      <c r="AK29">
        <f t="shared" si="22"/>
        <v>-12.855758646849475</v>
      </c>
      <c r="AL29">
        <f t="shared" si="8"/>
        <v>-3036.5606006516819</v>
      </c>
      <c r="AN29">
        <f t="shared" si="9"/>
        <v>0</v>
      </c>
      <c r="AO29">
        <f t="shared" si="9"/>
        <v>0</v>
      </c>
      <c r="AP29">
        <f t="shared" si="9"/>
        <v>-0.16344358491901384</v>
      </c>
      <c r="AQ29">
        <f t="shared" si="9"/>
        <v>-163.5777895977954</v>
      </c>
      <c r="AR29">
        <f t="shared" si="9"/>
        <v>-163.74123318271441</v>
      </c>
      <c r="AS29">
        <f t="shared" si="9"/>
        <v>4.9338074284430693</v>
      </c>
      <c r="AT29">
        <f t="shared" si="9"/>
        <v>-0.6751948498619752</v>
      </c>
      <c r="AU29">
        <f t="shared" si="9"/>
        <v>-159.48262060413333</v>
      </c>
      <c r="AW29">
        <v>26</v>
      </c>
      <c r="AX29">
        <f>IF(Z29&gt;0, (R29*SUMPRODUCT(K29:$K$98, X29:$X$98)-K29*$AZ$3)/Z29, 0)</f>
        <v>-2230.0428842130918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0.22255936300000001</v>
      </c>
      <c r="Q30" s="4">
        <f t="shared" si="21"/>
        <v>25</v>
      </c>
      <c r="R30">
        <f t="shared" si="0"/>
        <v>100000</v>
      </c>
      <c r="S30">
        <f t="shared" si="1"/>
        <v>-3628.7275527801435</v>
      </c>
      <c r="U30">
        <f t="shared" si="13"/>
        <v>0.22255936300000001</v>
      </c>
      <c r="V30">
        <f t="shared" si="14"/>
        <v>0.01</v>
      </c>
      <c r="W30">
        <f t="shared" si="15"/>
        <v>0.12447910587731638</v>
      </c>
      <c r="X30">
        <f t="shared" si="16"/>
        <v>2.7703990510865091E-2</v>
      </c>
      <c r="Y30">
        <f t="shared" si="17"/>
        <v>1.2447910587731637E-3</v>
      </c>
      <c r="Z30">
        <f t="shared" si="18"/>
        <v>9.5530324307678119E-2</v>
      </c>
      <c r="AB30">
        <f t="shared" si="19"/>
        <v>-277.59374429491743</v>
      </c>
      <c r="AC30">
        <f t="shared" si="2"/>
        <v>-346.65351994129429</v>
      </c>
      <c r="AE30">
        <f t="shared" si="3"/>
        <v>0</v>
      </c>
      <c r="AF30">
        <f t="shared" si="4"/>
        <v>0</v>
      </c>
      <c r="AG30">
        <f t="shared" si="4"/>
        <v>-2.3882581076919531</v>
      </c>
      <c r="AH30">
        <f t="shared" si="5"/>
        <v>-2770.3990510865092</v>
      </c>
      <c r="AI30">
        <f t="shared" si="6"/>
        <v>-2772.787309194201</v>
      </c>
      <c r="AJ30">
        <f t="shared" si="7"/>
        <v>69.059775646376863</v>
      </c>
      <c r="AK30">
        <f t="shared" si="22"/>
        <v>-19.431562100644221</v>
      </c>
      <c r="AL30">
        <f t="shared" si="8"/>
        <v>-2723.1590956484688</v>
      </c>
      <c r="AN30">
        <f t="shared" si="9"/>
        <v>0</v>
      </c>
      <c r="AO30">
        <f t="shared" si="9"/>
        <v>0</v>
      </c>
      <c r="AP30">
        <f t="shared" si="9"/>
        <v>-0.11199397225340317</v>
      </c>
      <c r="AQ30">
        <f t="shared" si="9"/>
        <v>-129.91392909290045</v>
      </c>
      <c r="AR30">
        <f t="shared" si="9"/>
        <v>-130.02592306515385</v>
      </c>
      <c r="AS30">
        <f t="shared" si="9"/>
        <v>3.2384601030585829</v>
      </c>
      <c r="AT30">
        <f t="shared" si="9"/>
        <v>-0.91121550879731239</v>
      </c>
      <c r="AU30">
        <f t="shared" si="9"/>
        <v>-127.69867847089259</v>
      </c>
      <c r="AW30">
        <v>27</v>
      </c>
      <c r="AX30">
        <f>IF(Z30&gt;0, (R30*SUMPRODUCT(K30:$K$98, X30:$X$98)-K30*$AZ$3)/Z30, 0)</f>
        <v>-3628.7275527801435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0.25004150400000003</v>
      </c>
      <c r="Q31" s="4">
        <f t="shared" si="21"/>
        <v>25</v>
      </c>
      <c r="R31">
        <f t="shared" si="0"/>
        <v>100000</v>
      </c>
      <c r="S31">
        <f t="shared" si="1"/>
        <v>-5547.9533914161211</v>
      </c>
      <c r="U31">
        <f t="shared" si="13"/>
        <v>0.25004150400000003</v>
      </c>
      <c r="V31">
        <f t="shared" si="14"/>
        <v>0.01</v>
      </c>
      <c r="W31">
        <f t="shared" si="15"/>
        <v>9.5530324307678119E-2</v>
      </c>
      <c r="X31">
        <f t="shared" si="16"/>
        <v>2.3886545967499596E-2</v>
      </c>
      <c r="Y31">
        <f t="shared" si="17"/>
        <v>9.5530324307678126E-4</v>
      </c>
      <c r="Z31">
        <f t="shared" si="18"/>
        <v>7.068847509710173E-2</v>
      </c>
      <c r="AB31">
        <f t="shared" si="19"/>
        <v>-346.65351994129429</v>
      </c>
      <c r="AC31">
        <f t="shared" si="2"/>
        <v>-392.17636514899954</v>
      </c>
      <c r="AE31">
        <f t="shared" si="3"/>
        <v>0</v>
      </c>
      <c r="AF31">
        <f t="shared" si="4"/>
        <v>0</v>
      </c>
      <c r="AG31">
        <f t="shared" si="4"/>
        <v>-1.7672118774275432</v>
      </c>
      <c r="AH31">
        <f t="shared" si="5"/>
        <v>-2388.6545967499596</v>
      </c>
      <c r="AI31">
        <f t="shared" si="6"/>
        <v>-2390.4218086273872</v>
      </c>
      <c r="AJ31">
        <f t="shared" si="7"/>
        <v>45.522845207705245</v>
      </c>
      <c r="AK31">
        <f t="shared" si="22"/>
        <v>-24.265746395890602</v>
      </c>
      <c r="AL31">
        <f t="shared" si="8"/>
        <v>-2369.1647098155727</v>
      </c>
      <c r="AN31">
        <f t="shared" si="9"/>
        <v>0</v>
      </c>
      <c r="AO31">
        <f t="shared" si="9"/>
        <v>0</v>
      </c>
      <c r="AP31">
        <f t="shared" si="9"/>
        <v>-7.3991867205083842E-2</v>
      </c>
      <c r="AQ31">
        <f t="shared" si="9"/>
        <v>-100.01121878991141</v>
      </c>
      <c r="AR31">
        <f t="shared" si="9"/>
        <v>-100.08521065711649</v>
      </c>
      <c r="AS31">
        <f t="shared" si="9"/>
        <v>1.9060081931484287</v>
      </c>
      <c r="AT31">
        <f t="shared" si="9"/>
        <v>-1.0159890321530474</v>
      </c>
      <c r="AU31">
        <f t="shared" si="9"/>
        <v>-99.195191496121112</v>
      </c>
      <c r="AW31">
        <v>28</v>
      </c>
      <c r="AX31">
        <f>IF(Z31&gt;0, (R31*SUMPRODUCT(K31:$K$98, X31:$X$98)-K31*$AZ$3)/Z31, 0)</f>
        <v>-5547.9533914161211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0.28092614399999999</v>
      </c>
      <c r="Q32" s="4">
        <f t="shared" si="21"/>
        <v>25</v>
      </c>
      <c r="R32">
        <f t="shared" si="0"/>
        <v>100000</v>
      </c>
      <c r="S32">
        <f t="shared" si="1"/>
        <v>-8316.2519090685801</v>
      </c>
      <c r="U32">
        <f t="shared" si="13"/>
        <v>0.28092614399999999</v>
      </c>
      <c r="V32">
        <f t="shared" si="14"/>
        <v>0.01</v>
      </c>
      <c r="W32">
        <f t="shared" si="15"/>
        <v>7.068847509710173E-2</v>
      </c>
      <c r="X32">
        <f t="shared" si="16"/>
        <v>1.9858240734268815E-2</v>
      </c>
      <c r="Y32">
        <f t="shared" si="17"/>
        <v>7.0688475097101732E-4</v>
      </c>
      <c r="Z32">
        <f t="shared" si="18"/>
        <v>5.0123349611861899E-2</v>
      </c>
      <c r="AB32">
        <f t="shared" si="19"/>
        <v>-392.17636514899954</v>
      </c>
      <c r="AC32">
        <f t="shared" si="2"/>
        <v>-416.8384018985584</v>
      </c>
      <c r="AE32">
        <f t="shared" si="3"/>
        <v>0</v>
      </c>
      <c r="AF32">
        <f t="shared" si="4"/>
        <v>0</v>
      </c>
      <c r="AG32">
        <f t="shared" si="4"/>
        <v>-1.2530837402965476</v>
      </c>
      <c r="AH32">
        <f t="shared" si="5"/>
        <v>-1985.8240734268816</v>
      </c>
      <c r="AI32">
        <f t="shared" si="6"/>
        <v>-1987.077157167178</v>
      </c>
      <c r="AJ32">
        <f t="shared" si="7"/>
        <v>24.662036749558865</v>
      </c>
      <c r="AK32">
        <f t="shared" si="22"/>
        <v>-27.452345560429968</v>
      </c>
      <c r="AL32">
        <f t="shared" si="8"/>
        <v>-1989.867465978049</v>
      </c>
      <c r="AN32">
        <f t="shared" si="9"/>
        <v>0</v>
      </c>
      <c r="AO32">
        <f t="shared" si="9"/>
        <v>0</v>
      </c>
      <c r="AP32">
        <f t="shared" si="9"/>
        <v>-4.6844373742632811E-2</v>
      </c>
      <c r="AQ32">
        <f t="shared" si="9"/>
        <v>-74.236606933158086</v>
      </c>
      <c r="AR32">
        <f t="shared" si="9"/>
        <v>-74.283451306900716</v>
      </c>
      <c r="AS32">
        <f t="shared" si="9"/>
        <v>0.92194769559253831</v>
      </c>
      <c r="AT32">
        <f t="shared" si="9"/>
        <v>-1.0262585764941403</v>
      </c>
      <c r="AU32">
        <f t="shared" si="9"/>
        <v>-74.387762187802309</v>
      </c>
      <c r="AW32">
        <v>29</v>
      </c>
      <c r="AX32">
        <f>IF(Z32&gt;0, (R32*SUMPRODUCT(K32:$K$98, X32:$X$98)-K32*$AZ$3)/Z32, 0)</f>
        <v>-8316.2519090685801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0.31575788199999999</v>
      </c>
      <c r="Q33" s="4">
        <f t="shared" si="21"/>
        <v>25</v>
      </c>
      <c r="R33">
        <f t="shared" si="0"/>
        <v>100000</v>
      </c>
      <c r="S33">
        <f t="shared" si="1"/>
        <v>-12540.184196111539</v>
      </c>
      <c r="U33">
        <f t="shared" si="13"/>
        <v>0.31575788199999999</v>
      </c>
      <c r="V33">
        <f t="shared" si="14"/>
        <v>0.01</v>
      </c>
      <c r="W33">
        <f t="shared" si="15"/>
        <v>5.0123349611861899E-2</v>
      </c>
      <c r="X33">
        <f t="shared" si="16"/>
        <v>1.5826842712187036E-2</v>
      </c>
      <c r="Y33">
        <f t="shared" si="17"/>
        <v>5.0123349611861897E-4</v>
      </c>
      <c r="Z33">
        <f t="shared" si="18"/>
        <v>3.3795273403556245E-2</v>
      </c>
      <c r="AB33">
        <f t="shared" si="19"/>
        <v>-416.8384018985584</v>
      </c>
      <c r="AC33">
        <f t="shared" si="2"/>
        <v>-423.79895343854463</v>
      </c>
      <c r="AE33">
        <f t="shared" si="3"/>
        <v>0</v>
      </c>
      <c r="AF33">
        <f t="shared" si="4"/>
        <v>0</v>
      </c>
      <c r="AG33">
        <f t="shared" si="4"/>
        <v>-0.84488183508890613</v>
      </c>
      <c r="AH33">
        <f t="shared" si="5"/>
        <v>-1582.6842712187035</v>
      </c>
      <c r="AI33">
        <f t="shared" si="6"/>
        <v>-1583.5291530537925</v>
      </c>
      <c r="AJ33">
        <f t="shared" si="7"/>
        <v>6.960551539986227</v>
      </c>
      <c r="AK33">
        <f t="shared" si="22"/>
        <v>-29.17868813289909</v>
      </c>
      <c r="AL33">
        <f t="shared" si="8"/>
        <v>-1605.7472896467054</v>
      </c>
      <c r="AN33">
        <f t="shared" si="9"/>
        <v>0</v>
      </c>
      <c r="AO33">
        <f t="shared" si="9"/>
        <v>0</v>
      </c>
      <c r="AP33">
        <f t="shared" si="9"/>
        <v>-2.8200401579121726E-2</v>
      </c>
      <c r="AQ33">
        <f t="shared" si="9"/>
        <v>-52.826715130679105</v>
      </c>
      <c r="AR33">
        <f t="shared" si="9"/>
        <v>-52.854915532258225</v>
      </c>
      <c r="AS33">
        <f t="shared" si="9"/>
        <v>0.23232875946389628</v>
      </c>
      <c r="AT33">
        <f t="shared" si="9"/>
        <v>-0.97392403141573047</v>
      </c>
      <c r="AU33">
        <f t="shared" si="9"/>
        <v>-53.596510804210062</v>
      </c>
      <c r="AW33">
        <v>30</v>
      </c>
      <c r="AX33">
        <f>IF(Z33&gt;0, (R33*SUMPRODUCT(K33:$K$98, X33:$X$98)-K33*$AZ$3)/Z33, 0)</f>
        <v>-12540.184196111539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0.35338435200000001</v>
      </c>
      <c r="Q34" s="4">
        <f t="shared" si="21"/>
        <v>25</v>
      </c>
      <c r="R34">
        <f t="shared" si="0"/>
        <v>100000</v>
      </c>
      <c r="S34">
        <f t="shared" si="1"/>
        <v>-19361.63183823572</v>
      </c>
      <c r="U34">
        <f t="shared" si="13"/>
        <v>0.35338435200000001</v>
      </c>
      <c r="V34">
        <f t="shared" si="14"/>
        <v>0.01</v>
      </c>
      <c r="W34">
        <f t="shared" si="15"/>
        <v>3.3795273403556245E-2</v>
      </c>
      <c r="X34">
        <f t="shared" si="16"/>
        <v>1.1942720792378559E-2</v>
      </c>
      <c r="Y34">
        <f t="shared" si="17"/>
        <v>3.3795273403556246E-4</v>
      </c>
      <c r="Z34">
        <f t="shared" si="18"/>
        <v>2.1514599877142122E-2</v>
      </c>
      <c r="AB34">
        <f t="shared" si="19"/>
        <v>-423.79895343854463</v>
      </c>
      <c r="AC34">
        <f t="shared" si="2"/>
        <v>-416.5577619681772</v>
      </c>
      <c r="AE34">
        <f t="shared" si="3"/>
        <v>0</v>
      </c>
      <c r="AF34">
        <f t="shared" si="4"/>
        <v>0</v>
      </c>
      <c r="AG34">
        <f t="shared" si="4"/>
        <v>-0.53786499692855305</v>
      </c>
      <c r="AH34">
        <f t="shared" si="5"/>
        <v>-1194.2720792378559</v>
      </c>
      <c r="AI34">
        <f t="shared" si="6"/>
        <v>-1194.8099442347846</v>
      </c>
      <c r="AJ34">
        <f t="shared" si="7"/>
        <v>-7.2411914703674256</v>
      </c>
      <c r="AK34">
        <f t="shared" si="22"/>
        <v>-29.665926740698126</v>
      </c>
      <c r="AL34">
        <f t="shared" si="8"/>
        <v>-1231.7170624458499</v>
      </c>
      <c r="AN34">
        <f t="shared" si="9"/>
        <v>0</v>
      </c>
      <c r="AO34">
        <f t="shared" si="9"/>
        <v>0</v>
      </c>
      <c r="AP34">
        <f t="shared" si="9"/>
        <v>-1.6029300826029283E-2</v>
      </c>
      <c r="AQ34">
        <f t="shared" si="9"/>
        <v>-35.591359422063242</v>
      </c>
      <c r="AR34">
        <f t="shared" si="9"/>
        <v>-35.607388722889276</v>
      </c>
      <c r="AS34">
        <f t="shared" si="9"/>
        <v>-0.21579994437305802</v>
      </c>
      <c r="AT34">
        <f t="shared" si="9"/>
        <v>-0.88409557551625284</v>
      </c>
      <c r="AU34">
        <f t="shared" ref="AU34:AU69" si="23">AL34*$K34</f>
        <v>-36.707284242778577</v>
      </c>
      <c r="AW34">
        <v>31</v>
      </c>
      <c r="AX34">
        <f>IF(Z34&gt;0, (R34*SUMPRODUCT(K34:$K$98, X34:$X$98)-K34*$AZ$3)/Z34, 0)</f>
        <v>-19361.63183823572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0.39269921299999999</v>
      </c>
      <c r="Q35" s="4">
        <f t="shared" si="21"/>
        <v>25</v>
      </c>
      <c r="R35">
        <f t="shared" si="0"/>
        <v>100000</v>
      </c>
      <c r="S35">
        <f t="shared" si="1"/>
        <v>-31011.341909053255</v>
      </c>
      <c r="U35">
        <f t="shared" si="13"/>
        <v>0.39269921299999999</v>
      </c>
      <c r="V35">
        <f t="shared" si="14"/>
        <v>0.01</v>
      </c>
      <c r="W35">
        <f t="shared" si="15"/>
        <v>2.1514599877142122E-2</v>
      </c>
      <c r="X35">
        <f t="shared" si="16"/>
        <v>8.4487664397636074E-3</v>
      </c>
      <c r="Y35">
        <f t="shared" si="17"/>
        <v>2.1514599877142123E-4</v>
      </c>
      <c r="Z35">
        <f t="shared" si="18"/>
        <v>1.2850687438607093E-2</v>
      </c>
      <c r="AB35">
        <f t="shared" si="19"/>
        <v>-416.5577619681772</v>
      </c>
      <c r="AC35">
        <f t="shared" si="2"/>
        <v>-398.51706192502036</v>
      </c>
      <c r="AE35">
        <f t="shared" si="3"/>
        <v>0</v>
      </c>
      <c r="AF35">
        <f t="shared" ref="AF35:AG69" si="24">-$Z35*P35</f>
        <v>0</v>
      </c>
      <c r="AG35">
        <f t="shared" si="24"/>
        <v>-0.32126718596517734</v>
      </c>
      <c r="AH35">
        <f t="shared" si="5"/>
        <v>-844.8766439763607</v>
      </c>
      <c r="AI35">
        <f t="shared" ref="AI35:AI66" si="25">SUM(AE35:AH35)</f>
        <v>-845.19791116232591</v>
      </c>
      <c r="AJ35">
        <f t="shared" si="7"/>
        <v>-18.040700043156846</v>
      </c>
      <c r="AK35">
        <f t="shared" si="22"/>
        <v>-29.159043337772406</v>
      </c>
      <c r="AL35">
        <f t="shared" ref="AL35:AL69" si="26">SUM(AI35:AK35)</f>
        <v>-892.39765454325527</v>
      </c>
      <c r="AN35">
        <f t="shared" ref="AN35:AT69" si="27">AE35*$K35</f>
        <v>0</v>
      </c>
      <c r="AO35">
        <f t="shared" si="27"/>
        <v>0</v>
      </c>
      <c r="AP35">
        <f t="shared" si="27"/>
        <v>-8.5484946414705731E-3</v>
      </c>
      <c r="AQ35">
        <f t="shared" si="27"/>
        <v>-22.481049354721243</v>
      </c>
      <c r="AR35">
        <f t="shared" si="27"/>
        <v>-22.489597849362717</v>
      </c>
      <c r="AS35">
        <f t="shared" si="27"/>
        <v>-0.48003915240824024</v>
      </c>
      <c r="AT35">
        <f t="shared" si="27"/>
        <v>-0.77588355304476675</v>
      </c>
      <c r="AU35">
        <f t="shared" si="23"/>
        <v>-23.745520554815727</v>
      </c>
      <c r="AW35">
        <v>32</v>
      </c>
      <c r="AX35">
        <f>IF(Z35&gt;0, (R35*SUMPRODUCT(K35:$K$98, X35:$X$98)-K35*$AZ$3)/Z35, 0)</f>
        <v>-31011.341909053255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0.39967743300000003</v>
      </c>
      <c r="Q36" s="4">
        <f t="shared" si="21"/>
        <v>25</v>
      </c>
      <c r="R36">
        <f t="shared" si="0"/>
        <v>100000</v>
      </c>
      <c r="S36">
        <f t="shared" si="1"/>
        <v>-49184.002837621825</v>
      </c>
      <c r="U36">
        <f t="shared" si="13"/>
        <v>0.39967743300000003</v>
      </c>
      <c r="V36">
        <f t="shared" si="14"/>
        <v>0.01</v>
      </c>
      <c r="W36">
        <f t="shared" si="15"/>
        <v>1.2850687438607093E-2</v>
      </c>
      <c r="X36">
        <f t="shared" si="16"/>
        <v>5.1361297677478285E-3</v>
      </c>
      <c r="Y36">
        <f t="shared" si="17"/>
        <v>1.2850687438607092E-4</v>
      </c>
      <c r="Z36">
        <f t="shared" si="18"/>
        <v>7.5860507964731934E-3</v>
      </c>
      <c r="AB36">
        <f t="shared" si="19"/>
        <v>-398.51706192502036</v>
      </c>
      <c r="AC36">
        <f t="shared" si="2"/>
        <v>-373.11234390008087</v>
      </c>
      <c r="AE36">
        <f t="shared" si="3"/>
        <v>0</v>
      </c>
      <c r="AF36">
        <f t="shared" si="24"/>
        <v>0</v>
      </c>
      <c r="AG36">
        <f t="shared" si="24"/>
        <v>-0.18965126991182985</v>
      </c>
      <c r="AH36">
        <f t="shared" si="5"/>
        <v>-513.61297677478285</v>
      </c>
      <c r="AI36">
        <f t="shared" si="25"/>
        <v>-513.80262804469464</v>
      </c>
      <c r="AJ36">
        <f t="shared" si="7"/>
        <v>-25.404718024939484</v>
      </c>
      <c r="AK36">
        <f t="shared" si="22"/>
        <v>-27.896194334751428</v>
      </c>
      <c r="AL36">
        <f t="shared" si="26"/>
        <v>-567.10354040438551</v>
      </c>
      <c r="AN36">
        <f t="shared" si="27"/>
        <v>0</v>
      </c>
      <c r="AO36">
        <f t="shared" si="27"/>
        <v>0</v>
      </c>
      <c r="AP36">
        <f t="shared" si="27"/>
        <v>-4.5056868756595111E-3</v>
      </c>
      <c r="AQ36">
        <f t="shared" si="27"/>
        <v>-12.202287122561478</v>
      </c>
      <c r="AR36">
        <f t="shared" si="27"/>
        <v>-12.206792809437136</v>
      </c>
      <c r="AS36">
        <f t="shared" si="27"/>
        <v>-0.60355886168342732</v>
      </c>
      <c r="AT36">
        <f t="shared" si="27"/>
        <v>-0.66275072533588375</v>
      </c>
      <c r="AU36">
        <f t="shared" si="23"/>
        <v>-13.473102396456445</v>
      </c>
      <c r="AW36">
        <v>33</v>
      </c>
      <c r="AX36">
        <f>IF(Z36&gt;0, (R36*SUMPRODUCT(K36:$K$98, X36:$X$98)-K36*$AZ$3)/Z36, 0)</f>
        <v>-49184.002837621825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0.407215198</v>
      </c>
      <c r="Q37" s="4">
        <f t="shared" si="21"/>
        <v>25</v>
      </c>
      <c r="R37">
        <f t="shared" si="0"/>
        <v>100000</v>
      </c>
      <c r="S37">
        <f t="shared" si="1"/>
        <v>-77483.999322781776</v>
      </c>
      <c r="U37">
        <f t="shared" si="13"/>
        <v>0.407215198</v>
      </c>
      <c r="V37">
        <f t="shared" si="14"/>
        <v>0.01</v>
      </c>
      <c r="W37">
        <f t="shared" si="15"/>
        <v>7.5860507964731934E-3</v>
      </c>
      <c r="X37">
        <f t="shared" si="16"/>
        <v>3.089155177123889E-3</v>
      </c>
      <c r="Y37">
        <f t="shared" si="17"/>
        <v>7.5860507964731932E-5</v>
      </c>
      <c r="Z37">
        <f t="shared" si="18"/>
        <v>4.4210351113845728E-3</v>
      </c>
      <c r="AB37">
        <f t="shared" si="19"/>
        <v>-373.11234390008087</v>
      </c>
      <c r="AC37">
        <f t="shared" si="2"/>
        <v>-342.5594815765167</v>
      </c>
      <c r="AE37">
        <f t="shared" si="3"/>
        <v>0</v>
      </c>
      <c r="AF37">
        <f t="shared" si="24"/>
        <v>0</v>
      </c>
      <c r="AG37">
        <f t="shared" si="24"/>
        <v>-0.11052587778461433</v>
      </c>
      <c r="AH37">
        <f t="shared" si="5"/>
        <v>-308.91551771238892</v>
      </c>
      <c r="AI37">
        <f t="shared" si="25"/>
        <v>-309.02604359017351</v>
      </c>
      <c r="AJ37">
        <f t="shared" si="7"/>
        <v>-30.55286232356417</v>
      </c>
      <c r="AK37">
        <f t="shared" si="22"/>
        <v>-26.117864073005663</v>
      </c>
      <c r="AL37">
        <f t="shared" si="26"/>
        <v>-365.69676998674333</v>
      </c>
      <c r="AN37">
        <f t="shared" si="27"/>
        <v>0</v>
      </c>
      <c r="AO37">
        <f t="shared" si="27"/>
        <v>0</v>
      </c>
      <c r="AP37">
        <f t="shared" si="27"/>
        <v>-2.3445052086653812E-3</v>
      </c>
      <c r="AQ37">
        <f t="shared" si="27"/>
        <v>-6.5528006185631744</v>
      </c>
      <c r="AR37">
        <f t="shared" si="27"/>
        <v>-6.5551451237718394</v>
      </c>
      <c r="AS37">
        <f t="shared" si="27"/>
        <v>-0.64809568847598753</v>
      </c>
      <c r="AT37">
        <f t="shared" si="27"/>
        <v>-0.55401929019468199</v>
      </c>
      <c r="AU37">
        <f t="shared" si="23"/>
        <v>-7.7572601024425092</v>
      </c>
      <c r="AW37">
        <v>34</v>
      </c>
      <c r="AX37">
        <f>IF(Z37&gt;0, (R37*SUMPRODUCT(K37:$K$98, X37:$X$98)-K37*$AZ$3)/Z37, 0)</f>
        <v>-77483.999322781776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0.41552104400000001</v>
      </c>
      <c r="Q38" s="4">
        <f t="shared" si="21"/>
        <v>25</v>
      </c>
      <c r="R38">
        <f t="shared" si="0"/>
        <v>100000</v>
      </c>
      <c r="S38">
        <f t="shared" si="1"/>
        <v>-122426.5948849475</v>
      </c>
      <c r="U38">
        <f t="shared" si="13"/>
        <v>0.41552104400000001</v>
      </c>
      <c r="V38">
        <f t="shared" si="14"/>
        <v>0.01</v>
      </c>
      <c r="W38">
        <f t="shared" si="15"/>
        <v>4.4210351113845728E-3</v>
      </c>
      <c r="X38">
        <f t="shared" si="16"/>
        <v>1.837033125043174E-3</v>
      </c>
      <c r="Y38">
        <f t="shared" si="17"/>
        <v>4.4210351113845726E-5</v>
      </c>
      <c r="Z38">
        <f t="shared" si="18"/>
        <v>2.5397916352275533E-3</v>
      </c>
      <c r="AB38">
        <f t="shared" si="19"/>
        <v>-342.5594815765167</v>
      </c>
      <c r="AC38">
        <f t="shared" si="2"/>
        <v>-310.93804161818201</v>
      </c>
      <c r="AE38">
        <f t="shared" si="3"/>
        <v>0</v>
      </c>
      <c r="AF38">
        <f t="shared" si="24"/>
        <v>0</v>
      </c>
      <c r="AG38">
        <f t="shared" si="24"/>
        <v>-6.3494790880688837E-2</v>
      </c>
      <c r="AH38">
        <f t="shared" si="5"/>
        <v>-183.70331250431741</v>
      </c>
      <c r="AI38">
        <f t="shared" si="25"/>
        <v>-183.76680729519811</v>
      </c>
      <c r="AJ38">
        <f t="shared" si="7"/>
        <v>-31.62143995833469</v>
      </c>
      <c r="AK38">
        <f t="shared" si="22"/>
        <v>-23.979163710356172</v>
      </c>
      <c r="AL38">
        <f t="shared" si="26"/>
        <v>-239.36741096388897</v>
      </c>
      <c r="AN38">
        <f t="shared" si="27"/>
        <v>0</v>
      </c>
      <c r="AO38">
        <f t="shared" si="27"/>
        <v>0</v>
      </c>
      <c r="AP38">
        <f t="shared" si="27"/>
        <v>-1.2025615219737949E-3</v>
      </c>
      <c r="AQ38">
        <f t="shared" si="27"/>
        <v>-3.4792544713145608</v>
      </c>
      <c r="AR38">
        <f t="shared" si="27"/>
        <v>-3.4804570328365347</v>
      </c>
      <c r="AS38">
        <f t="shared" si="27"/>
        <v>-0.59889522330663048</v>
      </c>
      <c r="AT38">
        <f t="shared" si="27"/>
        <v>-0.45415410000121686</v>
      </c>
      <c r="AU38">
        <f t="shared" si="23"/>
        <v>-4.5335063561443825</v>
      </c>
      <c r="AW38">
        <v>35</v>
      </c>
      <c r="AX38">
        <f>IF(Z38&gt;0, (R38*SUMPRODUCT(K38:$K$98, X38:$X$98)-K38*$AZ$3)/Z38, 0)</f>
        <v>-122426.5948849475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0.424706421</v>
      </c>
      <c r="Q39" s="4">
        <f t="shared" si="21"/>
        <v>25</v>
      </c>
      <c r="R39">
        <f t="shared" si="0"/>
        <v>100000</v>
      </c>
      <c r="S39">
        <f t="shared" si="1"/>
        <v>-195255.07030611584</v>
      </c>
      <c r="U39">
        <f t="shared" si="13"/>
        <v>0.424706421</v>
      </c>
      <c r="V39">
        <f t="shared" si="14"/>
        <v>0.01</v>
      </c>
      <c r="W39">
        <f t="shared" si="15"/>
        <v>2.5397916352275533E-3</v>
      </c>
      <c r="X39">
        <f t="shared" si="16"/>
        <v>1.0786658154832316E-3</v>
      </c>
      <c r="Y39">
        <f t="shared" si="17"/>
        <v>2.5397916352275534E-5</v>
      </c>
      <c r="Z39">
        <f t="shared" si="18"/>
        <v>1.4357279033920462E-3</v>
      </c>
      <c r="AB39">
        <f t="shared" si="19"/>
        <v>-310.93804161818201</v>
      </c>
      <c r="AC39">
        <f t="shared" si="2"/>
        <v>-280.33315271726627</v>
      </c>
      <c r="AE39">
        <f t="shared" si="3"/>
        <v>0</v>
      </c>
      <c r="AF39">
        <f t="shared" si="24"/>
        <v>0</v>
      </c>
      <c r="AG39">
        <f t="shared" si="24"/>
        <v>-3.5893197584801154E-2</v>
      </c>
      <c r="AH39">
        <f t="shared" si="5"/>
        <v>-107.86658154832317</v>
      </c>
      <c r="AI39">
        <f t="shared" si="25"/>
        <v>-107.90247474590797</v>
      </c>
      <c r="AJ39">
        <f t="shared" si="7"/>
        <v>-30.604888900915739</v>
      </c>
      <c r="AK39">
        <f t="shared" si="22"/>
        <v>-21.765662913272742</v>
      </c>
      <c r="AL39">
        <f t="shared" si="26"/>
        <v>-160.27302656009644</v>
      </c>
      <c r="AN39">
        <f t="shared" si="27"/>
        <v>0</v>
      </c>
      <c r="AO39">
        <f t="shared" si="27"/>
        <v>0</v>
      </c>
      <c r="AP39">
        <f t="shared" si="27"/>
        <v>-6.0696455957522642E-4</v>
      </c>
      <c r="AQ39">
        <f t="shared" si="27"/>
        <v>-1.8240557143921543</v>
      </c>
      <c r="AR39">
        <f t="shared" si="27"/>
        <v>-1.8246626789517295</v>
      </c>
      <c r="AS39">
        <f t="shared" si="27"/>
        <v>-0.51753769969101426</v>
      </c>
      <c r="AT39">
        <f t="shared" si="27"/>
        <v>-0.36806378068727913</v>
      </c>
      <c r="AU39">
        <f t="shared" si="23"/>
        <v>-2.710264159330023</v>
      </c>
      <c r="AW39">
        <v>36</v>
      </c>
      <c r="AX39">
        <f>IF(Z39&gt;0, (R39*SUMPRODUCT(K39:$K$98, X39:$X$98)-K39*$AZ$3)/Z39, 0)</f>
        <v>-195255.07030611584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0.43382917900000001</v>
      </c>
      <c r="Q40" s="4">
        <f t="shared" si="21"/>
        <v>25</v>
      </c>
      <c r="R40">
        <f t="shared" si="0"/>
        <v>100000</v>
      </c>
      <c r="S40">
        <f t="shared" si="1"/>
        <v>-315243.3257462047</v>
      </c>
      <c r="U40">
        <f t="shared" si="13"/>
        <v>0.43382917900000001</v>
      </c>
      <c r="V40">
        <f t="shared" si="14"/>
        <v>0.01</v>
      </c>
      <c r="W40">
        <f t="shared" si="15"/>
        <v>1.4357279033920462E-3</v>
      </c>
      <c r="X40">
        <f t="shared" si="16"/>
        <v>6.2286065759596275E-4</v>
      </c>
      <c r="Y40">
        <f t="shared" si="17"/>
        <v>1.4357279033920462E-5</v>
      </c>
      <c r="Z40">
        <f t="shared" si="18"/>
        <v>7.9850996676216303E-4</v>
      </c>
      <c r="AB40">
        <f t="shared" si="19"/>
        <v>-280.33315271726627</v>
      </c>
      <c r="AC40">
        <f t="shared" si="2"/>
        <v>-251.72493756359566</v>
      </c>
      <c r="AE40">
        <f t="shared" si="3"/>
        <v>0</v>
      </c>
      <c r="AF40">
        <f t="shared" si="24"/>
        <v>0</v>
      </c>
      <c r="AG40">
        <f t="shared" si="24"/>
        <v>-1.9962749169054075E-2</v>
      </c>
      <c r="AH40">
        <f t="shared" si="5"/>
        <v>-62.286065759596276</v>
      </c>
      <c r="AI40">
        <f t="shared" si="25"/>
        <v>-62.30602850876533</v>
      </c>
      <c r="AJ40">
        <f t="shared" si="7"/>
        <v>-28.608215153670614</v>
      </c>
      <c r="AK40">
        <f t="shared" si="22"/>
        <v>-19.62332069020864</v>
      </c>
      <c r="AL40">
        <f t="shared" si="26"/>
        <v>-110.53756435264459</v>
      </c>
      <c r="AN40">
        <f t="shared" si="27"/>
        <v>0</v>
      </c>
      <c r="AO40">
        <f t="shared" si="27"/>
        <v>0</v>
      </c>
      <c r="AP40">
        <f t="shared" si="27"/>
        <v>-3.0140712269362242E-4</v>
      </c>
      <c r="AQ40">
        <f t="shared" si="27"/>
        <v>-0.94042477343791819</v>
      </c>
      <c r="AR40">
        <f t="shared" si="27"/>
        <v>-0.94072618056061175</v>
      </c>
      <c r="AS40">
        <f t="shared" si="27"/>
        <v>-0.43194049786663374</v>
      </c>
      <c r="AT40">
        <f t="shared" si="27"/>
        <v>-0.29628226938295371</v>
      </c>
      <c r="AU40">
        <f t="shared" si="23"/>
        <v>-1.6689489478101993</v>
      </c>
      <c r="AW40">
        <v>37</v>
      </c>
      <c r="AX40">
        <f>IF(Z40&gt;0, (R40*SUMPRODUCT(K40:$K$98, X40:$X$98)-K40*$AZ$3)/Z40, 0)</f>
        <v>-315243.3257462047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0.44368152799999999</v>
      </c>
      <c r="Q41" s="4">
        <f t="shared" si="21"/>
        <v>25</v>
      </c>
      <c r="R41">
        <f t="shared" si="0"/>
        <v>100000</v>
      </c>
      <c r="S41">
        <f t="shared" si="1"/>
        <v>-516901.95046169724</v>
      </c>
      <c r="U41">
        <f t="shared" si="13"/>
        <v>0.44368152799999999</v>
      </c>
      <c r="V41">
        <f t="shared" si="14"/>
        <v>0.01</v>
      </c>
      <c r="W41">
        <f t="shared" si="15"/>
        <v>7.9850996676216303E-4</v>
      </c>
      <c r="X41">
        <f t="shared" si="16"/>
        <v>3.542841221762657E-4</v>
      </c>
      <c r="Y41">
        <f t="shared" si="17"/>
        <v>7.9850996676216313E-6</v>
      </c>
      <c r="Z41">
        <f t="shared" si="18"/>
        <v>4.3624074491827573E-4</v>
      </c>
      <c r="AB41">
        <f t="shared" si="19"/>
        <v>-251.72493756359566</v>
      </c>
      <c r="AC41">
        <f t="shared" si="2"/>
        <v>-225.49369191912047</v>
      </c>
      <c r="AE41">
        <f t="shared" si="3"/>
        <v>0</v>
      </c>
      <c r="AF41">
        <f t="shared" si="24"/>
        <v>0</v>
      </c>
      <c r="AG41">
        <f t="shared" si="24"/>
        <v>-1.0906018622956893E-2</v>
      </c>
      <c r="AH41">
        <f t="shared" si="5"/>
        <v>-35.428412217626573</v>
      </c>
      <c r="AI41">
        <f t="shared" si="25"/>
        <v>-35.439318236249527</v>
      </c>
      <c r="AJ41">
        <f t="shared" si="7"/>
        <v>-26.231245644475194</v>
      </c>
      <c r="AK41">
        <f t="shared" si="22"/>
        <v>-17.620745629451697</v>
      </c>
      <c r="AL41">
        <f t="shared" si="26"/>
        <v>-79.291309510176418</v>
      </c>
      <c r="AN41">
        <f t="shared" si="27"/>
        <v>0</v>
      </c>
      <c r="AO41">
        <f t="shared" si="27"/>
        <v>0</v>
      </c>
      <c r="AP41">
        <f t="shared" si="27"/>
        <v>-1.4702167742847885E-4</v>
      </c>
      <c r="AQ41">
        <f t="shared" si="27"/>
        <v>-0.47760275980996381</v>
      </c>
      <c r="AR41">
        <f t="shared" si="27"/>
        <v>-0.47774978148739228</v>
      </c>
      <c r="AS41">
        <f t="shared" si="27"/>
        <v>-0.35361774713746208</v>
      </c>
      <c r="AT41">
        <f t="shared" si="27"/>
        <v>-0.23754145940382976</v>
      </c>
      <c r="AU41">
        <f t="shared" si="23"/>
        <v>-1.0689089880286842</v>
      </c>
      <c r="AW41">
        <v>38</v>
      </c>
      <c r="AX41">
        <f>IF(Z41&gt;0, (R41*SUMPRODUCT(K41:$K$98, X41:$X$98)-K41*$AZ$3)/Z41, 0)</f>
        <v>-516901.95046169724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0.45400495099999999</v>
      </c>
      <c r="Q42" s="4">
        <f t="shared" si="21"/>
        <v>25</v>
      </c>
      <c r="R42">
        <f t="shared" si="0"/>
        <v>100000</v>
      </c>
      <c r="S42">
        <f t="shared" si="1"/>
        <v>-862665.25815992348</v>
      </c>
      <c r="U42">
        <f t="shared" si="13"/>
        <v>0.45400495099999999</v>
      </c>
      <c r="V42">
        <f t="shared" si="14"/>
        <v>0.01</v>
      </c>
      <c r="W42">
        <f t="shared" si="15"/>
        <v>4.3624074491827573E-4</v>
      </c>
      <c r="X42">
        <f t="shared" si="16"/>
        <v>1.9805545802082527E-4</v>
      </c>
      <c r="Y42">
        <f t="shared" si="17"/>
        <v>4.3624074491827577E-6</v>
      </c>
      <c r="Z42">
        <f t="shared" si="18"/>
        <v>2.3382287944826769E-4</v>
      </c>
      <c r="AB42">
        <f t="shared" si="19"/>
        <v>-225.49369191912047</v>
      </c>
      <c r="AC42">
        <f t="shared" si="2"/>
        <v>-201.7108746629365</v>
      </c>
      <c r="AE42">
        <f t="shared" si="3"/>
        <v>0</v>
      </c>
      <c r="AF42">
        <f t="shared" si="24"/>
        <v>0</v>
      </c>
      <c r="AG42">
        <f t="shared" si="24"/>
        <v>-5.8455719862066926E-3</v>
      </c>
      <c r="AH42">
        <f t="shared" si="5"/>
        <v>-19.805545802082527</v>
      </c>
      <c r="AI42">
        <f t="shared" si="25"/>
        <v>-19.811391374068734</v>
      </c>
      <c r="AJ42">
        <f t="shared" si="7"/>
        <v>-23.782817256183961</v>
      </c>
      <c r="AK42">
        <f t="shared" si="22"/>
        <v>-15.784558434338434</v>
      </c>
      <c r="AL42">
        <f t="shared" si="26"/>
        <v>-59.378767064591131</v>
      </c>
      <c r="AN42">
        <f t="shared" si="27"/>
        <v>0</v>
      </c>
      <c r="AO42">
        <f t="shared" si="27"/>
        <v>0</v>
      </c>
      <c r="AP42">
        <f t="shared" si="27"/>
        <v>-7.0359724283339042E-5</v>
      </c>
      <c r="AQ42">
        <f t="shared" si="27"/>
        <v>-0.23838774806019411</v>
      </c>
      <c r="AR42">
        <f t="shared" si="27"/>
        <v>-0.23845810778447743</v>
      </c>
      <c r="AS42">
        <f t="shared" si="27"/>
        <v>-0.2862598337296352</v>
      </c>
      <c r="AT42">
        <f t="shared" si="27"/>
        <v>-0.18998947955732803</v>
      </c>
      <c r="AU42">
        <f t="shared" si="23"/>
        <v>-0.7147074210714407</v>
      </c>
      <c r="AW42">
        <v>39</v>
      </c>
      <c r="AX42">
        <f>IF(Z42&gt;0, (R42*SUMPRODUCT(K42:$K$98, X42:$X$98)-K42*$AZ$3)/Z42, 0)</f>
        <v>-862665.25815992348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0.46467133999999999</v>
      </c>
      <c r="Q43" s="4">
        <f t="shared" si="21"/>
        <v>25</v>
      </c>
      <c r="R43">
        <f t="shared" si="0"/>
        <v>100000</v>
      </c>
      <c r="S43">
        <f t="shared" si="1"/>
        <v>-1467740.028703395</v>
      </c>
      <c r="U43">
        <f t="shared" si="13"/>
        <v>0.46467133999999999</v>
      </c>
      <c r="V43">
        <f t="shared" si="14"/>
        <v>0.01</v>
      </c>
      <c r="W43">
        <f t="shared" si="15"/>
        <v>2.3382287944826769E-4</v>
      </c>
      <c r="X43">
        <f t="shared" si="16"/>
        <v>1.0865079071588501E-4</v>
      </c>
      <c r="Y43">
        <f t="shared" si="17"/>
        <v>2.338228794482677E-6</v>
      </c>
      <c r="Z43">
        <f t="shared" si="18"/>
        <v>1.228338599379E-4</v>
      </c>
      <c r="AB43">
        <f t="shared" si="19"/>
        <v>-201.7108746629365</v>
      </c>
      <c r="AC43">
        <f t="shared" si="2"/>
        <v>-180.28817311100215</v>
      </c>
      <c r="AE43">
        <f t="shared" si="3"/>
        <v>0</v>
      </c>
      <c r="AF43">
        <f t="shared" si="24"/>
        <v>0</v>
      </c>
      <c r="AG43">
        <f t="shared" si="24"/>
        <v>-3.0708464984475002E-3</v>
      </c>
      <c r="AH43">
        <f t="shared" si="5"/>
        <v>-10.8650790715885</v>
      </c>
      <c r="AI43">
        <f t="shared" si="25"/>
        <v>-10.868149918086948</v>
      </c>
      <c r="AJ43">
        <f t="shared" si="7"/>
        <v>-21.422701551934352</v>
      </c>
      <c r="AK43">
        <f t="shared" si="22"/>
        <v>-14.119761226405556</v>
      </c>
      <c r="AL43">
        <f t="shared" si="26"/>
        <v>-46.41061269642686</v>
      </c>
      <c r="AN43">
        <f t="shared" si="27"/>
        <v>0</v>
      </c>
      <c r="AO43">
        <f t="shared" si="27"/>
        <v>0</v>
      </c>
      <c r="AP43">
        <f t="shared" si="27"/>
        <v>-3.3001767567621385E-5</v>
      </c>
      <c r="AQ43">
        <f t="shared" si="27"/>
        <v>-0.11676481201703458</v>
      </c>
      <c r="AR43">
        <f t="shared" si="27"/>
        <v>-0.1167978137846022</v>
      </c>
      <c r="AS43">
        <f t="shared" si="27"/>
        <v>-0.23022545009816817</v>
      </c>
      <c r="AT43">
        <f t="shared" si="27"/>
        <v>-0.15174222428236925</v>
      </c>
      <c r="AU43">
        <f t="shared" si="23"/>
        <v>-0.49876548816513966</v>
      </c>
      <c r="AW43">
        <v>40</v>
      </c>
      <c r="AX43">
        <f>IF(Z43&gt;0, (R43*SUMPRODUCT(K43:$K$98, X43:$X$98)-K43*$AZ$3)/Z43, 0)</f>
        <v>-1467740.028703395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0.47611615000000002</v>
      </c>
      <c r="Q44" s="4">
        <f t="shared" si="21"/>
        <v>25</v>
      </c>
      <c r="R44">
        <f t="shared" si="0"/>
        <v>100000</v>
      </c>
      <c r="S44">
        <f t="shared" si="1"/>
        <v>-2551627.3262950284</v>
      </c>
      <c r="U44">
        <f t="shared" si="13"/>
        <v>0.47611615000000002</v>
      </c>
      <c r="V44">
        <f t="shared" si="14"/>
        <v>0.01</v>
      </c>
      <c r="W44">
        <f t="shared" si="15"/>
        <v>1.228338599379E-4</v>
      </c>
      <c r="X44">
        <f t="shared" si="16"/>
        <v>5.8483184483272194E-5</v>
      </c>
      <c r="Y44">
        <f t="shared" si="17"/>
        <v>1.2283385993790001E-6</v>
      </c>
      <c r="Z44">
        <f t="shared" si="18"/>
        <v>6.312233685524881E-5</v>
      </c>
      <c r="AB44">
        <f t="shared" si="19"/>
        <v>-180.28817311100215</v>
      </c>
      <c r="AC44">
        <f t="shared" si="2"/>
        <v>-161.06467961945265</v>
      </c>
      <c r="AE44">
        <f t="shared" si="3"/>
        <v>0</v>
      </c>
      <c r="AF44">
        <f t="shared" si="24"/>
        <v>0</v>
      </c>
      <c r="AG44">
        <f t="shared" si="24"/>
        <v>-1.5780584213812203E-3</v>
      </c>
      <c r="AH44">
        <f t="shared" si="5"/>
        <v>-5.8483184483272197</v>
      </c>
      <c r="AI44">
        <f t="shared" si="25"/>
        <v>-5.8498965067486006</v>
      </c>
      <c r="AJ44">
        <f t="shared" si="7"/>
        <v>-19.223493491549505</v>
      </c>
      <c r="AK44">
        <f t="shared" si="22"/>
        <v>-12.620172117770151</v>
      </c>
      <c r="AL44">
        <f t="shared" si="26"/>
        <v>-37.693562116068257</v>
      </c>
      <c r="AN44">
        <f t="shared" si="27"/>
        <v>0</v>
      </c>
      <c r="AO44">
        <f t="shared" si="27"/>
        <v>0</v>
      </c>
      <c r="AP44">
        <f t="shared" si="27"/>
        <v>-1.5142031584334296E-5</v>
      </c>
      <c r="AQ44">
        <f t="shared" si="27"/>
        <v>-5.6116694705324141E-2</v>
      </c>
      <c r="AR44">
        <f t="shared" si="27"/>
        <v>-5.6131836736908476E-2</v>
      </c>
      <c r="AS44">
        <f t="shared" si="27"/>
        <v>-0.18445625438601485</v>
      </c>
      <c r="AT44">
        <f t="shared" si="27"/>
        <v>-0.12109503819240845</v>
      </c>
      <c r="AU44">
        <f t="shared" si="23"/>
        <v>-0.36168312931533175</v>
      </c>
      <c r="AW44">
        <v>41</v>
      </c>
      <c r="AX44">
        <f>IF(Z44&gt;0, (R44*SUMPRODUCT(K44:$K$98, X44:$X$98)-K44*$AZ$3)/Z44, 0)</f>
        <v>-2551627.3262950284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0.48788611599999998</v>
      </c>
      <c r="Q45" s="4">
        <f t="shared" si="21"/>
        <v>25</v>
      </c>
      <c r="R45">
        <f t="shared" si="0"/>
        <v>100000</v>
      </c>
      <c r="S45">
        <f t="shared" si="1"/>
        <v>-4538713.241730798</v>
      </c>
      <c r="U45">
        <f t="shared" si="13"/>
        <v>0.48788611599999998</v>
      </c>
      <c r="V45">
        <f t="shared" si="14"/>
        <v>0.01</v>
      </c>
      <c r="W45">
        <f t="shared" si="15"/>
        <v>6.312233685524881E-5</v>
      </c>
      <c r="X45">
        <f t="shared" si="16"/>
        <v>3.0796511761150995E-5</v>
      </c>
      <c r="Y45">
        <f t="shared" si="17"/>
        <v>6.3122336855248809E-7</v>
      </c>
      <c r="Z45">
        <f t="shared" si="18"/>
        <v>3.1694601725545325E-5</v>
      </c>
      <c r="AB45">
        <f t="shared" si="19"/>
        <v>-161.06467961945265</v>
      </c>
      <c r="AC45">
        <f t="shared" si="2"/>
        <v>-143.85270854311636</v>
      </c>
      <c r="AE45">
        <f t="shared" si="3"/>
        <v>0</v>
      </c>
      <c r="AF45">
        <f t="shared" si="24"/>
        <v>0</v>
      </c>
      <c r="AG45">
        <f t="shared" si="24"/>
        <v>-7.9236504313863314E-4</v>
      </c>
      <c r="AH45">
        <f t="shared" si="5"/>
        <v>-3.0796511761150995</v>
      </c>
      <c r="AI45">
        <f t="shared" si="25"/>
        <v>-3.080443541158238</v>
      </c>
      <c r="AJ45">
        <f t="shared" si="7"/>
        <v>-17.211971076336283</v>
      </c>
      <c r="AK45">
        <f t="shared" si="22"/>
        <v>-11.274527573361686</v>
      </c>
      <c r="AL45">
        <f t="shared" si="26"/>
        <v>-31.56694219085621</v>
      </c>
      <c r="AN45">
        <f t="shared" si="27"/>
        <v>0</v>
      </c>
      <c r="AO45">
        <f t="shared" si="27"/>
        <v>0</v>
      </c>
      <c r="AP45">
        <f t="shared" si="27"/>
        <v>-6.7884145450542548E-6</v>
      </c>
      <c r="AQ45">
        <f t="shared" si="27"/>
        <v>-2.6384239207250658E-2</v>
      </c>
      <c r="AR45">
        <f t="shared" si="27"/>
        <v>-2.6391027621795713E-2</v>
      </c>
      <c r="AS45">
        <f t="shared" si="27"/>
        <v>-0.14745980506766443</v>
      </c>
      <c r="AT45">
        <f t="shared" si="27"/>
        <v>-9.6592053915524473E-2</v>
      </c>
      <c r="AU45">
        <f t="shared" si="23"/>
        <v>-0.27044288660498461</v>
      </c>
      <c r="AW45">
        <v>42</v>
      </c>
      <c r="AX45">
        <f>IF(Z45&gt;0, (R45*SUMPRODUCT(K45:$K$98, X45:$X$98)-K45*$AZ$3)/Z45, 0)</f>
        <v>-4538713.241730798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0.500352354</v>
      </c>
      <c r="Q46" s="4">
        <f t="shared" si="21"/>
        <v>25</v>
      </c>
      <c r="R46">
        <f t="shared" si="0"/>
        <v>100000</v>
      </c>
      <c r="S46">
        <f t="shared" si="1"/>
        <v>-8277569.9674844136</v>
      </c>
      <c r="U46">
        <f t="shared" si="13"/>
        <v>0.500352354</v>
      </c>
      <c r="V46">
        <f t="shared" si="14"/>
        <v>0.01</v>
      </c>
      <c r="W46">
        <f t="shared" si="15"/>
        <v>3.1694601725545325E-5</v>
      </c>
      <c r="X46">
        <f t="shared" si="16"/>
        <v>1.5858468582469064E-5</v>
      </c>
      <c r="Y46">
        <f t="shared" si="17"/>
        <v>3.1694601725545327E-7</v>
      </c>
      <c r="Z46">
        <f t="shared" si="18"/>
        <v>1.5519187125820808E-5</v>
      </c>
      <c r="AB46">
        <f t="shared" si="19"/>
        <v>-143.85270854311636</v>
      </c>
      <c r="AC46">
        <f t="shared" si="2"/>
        <v>-128.46115727246507</v>
      </c>
      <c r="AE46">
        <f t="shared" si="3"/>
        <v>0</v>
      </c>
      <c r="AF46">
        <f t="shared" si="24"/>
        <v>0</v>
      </c>
      <c r="AG46">
        <f t="shared" si="24"/>
        <v>-3.879796781455202E-4</v>
      </c>
      <c r="AH46">
        <f t="shared" si="5"/>
        <v>-1.5858468582469063</v>
      </c>
      <c r="AI46">
        <f t="shared" si="25"/>
        <v>-1.5862348379250517</v>
      </c>
      <c r="AJ46">
        <f t="shared" si="7"/>
        <v>-15.391551270651291</v>
      </c>
      <c r="AK46">
        <f t="shared" si="22"/>
        <v>-10.069689598018146</v>
      </c>
      <c r="AL46">
        <f t="shared" si="26"/>
        <v>-27.04747570659449</v>
      </c>
      <c r="AN46">
        <f t="shared" si="27"/>
        <v>0</v>
      </c>
      <c r="AO46">
        <f t="shared" si="27"/>
        <v>0</v>
      </c>
      <c r="AP46">
        <f t="shared" si="27"/>
        <v>-2.9677957161231936E-6</v>
      </c>
      <c r="AQ46">
        <f t="shared" si="27"/>
        <v>-1.2130711419806196E-2</v>
      </c>
      <c r="AR46">
        <f t="shared" si="27"/>
        <v>-1.2133679215522318E-2</v>
      </c>
      <c r="AS46">
        <f t="shared" si="27"/>
        <v>-0.11773549620915069</v>
      </c>
      <c r="AT46">
        <f t="shared" si="27"/>
        <v>-7.7026667464989235E-2</v>
      </c>
      <c r="AU46">
        <f t="shared" si="23"/>
        <v>-0.20689584288966226</v>
      </c>
      <c r="AW46">
        <v>43</v>
      </c>
      <c r="AX46">
        <f>IF(Z46&gt;0, (R46*SUMPRODUCT(K46:$K$98, X46:$X$98)-K46*$AZ$3)/Z46, 0)</f>
        <v>-8277569.9674844136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0.513549331</v>
      </c>
      <c r="Q47" s="4">
        <f t="shared" si="21"/>
        <v>25</v>
      </c>
      <c r="R47">
        <f t="shared" si="0"/>
        <v>100000</v>
      </c>
      <c r="S47">
        <f t="shared" si="1"/>
        <v>-15513294.911475252</v>
      </c>
      <c r="U47">
        <f t="shared" si="13"/>
        <v>0.513549331</v>
      </c>
      <c r="V47">
        <f t="shared" si="14"/>
        <v>0.01</v>
      </c>
      <c r="W47">
        <f t="shared" si="15"/>
        <v>1.5519187125820808E-5</v>
      </c>
      <c r="X47">
        <f t="shared" si="16"/>
        <v>7.9698681661290892E-6</v>
      </c>
      <c r="Y47">
        <f t="shared" si="17"/>
        <v>1.5519187125820808E-7</v>
      </c>
      <c r="Z47">
        <f t="shared" si="18"/>
        <v>7.3941270884335107E-6</v>
      </c>
      <c r="AB47">
        <f t="shared" si="19"/>
        <v>-128.46115727246507</v>
      </c>
      <c r="AC47">
        <f t="shared" si="2"/>
        <v>-114.70727413579691</v>
      </c>
      <c r="AE47">
        <f t="shared" si="3"/>
        <v>0</v>
      </c>
      <c r="AF47">
        <f t="shared" si="24"/>
        <v>0</v>
      </c>
      <c r="AG47">
        <f t="shared" si="24"/>
        <v>-1.8485317721083776E-4</v>
      </c>
      <c r="AH47">
        <f t="shared" si="5"/>
        <v>-0.79698681661290893</v>
      </c>
      <c r="AI47">
        <f t="shared" si="25"/>
        <v>-0.79717166979011977</v>
      </c>
      <c r="AJ47">
        <f t="shared" si="7"/>
        <v>-13.753883136668165</v>
      </c>
      <c r="AK47">
        <f t="shared" si="22"/>
        <v>-8.9922810090725562</v>
      </c>
      <c r="AL47">
        <f t="shared" si="26"/>
        <v>-23.543335815530838</v>
      </c>
      <c r="AN47">
        <f t="shared" si="27"/>
        <v>0</v>
      </c>
      <c r="AO47">
        <f t="shared" si="27"/>
        <v>0</v>
      </c>
      <c r="AP47">
        <f t="shared" si="27"/>
        <v>-1.2625073700019906E-6</v>
      </c>
      <c r="AQ47">
        <f t="shared" si="27"/>
        <v>-5.4432482305704711E-3</v>
      </c>
      <c r="AR47">
        <f t="shared" si="27"/>
        <v>-5.4445107379404731E-3</v>
      </c>
      <c r="AS47">
        <f t="shared" si="27"/>
        <v>-9.3936058271718997E-2</v>
      </c>
      <c r="AT47">
        <f t="shared" si="27"/>
        <v>-6.1415341723525613E-2</v>
      </c>
      <c r="AU47">
        <f t="shared" si="23"/>
        <v>-0.16079591073318505</v>
      </c>
      <c r="AW47">
        <v>44</v>
      </c>
      <c r="AX47">
        <f>IF(Z47&gt;0, (R47*SUMPRODUCT(K47:$K$98, X47:$X$98)-K47*$AZ$3)/Z47, 0)</f>
        <v>-15513294.911475252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0.52698988800000002</v>
      </c>
      <c r="Q48" s="4">
        <f t="shared" si="21"/>
        <v>25</v>
      </c>
      <c r="R48">
        <f t="shared" si="0"/>
        <v>100000</v>
      </c>
      <c r="S48">
        <f t="shared" si="1"/>
        <v>-29916743.064229012</v>
      </c>
      <c r="U48">
        <f t="shared" si="13"/>
        <v>0.52698988800000002</v>
      </c>
      <c r="V48">
        <f t="shared" si="14"/>
        <v>0.01</v>
      </c>
      <c r="W48">
        <f t="shared" si="15"/>
        <v>7.3941270884335107E-6</v>
      </c>
      <c r="X48">
        <f t="shared" si="16"/>
        <v>3.896630206191342E-6</v>
      </c>
      <c r="Y48">
        <f t="shared" si="17"/>
        <v>7.3941270884335114E-8</v>
      </c>
      <c r="Z48">
        <f t="shared" si="18"/>
        <v>3.4235556113578335E-6</v>
      </c>
      <c r="AB48">
        <f t="shared" si="19"/>
        <v>-114.70727413579691</v>
      </c>
      <c r="AC48">
        <f t="shared" si="2"/>
        <v>-102.42163359109178</v>
      </c>
      <c r="AE48">
        <f t="shared" si="3"/>
        <v>0</v>
      </c>
      <c r="AF48">
        <f t="shared" si="24"/>
        <v>0</v>
      </c>
      <c r="AG48">
        <f t="shared" si="24"/>
        <v>-8.5588890283945843E-5</v>
      </c>
      <c r="AH48">
        <f t="shared" si="5"/>
        <v>-0.38966302061913421</v>
      </c>
      <c r="AI48">
        <f t="shared" si="25"/>
        <v>-0.38974860950941814</v>
      </c>
      <c r="AJ48">
        <f t="shared" si="7"/>
        <v>-12.285640544705132</v>
      </c>
      <c r="AK48">
        <f t="shared" si="22"/>
        <v>-8.0295091895057844</v>
      </c>
      <c r="AL48">
        <f t="shared" si="26"/>
        <v>-20.704898343720334</v>
      </c>
      <c r="AN48">
        <f t="shared" si="27"/>
        <v>0</v>
      </c>
      <c r="AO48">
        <f t="shared" si="27"/>
        <v>0</v>
      </c>
      <c r="AP48">
        <f t="shared" si="27"/>
        <v>-5.2192292748700634E-7</v>
      </c>
      <c r="AQ48">
        <f t="shared" si="27"/>
        <v>-2.3761736339875843E-3</v>
      </c>
      <c r="AR48">
        <f t="shared" si="27"/>
        <v>-2.3766955569150712E-3</v>
      </c>
      <c r="AS48">
        <f t="shared" si="27"/>
        <v>-7.4918105117064565E-2</v>
      </c>
      <c r="AT48">
        <f t="shared" si="27"/>
        <v>-4.8964122896879715E-2</v>
      </c>
      <c r="AU48">
        <f t="shared" si="23"/>
        <v>-0.12625892357085935</v>
      </c>
      <c r="AW48">
        <v>45</v>
      </c>
      <c r="AX48">
        <f>IF(Z48&gt;0, (R48*SUMPRODUCT(K48:$K$98, X48:$X$98)-K48*$AZ$3)/Z48, 0)</f>
        <v>-29916743.064229012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0.54103594799999999</v>
      </c>
      <c r="Q49" s="4">
        <f t="shared" si="21"/>
        <v>25</v>
      </c>
      <c r="R49">
        <f t="shared" si="0"/>
        <v>100000</v>
      </c>
      <c r="S49">
        <f t="shared" si="1"/>
        <v>-59496844.960073739</v>
      </c>
      <c r="U49">
        <f t="shared" si="13"/>
        <v>0.54103594799999999</v>
      </c>
      <c r="V49">
        <f t="shared" si="14"/>
        <v>0.01</v>
      </c>
      <c r="W49">
        <f t="shared" si="15"/>
        <v>3.4235556113578335E-6</v>
      </c>
      <c r="X49">
        <f t="shared" si="16"/>
        <v>1.852266655721705E-6</v>
      </c>
      <c r="Y49">
        <f t="shared" si="17"/>
        <v>3.4235556113578337E-8</v>
      </c>
      <c r="Z49">
        <f t="shared" si="18"/>
        <v>1.5370533995225502E-6</v>
      </c>
      <c r="AB49">
        <f t="shared" si="19"/>
        <v>-102.42163359109178</v>
      </c>
      <c r="AC49">
        <f t="shared" si="2"/>
        <v>-91.44982780674745</v>
      </c>
      <c r="AE49">
        <f t="shared" si="3"/>
        <v>0</v>
      </c>
      <c r="AF49">
        <f t="shared" si="24"/>
        <v>0</v>
      </c>
      <c r="AG49">
        <f t="shared" si="24"/>
        <v>-3.8426334988063758E-5</v>
      </c>
      <c r="AH49">
        <f t="shared" si="5"/>
        <v>-0.18522666557217049</v>
      </c>
      <c r="AI49">
        <f t="shared" si="25"/>
        <v>-0.18526509190715856</v>
      </c>
      <c r="AJ49">
        <f t="shared" si="7"/>
        <v>-10.971805784344326</v>
      </c>
      <c r="AK49">
        <f t="shared" si="22"/>
        <v>-7.1695143513764252</v>
      </c>
      <c r="AL49">
        <f t="shared" si="26"/>
        <v>-18.326585227627909</v>
      </c>
      <c r="AN49">
        <f t="shared" si="27"/>
        <v>0</v>
      </c>
      <c r="AO49">
        <f t="shared" si="27"/>
        <v>0</v>
      </c>
      <c r="AP49">
        <f t="shared" si="27"/>
        <v>-2.0921842174666831E-7</v>
      </c>
      <c r="AQ49">
        <f t="shared" si="27"/>
        <v>-1.008496663770956E-3</v>
      </c>
      <c r="AR49">
        <f t="shared" si="27"/>
        <v>-1.0087058821927025E-3</v>
      </c>
      <c r="AS49">
        <f t="shared" si="27"/>
        <v>-5.9737778547564603E-2</v>
      </c>
      <c r="AT49">
        <f t="shared" si="27"/>
        <v>-3.9035585302397487E-2</v>
      </c>
      <c r="AU49">
        <f t="shared" si="23"/>
        <v>-9.9782069732154782E-2</v>
      </c>
      <c r="AW49">
        <v>46</v>
      </c>
      <c r="AX49">
        <f>IF(Z49&gt;0, (R49*SUMPRODUCT(K49:$K$98, X49:$X$98)-K49*$AZ$3)/Z49, 0)</f>
        <v>-59496844.960073739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0.55517679799999997</v>
      </c>
      <c r="Q50" s="4">
        <f t="shared" si="21"/>
        <v>25</v>
      </c>
      <c r="R50">
        <f t="shared" si="0"/>
        <v>100000</v>
      </c>
      <c r="S50">
        <f t="shared" si="1"/>
        <v>-122170852.84024967</v>
      </c>
      <c r="U50">
        <f t="shared" si="13"/>
        <v>0.55517679799999997</v>
      </c>
      <c r="V50">
        <f t="shared" si="14"/>
        <v>0.01</v>
      </c>
      <c r="W50">
        <f t="shared" si="15"/>
        <v>1.5370533995225502E-6</v>
      </c>
      <c r="X50">
        <f t="shared" si="16"/>
        <v>8.5333638470194415E-7</v>
      </c>
      <c r="Y50">
        <f t="shared" si="17"/>
        <v>1.5370533995225503E-8</v>
      </c>
      <c r="Z50">
        <f t="shared" si="18"/>
        <v>6.6834648082538052E-7</v>
      </c>
      <c r="AB50">
        <f t="shared" si="19"/>
        <v>-91.44982780674745</v>
      </c>
      <c r="AC50">
        <f t="shared" si="2"/>
        <v>-81.652459555216311</v>
      </c>
      <c r="AE50">
        <f t="shared" si="3"/>
        <v>0</v>
      </c>
      <c r="AF50">
        <f t="shared" si="24"/>
        <v>0</v>
      </c>
      <c r="AG50">
        <f t="shared" si="24"/>
        <v>-1.6708662020634513E-5</v>
      </c>
      <c r="AH50">
        <f t="shared" si="5"/>
        <v>-8.5333638470194415E-2</v>
      </c>
      <c r="AI50">
        <f t="shared" si="25"/>
        <v>-8.5350347132215051E-2</v>
      </c>
      <c r="AJ50">
        <f t="shared" si="7"/>
        <v>-9.7973682515311395</v>
      </c>
      <c r="AK50">
        <f t="shared" si="22"/>
        <v>-6.4014879464723222</v>
      </c>
      <c r="AL50">
        <f t="shared" si="26"/>
        <v>-16.284206545135675</v>
      </c>
      <c r="AN50">
        <f t="shared" si="27"/>
        <v>0</v>
      </c>
      <c r="AO50">
        <f t="shared" si="27"/>
        <v>0</v>
      </c>
      <c r="AP50">
        <f t="shared" si="27"/>
        <v>-8.1225914340422086E-8</v>
      </c>
      <c r="AQ50">
        <f t="shared" si="27"/>
        <v>-4.1483290524260306E-4</v>
      </c>
      <c r="AR50">
        <f t="shared" si="27"/>
        <v>-4.1491413115694355E-4</v>
      </c>
      <c r="AS50">
        <f t="shared" si="27"/>
        <v>-4.7628002372521426E-2</v>
      </c>
      <c r="AT50">
        <f t="shared" si="27"/>
        <v>-3.1119590003632111E-2</v>
      </c>
      <c r="AU50">
        <f t="shared" si="23"/>
        <v>-7.9162506507310465E-2</v>
      </c>
      <c r="AW50">
        <v>47</v>
      </c>
      <c r="AX50">
        <f>IF(Z50&gt;0, (R50*SUMPRODUCT(K50:$K$98, X50:$X$98)-K50*$AZ$3)/Z50, 0)</f>
        <v>-122170852.84024967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0.56908613200000002</v>
      </c>
      <c r="Q51" s="4">
        <f t="shared" si="21"/>
        <v>25</v>
      </c>
      <c r="R51">
        <f t="shared" si="0"/>
        <v>100000</v>
      </c>
      <c r="S51">
        <f t="shared" si="1"/>
        <v>-259154279.70559669</v>
      </c>
      <c r="U51">
        <f t="shared" si="13"/>
        <v>0.56908613200000002</v>
      </c>
      <c r="V51">
        <f t="shared" si="14"/>
        <v>0.01</v>
      </c>
      <c r="W51">
        <f t="shared" si="15"/>
        <v>6.6834648082538052E-7</v>
      </c>
      <c r="X51">
        <f t="shared" si="16"/>
        <v>3.8034671360872799E-7</v>
      </c>
      <c r="Y51">
        <f t="shared" si="17"/>
        <v>6.6834648082538053E-9</v>
      </c>
      <c r="Z51">
        <f t="shared" si="18"/>
        <v>2.8131630240839875E-7</v>
      </c>
      <c r="AB51">
        <f t="shared" si="19"/>
        <v>-81.652459555216311</v>
      </c>
      <c r="AC51">
        <f t="shared" si="2"/>
        <v>-72.904323720090389</v>
      </c>
      <c r="AE51">
        <f t="shared" si="3"/>
        <v>0</v>
      </c>
      <c r="AF51">
        <f t="shared" si="24"/>
        <v>0</v>
      </c>
      <c r="AG51">
        <f t="shared" si="24"/>
        <v>-7.0329075602099688E-6</v>
      </c>
      <c r="AH51">
        <f t="shared" si="5"/>
        <v>-3.8034671360872796E-2</v>
      </c>
      <c r="AI51">
        <f t="shared" si="25"/>
        <v>-3.8041704268433008E-2</v>
      </c>
      <c r="AJ51">
        <f t="shared" si="7"/>
        <v>-8.7481358351259217</v>
      </c>
      <c r="AK51">
        <f t="shared" si="22"/>
        <v>-5.715672168865142</v>
      </c>
      <c r="AL51">
        <f t="shared" si="26"/>
        <v>-14.501849708259497</v>
      </c>
      <c r="AN51">
        <f t="shared" si="27"/>
        <v>0</v>
      </c>
      <c r="AO51">
        <f t="shared" si="27"/>
        <v>0</v>
      </c>
      <c r="AP51">
        <f t="shared" si="27"/>
        <v>-3.0525994452556902E-8</v>
      </c>
      <c r="AQ51">
        <f t="shared" si="27"/>
        <v>-1.6508764789340761E-4</v>
      </c>
      <c r="AR51">
        <f t="shared" si="27"/>
        <v>-1.6511817388786018E-4</v>
      </c>
      <c r="AS51">
        <f t="shared" si="27"/>
        <v>-3.7970859660395623E-2</v>
      </c>
      <c r="AT51">
        <f t="shared" si="27"/>
        <v>-2.4808598069246079E-2</v>
      </c>
      <c r="AU51">
        <f t="shared" si="23"/>
        <v>-6.2944575903529573E-2</v>
      </c>
      <c r="AW51">
        <v>48</v>
      </c>
      <c r="AX51">
        <f>IF(Z51&gt;0, (R51*SUMPRODUCT(K51:$K$98, X51:$X$98)-K51*$AZ$3)/Z51, 0)</f>
        <v>-259154279.70559669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0.58332808999999997</v>
      </c>
      <c r="Q52" s="4">
        <f t="shared" si="21"/>
        <v>25</v>
      </c>
      <c r="R52">
        <f t="shared" si="0"/>
        <v>100000</v>
      </c>
      <c r="S52">
        <f t="shared" si="1"/>
        <v>-568980128.42808127</v>
      </c>
      <c r="U52">
        <f t="shared" si="13"/>
        <v>0.58332808999999997</v>
      </c>
      <c r="V52">
        <f t="shared" si="14"/>
        <v>0.01</v>
      </c>
      <c r="W52">
        <f t="shared" si="15"/>
        <v>2.8131630240839875E-7</v>
      </c>
      <c r="X52">
        <f t="shared" si="16"/>
        <v>1.6409970136975362E-7</v>
      </c>
      <c r="Y52">
        <f t="shared" si="17"/>
        <v>2.8131630240839876E-9</v>
      </c>
      <c r="Z52">
        <f t="shared" si="18"/>
        <v>1.1440343801456114E-7</v>
      </c>
      <c r="AB52">
        <f t="shared" si="19"/>
        <v>-72.904323720090389</v>
      </c>
      <c r="AC52">
        <f t="shared" si="2"/>
        <v>-65.093282854139034</v>
      </c>
      <c r="AE52">
        <f t="shared" si="3"/>
        <v>0</v>
      </c>
      <c r="AF52">
        <f t="shared" si="24"/>
        <v>0</v>
      </c>
      <c r="AG52">
        <f t="shared" si="24"/>
        <v>-2.8600859503640285E-6</v>
      </c>
      <c r="AH52">
        <f t="shared" si="5"/>
        <v>-1.6409970136975361E-2</v>
      </c>
      <c r="AI52">
        <f t="shared" si="25"/>
        <v>-1.6412830222925726E-2</v>
      </c>
      <c r="AJ52">
        <f t="shared" si="7"/>
        <v>-7.8110408659513553</v>
      </c>
      <c r="AK52">
        <f t="shared" si="22"/>
        <v>-5.1033026604063281</v>
      </c>
      <c r="AL52">
        <f t="shared" si="26"/>
        <v>-12.930756356580609</v>
      </c>
      <c r="AN52">
        <f t="shared" si="27"/>
        <v>0</v>
      </c>
      <c r="AO52">
        <f t="shared" si="27"/>
        <v>0</v>
      </c>
      <c r="AP52">
        <f t="shared" si="27"/>
        <v>-1.1083986132741714E-8</v>
      </c>
      <c r="AQ52">
        <f t="shared" si="27"/>
        <v>-6.3595250140573595E-5</v>
      </c>
      <c r="AR52">
        <f t="shared" si="27"/>
        <v>-6.3606334126706338E-5</v>
      </c>
      <c r="AS52">
        <f t="shared" si="27"/>
        <v>-3.0270932462524131E-2</v>
      </c>
      <c r="AT52">
        <f t="shared" si="27"/>
        <v>-1.977735526162356E-2</v>
      </c>
      <c r="AU52">
        <f t="shared" si="23"/>
        <v>-5.0111894058274396E-2</v>
      </c>
      <c r="AW52">
        <v>49</v>
      </c>
      <c r="AX52">
        <f>IF(Z52&gt;0, (R52*SUMPRODUCT(K52:$K$98, X52:$X$98)-K52*$AZ$3)/Z52, 0)</f>
        <v>-568980128.42808127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0.59781937299999999</v>
      </c>
      <c r="Q53" s="4">
        <f t="shared" si="21"/>
        <v>25</v>
      </c>
      <c r="R53">
        <f t="shared" si="0"/>
        <v>100000</v>
      </c>
      <c r="S53">
        <f t="shared" si="1"/>
        <v>-1295368508.7469616</v>
      </c>
      <c r="U53">
        <f t="shared" si="13"/>
        <v>0.59781937299999999</v>
      </c>
      <c r="V53">
        <f t="shared" si="14"/>
        <v>0.01</v>
      </c>
      <c r="W53">
        <f t="shared" si="15"/>
        <v>1.1440343801456114E-7</v>
      </c>
      <c r="X53">
        <f t="shared" si="16"/>
        <v>6.8392591582909302E-8</v>
      </c>
      <c r="Y53">
        <f t="shared" si="17"/>
        <v>1.1440343801456114E-9</v>
      </c>
      <c r="Z53">
        <f t="shared" si="18"/>
        <v>4.4866812051506228E-8</v>
      </c>
      <c r="AB53">
        <f t="shared" si="19"/>
        <v>-65.093282854139034</v>
      </c>
      <c r="AC53">
        <f t="shared" si="2"/>
        <v>-58.119055419389824</v>
      </c>
      <c r="AE53">
        <f t="shared" si="3"/>
        <v>0</v>
      </c>
      <c r="AF53">
        <f t="shared" si="24"/>
        <v>0</v>
      </c>
      <c r="AG53">
        <f t="shared" si="24"/>
        <v>-1.1216703012876557E-6</v>
      </c>
      <c r="AH53">
        <f t="shared" si="5"/>
        <v>-6.8392591582909302E-3</v>
      </c>
      <c r="AI53">
        <f t="shared" si="25"/>
        <v>-6.8403808285922175E-3</v>
      </c>
      <c r="AJ53">
        <f t="shared" si="7"/>
        <v>-6.9742274347492099</v>
      </c>
      <c r="AK53">
        <f t="shared" si="22"/>
        <v>-4.5565297997897325</v>
      </c>
      <c r="AL53">
        <f t="shared" si="26"/>
        <v>-11.537597615367535</v>
      </c>
      <c r="AN53">
        <f t="shared" si="27"/>
        <v>0</v>
      </c>
      <c r="AO53">
        <f t="shared" si="27"/>
        <v>0</v>
      </c>
      <c r="AP53">
        <f t="shared" si="27"/>
        <v>-3.8811827064267422E-9</v>
      </c>
      <c r="AQ53">
        <f t="shared" si="27"/>
        <v>-2.3665077286486948E-5</v>
      </c>
      <c r="AR53">
        <f t="shared" si="27"/>
        <v>-2.3668958469193374E-5</v>
      </c>
      <c r="AS53">
        <f t="shared" si="27"/>
        <v>-2.4132092005433099E-2</v>
      </c>
      <c r="AT53">
        <f t="shared" si="27"/>
        <v>-1.5766419633256132E-2</v>
      </c>
      <c r="AU53">
        <f t="shared" si="23"/>
        <v>-3.9922180597158421E-2</v>
      </c>
      <c r="AW53">
        <v>50</v>
      </c>
      <c r="AX53">
        <f>IF(Z53&gt;0, (R53*SUMPRODUCT(K53:$K$98, X53:$X$98)-K53*$AZ$3)/Z53, 0)</f>
        <v>-1295368508.7469616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0.61246634</v>
      </c>
      <c r="Q54" s="4">
        <f t="shared" si="21"/>
        <v>25</v>
      </c>
      <c r="R54">
        <f t="shared" si="0"/>
        <v>100000</v>
      </c>
      <c r="S54">
        <f t="shared" si="1"/>
        <v>-3063513504.8949757</v>
      </c>
      <c r="U54">
        <f t="shared" si="13"/>
        <v>0.61246634</v>
      </c>
      <c r="V54">
        <f t="shared" si="14"/>
        <v>0.01</v>
      </c>
      <c r="W54">
        <f t="shared" si="15"/>
        <v>4.4866812051506228E-8</v>
      </c>
      <c r="X54">
        <f t="shared" si="16"/>
        <v>2.747941216465391E-8</v>
      </c>
      <c r="Y54">
        <f t="shared" si="17"/>
        <v>4.4866812051506227E-10</v>
      </c>
      <c r="Z54">
        <f t="shared" si="18"/>
        <v>1.6938731766337254E-8</v>
      </c>
      <c r="AB54">
        <f t="shared" si="19"/>
        <v>-58.119055419389824</v>
      </c>
      <c r="AC54">
        <f t="shared" si="2"/>
        <v>-51.892033521967704</v>
      </c>
      <c r="AE54">
        <f t="shared" si="3"/>
        <v>0</v>
      </c>
      <c r="AF54">
        <f t="shared" si="24"/>
        <v>0</v>
      </c>
      <c r="AG54">
        <f t="shared" si="24"/>
        <v>-4.2346829415843134E-7</v>
      </c>
      <c r="AH54">
        <f t="shared" si="5"/>
        <v>-2.747941216465391E-3</v>
      </c>
      <c r="AI54">
        <f t="shared" si="25"/>
        <v>-2.7483646847595495E-3</v>
      </c>
      <c r="AJ54">
        <f t="shared" si="7"/>
        <v>-6.2270218974221194</v>
      </c>
      <c r="AK54">
        <f t="shared" si="22"/>
        <v>-4.0683338793572883</v>
      </c>
      <c r="AL54">
        <f t="shared" si="26"/>
        <v>-10.298104141464167</v>
      </c>
      <c r="AN54">
        <f t="shared" si="27"/>
        <v>0</v>
      </c>
      <c r="AO54">
        <f t="shared" si="27"/>
        <v>0</v>
      </c>
      <c r="AP54">
        <f t="shared" si="27"/>
        <v>-1.3082831359696368E-9</v>
      </c>
      <c r="AQ54">
        <f t="shared" si="27"/>
        <v>-8.4896205967017166E-6</v>
      </c>
      <c r="AR54">
        <f t="shared" si="27"/>
        <v>-8.4909288798376865E-6</v>
      </c>
      <c r="AS54">
        <f t="shared" si="27"/>
        <v>-1.9238058310601869E-2</v>
      </c>
      <c r="AT54">
        <f t="shared" si="27"/>
        <v>-1.2568904636496262E-2</v>
      </c>
      <c r="AU54">
        <f t="shared" si="23"/>
        <v>-3.1815453875977971E-2</v>
      </c>
      <c r="AW54">
        <v>51</v>
      </c>
      <c r="AX54">
        <f>IF(Z54&gt;0, (R54*SUMPRODUCT(K54:$K$98, X54:$X$98)-K54*$AZ$3)/Z54, 0)</f>
        <v>-3063513504.8949757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0.62717650000000003</v>
      </c>
      <c r="Q55" s="4">
        <f t="shared" si="21"/>
        <v>25</v>
      </c>
      <c r="R55">
        <f t="shared" si="0"/>
        <v>100000</v>
      </c>
      <c r="S55">
        <f t="shared" si="1"/>
        <v>-7538873130.0835285</v>
      </c>
      <c r="U55">
        <f t="shared" si="13"/>
        <v>0.62717650000000003</v>
      </c>
      <c r="V55">
        <f t="shared" si="14"/>
        <v>0.01</v>
      </c>
      <c r="W55">
        <f t="shared" si="15"/>
        <v>1.6938731766337254E-8</v>
      </c>
      <c r="X55">
        <f t="shared" si="16"/>
        <v>1.0623574503650217E-8</v>
      </c>
      <c r="Y55">
        <f t="shared" si="17"/>
        <v>1.6938731766337255E-10</v>
      </c>
      <c r="Z55">
        <f t="shared" si="18"/>
        <v>6.1457699450236644E-9</v>
      </c>
      <c r="AB55">
        <f t="shared" si="19"/>
        <v>-51.892033521967704</v>
      </c>
      <c r="AC55">
        <f t="shared" si="2"/>
        <v>-46.332179902213831</v>
      </c>
      <c r="AE55">
        <f t="shared" si="3"/>
        <v>0</v>
      </c>
      <c r="AF55">
        <f t="shared" si="24"/>
        <v>0</v>
      </c>
      <c r="AG55">
        <f t="shared" si="24"/>
        <v>-1.5364424862559161E-7</v>
      </c>
      <c r="AH55">
        <f t="shared" si="5"/>
        <v>-1.0623574503650216E-3</v>
      </c>
      <c r="AI55">
        <f t="shared" si="25"/>
        <v>-1.0625110946136471E-3</v>
      </c>
      <c r="AJ55">
        <f t="shared" si="7"/>
        <v>-5.5598536197538735</v>
      </c>
      <c r="AK55">
        <f t="shared" si="22"/>
        <v>-3.6324423465377396</v>
      </c>
      <c r="AL55">
        <f t="shared" si="26"/>
        <v>-9.1933584773862265</v>
      </c>
      <c r="AN55">
        <f t="shared" si="27"/>
        <v>0</v>
      </c>
      <c r="AO55">
        <f t="shared" si="27"/>
        <v>0</v>
      </c>
      <c r="AP55">
        <f t="shared" si="27"/>
        <v>-4.2381773784239233E-10</v>
      </c>
      <c r="AQ55">
        <f t="shared" si="27"/>
        <v>-2.9304444222373597E-6</v>
      </c>
      <c r="AR55">
        <f t="shared" si="27"/>
        <v>-2.930868239975202E-6</v>
      </c>
      <c r="AS55">
        <f t="shared" si="27"/>
        <v>-1.5336497167564252E-2</v>
      </c>
      <c r="AT55">
        <f t="shared" si="27"/>
        <v>-1.001985763817333E-2</v>
      </c>
      <c r="AU55">
        <f t="shared" si="23"/>
        <v>-2.5359285673977557E-2</v>
      </c>
      <c r="AW55">
        <v>52</v>
      </c>
      <c r="AX55">
        <f>IF(Z55&gt;0, (R55*SUMPRODUCT(K55:$K$98, X55:$X$98)-K55*$AZ$3)/Z55, 0)</f>
        <v>-7538873130.0835285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0.64196478899999998</v>
      </c>
      <c r="Q56" s="4">
        <f t="shared" si="21"/>
        <v>25</v>
      </c>
      <c r="R56">
        <f t="shared" si="0"/>
        <v>100000</v>
      </c>
      <c r="S56">
        <f t="shared" si="1"/>
        <v>-19340391177.848949</v>
      </c>
      <c r="U56">
        <f t="shared" si="13"/>
        <v>0.64196478899999998</v>
      </c>
      <c r="V56">
        <f t="shared" si="14"/>
        <v>0.01</v>
      </c>
      <c r="W56">
        <f t="shared" si="15"/>
        <v>6.1457699450236644E-9</v>
      </c>
      <c r="X56">
        <f t="shared" si="16"/>
        <v>3.9453679059996582E-9</v>
      </c>
      <c r="Y56">
        <f t="shared" si="17"/>
        <v>6.145769945023664E-11</v>
      </c>
      <c r="Z56">
        <f t="shared" si="18"/>
        <v>2.1389443395737695E-9</v>
      </c>
      <c r="AB56">
        <f t="shared" si="19"/>
        <v>-46.332179902213831</v>
      </c>
      <c r="AC56">
        <f t="shared" si="2"/>
        <v>-41.368020235002476</v>
      </c>
      <c r="AE56">
        <f t="shared" si="3"/>
        <v>0</v>
      </c>
      <c r="AF56">
        <f t="shared" si="24"/>
        <v>0</v>
      </c>
      <c r="AG56">
        <f t="shared" si="24"/>
        <v>-5.3473608489344235E-8</v>
      </c>
      <c r="AH56">
        <f t="shared" si="5"/>
        <v>-3.9453679059996583E-4</v>
      </c>
      <c r="AI56">
        <f t="shared" si="25"/>
        <v>-3.9459026420845519E-4</v>
      </c>
      <c r="AJ56">
        <f t="shared" si="7"/>
        <v>-4.964159667211355</v>
      </c>
      <c r="AK56">
        <f t="shared" si="22"/>
        <v>-3.2432525931549683</v>
      </c>
      <c r="AL56">
        <f t="shared" si="26"/>
        <v>-8.2078068506305311</v>
      </c>
      <c r="AN56">
        <f t="shared" si="27"/>
        <v>0</v>
      </c>
      <c r="AO56">
        <f t="shared" si="27"/>
        <v>0</v>
      </c>
      <c r="AP56">
        <f t="shared" si="27"/>
        <v>-1.3169954983528544E-10</v>
      </c>
      <c r="AQ56">
        <f t="shared" si="27"/>
        <v>-9.7170023088731692E-7</v>
      </c>
      <c r="AR56">
        <f t="shared" si="27"/>
        <v>-9.7183193043715217E-7</v>
      </c>
      <c r="AS56">
        <f t="shared" si="27"/>
        <v>-1.2226173096444299E-2</v>
      </c>
      <c r="AT56">
        <f t="shared" si="27"/>
        <v>-7.9877703896819932E-3</v>
      </c>
      <c r="AU56">
        <f t="shared" si="23"/>
        <v>-2.0214915318056727E-2</v>
      </c>
      <c r="AW56">
        <v>53</v>
      </c>
      <c r="AX56">
        <f>IF(Z56&gt;0, (R56*SUMPRODUCT(K56:$K$98, X56:$X$98)-K56*$AZ$3)/Z56, 0)</f>
        <v>-19340391177.848949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0.65685820900000003</v>
      </c>
      <c r="Q57" s="4">
        <f t="shared" si="21"/>
        <v>25</v>
      </c>
      <c r="R57">
        <f t="shared" si="0"/>
        <v>100000</v>
      </c>
      <c r="S57">
        <f t="shared" si="1"/>
        <v>-51834405826.159821</v>
      </c>
      <c r="U57">
        <f t="shared" si="13"/>
        <v>0.65685820900000003</v>
      </c>
      <c r="V57">
        <f t="shared" si="14"/>
        <v>0.01</v>
      </c>
      <c r="W57">
        <f t="shared" si="15"/>
        <v>2.1389443395737695E-9</v>
      </c>
      <c r="X57">
        <f t="shared" si="16"/>
        <v>1.404983148043114E-9</v>
      </c>
      <c r="Y57">
        <f t="shared" si="17"/>
        <v>2.1389443395737695E-11</v>
      </c>
      <c r="Z57">
        <f t="shared" si="18"/>
        <v>7.1257174813491781E-10</v>
      </c>
      <c r="AB57">
        <f t="shared" si="19"/>
        <v>-41.368020235002476</v>
      </c>
      <c r="AC57">
        <f t="shared" si="2"/>
        <v>-36.935733173081474</v>
      </c>
      <c r="AE57">
        <f t="shared" si="3"/>
        <v>0</v>
      </c>
      <c r="AF57">
        <f t="shared" si="24"/>
        <v>0</v>
      </c>
      <c r="AG57">
        <f t="shared" si="24"/>
        <v>-1.7814293703372944E-8</v>
      </c>
      <c r="AH57">
        <f t="shared" si="5"/>
        <v>-1.4049831480431141E-4</v>
      </c>
      <c r="AI57">
        <f t="shared" si="25"/>
        <v>-1.4051612909801478E-4</v>
      </c>
      <c r="AJ57">
        <f t="shared" si="7"/>
        <v>-4.4322870619210022</v>
      </c>
      <c r="AK57">
        <f t="shared" si="22"/>
        <v>-2.8957614164501737</v>
      </c>
      <c r="AL57">
        <f t="shared" si="26"/>
        <v>-7.3281889945002732</v>
      </c>
      <c r="AN57">
        <f t="shared" si="27"/>
        <v>0</v>
      </c>
      <c r="AO57">
        <f t="shared" si="27"/>
        <v>0</v>
      </c>
      <c r="AP57">
        <f t="shared" si="27"/>
        <v>-3.9173771344661383E-11</v>
      </c>
      <c r="AQ57">
        <f t="shared" si="27"/>
        <v>-3.0895689439611373E-7</v>
      </c>
      <c r="AR57">
        <f t="shared" si="27"/>
        <v>-3.0899606816745842E-7</v>
      </c>
      <c r="AS57">
        <f t="shared" si="27"/>
        <v>-9.7466339552221195E-3</v>
      </c>
      <c r="AT57">
        <f t="shared" si="27"/>
        <v>-6.3678020294025825E-3</v>
      </c>
      <c r="AU57">
        <f t="shared" si="23"/>
        <v>-1.6114744980692867E-2</v>
      </c>
      <c r="AW57">
        <v>54</v>
      </c>
      <c r="AX57">
        <f>IF(Z57&gt;0, (R57*SUMPRODUCT(K57:$K$98, X57:$X$98)-K57*$AZ$3)/Z57, 0)</f>
        <v>-51834405826.159821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0.67177231000000004</v>
      </c>
      <c r="Q58" s="4">
        <f t="shared" si="21"/>
        <v>25</v>
      </c>
      <c r="R58">
        <f t="shared" si="0"/>
        <v>100000</v>
      </c>
      <c r="S58">
        <f t="shared" si="1"/>
        <v>-145432724144.77673</v>
      </c>
      <c r="U58">
        <f t="shared" si="13"/>
        <v>0.67177231000000004</v>
      </c>
      <c r="V58">
        <f t="shared" si="14"/>
        <v>0.01</v>
      </c>
      <c r="W58">
        <f t="shared" si="15"/>
        <v>7.1257174813491781E-10</v>
      </c>
      <c r="X58">
        <f t="shared" si="16"/>
        <v>4.7868596928533194E-10</v>
      </c>
      <c r="Y58">
        <f t="shared" si="17"/>
        <v>7.1257174813491785E-12</v>
      </c>
      <c r="Z58">
        <f t="shared" si="18"/>
        <v>2.2676006136823669E-10</v>
      </c>
      <c r="AB58">
        <f t="shared" si="19"/>
        <v>-36.935733173081474</v>
      </c>
      <c r="AC58">
        <f t="shared" si="2"/>
        <v>-32.978333452019413</v>
      </c>
      <c r="AE58">
        <f t="shared" si="3"/>
        <v>0</v>
      </c>
      <c r="AF58">
        <f t="shared" si="24"/>
        <v>0</v>
      </c>
      <c r="AG58">
        <f t="shared" si="24"/>
        <v>-5.6690015342059174E-9</v>
      </c>
      <c r="AH58">
        <f t="shared" si="5"/>
        <v>-4.7868596928533197E-5</v>
      </c>
      <c r="AI58">
        <f t="shared" si="25"/>
        <v>-4.7874265930067405E-5</v>
      </c>
      <c r="AJ58">
        <f t="shared" si="7"/>
        <v>-3.9573997210620604</v>
      </c>
      <c r="AK58">
        <f t="shared" si="22"/>
        <v>-2.5855013221157033</v>
      </c>
      <c r="AL58">
        <f t="shared" si="26"/>
        <v>-6.5429489174436934</v>
      </c>
      <c r="AN58">
        <f t="shared" si="27"/>
        <v>0</v>
      </c>
      <c r="AO58">
        <f t="shared" si="27"/>
        <v>0</v>
      </c>
      <c r="AP58">
        <f t="shared" si="27"/>
        <v>-1.1130516753214093E-11</v>
      </c>
      <c r="AQ58">
        <f t="shared" si="27"/>
        <v>-9.3985195955767794E-8</v>
      </c>
      <c r="AR58">
        <f t="shared" si="27"/>
        <v>-9.3996326472521017E-8</v>
      </c>
      <c r="AS58">
        <f t="shared" si="27"/>
        <v>-7.7699580126531099E-3</v>
      </c>
      <c r="AT58">
        <f t="shared" si="27"/>
        <v>-5.0763729040509218E-3</v>
      </c>
      <c r="AU58">
        <f t="shared" si="23"/>
        <v>-1.2846424913030504E-2</v>
      </c>
      <c r="AW58">
        <v>55</v>
      </c>
      <c r="AX58">
        <f>IF(Z58&gt;0, (R58*SUMPRODUCT(K58:$K$98, X58:$X$98)-K58*$AZ$3)/Z58, 0)</f>
        <v>-145432724144.77673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0.68662034599999999</v>
      </c>
      <c r="Q59" s="4">
        <f t="shared" si="21"/>
        <v>25</v>
      </c>
      <c r="R59">
        <f t="shared" si="0"/>
        <v>100000</v>
      </c>
      <c r="S59">
        <f t="shared" si="1"/>
        <v>-428013695704.80963</v>
      </c>
      <c r="U59">
        <f t="shared" si="13"/>
        <v>0.68662034599999999</v>
      </c>
      <c r="V59">
        <f t="shared" si="14"/>
        <v>0.01</v>
      </c>
      <c r="W59">
        <f t="shared" si="15"/>
        <v>2.2676006136823669E-10</v>
      </c>
      <c r="X59">
        <f t="shared" si="16"/>
        <v>1.556980717956399E-10</v>
      </c>
      <c r="Y59">
        <f t="shared" si="17"/>
        <v>2.2676006136823671E-12</v>
      </c>
      <c r="Z59">
        <f t="shared" si="18"/>
        <v>6.8794388958914426E-11</v>
      </c>
      <c r="AB59">
        <f t="shared" si="19"/>
        <v>-32.978333452019413</v>
      </c>
      <c r="AC59">
        <f t="shared" si="2"/>
        <v>-29.444940662059114</v>
      </c>
      <c r="AE59">
        <f t="shared" si="3"/>
        <v>0</v>
      </c>
      <c r="AF59">
        <f t="shared" si="24"/>
        <v>0</v>
      </c>
      <c r="AG59">
        <f t="shared" si="24"/>
        <v>-1.7198597239728607E-9</v>
      </c>
      <c r="AH59">
        <f t="shared" si="5"/>
        <v>-1.5569807179563989E-5</v>
      </c>
      <c r="AI59">
        <f t="shared" si="25"/>
        <v>-1.5571527039287962E-5</v>
      </c>
      <c r="AJ59">
        <f t="shared" si="7"/>
        <v>-3.533392789960299</v>
      </c>
      <c r="AK59">
        <f t="shared" si="22"/>
        <v>-2.308483341641359</v>
      </c>
      <c r="AL59">
        <f t="shared" si="26"/>
        <v>-5.841891703128697</v>
      </c>
      <c r="AN59">
        <f t="shared" si="27"/>
        <v>0</v>
      </c>
      <c r="AO59">
        <f t="shared" si="27"/>
        <v>0</v>
      </c>
      <c r="AP59">
        <f t="shared" si="27"/>
        <v>-3.0149752869922281E-12</v>
      </c>
      <c r="AQ59">
        <f t="shared" si="27"/>
        <v>-2.729442594375234E-8</v>
      </c>
      <c r="AR59">
        <f t="shared" si="27"/>
        <v>-2.7297440919039335E-8</v>
      </c>
      <c r="AS59">
        <f t="shared" si="27"/>
        <v>-6.1941632753386849E-3</v>
      </c>
      <c r="AT59">
        <f t="shared" si="27"/>
        <v>-4.0468534313975032E-3</v>
      </c>
      <c r="AU59">
        <f t="shared" si="23"/>
        <v>-1.0241044004177106E-2</v>
      </c>
      <c r="AW59">
        <v>56</v>
      </c>
      <c r="AX59">
        <f>IF(Z59&gt;0, (R59*SUMPRODUCT(K59:$K$98, X59:$X$98)-K59*$AZ$3)/Z59, 0)</f>
        <v>-428013695704.80963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0.70385879699999998</v>
      </c>
      <c r="Q60" s="4">
        <f t="shared" si="21"/>
        <v>25</v>
      </c>
      <c r="R60">
        <f t="shared" si="0"/>
        <v>100000</v>
      </c>
      <c r="S60">
        <f t="shared" si="1"/>
        <v>-1335547211595.0159</v>
      </c>
      <c r="U60">
        <f t="shared" si="13"/>
        <v>0.70385879699999998</v>
      </c>
      <c r="V60">
        <f t="shared" si="14"/>
        <v>0.01</v>
      </c>
      <c r="W60">
        <f t="shared" si="15"/>
        <v>6.8794388958914426E-11</v>
      </c>
      <c r="X60">
        <f t="shared" si="16"/>
        <v>4.8421535852971587E-11</v>
      </c>
      <c r="Y60">
        <f t="shared" si="17"/>
        <v>6.8794388958914432E-13</v>
      </c>
      <c r="Z60">
        <f t="shared" si="18"/>
        <v>1.9684909216353694E-11</v>
      </c>
      <c r="AB60">
        <f t="shared" si="19"/>
        <v>-29.444940662059114</v>
      </c>
      <c r="AC60">
        <f t="shared" si="2"/>
        <v>-26.290125614402204</v>
      </c>
      <c r="AE60">
        <f t="shared" si="3"/>
        <v>0</v>
      </c>
      <c r="AF60">
        <f t="shared" si="24"/>
        <v>0</v>
      </c>
      <c r="AG60">
        <f t="shared" si="24"/>
        <v>-4.921227304088423E-10</v>
      </c>
      <c r="AH60">
        <f t="shared" si="5"/>
        <v>-4.8421535852971583E-6</v>
      </c>
      <c r="AI60">
        <f t="shared" si="25"/>
        <v>-4.8426457080275669E-6</v>
      </c>
      <c r="AJ60">
        <f t="shared" si="7"/>
        <v>-3.1548150476569106</v>
      </c>
      <c r="AK60">
        <f t="shared" si="22"/>
        <v>-2.0611458463441381</v>
      </c>
      <c r="AL60">
        <f t="shared" si="26"/>
        <v>-5.2159657366467567</v>
      </c>
      <c r="AN60">
        <f t="shared" si="27"/>
        <v>0</v>
      </c>
      <c r="AO60">
        <f t="shared" si="27"/>
        <v>0</v>
      </c>
      <c r="AP60">
        <f t="shared" si="27"/>
        <v>-7.7027558538859493E-13</v>
      </c>
      <c r="AQ60">
        <f t="shared" si="27"/>
        <v>-7.5789888517395676E-9</v>
      </c>
      <c r="AR60">
        <f t="shared" si="27"/>
        <v>-7.5797591273249553E-9</v>
      </c>
      <c r="AS60">
        <f t="shared" si="27"/>
        <v>-4.9379491282750387E-3</v>
      </c>
      <c r="AT60">
        <f t="shared" si="27"/>
        <v>-3.2261267876105312E-3</v>
      </c>
      <c r="AU60">
        <f t="shared" si="23"/>
        <v>-8.164083495644698E-3</v>
      </c>
      <c r="AW60">
        <v>57</v>
      </c>
      <c r="AX60">
        <f>IF(Z60&gt;0, (R60*SUMPRODUCT(K60:$K$98, X60:$X$98)-K60*$AZ$3)/Z60, 0)</f>
        <v>-1335547211595.0159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0.72100360699999999</v>
      </c>
      <c r="Q61" s="4">
        <f t="shared" si="21"/>
        <v>25</v>
      </c>
      <c r="R61">
        <f t="shared" si="0"/>
        <v>100000</v>
      </c>
      <c r="S61">
        <f t="shared" si="1"/>
        <v>-4432969730657.6514</v>
      </c>
      <c r="U61">
        <f t="shared" si="13"/>
        <v>0.72100360699999999</v>
      </c>
      <c r="V61">
        <f t="shared" si="14"/>
        <v>0.01</v>
      </c>
      <c r="W61">
        <f t="shared" si="15"/>
        <v>1.9684909216353694E-11</v>
      </c>
      <c r="X61">
        <f t="shared" si="16"/>
        <v>1.4192890548458557E-11</v>
      </c>
      <c r="Y61">
        <f t="shared" si="17"/>
        <v>1.9684909216353695E-13</v>
      </c>
      <c r="Z61">
        <f t="shared" si="18"/>
        <v>5.2951695757316006E-12</v>
      </c>
      <c r="AB61">
        <f t="shared" si="19"/>
        <v>-26.290125614402204</v>
      </c>
      <c r="AC61">
        <f t="shared" si="2"/>
        <v>-23.473326447917504</v>
      </c>
      <c r="AE61">
        <f t="shared" si="3"/>
        <v>0</v>
      </c>
      <c r="AF61">
        <f t="shared" si="24"/>
        <v>0</v>
      </c>
      <c r="AG61">
        <f t="shared" si="24"/>
        <v>-1.3237923939329002E-10</v>
      </c>
      <c r="AH61">
        <f t="shared" si="5"/>
        <v>-1.4192890548458556E-6</v>
      </c>
      <c r="AI61">
        <f t="shared" si="25"/>
        <v>-1.4194214340852489E-6</v>
      </c>
      <c r="AJ61">
        <f t="shared" si="7"/>
        <v>-2.8167991664846994</v>
      </c>
      <c r="AK61">
        <f t="shared" si="22"/>
        <v>-1.8403087930081545</v>
      </c>
      <c r="AL61">
        <f t="shared" si="26"/>
        <v>-4.6571093789142886</v>
      </c>
      <c r="AN61">
        <f t="shared" si="27"/>
        <v>0</v>
      </c>
      <c r="AO61">
        <f t="shared" si="27"/>
        <v>0</v>
      </c>
      <c r="AP61">
        <f t="shared" si="27"/>
        <v>-1.8500120900490674E-13</v>
      </c>
      <c r="AQ61">
        <f t="shared" si="27"/>
        <v>-1.983469555175762E-9</v>
      </c>
      <c r="AR61">
        <f t="shared" si="27"/>
        <v>-1.9836545563847669E-9</v>
      </c>
      <c r="AS61">
        <f t="shared" si="27"/>
        <v>-3.9365028361848771E-3</v>
      </c>
      <c r="AT61">
        <f t="shared" si="27"/>
        <v>-2.5718485255636415E-3</v>
      </c>
      <c r="AU61">
        <f t="shared" si="23"/>
        <v>-6.5083533454030756E-3</v>
      </c>
      <c r="AW61">
        <v>58</v>
      </c>
      <c r="AX61">
        <f>IF(Z61&gt;0, (R61*SUMPRODUCT(K61:$K$98, X61:$X$98)-K61*$AZ$3)/Z61, 0)</f>
        <v>-4432969730657.6514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0.73803352099999997</v>
      </c>
      <c r="Q62" s="4">
        <f t="shared" si="21"/>
        <v>25</v>
      </c>
      <c r="R62">
        <f t="shared" si="0"/>
        <v>100000</v>
      </c>
      <c r="S62">
        <f t="shared" si="1"/>
        <v>-15708473222776.957</v>
      </c>
      <c r="U62">
        <f t="shared" si="13"/>
        <v>0.73803352099999997</v>
      </c>
      <c r="V62">
        <f t="shared" si="14"/>
        <v>0.01</v>
      </c>
      <c r="W62">
        <f t="shared" si="15"/>
        <v>5.2951695757316006E-12</v>
      </c>
      <c r="X62">
        <f t="shared" si="16"/>
        <v>3.9080126462692692E-12</v>
      </c>
      <c r="Y62">
        <f t="shared" si="17"/>
        <v>5.2951695757316007E-14</v>
      </c>
      <c r="Z62">
        <f t="shared" si="18"/>
        <v>1.3342052337050154E-12</v>
      </c>
      <c r="AB62">
        <f t="shared" si="19"/>
        <v>-23.473326447917504</v>
      </c>
      <c r="AC62">
        <f t="shared" si="2"/>
        <v>-20.958327187344107</v>
      </c>
      <c r="AE62">
        <f t="shared" si="3"/>
        <v>0</v>
      </c>
      <c r="AF62">
        <f t="shared" si="24"/>
        <v>0</v>
      </c>
      <c r="AG62">
        <f t="shared" si="24"/>
        <v>-3.3355130842625388E-11</v>
      </c>
      <c r="AH62">
        <f t="shared" si="5"/>
        <v>-3.9080126462692689E-7</v>
      </c>
      <c r="AI62">
        <f t="shared" si="25"/>
        <v>-3.9083461975776953E-7</v>
      </c>
      <c r="AJ62">
        <f t="shared" si="7"/>
        <v>-2.5149992605733971</v>
      </c>
      <c r="AK62">
        <f t="shared" si="22"/>
        <v>-1.6431328513542254</v>
      </c>
      <c r="AL62">
        <f t="shared" si="26"/>
        <v>-4.1581325027622427</v>
      </c>
      <c r="AN62">
        <f t="shared" si="27"/>
        <v>0</v>
      </c>
      <c r="AO62">
        <f t="shared" si="27"/>
        <v>0</v>
      </c>
      <c r="AP62">
        <f t="shared" si="27"/>
        <v>-4.1619735039026294E-14</v>
      </c>
      <c r="AQ62">
        <f t="shared" si="27"/>
        <v>-4.8763247739695793E-10</v>
      </c>
      <c r="AR62">
        <f t="shared" si="27"/>
        <v>-4.8767409713199689E-10</v>
      </c>
      <c r="AS62">
        <f t="shared" si="27"/>
        <v>-3.1381559659375319E-3</v>
      </c>
      <c r="AT62">
        <f t="shared" si="27"/>
        <v>-2.0502618991345531E-3</v>
      </c>
      <c r="AU62">
        <f t="shared" si="23"/>
        <v>-5.1884183527461832E-3</v>
      </c>
      <c r="AW62">
        <v>59</v>
      </c>
      <c r="AX62">
        <f>IF(Z62&gt;0, (R62*SUMPRODUCT(K62:$K$98, X62:$X$98)-K62*$AZ$3)/Z62, 0)</f>
        <v>-15708473222776.957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0.75492728399999998</v>
      </c>
      <c r="Q63" s="4">
        <f t="shared" si="21"/>
        <v>25</v>
      </c>
      <c r="R63">
        <f t="shared" si="0"/>
        <v>100000</v>
      </c>
      <c r="S63">
        <f t="shared" si="1"/>
        <v>-59664187147314.352</v>
      </c>
      <c r="U63">
        <f t="shared" si="13"/>
        <v>0.75492728399999998</v>
      </c>
      <c r="V63">
        <f t="shared" si="14"/>
        <v>0.01</v>
      </c>
      <c r="W63">
        <f t="shared" si="15"/>
        <v>1.3342052337050154E-12</v>
      </c>
      <c r="X63">
        <f t="shared" si="16"/>
        <v>1.0072279333795124E-12</v>
      </c>
      <c r="Y63">
        <f t="shared" si="17"/>
        <v>1.3342052337050155E-14</v>
      </c>
      <c r="Z63">
        <f t="shared" si="18"/>
        <v>3.136352479884528E-13</v>
      </c>
      <c r="AB63">
        <f t="shared" si="19"/>
        <v>-20.958327187344107</v>
      </c>
      <c r="AC63">
        <f t="shared" si="2"/>
        <v>-18.712792131977395</v>
      </c>
      <c r="AE63">
        <f t="shared" si="3"/>
        <v>0</v>
      </c>
      <c r="AF63">
        <f t="shared" si="24"/>
        <v>0</v>
      </c>
      <c r="AG63">
        <f t="shared" si="24"/>
        <v>-7.8408811997113207E-12</v>
      </c>
      <c r="AH63">
        <f t="shared" si="5"/>
        <v>-1.0072279333795124E-7</v>
      </c>
      <c r="AI63">
        <f t="shared" si="25"/>
        <v>-1.0073063421915095E-7</v>
      </c>
      <c r="AJ63">
        <f t="shared" si="7"/>
        <v>-2.2455350553667124</v>
      </c>
      <c r="AK63">
        <f t="shared" si="22"/>
        <v>-1.4670829031140877</v>
      </c>
      <c r="AL63">
        <f t="shared" si="26"/>
        <v>-3.712618059211434</v>
      </c>
      <c r="AN63">
        <f t="shared" si="27"/>
        <v>0</v>
      </c>
      <c r="AO63">
        <f t="shared" si="27"/>
        <v>0</v>
      </c>
      <c r="AP63">
        <f t="shared" si="27"/>
        <v>-8.7354144239502506E-15</v>
      </c>
      <c r="AQ63">
        <f t="shared" si="27"/>
        <v>-1.1221383404932767E-10</v>
      </c>
      <c r="AR63">
        <f t="shared" si="27"/>
        <v>-1.1222256946375163E-10</v>
      </c>
      <c r="AS63">
        <f t="shared" si="27"/>
        <v>-2.5017187242753402E-3</v>
      </c>
      <c r="AT63">
        <f t="shared" si="27"/>
        <v>-1.6344562334990413E-3</v>
      </c>
      <c r="AU63">
        <f t="shared" si="23"/>
        <v>-4.1361750699969507E-3</v>
      </c>
      <c r="AW63">
        <v>60</v>
      </c>
      <c r="AX63">
        <f>IF(Z63&gt;0, (R63*SUMPRODUCT(K63:$K$98, X63:$X$98)-K63*$AZ$3)/Z63, 0)</f>
        <v>-59664187147314.352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0.77166421299999999</v>
      </c>
      <c r="Q64" s="4">
        <f t="shared" si="21"/>
        <v>25</v>
      </c>
      <c r="R64">
        <f t="shared" si="0"/>
        <v>100000</v>
      </c>
      <c r="S64">
        <f t="shared" si="1"/>
        <v>-243989299232718.81</v>
      </c>
      <c r="U64">
        <f t="shared" si="13"/>
        <v>0.77166421299999999</v>
      </c>
      <c r="V64">
        <f t="shared" si="14"/>
        <v>0.01</v>
      </c>
      <c r="W64">
        <f t="shared" si="15"/>
        <v>3.136352479884528E-13</v>
      </c>
      <c r="X64">
        <f t="shared" si="16"/>
        <v>2.4202109680806924E-13</v>
      </c>
      <c r="Y64">
        <f t="shared" si="17"/>
        <v>3.1363524798845282E-15</v>
      </c>
      <c r="Z64">
        <f t="shared" si="18"/>
        <v>6.8477798700499037E-14</v>
      </c>
      <c r="AB64">
        <f t="shared" si="19"/>
        <v>-18.712792131977395</v>
      </c>
      <c r="AC64">
        <f t="shared" si="2"/>
        <v>-16.707850117933944</v>
      </c>
      <c r="AE64">
        <f t="shared" si="3"/>
        <v>0</v>
      </c>
      <c r="AF64">
        <f t="shared" si="24"/>
        <v>0</v>
      </c>
      <c r="AG64">
        <f t="shared" si="24"/>
        <v>-1.7119449675124759E-12</v>
      </c>
      <c r="AH64">
        <f t="shared" si="5"/>
        <v>-2.4202109680806926E-8</v>
      </c>
      <c r="AI64">
        <f t="shared" si="25"/>
        <v>-2.4203821625774437E-8</v>
      </c>
      <c r="AJ64">
        <f t="shared" si="7"/>
        <v>-2.0049420140434506</v>
      </c>
      <c r="AK64">
        <f t="shared" si="22"/>
        <v>-1.3098954492384178</v>
      </c>
      <c r="AL64">
        <f t="shared" si="26"/>
        <v>-3.3148374874856898</v>
      </c>
      <c r="AN64">
        <f t="shared" si="27"/>
        <v>0</v>
      </c>
      <c r="AO64">
        <f t="shared" si="27"/>
        <v>0</v>
      </c>
      <c r="AP64">
        <f t="shared" si="27"/>
        <v>-1.7029049848431518E-15</v>
      </c>
      <c r="AQ64">
        <f t="shared" si="27"/>
        <v>-2.4074309631022918E-11</v>
      </c>
      <c r="AR64">
        <f t="shared" si="27"/>
        <v>-2.4076012536007761E-11</v>
      </c>
      <c r="AS64">
        <f t="shared" si="27"/>
        <v>-1.9943548506685155E-3</v>
      </c>
      <c r="AT64">
        <f t="shared" si="27"/>
        <v>-1.3029785024997922E-3</v>
      </c>
      <c r="AU64">
        <f t="shared" si="23"/>
        <v>-3.2973333772443199E-3</v>
      </c>
      <c r="AW64">
        <v>61</v>
      </c>
      <c r="AX64">
        <f>IF(Z64&gt;0, (R64*SUMPRODUCT(K64:$K$98, X64:$X$98)-K64*$AZ$3)/Z64, 0)</f>
        <v>-243989299232718.81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0.78831611899999998</v>
      </c>
      <c r="Q65" s="4">
        <f t="shared" si="21"/>
        <v>25</v>
      </c>
      <c r="R65">
        <f t="shared" si="0"/>
        <v>100000</v>
      </c>
      <c r="S65">
        <f t="shared" si="1"/>
        <v>-1080143775103903.8</v>
      </c>
      <c r="U65">
        <f t="shared" si="13"/>
        <v>0.78831611899999998</v>
      </c>
      <c r="V65">
        <f t="shared" si="14"/>
        <v>0.01</v>
      </c>
      <c r="W65">
        <f t="shared" si="15"/>
        <v>6.8477798700499037E-14</v>
      </c>
      <c r="X65">
        <f t="shared" si="16"/>
        <v>5.3982152509240642E-14</v>
      </c>
      <c r="Y65">
        <f t="shared" si="17"/>
        <v>6.847779870049904E-16</v>
      </c>
      <c r="Z65">
        <f t="shared" si="18"/>
        <v>1.3810868204253405E-14</v>
      </c>
      <c r="AB65">
        <f t="shared" si="19"/>
        <v>-16.707850117933944</v>
      </c>
      <c r="AC65">
        <f t="shared" si="2"/>
        <v>-14.917723319604745</v>
      </c>
      <c r="AE65">
        <f t="shared" si="3"/>
        <v>0</v>
      </c>
      <c r="AF65">
        <f t="shared" si="24"/>
        <v>0</v>
      </c>
      <c r="AG65">
        <f t="shared" si="24"/>
        <v>-3.4527170510633513E-13</v>
      </c>
      <c r="AH65">
        <f t="shared" si="5"/>
        <v>-5.3982152509240639E-9</v>
      </c>
      <c r="AI65">
        <f t="shared" si="25"/>
        <v>-5.3985605226291699E-9</v>
      </c>
      <c r="AJ65">
        <f t="shared" si="7"/>
        <v>-1.7901267983291991</v>
      </c>
      <c r="AK65">
        <f t="shared" si="22"/>
        <v>-1.1695495082553762</v>
      </c>
      <c r="AL65">
        <f t="shared" si="26"/>
        <v>-2.9596763119831357</v>
      </c>
      <c r="AN65">
        <f t="shared" si="27"/>
        <v>0</v>
      </c>
      <c r="AO65">
        <f t="shared" si="27"/>
        <v>0</v>
      </c>
      <c r="AP65">
        <f t="shared" si="27"/>
        <v>-3.0665043421197596E-16</v>
      </c>
      <c r="AQ65">
        <f t="shared" si="27"/>
        <v>-4.7943837452760961E-12</v>
      </c>
      <c r="AR65">
        <f t="shared" si="27"/>
        <v>-4.7946903957103079E-12</v>
      </c>
      <c r="AS65">
        <f t="shared" si="27"/>
        <v>-1.5898874766847237E-3</v>
      </c>
      <c r="AT65">
        <f t="shared" si="27"/>
        <v>-1.0387264847794607E-3</v>
      </c>
      <c r="AU65">
        <f t="shared" si="23"/>
        <v>-2.6286139662588747E-3</v>
      </c>
      <c r="AW65">
        <v>62</v>
      </c>
      <c r="AX65">
        <f>IF(Z65&gt;0, (R65*SUMPRODUCT(K65:$K$98, X65:$X$98)-K65*$AZ$3)/Z65, 0)</f>
        <v>-1080143775103903.8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0.80496745000000003</v>
      </c>
      <c r="Q66" s="4">
        <f t="shared" si="21"/>
        <v>25</v>
      </c>
      <c r="R66">
        <f t="shared" si="0"/>
        <v>100000</v>
      </c>
      <c r="S66">
        <f t="shared" si="1"/>
        <v>-5212132054141293</v>
      </c>
      <c r="U66">
        <f t="shared" si="13"/>
        <v>0.80496745000000003</v>
      </c>
      <c r="V66">
        <f t="shared" si="14"/>
        <v>0.01</v>
      </c>
      <c r="W66">
        <f t="shared" si="15"/>
        <v>1.3810868204253405E-14</v>
      </c>
      <c r="X66">
        <f t="shared" si="16"/>
        <v>1.1117299360663943E-14</v>
      </c>
      <c r="Y66">
        <f t="shared" si="17"/>
        <v>1.3810868204253404E-16</v>
      </c>
      <c r="Z66">
        <f t="shared" si="18"/>
        <v>2.5554601615469285E-15</v>
      </c>
      <c r="AB66">
        <f t="shared" si="19"/>
        <v>-14.917723319604745</v>
      </c>
      <c r="AC66">
        <f t="shared" si="2"/>
        <v>-13.319395821079834</v>
      </c>
      <c r="AE66">
        <f t="shared" si="3"/>
        <v>0</v>
      </c>
      <c r="AF66">
        <f t="shared" si="24"/>
        <v>0</v>
      </c>
      <c r="AG66">
        <f t="shared" si="24"/>
        <v>-6.388650403867321E-14</v>
      </c>
      <c r="AH66">
        <f t="shared" si="5"/>
        <v>-1.1117299360663943E-9</v>
      </c>
      <c r="AI66">
        <f t="shared" si="25"/>
        <v>-1.1117938225704329E-9</v>
      </c>
      <c r="AJ66">
        <f t="shared" si="7"/>
        <v>-1.5983274985249114</v>
      </c>
      <c r="AK66">
        <f t="shared" si="22"/>
        <v>-1.0442406323723323</v>
      </c>
      <c r="AL66">
        <f t="shared" si="26"/>
        <v>-2.6425681320090373</v>
      </c>
      <c r="AN66">
        <f t="shared" si="27"/>
        <v>0</v>
      </c>
      <c r="AO66">
        <f t="shared" si="27"/>
        <v>0</v>
      </c>
      <c r="AP66">
        <f t="shared" si="27"/>
        <v>-5.0660992679329599E-17</v>
      </c>
      <c r="AQ66">
        <f t="shared" si="27"/>
        <v>-8.8158435024645373E-13</v>
      </c>
      <c r="AR66">
        <f t="shared" si="27"/>
        <v>-8.8163501123913301E-13</v>
      </c>
      <c r="AS66">
        <f t="shared" si="27"/>
        <v>-1.2674485624213437E-3</v>
      </c>
      <c r="AT66">
        <f t="shared" si="27"/>
        <v>-8.280663941174376E-4</v>
      </c>
      <c r="AU66">
        <f t="shared" si="23"/>
        <v>-2.0955149574204161E-3</v>
      </c>
      <c r="AW66">
        <v>63</v>
      </c>
      <c r="AX66">
        <f>IF(Z66&gt;0, (R66*SUMPRODUCT(K66:$K$98, X66:$X$98)-K66*$AZ$3)/Z66, 0)</f>
        <v>-5212132054141293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0.82161935600000002</v>
      </c>
      <c r="Q67" s="4">
        <f t="shared" si="21"/>
        <v>25</v>
      </c>
      <c r="R67">
        <f t="shared" ref="R67:R69" si="28">$C$6</f>
        <v>100000</v>
      </c>
      <c r="S67">
        <f t="shared" ref="S67:S69" si="29">AX67</f>
        <v>-2.7637911481411292E+16</v>
      </c>
      <c r="U67">
        <f t="shared" si="13"/>
        <v>0.82161935600000002</v>
      </c>
      <c r="V67">
        <f t="shared" si="14"/>
        <v>0.01</v>
      </c>
      <c r="W67">
        <f t="shared" si="15"/>
        <v>2.5554601615469285E-15</v>
      </c>
      <c r="X67">
        <f t="shared" si="16"/>
        <v>2.0996155322138435E-15</v>
      </c>
      <c r="Y67">
        <f t="shared" si="17"/>
        <v>2.5554601615469287E-17</v>
      </c>
      <c r="Z67">
        <f t="shared" si="18"/>
        <v>4.3029002771761574E-16</v>
      </c>
      <c r="AB67">
        <f t="shared" si="19"/>
        <v>-13.319395821079834</v>
      </c>
      <c r="AC67">
        <f t="shared" ref="AC67:AC69" si="30">S67*Z67</f>
        <v>-11.892317697393475</v>
      </c>
      <c r="AE67">
        <f t="shared" ref="AE67:AE69" si="31">$Z67*O67</f>
        <v>0</v>
      </c>
      <c r="AF67">
        <f t="shared" si="24"/>
        <v>0</v>
      </c>
      <c r="AG67">
        <f t="shared" si="24"/>
        <v>-1.0757250692940393E-14</v>
      </c>
      <c r="AH67">
        <f t="shared" ref="AH67:AH69" si="32">-X67*R67</f>
        <v>-2.0996155322138435E-10</v>
      </c>
      <c r="AI67">
        <f t="shared" ref="AI67:AI69" si="33">SUM(AE67:AH67)</f>
        <v>-2.0997231047207728E-10</v>
      </c>
      <c r="AJ67">
        <f t="shared" ref="AJ67:AJ69" si="34">AB67-AC67</f>
        <v>-1.4270781236863588</v>
      </c>
      <c r="AK67">
        <f t="shared" si="22"/>
        <v>-0.93235770747558844</v>
      </c>
      <c r="AL67">
        <f t="shared" si="26"/>
        <v>-2.3594358313719193</v>
      </c>
      <c r="AN67">
        <f t="shared" si="27"/>
        <v>0</v>
      </c>
      <c r="AO67">
        <f t="shared" si="27"/>
        <v>0</v>
      </c>
      <c r="AP67">
        <f t="shared" si="27"/>
        <v>-7.6163665830578573E-18</v>
      </c>
      <c r="AQ67">
        <f t="shared" si="27"/>
        <v>-1.4865732921254108E-13</v>
      </c>
      <c r="AR67">
        <f t="shared" si="27"/>
        <v>-1.4866494557912413E-13</v>
      </c>
      <c r="AS67">
        <f t="shared" si="27"/>
        <v>-1.0104022340755464E-3</v>
      </c>
      <c r="AT67">
        <f t="shared" si="27"/>
        <v>-6.6012945959637807E-4</v>
      </c>
      <c r="AU67">
        <f t="shared" si="23"/>
        <v>-1.6705316938205891E-3</v>
      </c>
      <c r="AW67">
        <v>64</v>
      </c>
      <c r="AX67">
        <f>IF(Z67&gt;0, (R67*SUMPRODUCT(K67:$K$98, X67:$X$98)-K67*$AZ$3)/Z67, 0)</f>
        <v>-2.7637911481411292E+16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6.3216220393231843E-4</v>
      </c>
      <c r="L68" s="2">
        <v>65</v>
      </c>
      <c r="M68" s="6">
        <v>0.83827126200000002</v>
      </c>
      <c r="Q68" s="4">
        <f t="shared" si="21"/>
        <v>25</v>
      </c>
      <c r="R68">
        <f t="shared" si="28"/>
        <v>100000</v>
      </c>
      <c r="S68">
        <f t="shared" si="29"/>
        <v>-1.6263699945775472E+17</v>
      </c>
      <c r="U68">
        <f t="shared" ref="U68:U69" si="38">M68</f>
        <v>0.83827126200000002</v>
      </c>
      <c r="V68">
        <f t="shared" ref="V68:V69" si="39">$C$10</f>
        <v>0.01</v>
      </c>
      <c r="W68">
        <f t="shared" ref="W68:W69" si="40">Z67</f>
        <v>4.3029002771761574E-16</v>
      </c>
      <c r="X68">
        <f t="shared" ref="X68:X69" si="41">U68*W68</f>
        <v>3.6069976456086072E-16</v>
      </c>
      <c r="Y68">
        <f t="shared" ref="Y68:Y69" si="42">V68*W68</f>
        <v>4.3029002771761572E-18</v>
      </c>
      <c r="Z68">
        <f t="shared" ref="Z68:Z69" si="43">MAX(0, W68-X68-Y68)</f>
        <v>6.5287362879578868E-17</v>
      </c>
      <c r="AB68">
        <f t="shared" ref="AB68:AB69" si="44">AC67</f>
        <v>-11.892317697393475</v>
      </c>
      <c r="AC68">
        <f t="shared" si="30"/>
        <v>-10.618140801244303</v>
      </c>
      <c r="AE68">
        <f t="shared" si="31"/>
        <v>0</v>
      </c>
      <c r="AF68">
        <f t="shared" si="24"/>
        <v>0</v>
      </c>
      <c r="AG68">
        <f t="shared" si="24"/>
        <v>-1.6321840719894718E-15</v>
      </c>
      <c r="AH68">
        <f t="shared" si="32"/>
        <v>-3.6069976456086074E-11</v>
      </c>
      <c r="AI68">
        <f t="shared" si="33"/>
        <v>-3.6071608640158064E-11</v>
      </c>
      <c r="AJ68">
        <f t="shared" si="34"/>
        <v>-1.2741768961491715</v>
      </c>
      <c r="AK68">
        <f t="shared" si="22"/>
        <v>-0.83246223881754333</v>
      </c>
      <c r="AL68">
        <f t="shared" si="26"/>
        <v>-2.1066391350027862</v>
      </c>
      <c r="AN68">
        <f t="shared" si="27"/>
        <v>0</v>
      </c>
      <c r="AO68">
        <f t="shared" si="27"/>
        <v>0</v>
      </c>
      <c r="AP68">
        <f t="shared" si="27"/>
        <v>-1.0318050801720904E-18</v>
      </c>
      <c r="AQ68">
        <f t="shared" si="27"/>
        <v>-2.280207581226621E-14</v>
      </c>
      <c r="AR68">
        <f t="shared" si="27"/>
        <v>-2.2803107617346383E-14</v>
      </c>
      <c r="AS68">
        <f t="shared" si="27"/>
        <v>-8.0548647486930111E-4</v>
      </c>
      <c r="AT68">
        <f t="shared" si="27"/>
        <v>-5.2625116358133016E-4</v>
      </c>
      <c r="AU68">
        <f t="shared" si="23"/>
        <v>-1.3317376384734342E-3</v>
      </c>
      <c r="AW68">
        <v>65</v>
      </c>
      <c r="AX68">
        <f>IF(Z68&gt;0, (R68*SUMPRODUCT(K68:$K$98, X68:$X$98)-K68*$AZ$3)/Z68, 0)</f>
        <v>-1.6263699945775472E+17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5.6443053922528431E-4</v>
      </c>
      <c r="L69" s="2">
        <v>66</v>
      </c>
      <c r="M69" s="6">
        <v>1</v>
      </c>
      <c r="Q69" s="4">
        <f t="shared" ref="Q69" si="46">$C$8</f>
        <v>25</v>
      </c>
      <c r="R69">
        <f t="shared" si="28"/>
        <v>100000</v>
      </c>
      <c r="S69">
        <f t="shared" si="29"/>
        <v>0</v>
      </c>
      <c r="U69">
        <f t="shared" si="38"/>
        <v>1</v>
      </c>
      <c r="V69">
        <f t="shared" si="39"/>
        <v>0.01</v>
      </c>
      <c r="W69">
        <f t="shared" si="40"/>
        <v>6.5287362879578868E-17</v>
      </c>
      <c r="X69">
        <f t="shared" si="41"/>
        <v>6.5287362879578868E-17</v>
      </c>
      <c r="Y69">
        <f t="shared" si="42"/>
        <v>6.5287362879578873E-19</v>
      </c>
      <c r="Z69">
        <f t="shared" si="43"/>
        <v>0</v>
      </c>
      <c r="AB69">
        <f t="shared" si="44"/>
        <v>-10.618140801244303</v>
      </c>
      <c r="AC69">
        <f t="shared" si="30"/>
        <v>0</v>
      </c>
      <c r="AE69">
        <f t="shared" si="31"/>
        <v>0</v>
      </c>
      <c r="AF69">
        <f t="shared" si="24"/>
        <v>0</v>
      </c>
      <c r="AG69">
        <f t="shared" si="24"/>
        <v>0</v>
      </c>
      <c r="AH69">
        <f t="shared" si="32"/>
        <v>-6.5287362879578867E-12</v>
      </c>
      <c r="AI69">
        <f t="shared" si="33"/>
        <v>-6.5287362879578867E-12</v>
      </c>
      <c r="AJ69">
        <f t="shared" si="34"/>
        <v>-10.618140801244303</v>
      </c>
      <c r="AK69">
        <f t="shared" si="22"/>
        <v>-0.74326985608710128</v>
      </c>
      <c r="AL69">
        <f t="shared" si="26"/>
        <v>-11.361410657337933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-3.6850181434717512E-15</v>
      </c>
      <c r="AR69">
        <f t="shared" si="27"/>
        <v>-3.6850181434717512E-15</v>
      </c>
      <c r="AS69">
        <f t="shared" si="27"/>
        <v>-5.9932029380163144E-3</v>
      </c>
      <c r="AT69">
        <f t="shared" si="27"/>
        <v>-4.1952420566114204E-4</v>
      </c>
      <c r="AU69">
        <f t="shared" si="23"/>
        <v>-6.4127271436811416E-3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41452.531198331038</v>
      </c>
      <c r="AO71" s="8">
        <f t="shared" si="47"/>
        <v>-4145.2531198331044</v>
      </c>
      <c r="AP71" s="8">
        <f t="shared" si="47"/>
        <v>-1654.7777680459628</v>
      </c>
      <c r="AQ71" s="8">
        <f t="shared" si="47"/>
        <v>-16796.544834846114</v>
      </c>
      <c r="AR71" s="8">
        <f t="shared" si="47"/>
        <v>18855.955475605846</v>
      </c>
      <c r="AS71" s="8">
        <f t="shared" si="47"/>
        <v>-2144.5086150686038</v>
      </c>
      <c r="AT71" s="8">
        <f t="shared" si="47"/>
        <v>1250.9633587900187</v>
      </c>
      <c r="AU71" s="8">
        <f t="shared" si="47"/>
        <v>17962.410219327267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16" priority="1" operator="lessThan">
      <formula>0</formula>
    </cfRule>
  </conditionalFormatting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206EF2-7928-401F-83A2-504907C15288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'S.26.04.C'!C3*(1+C12)</f>
        <v>8482.321362677314</v>
      </c>
      <c r="K3">
        <v>1</v>
      </c>
      <c r="L3" s="2">
        <v>0</v>
      </c>
      <c r="O3">
        <f>$C$3</f>
        <v>8482.321362677314</v>
      </c>
      <c r="P3">
        <f>O3*C5</f>
        <v>848.23213626773145</v>
      </c>
      <c r="Q3" s="4">
        <f>B8</f>
        <v>1522.432587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8482.321362677314</v>
      </c>
      <c r="AF3">
        <f t="shared" ref="AF3:AG34" si="4">-$Z3*P3</f>
        <v>-848.23213626773145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6111.6566394095826</v>
      </c>
      <c r="AJ3">
        <f t="shared" ref="AJ3:AJ66" si="7">AB3-AC3</f>
        <v>0</v>
      </c>
      <c r="AL3">
        <f t="shared" ref="AL3:AL34" si="8">SUM(AI3:AK3)</f>
        <v>6111.6566394095826</v>
      </c>
      <c r="AN3">
        <f t="shared" ref="AN3:AU34" si="9">AE3*$K3</f>
        <v>8482.321362677314</v>
      </c>
      <c r="AO3">
        <f t="shared" si="9"/>
        <v>-848.23213626773145</v>
      </c>
      <c r="AP3">
        <f t="shared" si="9"/>
        <v>-1522.432587</v>
      </c>
      <c r="AQ3">
        <f t="shared" si="9"/>
        <v>0</v>
      </c>
      <c r="AR3">
        <f t="shared" si="9"/>
        <v>6111.6566394095826</v>
      </c>
      <c r="AS3">
        <f t="shared" si="9"/>
        <v>0</v>
      </c>
      <c r="AT3">
        <f t="shared" si="9"/>
        <v>0</v>
      </c>
      <c r="AU3">
        <f t="shared" si="9"/>
        <v>6111.6566394095826</v>
      </c>
      <c r="AW3">
        <v>0</v>
      </c>
      <c r="AX3">
        <f>IF(Z3&gt;0, (R3*SUMPRODUCT(K3:$K$98, X3:$X$98)-K3*$AZ$3)/Z3, 0)</f>
        <v>0</v>
      </c>
      <c r="AZ3">
        <f>C6*SUMPRODUCT(X4:X98, K4:K98)/1</f>
        <v>4681.9105771956483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98">Mortalities!B2:B96</f>
        <v>1.694311E-3</v>
      </c>
      <c r="R4">
        <f t="shared" si="0"/>
        <v>250000</v>
      </c>
      <c r="S4">
        <f t="shared" si="1"/>
        <v>507.56894522753834</v>
      </c>
      <c r="U4">
        <f t="shared" ref="U4:U67" si="13">M4</f>
        <v>1.694311E-3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1.694311E-3</v>
      </c>
      <c r="Y4">
        <f t="shared" ref="Y4:Y67" si="17">V4*W4</f>
        <v>0.01</v>
      </c>
      <c r="Z4">
        <f t="shared" ref="Z4:Z67" si="18">MAX(0, W4-X4-Y4)</f>
        <v>0.98830568900000004</v>
      </c>
      <c r="AB4">
        <f t="shared" ref="AB4:AB67" si="19">AC3</f>
        <v>0</v>
      </c>
      <c r="AC4">
        <f t="shared" si="2"/>
        <v>501.63327612810554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-423.57774999999998</v>
      </c>
      <c r="AI4">
        <f t="shared" si="6"/>
        <v>-423.57774999999998</v>
      </c>
      <c r="AJ4">
        <f t="shared" si="7"/>
        <v>-501.63327612810554</v>
      </c>
      <c r="AK4">
        <f>G4*SUM(AB4, AE4:AF4)</f>
        <v>0</v>
      </c>
      <c r="AL4">
        <f t="shared" si="8"/>
        <v>-925.21102612810546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-378.1944196428571</v>
      </c>
      <c r="AR4">
        <f t="shared" si="9"/>
        <v>-378.1944196428571</v>
      </c>
      <c r="AS4">
        <f t="shared" si="9"/>
        <v>-447.88685368580849</v>
      </c>
      <c r="AT4">
        <f t="shared" si="9"/>
        <v>0</v>
      </c>
      <c r="AU4">
        <f t="shared" si="9"/>
        <v>-826.08127332866547</v>
      </c>
      <c r="AW4">
        <v>1</v>
      </c>
      <c r="AX4">
        <f>IF(Z4&gt;0, (R4*SUMPRODUCT(K4:$K$98, X4:$X$98)-K4*$AZ$3)/Z4, 0)</f>
        <v>507.56894522753834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1.701527E-3</v>
      </c>
      <c r="Q5" s="4">
        <f t="shared" ref="Q5:Q68" si="21">$C$8</f>
        <v>25</v>
      </c>
      <c r="R5">
        <f t="shared" si="0"/>
        <v>250000</v>
      </c>
      <c r="S5">
        <f t="shared" si="1"/>
        <v>584.9306092845253</v>
      </c>
      <c r="U5">
        <f t="shared" si="13"/>
        <v>1.701527E-3</v>
      </c>
      <c r="V5">
        <f t="shared" si="14"/>
        <v>0.01</v>
      </c>
      <c r="W5">
        <f t="shared" si="15"/>
        <v>0.98830568900000004</v>
      </c>
      <c r="X5">
        <f t="shared" si="16"/>
        <v>1.681628814087103E-3</v>
      </c>
      <c r="Y5">
        <f t="shared" si="17"/>
        <v>9.8830568900000002E-3</v>
      </c>
      <c r="Z5">
        <f t="shared" si="18"/>
        <v>0.97674100329591296</v>
      </c>
      <c r="AB5">
        <f t="shared" si="19"/>
        <v>501.63327612810554</v>
      </c>
      <c r="AC5">
        <f t="shared" si="2"/>
        <v>571.32571017105693</v>
      </c>
      <c r="AE5">
        <f t="shared" si="3"/>
        <v>0</v>
      </c>
      <c r="AF5">
        <f t="shared" si="4"/>
        <v>0</v>
      </c>
      <c r="AG5">
        <f t="shared" si="4"/>
        <v>-24.418525082397824</v>
      </c>
      <c r="AH5">
        <f t="shared" si="5"/>
        <v>-420.40720352177573</v>
      </c>
      <c r="AI5">
        <f t="shared" si="6"/>
        <v>-444.82572860417355</v>
      </c>
      <c r="AJ5">
        <f t="shared" si="7"/>
        <v>-69.69243404295139</v>
      </c>
      <c r="AK5">
        <f>G5*SUM(AB5, AE5:AF5)</f>
        <v>35.114329328967393</v>
      </c>
      <c r="AL5">
        <f t="shared" si="8"/>
        <v>-479.40383331815747</v>
      </c>
      <c r="AN5">
        <f t="shared" si="9"/>
        <v>0</v>
      </c>
      <c r="AO5">
        <f t="shared" si="9"/>
        <v>0</v>
      </c>
      <c r="AP5">
        <f t="shared" si="9"/>
        <v>-19.466298694513569</v>
      </c>
      <c r="AQ5">
        <f t="shared" si="9"/>
        <v>-335.14604872590536</v>
      </c>
      <c r="AR5">
        <f t="shared" si="9"/>
        <v>-354.61234742041893</v>
      </c>
      <c r="AS5">
        <f t="shared" si="9"/>
        <v>-55.558381730669154</v>
      </c>
      <c r="AT5">
        <f t="shared" si="9"/>
        <v>27.992928355363034</v>
      </c>
      <c r="AU5">
        <f t="shared" si="9"/>
        <v>-382.17780079572498</v>
      </c>
      <c r="AW5">
        <v>2</v>
      </c>
      <c r="AX5">
        <f>IF(Z5&gt;0, (R5*SUMPRODUCT(K5:$K$98, X5:$X$98)-K5*$AZ$3)/Z5, 0)</f>
        <v>584.9306092845253</v>
      </c>
    </row>
    <row r="6" spans="1:52" x14ac:dyDescent="0.25">
      <c r="A6" t="s">
        <v>16</v>
      </c>
      <c r="C6" s="2"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1.710095E-3</v>
      </c>
      <c r="Q6" s="4">
        <f t="shared" si="21"/>
        <v>25</v>
      </c>
      <c r="R6">
        <f t="shared" si="0"/>
        <v>250000</v>
      </c>
      <c r="S6">
        <f t="shared" si="1"/>
        <v>658.94176007331032</v>
      </c>
      <c r="U6">
        <f t="shared" si="13"/>
        <v>1.710095E-3</v>
      </c>
      <c r="V6">
        <f t="shared" si="14"/>
        <v>0.01</v>
      </c>
      <c r="W6">
        <f t="shared" si="15"/>
        <v>0.97674100329591296</v>
      </c>
      <c r="X6">
        <f t="shared" si="16"/>
        <v>1.6703199060313244E-3</v>
      </c>
      <c r="Y6">
        <f t="shared" si="17"/>
        <v>9.7674100329591292E-3</v>
      </c>
      <c r="Z6">
        <f t="shared" si="18"/>
        <v>0.96530327335692256</v>
      </c>
      <c r="AB6">
        <f t="shared" si="19"/>
        <v>571.32571017105693</v>
      </c>
      <c r="AC6">
        <f t="shared" si="2"/>
        <v>636.07863795033836</v>
      </c>
      <c r="AE6">
        <f t="shared" si="3"/>
        <v>0</v>
      </c>
      <c r="AF6">
        <f t="shared" si="4"/>
        <v>0</v>
      </c>
      <c r="AG6">
        <f t="shared" si="4"/>
        <v>-24.132581833923066</v>
      </c>
      <c r="AH6">
        <f t="shared" si="5"/>
        <v>-417.57997650783108</v>
      </c>
      <c r="AI6">
        <f t="shared" si="6"/>
        <v>-441.71255834175412</v>
      </c>
      <c r="AJ6">
        <f t="shared" si="7"/>
        <v>-64.752927779281436</v>
      </c>
      <c r="AK6">
        <f>G6*SUM(AB6, AE6:AF6)</f>
        <v>39.992799711973987</v>
      </c>
      <c r="AL6">
        <f t="shared" si="8"/>
        <v>-466.47268640906157</v>
      </c>
      <c r="AN6">
        <f t="shared" si="9"/>
        <v>0</v>
      </c>
      <c r="AO6">
        <f t="shared" si="9"/>
        <v>0</v>
      </c>
      <c r="AP6">
        <f t="shared" si="9"/>
        <v>-17.177095078127181</v>
      </c>
      <c r="AQ6">
        <f t="shared" si="9"/>
        <v>-297.22517916066232</v>
      </c>
      <c r="AR6">
        <f t="shared" si="9"/>
        <v>-314.40227423878952</v>
      </c>
      <c r="AS6">
        <f t="shared" si="9"/>
        <v>-46.089854981380846</v>
      </c>
      <c r="AT6">
        <f t="shared" si="9"/>
        <v>28.466084889740955</v>
      </c>
      <c r="AU6">
        <f t="shared" si="9"/>
        <v>-332.02604433042939</v>
      </c>
      <c r="AW6">
        <v>3</v>
      </c>
      <c r="AX6">
        <f>IF(Z6&gt;0, (R6*SUMPRODUCT(K6:$K$98, X6:$X$98)-K6*$AZ$3)/Z6, 0)</f>
        <v>658.94176007331032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1.7195660000000001E-3</v>
      </c>
      <c r="Q7" s="4">
        <f t="shared" si="21"/>
        <v>25</v>
      </c>
      <c r="R7">
        <f t="shared" si="0"/>
        <v>250000</v>
      </c>
      <c r="S7">
        <f t="shared" si="1"/>
        <v>729.46872595176637</v>
      </c>
      <c r="U7">
        <f t="shared" si="13"/>
        <v>1.7195660000000001E-3</v>
      </c>
      <c r="V7">
        <f t="shared" si="14"/>
        <v>0.01</v>
      </c>
      <c r="W7">
        <f t="shared" si="15"/>
        <v>0.96530327335692256</v>
      </c>
      <c r="X7">
        <f t="shared" si="16"/>
        <v>1.6599026885532699E-3</v>
      </c>
      <c r="Y7">
        <f t="shared" si="17"/>
        <v>9.6530327335692251E-3</v>
      </c>
      <c r="Z7">
        <f t="shared" si="18"/>
        <v>0.95399033793480004</v>
      </c>
      <c r="AB7">
        <f t="shared" si="19"/>
        <v>636.07863795033836</v>
      </c>
      <c r="AC7">
        <f t="shared" si="2"/>
        <v>695.9061163835936</v>
      </c>
      <c r="AE7">
        <f t="shared" si="3"/>
        <v>0</v>
      </c>
      <c r="AF7">
        <f t="shared" si="4"/>
        <v>0</v>
      </c>
      <c r="AG7">
        <f t="shared" si="4"/>
        <v>-23.84975844837</v>
      </c>
      <c r="AH7">
        <f t="shared" si="5"/>
        <v>-414.97567213831746</v>
      </c>
      <c r="AI7">
        <f t="shared" si="6"/>
        <v>-438.82543058668745</v>
      </c>
      <c r="AJ7">
        <f t="shared" si="7"/>
        <v>-59.827478433255237</v>
      </c>
      <c r="AK7">
        <f>G7*SUM(AB7, AE7:AF7)</f>
        <v>44.525504656523687</v>
      </c>
      <c r="AL7">
        <f t="shared" si="8"/>
        <v>-454.12740436341898</v>
      </c>
      <c r="AN7">
        <f t="shared" si="9"/>
        <v>0</v>
      </c>
      <c r="AO7">
        <f t="shared" si="9"/>
        <v>0</v>
      </c>
      <c r="AP7">
        <f t="shared" si="9"/>
        <v>-15.156952659527491</v>
      </c>
      <c r="AQ7">
        <f t="shared" si="9"/>
        <v>-263.72454174209679</v>
      </c>
      <c r="AR7">
        <f t="shared" si="9"/>
        <v>-278.88149440162425</v>
      </c>
      <c r="AS7">
        <f t="shared" si="9"/>
        <v>-38.021444129708847</v>
      </c>
      <c r="AT7">
        <f t="shared" si="9"/>
        <v>28.296763159319298</v>
      </c>
      <c r="AU7">
        <f t="shared" si="9"/>
        <v>-288.60617537201381</v>
      </c>
      <c r="AW7">
        <v>4</v>
      </c>
      <c r="AX7">
        <f>IF(Z7&gt;0, (R7*SUMPRODUCT(K7:$K$98, X7:$X$98)-K7*$AZ$3)/Z7, 0)</f>
        <v>729.46872595176637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1.7312919999999999E-3</v>
      </c>
      <c r="Q8" s="4">
        <f t="shared" si="21"/>
        <v>25</v>
      </c>
      <c r="R8">
        <f t="shared" si="0"/>
        <v>250000</v>
      </c>
      <c r="S8">
        <f t="shared" si="1"/>
        <v>796.541734433329</v>
      </c>
      <c r="U8">
        <f t="shared" si="13"/>
        <v>1.7312919999999999E-3</v>
      </c>
      <c r="V8">
        <f t="shared" si="14"/>
        <v>0.01</v>
      </c>
      <c r="W8">
        <f t="shared" si="15"/>
        <v>0.95399033793480004</v>
      </c>
      <c r="X8">
        <f t="shared" si="16"/>
        <v>1.6516358401438157E-3</v>
      </c>
      <c r="Y8">
        <f t="shared" si="17"/>
        <v>9.5399033793479998E-3</v>
      </c>
      <c r="Z8">
        <f t="shared" si="18"/>
        <v>0.94279879871530825</v>
      </c>
      <c r="AB8">
        <f t="shared" si="19"/>
        <v>695.9061163835936</v>
      </c>
      <c r="AC8">
        <f t="shared" si="2"/>
        <v>750.97859035035071</v>
      </c>
      <c r="AE8">
        <f t="shared" si="3"/>
        <v>0</v>
      </c>
      <c r="AF8">
        <f t="shared" si="4"/>
        <v>0</v>
      </c>
      <c r="AG8">
        <f t="shared" si="4"/>
        <v>-23.569969967882706</v>
      </c>
      <c r="AH8">
        <f t="shared" si="5"/>
        <v>-412.9089600359539</v>
      </c>
      <c r="AI8">
        <f t="shared" si="6"/>
        <v>-436.47893000383658</v>
      </c>
      <c r="AJ8">
        <f t="shared" si="7"/>
        <v>-55.072473966757116</v>
      </c>
      <c r="AK8">
        <f>G8*SUM(AB8, AE8:AF8)</f>
        <v>48.713428146851555</v>
      </c>
      <c r="AL8">
        <f t="shared" si="8"/>
        <v>-442.83797582374211</v>
      </c>
      <c r="AN8">
        <f t="shared" si="9"/>
        <v>0</v>
      </c>
      <c r="AO8">
        <f t="shared" si="9"/>
        <v>0</v>
      </c>
      <c r="AP8">
        <f t="shared" si="9"/>
        <v>-13.374233948257499</v>
      </c>
      <c r="AQ8">
        <f t="shared" si="9"/>
        <v>-234.29563289123809</v>
      </c>
      <c r="AR8">
        <f t="shared" si="9"/>
        <v>-247.66986683949557</v>
      </c>
      <c r="AS8">
        <f t="shared" si="9"/>
        <v>-31.249600739601405</v>
      </c>
      <c r="AT8">
        <f t="shared" si="9"/>
        <v>27.641307364641893</v>
      </c>
      <c r="AU8">
        <f t="shared" si="9"/>
        <v>-251.27816021445508</v>
      </c>
      <c r="AW8">
        <v>5</v>
      </c>
      <c r="AX8">
        <f>IF(Z8&gt;0, (R8*SUMPRODUCT(K8:$K$98, X8:$X$98)-K8*$AZ$3)/Z8, 0)</f>
        <v>796.541734433329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1.749783E-3</v>
      </c>
      <c r="Q9" s="4">
        <f t="shared" si="21"/>
        <v>25</v>
      </c>
      <c r="R9">
        <f t="shared" si="0"/>
        <v>250000</v>
      </c>
      <c r="S9">
        <f t="shared" si="1"/>
        <v>860.04613942545734</v>
      </c>
      <c r="U9">
        <f t="shared" si="13"/>
        <v>1.749783E-3</v>
      </c>
      <c r="V9">
        <f t="shared" si="14"/>
        <v>0.01</v>
      </c>
      <c r="W9">
        <f t="shared" si="15"/>
        <v>0.94279879871530825</v>
      </c>
      <c r="X9">
        <f t="shared" si="16"/>
        <v>1.6496933104124681E-3</v>
      </c>
      <c r="Y9">
        <f t="shared" si="17"/>
        <v>9.427987987153082E-3</v>
      </c>
      <c r="Z9">
        <f t="shared" si="18"/>
        <v>0.93172111741774277</v>
      </c>
      <c r="AB9">
        <f t="shared" si="19"/>
        <v>750.97859035035071</v>
      </c>
      <c r="AC9">
        <f t="shared" si="2"/>
        <v>801.32315005630289</v>
      </c>
      <c r="AE9">
        <f t="shared" si="3"/>
        <v>0</v>
      </c>
      <c r="AF9">
        <f t="shared" si="4"/>
        <v>0</v>
      </c>
      <c r="AG9">
        <f t="shared" si="4"/>
        <v>-23.293027935443568</v>
      </c>
      <c r="AH9">
        <f t="shared" si="5"/>
        <v>-412.423327603117</v>
      </c>
      <c r="AI9">
        <f t="shared" si="6"/>
        <v>-435.71635553856055</v>
      </c>
      <c r="AJ9">
        <f t="shared" si="7"/>
        <v>-50.344559705952179</v>
      </c>
      <c r="AK9">
        <f t="shared" ref="AK9:AK72" si="22">G9*SUM(AB9:AB9, AE9:AF9)</f>
        <v>52.568501324524554</v>
      </c>
      <c r="AL9">
        <f t="shared" si="8"/>
        <v>-433.49241391998817</v>
      </c>
      <c r="AN9">
        <f t="shared" si="9"/>
        <v>0</v>
      </c>
      <c r="AO9">
        <f t="shared" si="9"/>
        <v>0</v>
      </c>
      <c r="AP9">
        <f t="shared" si="9"/>
        <v>-11.800972858548429</v>
      </c>
      <c r="AQ9">
        <f t="shared" si="9"/>
        <v>-208.94649286324864</v>
      </c>
      <c r="AR9">
        <f t="shared" si="9"/>
        <v>-220.74746572179706</v>
      </c>
      <c r="AS9">
        <f t="shared" si="9"/>
        <v>-25.506120729005119</v>
      </c>
      <c r="AT9">
        <f t="shared" si="9"/>
        <v>26.632838764655347</v>
      </c>
      <c r="AU9">
        <f t="shared" si="9"/>
        <v>-219.62074768614681</v>
      </c>
      <c r="AW9">
        <v>6</v>
      </c>
      <c r="AX9">
        <f>IF(Z9&gt;0, (R9*SUMPRODUCT(K9:$K$98, X9:$X$98)-K9*$AZ$3)/Z9, 0)</f>
        <v>860.04613942545734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1.7714300000000001E-3</v>
      </c>
      <c r="Q10" s="4">
        <f t="shared" si="21"/>
        <v>25</v>
      </c>
      <c r="R10">
        <f t="shared" si="0"/>
        <v>250000</v>
      </c>
      <c r="S10">
        <f t="shared" si="1"/>
        <v>919.37717635432523</v>
      </c>
      <c r="U10">
        <f t="shared" si="13"/>
        <v>1.7714300000000001E-3</v>
      </c>
      <c r="V10">
        <f t="shared" si="14"/>
        <v>0.01</v>
      </c>
      <c r="W10">
        <f t="shared" si="15"/>
        <v>0.93172111741774277</v>
      </c>
      <c r="X10">
        <f t="shared" si="16"/>
        <v>1.6504787390273121E-3</v>
      </c>
      <c r="Y10">
        <f t="shared" si="17"/>
        <v>9.3172111741774283E-3</v>
      </c>
      <c r="Z10">
        <f t="shared" si="18"/>
        <v>0.92075342750453804</v>
      </c>
      <c r="AB10">
        <f t="shared" si="19"/>
        <v>801.32315005630289</v>
      </c>
      <c r="AC10">
        <f t="shared" si="2"/>
        <v>846.51968629768908</v>
      </c>
      <c r="AE10">
        <f t="shared" si="3"/>
        <v>0</v>
      </c>
      <c r="AF10">
        <f t="shared" si="4"/>
        <v>0</v>
      </c>
      <c r="AG10">
        <f t="shared" si="4"/>
        <v>-23.01883568761345</v>
      </c>
      <c r="AH10">
        <f t="shared" si="5"/>
        <v>-412.61968475682806</v>
      </c>
      <c r="AI10">
        <f t="shared" si="6"/>
        <v>-435.6385204444415</v>
      </c>
      <c r="AJ10">
        <f t="shared" si="7"/>
        <v>-45.196536241386184</v>
      </c>
      <c r="AK10">
        <f t="shared" si="22"/>
        <v>56.092620503941205</v>
      </c>
      <c r="AL10">
        <f t="shared" si="8"/>
        <v>-424.74243618188649</v>
      </c>
      <c r="AN10">
        <f t="shared" si="9"/>
        <v>0</v>
      </c>
      <c r="AO10">
        <f t="shared" si="9"/>
        <v>0</v>
      </c>
      <c r="AP10">
        <f t="shared" si="9"/>
        <v>-10.412552261260826</v>
      </c>
      <c r="AQ10">
        <f t="shared" si="9"/>
        <v>-186.64819063230755</v>
      </c>
      <c r="AR10">
        <f t="shared" si="9"/>
        <v>-197.06074289356837</v>
      </c>
      <c r="AS10">
        <f t="shared" si="9"/>
        <v>-20.444617704736512</v>
      </c>
      <c r="AT10">
        <f t="shared" si="9"/>
        <v>25.373452871147951</v>
      </c>
      <c r="AU10">
        <f t="shared" si="9"/>
        <v>-192.13190772715694</v>
      </c>
      <c r="AW10">
        <v>7</v>
      </c>
      <c r="AX10">
        <f>IF(Z10&gt;0, (R10*SUMPRODUCT(K10:$K$98, X10:$X$98)-K10*$AZ$3)/Z10, 0)</f>
        <v>919.37717635432523</v>
      </c>
    </row>
    <row r="11" spans="1:52" x14ac:dyDescent="0.25">
      <c r="A11" t="s">
        <v>33</v>
      </c>
      <c r="C11" s="12">
        <f>AU100</f>
        <v>967.5967702911056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1.793078E-3</v>
      </c>
      <c r="Q11" s="4">
        <f t="shared" si="21"/>
        <v>25</v>
      </c>
      <c r="R11">
        <f t="shared" si="0"/>
        <v>250000</v>
      </c>
      <c r="S11">
        <f t="shared" si="1"/>
        <v>974.60146689542557</v>
      </c>
      <c r="U11">
        <f t="shared" si="13"/>
        <v>1.793078E-3</v>
      </c>
      <c r="V11">
        <f t="shared" si="14"/>
        <v>0.01</v>
      </c>
      <c r="W11">
        <f t="shared" si="15"/>
        <v>0.92075342750453804</v>
      </c>
      <c r="X11">
        <f t="shared" si="16"/>
        <v>1.650982714282982E-3</v>
      </c>
      <c r="Y11">
        <f t="shared" si="17"/>
        <v>9.2075342750453804E-3</v>
      </c>
      <c r="Z11">
        <f t="shared" si="18"/>
        <v>0.90989491051520965</v>
      </c>
      <c r="AB11">
        <f t="shared" si="19"/>
        <v>846.51968629768908</v>
      </c>
      <c r="AC11">
        <f t="shared" si="2"/>
        <v>886.78491450880529</v>
      </c>
      <c r="AE11">
        <f t="shared" si="3"/>
        <v>0</v>
      </c>
      <c r="AF11">
        <f t="shared" si="4"/>
        <v>0</v>
      </c>
      <c r="AG11">
        <f t="shared" si="4"/>
        <v>-22.747372762880243</v>
      </c>
      <c r="AH11">
        <f t="shared" si="5"/>
        <v>-412.7456785707455</v>
      </c>
      <c r="AI11">
        <f t="shared" si="6"/>
        <v>-435.49305133362571</v>
      </c>
      <c r="AJ11">
        <f t="shared" si="7"/>
        <v>-40.265228211116209</v>
      </c>
      <c r="AK11">
        <f t="shared" si="22"/>
        <v>59.256378040838243</v>
      </c>
      <c r="AL11">
        <f t="shared" si="8"/>
        <v>-416.5019015039037</v>
      </c>
      <c r="AN11">
        <f t="shared" si="9"/>
        <v>0</v>
      </c>
      <c r="AO11">
        <f t="shared" si="9"/>
        <v>0</v>
      </c>
      <c r="AP11">
        <f t="shared" si="9"/>
        <v>-9.1872823395220546</v>
      </c>
      <c r="AQ11">
        <f t="shared" si="9"/>
        <v>-166.70105699568785</v>
      </c>
      <c r="AR11">
        <f t="shared" si="9"/>
        <v>-175.88833933520991</v>
      </c>
      <c r="AS11">
        <f t="shared" si="9"/>
        <v>-16.262450345231578</v>
      </c>
      <c r="AT11">
        <f t="shared" si="9"/>
        <v>23.932657241499559</v>
      </c>
      <c r="AU11">
        <f t="shared" si="9"/>
        <v>-168.21813243894192</v>
      </c>
      <c r="AW11">
        <v>8</v>
      </c>
      <c r="AX11">
        <f>IF(Z11&gt;0, (R11*SUMPRODUCT(K11:$K$98, X11:$X$98)-K11*$AZ$3)/Z11, 0)</f>
        <v>974.60146689542557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1.8201370000000001E-3</v>
      </c>
      <c r="Q12" s="4">
        <f t="shared" si="21"/>
        <v>25</v>
      </c>
      <c r="R12">
        <f t="shared" si="0"/>
        <v>250000</v>
      </c>
      <c r="S12">
        <f t="shared" si="1"/>
        <v>1026.1864679848575</v>
      </c>
      <c r="U12">
        <f t="shared" si="13"/>
        <v>1.8201370000000001E-3</v>
      </c>
      <c r="V12">
        <f t="shared" si="14"/>
        <v>0.01</v>
      </c>
      <c r="W12">
        <f t="shared" si="15"/>
        <v>0.90989491051520965</v>
      </c>
      <c r="X12">
        <f t="shared" si="16"/>
        <v>1.6561333927404222E-3</v>
      </c>
      <c r="Y12">
        <f t="shared" si="17"/>
        <v>9.0989491051520974E-3</v>
      </c>
      <c r="Z12">
        <f t="shared" si="18"/>
        <v>0.89913982801731718</v>
      </c>
      <c r="AB12">
        <f t="shared" si="19"/>
        <v>886.78491450880529</v>
      </c>
      <c r="AC12">
        <f t="shared" si="2"/>
        <v>922.68512433760293</v>
      </c>
      <c r="AE12">
        <f t="shared" si="3"/>
        <v>0</v>
      </c>
      <c r="AF12">
        <f t="shared" si="4"/>
        <v>0</v>
      </c>
      <c r="AG12">
        <f t="shared" si="4"/>
        <v>-22.47849570043293</v>
      </c>
      <c r="AH12">
        <f t="shared" si="5"/>
        <v>-414.03334818510552</v>
      </c>
      <c r="AI12">
        <f t="shared" si="6"/>
        <v>-436.51184388553844</v>
      </c>
      <c r="AJ12">
        <f t="shared" si="7"/>
        <v>-35.900209828797642</v>
      </c>
      <c r="AK12">
        <f t="shared" si="22"/>
        <v>62.074944015616374</v>
      </c>
      <c r="AL12">
        <f t="shared" si="8"/>
        <v>-410.3371096987197</v>
      </c>
      <c r="AN12">
        <f t="shared" si="9"/>
        <v>0</v>
      </c>
      <c r="AO12">
        <f t="shared" si="9"/>
        <v>0</v>
      </c>
      <c r="AP12">
        <f t="shared" si="9"/>
        <v>-8.1059708960814483</v>
      </c>
      <c r="AQ12">
        <f t="shared" si="9"/>
        <v>-149.30457603223795</v>
      </c>
      <c r="AR12">
        <f t="shared" si="9"/>
        <v>-157.41054692831941</v>
      </c>
      <c r="AS12">
        <f t="shared" si="9"/>
        <v>-12.945975563206668</v>
      </c>
      <c r="AT12">
        <f t="shared" si="9"/>
        <v>22.384847112201577</v>
      </c>
      <c r="AU12">
        <f t="shared" si="9"/>
        <v>-147.97167537932449</v>
      </c>
      <c r="AW12">
        <v>9</v>
      </c>
      <c r="AX12">
        <f>IF(Z12&gt;0, (R12*SUMPRODUCT(K12:$K$98, X12:$X$98)-K12*$AZ$3)/Z12, 0)</f>
        <v>1026.1864679848575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1.84855E-3</v>
      </c>
      <c r="Q13" s="4">
        <f t="shared" si="21"/>
        <v>25</v>
      </c>
      <c r="R13">
        <f t="shared" si="0"/>
        <v>250000</v>
      </c>
      <c r="S13">
        <f t="shared" si="1"/>
        <v>1074.0452721629258</v>
      </c>
      <c r="U13">
        <f t="shared" si="13"/>
        <v>1.84855E-3</v>
      </c>
      <c r="V13">
        <f t="shared" si="14"/>
        <v>0.01</v>
      </c>
      <c r="W13">
        <f t="shared" si="15"/>
        <v>0.89913982801731718</v>
      </c>
      <c r="X13">
        <f t="shared" si="16"/>
        <v>1.6621049290814116E-3</v>
      </c>
      <c r="Y13">
        <f t="shared" si="17"/>
        <v>8.9913982801731723E-3</v>
      </c>
      <c r="Z13">
        <f t="shared" si="18"/>
        <v>0.88848632480806267</v>
      </c>
      <c r="AB13">
        <f t="shared" si="19"/>
        <v>922.68512433760293</v>
      </c>
      <c r="AC13">
        <f t="shared" si="2"/>
        <v>954.27453654151338</v>
      </c>
      <c r="AE13">
        <f t="shared" si="3"/>
        <v>0</v>
      </c>
      <c r="AF13">
        <f t="shared" si="4"/>
        <v>0</v>
      </c>
      <c r="AG13">
        <f t="shared" si="4"/>
        <v>-22.212158120201568</v>
      </c>
      <c r="AH13">
        <f t="shared" si="5"/>
        <v>-415.52623227035292</v>
      </c>
      <c r="AI13">
        <f t="shared" si="6"/>
        <v>-437.73839039055451</v>
      </c>
      <c r="AJ13">
        <f t="shared" si="7"/>
        <v>-31.589412203910456</v>
      </c>
      <c r="AK13">
        <f t="shared" si="22"/>
        <v>64.587958703632211</v>
      </c>
      <c r="AL13">
        <f t="shared" si="8"/>
        <v>-404.73984389083273</v>
      </c>
      <c r="AN13">
        <f t="shared" si="9"/>
        <v>0</v>
      </c>
      <c r="AO13">
        <f t="shared" si="9"/>
        <v>0</v>
      </c>
      <c r="AP13">
        <f t="shared" si="9"/>
        <v>-7.1517204416256099</v>
      </c>
      <c r="AQ13">
        <f t="shared" si="9"/>
        <v>-133.78832589242285</v>
      </c>
      <c r="AR13">
        <f t="shared" si="9"/>
        <v>-140.94004633404847</v>
      </c>
      <c r="AS13">
        <f t="shared" si="9"/>
        <v>-10.170945289290682</v>
      </c>
      <c r="AT13">
        <f t="shared" si="9"/>
        <v>20.795594108594681</v>
      </c>
      <c r="AU13">
        <f t="shared" si="9"/>
        <v>-130.31539751474446</v>
      </c>
      <c r="AW13">
        <v>10</v>
      </c>
      <c r="AX13">
        <f>IF(Z13&gt;0, (R13*SUMPRODUCT(K13:$K$98, X13:$X$98)-K13*$AZ$3)/Z13, 0)</f>
        <v>1074.0452721629258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1.8814719999999999E-3</v>
      </c>
      <c r="Q14" s="4">
        <f t="shared" si="21"/>
        <v>25</v>
      </c>
      <c r="R14">
        <f t="shared" si="0"/>
        <v>250000</v>
      </c>
      <c r="S14">
        <f t="shared" si="1"/>
        <v>1118.5389774868447</v>
      </c>
      <c r="U14">
        <f t="shared" si="13"/>
        <v>1.8814719999999999E-3</v>
      </c>
      <c r="V14">
        <f t="shared" si="14"/>
        <v>0.01</v>
      </c>
      <c r="W14">
        <f t="shared" si="15"/>
        <v>0.88848632480806267</v>
      </c>
      <c r="X14">
        <f t="shared" si="16"/>
        <v>1.6716621425092752E-3</v>
      </c>
      <c r="Y14">
        <f t="shared" si="17"/>
        <v>8.884863248080627E-3</v>
      </c>
      <c r="Z14">
        <f t="shared" si="18"/>
        <v>0.87792979941747284</v>
      </c>
      <c r="AB14">
        <f t="shared" si="19"/>
        <v>954.27453654151338</v>
      </c>
      <c r="AC14">
        <f t="shared" si="2"/>
        <v>981.99870014565079</v>
      </c>
      <c r="AE14">
        <f t="shared" si="3"/>
        <v>0</v>
      </c>
      <c r="AF14">
        <f t="shared" si="4"/>
        <v>0</v>
      </c>
      <c r="AG14">
        <f t="shared" si="4"/>
        <v>-21.948244985436823</v>
      </c>
      <c r="AH14">
        <f t="shared" si="5"/>
        <v>-417.91553562731877</v>
      </c>
      <c r="AI14">
        <f t="shared" si="6"/>
        <v>-439.86378061275559</v>
      </c>
      <c r="AJ14">
        <f t="shared" si="7"/>
        <v>-27.724163604137402</v>
      </c>
      <c r="AK14">
        <f t="shared" si="22"/>
        <v>66.799217557905948</v>
      </c>
      <c r="AL14">
        <f t="shared" si="8"/>
        <v>-400.78872665898706</v>
      </c>
      <c r="AN14">
        <f t="shared" si="9"/>
        <v>0</v>
      </c>
      <c r="AO14">
        <f t="shared" si="9"/>
        <v>0</v>
      </c>
      <c r="AP14">
        <f t="shared" si="9"/>
        <v>-6.309595960220185</v>
      </c>
      <c r="AQ14">
        <f t="shared" si="9"/>
        <v>-120.14073002451978</v>
      </c>
      <c r="AR14">
        <f t="shared" si="9"/>
        <v>-126.45032598473996</v>
      </c>
      <c r="AS14">
        <f t="shared" si="9"/>
        <v>-7.9700345423161565</v>
      </c>
      <c r="AT14">
        <f t="shared" si="9"/>
        <v>19.203178820397344</v>
      </c>
      <c r="AU14">
        <f t="shared" si="9"/>
        <v>-115.21718170665878</v>
      </c>
      <c r="AW14">
        <v>11</v>
      </c>
      <c r="AX14">
        <f>IF(Z14&gt;0, (R14*SUMPRODUCT(K14:$K$98, X14:$X$98)-K14*$AZ$3)/Z14, 0)</f>
        <v>1118.5389774868447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1.927022E-3</v>
      </c>
      <c r="Q15" s="4">
        <f t="shared" si="21"/>
        <v>25</v>
      </c>
      <c r="R15">
        <f t="shared" si="0"/>
        <v>250000</v>
      </c>
      <c r="S15">
        <f t="shared" si="1"/>
        <v>1159.7849405674283</v>
      </c>
      <c r="U15">
        <f t="shared" si="13"/>
        <v>1.927022E-3</v>
      </c>
      <c r="V15">
        <f t="shared" si="14"/>
        <v>0.01</v>
      </c>
      <c r="W15">
        <f t="shared" si="15"/>
        <v>0.87792979941747284</v>
      </c>
      <c r="X15">
        <f t="shared" si="16"/>
        <v>1.6917900379330574E-3</v>
      </c>
      <c r="Y15">
        <f t="shared" si="17"/>
        <v>8.7792979941747288E-3</v>
      </c>
      <c r="Z15">
        <f t="shared" si="18"/>
        <v>0.86745871138536501</v>
      </c>
      <c r="AB15">
        <f t="shared" si="19"/>
        <v>981.99870014565079</v>
      </c>
      <c r="AC15">
        <f t="shared" si="2"/>
        <v>1006.0655500287735</v>
      </c>
      <c r="AE15">
        <f t="shared" si="3"/>
        <v>0</v>
      </c>
      <c r="AF15">
        <f t="shared" si="4"/>
        <v>0</v>
      </c>
      <c r="AG15">
        <f t="shared" si="4"/>
        <v>-21.686467784634125</v>
      </c>
      <c r="AH15">
        <f t="shared" si="5"/>
        <v>-422.94750948326435</v>
      </c>
      <c r="AI15">
        <f t="shared" si="6"/>
        <v>-444.6339772678985</v>
      </c>
      <c r="AJ15">
        <f t="shared" si="7"/>
        <v>-24.0668498831227</v>
      </c>
      <c r="AK15">
        <f t="shared" si="22"/>
        <v>68.739909010195561</v>
      </c>
      <c r="AL15">
        <f t="shared" si="8"/>
        <v>-399.96091814082564</v>
      </c>
      <c r="AN15">
        <f t="shared" si="9"/>
        <v>0</v>
      </c>
      <c r="AO15">
        <f t="shared" si="9"/>
        <v>0</v>
      </c>
      <c r="AP15">
        <f t="shared" si="9"/>
        <v>-5.5663761342781495</v>
      </c>
      <c r="AQ15">
        <f t="shared" si="9"/>
        <v>-108.56009130763769</v>
      </c>
      <c r="AR15">
        <f t="shared" si="9"/>
        <v>-114.12646744191585</v>
      </c>
      <c r="AS15">
        <f t="shared" si="9"/>
        <v>-6.1773609306532444</v>
      </c>
      <c r="AT15">
        <f t="shared" si="9"/>
        <v>17.64382253424953</v>
      </c>
      <c r="AU15">
        <f t="shared" si="9"/>
        <v>-102.66000583831956</v>
      </c>
      <c r="AW15">
        <v>12</v>
      </c>
      <c r="AX15">
        <f>IF(Z15&gt;0, (R15*SUMPRODUCT(K15:$K$98, X15:$X$98)-K15*$AZ$3)/Z15, 0)</f>
        <v>1159.7849405674283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1.979789E-3</v>
      </c>
      <c r="Q16" s="4">
        <f t="shared" si="21"/>
        <v>25</v>
      </c>
      <c r="R16">
        <f t="shared" si="0"/>
        <v>250000</v>
      </c>
      <c r="S16">
        <f t="shared" si="1"/>
        <v>1197.4122664301124</v>
      </c>
      <c r="U16">
        <f t="shared" si="13"/>
        <v>1.979789E-3</v>
      </c>
      <c r="V16">
        <f t="shared" si="14"/>
        <v>0.01</v>
      </c>
      <c r="W16">
        <f t="shared" si="15"/>
        <v>0.86745871138536501</v>
      </c>
      <c r="X16">
        <f t="shared" si="16"/>
        <v>1.7173852147549205E-3</v>
      </c>
      <c r="Y16">
        <f t="shared" si="17"/>
        <v>8.6745871138536497E-3</v>
      </c>
      <c r="Z16">
        <f t="shared" si="18"/>
        <v>0.85706673905675645</v>
      </c>
      <c r="AB16">
        <f t="shared" si="19"/>
        <v>1006.0655500287735</v>
      </c>
      <c r="AC16">
        <f t="shared" si="2"/>
        <v>1026.2622264958165</v>
      </c>
      <c r="AE16">
        <f t="shared" si="3"/>
        <v>0</v>
      </c>
      <c r="AF16">
        <f t="shared" si="4"/>
        <v>0</v>
      </c>
      <c r="AG16">
        <f t="shared" si="4"/>
        <v>-21.426668476418911</v>
      </c>
      <c r="AH16">
        <f t="shared" si="5"/>
        <v>-429.34630368873013</v>
      </c>
      <c r="AI16">
        <f t="shared" si="6"/>
        <v>-450.77297216514904</v>
      </c>
      <c r="AJ16">
        <f t="shared" si="7"/>
        <v>-20.196676467043062</v>
      </c>
      <c r="AK16">
        <f t="shared" si="22"/>
        <v>70.424588502014146</v>
      </c>
      <c r="AL16">
        <f t="shared" si="8"/>
        <v>-400.54506013017794</v>
      </c>
      <c r="AN16">
        <f t="shared" si="9"/>
        <v>0</v>
      </c>
      <c r="AO16">
        <f t="shared" si="9"/>
        <v>0</v>
      </c>
      <c r="AP16">
        <f t="shared" si="9"/>
        <v>-4.9104393952632686</v>
      </c>
      <c r="AQ16">
        <f t="shared" si="9"/>
        <v>-98.395091433092887</v>
      </c>
      <c r="AR16">
        <f t="shared" si="9"/>
        <v>-103.30553082835615</v>
      </c>
      <c r="AS16">
        <f t="shared" si="9"/>
        <v>-4.6285569726484193</v>
      </c>
      <c r="AT16">
        <f t="shared" si="9"/>
        <v>16.139498035174338</v>
      </c>
      <c r="AU16">
        <f t="shared" si="9"/>
        <v>-91.794589765830239</v>
      </c>
      <c r="AW16">
        <v>13</v>
      </c>
      <c r="AX16">
        <f>IF(Z16&gt;0, (R16*SUMPRODUCT(K16:$K$98, X16:$X$98)-K16*$AZ$3)/Z16, 0)</f>
        <v>1197.4122664301124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2.0334569999999998E-3</v>
      </c>
      <c r="Q17" s="4">
        <f t="shared" si="21"/>
        <v>25</v>
      </c>
      <c r="R17">
        <f t="shared" si="0"/>
        <v>250000</v>
      </c>
      <c r="S17">
        <f t="shared" si="1"/>
        <v>1231.5612824328255</v>
      </c>
      <c r="U17">
        <f t="shared" si="13"/>
        <v>2.0334569999999998E-3</v>
      </c>
      <c r="V17">
        <f t="shared" si="14"/>
        <v>0.01</v>
      </c>
      <c r="W17">
        <f t="shared" si="15"/>
        <v>0.85706673905675645</v>
      </c>
      <c r="X17">
        <f t="shared" si="16"/>
        <v>1.7428083600021346E-3</v>
      </c>
      <c r="Y17">
        <f t="shared" si="17"/>
        <v>8.570667390567565E-3</v>
      </c>
      <c r="Z17">
        <f t="shared" si="18"/>
        <v>0.84675326330618672</v>
      </c>
      <c r="AB17">
        <f t="shared" si="19"/>
        <v>1026.2622264958165</v>
      </c>
      <c r="AC17">
        <f t="shared" si="2"/>
        <v>1042.8285348615473</v>
      </c>
      <c r="AE17">
        <f t="shared" si="3"/>
        <v>0</v>
      </c>
      <c r="AF17">
        <f t="shared" si="4"/>
        <v>0</v>
      </c>
      <c r="AG17">
        <f t="shared" si="4"/>
        <v>-21.168831582654668</v>
      </c>
      <c r="AH17">
        <f t="shared" si="5"/>
        <v>-435.70209000053364</v>
      </c>
      <c r="AI17">
        <f t="shared" si="6"/>
        <v>-456.87092158318831</v>
      </c>
      <c r="AJ17">
        <f t="shared" si="7"/>
        <v>-16.56630836573072</v>
      </c>
      <c r="AK17">
        <f t="shared" si="22"/>
        <v>71.83835585470716</v>
      </c>
      <c r="AL17">
        <f t="shared" si="8"/>
        <v>-401.59887409421185</v>
      </c>
      <c r="AN17">
        <f t="shared" si="9"/>
        <v>0</v>
      </c>
      <c r="AO17">
        <f t="shared" si="9"/>
        <v>0</v>
      </c>
      <c r="AP17">
        <f t="shared" si="9"/>
        <v>-4.3315623517404127</v>
      </c>
      <c r="AQ17">
        <f t="shared" si="9"/>
        <v>-89.153280012266592</v>
      </c>
      <c r="AR17">
        <f t="shared" si="9"/>
        <v>-93.484842364007008</v>
      </c>
      <c r="AS17">
        <f t="shared" si="9"/>
        <v>-3.3897949135330898</v>
      </c>
      <c r="AT17">
        <f t="shared" si="9"/>
        <v>14.699550913624753</v>
      </c>
      <c r="AU17">
        <f t="shared" si="9"/>
        <v>-82.175086363915341</v>
      </c>
      <c r="AW17">
        <v>14</v>
      </c>
      <c r="AX17">
        <f>IF(Z17&gt;0, (R17*SUMPRODUCT(K17:$K$98, X17:$X$98)-K17*$AZ$3)/Z17, 0)</f>
        <v>1231.5612824328255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2.08983E-3</v>
      </c>
      <c r="Q18" s="4">
        <f t="shared" si="21"/>
        <v>25</v>
      </c>
      <c r="R18">
        <f t="shared" si="0"/>
        <v>250000</v>
      </c>
      <c r="S18">
        <f t="shared" si="1"/>
        <v>1262.7602572944782</v>
      </c>
      <c r="U18">
        <f t="shared" si="13"/>
        <v>2.08983E-3</v>
      </c>
      <c r="V18">
        <f t="shared" si="14"/>
        <v>0.01</v>
      </c>
      <c r="W18">
        <f t="shared" si="15"/>
        <v>0.84675326330618672</v>
      </c>
      <c r="X18">
        <f t="shared" si="16"/>
        <v>1.7695703722551681E-3</v>
      </c>
      <c r="Y18">
        <f t="shared" si="17"/>
        <v>8.4675326330618667E-3</v>
      </c>
      <c r="Z18">
        <f t="shared" si="18"/>
        <v>0.83651616030086973</v>
      </c>
      <c r="AB18">
        <f t="shared" si="19"/>
        <v>1042.8285348615473</v>
      </c>
      <c r="AC18">
        <f t="shared" si="2"/>
        <v>1056.3193618125151</v>
      </c>
      <c r="AE18">
        <f t="shared" si="3"/>
        <v>0</v>
      </c>
      <c r="AF18">
        <f t="shared" si="4"/>
        <v>0</v>
      </c>
      <c r="AG18">
        <f t="shared" si="4"/>
        <v>-20.912904007521742</v>
      </c>
      <c r="AH18">
        <f t="shared" si="5"/>
        <v>-442.39259306379205</v>
      </c>
      <c r="AI18">
        <f t="shared" si="6"/>
        <v>-463.30549707131377</v>
      </c>
      <c r="AJ18">
        <f t="shared" si="7"/>
        <v>-13.490826950967858</v>
      </c>
      <c r="AK18">
        <f t="shared" si="22"/>
        <v>72.997997440308311</v>
      </c>
      <c r="AL18">
        <f t="shared" si="8"/>
        <v>-403.7983265819733</v>
      </c>
      <c r="AN18">
        <f t="shared" si="9"/>
        <v>0</v>
      </c>
      <c r="AO18">
        <f t="shared" si="9"/>
        <v>0</v>
      </c>
      <c r="AP18">
        <f t="shared" si="9"/>
        <v>-3.820709374351313</v>
      </c>
      <c r="AQ18">
        <f t="shared" si="9"/>
        <v>-80.823472763729157</v>
      </c>
      <c r="AR18">
        <f t="shared" si="9"/>
        <v>-84.644182138080467</v>
      </c>
      <c r="AS18">
        <f t="shared" si="9"/>
        <v>-2.464723645304125</v>
      </c>
      <c r="AT18">
        <f t="shared" si="9"/>
        <v>13.33646121211792</v>
      </c>
      <c r="AU18">
        <f t="shared" si="9"/>
        <v>-73.772444571266661</v>
      </c>
      <c r="AW18">
        <v>15</v>
      </c>
      <c r="AX18">
        <f>IF(Z18&gt;0, (R18*SUMPRODUCT(K18:$K$98, X18:$X$98)-K18*$AZ$3)/Z18, 0)</f>
        <v>1262.7602572944782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2.1556750000000001E-3</v>
      </c>
      <c r="Q19" s="4">
        <f t="shared" si="21"/>
        <v>25</v>
      </c>
      <c r="R19">
        <f t="shared" si="0"/>
        <v>250000</v>
      </c>
      <c r="S19">
        <f t="shared" si="1"/>
        <v>1291.3962963058739</v>
      </c>
      <c r="U19">
        <f t="shared" si="13"/>
        <v>2.1556750000000001E-3</v>
      </c>
      <c r="V19">
        <f t="shared" si="14"/>
        <v>0.01</v>
      </c>
      <c r="W19">
        <f t="shared" si="15"/>
        <v>0.83651616030086973</v>
      </c>
      <c r="X19">
        <f t="shared" si="16"/>
        <v>1.8032569738565775E-3</v>
      </c>
      <c r="Y19">
        <f t="shared" si="17"/>
        <v>8.365161603008698E-3</v>
      </c>
      <c r="Z19">
        <f t="shared" si="18"/>
        <v>0.82634774172400449</v>
      </c>
      <c r="AB19">
        <f t="shared" si="19"/>
        <v>1056.3193618125151</v>
      </c>
      <c r="AC19">
        <f t="shared" si="2"/>
        <v>1067.1424131231022</v>
      </c>
      <c r="AE19">
        <f t="shared" si="3"/>
        <v>0</v>
      </c>
      <c r="AF19">
        <f t="shared" si="4"/>
        <v>0</v>
      </c>
      <c r="AG19">
        <f t="shared" si="4"/>
        <v>-20.658693543100114</v>
      </c>
      <c r="AH19">
        <f t="shared" si="5"/>
        <v>-450.81424346414434</v>
      </c>
      <c r="AI19">
        <f t="shared" si="6"/>
        <v>-471.47293700724447</v>
      </c>
      <c r="AJ19">
        <f t="shared" si="7"/>
        <v>-10.823051310587061</v>
      </c>
      <c r="AK19">
        <f t="shared" si="22"/>
        <v>73.942355326876068</v>
      </c>
      <c r="AL19">
        <f t="shared" si="8"/>
        <v>-408.35363299095548</v>
      </c>
      <c r="AN19">
        <f t="shared" si="9"/>
        <v>0</v>
      </c>
      <c r="AO19">
        <f t="shared" si="9"/>
        <v>0</v>
      </c>
      <c r="AP19">
        <f t="shared" si="9"/>
        <v>-3.3698804222564691</v>
      </c>
      <c r="AQ19">
        <f t="shared" si="9"/>
        <v>-73.537568576381844</v>
      </c>
      <c r="AR19">
        <f t="shared" si="9"/>
        <v>-76.907448998638316</v>
      </c>
      <c r="AS19">
        <f t="shared" si="9"/>
        <v>-1.7654741159954004</v>
      </c>
      <c r="AT19">
        <f t="shared" si="9"/>
        <v>12.061599881508222</v>
      </c>
      <c r="AU19">
        <f t="shared" si="9"/>
        <v>-66.611323233125489</v>
      </c>
      <c r="AW19">
        <v>16</v>
      </c>
      <c r="AX19">
        <f>IF(Z19&gt;0, (R19*SUMPRODUCT(K19:$K$98, X19:$X$98)-K19*$AZ$3)/Z19, 0)</f>
        <v>1291.3962963058739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2.2206180000000002E-3</v>
      </c>
      <c r="Q20" s="4">
        <f t="shared" si="21"/>
        <v>25</v>
      </c>
      <c r="R20">
        <f t="shared" si="0"/>
        <v>250000</v>
      </c>
      <c r="S20">
        <f t="shared" si="1"/>
        <v>1317.5290303202255</v>
      </c>
      <c r="U20">
        <f t="shared" si="13"/>
        <v>2.2206180000000002E-3</v>
      </c>
      <c r="V20">
        <f t="shared" si="14"/>
        <v>0.01</v>
      </c>
      <c r="W20">
        <f t="shared" si="15"/>
        <v>0.82634774172400449</v>
      </c>
      <c r="X20">
        <f t="shared" si="16"/>
        <v>1.8350026695316756E-3</v>
      </c>
      <c r="Y20">
        <f t="shared" si="17"/>
        <v>8.2634774172400446E-3</v>
      </c>
      <c r="Z20">
        <f t="shared" si="18"/>
        <v>0.81624926163723277</v>
      </c>
      <c r="AB20">
        <f t="shared" si="19"/>
        <v>1067.1424131231022</v>
      </c>
      <c r="AC20">
        <f t="shared" si="2"/>
        <v>1075.4320981845033</v>
      </c>
      <c r="AE20">
        <f t="shared" si="3"/>
        <v>0</v>
      </c>
      <c r="AF20">
        <f t="shared" si="4"/>
        <v>0</v>
      </c>
      <c r="AG20">
        <f t="shared" si="4"/>
        <v>-20.406231540930818</v>
      </c>
      <c r="AH20">
        <f t="shared" si="5"/>
        <v>-458.75066738291889</v>
      </c>
      <c r="AI20">
        <f t="shared" si="6"/>
        <v>-479.15689892384972</v>
      </c>
      <c r="AJ20">
        <f t="shared" si="7"/>
        <v>-8.2896850614010873</v>
      </c>
      <c r="AK20">
        <f t="shared" si="22"/>
        <v>74.699968918617159</v>
      </c>
      <c r="AL20">
        <f t="shared" si="8"/>
        <v>-412.74661506663364</v>
      </c>
      <c r="AN20">
        <f t="shared" si="9"/>
        <v>0</v>
      </c>
      <c r="AO20">
        <f t="shared" si="9"/>
        <v>0</v>
      </c>
      <c r="AP20">
        <f t="shared" si="9"/>
        <v>-2.9720521436699943</v>
      </c>
      <c r="AQ20">
        <f t="shared" si="9"/>
        <v>-66.814438602770679</v>
      </c>
      <c r="AR20">
        <f t="shared" si="9"/>
        <v>-69.786490746440663</v>
      </c>
      <c r="AS20">
        <f t="shared" si="9"/>
        <v>-1.2073457172956497</v>
      </c>
      <c r="AT20">
        <f t="shared" si="9"/>
        <v>10.879627740739195</v>
      </c>
      <c r="AU20">
        <f t="shared" si="9"/>
        <v>-60.11420872299712</v>
      </c>
      <c r="AW20">
        <v>17</v>
      </c>
      <c r="AX20">
        <f>IF(Z20&gt;0, (R20*SUMPRODUCT(K20:$K$98, X20:$X$98)-K20*$AZ$3)/Z20, 0)</f>
        <v>1317.5290303202255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2.2950319999999998E-3</v>
      </c>
      <c r="Q21" s="4">
        <f t="shared" si="21"/>
        <v>25</v>
      </c>
      <c r="R21">
        <f t="shared" si="0"/>
        <v>250000</v>
      </c>
      <c r="S21">
        <f t="shared" si="1"/>
        <v>1341.6765824712061</v>
      </c>
      <c r="U21">
        <f t="shared" si="13"/>
        <v>2.2950319999999998E-3</v>
      </c>
      <c r="V21">
        <f t="shared" si="14"/>
        <v>0.01</v>
      </c>
      <c r="W21">
        <f t="shared" si="15"/>
        <v>0.81624926163723277</v>
      </c>
      <c r="X21">
        <f t="shared" si="16"/>
        <v>1.8733181754338215E-3</v>
      </c>
      <c r="Y21">
        <f t="shared" si="17"/>
        <v>8.1624926163723285E-3</v>
      </c>
      <c r="Z21">
        <f t="shared" si="18"/>
        <v>0.80621345084542662</v>
      </c>
      <c r="AB21">
        <f t="shared" si="19"/>
        <v>1075.4320981845033</v>
      </c>
      <c r="AC21">
        <f t="shared" si="2"/>
        <v>1081.6777074726097</v>
      </c>
      <c r="AE21">
        <f t="shared" si="3"/>
        <v>0</v>
      </c>
      <c r="AF21">
        <f t="shared" si="4"/>
        <v>0</v>
      </c>
      <c r="AG21">
        <f t="shared" si="4"/>
        <v>-20.155336271135667</v>
      </c>
      <c r="AH21">
        <f t="shared" si="5"/>
        <v>-468.32954385845534</v>
      </c>
      <c r="AI21">
        <f t="shared" si="6"/>
        <v>-488.48488012959103</v>
      </c>
      <c r="AJ21">
        <f t="shared" si="7"/>
        <v>-6.2456092881063796</v>
      </c>
      <c r="AK21">
        <f t="shared" si="22"/>
        <v>75.280246872915242</v>
      </c>
      <c r="AL21">
        <f t="shared" si="8"/>
        <v>-419.45024254478216</v>
      </c>
      <c r="AN21">
        <f t="shared" si="9"/>
        <v>0</v>
      </c>
      <c r="AO21">
        <f t="shared" si="9"/>
        <v>0</v>
      </c>
      <c r="AP21">
        <f t="shared" si="9"/>
        <v>-2.6209916673731275</v>
      </c>
      <c r="AQ21">
        <f t="shared" si="9"/>
        <v>-60.901381923136007</v>
      </c>
      <c r="AR21">
        <f t="shared" si="9"/>
        <v>-63.522373590509133</v>
      </c>
      <c r="AS21">
        <f t="shared" si="9"/>
        <v>-0.81217647185762731</v>
      </c>
      <c r="AT21">
        <f t="shared" si="9"/>
        <v>9.7894124472766872</v>
      </c>
      <c r="AU21">
        <f t="shared" si="9"/>
        <v>-54.545137615090077</v>
      </c>
      <c r="AW21">
        <v>18</v>
      </c>
      <c r="AX21">
        <f>IF(Z21&gt;0, (R21*SUMPRODUCT(K21:$K$98, X21:$X$98)-K21*$AZ$3)/Z21, 0)</f>
        <v>1341.6765824712061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2.375308E-3</v>
      </c>
      <c r="Q22" s="4">
        <f t="shared" si="21"/>
        <v>25</v>
      </c>
      <c r="R22">
        <f t="shared" si="0"/>
        <v>250000</v>
      </c>
      <c r="S22">
        <f t="shared" si="1"/>
        <v>1363.9273869546792</v>
      </c>
      <c r="U22">
        <f t="shared" si="13"/>
        <v>2.375308E-3</v>
      </c>
      <c r="V22">
        <f t="shared" si="14"/>
        <v>0.01</v>
      </c>
      <c r="W22">
        <f t="shared" si="15"/>
        <v>0.80621345084542662</v>
      </c>
      <c r="X22">
        <f t="shared" si="16"/>
        <v>1.9150052595007486E-3</v>
      </c>
      <c r="Y22">
        <f t="shared" si="17"/>
        <v>8.0621345084542669E-3</v>
      </c>
      <c r="Z22">
        <f t="shared" si="18"/>
        <v>0.79623631107747161</v>
      </c>
      <c r="AB22">
        <f t="shared" si="19"/>
        <v>1081.6777074726097</v>
      </c>
      <c r="AC22">
        <f t="shared" si="2"/>
        <v>1086.0085111663288</v>
      </c>
      <c r="AE22">
        <f t="shared" si="3"/>
        <v>0</v>
      </c>
      <c r="AF22">
        <f t="shared" si="4"/>
        <v>0</v>
      </c>
      <c r="AG22">
        <f t="shared" si="4"/>
        <v>-19.90590777693679</v>
      </c>
      <c r="AH22">
        <f t="shared" si="5"/>
        <v>-478.75131487518712</v>
      </c>
      <c r="AI22">
        <f t="shared" si="6"/>
        <v>-498.65722265212389</v>
      </c>
      <c r="AJ22">
        <f t="shared" si="7"/>
        <v>-4.3308036937191901</v>
      </c>
      <c r="AK22">
        <f t="shared" si="22"/>
        <v>75.717439523082689</v>
      </c>
      <c r="AL22">
        <f t="shared" si="8"/>
        <v>-427.27058682276038</v>
      </c>
      <c r="AN22">
        <f t="shared" si="9"/>
        <v>0</v>
      </c>
      <c r="AO22">
        <f t="shared" si="9"/>
        <v>0</v>
      </c>
      <c r="AP22">
        <f t="shared" si="9"/>
        <v>-2.3112107930570991</v>
      </c>
      <c r="AQ22">
        <f t="shared" si="9"/>
        <v>-55.58627210218507</v>
      </c>
      <c r="AR22">
        <f t="shared" si="9"/>
        <v>-57.89748289524217</v>
      </c>
      <c r="AS22">
        <f t="shared" si="9"/>
        <v>-0.50283565822264831</v>
      </c>
      <c r="AT22">
        <f t="shared" si="9"/>
        <v>8.7913078574167152</v>
      </c>
      <c r="AU22">
        <f t="shared" si="9"/>
        <v>-49.609010696048095</v>
      </c>
      <c r="AW22">
        <v>19</v>
      </c>
      <c r="AX22">
        <f>IF(Z22&gt;0, (R22*SUMPRODUCT(K22:$K$98, X22:$X$98)-K22*$AZ$3)/Z22, 0)</f>
        <v>1363.9273869546792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2.4628010000000001E-3</v>
      </c>
      <c r="Q23" s="4">
        <f t="shared" si="21"/>
        <v>25</v>
      </c>
      <c r="R23">
        <f t="shared" si="0"/>
        <v>250000</v>
      </c>
      <c r="S23">
        <f t="shared" si="1"/>
        <v>1384.5190078680812</v>
      </c>
      <c r="U23">
        <f t="shared" si="13"/>
        <v>2.4628010000000001E-3</v>
      </c>
      <c r="V23">
        <f t="shared" si="14"/>
        <v>0.01</v>
      </c>
      <c r="W23">
        <f t="shared" si="15"/>
        <v>0.79623631107747161</v>
      </c>
      <c r="X23">
        <f t="shared" si="16"/>
        <v>1.9609715831579084E-3</v>
      </c>
      <c r="Y23">
        <f t="shared" si="17"/>
        <v>7.9623631107747159E-3</v>
      </c>
      <c r="Z23">
        <f t="shared" si="18"/>
        <v>0.78631297638353903</v>
      </c>
      <c r="AB23">
        <f t="shared" si="19"/>
        <v>1086.0085111663288</v>
      </c>
      <c r="AC23">
        <f t="shared" si="2"/>
        <v>1088.6652619363354</v>
      </c>
      <c r="AE23">
        <f t="shared" si="3"/>
        <v>0</v>
      </c>
      <c r="AF23">
        <f t="shared" si="4"/>
        <v>0</v>
      </c>
      <c r="AG23">
        <f t="shared" si="4"/>
        <v>-19.657824409588475</v>
      </c>
      <c r="AH23">
        <f t="shared" si="5"/>
        <v>-490.24289578947707</v>
      </c>
      <c r="AI23">
        <f t="shared" si="6"/>
        <v>-509.90072019906557</v>
      </c>
      <c r="AJ23">
        <f t="shared" si="7"/>
        <v>-2.6567507700065107</v>
      </c>
      <c r="AK23">
        <f t="shared" si="22"/>
        <v>76.020595781643024</v>
      </c>
      <c r="AL23">
        <f t="shared" si="8"/>
        <v>-436.53687518742902</v>
      </c>
      <c r="AN23">
        <f t="shared" si="9"/>
        <v>0</v>
      </c>
      <c r="AO23">
        <f t="shared" si="9"/>
        <v>0</v>
      </c>
      <c r="AP23">
        <f t="shared" si="9"/>
        <v>-2.0378630650662291</v>
      </c>
      <c r="AQ23">
        <f t="shared" si="9"/>
        <v>-50.821895110284089</v>
      </c>
      <c r="AR23">
        <f t="shared" si="9"/>
        <v>-52.859758175350322</v>
      </c>
      <c r="AS23">
        <f t="shared" si="9"/>
        <v>-0.27541675795220277</v>
      </c>
      <c r="AT23">
        <f t="shared" si="9"/>
        <v>7.8808092441895532</v>
      </c>
      <c r="AU23">
        <f t="shared" si="9"/>
        <v>-45.254365689112966</v>
      </c>
      <c r="AW23">
        <v>20</v>
      </c>
      <c r="AX23">
        <f>IF(Z23&gt;0, (R23*SUMPRODUCT(K23:$K$98, X23:$X$98)-K23*$AZ$3)/Z23, 0)</f>
        <v>1384.5190078680812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2.5557050000000001E-3</v>
      </c>
      <c r="Q24" s="4">
        <f t="shared" si="21"/>
        <v>25</v>
      </c>
      <c r="R24">
        <f t="shared" si="0"/>
        <v>250000</v>
      </c>
      <c r="S24">
        <f t="shared" si="1"/>
        <v>1403.6444505716361</v>
      </c>
      <c r="U24">
        <f t="shared" si="13"/>
        <v>2.5557050000000001E-3</v>
      </c>
      <c r="V24">
        <f t="shared" si="14"/>
        <v>0.01</v>
      </c>
      <c r="W24">
        <f t="shared" si="15"/>
        <v>0.78631297638353903</v>
      </c>
      <c r="X24">
        <f t="shared" si="16"/>
        <v>2.0095840053082929E-3</v>
      </c>
      <c r="Y24">
        <f t="shared" si="17"/>
        <v>7.8631297638353907E-3</v>
      </c>
      <c r="Z24">
        <f t="shared" si="18"/>
        <v>0.77644026261439536</v>
      </c>
      <c r="AB24">
        <f t="shared" si="19"/>
        <v>1088.6652619363354</v>
      </c>
      <c r="AC24">
        <f t="shared" si="2"/>
        <v>1089.8460658190797</v>
      </c>
      <c r="AE24">
        <f t="shared" si="3"/>
        <v>0</v>
      </c>
      <c r="AF24">
        <f t="shared" si="4"/>
        <v>0</v>
      </c>
      <c r="AG24">
        <f t="shared" si="4"/>
        <v>-19.411006565359884</v>
      </c>
      <c r="AH24">
        <f t="shared" si="5"/>
        <v>-502.39600132707324</v>
      </c>
      <c r="AI24">
        <f t="shared" si="6"/>
        <v>-521.80700789243315</v>
      </c>
      <c r="AJ24">
        <f t="shared" si="7"/>
        <v>-1.1808038827443852</v>
      </c>
      <c r="AK24">
        <f t="shared" si="22"/>
        <v>76.20656833554348</v>
      </c>
      <c r="AL24">
        <f t="shared" si="8"/>
        <v>-446.78124343963407</v>
      </c>
      <c r="AN24">
        <f t="shared" si="9"/>
        <v>0</v>
      </c>
      <c r="AO24">
        <f t="shared" si="9"/>
        <v>0</v>
      </c>
      <c r="AP24">
        <f t="shared" si="9"/>
        <v>-1.7966752299918407</v>
      </c>
      <c r="AQ24">
        <f t="shared" si="9"/>
        <v>-46.50157879200971</v>
      </c>
      <c r="AR24">
        <f t="shared" si="9"/>
        <v>-48.298254022001558</v>
      </c>
      <c r="AS24">
        <f t="shared" si="9"/>
        <v>-0.10929474885609537</v>
      </c>
      <c r="AT24">
        <f t="shared" si="9"/>
        <v>7.0536503725412558</v>
      </c>
      <c r="AU24">
        <f t="shared" si="9"/>
        <v>-41.353898398316396</v>
      </c>
      <c r="AW24">
        <v>21</v>
      </c>
      <c r="AX24">
        <f>IF(Z24&gt;0, (R24*SUMPRODUCT(K24:$K$98, X24:$X$98)-K24*$AZ$3)/Z24, 0)</f>
        <v>1403.6444505716361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2.6648449999999999E-3</v>
      </c>
      <c r="Q25" s="4">
        <f t="shared" si="21"/>
        <v>25</v>
      </c>
      <c r="R25">
        <f t="shared" si="0"/>
        <v>250000</v>
      </c>
      <c r="S25">
        <f t="shared" si="1"/>
        <v>1421.5573291681899</v>
      </c>
      <c r="U25">
        <f t="shared" si="13"/>
        <v>2.6648449999999999E-3</v>
      </c>
      <c r="V25">
        <f t="shared" si="14"/>
        <v>0.01</v>
      </c>
      <c r="W25">
        <f t="shared" si="15"/>
        <v>0.77644026261439536</v>
      </c>
      <c r="X25">
        <f t="shared" si="16"/>
        <v>2.0690929516266584E-3</v>
      </c>
      <c r="Y25">
        <f t="shared" si="17"/>
        <v>7.7644026261439536E-3</v>
      </c>
      <c r="Z25">
        <f t="shared" si="18"/>
        <v>0.76660676703662478</v>
      </c>
      <c r="AB25">
        <f t="shared" si="19"/>
        <v>1089.8460658190797</v>
      </c>
      <c r="AC25">
        <f t="shared" si="2"/>
        <v>1089.7754682708451</v>
      </c>
      <c r="AE25">
        <f t="shared" si="3"/>
        <v>0</v>
      </c>
      <c r="AF25">
        <f t="shared" si="4"/>
        <v>0</v>
      </c>
      <c r="AG25">
        <f t="shared" si="4"/>
        <v>-19.165169175915619</v>
      </c>
      <c r="AH25">
        <f t="shared" si="5"/>
        <v>-517.27323790666458</v>
      </c>
      <c r="AI25">
        <f t="shared" si="6"/>
        <v>-536.43840708258017</v>
      </c>
      <c r="AJ25">
        <f t="shared" si="7"/>
        <v>7.0597548234673013E-2</v>
      </c>
      <c r="AK25">
        <f t="shared" si="22"/>
        <v>76.289224607335584</v>
      </c>
      <c r="AL25">
        <f t="shared" si="8"/>
        <v>-460.0785849270099</v>
      </c>
      <c r="AN25">
        <f t="shared" si="9"/>
        <v>0</v>
      </c>
      <c r="AO25">
        <f t="shared" si="9"/>
        <v>0</v>
      </c>
      <c r="AP25">
        <f t="shared" si="9"/>
        <v>-1.5838576934720132</v>
      </c>
      <c r="AQ25">
        <f t="shared" si="9"/>
        <v>-42.748758957746489</v>
      </c>
      <c r="AR25">
        <f t="shared" si="9"/>
        <v>-44.332616651218501</v>
      </c>
      <c r="AS25">
        <f t="shared" si="9"/>
        <v>5.8343586161642294E-3</v>
      </c>
      <c r="AT25">
        <f t="shared" si="9"/>
        <v>6.3047330401439128</v>
      </c>
      <c r="AU25">
        <f t="shared" si="9"/>
        <v>-38.022049252458423</v>
      </c>
      <c r="AW25">
        <v>22</v>
      </c>
      <c r="AX25">
        <f>IF(Z25&gt;0, (R25*SUMPRODUCT(K25:$K$98, X25:$X$98)-K25*$AZ$3)/Z25, 0)</f>
        <v>1421.5573291681899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2.7902209999999998E-3</v>
      </c>
      <c r="Q26" s="4">
        <f t="shared" si="21"/>
        <v>25</v>
      </c>
      <c r="R26">
        <f t="shared" si="0"/>
        <v>250000</v>
      </c>
      <c r="S26">
        <f t="shared" si="1"/>
        <v>1438.2670477433608</v>
      </c>
      <c r="U26">
        <f t="shared" si="13"/>
        <v>2.7902209999999998E-3</v>
      </c>
      <c r="V26">
        <f t="shared" si="14"/>
        <v>0.01</v>
      </c>
      <c r="W26">
        <f t="shared" si="15"/>
        <v>0.76660676703662478</v>
      </c>
      <c r="X26">
        <f t="shared" si="16"/>
        <v>2.139002300127698E-3</v>
      </c>
      <c r="Y26">
        <f t="shared" si="17"/>
        <v>7.6660676703662481E-3</v>
      </c>
      <c r="Z26">
        <f t="shared" si="18"/>
        <v>0.75680169706613087</v>
      </c>
      <c r="AB26">
        <f t="shared" si="19"/>
        <v>1089.7754682708451</v>
      </c>
      <c r="AC26">
        <f t="shared" si="2"/>
        <v>1088.4829425664693</v>
      </c>
      <c r="AE26">
        <f t="shared" si="3"/>
        <v>0</v>
      </c>
      <c r="AF26">
        <f t="shared" si="4"/>
        <v>0</v>
      </c>
      <c r="AG26">
        <f t="shared" si="4"/>
        <v>-18.920042426653271</v>
      </c>
      <c r="AH26">
        <f t="shared" si="5"/>
        <v>-534.75057503192454</v>
      </c>
      <c r="AI26">
        <f t="shared" si="6"/>
        <v>-553.67061745857779</v>
      </c>
      <c r="AJ26">
        <f t="shared" si="7"/>
        <v>1.2925257043757483</v>
      </c>
      <c r="AK26">
        <f t="shared" si="22"/>
        <v>76.284282778959167</v>
      </c>
      <c r="AL26">
        <f t="shared" si="8"/>
        <v>-476.09380897524289</v>
      </c>
      <c r="AN26">
        <f t="shared" si="9"/>
        <v>0</v>
      </c>
      <c r="AO26">
        <f t="shared" si="9"/>
        <v>0</v>
      </c>
      <c r="AP26">
        <f t="shared" si="9"/>
        <v>-1.3960712531606749</v>
      </c>
      <c r="AQ26">
        <f t="shared" si="9"/>
        <v>-39.45815176193905</v>
      </c>
      <c r="AR26">
        <f t="shared" si="9"/>
        <v>-40.854223015099727</v>
      </c>
      <c r="AS26">
        <f t="shared" si="9"/>
        <v>9.5372829466187511E-2</v>
      </c>
      <c r="AT26">
        <f t="shared" si="9"/>
        <v>5.6288612812864125</v>
      </c>
      <c r="AU26">
        <f t="shared" si="9"/>
        <v>-35.12998890434713</v>
      </c>
      <c r="AW26">
        <v>23</v>
      </c>
      <c r="AX26">
        <f>IF(Z26&gt;0, (R26*SUMPRODUCT(K26:$K$98, X26:$X$98)-K26*$AZ$3)/Z26, 0)</f>
        <v>1438.2670477433608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3.5816260000000001E-3</v>
      </c>
      <c r="Q27" s="4">
        <f t="shared" si="21"/>
        <v>25</v>
      </c>
      <c r="R27">
        <f t="shared" si="0"/>
        <v>250000</v>
      </c>
      <c r="S27">
        <f t="shared" si="1"/>
        <v>1454.7966239299803</v>
      </c>
      <c r="U27">
        <f t="shared" si="13"/>
        <v>3.5816260000000001E-3</v>
      </c>
      <c r="V27">
        <f t="shared" si="14"/>
        <v>0.01</v>
      </c>
      <c r="W27">
        <f t="shared" si="15"/>
        <v>0.75680169706613087</v>
      </c>
      <c r="X27">
        <f t="shared" si="16"/>
        <v>2.710580635056178E-3</v>
      </c>
      <c r="Y27">
        <f t="shared" si="17"/>
        <v>7.5680169706613086E-3</v>
      </c>
      <c r="Z27">
        <f t="shared" si="18"/>
        <v>0.7465230994604134</v>
      </c>
      <c r="AB27">
        <f t="shared" si="19"/>
        <v>1088.4829425664693</v>
      </c>
      <c r="AC27">
        <f t="shared" si="2"/>
        <v>1086.0392847807543</v>
      </c>
      <c r="AE27">
        <f t="shared" si="3"/>
        <v>0</v>
      </c>
      <c r="AF27">
        <f t="shared" si="4"/>
        <v>0</v>
      </c>
      <c r="AG27">
        <f t="shared" si="4"/>
        <v>-18.663077486510335</v>
      </c>
      <c r="AH27">
        <f t="shared" si="5"/>
        <v>-677.64515876404448</v>
      </c>
      <c r="AI27">
        <f t="shared" si="6"/>
        <v>-696.30823625055484</v>
      </c>
      <c r="AJ27">
        <f t="shared" si="7"/>
        <v>2.4436577857150041</v>
      </c>
      <c r="AK27">
        <f t="shared" si="22"/>
        <v>76.193805979652865</v>
      </c>
      <c r="AL27">
        <f t="shared" si="8"/>
        <v>-617.67077248518694</v>
      </c>
      <c r="AN27">
        <f t="shared" si="9"/>
        <v>0</v>
      </c>
      <c r="AO27">
        <f t="shared" si="9"/>
        <v>0</v>
      </c>
      <c r="AP27">
        <f t="shared" si="9"/>
        <v>-1.2295627995811564</v>
      </c>
      <c r="AQ27">
        <f t="shared" si="9"/>
        <v>-44.644688376543343</v>
      </c>
      <c r="AR27">
        <f t="shared" si="9"/>
        <v>-45.874251176124503</v>
      </c>
      <c r="AS27">
        <f t="shared" si="9"/>
        <v>0.16099331476246487</v>
      </c>
      <c r="AT27">
        <f t="shared" si="9"/>
        <v>5.0198081993069454</v>
      </c>
      <c r="AU27">
        <f t="shared" si="9"/>
        <v>-40.693449662055095</v>
      </c>
      <c r="AW27">
        <v>24</v>
      </c>
      <c r="AX27">
        <f>IF(Z27&gt;0, (R27*SUMPRODUCT(K27:$K$98, X27:$X$98)-K27*$AZ$3)/Z27, 0)</f>
        <v>1454.7966239299803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4.4506370000000003E-3</v>
      </c>
      <c r="Q28" s="4">
        <f t="shared" si="21"/>
        <v>25</v>
      </c>
      <c r="R28">
        <f t="shared" si="0"/>
        <v>250000</v>
      </c>
      <c r="S28">
        <f t="shared" si="1"/>
        <v>1460.3664614363076</v>
      </c>
      <c r="U28">
        <f t="shared" si="13"/>
        <v>4.4506370000000003E-3</v>
      </c>
      <c r="V28">
        <f t="shared" si="14"/>
        <v>0.01</v>
      </c>
      <c r="W28">
        <f t="shared" si="15"/>
        <v>0.7465230994604134</v>
      </c>
      <c r="X28">
        <f t="shared" si="16"/>
        <v>3.3225033278131959E-3</v>
      </c>
      <c r="Y28">
        <f t="shared" si="17"/>
        <v>7.4652309946041341E-3</v>
      </c>
      <c r="Z28">
        <f t="shared" si="18"/>
        <v>0.73573536513799609</v>
      </c>
      <c r="AB28">
        <f t="shared" si="19"/>
        <v>1086.0392847807543</v>
      </c>
      <c r="AC28">
        <f t="shared" si="2"/>
        <v>1074.4432517401251</v>
      </c>
      <c r="AE28">
        <f t="shared" si="3"/>
        <v>0</v>
      </c>
      <c r="AF28">
        <f t="shared" si="4"/>
        <v>0</v>
      </c>
      <c r="AG28">
        <f t="shared" si="4"/>
        <v>-18.393384128449902</v>
      </c>
      <c r="AH28">
        <f t="shared" si="5"/>
        <v>-830.62583195329898</v>
      </c>
      <c r="AI28">
        <f t="shared" si="6"/>
        <v>-849.01921608174894</v>
      </c>
      <c r="AJ28">
        <f t="shared" si="7"/>
        <v>11.596033040629209</v>
      </c>
      <c r="AK28">
        <f t="shared" si="22"/>
        <v>76.022749934652808</v>
      </c>
      <c r="AL28">
        <f t="shared" si="8"/>
        <v>-761.40043310646695</v>
      </c>
      <c r="AN28">
        <f t="shared" si="9"/>
        <v>0</v>
      </c>
      <c r="AO28">
        <f t="shared" si="9"/>
        <v>0</v>
      </c>
      <c r="AP28">
        <f t="shared" si="9"/>
        <v>-1.0819596731211654</v>
      </c>
      <c r="AQ28">
        <f t="shared" si="9"/>
        <v>-48.860157943209636</v>
      </c>
      <c r="AR28">
        <f t="shared" si="9"/>
        <v>-49.942117616330798</v>
      </c>
      <c r="AS28">
        <f t="shared" si="9"/>
        <v>0.68211700633899397</v>
      </c>
      <c r="AT28">
        <f t="shared" si="9"/>
        <v>4.4719095243514033</v>
      </c>
      <c r="AU28">
        <f t="shared" si="9"/>
        <v>-44.788091085640403</v>
      </c>
      <c r="AW28">
        <v>25</v>
      </c>
      <c r="AX28">
        <f>IF(Z28&gt;0, (R28*SUMPRODUCT(K28:$K$98, X28:$X$98)-K28*$AZ$3)/Z28, 0)</f>
        <v>1460.3664614363076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5.383718E-3</v>
      </c>
      <c r="Q29" s="4">
        <f t="shared" si="21"/>
        <v>25</v>
      </c>
      <c r="R29">
        <f t="shared" si="0"/>
        <v>250000</v>
      </c>
      <c r="S29">
        <f t="shared" si="1"/>
        <v>1456.4688473605306</v>
      </c>
      <c r="U29">
        <f t="shared" si="13"/>
        <v>5.383718E-3</v>
      </c>
      <c r="V29">
        <f t="shared" si="14"/>
        <v>0.01</v>
      </c>
      <c r="W29">
        <f t="shared" si="15"/>
        <v>0.73573536513799609</v>
      </c>
      <c r="X29">
        <f t="shared" si="16"/>
        <v>3.9609917285300025E-3</v>
      </c>
      <c r="Y29">
        <f t="shared" si="17"/>
        <v>7.3573536513799609E-3</v>
      </c>
      <c r="Z29">
        <f t="shared" si="18"/>
        <v>0.72441701975808614</v>
      </c>
      <c r="AB29">
        <f t="shared" si="19"/>
        <v>1074.4432517401251</v>
      </c>
      <c r="AC29">
        <f t="shared" si="2"/>
        <v>1055.0908217754104</v>
      </c>
      <c r="AE29">
        <f t="shared" si="3"/>
        <v>0</v>
      </c>
      <c r="AF29">
        <f t="shared" si="4"/>
        <v>0</v>
      </c>
      <c r="AG29">
        <f t="shared" si="4"/>
        <v>-18.110425493952153</v>
      </c>
      <c r="AH29">
        <f t="shared" si="5"/>
        <v>-990.24793213250064</v>
      </c>
      <c r="AI29">
        <f t="shared" si="6"/>
        <v>-1008.3583576264527</v>
      </c>
      <c r="AJ29">
        <f t="shared" si="7"/>
        <v>19.352429964714702</v>
      </c>
      <c r="AK29">
        <f t="shared" si="22"/>
        <v>75.211027621808768</v>
      </c>
      <c r="AL29">
        <f t="shared" si="8"/>
        <v>-913.7949000399293</v>
      </c>
      <c r="AN29">
        <f t="shared" si="9"/>
        <v>0</v>
      </c>
      <c r="AO29">
        <f t="shared" si="9"/>
        <v>0</v>
      </c>
      <c r="AP29">
        <f t="shared" si="9"/>
        <v>-0.95117420591294388</v>
      </c>
      <c r="AQ29">
        <f t="shared" si="9"/>
        <v>-52.008622923719059</v>
      </c>
      <c r="AR29">
        <f t="shared" si="9"/>
        <v>-52.959797129632001</v>
      </c>
      <c r="AS29">
        <f t="shared" si="9"/>
        <v>1.0164052860227073</v>
      </c>
      <c r="AT29">
        <f t="shared" si="9"/>
        <v>3.9501440481318513</v>
      </c>
      <c r="AU29">
        <f t="shared" si="9"/>
        <v>-47.993247795477444</v>
      </c>
      <c r="AW29">
        <v>26</v>
      </c>
      <c r="AX29">
        <f>IF(Z29&gt;0, (R29*SUMPRODUCT(K29:$K$98, X29:$X$98)-K29*$AZ$3)/Z29, 0)</f>
        <v>1456.4688473605306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6.4575739999999998E-3</v>
      </c>
      <c r="Q30" s="4">
        <f t="shared" si="21"/>
        <v>25</v>
      </c>
      <c r="R30">
        <f t="shared" si="0"/>
        <v>250000</v>
      </c>
      <c r="S30">
        <f t="shared" si="1"/>
        <v>1444.8221643226036</v>
      </c>
      <c r="U30">
        <f t="shared" si="13"/>
        <v>6.4575739999999998E-3</v>
      </c>
      <c r="V30">
        <f t="shared" si="14"/>
        <v>0.01</v>
      </c>
      <c r="W30">
        <f t="shared" si="15"/>
        <v>0.72441701975808614</v>
      </c>
      <c r="X30">
        <f t="shared" si="16"/>
        <v>4.6779765119473035E-3</v>
      </c>
      <c r="Y30">
        <f t="shared" si="17"/>
        <v>7.2441701975808617E-3</v>
      </c>
      <c r="Z30">
        <f t="shared" si="18"/>
        <v>0.71249487304855796</v>
      </c>
      <c r="AB30">
        <f t="shared" si="19"/>
        <v>1055.0908217754104</v>
      </c>
      <c r="AC30">
        <f t="shared" si="2"/>
        <v>1029.4283845467762</v>
      </c>
      <c r="AE30">
        <f t="shared" si="3"/>
        <v>0</v>
      </c>
      <c r="AF30">
        <f t="shared" si="4"/>
        <v>0</v>
      </c>
      <c r="AG30">
        <f t="shared" si="4"/>
        <v>-17.812371826213948</v>
      </c>
      <c r="AH30">
        <f t="shared" si="5"/>
        <v>-1169.4941279868258</v>
      </c>
      <c r="AI30">
        <f t="shared" si="6"/>
        <v>-1187.3064998130396</v>
      </c>
      <c r="AJ30">
        <f t="shared" si="7"/>
        <v>25.66243722863419</v>
      </c>
      <c r="AK30">
        <f t="shared" si="22"/>
        <v>73.856357524278735</v>
      </c>
      <c r="AL30">
        <f t="shared" si="8"/>
        <v>-1087.7877050601267</v>
      </c>
      <c r="AN30">
        <f t="shared" si="9"/>
        <v>0</v>
      </c>
      <c r="AO30">
        <f t="shared" si="9"/>
        <v>0</v>
      </c>
      <c r="AP30">
        <f t="shared" si="9"/>
        <v>-0.83528588038592866</v>
      </c>
      <c r="AQ30">
        <f t="shared" si="9"/>
        <v>-54.841766264054208</v>
      </c>
      <c r="AR30">
        <f t="shared" si="9"/>
        <v>-55.677052144440133</v>
      </c>
      <c r="AS30">
        <f t="shared" si="9"/>
        <v>1.203403549089537</v>
      </c>
      <c r="AT30">
        <f t="shared" si="9"/>
        <v>3.4633889983127331</v>
      </c>
      <c r="AU30">
        <f t="shared" si="9"/>
        <v>-51.010259597037859</v>
      </c>
      <c r="AW30">
        <v>27</v>
      </c>
      <c r="AX30">
        <f>IF(Z30&gt;0, (R30*SUMPRODUCT(K30:$K$98, X30:$X$98)-K30*$AZ$3)/Z30, 0)</f>
        <v>1444.8221643226036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7.6803260000000003E-3</v>
      </c>
      <c r="Q31" s="4">
        <f t="shared" si="21"/>
        <v>25</v>
      </c>
      <c r="R31">
        <f t="shared" si="0"/>
        <v>250000</v>
      </c>
      <c r="S31">
        <f t="shared" si="1"/>
        <v>1426.0797736020224</v>
      </c>
      <c r="U31">
        <f t="shared" si="13"/>
        <v>7.6803260000000003E-3</v>
      </c>
      <c r="V31">
        <f t="shared" si="14"/>
        <v>0.01</v>
      </c>
      <c r="W31">
        <f t="shared" si="15"/>
        <v>0.71249487304855796</v>
      </c>
      <c r="X31">
        <f t="shared" si="16"/>
        <v>5.472192898341539E-3</v>
      </c>
      <c r="Y31">
        <f t="shared" si="17"/>
        <v>7.1249487304855799E-3</v>
      </c>
      <c r="Z31">
        <f t="shared" si="18"/>
        <v>0.69989773141973088</v>
      </c>
      <c r="AB31">
        <f t="shared" si="19"/>
        <v>1029.4283845467762</v>
      </c>
      <c r="AC31">
        <f t="shared" si="2"/>
        <v>998.10999836761891</v>
      </c>
      <c r="AE31">
        <f t="shared" si="3"/>
        <v>0</v>
      </c>
      <c r="AF31">
        <f t="shared" si="4"/>
        <v>0</v>
      </c>
      <c r="AG31">
        <f t="shared" si="4"/>
        <v>-17.497443285493272</v>
      </c>
      <c r="AH31">
        <f t="shared" si="5"/>
        <v>-1368.0482245853848</v>
      </c>
      <c r="AI31">
        <f t="shared" si="6"/>
        <v>-1385.5456678708781</v>
      </c>
      <c r="AJ31">
        <f t="shared" si="7"/>
        <v>31.318386179157301</v>
      </c>
      <c r="AK31">
        <f t="shared" si="22"/>
        <v>72.059986918274348</v>
      </c>
      <c r="AL31">
        <f t="shared" si="8"/>
        <v>-1282.1672947734464</v>
      </c>
      <c r="AN31">
        <f t="shared" si="9"/>
        <v>0</v>
      </c>
      <c r="AO31">
        <f t="shared" si="9"/>
        <v>0</v>
      </c>
      <c r="AP31">
        <f t="shared" si="9"/>
        <v>-0.73260513724777543</v>
      </c>
      <c r="AQ31">
        <f t="shared" si="9"/>
        <v>-57.279177362151238</v>
      </c>
      <c r="AR31">
        <f t="shared" si="9"/>
        <v>-58.011782499399011</v>
      </c>
      <c r="AS31">
        <f t="shared" si="9"/>
        <v>1.3112778953358701</v>
      </c>
      <c r="AT31">
        <f t="shared" si="9"/>
        <v>3.0170988838182726</v>
      </c>
      <c r="AU31">
        <f t="shared" si="9"/>
        <v>-53.68340572024487</v>
      </c>
      <c r="AW31">
        <v>28</v>
      </c>
      <c r="AX31">
        <f>IF(Z31&gt;0, (R31*SUMPRODUCT(K31:$K$98, X31:$X$98)-K31*$AZ$3)/Z31, 0)</f>
        <v>1426.0797736020224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9.0334749999999991E-3</v>
      </c>
      <c r="Q32" s="4">
        <f t="shared" si="21"/>
        <v>25</v>
      </c>
      <c r="R32">
        <f t="shared" si="0"/>
        <v>250000</v>
      </c>
      <c r="S32">
        <f t="shared" si="1"/>
        <v>1400.9133658758155</v>
      </c>
      <c r="U32">
        <f t="shared" si="13"/>
        <v>9.0334749999999991E-3</v>
      </c>
      <c r="V32">
        <f t="shared" si="14"/>
        <v>0.01</v>
      </c>
      <c r="W32">
        <f t="shared" si="15"/>
        <v>0.69989773141973088</v>
      </c>
      <c r="X32">
        <f t="shared" si="16"/>
        <v>6.3225086593368526E-3</v>
      </c>
      <c r="Y32">
        <f t="shared" si="17"/>
        <v>6.9989773141973088E-3</v>
      </c>
      <c r="Z32">
        <f t="shared" si="18"/>
        <v>0.68657624544619678</v>
      </c>
      <c r="AB32">
        <f t="shared" si="19"/>
        <v>998.10999836761891</v>
      </c>
      <c r="AC32">
        <f t="shared" si="2"/>
        <v>961.83383893841165</v>
      </c>
      <c r="AE32">
        <f t="shared" si="3"/>
        <v>0</v>
      </c>
      <c r="AF32">
        <f t="shared" si="4"/>
        <v>0</v>
      </c>
      <c r="AG32">
        <f t="shared" si="4"/>
        <v>-17.16440613615492</v>
      </c>
      <c r="AH32">
        <f t="shared" si="5"/>
        <v>-1580.6271648342131</v>
      </c>
      <c r="AI32">
        <f t="shared" si="6"/>
        <v>-1597.791570970368</v>
      </c>
      <c r="AJ32">
        <f t="shared" si="7"/>
        <v>36.276159429207269</v>
      </c>
      <c r="AK32">
        <f t="shared" si="22"/>
        <v>69.86769988573333</v>
      </c>
      <c r="AL32">
        <f t="shared" si="8"/>
        <v>-1491.6477116554272</v>
      </c>
      <c r="AN32">
        <f t="shared" si="9"/>
        <v>0</v>
      </c>
      <c r="AO32">
        <f t="shared" si="9"/>
        <v>0</v>
      </c>
      <c r="AP32">
        <f t="shared" si="9"/>
        <v>-0.6416617104313378</v>
      </c>
      <c r="AQ32">
        <f t="shared" si="9"/>
        <v>-59.089019573208454</v>
      </c>
      <c r="AR32">
        <f t="shared" si="9"/>
        <v>-59.73068128363979</v>
      </c>
      <c r="AS32">
        <f t="shared" si="9"/>
        <v>1.3561216346538532</v>
      </c>
      <c r="AT32">
        <f t="shared" si="9"/>
        <v>2.6118834206649653</v>
      </c>
      <c r="AU32">
        <f t="shared" si="9"/>
        <v>-55.762676228320963</v>
      </c>
      <c r="AW32">
        <v>29</v>
      </c>
      <c r="AX32">
        <f>IF(Z32&gt;0, (R32*SUMPRODUCT(K32:$K$98, X32:$X$98)-K32*$AZ$3)/Z32, 0)</f>
        <v>1400.9133658758155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1.0570714E-2</v>
      </c>
      <c r="Q33" s="4">
        <f t="shared" si="21"/>
        <v>25</v>
      </c>
      <c r="R33">
        <f t="shared" si="0"/>
        <v>250000</v>
      </c>
      <c r="S33">
        <f t="shared" si="1"/>
        <v>1370.3525388971336</v>
      </c>
      <c r="U33">
        <f t="shared" si="13"/>
        <v>1.0570714E-2</v>
      </c>
      <c r="V33">
        <f t="shared" si="14"/>
        <v>0.01</v>
      </c>
      <c r="W33">
        <f t="shared" si="15"/>
        <v>0.68657624544619678</v>
      </c>
      <c r="X33">
        <f t="shared" si="16"/>
        <v>7.2576011298055489E-3</v>
      </c>
      <c r="Y33">
        <f t="shared" si="17"/>
        <v>6.8657624544619681E-3</v>
      </c>
      <c r="Z33">
        <f t="shared" si="18"/>
        <v>0.6724528818619292</v>
      </c>
      <c r="AB33">
        <f t="shared" si="19"/>
        <v>961.83383893841165</v>
      </c>
      <c r="AC33">
        <f t="shared" si="2"/>
        <v>921.49751394818895</v>
      </c>
      <c r="AE33">
        <f t="shared" si="3"/>
        <v>0</v>
      </c>
      <c r="AF33">
        <f t="shared" si="4"/>
        <v>0</v>
      </c>
      <c r="AG33">
        <f t="shared" si="4"/>
        <v>-16.811322046548231</v>
      </c>
      <c r="AH33">
        <f t="shared" si="5"/>
        <v>-1814.4002824513873</v>
      </c>
      <c r="AI33">
        <f t="shared" si="6"/>
        <v>-1831.2116044979355</v>
      </c>
      <c r="AJ33">
        <f t="shared" si="7"/>
        <v>40.336324990222693</v>
      </c>
      <c r="AK33">
        <f t="shared" si="22"/>
        <v>67.328368725688819</v>
      </c>
      <c r="AL33">
        <f t="shared" si="8"/>
        <v>-1723.546910782024</v>
      </c>
      <c r="AN33">
        <f t="shared" si="9"/>
        <v>0</v>
      </c>
      <c r="AO33">
        <f t="shared" si="9"/>
        <v>0</v>
      </c>
      <c r="AP33">
        <f t="shared" si="9"/>
        <v>-0.56112702759044997</v>
      </c>
      <c r="AQ33">
        <f t="shared" si="9"/>
        <v>-60.56091451536151</v>
      </c>
      <c r="AR33">
        <f t="shared" si="9"/>
        <v>-61.122041542951962</v>
      </c>
      <c r="AS33">
        <f t="shared" si="9"/>
        <v>1.3463427851192291</v>
      </c>
      <c r="AT33">
        <f t="shared" si="9"/>
        <v>2.2472811662849961</v>
      </c>
      <c r="AU33">
        <f t="shared" si="9"/>
        <v>-57.528417591547736</v>
      </c>
      <c r="AW33">
        <v>30</v>
      </c>
      <c r="AX33">
        <f>IF(Z33&gt;0, (R33*SUMPRODUCT(K33:$K$98, X33:$X$98)-K33*$AZ$3)/Z33, 0)</f>
        <v>1370.3525388971336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1.2312346E-2</v>
      </c>
      <c r="Q34" s="4">
        <f t="shared" si="21"/>
        <v>25</v>
      </c>
      <c r="R34">
        <f t="shared" si="0"/>
        <v>250000</v>
      </c>
      <c r="S34">
        <f t="shared" si="1"/>
        <v>1334.9784337312251</v>
      </c>
      <c r="U34">
        <f t="shared" si="13"/>
        <v>1.2312346E-2</v>
      </c>
      <c r="V34">
        <f t="shared" si="14"/>
        <v>0.01</v>
      </c>
      <c r="W34">
        <f t="shared" si="15"/>
        <v>0.6724528818619292</v>
      </c>
      <c r="X34">
        <f t="shared" si="16"/>
        <v>8.279472550181197E-3</v>
      </c>
      <c r="Y34">
        <f t="shared" si="17"/>
        <v>6.7245288186192917E-3</v>
      </c>
      <c r="Z34">
        <f t="shared" si="18"/>
        <v>0.65744888049312866</v>
      </c>
      <c r="AB34">
        <f t="shared" si="19"/>
        <v>921.49751394818895</v>
      </c>
      <c r="AC34">
        <f t="shared" si="2"/>
        <v>877.68007673906425</v>
      </c>
      <c r="AE34">
        <f t="shared" si="3"/>
        <v>0</v>
      </c>
      <c r="AF34">
        <f t="shared" si="4"/>
        <v>0</v>
      </c>
      <c r="AG34">
        <f t="shared" si="4"/>
        <v>-16.436222012328216</v>
      </c>
      <c r="AH34">
        <f t="shared" si="5"/>
        <v>-2069.8681375452993</v>
      </c>
      <c r="AI34">
        <f t="shared" si="6"/>
        <v>-2086.3043595576273</v>
      </c>
      <c r="AJ34">
        <f t="shared" si="7"/>
        <v>43.817437209124705</v>
      </c>
      <c r="AK34">
        <f t="shared" si="22"/>
        <v>64.504825976373226</v>
      </c>
      <c r="AL34">
        <f t="shared" si="8"/>
        <v>-1977.9820963721293</v>
      </c>
      <c r="AN34">
        <f t="shared" si="9"/>
        <v>0</v>
      </c>
      <c r="AO34">
        <f t="shared" si="9"/>
        <v>0</v>
      </c>
      <c r="AP34">
        <f t="shared" si="9"/>
        <v>-0.48982764928651801</v>
      </c>
      <c r="AQ34">
        <f t="shared" si="9"/>
        <v>-61.685626014688978</v>
      </c>
      <c r="AR34">
        <f t="shared" si="9"/>
        <v>-62.175453663975489</v>
      </c>
      <c r="AS34">
        <f t="shared" si="9"/>
        <v>1.3058348962314177</v>
      </c>
      <c r="AT34">
        <f t="shared" si="9"/>
        <v>1.9223546172559374</v>
      </c>
      <c r="AU34">
        <f t="shared" ref="AU34:AU97" si="23">AL34*$K34</f>
        <v>-58.947264150488131</v>
      </c>
      <c r="AW34">
        <v>31</v>
      </c>
      <c r="AX34">
        <f>IF(Z34&gt;0, (R34*SUMPRODUCT(K34:$K$98, X34:$X$98)-K34*$AZ$3)/Z34, 0)</f>
        <v>1334.9784337312251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1.4128425999999999E-2</v>
      </c>
      <c r="Q35" s="4">
        <f t="shared" si="21"/>
        <v>25</v>
      </c>
      <c r="R35">
        <f t="shared" si="0"/>
        <v>250000</v>
      </c>
      <c r="S35">
        <f t="shared" si="1"/>
        <v>1295.1411135341507</v>
      </c>
      <c r="U35">
        <f t="shared" si="13"/>
        <v>1.4128425999999999E-2</v>
      </c>
      <c r="V35">
        <f t="shared" si="14"/>
        <v>0.01</v>
      </c>
      <c r="W35">
        <f t="shared" si="15"/>
        <v>0.65744888049312866</v>
      </c>
      <c r="X35">
        <f t="shared" si="16"/>
        <v>9.2887178568300116E-3</v>
      </c>
      <c r="Y35">
        <f t="shared" si="17"/>
        <v>6.5744888049312864E-3</v>
      </c>
      <c r="Z35">
        <f t="shared" si="18"/>
        <v>0.64158567383136733</v>
      </c>
      <c r="AB35">
        <f t="shared" si="19"/>
        <v>877.68007673906425</v>
      </c>
      <c r="AC35">
        <f t="shared" si="2"/>
        <v>830.94398403351545</v>
      </c>
      <c r="AE35">
        <f t="shared" si="3"/>
        <v>0</v>
      </c>
      <c r="AF35">
        <f t="shared" ref="AF35:AG66" si="24">-$Z35*P35</f>
        <v>0</v>
      </c>
      <c r="AG35">
        <f t="shared" si="24"/>
        <v>-16.039641845784182</v>
      </c>
      <c r="AH35">
        <f t="shared" si="5"/>
        <v>-2322.1794642075029</v>
      </c>
      <c r="AI35">
        <f t="shared" ref="AI35:AI66" si="25">SUM(AE35:AH35)</f>
        <v>-2338.2191060532869</v>
      </c>
      <c r="AJ35">
        <f t="shared" si="7"/>
        <v>46.736092705548799</v>
      </c>
      <c r="AK35">
        <f t="shared" si="22"/>
        <v>61.437605371734506</v>
      </c>
      <c r="AL35">
        <f t="shared" ref="AL35:AL98" si="26">SUM(AI35:AK35)</f>
        <v>-2230.0454079760034</v>
      </c>
      <c r="AN35">
        <f t="shared" ref="AN35:AT66" si="27">AE35*$K35</f>
        <v>0</v>
      </c>
      <c r="AO35">
        <f t="shared" si="27"/>
        <v>0</v>
      </c>
      <c r="AP35">
        <f t="shared" si="27"/>
        <v>-0.42679364205174486</v>
      </c>
      <c r="AQ35">
        <f t="shared" si="27"/>
        <v>-61.790122283022519</v>
      </c>
      <c r="AR35">
        <f t="shared" si="27"/>
        <v>-62.216915925074254</v>
      </c>
      <c r="AS35">
        <f t="shared" si="27"/>
        <v>1.2435855745938547</v>
      </c>
      <c r="AT35">
        <f t="shared" si="27"/>
        <v>1.6347733701069092</v>
      </c>
      <c r="AU35">
        <f t="shared" si="23"/>
        <v>-59.33855698037349</v>
      </c>
      <c r="AW35">
        <v>32</v>
      </c>
      <c r="AX35">
        <f>IF(Z35&gt;0, (R35*SUMPRODUCT(K35:$K$98, X35:$X$98)-K35*$AZ$3)/Z35, 0)</f>
        <v>1295.1411135341507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1.6072195000000001E-2</v>
      </c>
      <c r="Q36" s="4">
        <f t="shared" si="21"/>
        <v>25</v>
      </c>
      <c r="R36">
        <f t="shared" si="0"/>
        <v>250000</v>
      </c>
      <c r="S36">
        <f t="shared" si="1"/>
        <v>1252.2869200120442</v>
      </c>
      <c r="U36">
        <f t="shared" si="13"/>
        <v>1.6072195000000001E-2</v>
      </c>
      <c r="V36">
        <f t="shared" si="14"/>
        <v>0.01</v>
      </c>
      <c r="W36">
        <f t="shared" si="15"/>
        <v>0.64158567383136733</v>
      </c>
      <c r="X36">
        <f t="shared" si="16"/>
        <v>1.0311690059024133E-2</v>
      </c>
      <c r="Y36">
        <f t="shared" si="17"/>
        <v>6.4158567383136734E-3</v>
      </c>
      <c r="Z36">
        <f t="shared" si="18"/>
        <v>0.62485812703402954</v>
      </c>
      <c r="AB36">
        <f t="shared" si="19"/>
        <v>830.94398403351545</v>
      </c>
      <c r="AC36">
        <f t="shared" si="2"/>
        <v>782.50165934793949</v>
      </c>
      <c r="AE36">
        <f t="shared" si="3"/>
        <v>0</v>
      </c>
      <c r="AF36">
        <f t="shared" si="24"/>
        <v>0</v>
      </c>
      <c r="AG36">
        <f t="shared" si="24"/>
        <v>-15.621453175850739</v>
      </c>
      <c r="AH36">
        <f t="shared" si="5"/>
        <v>-2577.9225147560333</v>
      </c>
      <c r="AI36">
        <f t="shared" si="25"/>
        <v>-2593.5439679318838</v>
      </c>
      <c r="AJ36">
        <f t="shared" si="7"/>
        <v>48.442324685575954</v>
      </c>
      <c r="AK36">
        <f t="shared" si="22"/>
        <v>58.166078882346085</v>
      </c>
      <c r="AL36">
        <f t="shared" si="26"/>
        <v>-2486.9355643639619</v>
      </c>
      <c r="AN36">
        <f t="shared" si="27"/>
        <v>0</v>
      </c>
      <c r="AO36">
        <f t="shared" si="27"/>
        <v>0</v>
      </c>
      <c r="AP36">
        <f t="shared" si="27"/>
        <v>-0.37113053124233175</v>
      </c>
      <c r="AQ36">
        <f t="shared" si="27"/>
        <v>-61.245630712641457</v>
      </c>
      <c r="AR36">
        <f t="shared" si="27"/>
        <v>-61.616761243883786</v>
      </c>
      <c r="AS36">
        <f t="shared" si="27"/>
        <v>1.150880490616855</v>
      </c>
      <c r="AT36">
        <f t="shared" si="27"/>
        <v>1.3818949820404813</v>
      </c>
      <c r="AU36">
        <f t="shared" si="23"/>
        <v>-59.083985771226452</v>
      </c>
      <c r="AW36">
        <v>33</v>
      </c>
      <c r="AX36">
        <f>IF(Z36&gt;0, (R36*SUMPRODUCT(K36:$K$98, X36:$X$98)-K36*$AZ$3)/Z36, 0)</f>
        <v>1252.2869200120442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1.8213139E-2</v>
      </c>
      <c r="Q37" s="4">
        <f t="shared" si="21"/>
        <v>25</v>
      </c>
      <c r="R37">
        <f t="shared" si="0"/>
        <v>250000</v>
      </c>
      <c r="S37">
        <f t="shared" si="1"/>
        <v>1207.4090734491062</v>
      </c>
      <c r="U37">
        <f t="shared" si="13"/>
        <v>1.8213139E-2</v>
      </c>
      <c r="V37">
        <f t="shared" si="14"/>
        <v>0.01</v>
      </c>
      <c r="W37">
        <f t="shared" si="15"/>
        <v>0.62485812703402954</v>
      </c>
      <c r="X37">
        <f t="shared" si="16"/>
        <v>1.1380627922950437E-2</v>
      </c>
      <c r="Y37">
        <f t="shared" si="17"/>
        <v>6.2485812703402957E-3</v>
      </c>
      <c r="Z37">
        <f t="shared" si="18"/>
        <v>0.60722891784073874</v>
      </c>
      <c r="AB37">
        <f t="shared" si="19"/>
        <v>782.50165934793949</v>
      </c>
      <c r="AC37">
        <f t="shared" si="2"/>
        <v>733.17370506158977</v>
      </c>
      <c r="AE37">
        <f t="shared" si="3"/>
        <v>0</v>
      </c>
      <c r="AF37">
        <f t="shared" si="24"/>
        <v>0</v>
      </c>
      <c r="AG37">
        <f t="shared" si="24"/>
        <v>-15.180722946018468</v>
      </c>
      <c r="AH37">
        <f t="shared" si="5"/>
        <v>-2845.1569807376095</v>
      </c>
      <c r="AI37">
        <f t="shared" si="25"/>
        <v>-2860.3377036836278</v>
      </c>
      <c r="AJ37">
        <f t="shared" si="7"/>
        <v>49.327954286349723</v>
      </c>
      <c r="AK37">
        <f t="shared" si="22"/>
        <v>54.775116154355771</v>
      </c>
      <c r="AL37">
        <f t="shared" si="26"/>
        <v>-2756.2346332429224</v>
      </c>
      <c r="AN37">
        <f t="shared" si="27"/>
        <v>0</v>
      </c>
      <c r="AO37">
        <f t="shared" si="27"/>
        <v>0</v>
      </c>
      <c r="AP37">
        <f t="shared" si="27"/>
        <v>-0.32201765533682852</v>
      </c>
      <c r="AQ37">
        <f t="shared" si="27"/>
        <v>-60.352249577325274</v>
      </c>
      <c r="AR37">
        <f t="shared" si="27"/>
        <v>-60.674267232662096</v>
      </c>
      <c r="AS37">
        <f t="shared" si="27"/>
        <v>1.0463580844164411</v>
      </c>
      <c r="AT37">
        <f t="shared" si="27"/>
        <v>1.1619047747297335</v>
      </c>
      <c r="AU37">
        <f t="shared" si="23"/>
        <v>-58.466004373515929</v>
      </c>
      <c r="AW37">
        <v>34</v>
      </c>
      <c r="AX37">
        <f>IF(Z37&gt;0, (R37*SUMPRODUCT(K37:$K$98, X37:$X$98)-K37*$AZ$3)/Z37, 0)</f>
        <v>1207.4090734491062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2.0774602E-2</v>
      </c>
      <c r="Q38" s="4">
        <f t="shared" si="21"/>
        <v>25</v>
      </c>
      <c r="R38">
        <f t="shared" si="0"/>
        <v>250000</v>
      </c>
      <c r="S38">
        <f t="shared" si="1"/>
        <v>1161.2809255799384</v>
      </c>
      <c r="U38">
        <f t="shared" si="13"/>
        <v>2.0774602E-2</v>
      </c>
      <c r="V38">
        <f t="shared" si="14"/>
        <v>0.01</v>
      </c>
      <c r="W38">
        <f t="shared" si="15"/>
        <v>0.60722891784073874</v>
      </c>
      <c r="X38">
        <f t="shared" si="16"/>
        <v>1.2614939091032047E-2</v>
      </c>
      <c r="Y38">
        <f t="shared" si="17"/>
        <v>6.0722891784073876E-3</v>
      </c>
      <c r="Z38">
        <f t="shared" si="18"/>
        <v>0.58854168957129926</v>
      </c>
      <c r="AB38">
        <f t="shared" si="19"/>
        <v>733.17370506158977</v>
      </c>
      <c r="AC38">
        <f t="shared" si="2"/>
        <v>683.46223800773919</v>
      </c>
      <c r="AE38">
        <f t="shared" si="3"/>
        <v>0</v>
      </c>
      <c r="AF38">
        <f t="shared" si="24"/>
        <v>0</v>
      </c>
      <c r="AG38">
        <f t="shared" si="24"/>
        <v>-14.713542239282482</v>
      </c>
      <c r="AH38">
        <f t="shared" si="5"/>
        <v>-3153.7347727580118</v>
      </c>
      <c r="AI38">
        <f t="shared" si="25"/>
        <v>-3168.4483149972943</v>
      </c>
      <c r="AJ38">
        <f t="shared" si="7"/>
        <v>49.711467053850583</v>
      </c>
      <c r="AK38">
        <f t="shared" si="22"/>
        <v>51.322159354311289</v>
      </c>
      <c r="AL38">
        <f t="shared" si="26"/>
        <v>-3067.4146885891323</v>
      </c>
      <c r="AN38">
        <f t="shared" si="27"/>
        <v>0</v>
      </c>
      <c r="AO38">
        <f t="shared" si="27"/>
        <v>0</v>
      </c>
      <c r="AP38">
        <f t="shared" si="27"/>
        <v>-0.27866758049720042</v>
      </c>
      <c r="AQ38">
        <f t="shared" si="27"/>
        <v>-59.730255594605254</v>
      </c>
      <c r="AR38">
        <f t="shared" si="27"/>
        <v>-60.00892317510246</v>
      </c>
      <c r="AS38">
        <f t="shared" si="27"/>
        <v>0.94151184137548538</v>
      </c>
      <c r="AT38">
        <f t="shared" si="27"/>
        <v>0.97201759716123448</v>
      </c>
      <c r="AU38">
        <f t="shared" si="23"/>
        <v>-58.095393736565732</v>
      </c>
      <c r="AW38">
        <v>35</v>
      </c>
      <c r="AX38">
        <f>IF(Z38&gt;0, (R38*SUMPRODUCT(K38:$K$98, X38:$X$98)-K38*$AZ$3)/Z38, 0)</f>
        <v>1161.2809255799384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2.3506165999999998E-2</v>
      </c>
      <c r="Q39" s="4">
        <f t="shared" si="21"/>
        <v>25</v>
      </c>
      <c r="R39">
        <f t="shared" si="0"/>
        <v>250000</v>
      </c>
      <c r="S39">
        <f t="shared" si="1"/>
        <v>1113.2353826115871</v>
      </c>
      <c r="U39">
        <f t="shared" si="13"/>
        <v>2.3506165999999998E-2</v>
      </c>
      <c r="V39">
        <f t="shared" si="14"/>
        <v>0.01</v>
      </c>
      <c r="W39">
        <f t="shared" si="15"/>
        <v>0.58854168957129926</v>
      </c>
      <c r="X39">
        <f t="shared" si="16"/>
        <v>1.3834358652983429E-2</v>
      </c>
      <c r="Y39">
        <f t="shared" si="17"/>
        <v>5.8854168957129926E-3</v>
      </c>
      <c r="Z39">
        <f t="shared" si="18"/>
        <v>0.56882191402260285</v>
      </c>
      <c r="AB39">
        <f t="shared" si="19"/>
        <v>683.46223800773919</v>
      </c>
      <c r="AC39">
        <f t="shared" si="2"/>
        <v>633.2326810948075</v>
      </c>
      <c r="AE39">
        <f t="shared" si="3"/>
        <v>0</v>
      </c>
      <c r="AF39">
        <f t="shared" si="24"/>
        <v>0</v>
      </c>
      <c r="AG39">
        <f t="shared" si="24"/>
        <v>-14.220547850565071</v>
      </c>
      <c r="AH39">
        <f t="shared" si="5"/>
        <v>-3458.5896632458571</v>
      </c>
      <c r="AI39">
        <f t="shared" si="25"/>
        <v>-3472.8102110964223</v>
      </c>
      <c r="AJ39">
        <f t="shared" si="7"/>
        <v>50.229556912931685</v>
      </c>
      <c r="AK39">
        <f t="shared" si="22"/>
        <v>47.842356660541746</v>
      </c>
      <c r="AL39">
        <f t="shared" si="26"/>
        <v>-3374.7382975229493</v>
      </c>
      <c r="AN39">
        <f t="shared" si="27"/>
        <v>0</v>
      </c>
      <c r="AO39">
        <f t="shared" si="27"/>
        <v>0</v>
      </c>
      <c r="AP39">
        <f t="shared" si="27"/>
        <v>-0.24047365918414534</v>
      </c>
      <c r="AQ39">
        <f t="shared" si="27"/>
        <v>-58.485771482013867</v>
      </c>
      <c r="AR39">
        <f t="shared" si="27"/>
        <v>-58.726245141198014</v>
      </c>
      <c r="AS39">
        <f t="shared" si="27"/>
        <v>0.84939662500914093</v>
      </c>
      <c r="AT39">
        <f t="shared" si="27"/>
        <v>0.809028364522277</v>
      </c>
      <c r="AU39">
        <f t="shared" si="23"/>
        <v>-57.067820151666602</v>
      </c>
      <c r="AW39">
        <v>36</v>
      </c>
      <c r="AX39">
        <f>IF(Z39&gt;0, (R39*SUMPRODUCT(K39:$K$98, X39:$X$98)-K39*$AZ$3)/Z39, 0)</f>
        <v>1113.2353826115871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2.6226451000000001E-2</v>
      </c>
      <c r="Q40" s="4">
        <f t="shared" si="21"/>
        <v>25</v>
      </c>
      <c r="R40">
        <f t="shared" si="0"/>
        <v>250000</v>
      </c>
      <c r="S40">
        <f t="shared" si="1"/>
        <v>1063.8693370022586</v>
      </c>
      <c r="U40">
        <f t="shared" si="13"/>
        <v>2.6226451000000001E-2</v>
      </c>
      <c r="V40">
        <f t="shared" si="14"/>
        <v>0.01</v>
      </c>
      <c r="W40">
        <f t="shared" si="15"/>
        <v>0.56882191402260285</v>
      </c>
      <c r="X40">
        <f t="shared" si="16"/>
        <v>1.4918180055840008E-2</v>
      </c>
      <c r="Y40">
        <f t="shared" si="17"/>
        <v>5.6882191402260283E-3</v>
      </c>
      <c r="Z40">
        <f t="shared" si="18"/>
        <v>0.54821551482653685</v>
      </c>
      <c r="AB40">
        <f t="shared" si="19"/>
        <v>633.2326810948075</v>
      </c>
      <c r="AC40">
        <f t="shared" si="2"/>
        <v>583.22967629285961</v>
      </c>
      <c r="AE40">
        <f t="shared" si="3"/>
        <v>0</v>
      </c>
      <c r="AF40">
        <f t="shared" si="24"/>
        <v>0</v>
      </c>
      <c r="AG40">
        <f t="shared" si="24"/>
        <v>-13.705387870663422</v>
      </c>
      <c r="AH40">
        <f t="shared" si="5"/>
        <v>-3729.5450139600021</v>
      </c>
      <c r="AI40">
        <f t="shared" si="25"/>
        <v>-3743.2504018306654</v>
      </c>
      <c r="AJ40">
        <f t="shared" si="7"/>
        <v>50.003004801947895</v>
      </c>
      <c r="AK40">
        <f t="shared" si="22"/>
        <v>44.326287676636532</v>
      </c>
      <c r="AL40">
        <f t="shared" si="26"/>
        <v>-3648.9211093520807</v>
      </c>
      <c r="AN40">
        <f t="shared" si="27"/>
        <v>0</v>
      </c>
      <c r="AO40">
        <f t="shared" si="27"/>
        <v>0</v>
      </c>
      <c r="AP40">
        <f t="shared" si="27"/>
        <v>-0.20693049281510734</v>
      </c>
      <c r="AQ40">
        <f t="shared" si="27"/>
        <v>-56.310452137354361</v>
      </c>
      <c r="AR40">
        <f t="shared" si="27"/>
        <v>-56.517382630169465</v>
      </c>
      <c r="AS40">
        <f t="shared" si="27"/>
        <v>0.75496925176787377</v>
      </c>
      <c r="AT40">
        <f t="shared" si="27"/>
        <v>0.66925946497467614</v>
      </c>
      <c r="AU40">
        <f t="shared" si="23"/>
        <v>-55.09315391342691</v>
      </c>
      <c r="AW40">
        <v>37</v>
      </c>
      <c r="AX40">
        <f>IF(Z40&gt;0, (R40*SUMPRODUCT(K40:$K$98, X40:$X$98)-K40*$AZ$3)/Z40, 0)</f>
        <v>1063.8693370022586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2.9219711999999998E-2</v>
      </c>
      <c r="Q41" s="4">
        <f t="shared" si="21"/>
        <v>25</v>
      </c>
      <c r="R41">
        <f t="shared" si="0"/>
        <v>250000</v>
      </c>
      <c r="S41">
        <f t="shared" si="1"/>
        <v>1014.7678873274936</v>
      </c>
      <c r="U41">
        <f t="shared" si="13"/>
        <v>2.9219711999999998E-2</v>
      </c>
      <c r="V41">
        <f t="shared" si="14"/>
        <v>0.01</v>
      </c>
      <c r="W41">
        <f t="shared" si="15"/>
        <v>0.54821551482653685</v>
      </c>
      <c r="X41">
        <f t="shared" si="16"/>
        <v>1.6018699457163135E-2</v>
      </c>
      <c r="Y41">
        <f t="shared" si="17"/>
        <v>5.4821551482653686E-3</v>
      </c>
      <c r="Z41">
        <f t="shared" si="18"/>
        <v>0.52671466022110836</v>
      </c>
      <c r="AB41">
        <f t="shared" si="19"/>
        <v>583.22967629285961</v>
      </c>
      <c r="AC41">
        <f t="shared" si="2"/>
        <v>534.49312297699271</v>
      </c>
      <c r="AE41">
        <f t="shared" si="3"/>
        <v>0</v>
      </c>
      <c r="AF41">
        <f t="shared" si="24"/>
        <v>0</v>
      </c>
      <c r="AG41">
        <f t="shared" si="24"/>
        <v>-13.167866505527709</v>
      </c>
      <c r="AH41">
        <f t="shared" si="5"/>
        <v>-4004.6748642907837</v>
      </c>
      <c r="AI41">
        <f t="shared" si="25"/>
        <v>-4017.8427307963116</v>
      </c>
      <c r="AJ41">
        <f t="shared" si="7"/>
        <v>48.7365533158669</v>
      </c>
      <c r="AK41">
        <f t="shared" si="22"/>
        <v>40.826077340500177</v>
      </c>
      <c r="AL41">
        <f t="shared" si="26"/>
        <v>-3928.2801001399448</v>
      </c>
      <c r="AN41">
        <f t="shared" si="27"/>
        <v>0</v>
      </c>
      <c r="AO41">
        <f t="shared" si="27"/>
        <v>0</v>
      </c>
      <c r="AP41">
        <f t="shared" si="27"/>
        <v>-0.17751315935971496</v>
      </c>
      <c r="AQ41">
        <f t="shared" si="27"/>
        <v>-53.986155393531291</v>
      </c>
      <c r="AR41">
        <f t="shared" si="27"/>
        <v>-54.163668552891011</v>
      </c>
      <c r="AS41">
        <f t="shared" si="27"/>
        <v>0.65700693060420856</v>
      </c>
      <c r="AT41">
        <f t="shared" si="27"/>
        <v>0.55036751549189722</v>
      </c>
      <c r="AU41">
        <f t="shared" si="23"/>
        <v>-52.956294106794907</v>
      </c>
      <c r="AW41">
        <v>38</v>
      </c>
      <c r="AX41">
        <f>IF(Z41&gt;0, (R41*SUMPRODUCT(K41:$K$98, X41:$X$98)-K41*$AZ$3)/Z41, 0)</f>
        <v>1014.7678873274936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3.2402927999999998E-2</v>
      </c>
      <c r="Q42" s="4">
        <f t="shared" si="21"/>
        <v>25</v>
      </c>
      <c r="R42">
        <f t="shared" si="0"/>
        <v>250000</v>
      </c>
      <c r="S42">
        <f t="shared" si="1"/>
        <v>966.07513177535827</v>
      </c>
      <c r="U42">
        <f t="shared" si="13"/>
        <v>3.2402927999999998E-2</v>
      </c>
      <c r="V42">
        <f t="shared" si="14"/>
        <v>0.01</v>
      </c>
      <c r="W42">
        <f t="shared" si="15"/>
        <v>0.52671466022110836</v>
      </c>
      <c r="X42">
        <f t="shared" si="16"/>
        <v>1.7067097211689038E-2</v>
      </c>
      <c r="Y42">
        <f t="shared" si="17"/>
        <v>5.2671466022110834E-3</v>
      </c>
      <c r="Z42">
        <f t="shared" si="18"/>
        <v>0.50438041640720821</v>
      </c>
      <c r="AB42">
        <f t="shared" si="19"/>
        <v>534.49312297699271</v>
      </c>
      <c r="AC42">
        <f t="shared" si="2"/>
        <v>487.26937724550373</v>
      </c>
      <c r="AE42">
        <f t="shared" si="3"/>
        <v>0</v>
      </c>
      <c r="AF42">
        <f t="shared" si="24"/>
        <v>0</v>
      </c>
      <c r="AG42">
        <f t="shared" si="24"/>
        <v>-12.609510410180205</v>
      </c>
      <c r="AH42">
        <f t="shared" si="5"/>
        <v>-4266.7743029222593</v>
      </c>
      <c r="AI42">
        <f t="shared" si="25"/>
        <v>-4279.3838133324398</v>
      </c>
      <c r="AJ42">
        <f t="shared" si="7"/>
        <v>47.223745731488975</v>
      </c>
      <c r="AK42">
        <f t="shared" si="22"/>
        <v>37.414518608389493</v>
      </c>
      <c r="AL42">
        <f t="shared" si="26"/>
        <v>-4194.7455489925615</v>
      </c>
      <c r="AN42">
        <f t="shared" si="27"/>
        <v>0</v>
      </c>
      <c r="AO42">
        <f t="shared" si="27"/>
        <v>0</v>
      </c>
      <c r="AP42">
        <f t="shared" si="27"/>
        <v>-0.15177328718243965</v>
      </c>
      <c r="AQ42">
        <f t="shared" si="27"/>
        <v>-51.356661801655079</v>
      </c>
      <c r="AR42">
        <f t="shared" si="27"/>
        <v>-51.508435088837523</v>
      </c>
      <c r="AS42">
        <f t="shared" si="27"/>
        <v>0.56840455256290601</v>
      </c>
      <c r="AT42">
        <f t="shared" si="27"/>
        <v>0.45033663424071657</v>
      </c>
      <c r="AU42">
        <f t="shared" si="23"/>
        <v>-50.489693902033906</v>
      </c>
      <c r="AW42">
        <v>39</v>
      </c>
      <c r="AX42">
        <f>IF(Z42&gt;0, (R42*SUMPRODUCT(K42:$K$98, X42:$X$98)-K42*$AZ$3)/Z42, 0)</f>
        <v>966.07513177535827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3.5947104000000001E-2</v>
      </c>
      <c r="Q43" s="4">
        <f t="shared" si="21"/>
        <v>25</v>
      </c>
      <c r="R43">
        <f t="shared" si="0"/>
        <v>250000</v>
      </c>
      <c r="S43">
        <f t="shared" si="1"/>
        <v>918.4236093812525</v>
      </c>
      <c r="U43">
        <f t="shared" si="13"/>
        <v>3.5947104000000001E-2</v>
      </c>
      <c r="V43">
        <f t="shared" si="14"/>
        <v>0.01</v>
      </c>
      <c r="W43">
        <f t="shared" si="15"/>
        <v>0.50438041640720821</v>
      </c>
      <c r="X43">
        <f t="shared" si="16"/>
        <v>1.8131015284153219E-2</v>
      </c>
      <c r="Y43">
        <f t="shared" si="17"/>
        <v>5.0438041640720821E-3</v>
      </c>
      <c r="Z43">
        <f t="shared" si="18"/>
        <v>0.48120559695898291</v>
      </c>
      <c r="AB43">
        <f t="shared" si="19"/>
        <v>487.26937724550373</v>
      </c>
      <c r="AC43">
        <f t="shared" si="2"/>
        <v>441.95058121352935</v>
      </c>
      <c r="AE43">
        <f t="shared" si="3"/>
        <v>0</v>
      </c>
      <c r="AF43">
        <f t="shared" si="24"/>
        <v>0</v>
      </c>
      <c r="AG43">
        <f t="shared" si="24"/>
        <v>-12.030139923974573</v>
      </c>
      <c r="AH43">
        <f t="shared" si="5"/>
        <v>-4532.7538210383045</v>
      </c>
      <c r="AI43">
        <f t="shared" si="25"/>
        <v>-4544.7839609622788</v>
      </c>
      <c r="AJ43">
        <f t="shared" si="7"/>
        <v>45.318796031974387</v>
      </c>
      <c r="AK43">
        <f t="shared" si="22"/>
        <v>34.108856407185264</v>
      </c>
      <c r="AL43">
        <f t="shared" si="26"/>
        <v>-4465.356308523119</v>
      </c>
      <c r="AN43">
        <f t="shared" si="27"/>
        <v>0</v>
      </c>
      <c r="AO43">
        <f t="shared" si="27"/>
        <v>0</v>
      </c>
      <c r="AP43">
        <f t="shared" si="27"/>
        <v>-0.12928548586771985</v>
      </c>
      <c r="AQ43">
        <f t="shared" si="27"/>
        <v>-48.712590524723431</v>
      </c>
      <c r="AR43">
        <f t="shared" si="27"/>
        <v>-48.84187601059115</v>
      </c>
      <c r="AS43">
        <f t="shared" si="27"/>
        <v>0.48703195482020284</v>
      </c>
      <c r="AT43">
        <f t="shared" si="27"/>
        <v>0.36656099603688669</v>
      </c>
      <c r="AU43">
        <f t="shared" si="23"/>
        <v>-47.988283059734059</v>
      </c>
      <c r="AW43">
        <v>40</v>
      </c>
      <c r="AX43">
        <f>IF(Z43&gt;0, (R43*SUMPRODUCT(K43:$K$98, X43:$X$98)-K43*$AZ$3)/Z43, 0)</f>
        <v>918.4236093812525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4.0034525000000001E-2</v>
      </c>
      <c r="Q44" s="4">
        <f t="shared" si="21"/>
        <v>25</v>
      </c>
      <c r="R44">
        <f t="shared" si="0"/>
        <v>250000</v>
      </c>
      <c r="S44">
        <f t="shared" si="1"/>
        <v>872.02781017122857</v>
      </c>
      <c r="U44">
        <f t="shared" si="13"/>
        <v>4.0034525000000001E-2</v>
      </c>
      <c r="V44">
        <f t="shared" si="14"/>
        <v>0.01</v>
      </c>
      <c r="W44">
        <f t="shared" si="15"/>
        <v>0.48120559695898291</v>
      </c>
      <c r="X44">
        <f t="shared" si="16"/>
        <v>1.9264837501594325E-2</v>
      </c>
      <c r="Y44">
        <f t="shared" si="17"/>
        <v>4.8120559695898294E-3</v>
      </c>
      <c r="Z44">
        <f t="shared" si="18"/>
        <v>0.45712870348779877</v>
      </c>
      <c r="AB44">
        <f t="shared" si="19"/>
        <v>441.95058121352935</v>
      </c>
      <c r="AC44">
        <f t="shared" si="2"/>
        <v>398.62894226887801</v>
      </c>
      <c r="AE44">
        <f t="shared" si="3"/>
        <v>0</v>
      </c>
      <c r="AF44">
        <f t="shared" si="24"/>
        <v>0</v>
      </c>
      <c r="AG44">
        <f t="shared" si="24"/>
        <v>-11.42821758719497</v>
      </c>
      <c r="AH44">
        <f t="shared" si="5"/>
        <v>-4816.209375398581</v>
      </c>
      <c r="AI44">
        <f t="shared" si="25"/>
        <v>-4827.6375929857759</v>
      </c>
      <c r="AJ44">
        <f t="shared" si="7"/>
        <v>43.32163894465134</v>
      </c>
      <c r="AK44">
        <f t="shared" si="22"/>
        <v>30.936540684947058</v>
      </c>
      <c r="AL44">
        <f t="shared" si="26"/>
        <v>-4753.3794133561769</v>
      </c>
      <c r="AN44">
        <f t="shared" si="27"/>
        <v>0</v>
      </c>
      <c r="AO44">
        <f t="shared" si="27"/>
        <v>0</v>
      </c>
      <c r="AP44">
        <f t="shared" si="27"/>
        <v>-0.10965781070797703</v>
      </c>
      <c r="AQ44">
        <f t="shared" si="27"/>
        <v>-46.213241215253362</v>
      </c>
      <c r="AR44">
        <f t="shared" si="27"/>
        <v>-46.322899025961334</v>
      </c>
      <c r="AS44">
        <f t="shared" si="27"/>
        <v>0.41568652737893103</v>
      </c>
      <c r="AT44">
        <f t="shared" si="27"/>
        <v>0.29684710642810047</v>
      </c>
      <c r="AU44">
        <f t="shared" si="23"/>
        <v>-45.6103653921543</v>
      </c>
      <c r="AW44">
        <v>41</v>
      </c>
      <c r="AX44">
        <f>IF(Z44&gt;0, (R44*SUMPRODUCT(K44:$K$98, X44:$X$98)-K44*$AZ$3)/Z44, 0)</f>
        <v>872.02781017122857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4.4405750000000001E-2</v>
      </c>
      <c r="Q45" s="4">
        <f t="shared" si="21"/>
        <v>25</v>
      </c>
      <c r="R45">
        <f t="shared" si="0"/>
        <v>250000</v>
      </c>
      <c r="S45">
        <f t="shared" si="1"/>
        <v>826.42501614381365</v>
      </c>
      <c r="U45">
        <f t="shared" si="13"/>
        <v>4.4405750000000001E-2</v>
      </c>
      <c r="V45">
        <f t="shared" si="14"/>
        <v>0.01</v>
      </c>
      <c r="W45">
        <f t="shared" si="15"/>
        <v>0.45712870348779877</v>
      </c>
      <c r="X45">
        <f t="shared" si="16"/>
        <v>2.029914292490332E-2</v>
      </c>
      <c r="Y45">
        <f t="shared" si="17"/>
        <v>4.5712870348779879E-3</v>
      </c>
      <c r="Z45">
        <f t="shared" si="18"/>
        <v>0.43225827352801749</v>
      </c>
      <c r="AB45">
        <f t="shared" si="19"/>
        <v>398.62894226887801</v>
      </c>
      <c r="AC45">
        <f t="shared" si="2"/>
        <v>357.22905067868885</v>
      </c>
      <c r="AE45">
        <f t="shared" si="3"/>
        <v>0</v>
      </c>
      <c r="AF45">
        <f t="shared" si="24"/>
        <v>0</v>
      </c>
      <c r="AG45">
        <f t="shared" si="24"/>
        <v>-10.806456838200438</v>
      </c>
      <c r="AH45">
        <f t="shared" si="5"/>
        <v>-5074.7857312258302</v>
      </c>
      <c r="AI45">
        <f t="shared" si="25"/>
        <v>-5085.5921880640308</v>
      </c>
      <c r="AJ45">
        <f t="shared" si="7"/>
        <v>41.399891590189156</v>
      </c>
      <c r="AK45">
        <f t="shared" si="22"/>
        <v>27.904025958821464</v>
      </c>
      <c r="AL45">
        <f t="shared" si="26"/>
        <v>-5016.2882705150196</v>
      </c>
      <c r="AN45">
        <f t="shared" si="27"/>
        <v>0</v>
      </c>
      <c r="AO45">
        <f t="shared" si="27"/>
        <v>0</v>
      </c>
      <c r="AP45">
        <f t="shared" si="27"/>
        <v>-9.2581960065224553E-2</v>
      </c>
      <c r="AQ45">
        <f t="shared" si="27"/>
        <v>-43.477118998622771</v>
      </c>
      <c r="AR45">
        <f t="shared" si="27"/>
        <v>-43.569700958687996</v>
      </c>
      <c r="AS45">
        <f t="shared" si="27"/>
        <v>0.3546845341905604</v>
      </c>
      <c r="AT45">
        <f t="shared" si="27"/>
        <v>0.23906165134962076</v>
      </c>
      <c r="AU45">
        <f t="shared" si="23"/>
        <v>-42.975954773147812</v>
      </c>
      <c r="AW45">
        <v>42</v>
      </c>
      <c r="AX45">
        <f>IF(Z45&gt;0, (R45*SUMPRODUCT(K45:$K$98, X45:$X$98)-K45*$AZ$3)/Z45, 0)</f>
        <v>826.42501614381365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4.9048597999999999E-2</v>
      </c>
      <c r="Q46" s="4">
        <f t="shared" si="21"/>
        <v>25</v>
      </c>
      <c r="R46">
        <f t="shared" si="0"/>
        <v>250000</v>
      </c>
      <c r="S46">
        <f t="shared" si="1"/>
        <v>781.95956813602277</v>
      </c>
      <c r="U46">
        <f t="shared" si="13"/>
        <v>4.9048597999999999E-2</v>
      </c>
      <c r="V46">
        <f t="shared" si="14"/>
        <v>0.01</v>
      </c>
      <c r="W46">
        <f t="shared" si="15"/>
        <v>0.43225827352801749</v>
      </c>
      <c r="X46">
        <f t="shared" si="16"/>
        <v>2.1201662290449771E-2</v>
      </c>
      <c r="Y46">
        <f t="shared" si="17"/>
        <v>4.3225827352801746E-3</v>
      </c>
      <c r="Z46">
        <f t="shared" si="18"/>
        <v>0.40673402850228751</v>
      </c>
      <c r="AB46">
        <f t="shared" si="19"/>
        <v>357.22905067868885</v>
      </c>
      <c r="AC46">
        <f t="shared" si="2"/>
        <v>318.0495652738735</v>
      </c>
      <c r="AE46">
        <f t="shared" si="3"/>
        <v>0</v>
      </c>
      <c r="AF46">
        <f t="shared" si="24"/>
        <v>0</v>
      </c>
      <c r="AG46">
        <f t="shared" si="24"/>
        <v>-10.168350712557189</v>
      </c>
      <c r="AH46">
        <f t="shared" si="5"/>
        <v>-5300.4155726124427</v>
      </c>
      <c r="AI46">
        <f t="shared" si="25"/>
        <v>-5310.5839233249999</v>
      </c>
      <c r="AJ46">
        <f t="shared" si="7"/>
        <v>39.179485404815352</v>
      </c>
      <c r="AK46">
        <f t="shared" si="22"/>
        <v>25.00603354750822</v>
      </c>
      <c r="AL46">
        <f t="shared" si="26"/>
        <v>-5246.3984043726759</v>
      </c>
      <c r="AN46">
        <f t="shared" si="27"/>
        <v>0</v>
      </c>
      <c r="AO46">
        <f t="shared" si="27"/>
        <v>0</v>
      </c>
      <c r="AP46">
        <f t="shared" si="27"/>
        <v>-7.7781361717215225E-2</v>
      </c>
      <c r="AQ46">
        <f t="shared" si="27"/>
        <v>-40.544779832957609</v>
      </c>
      <c r="AR46">
        <f t="shared" si="27"/>
        <v>-40.622561194674823</v>
      </c>
      <c r="AS46">
        <f t="shared" si="27"/>
        <v>0.29969793650045273</v>
      </c>
      <c r="AT46">
        <f t="shared" si="27"/>
        <v>0.19128011960382277</v>
      </c>
      <c r="AU46">
        <f t="shared" si="23"/>
        <v>-40.131583138570548</v>
      </c>
      <c r="AW46">
        <v>43</v>
      </c>
      <c r="AX46">
        <f>IF(Z46&gt;0, (R46*SUMPRODUCT(K46:$K$98, X46:$X$98)-K46*$AZ$3)/Z46, 0)</f>
        <v>781.95956813602277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5.4278005999999997E-2</v>
      </c>
      <c r="Q47" s="4">
        <f t="shared" si="21"/>
        <v>25</v>
      </c>
      <c r="R47">
        <f t="shared" si="0"/>
        <v>250000</v>
      </c>
      <c r="S47">
        <f t="shared" si="1"/>
        <v>739.2258753580137</v>
      </c>
      <c r="U47">
        <f t="shared" si="13"/>
        <v>5.4278005999999997E-2</v>
      </c>
      <c r="V47">
        <f t="shared" si="14"/>
        <v>0.01</v>
      </c>
      <c r="W47">
        <f t="shared" si="15"/>
        <v>0.40673402850228751</v>
      </c>
      <c r="X47">
        <f t="shared" si="16"/>
        <v>2.2076712039451333E-2</v>
      </c>
      <c r="Y47">
        <f t="shared" si="17"/>
        <v>4.0673402850228751E-3</v>
      </c>
      <c r="Z47">
        <f t="shared" si="18"/>
        <v>0.38058997617781332</v>
      </c>
      <c r="AB47">
        <f t="shared" si="19"/>
        <v>318.0495652738735</v>
      </c>
      <c r="AC47">
        <f t="shared" si="2"/>
        <v>281.34195829252963</v>
      </c>
      <c r="AE47">
        <f t="shared" si="3"/>
        <v>0</v>
      </c>
      <c r="AF47">
        <f t="shared" si="24"/>
        <v>0</v>
      </c>
      <c r="AG47">
        <f t="shared" si="24"/>
        <v>-9.5147494044453325</v>
      </c>
      <c r="AH47">
        <f t="shared" si="5"/>
        <v>-5519.1780098628333</v>
      </c>
      <c r="AI47">
        <f t="shared" si="25"/>
        <v>-5528.6927592672782</v>
      </c>
      <c r="AJ47">
        <f t="shared" si="7"/>
        <v>36.707606981343872</v>
      </c>
      <c r="AK47">
        <f t="shared" si="22"/>
        <v>22.263469569171146</v>
      </c>
      <c r="AL47">
        <f t="shared" si="26"/>
        <v>-5469.7216827167631</v>
      </c>
      <c r="AN47">
        <f t="shared" si="27"/>
        <v>0</v>
      </c>
      <c r="AO47">
        <f t="shared" si="27"/>
        <v>0</v>
      </c>
      <c r="AP47">
        <f t="shared" si="27"/>
        <v>-6.4983688287560598E-2</v>
      </c>
      <c r="AQ47">
        <f t="shared" si="27"/>
        <v>-37.694796589064083</v>
      </c>
      <c r="AR47">
        <f t="shared" si="27"/>
        <v>-37.759780277351645</v>
      </c>
      <c r="AS47">
        <f t="shared" si="27"/>
        <v>0.25070504628776313</v>
      </c>
      <c r="AT47">
        <f t="shared" si="27"/>
        <v>0.15205470004356345</v>
      </c>
      <c r="AU47">
        <f t="shared" si="23"/>
        <v>-37.357020531020318</v>
      </c>
      <c r="AW47">
        <v>44</v>
      </c>
      <c r="AX47">
        <f>IF(Z47&gt;0, (R47*SUMPRODUCT(K47:$K$98, X47:$X$98)-K47*$AZ$3)/Z47, 0)</f>
        <v>739.2258753580137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6.0174738999999998E-2</v>
      </c>
      <c r="Q48" s="4">
        <f t="shared" si="21"/>
        <v>25</v>
      </c>
      <c r="R48">
        <f t="shared" si="0"/>
        <v>250000</v>
      </c>
      <c r="S48">
        <f t="shared" si="1"/>
        <v>698.1793011671225</v>
      </c>
      <c r="U48">
        <f t="shared" si="13"/>
        <v>6.0174738999999998E-2</v>
      </c>
      <c r="V48">
        <f t="shared" si="14"/>
        <v>0.01</v>
      </c>
      <c r="W48">
        <f t="shared" si="15"/>
        <v>0.38058997617781332</v>
      </c>
      <c r="X48">
        <f t="shared" si="16"/>
        <v>2.2901902482516133E-2</v>
      </c>
      <c r="Y48">
        <f t="shared" si="17"/>
        <v>3.8058997617781334E-3</v>
      </c>
      <c r="Z48">
        <f t="shared" si="18"/>
        <v>0.35388217393351906</v>
      </c>
      <c r="AB48">
        <f t="shared" si="19"/>
        <v>281.34195829252963</v>
      </c>
      <c r="AC48">
        <f t="shared" si="2"/>
        <v>247.07320889240643</v>
      </c>
      <c r="AE48">
        <f t="shared" si="3"/>
        <v>0</v>
      </c>
      <c r="AF48">
        <f t="shared" si="24"/>
        <v>0</v>
      </c>
      <c r="AG48">
        <f t="shared" si="24"/>
        <v>-8.8470543483379771</v>
      </c>
      <c r="AH48">
        <f t="shared" si="5"/>
        <v>-5725.4756206290331</v>
      </c>
      <c r="AI48">
        <f t="shared" si="25"/>
        <v>-5734.3226749773712</v>
      </c>
      <c r="AJ48">
        <f t="shared" si="7"/>
        <v>34.268749400123198</v>
      </c>
      <c r="AK48">
        <f t="shared" si="22"/>
        <v>19.693937080477074</v>
      </c>
      <c r="AL48">
        <f t="shared" si="26"/>
        <v>-5680.3599884967716</v>
      </c>
      <c r="AN48">
        <f t="shared" si="27"/>
        <v>0</v>
      </c>
      <c r="AO48">
        <f t="shared" si="27"/>
        <v>0</v>
      </c>
      <c r="AP48">
        <f t="shared" si="27"/>
        <v>-5.3949531181003291E-2</v>
      </c>
      <c r="AQ48">
        <f t="shared" si="27"/>
        <v>-34.91407573179746</v>
      </c>
      <c r="AR48">
        <f t="shared" si="27"/>
        <v>-34.968025262978465</v>
      </c>
      <c r="AS48">
        <f t="shared" si="27"/>
        <v>0.2089715843831399</v>
      </c>
      <c r="AT48">
        <f t="shared" si="27"/>
        <v>0.12009405964591072</v>
      </c>
      <c r="AU48">
        <f t="shared" si="23"/>
        <v>-34.638959618949421</v>
      </c>
      <c r="AW48">
        <v>45</v>
      </c>
      <c r="AX48">
        <f>IF(Z48&gt;0, (R48*SUMPRODUCT(K48:$K$98, X48:$X$98)-K48*$AZ$3)/Z48, 0)</f>
        <v>698.1793011671225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6.6923788999999997E-2</v>
      </c>
      <c r="Q49" s="4">
        <f t="shared" si="21"/>
        <v>25</v>
      </c>
      <c r="R49">
        <f t="shared" si="0"/>
        <v>250000</v>
      </c>
      <c r="S49">
        <f t="shared" si="1"/>
        <v>658.84393983569214</v>
      </c>
      <c r="U49">
        <f t="shared" si="13"/>
        <v>6.6923788999999997E-2</v>
      </c>
      <c r="V49">
        <f t="shared" si="14"/>
        <v>0.01</v>
      </c>
      <c r="W49">
        <f t="shared" si="15"/>
        <v>0.35388217393351906</v>
      </c>
      <c r="X49">
        <f t="shared" si="16"/>
        <v>2.3683135939188128E-2</v>
      </c>
      <c r="Y49">
        <f t="shared" si="17"/>
        <v>3.5388217393351909E-3</v>
      </c>
      <c r="Z49">
        <f t="shared" si="18"/>
        <v>0.32666021625499575</v>
      </c>
      <c r="AB49">
        <f t="shared" si="19"/>
        <v>247.07320889240643</v>
      </c>
      <c r="AC49">
        <f t="shared" si="2"/>
        <v>215.21810386502059</v>
      </c>
      <c r="AE49">
        <f t="shared" si="3"/>
        <v>0</v>
      </c>
      <c r="AF49">
        <f t="shared" si="24"/>
        <v>0</v>
      </c>
      <c r="AG49">
        <f t="shared" si="24"/>
        <v>-8.1665054063748936</v>
      </c>
      <c r="AH49">
        <f t="shared" si="5"/>
        <v>-5920.7839847970317</v>
      </c>
      <c r="AI49">
        <f t="shared" si="25"/>
        <v>-5928.9504902034068</v>
      </c>
      <c r="AJ49">
        <f t="shared" si="7"/>
        <v>31.855105027385832</v>
      </c>
      <c r="AK49">
        <f t="shared" si="22"/>
        <v>17.295124622468453</v>
      </c>
      <c r="AL49">
        <f t="shared" si="26"/>
        <v>-5879.800260553553</v>
      </c>
      <c r="AN49">
        <f t="shared" si="27"/>
        <v>0</v>
      </c>
      <c r="AO49">
        <f t="shared" si="27"/>
        <v>0</v>
      </c>
      <c r="AP49">
        <f t="shared" si="27"/>
        <v>-4.4463865024809701E-2</v>
      </c>
      <c r="AQ49">
        <f t="shared" si="27"/>
        <v>-32.236670012556999</v>
      </c>
      <c r="AR49">
        <f t="shared" si="27"/>
        <v>-32.281133877581809</v>
      </c>
      <c r="AS49">
        <f t="shared" si="27"/>
        <v>0.17344029297809038</v>
      </c>
      <c r="AT49">
        <f t="shared" si="27"/>
        <v>9.4166114945616899E-2</v>
      </c>
      <c r="AU49">
        <f t="shared" si="23"/>
        <v>-32.013527469658108</v>
      </c>
      <c r="AW49">
        <v>46</v>
      </c>
      <c r="AX49">
        <f>IF(Z49&gt;0, (R49*SUMPRODUCT(K49:$K$98, X49:$X$98)-K49*$AZ$3)/Z49, 0)</f>
        <v>658.84393983569214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7.4711050000000001E-2</v>
      </c>
      <c r="Q50" s="4">
        <f t="shared" si="21"/>
        <v>25</v>
      </c>
      <c r="R50">
        <f t="shared" si="0"/>
        <v>250000</v>
      </c>
      <c r="S50">
        <f t="shared" si="1"/>
        <v>621.13648578011657</v>
      </c>
      <c r="U50">
        <f t="shared" si="13"/>
        <v>7.4711050000000001E-2</v>
      </c>
      <c r="V50">
        <f t="shared" si="14"/>
        <v>0.01</v>
      </c>
      <c r="W50">
        <f t="shared" si="15"/>
        <v>0.32666021625499575</v>
      </c>
      <c r="X50">
        <f t="shared" si="16"/>
        <v>2.4405127749637802E-2</v>
      </c>
      <c r="Y50">
        <f t="shared" si="17"/>
        <v>3.2666021625499574E-3</v>
      </c>
      <c r="Z50">
        <f t="shared" si="18"/>
        <v>0.29898848634280795</v>
      </c>
      <c r="AB50">
        <f t="shared" si="19"/>
        <v>215.21810386502059</v>
      </c>
      <c r="AC50">
        <f t="shared" si="2"/>
        <v>185.71265769568811</v>
      </c>
      <c r="AE50">
        <f t="shared" si="3"/>
        <v>0</v>
      </c>
      <c r="AF50">
        <f t="shared" si="24"/>
        <v>0</v>
      </c>
      <c r="AG50">
        <f t="shared" si="24"/>
        <v>-7.474712158570199</v>
      </c>
      <c r="AH50">
        <f t="shared" si="5"/>
        <v>-6101.2819374094506</v>
      </c>
      <c r="AI50">
        <f t="shared" si="25"/>
        <v>-6108.7566495680212</v>
      </c>
      <c r="AJ50">
        <f t="shared" si="7"/>
        <v>29.505446169332487</v>
      </c>
      <c r="AK50">
        <f t="shared" si="22"/>
        <v>15.065267270551443</v>
      </c>
      <c r="AL50">
        <f t="shared" si="26"/>
        <v>-6064.1859361281367</v>
      </c>
      <c r="AN50">
        <f t="shared" si="27"/>
        <v>0</v>
      </c>
      <c r="AO50">
        <f t="shared" si="27"/>
        <v>0</v>
      </c>
      <c r="AP50">
        <f t="shared" si="27"/>
        <v>-3.6336861010267667E-2</v>
      </c>
      <c r="AQ50">
        <f t="shared" si="27"/>
        <v>-29.660196813051865</v>
      </c>
      <c r="AR50">
        <f t="shared" si="27"/>
        <v>-29.696533674062135</v>
      </c>
      <c r="AS50">
        <f t="shared" si="27"/>
        <v>0.14343499438593132</v>
      </c>
      <c r="AT50">
        <f t="shared" si="27"/>
        <v>7.3236870033170143E-2</v>
      </c>
      <c r="AU50">
        <f t="shared" si="23"/>
        <v>-29.47986180964303</v>
      </c>
      <c r="AW50">
        <v>47</v>
      </c>
      <c r="AX50">
        <f>IF(Z50&gt;0, (R50*SUMPRODUCT(K50:$K$98, X50:$X$98)-K50*$AZ$3)/Z50, 0)</f>
        <v>621.13648578011657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8.3689026999999999E-2</v>
      </c>
      <c r="Q51" s="4">
        <f t="shared" si="21"/>
        <v>25</v>
      </c>
      <c r="R51">
        <f t="shared" si="0"/>
        <v>250000</v>
      </c>
      <c r="S51">
        <f t="shared" si="1"/>
        <v>584.88845604928019</v>
      </c>
      <c r="U51">
        <f t="shared" si="13"/>
        <v>8.3689026999999999E-2</v>
      </c>
      <c r="V51">
        <f t="shared" si="14"/>
        <v>0.01</v>
      </c>
      <c r="W51">
        <f t="shared" si="15"/>
        <v>0.29898848634280795</v>
      </c>
      <c r="X51">
        <f t="shared" si="16"/>
        <v>2.5022055506232384E-2</v>
      </c>
      <c r="Y51">
        <f t="shared" si="17"/>
        <v>2.9898848634280794E-3</v>
      </c>
      <c r="Z51">
        <f t="shared" si="18"/>
        <v>0.27097654597314746</v>
      </c>
      <c r="AB51">
        <f t="shared" si="19"/>
        <v>185.71265769568811</v>
      </c>
      <c r="AC51">
        <f t="shared" si="2"/>
        <v>158.49105359980101</v>
      </c>
      <c r="AE51">
        <f t="shared" si="3"/>
        <v>0</v>
      </c>
      <c r="AF51">
        <f t="shared" si="24"/>
        <v>0</v>
      </c>
      <c r="AG51">
        <f t="shared" si="24"/>
        <v>-6.7744136493286868</v>
      </c>
      <c r="AH51">
        <f t="shared" si="5"/>
        <v>-6255.5138765580959</v>
      </c>
      <c r="AI51">
        <f t="shared" si="25"/>
        <v>-6262.2882902074243</v>
      </c>
      <c r="AJ51">
        <f t="shared" si="7"/>
        <v>27.221604095887102</v>
      </c>
      <c r="AK51">
        <f t="shared" si="22"/>
        <v>12.999886038698168</v>
      </c>
      <c r="AL51">
        <f t="shared" si="26"/>
        <v>-6222.0668000728383</v>
      </c>
      <c r="AN51">
        <f t="shared" si="27"/>
        <v>0</v>
      </c>
      <c r="AO51">
        <f t="shared" si="27"/>
        <v>0</v>
      </c>
      <c r="AP51">
        <f t="shared" si="27"/>
        <v>-2.9404014158912011E-2</v>
      </c>
      <c r="AQ51">
        <f t="shared" si="27"/>
        <v>-27.151754840924443</v>
      </c>
      <c r="AR51">
        <f t="shared" si="27"/>
        <v>-27.181158855083357</v>
      </c>
      <c r="AS51">
        <f t="shared" si="27"/>
        <v>0.11815405342764682</v>
      </c>
      <c r="AT51">
        <f t="shared" si="27"/>
        <v>5.6425375380495489E-2</v>
      </c>
      <c r="AU51">
        <f t="shared" si="23"/>
        <v>-27.006579426275209</v>
      </c>
      <c r="AW51">
        <v>48</v>
      </c>
      <c r="AX51">
        <f>IF(Z51&gt;0, (R51*SUMPRODUCT(K51:$K$98, X51:$X$98)-K51*$AZ$3)/Z51, 0)</f>
        <v>584.88845604928019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9.4384723000000004E-2</v>
      </c>
      <c r="Q52" s="4">
        <f t="shared" si="21"/>
        <v>25</v>
      </c>
      <c r="R52">
        <f t="shared" si="0"/>
        <v>250000</v>
      </c>
      <c r="S52">
        <f t="shared" si="1"/>
        <v>550.15126176856745</v>
      </c>
      <c r="U52">
        <f t="shared" si="13"/>
        <v>9.4384723000000004E-2</v>
      </c>
      <c r="V52">
        <f t="shared" si="14"/>
        <v>0.01</v>
      </c>
      <c r="W52">
        <f t="shared" si="15"/>
        <v>0.27097654597314746</v>
      </c>
      <c r="X52">
        <f t="shared" si="16"/>
        <v>2.5576046231172291E-2</v>
      </c>
      <c r="Y52">
        <f t="shared" si="17"/>
        <v>2.7097654597314745E-3</v>
      </c>
      <c r="Z52">
        <f t="shared" si="18"/>
        <v>0.24269073428224369</v>
      </c>
      <c r="AB52">
        <f t="shared" si="19"/>
        <v>158.49105359980101</v>
      </c>
      <c r="AC52">
        <f t="shared" si="2"/>
        <v>133.51661368491651</v>
      </c>
      <c r="AE52">
        <f t="shared" si="3"/>
        <v>0</v>
      </c>
      <c r="AF52">
        <f t="shared" si="24"/>
        <v>0</v>
      </c>
      <c r="AG52">
        <f t="shared" si="24"/>
        <v>-6.0672683570560926</v>
      </c>
      <c r="AH52">
        <f t="shared" si="5"/>
        <v>-6394.0115577930728</v>
      </c>
      <c r="AI52">
        <f t="shared" si="25"/>
        <v>-6400.0788261501293</v>
      </c>
      <c r="AJ52">
        <f t="shared" si="7"/>
        <v>24.974439914884499</v>
      </c>
      <c r="AK52">
        <f t="shared" si="22"/>
        <v>11.094373751986071</v>
      </c>
      <c r="AL52">
        <f t="shared" si="26"/>
        <v>-6364.0100124832579</v>
      </c>
      <c r="AN52">
        <f t="shared" si="27"/>
        <v>0</v>
      </c>
      <c r="AO52">
        <f t="shared" si="27"/>
        <v>0</v>
      </c>
      <c r="AP52">
        <f t="shared" si="27"/>
        <v>-2.3513110969505268E-2</v>
      </c>
      <c r="AQ52">
        <f t="shared" si="27"/>
        <v>-24.779372602473106</v>
      </c>
      <c r="AR52">
        <f t="shared" si="27"/>
        <v>-24.802885713442613</v>
      </c>
      <c r="AS52">
        <f t="shared" si="27"/>
        <v>9.678602339007962E-2</v>
      </c>
      <c r="AT52">
        <f t="shared" si="27"/>
        <v>4.2995171107643046E-2</v>
      </c>
      <c r="AU52">
        <f t="shared" si="23"/>
        <v>-24.663104518944888</v>
      </c>
      <c r="AW52">
        <v>49</v>
      </c>
      <c r="AX52">
        <f>IF(Z52&gt;0, (R52*SUMPRODUCT(K52:$K$98, X52:$X$98)-K52*$AZ$3)/Z52, 0)</f>
        <v>550.15126176856745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0.106719178</v>
      </c>
      <c r="Q53" s="4">
        <f t="shared" si="21"/>
        <v>25</v>
      </c>
      <c r="R53">
        <f t="shared" si="0"/>
        <v>250000</v>
      </c>
      <c r="S53">
        <f t="shared" si="1"/>
        <v>516.32380189178775</v>
      </c>
      <c r="U53">
        <f t="shared" si="13"/>
        <v>0.106719178</v>
      </c>
      <c r="V53">
        <f t="shared" si="14"/>
        <v>0.01</v>
      </c>
      <c r="W53">
        <f t="shared" si="15"/>
        <v>0.24269073428224369</v>
      </c>
      <c r="X53">
        <f t="shared" si="16"/>
        <v>2.5899755670817468E-2</v>
      </c>
      <c r="Y53">
        <f t="shared" si="17"/>
        <v>2.426907342822437E-3</v>
      </c>
      <c r="Z53">
        <f t="shared" si="18"/>
        <v>0.21436407126860377</v>
      </c>
      <c r="AB53">
        <f t="shared" si="19"/>
        <v>133.51661368491651</v>
      </c>
      <c r="AC53">
        <f t="shared" si="2"/>
        <v>110.68127226640765</v>
      </c>
      <c r="AE53">
        <f t="shared" si="3"/>
        <v>0</v>
      </c>
      <c r="AF53">
        <f t="shared" si="24"/>
        <v>0</v>
      </c>
      <c r="AG53">
        <f t="shared" si="24"/>
        <v>-5.3591017817150943</v>
      </c>
      <c r="AH53">
        <f t="shared" si="5"/>
        <v>-6474.9389177043668</v>
      </c>
      <c r="AI53">
        <f t="shared" si="25"/>
        <v>-6480.298019486082</v>
      </c>
      <c r="AJ53">
        <f t="shared" si="7"/>
        <v>22.835341418508861</v>
      </c>
      <c r="AK53">
        <f t="shared" si="22"/>
        <v>9.3461629579441556</v>
      </c>
      <c r="AL53">
        <f t="shared" si="26"/>
        <v>-6448.1165151096293</v>
      </c>
      <c r="AN53">
        <f t="shared" si="27"/>
        <v>0</v>
      </c>
      <c r="AO53">
        <f t="shared" si="27"/>
        <v>0</v>
      </c>
      <c r="AP53">
        <f t="shared" si="27"/>
        <v>-1.854346427225163E-2</v>
      </c>
      <c r="AQ53">
        <f t="shared" si="27"/>
        <v>-22.404463168646295</v>
      </c>
      <c r="AR53">
        <f t="shared" si="27"/>
        <v>-22.423006632918547</v>
      </c>
      <c r="AS53">
        <f t="shared" si="27"/>
        <v>7.901442349603402E-2</v>
      </c>
      <c r="AT53">
        <f t="shared" si="27"/>
        <v>3.2339419169944164E-2</v>
      </c>
      <c r="AU53">
        <f t="shared" si="23"/>
        <v>-22.31165279025257</v>
      </c>
      <c r="AW53">
        <v>50</v>
      </c>
      <c r="AX53">
        <f>IF(Z53&gt;0, (R53*SUMPRODUCT(K53:$K$98, X53:$X$98)-K53*$AZ$3)/Z53, 0)</f>
        <v>516.32380189178775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0.12088460199999999</v>
      </c>
      <c r="Q54" s="4">
        <f t="shared" si="21"/>
        <v>25</v>
      </c>
      <c r="R54">
        <f t="shared" si="0"/>
        <v>250000</v>
      </c>
      <c r="S54">
        <f t="shared" si="1"/>
        <v>483.14070651314438</v>
      </c>
      <c r="U54">
        <f t="shared" si="13"/>
        <v>0.12088460199999999</v>
      </c>
      <c r="V54">
        <f t="shared" si="14"/>
        <v>0.01</v>
      </c>
      <c r="W54">
        <f t="shared" si="15"/>
        <v>0.21436407126860377</v>
      </c>
      <c r="X54">
        <f t="shared" si="16"/>
        <v>2.5913315438404801E-2</v>
      </c>
      <c r="Y54">
        <f t="shared" si="17"/>
        <v>2.1436407126860378E-3</v>
      </c>
      <c r="Z54">
        <f t="shared" si="18"/>
        <v>0.18630711511751291</v>
      </c>
      <c r="AB54">
        <f t="shared" si="19"/>
        <v>110.68127226640765</v>
      </c>
      <c r="AC54">
        <f t="shared" si="2"/>
        <v>90.012551226300914</v>
      </c>
      <c r="AE54">
        <f t="shared" si="3"/>
        <v>0</v>
      </c>
      <c r="AF54">
        <f t="shared" si="24"/>
        <v>0</v>
      </c>
      <c r="AG54">
        <f t="shared" si="24"/>
        <v>-4.6576778779378225</v>
      </c>
      <c r="AH54">
        <f t="shared" si="5"/>
        <v>-6478.3288596012007</v>
      </c>
      <c r="AI54">
        <f t="shared" si="25"/>
        <v>-6482.9865374791389</v>
      </c>
      <c r="AJ54">
        <f t="shared" si="7"/>
        <v>20.668721040106732</v>
      </c>
      <c r="AK54">
        <f t="shared" si="22"/>
        <v>7.7476890586485361</v>
      </c>
      <c r="AL54">
        <f t="shared" si="26"/>
        <v>-6454.5701273803834</v>
      </c>
      <c r="AN54">
        <f t="shared" si="27"/>
        <v>0</v>
      </c>
      <c r="AO54">
        <f t="shared" si="27"/>
        <v>0</v>
      </c>
      <c r="AP54">
        <f t="shared" si="27"/>
        <v>-1.4389652081497098E-2</v>
      </c>
      <c r="AQ54">
        <f t="shared" si="27"/>
        <v>-20.014458020110336</v>
      </c>
      <c r="AR54">
        <f t="shared" si="27"/>
        <v>-20.028847672191834</v>
      </c>
      <c r="AS54">
        <f t="shared" si="27"/>
        <v>6.3854932120882293E-2</v>
      </c>
      <c r="AT54">
        <f t="shared" si="27"/>
        <v>2.3936079933233736E-2</v>
      </c>
      <c r="AU54">
        <f t="shared" si="23"/>
        <v>-19.941056660137718</v>
      </c>
      <c r="AW54">
        <v>51</v>
      </c>
      <c r="AX54">
        <f>IF(Z54&gt;0, (R54*SUMPRODUCT(K54:$K$98, X54:$X$98)-K54*$AZ$3)/Z54, 0)</f>
        <v>483.14070651314438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0.13724737000000001</v>
      </c>
      <c r="Q55" s="4">
        <f t="shared" si="21"/>
        <v>25</v>
      </c>
      <c r="R55">
        <f t="shared" si="0"/>
        <v>250000</v>
      </c>
      <c r="S55">
        <f t="shared" si="1"/>
        <v>450.34376878761503</v>
      </c>
      <c r="U55">
        <f t="shared" si="13"/>
        <v>0.13724737000000001</v>
      </c>
      <c r="V55">
        <f t="shared" si="14"/>
        <v>0.01</v>
      </c>
      <c r="W55">
        <f t="shared" si="15"/>
        <v>0.18630711511751291</v>
      </c>
      <c r="X55">
        <f t="shared" si="16"/>
        <v>2.5570161562165888E-2</v>
      </c>
      <c r="Y55">
        <f t="shared" si="17"/>
        <v>1.8630711511751291E-3</v>
      </c>
      <c r="Z55">
        <f t="shared" si="18"/>
        <v>0.15887388240417191</v>
      </c>
      <c r="AB55">
        <f t="shared" si="19"/>
        <v>90.012551226300914</v>
      </c>
      <c r="AC55">
        <f t="shared" si="2"/>
        <v>71.547862963815135</v>
      </c>
      <c r="AE55">
        <f t="shared" si="3"/>
        <v>0</v>
      </c>
      <c r="AF55">
        <f t="shared" si="24"/>
        <v>0</v>
      </c>
      <c r="AG55">
        <f t="shared" si="24"/>
        <v>-3.9718470601042979</v>
      </c>
      <c r="AH55">
        <f t="shared" si="5"/>
        <v>-6392.5403905414723</v>
      </c>
      <c r="AI55">
        <f t="shared" si="25"/>
        <v>-6396.512237601577</v>
      </c>
      <c r="AJ55">
        <f t="shared" si="7"/>
        <v>18.46468826248578</v>
      </c>
      <c r="AK55">
        <f t="shared" si="22"/>
        <v>6.3008785858410645</v>
      </c>
      <c r="AL55">
        <f t="shared" si="26"/>
        <v>-6371.7466707532503</v>
      </c>
      <c r="AN55">
        <f t="shared" si="27"/>
        <v>0</v>
      </c>
      <c r="AO55">
        <f t="shared" si="27"/>
        <v>0</v>
      </c>
      <c r="AP55">
        <f t="shared" si="27"/>
        <v>-1.0956083622572881E-2</v>
      </c>
      <c r="AQ55">
        <f t="shared" si="27"/>
        <v>-17.633409851790201</v>
      </c>
      <c r="AR55">
        <f t="shared" si="27"/>
        <v>-17.644365935412775</v>
      </c>
      <c r="AS55">
        <f t="shared" si="27"/>
        <v>5.0933650165075055E-2</v>
      </c>
      <c r="AT55">
        <f t="shared" si="27"/>
        <v>1.7380566682832121E-2</v>
      </c>
      <c r="AU55">
        <f t="shared" si="23"/>
        <v>-17.576051718564869</v>
      </c>
      <c r="AW55">
        <v>52</v>
      </c>
      <c r="AX55">
        <f>IF(Z55&gt;0, (R55*SUMPRODUCT(K55:$K$98, X55:$X$98)-K55*$AZ$3)/Z55, 0)</f>
        <v>450.34376878761503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0.155543078</v>
      </c>
      <c r="Q56" s="4">
        <f t="shared" si="21"/>
        <v>25</v>
      </c>
      <c r="R56">
        <f t="shared" si="0"/>
        <v>250000</v>
      </c>
      <c r="S56">
        <f t="shared" si="1"/>
        <v>417.11362584457913</v>
      </c>
      <c r="U56">
        <f t="shared" si="13"/>
        <v>0.155543078</v>
      </c>
      <c r="V56">
        <f t="shared" si="14"/>
        <v>0.01</v>
      </c>
      <c r="W56">
        <f t="shared" si="15"/>
        <v>0.15887388240417191</v>
      </c>
      <c r="X56">
        <f t="shared" si="16"/>
        <v>2.4711732682954939E-2</v>
      </c>
      <c r="Y56">
        <f t="shared" si="17"/>
        <v>1.5887388240417191E-3</v>
      </c>
      <c r="Z56">
        <f t="shared" si="18"/>
        <v>0.13257341089717525</v>
      </c>
      <c r="AB56">
        <f t="shared" si="19"/>
        <v>71.547862963815135</v>
      </c>
      <c r="AC56">
        <f t="shared" si="2"/>
        <v>55.298176109904006</v>
      </c>
      <c r="AE56">
        <f t="shared" si="3"/>
        <v>0</v>
      </c>
      <c r="AF56">
        <f t="shared" si="24"/>
        <v>0</v>
      </c>
      <c r="AG56">
        <f t="shared" si="24"/>
        <v>-3.3143352724293815</v>
      </c>
      <c r="AH56">
        <f t="shared" si="5"/>
        <v>-6177.9331707387346</v>
      </c>
      <c r="AI56">
        <f t="shared" si="25"/>
        <v>-6181.2475060111638</v>
      </c>
      <c r="AJ56">
        <f t="shared" si="7"/>
        <v>16.249686853911129</v>
      </c>
      <c r="AK56">
        <f t="shared" si="22"/>
        <v>5.0083504074670602</v>
      </c>
      <c r="AL56">
        <f t="shared" si="26"/>
        <v>-6159.9894687497854</v>
      </c>
      <c r="AN56">
        <f t="shared" si="27"/>
        <v>0</v>
      </c>
      <c r="AO56">
        <f t="shared" si="27"/>
        <v>0</v>
      </c>
      <c r="AP56">
        <f t="shared" si="27"/>
        <v>-8.1628391222024789E-3</v>
      </c>
      <c r="AQ56">
        <f t="shared" si="27"/>
        <v>-15.215562227503359</v>
      </c>
      <c r="AR56">
        <f t="shared" si="27"/>
        <v>-15.22372506662556</v>
      </c>
      <c r="AS56">
        <f t="shared" si="27"/>
        <v>4.002117126714775E-2</v>
      </c>
      <c r="AT56">
        <f t="shared" si="27"/>
        <v>1.2335009974354345E-2</v>
      </c>
      <c r="AU56">
        <f t="shared" si="23"/>
        <v>-15.171368885384057</v>
      </c>
      <c r="AW56">
        <v>53</v>
      </c>
      <c r="AX56">
        <f>IF(Z56&gt;0, (R56*SUMPRODUCT(K56:$K$98, X56:$X$98)-K56*$AZ$3)/Z56, 0)</f>
        <v>417.11362584457913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0.175905283</v>
      </c>
      <c r="Q57" s="4">
        <f t="shared" si="21"/>
        <v>25</v>
      </c>
      <c r="R57">
        <f t="shared" si="0"/>
        <v>250000</v>
      </c>
      <c r="S57">
        <f t="shared" si="1"/>
        <v>382.83247801863467</v>
      </c>
      <c r="U57">
        <f t="shared" si="13"/>
        <v>0.175905283</v>
      </c>
      <c r="V57">
        <f t="shared" si="14"/>
        <v>0.01</v>
      </c>
      <c r="W57">
        <f t="shared" si="15"/>
        <v>0.13257341089717525</v>
      </c>
      <c r="X57">
        <f t="shared" si="16"/>
        <v>2.3320363362142896E-2</v>
      </c>
      <c r="Y57">
        <f t="shared" si="17"/>
        <v>1.3257341089717525E-3</v>
      </c>
      <c r="Z57">
        <f t="shared" si="18"/>
        <v>0.1079273134260606</v>
      </c>
      <c r="AB57">
        <f t="shared" si="19"/>
        <v>55.298176109904006</v>
      </c>
      <c r="AC57">
        <f t="shared" si="2"/>
        <v>41.31808084479264</v>
      </c>
      <c r="AE57">
        <f t="shared" si="3"/>
        <v>0</v>
      </c>
      <c r="AF57">
        <f t="shared" si="24"/>
        <v>0</v>
      </c>
      <c r="AG57">
        <f t="shared" si="24"/>
        <v>-2.6981828356515152</v>
      </c>
      <c r="AH57">
        <f t="shared" si="5"/>
        <v>-5830.0908405357241</v>
      </c>
      <c r="AI57">
        <f t="shared" si="25"/>
        <v>-5832.7890233713752</v>
      </c>
      <c r="AJ57">
        <f t="shared" si="7"/>
        <v>13.980095265111366</v>
      </c>
      <c r="AK57">
        <f t="shared" si="22"/>
        <v>3.8708723276932808</v>
      </c>
      <c r="AL57">
        <f t="shared" si="26"/>
        <v>-5814.9380557785707</v>
      </c>
      <c r="AN57">
        <f t="shared" si="27"/>
        <v>0</v>
      </c>
      <c r="AO57">
        <f t="shared" si="27"/>
        <v>0</v>
      </c>
      <c r="AP57">
        <f t="shared" si="27"/>
        <v>-5.933325183130317E-3</v>
      </c>
      <c r="AQ57">
        <f t="shared" si="27"/>
        <v>-12.820415409593735</v>
      </c>
      <c r="AR57">
        <f t="shared" si="27"/>
        <v>-12.826348734776865</v>
      </c>
      <c r="AS57">
        <f t="shared" si="27"/>
        <v>3.0742338956068954E-2</v>
      </c>
      <c r="AT57">
        <f t="shared" si="27"/>
        <v>8.5120785586196429E-3</v>
      </c>
      <c r="AU57">
        <f t="shared" si="23"/>
        <v>-12.787094317262177</v>
      </c>
      <c r="AW57">
        <v>54</v>
      </c>
      <c r="AX57">
        <f>IF(Z57&gt;0, (R57*SUMPRODUCT(K57:$K$98, X57:$X$98)-K57*$AZ$3)/Z57, 0)</f>
        <v>382.83247801863467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0.19813004200000001</v>
      </c>
      <c r="Q58" s="4">
        <f t="shared" si="21"/>
        <v>25</v>
      </c>
      <c r="R58">
        <f t="shared" si="0"/>
        <v>250000</v>
      </c>
      <c r="S58">
        <f t="shared" si="1"/>
        <v>346.35195384891483</v>
      </c>
      <c r="U58">
        <f t="shared" si="13"/>
        <v>0.19813004200000001</v>
      </c>
      <c r="V58">
        <f t="shared" si="14"/>
        <v>0.01</v>
      </c>
      <c r="W58">
        <f t="shared" si="15"/>
        <v>0.1079273134260606</v>
      </c>
      <c r="X58">
        <f t="shared" si="16"/>
        <v>2.1383643142052551E-2</v>
      </c>
      <c r="Y58">
        <f t="shared" si="17"/>
        <v>1.0792731342606061E-3</v>
      </c>
      <c r="Z58">
        <f t="shared" si="18"/>
        <v>8.5464397149747448E-2</v>
      </c>
      <c r="AB58">
        <f t="shared" si="19"/>
        <v>41.31808084479264</v>
      </c>
      <c r="AC58">
        <f t="shared" si="2"/>
        <v>29.600760937334655</v>
      </c>
      <c r="AE58">
        <f t="shared" si="3"/>
        <v>0</v>
      </c>
      <c r="AF58">
        <f t="shared" si="24"/>
        <v>0</v>
      </c>
      <c r="AG58">
        <f t="shared" si="24"/>
        <v>-2.1366099287436864</v>
      </c>
      <c r="AH58">
        <f t="shared" si="5"/>
        <v>-5345.9107855131379</v>
      </c>
      <c r="AI58">
        <f t="shared" si="25"/>
        <v>-5348.0473954418812</v>
      </c>
      <c r="AJ58">
        <f t="shared" si="7"/>
        <v>11.717319907457984</v>
      </c>
      <c r="AK58">
        <f t="shared" si="22"/>
        <v>2.8922656591354849</v>
      </c>
      <c r="AL58">
        <f t="shared" si="26"/>
        <v>-5333.4378098752877</v>
      </c>
      <c r="AN58">
        <f t="shared" si="27"/>
        <v>0</v>
      </c>
      <c r="AO58">
        <f t="shared" si="27"/>
        <v>0</v>
      </c>
      <c r="AP58">
        <f t="shared" si="27"/>
        <v>-4.1950196103265587E-3</v>
      </c>
      <c r="AQ58">
        <f t="shared" si="27"/>
        <v>-10.496160426189885</v>
      </c>
      <c r="AR58">
        <f t="shared" si="27"/>
        <v>-10.50035544580021</v>
      </c>
      <c r="AS58">
        <f t="shared" si="27"/>
        <v>2.3005784130732041E-2</v>
      </c>
      <c r="AT58">
        <f t="shared" si="27"/>
        <v>5.6786739568703707E-3</v>
      </c>
      <c r="AU58">
        <f t="shared" si="23"/>
        <v>-10.471670987712608</v>
      </c>
      <c r="AW58">
        <v>55</v>
      </c>
      <c r="AX58">
        <f>IF(Z58&gt;0, (R58*SUMPRODUCT(K58:$K$98, X58:$X$98)-K58*$AZ$3)/Z58, 0)</f>
        <v>346.35195384891483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0.22255936300000001</v>
      </c>
      <c r="Q59" s="4">
        <f t="shared" si="21"/>
        <v>25</v>
      </c>
      <c r="R59">
        <f t="shared" si="0"/>
        <v>250000</v>
      </c>
      <c r="S59">
        <f t="shared" si="1"/>
        <v>306.29454219593009</v>
      </c>
      <c r="U59">
        <f t="shared" si="13"/>
        <v>0.22255936300000001</v>
      </c>
      <c r="V59">
        <f t="shared" si="14"/>
        <v>0.01</v>
      </c>
      <c r="W59">
        <f t="shared" si="15"/>
        <v>8.5464397149747448E-2</v>
      </c>
      <c r="X59">
        <f t="shared" si="16"/>
        <v>1.9020901788826809E-2</v>
      </c>
      <c r="Y59">
        <f t="shared" si="17"/>
        <v>8.5464397149747446E-4</v>
      </c>
      <c r="Z59">
        <f t="shared" si="18"/>
        <v>6.5588851389423178E-2</v>
      </c>
      <c r="AB59">
        <f t="shared" si="19"/>
        <v>29.600760937334655</v>
      </c>
      <c r="AC59">
        <f t="shared" si="2"/>
        <v>20.089507209480267</v>
      </c>
      <c r="AE59">
        <f t="shared" si="3"/>
        <v>0</v>
      </c>
      <c r="AF59">
        <f t="shared" si="24"/>
        <v>0</v>
      </c>
      <c r="AG59">
        <f t="shared" si="24"/>
        <v>-1.6397212847355795</v>
      </c>
      <c r="AH59">
        <f t="shared" si="5"/>
        <v>-4755.2254472067025</v>
      </c>
      <c r="AI59">
        <f t="shared" si="25"/>
        <v>-4756.8651684914385</v>
      </c>
      <c r="AJ59">
        <f t="shared" si="7"/>
        <v>9.5112537278543883</v>
      </c>
      <c r="AK59">
        <f t="shared" si="22"/>
        <v>2.0720532656134263</v>
      </c>
      <c r="AL59">
        <f t="shared" si="26"/>
        <v>-4745.2818614979706</v>
      </c>
      <c r="AN59">
        <f t="shared" si="27"/>
        <v>0</v>
      </c>
      <c r="AO59">
        <f t="shared" si="27"/>
        <v>0</v>
      </c>
      <c r="AP59">
        <f t="shared" si="27"/>
        <v>-2.8744897517647377E-3</v>
      </c>
      <c r="AQ59">
        <f t="shared" si="27"/>
        <v>-8.3360793950605991</v>
      </c>
      <c r="AR59">
        <f t="shared" si="27"/>
        <v>-8.3389538848123639</v>
      </c>
      <c r="AS59">
        <f t="shared" si="27"/>
        <v>1.6673566185707242E-2</v>
      </c>
      <c r="AT59">
        <f t="shared" si="27"/>
        <v>3.6323830961777922E-3</v>
      </c>
      <c r="AU59">
        <f t="shared" si="23"/>
        <v>-8.3186479355304801</v>
      </c>
      <c r="AW59">
        <v>56</v>
      </c>
      <c r="AX59">
        <f>IF(Z59&gt;0, (R59*SUMPRODUCT(K59:$K$98, X59:$X$98)-K59*$AZ$3)/Z59, 0)</f>
        <v>306.29454219593009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0.25004150400000003</v>
      </c>
      <c r="Q60" s="4">
        <f t="shared" si="21"/>
        <v>25</v>
      </c>
      <c r="R60">
        <f t="shared" si="0"/>
        <v>250000</v>
      </c>
      <c r="S60">
        <f t="shared" si="1"/>
        <v>260.29302848609586</v>
      </c>
      <c r="U60">
        <f t="shared" si="13"/>
        <v>0.25004150400000003</v>
      </c>
      <c r="V60">
        <f t="shared" si="14"/>
        <v>0.01</v>
      </c>
      <c r="W60">
        <f t="shared" si="15"/>
        <v>6.5588851389423178E-2</v>
      </c>
      <c r="X60">
        <f t="shared" si="16"/>
        <v>1.6399935047043863E-2</v>
      </c>
      <c r="Y60">
        <f t="shared" si="17"/>
        <v>6.5588851389423183E-4</v>
      </c>
      <c r="Z60">
        <f t="shared" si="18"/>
        <v>4.8533027828485086E-2</v>
      </c>
      <c r="AB60">
        <f t="shared" si="19"/>
        <v>20.089507209480267</v>
      </c>
      <c r="AC60">
        <f t="shared" si="2"/>
        <v>12.632808795076352</v>
      </c>
      <c r="AE60">
        <f t="shared" si="3"/>
        <v>0</v>
      </c>
      <c r="AF60">
        <f t="shared" si="24"/>
        <v>0</v>
      </c>
      <c r="AG60">
        <f t="shared" si="24"/>
        <v>-1.2133256957121272</v>
      </c>
      <c r="AH60">
        <f t="shared" si="5"/>
        <v>-4099.9837617609655</v>
      </c>
      <c r="AI60">
        <f t="shared" si="25"/>
        <v>-4101.1970874566778</v>
      </c>
      <c r="AJ60">
        <f t="shared" si="7"/>
        <v>7.456698414403915</v>
      </c>
      <c r="AK60">
        <f t="shared" si="22"/>
        <v>1.4062655046636188</v>
      </c>
      <c r="AL60">
        <f t="shared" si="26"/>
        <v>-4092.3341235376101</v>
      </c>
      <c r="AN60">
        <f t="shared" si="27"/>
        <v>0</v>
      </c>
      <c r="AO60">
        <f t="shared" si="27"/>
        <v>0</v>
      </c>
      <c r="AP60">
        <f t="shared" si="27"/>
        <v>-1.8991099227529005E-3</v>
      </c>
      <c r="AQ60">
        <f t="shared" si="27"/>
        <v>-6.4173369711057289</v>
      </c>
      <c r="AR60">
        <f t="shared" si="27"/>
        <v>-6.4192360810284823</v>
      </c>
      <c r="AS60">
        <f t="shared" si="27"/>
        <v>1.1671301448420116E-2</v>
      </c>
      <c r="AT60">
        <f t="shared" si="27"/>
        <v>2.2011013064091828E-3</v>
      </c>
      <c r="AU60">
        <f t="shared" si="23"/>
        <v>-6.4053636782736527</v>
      </c>
      <c r="AW60">
        <v>57</v>
      </c>
      <c r="AX60">
        <f>IF(Z60&gt;0, (R60*SUMPRODUCT(K60:$K$98, X60:$X$98)-K60*$AZ$3)/Z60, 0)</f>
        <v>260.29302848609586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0.28092614399999999</v>
      </c>
      <c r="Q61" s="4">
        <f t="shared" si="21"/>
        <v>25</v>
      </c>
      <c r="R61">
        <f t="shared" si="0"/>
        <v>250000</v>
      </c>
      <c r="S61">
        <f t="shared" si="1"/>
        <v>203.42694502562924</v>
      </c>
      <c r="U61">
        <f t="shared" si="13"/>
        <v>0.28092614399999999</v>
      </c>
      <c r="V61">
        <f t="shared" si="14"/>
        <v>0.01</v>
      </c>
      <c r="W61">
        <f t="shared" si="15"/>
        <v>4.8533027828485086E-2</v>
      </c>
      <c r="X61">
        <f t="shared" si="16"/>
        <v>1.3634196364501009E-2</v>
      </c>
      <c r="Y61">
        <f t="shared" si="17"/>
        <v>4.8533027828485086E-4</v>
      </c>
      <c r="Z61">
        <f t="shared" si="18"/>
        <v>3.4413501185699226E-2</v>
      </c>
      <c r="AB61">
        <f t="shared" si="19"/>
        <v>12.632808795076352</v>
      </c>
      <c r="AC61">
        <f t="shared" si="2"/>
        <v>7.0006334138426629</v>
      </c>
      <c r="AE61">
        <f t="shared" si="3"/>
        <v>0</v>
      </c>
      <c r="AF61">
        <f t="shared" si="24"/>
        <v>0</v>
      </c>
      <c r="AG61">
        <f t="shared" si="24"/>
        <v>-0.86033752964248067</v>
      </c>
      <c r="AH61">
        <f t="shared" si="5"/>
        <v>-3408.5490911252523</v>
      </c>
      <c r="AI61">
        <f t="shared" si="25"/>
        <v>-3409.4094286548948</v>
      </c>
      <c r="AJ61">
        <f t="shared" si="7"/>
        <v>5.6321753812336892</v>
      </c>
      <c r="AK61">
        <f t="shared" si="22"/>
        <v>0.88429661565534479</v>
      </c>
      <c r="AL61">
        <f t="shared" si="26"/>
        <v>-3402.8929566580059</v>
      </c>
      <c r="AN61">
        <f t="shared" si="27"/>
        <v>0</v>
      </c>
      <c r="AO61">
        <f t="shared" si="27"/>
        <v>0</v>
      </c>
      <c r="AP61">
        <f t="shared" si="27"/>
        <v>-1.2023296391913045E-3</v>
      </c>
      <c r="AQ61">
        <f t="shared" si="27"/>
        <v>-4.7634788181349119</v>
      </c>
      <c r="AR61">
        <f t="shared" si="27"/>
        <v>-4.7646811477741036</v>
      </c>
      <c r="AS61">
        <f t="shared" si="27"/>
        <v>7.871017084184263E-3</v>
      </c>
      <c r="AT61">
        <f t="shared" si="27"/>
        <v>1.2358126830533701E-3</v>
      </c>
      <c r="AU61">
        <f t="shared" si="23"/>
        <v>-4.7555743180068655</v>
      </c>
      <c r="AW61">
        <v>58</v>
      </c>
      <c r="AX61">
        <f>IF(Z61&gt;0, (R61*SUMPRODUCT(K61:$K$98, X61:$X$98)-K61*$AZ$3)/Z61, 0)</f>
        <v>203.42694502562924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0.31575788199999999</v>
      </c>
      <c r="Q62" s="4">
        <f t="shared" si="21"/>
        <v>25</v>
      </c>
      <c r="R62">
        <f t="shared" si="0"/>
        <v>250000</v>
      </c>
      <c r="S62">
        <f t="shared" si="1"/>
        <v>126.62964645032048</v>
      </c>
      <c r="U62">
        <f t="shared" si="13"/>
        <v>0.31575788199999999</v>
      </c>
      <c r="V62">
        <f t="shared" si="14"/>
        <v>0.01</v>
      </c>
      <c r="W62">
        <f t="shared" si="15"/>
        <v>3.4413501185699226E-2</v>
      </c>
      <c r="X62">
        <f t="shared" si="16"/>
        <v>1.0866334246600875E-2</v>
      </c>
      <c r="Y62">
        <f t="shared" si="17"/>
        <v>3.4413501185699225E-4</v>
      </c>
      <c r="Z62">
        <f t="shared" si="18"/>
        <v>2.3203031927241356E-2</v>
      </c>
      <c r="AB62">
        <f t="shared" si="19"/>
        <v>7.0006334138426629</v>
      </c>
      <c r="AC62">
        <f t="shared" si="2"/>
        <v>2.938191729522071</v>
      </c>
      <c r="AE62">
        <f t="shared" si="3"/>
        <v>0</v>
      </c>
      <c r="AF62">
        <f t="shared" si="24"/>
        <v>0</v>
      </c>
      <c r="AG62">
        <f t="shared" si="24"/>
        <v>-0.58007579818103394</v>
      </c>
      <c r="AH62">
        <f t="shared" si="5"/>
        <v>-2716.5835616502186</v>
      </c>
      <c r="AI62">
        <f t="shared" si="25"/>
        <v>-2717.1636374483996</v>
      </c>
      <c r="AJ62">
        <f t="shared" si="7"/>
        <v>4.0624416843205919</v>
      </c>
      <c r="AK62">
        <f t="shared" si="22"/>
        <v>0.49004433896898647</v>
      </c>
      <c r="AL62">
        <f t="shared" si="26"/>
        <v>-2712.6111514251102</v>
      </c>
      <c r="AN62">
        <f t="shared" si="27"/>
        <v>0</v>
      </c>
      <c r="AO62">
        <f t="shared" si="27"/>
        <v>0</v>
      </c>
      <c r="AP62">
        <f t="shared" si="27"/>
        <v>-7.2380471648439372E-4</v>
      </c>
      <c r="AQ62">
        <f t="shared" si="27"/>
        <v>-3.3896880387220576</v>
      </c>
      <c r="AR62">
        <f t="shared" si="27"/>
        <v>-3.390411843438542</v>
      </c>
      <c r="AS62">
        <f t="shared" si="27"/>
        <v>5.0690176366164899E-3</v>
      </c>
      <c r="AT62">
        <f t="shared" si="27"/>
        <v>6.1146561353613536E-4</v>
      </c>
      <c r="AU62">
        <f t="shared" si="23"/>
        <v>-3.3847313601883893</v>
      </c>
      <c r="AW62">
        <v>59</v>
      </c>
      <c r="AX62">
        <f>IF(Z62&gt;0, (R62*SUMPRODUCT(K62:$K$98, X62:$X$98)-K62*$AZ$3)/Z62, 0)</f>
        <v>126.62964645032048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0.35338435200000001</v>
      </c>
      <c r="Q63" s="4">
        <f t="shared" si="21"/>
        <v>25</v>
      </c>
      <c r="R63">
        <f t="shared" si="0"/>
        <v>250000</v>
      </c>
      <c r="S63">
        <f t="shared" si="1"/>
        <v>11.808599536316089</v>
      </c>
      <c r="U63">
        <f t="shared" si="13"/>
        <v>0.35338435200000001</v>
      </c>
      <c r="V63">
        <f t="shared" si="14"/>
        <v>0.01</v>
      </c>
      <c r="W63">
        <f t="shared" si="15"/>
        <v>2.3203031927241356E-2</v>
      </c>
      <c r="X63">
        <f t="shared" si="16"/>
        <v>8.1995884020434982E-3</v>
      </c>
      <c r="Y63">
        <f t="shared" si="17"/>
        <v>2.3203031927241356E-4</v>
      </c>
      <c r="Z63">
        <f t="shared" si="18"/>
        <v>1.4771413205925444E-2</v>
      </c>
      <c r="AB63">
        <f t="shared" si="19"/>
        <v>2.938191729522071</v>
      </c>
      <c r="AC63">
        <f t="shared" si="2"/>
        <v>0.17442970313422457</v>
      </c>
      <c r="AE63">
        <f t="shared" si="3"/>
        <v>0</v>
      </c>
      <c r="AF63">
        <f t="shared" si="24"/>
        <v>0</v>
      </c>
      <c r="AG63">
        <f t="shared" si="24"/>
        <v>-0.36928533014813608</v>
      </c>
      <c r="AH63">
        <f t="shared" si="5"/>
        <v>-2049.8971005108747</v>
      </c>
      <c r="AI63">
        <f t="shared" si="25"/>
        <v>-2050.2663858410228</v>
      </c>
      <c r="AJ63">
        <f t="shared" si="7"/>
        <v>2.7637620263878464</v>
      </c>
      <c r="AK63">
        <f t="shared" si="22"/>
        <v>0.20567342106654499</v>
      </c>
      <c r="AL63">
        <f t="shared" si="26"/>
        <v>-2047.2969503935683</v>
      </c>
      <c r="AN63">
        <f t="shared" si="27"/>
        <v>0</v>
      </c>
      <c r="AO63">
        <f t="shared" si="27"/>
        <v>0</v>
      </c>
      <c r="AP63">
        <f t="shared" si="27"/>
        <v>-4.1141554340193618E-4</v>
      </c>
      <c r="AQ63">
        <f t="shared" si="27"/>
        <v>-2.2837612563337606</v>
      </c>
      <c r="AR63">
        <f t="shared" si="27"/>
        <v>-2.2841726718771627</v>
      </c>
      <c r="AS63">
        <f t="shared" si="27"/>
        <v>3.079068035179927E-3</v>
      </c>
      <c r="AT63">
        <f t="shared" si="27"/>
        <v>2.2913783836873305E-4</v>
      </c>
      <c r="AU63">
        <f t="shared" si="23"/>
        <v>-2.2808644660036137</v>
      </c>
      <c r="AW63">
        <v>60</v>
      </c>
      <c r="AX63">
        <f>IF(Z63&gt;0, (R63*SUMPRODUCT(K63:$K$98, X63:$X$98)-K63*$AZ$3)/Z63, 0)</f>
        <v>11.808599536316089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0.39269921299999999</v>
      </c>
      <c r="Q64" s="4">
        <f t="shared" si="21"/>
        <v>25</v>
      </c>
      <c r="R64">
        <f t="shared" si="0"/>
        <v>250000</v>
      </c>
      <c r="S64">
        <f t="shared" si="1"/>
        <v>-175.73083202038492</v>
      </c>
      <c r="U64">
        <f t="shared" si="13"/>
        <v>0.39269921299999999</v>
      </c>
      <c r="V64">
        <f t="shared" si="14"/>
        <v>0.01</v>
      </c>
      <c r="W64">
        <f t="shared" si="15"/>
        <v>1.4771413205925444E-2</v>
      </c>
      <c r="X64">
        <f t="shared" si="16"/>
        <v>5.8007223408647283E-3</v>
      </c>
      <c r="Y64">
        <f t="shared" si="17"/>
        <v>1.4771413205925444E-4</v>
      </c>
      <c r="Z64">
        <f t="shared" si="18"/>
        <v>8.8229767330014613E-3</v>
      </c>
      <c r="AB64">
        <f t="shared" si="19"/>
        <v>0.17442970313422457</v>
      </c>
      <c r="AC64">
        <f t="shared" si="2"/>
        <v>-1.5504690421868443</v>
      </c>
      <c r="AE64">
        <f t="shared" si="3"/>
        <v>0</v>
      </c>
      <c r="AF64">
        <f t="shared" si="24"/>
        <v>0</v>
      </c>
      <c r="AG64">
        <f t="shared" si="24"/>
        <v>-0.22057441832503655</v>
      </c>
      <c r="AH64">
        <f t="shared" si="5"/>
        <v>-1450.1805852161822</v>
      </c>
      <c r="AI64">
        <f t="shared" si="25"/>
        <v>-1450.4011596345072</v>
      </c>
      <c r="AJ64">
        <f t="shared" si="7"/>
        <v>1.7248987453210689</v>
      </c>
      <c r="AK64">
        <f t="shared" si="22"/>
        <v>1.2210079219395721E-2</v>
      </c>
      <c r="AL64">
        <f t="shared" si="26"/>
        <v>-1448.6640508099667</v>
      </c>
      <c r="AN64">
        <f t="shared" si="27"/>
        <v>0</v>
      </c>
      <c r="AO64">
        <f t="shared" si="27"/>
        <v>0</v>
      </c>
      <c r="AP64">
        <f t="shared" si="27"/>
        <v>-2.1940966773036533E-4</v>
      </c>
      <c r="AQ64">
        <f t="shared" si="27"/>
        <v>-1.4425228581241756</v>
      </c>
      <c r="AR64">
        <f t="shared" si="27"/>
        <v>-1.442742267791906</v>
      </c>
      <c r="AS64">
        <f t="shared" si="27"/>
        <v>1.7157903597946938E-3</v>
      </c>
      <c r="AT64">
        <f t="shared" si="27"/>
        <v>1.214560348762334E-5</v>
      </c>
      <c r="AU64">
        <f t="shared" si="23"/>
        <v>-1.4410143318286237</v>
      </c>
      <c r="AW64">
        <v>61</v>
      </c>
      <c r="AX64">
        <f>IF(Z64&gt;0, (R64*SUMPRODUCT(K64:$K$98, X64:$X$98)-K64*$AZ$3)/Z64, 0)</f>
        <v>-175.73083202038492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0.39967743300000003</v>
      </c>
      <c r="Q65" s="4">
        <f t="shared" si="21"/>
        <v>25</v>
      </c>
      <c r="R65">
        <f t="shared" si="0"/>
        <v>250000</v>
      </c>
      <c r="S65">
        <f t="shared" si="1"/>
        <v>-478.84310474951417</v>
      </c>
      <c r="U65">
        <f t="shared" si="13"/>
        <v>0.39967743300000003</v>
      </c>
      <c r="V65">
        <f t="shared" si="14"/>
        <v>0.01</v>
      </c>
      <c r="W65">
        <f t="shared" si="15"/>
        <v>8.8229767330014613E-3</v>
      </c>
      <c r="X65">
        <f t="shared" si="16"/>
        <v>3.5263446920647508E-3</v>
      </c>
      <c r="Y65">
        <f t="shared" si="17"/>
        <v>8.8229767330014617E-5</v>
      </c>
      <c r="Z65">
        <f t="shared" si="18"/>
        <v>5.2084022736066963E-3</v>
      </c>
      <c r="AB65">
        <f t="shared" si="19"/>
        <v>-1.5504690421868443</v>
      </c>
      <c r="AC65">
        <f t="shared" si="2"/>
        <v>-2.4940075154782591</v>
      </c>
      <c r="AE65">
        <f t="shared" si="3"/>
        <v>0</v>
      </c>
      <c r="AF65">
        <f t="shared" si="24"/>
        <v>0</v>
      </c>
      <c r="AG65">
        <f t="shared" si="24"/>
        <v>-0.1302100568401674</v>
      </c>
      <c r="AH65">
        <f t="shared" si="5"/>
        <v>-881.58617301618767</v>
      </c>
      <c r="AI65">
        <f t="shared" si="25"/>
        <v>-881.71638307302783</v>
      </c>
      <c r="AJ65">
        <f t="shared" si="7"/>
        <v>0.94353847329141471</v>
      </c>
      <c r="AK65">
        <f t="shared" si="22"/>
        <v>-0.10853283295307911</v>
      </c>
      <c r="AL65">
        <f t="shared" si="26"/>
        <v>-880.88137743268953</v>
      </c>
      <c r="AN65">
        <f t="shared" si="27"/>
        <v>0</v>
      </c>
      <c r="AO65">
        <f t="shared" si="27"/>
        <v>0</v>
      </c>
      <c r="AP65">
        <f t="shared" si="27"/>
        <v>-1.1564506989214847E-4</v>
      </c>
      <c r="AQ65">
        <f t="shared" si="27"/>
        <v>-0.7829740426237084</v>
      </c>
      <c r="AR65">
        <f t="shared" si="27"/>
        <v>-0.78308968769360054</v>
      </c>
      <c r="AS65">
        <f t="shared" si="27"/>
        <v>8.3799650608904874E-4</v>
      </c>
      <c r="AT65">
        <f t="shared" si="27"/>
        <v>-9.6392608658933226E-5</v>
      </c>
      <c r="AU65">
        <f t="shared" si="23"/>
        <v>-0.78234808379617038</v>
      </c>
      <c r="AW65">
        <v>62</v>
      </c>
      <c r="AX65">
        <f>IF(Z65&gt;0, (R65*SUMPRODUCT(K65:$K$98, X65:$X$98)-K65*$AZ$3)/Z65, 0)</f>
        <v>-478.84310474951417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0.407215198</v>
      </c>
      <c r="Q66" s="4">
        <f t="shared" si="21"/>
        <v>25</v>
      </c>
      <c r="R66">
        <f t="shared" si="0"/>
        <v>250000</v>
      </c>
      <c r="S66">
        <f t="shared" si="1"/>
        <v>-932.81959518492886</v>
      </c>
      <c r="U66">
        <f t="shared" si="13"/>
        <v>0.407215198</v>
      </c>
      <c r="V66">
        <f t="shared" si="14"/>
        <v>0.01</v>
      </c>
      <c r="W66">
        <f t="shared" si="15"/>
        <v>5.2084022736066963E-3</v>
      </c>
      <c r="X66">
        <f t="shared" si="16"/>
        <v>2.1209405631104012E-3</v>
      </c>
      <c r="Y66">
        <f t="shared" si="17"/>
        <v>5.2084022736066967E-5</v>
      </c>
      <c r="Z66">
        <f t="shared" si="18"/>
        <v>3.0353776877602282E-3</v>
      </c>
      <c r="AB66">
        <f t="shared" si="19"/>
        <v>-2.4940075154782591</v>
      </c>
      <c r="AC66">
        <f t="shared" si="2"/>
        <v>-2.8314597859298614</v>
      </c>
      <c r="AE66">
        <f t="shared" si="3"/>
        <v>0</v>
      </c>
      <c r="AF66">
        <f t="shared" si="24"/>
        <v>0</v>
      </c>
      <c r="AG66">
        <f t="shared" si="24"/>
        <v>-7.5884442194005711E-2</v>
      </c>
      <c r="AH66">
        <f t="shared" si="5"/>
        <v>-530.23514077760024</v>
      </c>
      <c r="AI66">
        <f t="shared" si="25"/>
        <v>-530.31102521979426</v>
      </c>
      <c r="AJ66">
        <f t="shared" si="7"/>
        <v>0.33745227045160231</v>
      </c>
      <c r="AK66">
        <f t="shared" si="22"/>
        <v>-0.17458052608347815</v>
      </c>
      <c r="AL66">
        <f t="shared" si="26"/>
        <v>-530.14815347542606</v>
      </c>
      <c r="AN66">
        <f t="shared" si="27"/>
        <v>0</v>
      </c>
      <c r="AO66">
        <f t="shared" si="27"/>
        <v>0</v>
      </c>
      <c r="AP66">
        <f t="shared" si="27"/>
        <v>-6.0175168892296354E-5</v>
      </c>
      <c r="AQ66">
        <f t="shared" si="27"/>
        <v>-0.42046812530227751</v>
      </c>
      <c r="AR66">
        <f t="shared" si="27"/>
        <v>-0.42052830047116979</v>
      </c>
      <c r="AS66">
        <f t="shared" si="27"/>
        <v>2.67594341875759E-4</v>
      </c>
      <c r="AT66">
        <f t="shared" si="27"/>
        <v>-1.3843961079032738E-4</v>
      </c>
      <c r="AU66">
        <f t="shared" si="23"/>
        <v>-0.4203991457400843</v>
      </c>
      <c r="AW66">
        <v>63</v>
      </c>
      <c r="AX66">
        <f>IF(Z66&gt;0, (R66*SUMPRODUCT(K66:$K$98, X66:$X$98)-K66*$AZ$3)/Z66, 0)</f>
        <v>-932.81959518492886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0.41552104400000001</v>
      </c>
      <c r="Q67" s="4">
        <f t="shared" si="21"/>
        <v>25</v>
      </c>
      <c r="R67">
        <f t="shared" ref="R67:R98" si="28">$C$6</f>
        <v>250000</v>
      </c>
      <c r="S67">
        <f t="shared" ref="S67:S98" si="29">AX67</f>
        <v>-1636.7731936671485</v>
      </c>
      <c r="U67">
        <f t="shared" si="13"/>
        <v>0.41552104400000001</v>
      </c>
      <c r="V67">
        <f t="shared" si="14"/>
        <v>0.01</v>
      </c>
      <c r="W67">
        <f t="shared" si="15"/>
        <v>3.0353776877602282E-3</v>
      </c>
      <c r="X67">
        <f t="shared" si="16"/>
        <v>1.2612633057524361E-3</v>
      </c>
      <c r="Y67">
        <f t="shared" si="17"/>
        <v>3.0353776877602283E-5</v>
      </c>
      <c r="Z67">
        <f t="shared" si="18"/>
        <v>1.7437606051301899E-3</v>
      </c>
      <c r="AB67">
        <f t="shared" si="19"/>
        <v>-2.8314597859298614</v>
      </c>
      <c r="AC67">
        <f t="shared" ref="AC67:AC98" si="30">S67*Z67</f>
        <v>-2.8541406146499004</v>
      </c>
      <c r="AE67">
        <f t="shared" ref="AE67:AE98" si="31">$Z67*O67</f>
        <v>0</v>
      </c>
      <c r="AF67">
        <f t="shared" ref="AF67:AG98" si="32">-$Z67*P67</f>
        <v>0</v>
      </c>
      <c r="AG67">
        <f t="shared" si="32"/>
        <v>-4.3594015128254747E-2</v>
      </c>
      <c r="AH67">
        <f t="shared" ref="AH67:AH98" si="33">-X67*R67</f>
        <v>-315.31582643810901</v>
      </c>
      <c r="AI67">
        <f t="shared" ref="AI67:AI98" si="34">SUM(AE67:AH67)</f>
        <v>-315.35942045323725</v>
      </c>
      <c r="AJ67">
        <f t="shared" ref="AJ67:AJ98" si="35">AB67-AC67</f>
        <v>2.268082872003907E-2</v>
      </c>
      <c r="AK67">
        <f t="shared" si="22"/>
        <v>-0.19820218501509032</v>
      </c>
      <c r="AL67">
        <f t="shared" si="26"/>
        <v>-315.53494180953231</v>
      </c>
      <c r="AN67">
        <f t="shared" ref="AN67:AU98" si="36">AE67*$K67</f>
        <v>0</v>
      </c>
      <c r="AO67">
        <f t="shared" si="36"/>
        <v>0</v>
      </c>
      <c r="AP67">
        <f t="shared" si="36"/>
        <v>-3.0865507323544716E-5</v>
      </c>
      <c r="AQ67">
        <f t="shared" si="36"/>
        <v>-0.22325043750895804</v>
      </c>
      <c r="AR67">
        <f t="shared" si="36"/>
        <v>-0.22328130301628157</v>
      </c>
      <c r="AS67">
        <f t="shared" si="36"/>
        <v>1.6058518191151882E-5</v>
      </c>
      <c r="AT67">
        <f t="shared" si="36"/>
        <v>-1.4033144171574151E-4</v>
      </c>
      <c r="AU67">
        <f t="shared" si="23"/>
        <v>-0.22340557593980617</v>
      </c>
      <c r="AW67">
        <v>64</v>
      </c>
      <c r="AX67">
        <f>IF(Z67&gt;0, (R67*SUMPRODUCT(K67:$K$98, X67:$X$98)-K67*$AZ$3)/Z67, 0)</f>
        <v>-1636.7731936671485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6.3216220393231843E-4</v>
      </c>
      <c r="L68" s="2">
        <v>65</v>
      </c>
      <c r="M68" s="6">
        <v>0.424706421</v>
      </c>
      <c r="Q68" s="4">
        <f t="shared" si="21"/>
        <v>25</v>
      </c>
      <c r="R68">
        <f t="shared" si="28"/>
        <v>250000</v>
      </c>
      <c r="S68">
        <f t="shared" si="29"/>
        <v>-2761.6136200926026</v>
      </c>
      <c r="U68">
        <f t="shared" ref="U68:U98" si="40">M68</f>
        <v>0.424706421</v>
      </c>
      <c r="V68">
        <f t="shared" ref="V68:V98" si="41">$C$10</f>
        <v>0.01</v>
      </c>
      <c r="W68">
        <f t="shared" ref="W68:W98" si="42">Z67</f>
        <v>1.7437606051301899E-3</v>
      </c>
      <c r="X68">
        <f t="shared" ref="X68:X98" si="43">U68*W68</f>
        <v>7.4058632568563721E-4</v>
      </c>
      <c r="Y68">
        <f t="shared" ref="Y68:Y98" si="44">V68*W68</f>
        <v>1.7437606051301899E-5</v>
      </c>
      <c r="Z68">
        <f t="shared" ref="Z68:Z98" si="45">MAX(0, W68-X68-Y68)</f>
        <v>9.8573667339325074E-4</v>
      </c>
      <c r="AB68">
        <f t="shared" ref="AB68:AB98" si="46">AC67</f>
        <v>-2.8541406146499004</v>
      </c>
      <c r="AC68">
        <f t="shared" si="30"/>
        <v>-2.7222238230675746</v>
      </c>
      <c r="AE68">
        <f t="shared" si="31"/>
        <v>0</v>
      </c>
      <c r="AF68">
        <f t="shared" si="32"/>
        <v>0</v>
      </c>
      <c r="AG68">
        <f t="shared" si="32"/>
        <v>-2.4643416834831268E-2</v>
      </c>
      <c r="AH68">
        <f t="shared" si="33"/>
        <v>-185.14658142140931</v>
      </c>
      <c r="AI68">
        <f t="shared" si="34"/>
        <v>-185.17122483824414</v>
      </c>
      <c r="AJ68">
        <f t="shared" si="35"/>
        <v>-0.13191679158232583</v>
      </c>
      <c r="AK68">
        <f t="shared" si="22"/>
        <v>-0.19978984302549305</v>
      </c>
      <c r="AL68">
        <f t="shared" si="26"/>
        <v>-185.50293147285194</v>
      </c>
      <c r="AN68">
        <f t="shared" si="36"/>
        <v>0</v>
      </c>
      <c r="AO68">
        <f t="shared" si="36"/>
        <v>0</v>
      </c>
      <c r="AP68">
        <f t="shared" si="36"/>
        <v>-1.5578636698729732E-5</v>
      </c>
      <c r="AQ68">
        <f t="shared" si="36"/>
        <v>-0.11704267096189255</v>
      </c>
      <c r="AR68">
        <f t="shared" si="36"/>
        <v>-0.11705824959859128</v>
      </c>
      <c r="AS68">
        <f t="shared" si="36"/>
        <v>-8.3392809702363416E-5</v>
      </c>
      <c r="AT68">
        <f t="shared" si="36"/>
        <v>-1.2629958749028761E-4</v>
      </c>
      <c r="AU68">
        <f t="shared" si="23"/>
        <v>-0.11726794199578391</v>
      </c>
      <c r="AW68">
        <v>65</v>
      </c>
      <c r="AX68">
        <f>IF(Z68&gt;0, (R68*SUMPRODUCT(K68:$K$98, X68:$X$98)-K68*$AZ$3)/Z68, 0)</f>
        <v>-2761.6136200926026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5.6443053922528431E-4</v>
      </c>
      <c r="L69" s="2">
        <v>66</v>
      </c>
      <c r="M69" s="6">
        <v>0.43382917900000001</v>
      </c>
      <c r="Q69" s="4">
        <f t="shared" ref="Q69:Q98" si="48">$C$8</f>
        <v>25</v>
      </c>
      <c r="R69">
        <f t="shared" si="28"/>
        <v>250000</v>
      </c>
      <c r="S69">
        <f t="shared" si="29"/>
        <v>-4600.470985148876</v>
      </c>
      <c r="U69">
        <f t="shared" si="40"/>
        <v>0.43382917900000001</v>
      </c>
      <c r="V69">
        <f t="shared" si="41"/>
        <v>0.01</v>
      </c>
      <c r="W69">
        <f t="shared" si="42"/>
        <v>9.8573667339325074E-4</v>
      </c>
      <c r="X69">
        <f t="shared" si="43"/>
        <v>4.2764133172838514E-4</v>
      </c>
      <c r="Y69">
        <f t="shared" si="44"/>
        <v>9.8573667339325072E-6</v>
      </c>
      <c r="Z69">
        <f t="shared" si="45"/>
        <v>5.4823797493093311E-4</v>
      </c>
      <c r="AB69">
        <f t="shared" si="46"/>
        <v>-2.7222238230675746</v>
      </c>
      <c r="AC69">
        <f t="shared" si="30"/>
        <v>-2.5221528966265345</v>
      </c>
      <c r="AE69">
        <f t="shared" si="31"/>
        <v>0</v>
      </c>
      <c r="AF69">
        <f t="shared" si="32"/>
        <v>0</v>
      </c>
      <c r="AG69">
        <f t="shared" si="32"/>
        <v>-1.3705949373273327E-2</v>
      </c>
      <c r="AH69">
        <f t="shared" si="33"/>
        <v>-106.91033293209628</v>
      </c>
      <c r="AI69">
        <f t="shared" si="34"/>
        <v>-106.92403888146956</v>
      </c>
      <c r="AJ69">
        <f t="shared" si="35"/>
        <v>-0.20007092644104008</v>
      </c>
      <c r="AK69">
        <f t="shared" si="22"/>
        <v>-0.19055566761473025</v>
      </c>
      <c r="AL69">
        <f t="shared" si="26"/>
        <v>-107.31466547552533</v>
      </c>
      <c r="AN69">
        <f t="shared" si="36"/>
        <v>0</v>
      </c>
      <c r="AO69">
        <f t="shared" si="36"/>
        <v>0</v>
      </c>
      <c r="AP69">
        <f t="shared" si="36"/>
        <v>-7.7360563953511119E-6</v>
      </c>
      <c r="AQ69">
        <f t="shared" si="36"/>
        <v>-6.0343456865617776E-2</v>
      </c>
      <c r="AR69">
        <f t="shared" si="36"/>
        <v>-6.035119292201313E-2</v>
      </c>
      <c r="AS69">
        <f t="shared" si="36"/>
        <v>-1.1292614089441844E-4</v>
      </c>
      <c r="AT69">
        <f t="shared" si="36"/>
        <v>-1.0755543822421624E-4</v>
      </c>
      <c r="AU69">
        <f t="shared" si="23"/>
        <v>-6.0571674501131767E-2</v>
      </c>
      <c r="AW69">
        <v>66</v>
      </c>
      <c r="AX69">
        <f>IF(Z69&gt;0, (R69*SUMPRODUCT(K69:$K$98, X69:$X$98)-K69*$AZ$3)/Z69, 0)</f>
        <v>-4600.470985148876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0.44368152799999999</v>
      </c>
      <c r="Q70" s="4">
        <f t="shared" si="48"/>
        <v>25</v>
      </c>
      <c r="R70">
        <f t="shared" si="28"/>
        <v>250000</v>
      </c>
      <c r="S70">
        <f t="shared" si="29"/>
        <v>-7677.0050047357563</v>
      </c>
      <c r="U70">
        <f t="shared" si="40"/>
        <v>0.44368152799999999</v>
      </c>
      <c r="V70">
        <f t="shared" si="41"/>
        <v>0.01</v>
      </c>
      <c r="W70">
        <f t="shared" si="42"/>
        <v>5.4823797493093311E-4</v>
      </c>
      <c r="X70">
        <f t="shared" si="43"/>
        <v>2.432430624249821E-4</v>
      </c>
      <c r="Y70">
        <f t="shared" si="44"/>
        <v>5.4823797493093309E-6</v>
      </c>
      <c r="Z70">
        <f t="shared" si="45"/>
        <v>2.9951253275664169E-4</v>
      </c>
      <c r="AB70">
        <f t="shared" si="46"/>
        <v>-2.5221528966265345</v>
      </c>
      <c r="AC70">
        <f t="shared" si="30"/>
        <v>-2.2993592129538203</v>
      </c>
      <c r="AE70">
        <f t="shared" si="31"/>
        <v>0</v>
      </c>
      <c r="AF70">
        <f t="shared" si="32"/>
        <v>0</v>
      </c>
      <c r="AG70">
        <f t="shared" si="32"/>
        <v>-7.4878133189160423E-3</v>
      </c>
      <c r="AH70">
        <f t="shared" si="33"/>
        <v>-60.810765606245525</v>
      </c>
      <c r="AI70">
        <f t="shared" si="34"/>
        <v>-60.818253419564442</v>
      </c>
      <c r="AJ70">
        <f t="shared" si="35"/>
        <v>-0.22279368367271424</v>
      </c>
      <c r="AK70">
        <f t="shared" si="22"/>
        <v>-0.17655070276385743</v>
      </c>
      <c r="AL70">
        <f t="shared" si="26"/>
        <v>-61.21759780600101</v>
      </c>
      <c r="AN70">
        <f t="shared" si="36"/>
        <v>0</v>
      </c>
      <c r="AO70">
        <f t="shared" si="36"/>
        <v>0</v>
      </c>
      <c r="AP70">
        <f t="shared" si="36"/>
        <v>-3.7735272403696855E-6</v>
      </c>
      <c r="AQ70">
        <f t="shared" si="36"/>
        <v>-3.0645940376638869E-2</v>
      </c>
      <c r="AR70">
        <f t="shared" si="36"/>
        <v>-3.0649713903879241E-2</v>
      </c>
      <c r="AS70">
        <f t="shared" si="36"/>
        <v>-1.1227817768872993E-4</v>
      </c>
      <c r="AT70">
        <f t="shared" si="36"/>
        <v>-8.8973757465720481E-5</v>
      </c>
      <c r="AU70">
        <f t="shared" si="23"/>
        <v>-3.0850965839033691E-2</v>
      </c>
      <c r="AW70">
        <v>67</v>
      </c>
      <c r="AX70">
        <f>IF(Z70&gt;0, (R70*SUMPRODUCT(K70:$K$98, X70:$X$98)-K70*$AZ$3)/Z70, 0)</f>
        <v>-7677.0050047357563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0.45400495099999999</v>
      </c>
      <c r="Q71" s="4">
        <f t="shared" si="48"/>
        <v>25</v>
      </c>
      <c r="R71">
        <f t="shared" si="28"/>
        <v>250000</v>
      </c>
      <c r="S71">
        <f t="shared" si="29"/>
        <v>-12939.080078521887</v>
      </c>
      <c r="U71">
        <f t="shared" si="40"/>
        <v>0.45400495099999999</v>
      </c>
      <c r="V71">
        <f t="shared" si="41"/>
        <v>0.01</v>
      </c>
      <c r="W71">
        <f t="shared" si="42"/>
        <v>2.9951253275664169E-4</v>
      </c>
      <c r="X71">
        <f t="shared" si="43"/>
        <v>1.35980172758065E-4</v>
      </c>
      <c r="Y71">
        <f t="shared" si="44"/>
        <v>2.9951253275664169E-6</v>
      </c>
      <c r="Z71">
        <f t="shared" si="45"/>
        <v>1.6053723467101028E-4</v>
      </c>
      <c r="AB71">
        <f t="shared" si="46"/>
        <v>-2.2993592129538203</v>
      </c>
      <c r="AC71">
        <f t="shared" si="30"/>
        <v>-2.0772041349926624</v>
      </c>
      <c r="AE71">
        <f t="shared" si="31"/>
        <v>0</v>
      </c>
      <c r="AF71">
        <f t="shared" si="32"/>
        <v>0</v>
      </c>
      <c r="AG71">
        <f t="shared" si="32"/>
        <v>-4.0134308667752567E-3</v>
      </c>
      <c r="AH71">
        <f t="shared" si="33"/>
        <v>-33.995043189516252</v>
      </c>
      <c r="AI71">
        <f t="shared" si="34"/>
        <v>-33.99905662038303</v>
      </c>
      <c r="AJ71">
        <f t="shared" si="35"/>
        <v>-0.22215507796115785</v>
      </c>
      <c r="AK71">
        <f t="shared" si="22"/>
        <v>-0.16095514490676743</v>
      </c>
      <c r="AL71">
        <f t="shared" si="26"/>
        <v>-34.38216684325095</v>
      </c>
      <c r="AN71">
        <f t="shared" si="36"/>
        <v>0</v>
      </c>
      <c r="AO71">
        <f t="shared" si="36"/>
        <v>0</v>
      </c>
      <c r="AP71">
        <f t="shared" si="36"/>
        <v>-1.8058856411649858E-6</v>
      </c>
      <c r="AQ71">
        <f t="shared" si="36"/>
        <v>-1.5296429016617893E-2</v>
      </c>
      <c r="AR71">
        <f t="shared" si="36"/>
        <v>-1.529823490225906E-2</v>
      </c>
      <c r="AS71">
        <f t="shared" si="36"/>
        <v>-9.9961025546278215E-5</v>
      </c>
      <c r="AT71">
        <f t="shared" si="36"/>
        <v>-7.2423468774561941E-5</v>
      </c>
      <c r="AU71">
        <f t="shared" si="23"/>
        <v>-1.5470619396579897E-2</v>
      </c>
      <c r="AW71">
        <v>68</v>
      </c>
      <c r="AX71">
        <f>IF(Z71&gt;0, (R71*SUMPRODUCT(K71:$K$98, X71:$X$98)-K71*$AZ$3)/Z71, 0)</f>
        <v>-12939.080078521887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0.46467133999999999</v>
      </c>
      <c r="Q72" s="4">
        <f t="shared" si="48"/>
        <v>25</v>
      </c>
      <c r="R72">
        <f t="shared" si="28"/>
        <v>250000</v>
      </c>
      <c r="S72">
        <f t="shared" si="29"/>
        <v>-22135.407204670752</v>
      </c>
      <c r="U72">
        <f t="shared" si="40"/>
        <v>0.46467133999999999</v>
      </c>
      <c r="V72">
        <f t="shared" si="41"/>
        <v>0.01</v>
      </c>
      <c r="W72">
        <f t="shared" si="42"/>
        <v>1.6053723467101028E-4</v>
      </c>
      <c r="X72">
        <f t="shared" si="43"/>
        <v>7.4597051954472806E-5</v>
      </c>
      <c r="Y72">
        <f t="shared" si="44"/>
        <v>1.6053723467101028E-6</v>
      </c>
      <c r="Z72">
        <f t="shared" si="45"/>
        <v>8.4334810369827377E-5</v>
      </c>
      <c r="AB72">
        <f t="shared" si="46"/>
        <v>-2.0772041349926624</v>
      </c>
      <c r="AC72">
        <f t="shared" si="30"/>
        <v>-1.8667853690648186</v>
      </c>
      <c r="AE72">
        <f t="shared" si="31"/>
        <v>0</v>
      </c>
      <c r="AF72">
        <f t="shared" si="32"/>
        <v>0</v>
      </c>
      <c r="AG72">
        <f t="shared" si="32"/>
        <v>-2.1083702592456844E-3</v>
      </c>
      <c r="AH72">
        <f t="shared" si="33"/>
        <v>-18.649262988618201</v>
      </c>
      <c r="AI72">
        <f t="shared" si="34"/>
        <v>-18.651371358877448</v>
      </c>
      <c r="AJ72">
        <f t="shared" si="35"/>
        <v>-0.21041876592784381</v>
      </c>
      <c r="AK72">
        <f t="shared" si="22"/>
        <v>-0.14540428944948638</v>
      </c>
      <c r="AL72">
        <f t="shared" si="26"/>
        <v>-19.00719441425478</v>
      </c>
      <c r="AN72">
        <f t="shared" si="36"/>
        <v>0</v>
      </c>
      <c r="AO72">
        <f t="shared" si="36"/>
        <v>0</v>
      </c>
      <c r="AP72">
        <f t="shared" si="36"/>
        <v>-8.4703882498789539E-7</v>
      </c>
      <c r="AQ72">
        <f t="shared" si="36"/>
        <v>-7.4923508997044022E-3</v>
      </c>
      <c r="AR72">
        <f t="shared" si="36"/>
        <v>-7.4931979385293905E-3</v>
      </c>
      <c r="AS72">
        <f t="shared" si="36"/>
        <v>-8.4535846332176273E-5</v>
      </c>
      <c r="AT72">
        <f t="shared" si="36"/>
        <v>-5.8416247309216486E-5</v>
      </c>
      <c r="AU72">
        <f t="shared" si="23"/>
        <v>-7.6361500321707838E-3</v>
      </c>
      <c r="AW72">
        <v>69</v>
      </c>
      <c r="AX72">
        <f>IF(Z72&gt;0, (R72*SUMPRODUCT(K72:$K$98, X72:$X$98)-K72*$AZ$3)/Z72, 0)</f>
        <v>-22135.407204670752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0.47611615000000002</v>
      </c>
      <c r="Q73" s="4">
        <f t="shared" si="48"/>
        <v>25</v>
      </c>
      <c r="R73">
        <f t="shared" si="28"/>
        <v>250000</v>
      </c>
      <c r="S73">
        <f t="shared" si="29"/>
        <v>-38597.41637496779</v>
      </c>
      <c r="U73">
        <f t="shared" si="40"/>
        <v>0.47611615000000002</v>
      </c>
      <c r="V73">
        <f t="shared" si="41"/>
        <v>0.01</v>
      </c>
      <c r="W73">
        <f t="shared" si="42"/>
        <v>8.4334810369827377E-5</v>
      </c>
      <c r="X73">
        <f t="shared" si="43"/>
        <v>4.0153165224262291E-5</v>
      </c>
      <c r="Y73">
        <f t="shared" si="44"/>
        <v>8.4334810369827378E-7</v>
      </c>
      <c r="Z73">
        <f t="shared" si="45"/>
        <v>4.3338297041866809E-5</v>
      </c>
      <c r="AB73">
        <f t="shared" si="46"/>
        <v>-1.8667853690648186</v>
      </c>
      <c r="AC73">
        <f t="shared" si="30"/>
        <v>-1.6727462959069681</v>
      </c>
      <c r="AE73">
        <f t="shared" si="31"/>
        <v>0</v>
      </c>
      <c r="AF73">
        <f t="shared" si="32"/>
        <v>0</v>
      </c>
      <c r="AG73">
        <f t="shared" si="32"/>
        <v>-1.0834574260466703E-3</v>
      </c>
      <c r="AH73">
        <f t="shared" si="33"/>
        <v>-10.038291306065572</v>
      </c>
      <c r="AI73">
        <f t="shared" si="34"/>
        <v>-10.039374763491619</v>
      </c>
      <c r="AJ73">
        <f t="shared" si="35"/>
        <v>-0.19403907315785052</v>
      </c>
      <c r="AK73">
        <f t="shared" ref="AK73:AK98" si="49">G73*SUM(AB73:AB73, AE73:AF73)</f>
        <v>-0.13067497583453733</v>
      </c>
      <c r="AL73">
        <f t="shared" si="26"/>
        <v>-10.364088812484006</v>
      </c>
      <c r="AN73">
        <f t="shared" si="36"/>
        <v>0</v>
      </c>
      <c r="AO73">
        <f t="shared" si="36"/>
        <v>0</v>
      </c>
      <c r="AP73">
        <f t="shared" si="36"/>
        <v>-3.8864247543237125E-7</v>
      </c>
      <c r="AQ73">
        <f t="shared" si="36"/>
        <v>-3.6007934308371478E-3</v>
      </c>
      <c r="AR73">
        <f t="shared" si="36"/>
        <v>-3.60118207331258E-3</v>
      </c>
      <c r="AS73">
        <f t="shared" si="36"/>
        <v>-6.9602943235004062E-5</v>
      </c>
      <c r="AT73">
        <f t="shared" si="36"/>
        <v>-4.6873873273182272E-5</v>
      </c>
      <c r="AU73">
        <f t="shared" si="23"/>
        <v>-3.7176588898207661E-3</v>
      </c>
      <c r="AW73">
        <v>70</v>
      </c>
      <c r="AX73">
        <f>IF(Z73&gt;0, (R73*SUMPRODUCT(K73:$K$98, X73:$X$98)-K73*$AZ$3)/Z73, 0)</f>
        <v>-38597.41637496779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0.48788611599999998</v>
      </c>
      <c r="Q74" s="4">
        <f t="shared" si="48"/>
        <v>25</v>
      </c>
      <c r="R74">
        <f t="shared" si="28"/>
        <v>250000</v>
      </c>
      <c r="S74">
        <f t="shared" si="29"/>
        <v>-68766.360775523295</v>
      </c>
      <c r="U74">
        <f t="shared" si="40"/>
        <v>0.48788611599999998</v>
      </c>
      <c r="V74">
        <f t="shared" si="41"/>
        <v>0.01</v>
      </c>
      <c r="W74">
        <f t="shared" si="42"/>
        <v>4.3338297041866809E-5</v>
      </c>
      <c r="X74">
        <f t="shared" si="43"/>
        <v>2.1144153417810685E-5</v>
      </c>
      <c r="Y74">
        <f t="shared" si="44"/>
        <v>4.3338297041866812E-7</v>
      </c>
      <c r="Z74">
        <f t="shared" si="45"/>
        <v>2.1760760653637457E-5</v>
      </c>
      <c r="AB74">
        <f t="shared" si="46"/>
        <v>-1.6727462959069681</v>
      </c>
      <c r="AC74">
        <f t="shared" si="30"/>
        <v>-1.4964083178578456</v>
      </c>
      <c r="AE74">
        <f t="shared" si="31"/>
        <v>0</v>
      </c>
      <c r="AF74">
        <f t="shared" si="32"/>
        <v>0</v>
      </c>
      <c r="AG74">
        <f t="shared" si="32"/>
        <v>-5.4401901634093639E-4</v>
      </c>
      <c r="AH74">
        <f t="shared" si="33"/>
        <v>-5.2860383544526712</v>
      </c>
      <c r="AI74">
        <f t="shared" si="34"/>
        <v>-5.2865823734690123</v>
      </c>
      <c r="AJ74">
        <f t="shared" si="35"/>
        <v>-0.17633797804912255</v>
      </c>
      <c r="AK74">
        <f t="shared" si="49"/>
        <v>-0.11709224071348778</v>
      </c>
      <c r="AL74">
        <f t="shared" si="26"/>
        <v>-5.5800125922316228</v>
      </c>
      <c r="AN74">
        <f t="shared" si="36"/>
        <v>0</v>
      </c>
      <c r="AO74">
        <f t="shared" si="36"/>
        <v>0</v>
      </c>
      <c r="AP74">
        <f t="shared" si="36"/>
        <v>-1.7423462752385935E-7</v>
      </c>
      <c r="AQ74">
        <f t="shared" si="36"/>
        <v>-1.6929756058154015E-3</v>
      </c>
      <c r="AR74">
        <f t="shared" si="36"/>
        <v>-1.6931498404429255E-3</v>
      </c>
      <c r="AS74">
        <f t="shared" si="36"/>
        <v>-5.6476301380693886E-5</v>
      </c>
      <c r="AT74">
        <f t="shared" si="36"/>
        <v>-3.7501488613153558E-5</v>
      </c>
      <c r="AU74">
        <f t="shared" si="23"/>
        <v>-1.787127630436773E-3</v>
      </c>
      <c r="AW74">
        <v>71</v>
      </c>
      <c r="AX74">
        <f>IF(Z74&gt;0, (R74*SUMPRODUCT(K74:$K$98, X74:$X$98)-K74*$AZ$3)/Z74, 0)</f>
        <v>-68766.360775523295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0.500352354</v>
      </c>
      <c r="Q75" s="4">
        <f t="shared" si="48"/>
        <v>25</v>
      </c>
      <c r="R75">
        <f t="shared" si="28"/>
        <v>250000</v>
      </c>
      <c r="S75">
        <f t="shared" si="29"/>
        <v>-125521.20765571919</v>
      </c>
      <c r="U75">
        <f t="shared" si="40"/>
        <v>0.500352354</v>
      </c>
      <c r="V75">
        <f t="shared" si="41"/>
        <v>0.01</v>
      </c>
      <c r="W75">
        <f t="shared" si="42"/>
        <v>2.1760760653637457E-5</v>
      </c>
      <c r="X75">
        <f t="shared" si="43"/>
        <v>1.088804781787808E-5</v>
      </c>
      <c r="Y75">
        <f t="shared" si="44"/>
        <v>2.1760760653637459E-7</v>
      </c>
      <c r="Z75">
        <f t="shared" si="45"/>
        <v>1.0655105229223002E-5</v>
      </c>
      <c r="AB75">
        <f t="shared" si="46"/>
        <v>-1.4964083178578456</v>
      </c>
      <c r="AC75">
        <f t="shared" si="30"/>
        <v>-1.3374416760708399</v>
      </c>
      <c r="AE75">
        <f t="shared" si="31"/>
        <v>0</v>
      </c>
      <c r="AF75">
        <f t="shared" si="32"/>
        <v>0</v>
      </c>
      <c r="AG75">
        <f t="shared" si="32"/>
        <v>-2.6637763073057507E-4</v>
      </c>
      <c r="AH75">
        <f t="shared" si="33"/>
        <v>-2.72201195446952</v>
      </c>
      <c r="AI75">
        <f t="shared" si="34"/>
        <v>-2.7222783321002506</v>
      </c>
      <c r="AJ75">
        <f t="shared" si="35"/>
        <v>-0.1589666417870057</v>
      </c>
      <c r="AK75">
        <f t="shared" si="49"/>
        <v>-0.1047485822500492</v>
      </c>
      <c r="AL75">
        <f t="shared" si="26"/>
        <v>-2.9859935561373057</v>
      </c>
      <c r="AN75">
        <f t="shared" si="36"/>
        <v>0</v>
      </c>
      <c r="AO75">
        <f t="shared" si="36"/>
        <v>0</v>
      </c>
      <c r="AP75">
        <f t="shared" si="36"/>
        <v>-7.6172835016736207E-8</v>
      </c>
      <c r="AQ75">
        <f t="shared" si="36"/>
        <v>-7.7838130383818061E-4</v>
      </c>
      <c r="AR75">
        <f t="shared" si="36"/>
        <v>-7.7845747667319731E-4</v>
      </c>
      <c r="AS75">
        <f t="shared" si="36"/>
        <v>-4.5457795178956496E-5</v>
      </c>
      <c r="AT75">
        <f t="shared" si="36"/>
        <v>-2.995370313973659E-5</v>
      </c>
      <c r="AU75">
        <f t="shared" si="23"/>
        <v>-8.5386897499189042E-4</v>
      </c>
      <c r="AW75">
        <v>72</v>
      </c>
      <c r="AX75">
        <f>IF(Z75&gt;0, (R75*SUMPRODUCT(K75:$K$98, X75:$X$98)-K75*$AZ$3)/Z75, 0)</f>
        <v>-125521.20765571919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0.513549331</v>
      </c>
      <c r="Q76" s="4">
        <f t="shared" si="48"/>
        <v>25</v>
      </c>
      <c r="R76">
        <f t="shared" si="28"/>
        <v>250000</v>
      </c>
      <c r="S76">
        <f t="shared" si="29"/>
        <v>-235347.75948905412</v>
      </c>
      <c r="U76">
        <f t="shared" si="40"/>
        <v>0.513549331</v>
      </c>
      <c r="V76">
        <f t="shared" si="41"/>
        <v>0.01</v>
      </c>
      <c r="W76">
        <f t="shared" si="42"/>
        <v>1.0655105229223002E-5</v>
      </c>
      <c r="X76">
        <f t="shared" si="43"/>
        <v>5.4719221622020739E-6</v>
      </c>
      <c r="Y76">
        <f t="shared" si="44"/>
        <v>1.0655105229223002E-7</v>
      </c>
      <c r="Z76">
        <f t="shared" si="45"/>
        <v>5.0766320147286983E-6</v>
      </c>
      <c r="AB76">
        <f t="shared" si="46"/>
        <v>-1.3374416760708399</v>
      </c>
      <c r="AC76">
        <f t="shared" si="30"/>
        <v>-1.1947739704168019</v>
      </c>
      <c r="AE76">
        <f t="shared" si="31"/>
        <v>0</v>
      </c>
      <c r="AF76">
        <f t="shared" si="32"/>
        <v>0</v>
      </c>
      <c r="AG76">
        <f t="shared" si="32"/>
        <v>-1.2691580036821746E-4</v>
      </c>
      <c r="AH76">
        <f t="shared" si="33"/>
        <v>-1.3679805405505185</v>
      </c>
      <c r="AI76">
        <f t="shared" si="34"/>
        <v>-1.3681074563508868</v>
      </c>
      <c r="AJ76">
        <f t="shared" si="35"/>
        <v>-0.14266770565403797</v>
      </c>
      <c r="AK76">
        <f t="shared" si="49"/>
        <v>-9.3620917324958794E-2</v>
      </c>
      <c r="AL76">
        <f t="shared" si="26"/>
        <v>-1.6043960793298835</v>
      </c>
      <c r="AN76">
        <f t="shared" si="36"/>
        <v>0</v>
      </c>
      <c r="AO76">
        <f t="shared" si="36"/>
        <v>0</v>
      </c>
      <c r="AP76">
        <f t="shared" si="36"/>
        <v>-3.2404105538705888E-8</v>
      </c>
      <c r="AQ76">
        <f t="shared" si="36"/>
        <v>-3.4927239699302008E-4</v>
      </c>
      <c r="AR76">
        <f t="shared" si="36"/>
        <v>-3.4930480109855879E-4</v>
      </c>
      <c r="AS76">
        <f t="shared" si="36"/>
        <v>-3.6425877452341069E-5</v>
      </c>
      <c r="AT76">
        <f t="shared" si="36"/>
        <v>-2.3903265604651457E-5</v>
      </c>
      <c r="AU76">
        <f t="shared" si="23"/>
        <v>-4.0963394415555128E-4</v>
      </c>
      <c r="AW76">
        <v>73</v>
      </c>
      <c r="AX76">
        <f>IF(Z76&gt;0, (R76*SUMPRODUCT(K76:$K$98, X76:$X$98)-K76*$AZ$3)/Z76, 0)</f>
        <v>-235347.75948905412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0.52698988800000002</v>
      </c>
      <c r="Q77" s="4">
        <f t="shared" si="48"/>
        <v>25</v>
      </c>
      <c r="R77">
        <f t="shared" si="28"/>
        <v>250000</v>
      </c>
      <c r="S77">
        <f t="shared" si="29"/>
        <v>-453959.52858795552</v>
      </c>
      <c r="U77">
        <f t="shared" si="40"/>
        <v>0.52698988800000002</v>
      </c>
      <c r="V77">
        <f t="shared" si="41"/>
        <v>0.01</v>
      </c>
      <c r="W77">
        <f t="shared" si="42"/>
        <v>5.0766320147286983E-6</v>
      </c>
      <c r="X77">
        <f t="shared" si="43"/>
        <v>2.6753337368590913E-6</v>
      </c>
      <c r="Y77">
        <f t="shared" si="44"/>
        <v>5.0766320147286981E-8</v>
      </c>
      <c r="Z77">
        <f t="shared" si="45"/>
        <v>2.35053195772232E-6</v>
      </c>
      <c r="AB77">
        <f t="shared" si="46"/>
        <v>-1.1947739704168019</v>
      </c>
      <c r="AC77">
        <f t="shared" si="30"/>
        <v>-1.0670463794585485</v>
      </c>
      <c r="AE77">
        <f t="shared" si="31"/>
        <v>0</v>
      </c>
      <c r="AF77">
        <f t="shared" si="32"/>
        <v>0</v>
      </c>
      <c r="AG77">
        <f t="shared" si="32"/>
        <v>-5.8763298943057998E-5</v>
      </c>
      <c r="AH77">
        <f t="shared" si="33"/>
        <v>-0.66883343421477282</v>
      </c>
      <c r="AI77">
        <f t="shared" si="34"/>
        <v>-0.66889219751371587</v>
      </c>
      <c r="AJ77">
        <f t="shared" si="35"/>
        <v>-0.12772759095825337</v>
      </c>
      <c r="AK77">
        <f t="shared" si="49"/>
        <v>-8.3634177929176143E-2</v>
      </c>
      <c r="AL77">
        <f t="shared" si="26"/>
        <v>-0.88025396640114539</v>
      </c>
      <c r="AN77">
        <f t="shared" si="36"/>
        <v>0</v>
      </c>
      <c r="AO77">
        <f t="shared" si="36"/>
        <v>0</v>
      </c>
      <c r="AP77">
        <f t="shared" si="36"/>
        <v>-1.3395918334585742E-8</v>
      </c>
      <c r="AQ77">
        <f t="shared" si="36"/>
        <v>-1.5246996382663211E-4</v>
      </c>
      <c r="AR77">
        <f t="shared" si="36"/>
        <v>-1.524833597449667E-4</v>
      </c>
      <c r="AS77">
        <f t="shared" si="36"/>
        <v>-2.911729614105109E-5</v>
      </c>
      <c r="AT77">
        <f t="shared" si="36"/>
        <v>-1.9065584091953201E-5</v>
      </c>
      <c r="AU77">
        <f t="shared" si="23"/>
        <v>-2.0066623997797099E-4</v>
      </c>
      <c r="AW77">
        <v>74</v>
      </c>
      <c r="AX77">
        <f>IF(Z77&gt;0, (R77*SUMPRODUCT(K77:$K$98, X77:$X$98)-K77*$AZ$3)/Z77, 0)</f>
        <v>-453959.52858795552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0.54103594799999999</v>
      </c>
      <c r="Q78" s="4">
        <f t="shared" si="48"/>
        <v>25</v>
      </c>
      <c r="R78">
        <f t="shared" si="28"/>
        <v>250000</v>
      </c>
      <c r="S78">
        <f t="shared" si="29"/>
        <v>-902909.67269276967</v>
      </c>
      <c r="U78">
        <f t="shared" si="40"/>
        <v>0.54103594799999999</v>
      </c>
      <c r="V78">
        <f t="shared" si="41"/>
        <v>0.01</v>
      </c>
      <c r="W78">
        <f t="shared" si="42"/>
        <v>2.35053195772232E-6</v>
      </c>
      <c r="X78">
        <f t="shared" si="43"/>
        <v>1.2717222860505914E-6</v>
      </c>
      <c r="Y78">
        <f t="shared" si="44"/>
        <v>2.3505319577223202E-8</v>
      </c>
      <c r="Z78">
        <f t="shared" si="45"/>
        <v>1.0553043520945054E-6</v>
      </c>
      <c r="AB78">
        <f t="shared" si="46"/>
        <v>-1.0670463794585485</v>
      </c>
      <c r="AC78">
        <f t="shared" si="30"/>
        <v>-0.95284450714090518</v>
      </c>
      <c r="AE78">
        <f t="shared" si="31"/>
        <v>0</v>
      </c>
      <c r="AF78">
        <f t="shared" si="32"/>
        <v>0</v>
      </c>
      <c r="AG78">
        <f t="shared" si="32"/>
        <v>-2.6382608802362634E-5</v>
      </c>
      <c r="AH78">
        <f t="shared" si="33"/>
        <v>-0.31793057151264786</v>
      </c>
      <c r="AI78">
        <f t="shared" si="34"/>
        <v>-0.31795695412145025</v>
      </c>
      <c r="AJ78">
        <f t="shared" si="35"/>
        <v>-0.11420187231764334</v>
      </c>
      <c r="AK78">
        <f t="shared" si="49"/>
        <v>-7.46932465620984E-2</v>
      </c>
      <c r="AL78">
        <f t="shared" si="26"/>
        <v>-0.50685207300119195</v>
      </c>
      <c r="AN78">
        <f t="shared" si="36"/>
        <v>0</v>
      </c>
      <c r="AO78">
        <f t="shared" si="36"/>
        <v>0</v>
      </c>
      <c r="AP78">
        <f t="shared" si="36"/>
        <v>-5.3698980140684869E-9</v>
      </c>
      <c r="AQ78">
        <f t="shared" si="36"/>
        <v>-6.4711369423956945E-5</v>
      </c>
      <c r="AR78">
        <f t="shared" si="36"/>
        <v>-6.4716739321971016E-5</v>
      </c>
      <c r="AS78">
        <f t="shared" si="36"/>
        <v>-2.3244570389358063E-5</v>
      </c>
      <c r="AT78">
        <f t="shared" si="36"/>
        <v>-1.5203011930428232E-5</v>
      </c>
      <c r="AU78">
        <f t="shared" si="23"/>
        <v>-1.0316432164175731E-4</v>
      </c>
      <c r="AW78">
        <v>75</v>
      </c>
      <c r="AX78">
        <f>IF(Z78&gt;0, (R78*SUMPRODUCT(K78:$K$98, X78:$X$98)-K78*$AZ$3)/Z78, 0)</f>
        <v>-902909.67269276967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0.55517679799999997</v>
      </c>
      <c r="Q79" s="4">
        <f t="shared" si="48"/>
        <v>25</v>
      </c>
      <c r="R79">
        <f t="shared" si="28"/>
        <v>250000</v>
      </c>
      <c r="S79">
        <f t="shared" si="29"/>
        <v>-1854132.1322041745</v>
      </c>
      <c r="U79">
        <f t="shared" si="40"/>
        <v>0.55517679799999997</v>
      </c>
      <c r="V79">
        <f t="shared" si="41"/>
        <v>0.01</v>
      </c>
      <c r="W79">
        <f t="shared" si="42"/>
        <v>1.0553043520945054E-6</v>
      </c>
      <c r="X79">
        <f t="shared" si="43"/>
        <v>5.8588049111129201E-7</v>
      </c>
      <c r="Y79">
        <f t="shared" si="44"/>
        <v>1.0553043520945054E-8</v>
      </c>
      <c r="Z79">
        <f t="shared" si="45"/>
        <v>4.5887081746226831E-7</v>
      </c>
      <c r="AB79">
        <f t="shared" si="46"/>
        <v>-0.95284450714090518</v>
      </c>
      <c r="AC79">
        <f t="shared" si="30"/>
        <v>-0.85080712718758811</v>
      </c>
      <c r="AE79">
        <f t="shared" si="31"/>
        <v>0</v>
      </c>
      <c r="AF79">
        <f t="shared" si="32"/>
        <v>0</v>
      </c>
      <c r="AG79">
        <f t="shared" si="32"/>
        <v>-1.1471770436556707E-5</v>
      </c>
      <c r="AH79">
        <f t="shared" si="33"/>
        <v>-0.14647012277782301</v>
      </c>
      <c r="AI79">
        <f t="shared" si="34"/>
        <v>-0.14648159454825957</v>
      </c>
      <c r="AJ79">
        <f t="shared" si="35"/>
        <v>-0.10203737995331708</v>
      </c>
      <c r="AK79">
        <f t="shared" si="49"/>
        <v>-6.6699115499863362E-2</v>
      </c>
      <c r="AL79">
        <f t="shared" si="26"/>
        <v>-0.31521809000144002</v>
      </c>
      <c r="AN79">
        <f t="shared" si="36"/>
        <v>0</v>
      </c>
      <c r="AO79">
        <f t="shared" si="36"/>
        <v>0</v>
      </c>
      <c r="AP79">
        <f t="shared" si="36"/>
        <v>-2.0847823650809826E-9</v>
      </c>
      <c r="AQ79">
        <f t="shared" si="36"/>
        <v>-2.6618239152116975E-5</v>
      </c>
      <c r="AR79">
        <f t="shared" si="36"/>
        <v>-2.6620323934482058E-5</v>
      </c>
      <c r="AS79">
        <f t="shared" si="36"/>
        <v>-1.8543408925605524E-5</v>
      </c>
      <c r="AT79">
        <f t="shared" si="36"/>
        <v>-1.2121332145690327E-5</v>
      </c>
      <c r="AU79">
        <f t="shared" si="23"/>
        <v>-5.7285065005777912E-5</v>
      </c>
      <c r="AW79">
        <v>76</v>
      </c>
      <c r="AX79">
        <f>IF(Z79&gt;0, (R79*SUMPRODUCT(K79:$K$98, X79:$X$98)-K79*$AZ$3)/Z79, 0)</f>
        <v>-1854132.1322041745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0.56908613200000002</v>
      </c>
      <c r="Q80" s="4">
        <f t="shared" si="48"/>
        <v>25</v>
      </c>
      <c r="R80">
        <f t="shared" si="28"/>
        <v>250000</v>
      </c>
      <c r="S80">
        <f t="shared" si="29"/>
        <v>-3933163.2047869256</v>
      </c>
      <c r="U80">
        <f t="shared" si="40"/>
        <v>0.56908613200000002</v>
      </c>
      <c r="V80">
        <f t="shared" si="41"/>
        <v>0.01</v>
      </c>
      <c r="W80">
        <f t="shared" si="42"/>
        <v>4.5887081746226831E-7</v>
      </c>
      <c r="X80">
        <f t="shared" si="43"/>
        <v>2.6113701859728036E-7</v>
      </c>
      <c r="Y80">
        <f t="shared" si="44"/>
        <v>4.588708174622683E-9</v>
      </c>
      <c r="Z80">
        <f t="shared" si="45"/>
        <v>1.9314509069036527E-7</v>
      </c>
      <c r="AB80">
        <f t="shared" si="46"/>
        <v>-0.85080712718758811</v>
      </c>
      <c r="AC80">
        <f t="shared" si="30"/>
        <v>-0.75967116388857847</v>
      </c>
      <c r="AE80">
        <f t="shared" si="31"/>
        <v>0</v>
      </c>
      <c r="AF80">
        <f t="shared" si="32"/>
        <v>0</v>
      </c>
      <c r="AG80">
        <f t="shared" si="32"/>
        <v>-4.8286272672591317E-6</v>
      </c>
      <c r="AH80">
        <f t="shared" si="33"/>
        <v>-6.5284254649320098E-2</v>
      </c>
      <c r="AI80">
        <f t="shared" si="34"/>
        <v>-6.5289083276587362E-2</v>
      </c>
      <c r="AJ80">
        <f t="shared" si="35"/>
        <v>-9.1135963299009637E-2</v>
      </c>
      <c r="AK80">
        <f t="shared" si="49"/>
        <v>-5.9556498903131173E-2</v>
      </c>
      <c r="AL80">
        <f t="shared" si="26"/>
        <v>-0.21598154547872817</v>
      </c>
      <c r="AN80">
        <f t="shared" si="36"/>
        <v>0</v>
      </c>
      <c r="AO80">
        <f t="shared" si="36"/>
        <v>0</v>
      </c>
      <c r="AP80">
        <f t="shared" si="36"/>
        <v>-7.8349447252180745E-10</v>
      </c>
      <c r="AQ80">
        <f t="shared" si="36"/>
        <v>-1.0593042251837041E-5</v>
      </c>
      <c r="AR80">
        <f t="shared" si="36"/>
        <v>-1.0593825746309563E-5</v>
      </c>
      <c r="AS80">
        <f t="shared" si="36"/>
        <v>-1.4787748057690862E-5</v>
      </c>
      <c r="AT80">
        <f t="shared" si="36"/>
        <v>-9.6636549293731618E-6</v>
      </c>
      <c r="AU80">
        <f t="shared" si="23"/>
        <v>-3.5045228733373585E-5</v>
      </c>
      <c r="AW80">
        <v>77</v>
      </c>
      <c r="AX80">
        <f>IF(Z80&gt;0, (R80*SUMPRODUCT(K80:$K$98, X80:$X$98)-K80*$AZ$3)/Z80, 0)</f>
        <v>-3933163.2047869256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0.58332808999999997</v>
      </c>
      <c r="Q81" s="4">
        <f t="shared" si="48"/>
        <v>25</v>
      </c>
      <c r="R81">
        <f t="shared" si="28"/>
        <v>250000</v>
      </c>
      <c r="S81">
        <f t="shared" si="29"/>
        <v>-8635458.1692148782</v>
      </c>
      <c r="U81">
        <f t="shared" si="40"/>
        <v>0.58332808999999997</v>
      </c>
      <c r="V81">
        <f t="shared" si="41"/>
        <v>0.01</v>
      </c>
      <c r="W81">
        <f t="shared" si="42"/>
        <v>1.9314509069036527E-7</v>
      </c>
      <c r="X81">
        <f t="shared" si="43"/>
        <v>1.1266695684528754E-7</v>
      </c>
      <c r="Y81">
        <f t="shared" si="44"/>
        <v>1.9314509069036526E-9</v>
      </c>
      <c r="Z81">
        <f t="shared" si="45"/>
        <v>7.8546682938174069E-8</v>
      </c>
      <c r="AB81">
        <f t="shared" si="46"/>
        <v>-0.75967116388857847</v>
      </c>
      <c r="AC81">
        <f t="shared" si="30"/>
        <v>-0.67828659484318621</v>
      </c>
      <c r="AE81">
        <f t="shared" si="31"/>
        <v>0</v>
      </c>
      <c r="AF81">
        <f t="shared" si="32"/>
        <v>0</v>
      </c>
      <c r="AG81">
        <f t="shared" si="32"/>
        <v>-1.9636670734543517E-6</v>
      </c>
      <c r="AH81">
        <f t="shared" si="33"/>
        <v>-2.8166739211321887E-2</v>
      </c>
      <c r="AI81">
        <f t="shared" si="34"/>
        <v>-2.8168702878395339E-2</v>
      </c>
      <c r="AJ81">
        <f t="shared" si="35"/>
        <v>-8.1384569045392263E-2</v>
      </c>
      <c r="AK81">
        <f t="shared" si="49"/>
        <v>-5.3176981472200499E-2</v>
      </c>
      <c r="AL81">
        <f t="shared" si="26"/>
        <v>-0.16273025339598812</v>
      </c>
      <c r="AN81">
        <f t="shared" si="36"/>
        <v>0</v>
      </c>
      <c r="AO81">
        <f t="shared" si="36"/>
        <v>0</v>
      </c>
      <c r="AP81">
        <f t="shared" si="36"/>
        <v>-2.8448678001329103E-10</v>
      </c>
      <c r="AQ81">
        <f t="shared" si="36"/>
        <v>-4.0806636980509236E-6</v>
      </c>
      <c r="AR81">
        <f t="shared" si="36"/>
        <v>-4.0809481848309364E-6</v>
      </c>
      <c r="AS81">
        <f t="shared" si="36"/>
        <v>-1.1790610691334804E-5</v>
      </c>
      <c r="AT81">
        <f t="shared" si="36"/>
        <v>-7.7040290761917863E-6</v>
      </c>
      <c r="AU81">
        <f t="shared" si="23"/>
        <v>-2.357558795235753E-5</v>
      </c>
      <c r="AW81">
        <v>78</v>
      </c>
      <c r="AX81">
        <f>IF(Z81&gt;0, (R81*SUMPRODUCT(K81:$K$98, X81:$X$98)-K81*$AZ$3)/Z81, 0)</f>
        <v>-8635458.1692148782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0.59781937299999999</v>
      </c>
      <c r="Q82" s="4">
        <f t="shared" si="48"/>
        <v>25</v>
      </c>
      <c r="R82">
        <f t="shared" si="28"/>
        <v>250000</v>
      </c>
      <c r="S82">
        <f t="shared" si="29"/>
        <v>-19660006.559993189</v>
      </c>
      <c r="U82">
        <f t="shared" si="40"/>
        <v>0.59781937299999999</v>
      </c>
      <c r="V82">
        <f t="shared" si="41"/>
        <v>0.01</v>
      </c>
      <c r="W82">
        <f t="shared" si="42"/>
        <v>7.8546682938174069E-8</v>
      </c>
      <c r="X82">
        <f t="shared" si="43"/>
        <v>4.6956728745329021E-8</v>
      </c>
      <c r="Y82">
        <f t="shared" si="44"/>
        <v>7.8546682938174073E-10</v>
      </c>
      <c r="Z82">
        <f t="shared" si="45"/>
        <v>3.0804487363463309E-8</v>
      </c>
      <c r="AB82">
        <f t="shared" si="46"/>
        <v>-0.67828659484318621</v>
      </c>
      <c r="AC82">
        <f t="shared" si="30"/>
        <v>-0.6056164236429159</v>
      </c>
      <c r="AE82">
        <f t="shared" si="31"/>
        <v>0</v>
      </c>
      <c r="AF82">
        <f t="shared" si="32"/>
        <v>0</v>
      </c>
      <c r="AG82">
        <f t="shared" si="32"/>
        <v>-7.7011218408658274E-7</v>
      </c>
      <c r="AH82">
        <f t="shared" si="33"/>
        <v>-1.1739182186332256E-2</v>
      </c>
      <c r="AI82">
        <f t="shared" si="34"/>
        <v>-1.1739952298516343E-2</v>
      </c>
      <c r="AJ82">
        <f t="shared" si="35"/>
        <v>-7.2670171200270306E-2</v>
      </c>
      <c r="AK82">
        <f t="shared" si="49"/>
        <v>-4.748006163902304E-2</v>
      </c>
      <c r="AL82">
        <f t="shared" si="26"/>
        <v>-0.1318901851378097</v>
      </c>
      <c r="AN82">
        <f t="shared" si="36"/>
        <v>0</v>
      </c>
      <c r="AO82">
        <f t="shared" si="36"/>
        <v>0</v>
      </c>
      <c r="AP82">
        <f t="shared" si="36"/>
        <v>-9.9616253356092442E-11</v>
      </c>
      <c r="AQ82">
        <f t="shared" si="36"/>
        <v>-1.5184973969137017E-6</v>
      </c>
      <c r="AR82">
        <f t="shared" si="36"/>
        <v>-1.5185970131670578E-6</v>
      </c>
      <c r="AS82">
        <f t="shared" si="36"/>
        <v>-9.4000982393272377E-6</v>
      </c>
      <c r="AT82">
        <f t="shared" si="36"/>
        <v>-6.1416842212485256E-6</v>
      </c>
      <c r="AU82">
        <f t="shared" si="23"/>
        <v>-1.7060379473742823E-5</v>
      </c>
      <c r="AW82">
        <v>79</v>
      </c>
      <c r="AX82">
        <f>IF(Z82&gt;0, (R82*SUMPRODUCT(K82:$K$98, X82:$X$98)-K82*$AZ$3)/Z82, 0)</f>
        <v>-19660006.559993189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0.61246634</v>
      </c>
      <c r="Q83" s="4">
        <f t="shared" si="48"/>
        <v>25</v>
      </c>
      <c r="R83">
        <f t="shared" si="28"/>
        <v>250000</v>
      </c>
      <c r="S83">
        <f t="shared" si="29"/>
        <v>-46495505.685313314</v>
      </c>
      <c r="U83">
        <f t="shared" si="40"/>
        <v>0.61246634</v>
      </c>
      <c r="V83">
        <f t="shared" si="41"/>
        <v>0.01</v>
      </c>
      <c r="W83">
        <f t="shared" si="42"/>
        <v>3.0804487363463309E-8</v>
      </c>
      <c r="X83">
        <f t="shared" si="43"/>
        <v>1.8866711631076623E-8</v>
      </c>
      <c r="Y83">
        <f t="shared" si="44"/>
        <v>3.0804487363463309E-10</v>
      </c>
      <c r="Z83">
        <f t="shared" si="45"/>
        <v>1.1629730858752052E-8</v>
      </c>
      <c r="AB83">
        <f t="shared" si="46"/>
        <v>-0.6056164236429159</v>
      </c>
      <c r="AC83">
        <f t="shared" si="30"/>
        <v>-0.54073021726176973</v>
      </c>
      <c r="AE83">
        <f t="shared" si="31"/>
        <v>0</v>
      </c>
      <c r="AF83">
        <f t="shared" si="32"/>
        <v>0</v>
      </c>
      <c r="AG83">
        <f t="shared" si="32"/>
        <v>-2.9074327146880132E-7</v>
      </c>
      <c r="AH83">
        <f t="shared" si="33"/>
        <v>-4.7166779077691557E-3</v>
      </c>
      <c r="AI83">
        <f t="shared" si="34"/>
        <v>-4.7169686510406244E-3</v>
      </c>
      <c r="AJ83">
        <f t="shared" si="35"/>
        <v>-6.4886206381146172E-2</v>
      </c>
      <c r="AK83">
        <f t="shared" si="49"/>
        <v>-4.2393149655004118E-2</v>
      </c>
      <c r="AL83">
        <f t="shared" si="26"/>
        <v>-0.11199632468719092</v>
      </c>
      <c r="AN83">
        <f t="shared" si="36"/>
        <v>0</v>
      </c>
      <c r="AO83">
        <f t="shared" si="36"/>
        <v>0</v>
      </c>
      <c r="AP83">
        <f t="shared" si="36"/>
        <v>-3.3579007790190049E-11</v>
      </c>
      <c r="AQ83">
        <f t="shared" si="36"/>
        <v>-5.4474644729927366E-7</v>
      </c>
      <c r="AR83">
        <f t="shared" si="36"/>
        <v>-5.4478002630706387E-7</v>
      </c>
      <c r="AS83">
        <f t="shared" si="36"/>
        <v>-7.4939461833158466E-6</v>
      </c>
      <c r="AT83">
        <f t="shared" si="36"/>
        <v>-4.896140486156802E-6</v>
      </c>
      <c r="AU83">
        <f t="shared" si="23"/>
        <v>-1.2934866695779713E-5</v>
      </c>
      <c r="AW83">
        <v>80</v>
      </c>
      <c r="AX83">
        <f>IF(Z83&gt;0, (R83*SUMPRODUCT(K83:$K$98, X83:$X$98)-K83*$AZ$3)/Z83, 0)</f>
        <v>-46495505.685313314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0.62717650000000003</v>
      </c>
      <c r="Q84" s="4">
        <f t="shared" si="48"/>
        <v>25</v>
      </c>
      <c r="R84">
        <f t="shared" si="28"/>
        <v>250000</v>
      </c>
      <c r="S84">
        <f t="shared" si="29"/>
        <v>-114418949.20518643</v>
      </c>
      <c r="U84">
        <f t="shared" si="40"/>
        <v>0.62717650000000003</v>
      </c>
      <c r="V84">
        <f t="shared" si="41"/>
        <v>0.01</v>
      </c>
      <c r="W84">
        <f t="shared" si="42"/>
        <v>1.1629730858752052E-8</v>
      </c>
      <c r="X84">
        <f t="shared" si="43"/>
        <v>7.2938938959341069E-9</v>
      </c>
      <c r="Y84">
        <f t="shared" si="44"/>
        <v>1.1629730858752053E-10</v>
      </c>
      <c r="Z84">
        <f t="shared" si="45"/>
        <v>4.2195396542304246E-9</v>
      </c>
      <c r="AB84">
        <f t="shared" si="46"/>
        <v>-0.54073021726176973</v>
      </c>
      <c r="AC84">
        <f t="shared" si="30"/>
        <v>-0.48279529336666083</v>
      </c>
      <c r="AE84">
        <f t="shared" si="31"/>
        <v>0</v>
      </c>
      <c r="AF84">
        <f t="shared" si="32"/>
        <v>0</v>
      </c>
      <c r="AG84">
        <f t="shared" si="32"/>
        <v>-1.0548849135576062E-7</v>
      </c>
      <c r="AH84">
        <f t="shared" si="33"/>
        <v>-1.8234734739835268E-3</v>
      </c>
      <c r="AI84">
        <f t="shared" si="34"/>
        <v>-1.8235789624748825E-3</v>
      </c>
      <c r="AJ84">
        <f t="shared" si="35"/>
        <v>-5.7934923895108903E-2</v>
      </c>
      <c r="AK84">
        <f t="shared" si="49"/>
        <v>-3.7851115208323884E-2</v>
      </c>
      <c r="AL84">
        <f t="shared" si="26"/>
        <v>-9.7609618065907677E-2</v>
      </c>
      <c r="AN84">
        <f t="shared" si="36"/>
        <v>0</v>
      </c>
      <c r="AO84">
        <f t="shared" si="36"/>
        <v>0</v>
      </c>
      <c r="AP84">
        <f t="shared" si="36"/>
        <v>-1.0877904583003588E-11</v>
      </c>
      <c r="AQ84">
        <f t="shared" si="36"/>
        <v>-1.8803539802967973E-7</v>
      </c>
      <c r="AR84">
        <f t="shared" si="36"/>
        <v>-1.8804627593426274E-7</v>
      </c>
      <c r="AS84">
        <f t="shared" si="36"/>
        <v>-5.9742116514794015E-6</v>
      </c>
      <c r="AT84">
        <f t="shared" si="36"/>
        <v>-3.9031823690399038E-6</v>
      </c>
      <c r="AU84">
        <f t="shared" si="23"/>
        <v>-1.0065440296453569E-5</v>
      </c>
      <c r="AW84">
        <v>81</v>
      </c>
      <c r="AX84">
        <f>IF(Z84&gt;0, (R84*SUMPRODUCT(K84:$K$98, X84:$X$98)-K84*$AZ$3)/Z84, 0)</f>
        <v>-114418949.20518643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0.64196478899999998</v>
      </c>
      <c r="Q85" s="4">
        <f t="shared" si="48"/>
        <v>25</v>
      </c>
      <c r="R85">
        <f t="shared" si="28"/>
        <v>250000</v>
      </c>
      <c r="S85">
        <f t="shared" si="29"/>
        <v>-293532982.68336552</v>
      </c>
      <c r="U85">
        <f t="shared" si="40"/>
        <v>0.64196478899999998</v>
      </c>
      <c r="V85">
        <f t="shared" si="41"/>
        <v>0.01</v>
      </c>
      <c r="W85">
        <f t="shared" si="42"/>
        <v>4.2195396542304246E-9</v>
      </c>
      <c r="X85">
        <f t="shared" si="43"/>
        <v>2.7087958838051676E-9</v>
      </c>
      <c r="Y85">
        <f t="shared" si="44"/>
        <v>4.2195396542304248E-11</v>
      </c>
      <c r="Z85">
        <f t="shared" si="45"/>
        <v>1.4685483738829527E-9</v>
      </c>
      <c r="AB85">
        <f t="shared" si="46"/>
        <v>-0.48279529336666083</v>
      </c>
      <c r="AC85">
        <f t="shared" si="30"/>
        <v>-0.43106738440066938</v>
      </c>
      <c r="AE85">
        <f t="shared" si="31"/>
        <v>0</v>
      </c>
      <c r="AF85">
        <f t="shared" si="32"/>
        <v>0</v>
      </c>
      <c r="AG85">
        <f t="shared" si="32"/>
        <v>-3.6713709347073818E-8</v>
      </c>
      <c r="AH85">
        <f t="shared" si="33"/>
        <v>-6.7719897095129186E-4</v>
      </c>
      <c r="AI85">
        <f t="shared" si="34"/>
        <v>-6.7723568466063894E-4</v>
      </c>
      <c r="AJ85">
        <f t="shared" si="35"/>
        <v>-5.1727908965991443E-2</v>
      </c>
      <c r="AK85">
        <f t="shared" si="49"/>
        <v>-3.3795670535666261E-2</v>
      </c>
      <c r="AL85">
        <f t="shared" si="26"/>
        <v>-8.6200815186318336E-2</v>
      </c>
      <c r="AN85">
        <f t="shared" si="36"/>
        <v>0</v>
      </c>
      <c r="AO85">
        <f t="shared" si="36"/>
        <v>0</v>
      </c>
      <c r="AP85">
        <f t="shared" si="36"/>
        <v>-3.380262336413857E-12</v>
      </c>
      <c r="AQ85">
        <f t="shared" si="36"/>
        <v>-6.2350283217768127E-8</v>
      </c>
      <c r="AR85">
        <f t="shared" si="36"/>
        <v>-6.2353663480104547E-8</v>
      </c>
      <c r="AS85">
        <f t="shared" si="36"/>
        <v>-4.7626324206633693E-6</v>
      </c>
      <c r="AT85">
        <f t="shared" si="36"/>
        <v>-3.1115960298538802E-6</v>
      </c>
      <c r="AU85">
        <f t="shared" si="23"/>
        <v>-7.9365821139973535E-6</v>
      </c>
      <c r="AW85">
        <v>82</v>
      </c>
      <c r="AX85">
        <f>IF(Z85&gt;0, (R85*SUMPRODUCT(K85:$K$98, X85:$X$98)-K85*$AZ$3)/Z85, 0)</f>
        <v>-293532982.68336552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0.65685820900000003</v>
      </c>
      <c r="Q86" s="4">
        <f t="shared" si="48"/>
        <v>25</v>
      </c>
      <c r="R86">
        <f t="shared" si="28"/>
        <v>250000</v>
      </c>
      <c r="S86">
        <f t="shared" si="29"/>
        <v>-786701228.06438315</v>
      </c>
      <c r="U86">
        <f t="shared" si="40"/>
        <v>0.65685820900000003</v>
      </c>
      <c r="V86">
        <f t="shared" si="41"/>
        <v>0.01</v>
      </c>
      <c r="W86">
        <f t="shared" si="42"/>
        <v>1.4685483738829527E-9</v>
      </c>
      <c r="X86">
        <f t="shared" si="43"/>
        <v>9.6462805469861874E-10</v>
      </c>
      <c r="Y86">
        <f t="shared" si="44"/>
        <v>1.4685483738829529E-11</v>
      </c>
      <c r="Z86">
        <f t="shared" si="45"/>
        <v>4.8923483544550449E-10</v>
      </c>
      <c r="AB86">
        <f t="shared" si="46"/>
        <v>-0.43106738440066938</v>
      </c>
      <c r="AC86">
        <f t="shared" si="30"/>
        <v>-0.3848816458568548</v>
      </c>
      <c r="AE86">
        <f t="shared" si="31"/>
        <v>0</v>
      </c>
      <c r="AF86">
        <f t="shared" si="32"/>
        <v>0</v>
      </c>
      <c r="AG86">
        <f t="shared" si="32"/>
        <v>-1.2230870886137612E-8</v>
      </c>
      <c r="AH86">
        <f t="shared" si="33"/>
        <v>-2.4115701367465468E-4</v>
      </c>
      <c r="AI86">
        <f t="shared" si="34"/>
        <v>-2.4116924454554081E-4</v>
      </c>
      <c r="AJ86">
        <f t="shared" si="35"/>
        <v>-4.6185738543814581E-2</v>
      </c>
      <c r="AK86">
        <f t="shared" si="49"/>
        <v>-3.0174716908046861E-2</v>
      </c>
      <c r="AL86">
        <f t="shared" si="26"/>
        <v>-7.6601624696406981E-2</v>
      </c>
      <c r="AN86">
        <f t="shared" si="36"/>
        <v>0</v>
      </c>
      <c r="AO86">
        <f t="shared" si="36"/>
        <v>0</v>
      </c>
      <c r="AP86">
        <f t="shared" si="36"/>
        <v>-1.0054523650024613E-12</v>
      </c>
      <c r="AQ86">
        <f t="shared" si="36"/>
        <v>-1.9824580930776443E-8</v>
      </c>
      <c r="AR86">
        <f t="shared" si="36"/>
        <v>-1.9825586383141443E-8</v>
      </c>
      <c r="AS86">
        <f t="shared" si="36"/>
        <v>-3.7967500826859131E-6</v>
      </c>
      <c r="AT86">
        <f t="shared" si="36"/>
        <v>-2.480546214649504E-6</v>
      </c>
      <c r="AU86">
        <f t="shared" si="23"/>
        <v>-6.2971218837185585E-6</v>
      </c>
      <c r="AW86">
        <v>83</v>
      </c>
      <c r="AX86">
        <f>IF(Z86&gt;0, (R86*SUMPRODUCT(K86:$K$98, X86:$X$98)-K86*$AZ$3)/Z86, 0)</f>
        <v>-786701228.06438315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0.67177231000000004</v>
      </c>
      <c r="Q87" s="4">
        <f t="shared" si="48"/>
        <v>25</v>
      </c>
      <c r="R87">
        <f t="shared" si="28"/>
        <v>250000</v>
      </c>
      <c r="S87">
        <f t="shared" si="29"/>
        <v>-2207261866.8233242</v>
      </c>
      <c r="U87">
        <f t="shared" si="40"/>
        <v>0.67177231000000004</v>
      </c>
      <c r="V87">
        <f t="shared" si="41"/>
        <v>0.01</v>
      </c>
      <c r="W87">
        <f t="shared" si="42"/>
        <v>4.8923483544550449E-10</v>
      </c>
      <c r="X87">
        <f t="shared" si="43"/>
        <v>3.2865441553969644E-10</v>
      </c>
      <c r="Y87">
        <f t="shared" si="44"/>
        <v>4.892348354455045E-12</v>
      </c>
      <c r="Z87">
        <f t="shared" si="45"/>
        <v>1.5568807155135301E-10</v>
      </c>
      <c r="AB87">
        <f t="shared" si="46"/>
        <v>-0.3848816458568548</v>
      </c>
      <c r="AC87">
        <f t="shared" si="30"/>
        <v>-0.34364434345456274</v>
      </c>
      <c r="AE87">
        <f t="shared" si="31"/>
        <v>0</v>
      </c>
      <c r="AF87">
        <f t="shared" si="32"/>
        <v>0</v>
      </c>
      <c r="AG87">
        <f t="shared" si="32"/>
        <v>-3.8922017887838255E-9</v>
      </c>
      <c r="AH87">
        <f t="shared" si="33"/>
        <v>-8.2163603884924114E-5</v>
      </c>
      <c r="AI87">
        <f t="shared" si="34"/>
        <v>-8.2167496086712902E-5</v>
      </c>
      <c r="AJ87">
        <f t="shared" si="35"/>
        <v>-4.1237302402292064E-2</v>
      </c>
      <c r="AK87">
        <f t="shared" si="49"/>
        <v>-2.6941715209979837E-2</v>
      </c>
      <c r="AL87">
        <f t="shared" si="26"/>
        <v>-6.8261185108358616E-2</v>
      </c>
      <c r="AN87">
        <f t="shared" si="36"/>
        <v>0</v>
      </c>
      <c r="AO87">
        <f t="shared" si="36"/>
        <v>0</v>
      </c>
      <c r="AP87">
        <f t="shared" si="36"/>
        <v>-2.8568105671408049E-13</v>
      </c>
      <c r="AQ87">
        <f t="shared" si="36"/>
        <v>-6.0306701592202385E-9</v>
      </c>
      <c r="AR87">
        <f t="shared" si="36"/>
        <v>-6.030955840276953E-9</v>
      </c>
      <c r="AS87">
        <f t="shared" si="36"/>
        <v>-3.0267485514942791E-6</v>
      </c>
      <c r="AT87">
        <f t="shared" si="36"/>
        <v>-1.9774765257691872E-6</v>
      </c>
      <c r="AU87">
        <f t="shared" si="23"/>
        <v>-5.0102560331037431E-6</v>
      </c>
      <c r="AW87">
        <v>84</v>
      </c>
      <c r="AX87">
        <f>IF(Z87&gt;0, (R87*SUMPRODUCT(K87:$K$98, X87:$X$98)-K87*$AZ$3)/Z87, 0)</f>
        <v>-2207261866.8233242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0.68662034599999999</v>
      </c>
      <c r="Q88" s="4">
        <f t="shared" si="48"/>
        <v>25</v>
      </c>
      <c r="R88">
        <f t="shared" si="28"/>
        <v>250000</v>
      </c>
      <c r="S88">
        <f t="shared" si="29"/>
        <v>-6496050512.6009426</v>
      </c>
      <c r="U88">
        <f t="shared" si="40"/>
        <v>0.68662034599999999</v>
      </c>
      <c r="V88">
        <f t="shared" si="41"/>
        <v>0.01</v>
      </c>
      <c r="W88">
        <f t="shared" si="42"/>
        <v>1.5568807155135301E-10</v>
      </c>
      <c r="X88">
        <f t="shared" si="43"/>
        <v>1.0689859755666276E-10</v>
      </c>
      <c r="Y88">
        <f t="shared" si="44"/>
        <v>1.5568807155135302E-12</v>
      </c>
      <c r="Z88">
        <f t="shared" si="45"/>
        <v>4.7232593279176719E-11</v>
      </c>
      <c r="AB88">
        <f t="shared" si="46"/>
        <v>-0.34364434345456274</v>
      </c>
      <c r="AC88">
        <f t="shared" si="30"/>
        <v>-0.30682531178266775</v>
      </c>
      <c r="AE88">
        <f t="shared" si="31"/>
        <v>0</v>
      </c>
      <c r="AF88">
        <f t="shared" si="32"/>
        <v>0</v>
      </c>
      <c r="AG88">
        <f t="shared" si="32"/>
        <v>-1.180814831979418E-9</v>
      </c>
      <c r="AH88">
        <f t="shared" si="33"/>
        <v>-2.6724649389165688E-5</v>
      </c>
      <c r="AI88">
        <f t="shared" si="34"/>
        <v>-2.6725830203997666E-5</v>
      </c>
      <c r="AJ88">
        <f t="shared" si="35"/>
        <v>-3.6819031671894986E-2</v>
      </c>
      <c r="AK88">
        <f t="shared" si="49"/>
        <v>-2.4055104041819392E-2</v>
      </c>
      <c r="AL88">
        <f t="shared" si="26"/>
        <v>-6.0900861543918383E-2</v>
      </c>
      <c r="AN88">
        <f t="shared" si="36"/>
        <v>0</v>
      </c>
      <c r="AO88">
        <f t="shared" si="36"/>
        <v>0</v>
      </c>
      <c r="AP88">
        <f t="shared" si="36"/>
        <v>-7.7383767982385806E-14</v>
      </c>
      <c r="AQ88">
        <f t="shared" si="36"/>
        <v>-1.75137880363096E-9</v>
      </c>
      <c r="AR88">
        <f t="shared" si="36"/>
        <v>-1.7514561873989422E-9</v>
      </c>
      <c r="AS88">
        <f t="shared" si="36"/>
        <v>-2.412906178911969E-6</v>
      </c>
      <c r="AT88">
        <f t="shared" si="36"/>
        <v>-1.5764322563969531E-6</v>
      </c>
      <c r="AU88">
        <f t="shared" si="23"/>
        <v>-3.9910898914963211E-6</v>
      </c>
      <c r="AW88">
        <v>85</v>
      </c>
      <c r="AX88">
        <f>IF(Z88&gt;0, (R88*SUMPRODUCT(K88:$K$98, X88:$X$98)-K88*$AZ$3)/Z88, 0)</f>
        <v>-6496050512.6009426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0.70385879699999998</v>
      </c>
      <c r="Q89" s="4">
        <f t="shared" si="48"/>
        <v>25</v>
      </c>
      <c r="R89">
        <f t="shared" si="28"/>
        <v>250000</v>
      </c>
      <c r="S89">
        <f t="shared" si="29"/>
        <v>-20269870509.2117</v>
      </c>
      <c r="U89">
        <f t="shared" si="40"/>
        <v>0.70385879699999998</v>
      </c>
      <c r="V89">
        <f t="shared" si="41"/>
        <v>0.01</v>
      </c>
      <c r="W89">
        <f t="shared" si="42"/>
        <v>4.7232593279176719E-11</v>
      </c>
      <c r="X89">
        <f t="shared" si="43"/>
        <v>3.3245076284671612E-11</v>
      </c>
      <c r="Y89">
        <f t="shared" si="44"/>
        <v>4.7232593279176716E-13</v>
      </c>
      <c r="Z89">
        <f t="shared" si="45"/>
        <v>1.351519106171334E-11</v>
      </c>
      <c r="AB89">
        <f t="shared" si="46"/>
        <v>-0.30682531178266775</v>
      </c>
      <c r="AC89">
        <f t="shared" si="30"/>
        <v>-0.27395117272818481</v>
      </c>
      <c r="AE89">
        <f t="shared" si="31"/>
        <v>0</v>
      </c>
      <c r="AF89">
        <f t="shared" si="32"/>
        <v>0</v>
      </c>
      <c r="AG89">
        <f t="shared" si="32"/>
        <v>-3.378797765428335E-10</v>
      </c>
      <c r="AH89">
        <f t="shared" si="33"/>
        <v>-8.3112690711679028E-6</v>
      </c>
      <c r="AI89">
        <f t="shared" si="34"/>
        <v>-8.3116069509444453E-6</v>
      </c>
      <c r="AJ89">
        <f t="shared" si="35"/>
        <v>-3.2874139054482943E-2</v>
      </c>
      <c r="AK89">
        <f t="shared" si="49"/>
        <v>-2.1477771824786746E-2</v>
      </c>
      <c r="AL89">
        <f t="shared" si="26"/>
        <v>-5.4360222486220633E-2</v>
      </c>
      <c r="AN89">
        <f t="shared" si="36"/>
        <v>0</v>
      </c>
      <c r="AO89">
        <f t="shared" si="36"/>
        <v>0</v>
      </c>
      <c r="AP89">
        <f t="shared" si="36"/>
        <v>-1.9770253984957816E-14</v>
      </c>
      <c r="AQ89">
        <f t="shared" si="36"/>
        <v>-4.8631469499472494E-10</v>
      </c>
      <c r="AR89">
        <f t="shared" si="36"/>
        <v>-4.8633446524870979E-10</v>
      </c>
      <c r="AS89">
        <f t="shared" si="36"/>
        <v>-1.9235542455189123E-6</v>
      </c>
      <c r="AT89">
        <f t="shared" si="36"/>
        <v>-1.2567221641724243E-6</v>
      </c>
      <c r="AU89">
        <f t="shared" si="23"/>
        <v>-3.1807627441565855E-6</v>
      </c>
      <c r="AW89">
        <v>86</v>
      </c>
      <c r="AX89">
        <f>IF(Z89&gt;0, (R89*SUMPRODUCT(K89:$K$98, X89:$X$98)-K89*$AZ$3)/Z89, 0)</f>
        <v>-20269870509.2117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5.2243471530565862E-5</v>
      </c>
      <c r="L90" s="2">
        <v>87</v>
      </c>
      <c r="M90">
        <v>0.72100360699999999</v>
      </c>
      <c r="Q90" s="4">
        <f t="shared" si="48"/>
        <v>25</v>
      </c>
      <c r="R90">
        <f t="shared" si="28"/>
        <v>250000</v>
      </c>
      <c r="S90">
        <f t="shared" si="29"/>
        <v>-67280079475.776543</v>
      </c>
      <c r="U90">
        <f t="shared" si="40"/>
        <v>0.72100360699999999</v>
      </c>
      <c r="V90">
        <f t="shared" si="41"/>
        <v>0.01</v>
      </c>
      <c r="W90">
        <f t="shared" si="42"/>
        <v>1.351519106171334E-11</v>
      </c>
      <c r="X90">
        <f t="shared" si="43"/>
        <v>9.7445015047894767E-12</v>
      </c>
      <c r="Y90">
        <f t="shared" si="44"/>
        <v>1.3515191061713339E-13</v>
      </c>
      <c r="Z90">
        <f t="shared" si="45"/>
        <v>3.6355376463067294E-12</v>
      </c>
      <c r="AB90">
        <f t="shared" si="46"/>
        <v>-0.27395117272818481</v>
      </c>
      <c r="AC90">
        <f t="shared" si="30"/>
        <v>-0.24459926178069435</v>
      </c>
      <c r="AE90">
        <f t="shared" si="31"/>
        <v>0</v>
      </c>
      <c r="AF90">
        <f t="shared" si="32"/>
        <v>0</v>
      </c>
      <c r="AG90">
        <f t="shared" si="32"/>
        <v>-9.0888441157668232E-11</v>
      </c>
      <c r="AH90">
        <f t="shared" si="33"/>
        <v>-2.4361253761973693E-6</v>
      </c>
      <c r="AI90">
        <f t="shared" si="34"/>
        <v>-2.4362162646385271E-6</v>
      </c>
      <c r="AJ90">
        <f t="shared" si="35"/>
        <v>-2.9351910947490456E-2</v>
      </c>
      <c r="AK90">
        <f t="shared" si="49"/>
        <v>-1.9176582090972939E-2</v>
      </c>
      <c r="AL90">
        <f t="shared" si="26"/>
        <v>-4.8530929254728031E-2</v>
      </c>
      <c r="AN90">
        <f t="shared" si="36"/>
        <v>0</v>
      </c>
      <c r="AO90">
        <f t="shared" si="36"/>
        <v>0</v>
      </c>
      <c r="AP90">
        <f t="shared" si="36"/>
        <v>-4.748327688078151E-15</v>
      </c>
      <c r="AQ90">
        <f t="shared" si="36"/>
        <v>-1.2727164673625632E-10</v>
      </c>
      <c r="AR90">
        <f t="shared" si="36"/>
        <v>-1.2727639506394439E-10</v>
      </c>
      <c r="AS90">
        <f t="shared" si="36"/>
        <v>-1.5334457239529222E-6</v>
      </c>
      <c r="AT90">
        <f t="shared" si="36"/>
        <v>-1.0018512205233039E-6</v>
      </c>
      <c r="AU90">
        <f t="shared" si="23"/>
        <v>-2.5354242208712899E-6</v>
      </c>
      <c r="AW90">
        <v>87</v>
      </c>
      <c r="AX90">
        <f>IF(Z90&gt;0, (R90*SUMPRODUCT(K90:$K$98, X90:$X$98)-K90*$AZ$3)/Z90, 0)</f>
        <v>-67280079475.776543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4.6645956723719519E-5</v>
      </c>
      <c r="L91" s="2">
        <v>88</v>
      </c>
      <c r="M91">
        <v>0.73803352099999997</v>
      </c>
      <c r="Q91" s="4">
        <f t="shared" si="48"/>
        <v>25</v>
      </c>
      <c r="R91">
        <f t="shared" si="28"/>
        <v>250000</v>
      </c>
      <c r="S91">
        <f t="shared" si="29"/>
        <v>-238410679866.70261</v>
      </c>
      <c r="U91">
        <f t="shared" si="40"/>
        <v>0.73803352099999997</v>
      </c>
      <c r="V91">
        <f t="shared" si="41"/>
        <v>0.01</v>
      </c>
      <c r="W91">
        <f t="shared" si="42"/>
        <v>3.6355376463067294E-12</v>
      </c>
      <c r="X91">
        <f t="shared" si="43"/>
        <v>2.683148649831808E-12</v>
      </c>
      <c r="Y91">
        <f t="shared" si="44"/>
        <v>3.6355376463067292E-14</v>
      </c>
      <c r="Z91">
        <f t="shared" si="45"/>
        <v>9.1603362001185408E-13</v>
      </c>
      <c r="AB91">
        <f t="shared" si="46"/>
        <v>-0.24459926178069435</v>
      </c>
      <c r="AC91">
        <f t="shared" si="30"/>
        <v>-0.21839219812778285</v>
      </c>
      <c r="AE91">
        <f t="shared" si="31"/>
        <v>0</v>
      </c>
      <c r="AF91">
        <f t="shared" si="32"/>
        <v>0</v>
      </c>
      <c r="AG91">
        <f t="shared" si="32"/>
        <v>-2.2900840500296351E-11</v>
      </c>
      <c r="AH91">
        <f t="shared" si="33"/>
        <v>-6.7078716245795198E-7</v>
      </c>
      <c r="AI91">
        <f t="shared" si="34"/>
        <v>-6.7081006329845224E-7</v>
      </c>
      <c r="AJ91">
        <f t="shared" si="35"/>
        <v>-2.6207063652911505E-2</v>
      </c>
      <c r="AK91">
        <f t="shared" si="49"/>
        <v>-1.7121948324648608E-2</v>
      </c>
      <c r="AL91">
        <f t="shared" si="26"/>
        <v>-4.3329682787623412E-2</v>
      </c>
      <c r="AN91">
        <f t="shared" si="36"/>
        <v>0</v>
      </c>
      <c r="AO91">
        <f t="shared" si="36"/>
        <v>0</v>
      </c>
      <c r="AP91">
        <f t="shared" si="36"/>
        <v>-1.0682316149136267E-15</v>
      </c>
      <c r="AQ91">
        <f t="shared" si="36"/>
        <v>-3.128950895084024E-11</v>
      </c>
      <c r="AR91">
        <f t="shared" si="36"/>
        <v>-3.1290577182455156E-11</v>
      </c>
      <c r="AS91">
        <f t="shared" si="36"/>
        <v>-1.2224535570094729E-6</v>
      </c>
      <c r="AT91">
        <f t="shared" si="36"/>
        <v>-7.9866966057732085E-7</v>
      </c>
      <c r="AU91">
        <f t="shared" si="23"/>
        <v>-2.0211545081639762E-6</v>
      </c>
      <c r="AW91">
        <v>88</v>
      </c>
      <c r="AX91">
        <f>IF(Z91&gt;0, (R91*SUMPRODUCT(K91:$K$98, X91:$X$98)-K91*$AZ$3)/Z91, 0)</f>
        <v>-238410679866.70261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4.1648175646178136E-5</v>
      </c>
      <c r="L92" s="2">
        <v>89</v>
      </c>
      <c r="M92">
        <v>0.75492728399999998</v>
      </c>
      <c r="Q92" s="4">
        <f t="shared" si="48"/>
        <v>25</v>
      </c>
      <c r="R92">
        <f t="shared" si="28"/>
        <v>250000</v>
      </c>
      <c r="S92">
        <f t="shared" si="29"/>
        <v>-905535453471.52954</v>
      </c>
      <c r="U92">
        <f t="shared" si="40"/>
        <v>0.75492728399999998</v>
      </c>
      <c r="V92">
        <f t="shared" si="41"/>
        <v>0.01</v>
      </c>
      <c r="W92">
        <f t="shared" si="42"/>
        <v>9.1603362001185408E-13</v>
      </c>
      <c r="X92">
        <f t="shared" si="43"/>
        <v>6.9153877280823704E-13</v>
      </c>
      <c r="Y92">
        <f t="shared" si="44"/>
        <v>9.1603362001185405E-15</v>
      </c>
      <c r="Z92">
        <f t="shared" si="45"/>
        <v>2.1533451100349851E-13</v>
      </c>
      <c r="AB92">
        <f t="shared" si="46"/>
        <v>-0.21839219812778285</v>
      </c>
      <c r="AC92">
        <f t="shared" si="30"/>
        <v>-0.19499303406962309</v>
      </c>
      <c r="AE92">
        <f t="shared" si="31"/>
        <v>0</v>
      </c>
      <c r="AF92">
        <f t="shared" si="32"/>
        <v>0</v>
      </c>
      <c r="AG92">
        <f t="shared" si="32"/>
        <v>-5.3833627750874624E-12</v>
      </c>
      <c r="AH92">
        <f t="shared" si="33"/>
        <v>-1.7288469320205926E-7</v>
      </c>
      <c r="AI92">
        <f t="shared" si="34"/>
        <v>-1.7289007656483436E-7</v>
      </c>
      <c r="AJ92">
        <f t="shared" si="35"/>
        <v>-2.3399164058159755E-2</v>
      </c>
      <c r="AK92">
        <f t="shared" si="49"/>
        <v>-1.5287453868944801E-2</v>
      </c>
      <c r="AL92">
        <f t="shared" si="26"/>
        <v>-3.868679081718112E-2</v>
      </c>
      <c r="AN92">
        <f t="shared" si="36"/>
        <v>0</v>
      </c>
      <c r="AO92">
        <f t="shared" si="36"/>
        <v>0</v>
      </c>
      <c r="AP92">
        <f t="shared" si="36"/>
        <v>-2.2420723842393958E-16</v>
      </c>
      <c r="AQ92">
        <f t="shared" si="36"/>
        <v>-7.2003320690149834E-12</v>
      </c>
      <c r="AR92">
        <f t="shared" si="36"/>
        <v>-7.2005562762534077E-12</v>
      </c>
      <c r="AS92">
        <f t="shared" si="36"/>
        <v>-9.7453249466797577E-7</v>
      </c>
      <c r="AT92">
        <f t="shared" si="36"/>
        <v>-6.3669456391665858E-7</v>
      </c>
      <c r="AU92">
        <f t="shared" si="23"/>
        <v>-1.6112342591409107E-6</v>
      </c>
      <c r="AW92">
        <v>89</v>
      </c>
      <c r="AX92">
        <f>IF(Z92&gt;0, (R92*SUMPRODUCT(K92:$K$98, X92:$X$98)-K92*$AZ$3)/Z92, 0)</f>
        <v>-905535453471.52954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3.7185871112659048E-5</v>
      </c>
      <c r="L93" s="2">
        <v>90</v>
      </c>
      <c r="M93">
        <v>0.77166421299999999</v>
      </c>
      <c r="Q93" s="4">
        <f t="shared" si="48"/>
        <v>25</v>
      </c>
      <c r="R93">
        <f t="shared" si="28"/>
        <v>250000</v>
      </c>
      <c r="S93">
        <f t="shared" si="29"/>
        <v>-3703075015234.8447</v>
      </c>
      <c r="U93">
        <f t="shared" si="40"/>
        <v>0.77166421299999999</v>
      </c>
      <c r="V93">
        <f t="shared" si="41"/>
        <v>0.01</v>
      </c>
      <c r="W93">
        <f t="shared" si="42"/>
        <v>2.1533451100349851E-13</v>
      </c>
      <c r="X93">
        <f t="shared" si="43"/>
        <v>1.6616593596525451E-13</v>
      </c>
      <c r="Y93">
        <f t="shared" si="44"/>
        <v>2.1533451100349851E-15</v>
      </c>
      <c r="Z93">
        <f t="shared" si="45"/>
        <v>4.7015229928209011E-14</v>
      </c>
      <c r="AB93">
        <f t="shared" si="46"/>
        <v>-0.19499303406962309</v>
      </c>
      <c r="AC93">
        <f t="shared" si="30"/>
        <v>-0.17410092328267232</v>
      </c>
      <c r="AE93">
        <f t="shared" si="31"/>
        <v>0</v>
      </c>
      <c r="AF93">
        <f t="shared" si="32"/>
        <v>0</v>
      </c>
      <c r="AG93">
        <f t="shared" si="32"/>
        <v>-1.1753807482052253E-12</v>
      </c>
      <c r="AH93">
        <f t="shared" si="33"/>
        <v>-4.1541483991313627E-8</v>
      </c>
      <c r="AI93">
        <f t="shared" si="34"/>
        <v>-4.1542659372061833E-8</v>
      </c>
      <c r="AJ93">
        <f t="shared" si="35"/>
        <v>-2.0892110786950774E-2</v>
      </c>
      <c r="AK93">
        <f t="shared" si="49"/>
        <v>-1.3649512384873618E-2</v>
      </c>
      <c r="AL93">
        <f t="shared" si="26"/>
        <v>-3.4541664714483764E-2</v>
      </c>
      <c r="AN93">
        <f t="shared" si="36"/>
        <v>0</v>
      </c>
      <c r="AO93">
        <f t="shared" si="36"/>
        <v>0</v>
      </c>
      <c r="AP93">
        <f t="shared" si="36"/>
        <v>-4.3707557011060265E-17</v>
      </c>
      <c r="AQ93">
        <f t="shared" si="36"/>
        <v>-1.5447562695295778E-12</v>
      </c>
      <c r="AR93">
        <f t="shared" si="36"/>
        <v>-1.5447999770865888E-12</v>
      </c>
      <c r="AS93">
        <f t="shared" si="36"/>
        <v>-7.7689133899494528E-7</v>
      </c>
      <c r="AT93">
        <f t="shared" si="36"/>
        <v>-5.0756900829455374E-7</v>
      </c>
      <c r="AU93">
        <f t="shared" si="23"/>
        <v>-1.2844618920894761E-6</v>
      </c>
      <c r="AW93">
        <v>90</v>
      </c>
      <c r="AX93">
        <f>IF(Z93&gt;0, (R93*SUMPRODUCT(K93:$K$98, X93:$X$98)-K93*$AZ$3)/Z93, 0)</f>
        <v>-3703075015234.8447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3.3201670636302719E-5</v>
      </c>
      <c r="L94" s="2">
        <v>91</v>
      </c>
      <c r="M94">
        <v>0.78831611899999998</v>
      </c>
      <c r="Q94" s="4">
        <f t="shared" si="48"/>
        <v>25</v>
      </c>
      <c r="R94">
        <f t="shared" si="28"/>
        <v>250000</v>
      </c>
      <c r="S94">
        <f t="shared" si="29"/>
        <v>-16393560861300.23</v>
      </c>
      <c r="U94">
        <f t="shared" si="40"/>
        <v>0.78831611899999998</v>
      </c>
      <c r="V94">
        <f t="shared" si="41"/>
        <v>0.01</v>
      </c>
      <c r="W94">
        <f t="shared" si="42"/>
        <v>4.7015229928209011E-14</v>
      </c>
      <c r="X94">
        <f t="shared" si="43"/>
        <v>3.7062863590898373E-14</v>
      </c>
      <c r="Y94">
        <f t="shared" si="44"/>
        <v>4.7015229928209017E-16</v>
      </c>
      <c r="Z94">
        <f t="shared" si="45"/>
        <v>9.4822140380285482E-15</v>
      </c>
      <c r="AB94">
        <f t="shared" si="46"/>
        <v>-0.17410092328267232</v>
      </c>
      <c r="AC94">
        <f t="shared" si="30"/>
        <v>-0.15544725293229641</v>
      </c>
      <c r="AE94">
        <f t="shared" si="31"/>
        <v>0</v>
      </c>
      <c r="AF94">
        <f t="shared" si="32"/>
        <v>0</v>
      </c>
      <c r="AG94">
        <f t="shared" si="32"/>
        <v>-2.370553509507137E-13</v>
      </c>
      <c r="AH94">
        <f t="shared" si="33"/>
        <v>-9.2657158977245937E-9</v>
      </c>
      <c r="AI94">
        <f t="shared" si="34"/>
        <v>-9.2659529530755443E-9</v>
      </c>
      <c r="AJ94">
        <f t="shared" si="35"/>
        <v>-1.8653670350375906E-2</v>
      </c>
      <c r="AK94">
        <f t="shared" si="49"/>
        <v>-1.2187064629787064E-2</v>
      </c>
      <c r="AL94">
        <f t="shared" si="26"/>
        <v>-3.0840744246115923E-2</v>
      </c>
      <c r="AN94">
        <f t="shared" si="36"/>
        <v>0</v>
      </c>
      <c r="AO94">
        <f t="shared" si="36"/>
        <v>0</v>
      </c>
      <c r="AP94">
        <f t="shared" si="36"/>
        <v>-7.8706336848387476E-18</v>
      </c>
      <c r="AQ94">
        <f t="shared" si="36"/>
        <v>-3.0763724744580593E-13</v>
      </c>
      <c r="AR94">
        <f t="shared" si="36"/>
        <v>-3.0764511807949076E-13</v>
      </c>
      <c r="AS94">
        <f t="shared" si="36"/>
        <v>-6.193330191313464E-7</v>
      </c>
      <c r="AT94">
        <f t="shared" si="36"/>
        <v>-4.0463090586152461E-7</v>
      </c>
      <c r="AU94">
        <f t="shared" si="23"/>
        <v>-1.0239642326379892E-6</v>
      </c>
      <c r="AW94">
        <v>91</v>
      </c>
      <c r="AX94">
        <f>IF(Z94&gt;0, (R94*SUMPRODUCT(K94:$K$98, X94:$X$98)-K94*$AZ$3)/Z94, 0)</f>
        <v>-16393560861300.23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2.9644348782413141E-5</v>
      </c>
      <c r="L95" s="2">
        <v>92</v>
      </c>
      <c r="M95">
        <v>0.80496745000000003</v>
      </c>
      <c r="Q95" s="4">
        <f t="shared" si="48"/>
        <v>25</v>
      </c>
      <c r="R95">
        <f t="shared" si="28"/>
        <v>250000</v>
      </c>
      <c r="S95">
        <f t="shared" si="29"/>
        <v>-79105583919712.578</v>
      </c>
      <c r="U95">
        <f t="shared" si="40"/>
        <v>0.80496745000000003</v>
      </c>
      <c r="V95">
        <f t="shared" si="41"/>
        <v>0.01</v>
      </c>
      <c r="W95">
        <f t="shared" si="42"/>
        <v>9.4822140380285482E-15</v>
      </c>
      <c r="X95">
        <f t="shared" si="43"/>
        <v>7.6328736545460443E-15</v>
      </c>
      <c r="Y95">
        <f t="shared" si="44"/>
        <v>9.4822140380285489E-17</v>
      </c>
      <c r="Z95">
        <f t="shared" si="45"/>
        <v>1.7545182431022185E-15</v>
      </c>
      <c r="AB95">
        <f t="shared" si="46"/>
        <v>-0.15544725293229641</v>
      </c>
      <c r="AC95">
        <f t="shared" si="30"/>
        <v>-0.13879219011838922</v>
      </c>
      <c r="AE95">
        <f t="shared" si="31"/>
        <v>0</v>
      </c>
      <c r="AF95">
        <f t="shared" si="32"/>
        <v>0</v>
      </c>
      <c r="AG95">
        <f t="shared" si="32"/>
        <v>-4.3862956077555459E-14</v>
      </c>
      <c r="AH95">
        <f t="shared" si="33"/>
        <v>-1.908218413636511E-9</v>
      </c>
      <c r="AI95">
        <f t="shared" si="34"/>
        <v>-1.9082622765925887E-9</v>
      </c>
      <c r="AJ95">
        <f t="shared" si="35"/>
        <v>-1.665506281390719E-2</v>
      </c>
      <c r="AK95">
        <f t="shared" si="49"/>
        <v>-1.0881307705260751E-2</v>
      </c>
      <c r="AL95">
        <f t="shared" si="26"/>
        <v>-2.753637242743022E-2</v>
      </c>
      <c r="AN95">
        <f t="shared" si="36"/>
        <v>0</v>
      </c>
      <c r="AO95">
        <f t="shared" si="36"/>
        <v>0</v>
      </c>
      <c r="AP95">
        <f t="shared" si="36"/>
        <v>-1.3002887685907221E-18</v>
      </c>
      <c r="AQ95">
        <f t="shared" si="36"/>
        <v>-5.6567892206863841E-14</v>
      </c>
      <c r="AR95">
        <f t="shared" si="36"/>
        <v>-5.6569192495632433E-14</v>
      </c>
      <c r="AS95">
        <f t="shared" si="36"/>
        <v>-4.9372849104846399E-7</v>
      </c>
      <c r="AT95">
        <f t="shared" si="36"/>
        <v>-3.2256928082350925E-7</v>
      </c>
      <c r="AU95">
        <f t="shared" si="23"/>
        <v>-8.1629782844116576E-7</v>
      </c>
      <c r="AW95">
        <v>92</v>
      </c>
      <c r="AX95">
        <f>IF(Z95&gt;0, (R95*SUMPRODUCT(K95:$K$98, X95:$X$98)-K95*$AZ$3)/Z95, 0)</f>
        <v>-79105583919712.578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2.6468168555726015E-5</v>
      </c>
      <c r="L96" s="2">
        <v>93</v>
      </c>
      <c r="M96">
        <v>0.82161935600000002</v>
      </c>
      <c r="Q96" s="4">
        <f t="shared" si="48"/>
        <v>25</v>
      </c>
      <c r="R96">
        <f t="shared" si="28"/>
        <v>250000</v>
      </c>
      <c r="S96">
        <f t="shared" si="29"/>
        <v>-419466180700844.81</v>
      </c>
      <c r="U96">
        <f t="shared" si="40"/>
        <v>0.82161935600000002</v>
      </c>
      <c r="V96">
        <f t="shared" si="41"/>
        <v>0.01</v>
      </c>
      <c r="W96">
        <f t="shared" si="42"/>
        <v>1.7545182431022185E-15</v>
      </c>
      <c r="X96">
        <f t="shared" si="43"/>
        <v>1.4415461489878962E-15</v>
      </c>
      <c r="Y96">
        <f t="shared" si="44"/>
        <v>1.7545182431022186E-17</v>
      </c>
      <c r="Z96">
        <f t="shared" si="45"/>
        <v>2.9542691168330006E-16</v>
      </c>
      <c r="AB96">
        <f t="shared" si="46"/>
        <v>-0.13879219011838922</v>
      </c>
      <c r="AC96">
        <f t="shared" si="30"/>
        <v>-0.12392159832003967</v>
      </c>
      <c r="AE96">
        <f t="shared" si="31"/>
        <v>0</v>
      </c>
      <c r="AF96">
        <f t="shared" si="32"/>
        <v>0</v>
      </c>
      <c r="AG96">
        <f t="shared" si="32"/>
        <v>-7.3856727920825015E-15</v>
      </c>
      <c r="AH96">
        <f t="shared" si="33"/>
        <v>-3.6038653724697405E-10</v>
      </c>
      <c r="AI96">
        <f t="shared" si="34"/>
        <v>-3.6039392291976612E-10</v>
      </c>
      <c r="AJ96">
        <f t="shared" si="35"/>
        <v>-1.4870591798349556E-2</v>
      </c>
      <c r="AK96">
        <f t="shared" si="49"/>
        <v>-9.7154533082872471E-3</v>
      </c>
      <c r="AL96">
        <f t="shared" si="26"/>
        <v>-2.4586045467030727E-2</v>
      </c>
      <c r="AN96">
        <f t="shared" si="36"/>
        <v>0</v>
      </c>
      <c r="AO96">
        <f t="shared" si="36"/>
        <v>0</v>
      </c>
      <c r="AP96">
        <f t="shared" si="36"/>
        <v>-1.9548523235827924E-19</v>
      </c>
      <c r="AQ96">
        <f t="shared" si="36"/>
        <v>-9.5387716130673404E-15</v>
      </c>
      <c r="AR96">
        <f t="shared" si="36"/>
        <v>-9.5389670982996997E-15</v>
      </c>
      <c r="AS96">
        <f t="shared" si="36"/>
        <v>-3.9359733024211286E-7</v>
      </c>
      <c r="AT96">
        <f t="shared" si="36"/>
        <v>-2.5715025575903281E-7</v>
      </c>
      <c r="AU96">
        <f t="shared" si="23"/>
        <v>-6.5074759554011282E-7</v>
      </c>
      <c r="AW96">
        <v>93</v>
      </c>
      <c r="AX96">
        <f>IF(Z96&gt;0, (R96*SUMPRODUCT(K96:$K$98, X96:$X$98)-K96*$AZ$3)/Z96, 0)</f>
        <v>-419466180700844.81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2.3632293353326799E-5</v>
      </c>
      <c r="L97" s="2">
        <v>94</v>
      </c>
      <c r="M97">
        <v>0.83827126200000002</v>
      </c>
      <c r="Q97" s="4">
        <f t="shared" si="48"/>
        <v>25</v>
      </c>
      <c r="R97">
        <f t="shared" si="28"/>
        <v>250000</v>
      </c>
      <c r="S97">
        <f t="shared" si="29"/>
        <v>-2468374683415496</v>
      </c>
      <c r="U97">
        <f t="shared" si="40"/>
        <v>0.83827126200000002</v>
      </c>
      <c r="V97">
        <f t="shared" si="41"/>
        <v>0.01</v>
      </c>
      <c r="W97">
        <f t="shared" si="42"/>
        <v>2.9542691168330006E-16</v>
      </c>
      <c r="X97">
        <f t="shared" si="43"/>
        <v>2.4764789008552251E-16</v>
      </c>
      <c r="Y97">
        <f t="shared" si="44"/>
        <v>2.9542691168330005E-18</v>
      </c>
      <c r="Z97">
        <f t="shared" si="45"/>
        <v>4.4824752480944548E-17</v>
      </c>
      <c r="AB97">
        <f t="shared" si="46"/>
        <v>-0.12392159832003967</v>
      </c>
      <c r="AC97">
        <f t="shared" si="30"/>
        <v>-0.11064428421432947</v>
      </c>
      <c r="AE97">
        <f t="shared" si="31"/>
        <v>0</v>
      </c>
      <c r="AF97">
        <f t="shared" si="32"/>
        <v>0</v>
      </c>
      <c r="AG97">
        <f t="shared" si="32"/>
        <v>-1.1206188120236137E-15</v>
      </c>
      <c r="AH97">
        <f t="shared" si="33"/>
        <v>-6.1911972521380623E-11</v>
      </c>
      <c r="AI97">
        <f t="shared" si="34"/>
        <v>-6.1913093140192643E-11</v>
      </c>
      <c r="AJ97">
        <f t="shared" si="35"/>
        <v>-1.3277314105710203E-2</v>
      </c>
      <c r="AK97">
        <f t="shared" si="49"/>
        <v>-8.6745118824027769E-3</v>
      </c>
      <c r="AL97">
        <f t="shared" si="26"/>
        <v>-2.1951826050026074E-2</v>
      </c>
      <c r="AN97">
        <f t="shared" si="36"/>
        <v>0</v>
      </c>
      <c r="AO97">
        <f t="shared" si="36"/>
        <v>0</v>
      </c>
      <c r="AP97">
        <f t="shared" si="36"/>
        <v>-2.6482792502998617E-20</v>
      </c>
      <c r="AQ97">
        <f t="shared" si="36"/>
        <v>-1.4631218967083748E-15</v>
      </c>
      <c r="AR97">
        <f t="shared" si="36"/>
        <v>-1.4631483795008777E-15</v>
      </c>
      <c r="AS97">
        <f t="shared" si="36"/>
        <v>-3.1377338189040735E-7</v>
      </c>
      <c r="AT97">
        <f t="shared" si="36"/>
        <v>-2.0499860950186147E-7</v>
      </c>
      <c r="AU97">
        <f t="shared" si="23"/>
        <v>-5.1877199285541726E-7</v>
      </c>
      <c r="AW97">
        <v>94</v>
      </c>
      <c r="AX97">
        <f>IF(Z97&gt;0, (R97*SUMPRODUCT(K97:$K$98, X97:$X$98)-K97*$AZ$3)/Z97, 0)</f>
        <v>-2468374683415496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2.1100261922613211E-5</v>
      </c>
      <c r="L98" s="2">
        <v>95</v>
      </c>
      <c r="M98">
        <v>1</v>
      </c>
      <c r="Q98" s="4">
        <f t="shared" si="48"/>
        <v>25</v>
      </c>
      <c r="R98">
        <f t="shared" si="28"/>
        <v>250000</v>
      </c>
      <c r="S98">
        <f t="shared" si="29"/>
        <v>0</v>
      </c>
      <c r="U98">
        <f t="shared" si="40"/>
        <v>1</v>
      </c>
      <c r="V98">
        <f t="shared" si="41"/>
        <v>0.01</v>
      </c>
      <c r="W98">
        <f t="shared" si="42"/>
        <v>4.4824752480944548E-17</v>
      </c>
      <c r="X98">
        <f t="shared" si="43"/>
        <v>4.4824752480944548E-17</v>
      </c>
      <c r="Y98">
        <f t="shared" si="44"/>
        <v>4.4824752480944548E-19</v>
      </c>
      <c r="Z98">
        <f t="shared" si="45"/>
        <v>0</v>
      </c>
      <c r="AB98">
        <f t="shared" si="46"/>
        <v>-0.11064428421432947</v>
      </c>
      <c r="AC98">
        <f t="shared" si="30"/>
        <v>0</v>
      </c>
      <c r="AE98">
        <f t="shared" si="31"/>
        <v>0</v>
      </c>
      <c r="AF98">
        <f t="shared" si="32"/>
        <v>0</v>
      </c>
      <c r="AG98">
        <f t="shared" si="32"/>
        <v>0</v>
      </c>
      <c r="AH98">
        <f t="shared" si="33"/>
        <v>-1.1206188120236138E-11</v>
      </c>
      <c r="AI98">
        <f t="shared" si="34"/>
        <v>-1.1206188120236138E-11</v>
      </c>
      <c r="AJ98">
        <f t="shared" si="35"/>
        <v>-0.11064428421432947</v>
      </c>
      <c r="AK98">
        <f t="shared" si="49"/>
        <v>-7.7450998950030631E-3</v>
      </c>
      <c r="AL98">
        <f t="shared" si="26"/>
        <v>-0.11838938412053872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-2.3645350449105908E-16</v>
      </c>
      <c r="AR98">
        <f t="shared" si="36"/>
        <v>-2.3645350449105908E-16</v>
      </c>
      <c r="AS98">
        <f t="shared" si="36"/>
        <v>-2.3346233771624101E-6</v>
      </c>
      <c r="AT98">
        <f t="shared" si="36"/>
        <v>-1.634236364013687E-7</v>
      </c>
      <c r="AU98">
        <f t="shared" si="36"/>
        <v>-2.4980470138002321E-6</v>
      </c>
      <c r="AW98">
        <v>95</v>
      </c>
    </row>
    <row r="100" spans="5:50" x14ac:dyDescent="0.25">
      <c r="AN100" s="8">
        <f t="shared" ref="AN100:AU100" si="50">SUM(AN3:AN98)</f>
        <v>8482.321362677314</v>
      </c>
      <c r="AO100" s="8">
        <f t="shared" si="50"/>
        <v>-848.23213626773145</v>
      </c>
      <c r="AP100" s="8">
        <f t="shared" si="50"/>
        <v>-1686.7231615051287</v>
      </c>
      <c r="AQ100" s="8">
        <f t="shared" si="50"/>
        <v>-4681.9105771956483</v>
      </c>
      <c r="AR100" s="8">
        <f t="shared" si="50"/>
        <v>1265.4554877088055</v>
      </c>
      <c r="AS100" s="8">
        <f t="shared" si="50"/>
        <v>-714.86092180247351</v>
      </c>
      <c r="AT100" s="8">
        <f t="shared" si="50"/>
        <v>417.00220438477646</v>
      </c>
      <c r="AU100" s="8">
        <f t="shared" si="50"/>
        <v>967.5967702911056</v>
      </c>
    </row>
  </sheetData>
  <conditionalFormatting sqref="AN100:AU100">
    <cfRule type="cellIs" dxfId="15" priority="1" operator="lessThan">
      <formula>0</formula>
    </cfRule>
  </conditionalFormatting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CF2FF-5950-4F09-8FF7-AA5C40806A03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'S.35.04.C'!C3*(1+C12)</f>
        <v>16934.878283521608</v>
      </c>
      <c r="K3">
        <v>1</v>
      </c>
      <c r="L3" s="2">
        <v>0</v>
      </c>
      <c r="O3">
        <f>$C$3</f>
        <v>16934.878283521608</v>
      </c>
      <c r="P3">
        <f>O3*C5</f>
        <v>1693.4878283521609</v>
      </c>
      <c r="Q3" s="4">
        <f>B8</f>
        <v>1522.432587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16934.878283521608</v>
      </c>
      <c r="AF3">
        <f t="shared" ref="AF3:AG34" si="4">-$Z3*P3</f>
        <v>-1693.4878283521609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13718.957868169447</v>
      </c>
      <c r="AJ3">
        <f t="shared" ref="AJ3:AJ66" si="7">AB3-AC3</f>
        <v>0</v>
      </c>
      <c r="AL3">
        <f t="shared" ref="AL3:AL34" si="8">SUM(AI3:AK3)</f>
        <v>13718.957868169447</v>
      </c>
      <c r="AN3">
        <f t="shared" ref="AN3:AU34" si="9">AE3*$K3</f>
        <v>16934.878283521608</v>
      </c>
      <c r="AO3">
        <f t="shared" si="9"/>
        <v>-1693.4878283521609</v>
      </c>
      <c r="AP3">
        <f t="shared" si="9"/>
        <v>-1522.432587</v>
      </c>
      <c r="AQ3">
        <f t="shared" si="9"/>
        <v>0</v>
      </c>
      <c r="AR3">
        <f t="shared" si="9"/>
        <v>13718.957868169447</v>
      </c>
      <c r="AS3">
        <f t="shared" si="9"/>
        <v>0</v>
      </c>
      <c r="AT3">
        <f t="shared" si="9"/>
        <v>0</v>
      </c>
      <c r="AU3">
        <f t="shared" si="9"/>
        <v>13718.957868169447</v>
      </c>
      <c r="AW3">
        <v>0</v>
      </c>
      <c r="AX3">
        <f>IF(Z3&gt;0, (R3*SUMPRODUCT(K3:$K$98, X3:$X$98)-K3*$AZ$3)/Z3, 0)</f>
        <v>0</v>
      </c>
      <c r="AZ3">
        <f>C6*SUMPRODUCT(X4:X89, K4:K89)/1</f>
        <v>7592.3182739881468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89">Mortalities!B11:B96</f>
        <v>1.84855E-3</v>
      </c>
      <c r="R4">
        <f t="shared" si="0"/>
        <v>250000</v>
      </c>
      <c r="S4">
        <f t="shared" si="1"/>
        <v>823.21659520209778</v>
      </c>
      <c r="U4">
        <f t="shared" ref="U4:U67" si="13">M4</f>
        <v>1.84855E-3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1.84855E-3</v>
      </c>
      <c r="Y4">
        <f t="shared" ref="Y4:Y67" si="17">V4*W4</f>
        <v>0.01</v>
      </c>
      <c r="Z4">
        <f t="shared" ref="Z4:Z67" si="18">MAX(0, W4-X4-Y4)</f>
        <v>0.98815145000000004</v>
      </c>
      <c r="AB4">
        <f t="shared" ref="AB4:AB67" si="19">AC3</f>
        <v>0</v>
      </c>
      <c r="AC4">
        <f t="shared" si="2"/>
        <v>813.46267221301605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-462.13749999999999</v>
      </c>
      <c r="AI4">
        <f t="shared" si="6"/>
        <v>-462.13749999999999</v>
      </c>
      <c r="AJ4">
        <f t="shared" si="7"/>
        <v>-813.46267221301605</v>
      </c>
      <c r="AK4">
        <f>G4*SUM(AB4, AE4:AF4)</f>
        <v>0</v>
      </c>
      <c r="AL4">
        <f t="shared" si="8"/>
        <v>-1275.6001722130161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-412.62276785714283</v>
      </c>
      <c r="AR4">
        <f t="shared" si="9"/>
        <v>-412.62276785714283</v>
      </c>
      <c r="AS4">
        <f t="shared" si="9"/>
        <v>-726.30595733304995</v>
      </c>
      <c r="AT4">
        <f t="shared" si="9"/>
        <v>0</v>
      </c>
      <c r="AU4">
        <f t="shared" si="9"/>
        <v>-1138.9287251901928</v>
      </c>
      <c r="AW4">
        <v>1</v>
      </c>
      <c r="AX4">
        <f>IF(Z4&gt;0, (R4*SUMPRODUCT(K4:$K$98, X4:$X$98)-K4*$AZ$3)/Z4, 0)</f>
        <v>823.21659520209778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1.8814719999999999E-3</v>
      </c>
      <c r="Q5" s="4">
        <f t="shared" ref="Q5:Q68" si="21">$C$8</f>
        <v>25</v>
      </c>
      <c r="R5">
        <f t="shared" si="0"/>
        <v>250000</v>
      </c>
      <c r="S5">
        <f t="shared" si="1"/>
        <v>1154.3767359324913</v>
      </c>
      <c r="U5">
        <f t="shared" si="13"/>
        <v>1.8814719999999999E-3</v>
      </c>
      <c r="V5">
        <f t="shared" si="14"/>
        <v>0.01</v>
      </c>
      <c r="W5">
        <f t="shared" si="15"/>
        <v>0.98815145000000004</v>
      </c>
      <c r="X5">
        <f t="shared" si="16"/>
        <v>1.8591792849343999E-3</v>
      </c>
      <c r="Y5">
        <f t="shared" si="17"/>
        <v>9.8815145000000007E-3</v>
      </c>
      <c r="Z5">
        <f t="shared" si="18"/>
        <v>0.97641075621506568</v>
      </c>
      <c r="AB5">
        <f t="shared" si="19"/>
        <v>813.46267221301605</v>
      </c>
      <c r="AC5">
        <f t="shared" si="2"/>
        <v>1127.1458616889231</v>
      </c>
      <c r="AE5">
        <f t="shared" si="3"/>
        <v>0</v>
      </c>
      <c r="AF5">
        <f t="shared" si="4"/>
        <v>0</v>
      </c>
      <c r="AG5">
        <f t="shared" si="4"/>
        <v>-24.410268905376643</v>
      </c>
      <c r="AH5">
        <f t="shared" si="5"/>
        <v>-464.79482123359998</v>
      </c>
      <c r="AI5">
        <f t="shared" si="6"/>
        <v>-489.20509013897663</v>
      </c>
      <c r="AJ5">
        <f t="shared" si="7"/>
        <v>-313.68318947590706</v>
      </c>
      <c r="AK5">
        <f>G5*SUM(AB5, AE5:AF5)</f>
        <v>56.94238705491113</v>
      </c>
      <c r="AL5">
        <f t="shared" si="8"/>
        <v>-745.94589255997255</v>
      </c>
      <c r="AN5">
        <f t="shared" si="9"/>
        <v>0</v>
      </c>
      <c r="AO5">
        <f t="shared" si="9"/>
        <v>0</v>
      </c>
      <c r="AP5">
        <f t="shared" si="9"/>
        <v>-19.459716920740306</v>
      </c>
      <c r="AQ5">
        <f t="shared" si="9"/>
        <v>-370.53158580484688</v>
      </c>
      <c r="AR5">
        <f t="shared" si="9"/>
        <v>-389.99130272558722</v>
      </c>
      <c r="AS5">
        <f t="shared" si="9"/>
        <v>-250.06631814086975</v>
      </c>
      <c r="AT5">
        <f t="shared" si="9"/>
        <v>45.394122333315629</v>
      </c>
      <c r="AU5">
        <f t="shared" si="9"/>
        <v>-594.66349853314136</v>
      </c>
      <c r="AW5">
        <v>2</v>
      </c>
      <c r="AX5">
        <f>IF(Z5&gt;0, (R5*SUMPRODUCT(K5:$K$98, X5:$X$98)-K5*$AZ$3)/Z5, 0)</f>
        <v>1154.3767359324913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1.927022E-3</v>
      </c>
      <c r="Q6" s="4">
        <f t="shared" si="21"/>
        <v>25</v>
      </c>
      <c r="R6">
        <f t="shared" si="0"/>
        <v>250000</v>
      </c>
      <c r="S6">
        <f t="shared" si="1"/>
        <v>1456.4185226111688</v>
      </c>
      <c r="U6">
        <f t="shared" si="13"/>
        <v>1.927022E-3</v>
      </c>
      <c r="V6">
        <f t="shared" si="14"/>
        <v>0.01</v>
      </c>
      <c r="W6">
        <f t="shared" si="15"/>
        <v>0.97641075621506568</v>
      </c>
      <c r="X6">
        <f t="shared" si="16"/>
        <v>1.8815650082630684E-3</v>
      </c>
      <c r="Y6">
        <f t="shared" si="17"/>
        <v>9.7641075621506569E-3</v>
      </c>
      <c r="Z6">
        <f t="shared" si="18"/>
        <v>0.96476508364465197</v>
      </c>
      <c r="AB6">
        <f t="shared" si="19"/>
        <v>1127.1458616889231</v>
      </c>
      <c r="AC6">
        <f t="shared" si="2"/>
        <v>1405.1017377885846</v>
      </c>
      <c r="AE6">
        <f t="shared" si="3"/>
        <v>0</v>
      </c>
      <c r="AF6">
        <f t="shared" si="4"/>
        <v>0</v>
      </c>
      <c r="AG6">
        <f t="shared" si="4"/>
        <v>-24.119127091116297</v>
      </c>
      <c r="AH6">
        <f t="shared" si="5"/>
        <v>-470.39125206576711</v>
      </c>
      <c r="AI6">
        <f t="shared" si="6"/>
        <v>-494.5103791568834</v>
      </c>
      <c r="AJ6">
        <f t="shared" si="7"/>
        <v>-277.95587609966151</v>
      </c>
      <c r="AK6">
        <f>G6*SUM(AB6, AE6:AF6)</f>
        <v>78.900210318224623</v>
      </c>
      <c r="AL6">
        <f t="shared" si="8"/>
        <v>-693.56604493832026</v>
      </c>
      <c r="AN6">
        <f t="shared" si="9"/>
        <v>0</v>
      </c>
      <c r="AO6">
        <f t="shared" si="9"/>
        <v>0</v>
      </c>
      <c r="AP6">
        <f t="shared" si="9"/>
        <v>-17.167518257957912</v>
      </c>
      <c r="AQ6">
        <f t="shared" si="9"/>
        <v>-334.81520196463237</v>
      </c>
      <c r="AR6">
        <f t="shared" si="9"/>
        <v>-351.98272022259027</v>
      </c>
      <c r="AS6">
        <f t="shared" si="9"/>
        <v>-197.84350237141084</v>
      </c>
      <c r="AT6">
        <f t="shared" si="9"/>
        <v>56.159611252836172</v>
      </c>
      <c r="AU6">
        <f t="shared" si="9"/>
        <v>-493.66661134116492</v>
      </c>
      <c r="AW6">
        <v>3</v>
      </c>
      <c r="AX6">
        <f>IF(Z6&gt;0, (R6*SUMPRODUCT(K6:$K$98, X6:$X$98)-K6*$AZ$3)/Z6, 0)</f>
        <v>1456.4185226111688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1.979789E-3</v>
      </c>
      <c r="Q7" s="4">
        <f t="shared" si="21"/>
        <v>25</v>
      </c>
      <c r="R7">
        <f t="shared" si="0"/>
        <v>250000</v>
      </c>
      <c r="S7">
        <f t="shared" si="1"/>
        <v>1730.2563908226357</v>
      </c>
      <c r="U7">
        <f t="shared" si="13"/>
        <v>1.979789E-3</v>
      </c>
      <c r="V7">
        <f t="shared" si="14"/>
        <v>0.01</v>
      </c>
      <c r="W7">
        <f t="shared" si="15"/>
        <v>0.96476508364465197</v>
      </c>
      <c r="X7">
        <f t="shared" si="16"/>
        <v>1.9100313001837619E-3</v>
      </c>
      <c r="Y7">
        <f t="shared" si="17"/>
        <v>9.6476508364465204E-3</v>
      </c>
      <c r="Z7">
        <f t="shared" si="18"/>
        <v>0.95320740150802175</v>
      </c>
      <c r="AB7">
        <f t="shared" si="19"/>
        <v>1405.1017377885846</v>
      </c>
      <c r="AC7">
        <f t="shared" si="2"/>
        <v>1649.2931982386926</v>
      </c>
      <c r="AE7">
        <f t="shared" si="3"/>
        <v>0</v>
      </c>
      <c r="AF7">
        <f t="shared" si="4"/>
        <v>0</v>
      </c>
      <c r="AG7">
        <f t="shared" si="4"/>
        <v>-23.830185037700545</v>
      </c>
      <c r="AH7">
        <f t="shared" si="5"/>
        <v>-477.50782504594048</v>
      </c>
      <c r="AI7">
        <f t="shared" si="6"/>
        <v>-501.33801008364105</v>
      </c>
      <c r="AJ7">
        <f t="shared" si="7"/>
        <v>-244.19146045010802</v>
      </c>
      <c r="AK7">
        <f>G7*SUM(AB7, AE7:AF7)</f>
        <v>98.357121645200934</v>
      </c>
      <c r="AL7">
        <f t="shared" si="8"/>
        <v>-647.17234888854819</v>
      </c>
      <c r="AN7">
        <f t="shared" si="9"/>
        <v>0</v>
      </c>
      <c r="AO7">
        <f t="shared" si="9"/>
        <v>0</v>
      </c>
      <c r="AP7">
        <f t="shared" si="9"/>
        <v>-15.144513403191011</v>
      </c>
      <c r="AQ7">
        <f t="shared" si="9"/>
        <v>-303.46485539646642</v>
      </c>
      <c r="AR7">
        <f t="shared" si="9"/>
        <v>-318.60936879965743</v>
      </c>
      <c r="AS7">
        <f t="shared" si="9"/>
        <v>-155.188087708122</v>
      </c>
      <c r="AT7">
        <f t="shared" si="9"/>
        <v>62.50772894538833</v>
      </c>
      <c r="AU7">
        <f t="shared" si="9"/>
        <v>-411.28972756239114</v>
      </c>
      <c r="AW7">
        <v>4</v>
      </c>
      <c r="AX7">
        <f>IF(Z7&gt;0, (R7*SUMPRODUCT(K7:$K$98, X7:$X$98)-K7*$AZ$3)/Z7, 0)</f>
        <v>1730.2563908226357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2.0334569999999998E-3</v>
      </c>
      <c r="Q8" s="4">
        <f t="shared" si="21"/>
        <v>25</v>
      </c>
      <c r="R8">
        <f t="shared" si="0"/>
        <v>250000</v>
      </c>
      <c r="S8">
        <f t="shared" si="1"/>
        <v>1978.0453939341969</v>
      </c>
      <c r="U8">
        <f t="shared" si="13"/>
        <v>2.0334569999999998E-3</v>
      </c>
      <c r="V8">
        <f t="shared" si="14"/>
        <v>0.01</v>
      </c>
      <c r="W8">
        <f t="shared" si="15"/>
        <v>0.95320740150802175</v>
      </c>
      <c r="X8">
        <f t="shared" si="16"/>
        <v>1.9383062630482972E-3</v>
      </c>
      <c r="Y8">
        <f t="shared" si="17"/>
        <v>9.5320740150802181E-3</v>
      </c>
      <c r="Z8">
        <f t="shared" si="18"/>
        <v>0.94173702122989322</v>
      </c>
      <c r="AB8">
        <f t="shared" si="19"/>
        <v>1649.2931982386926</v>
      </c>
      <c r="AC8">
        <f t="shared" si="2"/>
        <v>1862.7985771411013</v>
      </c>
      <c r="AE8">
        <f t="shared" si="3"/>
        <v>0</v>
      </c>
      <c r="AF8">
        <f t="shared" si="4"/>
        <v>0</v>
      </c>
      <c r="AG8">
        <f t="shared" si="4"/>
        <v>-23.543425530747331</v>
      </c>
      <c r="AH8">
        <f t="shared" si="5"/>
        <v>-484.57656576207432</v>
      </c>
      <c r="AI8">
        <f t="shared" si="6"/>
        <v>-508.11999129282168</v>
      </c>
      <c r="AJ8">
        <f t="shared" si="7"/>
        <v>-213.50537890240867</v>
      </c>
      <c r="AK8">
        <f t="shared" ref="AK8:AK71" si="22">G8*SUM(AB8:AB8, AE8:AF8)</f>
        <v>115.4505238767085</v>
      </c>
      <c r="AL8">
        <f t="shared" si="8"/>
        <v>-606.17484631852176</v>
      </c>
      <c r="AN8">
        <f t="shared" si="9"/>
        <v>0</v>
      </c>
      <c r="AO8">
        <f t="shared" si="9"/>
        <v>0</v>
      </c>
      <c r="AP8">
        <f t="shared" si="9"/>
        <v>-13.359171921756953</v>
      </c>
      <c r="AQ8">
        <f t="shared" si="9"/>
        <v>-274.9617570652909</v>
      </c>
      <c r="AR8">
        <f t="shared" si="9"/>
        <v>-288.32092898704786</v>
      </c>
      <c r="AS8">
        <f t="shared" si="9"/>
        <v>-121.14868582960192</v>
      </c>
      <c r="AT8">
        <f t="shared" si="9"/>
        <v>65.509727754425782</v>
      </c>
      <c r="AU8">
        <f t="shared" si="9"/>
        <v>-343.95988706222397</v>
      </c>
      <c r="AW8">
        <v>5</v>
      </c>
      <c r="AX8">
        <f>IF(Z8&gt;0, (R8*SUMPRODUCT(K8:$K$98, X8:$X$98)-K8*$AZ$3)/Z8, 0)</f>
        <v>1978.0453939341969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2.08983E-3</v>
      </c>
      <c r="Q9" s="4">
        <f t="shared" si="21"/>
        <v>25</v>
      </c>
      <c r="R9">
        <f t="shared" si="0"/>
        <v>250000</v>
      </c>
      <c r="S9">
        <f t="shared" si="1"/>
        <v>2202.8418383373473</v>
      </c>
      <c r="U9">
        <f t="shared" si="13"/>
        <v>2.08983E-3</v>
      </c>
      <c r="V9">
        <f t="shared" si="14"/>
        <v>0.01</v>
      </c>
      <c r="W9">
        <f t="shared" si="15"/>
        <v>0.94173702122989322</v>
      </c>
      <c r="X9">
        <f t="shared" si="16"/>
        <v>1.9680702790768677E-3</v>
      </c>
      <c r="Y9">
        <f t="shared" si="17"/>
        <v>9.4173702122989332E-3</v>
      </c>
      <c r="Z9">
        <f t="shared" si="18"/>
        <v>0.93035158073851743</v>
      </c>
      <c r="AB9">
        <f t="shared" si="19"/>
        <v>1862.7985771411013</v>
      </c>
      <c r="AC9">
        <f t="shared" si="2"/>
        <v>2049.4173864140926</v>
      </c>
      <c r="AE9">
        <f t="shared" si="3"/>
        <v>0</v>
      </c>
      <c r="AF9">
        <f t="shared" si="4"/>
        <v>0</v>
      </c>
      <c r="AG9">
        <f t="shared" si="4"/>
        <v>-23.258789518462937</v>
      </c>
      <c r="AH9">
        <f t="shared" si="5"/>
        <v>-492.01756976921689</v>
      </c>
      <c r="AI9">
        <f t="shared" si="6"/>
        <v>-515.27635928767984</v>
      </c>
      <c r="AJ9">
        <f t="shared" si="7"/>
        <v>-186.61880927299126</v>
      </c>
      <c r="AK9">
        <f t="shared" si="22"/>
        <v>130.39590039987709</v>
      </c>
      <c r="AL9">
        <f t="shared" si="8"/>
        <v>-571.49926816079403</v>
      </c>
      <c r="AN9">
        <f t="shared" si="9"/>
        <v>0</v>
      </c>
      <c r="AO9">
        <f t="shared" si="9"/>
        <v>0</v>
      </c>
      <c r="AP9">
        <f t="shared" si="9"/>
        <v>-11.783626610966195</v>
      </c>
      <c r="AQ9">
        <f t="shared" si="9"/>
        <v>-249.27141301111899</v>
      </c>
      <c r="AR9">
        <f t="shared" si="9"/>
        <v>-261.05503962208519</v>
      </c>
      <c r="AS9">
        <f t="shared" si="9"/>
        <v>-94.546896574752154</v>
      </c>
      <c r="AT9">
        <f t="shared" si="9"/>
        <v>66.062621216515979</v>
      </c>
      <c r="AU9">
        <f t="shared" si="9"/>
        <v>-289.53931498032136</v>
      </c>
      <c r="AW9">
        <v>6</v>
      </c>
      <c r="AX9">
        <f>IF(Z9&gt;0, (R9*SUMPRODUCT(K9:$K$98, X9:$X$98)-K9*$AZ$3)/Z9, 0)</f>
        <v>2202.8418383373473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2.1556750000000001E-3</v>
      </c>
      <c r="Q10" s="4">
        <f t="shared" si="21"/>
        <v>25</v>
      </c>
      <c r="R10">
        <f t="shared" si="0"/>
        <v>250000</v>
      </c>
      <c r="S10">
        <f t="shared" si="1"/>
        <v>2407.1481009455247</v>
      </c>
      <c r="U10">
        <f t="shared" si="13"/>
        <v>2.1556750000000001E-3</v>
      </c>
      <c r="V10">
        <f t="shared" si="14"/>
        <v>0.01</v>
      </c>
      <c r="W10">
        <f t="shared" si="15"/>
        <v>0.93035158073851743</v>
      </c>
      <c r="X10">
        <f t="shared" si="16"/>
        <v>2.0055356438085036E-3</v>
      </c>
      <c r="Y10">
        <f t="shared" si="17"/>
        <v>9.3035158073851744E-3</v>
      </c>
      <c r="Z10">
        <f t="shared" si="18"/>
        <v>0.91904252928732377</v>
      </c>
      <c r="AB10">
        <f t="shared" si="19"/>
        <v>2049.4173864140926</v>
      </c>
      <c r="AC10">
        <f t="shared" si="2"/>
        <v>2212.271479062153</v>
      </c>
      <c r="AE10">
        <f t="shared" si="3"/>
        <v>0</v>
      </c>
      <c r="AF10">
        <f t="shared" si="4"/>
        <v>0</v>
      </c>
      <c r="AG10">
        <f t="shared" si="4"/>
        <v>-22.976063232183094</v>
      </c>
      <c r="AH10">
        <f t="shared" si="5"/>
        <v>-501.38391095212592</v>
      </c>
      <c r="AI10">
        <f t="shared" si="6"/>
        <v>-524.35997418430907</v>
      </c>
      <c r="AJ10">
        <f t="shared" si="7"/>
        <v>-162.85409264806049</v>
      </c>
      <c r="AK10">
        <f t="shared" si="22"/>
        <v>143.45921704898649</v>
      </c>
      <c r="AL10">
        <f t="shared" si="8"/>
        <v>-543.75484978338307</v>
      </c>
      <c r="AN10">
        <f t="shared" si="9"/>
        <v>0</v>
      </c>
      <c r="AO10">
        <f t="shared" si="9"/>
        <v>0</v>
      </c>
      <c r="AP10">
        <f t="shared" si="9"/>
        <v>-10.393204174608872</v>
      </c>
      <c r="AQ10">
        <f t="shared" si="9"/>
        <v>-226.80061870173705</v>
      </c>
      <c r="AR10">
        <f t="shared" si="9"/>
        <v>-237.19382287634596</v>
      </c>
      <c r="AS10">
        <f t="shared" si="9"/>
        <v>-73.666921023751925</v>
      </c>
      <c r="AT10">
        <f t="shared" si="9"/>
        <v>64.89366426495414</v>
      </c>
      <c r="AU10">
        <f t="shared" si="9"/>
        <v>-245.96707963514373</v>
      </c>
      <c r="AW10">
        <v>7</v>
      </c>
      <c r="AX10">
        <f>IF(Z10&gt;0, (R10*SUMPRODUCT(K10:$K$98, X10:$X$98)-K10*$AZ$3)/Z10, 0)</f>
        <v>2407.1481009455247</v>
      </c>
    </row>
    <row r="11" spans="1:52" x14ac:dyDescent="0.25">
      <c r="A11" t="s">
        <v>33</v>
      </c>
      <c r="C11" s="12">
        <f>AU91</f>
        <v>5250.2884251453652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2.2206180000000002E-3</v>
      </c>
      <c r="Q11" s="4">
        <f t="shared" si="21"/>
        <v>25</v>
      </c>
      <c r="R11">
        <f t="shared" si="0"/>
        <v>250000</v>
      </c>
      <c r="S11">
        <f t="shared" si="1"/>
        <v>2592.433208710177</v>
      </c>
      <c r="U11">
        <f t="shared" si="13"/>
        <v>2.2206180000000002E-3</v>
      </c>
      <c r="V11">
        <f t="shared" si="14"/>
        <v>0.01</v>
      </c>
      <c r="W11">
        <f t="shared" si="15"/>
        <v>0.91904252928732377</v>
      </c>
      <c r="X11">
        <f t="shared" si="16"/>
        <v>2.0408423833009584E-3</v>
      </c>
      <c r="Y11">
        <f t="shared" si="17"/>
        <v>9.1904252928732381E-3</v>
      </c>
      <c r="Z11">
        <f t="shared" si="18"/>
        <v>0.90781126161114956</v>
      </c>
      <c r="AB11">
        <f t="shared" si="19"/>
        <v>2212.271479062153</v>
      </c>
      <c r="AC11">
        <f t="shared" si="2"/>
        <v>2353.4400618418263</v>
      </c>
      <c r="AE11">
        <f t="shared" si="3"/>
        <v>0</v>
      </c>
      <c r="AF11">
        <f t="shared" si="4"/>
        <v>0</v>
      </c>
      <c r="AG11">
        <f t="shared" si="4"/>
        <v>-22.695281540278739</v>
      </c>
      <c r="AH11">
        <f t="shared" si="5"/>
        <v>-510.21059582523958</v>
      </c>
      <c r="AI11">
        <f t="shared" si="6"/>
        <v>-532.90587736551834</v>
      </c>
      <c r="AJ11">
        <f t="shared" si="7"/>
        <v>-141.16858277967322</v>
      </c>
      <c r="AK11">
        <f t="shared" si="22"/>
        <v>154.85900353435073</v>
      </c>
      <c r="AL11">
        <f t="shared" si="8"/>
        <v>-519.21545661084087</v>
      </c>
      <c r="AN11">
        <f t="shared" si="9"/>
        <v>0</v>
      </c>
      <c r="AO11">
        <f t="shared" si="9"/>
        <v>0</v>
      </c>
      <c r="AP11">
        <f t="shared" si="9"/>
        <v>-9.1662435683883672</v>
      </c>
      <c r="AQ11">
        <f t="shared" si="9"/>
        <v>-206.06550239117504</v>
      </c>
      <c r="AR11">
        <f t="shared" si="9"/>
        <v>-215.2317459595634</v>
      </c>
      <c r="AS11">
        <f t="shared" si="9"/>
        <v>-57.015622902327209</v>
      </c>
      <c r="AT11">
        <f t="shared" si="9"/>
        <v>62.544954229122119</v>
      </c>
      <c r="AU11">
        <f t="shared" si="9"/>
        <v>-209.70241463276852</v>
      </c>
      <c r="AW11">
        <v>8</v>
      </c>
      <c r="AX11">
        <f>IF(Z11&gt;0, (R11*SUMPRODUCT(K11:$K$98, X11:$X$98)-K11*$AZ$3)/Z11, 0)</f>
        <v>2592.433208710177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2.2950319999999998E-3</v>
      </c>
      <c r="Q12" s="4">
        <f t="shared" si="21"/>
        <v>25</v>
      </c>
      <c r="R12">
        <f t="shared" si="0"/>
        <v>250000</v>
      </c>
      <c r="S12">
        <f t="shared" si="1"/>
        <v>2761.2996562633298</v>
      </c>
      <c r="U12">
        <f t="shared" si="13"/>
        <v>2.2950319999999998E-3</v>
      </c>
      <c r="V12">
        <f t="shared" si="14"/>
        <v>0.01</v>
      </c>
      <c r="W12">
        <f t="shared" si="15"/>
        <v>0.90781126161114956</v>
      </c>
      <c r="X12">
        <f t="shared" si="16"/>
        <v>2.0834558953579598E-3</v>
      </c>
      <c r="Y12">
        <f t="shared" si="17"/>
        <v>9.0781126161114962E-3</v>
      </c>
      <c r="Z12">
        <f t="shared" si="18"/>
        <v>0.89664969309968012</v>
      </c>
      <c r="AB12">
        <f t="shared" si="19"/>
        <v>2353.4400618418263</v>
      </c>
      <c r="AC12">
        <f t="shared" si="2"/>
        <v>2475.9184893447668</v>
      </c>
      <c r="AE12">
        <f t="shared" si="3"/>
        <v>0</v>
      </c>
      <c r="AF12">
        <f t="shared" si="4"/>
        <v>0</v>
      </c>
      <c r="AG12">
        <f t="shared" si="4"/>
        <v>-22.416242327492004</v>
      </c>
      <c r="AH12">
        <f t="shared" si="5"/>
        <v>-520.86397383948997</v>
      </c>
      <c r="AI12">
        <f t="shared" si="6"/>
        <v>-543.28021616698197</v>
      </c>
      <c r="AJ12">
        <f t="shared" si="7"/>
        <v>-122.47842750294058</v>
      </c>
      <c r="AK12">
        <f t="shared" si="22"/>
        <v>164.74080432892785</v>
      </c>
      <c r="AL12">
        <f t="shared" si="8"/>
        <v>-501.01783934099467</v>
      </c>
      <c r="AN12">
        <f t="shared" si="9"/>
        <v>0</v>
      </c>
      <c r="AO12">
        <f t="shared" si="9"/>
        <v>0</v>
      </c>
      <c r="AP12">
        <f t="shared" si="9"/>
        <v>-8.0835217057100337</v>
      </c>
      <c r="AQ12">
        <f t="shared" si="9"/>
        <v>-187.82877061826332</v>
      </c>
      <c r="AR12">
        <f t="shared" si="9"/>
        <v>-195.91229232397336</v>
      </c>
      <c r="AS12">
        <f t="shared" si="9"/>
        <v>-44.166948801539988</v>
      </c>
      <c r="AT12">
        <f t="shared" si="9"/>
        <v>59.407185564540193</v>
      </c>
      <c r="AU12">
        <f t="shared" si="9"/>
        <v>-180.67205556097312</v>
      </c>
      <c r="AW12">
        <v>9</v>
      </c>
      <c r="AX12">
        <f>IF(Z12&gt;0, (R12*SUMPRODUCT(K12:$K$98, X12:$X$98)-K12*$AZ$3)/Z12, 0)</f>
        <v>2761.2996562633298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2.375308E-3</v>
      </c>
      <c r="Q13" s="4">
        <f t="shared" si="21"/>
        <v>25</v>
      </c>
      <c r="R13">
        <f t="shared" si="0"/>
        <v>250000</v>
      </c>
      <c r="S13">
        <f t="shared" si="1"/>
        <v>2915.0501600251705</v>
      </c>
      <c r="U13">
        <f t="shared" si="13"/>
        <v>2.375308E-3</v>
      </c>
      <c r="V13">
        <f t="shared" si="14"/>
        <v>0.01</v>
      </c>
      <c r="W13">
        <f t="shared" si="15"/>
        <v>0.89664969309968012</v>
      </c>
      <c r="X13">
        <f t="shared" si="16"/>
        <v>2.1298191892172151E-3</v>
      </c>
      <c r="Y13">
        <f t="shared" si="17"/>
        <v>8.9664969309968014E-3</v>
      </c>
      <c r="Z13">
        <f t="shared" si="18"/>
        <v>0.88555337697946612</v>
      </c>
      <c r="AB13">
        <f t="shared" si="19"/>
        <v>2475.9184893447668</v>
      </c>
      <c r="AC13">
        <f t="shared" si="2"/>
        <v>2581.4325132748227</v>
      </c>
      <c r="AE13">
        <f t="shared" si="3"/>
        <v>0</v>
      </c>
      <c r="AF13">
        <f t="shared" si="4"/>
        <v>0</v>
      </c>
      <c r="AG13">
        <f t="shared" si="4"/>
        <v>-22.138834424486653</v>
      </c>
      <c r="AH13">
        <f t="shared" si="5"/>
        <v>-532.45479730430372</v>
      </c>
      <c r="AI13">
        <f t="shared" si="6"/>
        <v>-554.59363172879034</v>
      </c>
      <c r="AJ13">
        <f t="shared" si="7"/>
        <v>-105.51402393005583</v>
      </c>
      <c r="AK13">
        <f t="shared" si="22"/>
        <v>173.3142942541337</v>
      </c>
      <c r="AL13">
        <f t="shared" si="8"/>
        <v>-486.79336140471247</v>
      </c>
      <c r="AN13">
        <f t="shared" si="9"/>
        <v>0</v>
      </c>
      <c r="AO13">
        <f t="shared" si="9"/>
        <v>0</v>
      </c>
      <c r="AP13">
        <f t="shared" si="9"/>
        <v>-7.1281121739974873</v>
      </c>
      <c r="AQ13">
        <f t="shared" si="9"/>
        <v>-171.4361944263097</v>
      </c>
      <c r="AR13">
        <f t="shared" si="9"/>
        <v>-178.56430660030716</v>
      </c>
      <c r="AS13">
        <f t="shared" si="9"/>
        <v>-33.972691790468232</v>
      </c>
      <c r="AT13">
        <f t="shared" si="9"/>
        <v>55.802564268435702</v>
      </c>
      <c r="AU13">
        <f t="shared" si="9"/>
        <v>-156.73443412233971</v>
      </c>
      <c r="AW13">
        <v>10</v>
      </c>
      <c r="AX13">
        <f>IF(Z13&gt;0, (R13*SUMPRODUCT(K13:$K$98, X13:$X$98)-K13*$AZ$3)/Z13, 0)</f>
        <v>2915.0501600251705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2.4628010000000001E-3</v>
      </c>
      <c r="Q14" s="4">
        <f t="shared" si="21"/>
        <v>25</v>
      </c>
      <c r="R14">
        <f t="shared" si="0"/>
        <v>250000</v>
      </c>
      <c r="S14">
        <f t="shared" si="1"/>
        <v>3055.2977578633831</v>
      </c>
      <c r="U14">
        <f t="shared" si="13"/>
        <v>2.4628010000000001E-3</v>
      </c>
      <c r="V14">
        <f t="shared" si="14"/>
        <v>0.01</v>
      </c>
      <c r="W14">
        <f t="shared" si="15"/>
        <v>0.88555337697946612</v>
      </c>
      <c r="X14">
        <f t="shared" si="16"/>
        <v>2.1809417423784062E-3</v>
      </c>
      <c r="Y14">
        <f t="shared" si="17"/>
        <v>8.8555337697946608E-3</v>
      </c>
      <c r="Z14">
        <f t="shared" si="18"/>
        <v>0.87451690146729311</v>
      </c>
      <c r="AB14">
        <f t="shared" si="19"/>
        <v>2581.4325132748227</v>
      </c>
      <c r="AC14">
        <f t="shared" si="2"/>
        <v>2671.909528266654</v>
      </c>
      <c r="AE14">
        <f t="shared" si="3"/>
        <v>0</v>
      </c>
      <c r="AF14">
        <f t="shared" si="4"/>
        <v>0</v>
      </c>
      <c r="AG14">
        <f t="shared" si="4"/>
        <v>-21.862922536682326</v>
      </c>
      <c r="AH14">
        <f t="shared" si="5"/>
        <v>-545.23543559460154</v>
      </c>
      <c r="AI14">
        <f t="shared" si="6"/>
        <v>-567.09835813128382</v>
      </c>
      <c r="AJ14">
        <f t="shared" si="7"/>
        <v>-90.477014991831311</v>
      </c>
      <c r="AK14">
        <f t="shared" si="22"/>
        <v>180.70027592923759</v>
      </c>
      <c r="AL14">
        <f t="shared" si="8"/>
        <v>-476.87509719387754</v>
      </c>
      <c r="AN14">
        <f t="shared" si="9"/>
        <v>0</v>
      </c>
      <c r="AO14">
        <f t="shared" si="9"/>
        <v>0</v>
      </c>
      <c r="AP14">
        <f t="shared" si="9"/>
        <v>-6.28506779506007</v>
      </c>
      <c r="AQ14">
        <f t="shared" si="9"/>
        <v>-156.74215884136771</v>
      </c>
      <c r="AR14">
        <f t="shared" si="9"/>
        <v>-163.02722663642777</v>
      </c>
      <c r="AS14">
        <f t="shared" si="9"/>
        <v>-26.00997978034362</v>
      </c>
      <c r="AT14">
        <f t="shared" si="9"/>
        <v>51.947011333721846</v>
      </c>
      <c r="AU14">
        <f t="shared" si="9"/>
        <v>-137.09019508304954</v>
      </c>
      <c r="AW14">
        <v>11</v>
      </c>
      <c r="AX14">
        <f>IF(Z14&gt;0, (R14*SUMPRODUCT(K14:$K$98, X14:$X$98)-K14*$AZ$3)/Z14, 0)</f>
        <v>3055.2977578633831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2.5557050000000001E-3</v>
      </c>
      <c r="Q15" s="4">
        <f t="shared" si="21"/>
        <v>25</v>
      </c>
      <c r="R15">
        <f t="shared" si="0"/>
        <v>250000</v>
      </c>
      <c r="S15">
        <f t="shared" si="1"/>
        <v>3183.441269987612</v>
      </c>
      <c r="U15">
        <f t="shared" si="13"/>
        <v>2.5557050000000001E-3</v>
      </c>
      <c r="V15">
        <f t="shared" si="14"/>
        <v>0.01</v>
      </c>
      <c r="W15">
        <f t="shared" si="15"/>
        <v>0.87451690146729311</v>
      </c>
      <c r="X15">
        <f t="shared" si="16"/>
        <v>2.2350072176644683E-3</v>
      </c>
      <c r="Y15">
        <f t="shared" si="17"/>
        <v>8.7451690146729318E-3</v>
      </c>
      <c r="Z15">
        <f t="shared" si="18"/>
        <v>0.86353672523495573</v>
      </c>
      <c r="AB15">
        <f t="shared" si="19"/>
        <v>2671.909528266654</v>
      </c>
      <c r="AC15">
        <f t="shared" si="2"/>
        <v>2749.018449262911</v>
      </c>
      <c r="AE15">
        <f t="shared" si="3"/>
        <v>0</v>
      </c>
      <c r="AF15">
        <f t="shared" si="4"/>
        <v>0</v>
      </c>
      <c r="AG15">
        <f t="shared" si="4"/>
        <v>-21.588418130873894</v>
      </c>
      <c r="AH15">
        <f t="shared" si="5"/>
        <v>-558.75180441611712</v>
      </c>
      <c r="AI15">
        <f t="shared" si="6"/>
        <v>-580.34022254699107</v>
      </c>
      <c r="AJ15">
        <f t="shared" si="7"/>
        <v>-77.108920996256984</v>
      </c>
      <c r="AK15">
        <f t="shared" si="22"/>
        <v>187.03366697866579</v>
      </c>
      <c r="AL15">
        <f t="shared" si="8"/>
        <v>-470.41547656458226</v>
      </c>
      <c r="AN15">
        <f t="shared" si="9"/>
        <v>0</v>
      </c>
      <c r="AO15">
        <f t="shared" si="9"/>
        <v>0</v>
      </c>
      <c r="AP15">
        <f t="shared" si="9"/>
        <v>-5.541209230285979</v>
      </c>
      <c r="AQ15">
        <f t="shared" si="9"/>
        <v>-143.4176713319107</v>
      </c>
      <c r="AR15">
        <f t="shared" si="9"/>
        <v>-148.9588805621967</v>
      </c>
      <c r="AS15">
        <f t="shared" si="9"/>
        <v>-19.791939463632922</v>
      </c>
      <c r="AT15">
        <f t="shared" si="9"/>
        <v>48.006883855665983</v>
      </c>
      <c r="AU15">
        <f t="shared" si="9"/>
        <v>-120.74393617016364</v>
      </c>
      <c r="AW15">
        <v>12</v>
      </c>
      <c r="AX15">
        <f>IF(Z15&gt;0, (R15*SUMPRODUCT(K15:$K$98, X15:$X$98)-K15*$AZ$3)/Z15, 0)</f>
        <v>3183.441269987612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2.6648449999999999E-3</v>
      </c>
      <c r="Q16" s="4">
        <f t="shared" si="21"/>
        <v>25</v>
      </c>
      <c r="R16">
        <f t="shared" si="0"/>
        <v>250000</v>
      </c>
      <c r="S16">
        <f t="shared" si="1"/>
        <v>3300.9568794957136</v>
      </c>
      <c r="U16">
        <f t="shared" si="13"/>
        <v>2.6648449999999999E-3</v>
      </c>
      <c r="V16">
        <f t="shared" si="14"/>
        <v>0.01</v>
      </c>
      <c r="W16">
        <f t="shared" si="15"/>
        <v>0.86353672523495573</v>
      </c>
      <c r="X16">
        <f t="shared" si="16"/>
        <v>2.3011915245587456E-3</v>
      </c>
      <c r="Y16">
        <f t="shared" si="17"/>
        <v>8.6353672523495576E-3</v>
      </c>
      <c r="Z16">
        <f t="shared" si="18"/>
        <v>0.85260016645804737</v>
      </c>
      <c r="AB16">
        <f t="shared" si="19"/>
        <v>2749.018449262911</v>
      </c>
      <c r="AC16">
        <f t="shared" si="2"/>
        <v>2814.3963849288821</v>
      </c>
      <c r="AE16">
        <f t="shared" si="3"/>
        <v>0</v>
      </c>
      <c r="AF16">
        <f t="shared" si="4"/>
        <v>0</v>
      </c>
      <c r="AG16">
        <f t="shared" si="4"/>
        <v>-21.315004161451185</v>
      </c>
      <c r="AH16">
        <f t="shared" si="5"/>
        <v>-575.29788113968641</v>
      </c>
      <c r="AI16">
        <f t="shared" si="6"/>
        <v>-596.61288530113757</v>
      </c>
      <c r="AJ16">
        <f t="shared" si="7"/>
        <v>-65.377935665971108</v>
      </c>
      <c r="AK16">
        <f t="shared" si="22"/>
        <v>192.43129144840378</v>
      </c>
      <c r="AL16">
        <f t="shared" si="8"/>
        <v>-469.55952951870489</v>
      </c>
      <c r="AN16">
        <f t="shared" si="9"/>
        <v>0</v>
      </c>
      <c r="AO16">
        <f t="shared" si="9"/>
        <v>0</v>
      </c>
      <c r="AP16">
        <f t="shared" si="9"/>
        <v>-4.8848488163141397</v>
      </c>
      <c r="AQ16">
        <f t="shared" si="9"/>
        <v>-131.84342599358428</v>
      </c>
      <c r="AR16">
        <f t="shared" si="9"/>
        <v>-136.72827480989841</v>
      </c>
      <c r="AS16">
        <f t="shared" si="9"/>
        <v>-14.982935458607855</v>
      </c>
      <c r="AT16">
        <f t="shared" si="9"/>
        <v>44.100285373321682</v>
      </c>
      <c r="AU16">
        <f t="shared" si="9"/>
        <v>-107.61092489518457</v>
      </c>
      <c r="AW16">
        <v>13</v>
      </c>
      <c r="AX16">
        <f>IF(Z16&gt;0, (R16*SUMPRODUCT(K16:$K$98, X16:$X$98)-K16*$AZ$3)/Z16, 0)</f>
        <v>3300.9568794957136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2.7902209999999998E-3</v>
      </c>
      <c r="Q17" s="4">
        <f t="shared" si="21"/>
        <v>25</v>
      </c>
      <c r="R17">
        <f t="shared" si="0"/>
        <v>250000</v>
      </c>
      <c r="S17">
        <f t="shared" si="1"/>
        <v>3408.5706243516806</v>
      </c>
      <c r="U17">
        <f t="shared" si="13"/>
        <v>2.7902209999999998E-3</v>
      </c>
      <c r="V17">
        <f t="shared" si="14"/>
        <v>0.01</v>
      </c>
      <c r="W17">
        <f t="shared" si="15"/>
        <v>0.85260016645804737</v>
      </c>
      <c r="X17">
        <f t="shared" si="16"/>
        <v>2.3789428890547393E-3</v>
      </c>
      <c r="Y17">
        <f t="shared" si="17"/>
        <v>8.5260016645804741E-3</v>
      </c>
      <c r="Z17">
        <f t="shared" si="18"/>
        <v>0.84169522190441215</v>
      </c>
      <c r="AB17">
        <f t="shared" si="19"/>
        <v>2814.3963849288821</v>
      </c>
      <c r="AC17">
        <f t="shared" si="2"/>
        <v>2868.9776080405486</v>
      </c>
      <c r="AE17">
        <f t="shared" si="3"/>
        <v>0</v>
      </c>
      <c r="AF17">
        <f t="shared" si="4"/>
        <v>0</v>
      </c>
      <c r="AG17">
        <f t="shared" si="4"/>
        <v>-21.042380547610303</v>
      </c>
      <c r="AH17">
        <f t="shared" si="5"/>
        <v>-594.73572226368481</v>
      </c>
      <c r="AI17">
        <f t="shared" si="6"/>
        <v>-615.77810281129507</v>
      </c>
      <c r="AJ17">
        <f t="shared" si="7"/>
        <v>-54.581223111666532</v>
      </c>
      <c r="AK17">
        <f t="shared" si="22"/>
        <v>197.00774694502175</v>
      </c>
      <c r="AL17">
        <f t="shared" si="8"/>
        <v>-473.35157897793988</v>
      </c>
      <c r="AN17">
        <f t="shared" si="9"/>
        <v>0</v>
      </c>
      <c r="AO17">
        <f t="shared" si="9"/>
        <v>0</v>
      </c>
      <c r="AP17">
        <f t="shared" si="9"/>
        <v>-4.3056879646445472</v>
      </c>
      <c r="AQ17">
        <f t="shared" si="9"/>
        <v>-121.69471204557905</v>
      </c>
      <c r="AR17">
        <f t="shared" si="9"/>
        <v>-126.00040001022359</v>
      </c>
      <c r="AS17">
        <f t="shared" si="9"/>
        <v>-11.168399645456013</v>
      </c>
      <c r="AT17">
        <f t="shared" si="9"/>
        <v>40.311688263771636</v>
      </c>
      <c r="AU17">
        <f t="shared" si="9"/>
        <v>-96.857111391907978</v>
      </c>
      <c r="AW17">
        <v>14</v>
      </c>
      <c r="AX17">
        <f>IF(Z17&gt;0, (R17*SUMPRODUCT(K17:$K$98, X17:$X$98)-K17*$AZ$3)/Z17, 0)</f>
        <v>3408.5706243516806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3.5816260000000001E-3</v>
      </c>
      <c r="Q18" s="4">
        <f t="shared" si="21"/>
        <v>25</v>
      </c>
      <c r="R18">
        <f t="shared" si="0"/>
        <v>250000</v>
      </c>
      <c r="S18">
        <f t="shared" si="1"/>
        <v>3509.4075695592815</v>
      </c>
      <c r="U18">
        <f t="shared" si="13"/>
        <v>3.5816260000000001E-3</v>
      </c>
      <c r="V18">
        <f t="shared" si="14"/>
        <v>0.01</v>
      </c>
      <c r="W18">
        <f t="shared" si="15"/>
        <v>0.84169522190441215</v>
      </c>
      <c r="X18">
        <f t="shared" si="16"/>
        <v>3.0146374908486123E-3</v>
      </c>
      <c r="Y18">
        <f t="shared" si="17"/>
        <v>8.4169522190441215E-3</v>
      </c>
      <c r="Z18">
        <f t="shared" si="18"/>
        <v>0.83026363219451937</v>
      </c>
      <c r="AB18">
        <f t="shared" si="19"/>
        <v>2868.9776080405486</v>
      </c>
      <c r="AC18">
        <f t="shared" si="2"/>
        <v>2913.7334755532293</v>
      </c>
      <c r="AE18">
        <f t="shared" si="3"/>
        <v>0</v>
      </c>
      <c r="AF18">
        <f t="shared" si="4"/>
        <v>0</v>
      </c>
      <c r="AG18">
        <f t="shared" si="4"/>
        <v>-20.756590804862984</v>
      </c>
      <c r="AH18">
        <f t="shared" si="5"/>
        <v>-753.65937271215307</v>
      </c>
      <c r="AI18">
        <f t="shared" si="6"/>
        <v>-774.41596351701605</v>
      </c>
      <c r="AJ18">
        <f t="shared" si="7"/>
        <v>-44.755867512680652</v>
      </c>
      <c r="AK18">
        <f t="shared" si="22"/>
        <v>200.82843256283843</v>
      </c>
      <c r="AL18">
        <f t="shared" si="8"/>
        <v>-618.34339846685828</v>
      </c>
      <c r="AN18">
        <f t="shared" si="9"/>
        <v>0</v>
      </c>
      <c r="AO18">
        <f t="shared" si="9"/>
        <v>0</v>
      </c>
      <c r="AP18">
        <f t="shared" si="9"/>
        <v>-3.7921515366393246</v>
      </c>
      <c r="AQ18">
        <f t="shared" si="9"/>
        <v>-137.69074966123208</v>
      </c>
      <c r="AR18">
        <f t="shared" si="9"/>
        <v>-141.4829011978714</v>
      </c>
      <c r="AS18">
        <f t="shared" si="9"/>
        <v>-8.1767296642025933</v>
      </c>
      <c r="AT18">
        <f t="shared" si="9"/>
        <v>36.69060378477996</v>
      </c>
      <c r="AU18">
        <f t="shared" si="9"/>
        <v>-112.96902707729403</v>
      </c>
      <c r="AW18">
        <v>15</v>
      </c>
      <c r="AX18">
        <f>IF(Z18&gt;0, (R18*SUMPRODUCT(K18:$K$98, X18:$X$98)-K18*$AZ$3)/Z18, 0)</f>
        <v>3509.4075695592815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4.4506370000000003E-3</v>
      </c>
      <c r="Q19" s="4">
        <f t="shared" si="21"/>
        <v>25</v>
      </c>
      <c r="R19">
        <f t="shared" si="0"/>
        <v>250000</v>
      </c>
      <c r="S19">
        <f t="shared" si="1"/>
        <v>3574.2167604112296</v>
      </c>
      <c r="U19">
        <f t="shared" si="13"/>
        <v>4.4506370000000003E-3</v>
      </c>
      <c r="V19">
        <f t="shared" si="14"/>
        <v>0.01</v>
      </c>
      <c r="W19">
        <f t="shared" si="15"/>
        <v>0.83026363219451937</v>
      </c>
      <c r="X19">
        <f t="shared" si="16"/>
        <v>3.6952020411993194E-3</v>
      </c>
      <c r="Y19">
        <f t="shared" si="17"/>
        <v>8.3026363219451931E-3</v>
      </c>
      <c r="Z19">
        <f t="shared" si="18"/>
        <v>0.81826579383137488</v>
      </c>
      <c r="AB19">
        <f t="shared" si="19"/>
        <v>2913.7334755532293</v>
      </c>
      <c r="AC19">
        <f t="shared" si="2"/>
        <v>2924.6593147833</v>
      </c>
      <c r="AE19">
        <f t="shared" si="3"/>
        <v>0</v>
      </c>
      <c r="AF19">
        <f t="shared" si="4"/>
        <v>0</v>
      </c>
      <c r="AG19">
        <f t="shared" si="4"/>
        <v>-20.456644845784371</v>
      </c>
      <c r="AH19">
        <f t="shared" si="5"/>
        <v>-923.80051029982985</v>
      </c>
      <c r="AI19">
        <f t="shared" si="6"/>
        <v>-944.25715514561421</v>
      </c>
      <c r="AJ19">
        <f t="shared" si="7"/>
        <v>-10.925839230070778</v>
      </c>
      <c r="AK19">
        <f t="shared" si="22"/>
        <v>203.96134328872606</v>
      </c>
      <c r="AL19">
        <f t="shared" si="8"/>
        <v>-751.2216510869589</v>
      </c>
      <c r="AN19">
        <f t="shared" si="9"/>
        <v>0</v>
      </c>
      <c r="AO19">
        <f t="shared" si="9"/>
        <v>0</v>
      </c>
      <c r="AP19">
        <f t="shared" si="9"/>
        <v>-3.3369219029771049</v>
      </c>
      <c r="AQ19">
        <f t="shared" si="9"/>
        <v>-150.69187445155211</v>
      </c>
      <c r="AR19">
        <f t="shared" si="9"/>
        <v>-154.02879635452919</v>
      </c>
      <c r="AS19">
        <f t="shared" si="9"/>
        <v>-1.7822410522389722</v>
      </c>
      <c r="AT19">
        <f t="shared" si="9"/>
        <v>33.270513268994769</v>
      </c>
      <c r="AU19">
        <f t="shared" si="9"/>
        <v>-122.5405241377734</v>
      </c>
      <c r="AW19">
        <v>16</v>
      </c>
      <c r="AX19">
        <f>IF(Z19&gt;0, (R19*SUMPRODUCT(K19:$K$98, X19:$X$98)-K19*$AZ$3)/Z19, 0)</f>
        <v>3574.2167604112296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5.383718E-3</v>
      </c>
      <c r="Q20" s="4">
        <f t="shared" si="21"/>
        <v>25</v>
      </c>
      <c r="R20">
        <f t="shared" si="0"/>
        <v>250000</v>
      </c>
      <c r="S20">
        <f t="shared" si="1"/>
        <v>3607.7210245733718</v>
      </c>
      <c r="U20">
        <f t="shared" si="13"/>
        <v>5.383718E-3</v>
      </c>
      <c r="V20">
        <f t="shared" si="14"/>
        <v>0.01</v>
      </c>
      <c r="W20">
        <f t="shared" si="15"/>
        <v>0.81826579383137488</v>
      </c>
      <c r="X20">
        <f t="shared" si="16"/>
        <v>4.4053122830342616E-3</v>
      </c>
      <c r="Y20">
        <f t="shared" si="17"/>
        <v>8.182657938313749E-3</v>
      </c>
      <c r="Z20">
        <f t="shared" si="18"/>
        <v>0.80567782361002682</v>
      </c>
      <c r="AB20">
        <f t="shared" si="19"/>
        <v>2924.6593147833</v>
      </c>
      <c r="AC20">
        <f t="shared" si="2"/>
        <v>2906.6608232704102</v>
      </c>
      <c r="AE20">
        <f t="shared" si="3"/>
        <v>0</v>
      </c>
      <c r="AF20">
        <f t="shared" si="4"/>
        <v>0</v>
      </c>
      <c r="AG20">
        <f t="shared" si="4"/>
        <v>-20.141945590250671</v>
      </c>
      <c r="AH20">
        <f t="shared" si="5"/>
        <v>-1101.3280707585654</v>
      </c>
      <c r="AI20">
        <f t="shared" si="6"/>
        <v>-1121.4700163488162</v>
      </c>
      <c r="AJ20">
        <f t="shared" si="7"/>
        <v>17.998491512889814</v>
      </c>
      <c r="AK20">
        <f t="shared" si="22"/>
        <v>204.72615203483102</v>
      </c>
      <c r="AL20">
        <f t="shared" si="8"/>
        <v>-898.74537280109541</v>
      </c>
      <c r="AN20">
        <f t="shared" si="9"/>
        <v>0</v>
      </c>
      <c r="AO20">
        <f t="shared" si="9"/>
        <v>0</v>
      </c>
      <c r="AP20">
        <f t="shared" si="9"/>
        <v>-2.9335603905657868</v>
      </c>
      <c r="AQ20">
        <f t="shared" si="9"/>
        <v>-160.40220101475083</v>
      </c>
      <c r="AR20">
        <f t="shared" si="9"/>
        <v>-163.33576140531662</v>
      </c>
      <c r="AS20">
        <f t="shared" si="9"/>
        <v>2.6213784341520974</v>
      </c>
      <c r="AT20">
        <f t="shared" si="9"/>
        <v>29.817205484510261</v>
      </c>
      <c r="AU20">
        <f t="shared" si="9"/>
        <v>-130.89717748665427</v>
      </c>
      <c r="AW20">
        <v>17</v>
      </c>
      <c r="AX20">
        <f>IF(Z20&gt;0, (R20*SUMPRODUCT(K20:$K$98, X20:$X$98)-K20*$AZ$3)/Z20, 0)</f>
        <v>3607.7210245733718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6.4575739999999998E-3</v>
      </c>
      <c r="Q21" s="4">
        <f t="shared" si="21"/>
        <v>25</v>
      </c>
      <c r="R21">
        <f t="shared" si="0"/>
        <v>250000</v>
      </c>
      <c r="S21">
        <f t="shared" si="1"/>
        <v>3615.1799880849339</v>
      </c>
      <c r="U21">
        <f t="shared" si="13"/>
        <v>6.4575739999999998E-3</v>
      </c>
      <c r="V21">
        <f t="shared" si="14"/>
        <v>0.01</v>
      </c>
      <c r="W21">
        <f t="shared" si="15"/>
        <v>0.80567782361002682</v>
      </c>
      <c r="X21">
        <f t="shared" si="16"/>
        <v>5.202724166120695E-3</v>
      </c>
      <c r="Y21">
        <f t="shared" si="17"/>
        <v>8.0567782361002684E-3</v>
      </c>
      <c r="Z21">
        <f t="shared" si="18"/>
        <v>0.79241832120780586</v>
      </c>
      <c r="AB21">
        <f t="shared" si="19"/>
        <v>2906.6608232704102</v>
      </c>
      <c r="AC21">
        <f t="shared" si="2"/>
        <v>2864.7348570223189</v>
      </c>
      <c r="AE21">
        <f t="shared" si="3"/>
        <v>0</v>
      </c>
      <c r="AF21">
        <f t="shared" si="4"/>
        <v>0</v>
      </c>
      <c r="AG21">
        <f t="shared" si="4"/>
        <v>-19.810458030195147</v>
      </c>
      <c r="AH21">
        <f t="shared" si="5"/>
        <v>-1300.6810415301738</v>
      </c>
      <c r="AI21">
        <f t="shared" si="6"/>
        <v>-1320.491499560369</v>
      </c>
      <c r="AJ21">
        <f t="shared" si="7"/>
        <v>41.925966248091299</v>
      </c>
      <c r="AK21">
        <f t="shared" si="22"/>
        <v>203.46625762892873</v>
      </c>
      <c r="AL21">
        <f t="shared" si="8"/>
        <v>-1075.0992756833489</v>
      </c>
      <c r="AN21">
        <f t="shared" si="9"/>
        <v>0</v>
      </c>
      <c r="AO21">
        <f t="shared" si="9"/>
        <v>0</v>
      </c>
      <c r="AP21">
        <f t="shared" si="9"/>
        <v>-2.5761438422808762</v>
      </c>
      <c r="AQ21">
        <f t="shared" si="9"/>
        <v>-169.14002951381667</v>
      </c>
      <c r="AR21">
        <f t="shared" si="9"/>
        <v>-171.71617335609756</v>
      </c>
      <c r="AS21">
        <f t="shared" si="9"/>
        <v>5.4520354661700017</v>
      </c>
      <c r="AT21">
        <f t="shared" si="9"/>
        <v>26.458668744749652</v>
      </c>
      <c r="AU21">
        <f t="shared" si="9"/>
        <v>-139.80546914517791</v>
      </c>
      <c r="AW21">
        <v>18</v>
      </c>
      <c r="AX21">
        <f>IF(Z21&gt;0, (R21*SUMPRODUCT(K21:$K$98, X21:$X$98)-K21*$AZ$3)/Z21, 0)</f>
        <v>3615.1799880849339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7.6803260000000003E-3</v>
      </c>
      <c r="Q22" s="4">
        <f t="shared" si="21"/>
        <v>25</v>
      </c>
      <c r="R22">
        <f t="shared" si="0"/>
        <v>250000</v>
      </c>
      <c r="S22">
        <f t="shared" si="1"/>
        <v>3598.8540650193513</v>
      </c>
      <c r="U22">
        <f t="shared" si="13"/>
        <v>7.6803260000000003E-3</v>
      </c>
      <c r="V22">
        <f t="shared" si="14"/>
        <v>0.01</v>
      </c>
      <c r="W22">
        <f t="shared" si="15"/>
        <v>0.79241832120780586</v>
      </c>
      <c r="X22">
        <f t="shared" si="16"/>
        <v>6.0860310352486629E-3</v>
      </c>
      <c r="Y22">
        <f t="shared" si="17"/>
        <v>7.9241832120780595E-3</v>
      </c>
      <c r="Z22">
        <f t="shared" si="18"/>
        <v>0.77840810696047913</v>
      </c>
      <c r="AB22">
        <f t="shared" si="19"/>
        <v>2864.7348570223189</v>
      </c>
      <c r="AC22">
        <f t="shared" si="2"/>
        <v>2801.3771799787382</v>
      </c>
      <c r="AE22">
        <f t="shared" si="3"/>
        <v>0</v>
      </c>
      <c r="AF22">
        <f t="shared" si="4"/>
        <v>0</v>
      </c>
      <c r="AG22">
        <f t="shared" si="4"/>
        <v>-19.460202674011978</v>
      </c>
      <c r="AH22">
        <f t="shared" si="5"/>
        <v>-1521.5077588121658</v>
      </c>
      <c r="AI22">
        <f t="shared" si="6"/>
        <v>-1540.9679614861777</v>
      </c>
      <c r="AJ22">
        <f t="shared" si="7"/>
        <v>63.357677043580679</v>
      </c>
      <c r="AK22">
        <f t="shared" si="22"/>
        <v>200.53143999156234</v>
      </c>
      <c r="AL22">
        <f t="shared" si="8"/>
        <v>-1277.0788444510347</v>
      </c>
      <c r="AN22">
        <f t="shared" si="9"/>
        <v>0</v>
      </c>
      <c r="AO22">
        <f t="shared" si="9"/>
        <v>0</v>
      </c>
      <c r="AP22">
        <f t="shared" si="9"/>
        <v>-2.2594614101129085</v>
      </c>
      <c r="AQ22">
        <f t="shared" si="9"/>
        <v>-176.65736188937242</v>
      </c>
      <c r="AR22">
        <f t="shared" si="9"/>
        <v>-178.91682329948534</v>
      </c>
      <c r="AS22">
        <f t="shared" si="9"/>
        <v>7.3562556727911979</v>
      </c>
      <c r="AT22">
        <f t="shared" si="9"/>
        <v>23.283059162605134</v>
      </c>
      <c r="AU22">
        <f t="shared" si="9"/>
        <v>-148.27750846408901</v>
      </c>
      <c r="AW22">
        <v>19</v>
      </c>
      <c r="AX22">
        <f>IF(Z22&gt;0, (R22*SUMPRODUCT(K22:$K$98, X22:$X$98)-K22*$AZ$3)/Z22, 0)</f>
        <v>3598.8540650193513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9.0334749999999991E-3</v>
      </c>
      <c r="Q23" s="4">
        <f t="shared" si="21"/>
        <v>25</v>
      </c>
      <c r="R23">
        <f t="shared" si="0"/>
        <v>250000</v>
      </c>
      <c r="S23">
        <f t="shared" si="1"/>
        <v>3561.0211919803751</v>
      </c>
      <c r="U23">
        <f t="shared" si="13"/>
        <v>9.0334749999999991E-3</v>
      </c>
      <c r="V23">
        <f t="shared" si="14"/>
        <v>0.01</v>
      </c>
      <c r="W23">
        <f t="shared" si="15"/>
        <v>0.77840810696047913</v>
      </c>
      <c r="X23">
        <f t="shared" si="16"/>
        <v>7.0317301740248136E-3</v>
      </c>
      <c r="Y23">
        <f t="shared" si="17"/>
        <v>7.7840810696047915E-3</v>
      </c>
      <c r="Z23">
        <f t="shared" si="18"/>
        <v>0.7635922957168495</v>
      </c>
      <c r="AB23">
        <f t="shared" si="19"/>
        <v>2801.3771799787382</v>
      </c>
      <c r="AC23">
        <f t="shared" si="2"/>
        <v>2719.1683470806465</v>
      </c>
      <c r="AE23">
        <f t="shared" si="3"/>
        <v>0</v>
      </c>
      <c r="AF23">
        <f t="shared" si="4"/>
        <v>0</v>
      </c>
      <c r="AG23">
        <f t="shared" si="4"/>
        <v>-19.089807392921237</v>
      </c>
      <c r="AH23">
        <f t="shared" si="5"/>
        <v>-1757.9325435062035</v>
      </c>
      <c r="AI23">
        <f t="shared" si="6"/>
        <v>-1777.0223508991248</v>
      </c>
      <c r="AJ23">
        <f t="shared" si="7"/>
        <v>82.208832898091714</v>
      </c>
      <c r="AK23">
        <f t="shared" si="22"/>
        <v>196.0964025985117</v>
      </c>
      <c r="AL23">
        <f t="shared" si="8"/>
        <v>-1498.7171154025214</v>
      </c>
      <c r="AN23">
        <f t="shared" si="9"/>
        <v>0</v>
      </c>
      <c r="AO23">
        <f t="shared" si="9"/>
        <v>0</v>
      </c>
      <c r="AP23">
        <f t="shared" si="9"/>
        <v>-1.9789785784375531</v>
      </c>
      <c r="AQ23">
        <f t="shared" si="9"/>
        <v>-182.23918001535452</v>
      </c>
      <c r="AR23">
        <f t="shared" si="9"/>
        <v>-184.21815859379208</v>
      </c>
      <c r="AS23">
        <f t="shared" si="9"/>
        <v>8.5223237676040355</v>
      </c>
      <c r="AT23">
        <f t="shared" si="9"/>
        <v>20.328679701347991</v>
      </c>
      <c r="AU23">
        <f t="shared" si="9"/>
        <v>-155.36715512484002</v>
      </c>
      <c r="AW23">
        <v>20</v>
      </c>
      <c r="AX23">
        <f>IF(Z23&gt;0, (R23*SUMPRODUCT(K23:$K$98, X23:$X$98)-K23*$AZ$3)/Z23, 0)</f>
        <v>3561.0211919803751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1.0570714E-2</v>
      </c>
      <c r="Q24" s="4">
        <f t="shared" si="21"/>
        <v>25</v>
      </c>
      <c r="R24">
        <f t="shared" si="0"/>
        <v>250000</v>
      </c>
      <c r="S24">
        <f t="shared" si="1"/>
        <v>3504.8963584312041</v>
      </c>
      <c r="U24">
        <f t="shared" si="13"/>
        <v>1.0570714E-2</v>
      </c>
      <c r="V24">
        <f t="shared" si="14"/>
        <v>0.01</v>
      </c>
      <c r="W24">
        <f t="shared" si="15"/>
        <v>0.7635922957168495</v>
      </c>
      <c r="X24">
        <f t="shared" si="16"/>
        <v>8.0717157706262418E-3</v>
      </c>
      <c r="Y24">
        <f t="shared" si="17"/>
        <v>7.6359229571684954E-3</v>
      </c>
      <c r="Z24">
        <f t="shared" si="18"/>
        <v>0.74788465698905471</v>
      </c>
      <c r="AB24">
        <f t="shared" si="19"/>
        <v>2719.1683470806465</v>
      </c>
      <c r="AC24">
        <f t="shared" si="2"/>
        <v>2621.258210807508</v>
      </c>
      <c r="AE24">
        <f t="shared" si="3"/>
        <v>0</v>
      </c>
      <c r="AF24">
        <f t="shared" si="4"/>
        <v>0</v>
      </c>
      <c r="AG24">
        <f t="shared" si="4"/>
        <v>-18.697116424726367</v>
      </c>
      <c r="AH24">
        <f t="shared" si="5"/>
        <v>-2017.9289426565604</v>
      </c>
      <c r="AI24">
        <f t="shared" si="6"/>
        <v>-2036.6260590812867</v>
      </c>
      <c r="AJ24">
        <f t="shared" si="7"/>
        <v>97.910136273138505</v>
      </c>
      <c r="AK24">
        <f t="shared" si="22"/>
        <v>190.34178429564528</v>
      </c>
      <c r="AL24">
        <f t="shared" si="8"/>
        <v>-1748.3741385125029</v>
      </c>
      <c r="AN24">
        <f t="shared" si="9"/>
        <v>0</v>
      </c>
      <c r="AO24">
        <f t="shared" si="9"/>
        <v>0</v>
      </c>
      <c r="AP24">
        <f t="shared" si="9"/>
        <v>-1.730597835793203</v>
      </c>
      <c r="AQ24">
        <f t="shared" si="9"/>
        <v>-186.77871932848163</v>
      </c>
      <c r="AR24">
        <f t="shared" si="9"/>
        <v>-188.50931716427482</v>
      </c>
      <c r="AS24">
        <f t="shared" si="9"/>
        <v>9.0625241928978841</v>
      </c>
      <c r="AT24">
        <f t="shared" si="9"/>
        <v>17.617961640728311</v>
      </c>
      <c r="AU24">
        <f t="shared" si="9"/>
        <v>-161.82883133064863</v>
      </c>
      <c r="AW24">
        <v>21</v>
      </c>
      <c r="AX24">
        <f>IF(Z24&gt;0, (R24*SUMPRODUCT(K24:$K$98, X24:$X$98)-K24*$AZ$3)/Z24, 0)</f>
        <v>3504.8963584312041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1.2312346E-2</v>
      </c>
      <c r="Q25" s="4">
        <f t="shared" si="21"/>
        <v>25</v>
      </c>
      <c r="R25">
        <f t="shared" si="0"/>
        <v>250000</v>
      </c>
      <c r="S25">
        <f t="shared" si="1"/>
        <v>3432.4145690683899</v>
      </c>
      <c r="U25">
        <f t="shared" si="13"/>
        <v>1.2312346E-2</v>
      </c>
      <c r="V25">
        <f t="shared" si="14"/>
        <v>0.01</v>
      </c>
      <c r="W25">
        <f t="shared" si="15"/>
        <v>0.74788465698905471</v>
      </c>
      <c r="X25">
        <f t="shared" si="16"/>
        <v>9.2082146649405602E-3</v>
      </c>
      <c r="Y25">
        <f t="shared" si="17"/>
        <v>7.478846569890547E-3</v>
      </c>
      <c r="Z25">
        <f t="shared" si="18"/>
        <v>0.73119759575422361</v>
      </c>
      <c r="AB25">
        <f t="shared" si="19"/>
        <v>2621.258210807508</v>
      </c>
      <c r="AC25">
        <f t="shared" si="2"/>
        <v>2509.7732805345763</v>
      </c>
      <c r="AE25">
        <f t="shared" si="3"/>
        <v>0</v>
      </c>
      <c r="AF25">
        <f t="shared" si="4"/>
        <v>0</v>
      </c>
      <c r="AG25">
        <f t="shared" si="4"/>
        <v>-18.279939893855591</v>
      </c>
      <c r="AH25">
        <f t="shared" si="5"/>
        <v>-2302.0536662351401</v>
      </c>
      <c r="AI25">
        <f t="shared" si="6"/>
        <v>-2320.3336061289956</v>
      </c>
      <c r="AJ25">
        <f t="shared" si="7"/>
        <v>111.48493027293171</v>
      </c>
      <c r="AK25">
        <f t="shared" si="22"/>
        <v>183.48807475652558</v>
      </c>
      <c r="AL25">
        <f t="shared" si="8"/>
        <v>-2025.3606010995384</v>
      </c>
      <c r="AN25">
        <f t="shared" si="9"/>
        <v>0</v>
      </c>
      <c r="AO25">
        <f t="shared" si="9"/>
        <v>0</v>
      </c>
      <c r="AP25">
        <f t="shared" si="9"/>
        <v>-1.5107001232983339</v>
      </c>
      <c r="AQ25">
        <f t="shared" si="9"/>
        <v>-190.24749411729553</v>
      </c>
      <c r="AR25">
        <f t="shared" si="9"/>
        <v>-191.75819424059387</v>
      </c>
      <c r="AS25">
        <f t="shared" si="9"/>
        <v>9.213394512628291</v>
      </c>
      <c r="AT25">
        <f t="shared" si="9"/>
        <v>15.163915131451301</v>
      </c>
      <c r="AU25">
        <f t="shared" si="9"/>
        <v>-167.38088459651428</v>
      </c>
      <c r="AW25">
        <v>22</v>
      </c>
      <c r="AX25">
        <f>IF(Z25&gt;0, (R25*SUMPRODUCT(K25:$K$98, X25:$X$98)-K25*$AZ$3)/Z25, 0)</f>
        <v>3432.4145690683899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1.4128425999999999E-2</v>
      </c>
      <c r="Q26" s="4">
        <f t="shared" si="21"/>
        <v>25</v>
      </c>
      <c r="R26">
        <f t="shared" si="0"/>
        <v>250000</v>
      </c>
      <c r="S26">
        <f t="shared" si="1"/>
        <v>3344.8753851748188</v>
      </c>
      <c r="U26">
        <f t="shared" si="13"/>
        <v>1.4128425999999999E-2</v>
      </c>
      <c r="V26">
        <f t="shared" si="14"/>
        <v>0.01</v>
      </c>
      <c r="W26">
        <f t="shared" si="15"/>
        <v>0.73119759575422361</v>
      </c>
      <c r="X26">
        <f t="shared" si="16"/>
        <v>1.0330671122991462E-2</v>
      </c>
      <c r="Y26">
        <f t="shared" si="17"/>
        <v>7.3119759575422365E-3</v>
      </c>
      <c r="Z26">
        <f t="shared" si="18"/>
        <v>0.71355494867368996</v>
      </c>
      <c r="AB26">
        <f t="shared" si="19"/>
        <v>2509.7732805345763</v>
      </c>
      <c r="AC26">
        <f t="shared" si="2"/>
        <v>2386.7523837883068</v>
      </c>
      <c r="AE26">
        <f t="shared" si="3"/>
        <v>0</v>
      </c>
      <c r="AF26">
        <f t="shared" si="4"/>
        <v>0</v>
      </c>
      <c r="AG26">
        <f t="shared" si="4"/>
        <v>-17.838873716842247</v>
      </c>
      <c r="AH26">
        <f t="shared" si="5"/>
        <v>-2582.6677807478654</v>
      </c>
      <c r="AI26">
        <f t="shared" si="6"/>
        <v>-2600.5066544647075</v>
      </c>
      <c r="AJ26">
        <f t="shared" si="7"/>
        <v>123.0208967462695</v>
      </c>
      <c r="AK26">
        <f t="shared" si="22"/>
        <v>175.68412963742037</v>
      </c>
      <c r="AL26">
        <f t="shared" si="8"/>
        <v>-2301.8016280810175</v>
      </c>
      <c r="AN26">
        <f t="shared" si="9"/>
        <v>0</v>
      </c>
      <c r="AO26">
        <f t="shared" si="9"/>
        <v>0</v>
      </c>
      <c r="AP26">
        <f t="shared" si="9"/>
        <v>-1.3162940242545884</v>
      </c>
      <c r="AQ26">
        <f t="shared" si="9"/>
        <v>-190.56977589474448</v>
      </c>
      <c r="AR26">
        <f t="shared" si="9"/>
        <v>-191.88606991899906</v>
      </c>
      <c r="AS26">
        <f t="shared" si="9"/>
        <v>9.0774604841039057</v>
      </c>
      <c r="AT26">
        <f t="shared" si="9"/>
        <v>12.963372781756537</v>
      </c>
      <c r="AU26">
        <f t="shared" si="9"/>
        <v>-169.84523665313861</v>
      </c>
      <c r="AW26">
        <v>23</v>
      </c>
      <c r="AX26">
        <f>IF(Z26&gt;0, (R26*SUMPRODUCT(K26:$K$98, X26:$X$98)-K26*$AZ$3)/Z26, 0)</f>
        <v>3344.8753851748188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1.6072195000000001E-2</v>
      </c>
      <c r="Q27" s="4">
        <f t="shared" si="21"/>
        <v>25</v>
      </c>
      <c r="R27">
        <f t="shared" si="0"/>
        <v>250000</v>
      </c>
      <c r="S27">
        <f t="shared" si="1"/>
        <v>3246.5689517821825</v>
      </c>
      <c r="U27">
        <f t="shared" si="13"/>
        <v>1.6072195000000001E-2</v>
      </c>
      <c r="V27">
        <f t="shared" si="14"/>
        <v>0.01</v>
      </c>
      <c r="W27">
        <f t="shared" si="15"/>
        <v>0.71355494867368996</v>
      </c>
      <c r="X27">
        <f t="shared" si="16"/>
        <v>1.1468394278298537E-2</v>
      </c>
      <c r="Y27">
        <f t="shared" si="17"/>
        <v>7.1355494867368996E-3</v>
      </c>
      <c r="Z27">
        <f t="shared" si="18"/>
        <v>0.69495100490865458</v>
      </c>
      <c r="AB27">
        <f t="shared" si="19"/>
        <v>2386.7523837883068</v>
      </c>
      <c r="AC27">
        <f t="shared" si="2"/>
        <v>2256.2063555462651</v>
      </c>
      <c r="AE27">
        <f t="shared" si="3"/>
        <v>0</v>
      </c>
      <c r="AF27">
        <f t="shared" si="4"/>
        <v>0</v>
      </c>
      <c r="AG27">
        <f t="shared" si="4"/>
        <v>-17.373775122716363</v>
      </c>
      <c r="AH27">
        <f t="shared" si="5"/>
        <v>-2867.098569574634</v>
      </c>
      <c r="AI27">
        <f t="shared" si="6"/>
        <v>-2884.4723446973503</v>
      </c>
      <c r="AJ27">
        <f t="shared" si="7"/>
        <v>130.54602824204176</v>
      </c>
      <c r="AK27">
        <f t="shared" si="22"/>
        <v>167.0726668651815</v>
      </c>
      <c r="AL27">
        <f t="shared" si="8"/>
        <v>-2586.8536495901271</v>
      </c>
      <c r="AN27">
        <f t="shared" si="9"/>
        <v>0</v>
      </c>
      <c r="AO27">
        <f t="shared" si="9"/>
        <v>0</v>
      </c>
      <c r="AP27">
        <f t="shared" si="9"/>
        <v>-1.1446208480150786</v>
      </c>
      <c r="AQ27">
        <f t="shared" si="9"/>
        <v>-188.89048424245064</v>
      </c>
      <c r="AR27">
        <f t="shared" si="9"/>
        <v>-190.03510509046572</v>
      </c>
      <c r="AS27">
        <f t="shared" si="9"/>
        <v>8.6006469230760807</v>
      </c>
      <c r="AT27">
        <f t="shared" si="9"/>
        <v>11.007098703454698</v>
      </c>
      <c r="AU27">
        <f t="shared" si="9"/>
        <v>-170.42735946393495</v>
      </c>
      <c r="AW27">
        <v>24</v>
      </c>
      <c r="AX27">
        <f>IF(Z27&gt;0, (R27*SUMPRODUCT(K27:$K$98, X27:$X$98)-K27*$AZ$3)/Z27, 0)</f>
        <v>3246.5689517821825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1.8213139E-2</v>
      </c>
      <c r="Q28" s="4">
        <f t="shared" si="21"/>
        <v>25</v>
      </c>
      <c r="R28">
        <f t="shared" si="0"/>
        <v>250000</v>
      </c>
      <c r="S28">
        <f t="shared" si="1"/>
        <v>3140.4849978683847</v>
      </c>
      <c r="U28">
        <f t="shared" si="13"/>
        <v>1.8213139E-2</v>
      </c>
      <c r="V28">
        <f t="shared" si="14"/>
        <v>0.01</v>
      </c>
      <c r="W28">
        <f t="shared" si="15"/>
        <v>0.69495100490865458</v>
      </c>
      <c r="X28">
        <f t="shared" si="16"/>
        <v>1.2657239250591009E-2</v>
      </c>
      <c r="Y28">
        <f t="shared" si="17"/>
        <v>6.9495100490865463E-3</v>
      </c>
      <c r="Z28">
        <f t="shared" si="18"/>
        <v>0.67534425560897704</v>
      </c>
      <c r="AB28">
        <f t="shared" si="19"/>
        <v>2256.2063555462651</v>
      </c>
      <c r="AC28">
        <f t="shared" si="2"/>
        <v>2120.9085031365839</v>
      </c>
      <c r="AE28">
        <f t="shared" si="3"/>
        <v>0</v>
      </c>
      <c r="AF28">
        <f t="shared" si="4"/>
        <v>0</v>
      </c>
      <c r="AG28">
        <f t="shared" si="4"/>
        <v>-16.883606390224426</v>
      </c>
      <c r="AH28">
        <f t="shared" si="5"/>
        <v>-3164.3098126477521</v>
      </c>
      <c r="AI28">
        <f t="shared" si="6"/>
        <v>-3181.1934190379766</v>
      </c>
      <c r="AJ28">
        <f t="shared" si="7"/>
        <v>135.29785240968113</v>
      </c>
      <c r="AK28">
        <f t="shared" si="22"/>
        <v>157.93444488823857</v>
      </c>
      <c r="AL28">
        <f t="shared" si="8"/>
        <v>-2887.961121740057</v>
      </c>
      <c r="AN28">
        <f t="shared" si="9"/>
        <v>0</v>
      </c>
      <c r="AO28">
        <f t="shared" si="9"/>
        <v>0</v>
      </c>
      <c r="AP28">
        <f t="shared" si="9"/>
        <v>-0.99314955439976005</v>
      </c>
      <c r="AQ28">
        <f t="shared" si="9"/>
        <v>-186.13516613568305</v>
      </c>
      <c r="AR28">
        <f t="shared" si="9"/>
        <v>-187.12831569008281</v>
      </c>
      <c r="AS28">
        <f t="shared" si="9"/>
        <v>7.9586670481562436</v>
      </c>
      <c r="AT28">
        <f t="shared" si="9"/>
        <v>9.2902262668208664</v>
      </c>
      <c r="AU28">
        <f t="shared" si="9"/>
        <v>-169.87942237510569</v>
      </c>
      <c r="AW28">
        <v>25</v>
      </c>
      <c r="AX28">
        <f>IF(Z28&gt;0, (R28*SUMPRODUCT(K28:$K$98, X28:$X$98)-K28*$AZ$3)/Z28, 0)</f>
        <v>3140.4849978683847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2.0774602E-2</v>
      </c>
      <c r="Q29" s="4">
        <f t="shared" si="21"/>
        <v>25</v>
      </c>
      <c r="R29">
        <f t="shared" si="0"/>
        <v>250000</v>
      </c>
      <c r="S29">
        <f t="shared" si="1"/>
        <v>3028.9377032748935</v>
      </c>
      <c r="U29">
        <f t="shared" si="13"/>
        <v>2.0774602E-2</v>
      </c>
      <c r="V29">
        <f t="shared" si="14"/>
        <v>0.01</v>
      </c>
      <c r="W29">
        <f t="shared" si="15"/>
        <v>0.67534425560897704</v>
      </c>
      <c r="X29">
        <f t="shared" si="16"/>
        <v>1.4030008123262765E-2</v>
      </c>
      <c r="Y29">
        <f t="shared" si="17"/>
        <v>6.7534425560897707E-3</v>
      </c>
      <c r="Z29">
        <f t="shared" si="18"/>
        <v>0.65456080492962454</v>
      </c>
      <c r="AB29">
        <f t="shared" si="19"/>
        <v>2120.9085031365839</v>
      </c>
      <c r="AC29">
        <f t="shared" si="2"/>
        <v>1982.6239011373025</v>
      </c>
      <c r="AE29">
        <f t="shared" si="3"/>
        <v>0</v>
      </c>
      <c r="AF29">
        <f t="shared" si="4"/>
        <v>0</v>
      </c>
      <c r="AG29">
        <f t="shared" si="4"/>
        <v>-16.364020123240614</v>
      </c>
      <c r="AH29">
        <f t="shared" si="5"/>
        <v>-3507.5020308156913</v>
      </c>
      <c r="AI29">
        <f t="shared" si="6"/>
        <v>-3523.8660509389319</v>
      </c>
      <c r="AJ29">
        <f t="shared" si="7"/>
        <v>138.28460199928145</v>
      </c>
      <c r="AK29">
        <f t="shared" si="22"/>
        <v>148.46359521956089</v>
      </c>
      <c r="AL29">
        <f t="shared" si="8"/>
        <v>-3237.1178537200899</v>
      </c>
      <c r="AN29">
        <f t="shared" si="9"/>
        <v>0</v>
      </c>
      <c r="AO29">
        <f t="shared" si="9"/>
        <v>0</v>
      </c>
      <c r="AP29">
        <f t="shared" si="9"/>
        <v>-0.8594515822648483</v>
      </c>
      <c r="AQ29">
        <f t="shared" si="9"/>
        <v>-184.21684570653895</v>
      </c>
      <c r="AR29">
        <f t="shared" si="9"/>
        <v>-185.0762972888038</v>
      </c>
      <c r="AS29">
        <f t="shared" si="9"/>
        <v>7.2628192275536785</v>
      </c>
      <c r="AT29">
        <f t="shared" si="9"/>
        <v>7.7974281905802938</v>
      </c>
      <c r="AU29">
        <f t="shared" si="9"/>
        <v>-170.01604987066983</v>
      </c>
      <c r="AW29">
        <v>26</v>
      </c>
      <c r="AX29">
        <f>IF(Z29&gt;0, (R29*SUMPRODUCT(K29:$K$98, X29:$X$98)-K29*$AZ$3)/Z29, 0)</f>
        <v>3028.9377032748935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2.3506165999999998E-2</v>
      </c>
      <c r="Q30" s="4">
        <f t="shared" si="21"/>
        <v>25</v>
      </c>
      <c r="R30">
        <f t="shared" si="0"/>
        <v>250000</v>
      </c>
      <c r="S30">
        <f t="shared" si="1"/>
        <v>2910.2852160776661</v>
      </c>
      <c r="U30">
        <f t="shared" si="13"/>
        <v>2.3506165999999998E-2</v>
      </c>
      <c r="V30">
        <f t="shared" si="14"/>
        <v>0.01</v>
      </c>
      <c r="W30">
        <f t="shared" si="15"/>
        <v>0.65456080492962454</v>
      </c>
      <c r="X30">
        <f t="shared" si="16"/>
        <v>1.5386214937769371E-2</v>
      </c>
      <c r="Y30">
        <f t="shared" si="17"/>
        <v>6.5456080492962455E-3</v>
      </c>
      <c r="Z30">
        <f t="shared" si="18"/>
        <v>0.6326289819425589</v>
      </c>
      <c r="AB30">
        <f t="shared" si="19"/>
        <v>1982.6239011373025</v>
      </c>
      <c r="AC30">
        <f t="shared" si="2"/>
        <v>1841.130773409694</v>
      </c>
      <c r="AE30">
        <f t="shared" si="3"/>
        <v>0</v>
      </c>
      <c r="AF30">
        <f t="shared" si="4"/>
        <v>0</v>
      </c>
      <c r="AG30">
        <f t="shared" si="4"/>
        <v>-15.815724548563972</v>
      </c>
      <c r="AH30">
        <f t="shared" si="5"/>
        <v>-3846.5537344423428</v>
      </c>
      <c r="AI30">
        <f t="shared" si="6"/>
        <v>-3862.3694589909069</v>
      </c>
      <c r="AJ30">
        <f t="shared" si="7"/>
        <v>141.49312772760845</v>
      </c>
      <c r="AK30">
        <f t="shared" si="22"/>
        <v>138.78367307961119</v>
      </c>
      <c r="AL30">
        <f t="shared" si="8"/>
        <v>-3582.092658183687</v>
      </c>
      <c r="AN30">
        <f t="shared" si="9"/>
        <v>0</v>
      </c>
      <c r="AO30">
        <f t="shared" si="9"/>
        <v>0</v>
      </c>
      <c r="AP30">
        <f t="shared" si="9"/>
        <v>-0.74165594185760664</v>
      </c>
      <c r="AQ30">
        <f t="shared" si="9"/>
        <v>-180.37867465785871</v>
      </c>
      <c r="AR30">
        <f t="shared" si="9"/>
        <v>-181.12033059971631</v>
      </c>
      <c r="AS30">
        <f t="shared" si="9"/>
        <v>6.6351192820139433</v>
      </c>
      <c r="AT30">
        <f t="shared" si="9"/>
        <v>6.5080632541531562</v>
      </c>
      <c r="AU30">
        <f t="shared" si="9"/>
        <v>-167.97714806354921</v>
      </c>
      <c r="AW30">
        <v>27</v>
      </c>
      <c r="AX30">
        <f>IF(Z30&gt;0, (R30*SUMPRODUCT(K30:$K$98, X30:$X$98)-K30*$AZ$3)/Z30, 0)</f>
        <v>2910.2852160776661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2.6226451000000001E-2</v>
      </c>
      <c r="Q31" s="4">
        <f t="shared" si="21"/>
        <v>25</v>
      </c>
      <c r="R31">
        <f t="shared" si="0"/>
        <v>250000</v>
      </c>
      <c r="S31">
        <f t="shared" si="1"/>
        <v>2786.3988923264455</v>
      </c>
      <c r="U31">
        <f t="shared" si="13"/>
        <v>2.6226451000000001E-2</v>
      </c>
      <c r="V31">
        <f t="shared" si="14"/>
        <v>0.01</v>
      </c>
      <c r="W31">
        <f t="shared" si="15"/>
        <v>0.6326289819425589</v>
      </c>
      <c r="X31">
        <f t="shared" si="16"/>
        <v>1.6591612996096405E-2</v>
      </c>
      <c r="Y31">
        <f t="shared" si="17"/>
        <v>6.3262898194255887E-3</v>
      </c>
      <c r="Z31">
        <f t="shared" si="18"/>
        <v>0.60971107912703681</v>
      </c>
      <c r="AB31">
        <f t="shared" si="19"/>
        <v>1841.130773409694</v>
      </c>
      <c r="AC31">
        <f t="shared" si="2"/>
        <v>1698.8982755187371</v>
      </c>
      <c r="AE31">
        <f t="shared" si="3"/>
        <v>0</v>
      </c>
      <c r="AF31">
        <f t="shared" si="4"/>
        <v>0</v>
      </c>
      <c r="AG31">
        <f t="shared" si="4"/>
        <v>-15.24277697817592</v>
      </c>
      <c r="AH31">
        <f t="shared" si="5"/>
        <v>-4147.9032490241016</v>
      </c>
      <c r="AI31">
        <f t="shared" si="6"/>
        <v>-4163.1460260022777</v>
      </c>
      <c r="AJ31">
        <f t="shared" si="7"/>
        <v>142.23249789095689</v>
      </c>
      <c r="AK31">
        <f t="shared" si="22"/>
        <v>128.87915413867859</v>
      </c>
      <c r="AL31">
        <f t="shared" si="8"/>
        <v>-3892.0343739726422</v>
      </c>
      <c r="AN31">
        <f t="shared" si="9"/>
        <v>0</v>
      </c>
      <c r="AO31">
        <f t="shared" si="9"/>
        <v>0</v>
      </c>
      <c r="AP31">
        <f t="shared" si="9"/>
        <v>-0.6382039100187884</v>
      </c>
      <c r="AQ31">
        <f t="shared" si="9"/>
        <v>-173.66967158917294</v>
      </c>
      <c r="AR31">
        <f t="shared" si="9"/>
        <v>-174.30787549919174</v>
      </c>
      <c r="AS31">
        <f t="shared" si="9"/>
        <v>5.9551705319650017</v>
      </c>
      <c r="AT31">
        <f t="shared" si="9"/>
        <v>5.3960758075108748</v>
      </c>
      <c r="AU31">
        <f t="shared" si="9"/>
        <v>-162.95662915971587</v>
      </c>
      <c r="AW31">
        <v>28</v>
      </c>
      <c r="AX31">
        <f>IF(Z31&gt;0, (R31*SUMPRODUCT(K31:$K$98, X31:$X$98)-K31*$AZ$3)/Z31, 0)</f>
        <v>2786.3988923264455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2.9219711999999998E-2</v>
      </c>
      <c r="Q32" s="4">
        <f t="shared" si="21"/>
        <v>25</v>
      </c>
      <c r="R32">
        <f t="shared" si="0"/>
        <v>250000</v>
      </c>
      <c r="S32">
        <f t="shared" si="1"/>
        <v>2661.8162956068363</v>
      </c>
      <c r="U32">
        <f t="shared" si="13"/>
        <v>2.9219711999999998E-2</v>
      </c>
      <c r="V32">
        <f t="shared" si="14"/>
        <v>0.01</v>
      </c>
      <c r="W32">
        <f t="shared" si="15"/>
        <v>0.60971107912703681</v>
      </c>
      <c r="X32">
        <f t="shared" si="16"/>
        <v>1.7815582135301225E-2</v>
      </c>
      <c r="Y32">
        <f t="shared" si="17"/>
        <v>6.097110791270368E-3</v>
      </c>
      <c r="Z32">
        <f t="shared" si="18"/>
        <v>0.5857983862004652</v>
      </c>
      <c r="AB32">
        <f t="shared" si="19"/>
        <v>1698.8982755187371</v>
      </c>
      <c r="AC32">
        <f t="shared" si="2"/>
        <v>1559.2876903285851</v>
      </c>
      <c r="AE32">
        <f t="shared" si="3"/>
        <v>0</v>
      </c>
      <c r="AF32">
        <f t="shared" si="4"/>
        <v>0</v>
      </c>
      <c r="AG32">
        <f t="shared" si="4"/>
        <v>-14.644959655011631</v>
      </c>
      <c r="AH32">
        <f t="shared" si="5"/>
        <v>-4453.8955338253063</v>
      </c>
      <c r="AI32">
        <f t="shared" si="6"/>
        <v>-4468.5404934803182</v>
      </c>
      <c r="AJ32">
        <f t="shared" si="7"/>
        <v>139.61058519015205</v>
      </c>
      <c r="AK32">
        <f t="shared" si="22"/>
        <v>118.92287928631161</v>
      </c>
      <c r="AL32">
        <f t="shared" si="8"/>
        <v>-4210.0070290038548</v>
      </c>
      <c r="AN32">
        <f t="shared" si="9"/>
        <v>0</v>
      </c>
      <c r="AO32">
        <f t="shared" si="9"/>
        <v>0</v>
      </c>
      <c r="AP32">
        <f t="shared" si="9"/>
        <v>-0.54747655042015853</v>
      </c>
      <c r="AQ32">
        <f t="shared" si="9"/>
        <v>-166.50120042877597</v>
      </c>
      <c r="AR32">
        <f t="shared" si="9"/>
        <v>-167.04867697919613</v>
      </c>
      <c r="AS32">
        <f t="shared" si="9"/>
        <v>5.2191008635444014</v>
      </c>
      <c r="AT32">
        <f t="shared" si="9"/>
        <v>4.4457266698868967</v>
      </c>
      <c r="AU32">
        <f t="shared" si="9"/>
        <v>-157.38384944576484</v>
      </c>
      <c r="AW32">
        <v>29</v>
      </c>
      <c r="AX32">
        <f>IF(Z32&gt;0, (R32*SUMPRODUCT(K32:$K$98, X32:$X$98)-K32*$AZ$3)/Z32, 0)</f>
        <v>2661.8162956068363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3.2402927999999998E-2</v>
      </c>
      <c r="Q33" s="4">
        <f t="shared" si="21"/>
        <v>25</v>
      </c>
      <c r="R33">
        <f t="shared" si="0"/>
        <v>250000</v>
      </c>
      <c r="S33">
        <f t="shared" si="1"/>
        <v>2537.0781940331908</v>
      </c>
      <c r="U33">
        <f t="shared" si="13"/>
        <v>3.2402927999999998E-2</v>
      </c>
      <c r="V33">
        <f t="shared" si="14"/>
        <v>0.01</v>
      </c>
      <c r="W33">
        <f t="shared" si="15"/>
        <v>0.5857983862004652</v>
      </c>
      <c r="X33">
        <f t="shared" si="16"/>
        <v>1.8981582930569865E-2</v>
      </c>
      <c r="Y33">
        <f t="shared" si="17"/>
        <v>5.8579838620046523E-3</v>
      </c>
      <c r="Z33">
        <f t="shared" si="18"/>
        <v>0.56095881940789072</v>
      </c>
      <c r="AB33">
        <f t="shared" si="19"/>
        <v>1559.2876903285851</v>
      </c>
      <c r="AC33">
        <f t="shared" si="2"/>
        <v>1423.1963884703623</v>
      </c>
      <c r="AE33">
        <f t="shared" si="3"/>
        <v>0</v>
      </c>
      <c r="AF33">
        <f t="shared" si="4"/>
        <v>0</v>
      </c>
      <c r="AG33">
        <f t="shared" si="4"/>
        <v>-14.023970485197268</v>
      </c>
      <c r="AH33">
        <f t="shared" si="5"/>
        <v>-4745.3957326424661</v>
      </c>
      <c r="AI33">
        <f t="shared" si="6"/>
        <v>-4759.4197031276635</v>
      </c>
      <c r="AJ33">
        <f t="shared" si="7"/>
        <v>136.09130185822278</v>
      </c>
      <c r="AK33">
        <f t="shared" si="22"/>
        <v>109.15013832300096</v>
      </c>
      <c r="AL33">
        <f t="shared" si="8"/>
        <v>-4514.1782629464396</v>
      </c>
      <c r="AN33">
        <f t="shared" si="9"/>
        <v>0</v>
      </c>
      <c r="AO33">
        <f t="shared" si="9"/>
        <v>0</v>
      </c>
      <c r="AP33">
        <f t="shared" si="9"/>
        <v>-0.4680910193491109</v>
      </c>
      <c r="AQ33">
        <f t="shared" si="9"/>
        <v>-158.39145754422111</v>
      </c>
      <c r="AR33">
        <f t="shared" si="9"/>
        <v>-158.85954856357023</v>
      </c>
      <c r="AS33">
        <f t="shared" si="9"/>
        <v>4.5424451141425068</v>
      </c>
      <c r="AT33">
        <f t="shared" si="9"/>
        <v>3.6432050084274894</v>
      </c>
      <c r="AU33">
        <f t="shared" si="9"/>
        <v>-150.67389844100023</v>
      </c>
      <c r="AW33">
        <v>30</v>
      </c>
      <c r="AX33">
        <f>IF(Z33&gt;0, (R33*SUMPRODUCT(K33:$K$98, X33:$X$98)-K33*$AZ$3)/Z33, 0)</f>
        <v>2537.0781940331908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3.5947104000000001E-2</v>
      </c>
      <c r="Q34" s="4">
        <f t="shared" si="21"/>
        <v>25</v>
      </c>
      <c r="R34">
        <f t="shared" si="0"/>
        <v>250000</v>
      </c>
      <c r="S34">
        <f t="shared" si="1"/>
        <v>2414.0402063465644</v>
      </c>
      <c r="U34">
        <f t="shared" si="13"/>
        <v>3.5947104000000001E-2</v>
      </c>
      <c r="V34">
        <f t="shared" si="14"/>
        <v>0.01</v>
      </c>
      <c r="W34">
        <f t="shared" si="15"/>
        <v>0.56095881940789072</v>
      </c>
      <c r="X34">
        <f t="shared" si="16"/>
        <v>2.0164845020972665E-2</v>
      </c>
      <c r="Y34">
        <f t="shared" si="17"/>
        <v>5.609588194078907E-3</v>
      </c>
      <c r="Z34">
        <f t="shared" si="18"/>
        <v>0.53518438619283915</v>
      </c>
      <c r="AB34">
        <f t="shared" si="19"/>
        <v>1423.1963884703623</v>
      </c>
      <c r="AC34">
        <f t="shared" si="2"/>
        <v>1291.9566260784209</v>
      </c>
      <c r="AE34">
        <f t="shared" si="3"/>
        <v>0</v>
      </c>
      <c r="AF34">
        <f t="shared" si="4"/>
        <v>0</v>
      </c>
      <c r="AG34">
        <f t="shared" si="4"/>
        <v>-13.379609654820978</v>
      </c>
      <c r="AH34">
        <f t="shared" si="5"/>
        <v>-5041.2112552431663</v>
      </c>
      <c r="AI34">
        <f t="shared" si="6"/>
        <v>-5054.5908648979876</v>
      </c>
      <c r="AJ34">
        <f t="shared" si="7"/>
        <v>131.23976239194144</v>
      </c>
      <c r="AK34">
        <f t="shared" si="22"/>
        <v>99.623747192925364</v>
      </c>
      <c r="AL34">
        <f t="shared" si="8"/>
        <v>-4823.7273553131208</v>
      </c>
      <c r="AN34">
        <f t="shared" si="9"/>
        <v>0</v>
      </c>
      <c r="AO34">
        <f t="shared" si="9"/>
        <v>0</v>
      </c>
      <c r="AP34">
        <f t="shared" si="9"/>
        <v>-0.39873535053715292</v>
      </c>
      <c r="AQ34">
        <f t="shared" si="9"/>
        <v>-150.23675494650448</v>
      </c>
      <c r="AR34">
        <f t="shared" si="9"/>
        <v>-150.63549029704163</v>
      </c>
      <c r="AS34">
        <f t="shared" si="9"/>
        <v>3.911170356371926</v>
      </c>
      <c r="AT34">
        <f t="shared" si="9"/>
        <v>2.9689587950334944</v>
      </c>
      <c r="AU34">
        <f t="shared" ref="AU34:AU89" si="23">AL34*$K34</f>
        <v>-143.75536114563621</v>
      </c>
      <c r="AW34">
        <v>31</v>
      </c>
      <c r="AX34">
        <f>IF(Z34&gt;0, (R34*SUMPRODUCT(K34:$K$98, X34:$X$98)-K34*$AZ$3)/Z34, 0)</f>
        <v>2414.0402063465644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4.0034525000000001E-2</v>
      </c>
      <c r="Q35" s="4">
        <f t="shared" si="21"/>
        <v>25</v>
      </c>
      <c r="R35">
        <f t="shared" si="0"/>
        <v>250000</v>
      </c>
      <c r="S35">
        <f t="shared" si="1"/>
        <v>2293.3656850772923</v>
      </c>
      <c r="U35">
        <f t="shared" si="13"/>
        <v>4.0034525000000001E-2</v>
      </c>
      <c r="V35">
        <f t="shared" si="14"/>
        <v>0.01</v>
      </c>
      <c r="W35">
        <f t="shared" si="15"/>
        <v>0.53518438619283915</v>
      </c>
      <c r="X35">
        <f t="shared" si="16"/>
        <v>2.1425852688646874E-2</v>
      </c>
      <c r="Y35">
        <f t="shared" si="17"/>
        <v>5.3518438619283917E-3</v>
      </c>
      <c r="Z35">
        <f t="shared" si="18"/>
        <v>0.50840668964226388</v>
      </c>
      <c r="AB35">
        <f t="shared" si="19"/>
        <v>1291.9566260784209</v>
      </c>
      <c r="AC35">
        <f t="shared" si="2"/>
        <v>1165.9624560893087</v>
      </c>
      <c r="AE35">
        <f t="shared" si="3"/>
        <v>0</v>
      </c>
      <c r="AF35">
        <f t="shared" ref="AF35:AG66" si="24">-$Z35*P35</f>
        <v>0</v>
      </c>
      <c r="AG35">
        <f t="shared" si="24"/>
        <v>-12.710167241056597</v>
      </c>
      <c r="AH35">
        <f t="shared" si="5"/>
        <v>-5356.4631721617188</v>
      </c>
      <c r="AI35">
        <f t="shared" ref="AI35:AI66" si="25">SUM(AE35:AH35)</f>
        <v>-5369.1733394027751</v>
      </c>
      <c r="AJ35">
        <f t="shared" si="7"/>
        <v>125.99416998911215</v>
      </c>
      <c r="AK35">
        <f t="shared" si="22"/>
        <v>90.436963825489471</v>
      </c>
      <c r="AL35">
        <f t="shared" ref="AL35:AL89" si="26">SUM(AI35:AK35)</f>
        <v>-5152.7422055881734</v>
      </c>
      <c r="AN35">
        <f t="shared" ref="AN35:AT66" si="27">AE35*$K35</f>
        <v>0</v>
      </c>
      <c r="AO35">
        <f t="shared" si="27"/>
        <v>0</v>
      </c>
      <c r="AP35">
        <f t="shared" si="27"/>
        <v>-0.33820072917171246</v>
      </c>
      <c r="AQ35">
        <f t="shared" si="27"/>
        <v>-142.52839606663761</v>
      </c>
      <c r="AR35">
        <f t="shared" si="27"/>
        <v>-142.86659679580933</v>
      </c>
      <c r="AS35">
        <f t="shared" si="27"/>
        <v>3.3525381179925482</v>
      </c>
      <c r="AT35">
        <f t="shared" si="27"/>
        <v>2.4064079197209463</v>
      </c>
      <c r="AU35">
        <f t="shared" si="23"/>
        <v>-137.10765075809582</v>
      </c>
      <c r="AW35">
        <v>32</v>
      </c>
      <c r="AX35">
        <f>IF(Z35&gt;0, (R35*SUMPRODUCT(K35:$K$98, X35:$X$98)-K35*$AZ$3)/Z35, 0)</f>
        <v>2293.3656850772923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4.4405750000000001E-2</v>
      </c>
      <c r="Q36" s="4">
        <f t="shared" si="21"/>
        <v>25</v>
      </c>
      <c r="R36">
        <f t="shared" si="0"/>
        <v>250000</v>
      </c>
      <c r="S36">
        <f t="shared" si="1"/>
        <v>2173.8678293147923</v>
      </c>
      <c r="U36">
        <f t="shared" si="13"/>
        <v>4.4405750000000001E-2</v>
      </c>
      <c r="V36">
        <f t="shared" si="14"/>
        <v>0.01</v>
      </c>
      <c r="W36">
        <f t="shared" si="15"/>
        <v>0.50840668964226388</v>
      </c>
      <c r="X36">
        <f t="shared" si="16"/>
        <v>2.2576180358581961E-2</v>
      </c>
      <c r="Y36">
        <f t="shared" si="17"/>
        <v>5.0840668964226392E-3</v>
      </c>
      <c r="Z36">
        <f t="shared" si="18"/>
        <v>0.48074644238725928</v>
      </c>
      <c r="AB36">
        <f t="shared" si="19"/>
        <v>1165.9624560893087</v>
      </c>
      <c r="AC36">
        <f t="shared" si="2"/>
        <v>1045.0792251632001</v>
      </c>
      <c r="AE36">
        <f t="shared" si="3"/>
        <v>0</v>
      </c>
      <c r="AF36">
        <f t="shared" si="24"/>
        <v>0</v>
      </c>
      <c r="AG36">
        <f t="shared" si="24"/>
        <v>-12.018661059681483</v>
      </c>
      <c r="AH36">
        <f t="shared" si="5"/>
        <v>-5644.0450896454904</v>
      </c>
      <c r="AI36">
        <f t="shared" si="25"/>
        <v>-5656.0637507051715</v>
      </c>
      <c r="AJ36">
        <f t="shared" si="7"/>
        <v>120.88323092610858</v>
      </c>
      <c r="AK36">
        <f t="shared" si="22"/>
        <v>81.617371926251622</v>
      </c>
      <c r="AL36">
        <f t="shared" si="26"/>
        <v>-5453.5631478528112</v>
      </c>
      <c r="AN36">
        <f t="shared" si="27"/>
        <v>0</v>
      </c>
      <c r="AO36">
        <f t="shared" si="27"/>
        <v>0</v>
      </c>
      <c r="AP36">
        <f t="shared" si="27"/>
        <v>-0.28553630790230228</v>
      </c>
      <c r="AQ36">
        <f t="shared" si="27"/>
        <v>-134.08979490550689</v>
      </c>
      <c r="AR36">
        <f t="shared" si="27"/>
        <v>-134.37533121340917</v>
      </c>
      <c r="AS36">
        <f t="shared" si="27"/>
        <v>2.8719132085131958</v>
      </c>
      <c r="AT36">
        <f t="shared" si="27"/>
        <v>1.9390448673763103</v>
      </c>
      <c r="AU36">
        <f t="shared" si="23"/>
        <v>-129.56437313751968</v>
      </c>
      <c r="AW36">
        <v>33</v>
      </c>
      <c r="AX36">
        <f>IF(Z36&gt;0, (R36*SUMPRODUCT(K36:$K$98, X36:$X$98)-K36*$AZ$3)/Z36, 0)</f>
        <v>2173.8678293147923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4.9048597999999999E-2</v>
      </c>
      <c r="Q37" s="4">
        <f t="shared" si="21"/>
        <v>25</v>
      </c>
      <c r="R37">
        <f t="shared" si="0"/>
        <v>250000</v>
      </c>
      <c r="S37">
        <f t="shared" si="1"/>
        <v>2056.5864510596884</v>
      </c>
      <c r="U37">
        <f t="shared" si="13"/>
        <v>4.9048597999999999E-2</v>
      </c>
      <c r="V37">
        <f t="shared" si="14"/>
        <v>0.01</v>
      </c>
      <c r="W37">
        <f t="shared" si="15"/>
        <v>0.48074644238725928</v>
      </c>
      <c r="X37">
        <f t="shared" si="16"/>
        <v>2.3579938992582841E-2</v>
      </c>
      <c r="Y37">
        <f t="shared" si="17"/>
        <v>4.8074644238725933E-3</v>
      </c>
      <c r="Z37">
        <f t="shared" si="18"/>
        <v>0.45235903897080387</v>
      </c>
      <c r="AB37">
        <f t="shared" si="19"/>
        <v>1045.0792251632001</v>
      </c>
      <c r="AC37">
        <f t="shared" si="2"/>
        <v>930.31547056173679</v>
      </c>
      <c r="AE37">
        <f t="shared" si="3"/>
        <v>0</v>
      </c>
      <c r="AF37">
        <f t="shared" si="24"/>
        <v>0</v>
      </c>
      <c r="AG37">
        <f t="shared" si="24"/>
        <v>-11.308975974270098</v>
      </c>
      <c r="AH37">
        <f t="shared" si="5"/>
        <v>-5894.98474814571</v>
      </c>
      <c r="AI37">
        <f t="shared" si="25"/>
        <v>-5906.2937241199797</v>
      </c>
      <c r="AJ37">
        <f t="shared" si="7"/>
        <v>114.76375460146335</v>
      </c>
      <c r="AK37">
        <f t="shared" si="22"/>
        <v>73.155545761424023</v>
      </c>
      <c r="AL37">
        <f t="shared" si="26"/>
        <v>-5718.3744237570927</v>
      </c>
      <c r="AN37">
        <f t="shared" si="27"/>
        <v>0</v>
      </c>
      <c r="AO37">
        <f t="shared" si="27"/>
        <v>0</v>
      </c>
      <c r="AP37">
        <f t="shared" si="27"/>
        <v>-0.23988909753801343</v>
      </c>
      <c r="AQ37">
        <f t="shared" si="27"/>
        <v>-125.04603197057364</v>
      </c>
      <c r="AR37">
        <f t="shared" si="27"/>
        <v>-125.28592106811163</v>
      </c>
      <c r="AS37">
        <f t="shared" si="27"/>
        <v>2.4344002130746372</v>
      </c>
      <c r="AT37">
        <f t="shared" si="27"/>
        <v>1.5517954846253452</v>
      </c>
      <c r="AU37">
        <f t="shared" si="23"/>
        <v>-121.29972537041166</v>
      </c>
      <c r="AW37">
        <v>34</v>
      </c>
      <c r="AX37">
        <f>IF(Z37&gt;0, (R37*SUMPRODUCT(K37:$K$98, X37:$X$98)-K37*$AZ$3)/Z37, 0)</f>
        <v>2056.5864510596884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5.4278005999999997E-2</v>
      </c>
      <c r="Q38" s="4">
        <f t="shared" si="21"/>
        <v>25</v>
      </c>
      <c r="R38">
        <f t="shared" si="0"/>
        <v>250000</v>
      </c>
      <c r="S38">
        <f t="shared" si="1"/>
        <v>1943.2062902964158</v>
      </c>
      <c r="U38">
        <f t="shared" si="13"/>
        <v>5.4278005999999997E-2</v>
      </c>
      <c r="V38">
        <f t="shared" si="14"/>
        <v>0.01</v>
      </c>
      <c r="W38">
        <f t="shared" si="15"/>
        <v>0.45235903897080387</v>
      </c>
      <c r="X38">
        <f t="shared" si="16"/>
        <v>2.4553146631411525E-2</v>
      </c>
      <c r="Y38">
        <f t="shared" si="17"/>
        <v>4.5235903897080385E-3</v>
      </c>
      <c r="Z38">
        <f t="shared" si="18"/>
        <v>0.4232823019496843</v>
      </c>
      <c r="AB38">
        <f t="shared" si="19"/>
        <v>930.31547056173679</v>
      </c>
      <c r="AC38">
        <f t="shared" si="2"/>
        <v>822.52483171977337</v>
      </c>
      <c r="AE38">
        <f t="shared" si="3"/>
        <v>0</v>
      </c>
      <c r="AF38">
        <f t="shared" si="24"/>
        <v>0</v>
      </c>
      <c r="AG38">
        <f t="shared" si="24"/>
        <v>-10.582057548742107</v>
      </c>
      <c r="AH38">
        <f t="shared" si="5"/>
        <v>-6138.286657852881</v>
      </c>
      <c r="AI38">
        <f t="shared" si="25"/>
        <v>-6148.8687154016234</v>
      </c>
      <c r="AJ38">
        <f t="shared" si="7"/>
        <v>107.79063884196341</v>
      </c>
      <c r="AK38">
        <f t="shared" si="22"/>
        <v>65.122082939321587</v>
      </c>
      <c r="AL38">
        <f t="shared" si="26"/>
        <v>-5975.9559936203386</v>
      </c>
      <c r="AN38">
        <f t="shared" si="27"/>
        <v>0</v>
      </c>
      <c r="AO38">
        <f t="shared" si="27"/>
        <v>0</v>
      </c>
      <c r="AP38">
        <f t="shared" si="27"/>
        <v>-0.20041920061350926</v>
      </c>
      <c r="AQ38">
        <f t="shared" si="27"/>
        <v>-116.25626674556139</v>
      </c>
      <c r="AR38">
        <f t="shared" si="27"/>
        <v>-116.4566859461749</v>
      </c>
      <c r="AS38">
        <f t="shared" si="27"/>
        <v>2.0415040809236369</v>
      </c>
      <c r="AT38">
        <f t="shared" si="27"/>
        <v>1.2333816693840363</v>
      </c>
      <c r="AU38">
        <f t="shared" si="23"/>
        <v>-113.18180019586724</v>
      </c>
      <c r="AW38">
        <v>35</v>
      </c>
      <c r="AX38">
        <f>IF(Z38&gt;0, (R38*SUMPRODUCT(K38:$K$98, X38:$X$98)-K38*$AZ$3)/Z38, 0)</f>
        <v>1943.2062902964158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6.0174738999999998E-2</v>
      </c>
      <c r="Q39" s="4">
        <f t="shared" si="21"/>
        <v>25</v>
      </c>
      <c r="R39">
        <f t="shared" si="0"/>
        <v>250000</v>
      </c>
      <c r="S39">
        <f t="shared" si="1"/>
        <v>1833.6241054832999</v>
      </c>
      <c r="U39">
        <f t="shared" si="13"/>
        <v>6.0174738999999998E-2</v>
      </c>
      <c r="V39">
        <f t="shared" si="14"/>
        <v>0.01</v>
      </c>
      <c r="W39">
        <f t="shared" si="15"/>
        <v>0.4232823019496843</v>
      </c>
      <c r="X39">
        <f t="shared" si="16"/>
        <v>2.5470902043141442E-2</v>
      </c>
      <c r="Y39">
        <f t="shared" si="17"/>
        <v>4.2328230194968435E-3</v>
      </c>
      <c r="Z39">
        <f t="shared" si="18"/>
        <v>0.39357857688704601</v>
      </c>
      <c r="AB39">
        <f t="shared" si="19"/>
        <v>822.52483171977337</v>
      </c>
      <c r="AC39">
        <f t="shared" si="2"/>
        <v>721.67516598189991</v>
      </c>
      <c r="AE39">
        <f t="shared" si="3"/>
        <v>0</v>
      </c>
      <c r="AF39">
        <f t="shared" si="24"/>
        <v>0</v>
      </c>
      <c r="AG39">
        <f t="shared" si="24"/>
        <v>-9.8394644221761496</v>
      </c>
      <c r="AH39">
        <f t="shared" si="5"/>
        <v>-6367.7255107853607</v>
      </c>
      <c r="AI39">
        <f t="shared" si="25"/>
        <v>-6377.5649752075369</v>
      </c>
      <c r="AJ39">
        <f t="shared" si="7"/>
        <v>100.84966573787347</v>
      </c>
      <c r="AK39">
        <f t="shared" si="22"/>
        <v>57.576738220384144</v>
      </c>
      <c r="AL39">
        <f t="shared" si="26"/>
        <v>-6219.1385712492793</v>
      </c>
      <c r="AN39">
        <f t="shared" si="27"/>
        <v>0</v>
      </c>
      <c r="AO39">
        <f t="shared" si="27"/>
        <v>0</v>
      </c>
      <c r="AP39">
        <f t="shared" si="27"/>
        <v>-0.16638824599988178</v>
      </c>
      <c r="AQ39">
        <f t="shared" si="27"/>
        <v>-107.68011685273713</v>
      </c>
      <c r="AR39">
        <f t="shared" si="27"/>
        <v>-107.84650509873701</v>
      </c>
      <c r="AS39">
        <f t="shared" si="27"/>
        <v>1.7053975980623484</v>
      </c>
      <c r="AT39">
        <f t="shared" si="27"/>
        <v>0.97363962832087625</v>
      </c>
      <c r="AU39">
        <f t="shared" si="23"/>
        <v>-105.16746787235378</v>
      </c>
      <c r="AW39">
        <v>36</v>
      </c>
      <c r="AX39">
        <f>IF(Z39&gt;0, (R39*SUMPRODUCT(K39:$K$98, X39:$X$98)-K39*$AZ$3)/Z39, 0)</f>
        <v>1833.6241054832999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6.6923788999999997E-2</v>
      </c>
      <c r="Q40" s="4">
        <f t="shared" si="21"/>
        <v>25</v>
      </c>
      <c r="R40">
        <f t="shared" si="0"/>
        <v>250000</v>
      </c>
      <c r="S40">
        <f t="shared" si="1"/>
        <v>1727.8990422991833</v>
      </c>
      <c r="U40">
        <f t="shared" si="13"/>
        <v>6.6923788999999997E-2</v>
      </c>
      <c r="V40">
        <f t="shared" si="14"/>
        <v>0.01</v>
      </c>
      <c r="W40">
        <f t="shared" si="15"/>
        <v>0.39357857688704601</v>
      </c>
      <c r="X40">
        <f t="shared" si="16"/>
        <v>2.6339769634508944E-2</v>
      </c>
      <c r="Y40">
        <f t="shared" si="17"/>
        <v>3.9357857688704602E-3</v>
      </c>
      <c r="Z40">
        <f t="shared" si="18"/>
        <v>0.36330302148366661</v>
      </c>
      <c r="AB40">
        <f t="shared" si="19"/>
        <v>721.67516598189991</v>
      </c>
      <c r="AC40">
        <f t="shared" si="2"/>
        <v>627.75094288602713</v>
      </c>
      <c r="AE40">
        <f t="shared" si="3"/>
        <v>0</v>
      </c>
      <c r="AF40">
        <f t="shared" si="24"/>
        <v>0</v>
      </c>
      <c r="AG40">
        <f t="shared" si="24"/>
        <v>-9.0825755370916657</v>
      </c>
      <c r="AH40">
        <f t="shared" si="5"/>
        <v>-6584.9424086272365</v>
      </c>
      <c r="AI40">
        <f t="shared" si="25"/>
        <v>-6594.0249841643281</v>
      </c>
      <c r="AJ40">
        <f t="shared" si="7"/>
        <v>93.924223095872776</v>
      </c>
      <c r="AK40">
        <f t="shared" si="22"/>
        <v>50.517261618732995</v>
      </c>
      <c r="AL40">
        <f t="shared" si="26"/>
        <v>-6449.5834994497227</v>
      </c>
      <c r="AN40">
        <f t="shared" si="27"/>
        <v>0</v>
      </c>
      <c r="AO40">
        <f t="shared" si="27"/>
        <v>0</v>
      </c>
      <c r="AP40">
        <f t="shared" si="27"/>
        <v>-0.13713306399330963</v>
      </c>
      <c r="AQ40">
        <f t="shared" si="27"/>
        <v>-99.42260595871592</v>
      </c>
      <c r="AR40">
        <f t="shared" si="27"/>
        <v>-99.559739022709223</v>
      </c>
      <c r="AS40">
        <f t="shared" si="27"/>
        <v>1.4181127857101816</v>
      </c>
      <c r="AT40">
        <f t="shared" si="27"/>
        <v>0.76273374683617123</v>
      </c>
      <c r="AU40">
        <f t="shared" si="23"/>
        <v>-97.378892490162883</v>
      </c>
      <c r="AW40">
        <v>37</v>
      </c>
      <c r="AX40">
        <f>IF(Z40&gt;0, (R40*SUMPRODUCT(K40:$K$98, X40:$X$98)-K40*$AZ$3)/Z40, 0)</f>
        <v>1727.8990422991833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7.4711050000000001E-2</v>
      </c>
      <c r="Q41" s="4">
        <f t="shared" si="21"/>
        <v>25</v>
      </c>
      <c r="R41">
        <f t="shared" si="0"/>
        <v>250000</v>
      </c>
      <c r="S41">
        <f t="shared" si="1"/>
        <v>1625.7626989959617</v>
      </c>
      <c r="U41">
        <f t="shared" si="13"/>
        <v>7.4711050000000001E-2</v>
      </c>
      <c r="V41">
        <f t="shared" si="14"/>
        <v>0.01</v>
      </c>
      <c r="W41">
        <f t="shared" si="15"/>
        <v>0.36330302148366661</v>
      </c>
      <c r="X41">
        <f t="shared" si="16"/>
        <v>2.714275020321729E-2</v>
      </c>
      <c r="Y41">
        <f t="shared" si="17"/>
        <v>3.633030214836666E-3</v>
      </c>
      <c r="Z41">
        <f t="shared" si="18"/>
        <v>0.33252724106561266</v>
      </c>
      <c r="AB41">
        <f t="shared" si="19"/>
        <v>627.75094288602713</v>
      </c>
      <c r="AC41">
        <f t="shared" si="2"/>
        <v>540.61038492451121</v>
      </c>
      <c r="AE41">
        <f t="shared" si="3"/>
        <v>0</v>
      </c>
      <c r="AF41">
        <f t="shared" si="24"/>
        <v>0</v>
      </c>
      <c r="AG41">
        <f t="shared" si="24"/>
        <v>-8.3131810266403168</v>
      </c>
      <c r="AH41">
        <f t="shared" si="5"/>
        <v>-6785.6875508043222</v>
      </c>
      <c r="AI41">
        <f t="shared" si="25"/>
        <v>-6794.0007318309626</v>
      </c>
      <c r="AJ41">
        <f t="shared" si="7"/>
        <v>87.140557961515924</v>
      </c>
      <c r="AK41">
        <f t="shared" si="22"/>
        <v>43.942566002021906</v>
      </c>
      <c r="AL41">
        <f t="shared" si="26"/>
        <v>-6662.9176078674254</v>
      </c>
      <c r="AN41">
        <f t="shared" si="27"/>
        <v>0</v>
      </c>
      <c r="AO41">
        <f t="shared" si="27"/>
        <v>0</v>
      </c>
      <c r="AP41">
        <f t="shared" si="27"/>
        <v>-0.11206819477921355</v>
      </c>
      <c r="AQ41">
        <f t="shared" si="27"/>
        <v>-91.476385720154951</v>
      </c>
      <c r="AR41">
        <f t="shared" si="27"/>
        <v>-91.588453914934163</v>
      </c>
      <c r="AS41">
        <f t="shared" si="27"/>
        <v>1.1747230081367797</v>
      </c>
      <c r="AT41">
        <f t="shared" si="27"/>
        <v>0.59238022485398079</v>
      </c>
      <c r="AU41">
        <f t="shared" si="23"/>
        <v>-89.821350681943414</v>
      </c>
      <c r="AW41">
        <v>38</v>
      </c>
      <c r="AX41">
        <f>IF(Z41&gt;0, (R41*SUMPRODUCT(K41:$K$98, X41:$X$98)-K41*$AZ$3)/Z41, 0)</f>
        <v>1625.7626989959617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8.3689026999999999E-2</v>
      </c>
      <c r="Q42" s="4">
        <f t="shared" si="21"/>
        <v>25</v>
      </c>
      <c r="R42">
        <f t="shared" si="0"/>
        <v>250000</v>
      </c>
      <c r="S42">
        <f t="shared" si="1"/>
        <v>1526.6794970253916</v>
      </c>
      <c r="U42">
        <f t="shared" si="13"/>
        <v>8.3689026999999999E-2</v>
      </c>
      <c r="V42">
        <f t="shared" si="14"/>
        <v>0.01</v>
      </c>
      <c r="W42">
        <f t="shared" si="15"/>
        <v>0.33252724106561266</v>
      </c>
      <c r="X42">
        <f t="shared" si="16"/>
        <v>2.7828881255775567E-2</v>
      </c>
      <c r="Y42">
        <f t="shared" si="17"/>
        <v>3.3252724106561265E-3</v>
      </c>
      <c r="Z42">
        <f t="shared" si="18"/>
        <v>0.30137308739918095</v>
      </c>
      <c r="AB42">
        <f t="shared" si="19"/>
        <v>540.61038492451121</v>
      </c>
      <c r="AC42">
        <f t="shared" si="2"/>
        <v>460.10011348757092</v>
      </c>
      <c r="AE42">
        <f t="shared" si="3"/>
        <v>0</v>
      </c>
      <c r="AF42">
        <f t="shared" si="24"/>
        <v>0</v>
      </c>
      <c r="AG42">
        <f t="shared" si="24"/>
        <v>-7.5343271849795235</v>
      </c>
      <c r="AH42">
        <f t="shared" si="5"/>
        <v>-6957.2203139438916</v>
      </c>
      <c r="AI42">
        <f t="shared" si="25"/>
        <v>-6964.7546411288713</v>
      </c>
      <c r="AJ42">
        <f t="shared" si="7"/>
        <v>80.510271436940286</v>
      </c>
      <c r="AK42">
        <f t="shared" si="22"/>
        <v>37.842726944715785</v>
      </c>
      <c r="AL42">
        <f t="shared" si="26"/>
        <v>-6846.4016427472152</v>
      </c>
      <c r="AN42">
        <f t="shared" si="27"/>
        <v>0</v>
      </c>
      <c r="AO42">
        <f t="shared" si="27"/>
        <v>0</v>
      </c>
      <c r="AP42">
        <f t="shared" si="27"/>
        <v>-9.0686280939912975E-2</v>
      </c>
      <c r="AQ42">
        <f t="shared" si="27"/>
        <v>-83.73998373856125</v>
      </c>
      <c r="AR42">
        <f t="shared" si="27"/>
        <v>-83.83067001950117</v>
      </c>
      <c r="AS42">
        <f t="shared" si="27"/>
        <v>0.96905495538270292</v>
      </c>
      <c r="AT42">
        <f t="shared" si="27"/>
        <v>0.45549072703964832</v>
      </c>
      <c r="AU42">
        <f t="shared" si="23"/>
        <v>-82.406124337078822</v>
      </c>
      <c r="AW42">
        <v>39</v>
      </c>
      <c r="AX42">
        <f>IF(Z42&gt;0, (R42*SUMPRODUCT(K42:$K$98, X42:$X$98)-K42*$AZ$3)/Z42, 0)</f>
        <v>1526.6794970253916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9.4384723000000004E-2</v>
      </c>
      <c r="Q43" s="4">
        <f t="shared" si="21"/>
        <v>25</v>
      </c>
      <c r="R43">
        <f t="shared" si="0"/>
        <v>250000</v>
      </c>
      <c r="S43">
        <f t="shared" si="1"/>
        <v>1430.6438908320902</v>
      </c>
      <c r="U43">
        <f t="shared" si="13"/>
        <v>9.4384723000000004E-2</v>
      </c>
      <c r="V43">
        <f t="shared" si="14"/>
        <v>0.01</v>
      </c>
      <c r="W43">
        <f t="shared" si="15"/>
        <v>0.30137308739918095</v>
      </c>
      <c r="X43">
        <f t="shared" si="16"/>
        <v>2.8445015373826484E-2</v>
      </c>
      <c r="Y43">
        <f t="shared" si="17"/>
        <v>3.0137308739918095E-3</v>
      </c>
      <c r="Z43">
        <f t="shared" si="18"/>
        <v>0.26991434115136265</v>
      </c>
      <c r="AB43">
        <f t="shared" si="19"/>
        <v>460.10011348757092</v>
      </c>
      <c r="AC43">
        <f t="shared" si="2"/>
        <v>386.15130321616562</v>
      </c>
      <c r="AE43">
        <f t="shared" si="3"/>
        <v>0</v>
      </c>
      <c r="AF43">
        <f t="shared" si="24"/>
        <v>0</v>
      </c>
      <c r="AG43">
        <f t="shared" si="24"/>
        <v>-6.7478585287840662</v>
      </c>
      <c r="AH43">
        <f t="shared" si="5"/>
        <v>-7111.2538434566213</v>
      </c>
      <c r="AI43">
        <f t="shared" si="25"/>
        <v>-7118.0017019854058</v>
      </c>
      <c r="AJ43">
        <f t="shared" si="7"/>
        <v>73.948810271405307</v>
      </c>
      <c r="AK43">
        <f t="shared" si="22"/>
        <v>32.20700794412997</v>
      </c>
      <c r="AL43">
        <f t="shared" si="26"/>
        <v>-7011.8458837698709</v>
      </c>
      <c r="AN43">
        <f t="shared" si="27"/>
        <v>0</v>
      </c>
      <c r="AO43">
        <f t="shared" si="27"/>
        <v>0</v>
      </c>
      <c r="AP43">
        <f t="shared" si="27"/>
        <v>-7.2517873771517832E-2</v>
      </c>
      <c r="AQ43">
        <f t="shared" si="27"/>
        <v>-76.423209878695232</v>
      </c>
      <c r="AR43">
        <f t="shared" si="27"/>
        <v>-76.495727752466749</v>
      </c>
      <c r="AS43">
        <f t="shared" si="27"/>
        <v>0.79471293980758806</v>
      </c>
      <c r="AT43">
        <f t="shared" si="27"/>
        <v>0.34612221443112423</v>
      </c>
      <c r="AU43">
        <f t="shared" si="23"/>
        <v>-75.354892598228034</v>
      </c>
      <c r="AW43">
        <v>40</v>
      </c>
      <c r="AX43">
        <f>IF(Z43&gt;0, (R43*SUMPRODUCT(K43:$K$98, X43:$X$98)-K43*$AZ$3)/Z43, 0)</f>
        <v>1430.6438908320902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0.106719178</v>
      </c>
      <c r="Q44" s="4">
        <f t="shared" si="21"/>
        <v>25</v>
      </c>
      <c r="R44">
        <f t="shared" si="0"/>
        <v>250000</v>
      </c>
      <c r="S44">
        <f t="shared" si="1"/>
        <v>1335.808050320139</v>
      </c>
      <c r="U44">
        <f t="shared" si="13"/>
        <v>0.106719178</v>
      </c>
      <c r="V44">
        <f t="shared" si="14"/>
        <v>0.01</v>
      </c>
      <c r="W44">
        <f t="shared" si="15"/>
        <v>0.26991434115136265</v>
      </c>
      <c r="X44">
        <f t="shared" si="16"/>
        <v>2.8805036618084996E-2</v>
      </c>
      <c r="Y44">
        <f t="shared" si="17"/>
        <v>2.6991434115136263E-3</v>
      </c>
      <c r="Z44">
        <f t="shared" si="18"/>
        <v>0.23841016112176402</v>
      </c>
      <c r="AB44">
        <f t="shared" si="19"/>
        <v>386.15130321616562</v>
      </c>
      <c r="AC44">
        <f t="shared" si="2"/>
        <v>318.47021250457379</v>
      </c>
      <c r="AE44">
        <f t="shared" si="3"/>
        <v>0</v>
      </c>
      <c r="AF44">
        <f t="shared" si="24"/>
        <v>0</v>
      </c>
      <c r="AG44">
        <f t="shared" si="24"/>
        <v>-5.9602540280441003</v>
      </c>
      <c r="AH44">
        <f t="shared" si="5"/>
        <v>-7201.259154521249</v>
      </c>
      <c r="AI44">
        <f t="shared" si="25"/>
        <v>-7207.2194085492929</v>
      </c>
      <c r="AJ44">
        <f t="shared" si="7"/>
        <v>67.681090711591821</v>
      </c>
      <c r="AK44">
        <f t="shared" si="22"/>
        <v>27.030591225131595</v>
      </c>
      <c r="AL44">
        <f t="shared" si="26"/>
        <v>-7112.50772661257</v>
      </c>
      <c r="AN44">
        <f t="shared" si="27"/>
        <v>0</v>
      </c>
      <c r="AO44">
        <f t="shared" si="27"/>
        <v>0</v>
      </c>
      <c r="AP44">
        <f t="shared" si="27"/>
        <v>-5.7190756388034378E-2</v>
      </c>
      <c r="AQ44">
        <f t="shared" si="27"/>
        <v>-69.098641778608425</v>
      </c>
      <c r="AR44">
        <f t="shared" si="27"/>
        <v>-69.155832534996449</v>
      </c>
      <c r="AS44">
        <f t="shared" si="27"/>
        <v>0.64942412735272503</v>
      </c>
      <c r="AT44">
        <f t="shared" si="27"/>
        <v>0.25936813271838666</v>
      </c>
      <c r="AU44">
        <f t="shared" si="23"/>
        <v>-68.24704027492534</v>
      </c>
      <c r="AW44">
        <v>41</v>
      </c>
      <c r="AX44">
        <f>IF(Z44&gt;0, (R44*SUMPRODUCT(K44:$K$98, X44:$X$98)-K44*$AZ$3)/Z44, 0)</f>
        <v>1335.808050320139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0.12088460199999999</v>
      </c>
      <c r="Q45" s="4">
        <f t="shared" si="21"/>
        <v>25</v>
      </c>
      <c r="R45">
        <f t="shared" si="0"/>
        <v>250000</v>
      </c>
      <c r="S45">
        <f t="shared" si="1"/>
        <v>1241.1663087365171</v>
      </c>
      <c r="U45">
        <f t="shared" si="13"/>
        <v>0.12088460199999999</v>
      </c>
      <c r="V45">
        <f t="shared" si="14"/>
        <v>0.01</v>
      </c>
      <c r="W45">
        <f t="shared" si="15"/>
        <v>0.23841016112176402</v>
      </c>
      <c r="X45">
        <f t="shared" si="16"/>
        <v>2.8820117439960317E-2</v>
      </c>
      <c r="Y45">
        <f t="shared" si="17"/>
        <v>2.3841016112176403E-3</v>
      </c>
      <c r="Z45">
        <f t="shared" si="18"/>
        <v>0.20720594207058607</v>
      </c>
      <c r="AB45">
        <f t="shared" si="19"/>
        <v>318.47021250457379</v>
      </c>
      <c r="AC45">
        <f t="shared" si="2"/>
        <v>257.17703426802188</v>
      </c>
      <c r="AE45">
        <f t="shared" si="3"/>
        <v>0</v>
      </c>
      <c r="AF45">
        <f t="shared" si="24"/>
        <v>0</v>
      </c>
      <c r="AG45">
        <f t="shared" si="24"/>
        <v>-5.1801485517646517</v>
      </c>
      <c r="AH45">
        <f t="shared" si="5"/>
        <v>-7205.0293599900797</v>
      </c>
      <c r="AI45">
        <f t="shared" si="25"/>
        <v>-7210.2095085418441</v>
      </c>
      <c r="AJ45">
        <f t="shared" si="7"/>
        <v>61.29317823655191</v>
      </c>
      <c r="AK45">
        <f t="shared" si="22"/>
        <v>22.292914875320168</v>
      </c>
      <c r="AL45">
        <f t="shared" si="26"/>
        <v>-7126.6234154299718</v>
      </c>
      <c r="AN45">
        <f t="shared" si="27"/>
        <v>0</v>
      </c>
      <c r="AO45">
        <f t="shared" si="27"/>
        <v>0</v>
      </c>
      <c r="AP45">
        <f t="shared" si="27"/>
        <v>-4.4379791964381729E-2</v>
      </c>
      <c r="AQ45">
        <f t="shared" si="27"/>
        <v>-61.727516286129408</v>
      </c>
      <c r="AR45">
        <f t="shared" si="27"/>
        <v>-61.771896078093782</v>
      </c>
      <c r="AS45">
        <f t="shared" si="27"/>
        <v>0.52511592511131688</v>
      </c>
      <c r="AT45">
        <f t="shared" si="27"/>
        <v>0.19098968196758559</v>
      </c>
      <c r="AU45">
        <f t="shared" si="23"/>
        <v>-61.05579047101488</v>
      </c>
      <c r="AW45">
        <v>42</v>
      </c>
      <c r="AX45">
        <f>IF(Z45&gt;0, (R45*SUMPRODUCT(K45:$K$98, X45:$X$98)-K45*$AZ$3)/Z45, 0)</f>
        <v>1241.1663087365171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0.13724737000000001</v>
      </c>
      <c r="Q46" s="4">
        <f t="shared" si="21"/>
        <v>25</v>
      </c>
      <c r="R46">
        <f t="shared" si="0"/>
        <v>250000</v>
      </c>
      <c r="S46">
        <f t="shared" si="1"/>
        <v>1145.5797267604889</v>
      </c>
      <c r="U46">
        <f t="shared" si="13"/>
        <v>0.13724737000000001</v>
      </c>
      <c r="V46">
        <f t="shared" si="14"/>
        <v>0.01</v>
      </c>
      <c r="W46">
        <f t="shared" si="15"/>
        <v>0.20720594207058607</v>
      </c>
      <c r="X46">
        <f t="shared" si="16"/>
        <v>2.8438470597560293E-2</v>
      </c>
      <c r="Y46">
        <f t="shared" si="17"/>
        <v>2.0720594207058606E-3</v>
      </c>
      <c r="Z46">
        <f t="shared" si="18"/>
        <v>0.17669541205231989</v>
      </c>
      <c r="AB46">
        <f t="shared" si="19"/>
        <v>257.17703426802188</v>
      </c>
      <c r="AC46">
        <f t="shared" si="2"/>
        <v>202.41868185872863</v>
      </c>
      <c r="AE46">
        <f t="shared" si="3"/>
        <v>0</v>
      </c>
      <c r="AF46">
        <f t="shared" si="24"/>
        <v>0</v>
      </c>
      <c r="AG46">
        <f t="shared" si="24"/>
        <v>-4.4173853013079976</v>
      </c>
      <c r="AH46">
        <f t="shared" si="5"/>
        <v>-7109.617649390073</v>
      </c>
      <c r="AI46">
        <f t="shared" si="25"/>
        <v>-7114.035034691381</v>
      </c>
      <c r="AJ46">
        <f t="shared" si="7"/>
        <v>54.758352409293252</v>
      </c>
      <c r="AK46">
        <f t="shared" si="22"/>
        <v>18.002392398761533</v>
      </c>
      <c r="AL46">
        <f t="shared" si="26"/>
        <v>-7041.2742898833258</v>
      </c>
      <c r="AN46">
        <f t="shared" si="27"/>
        <v>0</v>
      </c>
      <c r="AO46">
        <f t="shared" si="27"/>
        <v>0</v>
      </c>
      <c r="AP46">
        <f t="shared" si="27"/>
        <v>-3.3790164568285166E-2</v>
      </c>
      <c r="AQ46">
        <f t="shared" si="27"/>
        <v>-54.3840154308797</v>
      </c>
      <c r="AR46">
        <f t="shared" si="27"/>
        <v>-54.41780559544798</v>
      </c>
      <c r="AS46">
        <f t="shared" si="27"/>
        <v>0.41886627794281323</v>
      </c>
      <c r="AT46">
        <f t="shared" si="27"/>
        <v>0.13770675643731553</v>
      </c>
      <c r="AU46">
        <f t="shared" si="23"/>
        <v>-53.861232561067851</v>
      </c>
      <c r="AW46">
        <v>43</v>
      </c>
      <c r="AX46">
        <f>IF(Z46&gt;0, (R46*SUMPRODUCT(K46:$K$98, X46:$X$98)-K46*$AZ$3)/Z46, 0)</f>
        <v>1145.5797267604889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0.155543078</v>
      </c>
      <c r="Q47" s="4">
        <f t="shared" si="21"/>
        <v>25</v>
      </c>
      <c r="R47">
        <f t="shared" si="0"/>
        <v>250000</v>
      </c>
      <c r="S47">
        <f t="shared" si="1"/>
        <v>1046.2032481019219</v>
      </c>
      <c r="U47">
        <f t="shared" si="13"/>
        <v>0.155543078</v>
      </c>
      <c r="V47">
        <f t="shared" si="14"/>
        <v>0.01</v>
      </c>
      <c r="W47">
        <f t="shared" si="15"/>
        <v>0.17669541205231989</v>
      </c>
      <c r="X47">
        <f t="shared" si="16"/>
        <v>2.7483748259096132E-2</v>
      </c>
      <c r="Y47">
        <f t="shared" si="17"/>
        <v>1.7669541205231989E-3</v>
      </c>
      <c r="Z47">
        <f t="shared" si="18"/>
        <v>0.14744470967270057</v>
      </c>
      <c r="AB47">
        <f t="shared" si="19"/>
        <v>202.41868185872863</v>
      </c>
      <c r="AC47">
        <f t="shared" si="2"/>
        <v>154.25713417502419</v>
      </c>
      <c r="AE47">
        <f t="shared" si="3"/>
        <v>0</v>
      </c>
      <c r="AF47">
        <f t="shared" si="24"/>
        <v>0</v>
      </c>
      <c r="AG47">
        <f t="shared" si="24"/>
        <v>-3.6861177418175144</v>
      </c>
      <c r="AH47">
        <f t="shared" si="5"/>
        <v>-6870.9370647740334</v>
      </c>
      <c r="AI47">
        <f t="shared" si="25"/>
        <v>-6874.6231825158511</v>
      </c>
      <c r="AJ47">
        <f t="shared" si="7"/>
        <v>48.161547683704441</v>
      </c>
      <c r="AK47">
        <f t="shared" si="22"/>
        <v>14.169307730111006</v>
      </c>
      <c r="AL47">
        <f t="shared" si="26"/>
        <v>-6812.2923271020363</v>
      </c>
      <c r="AN47">
        <f t="shared" si="27"/>
        <v>0</v>
      </c>
      <c r="AO47">
        <f t="shared" si="27"/>
        <v>0</v>
      </c>
      <c r="AP47">
        <f t="shared" si="27"/>
        <v>-2.5175389928147048E-2</v>
      </c>
      <c r="AQ47">
        <f t="shared" si="27"/>
        <v>-46.927019670335845</v>
      </c>
      <c r="AR47">
        <f t="shared" si="27"/>
        <v>-46.952195060263996</v>
      </c>
      <c r="AS47">
        <f t="shared" si="27"/>
        <v>0.32893299330217979</v>
      </c>
      <c r="AT47">
        <f t="shared" si="27"/>
        <v>9.6773318733320179E-2</v>
      </c>
      <c r="AU47">
        <f t="shared" si="23"/>
        <v>-46.526488748228502</v>
      </c>
      <c r="AW47">
        <v>44</v>
      </c>
      <c r="AX47">
        <f>IF(Z47&gt;0, (R47*SUMPRODUCT(K47:$K$98, X47:$X$98)-K47*$AZ$3)/Z47, 0)</f>
        <v>1046.2032481019219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0.175905283</v>
      </c>
      <c r="Q48" s="4">
        <f t="shared" si="21"/>
        <v>25</v>
      </c>
      <c r="R48">
        <f t="shared" si="0"/>
        <v>250000</v>
      </c>
      <c r="S48">
        <f t="shared" si="1"/>
        <v>940.44960306915277</v>
      </c>
      <c r="U48">
        <f t="shared" si="13"/>
        <v>0.175905283</v>
      </c>
      <c r="V48">
        <f t="shared" si="14"/>
        <v>0.01</v>
      </c>
      <c r="W48">
        <f t="shared" si="15"/>
        <v>0.14744470967270057</v>
      </c>
      <c r="X48">
        <f t="shared" si="16"/>
        <v>2.5936303381829229E-2</v>
      </c>
      <c r="Y48">
        <f t="shared" si="17"/>
        <v>1.4744470967270058E-3</v>
      </c>
      <c r="Z48">
        <f t="shared" si="18"/>
        <v>0.12003395919414434</v>
      </c>
      <c r="AB48">
        <f t="shared" si="19"/>
        <v>154.25713417502419</v>
      </c>
      <c r="AC48">
        <f t="shared" si="2"/>
        <v>112.88588927895192</v>
      </c>
      <c r="AE48">
        <f t="shared" si="3"/>
        <v>0</v>
      </c>
      <c r="AF48">
        <f t="shared" si="24"/>
        <v>0</v>
      </c>
      <c r="AG48">
        <f t="shared" si="24"/>
        <v>-3.0008489798536084</v>
      </c>
      <c r="AH48">
        <f t="shared" si="5"/>
        <v>-6484.075845457307</v>
      </c>
      <c r="AI48">
        <f t="shared" si="25"/>
        <v>-6487.0766944371608</v>
      </c>
      <c r="AJ48">
        <f t="shared" si="7"/>
        <v>41.37124489607227</v>
      </c>
      <c r="AK48">
        <f t="shared" si="22"/>
        <v>10.797999392251695</v>
      </c>
      <c r="AL48">
        <f t="shared" si="26"/>
        <v>-6434.9074501488367</v>
      </c>
      <c r="AN48">
        <f t="shared" si="27"/>
        <v>0</v>
      </c>
      <c r="AO48">
        <f t="shared" si="27"/>
        <v>0</v>
      </c>
      <c r="AP48">
        <f t="shared" si="27"/>
        <v>-1.8299242802606714E-2</v>
      </c>
      <c r="AQ48">
        <f t="shared" si="27"/>
        <v>-39.540036517375491</v>
      </c>
      <c r="AR48">
        <f t="shared" si="27"/>
        <v>-39.558335760178103</v>
      </c>
      <c r="AS48">
        <f t="shared" si="27"/>
        <v>0.25228275747360746</v>
      </c>
      <c r="AT48">
        <f t="shared" si="27"/>
        <v>6.5846436787649634E-2</v>
      </c>
      <c r="AU48">
        <f t="shared" si="23"/>
        <v>-39.240206565916843</v>
      </c>
      <c r="AW48">
        <v>45</v>
      </c>
      <c r="AX48">
        <f>IF(Z48&gt;0, (R48*SUMPRODUCT(K48:$K$98, X48:$X$98)-K48*$AZ$3)/Z48, 0)</f>
        <v>940.44960306915277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0.19813004200000001</v>
      </c>
      <c r="Q49" s="4">
        <f t="shared" si="21"/>
        <v>25</v>
      </c>
      <c r="R49">
        <f t="shared" si="0"/>
        <v>250000</v>
      </c>
      <c r="S49">
        <f t="shared" si="1"/>
        <v>823.83278609184629</v>
      </c>
      <c r="U49">
        <f t="shared" si="13"/>
        <v>0.19813004200000001</v>
      </c>
      <c r="V49">
        <f t="shared" si="14"/>
        <v>0.01</v>
      </c>
      <c r="W49">
        <f t="shared" si="15"/>
        <v>0.12003395919414434</v>
      </c>
      <c r="X49">
        <f t="shared" si="16"/>
        <v>2.3782333376562104E-2</v>
      </c>
      <c r="Y49">
        <f t="shared" si="17"/>
        <v>1.2003395919414435E-3</v>
      </c>
      <c r="Z49">
        <f t="shared" si="18"/>
        <v>9.5051286225640783E-2</v>
      </c>
      <c r="AB49">
        <f t="shared" si="19"/>
        <v>112.88588927895192</v>
      </c>
      <c r="AC49">
        <f t="shared" si="2"/>
        <v>78.306365952883183</v>
      </c>
      <c r="AE49">
        <f t="shared" si="3"/>
        <v>0</v>
      </c>
      <c r="AF49">
        <f t="shared" si="24"/>
        <v>0</v>
      </c>
      <c r="AG49">
        <f t="shared" si="24"/>
        <v>-2.3762821556410194</v>
      </c>
      <c r="AH49">
        <f t="shared" si="5"/>
        <v>-5945.5833441405257</v>
      </c>
      <c r="AI49">
        <f t="shared" si="25"/>
        <v>-5947.9596262961668</v>
      </c>
      <c r="AJ49">
        <f t="shared" si="7"/>
        <v>34.579523326068738</v>
      </c>
      <c r="AK49">
        <f t="shared" si="22"/>
        <v>7.9020122495266349</v>
      </c>
      <c r="AL49">
        <f t="shared" si="26"/>
        <v>-5905.4780907205713</v>
      </c>
      <c r="AN49">
        <f t="shared" si="27"/>
        <v>0</v>
      </c>
      <c r="AO49">
        <f t="shared" si="27"/>
        <v>0</v>
      </c>
      <c r="AP49">
        <f t="shared" si="27"/>
        <v>-1.2938054133510695E-2</v>
      </c>
      <c r="AQ49">
        <f t="shared" si="27"/>
        <v>-32.371694152220229</v>
      </c>
      <c r="AR49">
        <f t="shared" si="27"/>
        <v>-32.384632206353736</v>
      </c>
      <c r="AS49">
        <f t="shared" si="27"/>
        <v>0.1882738308839364</v>
      </c>
      <c r="AT49">
        <f t="shared" si="27"/>
        <v>4.3023789075443838E-2</v>
      </c>
      <c r="AU49">
        <f t="shared" si="23"/>
        <v>-32.153334586394358</v>
      </c>
      <c r="AW49">
        <v>46</v>
      </c>
      <c r="AX49">
        <f>IF(Z49&gt;0, (R49*SUMPRODUCT(K49:$K$98, X49:$X$98)-K49*$AZ$3)/Z49, 0)</f>
        <v>823.83278609184629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0.22255936300000001</v>
      </c>
      <c r="Q50" s="4">
        <f t="shared" si="21"/>
        <v>25</v>
      </c>
      <c r="R50">
        <f t="shared" si="0"/>
        <v>250000</v>
      </c>
      <c r="S50">
        <f t="shared" si="1"/>
        <v>690.42236428866147</v>
      </c>
      <c r="U50">
        <f t="shared" si="13"/>
        <v>0.22255936300000001</v>
      </c>
      <c r="V50">
        <f t="shared" si="14"/>
        <v>0.01</v>
      </c>
      <c r="W50">
        <f t="shared" si="15"/>
        <v>9.5051286225640783E-2</v>
      </c>
      <c r="X50">
        <f t="shared" si="16"/>
        <v>2.1154553714709288E-2</v>
      </c>
      <c r="Y50">
        <f t="shared" si="17"/>
        <v>9.505128622564078E-4</v>
      </c>
      <c r="Z50">
        <f t="shared" si="18"/>
        <v>7.2946219648675092E-2</v>
      </c>
      <c r="AB50">
        <f t="shared" si="19"/>
        <v>78.306365952883183</v>
      </c>
      <c r="AC50">
        <f t="shared" si="2"/>
        <v>50.363701435758273</v>
      </c>
      <c r="AE50">
        <f t="shared" si="3"/>
        <v>0</v>
      </c>
      <c r="AF50">
        <f t="shared" si="24"/>
        <v>0</v>
      </c>
      <c r="AG50">
        <f t="shared" si="24"/>
        <v>-1.8236554912168774</v>
      </c>
      <c r="AH50">
        <f t="shared" si="5"/>
        <v>-5288.6384286773218</v>
      </c>
      <c r="AI50">
        <f t="shared" si="25"/>
        <v>-5290.4620841685391</v>
      </c>
      <c r="AJ50">
        <f t="shared" si="7"/>
        <v>27.942664517124911</v>
      </c>
      <c r="AK50">
        <f t="shared" si="22"/>
        <v>5.4814456167018237</v>
      </c>
      <c r="AL50">
        <f t="shared" si="26"/>
        <v>-5257.0379740347125</v>
      </c>
      <c r="AN50">
        <f t="shared" si="27"/>
        <v>0</v>
      </c>
      <c r="AO50">
        <f t="shared" si="27"/>
        <v>0</v>
      </c>
      <c r="AP50">
        <f t="shared" si="27"/>
        <v>-8.8653468801445819E-3</v>
      </c>
      <c r="AQ50">
        <f t="shared" si="27"/>
        <v>-25.709688271550508</v>
      </c>
      <c r="AR50">
        <f t="shared" si="27"/>
        <v>-25.718553618430658</v>
      </c>
      <c r="AS50">
        <f t="shared" si="27"/>
        <v>0.13583783499290319</v>
      </c>
      <c r="AT50">
        <f t="shared" si="27"/>
        <v>2.6646982958543116E-2</v>
      </c>
      <c r="AU50">
        <f t="shared" si="23"/>
        <v>-25.55606880047921</v>
      </c>
      <c r="AW50">
        <v>47</v>
      </c>
      <c r="AX50">
        <f>IF(Z50&gt;0, (R50*SUMPRODUCT(K50:$K$98, X50:$X$98)-K50*$AZ$3)/Z50, 0)</f>
        <v>690.42236428866147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0.25004150400000003</v>
      </c>
      <c r="Q51" s="4">
        <f t="shared" si="21"/>
        <v>25</v>
      </c>
      <c r="R51">
        <f t="shared" si="0"/>
        <v>250000</v>
      </c>
      <c r="S51">
        <f t="shared" si="1"/>
        <v>530.01113749220042</v>
      </c>
      <c r="U51">
        <f t="shared" si="13"/>
        <v>0.25004150400000003</v>
      </c>
      <c r="V51">
        <f t="shared" si="14"/>
        <v>0.01</v>
      </c>
      <c r="W51">
        <f t="shared" si="15"/>
        <v>7.2946219648675092E-2</v>
      </c>
      <c r="X51">
        <f t="shared" si="16"/>
        <v>1.8239582472069072E-2</v>
      </c>
      <c r="Y51">
        <f t="shared" si="17"/>
        <v>7.2946219648675097E-4</v>
      </c>
      <c r="Z51">
        <f t="shared" si="18"/>
        <v>5.3977174980119273E-2</v>
      </c>
      <c r="AB51">
        <f t="shared" si="19"/>
        <v>50.363701435758273</v>
      </c>
      <c r="AC51">
        <f t="shared" si="2"/>
        <v>28.608503909828556</v>
      </c>
      <c r="AE51">
        <f t="shared" si="3"/>
        <v>0</v>
      </c>
      <c r="AF51">
        <f t="shared" si="24"/>
        <v>0</v>
      </c>
      <c r="AG51">
        <f t="shared" si="24"/>
        <v>-1.3494293745029817</v>
      </c>
      <c r="AH51">
        <f t="shared" si="5"/>
        <v>-4559.8956180172681</v>
      </c>
      <c r="AI51">
        <f t="shared" si="25"/>
        <v>-4561.2450473917715</v>
      </c>
      <c r="AJ51">
        <f t="shared" si="7"/>
        <v>21.755197525929717</v>
      </c>
      <c r="AK51">
        <f t="shared" si="22"/>
        <v>3.5254591005030793</v>
      </c>
      <c r="AL51">
        <f t="shared" si="26"/>
        <v>-4535.964390765339</v>
      </c>
      <c r="AN51">
        <f t="shared" si="27"/>
        <v>0</v>
      </c>
      <c r="AO51">
        <f t="shared" si="27"/>
        <v>0</v>
      </c>
      <c r="AP51">
        <f t="shared" si="27"/>
        <v>-5.8571328070982824E-3</v>
      </c>
      <c r="AQ51">
        <f t="shared" si="27"/>
        <v>-19.792005958866596</v>
      </c>
      <c r="AR51">
        <f t="shared" si="27"/>
        <v>-19.797863091673698</v>
      </c>
      <c r="AS51">
        <f t="shared" si="27"/>
        <v>9.4427380611125697E-2</v>
      </c>
      <c r="AT51">
        <f t="shared" si="27"/>
        <v>1.5302084383071329E-2</v>
      </c>
      <c r="AU51">
        <f t="shared" si="23"/>
        <v>-19.688133626679502</v>
      </c>
      <c r="AW51">
        <v>48</v>
      </c>
      <c r="AX51">
        <f>IF(Z51&gt;0, (R51*SUMPRODUCT(K51:$K$98, X51:$X$98)-K51*$AZ$3)/Z51, 0)</f>
        <v>530.01113749220042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0.28092614399999999</v>
      </c>
      <c r="Q52" s="4">
        <f t="shared" si="21"/>
        <v>25</v>
      </c>
      <c r="R52">
        <f t="shared" si="0"/>
        <v>250000</v>
      </c>
      <c r="S52">
        <f t="shared" si="1"/>
        <v>322.60429062319423</v>
      </c>
      <c r="U52">
        <f t="shared" si="13"/>
        <v>0.28092614399999999</v>
      </c>
      <c r="V52">
        <f t="shared" si="14"/>
        <v>0.01</v>
      </c>
      <c r="W52">
        <f t="shared" si="15"/>
        <v>5.3977174980119273E-2</v>
      </c>
      <c r="X52">
        <f t="shared" si="16"/>
        <v>1.5163599631178184E-2</v>
      </c>
      <c r="Y52">
        <f t="shared" si="17"/>
        <v>5.3977174980119279E-4</v>
      </c>
      <c r="Z52">
        <f t="shared" si="18"/>
        <v>3.8273803599139893E-2</v>
      </c>
      <c r="AB52">
        <f t="shared" si="19"/>
        <v>28.608503909828556</v>
      </c>
      <c r="AC52">
        <f t="shared" si="2"/>
        <v>12.347293259551984</v>
      </c>
      <c r="AE52">
        <f t="shared" si="3"/>
        <v>0</v>
      </c>
      <c r="AF52">
        <f t="shared" si="24"/>
        <v>0</v>
      </c>
      <c r="AG52">
        <f t="shared" si="24"/>
        <v>-0.95684508997849727</v>
      </c>
      <c r="AH52">
        <f t="shared" si="5"/>
        <v>-3790.8999077945459</v>
      </c>
      <c r="AI52">
        <f t="shared" si="25"/>
        <v>-3791.8567528845242</v>
      </c>
      <c r="AJ52">
        <f t="shared" si="7"/>
        <v>16.261210650276574</v>
      </c>
      <c r="AK52">
        <f t="shared" si="22"/>
        <v>2.0025952736879993</v>
      </c>
      <c r="AL52">
        <f t="shared" si="26"/>
        <v>-3773.5929469605599</v>
      </c>
      <c r="AN52">
        <f t="shared" si="27"/>
        <v>0</v>
      </c>
      <c r="AO52">
        <f t="shared" si="27"/>
        <v>0</v>
      </c>
      <c r="AP52">
        <f t="shared" si="27"/>
        <v>-3.7081604862797169E-3</v>
      </c>
      <c r="AQ52">
        <f t="shared" si="27"/>
        <v>-14.69126548566086</v>
      </c>
      <c r="AR52">
        <f t="shared" si="27"/>
        <v>-14.694973646147139</v>
      </c>
      <c r="AS52">
        <f t="shared" si="27"/>
        <v>6.3018747155593982E-2</v>
      </c>
      <c r="AT52">
        <f t="shared" si="27"/>
        <v>7.7608640538326156E-3</v>
      </c>
      <c r="AU52">
        <f t="shared" si="23"/>
        <v>-14.624194034937712</v>
      </c>
      <c r="AW52">
        <v>49</v>
      </c>
      <c r="AX52">
        <f>IF(Z52&gt;0, (R52*SUMPRODUCT(K52:$K$98, X52:$X$98)-K52*$AZ$3)/Z52, 0)</f>
        <v>322.60429062319423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0.31575788199999999</v>
      </c>
      <c r="Q53" s="4">
        <f t="shared" si="21"/>
        <v>25</v>
      </c>
      <c r="R53">
        <f t="shared" si="0"/>
        <v>250000</v>
      </c>
      <c r="S53">
        <f t="shared" si="1"/>
        <v>31.3310674037482</v>
      </c>
      <c r="U53">
        <f t="shared" si="13"/>
        <v>0.31575788199999999</v>
      </c>
      <c r="V53">
        <f t="shared" si="14"/>
        <v>0.01</v>
      </c>
      <c r="W53">
        <f t="shared" si="15"/>
        <v>3.8273803599139893E-2</v>
      </c>
      <c r="X53">
        <f t="shared" si="16"/>
        <v>1.2085255160548388E-2</v>
      </c>
      <c r="Y53">
        <f t="shared" si="17"/>
        <v>3.8273803599139891E-4</v>
      </c>
      <c r="Z53">
        <f t="shared" si="18"/>
        <v>2.5805810402600105E-2</v>
      </c>
      <c r="AB53">
        <f t="shared" si="19"/>
        <v>12.347293259551984</v>
      </c>
      <c r="AC53">
        <f t="shared" si="2"/>
        <v>0.80852358513221034</v>
      </c>
      <c r="AE53">
        <f t="shared" si="3"/>
        <v>0</v>
      </c>
      <c r="AF53">
        <f t="shared" si="24"/>
        <v>0</v>
      </c>
      <c r="AG53">
        <f t="shared" si="24"/>
        <v>-0.64514526006500261</v>
      </c>
      <c r="AH53">
        <f t="shared" si="5"/>
        <v>-3021.3137901370969</v>
      </c>
      <c r="AI53">
        <f t="shared" si="25"/>
        <v>-3021.9589353971619</v>
      </c>
      <c r="AJ53">
        <f t="shared" si="7"/>
        <v>11.538769674419774</v>
      </c>
      <c r="AK53">
        <f t="shared" si="22"/>
        <v>0.86431052816863896</v>
      </c>
      <c r="AL53">
        <f t="shared" si="26"/>
        <v>-3009.5558551945737</v>
      </c>
      <c r="AN53">
        <f t="shared" si="27"/>
        <v>0</v>
      </c>
      <c r="AO53">
        <f t="shared" si="27"/>
        <v>0</v>
      </c>
      <c r="AP53">
        <f t="shared" si="27"/>
        <v>-2.2323196251367375E-3</v>
      </c>
      <c r="AQ53">
        <f t="shared" si="27"/>
        <v>-10.45429376128369</v>
      </c>
      <c r="AR53">
        <f t="shared" si="27"/>
        <v>-10.456526080908827</v>
      </c>
      <c r="AS53">
        <f t="shared" si="27"/>
        <v>3.9926236134083345E-2</v>
      </c>
      <c r="AT53">
        <f t="shared" si="27"/>
        <v>2.9906712079830677E-3</v>
      </c>
      <c r="AU53">
        <f t="shared" si="23"/>
        <v>-10.41360917356676</v>
      </c>
      <c r="AW53">
        <v>50</v>
      </c>
      <c r="AX53">
        <f>IF(Z53&gt;0, (R53*SUMPRODUCT(K53:$K$98, X53:$X$98)-K53*$AZ$3)/Z53, 0)</f>
        <v>31.3310674037482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0.35338435200000001</v>
      </c>
      <c r="Q54" s="4">
        <f t="shared" si="21"/>
        <v>25</v>
      </c>
      <c r="R54">
        <f t="shared" si="0"/>
        <v>250000</v>
      </c>
      <c r="S54">
        <f t="shared" si="1"/>
        <v>-415.80731914818779</v>
      </c>
      <c r="U54">
        <f t="shared" si="13"/>
        <v>0.35338435200000001</v>
      </c>
      <c r="V54">
        <f t="shared" si="14"/>
        <v>0.01</v>
      </c>
      <c r="W54">
        <f t="shared" si="15"/>
        <v>2.5805810402600105E-2</v>
      </c>
      <c r="X54">
        <f t="shared" si="16"/>
        <v>9.1193695869576982E-3</v>
      </c>
      <c r="Y54">
        <f t="shared" si="17"/>
        <v>2.5805810402600106E-4</v>
      </c>
      <c r="Z54">
        <f t="shared" si="18"/>
        <v>1.6428382711616403E-2</v>
      </c>
      <c r="AB54">
        <f t="shared" si="19"/>
        <v>0.80852358513221034</v>
      </c>
      <c r="AC54">
        <f t="shared" si="2"/>
        <v>-6.8310417732576525</v>
      </c>
      <c r="AE54">
        <f t="shared" si="3"/>
        <v>0</v>
      </c>
      <c r="AF54">
        <f t="shared" si="24"/>
        <v>0</v>
      </c>
      <c r="AG54">
        <f t="shared" si="24"/>
        <v>-0.41070956779041007</v>
      </c>
      <c r="AH54">
        <f t="shared" si="5"/>
        <v>-2279.8423967394247</v>
      </c>
      <c r="AI54">
        <f t="shared" si="25"/>
        <v>-2280.2531063072151</v>
      </c>
      <c r="AJ54">
        <f t="shared" si="7"/>
        <v>7.6395653583898628</v>
      </c>
      <c r="AK54">
        <f t="shared" si="22"/>
        <v>5.659665095925473E-2</v>
      </c>
      <c r="AL54">
        <f t="shared" si="26"/>
        <v>-2272.5569442978658</v>
      </c>
      <c r="AN54">
        <f t="shared" si="27"/>
        <v>0</v>
      </c>
      <c r="AO54">
        <f t="shared" si="27"/>
        <v>0</v>
      </c>
      <c r="AP54">
        <f t="shared" si="27"/>
        <v>-1.2688657184817328E-3</v>
      </c>
      <c r="AQ54">
        <f t="shared" si="27"/>
        <v>-7.0434537873734726</v>
      </c>
      <c r="AR54">
        <f t="shared" si="27"/>
        <v>-7.0447226530919549</v>
      </c>
      <c r="AS54">
        <f t="shared" si="27"/>
        <v>2.3602037419075319E-2</v>
      </c>
      <c r="AT54">
        <f t="shared" si="27"/>
        <v>1.748523916046726E-4</v>
      </c>
      <c r="AU54">
        <f t="shared" si="23"/>
        <v>-7.020945763281274</v>
      </c>
      <c r="AW54">
        <v>51</v>
      </c>
      <c r="AX54">
        <f>IF(Z54&gt;0, (R54*SUMPRODUCT(K54:$K$98, X54:$X$98)-K54*$AZ$3)/Z54, 0)</f>
        <v>-415.80731914818779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0.39269921299999999</v>
      </c>
      <c r="Q55" s="4">
        <f t="shared" si="21"/>
        <v>25</v>
      </c>
      <c r="R55">
        <f t="shared" si="0"/>
        <v>250000</v>
      </c>
      <c r="S55">
        <f t="shared" si="1"/>
        <v>-1157.822159019961</v>
      </c>
      <c r="U55">
        <f t="shared" si="13"/>
        <v>0.39269921299999999</v>
      </c>
      <c r="V55">
        <f t="shared" si="14"/>
        <v>0.01</v>
      </c>
      <c r="W55">
        <f t="shared" si="15"/>
        <v>1.6428382711616403E-2</v>
      </c>
      <c r="X55">
        <f t="shared" si="16"/>
        <v>6.4514129617145675E-3</v>
      </c>
      <c r="Y55">
        <f t="shared" si="17"/>
        <v>1.6428382711616404E-4</v>
      </c>
      <c r="Z55">
        <f t="shared" si="18"/>
        <v>9.8126859227856723E-3</v>
      </c>
      <c r="AB55">
        <f t="shared" si="19"/>
        <v>-6.8310417732576525</v>
      </c>
      <c r="AC55">
        <f t="shared" si="2"/>
        <v>-11.361345200904486</v>
      </c>
      <c r="AE55">
        <f t="shared" si="3"/>
        <v>0</v>
      </c>
      <c r="AF55">
        <f t="shared" si="24"/>
        <v>0</v>
      </c>
      <c r="AG55">
        <f t="shared" si="24"/>
        <v>-0.2453171480696418</v>
      </c>
      <c r="AH55">
        <f t="shared" si="5"/>
        <v>-1612.8532404286418</v>
      </c>
      <c r="AI55">
        <f t="shared" si="25"/>
        <v>-1613.0985575767115</v>
      </c>
      <c r="AJ55">
        <f t="shared" si="7"/>
        <v>4.5303034276468335</v>
      </c>
      <c r="AK55">
        <f t="shared" si="22"/>
        <v>-0.47817292412803569</v>
      </c>
      <c r="AL55">
        <f t="shared" si="26"/>
        <v>-1609.0464270731927</v>
      </c>
      <c r="AN55">
        <f t="shared" si="27"/>
        <v>0</v>
      </c>
      <c r="AO55">
        <f t="shared" si="27"/>
        <v>0</v>
      </c>
      <c r="AP55">
        <f t="shared" si="27"/>
        <v>-6.7669151093433877E-4</v>
      </c>
      <c r="AQ55">
        <f t="shared" si="27"/>
        <v>-4.4489515093790715</v>
      </c>
      <c r="AR55">
        <f t="shared" si="27"/>
        <v>-4.4496282008900057</v>
      </c>
      <c r="AS55">
        <f t="shared" si="27"/>
        <v>1.2496549448614443E-2</v>
      </c>
      <c r="AT55">
        <f t="shared" si="27"/>
        <v>-1.3190091319023212E-3</v>
      </c>
      <c r="AU55">
        <f t="shared" si="23"/>
        <v>-4.4384506605732934</v>
      </c>
      <c r="AW55">
        <v>52</v>
      </c>
      <c r="AX55">
        <f>IF(Z55&gt;0, (R55*SUMPRODUCT(K55:$K$98, X55:$X$98)-K55*$AZ$3)/Z55, 0)</f>
        <v>-1157.822159019961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0.39967743300000003</v>
      </c>
      <c r="Q56" s="4">
        <f t="shared" si="21"/>
        <v>25</v>
      </c>
      <c r="R56">
        <f t="shared" si="0"/>
        <v>250000</v>
      </c>
      <c r="S56">
        <f t="shared" si="1"/>
        <v>-2342.0045391624303</v>
      </c>
      <c r="U56">
        <f t="shared" si="13"/>
        <v>0.39967743300000003</v>
      </c>
      <c r="V56">
        <f t="shared" si="14"/>
        <v>0.01</v>
      </c>
      <c r="W56">
        <f t="shared" si="15"/>
        <v>9.8126859227856723E-3</v>
      </c>
      <c r="X56">
        <f t="shared" si="16"/>
        <v>3.9219091204542138E-3</v>
      </c>
      <c r="Y56">
        <f t="shared" si="17"/>
        <v>9.8126859227856727E-5</v>
      </c>
      <c r="Z56">
        <f t="shared" si="18"/>
        <v>5.7926499431036017E-3</v>
      </c>
      <c r="AB56">
        <f t="shared" si="19"/>
        <v>-11.361345200904486</v>
      </c>
      <c r="AC56">
        <f t="shared" si="2"/>
        <v>-13.566412460527628</v>
      </c>
      <c r="AE56">
        <f t="shared" si="3"/>
        <v>0</v>
      </c>
      <c r="AF56">
        <f t="shared" si="24"/>
        <v>0</v>
      </c>
      <c r="AG56">
        <f t="shared" si="24"/>
        <v>-0.14481624857759004</v>
      </c>
      <c r="AH56">
        <f t="shared" si="5"/>
        <v>-980.47728011355343</v>
      </c>
      <c r="AI56">
        <f t="shared" si="25"/>
        <v>-980.62209636213106</v>
      </c>
      <c r="AJ56">
        <f t="shared" si="7"/>
        <v>2.2050672596231422</v>
      </c>
      <c r="AK56">
        <f t="shared" si="22"/>
        <v>-0.7952941640633141</v>
      </c>
      <c r="AL56">
        <f t="shared" si="26"/>
        <v>-979.21232326657127</v>
      </c>
      <c r="AN56">
        <f t="shared" si="27"/>
        <v>0</v>
      </c>
      <c r="AO56">
        <f t="shared" si="27"/>
        <v>0</v>
      </c>
      <c r="AP56">
        <f t="shared" si="27"/>
        <v>-3.5666631232309594E-4</v>
      </c>
      <c r="AQ56">
        <f t="shared" si="27"/>
        <v>-2.4148064823493569</v>
      </c>
      <c r="AR56">
        <f t="shared" si="27"/>
        <v>-2.41516314866168</v>
      </c>
      <c r="AS56">
        <f t="shared" si="27"/>
        <v>5.4308353906350653E-3</v>
      </c>
      <c r="AT56">
        <f t="shared" si="27"/>
        <v>-1.9587210654511897E-3</v>
      </c>
      <c r="AU56">
        <f t="shared" si="23"/>
        <v>-2.4116910343364966</v>
      </c>
      <c r="AW56">
        <v>53</v>
      </c>
      <c r="AX56">
        <f>IF(Z56&gt;0, (R56*SUMPRODUCT(K56:$K$98, X56:$X$98)-K56*$AZ$3)/Z56, 0)</f>
        <v>-2342.0045391624303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0.407215198</v>
      </c>
      <c r="Q57" s="4">
        <f t="shared" si="21"/>
        <v>25</v>
      </c>
      <c r="R57">
        <f t="shared" si="0"/>
        <v>250000</v>
      </c>
      <c r="S57">
        <f t="shared" si="1"/>
        <v>-4140.4905087988254</v>
      </c>
      <c r="U57">
        <f t="shared" si="13"/>
        <v>0.407215198</v>
      </c>
      <c r="V57">
        <f t="shared" si="14"/>
        <v>0.01</v>
      </c>
      <c r="W57">
        <f t="shared" si="15"/>
        <v>5.7926499431036017E-3</v>
      </c>
      <c r="X57">
        <f t="shared" si="16"/>
        <v>2.3588550935256217E-3</v>
      </c>
      <c r="Y57">
        <f t="shared" si="17"/>
        <v>5.7926499431036018E-5</v>
      </c>
      <c r="Z57">
        <f t="shared" si="18"/>
        <v>3.3758683501469442E-3</v>
      </c>
      <c r="AB57">
        <f t="shared" si="19"/>
        <v>-13.566412460527628</v>
      </c>
      <c r="AC57">
        <f t="shared" si="2"/>
        <v>-13.977750862737773</v>
      </c>
      <c r="AE57">
        <f t="shared" si="3"/>
        <v>0</v>
      </c>
      <c r="AF57">
        <f t="shared" si="24"/>
        <v>0</v>
      </c>
      <c r="AG57">
        <f t="shared" si="24"/>
        <v>-8.439670875367361E-2</v>
      </c>
      <c r="AH57">
        <f t="shared" si="5"/>
        <v>-589.71377338140542</v>
      </c>
      <c r="AI57">
        <f t="shared" si="25"/>
        <v>-589.79817009015915</v>
      </c>
      <c r="AJ57">
        <f t="shared" si="7"/>
        <v>0.41133840221014495</v>
      </c>
      <c r="AK57">
        <f t="shared" si="22"/>
        <v>-0.94964887223693406</v>
      </c>
      <c r="AL57">
        <f t="shared" si="26"/>
        <v>-590.33648056018592</v>
      </c>
      <c r="AN57">
        <f t="shared" si="27"/>
        <v>0</v>
      </c>
      <c r="AO57">
        <f t="shared" si="27"/>
        <v>0</v>
      </c>
      <c r="AP57">
        <f t="shared" si="27"/>
        <v>-1.855890233993622E-4</v>
      </c>
      <c r="AQ57">
        <f t="shared" si="27"/>
        <v>-1.2967852052908868</v>
      </c>
      <c r="AR57">
        <f t="shared" si="27"/>
        <v>-1.2969707943142863</v>
      </c>
      <c r="AS57">
        <f t="shared" si="27"/>
        <v>9.0453636735581748E-4</v>
      </c>
      <c r="AT57">
        <f t="shared" si="27"/>
        <v>-2.0882853060675394E-3</v>
      </c>
      <c r="AU57">
        <f t="shared" si="23"/>
        <v>-1.298154543252998</v>
      </c>
      <c r="AW57">
        <v>54</v>
      </c>
      <c r="AX57">
        <f>IF(Z57&gt;0, (R57*SUMPRODUCT(K57:$K$98, X57:$X$98)-K57*$AZ$3)/Z57, 0)</f>
        <v>-4140.4905087988254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0.41552104400000001</v>
      </c>
      <c r="Q58" s="4">
        <f t="shared" si="21"/>
        <v>25</v>
      </c>
      <c r="R58">
        <f t="shared" si="0"/>
        <v>250000</v>
      </c>
      <c r="S58">
        <f t="shared" si="1"/>
        <v>-6953.6796939003398</v>
      </c>
      <c r="U58">
        <f t="shared" si="13"/>
        <v>0.41552104400000001</v>
      </c>
      <c r="V58">
        <f t="shared" si="14"/>
        <v>0.01</v>
      </c>
      <c r="W58">
        <f t="shared" si="15"/>
        <v>3.3758683501469442E-3</v>
      </c>
      <c r="X58">
        <f t="shared" si="16"/>
        <v>1.4027443412596159E-3</v>
      </c>
      <c r="Y58">
        <f t="shared" si="17"/>
        <v>3.3758683501469444E-5</v>
      </c>
      <c r="Z58">
        <f t="shared" si="18"/>
        <v>1.9393653253858586E-3</v>
      </c>
      <c r="AB58">
        <f t="shared" si="19"/>
        <v>-13.977750862737773</v>
      </c>
      <c r="AC58">
        <f t="shared" si="2"/>
        <v>-13.485725282190071</v>
      </c>
      <c r="AE58">
        <f t="shared" si="3"/>
        <v>0</v>
      </c>
      <c r="AF58">
        <f t="shared" si="24"/>
        <v>0</v>
      </c>
      <c r="AG58">
        <f t="shared" si="24"/>
        <v>-4.8484133134646466E-2</v>
      </c>
      <c r="AH58">
        <f t="shared" si="5"/>
        <v>-350.68608531490395</v>
      </c>
      <c r="AI58">
        <f t="shared" si="25"/>
        <v>-350.7345694480386</v>
      </c>
      <c r="AJ58">
        <f t="shared" si="7"/>
        <v>-0.49202558054770229</v>
      </c>
      <c r="AK58">
        <f t="shared" si="22"/>
        <v>-0.97844256039164423</v>
      </c>
      <c r="AL58">
        <f t="shared" si="26"/>
        <v>-352.20503758897797</v>
      </c>
      <c r="AN58">
        <f t="shared" si="27"/>
        <v>0</v>
      </c>
      <c r="AO58">
        <f t="shared" si="27"/>
        <v>0</v>
      </c>
      <c r="AP58">
        <f t="shared" si="27"/>
        <v>-9.5193739649575997E-5</v>
      </c>
      <c r="AQ58">
        <f t="shared" si="27"/>
        <v>-0.68853700676645879</v>
      </c>
      <c r="AR58">
        <f t="shared" si="27"/>
        <v>-0.68863220050610841</v>
      </c>
      <c r="AS58">
        <f t="shared" si="27"/>
        <v>-9.6604295028881277E-4</v>
      </c>
      <c r="AT58">
        <f t="shared" si="27"/>
        <v>-1.9210739748057556E-3</v>
      </c>
      <c r="AU58">
        <f t="shared" si="23"/>
        <v>-0.69151931743120298</v>
      </c>
      <c r="AW58">
        <v>55</v>
      </c>
      <c r="AX58">
        <f>IF(Z58&gt;0, (R58*SUMPRODUCT(K58:$K$98, X58:$X$98)-K58*$AZ$3)/Z58, 0)</f>
        <v>-6953.6796939003398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0.424706421</v>
      </c>
      <c r="Q59" s="4">
        <f t="shared" si="21"/>
        <v>25</v>
      </c>
      <c r="R59">
        <f t="shared" si="0"/>
        <v>250000</v>
      </c>
      <c r="S59">
        <f t="shared" si="1"/>
        <v>-11472.212254250449</v>
      </c>
      <c r="U59">
        <f t="shared" si="13"/>
        <v>0.424706421</v>
      </c>
      <c r="V59">
        <f t="shared" si="14"/>
        <v>0.01</v>
      </c>
      <c r="W59">
        <f t="shared" si="15"/>
        <v>1.9393653253858586E-3</v>
      </c>
      <c r="X59">
        <f t="shared" si="16"/>
        <v>8.2366090635612843E-4</v>
      </c>
      <c r="Y59">
        <f t="shared" si="17"/>
        <v>1.9393653253858588E-5</v>
      </c>
      <c r="Z59">
        <f t="shared" si="18"/>
        <v>1.0963107657758716E-3</v>
      </c>
      <c r="AB59">
        <f t="shared" si="19"/>
        <v>-13.485725282190071</v>
      </c>
      <c r="AC59">
        <f t="shared" si="2"/>
        <v>-12.577109801600649</v>
      </c>
      <c r="AE59">
        <f t="shared" si="3"/>
        <v>0</v>
      </c>
      <c r="AF59">
        <f t="shared" si="24"/>
        <v>0</v>
      </c>
      <c r="AG59">
        <f t="shared" si="24"/>
        <v>-2.7407769144396792E-2</v>
      </c>
      <c r="AH59">
        <f t="shared" si="5"/>
        <v>-205.9152265890321</v>
      </c>
      <c r="AI59">
        <f t="shared" si="25"/>
        <v>-205.94263435817649</v>
      </c>
      <c r="AJ59">
        <f t="shared" si="7"/>
        <v>-0.90861548058942176</v>
      </c>
      <c r="AK59">
        <f t="shared" si="22"/>
        <v>-0.94400076975330505</v>
      </c>
      <c r="AL59">
        <f t="shared" si="26"/>
        <v>-207.79525060851921</v>
      </c>
      <c r="AN59">
        <f t="shared" si="27"/>
        <v>0</v>
      </c>
      <c r="AO59">
        <f t="shared" si="27"/>
        <v>0</v>
      </c>
      <c r="AP59">
        <f t="shared" si="27"/>
        <v>-4.8046794450806268E-5</v>
      </c>
      <c r="AQ59">
        <f t="shared" si="27"/>
        <v>-0.36097671846586793</v>
      </c>
      <c r="AR59">
        <f t="shared" si="27"/>
        <v>-0.36102476526031874</v>
      </c>
      <c r="AS59">
        <f t="shared" si="27"/>
        <v>-1.5928352650921788E-3</v>
      </c>
      <c r="AT59">
        <f t="shared" si="27"/>
        <v>-1.6548669359692308E-3</v>
      </c>
      <c r="AU59">
        <f t="shared" si="23"/>
        <v>-0.36427246746138014</v>
      </c>
      <c r="AW59">
        <v>56</v>
      </c>
      <c r="AX59">
        <f>IF(Z59&gt;0, (R59*SUMPRODUCT(K59:$K$98, X59:$X$98)-K59*$AZ$3)/Z59, 0)</f>
        <v>-11472.212254250449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0.43382917900000001</v>
      </c>
      <c r="Q60" s="4">
        <f t="shared" si="21"/>
        <v>25</v>
      </c>
      <c r="R60">
        <f t="shared" si="0"/>
        <v>250000</v>
      </c>
      <c r="S60">
        <f t="shared" si="1"/>
        <v>-18880.394803217998</v>
      </c>
      <c r="U60">
        <f t="shared" si="13"/>
        <v>0.43382917900000001</v>
      </c>
      <c r="V60">
        <f t="shared" si="14"/>
        <v>0.01</v>
      </c>
      <c r="W60">
        <f t="shared" si="15"/>
        <v>1.0963107657758716E-3</v>
      </c>
      <c r="X60">
        <f t="shared" si="16"/>
        <v>4.7561159944540767E-4</v>
      </c>
      <c r="Y60">
        <f t="shared" si="17"/>
        <v>1.0963107657758716E-5</v>
      </c>
      <c r="Z60">
        <f t="shared" si="18"/>
        <v>6.0973605867270519E-4</v>
      </c>
      <c r="AB60">
        <f t="shared" si="19"/>
        <v>-12.577109801600649</v>
      </c>
      <c r="AC60">
        <f t="shared" si="2"/>
        <v>-11.512057513498767</v>
      </c>
      <c r="AE60">
        <f t="shared" si="3"/>
        <v>0</v>
      </c>
      <c r="AF60">
        <f t="shared" si="24"/>
        <v>0</v>
      </c>
      <c r="AG60">
        <f t="shared" si="24"/>
        <v>-1.524340146681763E-2</v>
      </c>
      <c r="AH60">
        <f t="shared" si="5"/>
        <v>-118.90289986135191</v>
      </c>
      <c r="AI60">
        <f t="shared" si="25"/>
        <v>-118.91814326281873</v>
      </c>
      <c r="AJ60">
        <f t="shared" si="7"/>
        <v>-1.0650522881018816</v>
      </c>
      <c r="AK60">
        <f t="shared" si="22"/>
        <v>-0.8803976861120455</v>
      </c>
      <c r="AL60">
        <f t="shared" si="26"/>
        <v>-120.86359323703266</v>
      </c>
      <c r="AN60">
        <f t="shared" si="27"/>
        <v>0</v>
      </c>
      <c r="AO60">
        <f t="shared" si="27"/>
        <v>0</v>
      </c>
      <c r="AP60">
        <f t="shared" si="27"/>
        <v>-2.385912956796711E-5</v>
      </c>
      <c r="AQ60">
        <f t="shared" si="27"/>
        <v>-0.18610804812656284</v>
      </c>
      <c r="AR60">
        <f t="shared" si="27"/>
        <v>-0.1861319072561308</v>
      </c>
      <c r="AS60">
        <f t="shared" si="27"/>
        <v>-1.6670308522542467E-3</v>
      </c>
      <c r="AT60">
        <f t="shared" si="27"/>
        <v>-1.3780075601899804E-3</v>
      </c>
      <c r="AU60">
        <f t="shared" si="23"/>
        <v>-0.18917694566857504</v>
      </c>
      <c r="AW60">
        <v>57</v>
      </c>
      <c r="AX60">
        <f>IF(Z60&gt;0, (R60*SUMPRODUCT(K60:$K$98, X60:$X$98)-K60*$AZ$3)/Z60, 0)</f>
        <v>-18880.394803217998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0.44368152799999999</v>
      </c>
      <c r="Q61" s="4">
        <f t="shared" si="21"/>
        <v>25</v>
      </c>
      <c r="R61">
        <f t="shared" si="0"/>
        <v>250000</v>
      </c>
      <c r="S61">
        <f t="shared" si="1"/>
        <v>-31295.737525467477</v>
      </c>
      <c r="U61">
        <f t="shared" si="13"/>
        <v>0.44368152799999999</v>
      </c>
      <c r="V61">
        <f t="shared" si="14"/>
        <v>0.01</v>
      </c>
      <c r="W61">
        <f t="shared" si="15"/>
        <v>6.0973605867270519E-4</v>
      </c>
      <c r="X61">
        <f t="shared" si="16"/>
        <v>2.7052862618860349E-4</v>
      </c>
      <c r="Y61">
        <f t="shared" si="17"/>
        <v>6.0973605867270518E-6</v>
      </c>
      <c r="Z61">
        <f t="shared" si="18"/>
        <v>3.3311007189737468E-4</v>
      </c>
      <c r="AB61">
        <f t="shared" si="19"/>
        <v>-11.512057513498767</v>
      </c>
      <c r="AC61">
        <f t="shared" si="2"/>
        <v>-10.424925377189838</v>
      </c>
      <c r="AE61">
        <f t="shared" si="3"/>
        <v>0</v>
      </c>
      <c r="AF61">
        <f t="shared" si="24"/>
        <v>0</v>
      </c>
      <c r="AG61">
        <f t="shared" si="24"/>
        <v>-8.3277517974343664E-3</v>
      </c>
      <c r="AH61">
        <f t="shared" si="5"/>
        <v>-67.632156547150871</v>
      </c>
      <c r="AI61">
        <f t="shared" si="25"/>
        <v>-67.640484298948309</v>
      </c>
      <c r="AJ61">
        <f t="shared" si="7"/>
        <v>-1.087132136308929</v>
      </c>
      <c r="AK61">
        <f t="shared" si="22"/>
        <v>-0.80584402594491378</v>
      </c>
      <c r="AL61">
        <f t="shared" si="26"/>
        <v>-69.533460461202139</v>
      </c>
      <c r="AN61">
        <f t="shared" si="27"/>
        <v>0</v>
      </c>
      <c r="AO61">
        <f t="shared" si="27"/>
        <v>0</v>
      </c>
      <c r="AP61">
        <f t="shared" si="27"/>
        <v>-1.1638110007876617E-5</v>
      </c>
      <c r="AQ61">
        <f t="shared" si="27"/>
        <v>-9.4516563066657372E-2</v>
      </c>
      <c r="AR61">
        <f t="shared" si="27"/>
        <v>-9.4528201176665258E-2</v>
      </c>
      <c r="AS61">
        <f t="shared" si="27"/>
        <v>-1.5192771954801944E-3</v>
      </c>
      <c r="AT61">
        <f t="shared" si="27"/>
        <v>-1.1261744647608778E-3</v>
      </c>
      <c r="AU61">
        <f t="shared" si="23"/>
        <v>-9.7173652836906307E-2</v>
      </c>
      <c r="AW61">
        <v>58</v>
      </c>
      <c r="AX61">
        <f>IF(Z61&gt;0, (R61*SUMPRODUCT(K61:$K$98, X61:$X$98)-K61*$AZ$3)/Z61, 0)</f>
        <v>-31295.737525467477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0.45400495099999999</v>
      </c>
      <c r="Q62" s="4">
        <f t="shared" si="21"/>
        <v>25</v>
      </c>
      <c r="R62">
        <f t="shared" si="0"/>
        <v>250000</v>
      </c>
      <c r="S62">
        <f t="shared" si="1"/>
        <v>-52550.348599509322</v>
      </c>
      <c r="U62">
        <f t="shared" si="13"/>
        <v>0.45400495099999999</v>
      </c>
      <c r="V62">
        <f t="shared" si="14"/>
        <v>0.01</v>
      </c>
      <c r="W62">
        <f t="shared" si="15"/>
        <v>3.3311007189737468E-4</v>
      </c>
      <c r="X62">
        <f t="shared" si="16"/>
        <v>1.5123362186937408E-4</v>
      </c>
      <c r="Y62">
        <f t="shared" si="17"/>
        <v>3.331100718973747E-6</v>
      </c>
      <c r="Z62">
        <f t="shared" si="18"/>
        <v>1.7854534930902686E-4</v>
      </c>
      <c r="AB62">
        <f t="shared" si="19"/>
        <v>-10.424925377189838</v>
      </c>
      <c r="AC62">
        <f t="shared" si="2"/>
        <v>-9.3826203470105227</v>
      </c>
      <c r="AE62">
        <f t="shared" si="3"/>
        <v>0</v>
      </c>
      <c r="AF62">
        <f t="shared" si="24"/>
        <v>0</v>
      </c>
      <c r="AG62">
        <f t="shared" si="24"/>
        <v>-4.4636337327256716E-3</v>
      </c>
      <c r="AH62">
        <f t="shared" si="5"/>
        <v>-37.808405467343519</v>
      </c>
      <c r="AI62">
        <f t="shared" si="25"/>
        <v>-37.812869101076245</v>
      </c>
      <c r="AJ62">
        <f t="shared" si="7"/>
        <v>-1.0423050301793158</v>
      </c>
      <c r="AK62">
        <f t="shared" si="22"/>
        <v>-0.72974477640328872</v>
      </c>
      <c r="AL62">
        <f t="shared" si="26"/>
        <v>-39.584918907658846</v>
      </c>
      <c r="AN62">
        <f t="shared" si="27"/>
        <v>0</v>
      </c>
      <c r="AO62">
        <f t="shared" si="27"/>
        <v>0</v>
      </c>
      <c r="AP62">
        <f t="shared" si="27"/>
        <v>-5.5696154856600159E-6</v>
      </c>
      <c r="AQ62">
        <f t="shared" si="27"/>
        <v>-4.7176424677309224E-2</v>
      </c>
      <c r="AR62">
        <f t="shared" si="27"/>
        <v>-4.718199429279489E-2</v>
      </c>
      <c r="AS62">
        <f t="shared" si="27"/>
        <v>-1.3005633043558747E-3</v>
      </c>
      <c r="AT62">
        <f t="shared" si="27"/>
        <v>-9.1055809024755715E-4</v>
      </c>
      <c r="AU62">
        <f t="shared" si="23"/>
        <v>-4.9393115687398313E-2</v>
      </c>
      <c r="AW62">
        <v>59</v>
      </c>
      <c r="AX62">
        <f>IF(Z62&gt;0, (R62*SUMPRODUCT(K62:$K$98, X62:$X$98)-K62*$AZ$3)/Z62, 0)</f>
        <v>-52550.348599509322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0.46467133999999999</v>
      </c>
      <c r="Q63" s="4">
        <f t="shared" si="21"/>
        <v>25</v>
      </c>
      <c r="R63">
        <f t="shared" si="0"/>
        <v>250000</v>
      </c>
      <c r="S63">
        <f t="shared" si="1"/>
        <v>-89714.574014994534</v>
      </c>
      <c r="U63">
        <f t="shared" si="13"/>
        <v>0.46467133999999999</v>
      </c>
      <c r="V63">
        <f t="shared" si="14"/>
        <v>0.01</v>
      </c>
      <c r="W63">
        <f t="shared" si="15"/>
        <v>1.7854534930902686E-4</v>
      </c>
      <c r="X63">
        <f t="shared" si="16"/>
        <v>8.2964906714193582E-5</v>
      </c>
      <c r="Y63">
        <f t="shared" si="17"/>
        <v>1.7854534930902686E-6</v>
      </c>
      <c r="Z63">
        <f t="shared" si="18"/>
        <v>9.3794989101743005E-5</v>
      </c>
      <c r="AB63">
        <f t="shared" si="19"/>
        <v>-9.3826203470105227</v>
      </c>
      <c r="AC63">
        <f t="shared" si="2"/>
        <v>-8.4147774920039282</v>
      </c>
      <c r="AE63">
        <f t="shared" si="3"/>
        <v>0</v>
      </c>
      <c r="AF63">
        <f t="shared" si="24"/>
        <v>0</v>
      </c>
      <c r="AG63">
        <f t="shared" si="24"/>
        <v>-2.3448747275435751E-3</v>
      </c>
      <c r="AH63">
        <f t="shared" si="5"/>
        <v>-20.741226678548397</v>
      </c>
      <c r="AI63">
        <f t="shared" si="25"/>
        <v>-20.743571553275942</v>
      </c>
      <c r="AJ63">
        <f t="shared" si="7"/>
        <v>-0.9678428550065945</v>
      </c>
      <c r="AK63">
        <f t="shared" si="22"/>
        <v>-0.65678342429073666</v>
      </c>
      <c r="AL63">
        <f t="shared" si="26"/>
        <v>-22.368197832573273</v>
      </c>
      <c r="AN63">
        <f t="shared" si="27"/>
        <v>0</v>
      </c>
      <c r="AO63">
        <f t="shared" si="27"/>
        <v>0</v>
      </c>
      <c r="AP63">
        <f t="shared" si="27"/>
        <v>-2.6123916426759155E-6</v>
      </c>
      <c r="AQ63">
        <f t="shared" si="27"/>
        <v>-2.3107506169699914E-2</v>
      </c>
      <c r="AR63">
        <f t="shared" si="27"/>
        <v>-2.3110118561342589E-2</v>
      </c>
      <c r="AS63">
        <f t="shared" si="27"/>
        <v>-1.0782599838463395E-3</v>
      </c>
      <c r="AT63">
        <f t="shared" si="27"/>
        <v>-7.3171308834164817E-4</v>
      </c>
      <c r="AU63">
        <f t="shared" si="23"/>
        <v>-2.4920091633530577E-2</v>
      </c>
      <c r="AW63">
        <v>60</v>
      </c>
      <c r="AX63">
        <f>IF(Z63&gt;0, (R63*SUMPRODUCT(K63:$K$98, X63:$X$98)-K63*$AZ$3)/Z63, 0)</f>
        <v>-89714.574014994534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0.47611615000000002</v>
      </c>
      <c r="Q64" s="4">
        <f t="shared" si="21"/>
        <v>25</v>
      </c>
      <c r="R64">
        <f t="shared" si="0"/>
        <v>250000</v>
      </c>
      <c r="S64">
        <f t="shared" si="1"/>
        <v>-156258.50532633677</v>
      </c>
      <c r="U64">
        <f t="shared" si="13"/>
        <v>0.47611615000000002</v>
      </c>
      <c r="V64">
        <f t="shared" si="14"/>
        <v>0.01</v>
      </c>
      <c r="W64">
        <f t="shared" si="15"/>
        <v>9.3794989101743005E-5</v>
      </c>
      <c r="X64">
        <f t="shared" si="16"/>
        <v>4.465730910041384E-5</v>
      </c>
      <c r="Y64">
        <f t="shared" si="17"/>
        <v>9.3794989101743012E-7</v>
      </c>
      <c r="Z64">
        <f t="shared" si="18"/>
        <v>4.8199730110311737E-5</v>
      </c>
      <c r="AB64">
        <f t="shared" si="19"/>
        <v>-8.4147774920039282</v>
      </c>
      <c r="AC64">
        <f t="shared" si="2"/>
        <v>-7.5316177841701419</v>
      </c>
      <c r="AE64">
        <f t="shared" si="3"/>
        <v>0</v>
      </c>
      <c r="AF64">
        <f t="shared" si="24"/>
        <v>0</v>
      </c>
      <c r="AG64">
        <f t="shared" si="24"/>
        <v>-1.2049932527577933E-3</v>
      </c>
      <c r="AH64">
        <f t="shared" si="5"/>
        <v>-11.16432727510346</v>
      </c>
      <c r="AI64">
        <f t="shared" si="25"/>
        <v>-11.165532268356218</v>
      </c>
      <c r="AJ64">
        <f t="shared" si="7"/>
        <v>-0.88315970783378628</v>
      </c>
      <c r="AK64">
        <f t="shared" si="22"/>
        <v>-0.58903442444027498</v>
      </c>
      <c r="AL64">
        <f t="shared" si="26"/>
        <v>-12.637726400630278</v>
      </c>
      <c r="AN64">
        <f t="shared" si="27"/>
        <v>0</v>
      </c>
      <c r="AO64">
        <f t="shared" si="27"/>
        <v>0</v>
      </c>
      <c r="AP64">
        <f t="shared" si="27"/>
        <v>-1.1986302455768961E-6</v>
      </c>
      <c r="AQ64">
        <f t="shared" si="27"/>
        <v>-1.1105373671455648E-2</v>
      </c>
      <c r="AR64">
        <f t="shared" si="27"/>
        <v>-1.1106572301701225E-2</v>
      </c>
      <c r="AS64">
        <f t="shared" si="27"/>
        <v>-8.7849615345290955E-4</v>
      </c>
      <c r="AT64">
        <f t="shared" si="27"/>
        <v>-5.8592400845750383E-4</v>
      </c>
      <c r="AU64">
        <f t="shared" si="23"/>
        <v>-1.2570992463611637E-2</v>
      </c>
      <c r="AW64">
        <v>61</v>
      </c>
      <c r="AX64">
        <f>IF(Z64&gt;0, (R64*SUMPRODUCT(K64:$K$98, X64:$X$98)-K64*$AZ$3)/Z64, 0)</f>
        <v>-156258.50532633677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0.48788611599999998</v>
      </c>
      <c r="Q65" s="4">
        <f t="shared" si="21"/>
        <v>25</v>
      </c>
      <c r="R65">
        <f t="shared" si="0"/>
        <v>250000</v>
      </c>
      <c r="S65">
        <f t="shared" si="1"/>
        <v>-278225.95369633887</v>
      </c>
      <c r="U65">
        <f t="shared" si="13"/>
        <v>0.48788611599999998</v>
      </c>
      <c r="V65">
        <f t="shared" si="14"/>
        <v>0.01</v>
      </c>
      <c r="W65">
        <f t="shared" si="15"/>
        <v>4.8199730110311737E-5</v>
      </c>
      <c r="X65">
        <f t="shared" si="16"/>
        <v>2.3515979115768244E-5</v>
      </c>
      <c r="Y65">
        <f t="shared" si="17"/>
        <v>4.8199730110311743E-7</v>
      </c>
      <c r="Z65">
        <f t="shared" si="18"/>
        <v>2.4201753693440376E-5</v>
      </c>
      <c r="AB65">
        <f t="shared" si="19"/>
        <v>-7.5316177841701419</v>
      </c>
      <c r="AC65">
        <f t="shared" si="2"/>
        <v>-6.7335560024813397</v>
      </c>
      <c r="AE65">
        <f t="shared" si="3"/>
        <v>0</v>
      </c>
      <c r="AF65">
        <f t="shared" si="24"/>
        <v>0</v>
      </c>
      <c r="AG65">
        <f t="shared" si="24"/>
        <v>-6.0504384233600942E-4</v>
      </c>
      <c r="AH65">
        <f t="shared" si="5"/>
        <v>-5.8789947789420607</v>
      </c>
      <c r="AI65">
        <f t="shared" si="25"/>
        <v>-5.8795998227843969</v>
      </c>
      <c r="AJ65">
        <f t="shared" si="7"/>
        <v>-0.79806178168880226</v>
      </c>
      <c r="AK65">
        <f t="shared" si="22"/>
        <v>-0.52721324489191002</v>
      </c>
      <c r="AL65">
        <f t="shared" si="26"/>
        <v>-7.2048748493651091</v>
      </c>
      <c r="AN65">
        <f t="shared" si="27"/>
        <v>0</v>
      </c>
      <c r="AO65">
        <f t="shared" si="27"/>
        <v>0</v>
      </c>
      <c r="AP65">
        <f t="shared" si="27"/>
        <v>-5.3736507864865094E-7</v>
      </c>
      <c r="AQ65">
        <f t="shared" si="27"/>
        <v>-5.2213844199521242E-3</v>
      </c>
      <c r="AR65">
        <f t="shared" si="27"/>
        <v>-5.2219217850307731E-3</v>
      </c>
      <c r="AS65">
        <f t="shared" si="27"/>
        <v>-7.087924908514725E-4</v>
      </c>
      <c r="AT65">
        <f t="shared" si="27"/>
        <v>-4.6824042653196445E-4</v>
      </c>
      <c r="AU65">
        <f t="shared" si="23"/>
        <v>-6.3989547024142102E-3</v>
      </c>
      <c r="AW65">
        <v>62</v>
      </c>
      <c r="AX65">
        <f>IF(Z65&gt;0, (R65*SUMPRODUCT(K65:$K$98, X65:$X$98)-K65*$AZ$3)/Z65, 0)</f>
        <v>-278225.95369633887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0.500352354</v>
      </c>
      <c r="Q66" s="4">
        <f t="shared" si="21"/>
        <v>25</v>
      </c>
      <c r="R66">
        <f t="shared" si="0"/>
        <v>250000</v>
      </c>
      <c r="S66">
        <f t="shared" si="1"/>
        <v>-507690.99566616147</v>
      </c>
      <c r="U66">
        <f t="shared" si="13"/>
        <v>0.500352354</v>
      </c>
      <c r="V66">
        <f t="shared" si="14"/>
        <v>0.01</v>
      </c>
      <c r="W66">
        <f t="shared" si="15"/>
        <v>2.4201753693440376E-5</v>
      </c>
      <c r="X66">
        <f t="shared" si="16"/>
        <v>1.2109404431441086E-5</v>
      </c>
      <c r="Y66">
        <f t="shared" si="17"/>
        <v>2.4201753693440376E-7</v>
      </c>
      <c r="Z66">
        <f t="shared" si="18"/>
        <v>1.1850331725064886E-5</v>
      </c>
      <c r="AB66">
        <f t="shared" si="19"/>
        <v>-6.7335560024813397</v>
      </c>
      <c r="AC66">
        <f t="shared" si="2"/>
        <v>-6.0163067124724927</v>
      </c>
      <c r="AE66">
        <f t="shared" si="3"/>
        <v>0</v>
      </c>
      <c r="AF66">
        <f t="shared" si="24"/>
        <v>0</v>
      </c>
      <c r="AG66">
        <f t="shared" si="24"/>
        <v>-2.9625829312662213E-4</v>
      </c>
      <c r="AH66">
        <f t="shared" si="5"/>
        <v>-3.0273511078602713</v>
      </c>
      <c r="AI66">
        <f t="shared" si="25"/>
        <v>-3.0276473661533978</v>
      </c>
      <c r="AJ66">
        <f t="shared" si="7"/>
        <v>-0.71724929000884696</v>
      </c>
      <c r="AK66">
        <f t="shared" si="22"/>
        <v>-0.47134892017369384</v>
      </c>
      <c r="AL66">
        <f t="shared" si="26"/>
        <v>-4.2162455763359388</v>
      </c>
      <c r="AN66">
        <f t="shared" si="27"/>
        <v>0</v>
      </c>
      <c r="AO66">
        <f t="shared" si="27"/>
        <v>0</v>
      </c>
      <c r="AP66">
        <f t="shared" si="27"/>
        <v>-2.3492816589546141E-7</v>
      </c>
      <c r="AQ66">
        <f t="shared" si="27"/>
        <v>-2.4006418041004249E-3</v>
      </c>
      <c r="AR66">
        <f t="shared" si="27"/>
        <v>-2.4008767322663206E-3</v>
      </c>
      <c r="AS66">
        <f t="shared" si="27"/>
        <v>-5.6876740365064402E-4</v>
      </c>
      <c r="AT66">
        <f t="shared" si="27"/>
        <v>-3.7377227872532263E-4</v>
      </c>
      <c r="AU66">
        <f t="shared" si="23"/>
        <v>-3.3434164146422872E-3</v>
      </c>
      <c r="AW66">
        <v>63</v>
      </c>
      <c r="AX66">
        <f>IF(Z66&gt;0, (R66*SUMPRODUCT(K66:$K$98, X66:$X$98)-K66*$AZ$3)/Z66, 0)</f>
        <v>-507690.99566616147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0.513549331</v>
      </c>
      <c r="Q67" s="4">
        <f t="shared" si="21"/>
        <v>25</v>
      </c>
      <c r="R67">
        <f t="shared" ref="R67:R89" si="28">$C$6</f>
        <v>250000</v>
      </c>
      <c r="S67">
        <f t="shared" ref="S67:S89" si="29">AX67</f>
        <v>-951744.69109612296</v>
      </c>
      <c r="U67">
        <f t="shared" si="13"/>
        <v>0.513549331</v>
      </c>
      <c r="V67">
        <f t="shared" si="14"/>
        <v>0.01</v>
      </c>
      <c r="W67">
        <f t="shared" si="15"/>
        <v>1.1850331725064886E-5</v>
      </c>
      <c r="X67">
        <f t="shared" si="16"/>
        <v>6.0857299295351483E-6</v>
      </c>
      <c r="Y67">
        <f t="shared" si="17"/>
        <v>1.1850331725064887E-7</v>
      </c>
      <c r="Z67">
        <f t="shared" si="18"/>
        <v>5.6460984782790887E-6</v>
      </c>
      <c r="AB67">
        <f t="shared" si="19"/>
        <v>-6.0163067124724927</v>
      </c>
      <c r="AC67">
        <f t="shared" ref="AC67:AC89" si="30">S67*Z67</f>
        <v>-5.3736442521080212</v>
      </c>
      <c r="AE67">
        <f t="shared" ref="AE67:AE89" si="31">$Z67*O67</f>
        <v>0</v>
      </c>
      <c r="AF67">
        <f t="shared" ref="AF67:AG89" si="32">-$Z67*P67</f>
        <v>0</v>
      </c>
      <c r="AG67">
        <f t="shared" si="32"/>
        <v>-1.4115246195697722E-4</v>
      </c>
      <c r="AH67">
        <f t="shared" ref="AH67:AH89" si="33">-X67*R67</f>
        <v>-1.521432482383787</v>
      </c>
      <c r="AI67">
        <f t="shared" ref="AI67:AI89" si="34">SUM(AE67:AH67)</f>
        <v>-1.521573634845744</v>
      </c>
      <c r="AJ67">
        <f t="shared" ref="AJ67:AJ89" si="35">AB67-AC67</f>
        <v>-0.6426624603644715</v>
      </c>
      <c r="AK67">
        <f t="shared" si="22"/>
        <v>-0.42114146987307455</v>
      </c>
      <c r="AL67">
        <f t="shared" si="26"/>
        <v>-2.5853775650832902</v>
      </c>
      <c r="AN67">
        <f t="shared" ref="AN67:AT89" si="36">AE67*$K67</f>
        <v>0</v>
      </c>
      <c r="AO67">
        <f t="shared" si="36"/>
        <v>0</v>
      </c>
      <c r="AP67">
        <f t="shared" si="36"/>
        <v>-9.9939001614138905E-8</v>
      </c>
      <c r="AQ67">
        <f t="shared" si="36"/>
        <v>-1.0772071645417075E-3</v>
      </c>
      <c r="AR67">
        <f t="shared" si="36"/>
        <v>-1.0773071035433215E-3</v>
      </c>
      <c r="AS67">
        <f t="shared" si="36"/>
        <v>-4.5501894740799902E-4</v>
      </c>
      <c r="AT67">
        <f t="shared" si="36"/>
        <v>-2.9817728613372994E-4</v>
      </c>
      <c r="AU67">
        <f t="shared" si="23"/>
        <v>-1.8305033370850507E-3</v>
      </c>
      <c r="AW67">
        <v>64</v>
      </c>
      <c r="AX67">
        <f>IF(Z67&gt;0, (R67*SUMPRODUCT(K67:$K$98, X67:$X$98)-K67*$AZ$3)/Z67, 0)</f>
        <v>-951744.69109612296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6.3216220393231843E-4</v>
      </c>
      <c r="L68" s="2">
        <v>65</v>
      </c>
      <c r="M68" s="6">
        <v>0.52698988800000002</v>
      </c>
      <c r="Q68" s="4">
        <f t="shared" si="21"/>
        <v>25</v>
      </c>
      <c r="R68">
        <f t="shared" si="28"/>
        <v>250000</v>
      </c>
      <c r="S68">
        <f t="shared" si="29"/>
        <v>-1835655.6485825959</v>
      </c>
      <c r="U68">
        <f t="shared" ref="U68:U89" si="40">M68</f>
        <v>0.52698988800000002</v>
      </c>
      <c r="V68">
        <f t="shared" ref="V68:V89" si="41">$C$10</f>
        <v>0.01</v>
      </c>
      <c r="W68">
        <f t="shared" ref="W68:W89" si="42">Z67</f>
        <v>5.6460984782790887E-6</v>
      </c>
      <c r="X68">
        <f t="shared" ref="X68:X89" si="43">U68*W68</f>
        <v>2.9754368047052676E-6</v>
      </c>
      <c r="Y68">
        <f t="shared" ref="Y68:Y89" si="44">V68*W68</f>
        <v>5.6460984782790885E-8</v>
      </c>
      <c r="Z68">
        <f t="shared" ref="Z68:Z89" si="45">MAX(0, W68-X68-Y68)</f>
        <v>2.6142006887910304E-6</v>
      </c>
      <c r="AB68">
        <f t="shared" ref="AB68:AB89" si="46">AC67</f>
        <v>-5.3736442521080212</v>
      </c>
      <c r="AC68">
        <f t="shared" si="30"/>
        <v>-4.7987722609077679</v>
      </c>
      <c r="AE68">
        <f t="shared" si="31"/>
        <v>0</v>
      </c>
      <c r="AF68">
        <f t="shared" si="32"/>
        <v>0</v>
      </c>
      <c r="AG68">
        <f t="shared" si="32"/>
        <v>-6.5355017219775763E-5</v>
      </c>
      <c r="AH68">
        <f t="shared" si="33"/>
        <v>-0.74385920117631688</v>
      </c>
      <c r="AI68">
        <f t="shared" si="34"/>
        <v>-0.7439245561935367</v>
      </c>
      <c r="AJ68">
        <f t="shared" si="35"/>
        <v>-0.57487199120025334</v>
      </c>
      <c r="AK68">
        <f t="shared" si="22"/>
        <v>-0.3761550976475615</v>
      </c>
      <c r="AL68">
        <f t="shared" si="26"/>
        <v>-1.6949516450413515</v>
      </c>
      <c r="AN68">
        <f t="shared" si="36"/>
        <v>0</v>
      </c>
      <c r="AO68">
        <f t="shared" si="36"/>
        <v>0</v>
      </c>
      <c r="AP68">
        <f t="shared" si="36"/>
        <v>-4.1314971723688066E-8</v>
      </c>
      <c r="AQ68">
        <f t="shared" si="36"/>
        <v>-4.7023967203095433E-4</v>
      </c>
      <c r="AR68">
        <f t="shared" si="36"/>
        <v>-4.7028098700267805E-4</v>
      </c>
      <c r="AS68">
        <f t="shared" si="36"/>
        <v>-3.6341234493611252E-4</v>
      </c>
      <c r="AT68">
        <f t="shared" si="36"/>
        <v>-2.3779103554925893E-4</v>
      </c>
      <c r="AU68">
        <f t="shared" si="23"/>
        <v>-1.0714843674880495E-3</v>
      </c>
      <c r="AW68">
        <v>65</v>
      </c>
      <c r="AX68">
        <f>IF(Z68&gt;0, (R68*SUMPRODUCT(K68:$K$98, X68:$X$98)-K68*$AZ$3)/Z68, 0)</f>
        <v>-1835655.6485825959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5.6443053922528431E-4</v>
      </c>
      <c r="L69" s="2">
        <v>66</v>
      </c>
      <c r="M69" s="6">
        <v>0.54103594799999999</v>
      </c>
      <c r="Q69" s="4">
        <f t="shared" ref="Q69:Q89" si="48">$C$8</f>
        <v>25</v>
      </c>
      <c r="R69">
        <f t="shared" si="28"/>
        <v>250000</v>
      </c>
      <c r="S69">
        <f t="shared" si="29"/>
        <v>-3650905.1478558155</v>
      </c>
      <c r="U69">
        <f t="shared" si="40"/>
        <v>0.54103594799999999</v>
      </c>
      <c r="V69">
        <f t="shared" si="41"/>
        <v>0.01</v>
      </c>
      <c r="W69">
        <f t="shared" si="42"/>
        <v>2.6142006887910304E-6</v>
      </c>
      <c r="X69">
        <f t="shared" si="43"/>
        <v>1.414376547922308E-6</v>
      </c>
      <c r="Y69">
        <f t="shared" si="44"/>
        <v>2.6142006887910303E-8</v>
      </c>
      <c r="Z69">
        <f t="shared" si="45"/>
        <v>1.173682133980812E-6</v>
      </c>
      <c r="AB69">
        <f t="shared" si="46"/>
        <v>-4.7987722609077679</v>
      </c>
      <c r="AC69">
        <f t="shared" si="30"/>
        <v>-4.2850021448969455</v>
      </c>
      <c r="AE69">
        <f t="shared" si="31"/>
        <v>0</v>
      </c>
      <c r="AF69">
        <f t="shared" si="32"/>
        <v>0</v>
      </c>
      <c r="AG69">
        <f t="shared" si="32"/>
        <v>-2.9342053349520302E-5</v>
      </c>
      <c r="AH69">
        <f t="shared" si="33"/>
        <v>-0.35359413698057701</v>
      </c>
      <c r="AI69">
        <f t="shared" si="34"/>
        <v>-0.35362347903392655</v>
      </c>
      <c r="AJ69">
        <f t="shared" si="35"/>
        <v>-0.51377011601082234</v>
      </c>
      <c r="AK69">
        <f t="shared" si="22"/>
        <v>-0.33591405826354376</v>
      </c>
      <c r="AL69">
        <f t="shared" si="26"/>
        <v>-1.2033076533082927</v>
      </c>
      <c r="AN69">
        <f t="shared" si="36"/>
        <v>0</v>
      </c>
      <c r="AO69">
        <f t="shared" si="36"/>
        <v>0</v>
      </c>
      <c r="AP69">
        <f t="shared" si="36"/>
        <v>-1.6561550994046803E-8</v>
      </c>
      <c r="AQ69">
        <f t="shared" si="36"/>
        <v>-1.9957932940284614E-4</v>
      </c>
      <c r="AR69">
        <f t="shared" si="36"/>
        <v>-1.9959589095384019E-4</v>
      </c>
      <c r="AS69">
        <f t="shared" si="36"/>
        <v>-2.8998754361782536E-4</v>
      </c>
      <c r="AT69">
        <f t="shared" si="36"/>
        <v>-1.8960015303904558E-4</v>
      </c>
      <c r="AU69">
        <f t="shared" si="23"/>
        <v>-6.7918358761071115E-4</v>
      </c>
      <c r="AW69">
        <v>66</v>
      </c>
      <c r="AX69">
        <f>IF(Z69&gt;0, (R69*SUMPRODUCT(K69:$K$98, X69:$X$98)-K69*$AZ$3)/Z69, 0)</f>
        <v>-3650905.1478558155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0.55517679799999997</v>
      </c>
      <c r="Q70" s="4">
        <f t="shared" si="48"/>
        <v>25</v>
      </c>
      <c r="R70">
        <f t="shared" si="28"/>
        <v>250000</v>
      </c>
      <c r="S70">
        <f t="shared" si="29"/>
        <v>-7497015.4894913258</v>
      </c>
      <c r="U70">
        <f t="shared" si="40"/>
        <v>0.55517679799999997</v>
      </c>
      <c r="V70">
        <f t="shared" si="41"/>
        <v>0.01</v>
      </c>
      <c r="W70">
        <f t="shared" si="42"/>
        <v>1.173682133980812E-6</v>
      </c>
      <c r="X70">
        <f t="shared" si="43"/>
        <v>6.5160108901327414E-7</v>
      </c>
      <c r="Y70">
        <f t="shared" si="44"/>
        <v>1.173682133980812E-8</v>
      </c>
      <c r="Z70">
        <f t="shared" si="45"/>
        <v>5.1034422362772979E-7</v>
      </c>
      <c r="AB70">
        <f t="shared" si="46"/>
        <v>-4.2850021448969455</v>
      </c>
      <c r="AC70">
        <f t="shared" si="30"/>
        <v>-3.8260585495095154</v>
      </c>
      <c r="AE70">
        <f t="shared" si="31"/>
        <v>0</v>
      </c>
      <c r="AF70">
        <f t="shared" si="32"/>
        <v>0</v>
      </c>
      <c r="AG70">
        <f t="shared" si="32"/>
        <v>-1.2758605590693244E-5</v>
      </c>
      <c r="AH70">
        <f t="shared" si="33"/>
        <v>-0.16290027225331855</v>
      </c>
      <c r="AI70">
        <f t="shared" si="34"/>
        <v>-0.16291303085890924</v>
      </c>
      <c r="AJ70">
        <f t="shared" si="35"/>
        <v>-0.45894359538743013</v>
      </c>
      <c r="AK70">
        <f t="shared" si="22"/>
        <v>-0.2999501501427862</v>
      </c>
      <c r="AL70">
        <f t="shared" si="26"/>
        <v>-0.92180677638912556</v>
      </c>
      <c r="AN70">
        <f t="shared" si="36"/>
        <v>0</v>
      </c>
      <c r="AO70">
        <f t="shared" si="36"/>
        <v>0</v>
      </c>
      <c r="AP70">
        <f t="shared" si="36"/>
        <v>-6.4297737797479602E-9</v>
      </c>
      <c r="AQ70">
        <f t="shared" si="36"/>
        <v>-8.209454331061269E-5</v>
      </c>
      <c r="AR70">
        <f t="shared" si="36"/>
        <v>-8.2100973084392432E-5</v>
      </c>
      <c r="AS70">
        <f t="shared" si="36"/>
        <v>-2.3128730448081954E-4</v>
      </c>
      <c r="AT70">
        <f t="shared" si="36"/>
        <v>-1.5116162945160518E-4</v>
      </c>
      <c r="AU70">
        <f t="shared" si="23"/>
        <v>-4.6454990701681715E-4</v>
      </c>
      <c r="AW70">
        <v>67</v>
      </c>
      <c r="AX70">
        <f>IF(Z70&gt;0, (R70*SUMPRODUCT(K70:$K$98, X70:$X$98)-K70*$AZ$3)/Z70, 0)</f>
        <v>-7497015.4894913258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0.56908613200000002</v>
      </c>
      <c r="Q71" s="4">
        <f t="shared" si="48"/>
        <v>25</v>
      </c>
      <c r="R71">
        <f t="shared" si="28"/>
        <v>250000</v>
      </c>
      <c r="S71">
        <f t="shared" si="29"/>
        <v>-15903245.170400783</v>
      </c>
      <c r="U71">
        <f t="shared" si="40"/>
        <v>0.56908613200000002</v>
      </c>
      <c r="V71">
        <f t="shared" si="41"/>
        <v>0.01</v>
      </c>
      <c r="W71">
        <f t="shared" si="42"/>
        <v>5.1034422362772979E-7</v>
      </c>
      <c r="X71">
        <f t="shared" si="43"/>
        <v>2.9042982021284776E-7</v>
      </c>
      <c r="Y71">
        <f t="shared" si="44"/>
        <v>5.1034422362772976E-9</v>
      </c>
      <c r="Z71">
        <f t="shared" si="45"/>
        <v>2.1481096117860473E-7</v>
      </c>
      <c r="AB71">
        <f t="shared" si="46"/>
        <v>-3.8260585495095154</v>
      </c>
      <c r="AC71">
        <f t="shared" si="30"/>
        <v>-3.4161913809127959</v>
      </c>
      <c r="AE71">
        <f t="shared" si="31"/>
        <v>0</v>
      </c>
      <c r="AF71">
        <f t="shared" si="32"/>
        <v>0</v>
      </c>
      <c r="AG71">
        <f t="shared" si="32"/>
        <v>-5.3702740294651183E-6</v>
      </c>
      <c r="AH71">
        <f t="shared" si="33"/>
        <v>-7.2607455053211936E-2</v>
      </c>
      <c r="AI71">
        <f t="shared" si="34"/>
        <v>-7.2612825327241406E-2</v>
      </c>
      <c r="AJ71">
        <f t="shared" si="35"/>
        <v>-0.40986716859671946</v>
      </c>
      <c r="AK71">
        <f t="shared" si="22"/>
        <v>-0.26782409846566613</v>
      </c>
      <c r="AL71">
        <f t="shared" si="26"/>
        <v>-0.75030409238962692</v>
      </c>
      <c r="AN71">
        <f t="shared" si="36"/>
        <v>0</v>
      </c>
      <c r="AO71">
        <f t="shared" si="36"/>
        <v>0</v>
      </c>
      <c r="AP71">
        <f t="shared" si="36"/>
        <v>-2.4164115642845477E-9</v>
      </c>
      <c r="AQ71">
        <f t="shared" si="36"/>
        <v>-3.2670491874569514E-5</v>
      </c>
      <c r="AR71">
        <f t="shared" si="36"/>
        <v>-3.2672908286133807E-5</v>
      </c>
      <c r="AS71">
        <f t="shared" si="36"/>
        <v>-1.8442406487706223E-4</v>
      </c>
      <c r="AT71">
        <f t="shared" si="36"/>
        <v>-1.2051028405173913E-4</v>
      </c>
      <c r="AU71">
        <f t="shared" si="23"/>
        <v>-3.3760725721493514E-4</v>
      </c>
      <c r="AW71">
        <v>68</v>
      </c>
      <c r="AX71">
        <f>IF(Z71&gt;0, (R71*SUMPRODUCT(K71:$K$98, X71:$X$98)-K71*$AZ$3)/Z71, 0)</f>
        <v>-15903245.170400783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0.58332808999999997</v>
      </c>
      <c r="Q72" s="4">
        <f t="shared" si="48"/>
        <v>25</v>
      </c>
      <c r="R72">
        <f t="shared" si="28"/>
        <v>250000</v>
      </c>
      <c r="S72">
        <f t="shared" si="29"/>
        <v>-34916234.955512695</v>
      </c>
      <c r="U72">
        <f t="shared" si="40"/>
        <v>0.58332808999999997</v>
      </c>
      <c r="V72">
        <f t="shared" si="41"/>
        <v>0.01</v>
      </c>
      <c r="W72">
        <f t="shared" si="42"/>
        <v>2.1481096117860473E-7</v>
      </c>
      <c r="X72">
        <f t="shared" si="43"/>
        <v>1.2530526769537962E-7</v>
      </c>
      <c r="Y72">
        <f t="shared" si="44"/>
        <v>2.1481096117860472E-9</v>
      </c>
      <c r="Z72">
        <f t="shared" si="45"/>
        <v>8.7357583871439053E-8</v>
      </c>
      <c r="AB72">
        <f t="shared" si="46"/>
        <v>-3.4161913809127959</v>
      </c>
      <c r="AC72">
        <f t="shared" si="30"/>
        <v>-3.0501979236010723</v>
      </c>
      <c r="AE72">
        <f t="shared" si="31"/>
        <v>0</v>
      </c>
      <c r="AF72">
        <f t="shared" si="32"/>
        <v>0</v>
      </c>
      <c r="AG72">
        <f t="shared" si="32"/>
        <v>-2.1839395967859763E-6</v>
      </c>
      <c r="AH72">
        <f t="shared" si="33"/>
        <v>-3.1326316923844903E-2</v>
      </c>
      <c r="AI72">
        <f t="shared" si="34"/>
        <v>-3.1328500863441688E-2</v>
      </c>
      <c r="AJ72">
        <f t="shared" si="35"/>
        <v>-0.36599345731172361</v>
      </c>
      <c r="AK72">
        <f t="shared" ref="AK72:AK89" si="49">G72*SUM(AB72:AB72, AE72:AF72)</f>
        <v>-0.23913339666389574</v>
      </c>
      <c r="AL72">
        <f t="shared" si="26"/>
        <v>-0.63645535483906102</v>
      </c>
      <c r="AN72">
        <f t="shared" si="36"/>
        <v>0</v>
      </c>
      <c r="AO72">
        <f t="shared" si="36"/>
        <v>0</v>
      </c>
      <c r="AP72">
        <f t="shared" si="36"/>
        <v>-8.773988448157901E-10</v>
      </c>
      <c r="AQ72">
        <f t="shared" si="36"/>
        <v>-1.2585363771857295E-5</v>
      </c>
      <c r="AR72">
        <f t="shared" si="36"/>
        <v>-1.258624117070211E-5</v>
      </c>
      <c r="AS72">
        <f t="shared" si="36"/>
        <v>-1.4703805779611639E-4</v>
      </c>
      <c r="AT72">
        <f t="shared" si="36"/>
        <v>-9.6071963848522095E-5</v>
      </c>
      <c r="AU72">
        <f t="shared" si="23"/>
        <v>-2.5569626281534059E-4</v>
      </c>
      <c r="AW72">
        <v>69</v>
      </c>
      <c r="AX72">
        <f>IF(Z72&gt;0, (R72*SUMPRODUCT(K72:$K$98, X72:$X$98)-K72*$AZ$3)/Z72, 0)</f>
        <v>-34916234.955512695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0.59781937299999999</v>
      </c>
      <c r="Q73" s="4">
        <f t="shared" si="48"/>
        <v>25</v>
      </c>
      <c r="R73">
        <f t="shared" si="28"/>
        <v>250000</v>
      </c>
      <c r="S73">
        <f t="shared" si="29"/>
        <v>-79492273.22381103</v>
      </c>
      <c r="U73">
        <f t="shared" si="40"/>
        <v>0.59781937299999999</v>
      </c>
      <c r="V73">
        <f t="shared" si="41"/>
        <v>0.01</v>
      </c>
      <c r="W73">
        <f t="shared" si="42"/>
        <v>8.7357583871439053E-8</v>
      </c>
      <c r="X73">
        <f t="shared" si="43"/>
        <v>5.2224056016818603E-8</v>
      </c>
      <c r="Y73">
        <f t="shared" si="44"/>
        <v>8.7357583871439059E-10</v>
      </c>
      <c r="Z73">
        <f t="shared" si="45"/>
        <v>3.4259952015906063E-8</v>
      </c>
      <c r="AB73">
        <f t="shared" si="46"/>
        <v>-3.0501979236010723</v>
      </c>
      <c r="AC73">
        <f t="shared" si="30"/>
        <v>-2.7234014662830601</v>
      </c>
      <c r="AE73">
        <f t="shared" si="31"/>
        <v>0</v>
      </c>
      <c r="AF73">
        <f t="shared" si="32"/>
        <v>0</v>
      </c>
      <c r="AG73">
        <f t="shared" si="32"/>
        <v>-8.5649880039765154E-7</v>
      </c>
      <c r="AH73">
        <f t="shared" si="33"/>
        <v>-1.305601400420465E-2</v>
      </c>
      <c r="AI73">
        <f t="shared" si="34"/>
        <v>-1.3056870503005047E-2</v>
      </c>
      <c r="AJ73">
        <f t="shared" si="35"/>
        <v>-0.32679645731801221</v>
      </c>
      <c r="AK73">
        <f t="shared" si="49"/>
        <v>-0.21351385465207509</v>
      </c>
      <c r="AL73">
        <f t="shared" si="26"/>
        <v>-0.55336718247309236</v>
      </c>
      <c r="AN73">
        <f t="shared" si="36"/>
        <v>0</v>
      </c>
      <c r="AO73">
        <f t="shared" si="36"/>
        <v>0</v>
      </c>
      <c r="AP73">
        <f t="shared" si="36"/>
        <v>-3.0723109740083243E-10</v>
      </c>
      <c r="AQ73">
        <f t="shared" si="36"/>
        <v>-4.683268100702677E-6</v>
      </c>
      <c r="AR73">
        <f t="shared" si="36"/>
        <v>-4.6835753318000776E-6</v>
      </c>
      <c r="AS73">
        <f t="shared" si="36"/>
        <v>-1.1722378847688164E-4</v>
      </c>
      <c r="AT73">
        <f t="shared" si="36"/>
        <v>-7.658866053820888E-5</v>
      </c>
      <c r="AU73">
        <f t="shared" si="23"/>
        <v>-1.984960243468906E-4</v>
      </c>
      <c r="AW73">
        <v>70</v>
      </c>
      <c r="AX73">
        <f>IF(Z73&gt;0, (R73*SUMPRODUCT(K73:$K$98, X73:$X$98)-K73*$AZ$3)/Z73, 0)</f>
        <v>-79492273.22381103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0.61246634</v>
      </c>
      <c r="Q74" s="4">
        <f t="shared" si="48"/>
        <v>25</v>
      </c>
      <c r="R74">
        <f t="shared" si="28"/>
        <v>250000</v>
      </c>
      <c r="S74">
        <f t="shared" si="29"/>
        <v>-187997430.63931361</v>
      </c>
      <c r="U74">
        <f t="shared" si="40"/>
        <v>0.61246634</v>
      </c>
      <c r="V74">
        <f t="shared" si="41"/>
        <v>0.01</v>
      </c>
      <c r="W74">
        <f t="shared" si="42"/>
        <v>3.4259952015906063E-8</v>
      </c>
      <c r="X74">
        <f t="shared" si="43"/>
        <v>2.0983067419757608E-8</v>
      </c>
      <c r="Y74">
        <f t="shared" si="44"/>
        <v>3.4259952015906065E-10</v>
      </c>
      <c r="Z74">
        <f t="shared" si="45"/>
        <v>1.2934285075989394E-8</v>
      </c>
      <c r="AB74">
        <f t="shared" si="46"/>
        <v>-2.7234014662830601</v>
      </c>
      <c r="AC74">
        <f t="shared" si="30"/>
        <v>-2.4316123614424252</v>
      </c>
      <c r="AE74">
        <f t="shared" si="31"/>
        <v>0</v>
      </c>
      <c r="AF74">
        <f t="shared" si="32"/>
        <v>0</v>
      </c>
      <c r="AG74">
        <f t="shared" si="32"/>
        <v>-3.2335712689973487E-7</v>
      </c>
      <c r="AH74">
        <f t="shared" si="33"/>
        <v>-5.2457668549394021E-3</v>
      </c>
      <c r="AI74">
        <f t="shared" si="34"/>
        <v>-5.2460902120663021E-3</v>
      </c>
      <c r="AJ74">
        <f t="shared" si="35"/>
        <v>-0.29178910484063492</v>
      </c>
      <c r="AK74">
        <f t="shared" si="49"/>
        <v>-0.19063810263981423</v>
      </c>
      <c r="AL74">
        <f t="shared" si="26"/>
        <v>-0.48767329769251544</v>
      </c>
      <c r="AN74">
        <f t="shared" si="36"/>
        <v>0</v>
      </c>
      <c r="AO74">
        <f t="shared" si="36"/>
        <v>0</v>
      </c>
      <c r="AP74">
        <f t="shared" si="36"/>
        <v>-1.0356257202460066E-10</v>
      </c>
      <c r="AQ74">
        <f t="shared" si="36"/>
        <v>-1.6800777299934939E-6</v>
      </c>
      <c r="AR74">
        <f t="shared" si="36"/>
        <v>-1.6801812925655187E-6</v>
      </c>
      <c r="AS74">
        <f t="shared" si="36"/>
        <v>-9.3452185438986797E-5</v>
      </c>
      <c r="AT74">
        <f t="shared" si="36"/>
        <v>-6.1056245843595664E-5</v>
      </c>
      <c r="AU74">
        <f t="shared" si="23"/>
        <v>-1.5618861257514797E-4</v>
      </c>
      <c r="AW74">
        <v>71</v>
      </c>
      <c r="AX74">
        <f>IF(Z74&gt;0, (R74*SUMPRODUCT(K74:$K$98, X74:$X$98)-K74*$AZ$3)/Z74, 0)</f>
        <v>-187997430.63931361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0.62717650000000003</v>
      </c>
      <c r="Q75" s="4">
        <f t="shared" si="48"/>
        <v>25</v>
      </c>
      <c r="R75">
        <f t="shared" si="28"/>
        <v>250000</v>
      </c>
      <c r="S75">
        <f t="shared" si="29"/>
        <v>-462635296.89360631</v>
      </c>
      <c r="U75">
        <f t="shared" si="40"/>
        <v>0.62717650000000003</v>
      </c>
      <c r="V75">
        <f t="shared" si="41"/>
        <v>0.01</v>
      </c>
      <c r="W75">
        <f t="shared" si="42"/>
        <v>1.2934285075989394E-8</v>
      </c>
      <c r="X75">
        <f t="shared" si="43"/>
        <v>8.1120796439612621E-9</v>
      </c>
      <c r="Y75">
        <f t="shared" si="44"/>
        <v>1.2934285075989394E-10</v>
      </c>
      <c r="Z75">
        <f t="shared" si="45"/>
        <v>4.6928625812682381E-9</v>
      </c>
      <c r="AB75">
        <f t="shared" si="46"/>
        <v>-2.4316123614424252</v>
      </c>
      <c r="AC75">
        <f t="shared" si="30"/>
        <v>-2.171083873565927</v>
      </c>
      <c r="AE75">
        <f t="shared" si="31"/>
        <v>0</v>
      </c>
      <c r="AF75">
        <f t="shared" si="32"/>
        <v>0</v>
      </c>
      <c r="AG75">
        <f t="shared" si="32"/>
        <v>-1.1732156453170596E-7</v>
      </c>
      <c r="AH75">
        <f t="shared" si="33"/>
        <v>-2.0280199109903156E-3</v>
      </c>
      <c r="AI75">
        <f t="shared" si="34"/>
        <v>-2.0281372325548471E-3</v>
      </c>
      <c r="AJ75">
        <f t="shared" si="35"/>
        <v>-0.26052848787649818</v>
      </c>
      <c r="AK75">
        <f t="shared" si="49"/>
        <v>-0.17021286530096977</v>
      </c>
      <c r="AL75">
        <f t="shared" si="26"/>
        <v>-0.43276949041002277</v>
      </c>
      <c r="AN75">
        <f t="shared" si="36"/>
        <v>0</v>
      </c>
      <c r="AO75">
        <f t="shared" si="36"/>
        <v>0</v>
      </c>
      <c r="AP75">
        <f t="shared" si="36"/>
        <v>-3.3549048974078302E-11</v>
      </c>
      <c r="AQ75">
        <f t="shared" si="36"/>
        <v>-5.7992867369095493E-7</v>
      </c>
      <c r="AR75">
        <f t="shared" si="36"/>
        <v>-5.7996222273992894E-7</v>
      </c>
      <c r="AS75">
        <f t="shared" si="36"/>
        <v>-7.4500225374586623E-5</v>
      </c>
      <c r="AT75">
        <f t="shared" si="36"/>
        <v>-4.8673743627559452E-5</v>
      </c>
      <c r="AU75">
        <f t="shared" si="23"/>
        <v>-1.2375393122488601E-4</v>
      </c>
      <c r="AW75">
        <v>72</v>
      </c>
      <c r="AX75">
        <f>IF(Z75&gt;0, (R75*SUMPRODUCT(K75:$K$98, X75:$X$98)-K75*$AZ$3)/Z75, 0)</f>
        <v>-462635296.89360631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0.64196478899999998</v>
      </c>
      <c r="Q76" s="4">
        <f t="shared" si="48"/>
        <v>25</v>
      </c>
      <c r="R76">
        <f t="shared" si="28"/>
        <v>250000</v>
      </c>
      <c r="S76">
        <f t="shared" si="29"/>
        <v>-1186855008.5450201</v>
      </c>
      <c r="U76">
        <f t="shared" si="40"/>
        <v>0.64196478899999998</v>
      </c>
      <c r="V76">
        <f t="shared" si="41"/>
        <v>0.01</v>
      </c>
      <c r="W76">
        <f t="shared" si="42"/>
        <v>4.6928625812682381E-9</v>
      </c>
      <c r="X76">
        <f t="shared" si="43"/>
        <v>3.0126525367898598E-9</v>
      </c>
      <c r="Y76">
        <f t="shared" si="44"/>
        <v>4.692862581268238E-11</v>
      </c>
      <c r="Z76">
        <f t="shared" si="45"/>
        <v>1.6332814186656959E-9</v>
      </c>
      <c r="AB76">
        <f t="shared" si="46"/>
        <v>-2.171083873565927</v>
      </c>
      <c r="AC76">
        <f t="shared" si="30"/>
        <v>-1.9384682321068971</v>
      </c>
      <c r="AE76">
        <f t="shared" si="31"/>
        <v>0</v>
      </c>
      <c r="AF76">
        <f t="shared" si="32"/>
        <v>0</v>
      </c>
      <c r="AG76">
        <f t="shared" si="32"/>
        <v>-4.0832035466642401E-8</v>
      </c>
      <c r="AH76">
        <f t="shared" si="33"/>
        <v>-7.5316313419746493E-4</v>
      </c>
      <c r="AI76">
        <f t="shared" si="34"/>
        <v>-7.5320396623293159E-4</v>
      </c>
      <c r="AJ76">
        <f t="shared" si="35"/>
        <v>-0.23261564145902991</v>
      </c>
      <c r="AK76">
        <f t="shared" si="49"/>
        <v>-0.15197587114961492</v>
      </c>
      <c r="AL76">
        <f t="shared" si="26"/>
        <v>-0.38534471657487779</v>
      </c>
      <c r="AN76">
        <f t="shared" si="36"/>
        <v>0</v>
      </c>
      <c r="AO76">
        <f t="shared" si="36"/>
        <v>0</v>
      </c>
      <c r="AP76">
        <f t="shared" si="36"/>
        <v>-1.042522351655596E-11</v>
      </c>
      <c r="AQ76">
        <f t="shared" si="36"/>
        <v>-1.9229739415888251E-7</v>
      </c>
      <c r="AR76">
        <f t="shared" si="36"/>
        <v>-1.9230781938239907E-7</v>
      </c>
      <c r="AS76">
        <f t="shared" si="36"/>
        <v>-5.9391358474856862E-5</v>
      </c>
      <c r="AT76">
        <f t="shared" si="36"/>
        <v>-3.8802435581552136E-5</v>
      </c>
      <c r="AU76">
        <f t="shared" si="23"/>
        <v>-9.8386101875791402E-5</v>
      </c>
      <c r="AW76">
        <v>73</v>
      </c>
      <c r="AX76">
        <f>IF(Z76&gt;0, (R76*SUMPRODUCT(K76:$K$98, X76:$X$98)-K76*$AZ$3)/Z76, 0)</f>
        <v>-1186855008.5450201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0.65685820900000003</v>
      </c>
      <c r="Q77" s="4">
        <f t="shared" si="48"/>
        <v>25</v>
      </c>
      <c r="R77">
        <f t="shared" si="28"/>
        <v>250000</v>
      </c>
      <c r="S77">
        <f t="shared" si="29"/>
        <v>-3180904047.3091159</v>
      </c>
      <c r="U77">
        <f t="shared" si="40"/>
        <v>0.65685820900000003</v>
      </c>
      <c r="V77">
        <f t="shared" si="41"/>
        <v>0.01</v>
      </c>
      <c r="W77">
        <f t="shared" si="42"/>
        <v>1.6332814186656959E-9</v>
      </c>
      <c r="X77">
        <f t="shared" si="43"/>
        <v>1.0728343074577283E-9</v>
      </c>
      <c r="Y77">
        <f t="shared" si="44"/>
        <v>1.6332814186656959E-11</v>
      </c>
      <c r="Z77">
        <f t="shared" si="45"/>
        <v>5.4411429702131064E-10</v>
      </c>
      <c r="AB77">
        <f t="shared" si="46"/>
        <v>-1.9384682321068971</v>
      </c>
      <c r="AC77">
        <f t="shared" si="30"/>
        <v>-1.7307753695938415</v>
      </c>
      <c r="AE77">
        <f t="shared" si="31"/>
        <v>0</v>
      </c>
      <c r="AF77">
        <f t="shared" si="32"/>
        <v>0</v>
      </c>
      <c r="AG77">
        <f t="shared" si="32"/>
        <v>-1.3602857425532766E-8</v>
      </c>
      <c r="AH77">
        <f t="shared" si="33"/>
        <v>-2.6820857686443207E-4</v>
      </c>
      <c r="AI77">
        <f t="shared" si="34"/>
        <v>-2.682221797218576E-4</v>
      </c>
      <c r="AJ77">
        <f t="shared" si="35"/>
        <v>-0.20769286251305563</v>
      </c>
      <c r="AK77">
        <f t="shared" si="49"/>
        <v>-0.1356927762474828</v>
      </c>
      <c r="AL77">
        <f t="shared" si="26"/>
        <v>-0.34365386094026029</v>
      </c>
      <c r="AN77">
        <f t="shared" si="36"/>
        <v>0</v>
      </c>
      <c r="AO77">
        <f t="shared" si="36"/>
        <v>0</v>
      </c>
      <c r="AP77">
        <f t="shared" si="36"/>
        <v>-3.1009621731078298E-12</v>
      </c>
      <c r="AQ77">
        <f t="shared" si="36"/>
        <v>-6.1141907567050269E-8</v>
      </c>
      <c r="AR77">
        <f t="shared" si="36"/>
        <v>-6.1145008529223378E-8</v>
      </c>
      <c r="AS77">
        <f t="shared" si="36"/>
        <v>-4.734650155698784E-5</v>
      </c>
      <c r="AT77">
        <f t="shared" si="36"/>
        <v>-3.0933071864564419E-5</v>
      </c>
      <c r="AU77">
        <f t="shared" si="23"/>
        <v>-7.8340718430081483E-5</v>
      </c>
      <c r="AW77">
        <v>74</v>
      </c>
      <c r="AX77">
        <f>IF(Z77&gt;0, (R77*SUMPRODUCT(K77:$K$98, X77:$X$98)-K77*$AZ$3)/Z77, 0)</f>
        <v>-3180904047.3091159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0.67177231000000004</v>
      </c>
      <c r="Q78" s="4">
        <f t="shared" si="48"/>
        <v>25</v>
      </c>
      <c r="R78">
        <f t="shared" si="28"/>
        <v>250000</v>
      </c>
      <c r="S78">
        <f t="shared" si="29"/>
        <v>-8924719890.3083363</v>
      </c>
      <c r="U78">
        <f t="shared" si="40"/>
        <v>0.67177231000000004</v>
      </c>
      <c r="V78">
        <f t="shared" si="41"/>
        <v>0.01</v>
      </c>
      <c r="W78">
        <f t="shared" si="42"/>
        <v>5.4411429702131064E-10</v>
      </c>
      <c r="X78">
        <f t="shared" si="43"/>
        <v>3.6552091821403197E-10</v>
      </c>
      <c r="Y78">
        <f t="shared" si="44"/>
        <v>5.4411429702131067E-12</v>
      </c>
      <c r="Z78">
        <f t="shared" si="45"/>
        <v>1.7315223583706557E-10</v>
      </c>
      <c r="AB78">
        <f t="shared" si="46"/>
        <v>-1.7307753695938415</v>
      </c>
      <c r="AC78">
        <f t="shared" si="30"/>
        <v>-1.5453352032264189</v>
      </c>
      <c r="AE78">
        <f t="shared" si="31"/>
        <v>0</v>
      </c>
      <c r="AF78">
        <f t="shared" si="32"/>
        <v>0</v>
      </c>
      <c r="AG78">
        <f t="shared" si="32"/>
        <v>-4.3288058959266397E-9</v>
      </c>
      <c r="AH78">
        <f t="shared" si="33"/>
        <v>-9.1380229553507993E-5</v>
      </c>
      <c r="AI78">
        <f t="shared" si="34"/>
        <v>-9.1384558359403924E-5</v>
      </c>
      <c r="AJ78">
        <f t="shared" si="35"/>
        <v>-0.18544016636742255</v>
      </c>
      <c r="AK78">
        <f t="shared" si="49"/>
        <v>-0.12115427587156892</v>
      </c>
      <c r="AL78">
        <f t="shared" si="26"/>
        <v>-0.3066858267973509</v>
      </c>
      <c r="AN78">
        <f t="shared" si="36"/>
        <v>0</v>
      </c>
      <c r="AO78">
        <f t="shared" si="36"/>
        <v>0</v>
      </c>
      <c r="AP78">
        <f t="shared" si="36"/>
        <v>-8.8108216886204002E-13</v>
      </c>
      <c r="AQ78">
        <f t="shared" si="36"/>
        <v>-1.8599468948672024E-8</v>
      </c>
      <c r="AR78">
        <f t="shared" si="36"/>
        <v>-1.8600350030840887E-8</v>
      </c>
      <c r="AS78">
        <f t="shared" si="36"/>
        <v>-3.7744363666408006E-5</v>
      </c>
      <c r="AT78">
        <f t="shared" si="36"/>
        <v>-2.4659657817477921E-5</v>
      </c>
      <c r="AU78">
        <f t="shared" si="23"/>
        <v>-6.2422621833916762E-5</v>
      </c>
      <c r="AW78">
        <v>75</v>
      </c>
      <c r="AX78">
        <f>IF(Z78&gt;0, (R78*SUMPRODUCT(K78:$K$98, X78:$X$98)-K78*$AZ$3)/Z78, 0)</f>
        <v>-8924719890.3083363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0.68662034599999999</v>
      </c>
      <c r="Q79" s="4">
        <f t="shared" si="48"/>
        <v>25</v>
      </c>
      <c r="R79">
        <f t="shared" si="28"/>
        <v>250000</v>
      </c>
      <c r="S79">
        <f t="shared" si="29"/>
        <v>-26265769270.666046</v>
      </c>
      <c r="U79">
        <f t="shared" si="40"/>
        <v>0.68662034599999999</v>
      </c>
      <c r="V79">
        <f t="shared" si="41"/>
        <v>0.01</v>
      </c>
      <c r="W79">
        <f t="shared" si="42"/>
        <v>1.7315223583706557E-10</v>
      </c>
      <c r="X79">
        <f t="shared" si="43"/>
        <v>1.1888984808111957E-10</v>
      </c>
      <c r="Y79">
        <f t="shared" si="44"/>
        <v>1.7315223583706558E-12</v>
      </c>
      <c r="Z79">
        <f t="shared" si="45"/>
        <v>5.2530865397575353E-11</v>
      </c>
      <c r="AB79">
        <f t="shared" si="46"/>
        <v>-1.5453352032264189</v>
      </c>
      <c r="AC79">
        <f t="shared" si="30"/>
        <v>-1.3797635901211289</v>
      </c>
      <c r="AE79">
        <f t="shared" si="31"/>
        <v>0</v>
      </c>
      <c r="AF79">
        <f t="shared" si="32"/>
        <v>0</v>
      </c>
      <c r="AG79">
        <f t="shared" si="32"/>
        <v>-1.3132716349393839E-9</v>
      </c>
      <c r="AH79">
        <f t="shared" si="33"/>
        <v>-2.9722462020279891E-5</v>
      </c>
      <c r="AI79">
        <f t="shared" si="34"/>
        <v>-2.9723775291914831E-5</v>
      </c>
      <c r="AJ79">
        <f t="shared" si="35"/>
        <v>-0.16557161310529001</v>
      </c>
      <c r="AK79">
        <f t="shared" si="49"/>
        <v>-0.10817346422584934</v>
      </c>
      <c r="AL79">
        <f t="shared" si="26"/>
        <v>-0.27377480110643126</v>
      </c>
      <c r="AN79">
        <f t="shared" si="36"/>
        <v>0</v>
      </c>
      <c r="AO79">
        <f t="shared" si="36"/>
        <v>0</v>
      </c>
      <c r="AP79">
        <f t="shared" si="36"/>
        <v>-2.3866286029904935E-13</v>
      </c>
      <c r="AQ79">
        <f t="shared" si="36"/>
        <v>-5.4015084253436102E-9</v>
      </c>
      <c r="AR79">
        <f t="shared" si="36"/>
        <v>-5.4017470882039096E-9</v>
      </c>
      <c r="AS79">
        <f t="shared" si="36"/>
        <v>-3.0089582167713528E-5</v>
      </c>
      <c r="AT79">
        <f t="shared" si="36"/>
        <v>-1.9658528893597643E-5</v>
      </c>
      <c r="AU79">
        <f t="shared" si="23"/>
        <v>-4.9753512808399378E-5</v>
      </c>
      <c r="AW79">
        <v>76</v>
      </c>
      <c r="AX79">
        <f>IF(Z79&gt;0, (R79*SUMPRODUCT(K79:$K$98, X79:$X$98)-K79*$AZ$3)/Z79, 0)</f>
        <v>-26265769270.666046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0.70385879699999998</v>
      </c>
      <c r="Q80" s="4">
        <f t="shared" si="48"/>
        <v>25</v>
      </c>
      <c r="R80">
        <f t="shared" si="28"/>
        <v>250000</v>
      </c>
      <c r="S80">
        <f t="shared" si="29"/>
        <v>-81958066673.978043</v>
      </c>
      <c r="U80">
        <f t="shared" si="40"/>
        <v>0.70385879699999998</v>
      </c>
      <c r="V80">
        <f t="shared" si="41"/>
        <v>0.01</v>
      </c>
      <c r="W80">
        <f t="shared" si="42"/>
        <v>5.2530865397575353E-11</v>
      </c>
      <c r="X80">
        <f t="shared" si="43"/>
        <v>3.6974311724106312E-11</v>
      </c>
      <c r="Y80">
        <f t="shared" si="44"/>
        <v>5.2530865397575358E-13</v>
      </c>
      <c r="Z80">
        <f t="shared" si="45"/>
        <v>1.5031245019493287E-11</v>
      </c>
      <c r="AB80">
        <f t="shared" si="46"/>
        <v>-1.3797635901211289</v>
      </c>
      <c r="AC80">
        <f t="shared" si="30"/>
        <v>-1.2319317815005313</v>
      </c>
      <c r="AE80">
        <f t="shared" si="31"/>
        <v>0</v>
      </c>
      <c r="AF80">
        <f t="shared" si="32"/>
        <v>0</v>
      </c>
      <c r="AG80">
        <f t="shared" si="32"/>
        <v>-3.7578112548733218E-10</v>
      </c>
      <c r="AH80">
        <f t="shared" si="33"/>
        <v>-9.2435779310265786E-6</v>
      </c>
      <c r="AI80">
        <f t="shared" si="34"/>
        <v>-9.2439537121520659E-6</v>
      </c>
      <c r="AJ80">
        <f t="shared" si="35"/>
        <v>-0.14783180862059764</v>
      </c>
      <c r="AK80">
        <f t="shared" si="49"/>
        <v>-9.6583451308479035E-2</v>
      </c>
      <c r="AL80">
        <f t="shared" si="26"/>
        <v>-0.24442450388278883</v>
      </c>
      <c r="AN80">
        <f t="shared" si="36"/>
        <v>0</v>
      </c>
      <c r="AO80">
        <f t="shared" si="36"/>
        <v>0</v>
      </c>
      <c r="AP80">
        <f t="shared" si="36"/>
        <v>-6.0974355319099041E-14</v>
      </c>
      <c r="AQ80">
        <f t="shared" si="36"/>
        <v>-1.4998656583809635E-9</v>
      </c>
      <c r="AR80">
        <f t="shared" si="36"/>
        <v>-1.4999266327362825E-9</v>
      </c>
      <c r="AS80">
        <f t="shared" si="36"/>
        <v>-2.3987232500322142E-5</v>
      </c>
      <c r="AT80">
        <f t="shared" si="36"/>
        <v>-1.5671659055230084E-5</v>
      </c>
      <c r="AU80">
        <f t="shared" si="23"/>
        <v>-3.9660391482184963E-5</v>
      </c>
      <c r="AW80">
        <v>77</v>
      </c>
      <c r="AX80">
        <f>IF(Z80&gt;0, (R80*SUMPRODUCT(K80:$K$98, X80:$X$98)-K80*$AZ$3)/Z80, 0)</f>
        <v>-81958066673.978043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0.72100360699999999</v>
      </c>
      <c r="Q81" s="4">
        <f t="shared" si="48"/>
        <v>25</v>
      </c>
      <c r="R81">
        <f t="shared" si="28"/>
        <v>250000</v>
      </c>
      <c r="S81">
        <f t="shared" si="29"/>
        <v>-272036529984.35962</v>
      </c>
      <c r="U81">
        <f t="shared" si="40"/>
        <v>0.72100360699999999</v>
      </c>
      <c r="V81">
        <f t="shared" si="41"/>
        <v>0.01</v>
      </c>
      <c r="W81">
        <f t="shared" si="42"/>
        <v>1.5031245019493287E-11</v>
      </c>
      <c r="X81">
        <f t="shared" si="43"/>
        <v>1.0837581876755444E-11</v>
      </c>
      <c r="Y81">
        <f t="shared" si="44"/>
        <v>1.5031245019493287E-13</v>
      </c>
      <c r="Z81">
        <f t="shared" si="45"/>
        <v>4.0433506925429096E-12</v>
      </c>
      <c r="AB81">
        <f t="shared" si="46"/>
        <v>-1.2319317815005313</v>
      </c>
      <c r="AC81">
        <f t="shared" si="30"/>
        <v>-1.0999390919092304</v>
      </c>
      <c r="AE81">
        <f t="shared" si="31"/>
        <v>0</v>
      </c>
      <c r="AF81">
        <f t="shared" si="32"/>
        <v>0</v>
      </c>
      <c r="AG81">
        <f t="shared" si="32"/>
        <v>-1.0108376731357274E-10</v>
      </c>
      <c r="AH81">
        <f t="shared" si="33"/>
        <v>-2.7093954691888611E-6</v>
      </c>
      <c r="AI81">
        <f t="shared" si="34"/>
        <v>-2.7094965529561747E-6</v>
      </c>
      <c r="AJ81">
        <f t="shared" si="35"/>
        <v>-0.13199268959130084</v>
      </c>
      <c r="AK81">
        <f t="shared" si="49"/>
        <v>-8.6235224705037195E-2</v>
      </c>
      <c r="AL81">
        <f t="shared" si="26"/>
        <v>-0.21823062379289099</v>
      </c>
      <c r="AN81">
        <f t="shared" si="36"/>
        <v>0</v>
      </c>
      <c r="AO81">
        <f t="shared" si="36"/>
        <v>0</v>
      </c>
      <c r="AP81">
        <f t="shared" si="36"/>
        <v>-1.4644537184230363E-14</v>
      </c>
      <c r="AQ81">
        <f t="shared" si="36"/>
        <v>-3.925243760675896E-10</v>
      </c>
      <c r="AR81">
        <f t="shared" si="36"/>
        <v>-3.9253902060477382E-10</v>
      </c>
      <c r="AS81">
        <f t="shared" si="36"/>
        <v>-1.9122475370057135E-5</v>
      </c>
      <c r="AT81">
        <f t="shared" si="36"/>
        <v>-1.2493350696613866E-5</v>
      </c>
      <c r="AU81">
        <f t="shared" si="23"/>
        <v>-3.1616218605691604E-5</v>
      </c>
      <c r="AW81">
        <v>78</v>
      </c>
      <c r="AX81">
        <f>IF(Z81&gt;0, (R81*SUMPRODUCT(K81:$K$98, X81:$X$98)-K81*$AZ$3)/Z81, 0)</f>
        <v>-272036529984.35962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0.73803352099999997</v>
      </c>
      <c r="Q82" s="4">
        <f t="shared" si="48"/>
        <v>25</v>
      </c>
      <c r="R82">
        <f t="shared" si="28"/>
        <v>250000</v>
      </c>
      <c r="S82">
        <f t="shared" si="29"/>
        <v>-963976477990.08142</v>
      </c>
      <c r="U82">
        <f t="shared" si="40"/>
        <v>0.73803352099999997</v>
      </c>
      <c r="V82">
        <f t="shared" si="41"/>
        <v>0.01</v>
      </c>
      <c r="W82">
        <f t="shared" si="42"/>
        <v>4.0433506925429096E-12</v>
      </c>
      <c r="X82">
        <f t="shared" si="43"/>
        <v>2.9841283482552317E-12</v>
      </c>
      <c r="Y82">
        <f t="shared" si="44"/>
        <v>4.0433506925429096E-14</v>
      </c>
      <c r="Z82">
        <f t="shared" si="45"/>
        <v>1.0187888373622487E-12</v>
      </c>
      <c r="AB82">
        <f t="shared" si="46"/>
        <v>-1.0999390919092304</v>
      </c>
      <c r="AC82">
        <f t="shared" si="30"/>
        <v>-0.98208847525607035</v>
      </c>
      <c r="AE82">
        <f t="shared" si="31"/>
        <v>0</v>
      </c>
      <c r="AF82">
        <f t="shared" si="32"/>
        <v>0</v>
      </c>
      <c r="AG82">
        <f t="shared" si="32"/>
        <v>-2.5469720934056216E-11</v>
      </c>
      <c r="AH82">
        <f t="shared" si="33"/>
        <v>-7.4603208706380791E-7</v>
      </c>
      <c r="AI82">
        <f t="shared" si="34"/>
        <v>-7.4605755678474196E-7</v>
      </c>
      <c r="AJ82">
        <f t="shared" si="35"/>
        <v>-0.1178506166531601</v>
      </c>
      <c r="AK82">
        <f t="shared" si="49"/>
        <v>-7.6995736433646142E-2</v>
      </c>
      <c r="AL82">
        <f t="shared" si="26"/>
        <v>-0.19484709914436305</v>
      </c>
      <c r="AN82">
        <f t="shared" si="36"/>
        <v>0</v>
      </c>
      <c r="AO82">
        <f t="shared" si="36"/>
        <v>0</v>
      </c>
      <c r="AP82">
        <f t="shared" si="36"/>
        <v>-3.2945825632991953E-15</v>
      </c>
      <c r="AQ82">
        <f t="shared" si="36"/>
        <v>-9.6501422691901398E-11</v>
      </c>
      <c r="AR82">
        <f t="shared" si="36"/>
        <v>-9.6504717274464697E-11</v>
      </c>
      <c r="AS82">
        <f t="shared" si="36"/>
        <v>-1.5244320411080562E-5</v>
      </c>
      <c r="AT82">
        <f t="shared" si="36"/>
        <v>-9.9596226970623814E-6</v>
      </c>
      <c r="AU82">
        <f t="shared" si="23"/>
        <v>-2.5204039612860221E-5</v>
      </c>
      <c r="AW82">
        <v>79</v>
      </c>
      <c r="AX82">
        <f>IF(Z82&gt;0, (R82*SUMPRODUCT(K82:$K$98, X82:$X$98)-K82*$AZ$3)/Z82, 0)</f>
        <v>-963976477990.08142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0.75492728399999998</v>
      </c>
      <c r="Q83" s="4">
        <f t="shared" si="48"/>
        <v>25</v>
      </c>
      <c r="R83">
        <f t="shared" si="28"/>
        <v>250000</v>
      </c>
      <c r="S83">
        <f t="shared" si="29"/>
        <v>-3661391669126.4604</v>
      </c>
      <c r="U83">
        <f t="shared" si="40"/>
        <v>0.75492728399999998</v>
      </c>
      <c r="V83">
        <f t="shared" si="41"/>
        <v>0.01</v>
      </c>
      <c r="W83">
        <f t="shared" si="42"/>
        <v>1.0187888373622487E-12</v>
      </c>
      <c r="X83">
        <f t="shared" si="43"/>
        <v>7.6911148995940011E-13</v>
      </c>
      <c r="Y83">
        <f t="shared" si="44"/>
        <v>1.0187888373622487E-14</v>
      </c>
      <c r="Z83">
        <f t="shared" si="45"/>
        <v>2.3948945902922605E-13</v>
      </c>
      <c r="AB83">
        <f t="shared" si="46"/>
        <v>-0.98208847525607035</v>
      </c>
      <c r="AC83">
        <f t="shared" si="30"/>
        <v>-0.87686471013321099</v>
      </c>
      <c r="AE83">
        <f t="shared" si="31"/>
        <v>0</v>
      </c>
      <c r="AF83">
        <f t="shared" si="32"/>
        <v>0</v>
      </c>
      <c r="AG83">
        <f t="shared" si="32"/>
        <v>-5.9872364757306511E-12</v>
      </c>
      <c r="AH83">
        <f t="shared" si="33"/>
        <v>-1.9227787248985001E-7</v>
      </c>
      <c r="AI83">
        <f t="shared" si="34"/>
        <v>-1.9228385972632574E-7</v>
      </c>
      <c r="AJ83">
        <f t="shared" si="35"/>
        <v>-0.10522376512285936</v>
      </c>
      <c r="AK83">
        <f t="shared" si="49"/>
        <v>-6.8746193267924929E-2</v>
      </c>
      <c r="AL83">
        <f t="shared" si="26"/>
        <v>-0.173970150674644</v>
      </c>
      <c r="AN83">
        <f t="shared" si="36"/>
        <v>0</v>
      </c>
      <c r="AO83">
        <f t="shared" si="36"/>
        <v>0</v>
      </c>
      <c r="AP83">
        <f t="shared" si="36"/>
        <v>-6.9148792075087824E-16</v>
      </c>
      <c r="AQ83">
        <f t="shared" si="36"/>
        <v>-2.2206877378796599E-11</v>
      </c>
      <c r="AR83">
        <f t="shared" si="36"/>
        <v>-2.220756886671735E-11</v>
      </c>
      <c r="AS83">
        <f t="shared" si="36"/>
        <v>-1.215267892847099E-5</v>
      </c>
      <c r="AT83">
        <f t="shared" si="36"/>
        <v>-7.939750239541732E-6</v>
      </c>
      <c r="AU83">
        <f t="shared" si="23"/>
        <v>-2.0092451375581585E-5</v>
      </c>
      <c r="AW83">
        <v>80</v>
      </c>
      <c r="AX83">
        <f>IF(Z83&gt;0, (R83*SUMPRODUCT(K83:$K$98, X83:$X$98)-K83*$AZ$3)/Z83, 0)</f>
        <v>-3661391669126.4604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0.77166421299999999</v>
      </c>
      <c r="Q84" s="4">
        <f t="shared" si="48"/>
        <v>25</v>
      </c>
      <c r="R84">
        <f t="shared" si="28"/>
        <v>250000</v>
      </c>
      <c r="S84">
        <f t="shared" si="29"/>
        <v>-14972807479597.188</v>
      </c>
      <c r="U84">
        <f t="shared" si="40"/>
        <v>0.77166421299999999</v>
      </c>
      <c r="V84">
        <f t="shared" si="41"/>
        <v>0.01</v>
      </c>
      <c r="W84">
        <f t="shared" si="42"/>
        <v>2.3948945902922605E-13</v>
      </c>
      <c r="X84">
        <f t="shared" si="43"/>
        <v>1.8480544492358346E-13</v>
      </c>
      <c r="Y84">
        <f t="shared" si="44"/>
        <v>2.3948945902922605E-15</v>
      </c>
      <c r="Z84">
        <f t="shared" si="45"/>
        <v>5.2289119515350326E-14</v>
      </c>
      <c r="AB84">
        <f t="shared" si="46"/>
        <v>-0.87686471013321099</v>
      </c>
      <c r="AC84">
        <f t="shared" si="30"/>
        <v>-0.78291491978098859</v>
      </c>
      <c r="AE84">
        <f t="shared" si="31"/>
        <v>0</v>
      </c>
      <c r="AF84">
        <f t="shared" si="32"/>
        <v>0</v>
      </c>
      <c r="AG84">
        <f t="shared" si="32"/>
        <v>-1.3072279878837582E-12</v>
      </c>
      <c r="AH84">
        <f t="shared" si="33"/>
        <v>-4.6201361230895865E-8</v>
      </c>
      <c r="AI84">
        <f t="shared" si="34"/>
        <v>-4.6202668458883746E-8</v>
      </c>
      <c r="AJ84">
        <f t="shared" si="35"/>
        <v>-9.3949790352222395E-2</v>
      </c>
      <c r="AK84">
        <f t="shared" si="49"/>
        <v>-6.1380529709324776E-2</v>
      </c>
      <c r="AL84">
        <f t="shared" si="26"/>
        <v>-0.15533036626421562</v>
      </c>
      <c r="AN84">
        <f t="shared" si="36"/>
        <v>0</v>
      </c>
      <c r="AO84">
        <f t="shared" si="36"/>
        <v>0</v>
      </c>
      <c r="AP84">
        <f t="shared" si="36"/>
        <v>-1.3480049944476486E-16</v>
      </c>
      <c r="AQ84">
        <f t="shared" si="36"/>
        <v>-4.7642543050467211E-12</v>
      </c>
      <c r="AR84">
        <f t="shared" si="36"/>
        <v>-4.7643891055461656E-12</v>
      </c>
      <c r="AS84">
        <f t="shared" si="36"/>
        <v>-9.6880412442153771E-6</v>
      </c>
      <c r="AT84">
        <f t="shared" si="36"/>
        <v>-6.3295202808471092E-6</v>
      </c>
      <c r="AU84">
        <f t="shared" si="23"/>
        <v>-1.6017566289451593E-5</v>
      </c>
      <c r="AW84">
        <v>81</v>
      </c>
      <c r="AX84">
        <f>IF(Z84&gt;0, (R84*SUMPRODUCT(K84:$K$98, X84:$X$98)-K84*$AZ$3)/Z84, 0)</f>
        <v>-14972807479597.188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0.78831611899999998</v>
      </c>
      <c r="Q85" s="4">
        <f t="shared" si="48"/>
        <v>25</v>
      </c>
      <c r="R85">
        <f t="shared" si="28"/>
        <v>250000</v>
      </c>
      <c r="S85">
        <f t="shared" si="29"/>
        <v>-66284811857930.148</v>
      </c>
      <c r="U85">
        <f t="shared" si="40"/>
        <v>0.78831611899999998</v>
      </c>
      <c r="V85">
        <f t="shared" si="41"/>
        <v>0.01</v>
      </c>
      <c r="W85">
        <f t="shared" si="42"/>
        <v>5.2289119515350326E-14</v>
      </c>
      <c r="X85">
        <f t="shared" si="43"/>
        <v>4.1220355762268126E-14</v>
      </c>
      <c r="Y85">
        <f t="shared" si="44"/>
        <v>5.2289119515350324E-16</v>
      </c>
      <c r="Z85">
        <f t="shared" si="45"/>
        <v>1.0545872557928697E-14</v>
      </c>
      <c r="AB85">
        <f t="shared" si="46"/>
        <v>-0.78291491978098859</v>
      </c>
      <c r="AC85">
        <f t="shared" si="30"/>
        <v>-0.69903117838001227</v>
      </c>
      <c r="AE85">
        <f t="shared" si="31"/>
        <v>0</v>
      </c>
      <c r="AF85">
        <f t="shared" si="32"/>
        <v>0</v>
      </c>
      <c r="AG85">
        <f t="shared" si="32"/>
        <v>-2.6364681394821743E-13</v>
      </c>
      <c r="AH85">
        <f t="shared" si="33"/>
        <v>-1.0305088940567032E-8</v>
      </c>
      <c r="AI85">
        <f t="shared" si="34"/>
        <v>-1.0305352587380981E-8</v>
      </c>
      <c r="AJ85">
        <f t="shared" si="35"/>
        <v>-8.3883741400976319E-2</v>
      </c>
      <c r="AK85">
        <f t="shared" si="49"/>
        <v>-5.4804044384669209E-2</v>
      </c>
      <c r="AL85">
        <f t="shared" si="26"/>
        <v>-0.13868779609099813</v>
      </c>
      <c r="AN85">
        <f t="shared" si="36"/>
        <v>0</v>
      </c>
      <c r="AO85">
        <f t="shared" si="36"/>
        <v>0</v>
      </c>
      <c r="AP85">
        <f t="shared" si="36"/>
        <v>-2.4274185614962974E-17</v>
      </c>
      <c r="AQ85">
        <f t="shared" si="36"/>
        <v>-9.4879827287105962E-13</v>
      </c>
      <c r="AR85">
        <f t="shared" si="36"/>
        <v>-9.4882254705667454E-13</v>
      </c>
      <c r="AS85">
        <f t="shared" si="36"/>
        <v>-7.7232471667371747E-6</v>
      </c>
      <c r="AT85">
        <f t="shared" si="36"/>
        <v>-5.0458548158500293E-6</v>
      </c>
      <c r="AU85">
        <f t="shared" si="23"/>
        <v>-1.2769102931409753E-5</v>
      </c>
      <c r="AW85">
        <v>82</v>
      </c>
      <c r="AX85">
        <f>IF(Z85&gt;0, (R85*SUMPRODUCT(K85:$K$98, X85:$X$98)-K85*$AZ$3)/Z85, 0)</f>
        <v>-66284811857930.148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0.80496745000000003</v>
      </c>
      <c r="Q86" s="4">
        <f t="shared" si="48"/>
        <v>25</v>
      </c>
      <c r="R86">
        <f t="shared" si="28"/>
        <v>250000</v>
      </c>
      <c r="S86">
        <f t="shared" si="29"/>
        <v>-319851116629874</v>
      </c>
      <c r="U86">
        <f t="shared" si="40"/>
        <v>0.80496745000000003</v>
      </c>
      <c r="V86">
        <f t="shared" si="41"/>
        <v>0.01</v>
      </c>
      <c r="W86">
        <f t="shared" si="42"/>
        <v>1.0545872557928697E-14</v>
      </c>
      <c r="X86">
        <f t="shared" si="43"/>
        <v>8.4890841409808408E-15</v>
      </c>
      <c r="Y86">
        <f t="shared" si="44"/>
        <v>1.0545872557928698E-16</v>
      </c>
      <c r="Z86">
        <f t="shared" si="45"/>
        <v>1.9513296913685693E-15</v>
      </c>
      <c r="AB86">
        <f t="shared" si="46"/>
        <v>-0.69903117838001227</v>
      </c>
      <c r="AC86">
        <f t="shared" si="30"/>
        <v>-0.62413498069726425</v>
      </c>
      <c r="AE86">
        <f t="shared" si="31"/>
        <v>0</v>
      </c>
      <c r="AF86">
        <f t="shared" si="32"/>
        <v>0</v>
      </c>
      <c r="AG86">
        <f t="shared" si="32"/>
        <v>-4.8783242284214232E-14</v>
      </c>
      <c r="AH86">
        <f t="shared" si="33"/>
        <v>-2.1222710352452104E-9</v>
      </c>
      <c r="AI86">
        <f t="shared" si="34"/>
        <v>-2.1223198184874947E-9</v>
      </c>
      <c r="AJ86">
        <f t="shared" si="35"/>
        <v>-7.4896197682748022E-2</v>
      </c>
      <c r="AK86">
        <f t="shared" si="49"/>
        <v>-4.8932182486600861E-2</v>
      </c>
      <c r="AL86">
        <f t="shared" si="26"/>
        <v>-0.1238283822916687</v>
      </c>
      <c r="AN86">
        <f t="shared" si="36"/>
        <v>0</v>
      </c>
      <c r="AO86">
        <f t="shared" si="36"/>
        <v>0</v>
      </c>
      <c r="AP86">
        <f t="shared" si="36"/>
        <v>-4.010280770990997E-18</v>
      </c>
      <c r="AQ86">
        <f t="shared" si="36"/>
        <v>-1.7446365442235202E-13</v>
      </c>
      <c r="AR86">
        <f t="shared" si="36"/>
        <v>-1.7446766470312301E-13</v>
      </c>
      <c r="AS86">
        <f t="shared" si="36"/>
        <v>-6.1569253564078222E-6</v>
      </c>
      <c r="AT86">
        <f t="shared" si="36"/>
        <v>-4.0225245662307381E-6</v>
      </c>
      <c r="AU86">
        <f t="shared" si="23"/>
        <v>-1.0179450097106225E-5</v>
      </c>
      <c r="AW86">
        <v>83</v>
      </c>
      <c r="AX86">
        <f>IF(Z86&gt;0, (R86*SUMPRODUCT(K86:$K$98, X86:$X$98)-K86*$AZ$3)/Z86, 0)</f>
        <v>-319851116629874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0.82161935600000002</v>
      </c>
      <c r="Q87" s="4">
        <f t="shared" si="48"/>
        <v>25</v>
      </c>
      <c r="R87">
        <f t="shared" si="28"/>
        <v>250000</v>
      </c>
      <c r="S87">
        <f t="shared" si="29"/>
        <v>-1696046216178470.5</v>
      </c>
      <c r="U87">
        <f t="shared" si="40"/>
        <v>0.82161935600000002</v>
      </c>
      <c r="V87">
        <f t="shared" si="41"/>
        <v>0.01</v>
      </c>
      <c r="W87">
        <f t="shared" si="42"/>
        <v>1.9513296913685693E-15</v>
      </c>
      <c r="X87">
        <f t="shared" si="43"/>
        <v>1.6032502443659228E-15</v>
      </c>
      <c r="Y87">
        <f t="shared" si="44"/>
        <v>1.9513296913685692E-17</v>
      </c>
      <c r="Z87">
        <f t="shared" si="45"/>
        <v>3.2856615008896082E-16</v>
      </c>
      <c r="AB87">
        <f t="shared" si="46"/>
        <v>-0.62413498069726425</v>
      </c>
      <c r="AC87">
        <f t="shared" si="30"/>
        <v>-0.55726337562270944</v>
      </c>
      <c r="AE87">
        <f t="shared" si="31"/>
        <v>0</v>
      </c>
      <c r="AF87">
        <f t="shared" si="32"/>
        <v>0</v>
      </c>
      <c r="AG87">
        <f t="shared" si="32"/>
        <v>-8.2141537522240203E-15</v>
      </c>
      <c r="AH87">
        <f t="shared" si="33"/>
        <v>-4.008125610914807E-10</v>
      </c>
      <c r="AI87">
        <f t="shared" si="34"/>
        <v>-4.0082077524523295E-10</v>
      </c>
      <c r="AJ87">
        <f t="shared" si="35"/>
        <v>-6.6871605074554807E-2</v>
      </c>
      <c r="AK87">
        <f t="shared" si="49"/>
        <v>-4.3689448648808499E-2</v>
      </c>
      <c r="AL87">
        <f t="shared" si="26"/>
        <v>-0.11056105412418409</v>
      </c>
      <c r="AN87">
        <f t="shared" si="36"/>
        <v>0</v>
      </c>
      <c r="AO87">
        <f t="shared" si="36"/>
        <v>0</v>
      </c>
      <c r="AP87">
        <f t="shared" si="36"/>
        <v>-6.0290505253596446E-19</v>
      </c>
      <c r="AQ87">
        <f t="shared" si="36"/>
        <v>-2.9418967003935771E-14</v>
      </c>
      <c r="AR87">
        <f t="shared" si="36"/>
        <v>-2.9419569908988307E-14</v>
      </c>
      <c r="AS87">
        <f t="shared" si="36"/>
        <v>-4.9082631987163203E-6</v>
      </c>
      <c r="AT87">
        <f t="shared" si="36"/>
        <v>-3.2067319565019556E-6</v>
      </c>
      <c r="AU87">
        <f t="shared" si="23"/>
        <v>-8.1149951846378469E-6</v>
      </c>
      <c r="AW87">
        <v>84</v>
      </c>
      <c r="AX87">
        <f>IF(Z87&gt;0, (R87*SUMPRODUCT(K87:$K$98, X87:$X$98)-K87*$AZ$3)/Z87, 0)</f>
        <v>-1696046216178470.5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0.83827126200000002</v>
      </c>
      <c r="Q88" s="4">
        <f t="shared" si="48"/>
        <v>25</v>
      </c>
      <c r="R88">
        <f t="shared" si="28"/>
        <v>250000</v>
      </c>
      <c r="S88">
        <f t="shared" si="29"/>
        <v>-9980488855913744</v>
      </c>
      <c r="U88">
        <f t="shared" si="40"/>
        <v>0.83827126200000002</v>
      </c>
      <c r="V88">
        <f t="shared" si="41"/>
        <v>0.01</v>
      </c>
      <c r="W88">
        <f t="shared" si="42"/>
        <v>3.2856615008896082E-16</v>
      </c>
      <c r="X88">
        <f t="shared" si="43"/>
        <v>2.7542756128555462E-16</v>
      </c>
      <c r="Y88">
        <f t="shared" si="44"/>
        <v>3.2856615008896083E-18</v>
      </c>
      <c r="Z88">
        <f t="shared" si="45"/>
        <v>4.9852927302516588E-17</v>
      </c>
      <c r="AB88">
        <f t="shared" si="46"/>
        <v>-0.55726337562270944</v>
      </c>
      <c r="AC88">
        <f t="shared" si="30"/>
        <v>-0.49755658537744485</v>
      </c>
      <c r="AE88">
        <f t="shared" si="31"/>
        <v>0</v>
      </c>
      <c r="AF88">
        <f t="shared" si="32"/>
        <v>0</v>
      </c>
      <c r="AG88">
        <f t="shared" si="32"/>
        <v>-1.2463231825629147E-15</v>
      </c>
      <c r="AH88">
        <f t="shared" si="33"/>
        <v>-6.8856890321388655E-11</v>
      </c>
      <c r="AI88">
        <f t="shared" si="34"/>
        <v>-6.8858136644571217E-11</v>
      </c>
      <c r="AJ88">
        <f t="shared" si="35"/>
        <v>-5.9706790245264596E-2</v>
      </c>
      <c r="AK88">
        <f t="shared" si="49"/>
        <v>-3.9008436293589667E-2</v>
      </c>
      <c r="AL88">
        <f t="shared" si="26"/>
        <v>-9.8715226607712397E-2</v>
      </c>
      <c r="AN88">
        <f t="shared" si="36"/>
        <v>0</v>
      </c>
      <c r="AO88">
        <f t="shared" si="36"/>
        <v>0</v>
      </c>
      <c r="AP88">
        <f t="shared" si="36"/>
        <v>-8.1676806031344233E-20</v>
      </c>
      <c r="AQ88">
        <f t="shared" si="36"/>
        <v>-4.5124819576383863E-15</v>
      </c>
      <c r="AR88">
        <f t="shared" si="36"/>
        <v>-4.5125636344444173E-15</v>
      </c>
      <c r="AS88">
        <f t="shared" si="36"/>
        <v>-3.9128373714339199E-6</v>
      </c>
      <c r="AT88">
        <f t="shared" si="36"/>
        <v>-2.5563870826712619E-6</v>
      </c>
      <c r="AU88">
        <f t="shared" si="23"/>
        <v>-6.4692244586177448E-6</v>
      </c>
      <c r="AW88">
        <v>85</v>
      </c>
      <c r="AX88">
        <f>IF(Z88&gt;0, (R88*SUMPRODUCT(K88:$K$98, X88:$X$98)-K88*$AZ$3)/Z88, 0)</f>
        <v>-9980488855913744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1</v>
      </c>
      <c r="Q89" s="4">
        <f t="shared" si="48"/>
        <v>25</v>
      </c>
      <c r="R89">
        <f t="shared" si="28"/>
        <v>250000</v>
      </c>
      <c r="S89">
        <f t="shared" si="29"/>
        <v>0</v>
      </c>
      <c r="U89">
        <f t="shared" si="40"/>
        <v>1</v>
      </c>
      <c r="V89">
        <f t="shared" si="41"/>
        <v>0.01</v>
      </c>
      <c r="W89">
        <f t="shared" si="42"/>
        <v>4.9852927302516588E-17</v>
      </c>
      <c r="X89">
        <f t="shared" si="43"/>
        <v>4.9852927302516588E-17</v>
      </c>
      <c r="Y89">
        <f t="shared" si="44"/>
        <v>4.9852927302516584E-19</v>
      </c>
      <c r="Z89">
        <f t="shared" si="45"/>
        <v>0</v>
      </c>
      <c r="AB89">
        <f t="shared" si="46"/>
        <v>-0.49755658537744485</v>
      </c>
      <c r="AC89">
        <f t="shared" si="30"/>
        <v>0</v>
      </c>
      <c r="AE89">
        <f t="shared" si="31"/>
        <v>0</v>
      </c>
      <c r="AF89">
        <f t="shared" si="32"/>
        <v>0</v>
      </c>
      <c r="AG89">
        <f t="shared" si="32"/>
        <v>0</v>
      </c>
      <c r="AH89">
        <f t="shared" si="33"/>
        <v>-1.2463231825629147E-11</v>
      </c>
      <c r="AI89">
        <f t="shared" si="34"/>
        <v>-1.2463231825629147E-11</v>
      </c>
      <c r="AJ89">
        <f t="shared" si="35"/>
        <v>-0.49755658537744485</v>
      </c>
      <c r="AK89">
        <f t="shared" si="49"/>
        <v>-3.4828960976421144E-2</v>
      </c>
      <c r="AL89">
        <f t="shared" si="26"/>
        <v>-0.53238554636632929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-7.2925719670843069E-16</v>
      </c>
      <c r="AR89">
        <f t="shared" si="36"/>
        <v>-7.2925719670843069E-16</v>
      </c>
      <c r="AS89">
        <f t="shared" si="36"/>
        <v>-2.9113373299373557E-5</v>
      </c>
      <c r="AT89">
        <f t="shared" si="36"/>
        <v>-2.0379361309561494E-6</v>
      </c>
      <c r="AU89">
        <f t="shared" si="23"/>
        <v>-3.1151309431058969E-5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16934.878283521608</v>
      </c>
      <c r="AO91" s="8">
        <f t="shared" si="50"/>
        <v>-1693.4878283521609</v>
      </c>
      <c r="AP91" s="8">
        <f t="shared" si="50"/>
        <v>-1684.2191761704041</v>
      </c>
      <c r="AQ91" s="8">
        <f t="shared" si="50"/>
        <v>-7592.318273988144</v>
      </c>
      <c r="AR91" s="8">
        <f t="shared" si="50"/>
        <v>5964.8530050108948</v>
      </c>
      <c r="AS91" s="8">
        <f t="shared" si="50"/>
        <v>-1714.9549916772769</v>
      </c>
      <c r="AT91" s="8">
        <f t="shared" si="50"/>
        <v>1000.3904118117442</v>
      </c>
      <c r="AU91" s="8">
        <f t="shared" si="50"/>
        <v>5250.2884251453652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14" priority="1" operator="lessThan">
      <formula>0</formula>
    </cfRule>
  </conditionalFormatting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823B67-30D9-437C-AA8F-F5CB0C70D3C2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'S.45.04.C'!C3*(1+C12)</f>
        <v>43030.742202917179</v>
      </c>
      <c r="K3">
        <v>1</v>
      </c>
      <c r="L3" s="2">
        <v>0</v>
      </c>
      <c r="O3">
        <f>$C$3</f>
        <v>43030.742202917179</v>
      </c>
      <c r="P3">
        <f>O3*C5</f>
        <v>4303.0742202917181</v>
      </c>
      <c r="Q3" s="4">
        <f>B8</f>
        <v>1522.432587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43030.742202917179</v>
      </c>
      <c r="AF3">
        <f t="shared" ref="AF3:AG34" si="4">-$Z3*P3</f>
        <v>-4303.0742202917181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37205.235395625459</v>
      </c>
      <c r="AJ3">
        <f t="shared" ref="AJ3:AJ66" si="7">AB3-AC3</f>
        <v>0</v>
      </c>
      <c r="AL3">
        <f t="shared" ref="AL3:AL34" si="8">SUM(AI3:AK3)</f>
        <v>37205.235395625459</v>
      </c>
      <c r="AN3">
        <f t="shared" ref="AN3:AU34" si="9">AE3*$K3</f>
        <v>43030.742202917179</v>
      </c>
      <c r="AO3">
        <f t="shared" si="9"/>
        <v>-4303.0742202917181</v>
      </c>
      <c r="AP3">
        <f t="shared" si="9"/>
        <v>-1522.432587</v>
      </c>
      <c r="AQ3">
        <f t="shared" si="9"/>
        <v>0</v>
      </c>
      <c r="AR3">
        <f t="shared" si="9"/>
        <v>37205.235395625459</v>
      </c>
      <c r="AS3">
        <f t="shared" si="9"/>
        <v>0</v>
      </c>
      <c r="AT3">
        <f t="shared" si="9"/>
        <v>0</v>
      </c>
      <c r="AU3">
        <f t="shared" si="9"/>
        <v>37205.235395625459</v>
      </c>
      <c r="AW3">
        <v>0</v>
      </c>
      <c r="AX3">
        <f>IF(Z3&gt;0, (R3*SUMPRODUCT(K3:$K$98, X3:$X$98)-K3*$AZ$3)/Z3, 0)</f>
        <v>0</v>
      </c>
      <c r="AZ3">
        <f>C6*ABS(SUMPRODUCT(X4:X79, K4:K79))/1</f>
        <v>17025.965249466317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79">Mortalities!B21:B96</f>
        <v>2.4628010000000001E-3</v>
      </c>
      <c r="R4">
        <f t="shared" si="0"/>
        <v>250000</v>
      </c>
      <c r="S4">
        <f t="shared" si="1"/>
        <v>1847.2322503800897</v>
      </c>
      <c r="U4">
        <f t="shared" ref="U4:U67" si="13">M4</f>
        <v>2.4628010000000001E-3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2.4628010000000001E-3</v>
      </c>
      <c r="Y4">
        <f t="shared" ref="Y4:Y67" si="17">V4*W4</f>
        <v>0.01</v>
      </c>
      <c r="Z4">
        <f t="shared" ref="Z4:Z67" si="18">MAX(0, W4-X4-Y4)</f>
        <v>0.98753719900000003</v>
      </c>
      <c r="AB4">
        <f t="shared" ref="AB4:AB67" si="19">AC3</f>
        <v>0</v>
      </c>
      <c r="AC4">
        <f t="shared" si="2"/>
        <v>1824.2105624428204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-615.70024999999998</v>
      </c>
      <c r="AI4">
        <f t="shared" si="6"/>
        <v>-615.70024999999998</v>
      </c>
      <c r="AJ4">
        <f t="shared" si="7"/>
        <v>-1824.2105624428204</v>
      </c>
      <c r="AK4">
        <f>G4*SUM(AB4, AE4:AF4)</f>
        <v>0</v>
      </c>
      <c r="AL4">
        <f t="shared" si="8"/>
        <v>-2439.9108124428203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-549.73236607142849</v>
      </c>
      <c r="AR4">
        <f t="shared" si="9"/>
        <v>-549.73236607142849</v>
      </c>
      <c r="AS4">
        <f t="shared" si="9"/>
        <v>-1628.759430752518</v>
      </c>
      <c r="AT4">
        <f t="shared" si="9"/>
        <v>0</v>
      </c>
      <c r="AU4">
        <f t="shared" si="9"/>
        <v>-2178.4917968239465</v>
      </c>
      <c r="AW4">
        <v>1</v>
      </c>
      <c r="AX4">
        <f>IF(Z4&gt;0, (R4*SUMPRODUCT(K4:$K$98, X4:$X$98)-K4*$AZ$3)/Z4, 0)</f>
        <v>1847.2322503800897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2.5557050000000001E-3</v>
      </c>
      <c r="Q5" s="4">
        <f t="shared" ref="Q5:Q68" si="21">$C$8</f>
        <v>25</v>
      </c>
      <c r="R5">
        <f t="shared" si="0"/>
        <v>250000</v>
      </c>
      <c r="S5">
        <f t="shared" si="1"/>
        <v>2977.2583026783336</v>
      </c>
      <c r="U5">
        <f t="shared" si="13"/>
        <v>2.5557050000000001E-3</v>
      </c>
      <c r="V5">
        <f t="shared" si="14"/>
        <v>0.01</v>
      </c>
      <c r="W5">
        <f t="shared" si="15"/>
        <v>0.98753719900000003</v>
      </c>
      <c r="X5">
        <f t="shared" si="16"/>
        <v>2.5238537571702952E-3</v>
      </c>
      <c r="Y5">
        <f t="shared" si="17"/>
        <v>9.8753719900000012E-3</v>
      </c>
      <c r="Z5">
        <f t="shared" si="18"/>
        <v>0.97513797325282969</v>
      </c>
      <c r="AB5">
        <f t="shared" si="19"/>
        <v>1824.2105624428204</v>
      </c>
      <c r="AC5">
        <f t="shared" si="2"/>
        <v>2903.23762712391</v>
      </c>
      <c r="AE5">
        <f t="shared" si="3"/>
        <v>0</v>
      </c>
      <c r="AF5">
        <f t="shared" si="4"/>
        <v>0</v>
      </c>
      <c r="AG5">
        <f t="shared" si="4"/>
        <v>-24.378449331320741</v>
      </c>
      <c r="AH5">
        <f t="shared" si="5"/>
        <v>-630.96343929257375</v>
      </c>
      <c r="AI5">
        <f t="shared" si="6"/>
        <v>-655.34188862389453</v>
      </c>
      <c r="AJ5">
        <f t="shared" si="7"/>
        <v>-1079.0270646810895</v>
      </c>
      <c r="AK5">
        <f>G5*SUM(AB5, AE5:AF5)</f>
        <v>127.69473937099744</v>
      </c>
      <c r="AL5">
        <f t="shared" si="8"/>
        <v>-1606.6742139339867</v>
      </c>
      <c r="AN5">
        <f t="shared" si="9"/>
        <v>0</v>
      </c>
      <c r="AO5">
        <f t="shared" si="9"/>
        <v>0</v>
      </c>
      <c r="AP5">
        <f t="shared" si="9"/>
        <v>-19.434350551116662</v>
      </c>
      <c r="AQ5">
        <f t="shared" si="9"/>
        <v>-503.00019076257468</v>
      </c>
      <c r="AR5">
        <f t="shared" si="9"/>
        <v>-522.4345413136914</v>
      </c>
      <c r="AS5">
        <f t="shared" si="9"/>
        <v>-860.19376967561334</v>
      </c>
      <c r="AT5">
        <f t="shared" si="9"/>
        <v>101.79746442203239</v>
      </c>
      <c r="AU5">
        <f t="shared" si="9"/>
        <v>-1280.8308465672724</v>
      </c>
      <c r="AW5">
        <v>2</v>
      </c>
      <c r="AX5">
        <f>IF(Z5&gt;0, (R5*SUMPRODUCT(K5:$K$98, X5:$X$98)-K5*$AZ$3)/Z5, 0)</f>
        <v>2977.2583026783336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2.6648449999999999E-3</v>
      </c>
      <c r="Q6" s="4">
        <f t="shared" si="21"/>
        <v>25</v>
      </c>
      <c r="R6">
        <f t="shared" si="0"/>
        <v>250000</v>
      </c>
      <c r="S6">
        <f t="shared" si="1"/>
        <v>4003.4638157371787</v>
      </c>
      <c r="U6">
        <f t="shared" si="13"/>
        <v>2.6648449999999999E-3</v>
      </c>
      <c r="V6">
        <f t="shared" si="14"/>
        <v>0.01</v>
      </c>
      <c r="W6">
        <f t="shared" si="15"/>
        <v>0.97513797325282969</v>
      </c>
      <c r="X6">
        <f t="shared" si="16"/>
        <v>2.5985915523329367E-3</v>
      </c>
      <c r="Y6">
        <f t="shared" si="17"/>
        <v>9.7513797325282977E-3</v>
      </c>
      <c r="Z6">
        <f t="shared" si="18"/>
        <v>0.96278800196796854</v>
      </c>
      <c r="AB6">
        <f t="shared" si="19"/>
        <v>2903.23762712391</v>
      </c>
      <c r="AC6">
        <f t="shared" si="2"/>
        <v>3854.4869281046576</v>
      </c>
      <c r="AE6">
        <f t="shared" si="3"/>
        <v>0</v>
      </c>
      <c r="AF6">
        <f t="shared" si="4"/>
        <v>0</v>
      </c>
      <c r="AG6">
        <f t="shared" si="4"/>
        <v>-24.069700049199213</v>
      </c>
      <c r="AH6">
        <f t="shared" si="5"/>
        <v>-649.64788808323419</v>
      </c>
      <c r="AI6">
        <f t="shared" si="6"/>
        <v>-673.71758813243343</v>
      </c>
      <c r="AJ6">
        <f t="shared" si="7"/>
        <v>-951.24930098074765</v>
      </c>
      <c r="AK6">
        <f>G6*SUM(AB6, AE6:AF6)</f>
        <v>203.22663389867373</v>
      </c>
      <c r="AL6">
        <f t="shared" si="8"/>
        <v>-1421.7402552145072</v>
      </c>
      <c r="AN6">
        <f t="shared" si="9"/>
        <v>0</v>
      </c>
      <c r="AO6">
        <f t="shared" si="9"/>
        <v>0</v>
      </c>
      <c r="AP6">
        <f t="shared" si="9"/>
        <v>-17.132337065813488</v>
      </c>
      <c r="AQ6">
        <f t="shared" si="9"/>
        <v>-462.4065347713435</v>
      </c>
      <c r="AR6">
        <f t="shared" si="9"/>
        <v>-479.53887183715705</v>
      </c>
      <c r="AS6">
        <f t="shared" si="9"/>
        <v>-677.08046318441052</v>
      </c>
      <c r="AT6">
        <f t="shared" si="9"/>
        <v>144.65270383868332</v>
      </c>
      <c r="AU6">
        <f t="shared" si="9"/>
        <v>-1011.9666311828842</v>
      </c>
      <c r="AW6">
        <v>3</v>
      </c>
      <c r="AX6">
        <f>IF(Z6&gt;0, (R6*SUMPRODUCT(K6:$K$98, X6:$X$98)-K6*$AZ$3)/Z6, 0)</f>
        <v>4003.4638157371787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2.7902209999999998E-3</v>
      </c>
      <c r="Q7" s="4">
        <f t="shared" si="21"/>
        <v>25</v>
      </c>
      <c r="R7">
        <f t="shared" si="0"/>
        <v>250000</v>
      </c>
      <c r="S7">
        <f t="shared" si="1"/>
        <v>4934.9259093584242</v>
      </c>
      <c r="U7">
        <f t="shared" si="13"/>
        <v>2.7902209999999998E-3</v>
      </c>
      <c r="V7">
        <f t="shared" si="14"/>
        <v>0.01</v>
      </c>
      <c r="W7">
        <f t="shared" si="15"/>
        <v>0.96278800196796854</v>
      </c>
      <c r="X7">
        <f t="shared" si="16"/>
        <v>2.6863913016390668E-3</v>
      </c>
      <c r="Y7">
        <f t="shared" si="17"/>
        <v>9.6278800196796851E-3</v>
      </c>
      <c r="Z7">
        <f t="shared" si="18"/>
        <v>0.95047373064664975</v>
      </c>
      <c r="AB7">
        <f t="shared" si="19"/>
        <v>3854.4869281046576</v>
      </c>
      <c r="AC7">
        <f t="shared" si="2"/>
        <v>4690.5174395327122</v>
      </c>
      <c r="AE7">
        <f t="shared" si="3"/>
        <v>0</v>
      </c>
      <c r="AF7">
        <f t="shared" si="4"/>
        <v>0</v>
      </c>
      <c r="AG7">
        <f t="shared" si="4"/>
        <v>-23.761843266166245</v>
      </c>
      <c r="AH7">
        <f t="shared" si="5"/>
        <v>-671.59782540976676</v>
      </c>
      <c r="AI7">
        <f t="shared" si="6"/>
        <v>-695.35966867593299</v>
      </c>
      <c r="AJ7">
        <f t="shared" si="7"/>
        <v>-836.03051142805452</v>
      </c>
      <c r="AK7">
        <f>G7*SUM(AB7, AE7:AF7)</f>
        <v>269.81408496732604</v>
      </c>
      <c r="AL7">
        <f t="shared" si="8"/>
        <v>-1261.5760951366615</v>
      </c>
      <c r="AN7">
        <f t="shared" si="9"/>
        <v>0</v>
      </c>
      <c r="AO7">
        <f t="shared" si="9"/>
        <v>0</v>
      </c>
      <c r="AP7">
        <f t="shared" si="9"/>
        <v>-15.101080971870751</v>
      </c>
      <c r="AQ7">
        <f t="shared" si="9"/>
        <v>-426.8125594652783</v>
      </c>
      <c r="AR7">
        <f t="shared" si="9"/>
        <v>-441.91364043714901</v>
      </c>
      <c r="AS7">
        <f t="shared" si="9"/>
        <v>-531.31250411056544</v>
      </c>
      <c r="AT7">
        <f t="shared" si="9"/>
        <v>171.47172880499289</v>
      </c>
      <c r="AU7">
        <f t="shared" si="9"/>
        <v>-801.75441574272168</v>
      </c>
      <c r="AW7">
        <v>4</v>
      </c>
      <c r="AX7">
        <f>IF(Z7&gt;0, (R7*SUMPRODUCT(K7:$K$98, X7:$X$98)-K7*$AZ$3)/Z7, 0)</f>
        <v>4934.9259093584242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3.5816260000000001E-3</v>
      </c>
      <c r="Q8" s="4">
        <f t="shared" si="21"/>
        <v>25</v>
      </c>
      <c r="R8">
        <f t="shared" si="0"/>
        <v>250000</v>
      </c>
      <c r="S8">
        <f t="shared" si="1"/>
        <v>5784.1590783409411</v>
      </c>
      <c r="U8">
        <f t="shared" si="13"/>
        <v>3.5816260000000001E-3</v>
      </c>
      <c r="V8">
        <f t="shared" si="14"/>
        <v>0.01</v>
      </c>
      <c r="W8">
        <f t="shared" si="15"/>
        <v>0.95047373064664975</v>
      </c>
      <c r="X8">
        <f t="shared" si="16"/>
        <v>3.4042414260010375E-3</v>
      </c>
      <c r="Y8">
        <f t="shared" si="17"/>
        <v>9.5047373064664972E-3</v>
      </c>
      <c r="Z8">
        <f t="shared" si="18"/>
        <v>0.9375647519141822</v>
      </c>
      <c r="AB8">
        <f t="shared" si="19"/>
        <v>4690.5174395327122</v>
      </c>
      <c r="AC8">
        <f t="shared" si="2"/>
        <v>5423.0236713168888</v>
      </c>
      <c r="AE8">
        <f t="shared" si="3"/>
        <v>0</v>
      </c>
      <c r="AF8">
        <f t="shared" si="4"/>
        <v>0</v>
      </c>
      <c r="AG8">
        <f t="shared" si="4"/>
        <v>-23.439118797854555</v>
      </c>
      <c r="AH8">
        <f t="shared" si="5"/>
        <v>-851.06035650025933</v>
      </c>
      <c r="AI8">
        <f t="shared" si="6"/>
        <v>-874.49947529811391</v>
      </c>
      <c r="AJ8">
        <f t="shared" si="7"/>
        <v>-732.50623178417663</v>
      </c>
      <c r="AK8">
        <f t="shared" ref="AK8:AK71" si="22">G8*SUM(AB8:AB8, AE8:AF8)</f>
        <v>328.33622076728989</v>
      </c>
      <c r="AL8">
        <f t="shared" si="8"/>
        <v>-1278.6694863150005</v>
      </c>
      <c r="AN8">
        <f t="shared" si="9"/>
        <v>0</v>
      </c>
      <c r="AO8">
        <f t="shared" si="9"/>
        <v>0</v>
      </c>
      <c r="AP8">
        <f t="shared" si="9"/>
        <v>-13.299985480281325</v>
      </c>
      <c r="AQ8">
        <f t="shared" si="9"/>
        <v>-482.91450211569236</v>
      </c>
      <c r="AR8">
        <f t="shared" si="9"/>
        <v>-496.21448759597365</v>
      </c>
      <c r="AS8">
        <f t="shared" si="9"/>
        <v>-415.64370789557483</v>
      </c>
      <c r="AT8">
        <f t="shared" si="9"/>
        <v>186.30678936851118</v>
      </c>
      <c r="AU8">
        <f t="shared" si="9"/>
        <v>-725.55140612303728</v>
      </c>
      <c r="AW8">
        <v>5</v>
      </c>
      <c r="AX8">
        <f>IF(Z8&gt;0, (R8*SUMPRODUCT(K8:$K$98, X8:$X$98)-K8*$AZ$3)/Z8, 0)</f>
        <v>5784.1590783409411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4.4506370000000003E-3</v>
      </c>
      <c r="Q9" s="4">
        <f t="shared" si="21"/>
        <v>25</v>
      </c>
      <c r="R9">
        <f t="shared" si="0"/>
        <v>250000</v>
      </c>
      <c r="S9">
        <f t="shared" si="1"/>
        <v>6466.568769573274</v>
      </c>
      <c r="U9">
        <f t="shared" si="13"/>
        <v>4.4506370000000003E-3</v>
      </c>
      <c r="V9">
        <f t="shared" si="14"/>
        <v>0.01</v>
      </c>
      <c r="W9">
        <f t="shared" si="15"/>
        <v>0.9375647519141822</v>
      </c>
      <c r="X9">
        <f t="shared" si="16"/>
        <v>4.1727603747650803E-3</v>
      </c>
      <c r="Y9">
        <f t="shared" si="17"/>
        <v>9.3756475191418224E-3</v>
      </c>
      <c r="Z9">
        <f t="shared" si="18"/>
        <v>0.92401634402027533</v>
      </c>
      <c r="AB9">
        <f t="shared" si="19"/>
        <v>5423.0236713168888</v>
      </c>
      <c r="AC9">
        <f t="shared" si="2"/>
        <v>5975.2152328167867</v>
      </c>
      <c r="AE9">
        <f t="shared" si="3"/>
        <v>0</v>
      </c>
      <c r="AF9">
        <f t="shared" si="4"/>
        <v>0</v>
      </c>
      <c r="AG9">
        <f t="shared" si="4"/>
        <v>-23.100408600506881</v>
      </c>
      <c r="AH9">
        <f t="shared" si="5"/>
        <v>-1043.19009369127</v>
      </c>
      <c r="AI9">
        <f t="shared" si="6"/>
        <v>-1066.2905022917769</v>
      </c>
      <c r="AJ9">
        <f t="shared" si="7"/>
        <v>-552.19156149989794</v>
      </c>
      <c r="AK9">
        <f t="shared" si="22"/>
        <v>379.61165699218225</v>
      </c>
      <c r="AL9">
        <f t="shared" si="8"/>
        <v>-1238.8704067994927</v>
      </c>
      <c r="AN9">
        <f t="shared" si="9"/>
        <v>0</v>
      </c>
      <c r="AO9">
        <f t="shared" si="9"/>
        <v>0</v>
      </c>
      <c r="AP9">
        <f t="shared" si="9"/>
        <v>-11.703385908929025</v>
      </c>
      <c r="AQ9">
        <f t="shared" si="9"/>
        <v>-528.5125667678825</v>
      </c>
      <c r="AR9">
        <f t="shared" si="9"/>
        <v>-540.21595267681141</v>
      </c>
      <c r="AS9">
        <f t="shared" si="9"/>
        <v>-279.75742990734875</v>
      </c>
      <c r="AT9">
        <f t="shared" si="9"/>
        <v>192.32307939392982</v>
      </c>
      <c r="AU9">
        <f t="shared" si="9"/>
        <v>-627.65030319023049</v>
      </c>
      <c r="AW9">
        <v>6</v>
      </c>
      <c r="AX9">
        <f>IF(Z9&gt;0, (R9*SUMPRODUCT(K9:$K$98, X9:$X$98)-K9*$AZ$3)/Z9, 0)</f>
        <v>6466.568769573274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5.383718E-3</v>
      </c>
      <c r="Q10" s="4">
        <f t="shared" si="21"/>
        <v>25</v>
      </c>
      <c r="R10">
        <f t="shared" si="0"/>
        <v>250000</v>
      </c>
      <c r="S10">
        <f t="shared" si="1"/>
        <v>7002.5211525522964</v>
      </c>
      <c r="U10">
        <f t="shared" si="13"/>
        <v>5.383718E-3</v>
      </c>
      <c r="V10">
        <f t="shared" si="14"/>
        <v>0.01</v>
      </c>
      <c r="W10">
        <f t="shared" si="15"/>
        <v>0.92401634402027533</v>
      </c>
      <c r="X10">
        <f t="shared" si="16"/>
        <v>4.9746434235961486E-3</v>
      </c>
      <c r="Y10">
        <f t="shared" si="17"/>
        <v>9.2401634402027536E-3</v>
      </c>
      <c r="Z10">
        <f t="shared" si="18"/>
        <v>0.90980153715647649</v>
      </c>
      <c r="AB10">
        <f t="shared" si="19"/>
        <v>5975.2152328167867</v>
      </c>
      <c r="AC10">
        <f t="shared" si="2"/>
        <v>6370.9045085628204</v>
      </c>
      <c r="AE10">
        <f t="shared" si="3"/>
        <v>0</v>
      </c>
      <c r="AF10">
        <f t="shared" si="4"/>
        <v>0</v>
      </c>
      <c r="AG10">
        <f t="shared" si="4"/>
        <v>-22.745038428911911</v>
      </c>
      <c r="AH10">
        <f t="shared" si="5"/>
        <v>-1243.6608558990372</v>
      </c>
      <c r="AI10">
        <f t="shared" si="6"/>
        <v>-1266.405894327949</v>
      </c>
      <c r="AJ10">
        <f t="shared" si="7"/>
        <v>-395.68927574603367</v>
      </c>
      <c r="AK10">
        <f t="shared" si="22"/>
        <v>418.26506629717511</v>
      </c>
      <c r="AL10">
        <f t="shared" si="8"/>
        <v>-1243.8301037768076</v>
      </c>
      <c r="AN10">
        <f t="shared" si="9"/>
        <v>0</v>
      </c>
      <c r="AO10">
        <f t="shared" si="9"/>
        <v>0</v>
      </c>
      <c r="AP10">
        <f t="shared" si="9"/>
        <v>-10.288700286125794</v>
      </c>
      <c r="AQ10">
        <f t="shared" si="9"/>
        <v>-562.56901231113886</v>
      </c>
      <c r="AR10">
        <f t="shared" si="9"/>
        <v>-572.85771259726459</v>
      </c>
      <c r="AS10">
        <f t="shared" si="9"/>
        <v>-178.98973340094204</v>
      </c>
      <c r="AT10">
        <f t="shared" si="9"/>
        <v>189.20187454236091</v>
      </c>
      <c r="AU10">
        <f t="shared" si="9"/>
        <v>-562.64557145584581</v>
      </c>
      <c r="AW10">
        <v>7</v>
      </c>
      <c r="AX10">
        <f>IF(Z10&gt;0, (R10*SUMPRODUCT(K10:$K$98, X10:$X$98)-K10*$AZ$3)/Z10, 0)</f>
        <v>7002.5211525522964</v>
      </c>
    </row>
    <row r="11" spans="1:52" x14ac:dyDescent="0.25">
      <c r="A11" t="s">
        <v>33</v>
      </c>
      <c r="C11" s="12">
        <f>AU81</f>
        <v>18317.521275179788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6.4575739999999998E-3</v>
      </c>
      <c r="Q11" s="4">
        <f t="shared" si="21"/>
        <v>25</v>
      </c>
      <c r="R11">
        <f t="shared" si="0"/>
        <v>250000</v>
      </c>
      <c r="S11">
        <f t="shared" si="1"/>
        <v>7413.1706492433768</v>
      </c>
      <c r="U11">
        <f t="shared" si="13"/>
        <v>6.4575739999999998E-3</v>
      </c>
      <c r="V11">
        <f t="shared" si="14"/>
        <v>0.01</v>
      </c>
      <c r="W11">
        <f t="shared" si="15"/>
        <v>0.90980153715647649</v>
      </c>
      <c r="X11">
        <f t="shared" si="16"/>
        <v>5.8751107515016962E-3</v>
      </c>
      <c r="Y11">
        <f t="shared" si="17"/>
        <v>9.0980153715647643E-3</v>
      </c>
      <c r="Z11">
        <f t="shared" si="18"/>
        <v>0.89482841103341004</v>
      </c>
      <c r="AB11">
        <f t="shared" si="19"/>
        <v>6370.9045085628204</v>
      </c>
      <c r="AC11">
        <f t="shared" si="2"/>
        <v>6633.5157127819639</v>
      </c>
      <c r="AE11">
        <f t="shared" si="3"/>
        <v>0</v>
      </c>
      <c r="AF11">
        <f t="shared" si="4"/>
        <v>0</v>
      </c>
      <c r="AG11">
        <f t="shared" si="4"/>
        <v>-22.370710275835251</v>
      </c>
      <c r="AH11">
        <f t="shared" si="5"/>
        <v>-1468.7776878754241</v>
      </c>
      <c r="AI11">
        <f t="shared" si="6"/>
        <v>-1491.1483981512595</v>
      </c>
      <c r="AJ11">
        <f t="shared" si="7"/>
        <v>-262.61120421914347</v>
      </c>
      <c r="AK11">
        <f t="shared" si="22"/>
        <v>445.96331559939745</v>
      </c>
      <c r="AL11">
        <f t="shared" si="8"/>
        <v>-1307.7962867710055</v>
      </c>
      <c r="AN11">
        <f t="shared" si="9"/>
        <v>0</v>
      </c>
      <c r="AO11">
        <f t="shared" si="9"/>
        <v>0</v>
      </c>
      <c r="AP11">
        <f t="shared" si="9"/>
        <v>-9.0351546783955854</v>
      </c>
      <c r="AQ11">
        <f t="shared" si="9"/>
        <v>-593.21467376320072</v>
      </c>
      <c r="AR11">
        <f t="shared" si="9"/>
        <v>-602.24982844159638</v>
      </c>
      <c r="AS11">
        <f t="shared" si="9"/>
        <v>-106.064260863577</v>
      </c>
      <c r="AT11">
        <f t="shared" si="9"/>
        <v>180.11710346466683</v>
      </c>
      <c r="AU11">
        <f t="shared" si="9"/>
        <v>-528.1969858405065</v>
      </c>
      <c r="AW11">
        <v>8</v>
      </c>
      <c r="AX11">
        <f>IF(Z11&gt;0, (R11*SUMPRODUCT(K11:$K$98, X11:$X$98)-K11*$AZ$3)/Z11, 0)</f>
        <v>7413.1706492433768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7.6803260000000003E-3</v>
      </c>
      <c r="Q12" s="4">
        <f t="shared" si="21"/>
        <v>25</v>
      </c>
      <c r="R12">
        <f t="shared" si="0"/>
        <v>250000</v>
      </c>
      <c r="S12">
        <f t="shared" si="1"/>
        <v>7709.909961828931</v>
      </c>
      <c r="U12">
        <f t="shared" si="13"/>
        <v>7.6803260000000003E-3</v>
      </c>
      <c r="V12">
        <f t="shared" si="14"/>
        <v>0.01</v>
      </c>
      <c r="W12">
        <f t="shared" si="15"/>
        <v>0.89482841103341004</v>
      </c>
      <c r="X12">
        <f t="shared" si="16"/>
        <v>6.8725739107985866E-3</v>
      </c>
      <c r="Y12">
        <f t="shared" si="17"/>
        <v>8.9482841103341003E-3</v>
      </c>
      <c r="Z12">
        <f t="shared" si="18"/>
        <v>0.8790075530122774</v>
      </c>
      <c r="AB12">
        <f t="shared" si="19"/>
        <v>6633.5157127819639</v>
      </c>
      <c r="AC12">
        <f t="shared" si="2"/>
        <v>6777.06908949223</v>
      </c>
      <c r="AE12">
        <f t="shared" si="3"/>
        <v>0</v>
      </c>
      <c r="AF12">
        <f t="shared" si="4"/>
        <v>0</v>
      </c>
      <c r="AG12">
        <f t="shared" si="4"/>
        <v>-21.975188825306937</v>
      </c>
      <c r="AH12">
        <f t="shared" si="5"/>
        <v>-1718.1434776996466</v>
      </c>
      <c r="AI12">
        <f t="shared" si="6"/>
        <v>-1740.1186665249536</v>
      </c>
      <c r="AJ12">
        <f t="shared" si="7"/>
        <v>-143.55337671026609</v>
      </c>
      <c r="AK12">
        <f t="shared" si="22"/>
        <v>464.34609989473751</v>
      </c>
      <c r="AL12">
        <f t="shared" si="8"/>
        <v>-1419.3259433404821</v>
      </c>
      <c r="AN12">
        <f t="shared" si="9"/>
        <v>0</v>
      </c>
      <c r="AO12">
        <f t="shared" si="9"/>
        <v>0</v>
      </c>
      <c r="AP12">
        <f t="shared" si="9"/>
        <v>-7.9244733912688643</v>
      </c>
      <c r="AQ12">
        <f t="shared" si="9"/>
        <v>-619.57976241520771</v>
      </c>
      <c r="AR12">
        <f t="shared" si="9"/>
        <v>-627.50423580647657</v>
      </c>
      <c r="AS12">
        <f t="shared" si="9"/>
        <v>-51.766786761679164</v>
      </c>
      <c r="AT12">
        <f t="shared" si="9"/>
        <v>167.44785868314037</v>
      </c>
      <c r="AU12">
        <f t="shared" si="9"/>
        <v>-511.82316388501533</v>
      </c>
      <c r="AW12">
        <v>9</v>
      </c>
      <c r="AX12">
        <f>IF(Z12&gt;0, (R12*SUMPRODUCT(K12:$K$98, X12:$X$98)-K12*$AZ$3)/Z12, 0)</f>
        <v>7709.909961828931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9.0334749999999991E-3</v>
      </c>
      <c r="Q13" s="4">
        <f t="shared" si="21"/>
        <v>25</v>
      </c>
      <c r="R13">
        <f t="shared" si="0"/>
        <v>250000</v>
      </c>
      <c r="S13">
        <f t="shared" si="1"/>
        <v>7903.8615946908376</v>
      </c>
      <c r="U13">
        <f t="shared" si="13"/>
        <v>9.0334749999999991E-3</v>
      </c>
      <c r="V13">
        <f t="shared" si="14"/>
        <v>0.01</v>
      </c>
      <c r="W13">
        <f t="shared" si="15"/>
        <v>0.8790075530122774</v>
      </c>
      <c r="X13">
        <f t="shared" si="16"/>
        <v>7.9404927549475823E-3</v>
      </c>
      <c r="Y13">
        <f t="shared" si="17"/>
        <v>8.7900755301227734E-3</v>
      </c>
      <c r="Z13">
        <f t="shared" si="18"/>
        <v>0.86227698472720704</v>
      </c>
      <c r="AB13">
        <f t="shared" si="19"/>
        <v>6777.06908949223</v>
      </c>
      <c r="AC13">
        <f t="shared" si="2"/>
        <v>6815.31794357119</v>
      </c>
      <c r="AE13">
        <f t="shared" si="3"/>
        <v>0</v>
      </c>
      <c r="AF13">
        <f t="shared" si="4"/>
        <v>0</v>
      </c>
      <c r="AG13">
        <f t="shared" si="4"/>
        <v>-21.556924618180176</v>
      </c>
      <c r="AH13">
        <f t="shared" si="5"/>
        <v>-1985.1231887368956</v>
      </c>
      <c r="AI13">
        <f t="shared" si="6"/>
        <v>-2006.6801133550757</v>
      </c>
      <c r="AJ13">
        <f t="shared" si="7"/>
        <v>-38.248854078959994</v>
      </c>
      <c r="AK13">
        <f t="shared" si="22"/>
        <v>474.39483626445616</v>
      </c>
      <c r="AL13">
        <f t="shared" si="8"/>
        <v>-1570.5341311695795</v>
      </c>
      <c r="AN13">
        <f t="shared" si="9"/>
        <v>0</v>
      </c>
      <c r="AO13">
        <f t="shared" si="9"/>
        <v>0</v>
      </c>
      <c r="AP13">
        <f t="shared" si="9"/>
        <v>-6.9407527902571253</v>
      </c>
      <c r="AQ13">
        <f t="shared" si="9"/>
        <v>-639.15653810886147</v>
      </c>
      <c r="AR13">
        <f t="shared" si="9"/>
        <v>-646.09729089911855</v>
      </c>
      <c r="AS13">
        <f t="shared" si="9"/>
        <v>-12.315107343687995</v>
      </c>
      <c r="AT13">
        <f t="shared" si="9"/>
        <v>152.74244085398024</v>
      </c>
      <c r="AU13">
        <f t="shared" si="9"/>
        <v>-505.66995738882628</v>
      </c>
      <c r="AW13">
        <v>10</v>
      </c>
      <c r="AX13">
        <f>IF(Z13&gt;0, (R13*SUMPRODUCT(K13:$K$98, X13:$X$98)-K13*$AZ$3)/Z13, 0)</f>
        <v>7903.8615946908376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1.0570714E-2</v>
      </c>
      <c r="Q14" s="4">
        <f t="shared" si="21"/>
        <v>25</v>
      </c>
      <c r="R14">
        <f t="shared" si="0"/>
        <v>250000</v>
      </c>
      <c r="S14">
        <f t="shared" si="1"/>
        <v>8008.5179367283135</v>
      </c>
      <c r="U14">
        <f t="shared" si="13"/>
        <v>1.0570714E-2</v>
      </c>
      <c r="V14">
        <f t="shared" si="14"/>
        <v>0.01</v>
      </c>
      <c r="W14">
        <f t="shared" si="15"/>
        <v>0.86227698472720704</v>
      </c>
      <c r="X14">
        <f t="shared" si="16"/>
        <v>9.1148833943336741E-3</v>
      </c>
      <c r="Y14">
        <f t="shared" si="17"/>
        <v>8.6227698472720708E-3</v>
      </c>
      <c r="Z14">
        <f t="shared" si="18"/>
        <v>0.84453933148560134</v>
      </c>
      <c r="AB14">
        <f t="shared" si="19"/>
        <v>6815.31794357119</v>
      </c>
      <c r="AC14">
        <f t="shared" si="2"/>
        <v>6763.508384474977</v>
      </c>
      <c r="AE14">
        <f t="shared" si="3"/>
        <v>0</v>
      </c>
      <c r="AF14">
        <f t="shared" si="4"/>
        <v>0</v>
      </c>
      <c r="AG14">
        <f t="shared" si="4"/>
        <v>-21.113483287140035</v>
      </c>
      <c r="AH14">
        <f t="shared" si="5"/>
        <v>-2278.7208485834185</v>
      </c>
      <c r="AI14">
        <f t="shared" si="6"/>
        <v>-2299.8343318705583</v>
      </c>
      <c r="AJ14">
        <f t="shared" si="7"/>
        <v>51.809559096212979</v>
      </c>
      <c r="AK14">
        <f t="shared" si="22"/>
        <v>477.07225604998337</v>
      </c>
      <c r="AL14">
        <f t="shared" si="8"/>
        <v>-1770.9525167243619</v>
      </c>
      <c r="AN14">
        <f t="shared" si="9"/>
        <v>0</v>
      </c>
      <c r="AO14">
        <f t="shared" si="9"/>
        <v>0</v>
      </c>
      <c r="AP14">
        <f t="shared" si="9"/>
        <v>-6.0696219193428966</v>
      </c>
      <c r="AQ14">
        <f t="shared" si="9"/>
        <v>-655.07779187955407</v>
      </c>
      <c r="AR14">
        <f t="shared" si="9"/>
        <v>-661.14741379889699</v>
      </c>
      <c r="AS14">
        <f t="shared" si="9"/>
        <v>14.894010204057704</v>
      </c>
      <c r="AT14">
        <f t="shared" si="9"/>
        <v>137.14687354289143</v>
      </c>
      <c r="AU14">
        <f t="shared" si="9"/>
        <v>-509.1065300519478</v>
      </c>
      <c r="AW14">
        <v>11</v>
      </c>
      <c r="AX14">
        <f>IF(Z14&gt;0, (R14*SUMPRODUCT(K14:$K$98, X14:$X$98)-K14*$AZ$3)/Z14, 0)</f>
        <v>8008.5179367283135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1.2312346E-2</v>
      </c>
      <c r="Q15" s="4">
        <f t="shared" si="21"/>
        <v>25</v>
      </c>
      <c r="R15">
        <f t="shared" si="0"/>
        <v>250000</v>
      </c>
      <c r="S15">
        <f t="shared" si="1"/>
        <v>8033.041370073508</v>
      </c>
      <c r="U15">
        <f t="shared" si="13"/>
        <v>1.2312346E-2</v>
      </c>
      <c r="V15">
        <f t="shared" si="14"/>
        <v>0.01</v>
      </c>
      <c r="W15">
        <f t="shared" si="15"/>
        <v>0.84453933148560134</v>
      </c>
      <c r="X15">
        <f t="shared" si="16"/>
        <v>1.0398260459859417E-2</v>
      </c>
      <c r="Y15">
        <f t="shared" si="17"/>
        <v>8.4453933148560135E-3</v>
      </c>
      <c r="Z15">
        <f t="shared" si="18"/>
        <v>0.82569567771088592</v>
      </c>
      <c r="AB15">
        <f t="shared" si="19"/>
        <v>6763.508384474977</v>
      </c>
      <c r="AC15">
        <f t="shared" si="2"/>
        <v>6632.8475381424287</v>
      </c>
      <c r="AE15">
        <f t="shared" si="3"/>
        <v>0</v>
      </c>
      <c r="AF15">
        <f t="shared" si="4"/>
        <v>0</v>
      </c>
      <c r="AG15">
        <f t="shared" si="4"/>
        <v>-20.642391942772147</v>
      </c>
      <c r="AH15">
        <f t="shared" si="5"/>
        <v>-2599.5651149648543</v>
      </c>
      <c r="AI15">
        <f t="shared" si="6"/>
        <v>-2620.2075069076263</v>
      </c>
      <c r="AJ15">
        <f t="shared" si="7"/>
        <v>130.66084633254832</v>
      </c>
      <c r="AK15">
        <f t="shared" si="22"/>
        <v>473.44558691324846</v>
      </c>
      <c r="AL15">
        <f t="shared" si="8"/>
        <v>-2016.1010736618296</v>
      </c>
      <c r="AN15">
        <f t="shared" si="9"/>
        <v>0</v>
      </c>
      <c r="AO15">
        <f t="shared" si="9"/>
        <v>0</v>
      </c>
      <c r="AP15">
        <f t="shared" si="9"/>
        <v>-5.2983878705261906</v>
      </c>
      <c r="AQ15">
        <f t="shared" si="9"/>
        <v>-667.24361750119488</v>
      </c>
      <c r="AR15">
        <f t="shared" si="9"/>
        <v>-672.54200537172107</v>
      </c>
      <c r="AS15">
        <f t="shared" si="9"/>
        <v>33.537384876730037</v>
      </c>
      <c r="AT15">
        <f t="shared" si="9"/>
        <v>121.52169002554231</v>
      </c>
      <c r="AU15">
        <f t="shared" si="9"/>
        <v>-517.48293046944877</v>
      </c>
      <c r="AW15">
        <v>12</v>
      </c>
      <c r="AX15">
        <f>IF(Z15&gt;0, (R15*SUMPRODUCT(K15:$K$98, X15:$X$98)-K15*$AZ$3)/Z15, 0)</f>
        <v>8033.041370073508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1.4128425999999999E-2</v>
      </c>
      <c r="Q16" s="4">
        <f t="shared" si="21"/>
        <v>25</v>
      </c>
      <c r="R16">
        <f t="shared" si="0"/>
        <v>250000</v>
      </c>
      <c r="S16">
        <f t="shared" si="1"/>
        <v>7984.6728671435139</v>
      </c>
      <c r="U16">
        <f t="shared" si="13"/>
        <v>1.4128425999999999E-2</v>
      </c>
      <c r="V16">
        <f t="shared" si="14"/>
        <v>0.01</v>
      </c>
      <c r="W16">
        <f t="shared" si="15"/>
        <v>0.82569567771088592</v>
      </c>
      <c r="X16">
        <f t="shared" si="16"/>
        <v>1.1665780281058101E-2</v>
      </c>
      <c r="Y16">
        <f t="shared" si="17"/>
        <v>8.2569567771088592E-3</v>
      </c>
      <c r="Z16">
        <f t="shared" si="18"/>
        <v>0.80577294065271898</v>
      </c>
      <c r="AB16">
        <f t="shared" si="19"/>
        <v>6632.8475381424287</v>
      </c>
      <c r="AC16">
        <f t="shared" si="2"/>
        <v>6433.8333363082065</v>
      </c>
      <c r="AE16">
        <f t="shared" si="3"/>
        <v>0</v>
      </c>
      <c r="AF16">
        <f t="shared" si="4"/>
        <v>0</v>
      </c>
      <c r="AG16">
        <f t="shared" si="4"/>
        <v>-20.144323516317975</v>
      </c>
      <c r="AH16">
        <f t="shared" si="5"/>
        <v>-2916.4450702645254</v>
      </c>
      <c r="AI16">
        <f t="shared" si="6"/>
        <v>-2936.5893937808432</v>
      </c>
      <c r="AJ16">
        <f t="shared" si="7"/>
        <v>199.01420183422215</v>
      </c>
      <c r="AK16">
        <f t="shared" si="22"/>
        <v>464.29932766997007</v>
      </c>
      <c r="AL16">
        <f t="shared" si="8"/>
        <v>-2273.2758642766512</v>
      </c>
      <c r="AN16">
        <f t="shared" si="9"/>
        <v>0</v>
      </c>
      <c r="AO16">
        <f t="shared" si="9"/>
        <v>0</v>
      </c>
      <c r="AP16">
        <f t="shared" si="9"/>
        <v>-4.6165590275650912</v>
      </c>
      <c r="AQ16">
        <f t="shared" si="9"/>
        <v>-668.37393703595421</v>
      </c>
      <c r="AR16">
        <f t="shared" si="9"/>
        <v>-672.99049606351923</v>
      </c>
      <c r="AS16">
        <f t="shared" si="9"/>
        <v>45.608918529688736</v>
      </c>
      <c r="AT16">
        <f t="shared" si="9"/>
        <v>106.40542239658143</v>
      </c>
      <c r="AU16">
        <f t="shared" si="9"/>
        <v>-520.97615513724918</v>
      </c>
      <c r="AW16">
        <v>13</v>
      </c>
      <c r="AX16">
        <f>IF(Z16&gt;0, (R16*SUMPRODUCT(K16:$K$98, X16:$X$98)-K16*$AZ$3)/Z16, 0)</f>
        <v>7984.6728671435139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1.6072195000000001E-2</v>
      </c>
      <c r="Q17" s="4">
        <f t="shared" si="21"/>
        <v>25</v>
      </c>
      <c r="R17">
        <f t="shared" si="0"/>
        <v>250000</v>
      </c>
      <c r="S17">
        <f t="shared" si="1"/>
        <v>7879.4594134454546</v>
      </c>
      <c r="U17">
        <f t="shared" si="13"/>
        <v>1.6072195000000001E-2</v>
      </c>
      <c r="V17">
        <f t="shared" si="14"/>
        <v>0.01</v>
      </c>
      <c r="W17">
        <f t="shared" si="15"/>
        <v>0.80577294065271898</v>
      </c>
      <c r="X17">
        <f t="shared" si="16"/>
        <v>1.2950539827893928E-2</v>
      </c>
      <c r="Y17">
        <f t="shared" si="17"/>
        <v>8.05772940652719E-3</v>
      </c>
      <c r="Z17">
        <f t="shared" si="18"/>
        <v>0.78476467141829787</v>
      </c>
      <c r="AB17">
        <f t="shared" si="19"/>
        <v>6433.8333363082065</v>
      </c>
      <c r="AC17">
        <f t="shared" si="2"/>
        <v>6183.5213775463362</v>
      </c>
      <c r="AE17">
        <f t="shared" si="3"/>
        <v>0</v>
      </c>
      <c r="AF17">
        <f t="shared" si="4"/>
        <v>0</v>
      </c>
      <c r="AG17">
        <f t="shared" si="4"/>
        <v>-19.619116785457447</v>
      </c>
      <c r="AH17">
        <f t="shared" si="5"/>
        <v>-3237.6349569734821</v>
      </c>
      <c r="AI17">
        <f t="shared" si="6"/>
        <v>-3257.2540737589397</v>
      </c>
      <c r="AJ17">
        <f t="shared" si="7"/>
        <v>250.3119587618703</v>
      </c>
      <c r="AK17">
        <f t="shared" si="22"/>
        <v>450.36833354157449</v>
      </c>
      <c r="AL17">
        <f t="shared" si="8"/>
        <v>-2556.573781455495</v>
      </c>
      <c r="AN17">
        <f t="shared" si="9"/>
        <v>0</v>
      </c>
      <c r="AO17">
        <f t="shared" si="9"/>
        <v>0</v>
      </c>
      <c r="AP17">
        <f t="shared" si="9"/>
        <v>-4.0144600003298248</v>
      </c>
      <c r="AQ17">
        <f t="shared" si="9"/>
        <v>-662.48425821461183</v>
      </c>
      <c r="AR17">
        <f t="shared" si="9"/>
        <v>-666.49871821494173</v>
      </c>
      <c r="AS17">
        <f t="shared" si="9"/>
        <v>51.218786097373595</v>
      </c>
      <c r="AT17">
        <f t="shared" si="9"/>
        <v>92.154284017413573</v>
      </c>
      <c r="AU17">
        <f t="shared" si="9"/>
        <v>-523.12564810015454</v>
      </c>
      <c r="AW17">
        <v>14</v>
      </c>
      <c r="AX17">
        <f>IF(Z17&gt;0, (R17*SUMPRODUCT(K17:$K$98, X17:$X$98)-K17*$AZ$3)/Z17, 0)</f>
        <v>7879.4594134454546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1.8213139E-2</v>
      </c>
      <c r="Q18" s="4">
        <f t="shared" si="21"/>
        <v>25</v>
      </c>
      <c r="R18">
        <f t="shared" si="0"/>
        <v>250000</v>
      </c>
      <c r="S18">
        <f t="shared" si="1"/>
        <v>7728.9814752690691</v>
      </c>
      <c r="U18">
        <f t="shared" si="13"/>
        <v>1.8213139E-2</v>
      </c>
      <c r="V18">
        <f t="shared" si="14"/>
        <v>0.01</v>
      </c>
      <c r="W18">
        <f t="shared" si="15"/>
        <v>0.78476467141829787</v>
      </c>
      <c r="X18">
        <f t="shared" si="16"/>
        <v>1.4293028042830785E-2</v>
      </c>
      <c r="Y18">
        <f t="shared" si="17"/>
        <v>7.8476467141829782E-3</v>
      </c>
      <c r="Z18">
        <f t="shared" si="18"/>
        <v>0.762623996661284</v>
      </c>
      <c r="AB18">
        <f t="shared" si="19"/>
        <v>6183.5213775463362</v>
      </c>
      <c r="AC18">
        <f t="shared" si="2"/>
        <v>5894.3067427907245</v>
      </c>
      <c r="AE18">
        <f t="shared" si="3"/>
        <v>0</v>
      </c>
      <c r="AF18">
        <f t="shared" si="4"/>
        <v>0</v>
      </c>
      <c r="AG18">
        <f t="shared" si="4"/>
        <v>-19.065599916532101</v>
      </c>
      <c r="AH18">
        <f t="shared" si="5"/>
        <v>-3573.2570107076963</v>
      </c>
      <c r="AI18">
        <f t="shared" si="6"/>
        <v>-3592.3226106242282</v>
      </c>
      <c r="AJ18">
        <f t="shared" si="7"/>
        <v>289.21463475561177</v>
      </c>
      <c r="AK18">
        <f t="shared" si="22"/>
        <v>432.8464964282436</v>
      </c>
      <c r="AL18">
        <f t="shared" si="8"/>
        <v>-2870.261479440373</v>
      </c>
      <c r="AN18">
        <f t="shared" si="9"/>
        <v>0</v>
      </c>
      <c r="AO18">
        <f t="shared" si="9"/>
        <v>0</v>
      </c>
      <c r="AP18">
        <f t="shared" si="9"/>
        <v>-3.4832138235094452</v>
      </c>
      <c r="AQ18">
        <f t="shared" si="9"/>
        <v>-652.82069639238512</v>
      </c>
      <c r="AR18">
        <f t="shared" si="9"/>
        <v>-656.30391021589446</v>
      </c>
      <c r="AS18">
        <f t="shared" si="9"/>
        <v>52.838432472741225</v>
      </c>
      <c r="AT18">
        <f t="shared" si="9"/>
        <v>79.079436598747705</v>
      </c>
      <c r="AU18">
        <f t="shared" si="9"/>
        <v>-524.38604114440557</v>
      </c>
      <c r="AW18">
        <v>15</v>
      </c>
      <c r="AX18">
        <f>IF(Z18&gt;0, (R18*SUMPRODUCT(K18:$K$98, X18:$X$98)-K18*$AZ$3)/Z18, 0)</f>
        <v>7728.9814752690691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2.0774602E-2</v>
      </c>
      <c r="Q19" s="4">
        <f t="shared" si="21"/>
        <v>25</v>
      </c>
      <c r="R19">
        <f t="shared" si="0"/>
        <v>250000</v>
      </c>
      <c r="S19">
        <f t="shared" si="1"/>
        <v>7542.0796921182218</v>
      </c>
      <c r="U19">
        <f t="shared" si="13"/>
        <v>2.0774602E-2</v>
      </c>
      <c r="V19">
        <f t="shared" si="14"/>
        <v>0.01</v>
      </c>
      <c r="W19">
        <f t="shared" si="15"/>
        <v>0.762623996661284</v>
      </c>
      <c r="X19">
        <f t="shared" si="16"/>
        <v>1.5843210006287505E-2</v>
      </c>
      <c r="Y19">
        <f t="shared" si="17"/>
        <v>7.6262399666128401E-3</v>
      </c>
      <c r="Z19">
        <f t="shared" si="18"/>
        <v>0.73915454668838365</v>
      </c>
      <c r="AB19">
        <f t="shared" si="19"/>
        <v>5894.3067427907245</v>
      </c>
      <c r="AC19">
        <f t="shared" si="2"/>
        <v>5574.7624959153081</v>
      </c>
      <c r="AE19">
        <f t="shared" si="3"/>
        <v>0</v>
      </c>
      <c r="AF19">
        <f t="shared" si="4"/>
        <v>0</v>
      </c>
      <c r="AG19">
        <f t="shared" si="4"/>
        <v>-18.478863667209591</v>
      </c>
      <c r="AH19">
        <f t="shared" si="5"/>
        <v>-3960.8025015718763</v>
      </c>
      <c r="AI19">
        <f t="shared" si="6"/>
        <v>-3979.281365239086</v>
      </c>
      <c r="AJ19">
        <f t="shared" si="7"/>
        <v>319.54424687541632</v>
      </c>
      <c r="AK19">
        <f t="shared" si="22"/>
        <v>412.60147199535078</v>
      </c>
      <c r="AL19">
        <f t="shared" si="8"/>
        <v>-3247.1356463683187</v>
      </c>
      <c r="AN19">
        <f t="shared" si="9"/>
        <v>0</v>
      </c>
      <c r="AO19">
        <f t="shared" si="9"/>
        <v>0</v>
      </c>
      <c r="AP19">
        <f t="shared" si="9"/>
        <v>-3.0143029503661101</v>
      </c>
      <c r="AQ19">
        <f t="shared" si="9"/>
        <v>-646.09268628845507</v>
      </c>
      <c r="AR19">
        <f t="shared" si="9"/>
        <v>-649.10698923882114</v>
      </c>
      <c r="AS19">
        <f t="shared" si="9"/>
        <v>52.124588582698983</v>
      </c>
      <c r="AT19">
        <f t="shared" si="9"/>
        <v>67.30423779076412</v>
      </c>
      <c r="AU19">
        <f t="shared" si="9"/>
        <v>-529.6781628653581</v>
      </c>
      <c r="AW19">
        <v>16</v>
      </c>
      <c r="AX19">
        <f>IF(Z19&gt;0, (R19*SUMPRODUCT(K19:$K$98, X19:$X$98)-K19*$AZ$3)/Z19, 0)</f>
        <v>7542.0796921182218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2.3506165999999998E-2</v>
      </c>
      <c r="Q20" s="4">
        <f t="shared" si="21"/>
        <v>25</v>
      </c>
      <c r="R20">
        <f t="shared" si="0"/>
        <v>250000</v>
      </c>
      <c r="S20">
        <f t="shared" si="1"/>
        <v>7315.6824967373914</v>
      </c>
      <c r="U20">
        <f t="shared" si="13"/>
        <v>2.3506165999999998E-2</v>
      </c>
      <c r="V20">
        <f t="shared" si="14"/>
        <v>0.01</v>
      </c>
      <c r="W20">
        <f t="shared" si="15"/>
        <v>0.73915454668838365</v>
      </c>
      <c r="X20">
        <f t="shared" si="16"/>
        <v>1.7374689474111894E-2</v>
      </c>
      <c r="Y20">
        <f t="shared" si="17"/>
        <v>7.3915454668838365E-3</v>
      </c>
      <c r="Z20">
        <f t="shared" si="18"/>
        <v>0.71438831174738793</v>
      </c>
      <c r="AB20">
        <f t="shared" si="19"/>
        <v>5574.7624959153081</v>
      </c>
      <c r="AC20">
        <f t="shared" si="2"/>
        <v>5226.2380681241411</v>
      </c>
      <c r="AE20">
        <f t="shared" si="3"/>
        <v>0</v>
      </c>
      <c r="AF20">
        <f t="shared" si="4"/>
        <v>0</v>
      </c>
      <c r="AG20">
        <f t="shared" si="4"/>
        <v>-17.859707793684699</v>
      </c>
      <c r="AH20">
        <f t="shared" si="5"/>
        <v>-4343.672368527974</v>
      </c>
      <c r="AI20">
        <f t="shared" si="6"/>
        <v>-4361.5320763216587</v>
      </c>
      <c r="AJ20">
        <f t="shared" si="7"/>
        <v>348.524427791167</v>
      </c>
      <c r="AK20">
        <f t="shared" si="22"/>
        <v>390.2333747140716</v>
      </c>
      <c r="AL20">
        <f t="shared" si="8"/>
        <v>-3622.7742738164202</v>
      </c>
      <c r="AN20">
        <f t="shared" si="9"/>
        <v>0</v>
      </c>
      <c r="AO20">
        <f t="shared" si="9"/>
        <v>0</v>
      </c>
      <c r="AP20">
        <f t="shared" si="9"/>
        <v>-2.6011653708364761</v>
      </c>
      <c r="AQ20">
        <f t="shared" si="9"/>
        <v>-632.6312993356745</v>
      </c>
      <c r="AR20">
        <f t="shared" si="9"/>
        <v>-635.23246470651088</v>
      </c>
      <c r="AS20">
        <f t="shared" si="9"/>
        <v>50.760610584096462</v>
      </c>
      <c r="AT20">
        <f t="shared" si="9"/>
        <v>56.835282669620696</v>
      </c>
      <c r="AU20">
        <f t="shared" si="9"/>
        <v>-527.63657145279376</v>
      </c>
      <c r="AW20">
        <v>17</v>
      </c>
      <c r="AX20">
        <f>IF(Z20&gt;0, (R20*SUMPRODUCT(K20:$K$98, X20:$X$98)-K20*$AZ$3)/Z20, 0)</f>
        <v>7315.6824967373914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2.6226451000000001E-2</v>
      </c>
      <c r="Q21" s="4">
        <f t="shared" si="21"/>
        <v>25</v>
      </c>
      <c r="R21">
        <f t="shared" si="0"/>
        <v>250000</v>
      </c>
      <c r="S21">
        <f t="shared" si="1"/>
        <v>7057.7085111609485</v>
      </c>
      <c r="U21">
        <f t="shared" si="13"/>
        <v>2.6226451000000001E-2</v>
      </c>
      <c r="V21">
        <f t="shared" si="14"/>
        <v>0.01</v>
      </c>
      <c r="W21">
        <f t="shared" si="15"/>
        <v>0.71438831174738793</v>
      </c>
      <c r="X21">
        <f t="shared" si="16"/>
        <v>1.8735870053015594E-2</v>
      </c>
      <c r="Y21">
        <f t="shared" si="17"/>
        <v>7.1438831174738798E-3</v>
      </c>
      <c r="Z21">
        <f t="shared" si="18"/>
        <v>0.68850855857689852</v>
      </c>
      <c r="AB21">
        <f t="shared" si="19"/>
        <v>5226.2380681241411</v>
      </c>
      <c r="AC21">
        <f t="shared" si="2"/>
        <v>4859.292713875333</v>
      </c>
      <c r="AE21">
        <f t="shared" si="3"/>
        <v>0</v>
      </c>
      <c r="AF21">
        <f t="shared" si="4"/>
        <v>0</v>
      </c>
      <c r="AG21">
        <f t="shared" si="4"/>
        <v>-17.212713964422463</v>
      </c>
      <c r="AH21">
        <f t="shared" si="5"/>
        <v>-4683.9675132538987</v>
      </c>
      <c r="AI21">
        <f t="shared" si="6"/>
        <v>-4701.1802272183213</v>
      </c>
      <c r="AJ21">
        <f t="shared" si="7"/>
        <v>366.94535424880814</v>
      </c>
      <c r="AK21">
        <f t="shared" si="22"/>
        <v>365.8366647686899</v>
      </c>
      <c r="AL21">
        <f t="shared" si="8"/>
        <v>-3968.3982082008233</v>
      </c>
      <c r="AN21">
        <f t="shared" si="9"/>
        <v>0</v>
      </c>
      <c r="AO21">
        <f t="shared" si="9"/>
        <v>0</v>
      </c>
      <c r="AP21">
        <f t="shared" si="9"/>
        <v>-2.2383342687383676</v>
      </c>
      <c r="AQ21">
        <f t="shared" si="9"/>
        <v>-609.10121554588989</v>
      </c>
      <c r="AR21">
        <f t="shared" si="9"/>
        <v>-611.3395498146283</v>
      </c>
      <c r="AS21">
        <f t="shared" si="9"/>
        <v>47.717423461931432</v>
      </c>
      <c r="AT21">
        <f t="shared" si="9"/>
        <v>47.573249936369585</v>
      </c>
      <c r="AU21">
        <f t="shared" si="9"/>
        <v>-516.04887641632729</v>
      </c>
      <c r="AW21">
        <v>18</v>
      </c>
      <c r="AX21">
        <f>IF(Z21&gt;0, (R21*SUMPRODUCT(K21:$K$98, X21:$X$98)-K21*$AZ$3)/Z21, 0)</f>
        <v>7057.7085111609485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2.9219711999999998E-2</v>
      </c>
      <c r="Q22" s="4">
        <f t="shared" si="21"/>
        <v>25</v>
      </c>
      <c r="R22">
        <f t="shared" si="0"/>
        <v>250000</v>
      </c>
      <c r="S22">
        <f t="shared" si="1"/>
        <v>6783.6343359178572</v>
      </c>
      <c r="U22">
        <f t="shared" si="13"/>
        <v>2.9219711999999998E-2</v>
      </c>
      <c r="V22">
        <f t="shared" si="14"/>
        <v>0.01</v>
      </c>
      <c r="W22">
        <f t="shared" si="15"/>
        <v>0.68850855857689852</v>
      </c>
      <c r="X22">
        <f t="shared" si="16"/>
        <v>2.0118021791152102E-2</v>
      </c>
      <c r="Y22">
        <f t="shared" si="17"/>
        <v>6.8850855857689854E-3</v>
      </c>
      <c r="Z22">
        <f t="shared" si="18"/>
        <v>0.6615054511999775</v>
      </c>
      <c r="AB22">
        <f t="shared" si="19"/>
        <v>4859.292713875333</v>
      </c>
      <c r="AC22">
        <f t="shared" si="2"/>
        <v>4487.4110921570018</v>
      </c>
      <c r="AE22">
        <f t="shared" si="3"/>
        <v>0</v>
      </c>
      <c r="AF22">
        <f t="shared" si="4"/>
        <v>0</v>
      </c>
      <c r="AG22">
        <f t="shared" si="4"/>
        <v>-16.537636279999436</v>
      </c>
      <c r="AH22">
        <f t="shared" si="5"/>
        <v>-5029.5054477880258</v>
      </c>
      <c r="AI22">
        <f t="shared" si="6"/>
        <v>-5046.0430840680256</v>
      </c>
      <c r="AJ22">
        <f t="shared" si="7"/>
        <v>371.88162171833119</v>
      </c>
      <c r="AK22">
        <f t="shared" si="22"/>
        <v>340.15048997127332</v>
      </c>
      <c r="AL22">
        <f t="shared" si="8"/>
        <v>-4334.0109723784208</v>
      </c>
      <c r="AN22">
        <f t="shared" si="9"/>
        <v>0</v>
      </c>
      <c r="AO22">
        <f t="shared" si="9"/>
        <v>0</v>
      </c>
      <c r="AP22">
        <f t="shared" si="9"/>
        <v>-1.9201316458559983</v>
      </c>
      <c r="AQ22">
        <f t="shared" si="9"/>
        <v>-583.95966689522947</v>
      </c>
      <c r="AR22">
        <f t="shared" si="9"/>
        <v>-585.87979854108551</v>
      </c>
      <c r="AS22">
        <f t="shared" si="9"/>
        <v>43.1779764824796</v>
      </c>
      <c r="AT22">
        <f t="shared" si="9"/>
        <v>39.493777048244986</v>
      </c>
      <c r="AU22">
        <f t="shared" si="9"/>
        <v>-503.20804501036082</v>
      </c>
      <c r="AW22">
        <v>19</v>
      </c>
      <c r="AX22">
        <f>IF(Z22&gt;0, (R22*SUMPRODUCT(K22:$K$98, X22:$X$98)-K22*$AZ$3)/Z22, 0)</f>
        <v>6783.6343359178572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3.2402927999999998E-2</v>
      </c>
      <c r="Q23" s="4">
        <f t="shared" si="21"/>
        <v>25</v>
      </c>
      <c r="R23">
        <f t="shared" si="0"/>
        <v>250000</v>
      </c>
      <c r="S23">
        <f t="shared" si="1"/>
        <v>6496.5154521466602</v>
      </c>
      <c r="U23">
        <f t="shared" si="13"/>
        <v>3.2402927999999998E-2</v>
      </c>
      <c r="V23">
        <f t="shared" si="14"/>
        <v>0.01</v>
      </c>
      <c r="W23">
        <f t="shared" si="15"/>
        <v>0.6615054511999775</v>
      </c>
      <c r="X23">
        <f t="shared" si="16"/>
        <v>2.1434713506840383E-2</v>
      </c>
      <c r="Y23">
        <f t="shared" si="17"/>
        <v>6.6150545119997755E-3</v>
      </c>
      <c r="Z23">
        <f t="shared" si="18"/>
        <v>0.63345568318113743</v>
      </c>
      <c r="AB23">
        <f t="shared" si="19"/>
        <v>4487.4110921570018</v>
      </c>
      <c r="AC23">
        <f t="shared" si="2"/>
        <v>4115.2546340363788</v>
      </c>
      <c r="AE23">
        <f t="shared" si="3"/>
        <v>0</v>
      </c>
      <c r="AF23">
        <f t="shared" si="4"/>
        <v>0</v>
      </c>
      <c r="AG23">
        <f t="shared" si="4"/>
        <v>-15.836392079528435</v>
      </c>
      <c r="AH23">
        <f t="shared" si="5"/>
        <v>-5358.678376710096</v>
      </c>
      <c r="AI23">
        <f t="shared" si="6"/>
        <v>-5374.5147687896242</v>
      </c>
      <c r="AJ23">
        <f t="shared" si="7"/>
        <v>372.15645812062303</v>
      </c>
      <c r="AK23">
        <f t="shared" si="22"/>
        <v>314.11877645099014</v>
      </c>
      <c r="AL23">
        <f t="shared" si="8"/>
        <v>-4688.2395342180107</v>
      </c>
      <c r="AN23">
        <f t="shared" si="9"/>
        <v>0</v>
      </c>
      <c r="AO23">
        <f t="shared" si="9"/>
        <v>0</v>
      </c>
      <c r="AP23">
        <f t="shared" si="9"/>
        <v>-1.6417075374341477</v>
      </c>
      <c r="AQ23">
        <f t="shared" si="9"/>
        <v>-555.51685242136978</v>
      </c>
      <c r="AR23">
        <f t="shared" si="9"/>
        <v>-557.15855995880395</v>
      </c>
      <c r="AS23">
        <f t="shared" si="9"/>
        <v>38.58025611725165</v>
      </c>
      <c r="AT23">
        <f t="shared" si="9"/>
        <v>32.563677405778044</v>
      </c>
      <c r="AU23">
        <f t="shared" si="9"/>
        <v>-486.01462643577418</v>
      </c>
      <c r="AW23">
        <v>20</v>
      </c>
      <c r="AX23">
        <f>IF(Z23&gt;0, (R23*SUMPRODUCT(K23:$K$98, X23:$X$98)-K23*$AZ$3)/Z23, 0)</f>
        <v>6496.5154521466602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3.5947104000000001E-2</v>
      </c>
      <c r="Q24" s="4">
        <f t="shared" si="21"/>
        <v>25</v>
      </c>
      <c r="R24">
        <f t="shared" si="0"/>
        <v>250000</v>
      </c>
      <c r="S24">
        <f t="shared" si="1"/>
        <v>6203.1047716941248</v>
      </c>
      <c r="U24">
        <f t="shared" si="13"/>
        <v>3.5947104000000001E-2</v>
      </c>
      <c r="V24">
        <f t="shared" si="14"/>
        <v>0.01</v>
      </c>
      <c r="W24">
        <f t="shared" si="15"/>
        <v>0.63345568318113743</v>
      </c>
      <c r="X24">
        <f t="shared" si="16"/>
        <v>2.2770897322703397E-2</v>
      </c>
      <c r="Y24">
        <f t="shared" si="17"/>
        <v>6.3345568318113749E-3</v>
      </c>
      <c r="Z24">
        <f t="shared" si="18"/>
        <v>0.60435022902662261</v>
      </c>
      <c r="AB24">
        <f t="shared" si="19"/>
        <v>4115.2546340363788</v>
      </c>
      <c r="AC24">
        <f t="shared" si="2"/>
        <v>3748.8477894494799</v>
      </c>
      <c r="AE24">
        <f t="shared" si="3"/>
        <v>0</v>
      </c>
      <c r="AF24">
        <f t="shared" si="4"/>
        <v>0</v>
      </c>
      <c r="AG24">
        <f t="shared" si="4"/>
        <v>-15.108755725665565</v>
      </c>
      <c r="AH24">
        <f t="shared" si="5"/>
        <v>-5692.7243306758492</v>
      </c>
      <c r="AI24">
        <f t="shared" si="6"/>
        <v>-5707.8330864015152</v>
      </c>
      <c r="AJ24">
        <f t="shared" si="7"/>
        <v>366.40684458689884</v>
      </c>
      <c r="AK24">
        <f t="shared" si="22"/>
        <v>288.06782438254652</v>
      </c>
      <c r="AL24">
        <f t="shared" si="8"/>
        <v>-5053.3584174320695</v>
      </c>
      <c r="AN24">
        <f t="shared" si="9"/>
        <v>0</v>
      </c>
      <c r="AO24">
        <f t="shared" si="9"/>
        <v>0</v>
      </c>
      <c r="AP24">
        <f t="shared" si="9"/>
        <v>-1.3984605629232827</v>
      </c>
      <c r="AQ24">
        <f t="shared" si="9"/>
        <v>-526.91635344401061</v>
      </c>
      <c r="AR24">
        <f t="shared" si="9"/>
        <v>-528.31481400693394</v>
      </c>
      <c r="AS24">
        <f t="shared" si="9"/>
        <v>33.91447525155921</v>
      </c>
      <c r="AT24">
        <f t="shared" si="9"/>
        <v>26.663445962116455</v>
      </c>
      <c r="AU24">
        <f t="shared" si="9"/>
        <v>-467.73689279325828</v>
      </c>
      <c r="AW24">
        <v>21</v>
      </c>
      <c r="AX24">
        <f>IF(Z24&gt;0, (R24*SUMPRODUCT(K24:$K$98, X24:$X$98)-K24*$AZ$3)/Z24, 0)</f>
        <v>6203.1047716941248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4.0034525000000001E-2</v>
      </c>
      <c r="Q25" s="4">
        <f t="shared" si="21"/>
        <v>25</v>
      </c>
      <c r="R25">
        <f t="shared" si="0"/>
        <v>250000</v>
      </c>
      <c r="S25">
        <f t="shared" si="1"/>
        <v>5906.1307360372184</v>
      </c>
      <c r="U25">
        <f t="shared" si="13"/>
        <v>4.0034525000000001E-2</v>
      </c>
      <c r="V25">
        <f t="shared" si="14"/>
        <v>0.01</v>
      </c>
      <c r="W25">
        <f t="shared" si="15"/>
        <v>0.60435022902662261</v>
      </c>
      <c r="X25">
        <f t="shared" si="16"/>
        <v>2.4194874352722048E-2</v>
      </c>
      <c r="Y25">
        <f t="shared" si="17"/>
        <v>6.0435022902662261E-3</v>
      </c>
      <c r="Z25">
        <f t="shared" si="18"/>
        <v>0.57411185238363438</v>
      </c>
      <c r="AB25">
        <f t="shared" si="19"/>
        <v>3748.8477894494799</v>
      </c>
      <c r="AC25">
        <f t="shared" si="2"/>
        <v>3390.7796572862453</v>
      </c>
      <c r="AE25">
        <f t="shared" si="3"/>
        <v>0</v>
      </c>
      <c r="AF25">
        <f t="shared" si="4"/>
        <v>0</v>
      </c>
      <c r="AG25">
        <f t="shared" si="4"/>
        <v>-14.352796309590859</v>
      </c>
      <c r="AH25">
        <f t="shared" si="5"/>
        <v>-6048.7185881805117</v>
      </c>
      <c r="AI25">
        <f t="shared" si="6"/>
        <v>-6063.0713844901029</v>
      </c>
      <c r="AJ25">
        <f t="shared" si="7"/>
        <v>358.06813216323462</v>
      </c>
      <c r="AK25">
        <f t="shared" si="22"/>
        <v>262.4193452614636</v>
      </c>
      <c r="AL25">
        <f t="shared" si="8"/>
        <v>-5442.5839070654047</v>
      </c>
      <c r="AN25">
        <f t="shared" si="9"/>
        <v>0</v>
      </c>
      <c r="AO25">
        <f t="shared" si="9"/>
        <v>0</v>
      </c>
      <c r="AP25">
        <f t="shared" si="9"/>
        <v>-1.1861511186840925</v>
      </c>
      <c r="AQ25">
        <f t="shared" si="9"/>
        <v>-499.88128899880564</v>
      </c>
      <c r="AR25">
        <f t="shared" si="9"/>
        <v>-501.06744011748975</v>
      </c>
      <c r="AS25">
        <f t="shared" si="9"/>
        <v>29.591649346178968</v>
      </c>
      <c r="AT25">
        <f t="shared" si="9"/>
        <v>21.686993477238669</v>
      </c>
      <c r="AU25">
        <f t="shared" si="9"/>
        <v>-449.78879729407214</v>
      </c>
      <c r="AW25">
        <v>22</v>
      </c>
      <c r="AX25">
        <f>IF(Z25&gt;0, (R25*SUMPRODUCT(K25:$K$98, X25:$X$98)-K25*$AZ$3)/Z25, 0)</f>
        <v>5906.1307360372184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4.4405750000000001E-2</v>
      </c>
      <c r="Q26" s="4">
        <f t="shared" si="21"/>
        <v>25</v>
      </c>
      <c r="R26">
        <f t="shared" si="0"/>
        <v>250000</v>
      </c>
      <c r="S26">
        <f t="shared" si="1"/>
        <v>5602.8464216760512</v>
      </c>
      <c r="U26">
        <f t="shared" si="13"/>
        <v>4.4405750000000001E-2</v>
      </c>
      <c r="V26">
        <f t="shared" si="14"/>
        <v>0.01</v>
      </c>
      <c r="W26">
        <f t="shared" si="15"/>
        <v>0.57411185238363438</v>
      </c>
      <c r="X26">
        <f t="shared" si="16"/>
        <v>2.5493867388984574E-2</v>
      </c>
      <c r="Y26">
        <f t="shared" si="17"/>
        <v>5.741118523836344E-3</v>
      </c>
      <c r="Z26">
        <f t="shared" si="18"/>
        <v>0.54287686647081346</v>
      </c>
      <c r="AB26">
        <f t="shared" si="19"/>
        <v>3390.7796572862453</v>
      </c>
      <c r="AC26">
        <f t="shared" si="2"/>
        <v>3041.6557087167048</v>
      </c>
      <c r="AE26">
        <f t="shared" si="3"/>
        <v>0</v>
      </c>
      <c r="AF26">
        <f t="shared" si="4"/>
        <v>0</v>
      </c>
      <c r="AG26">
        <f t="shared" si="4"/>
        <v>-13.571921661770336</v>
      </c>
      <c r="AH26">
        <f t="shared" si="5"/>
        <v>-6373.4668472461435</v>
      </c>
      <c r="AI26">
        <f t="shared" si="6"/>
        <v>-6387.0387689079134</v>
      </c>
      <c r="AJ26">
        <f t="shared" si="7"/>
        <v>349.12394856954052</v>
      </c>
      <c r="AK26">
        <f t="shared" si="22"/>
        <v>237.35457601003719</v>
      </c>
      <c r="AL26">
        <f t="shared" si="8"/>
        <v>-5800.560244328336</v>
      </c>
      <c r="AN26">
        <f t="shared" si="9"/>
        <v>0</v>
      </c>
      <c r="AO26">
        <f t="shared" si="9"/>
        <v>0</v>
      </c>
      <c r="AP26">
        <f t="shared" si="9"/>
        <v>-1.0014443548738798</v>
      </c>
      <c r="AQ26">
        <f t="shared" si="9"/>
        <v>-470.28508962951918</v>
      </c>
      <c r="AR26">
        <f t="shared" si="9"/>
        <v>-471.28653398439303</v>
      </c>
      <c r="AS26">
        <f t="shared" si="9"/>
        <v>25.761142464525488</v>
      </c>
      <c r="AT26">
        <f t="shared" si="9"/>
        <v>17.513908949112626</v>
      </c>
      <c r="AU26">
        <f t="shared" si="9"/>
        <v>-428.01148257075494</v>
      </c>
      <c r="AW26">
        <v>23</v>
      </c>
      <c r="AX26">
        <f>IF(Z26&gt;0, (R26*SUMPRODUCT(K26:$K$98, X26:$X$98)-K26*$AZ$3)/Z26, 0)</f>
        <v>5602.8464216760512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4.9048597999999999E-2</v>
      </c>
      <c r="Q27" s="4">
        <f t="shared" si="21"/>
        <v>25</v>
      </c>
      <c r="R27">
        <f t="shared" si="0"/>
        <v>250000</v>
      </c>
      <c r="S27">
        <f t="shared" si="1"/>
        <v>5297.3090749402145</v>
      </c>
      <c r="U27">
        <f t="shared" si="13"/>
        <v>4.9048597999999999E-2</v>
      </c>
      <c r="V27">
        <f t="shared" si="14"/>
        <v>0.01</v>
      </c>
      <c r="W27">
        <f t="shared" si="15"/>
        <v>0.54287686647081346</v>
      </c>
      <c r="X27">
        <f t="shared" si="16"/>
        <v>2.6627349187026608E-2</v>
      </c>
      <c r="Y27">
        <f t="shared" si="17"/>
        <v>5.4287686647081345E-3</v>
      </c>
      <c r="Z27">
        <f t="shared" si="18"/>
        <v>0.51082074861907878</v>
      </c>
      <c r="AB27">
        <f t="shared" si="19"/>
        <v>3041.6557087167048</v>
      </c>
      <c r="AC27">
        <f t="shared" si="2"/>
        <v>2705.9753873275999</v>
      </c>
      <c r="AE27">
        <f t="shared" si="3"/>
        <v>0</v>
      </c>
      <c r="AF27">
        <f t="shared" si="4"/>
        <v>0</v>
      </c>
      <c r="AG27">
        <f t="shared" si="4"/>
        <v>-12.770518715476969</v>
      </c>
      <c r="AH27">
        <f t="shared" si="5"/>
        <v>-6656.837296756652</v>
      </c>
      <c r="AI27">
        <f t="shared" si="6"/>
        <v>-6669.607815472129</v>
      </c>
      <c r="AJ27">
        <f t="shared" si="7"/>
        <v>335.68032138910485</v>
      </c>
      <c r="AK27">
        <f t="shared" si="22"/>
        <v>212.91589961016936</v>
      </c>
      <c r="AL27">
        <f t="shared" si="8"/>
        <v>-6121.0115944728541</v>
      </c>
      <c r="AN27">
        <f t="shared" si="9"/>
        <v>0</v>
      </c>
      <c r="AO27">
        <f t="shared" si="9"/>
        <v>0</v>
      </c>
      <c r="AP27">
        <f t="shared" si="9"/>
        <v>-0.84134863369960966</v>
      </c>
      <c r="AQ27">
        <f t="shared" si="9"/>
        <v>-438.56644269266314</v>
      </c>
      <c r="AR27">
        <f t="shared" si="9"/>
        <v>-439.40779132636277</v>
      </c>
      <c r="AS27">
        <f t="shared" si="9"/>
        <v>22.115325622465985</v>
      </c>
      <c r="AT27">
        <f t="shared" si="9"/>
        <v>14.027347300532</v>
      </c>
      <c r="AU27">
        <f t="shared" si="9"/>
        <v>-403.26511840336474</v>
      </c>
      <c r="AW27">
        <v>24</v>
      </c>
      <c r="AX27">
        <f>IF(Z27&gt;0, (R27*SUMPRODUCT(K27:$K$98, X27:$X$98)-K27*$AZ$3)/Z27, 0)</f>
        <v>5297.3090749402145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5.4278005999999997E-2</v>
      </c>
      <c r="Q28" s="4">
        <f t="shared" si="21"/>
        <v>25</v>
      </c>
      <c r="R28">
        <f t="shared" si="0"/>
        <v>250000</v>
      </c>
      <c r="S28">
        <f t="shared" si="1"/>
        <v>4995.1059802465106</v>
      </c>
      <c r="U28">
        <f t="shared" si="13"/>
        <v>5.4278005999999997E-2</v>
      </c>
      <c r="V28">
        <f t="shared" si="14"/>
        <v>0.01</v>
      </c>
      <c r="W28">
        <f t="shared" si="15"/>
        <v>0.51082074861907878</v>
      </c>
      <c r="X28">
        <f t="shared" si="16"/>
        <v>2.7726331658470847E-2</v>
      </c>
      <c r="Y28">
        <f t="shared" si="17"/>
        <v>5.1082074861907882E-3</v>
      </c>
      <c r="Z28">
        <f t="shared" si="18"/>
        <v>0.47798620947441717</v>
      </c>
      <c r="AB28">
        <f t="shared" si="19"/>
        <v>2705.9753873275999</v>
      </c>
      <c r="AC28">
        <f t="shared" si="2"/>
        <v>2387.5917734210225</v>
      </c>
      <c r="AE28">
        <f t="shared" si="3"/>
        <v>0</v>
      </c>
      <c r="AF28">
        <f t="shared" si="4"/>
        <v>0</v>
      </c>
      <c r="AG28">
        <f t="shared" si="4"/>
        <v>-11.94965523686043</v>
      </c>
      <c r="AH28">
        <f t="shared" si="5"/>
        <v>-6931.582914617712</v>
      </c>
      <c r="AI28">
        <f t="shared" si="6"/>
        <v>-6943.5325698545721</v>
      </c>
      <c r="AJ28">
        <f t="shared" si="7"/>
        <v>318.38361390657747</v>
      </c>
      <c r="AK28">
        <f t="shared" si="22"/>
        <v>189.418277112932</v>
      </c>
      <c r="AL28">
        <f t="shared" si="8"/>
        <v>-6435.7306788350625</v>
      </c>
      <c r="AN28">
        <f t="shared" si="9"/>
        <v>0</v>
      </c>
      <c r="AO28">
        <f t="shared" si="9"/>
        <v>0</v>
      </c>
      <c r="AP28">
        <f t="shared" si="9"/>
        <v>-0.70291823319158431</v>
      </c>
      <c r="AQ28">
        <f t="shared" si="9"/>
        <v>-407.73862667892155</v>
      </c>
      <c r="AR28">
        <f t="shared" si="9"/>
        <v>-408.4415449121131</v>
      </c>
      <c r="AS28">
        <f t="shared" si="9"/>
        <v>18.728376922040976</v>
      </c>
      <c r="AT28">
        <f t="shared" si="9"/>
        <v>11.14220938121373</v>
      </c>
      <c r="AU28">
        <f t="shared" si="9"/>
        <v>-378.57095860885835</v>
      </c>
      <c r="AW28">
        <v>25</v>
      </c>
      <c r="AX28">
        <f>IF(Z28&gt;0, (R28*SUMPRODUCT(K28:$K$98, X28:$X$98)-K28*$AZ$3)/Z28, 0)</f>
        <v>4995.1059802465106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6.0174738999999998E-2</v>
      </c>
      <c r="Q29" s="4">
        <f t="shared" si="21"/>
        <v>25</v>
      </c>
      <c r="R29">
        <f t="shared" si="0"/>
        <v>250000</v>
      </c>
      <c r="S29">
        <f t="shared" si="1"/>
        <v>4696.1166721116415</v>
      </c>
      <c r="U29">
        <f t="shared" si="13"/>
        <v>6.0174738999999998E-2</v>
      </c>
      <c r="V29">
        <f t="shared" si="14"/>
        <v>0.01</v>
      </c>
      <c r="W29">
        <f t="shared" si="15"/>
        <v>0.47798620947441717</v>
      </c>
      <c r="X29">
        <f t="shared" si="16"/>
        <v>2.876269540072238E-2</v>
      </c>
      <c r="Y29">
        <f t="shared" si="17"/>
        <v>4.7798620947441719E-3</v>
      </c>
      <c r="Z29">
        <f t="shared" si="18"/>
        <v>0.44444365197895058</v>
      </c>
      <c r="AB29">
        <f t="shared" si="19"/>
        <v>2387.5917734210225</v>
      </c>
      <c r="AC29">
        <f t="shared" si="2"/>
        <v>2087.1592438725338</v>
      </c>
      <c r="AE29">
        <f t="shared" si="3"/>
        <v>0</v>
      </c>
      <c r="AF29">
        <f t="shared" si="4"/>
        <v>0</v>
      </c>
      <c r="AG29">
        <f t="shared" si="4"/>
        <v>-11.111091299473765</v>
      </c>
      <c r="AH29">
        <f t="shared" si="5"/>
        <v>-7190.6738501805949</v>
      </c>
      <c r="AI29">
        <f t="shared" si="6"/>
        <v>-7201.7849414800685</v>
      </c>
      <c r="AJ29">
        <f t="shared" si="7"/>
        <v>300.43252954848867</v>
      </c>
      <c r="AK29">
        <f t="shared" si="22"/>
        <v>167.13142413947159</v>
      </c>
      <c r="AL29">
        <f t="shared" si="8"/>
        <v>-6734.2209877921086</v>
      </c>
      <c r="AN29">
        <f t="shared" si="9"/>
        <v>0</v>
      </c>
      <c r="AO29">
        <f t="shared" si="9"/>
        <v>0</v>
      </c>
      <c r="AP29">
        <f t="shared" si="9"/>
        <v>-0.58356350860627104</v>
      </c>
      <c r="AQ29">
        <f t="shared" si="9"/>
        <v>-377.66001089861351</v>
      </c>
      <c r="AR29">
        <f t="shared" si="9"/>
        <v>-378.24357440721974</v>
      </c>
      <c r="AS29">
        <f t="shared" si="9"/>
        <v>15.778959628481919</v>
      </c>
      <c r="AT29">
        <f t="shared" si="9"/>
        <v>8.7778776755989831</v>
      </c>
      <c r="AU29">
        <f t="shared" si="9"/>
        <v>-353.68673710313891</v>
      </c>
      <c r="AW29">
        <v>26</v>
      </c>
      <c r="AX29">
        <f>IF(Z29&gt;0, (R29*SUMPRODUCT(K29:$K$98, X29:$X$98)-K29*$AZ$3)/Z29, 0)</f>
        <v>4696.1166721116415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6.6923788999999997E-2</v>
      </c>
      <c r="Q30" s="4">
        <f t="shared" si="21"/>
        <v>25</v>
      </c>
      <c r="R30">
        <f t="shared" si="0"/>
        <v>250000</v>
      </c>
      <c r="S30">
        <f t="shared" si="1"/>
        <v>4400.4500959409888</v>
      </c>
      <c r="U30">
        <f t="shared" si="13"/>
        <v>6.6923788999999997E-2</v>
      </c>
      <c r="V30">
        <f t="shared" si="14"/>
        <v>0.01</v>
      </c>
      <c r="W30">
        <f t="shared" si="15"/>
        <v>0.44444365197895058</v>
      </c>
      <c r="X30">
        <f t="shared" si="16"/>
        <v>2.9743853187428719E-2</v>
      </c>
      <c r="Y30">
        <f t="shared" si="17"/>
        <v>4.4444365197895061E-3</v>
      </c>
      <c r="Z30">
        <f t="shared" si="18"/>
        <v>0.41025536227173237</v>
      </c>
      <c r="AB30">
        <f t="shared" si="19"/>
        <v>2087.1592438725338</v>
      </c>
      <c r="AC30">
        <f t="shared" si="2"/>
        <v>1805.3082482689499</v>
      </c>
      <c r="AE30">
        <f t="shared" si="3"/>
        <v>0</v>
      </c>
      <c r="AF30">
        <f t="shared" si="4"/>
        <v>0</v>
      </c>
      <c r="AG30">
        <f t="shared" si="4"/>
        <v>-10.256384056793308</v>
      </c>
      <c r="AH30">
        <f t="shared" si="5"/>
        <v>-7435.9632968571796</v>
      </c>
      <c r="AI30">
        <f t="shared" si="6"/>
        <v>-7446.2196809139732</v>
      </c>
      <c r="AJ30">
        <f t="shared" si="7"/>
        <v>281.8509956035839</v>
      </c>
      <c r="AK30">
        <f t="shared" si="22"/>
        <v>146.10114707107738</v>
      </c>
      <c r="AL30">
        <f t="shared" si="8"/>
        <v>-7018.2675382393118</v>
      </c>
      <c r="AN30">
        <f t="shared" si="9"/>
        <v>0</v>
      </c>
      <c r="AO30">
        <f t="shared" si="9"/>
        <v>0</v>
      </c>
      <c r="AP30">
        <f t="shared" si="9"/>
        <v>-0.48095856464477005</v>
      </c>
      <c r="AQ30">
        <f t="shared" si="9"/>
        <v>-348.69893855415853</v>
      </c>
      <c r="AR30">
        <f t="shared" si="9"/>
        <v>-349.17989711880335</v>
      </c>
      <c r="AS30">
        <f t="shared" si="9"/>
        <v>13.217002165535321</v>
      </c>
      <c r="AT30">
        <f t="shared" si="9"/>
        <v>6.8512058050046862</v>
      </c>
      <c r="AU30">
        <f t="shared" si="9"/>
        <v>-329.11168914826334</v>
      </c>
      <c r="AW30">
        <v>27</v>
      </c>
      <c r="AX30">
        <f>IF(Z30&gt;0, (R30*SUMPRODUCT(K30:$K$98, X30:$X$98)-K30*$AZ$3)/Z30, 0)</f>
        <v>4400.4500959409888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7.4711050000000001E-2</v>
      </c>
      <c r="Q31" s="4">
        <f t="shared" si="21"/>
        <v>25</v>
      </c>
      <c r="R31">
        <f t="shared" si="0"/>
        <v>250000</v>
      </c>
      <c r="S31">
        <f t="shared" si="1"/>
        <v>4106.9082267264403</v>
      </c>
      <c r="U31">
        <f t="shared" si="13"/>
        <v>7.4711050000000001E-2</v>
      </c>
      <c r="V31">
        <f t="shared" si="14"/>
        <v>0.01</v>
      </c>
      <c r="W31">
        <f t="shared" si="15"/>
        <v>0.41025536227173237</v>
      </c>
      <c r="X31">
        <f t="shared" si="16"/>
        <v>3.0650608883451513E-2</v>
      </c>
      <c r="Y31">
        <f t="shared" si="17"/>
        <v>4.102553622717324E-3</v>
      </c>
      <c r="Z31">
        <f t="shared" si="18"/>
        <v>0.37550219976556354</v>
      </c>
      <c r="AB31">
        <f t="shared" si="19"/>
        <v>1805.3082482689499</v>
      </c>
      <c r="AC31">
        <f t="shared" si="2"/>
        <v>1542.1530733710681</v>
      </c>
      <c r="AE31">
        <f t="shared" si="3"/>
        <v>0</v>
      </c>
      <c r="AF31">
        <f t="shared" si="4"/>
        <v>0</v>
      </c>
      <c r="AG31">
        <f t="shared" si="4"/>
        <v>-9.387554994139089</v>
      </c>
      <c r="AH31">
        <f t="shared" si="5"/>
        <v>-7662.6522208628785</v>
      </c>
      <c r="AI31">
        <f t="shared" si="6"/>
        <v>-7672.039775857018</v>
      </c>
      <c r="AJ31">
        <f t="shared" si="7"/>
        <v>263.15517489788181</v>
      </c>
      <c r="AK31">
        <f t="shared" si="22"/>
        <v>126.3715773788265</v>
      </c>
      <c r="AL31">
        <f t="shared" si="8"/>
        <v>-7282.5130235803099</v>
      </c>
      <c r="AN31">
        <f t="shared" si="9"/>
        <v>0</v>
      </c>
      <c r="AO31">
        <f t="shared" si="9"/>
        <v>0</v>
      </c>
      <c r="AP31">
        <f t="shared" si="9"/>
        <v>-0.39305005323858816</v>
      </c>
      <c r="AQ31">
        <f t="shared" si="9"/>
        <v>-320.82963724199686</v>
      </c>
      <c r="AR31">
        <f t="shared" si="9"/>
        <v>-321.22268729523546</v>
      </c>
      <c r="AS31">
        <f t="shared" si="9"/>
        <v>11.018114468378466</v>
      </c>
      <c r="AT31">
        <f t="shared" si="9"/>
        <v>5.2910854048367968</v>
      </c>
      <c r="AU31">
        <f t="shared" si="9"/>
        <v>-304.91348742202024</v>
      </c>
      <c r="AW31">
        <v>28</v>
      </c>
      <c r="AX31">
        <f>IF(Z31&gt;0, (R31*SUMPRODUCT(K31:$K$98, X31:$X$98)-K31*$AZ$3)/Z31, 0)</f>
        <v>4106.9082267264403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8.3689026999999999E-2</v>
      </c>
      <c r="Q32" s="4">
        <f t="shared" si="21"/>
        <v>25</v>
      </c>
      <c r="R32">
        <f t="shared" si="0"/>
        <v>250000</v>
      </c>
      <c r="S32">
        <f t="shared" si="1"/>
        <v>3813.1613481234331</v>
      </c>
      <c r="U32">
        <f t="shared" si="13"/>
        <v>8.3689026999999999E-2</v>
      </c>
      <c r="V32">
        <f t="shared" si="14"/>
        <v>0.01</v>
      </c>
      <c r="W32">
        <f t="shared" si="15"/>
        <v>0.37550219976556354</v>
      </c>
      <c r="X32">
        <f t="shared" si="16"/>
        <v>3.1425413734739643E-2</v>
      </c>
      <c r="Y32">
        <f t="shared" si="17"/>
        <v>3.7550219976556355E-3</v>
      </c>
      <c r="Z32">
        <f t="shared" si="18"/>
        <v>0.34032176403316827</v>
      </c>
      <c r="AB32">
        <f t="shared" si="19"/>
        <v>1542.1530733710681</v>
      </c>
      <c r="AC32">
        <f t="shared" si="2"/>
        <v>1297.7017965364607</v>
      </c>
      <c r="AE32">
        <f t="shared" si="3"/>
        <v>0</v>
      </c>
      <c r="AF32">
        <f t="shared" si="4"/>
        <v>0</v>
      </c>
      <c r="AG32">
        <f t="shared" si="4"/>
        <v>-8.5080441008292063</v>
      </c>
      <c r="AH32">
        <f t="shared" si="5"/>
        <v>-7856.3534336849107</v>
      </c>
      <c r="AI32">
        <f t="shared" si="6"/>
        <v>-7864.8614777857401</v>
      </c>
      <c r="AJ32">
        <f t="shared" si="7"/>
        <v>244.45127683460737</v>
      </c>
      <c r="AK32">
        <f t="shared" si="22"/>
        <v>107.95071513597478</v>
      </c>
      <c r="AL32">
        <f t="shared" si="8"/>
        <v>-7512.4594858151577</v>
      </c>
      <c r="AN32">
        <f t="shared" si="9"/>
        <v>0</v>
      </c>
      <c r="AO32">
        <f t="shared" si="9"/>
        <v>0</v>
      </c>
      <c r="AP32">
        <f t="shared" si="9"/>
        <v>-0.31805855016818441</v>
      </c>
      <c r="AQ32">
        <f t="shared" si="9"/>
        <v>-293.69621890924674</v>
      </c>
      <c r="AR32">
        <f t="shared" si="9"/>
        <v>-294.01427745941493</v>
      </c>
      <c r="AS32">
        <f t="shared" si="9"/>
        <v>9.1383892437980077</v>
      </c>
      <c r="AT32">
        <f t="shared" si="9"/>
        <v>4.0355512429020575</v>
      </c>
      <c r="AU32">
        <f t="shared" si="9"/>
        <v>-280.84033697271485</v>
      </c>
      <c r="AW32">
        <v>29</v>
      </c>
      <c r="AX32">
        <f>IF(Z32&gt;0, (R32*SUMPRODUCT(K32:$K$98, X32:$X$98)-K32*$AZ$3)/Z32, 0)</f>
        <v>3813.1613481234331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9.4384723000000004E-2</v>
      </c>
      <c r="Q33" s="4">
        <f t="shared" si="21"/>
        <v>25</v>
      </c>
      <c r="R33">
        <f t="shared" si="0"/>
        <v>250000</v>
      </c>
      <c r="S33">
        <f t="shared" si="1"/>
        <v>3517.7486567112883</v>
      </c>
      <c r="U33">
        <f t="shared" si="13"/>
        <v>9.4384723000000004E-2</v>
      </c>
      <c r="V33">
        <f t="shared" si="14"/>
        <v>0.01</v>
      </c>
      <c r="W33">
        <f t="shared" si="15"/>
        <v>0.34032176403316827</v>
      </c>
      <c r="X33">
        <f t="shared" si="16"/>
        <v>3.2121175429141953E-2</v>
      </c>
      <c r="Y33">
        <f t="shared" si="17"/>
        <v>3.4032176403316827E-3</v>
      </c>
      <c r="Z33">
        <f t="shared" si="18"/>
        <v>0.30479737096369464</v>
      </c>
      <c r="AB33">
        <f t="shared" si="19"/>
        <v>1297.7017965364607</v>
      </c>
      <c r="AC33">
        <f t="shared" si="2"/>
        <v>1072.200542276669</v>
      </c>
      <c r="AE33">
        <f t="shared" si="3"/>
        <v>0</v>
      </c>
      <c r="AF33">
        <f t="shared" si="4"/>
        <v>0</v>
      </c>
      <c r="AG33">
        <f t="shared" si="4"/>
        <v>-7.6199342740923655</v>
      </c>
      <c r="AH33">
        <f t="shared" si="5"/>
        <v>-8030.2938572854882</v>
      </c>
      <c r="AI33">
        <f t="shared" si="6"/>
        <v>-8037.9137915595802</v>
      </c>
      <c r="AJ33">
        <f t="shared" si="7"/>
        <v>225.50125425979172</v>
      </c>
      <c r="AK33">
        <f t="shared" si="22"/>
        <v>90.839125757552253</v>
      </c>
      <c r="AL33">
        <f t="shared" si="8"/>
        <v>-7721.5734115422365</v>
      </c>
      <c r="AN33">
        <f t="shared" si="9"/>
        <v>0</v>
      </c>
      <c r="AO33">
        <f t="shared" si="9"/>
        <v>0</v>
      </c>
      <c r="AP33">
        <f t="shared" si="9"/>
        <v>-0.25433758617062224</v>
      </c>
      <c r="AQ33">
        <f t="shared" si="9"/>
        <v>-268.03453710183658</v>
      </c>
      <c r="AR33">
        <f t="shared" si="9"/>
        <v>-268.28887468800718</v>
      </c>
      <c r="AS33">
        <f t="shared" si="9"/>
        <v>7.5267636995090381</v>
      </c>
      <c r="AT33">
        <f t="shared" si="9"/>
        <v>3.0320214248537467</v>
      </c>
      <c r="AU33">
        <f t="shared" si="9"/>
        <v>-257.73008956364441</v>
      </c>
      <c r="AW33">
        <v>30</v>
      </c>
      <c r="AX33">
        <f>IF(Z33&gt;0, (R33*SUMPRODUCT(K33:$K$98, X33:$X$98)-K33*$AZ$3)/Z33, 0)</f>
        <v>3517.7486567112883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0.106719178</v>
      </c>
      <c r="Q34" s="4">
        <f t="shared" si="21"/>
        <v>25</v>
      </c>
      <c r="R34">
        <f t="shared" si="0"/>
        <v>250000</v>
      </c>
      <c r="S34">
        <f t="shared" si="1"/>
        <v>3213.1676430779162</v>
      </c>
      <c r="U34">
        <f t="shared" si="13"/>
        <v>0.106719178</v>
      </c>
      <c r="V34">
        <f t="shared" si="14"/>
        <v>0.01</v>
      </c>
      <c r="W34">
        <f t="shared" si="15"/>
        <v>0.30479737096369464</v>
      </c>
      <c r="X34">
        <f t="shared" si="16"/>
        <v>3.2527724885806561E-2</v>
      </c>
      <c r="Y34">
        <f t="shared" si="17"/>
        <v>3.0479737096369463E-3</v>
      </c>
      <c r="Z34">
        <f t="shared" si="18"/>
        <v>0.26922167236825112</v>
      </c>
      <c r="AB34">
        <f t="shared" si="19"/>
        <v>1072.200542276669</v>
      </c>
      <c r="AC34">
        <f t="shared" si="2"/>
        <v>865.05436646898841</v>
      </c>
      <c r="AE34">
        <f t="shared" si="3"/>
        <v>0</v>
      </c>
      <c r="AF34">
        <f t="shared" si="4"/>
        <v>0</v>
      </c>
      <c r="AG34">
        <f t="shared" si="4"/>
        <v>-6.7305418092062776</v>
      </c>
      <c r="AH34">
        <f t="shared" si="5"/>
        <v>-8131.9312214516403</v>
      </c>
      <c r="AI34">
        <f t="shared" si="6"/>
        <v>-8138.6617632608468</v>
      </c>
      <c r="AJ34">
        <f t="shared" si="7"/>
        <v>207.14617580768061</v>
      </c>
      <c r="AK34">
        <f t="shared" si="22"/>
        <v>75.054037959366838</v>
      </c>
      <c r="AL34">
        <f t="shared" si="8"/>
        <v>-7856.4615494937998</v>
      </c>
      <c r="AN34">
        <f t="shared" si="9"/>
        <v>0</v>
      </c>
      <c r="AO34">
        <f t="shared" si="9"/>
        <v>0</v>
      </c>
      <c r="AP34">
        <f t="shared" si="9"/>
        <v>-0.20058170730203839</v>
      </c>
      <c r="AQ34">
        <f t="shared" si="9"/>
        <v>-242.3455190235087</v>
      </c>
      <c r="AR34">
        <f t="shared" si="9"/>
        <v>-242.54610073081074</v>
      </c>
      <c r="AS34">
        <f t="shared" si="9"/>
        <v>6.1733118643969433</v>
      </c>
      <c r="AT34">
        <f t="shared" si="9"/>
        <v>2.2367392552572447</v>
      </c>
      <c r="AU34">
        <f t="shared" ref="AU34:AU79" si="23">AL34*$K34</f>
        <v>-234.13604961115655</v>
      </c>
      <c r="AW34">
        <v>31</v>
      </c>
      <c r="AX34">
        <f>IF(Z34&gt;0, (R34*SUMPRODUCT(K34:$K$98, X34:$X$98)-K34*$AZ$3)/Z34, 0)</f>
        <v>3213.1676430779162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0.12088460199999999</v>
      </c>
      <c r="Q35" s="4">
        <f t="shared" si="21"/>
        <v>25</v>
      </c>
      <c r="R35">
        <f t="shared" si="0"/>
        <v>250000</v>
      </c>
      <c r="S35">
        <f t="shared" si="1"/>
        <v>2893.6654962957382</v>
      </c>
      <c r="U35">
        <f t="shared" si="13"/>
        <v>0.12088460199999999</v>
      </c>
      <c r="V35">
        <f t="shared" si="14"/>
        <v>0.01</v>
      </c>
      <c r="W35">
        <f t="shared" si="15"/>
        <v>0.26922167236825112</v>
      </c>
      <c r="X35">
        <f t="shared" si="16"/>
        <v>3.2544754714010429E-2</v>
      </c>
      <c r="Y35">
        <f t="shared" si="17"/>
        <v>2.6922167236825114E-3</v>
      </c>
      <c r="Z35">
        <f t="shared" si="18"/>
        <v>0.2339847009305582</v>
      </c>
      <c r="AB35">
        <f t="shared" si="19"/>
        <v>865.05436646898841</v>
      </c>
      <c r="AC35">
        <f t="shared" si="2"/>
        <v>677.07345574383362</v>
      </c>
      <c r="AE35">
        <f t="shared" si="3"/>
        <v>0</v>
      </c>
      <c r="AF35">
        <f t="shared" ref="AF35:AG66" si="24">-$Z35*P35</f>
        <v>0</v>
      </c>
      <c r="AG35">
        <f t="shared" si="24"/>
        <v>-5.8496175232639551</v>
      </c>
      <c r="AH35">
        <f t="shared" si="5"/>
        <v>-8136.1886785026072</v>
      </c>
      <c r="AI35">
        <f t="shared" ref="AI35:AI66" si="25">SUM(AE35:AH35)</f>
        <v>-8142.0382960258712</v>
      </c>
      <c r="AJ35">
        <f t="shared" si="7"/>
        <v>187.98091072515479</v>
      </c>
      <c r="AK35">
        <f t="shared" si="22"/>
        <v>60.553805652829197</v>
      </c>
      <c r="AL35">
        <f t="shared" ref="AL35:AL79" si="26">SUM(AI35:AK35)</f>
        <v>-7893.5035796478869</v>
      </c>
      <c r="AN35">
        <f t="shared" ref="AN35:AT66" si="27">AE35*$K35</f>
        <v>0</v>
      </c>
      <c r="AO35">
        <f t="shared" si="27"/>
        <v>0</v>
      </c>
      <c r="AP35">
        <f t="shared" si="27"/>
        <v>-0.15565058069047377</v>
      </c>
      <c r="AQ35">
        <f t="shared" si="27"/>
        <v>-216.49321299720896</v>
      </c>
      <c r="AR35">
        <f t="shared" si="27"/>
        <v>-216.64886357789942</v>
      </c>
      <c r="AS35">
        <f t="shared" si="27"/>
        <v>5.0019232533973268</v>
      </c>
      <c r="AT35">
        <f t="shared" si="27"/>
        <v>1.6112566292405881</v>
      </c>
      <c r="AU35">
        <f t="shared" si="23"/>
        <v>-210.0356836952615</v>
      </c>
      <c r="AW35">
        <v>32</v>
      </c>
      <c r="AX35">
        <f>IF(Z35&gt;0, (R35*SUMPRODUCT(K35:$K$98, X35:$X$98)-K35*$AZ$3)/Z35, 0)</f>
        <v>2893.6654962957382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0.13724737000000001</v>
      </c>
      <c r="Q36" s="4">
        <f t="shared" si="21"/>
        <v>25</v>
      </c>
      <c r="R36">
        <f t="shared" si="0"/>
        <v>250000</v>
      </c>
      <c r="S36">
        <f t="shared" si="1"/>
        <v>2551.5829383624878</v>
      </c>
      <c r="U36">
        <f t="shared" si="13"/>
        <v>0.13724737000000001</v>
      </c>
      <c r="V36">
        <f t="shared" si="14"/>
        <v>0.01</v>
      </c>
      <c r="W36">
        <f t="shared" si="15"/>
        <v>0.2339847009305582</v>
      </c>
      <c r="X36">
        <f t="shared" si="16"/>
        <v>3.2113784822955668E-2</v>
      </c>
      <c r="Y36">
        <f t="shared" si="17"/>
        <v>2.3398470093055823E-3</v>
      </c>
      <c r="Z36">
        <f t="shared" si="18"/>
        <v>0.19953106909829696</v>
      </c>
      <c r="AB36">
        <f t="shared" si="19"/>
        <v>677.07345574383362</v>
      </c>
      <c r="AC36">
        <f t="shared" si="2"/>
        <v>509.12007158444112</v>
      </c>
      <c r="AE36">
        <f t="shared" si="3"/>
        <v>0</v>
      </c>
      <c r="AF36">
        <f t="shared" si="24"/>
        <v>0</v>
      </c>
      <c r="AG36">
        <f t="shared" si="24"/>
        <v>-4.988276727457424</v>
      </c>
      <c r="AH36">
        <f t="shared" si="5"/>
        <v>-8028.4462057389173</v>
      </c>
      <c r="AI36">
        <f t="shared" si="25"/>
        <v>-8033.4344824663749</v>
      </c>
      <c r="AJ36">
        <f t="shared" si="7"/>
        <v>167.9533841593925</v>
      </c>
      <c r="AK36">
        <f t="shared" si="22"/>
        <v>47.39514190206836</v>
      </c>
      <c r="AL36">
        <f t="shared" si="26"/>
        <v>-7818.0859564049133</v>
      </c>
      <c r="AN36">
        <f t="shared" si="27"/>
        <v>0</v>
      </c>
      <c r="AO36">
        <f t="shared" si="27"/>
        <v>0</v>
      </c>
      <c r="AP36">
        <f t="shared" si="27"/>
        <v>-0.11851021611145422</v>
      </c>
      <c r="AQ36">
        <f t="shared" si="27"/>
        <v>-190.73779320303848</v>
      </c>
      <c r="AR36">
        <f t="shared" si="27"/>
        <v>-190.85630341914995</v>
      </c>
      <c r="AS36">
        <f t="shared" si="27"/>
        <v>3.9901939970209046</v>
      </c>
      <c r="AT36">
        <f t="shared" si="27"/>
        <v>1.1260017870560493</v>
      </c>
      <c r="AU36">
        <f t="shared" si="23"/>
        <v>-185.74010763507297</v>
      </c>
      <c r="AW36">
        <v>33</v>
      </c>
      <c r="AX36">
        <f>IF(Z36&gt;0, (R36*SUMPRODUCT(K36:$K$98, X36:$X$98)-K36*$AZ$3)/Z36, 0)</f>
        <v>2551.5829383624878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0.155543078</v>
      </c>
      <c r="Q37" s="4">
        <f t="shared" si="21"/>
        <v>25</v>
      </c>
      <c r="R37">
        <f t="shared" si="0"/>
        <v>250000</v>
      </c>
      <c r="S37">
        <f t="shared" si="1"/>
        <v>2172.4999017532032</v>
      </c>
      <c r="U37">
        <f t="shared" si="13"/>
        <v>0.155543078</v>
      </c>
      <c r="V37">
        <f t="shared" si="14"/>
        <v>0.01</v>
      </c>
      <c r="W37">
        <f t="shared" si="15"/>
        <v>0.19953106909829696</v>
      </c>
      <c r="X37">
        <f t="shared" si="16"/>
        <v>3.1035676644179794E-2</v>
      </c>
      <c r="Y37">
        <f t="shared" si="17"/>
        <v>1.9953106909829698E-3</v>
      </c>
      <c r="Z37">
        <f t="shared" si="18"/>
        <v>0.16650008176313419</v>
      </c>
      <c r="AB37">
        <f t="shared" si="19"/>
        <v>509.12007158444112</v>
      </c>
      <c r="AC37">
        <f t="shared" si="2"/>
        <v>361.7214112723093</v>
      </c>
      <c r="AE37">
        <f t="shared" si="3"/>
        <v>0</v>
      </c>
      <c r="AF37">
        <f t="shared" si="24"/>
        <v>0</v>
      </c>
      <c r="AG37">
        <f t="shared" si="24"/>
        <v>-4.1625020440783551</v>
      </c>
      <c r="AH37">
        <f t="shared" si="5"/>
        <v>-7758.9191610449489</v>
      </c>
      <c r="AI37">
        <f t="shared" si="25"/>
        <v>-7763.0816630890276</v>
      </c>
      <c r="AJ37">
        <f t="shared" si="7"/>
        <v>147.39866031213182</v>
      </c>
      <c r="AK37">
        <f t="shared" si="22"/>
        <v>35.63840501091088</v>
      </c>
      <c r="AL37">
        <f t="shared" si="26"/>
        <v>-7580.0445977659847</v>
      </c>
      <c r="AN37">
        <f t="shared" si="27"/>
        <v>0</v>
      </c>
      <c r="AO37">
        <f t="shared" si="27"/>
        <v>0</v>
      </c>
      <c r="AP37">
        <f t="shared" si="27"/>
        <v>-8.8296134073141866E-2</v>
      </c>
      <c r="AQ37">
        <f t="shared" si="27"/>
        <v>-164.58431953947127</v>
      </c>
      <c r="AR37">
        <f t="shared" si="27"/>
        <v>-164.67261567354441</v>
      </c>
      <c r="AS37">
        <f t="shared" si="27"/>
        <v>3.1266607764521011</v>
      </c>
      <c r="AT37">
        <f t="shared" si="27"/>
        <v>0.75597161362909449</v>
      </c>
      <c r="AU37">
        <f t="shared" si="23"/>
        <v>-160.78998328346322</v>
      </c>
      <c r="AW37">
        <v>34</v>
      </c>
      <c r="AX37">
        <f>IF(Z37&gt;0, (R37*SUMPRODUCT(K37:$K$98, X37:$X$98)-K37*$AZ$3)/Z37, 0)</f>
        <v>2172.4999017532032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0.175905283</v>
      </c>
      <c r="Q38" s="4">
        <f t="shared" si="21"/>
        <v>25</v>
      </c>
      <c r="R38">
        <f t="shared" si="0"/>
        <v>250000</v>
      </c>
      <c r="S38">
        <f t="shared" si="1"/>
        <v>1739.8616700892378</v>
      </c>
      <c r="U38">
        <f t="shared" si="13"/>
        <v>0.175905283</v>
      </c>
      <c r="V38">
        <f t="shared" si="14"/>
        <v>0.01</v>
      </c>
      <c r="W38">
        <f t="shared" si="15"/>
        <v>0.16650008176313419</v>
      </c>
      <c r="X38">
        <f t="shared" si="16"/>
        <v>2.9288244002067258E-2</v>
      </c>
      <c r="Y38">
        <f t="shared" si="17"/>
        <v>1.665000817631342E-3</v>
      </c>
      <c r="Z38">
        <f t="shared" si="18"/>
        <v>0.13554683694343558</v>
      </c>
      <c r="AB38">
        <f t="shared" si="19"/>
        <v>361.7214112723093</v>
      </c>
      <c r="AC38">
        <f t="shared" si="2"/>
        <v>235.83274609971943</v>
      </c>
      <c r="AE38">
        <f t="shared" si="3"/>
        <v>0</v>
      </c>
      <c r="AF38">
        <f t="shared" si="24"/>
        <v>0</v>
      </c>
      <c r="AG38">
        <f t="shared" si="24"/>
        <v>-3.3886709235858894</v>
      </c>
      <c r="AH38">
        <f t="shared" si="5"/>
        <v>-7322.0610005168146</v>
      </c>
      <c r="AI38">
        <f t="shared" si="25"/>
        <v>-7325.4496714404004</v>
      </c>
      <c r="AJ38">
        <f t="shared" si="7"/>
        <v>125.88866517258987</v>
      </c>
      <c r="AK38">
        <f t="shared" si="22"/>
        <v>25.320498789061652</v>
      </c>
      <c r="AL38">
        <f t="shared" si="26"/>
        <v>-7174.2405074787494</v>
      </c>
      <c r="AN38">
        <f t="shared" si="27"/>
        <v>0</v>
      </c>
      <c r="AO38">
        <f t="shared" si="27"/>
        <v>0</v>
      </c>
      <c r="AP38">
        <f t="shared" si="27"/>
        <v>-6.4179835964704002E-2</v>
      </c>
      <c r="AQ38">
        <f t="shared" si="27"/>
        <v>-138.67639689233894</v>
      </c>
      <c r="AR38">
        <f t="shared" si="27"/>
        <v>-138.74057672830367</v>
      </c>
      <c r="AS38">
        <f t="shared" si="27"/>
        <v>2.384272200749026</v>
      </c>
      <c r="AT38">
        <f t="shared" si="27"/>
        <v>0.47955835649772088</v>
      </c>
      <c r="AU38">
        <f t="shared" si="23"/>
        <v>-135.87674617105691</v>
      </c>
      <c r="AW38">
        <v>35</v>
      </c>
      <c r="AX38">
        <f>IF(Z38&gt;0, (R38*SUMPRODUCT(K38:$K$98, X38:$X$98)-K38*$AZ$3)/Z38, 0)</f>
        <v>1739.8616700892378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0.19813004200000001</v>
      </c>
      <c r="Q39" s="4">
        <f t="shared" si="21"/>
        <v>25</v>
      </c>
      <c r="R39">
        <f t="shared" si="0"/>
        <v>250000</v>
      </c>
      <c r="S39">
        <f t="shared" si="1"/>
        <v>1227.0505077722264</v>
      </c>
      <c r="U39">
        <f t="shared" si="13"/>
        <v>0.19813004200000001</v>
      </c>
      <c r="V39">
        <f t="shared" si="14"/>
        <v>0.01</v>
      </c>
      <c r="W39">
        <f t="shared" si="15"/>
        <v>0.13554683694343558</v>
      </c>
      <c r="X39">
        <f t="shared" si="16"/>
        <v>2.6855900496570044E-2</v>
      </c>
      <c r="Y39">
        <f t="shared" si="17"/>
        <v>1.3554683694343558E-3</v>
      </c>
      <c r="Z39">
        <f t="shared" si="18"/>
        <v>0.10733546807743118</v>
      </c>
      <c r="AB39">
        <f t="shared" si="19"/>
        <v>235.83274609971943</v>
      </c>
      <c r="AC39">
        <f t="shared" si="2"/>
        <v>131.70604060638152</v>
      </c>
      <c r="AE39">
        <f t="shared" si="3"/>
        <v>0</v>
      </c>
      <c r="AF39">
        <f t="shared" si="24"/>
        <v>0</v>
      </c>
      <c r="AG39">
        <f t="shared" si="24"/>
        <v>-2.6833867019357793</v>
      </c>
      <c r="AH39">
        <f t="shared" si="5"/>
        <v>-6713.975124142511</v>
      </c>
      <c r="AI39">
        <f t="shared" si="25"/>
        <v>-6716.6585108444469</v>
      </c>
      <c r="AJ39">
        <f t="shared" si="7"/>
        <v>104.12670549333791</v>
      </c>
      <c r="AK39">
        <f t="shared" si="22"/>
        <v>16.508292226980362</v>
      </c>
      <c r="AL39">
        <f t="shared" si="26"/>
        <v>-6596.0235131241288</v>
      </c>
      <c r="AN39">
        <f t="shared" si="27"/>
        <v>0</v>
      </c>
      <c r="AO39">
        <f t="shared" si="27"/>
        <v>0</v>
      </c>
      <c r="AP39">
        <f t="shared" si="27"/>
        <v>-4.5376860723050923E-2</v>
      </c>
      <c r="AQ39">
        <f t="shared" si="27"/>
        <v>-113.53529995749922</v>
      </c>
      <c r="AR39">
        <f t="shared" si="27"/>
        <v>-113.58067681822227</v>
      </c>
      <c r="AS39">
        <f t="shared" si="27"/>
        <v>1.7608133070469454</v>
      </c>
      <c r="AT39">
        <f t="shared" si="27"/>
        <v>0.27916009146900805</v>
      </c>
      <c r="AU39">
        <f t="shared" si="23"/>
        <v>-111.54070341970632</v>
      </c>
      <c r="AW39">
        <v>36</v>
      </c>
      <c r="AX39">
        <f>IF(Z39&gt;0, (R39*SUMPRODUCT(K39:$K$98, X39:$X$98)-K39*$AZ$3)/Z39, 0)</f>
        <v>1227.0505077722264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0.22255936300000001</v>
      </c>
      <c r="Q40" s="4">
        <f t="shared" si="21"/>
        <v>25</v>
      </c>
      <c r="R40">
        <f t="shared" si="0"/>
        <v>250000</v>
      </c>
      <c r="S40">
        <f t="shared" si="1"/>
        <v>595.07754185247461</v>
      </c>
      <c r="U40">
        <f t="shared" si="13"/>
        <v>0.22255936300000001</v>
      </c>
      <c r="V40">
        <f t="shared" si="14"/>
        <v>0.01</v>
      </c>
      <c r="W40">
        <f t="shared" si="15"/>
        <v>0.10733546807743118</v>
      </c>
      <c r="X40">
        <f t="shared" si="16"/>
        <v>2.3888513402619917E-2</v>
      </c>
      <c r="Y40">
        <f t="shared" si="17"/>
        <v>1.0733546807743118E-3</v>
      </c>
      <c r="Z40">
        <f t="shared" si="18"/>
        <v>8.2373599994036942E-2</v>
      </c>
      <c r="AB40">
        <f t="shared" si="19"/>
        <v>131.70604060638152</v>
      </c>
      <c r="AC40">
        <f t="shared" si="2"/>
        <v>49.018679397990518</v>
      </c>
      <c r="AE40">
        <f t="shared" si="3"/>
        <v>0</v>
      </c>
      <c r="AF40">
        <f t="shared" si="24"/>
        <v>0</v>
      </c>
      <c r="AG40">
        <f t="shared" si="24"/>
        <v>-2.0593399998509234</v>
      </c>
      <c r="AH40">
        <f t="shared" si="5"/>
        <v>-5972.1283506549789</v>
      </c>
      <c r="AI40">
        <f t="shared" si="25"/>
        <v>-5974.1876906548296</v>
      </c>
      <c r="AJ40">
        <f t="shared" si="7"/>
        <v>82.687361208390996</v>
      </c>
      <c r="AK40">
        <f t="shared" si="22"/>
        <v>9.2194228424467077</v>
      </c>
      <c r="AL40">
        <f t="shared" si="26"/>
        <v>-5882.2809066039918</v>
      </c>
      <c r="AN40">
        <f t="shared" si="27"/>
        <v>0</v>
      </c>
      <c r="AO40">
        <f t="shared" si="27"/>
        <v>0</v>
      </c>
      <c r="AP40">
        <f t="shared" si="27"/>
        <v>-3.1092899016391496E-2</v>
      </c>
      <c r="AQ40">
        <f t="shared" si="27"/>
        <v>-90.17004658448154</v>
      </c>
      <c r="AR40">
        <f t="shared" si="27"/>
        <v>-90.201139483497926</v>
      </c>
      <c r="AS40">
        <f t="shared" si="27"/>
        <v>1.2484532773463848</v>
      </c>
      <c r="AT40">
        <f t="shared" si="27"/>
        <v>0.13919924997832309</v>
      </c>
      <c r="AU40">
        <f t="shared" si="23"/>
        <v>-88.813486956173207</v>
      </c>
      <c r="AW40">
        <v>37</v>
      </c>
      <c r="AX40">
        <f>IF(Z40&gt;0, (R40*SUMPRODUCT(K40:$K$98, X40:$X$98)-K40*$AZ$3)/Z40, 0)</f>
        <v>595.07754185247461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0.25004150400000003</v>
      </c>
      <c r="Q41" s="4">
        <f t="shared" si="21"/>
        <v>25</v>
      </c>
      <c r="R41">
        <f t="shared" si="0"/>
        <v>250000</v>
      </c>
      <c r="S41">
        <f t="shared" si="1"/>
        <v>-223.26308219433798</v>
      </c>
      <c r="U41">
        <f t="shared" si="13"/>
        <v>0.25004150400000003</v>
      </c>
      <c r="V41">
        <f t="shared" si="14"/>
        <v>0.01</v>
      </c>
      <c r="W41">
        <f t="shared" si="15"/>
        <v>8.2373599994036942E-2</v>
      </c>
      <c r="X41">
        <f t="shared" si="16"/>
        <v>2.0596818832403389E-2</v>
      </c>
      <c r="Y41">
        <f t="shared" si="17"/>
        <v>8.2373599994036947E-4</v>
      </c>
      <c r="Z41">
        <f t="shared" si="18"/>
        <v>6.0953045161693184E-2</v>
      </c>
      <c r="AB41">
        <f t="shared" si="19"/>
        <v>49.018679397990518</v>
      </c>
      <c r="AC41">
        <f t="shared" si="2"/>
        <v>-13.608564731930301</v>
      </c>
      <c r="AE41">
        <f t="shared" si="3"/>
        <v>0</v>
      </c>
      <c r="AF41">
        <f t="shared" si="24"/>
        <v>0</v>
      </c>
      <c r="AG41">
        <f t="shared" si="24"/>
        <v>-1.5238261290423296</v>
      </c>
      <c r="AH41">
        <f t="shared" si="5"/>
        <v>-5149.2047081008468</v>
      </c>
      <c r="AI41">
        <f t="shared" si="25"/>
        <v>-5150.7285342298892</v>
      </c>
      <c r="AJ41">
        <f t="shared" si="7"/>
        <v>62.627244129920818</v>
      </c>
      <c r="AK41">
        <f t="shared" si="22"/>
        <v>3.4313075578593364</v>
      </c>
      <c r="AL41">
        <f t="shared" si="26"/>
        <v>-5084.6699825421092</v>
      </c>
      <c r="AN41">
        <f t="shared" si="27"/>
        <v>0</v>
      </c>
      <c r="AO41">
        <f t="shared" si="27"/>
        <v>0</v>
      </c>
      <c r="AP41">
        <f t="shared" si="27"/>
        <v>-2.0542370350400831E-2</v>
      </c>
      <c r="AQ41">
        <f t="shared" si="27"/>
        <v>-69.415314587309382</v>
      </c>
      <c r="AR41">
        <f t="shared" si="27"/>
        <v>-69.43585695765978</v>
      </c>
      <c r="AS41">
        <f t="shared" si="27"/>
        <v>0.84426432807680418</v>
      </c>
      <c r="AT41">
        <f t="shared" si="27"/>
        <v>4.6256714789353698E-2</v>
      </c>
      <c r="AU41">
        <f t="shared" si="23"/>
        <v>-68.545335914793625</v>
      </c>
      <c r="AW41">
        <v>38</v>
      </c>
      <c r="AX41">
        <f>IF(Z41&gt;0, (R41*SUMPRODUCT(K41:$K$98, X41:$X$98)-K41*$AZ$3)/Z41, 0)</f>
        <v>-223.26308219433798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0.28092614399999999</v>
      </c>
      <c r="Q42" s="4">
        <f t="shared" si="21"/>
        <v>25</v>
      </c>
      <c r="R42">
        <f t="shared" si="0"/>
        <v>250000</v>
      </c>
      <c r="S42">
        <f t="shared" si="1"/>
        <v>-1351.9622041498867</v>
      </c>
      <c r="U42">
        <f t="shared" si="13"/>
        <v>0.28092614399999999</v>
      </c>
      <c r="V42">
        <f t="shared" si="14"/>
        <v>0.01</v>
      </c>
      <c r="W42">
        <f t="shared" si="15"/>
        <v>6.0953045161693184E-2</v>
      </c>
      <c r="X42">
        <f t="shared" si="16"/>
        <v>1.7123303942332323E-2</v>
      </c>
      <c r="Y42">
        <f t="shared" si="17"/>
        <v>6.0953045161693184E-4</v>
      </c>
      <c r="Z42">
        <f t="shared" si="18"/>
        <v>4.3220210767743933E-2</v>
      </c>
      <c r="AB42">
        <f t="shared" si="19"/>
        <v>-13.608564731930301</v>
      </c>
      <c r="AC42">
        <f t="shared" si="2"/>
        <v>-58.432091413381755</v>
      </c>
      <c r="AE42">
        <f t="shared" si="3"/>
        <v>0</v>
      </c>
      <c r="AF42">
        <f t="shared" si="24"/>
        <v>0</v>
      </c>
      <c r="AG42">
        <f t="shared" si="24"/>
        <v>-1.0805052691935983</v>
      </c>
      <c r="AH42">
        <f t="shared" si="5"/>
        <v>-4280.8259855830811</v>
      </c>
      <c r="AI42">
        <f t="shared" si="25"/>
        <v>-4281.9064908522751</v>
      </c>
      <c r="AJ42">
        <f t="shared" si="7"/>
        <v>44.823526681451455</v>
      </c>
      <c r="AK42">
        <f t="shared" si="22"/>
        <v>-0.95259953123512109</v>
      </c>
      <c r="AL42">
        <f t="shared" si="26"/>
        <v>-4238.0355637020584</v>
      </c>
      <c r="AN42">
        <f t="shared" si="27"/>
        <v>0</v>
      </c>
      <c r="AO42">
        <f t="shared" si="27"/>
        <v>0</v>
      </c>
      <c r="AP42">
        <f t="shared" si="27"/>
        <v>-1.3005408710481062E-2</v>
      </c>
      <c r="AQ42">
        <f t="shared" si="27"/>
        <v>-51.525793671053883</v>
      </c>
      <c r="AR42">
        <f t="shared" si="27"/>
        <v>-51.538799079764367</v>
      </c>
      <c r="AS42">
        <f t="shared" si="27"/>
        <v>0.53951452247196763</v>
      </c>
      <c r="AT42">
        <f t="shared" si="27"/>
        <v>-1.1465882300020181E-2</v>
      </c>
      <c r="AU42">
        <f t="shared" si="23"/>
        <v>-51.010750439592414</v>
      </c>
      <c r="AW42">
        <v>39</v>
      </c>
      <c r="AX42">
        <f>IF(Z42&gt;0, (R42*SUMPRODUCT(K42:$K$98, X42:$X$98)-K42*$AZ$3)/Z42, 0)</f>
        <v>-1351.9622041498867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0.31575788199999999</v>
      </c>
      <c r="Q43" s="4">
        <f t="shared" si="21"/>
        <v>25</v>
      </c>
      <c r="R43">
        <f t="shared" si="0"/>
        <v>250000</v>
      </c>
      <c r="S43">
        <f t="shared" si="1"/>
        <v>-3019.8440171933394</v>
      </c>
      <c r="U43">
        <f t="shared" si="13"/>
        <v>0.31575788199999999</v>
      </c>
      <c r="V43">
        <f t="shared" si="14"/>
        <v>0.01</v>
      </c>
      <c r="W43">
        <f t="shared" si="15"/>
        <v>4.3220210767743933E-2</v>
      </c>
      <c r="X43">
        <f t="shared" si="16"/>
        <v>1.3647122211616418E-2</v>
      </c>
      <c r="Y43">
        <f t="shared" si="17"/>
        <v>4.3220210767743936E-4</v>
      </c>
      <c r="Z43">
        <f t="shared" si="18"/>
        <v>2.9140886448450077E-2</v>
      </c>
      <c r="AB43">
        <f t="shared" si="19"/>
        <v>-58.432091413381755</v>
      </c>
      <c r="AC43">
        <f t="shared" si="2"/>
        <v>-88.000931597062419</v>
      </c>
      <c r="AE43">
        <f t="shared" si="3"/>
        <v>0</v>
      </c>
      <c r="AF43">
        <f t="shared" si="24"/>
        <v>0</v>
      </c>
      <c r="AG43">
        <f t="shared" si="24"/>
        <v>-0.72852216121125191</v>
      </c>
      <c r="AH43">
        <f t="shared" si="5"/>
        <v>-3411.7805529041048</v>
      </c>
      <c r="AI43">
        <f t="shared" si="25"/>
        <v>-3412.5090750653162</v>
      </c>
      <c r="AJ43">
        <f t="shared" si="7"/>
        <v>29.568840183680663</v>
      </c>
      <c r="AK43">
        <f t="shared" si="22"/>
        <v>-4.0902463989367233</v>
      </c>
      <c r="AL43">
        <f t="shared" si="26"/>
        <v>-3387.0304812805725</v>
      </c>
      <c r="AN43">
        <f t="shared" si="27"/>
        <v>0</v>
      </c>
      <c r="AO43">
        <f t="shared" si="27"/>
        <v>0</v>
      </c>
      <c r="AP43">
        <f t="shared" si="27"/>
        <v>-7.8292806378664273E-3</v>
      </c>
      <c r="AQ43">
        <f t="shared" si="27"/>
        <v>-36.66571704433796</v>
      </c>
      <c r="AR43">
        <f t="shared" si="27"/>
        <v>-36.673546324975824</v>
      </c>
      <c r="AS43">
        <f t="shared" si="27"/>
        <v>0.31777035793853936</v>
      </c>
      <c r="AT43">
        <f t="shared" si="27"/>
        <v>-4.3957052565230283E-2</v>
      </c>
      <c r="AU43">
        <f t="shared" si="23"/>
        <v>-36.399733019602522</v>
      </c>
      <c r="AW43">
        <v>40</v>
      </c>
      <c r="AX43">
        <f>IF(Z43&gt;0, (R43*SUMPRODUCT(K43:$K$98, X43:$X$98)-K43*$AZ$3)/Z43, 0)</f>
        <v>-3019.8440171933394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0.35338435200000001</v>
      </c>
      <c r="Q44" s="4">
        <f t="shared" si="21"/>
        <v>25</v>
      </c>
      <c r="R44">
        <f t="shared" si="0"/>
        <v>250000</v>
      </c>
      <c r="S44">
        <f t="shared" si="1"/>
        <v>-5663.2603804324945</v>
      </c>
      <c r="U44">
        <f t="shared" si="13"/>
        <v>0.35338435200000001</v>
      </c>
      <c r="V44">
        <f t="shared" si="14"/>
        <v>0.01</v>
      </c>
      <c r="W44">
        <f t="shared" si="15"/>
        <v>2.9140886448450077E-2</v>
      </c>
      <c r="X44">
        <f t="shared" si="16"/>
        <v>1.0297933274291113E-2</v>
      </c>
      <c r="Y44">
        <f t="shared" si="17"/>
        <v>2.914088644845008E-4</v>
      </c>
      <c r="Z44">
        <f t="shared" si="18"/>
        <v>1.8551544309674463E-2</v>
      </c>
      <c r="AB44">
        <f t="shared" si="19"/>
        <v>-88.000931597062419</v>
      </c>
      <c r="AC44">
        <f t="shared" si="2"/>
        <v>-105.06222588481728</v>
      </c>
      <c r="AE44">
        <f t="shared" si="3"/>
        <v>0</v>
      </c>
      <c r="AF44">
        <f t="shared" si="24"/>
        <v>0</v>
      </c>
      <c r="AG44">
        <f t="shared" si="24"/>
        <v>-0.46378860774186159</v>
      </c>
      <c r="AH44">
        <f t="shared" si="5"/>
        <v>-2574.483318572778</v>
      </c>
      <c r="AI44">
        <f t="shared" si="25"/>
        <v>-2574.9471071805197</v>
      </c>
      <c r="AJ44">
        <f t="shared" si="7"/>
        <v>17.061294287754862</v>
      </c>
      <c r="AK44">
        <f t="shared" si="22"/>
        <v>-6.1600652117943699</v>
      </c>
      <c r="AL44">
        <f t="shared" si="26"/>
        <v>-2564.0458781045595</v>
      </c>
      <c r="AN44">
        <f t="shared" si="27"/>
        <v>0</v>
      </c>
      <c r="AO44">
        <f t="shared" si="27"/>
        <v>0</v>
      </c>
      <c r="AP44">
        <f t="shared" si="27"/>
        <v>-4.4502165773653473E-3</v>
      </c>
      <c r="AQ44">
        <f t="shared" si="27"/>
        <v>-24.703082721772986</v>
      </c>
      <c r="AR44">
        <f t="shared" si="27"/>
        <v>-24.707532938350351</v>
      </c>
      <c r="AS44">
        <f t="shared" si="27"/>
        <v>0.16370918432074774</v>
      </c>
      <c r="AT44">
        <f t="shared" si="27"/>
        <v>-5.9108015732971461E-2</v>
      </c>
      <c r="AU44">
        <f t="shared" si="23"/>
        <v>-24.602931769762577</v>
      </c>
      <c r="AW44">
        <v>41</v>
      </c>
      <c r="AX44">
        <f>IF(Z44&gt;0, (R44*SUMPRODUCT(K44:$K$98, X44:$X$98)-K44*$AZ$3)/Z44, 0)</f>
        <v>-5663.2603804324945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0.39269921299999999</v>
      </c>
      <c r="Q45" s="4">
        <f t="shared" si="21"/>
        <v>25</v>
      </c>
      <c r="R45">
        <f t="shared" si="0"/>
        <v>250000</v>
      </c>
      <c r="S45">
        <f t="shared" si="1"/>
        <v>-10131.112621332379</v>
      </c>
      <c r="U45">
        <f t="shared" si="13"/>
        <v>0.39269921299999999</v>
      </c>
      <c r="V45">
        <f t="shared" si="14"/>
        <v>0.01</v>
      </c>
      <c r="W45">
        <f t="shared" si="15"/>
        <v>1.8551544309674463E-2</v>
      </c>
      <c r="X45">
        <f t="shared" si="16"/>
        <v>7.2851768503437893E-3</v>
      </c>
      <c r="Y45">
        <f t="shared" si="17"/>
        <v>1.8551544309674463E-4</v>
      </c>
      <c r="Z45">
        <f t="shared" si="18"/>
        <v>1.108085201623393E-2</v>
      </c>
      <c r="AB45">
        <f t="shared" si="19"/>
        <v>-105.06222588481728</v>
      </c>
      <c r="AC45">
        <f t="shared" si="2"/>
        <v>-112.2613597167839</v>
      </c>
      <c r="AE45">
        <f t="shared" si="3"/>
        <v>0</v>
      </c>
      <c r="AF45">
        <f t="shared" si="24"/>
        <v>0</v>
      </c>
      <c r="AG45">
        <f t="shared" si="24"/>
        <v>-0.27702130040584821</v>
      </c>
      <c r="AH45">
        <f t="shared" si="5"/>
        <v>-1821.2942125859474</v>
      </c>
      <c r="AI45">
        <f t="shared" si="25"/>
        <v>-1821.5712338863532</v>
      </c>
      <c r="AJ45">
        <f t="shared" si="7"/>
        <v>7.1991338319666198</v>
      </c>
      <c r="AK45">
        <f t="shared" si="22"/>
        <v>-7.3543558119372108</v>
      </c>
      <c r="AL45">
        <f t="shared" si="26"/>
        <v>-1821.7264558663237</v>
      </c>
      <c r="AN45">
        <f t="shared" si="27"/>
        <v>0</v>
      </c>
      <c r="AO45">
        <f t="shared" si="27"/>
        <v>0</v>
      </c>
      <c r="AP45">
        <f t="shared" si="27"/>
        <v>-2.3733195214114002E-3</v>
      </c>
      <c r="AQ45">
        <f t="shared" si="27"/>
        <v>-15.603540603668975</v>
      </c>
      <c r="AR45">
        <f t="shared" si="27"/>
        <v>-15.605913923190386</v>
      </c>
      <c r="AS45">
        <f t="shared" si="27"/>
        <v>6.1677007636698457E-2</v>
      </c>
      <c r="AT45">
        <f t="shared" si="27"/>
        <v>-6.3006838067342683E-2</v>
      </c>
      <c r="AU45">
        <f t="shared" si="23"/>
        <v>-15.607243753621029</v>
      </c>
      <c r="AW45">
        <v>42</v>
      </c>
      <c r="AX45">
        <f>IF(Z45&gt;0, (R45*SUMPRODUCT(K45:$K$98, X45:$X$98)-K45*$AZ$3)/Z45, 0)</f>
        <v>-10131.112621332379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0.39967743300000003</v>
      </c>
      <c r="Q46" s="4">
        <f t="shared" si="21"/>
        <v>25</v>
      </c>
      <c r="R46">
        <f t="shared" si="0"/>
        <v>250000</v>
      </c>
      <c r="S46">
        <f t="shared" si="1"/>
        <v>-17158.174834946785</v>
      </c>
      <c r="U46">
        <f t="shared" si="13"/>
        <v>0.39967743300000003</v>
      </c>
      <c r="V46">
        <f t="shared" si="14"/>
        <v>0.01</v>
      </c>
      <c r="W46">
        <f t="shared" si="15"/>
        <v>1.108085201623393E-2</v>
      </c>
      <c r="X46">
        <f t="shared" si="16"/>
        <v>4.4287664893012512E-3</v>
      </c>
      <c r="Y46">
        <f t="shared" si="17"/>
        <v>1.1080852016233929E-4</v>
      </c>
      <c r="Z46">
        <f t="shared" si="18"/>
        <v>6.5412770067703394E-3</v>
      </c>
      <c r="AB46">
        <f t="shared" si="19"/>
        <v>-112.2613597167839</v>
      </c>
      <c r="AC46">
        <f t="shared" si="2"/>
        <v>-112.23637452598287</v>
      </c>
      <c r="AE46">
        <f t="shared" si="3"/>
        <v>0</v>
      </c>
      <c r="AF46">
        <f t="shared" si="24"/>
        <v>0</v>
      </c>
      <c r="AG46">
        <f t="shared" si="24"/>
        <v>-0.16353192516925849</v>
      </c>
      <c r="AH46">
        <f t="shared" si="5"/>
        <v>-1107.1916223253129</v>
      </c>
      <c r="AI46">
        <f t="shared" si="25"/>
        <v>-1107.3551542504822</v>
      </c>
      <c r="AJ46">
        <f t="shared" si="7"/>
        <v>-2.4985190801032786E-2</v>
      </c>
      <c r="AK46">
        <f t="shared" si="22"/>
        <v>-7.8582951801748742</v>
      </c>
      <c r="AL46">
        <f t="shared" si="26"/>
        <v>-1115.2384346214581</v>
      </c>
      <c r="AN46">
        <f t="shared" si="27"/>
        <v>0</v>
      </c>
      <c r="AO46">
        <f t="shared" si="27"/>
        <v>0</v>
      </c>
      <c r="AP46">
        <f t="shared" si="27"/>
        <v>-1.2509143501703477E-3</v>
      </c>
      <c r="AQ46">
        <f t="shared" si="27"/>
        <v>-8.4693058393437237</v>
      </c>
      <c r="AR46">
        <f t="shared" si="27"/>
        <v>-8.4705567536938933</v>
      </c>
      <c r="AS46">
        <f t="shared" si="27"/>
        <v>-1.9112068596029353E-4</v>
      </c>
      <c r="AT46">
        <f t="shared" si="27"/>
        <v>-6.0110918394563902E-2</v>
      </c>
      <c r="AU46">
        <f t="shared" si="23"/>
        <v>-8.5308587927744171</v>
      </c>
      <c r="AW46">
        <v>43</v>
      </c>
      <c r="AX46">
        <f>IF(Z46&gt;0, (R46*SUMPRODUCT(K46:$K$98, X46:$X$98)-K46*$AZ$3)/Z46, 0)</f>
        <v>-17158.174834946785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0.407215198</v>
      </c>
      <c r="Q47" s="4">
        <f t="shared" si="21"/>
        <v>25</v>
      </c>
      <c r="R47">
        <f t="shared" si="0"/>
        <v>250000</v>
      </c>
      <c r="S47">
        <f t="shared" si="1"/>
        <v>-28002.950658072099</v>
      </c>
      <c r="U47">
        <f t="shared" si="13"/>
        <v>0.407215198</v>
      </c>
      <c r="V47">
        <f t="shared" si="14"/>
        <v>0.01</v>
      </c>
      <c r="W47">
        <f t="shared" si="15"/>
        <v>6.5412770067703394E-3</v>
      </c>
      <c r="X47">
        <f t="shared" si="16"/>
        <v>2.663707411484831E-3</v>
      </c>
      <c r="Y47">
        <f t="shared" si="17"/>
        <v>6.5412770067703401E-5</v>
      </c>
      <c r="Z47">
        <f t="shared" si="18"/>
        <v>3.8121568252178048E-3</v>
      </c>
      <c r="AB47">
        <f t="shared" si="19"/>
        <v>-112.23637452598287</v>
      </c>
      <c r="AC47">
        <f t="shared" si="2"/>
        <v>-106.75163947740697</v>
      </c>
      <c r="AE47">
        <f t="shared" si="3"/>
        <v>0</v>
      </c>
      <c r="AF47">
        <f t="shared" si="24"/>
        <v>0</v>
      </c>
      <c r="AG47">
        <f t="shared" si="24"/>
        <v>-9.5303920630445127E-2</v>
      </c>
      <c r="AH47">
        <f t="shared" si="5"/>
        <v>-665.92685287120776</v>
      </c>
      <c r="AI47">
        <f t="shared" si="25"/>
        <v>-666.02215679183826</v>
      </c>
      <c r="AJ47">
        <f t="shared" si="7"/>
        <v>-5.4847350485758994</v>
      </c>
      <c r="AK47">
        <f t="shared" si="22"/>
        <v>-7.8565462168188018</v>
      </c>
      <c r="AL47">
        <f t="shared" si="26"/>
        <v>-679.363438057233</v>
      </c>
      <c r="AN47">
        <f t="shared" si="27"/>
        <v>0</v>
      </c>
      <c r="AO47">
        <f t="shared" si="27"/>
        <v>0</v>
      </c>
      <c r="AP47">
        <f t="shared" si="27"/>
        <v>-6.5090524275266488E-4</v>
      </c>
      <c r="AQ47">
        <f t="shared" si="27"/>
        <v>-4.5481369177291011</v>
      </c>
      <c r="AR47">
        <f t="shared" si="27"/>
        <v>-4.5487878229718541</v>
      </c>
      <c r="AS47">
        <f t="shared" si="27"/>
        <v>-3.7459558584905517E-2</v>
      </c>
      <c r="AT47">
        <f t="shared" si="27"/>
        <v>-5.3658517809416675E-2</v>
      </c>
      <c r="AU47">
        <f t="shared" si="23"/>
        <v>-4.6399058993661768</v>
      </c>
      <c r="AW47">
        <v>44</v>
      </c>
      <c r="AX47">
        <f>IF(Z47&gt;0, (R47*SUMPRODUCT(K47:$K$98, X47:$X$98)-K47*$AZ$3)/Z47, 0)</f>
        <v>-28002.950658072099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0.41552104400000001</v>
      </c>
      <c r="Q48" s="4">
        <f t="shared" si="21"/>
        <v>25</v>
      </c>
      <c r="R48">
        <f t="shared" si="0"/>
        <v>250000</v>
      </c>
      <c r="S48">
        <f t="shared" si="1"/>
        <v>-45132.710737427798</v>
      </c>
      <c r="U48">
        <f t="shared" si="13"/>
        <v>0.41552104400000001</v>
      </c>
      <c r="V48">
        <f t="shared" si="14"/>
        <v>0.01</v>
      </c>
      <c r="W48">
        <f t="shared" si="15"/>
        <v>3.8121568252178048E-3</v>
      </c>
      <c r="X48">
        <f t="shared" si="16"/>
        <v>1.5840313839062278E-3</v>
      </c>
      <c r="Y48">
        <f t="shared" si="17"/>
        <v>3.812156825217805E-5</v>
      </c>
      <c r="Z48">
        <f t="shared" si="18"/>
        <v>2.1900038730593989E-3</v>
      </c>
      <c r="AB48">
        <f t="shared" si="19"/>
        <v>-106.75163947740697</v>
      </c>
      <c r="AC48">
        <f t="shared" si="2"/>
        <v>-98.840811316636405</v>
      </c>
      <c r="AE48">
        <f t="shared" si="3"/>
        <v>0</v>
      </c>
      <c r="AF48">
        <f t="shared" si="24"/>
        <v>0</v>
      </c>
      <c r="AG48">
        <f t="shared" si="24"/>
        <v>-5.4750096826484976E-2</v>
      </c>
      <c r="AH48">
        <f t="shared" si="5"/>
        <v>-396.00784597655695</v>
      </c>
      <c r="AI48">
        <f t="shared" si="25"/>
        <v>-396.06259607338342</v>
      </c>
      <c r="AJ48">
        <f t="shared" si="7"/>
        <v>-7.9108281607705635</v>
      </c>
      <c r="AK48">
        <f t="shared" si="22"/>
        <v>-7.4726147634184885</v>
      </c>
      <c r="AL48">
        <f t="shared" si="26"/>
        <v>-411.44603899757249</v>
      </c>
      <c r="AN48">
        <f t="shared" si="27"/>
        <v>0</v>
      </c>
      <c r="AO48">
        <f t="shared" si="27"/>
        <v>0</v>
      </c>
      <c r="AP48">
        <f t="shared" si="27"/>
        <v>-3.3386728956381911E-4</v>
      </c>
      <c r="AQ48">
        <f t="shared" si="27"/>
        <v>-2.4148645179791135</v>
      </c>
      <c r="AR48">
        <f t="shared" si="27"/>
        <v>-2.4151983852686771</v>
      </c>
      <c r="AS48">
        <f t="shared" si="27"/>
        <v>-4.8240403384345328E-2</v>
      </c>
      <c r="AT48">
        <f t="shared" si="27"/>
        <v>-4.5568168489708287E-2</v>
      </c>
      <c r="AU48">
        <f t="shared" si="23"/>
        <v>-2.5090069571427307</v>
      </c>
      <c r="AW48">
        <v>45</v>
      </c>
      <c r="AX48">
        <f>IF(Z48&gt;0, (R48*SUMPRODUCT(K48:$K$98, X48:$X$98)-K48*$AZ$3)/Z48, 0)</f>
        <v>-45132.710737427798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0.424706421</v>
      </c>
      <c r="Q49" s="4">
        <f t="shared" si="21"/>
        <v>25</v>
      </c>
      <c r="R49">
        <f t="shared" si="0"/>
        <v>250000</v>
      </c>
      <c r="S49">
        <f t="shared" si="1"/>
        <v>-72804.48676651626</v>
      </c>
      <c r="U49">
        <f t="shared" si="13"/>
        <v>0.424706421</v>
      </c>
      <c r="V49">
        <f t="shared" si="14"/>
        <v>0.01</v>
      </c>
      <c r="W49">
        <f t="shared" si="15"/>
        <v>2.1900038730593989E-3</v>
      </c>
      <c r="X49">
        <f t="shared" si="16"/>
        <v>9.3010870690319561E-4</v>
      </c>
      <c r="Y49">
        <f t="shared" si="17"/>
        <v>2.1900038730593989E-5</v>
      </c>
      <c r="Z49">
        <f t="shared" si="18"/>
        <v>1.2379951274256093E-3</v>
      </c>
      <c r="AB49">
        <f t="shared" si="19"/>
        <v>-98.840811316636405</v>
      </c>
      <c r="AC49">
        <f t="shared" si="2"/>
        <v>-90.13159987166938</v>
      </c>
      <c r="AE49">
        <f t="shared" si="3"/>
        <v>0</v>
      </c>
      <c r="AF49">
        <f t="shared" si="24"/>
        <v>0</v>
      </c>
      <c r="AG49">
        <f t="shared" si="24"/>
        <v>-3.0949878185640232E-2</v>
      </c>
      <c r="AH49">
        <f t="shared" si="5"/>
        <v>-232.52717672579891</v>
      </c>
      <c r="AI49">
        <f t="shared" si="25"/>
        <v>-232.55812660398456</v>
      </c>
      <c r="AJ49">
        <f t="shared" si="7"/>
        <v>-8.7092114449670248</v>
      </c>
      <c r="AK49">
        <f t="shared" si="22"/>
        <v>-6.918856792164549</v>
      </c>
      <c r="AL49">
        <f t="shared" si="26"/>
        <v>-248.18619484111613</v>
      </c>
      <c r="AN49">
        <f t="shared" si="27"/>
        <v>0</v>
      </c>
      <c r="AO49">
        <f t="shared" si="27"/>
        <v>0</v>
      </c>
      <c r="AP49">
        <f t="shared" si="27"/>
        <v>-1.6851163841835772E-4</v>
      </c>
      <c r="AQ49">
        <f t="shared" si="27"/>
        <v>-1.2660319789251808</v>
      </c>
      <c r="AR49">
        <f t="shared" si="27"/>
        <v>-1.2662004905635993</v>
      </c>
      <c r="AS49">
        <f t="shared" si="27"/>
        <v>-4.7418716193985785E-2</v>
      </c>
      <c r="AT49">
        <f t="shared" si="27"/>
        <v>-3.7670839511432241E-2</v>
      </c>
      <c r="AU49">
        <f t="shared" si="23"/>
        <v>-1.3512900462690172</v>
      </c>
      <c r="AW49">
        <v>46</v>
      </c>
      <c r="AX49">
        <f>IF(Z49&gt;0, (R49*SUMPRODUCT(K49:$K$98, X49:$X$98)-K49*$AZ$3)/Z49, 0)</f>
        <v>-72804.48676651626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0.43382917900000001</v>
      </c>
      <c r="Q50" s="4">
        <f t="shared" si="21"/>
        <v>25</v>
      </c>
      <c r="R50">
        <f t="shared" si="0"/>
        <v>250000</v>
      </c>
      <c r="S50">
        <f t="shared" si="1"/>
        <v>-118316.73360544114</v>
      </c>
      <c r="U50">
        <f t="shared" si="13"/>
        <v>0.43382917900000001</v>
      </c>
      <c r="V50">
        <f t="shared" si="14"/>
        <v>0.01</v>
      </c>
      <c r="W50">
        <f t="shared" si="15"/>
        <v>1.2379951274256093E-3</v>
      </c>
      <c r="X50">
        <f t="shared" si="16"/>
        <v>5.3707840973705252E-4</v>
      </c>
      <c r="Y50">
        <f t="shared" si="17"/>
        <v>1.2379951274256093E-5</v>
      </c>
      <c r="Z50">
        <f t="shared" si="18"/>
        <v>6.8853676641430074E-4</v>
      </c>
      <c r="AB50">
        <f t="shared" si="19"/>
        <v>-90.13159987166938</v>
      </c>
      <c r="AC50">
        <f t="shared" si="2"/>
        <v>-81.46542116939267</v>
      </c>
      <c r="AE50">
        <f t="shared" si="3"/>
        <v>0</v>
      </c>
      <c r="AF50">
        <f t="shared" si="24"/>
        <v>0</v>
      </c>
      <c r="AG50">
        <f t="shared" si="24"/>
        <v>-1.721341916035752E-2</v>
      </c>
      <c r="AH50">
        <f t="shared" si="5"/>
        <v>-134.26960243426313</v>
      </c>
      <c r="AI50">
        <f t="shared" si="25"/>
        <v>-134.28681585342349</v>
      </c>
      <c r="AJ50">
        <f t="shared" si="7"/>
        <v>-8.6661787022767101</v>
      </c>
      <c r="AK50">
        <f t="shared" si="22"/>
        <v>-6.3092119910168574</v>
      </c>
      <c r="AL50">
        <f t="shared" si="26"/>
        <v>-149.26220654671707</v>
      </c>
      <c r="AN50">
        <f t="shared" si="27"/>
        <v>0</v>
      </c>
      <c r="AO50">
        <f t="shared" si="27"/>
        <v>0</v>
      </c>
      <c r="AP50">
        <f t="shared" si="27"/>
        <v>-8.3679693113565304E-5</v>
      </c>
      <c r="AQ50">
        <f t="shared" si="27"/>
        <v>-0.65272558702661598</v>
      </c>
      <c r="AR50">
        <f t="shared" si="27"/>
        <v>-0.6528092667197295</v>
      </c>
      <c r="AS50">
        <f t="shared" si="27"/>
        <v>-4.2128944140506761E-2</v>
      </c>
      <c r="AT50">
        <f t="shared" si="27"/>
        <v>-3.0671008373083241E-2</v>
      </c>
      <c r="AU50">
        <f t="shared" si="23"/>
        <v>-0.72560921923331956</v>
      </c>
      <c r="AW50">
        <v>47</v>
      </c>
      <c r="AX50">
        <f>IF(Z50&gt;0, (R50*SUMPRODUCT(K50:$K$98, X50:$X$98)-K50*$AZ$3)/Z50, 0)</f>
        <v>-118316.73360544114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0.44368152799999999</v>
      </c>
      <c r="Q51" s="4">
        <f t="shared" si="21"/>
        <v>25</v>
      </c>
      <c r="R51">
        <f t="shared" si="0"/>
        <v>250000</v>
      </c>
      <c r="S51">
        <f t="shared" si="1"/>
        <v>-194731.05205936925</v>
      </c>
      <c r="U51">
        <f t="shared" si="13"/>
        <v>0.44368152799999999</v>
      </c>
      <c r="V51">
        <f t="shared" si="14"/>
        <v>0.01</v>
      </c>
      <c r="W51">
        <f t="shared" si="15"/>
        <v>6.8853676641430074E-4</v>
      </c>
      <c r="X51">
        <f t="shared" si="16"/>
        <v>3.0549104460687605E-4</v>
      </c>
      <c r="Y51">
        <f t="shared" si="17"/>
        <v>6.8853676641430077E-6</v>
      </c>
      <c r="Z51">
        <f t="shared" si="18"/>
        <v>3.7616035414328171E-4</v>
      </c>
      <c r="AB51">
        <f t="shared" si="19"/>
        <v>-81.46542116939267</v>
      </c>
      <c r="AC51">
        <f t="shared" si="2"/>
        <v>-73.250101505346166</v>
      </c>
      <c r="AE51">
        <f t="shared" si="3"/>
        <v>0</v>
      </c>
      <c r="AF51">
        <f t="shared" si="24"/>
        <v>0</v>
      </c>
      <c r="AG51">
        <f t="shared" si="24"/>
        <v>-9.404008853582042E-3</v>
      </c>
      <c r="AH51">
        <f t="shared" si="5"/>
        <v>-76.372761151719018</v>
      </c>
      <c r="AI51">
        <f t="shared" si="25"/>
        <v>-76.382165160572598</v>
      </c>
      <c r="AJ51">
        <f t="shared" si="7"/>
        <v>-8.215319664046504</v>
      </c>
      <c r="AK51">
        <f t="shared" si="22"/>
        <v>-5.7025794818574873</v>
      </c>
      <c r="AL51">
        <f t="shared" si="26"/>
        <v>-90.300064306476585</v>
      </c>
      <c r="AN51">
        <f t="shared" si="27"/>
        <v>0</v>
      </c>
      <c r="AO51">
        <f t="shared" si="27"/>
        <v>0</v>
      </c>
      <c r="AP51">
        <f t="shared" si="27"/>
        <v>-4.0817644713599929E-5</v>
      </c>
      <c r="AQ51">
        <f t="shared" si="27"/>
        <v>-0.3314922687785512</v>
      </c>
      <c r="AR51">
        <f t="shared" si="27"/>
        <v>-0.33153308642326479</v>
      </c>
      <c r="AS51">
        <f t="shared" si="27"/>
        <v>-3.5658196889932971E-2</v>
      </c>
      <c r="AT51">
        <f t="shared" si="27"/>
        <v>-2.4751769895756934E-2</v>
      </c>
      <c r="AU51">
        <f t="shared" si="23"/>
        <v>-0.39194305320895473</v>
      </c>
      <c r="AW51">
        <v>48</v>
      </c>
      <c r="AX51">
        <f>IF(Z51&gt;0, (R51*SUMPRODUCT(K51:$K$98, X51:$X$98)-K51*$AZ$3)/Z51, 0)</f>
        <v>-194731.05205936925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0.45400495099999999</v>
      </c>
      <c r="Q52" s="4">
        <f t="shared" si="21"/>
        <v>25</v>
      </c>
      <c r="R52">
        <f t="shared" si="0"/>
        <v>250000</v>
      </c>
      <c r="S52">
        <f t="shared" si="1"/>
        <v>-325680.3280800049</v>
      </c>
      <c r="U52">
        <f t="shared" si="13"/>
        <v>0.45400495099999999</v>
      </c>
      <c r="V52">
        <f t="shared" si="14"/>
        <v>0.01</v>
      </c>
      <c r="W52">
        <f t="shared" si="15"/>
        <v>3.7616035414328171E-4</v>
      </c>
      <c r="X52">
        <f t="shared" si="16"/>
        <v>1.7077866315096324E-4</v>
      </c>
      <c r="Y52">
        <f t="shared" si="17"/>
        <v>3.761603541432817E-6</v>
      </c>
      <c r="Z52">
        <f t="shared" si="18"/>
        <v>2.0162008745088566E-4</v>
      </c>
      <c r="AB52">
        <f t="shared" si="19"/>
        <v>-73.250101505346166</v>
      </c>
      <c r="AC52">
        <f t="shared" si="2"/>
        <v>-65.663696228523719</v>
      </c>
      <c r="AE52">
        <f t="shared" si="3"/>
        <v>0</v>
      </c>
      <c r="AF52">
        <f t="shared" si="24"/>
        <v>0</v>
      </c>
      <c r="AG52">
        <f t="shared" si="24"/>
        <v>-5.0405021862721415E-3</v>
      </c>
      <c r="AH52">
        <f t="shared" si="5"/>
        <v>-42.69466578774081</v>
      </c>
      <c r="AI52">
        <f t="shared" si="25"/>
        <v>-42.699706289927079</v>
      </c>
      <c r="AJ52">
        <f t="shared" si="7"/>
        <v>-7.5864052768224468</v>
      </c>
      <c r="AK52">
        <f t="shared" si="22"/>
        <v>-5.1275071053742325</v>
      </c>
      <c r="AL52">
        <f t="shared" si="26"/>
        <v>-55.413618672123761</v>
      </c>
      <c r="AN52">
        <f t="shared" si="27"/>
        <v>0</v>
      </c>
      <c r="AO52">
        <f t="shared" si="27"/>
        <v>0</v>
      </c>
      <c r="AP52">
        <f t="shared" si="27"/>
        <v>-1.953397810565231E-5</v>
      </c>
      <c r="AQ52">
        <f t="shared" si="27"/>
        <v>-0.16545904275119055</v>
      </c>
      <c r="AR52">
        <f t="shared" si="27"/>
        <v>-0.1654785767292962</v>
      </c>
      <c r="AS52">
        <f t="shared" si="27"/>
        <v>-2.9400378990343277E-2</v>
      </c>
      <c r="AT52">
        <f t="shared" si="27"/>
        <v>-1.9871157244162167E-2</v>
      </c>
      <c r="AU52">
        <f t="shared" si="23"/>
        <v>-0.21475011296380164</v>
      </c>
      <c r="AW52">
        <v>49</v>
      </c>
      <c r="AX52">
        <f>IF(Z52&gt;0, (R52*SUMPRODUCT(K52:$K$98, X52:$X$98)-K52*$AZ$3)/Z52, 0)</f>
        <v>-325680.3280800049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0.46467133999999999</v>
      </c>
      <c r="Q53" s="4">
        <f t="shared" si="21"/>
        <v>25</v>
      </c>
      <c r="R53">
        <f t="shared" si="0"/>
        <v>250000</v>
      </c>
      <c r="S53">
        <f t="shared" si="1"/>
        <v>-554771.27460881008</v>
      </c>
      <c r="U53">
        <f t="shared" si="13"/>
        <v>0.46467133999999999</v>
      </c>
      <c r="V53">
        <f t="shared" si="14"/>
        <v>0.01</v>
      </c>
      <c r="W53">
        <f t="shared" si="15"/>
        <v>2.0162008745088566E-4</v>
      </c>
      <c r="X53">
        <f t="shared" si="16"/>
        <v>9.3687076206720214E-5</v>
      </c>
      <c r="Y53">
        <f t="shared" si="17"/>
        <v>2.0162008745088566E-6</v>
      </c>
      <c r="Z53">
        <f t="shared" si="18"/>
        <v>1.0591681036965659E-4</v>
      </c>
      <c r="AB53">
        <f t="shared" si="19"/>
        <v>-65.663696228523719</v>
      </c>
      <c r="AC53">
        <f t="shared" si="2"/>
        <v>-58.759603891274018</v>
      </c>
      <c r="AE53">
        <f t="shared" si="3"/>
        <v>0</v>
      </c>
      <c r="AF53">
        <f t="shared" si="24"/>
        <v>0</v>
      </c>
      <c r="AG53">
        <f t="shared" si="24"/>
        <v>-2.6479202592414146E-3</v>
      </c>
      <c r="AH53">
        <f t="shared" si="5"/>
        <v>-23.421769051680055</v>
      </c>
      <c r="AI53">
        <f t="shared" si="25"/>
        <v>-23.424416971939298</v>
      </c>
      <c r="AJ53">
        <f t="shared" si="7"/>
        <v>-6.9040923372497005</v>
      </c>
      <c r="AK53">
        <f t="shared" si="22"/>
        <v>-4.5964587359966611</v>
      </c>
      <c r="AL53">
        <f t="shared" si="26"/>
        <v>-34.924968045185658</v>
      </c>
      <c r="AN53">
        <f t="shared" si="27"/>
        <v>0</v>
      </c>
      <c r="AO53">
        <f t="shared" si="27"/>
        <v>0</v>
      </c>
      <c r="AP53">
        <f t="shared" si="27"/>
        <v>-9.1622844131354156E-6</v>
      </c>
      <c r="AQ53">
        <f t="shared" si="27"/>
        <v>-8.1043569481108205E-2</v>
      </c>
      <c r="AR53">
        <f t="shared" si="27"/>
        <v>-8.1052731765521344E-2</v>
      </c>
      <c r="AS53">
        <f t="shared" si="27"/>
        <v>-2.3889411846017127E-2</v>
      </c>
      <c r="AT53">
        <f t="shared" si="27"/>
        <v>-1.5904580995391195E-2</v>
      </c>
      <c r="AU53">
        <f t="shared" si="23"/>
        <v>-0.12084672460692966</v>
      </c>
      <c r="AW53">
        <v>50</v>
      </c>
      <c r="AX53">
        <f>IF(Z53&gt;0, (R53*SUMPRODUCT(K53:$K$98, X53:$X$98)-K53*$AZ$3)/Z53, 0)</f>
        <v>-554771.27460881008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0.47611615000000002</v>
      </c>
      <c r="Q54" s="4">
        <f t="shared" si="21"/>
        <v>25</v>
      </c>
      <c r="R54">
        <f t="shared" si="0"/>
        <v>250000</v>
      </c>
      <c r="S54">
        <f t="shared" si="1"/>
        <v>-965084.92838972213</v>
      </c>
      <c r="U54">
        <f t="shared" si="13"/>
        <v>0.47611615000000002</v>
      </c>
      <c r="V54">
        <f t="shared" si="14"/>
        <v>0.01</v>
      </c>
      <c r="W54">
        <f t="shared" si="15"/>
        <v>1.0591681036965659E-4</v>
      </c>
      <c r="X54">
        <f t="shared" si="16"/>
        <v>5.0428703973480969E-5</v>
      </c>
      <c r="Y54">
        <f t="shared" si="17"/>
        <v>1.0591681036965658E-6</v>
      </c>
      <c r="Z54">
        <f t="shared" si="18"/>
        <v>5.4428938292479054E-5</v>
      </c>
      <c r="AB54">
        <f t="shared" si="19"/>
        <v>-58.759603891274018</v>
      </c>
      <c r="AC54">
        <f t="shared" si="2"/>
        <v>-52.52854801432575</v>
      </c>
      <c r="AE54">
        <f t="shared" si="3"/>
        <v>0</v>
      </c>
      <c r="AF54">
        <f t="shared" si="24"/>
        <v>0</v>
      </c>
      <c r="AG54">
        <f t="shared" si="24"/>
        <v>-1.3607234573119764E-3</v>
      </c>
      <c r="AH54">
        <f t="shared" si="5"/>
        <v>-12.607175993370243</v>
      </c>
      <c r="AI54">
        <f t="shared" si="25"/>
        <v>-12.608536716827555</v>
      </c>
      <c r="AJ54">
        <f t="shared" si="7"/>
        <v>-6.2310558769482682</v>
      </c>
      <c r="AK54">
        <f t="shared" si="22"/>
        <v>-4.1131722723891819</v>
      </c>
      <c r="AL54">
        <f t="shared" si="26"/>
        <v>-22.952764866165005</v>
      </c>
      <c r="AN54">
        <f t="shared" si="27"/>
        <v>0</v>
      </c>
      <c r="AO54">
        <f t="shared" si="27"/>
        <v>0</v>
      </c>
      <c r="AP54">
        <f t="shared" si="27"/>
        <v>-4.2038839187651943E-6</v>
      </c>
      <c r="AQ54">
        <f t="shared" si="27"/>
        <v>-3.8949210535598598E-2</v>
      </c>
      <c r="AR54">
        <f t="shared" si="27"/>
        <v>-3.8953414419517364E-2</v>
      </c>
      <c r="AS54">
        <f t="shared" si="27"/>
        <v>-1.9250521079261791E-2</v>
      </c>
      <c r="AT54">
        <f t="shared" si="27"/>
        <v>-1.2707430505508922E-2</v>
      </c>
      <c r="AU54">
        <f t="shared" si="23"/>
        <v>-7.0911366004288073E-2</v>
      </c>
      <c r="AW54">
        <v>51</v>
      </c>
      <c r="AX54">
        <f>IF(Z54&gt;0, (R54*SUMPRODUCT(K54:$K$98, X54:$X$98)-K54*$AZ$3)/Z54, 0)</f>
        <v>-965084.92838972213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0.48788611599999998</v>
      </c>
      <c r="Q55" s="4">
        <f t="shared" si="21"/>
        <v>25</v>
      </c>
      <c r="R55">
        <f t="shared" si="0"/>
        <v>250000</v>
      </c>
      <c r="S55">
        <f t="shared" si="1"/>
        <v>-1717252.4258488265</v>
      </c>
      <c r="U55">
        <f t="shared" si="13"/>
        <v>0.48788611599999998</v>
      </c>
      <c r="V55">
        <f t="shared" si="14"/>
        <v>0.01</v>
      </c>
      <c r="W55">
        <f t="shared" si="15"/>
        <v>5.4428938292479054E-5</v>
      </c>
      <c r="X55">
        <f t="shared" si="16"/>
        <v>2.6555123301521278E-5</v>
      </c>
      <c r="Y55">
        <f t="shared" si="17"/>
        <v>5.4428938292479051E-7</v>
      </c>
      <c r="Z55">
        <f t="shared" si="18"/>
        <v>2.7329525608032984E-5</v>
      </c>
      <c r="AB55">
        <f t="shared" si="19"/>
        <v>-52.52854801432575</v>
      </c>
      <c r="AC55">
        <f t="shared" si="2"/>
        <v>-46.931694147692269</v>
      </c>
      <c r="AE55">
        <f t="shared" si="3"/>
        <v>0</v>
      </c>
      <c r="AF55">
        <f t="shared" si="24"/>
        <v>0</v>
      </c>
      <c r="AG55">
        <f t="shared" si="24"/>
        <v>-6.8323814020082455E-4</v>
      </c>
      <c r="AH55">
        <f t="shared" si="5"/>
        <v>-6.6387808253803193</v>
      </c>
      <c r="AI55">
        <f t="shared" si="25"/>
        <v>-6.6394640635205198</v>
      </c>
      <c r="AJ55">
        <f t="shared" si="7"/>
        <v>-5.5968538666334808</v>
      </c>
      <c r="AK55">
        <f t="shared" si="22"/>
        <v>-3.676998361002803</v>
      </c>
      <c r="AL55">
        <f t="shared" si="26"/>
        <v>-15.913316291156804</v>
      </c>
      <c r="AN55">
        <f t="shared" si="27"/>
        <v>0</v>
      </c>
      <c r="AO55">
        <f t="shared" si="27"/>
        <v>0</v>
      </c>
      <c r="AP55">
        <f t="shared" si="27"/>
        <v>-1.8846682878002964E-6</v>
      </c>
      <c r="AQ55">
        <f t="shared" si="27"/>
        <v>-1.8312648189653662E-2</v>
      </c>
      <c r="AR55">
        <f t="shared" si="27"/>
        <v>-1.8314532857941462E-2</v>
      </c>
      <c r="AS55">
        <f t="shared" si="27"/>
        <v>-1.5438559959191019E-2</v>
      </c>
      <c r="AT55">
        <f t="shared" si="27"/>
        <v>-1.014276252675053E-2</v>
      </c>
      <c r="AU55">
        <f t="shared" si="23"/>
        <v>-4.389585534388301E-2</v>
      </c>
      <c r="AW55">
        <v>52</v>
      </c>
      <c r="AX55">
        <f>IF(Z55&gt;0, (R55*SUMPRODUCT(K55:$K$98, X55:$X$98)-K55*$AZ$3)/Z55, 0)</f>
        <v>-1717252.4258488265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0.500352354</v>
      </c>
      <c r="Q56" s="4">
        <f t="shared" si="21"/>
        <v>25</v>
      </c>
      <c r="R56">
        <f t="shared" si="0"/>
        <v>250000</v>
      </c>
      <c r="S56">
        <f t="shared" si="1"/>
        <v>-3132457.5994526441</v>
      </c>
      <c r="U56">
        <f t="shared" si="13"/>
        <v>0.500352354</v>
      </c>
      <c r="V56">
        <f t="shared" si="14"/>
        <v>0.01</v>
      </c>
      <c r="W56">
        <f t="shared" si="15"/>
        <v>2.7329525608032984E-5</v>
      </c>
      <c r="X56">
        <f t="shared" si="16"/>
        <v>1.3674392471682584E-5</v>
      </c>
      <c r="Y56">
        <f t="shared" si="17"/>
        <v>2.7329525608032984E-7</v>
      </c>
      <c r="Z56">
        <f t="shared" si="18"/>
        <v>1.338183788027007E-5</v>
      </c>
      <c r="AB56">
        <f t="shared" si="19"/>
        <v>-46.931694147692269</v>
      </c>
      <c r="AC56">
        <f t="shared" si="2"/>
        <v>-41.918039762695244</v>
      </c>
      <c r="AE56">
        <f t="shared" si="3"/>
        <v>0</v>
      </c>
      <c r="AF56">
        <f t="shared" si="24"/>
        <v>0</v>
      </c>
      <c r="AG56">
        <f t="shared" si="24"/>
        <v>-3.3454594700675177E-4</v>
      </c>
      <c r="AH56">
        <f t="shared" si="5"/>
        <v>-3.4185981179206459</v>
      </c>
      <c r="AI56">
        <f t="shared" si="25"/>
        <v>-3.4189326638676527</v>
      </c>
      <c r="AJ56">
        <f t="shared" si="7"/>
        <v>-5.0136543849970252</v>
      </c>
      <c r="AK56">
        <f t="shared" si="22"/>
        <v>-3.285218590338459</v>
      </c>
      <c r="AL56">
        <f t="shared" si="26"/>
        <v>-11.717805639203137</v>
      </c>
      <c r="AN56">
        <f t="shared" si="27"/>
        <v>0</v>
      </c>
      <c r="AO56">
        <f t="shared" si="27"/>
        <v>0</v>
      </c>
      <c r="AP56">
        <f t="shared" si="27"/>
        <v>-8.2394945590380872E-7</v>
      </c>
      <c r="AQ56">
        <f t="shared" si="27"/>
        <v>-8.4196269134823899E-3</v>
      </c>
      <c r="AR56">
        <f t="shared" si="27"/>
        <v>-8.4204508629382949E-3</v>
      </c>
      <c r="AS56">
        <f t="shared" si="27"/>
        <v>-1.2348073081048782E-2</v>
      </c>
      <c r="AT56">
        <f t="shared" si="27"/>
        <v>-8.0911279728635346E-3</v>
      </c>
      <c r="AU56">
        <f t="shared" si="23"/>
        <v>-2.8859651916850609E-2</v>
      </c>
      <c r="AW56">
        <v>53</v>
      </c>
      <c r="AX56">
        <f>IF(Z56&gt;0, (R56*SUMPRODUCT(K56:$K$98, X56:$X$98)-K56*$AZ$3)/Z56, 0)</f>
        <v>-3132457.5994526441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0.513549331</v>
      </c>
      <c r="Q57" s="4">
        <f t="shared" si="21"/>
        <v>25</v>
      </c>
      <c r="R57">
        <f t="shared" si="0"/>
        <v>250000</v>
      </c>
      <c r="S57">
        <f t="shared" si="1"/>
        <v>-5871218.6965216938</v>
      </c>
      <c r="U57">
        <f t="shared" si="13"/>
        <v>0.513549331</v>
      </c>
      <c r="V57">
        <f t="shared" si="14"/>
        <v>0.01</v>
      </c>
      <c r="W57">
        <f t="shared" si="15"/>
        <v>1.338183788027007E-5</v>
      </c>
      <c r="X57">
        <f t="shared" si="16"/>
        <v>6.8722338909631526E-6</v>
      </c>
      <c r="Y57">
        <f t="shared" si="17"/>
        <v>1.3381837880270071E-7</v>
      </c>
      <c r="Z57">
        <f t="shared" si="18"/>
        <v>6.3757856105042168E-6</v>
      </c>
      <c r="AB57">
        <f t="shared" si="19"/>
        <v>-41.918039762695244</v>
      </c>
      <c r="AC57">
        <f t="shared" si="2"/>
        <v>-37.433631681406339</v>
      </c>
      <c r="AE57">
        <f t="shared" si="3"/>
        <v>0</v>
      </c>
      <c r="AF57">
        <f t="shared" si="24"/>
        <v>0</v>
      </c>
      <c r="AG57">
        <f t="shared" si="24"/>
        <v>-1.5939464026260542E-4</v>
      </c>
      <c r="AH57">
        <f t="shared" si="5"/>
        <v>-1.7180584727407882</v>
      </c>
      <c r="AI57">
        <f t="shared" si="25"/>
        <v>-1.7182178673810509</v>
      </c>
      <c r="AJ57">
        <f t="shared" si="7"/>
        <v>-4.4844080812889047</v>
      </c>
      <c r="AK57">
        <f t="shared" si="22"/>
        <v>-2.9342627833886672</v>
      </c>
      <c r="AL57">
        <f t="shared" si="26"/>
        <v>-9.1368887320586225</v>
      </c>
      <c r="AN57">
        <f t="shared" si="27"/>
        <v>0</v>
      </c>
      <c r="AO57">
        <f t="shared" si="27"/>
        <v>0</v>
      </c>
      <c r="AP57">
        <f t="shared" si="27"/>
        <v>-3.5051006204246038E-7</v>
      </c>
      <c r="AQ57">
        <f t="shared" si="27"/>
        <v>-3.7780240344394188E-3</v>
      </c>
      <c r="AR57">
        <f t="shared" si="27"/>
        <v>-3.7783745445014614E-3</v>
      </c>
      <c r="AS57">
        <f t="shared" si="27"/>
        <v>-9.8612484849344203E-3</v>
      </c>
      <c r="AT57">
        <f t="shared" si="27"/>
        <v>-6.4524668367768922E-3</v>
      </c>
      <c r="AU57">
        <f t="shared" si="23"/>
        <v>-2.0092089866212772E-2</v>
      </c>
      <c r="AW57">
        <v>54</v>
      </c>
      <c r="AX57">
        <f>IF(Z57&gt;0, (R57*SUMPRODUCT(K57:$K$98, X57:$X$98)-K57*$AZ$3)/Z57, 0)</f>
        <v>-5871218.6965216938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0.52698988800000002</v>
      </c>
      <c r="Q58" s="4">
        <f t="shared" si="21"/>
        <v>25</v>
      </c>
      <c r="R58">
        <f t="shared" si="0"/>
        <v>250000</v>
      </c>
      <c r="S58">
        <f t="shared" si="1"/>
        <v>-11322951.864742817</v>
      </c>
      <c r="U58">
        <f t="shared" si="13"/>
        <v>0.52698988800000002</v>
      </c>
      <c r="V58">
        <f t="shared" si="14"/>
        <v>0.01</v>
      </c>
      <c r="W58">
        <f t="shared" si="15"/>
        <v>6.3757856105042168E-6</v>
      </c>
      <c r="X58">
        <f t="shared" si="16"/>
        <v>3.3599745447916289E-6</v>
      </c>
      <c r="Y58">
        <f t="shared" si="17"/>
        <v>6.3757856105042172E-8</v>
      </c>
      <c r="Z58">
        <f t="shared" si="18"/>
        <v>2.9520532096075459E-6</v>
      </c>
      <c r="AB58">
        <f t="shared" si="19"/>
        <v>-37.433631681406339</v>
      </c>
      <c r="AC58">
        <f t="shared" si="2"/>
        <v>-33.425956394545778</v>
      </c>
      <c r="AE58">
        <f t="shared" si="3"/>
        <v>0</v>
      </c>
      <c r="AF58">
        <f t="shared" si="24"/>
        <v>0</v>
      </c>
      <c r="AG58">
        <f t="shared" si="24"/>
        <v>-7.380133024018865E-5</v>
      </c>
      <c r="AH58">
        <f t="shared" si="5"/>
        <v>-0.83999363619790723</v>
      </c>
      <c r="AI58">
        <f t="shared" si="25"/>
        <v>-0.84006743752814739</v>
      </c>
      <c r="AJ58">
        <f t="shared" si="7"/>
        <v>-4.007675286860561</v>
      </c>
      <c r="AK58">
        <f t="shared" si="22"/>
        <v>-2.620354217698444</v>
      </c>
      <c r="AL58">
        <f t="shared" si="26"/>
        <v>-7.4680969420871524</v>
      </c>
      <c r="AN58">
        <f t="shared" si="27"/>
        <v>0</v>
      </c>
      <c r="AO58">
        <f t="shared" si="27"/>
        <v>0</v>
      </c>
      <c r="AP58">
        <f t="shared" si="27"/>
        <v>-1.4490152061018439E-7</v>
      </c>
      <c r="AQ58">
        <f t="shared" si="27"/>
        <v>-1.6492433780234753E-3</v>
      </c>
      <c r="AR58">
        <f t="shared" si="27"/>
        <v>-1.6493882795440853E-3</v>
      </c>
      <c r="AS58">
        <f t="shared" si="27"/>
        <v>-7.8686690509234339E-3</v>
      </c>
      <c r="AT58">
        <f t="shared" si="27"/>
        <v>-5.1448030739566801E-3</v>
      </c>
      <c r="AU58">
        <f t="shared" si="23"/>
        <v>-1.4662860404424201E-2</v>
      </c>
      <c r="AW58">
        <v>55</v>
      </c>
      <c r="AX58">
        <f>IF(Z58&gt;0, (R58*SUMPRODUCT(K58:$K$98, X58:$X$98)-K58*$AZ$3)/Z58, 0)</f>
        <v>-11322951.864742817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0.54103594799999999</v>
      </c>
      <c r="Q59" s="4">
        <f t="shared" si="21"/>
        <v>25</v>
      </c>
      <c r="R59">
        <f t="shared" si="0"/>
        <v>250000</v>
      </c>
      <c r="S59">
        <f t="shared" si="1"/>
        <v>-22519029.505475421</v>
      </c>
      <c r="U59">
        <f t="shared" si="13"/>
        <v>0.54103594799999999</v>
      </c>
      <c r="V59">
        <f t="shared" si="14"/>
        <v>0.01</v>
      </c>
      <c r="W59">
        <f t="shared" si="15"/>
        <v>2.9520532096075459E-6</v>
      </c>
      <c r="X59">
        <f t="shared" si="16"/>
        <v>1.5971669068064613E-6</v>
      </c>
      <c r="Y59">
        <f t="shared" si="17"/>
        <v>2.952053209607546E-8</v>
      </c>
      <c r="Z59">
        <f t="shared" si="18"/>
        <v>1.3253657707050092E-6</v>
      </c>
      <c r="AB59">
        <f t="shared" si="19"/>
        <v>-33.425956394545778</v>
      </c>
      <c r="AC59">
        <f t="shared" si="2"/>
        <v>-29.845950896053274</v>
      </c>
      <c r="AE59">
        <f t="shared" si="3"/>
        <v>0</v>
      </c>
      <c r="AF59">
        <f t="shared" si="24"/>
        <v>0</v>
      </c>
      <c r="AG59">
        <f t="shared" si="24"/>
        <v>-3.3134144267625229E-5</v>
      </c>
      <c r="AH59">
        <f t="shared" si="5"/>
        <v>-0.39929172670161533</v>
      </c>
      <c r="AI59">
        <f t="shared" si="25"/>
        <v>-0.39932486084588298</v>
      </c>
      <c r="AJ59">
        <f t="shared" si="7"/>
        <v>-3.580005498492504</v>
      </c>
      <c r="AK59">
        <f t="shared" si="22"/>
        <v>-2.3398169476182047</v>
      </c>
      <c r="AL59">
        <f t="shared" si="26"/>
        <v>-6.3191473069565918</v>
      </c>
      <c r="AN59">
        <f t="shared" si="27"/>
        <v>0</v>
      </c>
      <c r="AO59">
        <f t="shared" si="27"/>
        <v>0</v>
      </c>
      <c r="AP59">
        <f t="shared" si="27"/>
        <v>-5.8085333780455255E-8</v>
      </c>
      <c r="AQ59">
        <f t="shared" si="27"/>
        <v>-6.9997260330332709E-4</v>
      </c>
      <c r="AR59">
        <f t="shared" si="27"/>
        <v>-7.0003068863710766E-4</v>
      </c>
      <c r="AS59">
        <f t="shared" si="27"/>
        <v>-6.2758770118286197E-3</v>
      </c>
      <c r="AT59">
        <f t="shared" si="27"/>
        <v>-4.1017823574928921E-3</v>
      </c>
      <c r="AU59">
        <f t="shared" si="23"/>
        <v>-1.107769005795862E-2</v>
      </c>
      <c r="AW59">
        <v>56</v>
      </c>
      <c r="AX59">
        <f>IF(Z59&gt;0, (R59*SUMPRODUCT(K59:$K$98, X59:$X$98)-K59*$AZ$3)/Z59, 0)</f>
        <v>-22519029.505475421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0.55517679799999997</v>
      </c>
      <c r="Q60" s="4">
        <f t="shared" si="21"/>
        <v>25</v>
      </c>
      <c r="R60">
        <f t="shared" si="0"/>
        <v>250000</v>
      </c>
      <c r="S60">
        <f t="shared" si="1"/>
        <v>-46241115.11571607</v>
      </c>
      <c r="U60">
        <f t="shared" si="13"/>
        <v>0.55517679799999997</v>
      </c>
      <c r="V60">
        <f t="shared" si="14"/>
        <v>0.01</v>
      </c>
      <c r="W60">
        <f t="shared" si="15"/>
        <v>1.3253657707050092E-6</v>
      </c>
      <c r="X60">
        <f t="shared" si="16"/>
        <v>7.3581232475880921E-7</v>
      </c>
      <c r="Y60">
        <f t="shared" si="17"/>
        <v>1.3253657707050093E-8</v>
      </c>
      <c r="Z60">
        <f t="shared" si="18"/>
        <v>5.7629978823914987E-7</v>
      </c>
      <c r="AB60">
        <f t="shared" si="19"/>
        <v>-29.845950896053274</v>
      </c>
      <c r="AC60">
        <f t="shared" si="2"/>
        <v>-26.648744849129322</v>
      </c>
      <c r="AE60">
        <f t="shared" si="3"/>
        <v>0</v>
      </c>
      <c r="AF60">
        <f t="shared" si="24"/>
        <v>0</v>
      </c>
      <c r="AG60">
        <f t="shared" si="24"/>
        <v>-1.4407494705978747E-5</v>
      </c>
      <c r="AH60">
        <f t="shared" si="5"/>
        <v>-0.1839530811897023</v>
      </c>
      <c r="AI60">
        <f t="shared" si="25"/>
        <v>-0.18396748868440829</v>
      </c>
      <c r="AJ60">
        <f t="shared" si="7"/>
        <v>-3.1972060469239523</v>
      </c>
      <c r="AK60">
        <f t="shared" si="22"/>
        <v>-2.0892165627237294</v>
      </c>
      <c r="AL60">
        <f t="shared" si="26"/>
        <v>-5.4703900983320901</v>
      </c>
      <c r="AN60">
        <f t="shared" si="27"/>
        <v>0</v>
      </c>
      <c r="AO60">
        <f t="shared" si="27"/>
        <v>0</v>
      </c>
      <c r="AP60">
        <f t="shared" si="27"/>
        <v>-2.2550759663978858E-8</v>
      </c>
      <c r="AQ60">
        <f t="shared" si="27"/>
        <v>-2.8792526445530701E-4</v>
      </c>
      <c r="AR60">
        <f t="shared" si="27"/>
        <v>-2.8794781521497098E-4</v>
      </c>
      <c r="AS60">
        <f t="shared" si="27"/>
        <v>-5.0042999585821479E-3</v>
      </c>
      <c r="AT60">
        <f t="shared" si="27"/>
        <v>-3.2700633630936508E-3</v>
      </c>
      <c r="AU60">
        <f t="shared" si="23"/>
        <v>-8.5623111368907691E-3</v>
      </c>
      <c r="AW60">
        <v>57</v>
      </c>
      <c r="AX60">
        <f>IF(Z60&gt;0, (R60*SUMPRODUCT(K60:$K$98, X60:$X$98)-K60*$AZ$3)/Z60, 0)</f>
        <v>-46241115.11571607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0.56908613200000002</v>
      </c>
      <c r="Q61" s="4">
        <f t="shared" si="21"/>
        <v>25</v>
      </c>
      <c r="R61">
        <f t="shared" si="0"/>
        <v>250000</v>
      </c>
      <c r="S61">
        <f t="shared" si="1"/>
        <v>-98089240.876922727</v>
      </c>
      <c r="U61">
        <f t="shared" si="13"/>
        <v>0.56908613200000002</v>
      </c>
      <c r="V61">
        <f t="shared" si="14"/>
        <v>0.01</v>
      </c>
      <c r="W61">
        <f t="shared" si="15"/>
        <v>5.7629978823914987E-7</v>
      </c>
      <c r="X61">
        <f t="shared" si="16"/>
        <v>3.2796421736143688E-7</v>
      </c>
      <c r="Y61">
        <f t="shared" si="17"/>
        <v>5.7629978823914988E-9</v>
      </c>
      <c r="Z61">
        <f t="shared" si="18"/>
        <v>2.4257257299532152E-7</v>
      </c>
      <c r="AB61">
        <f t="shared" si="19"/>
        <v>-26.648744849129322</v>
      </c>
      <c r="AC61">
        <f t="shared" si="2"/>
        <v>-23.793759542673012</v>
      </c>
      <c r="AE61">
        <f t="shared" si="3"/>
        <v>0</v>
      </c>
      <c r="AF61">
        <f t="shared" si="24"/>
        <v>0</v>
      </c>
      <c r="AG61">
        <f t="shared" si="24"/>
        <v>-6.0643143248830382E-6</v>
      </c>
      <c r="AH61">
        <f t="shared" si="5"/>
        <v>-8.1991054340359221E-2</v>
      </c>
      <c r="AI61">
        <f t="shared" si="25"/>
        <v>-8.1997118654684106E-2</v>
      </c>
      <c r="AJ61">
        <f t="shared" si="7"/>
        <v>-2.8549853064563102</v>
      </c>
      <c r="AK61">
        <f t="shared" si="22"/>
        <v>-1.8654121394390528</v>
      </c>
      <c r="AL61">
        <f t="shared" si="26"/>
        <v>-4.8023945645500472</v>
      </c>
      <c r="AN61">
        <f t="shared" si="27"/>
        <v>0</v>
      </c>
      <c r="AO61">
        <f t="shared" si="27"/>
        <v>0</v>
      </c>
      <c r="AP61">
        <f t="shared" si="27"/>
        <v>-8.4749352468783228E-9</v>
      </c>
      <c r="AQ61">
        <f t="shared" si="27"/>
        <v>-1.1458325527531557E-4</v>
      </c>
      <c r="AR61">
        <f t="shared" si="27"/>
        <v>-1.1459173021056245E-4</v>
      </c>
      <c r="AS61">
        <f t="shared" si="27"/>
        <v>-3.9898683192799303E-3</v>
      </c>
      <c r="AT61">
        <f t="shared" si="27"/>
        <v>-2.6069306839222321E-3</v>
      </c>
      <c r="AU61">
        <f t="shared" si="23"/>
        <v>-6.7113907334127249E-3</v>
      </c>
      <c r="AW61">
        <v>58</v>
      </c>
      <c r="AX61">
        <f>IF(Z61&gt;0, (R61*SUMPRODUCT(K61:$K$98, X61:$X$98)-K61*$AZ$3)/Z61, 0)</f>
        <v>-98089240.876922727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0.58332808999999997</v>
      </c>
      <c r="Q62" s="4">
        <f t="shared" si="21"/>
        <v>25</v>
      </c>
      <c r="R62">
        <f t="shared" si="0"/>
        <v>250000</v>
      </c>
      <c r="S62">
        <f t="shared" si="1"/>
        <v>-215358052.20799395</v>
      </c>
      <c r="U62">
        <f t="shared" si="13"/>
        <v>0.58332808999999997</v>
      </c>
      <c r="V62">
        <f t="shared" si="14"/>
        <v>0.01</v>
      </c>
      <c r="W62">
        <f t="shared" si="15"/>
        <v>2.4257257299532152E-7</v>
      </c>
      <c r="X62">
        <f t="shared" si="16"/>
        <v>1.4149939569174647E-7</v>
      </c>
      <c r="Y62">
        <f t="shared" si="17"/>
        <v>2.4257257299532153E-9</v>
      </c>
      <c r="Z62">
        <f t="shared" si="18"/>
        <v>9.8647451573621834E-8</v>
      </c>
      <c r="AB62">
        <f t="shared" si="19"/>
        <v>-23.793759542673012</v>
      </c>
      <c r="AC62">
        <f t="shared" si="2"/>
        <v>-21.244523026177607</v>
      </c>
      <c r="AE62">
        <f t="shared" si="3"/>
        <v>0</v>
      </c>
      <c r="AF62">
        <f t="shared" si="24"/>
        <v>0</v>
      </c>
      <c r="AG62">
        <f t="shared" si="24"/>
        <v>-2.4661862893405457E-6</v>
      </c>
      <c r="AH62">
        <f t="shared" si="5"/>
        <v>-3.5374848922936616E-2</v>
      </c>
      <c r="AI62">
        <f t="shared" si="25"/>
        <v>-3.5377315109225954E-2</v>
      </c>
      <c r="AJ62">
        <f t="shared" si="7"/>
        <v>-2.5492365164954052</v>
      </c>
      <c r="AK62">
        <f t="shared" si="22"/>
        <v>-1.665563167987111</v>
      </c>
      <c r="AL62">
        <f t="shared" si="26"/>
        <v>-4.2501769995917424</v>
      </c>
      <c r="AN62">
        <f t="shared" si="27"/>
        <v>0</v>
      </c>
      <c r="AO62">
        <f t="shared" si="27"/>
        <v>0</v>
      </c>
      <c r="AP62">
        <f t="shared" si="27"/>
        <v>-3.0772483071199366E-9</v>
      </c>
      <c r="AQ62">
        <f t="shared" si="27"/>
        <v>-4.4139890986028655E-5</v>
      </c>
      <c r="AR62">
        <f t="shared" si="27"/>
        <v>-4.4142968234335771E-5</v>
      </c>
      <c r="AS62">
        <f t="shared" si="27"/>
        <v>-3.1808763955667972E-3</v>
      </c>
      <c r="AT62">
        <f t="shared" si="27"/>
        <v>-2.0782499121184258E-3</v>
      </c>
      <c r="AU62">
        <f t="shared" si="23"/>
        <v>-5.3032692759195591E-3</v>
      </c>
      <c r="AW62">
        <v>59</v>
      </c>
      <c r="AX62">
        <f>IF(Z62&gt;0, (R62*SUMPRODUCT(K62:$K$98, X62:$X$98)-K62*$AZ$3)/Z62, 0)</f>
        <v>-215358052.20799395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0.59781937299999999</v>
      </c>
      <c r="Q63" s="4">
        <f t="shared" si="21"/>
        <v>25</v>
      </c>
      <c r="R63">
        <f t="shared" si="0"/>
        <v>250000</v>
      </c>
      <c r="S63">
        <f t="shared" si="1"/>
        <v>-490295373.97837096</v>
      </c>
      <c r="U63">
        <f t="shared" si="13"/>
        <v>0.59781937299999999</v>
      </c>
      <c r="V63">
        <f t="shared" si="14"/>
        <v>0.01</v>
      </c>
      <c r="W63">
        <f t="shared" si="15"/>
        <v>9.8647451573621834E-8</v>
      </c>
      <c r="X63">
        <f t="shared" si="16"/>
        <v>5.8973357647790469E-8</v>
      </c>
      <c r="Y63">
        <f t="shared" si="17"/>
        <v>9.8647451573621841E-10</v>
      </c>
      <c r="Z63">
        <f t="shared" si="18"/>
        <v>3.8687619410095147E-8</v>
      </c>
      <c r="AB63">
        <f t="shared" si="19"/>
        <v>-21.244523026177607</v>
      </c>
      <c r="AC63">
        <f t="shared" si="2"/>
        <v>-18.968360827005483</v>
      </c>
      <c r="AE63">
        <f t="shared" si="3"/>
        <v>0</v>
      </c>
      <c r="AF63">
        <f t="shared" si="24"/>
        <v>0</v>
      </c>
      <c r="AG63">
        <f t="shared" si="24"/>
        <v>-9.6719048525237869E-7</v>
      </c>
      <c r="AH63">
        <f t="shared" si="5"/>
        <v>-1.4743339411947618E-2</v>
      </c>
      <c r="AI63">
        <f t="shared" si="25"/>
        <v>-1.474430660243287E-2</v>
      </c>
      <c r="AJ63">
        <f t="shared" si="7"/>
        <v>-2.2761621991721235</v>
      </c>
      <c r="AK63">
        <f t="shared" si="22"/>
        <v>-1.4871166118324326</v>
      </c>
      <c r="AL63">
        <f t="shared" si="26"/>
        <v>-3.7780231176069892</v>
      </c>
      <c r="AN63">
        <f t="shared" si="27"/>
        <v>0</v>
      </c>
      <c r="AO63">
        <f t="shared" si="27"/>
        <v>0</v>
      </c>
      <c r="AP63">
        <f t="shared" si="27"/>
        <v>-1.0775331879651655E-9</v>
      </c>
      <c r="AQ63">
        <f t="shared" si="27"/>
        <v>-1.64253451207835E-5</v>
      </c>
      <c r="AR63">
        <f t="shared" si="27"/>
        <v>-1.6426422653971465E-5</v>
      </c>
      <c r="AS63">
        <f t="shared" si="27"/>
        <v>-2.5358399903611007E-3</v>
      </c>
      <c r="AT63">
        <f t="shared" si="27"/>
        <v>-1.6567755039542411E-3</v>
      </c>
      <c r="AU63">
        <f t="shared" si="23"/>
        <v>-4.2090419169693132E-3</v>
      </c>
      <c r="AW63">
        <v>60</v>
      </c>
      <c r="AX63">
        <f>IF(Z63&gt;0, (R63*SUMPRODUCT(K63:$K$98, X63:$X$98)-K63*$AZ$3)/Z63, 0)</f>
        <v>-490295373.97837096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0.61246634</v>
      </c>
      <c r="Q64" s="4">
        <f t="shared" si="21"/>
        <v>25</v>
      </c>
      <c r="R64">
        <f t="shared" si="0"/>
        <v>250000</v>
      </c>
      <c r="S64">
        <f t="shared" si="1"/>
        <v>-1159536559.401933</v>
      </c>
      <c r="U64">
        <f t="shared" si="13"/>
        <v>0.61246634</v>
      </c>
      <c r="V64">
        <f t="shared" si="14"/>
        <v>0.01</v>
      </c>
      <c r="W64">
        <f t="shared" si="15"/>
        <v>3.8687619410095147E-8</v>
      </c>
      <c r="X64">
        <f t="shared" si="16"/>
        <v>2.3694864663413933E-8</v>
      </c>
      <c r="Y64">
        <f t="shared" si="17"/>
        <v>3.8687619410095147E-10</v>
      </c>
      <c r="Z64">
        <f t="shared" si="18"/>
        <v>1.4605878552580261E-8</v>
      </c>
      <c r="AB64">
        <f t="shared" si="19"/>
        <v>-18.968360827005483</v>
      </c>
      <c r="AC64">
        <f t="shared" si="2"/>
        <v>-16.936050163901399</v>
      </c>
      <c r="AE64">
        <f t="shared" si="3"/>
        <v>0</v>
      </c>
      <c r="AF64">
        <f t="shared" si="24"/>
        <v>0</v>
      </c>
      <c r="AG64">
        <f t="shared" si="24"/>
        <v>-3.6514696381450652E-7</v>
      </c>
      <c r="AH64">
        <f t="shared" si="5"/>
        <v>-5.9237161658534836E-3</v>
      </c>
      <c r="AI64">
        <f t="shared" si="25"/>
        <v>-5.9240813128172984E-3</v>
      </c>
      <c r="AJ64">
        <f t="shared" si="7"/>
        <v>-2.0323106631040844</v>
      </c>
      <c r="AK64">
        <f t="shared" si="22"/>
        <v>-1.3277852578903839</v>
      </c>
      <c r="AL64">
        <f t="shared" si="26"/>
        <v>-3.3660200023072857</v>
      </c>
      <c r="AN64">
        <f t="shared" si="27"/>
        <v>0</v>
      </c>
      <c r="AO64">
        <f t="shared" si="27"/>
        <v>0</v>
      </c>
      <c r="AP64">
        <f t="shared" si="27"/>
        <v>-3.6321879305710429E-10</v>
      </c>
      <c r="AQ64">
        <f t="shared" si="27"/>
        <v>-5.8924357844781864E-6</v>
      </c>
      <c r="AR64">
        <f t="shared" si="27"/>
        <v>-5.8927990032712441E-6</v>
      </c>
      <c r="AS64">
        <f t="shared" si="27"/>
        <v>-2.0215789786622424E-3</v>
      </c>
      <c r="AT64">
        <f t="shared" si="27"/>
        <v>-1.3207738434187178E-3</v>
      </c>
      <c r="AU64">
        <f t="shared" si="23"/>
        <v>-3.3482456210842315E-3</v>
      </c>
      <c r="AW64">
        <v>61</v>
      </c>
      <c r="AX64">
        <f>IF(Z64&gt;0, (R64*SUMPRODUCT(K64:$K$98, X64:$X$98)-K64*$AZ$3)/Z64, 0)</f>
        <v>-1159536559.401933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0.62717650000000003</v>
      </c>
      <c r="Q65" s="4">
        <f t="shared" si="21"/>
        <v>25</v>
      </c>
      <c r="R65">
        <f t="shared" si="0"/>
        <v>250000</v>
      </c>
      <c r="S65">
        <f t="shared" si="1"/>
        <v>-2853455847.1557035</v>
      </c>
      <c r="U65">
        <f t="shared" si="13"/>
        <v>0.62717650000000003</v>
      </c>
      <c r="V65">
        <f t="shared" si="14"/>
        <v>0.01</v>
      </c>
      <c r="W65">
        <f t="shared" si="15"/>
        <v>1.4605878552580261E-8</v>
      </c>
      <c r="X65">
        <f t="shared" si="16"/>
        <v>9.1604637900323541E-9</v>
      </c>
      <c r="Y65">
        <f t="shared" si="17"/>
        <v>1.460587855258026E-10</v>
      </c>
      <c r="Z65">
        <f t="shared" si="18"/>
        <v>5.2993559770221048E-9</v>
      </c>
      <c r="AB65">
        <f t="shared" si="19"/>
        <v>-16.936050163901399</v>
      </c>
      <c r="AC65">
        <f t="shared" si="2"/>
        <v>-15.121478298793251</v>
      </c>
      <c r="AE65">
        <f t="shared" si="3"/>
        <v>0</v>
      </c>
      <c r="AF65">
        <f t="shared" si="24"/>
        <v>0</v>
      </c>
      <c r="AG65">
        <f t="shared" si="24"/>
        <v>-1.3248389942555262E-7</v>
      </c>
      <c r="AH65">
        <f t="shared" si="5"/>
        <v>-2.2901159475080886E-3</v>
      </c>
      <c r="AI65">
        <f t="shared" si="25"/>
        <v>-2.2902484314075142E-3</v>
      </c>
      <c r="AJ65">
        <f t="shared" si="7"/>
        <v>-1.8145718651081477</v>
      </c>
      <c r="AK65">
        <f t="shared" si="22"/>
        <v>-1.185523511473098</v>
      </c>
      <c r="AL65">
        <f t="shared" si="26"/>
        <v>-3.0023856250126535</v>
      </c>
      <c r="AN65">
        <f t="shared" si="27"/>
        <v>0</v>
      </c>
      <c r="AO65">
        <f t="shared" si="27"/>
        <v>0</v>
      </c>
      <c r="AP65">
        <f t="shared" si="27"/>
        <v>-1.1766456585960204E-10</v>
      </c>
      <c r="AQ65">
        <f t="shared" si="27"/>
        <v>-2.0339490300337406E-6</v>
      </c>
      <c r="AR65">
        <f t="shared" si="27"/>
        <v>-2.0340666945996005E-6</v>
      </c>
      <c r="AS65">
        <f t="shared" si="27"/>
        <v>-1.611598176493724E-3</v>
      </c>
      <c r="AT65">
        <f t="shared" si="27"/>
        <v>-1.0529136740288934E-3</v>
      </c>
      <c r="AU65">
        <f t="shared" si="23"/>
        <v>-2.6665459172172173E-3</v>
      </c>
      <c r="AW65">
        <v>62</v>
      </c>
      <c r="AX65">
        <f>IF(Z65&gt;0, (R65*SUMPRODUCT(K65:$K$98, X65:$X$98)-K65*$AZ$3)/Z65, 0)</f>
        <v>-2853455847.1557035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0.64196478899999998</v>
      </c>
      <c r="Q66" s="4">
        <f t="shared" si="21"/>
        <v>25</v>
      </c>
      <c r="R66">
        <f t="shared" si="0"/>
        <v>250000</v>
      </c>
      <c r="S66">
        <f t="shared" si="1"/>
        <v>-7320318971.4969931</v>
      </c>
      <c r="U66">
        <f t="shared" si="13"/>
        <v>0.64196478899999998</v>
      </c>
      <c r="V66">
        <f t="shared" si="14"/>
        <v>0.01</v>
      </c>
      <c r="W66">
        <f t="shared" si="15"/>
        <v>5.2993559770221048E-9</v>
      </c>
      <c r="X66">
        <f t="shared" si="16"/>
        <v>3.4019999416248844E-9</v>
      </c>
      <c r="Y66">
        <f t="shared" si="17"/>
        <v>5.2993559770221048E-11</v>
      </c>
      <c r="Z66">
        <f t="shared" si="18"/>
        <v>1.8443624756269994E-9</v>
      </c>
      <c r="AB66">
        <f t="shared" si="19"/>
        <v>-15.121478298793251</v>
      </c>
      <c r="AC66">
        <f t="shared" si="2"/>
        <v>-13.501321620649485</v>
      </c>
      <c r="AE66">
        <f t="shared" si="3"/>
        <v>0</v>
      </c>
      <c r="AF66">
        <f t="shared" si="24"/>
        <v>0</v>
      </c>
      <c r="AG66">
        <f t="shared" si="24"/>
        <v>-4.6109061890674986E-8</v>
      </c>
      <c r="AH66">
        <f t="shared" si="5"/>
        <v>-8.5049998540622114E-4</v>
      </c>
      <c r="AI66">
        <f t="shared" si="25"/>
        <v>-8.5054609446811181E-4</v>
      </c>
      <c r="AJ66">
        <f t="shared" si="7"/>
        <v>-1.6201566781437666</v>
      </c>
      <c r="AK66">
        <f t="shared" si="22"/>
        <v>-1.0585034809155276</v>
      </c>
      <c r="AL66">
        <f t="shared" si="26"/>
        <v>-2.6795107051537626</v>
      </c>
      <c r="AN66">
        <f t="shared" si="27"/>
        <v>0</v>
      </c>
      <c r="AO66">
        <f t="shared" si="27"/>
        <v>0</v>
      </c>
      <c r="AP66">
        <f t="shared" si="27"/>
        <v>-3.6563760719794636E-11</v>
      </c>
      <c r="AQ66">
        <f t="shared" si="27"/>
        <v>-6.7443310888246453E-7</v>
      </c>
      <c r="AR66">
        <f t="shared" si="27"/>
        <v>-6.7446967264318436E-7</v>
      </c>
      <c r="AS66">
        <f t="shared" si="27"/>
        <v>-1.2847587584558168E-3</v>
      </c>
      <c r="AT66">
        <f t="shared" si="27"/>
        <v>-8.3937660863779703E-4</v>
      </c>
      <c r="AU66">
        <f t="shared" si="23"/>
        <v>-2.1248098367662571E-3</v>
      </c>
      <c r="AW66">
        <v>63</v>
      </c>
      <c r="AX66">
        <f>IF(Z66&gt;0, (R66*SUMPRODUCT(K66:$K$98, X66:$X$98)-K66*$AZ$3)/Z66, 0)</f>
        <v>-7320318971.4969931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0.65685820900000003</v>
      </c>
      <c r="Q67" s="4">
        <f t="shared" si="21"/>
        <v>25</v>
      </c>
      <c r="R67">
        <f t="shared" ref="R67:R79" si="28">$C$6</f>
        <v>250000</v>
      </c>
      <c r="S67">
        <f t="shared" ref="S67:S79" si="29">AX67</f>
        <v>-19619271934.661198</v>
      </c>
      <c r="U67">
        <f t="shared" si="13"/>
        <v>0.65685820900000003</v>
      </c>
      <c r="V67">
        <f t="shared" si="14"/>
        <v>0.01</v>
      </c>
      <c r="W67">
        <f t="shared" si="15"/>
        <v>1.8443624756269994E-9</v>
      </c>
      <c r="X67">
        <f t="shared" si="16"/>
        <v>1.2114846324871569E-9</v>
      </c>
      <c r="Y67">
        <f t="shared" si="17"/>
        <v>1.8443624756269994E-11</v>
      </c>
      <c r="Z67">
        <f t="shared" si="18"/>
        <v>6.1443421838357245E-10</v>
      </c>
      <c r="AB67">
        <f t="shared" si="19"/>
        <v>-13.501321620649485</v>
      </c>
      <c r="AC67">
        <f t="shared" ref="AC67:AC79" si="30">S67*Z67</f>
        <v>-12.054752016428312</v>
      </c>
      <c r="AE67">
        <f t="shared" ref="AE67:AE79" si="31">$Z67*O67</f>
        <v>0</v>
      </c>
      <c r="AF67">
        <f t="shared" ref="AF67:AG79" si="32">-$Z67*P67</f>
        <v>0</v>
      </c>
      <c r="AG67">
        <f t="shared" si="32"/>
        <v>-1.5360855459589312E-8</v>
      </c>
      <c r="AH67">
        <f t="shared" ref="AH67:AH79" si="33">-X67*R67</f>
        <v>-3.0287115812178923E-4</v>
      </c>
      <c r="AI67">
        <f t="shared" ref="AI67:AI79" si="34">SUM(AE67:AH67)</f>
        <v>-3.028865189772488E-4</v>
      </c>
      <c r="AJ67">
        <f t="shared" ref="AJ67:AJ79" si="35">AB67-AC67</f>
        <v>-1.4465696042211729</v>
      </c>
      <c r="AK67">
        <f t="shared" si="22"/>
        <v>-0.94509251344546397</v>
      </c>
      <c r="AL67">
        <f t="shared" si="26"/>
        <v>-2.391965004185614</v>
      </c>
      <c r="AN67">
        <f t="shared" ref="AN67:AT79" si="36">AE67*$K67</f>
        <v>0</v>
      </c>
      <c r="AO67">
        <f t="shared" si="36"/>
        <v>0</v>
      </c>
      <c r="AP67">
        <f t="shared" si="36"/>
        <v>-1.0875818510614138E-11</v>
      </c>
      <c r="AQ67">
        <f t="shared" si="36"/>
        <v>-2.1443934268490047E-7</v>
      </c>
      <c r="AR67">
        <f t="shared" si="36"/>
        <v>-2.1445021850341107E-7</v>
      </c>
      <c r="AS67">
        <f t="shared" si="36"/>
        <v>-1.0242026246434733E-3</v>
      </c>
      <c r="AT67">
        <f t="shared" si="36"/>
        <v>-6.6914597816597303E-4</v>
      </c>
      <c r="AU67">
        <f t="shared" si="23"/>
        <v>-1.6935630530279496E-3</v>
      </c>
      <c r="AW67">
        <v>64</v>
      </c>
      <c r="AX67">
        <f>IF(Z67&gt;0, (R67*SUMPRODUCT(K67:$K$98, X67:$X$98)-K67*$AZ$3)/Z67, 0)</f>
        <v>-19619271934.661198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6.3216220393231843E-4</v>
      </c>
      <c r="L68" s="2">
        <v>65</v>
      </c>
      <c r="M68" s="6">
        <v>0.67177231000000004</v>
      </c>
      <c r="Q68" s="4">
        <f t="shared" si="21"/>
        <v>25</v>
      </c>
      <c r="R68">
        <f t="shared" si="28"/>
        <v>250000</v>
      </c>
      <c r="S68">
        <f t="shared" si="29"/>
        <v>-55046144413.820801</v>
      </c>
      <c r="U68">
        <f t="shared" ref="U68:U79" si="40">M68</f>
        <v>0.67177231000000004</v>
      </c>
      <c r="V68">
        <f t="shared" ref="V68:V79" si="41">$C$10</f>
        <v>0.01</v>
      </c>
      <c r="W68">
        <f t="shared" ref="W68:W79" si="42">Z67</f>
        <v>6.1443421838357245E-10</v>
      </c>
      <c r="X68">
        <f t="shared" ref="X68:X79" si="43">U68*W68</f>
        <v>4.1275989422657695E-10</v>
      </c>
      <c r="Y68">
        <f t="shared" ref="Y68:Y79" si="44">V68*W68</f>
        <v>6.1443421838357245E-12</v>
      </c>
      <c r="Z68">
        <f t="shared" ref="Z68:Z79" si="45">MAX(0, W68-X68-Y68)</f>
        <v>1.9552998197315977E-10</v>
      </c>
      <c r="AB68">
        <f t="shared" ref="AB68:AB79" si="46">AC67</f>
        <v>-12.054752016428312</v>
      </c>
      <c r="AC68">
        <f t="shared" si="30"/>
        <v>-10.763171624926331</v>
      </c>
      <c r="AE68">
        <f t="shared" si="31"/>
        <v>0</v>
      </c>
      <c r="AF68">
        <f t="shared" si="32"/>
        <v>0</v>
      </c>
      <c r="AG68">
        <f t="shared" si="32"/>
        <v>-4.8882495493289942E-9</v>
      </c>
      <c r="AH68">
        <f t="shared" si="33"/>
        <v>-1.0318997355664424E-4</v>
      </c>
      <c r="AI68">
        <f t="shared" si="34"/>
        <v>-1.0319486180619358E-4</v>
      </c>
      <c r="AJ68">
        <f t="shared" si="35"/>
        <v>-1.2915803915019808</v>
      </c>
      <c r="AK68">
        <f t="shared" si="22"/>
        <v>-0.84383264114998191</v>
      </c>
      <c r="AL68">
        <f t="shared" si="26"/>
        <v>-2.1355162275137687</v>
      </c>
      <c r="AN68">
        <f t="shared" si="36"/>
        <v>0</v>
      </c>
      <c r="AO68">
        <f t="shared" si="36"/>
        <v>0</v>
      </c>
      <c r="AP68">
        <f t="shared" si="36"/>
        <v>-3.0901666084749791E-12</v>
      </c>
      <c r="AQ68">
        <f t="shared" si="36"/>
        <v>-6.5232801107285887E-8</v>
      </c>
      <c r="AR68">
        <f t="shared" si="36"/>
        <v>-6.5235891273894368E-8</v>
      </c>
      <c r="AS68">
        <f t="shared" si="36"/>
        <v>-8.1648830684765881E-4</v>
      </c>
      <c r="AT68">
        <f t="shared" si="36"/>
        <v>-5.3343910217940179E-4</v>
      </c>
      <c r="AU68">
        <f t="shared" si="23"/>
        <v>-1.3499926449183344E-3</v>
      </c>
      <c r="AW68">
        <v>65</v>
      </c>
      <c r="AX68">
        <f>IF(Z68&gt;0, (R68*SUMPRODUCT(K68:$K$98, X68:$X$98)-K68*$AZ$3)/Z68, 0)</f>
        <v>-55046144413.820801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5.6443053922528431E-4</v>
      </c>
      <c r="L69" s="2">
        <v>66</v>
      </c>
      <c r="M69" s="6">
        <v>0.68662034599999999</v>
      </c>
      <c r="Q69" s="4">
        <f t="shared" ref="Q69:Q79" si="48">$C$8</f>
        <v>25</v>
      </c>
      <c r="R69">
        <f t="shared" si="28"/>
        <v>250000</v>
      </c>
      <c r="S69">
        <f t="shared" si="29"/>
        <v>-162002767365.0256</v>
      </c>
      <c r="U69">
        <f t="shared" si="40"/>
        <v>0.68662034599999999</v>
      </c>
      <c r="V69">
        <f t="shared" si="41"/>
        <v>0.01</v>
      </c>
      <c r="W69">
        <f t="shared" si="42"/>
        <v>1.9552998197315977E-10</v>
      </c>
      <c r="X69">
        <f t="shared" si="43"/>
        <v>1.3425486387578474E-10</v>
      </c>
      <c r="Y69">
        <f t="shared" si="44"/>
        <v>1.9552998197315977E-12</v>
      </c>
      <c r="Z69">
        <f t="shared" si="45"/>
        <v>5.9319818277643438E-11</v>
      </c>
      <c r="AB69">
        <f t="shared" si="46"/>
        <v>-10.763171624926331</v>
      </c>
      <c r="AC69">
        <f t="shared" si="30"/>
        <v>-9.6099747205686636</v>
      </c>
      <c r="AE69">
        <f t="shared" si="31"/>
        <v>0</v>
      </c>
      <c r="AF69">
        <f t="shared" si="32"/>
        <v>0</v>
      </c>
      <c r="AG69">
        <f t="shared" si="32"/>
        <v>-1.4829954569410859E-9</v>
      </c>
      <c r="AH69">
        <f t="shared" si="33"/>
        <v>-3.3563715968946182E-5</v>
      </c>
      <c r="AI69">
        <f t="shared" si="34"/>
        <v>-3.3565198964403121E-5</v>
      </c>
      <c r="AJ69">
        <f t="shared" si="35"/>
        <v>-1.1531969043576673</v>
      </c>
      <c r="AK69">
        <f t="shared" si="22"/>
        <v>-0.75342201374484319</v>
      </c>
      <c r="AL69">
        <f t="shared" si="26"/>
        <v>-1.9066524833014751</v>
      </c>
      <c r="AN69">
        <f t="shared" si="36"/>
        <v>0</v>
      </c>
      <c r="AO69">
        <f t="shared" si="36"/>
        <v>0</v>
      </c>
      <c r="AP69">
        <f t="shared" si="36"/>
        <v>-8.3704792542990397E-13</v>
      </c>
      <c r="AQ69">
        <f t="shared" si="36"/>
        <v>-1.8944386302756579E-8</v>
      </c>
      <c r="AR69">
        <f t="shared" si="36"/>
        <v>-1.8945223350682007E-8</v>
      </c>
      <c r="AS69">
        <f t="shared" si="36"/>
        <v>-6.5089955055952682E-4</v>
      </c>
      <c r="AT69">
        <f t="shared" si="36"/>
        <v>-4.2525439348220143E-4</v>
      </c>
      <c r="AU69">
        <f t="shared" si="23"/>
        <v>-1.0761728892650789E-3</v>
      </c>
      <c r="AW69">
        <v>66</v>
      </c>
      <c r="AX69">
        <f>IF(Z69&gt;0, (R69*SUMPRODUCT(K69:$K$98, X69:$X$98)-K69*$AZ$3)/Z69, 0)</f>
        <v>-162002767365.0256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0.70385879699999998</v>
      </c>
      <c r="Q70" s="4">
        <f t="shared" si="48"/>
        <v>25</v>
      </c>
      <c r="R70">
        <f t="shared" si="28"/>
        <v>250000</v>
      </c>
      <c r="S70">
        <f t="shared" si="29"/>
        <v>-505503320599.5603</v>
      </c>
      <c r="U70">
        <f t="shared" si="40"/>
        <v>0.70385879699999998</v>
      </c>
      <c r="V70">
        <f t="shared" si="41"/>
        <v>0.01</v>
      </c>
      <c r="W70">
        <f t="shared" si="42"/>
        <v>5.9319818277643438E-11</v>
      </c>
      <c r="X70">
        <f t="shared" si="43"/>
        <v>4.1752775931160722E-11</v>
      </c>
      <c r="Y70">
        <f t="shared" si="44"/>
        <v>5.9319818277643439E-13</v>
      </c>
      <c r="Z70">
        <f t="shared" si="45"/>
        <v>1.6973844163706281E-11</v>
      </c>
      <c r="AB70">
        <f t="shared" si="46"/>
        <v>-9.6099747205686636</v>
      </c>
      <c r="AC70">
        <f t="shared" si="30"/>
        <v>-8.5803345880929918</v>
      </c>
      <c r="AE70">
        <f t="shared" si="31"/>
        <v>0</v>
      </c>
      <c r="AF70">
        <f t="shared" si="32"/>
        <v>0</v>
      </c>
      <c r="AG70">
        <f t="shared" si="32"/>
        <v>-4.2434610409265701E-10</v>
      </c>
      <c r="AH70">
        <f t="shared" si="33"/>
        <v>-1.0438193982790181E-5</v>
      </c>
      <c r="AI70">
        <f t="shared" si="34"/>
        <v>-1.0438618328894274E-5</v>
      </c>
      <c r="AJ70">
        <f t="shared" si="35"/>
        <v>-1.0296401324756719</v>
      </c>
      <c r="AK70">
        <f t="shared" si="22"/>
        <v>-0.67269823043980648</v>
      </c>
      <c r="AL70">
        <f t="shared" si="26"/>
        <v>-1.7023488015338071</v>
      </c>
      <c r="AN70">
        <f t="shared" si="36"/>
        <v>0</v>
      </c>
      <c r="AO70">
        <f t="shared" si="36"/>
        <v>0</v>
      </c>
      <c r="AP70">
        <f t="shared" si="36"/>
        <v>-2.1385169674211343E-13</v>
      </c>
      <c r="AQ70">
        <f t="shared" si="36"/>
        <v>-5.2603888020039107E-9</v>
      </c>
      <c r="AR70">
        <f t="shared" si="36"/>
        <v>-5.2606026537006529E-9</v>
      </c>
      <c r="AS70">
        <f t="shared" si="36"/>
        <v>-5.1889315641181848E-4</v>
      </c>
      <c r="AT70">
        <f t="shared" si="36"/>
        <v>-3.390102008419951E-4</v>
      </c>
      <c r="AU70">
        <f t="shared" si="23"/>
        <v>-8.5790861785646716E-4</v>
      </c>
      <c r="AW70">
        <v>67</v>
      </c>
      <c r="AX70">
        <f>IF(Z70&gt;0, (R70*SUMPRODUCT(K70:$K$98, X70:$X$98)-K70*$AZ$3)/Z70, 0)</f>
        <v>-505503320599.5603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0.72100360699999999</v>
      </c>
      <c r="Q71" s="4">
        <f t="shared" si="48"/>
        <v>25</v>
      </c>
      <c r="R71">
        <f t="shared" si="28"/>
        <v>250000</v>
      </c>
      <c r="S71">
        <f t="shared" si="29"/>
        <v>-1677874731950.6968</v>
      </c>
      <c r="U71">
        <f t="shared" si="40"/>
        <v>0.72100360699999999</v>
      </c>
      <c r="V71">
        <f t="shared" si="41"/>
        <v>0.01</v>
      </c>
      <c r="W71">
        <f t="shared" si="42"/>
        <v>1.6973844163706281E-11</v>
      </c>
      <c r="X71">
        <f t="shared" si="43"/>
        <v>1.2238202866688127E-11</v>
      </c>
      <c r="Y71">
        <f t="shared" si="44"/>
        <v>1.697384416370628E-13</v>
      </c>
      <c r="Z71">
        <f t="shared" si="45"/>
        <v>4.5659028553810904E-12</v>
      </c>
      <c r="AB71">
        <f t="shared" si="46"/>
        <v>-8.5803345880929918</v>
      </c>
      <c r="AC71">
        <f t="shared" si="30"/>
        <v>-7.6610130295854679</v>
      </c>
      <c r="AE71">
        <f t="shared" si="31"/>
        <v>0</v>
      </c>
      <c r="AF71">
        <f t="shared" si="32"/>
        <v>0</v>
      </c>
      <c r="AG71">
        <f t="shared" si="32"/>
        <v>-1.1414757138452727E-10</v>
      </c>
      <c r="AH71">
        <f t="shared" si="33"/>
        <v>-3.059550716672032E-6</v>
      </c>
      <c r="AI71">
        <f t="shared" si="34"/>
        <v>-3.0596648642434167E-6</v>
      </c>
      <c r="AJ71">
        <f t="shared" si="35"/>
        <v>-0.91932155850752384</v>
      </c>
      <c r="AK71">
        <f t="shared" si="22"/>
        <v>-0.60062342116650946</v>
      </c>
      <c r="AL71">
        <f t="shared" si="26"/>
        <v>-1.5199480393388975</v>
      </c>
      <c r="AN71">
        <f t="shared" si="36"/>
        <v>0</v>
      </c>
      <c r="AO71">
        <f t="shared" si="36"/>
        <v>0</v>
      </c>
      <c r="AP71">
        <f t="shared" si="36"/>
        <v>-5.1361906304069957E-14</v>
      </c>
      <c r="AQ71">
        <f t="shared" si="36"/>
        <v>-1.3766771849476242E-9</v>
      </c>
      <c r="AR71">
        <f t="shared" si="36"/>
        <v>-1.3767285468539284E-9</v>
      </c>
      <c r="AS71">
        <f t="shared" si="36"/>
        <v>-4.1365845263857654E-4</v>
      </c>
      <c r="AT71">
        <f t="shared" si="36"/>
        <v>-2.7025685704747126E-4</v>
      </c>
      <c r="AU71">
        <f t="shared" si="23"/>
        <v>-6.8391668641459467E-4</v>
      </c>
      <c r="AW71">
        <v>68</v>
      </c>
      <c r="AX71">
        <f>IF(Z71&gt;0, (R71*SUMPRODUCT(K71:$K$98, X71:$X$98)-K71*$AZ$3)/Z71, 0)</f>
        <v>-1677874731950.6968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0.73803352099999997</v>
      </c>
      <c r="Q72" s="4">
        <f t="shared" si="48"/>
        <v>25</v>
      </c>
      <c r="R72">
        <f t="shared" si="28"/>
        <v>250000</v>
      </c>
      <c r="S72">
        <f t="shared" si="29"/>
        <v>-5945641838733.0166</v>
      </c>
      <c r="U72">
        <f t="shared" si="40"/>
        <v>0.73803352099999997</v>
      </c>
      <c r="V72">
        <f t="shared" si="41"/>
        <v>0.01</v>
      </c>
      <c r="W72">
        <f t="shared" si="42"/>
        <v>4.5659028553810904E-12</v>
      </c>
      <c r="X72">
        <f t="shared" si="43"/>
        <v>3.3697893609008599E-12</v>
      </c>
      <c r="Y72">
        <f t="shared" si="44"/>
        <v>4.5659028553810903E-14</v>
      </c>
      <c r="Z72">
        <f t="shared" si="45"/>
        <v>1.1504544659264195E-12</v>
      </c>
      <c r="AB72">
        <f t="shared" si="46"/>
        <v>-7.6610130295854679</v>
      </c>
      <c r="AC72">
        <f t="shared" si="30"/>
        <v>-6.8401902061693676</v>
      </c>
      <c r="AE72">
        <f t="shared" si="31"/>
        <v>0</v>
      </c>
      <c r="AF72">
        <f t="shared" si="32"/>
        <v>0</v>
      </c>
      <c r="AG72">
        <f t="shared" si="32"/>
        <v>-2.8761361648160488E-11</v>
      </c>
      <c r="AH72">
        <f t="shared" si="33"/>
        <v>-8.4244734022521501E-7</v>
      </c>
      <c r="AI72">
        <f t="shared" si="34"/>
        <v>-8.4247610158686318E-7</v>
      </c>
      <c r="AJ72">
        <f t="shared" si="35"/>
        <v>-0.82082282341610036</v>
      </c>
      <c r="AK72">
        <f t="shared" ref="AK72:AK79" si="49">G72*SUM(AB72:AB72, AE72:AF72)</f>
        <v>-0.53627091207098276</v>
      </c>
      <c r="AL72">
        <f t="shared" si="26"/>
        <v>-1.3570945779631847</v>
      </c>
      <c r="AN72">
        <f t="shared" si="36"/>
        <v>0</v>
      </c>
      <c r="AO72">
        <f t="shared" si="36"/>
        <v>0</v>
      </c>
      <c r="AP72">
        <f t="shared" si="36"/>
        <v>-1.1554891684075364E-14</v>
      </c>
      <c r="AQ72">
        <f t="shared" si="36"/>
        <v>-3.3845364781129321E-10</v>
      </c>
      <c r="AR72">
        <f t="shared" si="36"/>
        <v>-3.384652027029773E-10</v>
      </c>
      <c r="AS72">
        <f t="shared" si="36"/>
        <v>-3.2976598717455254E-4</v>
      </c>
      <c r="AT72">
        <f t="shared" si="36"/>
        <v>-2.1544711193104542E-4</v>
      </c>
      <c r="AU72">
        <f t="shared" si="23"/>
        <v>-5.4521343757080068E-4</v>
      </c>
      <c r="AW72">
        <v>69</v>
      </c>
      <c r="AX72">
        <f>IF(Z72&gt;0, (R72*SUMPRODUCT(K72:$K$98, X72:$X$98)-K72*$AZ$3)/Z72, 0)</f>
        <v>-5945641838733.0166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0.75492728399999998</v>
      </c>
      <c r="Q73" s="4">
        <f t="shared" si="48"/>
        <v>25</v>
      </c>
      <c r="R73">
        <f t="shared" si="28"/>
        <v>250000</v>
      </c>
      <c r="S73">
        <f t="shared" si="29"/>
        <v>-22582836813935.195</v>
      </c>
      <c r="U73">
        <f t="shared" si="40"/>
        <v>0.75492728399999998</v>
      </c>
      <c r="V73">
        <f t="shared" si="41"/>
        <v>0.01</v>
      </c>
      <c r="W73">
        <f t="shared" si="42"/>
        <v>1.1504544659264195E-12</v>
      </c>
      <c r="X73">
        <f t="shared" si="43"/>
        <v>8.6850946532750245E-13</v>
      </c>
      <c r="Y73">
        <f t="shared" si="44"/>
        <v>1.1504544659264195E-14</v>
      </c>
      <c r="Z73">
        <f t="shared" si="45"/>
        <v>2.704404559396529E-13</v>
      </c>
      <c r="AB73">
        <f t="shared" si="46"/>
        <v>-6.8401902061693676</v>
      </c>
      <c r="AC73">
        <f t="shared" si="30"/>
        <v>-6.1073126843714123</v>
      </c>
      <c r="AE73">
        <f t="shared" si="31"/>
        <v>0</v>
      </c>
      <c r="AF73">
        <f t="shared" si="32"/>
        <v>0</v>
      </c>
      <c r="AG73">
        <f t="shared" si="32"/>
        <v>-6.7610113984913228E-12</v>
      </c>
      <c r="AH73">
        <f t="shared" si="33"/>
        <v>-2.1712736633187562E-7</v>
      </c>
      <c r="AI73">
        <f t="shared" si="34"/>
        <v>-2.1713412734327411E-7</v>
      </c>
      <c r="AJ73">
        <f t="shared" si="35"/>
        <v>-0.73287752179795529</v>
      </c>
      <c r="AK73">
        <f t="shared" si="49"/>
        <v>-0.47881331443185576</v>
      </c>
      <c r="AL73">
        <f t="shared" si="26"/>
        <v>-1.2116910533639385</v>
      </c>
      <c r="AN73">
        <f t="shared" si="36"/>
        <v>0</v>
      </c>
      <c r="AO73">
        <f t="shared" si="36"/>
        <v>0</v>
      </c>
      <c r="AP73">
        <f t="shared" si="36"/>
        <v>-2.4252140814834015E-15</v>
      </c>
      <c r="AQ73">
        <f t="shared" si="36"/>
        <v>-7.788484817833214E-11</v>
      </c>
      <c r="AR73">
        <f t="shared" si="36"/>
        <v>-7.7887273392413628E-11</v>
      </c>
      <c r="AS73">
        <f t="shared" si="36"/>
        <v>-2.6288742631962902E-4</v>
      </c>
      <c r="AT73">
        <f t="shared" si="36"/>
        <v>-1.7175311859716672E-4</v>
      </c>
      <c r="AU73">
        <f t="shared" si="23"/>
        <v>-4.3464062280406919E-4</v>
      </c>
      <c r="AW73">
        <v>70</v>
      </c>
      <c r="AX73">
        <f>IF(Z73&gt;0, (R73*SUMPRODUCT(K73:$K$98, X73:$X$98)-K73*$AZ$3)/Z73, 0)</f>
        <v>-22582836813935.195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0.77166421299999999</v>
      </c>
      <c r="Q74" s="4">
        <f t="shared" si="48"/>
        <v>25</v>
      </c>
      <c r="R74">
        <f t="shared" si="28"/>
        <v>250000</v>
      </c>
      <c r="S74">
        <f t="shared" si="29"/>
        <v>-92349712489177.016</v>
      </c>
      <c r="U74">
        <f t="shared" si="40"/>
        <v>0.77166421299999999</v>
      </c>
      <c r="V74">
        <f t="shared" si="41"/>
        <v>0.01</v>
      </c>
      <c r="W74">
        <f t="shared" si="42"/>
        <v>2.704404559396529E-13</v>
      </c>
      <c r="X74">
        <f t="shared" si="43"/>
        <v>2.0868922159603344E-13</v>
      </c>
      <c r="Y74">
        <f t="shared" si="44"/>
        <v>2.7044045593965292E-15</v>
      </c>
      <c r="Z74">
        <f t="shared" si="45"/>
        <v>5.9046829784222928E-14</v>
      </c>
      <c r="AB74">
        <f t="shared" si="46"/>
        <v>-6.1073126843714123</v>
      </c>
      <c r="AC74">
        <f t="shared" si="30"/>
        <v>-5.4529577539703613</v>
      </c>
      <c r="AE74">
        <f t="shared" si="31"/>
        <v>0</v>
      </c>
      <c r="AF74">
        <f t="shared" si="32"/>
        <v>0</v>
      </c>
      <c r="AG74">
        <f t="shared" si="32"/>
        <v>-1.4761707446055731E-12</v>
      </c>
      <c r="AH74">
        <f t="shared" si="33"/>
        <v>-5.2172305399008356E-8</v>
      </c>
      <c r="AI74">
        <f t="shared" si="34"/>
        <v>-5.2173781569752961E-8</v>
      </c>
      <c r="AJ74">
        <f t="shared" si="35"/>
        <v>-0.65435493040105097</v>
      </c>
      <c r="AK74">
        <f t="shared" si="49"/>
        <v>-0.42751188790599892</v>
      </c>
      <c r="AL74">
        <f t="shared" si="26"/>
        <v>-1.0818668704808314</v>
      </c>
      <c r="AN74">
        <f t="shared" si="36"/>
        <v>0</v>
      </c>
      <c r="AO74">
        <f t="shared" si="36"/>
        <v>0</v>
      </c>
      <c r="AP74">
        <f t="shared" si="36"/>
        <v>-4.7277770100371465E-16</v>
      </c>
      <c r="AQ74">
        <f t="shared" si="36"/>
        <v>-1.670938317450363E-11</v>
      </c>
      <c r="AR74">
        <f t="shared" si="36"/>
        <v>-1.6709855952204632E-11</v>
      </c>
      <c r="AS74">
        <f t="shared" si="36"/>
        <v>-2.0957224681899213E-4</v>
      </c>
      <c r="AT74">
        <f t="shared" si="36"/>
        <v>-1.3692053460249347E-4</v>
      </c>
      <c r="AU74">
        <f t="shared" si="23"/>
        <v>-3.4649279813134151E-4</v>
      </c>
      <c r="AW74">
        <v>71</v>
      </c>
      <c r="AX74">
        <f>IF(Z74&gt;0, (R74*SUMPRODUCT(K74:$K$98, X74:$X$98)-K74*$AZ$3)/Z74, 0)</f>
        <v>-92349712489177.016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0.78831611899999998</v>
      </c>
      <c r="Q75" s="4">
        <f t="shared" si="48"/>
        <v>25</v>
      </c>
      <c r="R75">
        <f t="shared" si="28"/>
        <v>250000</v>
      </c>
      <c r="S75">
        <f t="shared" si="29"/>
        <v>-408833368478319.19</v>
      </c>
      <c r="U75">
        <f t="shared" si="40"/>
        <v>0.78831611899999998</v>
      </c>
      <c r="V75">
        <f t="shared" si="41"/>
        <v>0.01</v>
      </c>
      <c r="W75">
        <f t="shared" si="42"/>
        <v>5.9046829784222928E-14</v>
      </c>
      <c r="X75">
        <f t="shared" si="43"/>
        <v>4.6547567694752226E-14</v>
      </c>
      <c r="Y75">
        <f t="shared" si="44"/>
        <v>5.9046829784222928E-16</v>
      </c>
      <c r="Z75">
        <f t="shared" si="45"/>
        <v>1.1908793791628473E-14</v>
      </c>
      <c r="AB75">
        <f t="shared" si="46"/>
        <v>-5.4529577539703613</v>
      </c>
      <c r="AC75">
        <f t="shared" si="30"/>
        <v>-4.8687122803451635</v>
      </c>
      <c r="AE75">
        <f t="shared" si="31"/>
        <v>0</v>
      </c>
      <c r="AF75">
        <f t="shared" si="32"/>
        <v>0</v>
      </c>
      <c r="AG75">
        <f t="shared" si="32"/>
        <v>-2.9771984479071183E-13</v>
      </c>
      <c r="AH75">
        <f t="shared" si="33"/>
        <v>-1.1636891923688056E-8</v>
      </c>
      <c r="AI75">
        <f t="shared" si="34"/>
        <v>-1.1637189643532848E-8</v>
      </c>
      <c r="AJ75">
        <f t="shared" si="35"/>
        <v>-0.58424547362519785</v>
      </c>
      <c r="AK75">
        <f t="shared" si="49"/>
        <v>-0.38170704277792533</v>
      </c>
      <c r="AL75">
        <f t="shared" si="26"/>
        <v>-0.96595252804031284</v>
      </c>
      <c r="AN75">
        <f t="shared" si="36"/>
        <v>0</v>
      </c>
      <c r="AO75">
        <f t="shared" si="36"/>
        <v>0</v>
      </c>
      <c r="AP75">
        <f t="shared" si="36"/>
        <v>-8.5135394275613182E-17</v>
      </c>
      <c r="AQ75">
        <f t="shared" si="36"/>
        <v>-3.3276632357588456E-12</v>
      </c>
      <c r="AR75">
        <f t="shared" si="36"/>
        <v>-3.3277483711531215E-12</v>
      </c>
      <c r="AS75">
        <f t="shared" si="36"/>
        <v>-1.6706971208381926E-4</v>
      </c>
      <c r="AT75">
        <f t="shared" si="36"/>
        <v>-1.0915221189746786E-4</v>
      </c>
      <c r="AU75">
        <f t="shared" si="23"/>
        <v>-2.7622192730903549E-4</v>
      </c>
      <c r="AW75">
        <v>72</v>
      </c>
      <c r="AX75">
        <f>IF(Z75&gt;0, (R75*SUMPRODUCT(K75:$K$98, X75:$X$98)-K75*$AZ$3)/Z75, 0)</f>
        <v>-408833368478319.19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0.80496745000000003</v>
      </c>
      <c r="Q76" s="4">
        <f t="shared" si="48"/>
        <v>25</v>
      </c>
      <c r="R76">
        <f t="shared" si="28"/>
        <v>250000</v>
      </c>
      <c r="S76">
        <f t="shared" si="29"/>
        <v>-1972786913894103.5</v>
      </c>
      <c r="U76">
        <f t="shared" si="40"/>
        <v>0.80496745000000003</v>
      </c>
      <c r="V76">
        <f t="shared" si="41"/>
        <v>0.01</v>
      </c>
      <c r="W76">
        <f t="shared" si="42"/>
        <v>1.1908793791628473E-14</v>
      </c>
      <c r="X76">
        <f t="shared" si="43"/>
        <v>9.5861913710230037E-15</v>
      </c>
      <c r="Y76">
        <f t="shared" si="44"/>
        <v>1.1908793791628474E-16</v>
      </c>
      <c r="Z76">
        <f t="shared" si="45"/>
        <v>2.2035144826891848E-15</v>
      </c>
      <c r="AB76">
        <f t="shared" si="46"/>
        <v>-4.8687122803451635</v>
      </c>
      <c r="AC76">
        <f t="shared" si="30"/>
        <v>-4.3470645360253588</v>
      </c>
      <c r="AE76">
        <f t="shared" si="31"/>
        <v>0</v>
      </c>
      <c r="AF76">
        <f t="shared" si="32"/>
        <v>0</v>
      </c>
      <c r="AG76">
        <f t="shared" si="32"/>
        <v>-5.5087862067229618E-14</v>
      </c>
      <c r="AH76">
        <f t="shared" si="33"/>
        <v>-2.3965478427557508E-9</v>
      </c>
      <c r="AI76">
        <f t="shared" si="34"/>
        <v>-2.3966029306178181E-9</v>
      </c>
      <c r="AJ76">
        <f t="shared" si="35"/>
        <v>-0.52164774431980465</v>
      </c>
      <c r="AK76">
        <f t="shared" si="49"/>
        <v>-0.34080985962416149</v>
      </c>
      <c r="AL76">
        <f t="shared" si="26"/>
        <v>-0.86245760634056912</v>
      </c>
      <c r="AN76">
        <f t="shared" si="36"/>
        <v>0</v>
      </c>
      <c r="AO76">
        <f t="shared" si="36"/>
        <v>0</v>
      </c>
      <c r="AP76">
        <f t="shared" si="36"/>
        <v>-1.4065017051850095E-17</v>
      </c>
      <c r="AQ76">
        <f t="shared" si="36"/>
        <v>-6.1188590388200838E-13</v>
      </c>
      <c r="AR76">
        <f t="shared" si="36"/>
        <v>-6.1189996889906026E-13</v>
      </c>
      <c r="AS76">
        <f t="shared" si="36"/>
        <v>-1.3318695160039216E-4</v>
      </c>
      <c r="AT76">
        <f t="shared" si="36"/>
        <v>-8.7015475046071889E-5</v>
      </c>
      <c r="AU76">
        <f t="shared" si="23"/>
        <v>-2.2020242725836404E-4</v>
      </c>
      <c r="AW76">
        <v>73</v>
      </c>
      <c r="AX76">
        <f>IF(Z76&gt;0, (R76*SUMPRODUCT(K76:$K$98, X76:$X$98)-K76*$AZ$3)/Z76, 0)</f>
        <v>-1972786913894103.5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0.82161935600000002</v>
      </c>
      <c r="Q77" s="4">
        <f t="shared" si="48"/>
        <v>25</v>
      </c>
      <c r="R77">
        <f t="shared" si="28"/>
        <v>250000</v>
      </c>
      <c r="S77">
        <f t="shared" si="29"/>
        <v>-1.0460922618906792E+16</v>
      </c>
      <c r="U77">
        <f t="shared" si="40"/>
        <v>0.82161935600000002</v>
      </c>
      <c r="V77">
        <f t="shared" si="41"/>
        <v>0.01</v>
      </c>
      <c r="W77">
        <f t="shared" si="42"/>
        <v>2.2035144826891848E-15</v>
      </c>
      <c r="X77">
        <f t="shared" si="43"/>
        <v>1.8104501502037612E-15</v>
      </c>
      <c r="Y77">
        <f t="shared" si="44"/>
        <v>2.2035144826891847E-17</v>
      </c>
      <c r="Z77">
        <f t="shared" si="45"/>
        <v>3.7102918765853169E-16</v>
      </c>
      <c r="AB77">
        <f t="shared" si="46"/>
        <v>-4.3470645360253588</v>
      </c>
      <c r="AC77">
        <f t="shared" si="30"/>
        <v>-3.881307621451747</v>
      </c>
      <c r="AE77">
        <f t="shared" si="31"/>
        <v>0</v>
      </c>
      <c r="AF77">
        <f t="shared" si="32"/>
        <v>0</v>
      </c>
      <c r="AG77">
        <f t="shared" si="32"/>
        <v>-9.2757296914632926E-15</v>
      </c>
      <c r="AH77">
        <f t="shared" si="33"/>
        <v>-4.526125375509403E-10</v>
      </c>
      <c r="AI77">
        <f t="shared" si="34"/>
        <v>-4.5262181328063174E-10</v>
      </c>
      <c r="AJ77">
        <f t="shared" si="35"/>
        <v>-0.46575691457361179</v>
      </c>
      <c r="AK77">
        <f t="shared" si="49"/>
        <v>-0.30429451752177517</v>
      </c>
      <c r="AL77">
        <f t="shared" si="26"/>
        <v>-0.77005143254800879</v>
      </c>
      <c r="AN77">
        <f t="shared" si="36"/>
        <v>0</v>
      </c>
      <c r="AO77">
        <f t="shared" si="36"/>
        <v>0</v>
      </c>
      <c r="AP77">
        <f t="shared" si="36"/>
        <v>-2.1145327045191963E-18</v>
      </c>
      <c r="AQ77">
        <f t="shared" si="36"/>
        <v>-1.0317937725241156E-13</v>
      </c>
      <c r="AR77">
        <f t="shared" si="36"/>
        <v>-1.0318149178511607E-13</v>
      </c>
      <c r="AS77">
        <f t="shared" si="36"/>
        <v>-1.0617582238605417E-4</v>
      </c>
      <c r="AT77">
        <f t="shared" si="36"/>
        <v>-6.9368203958968235E-5</v>
      </c>
      <c r="AU77">
        <f t="shared" si="23"/>
        <v>-1.755440264482039E-4</v>
      </c>
      <c r="AW77">
        <v>74</v>
      </c>
      <c r="AX77">
        <f>IF(Z77&gt;0, (R77*SUMPRODUCT(K77:$K$98, X77:$X$98)-K77*$AZ$3)/Z77, 0)</f>
        <v>-1.0460922618906792E+16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0.83827126200000002</v>
      </c>
      <c r="Q78" s="4">
        <f t="shared" si="48"/>
        <v>25</v>
      </c>
      <c r="R78">
        <f t="shared" si="28"/>
        <v>250000</v>
      </c>
      <c r="S78">
        <f t="shared" si="29"/>
        <v>-6.1557946136525728E+16</v>
      </c>
      <c r="U78">
        <f t="shared" si="40"/>
        <v>0.83827126200000002</v>
      </c>
      <c r="V78">
        <f t="shared" si="41"/>
        <v>0.01</v>
      </c>
      <c r="W78">
        <f t="shared" si="42"/>
        <v>3.7102918765853169E-16</v>
      </c>
      <c r="X78">
        <f t="shared" si="43"/>
        <v>3.1102310537735221E-16</v>
      </c>
      <c r="Y78">
        <f t="shared" si="44"/>
        <v>3.710291876585317E-18</v>
      </c>
      <c r="Z78">
        <f t="shared" si="45"/>
        <v>5.6295790404594165E-17</v>
      </c>
      <c r="AB78">
        <f t="shared" si="46"/>
        <v>-3.881307621451747</v>
      </c>
      <c r="AC78">
        <f t="shared" si="30"/>
        <v>-3.4654532334391495</v>
      </c>
      <c r="AE78">
        <f t="shared" si="31"/>
        <v>0</v>
      </c>
      <c r="AF78">
        <f t="shared" si="32"/>
        <v>0</v>
      </c>
      <c r="AG78">
        <f t="shared" si="32"/>
        <v>-1.4073947601148541E-15</v>
      </c>
      <c r="AH78">
        <f t="shared" si="33"/>
        <v>-7.775577634433805E-11</v>
      </c>
      <c r="AI78">
        <f t="shared" si="34"/>
        <v>-7.7757183739098163E-11</v>
      </c>
      <c r="AJ78">
        <f t="shared" si="35"/>
        <v>-0.41585438801259755</v>
      </c>
      <c r="AK78">
        <f t="shared" si="49"/>
        <v>-0.27169153350162234</v>
      </c>
      <c r="AL78">
        <f t="shared" si="26"/>
        <v>-0.68754592159197703</v>
      </c>
      <c r="AN78">
        <f t="shared" si="36"/>
        <v>0</v>
      </c>
      <c r="AO78">
        <f t="shared" si="36"/>
        <v>0</v>
      </c>
      <c r="AP78">
        <f t="shared" si="36"/>
        <v>-2.8646015956823605E-19</v>
      </c>
      <c r="AQ78">
        <f t="shared" si="36"/>
        <v>-1.5826357131764106E-14</v>
      </c>
      <c r="AR78">
        <f t="shared" si="36"/>
        <v>-1.5826643591923673E-14</v>
      </c>
      <c r="AS78">
        <f t="shared" si="36"/>
        <v>-8.4642715550197362E-5</v>
      </c>
      <c r="AT78">
        <f t="shared" si="36"/>
        <v>-5.5299907492807538E-5</v>
      </c>
      <c r="AU78">
        <f t="shared" si="23"/>
        <v>-1.3994262305883152E-4</v>
      </c>
      <c r="AW78">
        <v>75</v>
      </c>
      <c r="AX78">
        <f>IF(Z78&gt;0, (R78*SUMPRODUCT(K78:$K$98, X78:$X$98)-K78*$AZ$3)/Z78, 0)</f>
        <v>-6.1557946136525728E+16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1</v>
      </c>
      <c r="Q79" s="4">
        <f t="shared" si="48"/>
        <v>25</v>
      </c>
      <c r="R79">
        <f t="shared" si="28"/>
        <v>250000</v>
      </c>
      <c r="S79">
        <f t="shared" si="29"/>
        <v>0</v>
      </c>
      <c r="U79">
        <f t="shared" si="40"/>
        <v>1</v>
      </c>
      <c r="V79">
        <f t="shared" si="41"/>
        <v>0.01</v>
      </c>
      <c r="W79">
        <f t="shared" si="42"/>
        <v>5.6295790404594165E-17</v>
      </c>
      <c r="X79">
        <f t="shared" si="43"/>
        <v>5.6295790404594165E-17</v>
      </c>
      <c r="Y79">
        <f t="shared" si="44"/>
        <v>5.629579040459417E-19</v>
      </c>
      <c r="Z79">
        <f t="shared" si="45"/>
        <v>0</v>
      </c>
      <c r="AB79">
        <f t="shared" si="46"/>
        <v>-3.4654532334391495</v>
      </c>
      <c r="AC79">
        <f t="shared" si="30"/>
        <v>0</v>
      </c>
      <c r="AE79">
        <f t="shared" si="31"/>
        <v>0</v>
      </c>
      <c r="AF79">
        <f t="shared" si="32"/>
        <v>0</v>
      </c>
      <c r="AG79">
        <f t="shared" si="32"/>
        <v>0</v>
      </c>
      <c r="AH79">
        <f t="shared" si="33"/>
        <v>-1.4073947601148541E-11</v>
      </c>
      <c r="AI79">
        <f t="shared" si="34"/>
        <v>-1.4073947601148541E-11</v>
      </c>
      <c r="AJ79">
        <f t="shared" si="35"/>
        <v>-3.4654532334391495</v>
      </c>
      <c r="AK79">
        <f t="shared" si="49"/>
        <v>-0.24258172634074049</v>
      </c>
      <c r="AL79">
        <f t="shared" si="26"/>
        <v>-3.7080349597939639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-2.5576799961449647E-15</v>
      </c>
      <c r="AR79">
        <f t="shared" si="36"/>
        <v>-2.5576799961449647E-15</v>
      </c>
      <c r="AS79">
        <f t="shared" si="36"/>
        <v>-6.2978210974864426E-4</v>
      </c>
      <c r="AT79">
        <f t="shared" si="36"/>
        <v>-4.4084747682405104E-5</v>
      </c>
      <c r="AU79">
        <f t="shared" si="23"/>
        <v>-6.7386685743360704E-4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43030.742202917179</v>
      </c>
      <c r="AO81" s="8">
        <f t="shared" si="50"/>
        <v>-4303.0742202917181</v>
      </c>
      <c r="AP81" s="8">
        <f t="shared" si="50"/>
        <v>-1676.1054374282753</v>
      </c>
      <c r="AQ81" s="8">
        <f t="shared" si="50"/>
        <v>-17025.965249466317</v>
      </c>
      <c r="AR81" s="8">
        <f t="shared" si="50"/>
        <v>20025.597295730855</v>
      </c>
      <c r="AS81" s="8">
        <f t="shared" si="50"/>
        <v>-4099.3824493225602</v>
      </c>
      <c r="AT81" s="8">
        <f t="shared" si="50"/>
        <v>2391.3064287714928</v>
      </c>
      <c r="AU81" s="8">
        <f t="shared" si="50"/>
        <v>18317.521275179788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13" priority="1" operator="lessThan">
      <formula>0</formula>
    </cfRule>
  </conditionalFormatting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A3F5BD-DC90-43B3-9A19-5863FB3D2A5F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'S.55.04.C'!C3*(1+C12)</f>
        <v>102899.29993945124</v>
      </c>
      <c r="K3">
        <v>1</v>
      </c>
      <c r="L3" s="2">
        <v>0</v>
      </c>
      <c r="O3">
        <f>$C$3</f>
        <v>102899.29993945124</v>
      </c>
      <c r="P3" s="2">
        <f>O3*C5</f>
        <v>10289.929993945125</v>
      </c>
      <c r="Q3" s="4">
        <f>B8</f>
        <v>1522.432587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102899.29993945124</v>
      </c>
      <c r="AF3">
        <f t="shared" ref="AF3:AG34" si="4">-$Z3*P3</f>
        <v>-10289.929993945125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91086.937358506111</v>
      </c>
      <c r="AJ3">
        <f t="shared" ref="AJ3:AJ66" si="7">AB3-AC3</f>
        <v>0</v>
      </c>
      <c r="AL3">
        <f t="shared" ref="AL3:AL34" si="8">SUM(AI3:AK3)</f>
        <v>91086.937358506111</v>
      </c>
      <c r="AN3">
        <f t="shared" ref="AN3:AU34" si="9">AE3*$K3</f>
        <v>102899.29993945124</v>
      </c>
      <c r="AO3">
        <f t="shared" si="9"/>
        <v>-10289.929993945125</v>
      </c>
      <c r="AP3">
        <f t="shared" si="9"/>
        <v>-1522.432587</v>
      </c>
      <c r="AQ3">
        <f t="shared" si="9"/>
        <v>0</v>
      </c>
      <c r="AR3">
        <f t="shared" si="9"/>
        <v>91086.937358506111</v>
      </c>
      <c r="AS3">
        <f t="shared" si="9"/>
        <v>0</v>
      </c>
      <c r="AT3">
        <f t="shared" si="9"/>
        <v>0</v>
      </c>
      <c r="AU3">
        <f t="shared" si="9"/>
        <v>91086.937358506111</v>
      </c>
      <c r="AW3">
        <v>0</v>
      </c>
      <c r="AX3">
        <f>IF(Z3&gt;0, (R3*SUMPRODUCT(K3:$K$98, X3:$X$98)-K3*$AZ$3)/Z3, 0)</f>
        <v>0</v>
      </c>
      <c r="AZ3">
        <f>C6*ABS(SUMPRODUCT(X4:X69, K4:K69))/1</f>
        <v>41991.362087115325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69">Mortalities!B31:B96</f>
        <v>1.0570714E-2</v>
      </c>
      <c r="R4">
        <f t="shared" si="0"/>
        <v>250000</v>
      </c>
      <c r="S4">
        <f t="shared" si="1"/>
        <v>4593.5674720408451</v>
      </c>
      <c r="U4">
        <f t="shared" ref="U4:U67" si="13">M4</f>
        <v>1.0570714E-2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1.0570714E-2</v>
      </c>
      <c r="Y4">
        <f t="shared" ref="Y4:Y67" si="17">V4*W4</f>
        <v>0.01</v>
      </c>
      <c r="Z4">
        <f t="shared" ref="Z4:Z67" si="18">MAX(0, W4-X4-Y4)</f>
        <v>0.97942928600000001</v>
      </c>
      <c r="AB4">
        <f t="shared" ref="AB4:AB67" si="19">AC3</f>
        <v>0</v>
      </c>
      <c r="AC4">
        <f t="shared" si="2"/>
        <v>4499.07450933379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-2642.6785</v>
      </c>
      <c r="AI4">
        <f t="shared" si="6"/>
        <v>-2642.6785</v>
      </c>
      <c r="AJ4">
        <f t="shared" si="7"/>
        <v>-4499.07450933379</v>
      </c>
      <c r="AK4">
        <f>G4*SUM(AB4, AE4:AF4)</f>
        <v>0</v>
      </c>
      <c r="AL4">
        <f t="shared" si="8"/>
        <v>-7141.75300933379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-2359.5343749999997</v>
      </c>
      <c r="AR4">
        <f t="shared" si="9"/>
        <v>-2359.5343749999997</v>
      </c>
      <c r="AS4">
        <f t="shared" si="9"/>
        <v>-4017.0308119051692</v>
      </c>
      <c r="AT4">
        <f t="shared" si="9"/>
        <v>0</v>
      </c>
      <c r="AU4">
        <f t="shared" si="9"/>
        <v>-6376.565186905169</v>
      </c>
      <c r="AW4">
        <v>1</v>
      </c>
      <c r="AX4">
        <f>IF(Z4&gt;0, (R4*SUMPRODUCT(K4:$K$98, X4:$X$98)-K4*$AZ$3)/Z4, 0)</f>
        <v>4593.5674720408451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1.2312346E-2</v>
      </c>
      <c r="Q5" s="4">
        <f t="shared" ref="Q5:Q68" si="21">$C$8</f>
        <v>25</v>
      </c>
      <c r="R5">
        <f t="shared" si="0"/>
        <v>250000</v>
      </c>
      <c r="S5">
        <f t="shared" si="1"/>
        <v>6429.3293220324513</v>
      </c>
      <c r="U5">
        <f t="shared" si="13"/>
        <v>1.2312346E-2</v>
      </c>
      <c r="V5">
        <f t="shared" si="14"/>
        <v>0.01</v>
      </c>
      <c r="W5">
        <f t="shared" si="15"/>
        <v>0.97942928600000001</v>
      </c>
      <c r="X5">
        <f t="shared" si="16"/>
        <v>1.2059072251764957E-2</v>
      </c>
      <c r="Y5">
        <f t="shared" si="17"/>
        <v>9.7942928599999996E-3</v>
      </c>
      <c r="Z5">
        <f t="shared" si="18"/>
        <v>0.95757592088823507</v>
      </c>
      <c r="AB5">
        <f t="shared" si="19"/>
        <v>4499.07450933379</v>
      </c>
      <c r="AC5">
        <f t="shared" si="2"/>
        <v>6156.5709462389568</v>
      </c>
      <c r="AE5">
        <f t="shared" si="3"/>
        <v>0</v>
      </c>
      <c r="AF5">
        <f t="shared" si="4"/>
        <v>0</v>
      </c>
      <c r="AG5">
        <f t="shared" si="4"/>
        <v>-23.939398022205875</v>
      </c>
      <c r="AH5">
        <f t="shared" si="5"/>
        <v>-3014.7680629412394</v>
      </c>
      <c r="AI5">
        <f t="shared" si="6"/>
        <v>-3038.7074609634451</v>
      </c>
      <c r="AJ5">
        <f t="shared" si="7"/>
        <v>-1657.4964369051668</v>
      </c>
      <c r="AK5">
        <f>G5*SUM(AB5, AE5:AF5)</f>
        <v>314.93521565336533</v>
      </c>
      <c r="AL5">
        <f t="shared" si="8"/>
        <v>-4381.2686822152473</v>
      </c>
      <c r="AN5">
        <f t="shared" si="9"/>
        <v>0</v>
      </c>
      <c r="AO5">
        <f t="shared" si="9"/>
        <v>0</v>
      </c>
      <c r="AP5">
        <f t="shared" si="9"/>
        <v>-19.084341535559528</v>
      </c>
      <c r="AQ5">
        <f t="shared" si="9"/>
        <v>-2403.3546420131051</v>
      </c>
      <c r="AR5">
        <f t="shared" si="9"/>
        <v>-2422.4389835486645</v>
      </c>
      <c r="AS5">
        <f t="shared" si="9"/>
        <v>-1321.34601156343</v>
      </c>
      <c r="AT5">
        <f t="shared" si="9"/>
        <v>251.06442574407311</v>
      </c>
      <c r="AU5">
        <f t="shared" si="9"/>
        <v>-3492.7205693680221</v>
      </c>
      <c r="AW5">
        <v>2</v>
      </c>
      <c r="AX5">
        <f>IF(Z5&gt;0, (R5*SUMPRODUCT(K5:$K$98, X5:$X$98)-K5*$AZ$3)/Z5, 0)</f>
        <v>6429.3293220324513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1.4128425999999999E-2</v>
      </c>
      <c r="Q6" s="4">
        <f t="shared" si="21"/>
        <v>25</v>
      </c>
      <c r="R6">
        <f t="shared" si="0"/>
        <v>250000</v>
      </c>
      <c r="S6">
        <f t="shared" si="1"/>
        <v>7854.5508701703293</v>
      </c>
      <c r="U6">
        <f t="shared" si="13"/>
        <v>1.4128425999999999E-2</v>
      </c>
      <c r="V6">
        <f t="shared" si="14"/>
        <v>0.01</v>
      </c>
      <c r="W6">
        <f t="shared" si="15"/>
        <v>0.95757592088823507</v>
      </c>
      <c r="X6">
        <f t="shared" si="16"/>
        <v>1.3529040537651284E-2</v>
      </c>
      <c r="Y6">
        <f t="shared" si="17"/>
        <v>9.5757592088823503E-3</v>
      </c>
      <c r="Z6">
        <f t="shared" si="18"/>
        <v>0.9344711211417015</v>
      </c>
      <c r="AB6">
        <f t="shared" si="19"/>
        <v>6156.5709462389568</v>
      </c>
      <c r="AC6">
        <f t="shared" si="2"/>
        <v>7339.8509577125951</v>
      </c>
      <c r="AE6">
        <f t="shared" si="3"/>
        <v>0</v>
      </c>
      <c r="AF6">
        <f t="shared" si="4"/>
        <v>0</v>
      </c>
      <c r="AG6">
        <f t="shared" si="4"/>
        <v>-23.361778028542538</v>
      </c>
      <c r="AH6">
        <f t="shared" si="5"/>
        <v>-3382.2601344128211</v>
      </c>
      <c r="AI6">
        <f t="shared" si="6"/>
        <v>-3405.6219124413637</v>
      </c>
      <c r="AJ6">
        <f t="shared" si="7"/>
        <v>-1183.2800114736383</v>
      </c>
      <c r="AK6">
        <f>G6*SUM(AB6, AE6:AF6)</f>
        <v>430.95996623672704</v>
      </c>
      <c r="AL6">
        <f t="shared" si="8"/>
        <v>-4157.9419576782748</v>
      </c>
      <c r="AN6">
        <f t="shared" si="9"/>
        <v>0</v>
      </c>
      <c r="AO6">
        <f t="shared" si="9"/>
        <v>0</v>
      </c>
      <c r="AP6">
        <f t="shared" si="9"/>
        <v>-16.628452154517909</v>
      </c>
      <c r="AQ6">
        <f t="shared" si="9"/>
        <v>-2407.4259566417786</v>
      </c>
      <c r="AR6">
        <f t="shared" si="9"/>
        <v>-2424.0544087962967</v>
      </c>
      <c r="AS6">
        <f t="shared" si="9"/>
        <v>-842.23533979936201</v>
      </c>
      <c r="AT6">
        <f t="shared" si="9"/>
        <v>306.74879156563679</v>
      </c>
      <c r="AU6">
        <f t="shared" si="9"/>
        <v>-2959.5409570300217</v>
      </c>
      <c r="AW6">
        <v>3</v>
      </c>
      <c r="AX6">
        <f>IF(Z6&gt;0, (R6*SUMPRODUCT(K6:$K$98, X6:$X$98)-K6*$AZ$3)/Z6, 0)</f>
        <v>7854.5508701703293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1.6072195000000001E-2</v>
      </c>
      <c r="Q7" s="4">
        <f t="shared" si="21"/>
        <v>25</v>
      </c>
      <c r="R7">
        <f t="shared" si="0"/>
        <v>250000</v>
      </c>
      <c r="S7">
        <f t="shared" si="1"/>
        <v>8938.2608031702657</v>
      </c>
      <c r="U7">
        <f t="shared" si="13"/>
        <v>1.6072195000000001E-2</v>
      </c>
      <c r="V7">
        <f t="shared" si="14"/>
        <v>0.01</v>
      </c>
      <c r="W7">
        <f t="shared" si="15"/>
        <v>0.9344711211417015</v>
      </c>
      <c r="X7">
        <f t="shared" si="16"/>
        <v>1.5019002080858049E-2</v>
      </c>
      <c r="Y7">
        <f t="shared" si="17"/>
        <v>9.3447112114170144E-3</v>
      </c>
      <c r="Z7">
        <f t="shared" si="18"/>
        <v>0.91010740784942645</v>
      </c>
      <c r="AB7">
        <f t="shared" si="19"/>
        <v>7339.8509577125951</v>
      </c>
      <c r="AC7">
        <f t="shared" si="2"/>
        <v>8134.7773702554232</v>
      </c>
      <c r="AE7">
        <f t="shared" si="3"/>
        <v>0</v>
      </c>
      <c r="AF7">
        <f t="shared" si="4"/>
        <v>0</v>
      </c>
      <c r="AG7">
        <f t="shared" si="4"/>
        <v>-22.75268519623566</v>
      </c>
      <c r="AH7">
        <f t="shared" si="5"/>
        <v>-3754.7505202145126</v>
      </c>
      <c r="AI7">
        <f t="shared" si="6"/>
        <v>-3777.5032054107483</v>
      </c>
      <c r="AJ7">
        <f t="shared" si="7"/>
        <v>-794.92641254282807</v>
      </c>
      <c r="AK7">
        <f>G7*SUM(AB7, AE7:AF7)</f>
        <v>513.78956703988172</v>
      </c>
      <c r="AL7">
        <f t="shared" si="8"/>
        <v>-4058.6400509136943</v>
      </c>
      <c r="AN7">
        <f t="shared" si="9"/>
        <v>0</v>
      </c>
      <c r="AO7">
        <f t="shared" si="9"/>
        <v>0</v>
      </c>
      <c r="AP7">
        <f t="shared" si="9"/>
        <v>-14.459742774461736</v>
      </c>
      <c r="AQ7">
        <f t="shared" si="9"/>
        <v>-2386.2118354962672</v>
      </c>
      <c r="AR7">
        <f t="shared" si="9"/>
        <v>-2400.6715782707292</v>
      </c>
      <c r="AS7">
        <f t="shared" si="9"/>
        <v>-505.1901061724642</v>
      </c>
      <c r="AT7">
        <f t="shared" si="9"/>
        <v>326.52255834963586</v>
      </c>
      <c r="AU7">
        <f t="shared" si="9"/>
        <v>-2579.3391260935573</v>
      </c>
      <c r="AW7">
        <v>4</v>
      </c>
      <c r="AX7">
        <f>IF(Z7&gt;0, (R7*SUMPRODUCT(K7:$K$98, X7:$X$98)-K7*$AZ$3)/Z7, 0)</f>
        <v>8938.2608031702657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1.8213139E-2</v>
      </c>
      <c r="Q8" s="4">
        <f t="shared" si="21"/>
        <v>25</v>
      </c>
      <c r="R8">
        <f t="shared" si="0"/>
        <v>250000</v>
      </c>
      <c r="S8">
        <f t="shared" si="1"/>
        <v>9732.6013631944534</v>
      </c>
      <c r="U8">
        <f t="shared" si="13"/>
        <v>1.8213139E-2</v>
      </c>
      <c r="V8">
        <f t="shared" si="14"/>
        <v>0.01</v>
      </c>
      <c r="W8">
        <f t="shared" si="15"/>
        <v>0.91010740784942645</v>
      </c>
      <c r="X8">
        <f t="shared" si="16"/>
        <v>1.6575912724091296E-2</v>
      </c>
      <c r="Y8">
        <f t="shared" si="17"/>
        <v>9.1010740784942656E-3</v>
      </c>
      <c r="Z8">
        <f t="shared" si="18"/>
        <v>0.88443042104684089</v>
      </c>
      <c r="AB8">
        <f t="shared" si="19"/>
        <v>8134.7773702554232</v>
      </c>
      <c r="AC8">
        <f t="shared" si="2"/>
        <v>8607.808721531128</v>
      </c>
      <c r="AE8">
        <f t="shared" si="3"/>
        <v>0</v>
      </c>
      <c r="AF8">
        <f t="shared" si="4"/>
        <v>0</v>
      </c>
      <c r="AG8">
        <f t="shared" si="4"/>
        <v>-22.110760526171021</v>
      </c>
      <c r="AH8">
        <f t="shared" si="5"/>
        <v>-4143.9781810228242</v>
      </c>
      <c r="AI8">
        <f t="shared" si="6"/>
        <v>-4166.0889415489955</v>
      </c>
      <c r="AJ8">
        <f t="shared" si="7"/>
        <v>-473.03135127570476</v>
      </c>
      <c r="AK8">
        <f t="shared" ref="AK8:AK69" si="22">G8*SUM(AB8:AB8, AE8:AF8)</f>
        <v>569.43441591787973</v>
      </c>
      <c r="AL8">
        <f t="shared" si="8"/>
        <v>-4069.6858769068203</v>
      </c>
      <c r="AN8">
        <f t="shared" si="9"/>
        <v>0</v>
      </c>
      <c r="AO8">
        <f t="shared" si="9"/>
        <v>0</v>
      </c>
      <c r="AP8">
        <f t="shared" si="9"/>
        <v>-12.546239322912145</v>
      </c>
      <c r="AQ8">
        <f t="shared" si="9"/>
        <v>-2351.4045094242615</v>
      </c>
      <c r="AR8">
        <f t="shared" si="9"/>
        <v>-2363.9507487471737</v>
      </c>
      <c r="AS8">
        <f t="shared" si="9"/>
        <v>-268.41069231069338</v>
      </c>
      <c r="AT8">
        <f t="shared" si="9"/>
        <v>323.11238016223962</v>
      </c>
      <c r="AU8">
        <f t="shared" si="9"/>
        <v>-2309.2490608956277</v>
      </c>
      <c r="AW8">
        <v>5</v>
      </c>
      <c r="AX8">
        <f>IF(Z8&gt;0, (R8*SUMPRODUCT(K8:$K$98, X8:$X$98)-K8*$AZ$3)/Z8, 0)</f>
        <v>9732.6013631944534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2.0774602E-2</v>
      </c>
      <c r="Q9" s="4">
        <f t="shared" si="21"/>
        <v>25</v>
      </c>
      <c r="R9">
        <f t="shared" si="0"/>
        <v>250000</v>
      </c>
      <c r="S9">
        <f t="shared" si="1"/>
        <v>10276.682463681876</v>
      </c>
      <c r="U9">
        <f t="shared" si="13"/>
        <v>2.0774602E-2</v>
      </c>
      <c r="V9">
        <f t="shared" si="14"/>
        <v>0.01</v>
      </c>
      <c r="W9">
        <f t="shared" si="15"/>
        <v>0.88443042104684089</v>
      </c>
      <c r="X9">
        <f t="shared" si="16"/>
        <v>1.8373689993940543E-2</v>
      </c>
      <c r="Y9">
        <f t="shared" si="17"/>
        <v>8.8443042104684091E-3</v>
      </c>
      <c r="Z9">
        <f t="shared" si="18"/>
        <v>0.85721242684243193</v>
      </c>
      <c r="AB9">
        <f t="shared" si="19"/>
        <v>8607.808721531128</v>
      </c>
      <c r="AC9">
        <f t="shared" si="2"/>
        <v>8809.299914581803</v>
      </c>
      <c r="AE9">
        <f t="shared" si="3"/>
        <v>0</v>
      </c>
      <c r="AF9">
        <f t="shared" si="4"/>
        <v>0</v>
      </c>
      <c r="AG9">
        <f t="shared" si="4"/>
        <v>-21.430310671060798</v>
      </c>
      <c r="AH9">
        <f t="shared" si="5"/>
        <v>-4593.4224984851362</v>
      </c>
      <c r="AI9">
        <f t="shared" si="6"/>
        <v>-4614.8528091561966</v>
      </c>
      <c r="AJ9">
        <f t="shared" si="7"/>
        <v>-201.49119305067507</v>
      </c>
      <c r="AK9">
        <f t="shared" si="22"/>
        <v>602.54661050717903</v>
      </c>
      <c r="AL9">
        <f t="shared" si="8"/>
        <v>-4213.7973916996925</v>
      </c>
      <c r="AN9">
        <f t="shared" si="9"/>
        <v>0</v>
      </c>
      <c r="AO9">
        <f t="shared" si="9"/>
        <v>0</v>
      </c>
      <c r="AP9">
        <f t="shared" si="9"/>
        <v>-10.857262322457833</v>
      </c>
      <c r="AQ9">
        <f t="shared" si="9"/>
        <v>-2327.1707904486548</v>
      </c>
      <c r="AR9">
        <f t="shared" si="9"/>
        <v>-2338.0280527711125</v>
      </c>
      <c r="AS9">
        <f t="shared" si="9"/>
        <v>-102.08170904261949</v>
      </c>
      <c r="AT9">
        <f t="shared" si="9"/>
        <v>305.26886484284654</v>
      </c>
      <c r="AU9">
        <f t="shared" si="9"/>
        <v>-2134.8408969708853</v>
      </c>
      <c r="AW9">
        <v>6</v>
      </c>
      <c r="AX9">
        <f>IF(Z9&gt;0, (R9*SUMPRODUCT(K9:$K$98, X9:$X$98)-K9*$AZ$3)/Z9, 0)</f>
        <v>10276.682463681876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2.3506165999999998E-2</v>
      </c>
      <c r="Q10" s="4">
        <f t="shared" si="21"/>
        <v>25</v>
      </c>
      <c r="R10">
        <f t="shared" si="0"/>
        <v>250000</v>
      </c>
      <c r="S10">
        <f t="shared" si="1"/>
        <v>10575.257076548725</v>
      </c>
      <c r="U10">
        <f t="shared" si="13"/>
        <v>2.3506165999999998E-2</v>
      </c>
      <c r="V10">
        <f t="shared" si="14"/>
        <v>0.01</v>
      </c>
      <c r="W10">
        <f t="shared" si="15"/>
        <v>0.85721242684243193</v>
      </c>
      <c r="X10">
        <f t="shared" si="16"/>
        <v>2.0149777602621058E-2</v>
      </c>
      <c r="Y10">
        <f t="shared" si="17"/>
        <v>8.5721242684243196E-3</v>
      </c>
      <c r="Z10">
        <f t="shared" si="18"/>
        <v>0.82849052497138653</v>
      </c>
      <c r="AB10">
        <f t="shared" si="19"/>
        <v>8809.299914581803</v>
      </c>
      <c r="AC10">
        <f t="shared" si="2"/>
        <v>8761.5002870572243</v>
      </c>
      <c r="AE10">
        <f t="shared" si="3"/>
        <v>0</v>
      </c>
      <c r="AF10">
        <f t="shared" si="4"/>
        <v>0</v>
      </c>
      <c r="AG10">
        <f t="shared" si="4"/>
        <v>-20.712263124284664</v>
      </c>
      <c r="AH10">
        <f t="shared" si="5"/>
        <v>-5037.4444006552649</v>
      </c>
      <c r="AI10">
        <f t="shared" si="6"/>
        <v>-5058.1566637795495</v>
      </c>
      <c r="AJ10">
        <f t="shared" si="7"/>
        <v>47.799627524578682</v>
      </c>
      <c r="AK10">
        <f t="shared" si="22"/>
        <v>616.65099402072622</v>
      </c>
      <c r="AL10">
        <f t="shared" si="8"/>
        <v>-4393.7060422342447</v>
      </c>
      <c r="AN10">
        <f t="shared" si="9"/>
        <v>0</v>
      </c>
      <c r="AO10">
        <f t="shared" si="9"/>
        <v>0</v>
      </c>
      <c r="AP10">
        <f t="shared" si="9"/>
        <v>-9.3691759721214432</v>
      </c>
      <c r="AQ10">
        <f t="shared" si="9"/>
        <v>-2278.6840219396372</v>
      </c>
      <c r="AR10">
        <f t="shared" si="9"/>
        <v>-2288.0531979117586</v>
      </c>
      <c r="AS10">
        <f t="shared" si="9"/>
        <v>21.622124004138946</v>
      </c>
      <c r="AT10">
        <f t="shared" si="9"/>
        <v>278.94159328199095</v>
      </c>
      <c r="AU10">
        <f t="shared" si="9"/>
        <v>-1987.4894806256286</v>
      </c>
      <c r="AW10">
        <v>7</v>
      </c>
      <c r="AX10">
        <f>IF(Z10&gt;0, (R10*SUMPRODUCT(K10:$K$98, X10:$X$98)-K10*$AZ$3)/Z10, 0)</f>
        <v>10575.257076548725</v>
      </c>
    </row>
    <row r="11" spans="1:52" x14ac:dyDescent="0.25">
      <c r="A11" t="s">
        <v>33</v>
      </c>
      <c r="C11" s="12">
        <f>AU71</f>
        <v>46729.366949648378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2.6226451000000001E-2</v>
      </c>
      <c r="Q11" s="4">
        <f t="shared" si="21"/>
        <v>25</v>
      </c>
      <c r="R11">
        <f t="shared" si="0"/>
        <v>250000</v>
      </c>
      <c r="S11">
        <f t="shared" si="1"/>
        <v>10667.766741170395</v>
      </c>
      <c r="U11">
        <f t="shared" si="13"/>
        <v>2.6226451000000001E-2</v>
      </c>
      <c r="V11">
        <f t="shared" si="14"/>
        <v>0.01</v>
      </c>
      <c r="W11">
        <f t="shared" si="15"/>
        <v>0.82849052497138653</v>
      </c>
      <c r="X11">
        <f t="shared" si="16"/>
        <v>2.1728366157126346E-2</v>
      </c>
      <c r="Y11">
        <f t="shared" si="17"/>
        <v>8.2849052497138663E-3</v>
      </c>
      <c r="Z11">
        <f t="shared" si="18"/>
        <v>0.79847725356454635</v>
      </c>
      <c r="AB11">
        <f t="shared" si="19"/>
        <v>8761.5002870572243</v>
      </c>
      <c r="AC11">
        <f t="shared" si="2"/>
        <v>8517.969089156948</v>
      </c>
      <c r="AE11">
        <f t="shared" si="3"/>
        <v>0</v>
      </c>
      <c r="AF11">
        <f t="shared" si="4"/>
        <v>0</v>
      </c>
      <c r="AG11">
        <f t="shared" si="4"/>
        <v>-19.961931339113658</v>
      </c>
      <c r="AH11">
        <f t="shared" si="5"/>
        <v>-5432.0915392815868</v>
      </c>
      <c r="AI11">
        <f t="shared" si="6"/>
        <v>-5452.0534706207009</v>
      </c>
      <c r="AJ11">
        <f t="shared" si="7"/>
        <v>243.53119790027631</v>
      </c>
      <c r="AK11">
        <f t="shared" si="22"/>
        <v>613.30502009400573</v>
      </c>
      <c r="AL11">
        <f t="shared" si="8"/>
        <v>-4595.2172526264185</v>
      </c>
      <c r="AN11">
        <f t="shared" si="9"/>
        <v>0</v>
      </c>
      <c r="AO11">
        <f t="shared" si="9"/>
        <v>0</v>
      </c>
      <c r="AP11">
        <f t="shared" si="9"/>
        <v>-8.0622892659437557</v>
      </c>
      <c r="AQ11">
        <f t="shared" si="9"/>
        <v>-2193.9306655644677</v>
      </c>
      <c r="AR11">
        <f t="shared" si="9"/>
        <v>-2201.9929548304117</v>
      </c>
      <c r="AS11">
        <f t="shared" si="9"/>
        <v>98.358166321646181</v>
      </c>
      <c r="AT11">
        <f t="shared" si="9"/>
        <v>247.70361125151894</v>
      </c>
      <c r="AU11">
        <f t="shared" si="9"/>
        <v>-1855.9311772572464</v>
      </c>
      <c r="AW11">
        <v>8</v>
      </c>
      <c r="AX11">
        <f>IF(Z11&gt;0, (R11*SUMPRODUCT(K11:$K$98, X11:$X$98)-K11*$AZ$3)/Z11, 0)</f>
        <v>10667.766741170395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2.9219711999999998E-2</v>
      </c>
      <c r="Q12" s="4">
        <f t="shared" si="21"/>
        <v>25</v>
      </c>
      <c r="R12">
        <f t="shared" si="0"/>
        <v>250000</v>
      </c>
      <c r="S12">
        <f t="shared" si="1"/>
        <v>10612.031864329658</v>
      </c>
      <c r="U12">
        <f t="shared" si="13"/>
        <v>2.9219711999999998E-2</v>
      </c>
      <c r="V12">
        <f t="shared" si="14"/>
        <v>0.01</v>
      </c>
      <c r="W12">
        <f t="shared" si="15"/>
        <v>0.79847725356454635</v>
      </c>
      <c r="X12">
        <f t="shared" si="16"/>
        <v>2.3331275387707018E-2</v>
      </c>
      <c r="Y12">
        <f t="shared" si="17"/>
        <v>7.9847725356454631E-3</v>
      </c>
      <c r="Z12">
        <f t="shared" si="18"/>
        <v>0.76716120564119383</v>
      </c>
      <c r="AB12">
        <f t="shared" si="19"/>
        <v>8517.969089156948</v>
      </c>
      <c r="AC12">
        <f t="shared" si="2"/>
        <v>8141.1391593419057</v>
      </c>
      <c r="AE12">
        <f t="shared" si="3"/>
        <v>0</v>
      </c>
      <c r="AF12">
        <f t="shared" si="4"/>
        <v>0</v>
      </c>
      <c r="AG12">
        <f t="shared" si="4"/>
        <v>-19.179030141029845</v>
      </c>
      <c r="AH12">
        <f t="shared" si="5"/>
        <v>-5832.8188469267543</v>
      </c>
      <c r="AI12">
        <f t="shared" si="6"/>
        <v>-5851.9978770677844</v>
      </c>
      <c r="AJ12">
        <f t="shared" si="7"/>
        <v>376.82992981504231</v>
      </c>
      <c r="AK12">
        <f t="shared" si="22"/>
        <v>596.25783624098642</v>
      </c>
      <c r="AL12">
        <f t="shared" si="8"/>
        <v>-4878.9101110117554</v>
      </c>
      <c r="AN12">
        <f t="shared" si="9"/>
        <v>0</v>
      </c>
      <c r="AO12">
        <f t="shared" si="9"/>
        <v>0</v>
      </c>
      <c r="AP12">
        <f t="shared" si="9"/>
        <v>-6.9161505382792408</v>
      </c>
      <c r="AQ12">
        <f t="shared" si="9"/>
        <v>-2103.3729501032853</v>
      </c>
      <c r="AR12">
        <f t="shared" si="9"/>
        <v>-2110.2891006415648</v>
      </c>
      <c r="AS12">
        <f t="shared" si="9"/>
        <v>135.8886504044093</v>
      </c>
      <c r="AT12">
        <f t="shared" si="9"/>
        <v>215.01655322232472</v>
      </c>
      <c r="AU12">
        <f t="shared" si="9"/>
        <v>-1759.3838970148306</v>
      </c>
      <c r="AW12">
        <v>9</v>
      </c>
      <c r="AX12">
        <f>IF(Z12&gt;0, (R12*SUMPRODUCT(K12:$K$98, X12:$X$98)-K12*$AZ$3)/Z12, 0)</f>
        <v>10612.031864329658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3.2402927999999998E-2</v>
      </c>
      <c r="Q13" s="4">
        <f t="shared" si="21"/>
        <v>25</v>
      </c>
      <c r="R13">
        <f t="shared" si="0"/>
        <v>250000</v>
      </c>
      <c r="S13">
        <f t="shared" si="1"/>
        <v>10427.240613533164</v>
      </c>
      <c r="U13">
        <f t="shared" si="13"/>
        <v>3.2402927999999998E-2</v>
      </c>
      <c r="V13">
        <f t="shared" si="14"/>
        <v>0.01</v>
      </c>
      <c r="W13">
        <f t="shared" si="15"/>
        <v>0.76716120564119383</v>
      </c>
      <c r="X13">
        <f t="shared" si="16"/>
        <v>2.4858269310784796E-2</v>
      </c>
      <c r="Y13">
        <f t="shared" si="17"/>
        <v>7.6716120564119389E-3</v>
      </c>
      <c r="Z13">
        <f t="shared" si="18"/>
        <v>0.73463132427399702</v>
      </c>
      <c r="AB13">
        <f t="shared" si="19"/>
        <v>8141.1391593419057</v>
      </c>
      <c r="AC13">
        <f t="shared" si="2"/>
        <v>7660.1775804434737</v>
      </c>
      <c r="AE13">
        <f t="shared" si="3"/>
        <v>0</v>
      </c>
      <c r="AF13">
        <f t="shared" si="4"/>
        <v>0</v>
      </c>
      <c r="AG13">
        <f t="shared" si="4"/>
        <v>-18.365783106849925</v>
      </c>
      <c r="AH13">
        <f t="shared" si="5"/>
        <v>-6214.5673276961988</v>
      </c>
      <c r="AI13">
        <f t="shared" si="6"/>
        <v>-6232.9331108030492</v>
      </c>
      <c r="AJ13">
        <f t="shared" si="7"/>
        <v>480.96157889843198</v>
      </c>
      <c r="AK13">
        <f t="shared" si="22"/>
        <v>569.87974115393342</v>
      </c>
      <c r="AL13">
        <f t="shared" si="8"/>
        <v>-5182.0917907506837</v>
      </c>
      <c r="AN13">
        <f t="shared" si="9"/>
        <v>0</v>
      </c>
      <c r="AO13">
        <f t="shared" si="9"/>
        <v>0</v>
      </c>
      <c r="AP13">
        <f t="shared" si="9"/>
        <v>-5.9132906294351999</v>
      </c>
      <c r="AQ13">
        <f t="shared" si="9"/>
        <v>-2000.9243565091379</v>
      </c>
      <c r="AR13">
        <f t="shared" si="9"/>
        <v>-2006.8376471385732</v>
      </c>
      <c r="AS13">
        <f t="shared" si="9"/>
        <v>154.85675623369957</v>
      </c>
      <c r="AT13">
        <f t="shared" si="9"/>
        <v>183.48602472680003</v>
      </c>
      <c r="AU13">
        <f t="shared" si="9"/>
        <v>-1668.4948661780736</v>
      </c>
      <c r="AW13">
        <v>10</v>
      </c>
      <c r="AX13">
        <f>IF(Z13&gt;0, (R13*SUMPRODUCT(K13:$K$98, X13:$X$98)-K13*$AZ$3)/Z13, 0)</f>
        <v>10427.240613533164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3.5947104000000001E-2</v>
      </c>
      <c r="Q14" s="4">
        <f t="shared" si="21"/>
        <v>25</v>
      </c>
      <c r="R14">
        <f t="shared" si="0"/>
        <v>250000</v>
      </c>
      <c r="S14">
        <f t="shared" si="1"/>
        <v>10141.34200591353</v>
      </c>
      <c r="U14">
        <f t="shared" si="13"/>
        <v>3.5947104000000001E-2</v>
      </c>
      <c r="V14">
        <f t="shared" si="14"/>
        <v>0.01</v>
      </c>
      <c r="W14">
        <f t="shared" si="15"/>
        <v>0.73463132427399702</v>
      </c>
      <c r="X14">
        <f t="shared" si="16"/>
        <v>2.6407868615335096E-2</v>
      </c>
      <c r="Y14">
        <f t="shared" si="17"/>
        <v>7.3463132427399706E-3</v>
      </c>
      <c r="Z14">
        <f t="shared" si="18"/>
        <v>0.70087714241592203</v>
      </c>
      <c r="AB14">
        <f t="shared" si="19"/>
        <v>7660.1775804434737</v>
      </c>
      <c r="AC14">
        <f t="shared" si="2"/>
        <v>7107.8348053672289</v>
      </c>
      <c r="AE14">
        <f t="shared" si="3"/>
        <v>0</v>
      </c>
      <c r="AF14">
        <f t="shared" si="4"/>
        <v>0</v>
      </c>
      <c r="AG14">
        <f t="shared" si="4"/>
        <v>-17.521928560398052</v>
      </c>
      <c r="AH14">
        <f t="shared" si="5"/>
        <v>-6601.9671538337743</v>
      </c>
      <c r="AI14">
        <f t="shared" si="6"/>
        <v>-6619.4890823941723</v>
      </c>
      <c r="AJ14">
        <f t="shared" si="7"/>
        <v>552.34277507624483</v>
      </c>
      <c r="AK14">
        <f t="shared" si="22"/>
        <v>536.21243063104316</v>
      </c>
      <c r="AL14">
        <f t="shared" si="8"/>
        <v>-5530.9338766868841</v>
      </c>
      <c r="AN14">
        <f t="shared" si="9"/>
        <v>0</v>
      </c>
      <c r="AO14">
        <f t="shared" si="9"/>
        <v>0</v>
      </c>
      <c r="AP14">
        <f t="shared" si="9"/>
        <v>-5.0371357588413535</v>
      </c>
      <c r="AQ14">
        <f t="shared" si="9"/>
        <v>-1897.9077967726123</v>
      </c>
      <c r="AR14">
        <f t="shared" si="9"/>
        <v>-1902.9449325314536</v>
      </c>
      <c r="AS14">
        <f t="shared" si="9"/>
        <v>158.78534910605836</v>
      </c>
      <c r="AT14">
        <f t="shared" si="9"/>
        <v>154.1482605271795</v>
      </c>
      <c r="AU14">
        <f t="shared" si="9"/>
        <v>-1590.0113228982157</v>
      </c>
      <c r="AW14">
        <v>11</v>
      </c>
      <c r="AX14">
        <f>IF(Z14&gt;0, (R14*SUMPRODUCT(K14:$K$98, X14:$X$98)-K14*$AZ$3)/Z14, 0)</f>
        <v>10141.34200591353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4.0034525000000001E-2</v>
      </c>
      <c r="Q15" s="4">
        <f t="shared" si="21"/>
        <v>25</v>
      </c>
      <c r="R15">
        <f t="shared" si="0"/>
        <v>250000</v>
      </c>
      <c r="S15">
        <f t="shared" si="1"/>
        <v>9767.519762897753</v>
      </c>
      <c r="U15">
        <f t="shared" si="13"/>
        <v>4.0034525000000001E-2</v>
      </c>
      <c r="V15">
        <f t="shared" si="14"/>
        <v>0.01</v>
      </c>
      <c r="W15">
        <f t="shared" si="15"/>
        <v>0.70087714241592203</v>
      </c>
      <c r="X15">
        <f t="shared" si="16"/>
        <v>2.805928347997879E-2</v>
      </c>
      <c r="Y15">
        <f t="shared" si="17"/>
        <v>7.0087714241592203E-3</v>
      </c>
      <c r="Z15">
        <f t="shared" si="18"/>
        <v>0.66580908751178403</v>
      </c>
      <c r="AB15">
        <f t="shared" si="19"/>
        <v>7107.8348053672289</v>
      </c>
      <c r="AC15">
        <f t="shared" si="2"/>
        <v>6503.3034205882705</v>
      </c>
      <c r="AE15">
        <f t="shared" si="3"/>
        <v>0</v>
      </c>
      <c r="AF15">
        <f t="shared" si="4"/>
        <v>0</v>
      </c>
      <c r="AG15">
        <f t="shared" si="4"/>
        <v>-16.6452271877946</v>
      </c>
      <c r="AH15">
        <f t="shared" si="5"/>
        <v>-7014.8208699946972</v>
      </c>
      <c r="AI15">
        <f t="shared" si="6"/>
        <v>-7031.4660971824915</v>
      </c>
      <c r="AJ15">
        <f t="shared" si="7"/>
        <v>604.53138477895845</v>
      </c>
      <c r="AK15">
        <f t="shared" si="22"/>
        <v>497.54843637570605</v>
      </c>
      <c r="AL15">
        <f t="shared" si="8"/>
        <v>-5929.3862760278271</v>
      </c>
      <c r="AN15">
        <f t="shared" si="9"/>
        <v>0</v>
      </c>
      <c r="AO15">
        <f t="shared" si="9"/>
        <v>0</v>
      </c>
      <c r="AP15">
        <f t="shared" si="9"/>
        <v>-4.2724152355242957</v>
      </c>
      <c r="AQ15">
        <f t="shared" si="9"/>
        <v>-1800.5297988011437</v>
      </c>
      <c r="AR15">
        <f t="shared" si="9"/>
        <v>-1804.8022140366679</v>
      </c>
      <c r="AS15">
        <f t="shared" si="9"/>
        <v>155.16814937654391</v>
      </c>
      <c r="AT15">
        <f t="shared" si="9"/>
        <v>127.70829115156734</v>
      </c>
      <c r="AU15">
        <f t="shared" si="9"/>
        <v>-1521.9257735085566</v>
      </c>
      <c r="AW15">
        <v>12</v>
      </c>
      <c r="AX15">
        <f>IF(Z15&gt;0, (R15*SUMPRODUCT(K15:$K$98, X15:$X$98)-K15*$AZ$3)/Z15, 0)</f>
        <v>9767.519762897753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4.4405750000000001E-2</v>
      </c>
      <c r="Q16" s="4">
        <f t="shared" si="21"/>
        <v>25</v>
      </c>
      <c r="R16">
        <f t="shared" si="0"/>
        <v>250000</v>
      </c>
      <c r="S16">
        <f t="shared" si="1"/>
        <v>9303.8616112658892</v>
      </c>
      <c r="U16">
        <f t="shared" si="13"/>
        <v>4.4405750000000001E-2</v>
      </c>
      <c r="V16">
        <f t="shared" si="14"/>
        <v>0.01</v>
      </c>
      <c r="W16">
        <f t="shared" si="15"/>
        <v>0.66580908751178403</v>
      </c>
      <c r="X16">
        <f t="shared" si="16"/>
        <v>2.9565751887776406E-2</v>
      </c>
      <c r="Y16">
        <f t="shared" si="17"/>
        <v>6.6580908751178404E-3</v>
      </c>
      <c r="Z16">
        <f t="shared" si="18"/>
        <v>0.62958524474888977</v>
      </c>
      <c r="AB16">
        <f t="shared" si="19"/>
        <v>6503.3034205882705</v>
      </c>
      <c r="AC16">
        <f t="shared" si="2"/>
        <v>5857.5739896386349</v>
      </c>
      <c r="AE16">
        <f t="shared" si="3"/>
        <v>0</v>
      </c>
      <c r="AF16">
        <f t="shared" si="4"/>
        <v>0</v>
      </c>
      <c r="AG16">
        <f t="shared" si="4"/>
        <v>-15.739631118722244</v>
      </c>
      <c r="AH16">
        <f t="shared" si="5"/>
        <v>-7391.4379719441013</v>
      </c>
      <c r="AI16">
        <f t="shared" si="6"/>
        <v>-7407.1776030628234</v>
      </c>
      <c r="AJ16">
        <f t="shared" si="7"/>
        <v>645.72943094963557</v>
      </c>
      <c r="AK16">
        <f t="shared" si="22"/>
        <v>455.23123944117896</v>
      </c>
      <c r="AL16">
        <f t="shared" si="8"/>
        <v>-6306.2169326720086</v>
      </c>
      <c r="AN16">
        <f t="shared" si="9"/>
        <v>0</v>
      </c>
      <c r="AO16">
        <f t="shared" si="9"/>
        <v>0</v>
      </c>
      <c r="AP16">
        <f t="shared" si="9"/>
        <v>-3.6071172145751511</v>
      </c>
      <c r="AQ16">
        <f t="shared" si="9"/>
        <v>-1693.9268111150268</v>
      </c>
      <c r="AR16">
        <f t="shared" si="9"/>
        <v>-1697.5339283296018</v>
      </c>
      <c r="AS16">
        <f t="shared" si="9"/>
        <v>147.98451938086686</v>
      </c>
      <c r="AT16">
        <f t="shared" si="9"/>
        <v>104.32725062072255</v>
      </c>
      <c r="AU16">
        <f t="shared" si="9"/>
        <v>-1445.2221583280125</v>
      </c>
      <c r="AW16">
        <v>13</v>
      </c>
      <c r="AX16">
        <f>IF(Z16&gt;0, (R16*SUMPRODUCT(K16:$K$98, X16:$X$98)-K16*$AZ$3)/Z16, 0)</f>
        <v>9303.8616112658892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4.9048597999999999E-2</v>
      </c>
      <c r="Q17" s="4">
        <f t="shared" si="21"/>
        <v>25</v>
      </c>
      <c r="R17">
        <f t="shared" si="0"/>
        <v>250000</v>
      </c>
      <c r="S17">
        <f t="shared" si="1"/>
        <v>8768.8031317179011</v>
      </c>
      <c r="U17">
        <f t="shared" si="13"/>
        <v>4.9048597999999999E-2</v>
      </c>
      <c r="V17">
        <f t="shared" si="14"/>
        <v>0.01</v>
      </c>
      <c r="W17">
        <f t="shared" si="15"/>
        <v>0.62958524474888977</v>
      </c>
      <c r="X17">
        <f t="shared" si="16"/>
        <v>3.0880273576419905E-2</v>
      </c>
      <c r="Y17">
        <f t="shared" si="17"/>
        <v>6.2958524474888977E-3</v>
      </c>
      <c r="Z17">
        <f t="shared" si="18"/>
        <v>0.59240911872498103</v>
      </c>
      <c r="AB17">
        <f t="shared" si="19"/>
        <v>5857.5739896386349</v>
      </c>
      <c r="AC17">
        <f t="shared" si="2"/>
        <v>5194.718935533856</v>
      </c>
      <c r="AE17">
        <f t="shared" si="3"/>
        <v>0</v>
      </c>
      <c r="AF17">
        <f t="shared" si="4"/>
        <v>0</v>
      </c>
      <c r="AG17">
        <f t="shared" si="4"/>
        <v>-14.810227968124526</v>
      </c>
      <c r="AH17">
        <f t="shared" si="5"/>
        <v>-7720.0683941049765</v>
      </c>
      <c r="AI17">
        <f t="shared" si="6"/>
        <v>-7734.8786220731008</v>
      </c>
      <c r="AJ17">
        <f t="shared" si="7"/>
        <v>662.8550541047789</v>
      </c>
      <c r="AK17">
        <f t="shared" si="22"/>
        <v>410.03017927470449</v>
      </c>
      <c r="AL17">
        <f t="shared" si="8"/>
        <v>-6661.9933886936178</v>
      </c>
      <c r="AN17">
        <f t="shared" si="9"/>
        <v>0</v>
      </c>
      <c r="AO17">
        <f t="shared" si="9"/>
        <v>0</v>
      </c>
      <c r="AP17">
        <f t="shared" si="9"/>
        <v>-3.0304660716364498</v>
      </c>
      <c r="AQ17">
        <f t="shared" si="9"/>
        <v>-1579.6789481837172</v>
      </c>
      <c r="AR17">
        <f t="shared" si="9"/>
        <v>-1582.7094142553537</v>
      </c>
      <c r="AS17">
        <f t="shared" si="9"/>
        <v>135.63327696242425</v>
      </c>
      <c r="AT17">
        <f t="shared" si="9"/>
        <v>83.900298450055246</v>
      </c>
      <c r="AU17">
        <f t="shared" si="9"/>
        <v>-1363.1758388428743</v>
      </c>
      <c r="AW17">
        <v>14</v>
      </c>
      <c r="AX17">
        <f>IF(Z17&gt;0, (R17*SUMPRODUCT(K17:$K$98, X17:$X$98)-K17*$AZ$3)/Z17, 0)</f>
        <v>8768.8031317179011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5.4278005999999997E-2</v>
      </c>
      <c r="Q18" s="4">
        <f t="shared" si="21"/>
        <v>25</v>
      </c>
      <c r="R18">
        <f t="shared" si="0"/>
        <v>250000</v>
      </c>
      <c r="S18">
        <f t="shared" si="1"/>
        <v>8182.1979536301487</v>
      </c>
      <c r="U18">
        <f t="shared" si="13"/>
        <v>5.4278005999999997E-2</v>
      </c>
      <c r="V18">
        <f t="shared" si="14"/>
        <v>0.01</v>
      </c>
      <c r="W18">
        <f t="shared" si="15"/>
        <v>0.59240911872498103</v>
      </c>
      <c r="X18">
        <f t="shared" si="16"/>
        <v>3.2154785700609229E-2</v>
      </c>
      <c r="Y18">
        <f t="shared" si="17"/>
        <v>5.9240911872498105E-3</v>
      </c>
      <c r="Z18">
        <f t="shared" si="18"/>
        <v>0.55433024183712198</v>
      </c>
      <c r="AB18">
        <f t="shared" si="19"/>
        <v>5194.718935533856</v>
      </c>
      <c r="AC18">
        <f t="shared" si="2"/>
        <v>4535.6397703950051</v>
      </c>
      <c r="AE18">
        <f t="shared" si="3"/>
        <v>0</v>
      </c>
      <c r="AF18">
        <f t="shared" si="4"/>
        <v>0</v>
      </c>
      <c r="AG18">
        <f t="shared" si="4"/>
        <v>-13.85825604592805</v>
      </c>
      <c r="AH18">
        <f t="shared" si="5"/>
        <v>-8038.6964251523068</v>
      </c>
      <c r="AI18">
        <f t="shared" si="6"/>
        <v>-8052.5546811982349</v>
      </c>
      <c r="AJ18">
        <f t="shared" si="7"/>
        <v>659.07916513885084</v>
      </c>
      <c r="AK18">
        <f t="shared" si="22"/>
        <v>363.63032548736993</v>
      </c>
      <c r="AL18">
        <f t="shared" si="8"/>
        <v>-7029.845190572014</v>
      </c>
      <c r="AN18">
        <f t="shared" si="9"/>
        <v>0</v>
      </c>
      <c r="AO18">
        <f t="shared" si="9"/>
        <v>0</v>
      </c>
      <c r="AP18">
        <f t="shared" si="9"/>
        <v>-2.5318515672330406</v>
      </c>
      <c r="AQ18">
        <f t="shared" si="9"/>
        <v>-1468.6397823132108</v>
      </c>
      <c r="AR18">
        <f t="shared" si="9"/>
        <v>-1471.1716338804438</v>
      </c>
      <c r="AS18">
        <f t="shared" si="9"/>
        <v>120.41129934799785</v>
      </c>
      <c r="AT18">
        <f t="shared" si="9"/>
        <v>66.433900948826363</v>
      </c>
      <c r="AU18">
        <f t="shared" si="9"/>
        <v>-1284.3264335836195</v>
      </c>
      <c r="AW18">
        <v>15</v>
      </c>
      <c r="AX18">
        <f>IF(Z18&gt;0, (R18*SUMPRODUCT(K18:$K$98, X18:$X$98)-K18*$AZ$3)/Z18, 0)</f>
        <v>8182.1979536301487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6.0174738999999998E-2</v>
      </c>
      <c r="Q19" s="4">
        <f t="shared" si="21"/>
        <v>25</v>
      </c>
      <c r="R19">
        <f t="shared" si="0"/>
        <v>250000</v>
      </c>
      <c r="S19">
        <f t="shared" si="1"/>
        <v>7545.0829497907016</v>
      </c>
      <c r="U19">
        <f t="shared" si="13"/>
        <v>6.0174738999999998E-2</v>
      </c>
      <c r="V19">
        <f t="shared" si="14"/>
        <v>0.01</v>
      </c>
      <c r="W19">
        <f t="shared" si="15"/>
        <v>0.55433024183712198</v>
      </c>
      <c r="X19">
        <f t="shared" si="16"/>
        <v>3.3356677622355696E-2</v>
      </c>
      <c r="Y19">
        <f t="shared" si="17"/>
        <v>5.5433024183712196E-3</v>
      </c>
      <c r="Z19">
        <f t="shared" si="18"/>
        <v>0.51543026179639506</v>
      </c>
      <c r="AB19">
        <f t="shared" si="19"/>
        <v>4535.6397703950051</v>
      </c>
      <c r="AC19">
        <f t="shared" si="2"/>
        <v>3888.964080086138</v>
      </c>
      <c r="AE19">
        <f t="shared" si="3"/>
        <v>0</v>
      </c>
      <c r="AF19">
        <f t="shared" si="4"/>
        <v>0</v>
      </c>
      <c r="AG19">
        <f t="shared" si="4"/>
        <v>-12.885756544909876</v>
      </c>
      <c r="AH19">
        <f t="shared" si="5"/>
        <v>-8339.1694055889238</v>
      </c>
      <c r="AI19">
        <f t="shared" si="6"/>
        <v>-8352.0551621338345</v>
      </c>
      <c r="AJ19">
        <f t="shared" si="7"/>
        <v>646.67569030886716</v>
      </c>
      <c r="AK19">
        <f t="shared" si="22"/>
        <v>317.49478392765042</v>
      </c>
      <c r="AL19">
        <f t="shared" si="8"/>
        <v>-7387.8846878973172</v>
      </c>
      <c r="AN19">
        <f t="shared" si="9"/>
        <v>0</v>
      </c>
      <c r="AO19">
        <f t="shared" si="9"/>
        <v>0</v>
      </c>
      <c r="AP19">
        <f t="shared" si="9"/>
        <v>-2.1019460217104649</v>
      </c>
      <c r="AQ19">
        <f t="shared" si="9"/>
        <v>-1360.2991718302603</v>
      </c>
      <c r="AR19">
        <f t="shared" si="9"/>
        <v>-1362.4011178519709</v>
      </c>
      <c r="AS19">
        <f t="shared" si="9"/>
        <v>105.48681327667431</v>
      </c>
      <c r="AT19">
        <f t="shared" si="9"/>
        <v>51.790276780773681</v>
      </c>
      <c r="AU19">
        <f t="shared" si="9"/>
        <v>-1205.124027794523</v>
      </c>
      <c r="AW19">
        <v>16</v>
      </c>
      <c r="AX19">
        <f>IF(Z19&gt;0, (R19*SUMPRODUCT(K19:$K$98, X19:$X$98)-K19*$AZ$3)/Z19, 0)</f>
        <v>7545.0829497907016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6.6923788999999997E-2</v>
      </c>
      <c r="Q20" s="4">
        <f t="shared" si="21"/>
        <v>25</v>
      </c>
      <c r="R20">
        <f t="shared" si="0"/>
        <v>250000</v>
      </c>
      <c r="S20">
        <f t="shared" si="1"/>
        <v>6857.2695973122109</v>
      </c>
      <c r="U20">
        <f t="shared" si="13"/>
        <v>6.6923788999999997E-2</v>
      </c>
      <c r="V20">
        <f t="shared" si="14"/>
        <v>0.01</v>
      </c>
      <c r="W20">
        <f t="shared" si="15"/>
        <v>0.51543026179639506</v>
      </c>
      <c r="X20">
        <f t="shared" si="16"/>
        <v>3.4494546084676704E-2</v>
      </c>
      <c r="Y20">
        <f t="shared" si="17"/>
        <v>5.1543026179639503E-3</v>
      </c>
      <c r="Z20">
        <f t="shared" si="18"/>
        <v>0.47578141309375438</v>
      </c>
      <c r="AB20">
        <f t="shared" si="19"/>
        <v>3888.964080086138</v>
      </c>
      <c r="AC20">
        <f t="shared" si="2"/>
        <v>3262.5614189740436</v>
      </c>
      <c r="AE20">
        <f t="shared" si="3"/>
        <v>0</v>
      </c>
      <c r="AF20">
        <f t="shared" si="4"/>
        <v>0</v>
      </c>
      <c r="AG20">
        <f t="shared" si="4"/>
        <v>-11.89453532734386</v>
      </c>
      <c r="AH20">
        <f t="shared" si="5"/>
        <v>-8623.6365211691755</v>
      </c>
      <c r="AI20">
        <f t="shared" si="6"/>
        <v>-8635.5310564965184</v>
      </c>
      <c r="AJ20">
        <f t="shared" si="7"/>
        <v>626.40266111209439</v>
      </c>
      <c r="AK20">
        <f t="shared" si="22"/>
        <v>272.22748560602969</v>
      </c>
      <c r="AL20">
        <f t="shared" si="8"/>
        <v>-7736.9009097783946</v>
      </c>
      <c r="AN20">
        <f t="shared" si="9"/>
        <v>0</v>
      </c>
      <c r="AO20">
        <f t="shared" si="9"/>
        <v>0</v>
      </c>
      <c r="AP20">
        <f t="shared" si="9"/>
        <v>-1.7323717584348388</v>
      </c>
      <c r="AQ20">
        <f t="shared" si="9"/>
        <v>-1255.9838575566121</v>
      </c>
      <c r="AR20">
        <f t="shared" si="9"/>
        <v>-1257.7162293150468</v>
      </c>
      <c r="AS20">
        <f t="shared" si="9"/>
        <v>91.232002735271749</v>
      </c>
      <c r="AT20">
        <f t="shared" si="9"/>
        <v>39.648392724470064</v>
      </c>
      <c r="AU20">
        <f t="shared" si="9"/>
        <v>-1126.8358338553051</v>
      </c>
      <c r="AW20">
        <v>17</v>
      </c>
      <c r="AX20">
        <f>IF(Z20&gt;0, (R20*SUMPRODUCT(K20:$K$98, X20:$X$98)-K20*$AZ$3)/Z20, 0)</f>
        <v>6857.2695973122109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7.4711050000000001E-2</v>
      </c>
      <c r="Q21" s="4">
        <f t="shared" si="21"/>
        <v>25</v>
      </c>
      <c r="R21">
        <f t="shared" si="0"/>
        <v>250000</v>
      </c>
      <c r="S21">
        <f t="shared" si="1"/>
        <v>6112.4684659512322</v>
      </c>
      <c r="U21">
        <f t="shared" si="13"/>
        <v>7.4711050000000001E-2</v>
      </c>
      <c r="V21">
        <f t="shared" si="14"/>
        <v>0.01</v>
      </c>
      <c r="W21">
        <f t="shared" si="15"/>
        <v>0.47578141309375438</v>
      </c>
      <c r="X21">
        <f t="shared" si="16"/>
        <v>3.5546128942718136E-2</v>
      </c>
      <c r="Y21">
        <f t="shared" si="17"/>
        <v>4.7578141309375438E-3</v>
      </c>
      <c r="Z21">
        <f t="shared" si="18"/>
        <v>0.43547747002009868</v>
      </c>
      <c r="AB21">
        <f t="shared" si="19"/>
        <v>3262.5614189740436</v>
      </c>
      <c r="AC21">
        <f t="shared" si="2"/>
        <v>2661.8423031300763</v>
      </c>
      <c r="AE21">
        <f t="shared" si="3"/>
        <v>0</v>
      </c>
      <c r="AF21">
        <f t="shared" si="4"/>
        <v>0</v>
      </c>
      <c r="AG21">
        <f t="shared" si="4"/>
        <v>-10.886936750502468</v>
      </c>
      <c r="AH21">
        <f t="shared" si="5"/>
        <v>-8886.5322356795332</v>
      </c>
      <c r="AI21">
        <f t="shared" si="6"/>
        <v>-8897.4191724300363</v>
      </c>
      <c r="AJ21">
        <f t="shared" si="7"/>
        <v>600.7191158439673</v>
      </c>
      <c r="AK21">
        <f t="shared" si="22"/>
        <v>228.37929932818307</v>
      </c>
      <c r="AL21">
        <f t="shared" si="8"/>
        <v>-8068.3207572578858</v>
      </c>
      <c r="AN21">
        <f t="shared" si="9"/>
        <v>0</v>
      </c>
      <c r="AO21">
        <f t="shared" si="9"/>
        <v>0</v>
      </c>
      <c r="AP21">
        <f t="shared" si="9"/>
        <v>-1.4157327926673904</v>
      </c>
      <c r="AQ21">
        <f t="shared" si="9"/>
        <v>-1155.6010094911887</v>
      </c>
      <c r="AR21">
        <f t="shared" si="9"/>
        <v>-1157.016742283856</v>
      </c>
      <c r="AS21">
        <f t="shared" si="9"/>
        <v>78.117267599925569</v>
      </c>
      <c r="AT21">
        <f t="shared" si="9"/>
        <v>29.698350475893783</v>
      </c>
      <c r="AU21">
        <f t="shared" si="9"/>
        <v>-1049.2011242080368</v>
      </c>
      <c r="AW21">
        <v>18</v>
      </c>
      <c r="AX21">
        <f>IF(Z21&gt;0, (R21*SUMPRODUCT(K21:$K$98, X21:$X$98)-K21*$AZ$3)/Z21, 0)</f>
        <v>6112.4684659512322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8.3689026999999999E-2</v>
      </c>
      <c r="Q22" s="4">
        <f t="shared" si="21"/>
        <v>25</v>
      </c>
      <c r="R22">
        <f t="shared" si="0"/>
        <v>250000</v>
      </c>
      <c r="S22">
        <f t="shared" si="1"/>
        <v>5298.7474549175122</v>
      </c>
      <c r="U22">
        <f t="shared" si="13"/>
        <v>8.3689026999999999E-2</v>
      </c>
      <c r="V22">
        <f t="shared" si="14"/>
        <v>0.01</v>
      </c>
      <c r="W22">
        <f t="shared" si="15"/>
        <v>0.43547747002009868</v>
      </c>
      <c r="X22">
        <f t="shared" si="16"/>
        <v>3.6444685746403728E-2</v>
      </c>
      <c r="Y22">
        <f t="shared" si="17"/>
        <v>4.3547747002009871E-3</v>
      </c>
      <c r="Z22">
        <f t="shared" si="18"/>
        <v>0.39467800957349392</v>
      </c>
      <c r="AB22">
        <f t="shared" si="19"/>
        <v>2661.8423031300763</v>
      </c>
      <c r="AC22">
        <f t="shared" si="2"/>
        <v>2091.2990987394605</v>
      </c>
      <c r="AE22">
        <f t="shared" si="3"/>
        <v>0</v>
      </c>
      <c r="AF22">
        <f t="shared" si="4"/>
        <v>0</v>
      </c>
      <c r="AG22">
        <f t="shared" si="4"/>
        <v>-9.8669502393373474</v>
      </c>
      <c r="AH22">
        <f t="shared" si="5"/>
        <v>-9111.1714366009328</v>
      </c>
      <c r="AI22">
        <f t="shared" si="6"/>
        <v>-9121.0383868402696</v>
      </c>
      <c r="AJ22">
        <f t="shared" si="7"/>
        <v>570.54320439061576</v>
      </c>
      <c r="AK22">
        <f t="shared" si="22"/>
        <v>186.32896121910537</v>
      </c>
      <c r="AL22">
        <f t="shared" si="8"/>
        <v>-8364.1662212305473</v>
      </c>
      <c r="AN22">
        <f t="shared" si="9"/>
        <v>0</v>
      </c>
      <c r="AO22">
        <f t="shared" si="9"/>
        <v>0</v>
      </c>
      <c r="AP22">
        <f t="shared" si="9"/>
        <v>-1.1456197900271334</v>
      </c>
      <c r="AQ22">
        <f t="shared" si="9"/>
        <v>-1057.8687491993448</v>
      </c>
      <c r="AR22">
        <f t="shared" si="9"/>
        <v>-1059.0143689893719</v>
      </c>
      <c r="AS22">
        <f t="shared" si="9"/>
        <v>66.243932538498527</v>
      </c>
      <c r="AT22">
        <f t="shared" si="9"/>
        <v>21.634055128481243</v>
      </c>
      <c r="AU22">
        <f t="shared" si="9"/>
        <v>-971.13638132239203</v>
      </c>
      <c r="AW22">
        <v>19</v>
      </c>
      <c r="AX22">
        <f>IF(Z22&gt;0, (R22*SUMPRODUCT(K22:$K$98, X22:$X$98)-K22*$AZ$3)/Z22, 0)</f>
        <v>5298.7474549175122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9.4384723000000004E-2</v>
      </c>
      <c r="Q23" s="4">
        <f t="shared" si="21"/>
        <v>25</v>
      </c>
      <c r="R23">
        <f t="shared" si="0"/>
        <v>250000</v>
      </c>
      <c r="S23">
        <f t="shared" si="1"/>
        <v>4401.3944462540221</v>
      </c>
      <c r="U23">
        <f t="shared" si="13"/>
        <v>9.4384723000000004E-2</v>
      </c>
      <c r="V23">
        <f t="shared" si="14"/>
        <v>0.01</v>
      </c>
      <c r="W23">
        <f t="shared" si="15"/>
        <v>0.39467800957349392</v>
      </c>
      <c r="X23">
        <f t="shared" si="16"/>
        <v>3.7251574607785574E-2</v>
      </c>
      <c r="Y23">
        <f t="shared" si="17"/>
        <v>3.9467800957349395E-3</v>
      </c>
      <c r="Z23">
        <f t="shared" si="18"/>
        <v>0.3534796548699734</v>
      </c>
      <c r="AB23">
        <f t="shared" si="19"/>
        <v>2091.2990987394605</v>
      </c>
      <c r="AC23">
        <f t="shared" si="2"/>
        <v>1555.8033898084893</v>
      </c>
      <c r="AE23">
        <f t="shared" si="3"/>
        <v>0</v>
      </c>
      <c r="AF23">
        <f t="shared" si="4"/>
        <v>0</v>
      </c>
      <c r="AG23">
        <f t="shared" si="4"/>
        <v>-8.8369913717493347</v>
      </c>
      <c r="AH23">
        <f t="shared" si="5"/>
        <v>-9312.8936519463932</v>
      </c>
      <c r="AI23">
        <f t="shared" si="6"/>
        <v>-9321.730643318142</v>
      </c>
      <c r="AJ23">
        <f t="shared" si="7"/>
        <v>535.4957089309712</v>
      </c>
      <c r="AK23">
        <f t="shared" si="22"/>
        <v>146.39093691176225</v>
      </c>
      <c r="AL23">
        <f t="shared" si="8"/>
        <v>-8639.8439974754074</v>
      </c>
      <c r="AN23">
        <f t="shared" si="9"/>
        <v>0</v>
      </c>
      <c r="AO23">
        <f t="shared" si="9"/>
        <v>0</v>
      </c>
      <c r="AP23">
        <f t="shared" si="9"/>
        <v>-0.91610230855520791</v>
      </c>
      <c r="AQ23">
        <f t="shared" si="9"/>
        <v>-965.43755843776034</v>
      </c>
      <c r="AR23">
        <f t="shared" si="9"/>
        <v>-966.35366074631543</v>
      </c>
      <c r="AS23">
        <f t="shared" si="9"/>
        <v>55.513107859463645</v>
      </c>
      <c r="AT23">
        <f t="shared" si="9"/>
        <v>15.175874866773523</v>
      </c>
      <c r="AU23">
        <f t="shared" si="9"/>
        <v>-895.66467802007821</v>
      </c>
      <c r="AW23">
        <v>20</v>
      </c>
      <c r="AX23">
        <f>IF(Z23&gt;0, (R23*SUMPRODUCT(K23:$K$98, X23:$X$98)-K23*$AZ$3)/Z23, 0)</f>
        <v>4401.3944462540221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0.106719178</v>
      </c>
      <c r="Q24" s="4">
        <f t="shared" si="21"/>
        <v>25</v>
      </c>
      <c r="R24">
        <f t="shared" si="0"/>
        <v>250000</v>
      </c>
      <c r="S24">
        <f t="shared" si="1"/>
        <v>3384.6782358729683</v>
      </c>
      <c r="U24">
        <f t="shared" si="13"/>
        <v>0.106719178</v>
      </c>
      <c r="V24">
        <f t="shared" si="14"/>
        <v>0.01</v>
      </c>
      <c r="W24">
        <f t="shared" si="15"/>
        <v>0.3534796548699734</v>
      </c>
      <c r="X24">
        <f t="shared" si="16"/>
        <v>3.7723058207447258E-2</v>
      </c>
      <c r="Y24">
        <f t="shared" si="17"/>
        <v>3.5347965486997343E-3</v>
      </c>
      <c r="Z24">
        <f t="shared" si="18"/>
        <v>0.31222180011382639</v>
      </c>
      <c r="AB24">
        <f t="shared" si="19"/>
        <v>1555.8033898084893</v>
      </c>
      <c r="AC24">
        <f t="shared" si="2"/>
        <v>1056.7703316103484</v>
      </c>
      <c r="AE24">
        <f t="shared" si="3"/>
        <v>0</v>
      </c>
      <c r="AF24">
        <f t="shared" si="4"/>
        <v>0</v>
      </c>
      <c r="AG24">
        <f t="shared" si="4"/>
        <v>-7.8055450028456601</v>
      </c>
      <c r="AH24">
        <f t="shared" si="5"/>
        <v>-9430.7645518618137</v>
      </c>
      <c r="AI24">
        <f t="shared" si="6"/>
        <v>-9438.5700968646597</v>
      </c>
      <c r="AJ24">
        <f t="shared" si="7"/>
        <v>499.03305819814091</v>
      </c>
      <c r="AK24">
        <f t="shared" si="22"/>
        <v>108.90623728659426</v>
      </c>
      <c r="AL24">
        <f t="shared" si="8"/>
        <v>-8830.6308013799244</v>
      </c>
      <c r="AN24">
        <f t="shared" si="9"/>
        <v>0</v>
      </c>
      <c r="AO24">
        <f t="shared" si="9"/>
        <v>0</v>
      </c>
      <c r="AP24">
        <f t="shared" si="9"/>
        <v>-0.72247821440780502</v>
      </c>
      <c r="AQ24">
        <f t="shared" si="9"/>
        <v>-872.90790475816209</v>
      </c>
      <c r="AR24">
        <f t="shared" si="9"/>
        <v>-873.63038297256992</v>
      </c>
      <c r="AS24">
        <f t="shared" si="9"/>
        <v>46.190306081896551</v>
      </c>
      <c r="AT24">
        <f t="shared" si="9"/>
        <v>10.080319032688452</v>
      </c>
      <c r="AU24">
        <f t="shared" si="9"/>
        <v>-817.35975785798485</v>
      </c>
      <c r="AW24">
        <v>21</v>
      </c>
      <c r="AX24">
        <f>IF(Z24&gt;0, (R24*SUMPRODUCT(K24:$K$98, X24:$X$98)-K24*$AZ$3)/Z24, 0)</f>
        <v>3384.6782358729683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0.12088460199999999</v>
      </c>
      <c r="Q25" s="4">
        <f t="shared" si="21"/>
        <v>25</v>
      </c>
      <c r="R25">
        <f t="shared" si="0"/>
        <v>250000</v>
      </c>
      <c r="S25">
        <f t="shared" si="1"/>
        <v>2212.198381296123</v>
      </c>
      <c r="U25">
        <f t="shared" si="13"/>
        <v>0.12088460199999999</v>
      </c>
      <c r="V25">
        <f t="shared" si="14"/>
        <v>0.01</v>
      </c>
      <c r="W25">
        <f t="shared" si="15"/>
        <v>0.31222180011382639</v>
      </c>
      <c r="X25">
        <f t="shared" si="16"/>
        <v>3.7742808042483457E-2</v>
      </c>
      <c r="Y25">
        <f t="shared" si="17"/>
        <v>3.1222180011382639E-3</v>
      </c>
      <c r="Z25">
        <f t="shared" si="18"/>
        <v>0.27135677407020464</v>
      </c>
      <c r="AB25">
        <f t="shared" si="19"/>
        <v>1056.7703316103484</v>
      </c>
      <c r="AC25">
        <f t="shared" si="2"/>
        <v>600.29501635184442</v>
      </c>
      <c r="AE25">
        <f t="shared" si="3"/>
        <v>0</v>
      </c>
      <c r="AF25">
        <f t="shared" si="4"/>
        <v>0</v>
      </c>
      <c r="AG25">
        <f t="shared" si="4"/>
        <v>-6.7839193517551157</v>
      </c>
      <c r="AH25">
        <f t="shared" si="5"/>
        <v>-9435.7020106208638</v>
      </c>
      <c r="AI25">
        <f t="shared" si="6"/>
        <v>-9442.4859299726195</v>
      </c>
      <c r="AJ25">
        <f t="shared" si="7"/>
        <v>456.475315258504</v>
      </c>
      <c r="AK25">
        <f t="shared" si="22"/>
        <v>73.973923212724401</v>
      </c>
      <c r="AL25">
        <f t="shared" si="8"/>
        <v>-8912.036691501391</v>
      </c>
      <c r="AN25">
        <f t="shared" si="9"/>
        <v>0</v>
      </c>
      <c r="AO25">
        <f t="shared" si="9"/>
        <v>0</v>
      </c>
      <c r="AP25">
        <f t="shared" si="9"/>
        <v>-0.56064012576907918</v>
      </c>
      <c r="AQ25">
        <f t="shared" si="9"/>
        <v>-779.79010180676937</v>
      </c>
      <c r="AR25">
        <f t="shared" si="9"/>
        <v>-780.35074193253843</v>
      </c>
      <c r="AS25">
        <f t="shared" si="9"/>
        <v>37.724266001304585</v>
      </c>
      <c r="AT25">
        <f t="shared" si="9"/>
        <v>6.1133907204961551</v>
      </c>
      <c r="AU25">
        <f t="shared" si="9"/>
        <v>-736.5130852107377</v>
      </c>
      <c r="AW25">
        <v>22</v>
      </c>
      <c r="AX25">
        <f>IF(Z25&gt;0, (R25*SUMPRODUCT(K25:$K$98, X25:$X$98)-K25*$AZ$3)/Z25, 0)</f>
        <v>2212.198381296123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0.13724737000000001</v>
      </c>
      <c r="Q26" s="4">
        <f t="shared" si="21"/>
        <v>25</v>
      </c>
      <c r="R26">
        <f t="shared" si="0"/>
        <v>250000</v>
      </c>
      <c r="S26">
        <f t="shared" si="1"/>
        <v>831.11304271659651</v>
      </c>
      <c r="U26">
        <f t="shared" si="13"/>
        <v>0.13724737000000001</v>
      </c>
      <c r="V26">
        <f t="shared" si="14"/>
        <v>0.01</v>
      </c>
      <c r="W26">
        <f t="shared" si="15"/>
        <v>0.27135677407020464</v>
      </c>
      <c r="X26">
        <f t="shared" si="16"/>
        <v>3.7243003572819781E-2</v>
      </c>
      <c r="Y26">
        <f t="shared" si="17"/>
        <v>2.7135677407020466E-3</v>
      </c>
      <c r="Z26">
        <f t="shared" si="18"/>
        <v>0.2314002027566828</v>
      </c>
      <c r="AB26">
        <f t="shared" si="19"/>
        <v>600.29501635184442</v>
      </c>
      <c r="AC26">
        <f t="shared" si="2"/>
        <v>192.319726598344</v>
      </c>
      <c r="AE26">
        <f t="shared" si="3"/>
        <v>0</v>
      </c>
      <c r="AF26">
        <f t="shared" si="4"/>
        <v>0</v>
      </c>
      <c r="AG26">
        <f t="shared" si="4"/>
        <v>-5.7850050689170702</v>
      </c>
      <c r="AH26">
        <f t="shared" si="5"/>
        <v>-9310.7508932049459</v>
      </c>
      <c r="AI26">
        <f t="shared" si="6"/>
        <v>-9316.5358982738635</v>
      </c>
      <c r="AJ26">
        <f t="shared" si="7"/>
        <v>407.97528975350042</v>
      </c>
      <c r="AK26">
        <f t="shared" si="22"/>
        <v>42.020651144629113</v>
      </c>
      <c r="AL26">
        <f t="shared" si="8"/>
        <v>-8866.539957375735</v>
      </c>
      <c r="AN26">
        <f t="shared" si="9"/>
        <v>0</v>
      </c>
      <c r="AO26">
        <f t="shared" si="9"/>
        <v>0</v>
      </c>
      <c r="AP26">
        <f t="shared" si="9"/>
        <v>-0.42686369797599377</v>
      </c>
      <c r="AQ26">
        <f t="shared" si="9"/>
        <v>-687.02127480602985</v>
      </c>
      <c r="AR26">
        <f t="shared" si="9"/>
        <v>-687.4481385040059</v>
      </c>
      <c r="AS26">
        <f t="shared" si="9"/>
        <v>30.103662622996961</v>
      </c>
      <c r="AT26">
        <f t="shared" si="9"/>
        <v>3.1006179467900297</v>
      </c>
      <c r="AU26">
        <f t="shared" si="9"/>
        <v>-654.24385793421902</v>
      </c>
      <c r="AW26">
        <v>23</v>
      </c>
      <c r="AX26">
        <f>IF(Z26&gt;0, (R26*SUMPRODUCT(K26:$K$98, X26:$X$98)-K26*$AZ$3)/Z26, 0)</f>
        <v>831.11304271659651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0.155543078</v>
      </c>
      <c r="Q27" s="4">
        <f t="shared" si="21"/>
        <v>25</v>
      </c>
      <c r="R27">
        <f t="shared" si="0"/>
        <v>250000</v>
      </c>
      <c r="S27">
        <f t="shared" si="1"/>
        <v>-842.72146214947691</v>
      </c>
      <c r="U27">
        <f t="shared" si="13"/>
        <v>0.155543078</v>
      </c>
      <c r="V27">
        <f t="shared" si="14"/>
        <v>0.01</v>
      </c>
      <c r="W27">
        <f t="shared" si="15"/>
        <v>0.2314002027566828</v>
      </c>
      <c r="X27">
        <f t="shared" si="16"/>
        <v>3.5992699786598525E-2</v>
      </c>
      <c r="Y27">
        <f t="shared" si="17"/>
        <v>2.3140020275668281E-3</v>
      </c>
      <c r="Z27">
        <f t="shared" si="18"/>
        <v>0.19309350094251745</v>
      </c>
      <c r="AB27">
        <f t="shared" si="19"/>
        <v>192.319726598344</v>
      </c>
      <c r="AC27">
        <f t="shared" si="2"/>
        <v>-162.72403744583971</v>
      </c>
      <c r="AE27">
        <f t="shared" si="3"/>
        <v>0</v>
      </c>
      <c r="AF27">
        <f t="shared" si="4"/>
        <v>0</v>
      </c>
      <c r="AG27">
        <f t="shared" si="4"/>
        <v>-4.8273375235629361</v>
      </c>
      <c r="AH27">
        <f t="shared" si="5"/>
        <v>-8998.1749466496312</v>
      </c>
      <c r="AI27">
        <f t="shared" si="6"/>
        <v>-9003.0022841731934</v>
      </c>
      <c r="AJ27">
        <f t="shared" si="7"/>
        <v>355.04376404418372</v>
      </c>
      <c r="AK27">
        <f t="shared" si="22"/>
        <v>13.462380861884082</v>
      </c>
      <c r="AL27">
        <f t="shared" si="8"/>
        <v>-8634.4961392671266</v>
      </c>
      <c r="AN27">
        <f t="shared" si="9"/>
        <v>0</v>
      </c>
      <c r="AO27">
        <f t="shared" si="9"/>
        <v>0</v>
      </c>
      <c r="AP27">
        <f t="shared" si="9"/>
        <v>-0.31803514957730833</v>
      </c>
      <c r="AQ27">
        <f t="shared" si="9"/>
        <v>-592.81869169328957</v>
      </c>
      <c r="AR27">
        <f t="shared" si="9"/>
        <v>-593.13672684286678</v>
      </c>
      <c r="AS27">
        <f t="shared" si="9"/>
        <v>23.391029952457476</v>
      </c>
      <c r="AT27">
        <f t="shared" si="9"/>
        <v>0.8869299671252161</v>
      </c>
      <c r="AU27">
        <f t="shared" si="9"/>
        <v>-568.85876692328418</v>
      </c>
      <c r="AW27">
        <v>24</v>
      </c>
      <c r="AX27">
        <f>IF(Z27&gt;0, (R27*SUMPRODUCT(K27:$K$98, X27:$X$98)-K27*$AZ$3)/Z27, 0)</f>
        <v>-842.72146214947691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0.175905283</v>
      </c>
      <c r="Q28" s="4">
        <f t="shared" si="21"/>
        <v>25</v>
      </c>
      <c r="R28">
        <f t="shared" si="0"/>
        <v>250000</v>
      </c>
      <c r="S28">
        <f t="shared" si="1"/>
        <v>-2920.7681619654063</v>
      </c>
      <c r="U28">
        <f t="shared" si="13"/>
        <v>0.175905283</v>
      </c>
      <c r="V28">
        <f t="shared" si="14"/>
        <v>0.01</v>
      </c>
      <c r="W28">
        <f t="shared" si="15"/>
        <v>0.19309350094251745</v>
      </c>
      <c r="X28">
        <f t="shared" si="16"/>
        <v>3.3966166928754302E-2</v>
      </c>
      <c r="Y28">
        <f t="shared" si="17"/>
        <v>1.9309350094251746E-3</v>
      </c>
      <c r="Z28">
        <f t="shared" si="18"/>
        <v>0.15719639900433799</v>
      </c>
      <c r="AB28">
        <f t="shared" si="19"/>
        <v>-162.72403744583971</v>
      </c>
      <c r="AC28">
        <f t="shared" si="2"/>
        <v>-459.13423738748088</v>
      </c>
      <c r="AE28">
        <f t="shared" si="3"/>
        <v>0</v>
      </c>
      <c r="AF28">
        <f t="shared" si="4"/>
        <v>0</v>
      </c>
      <c r="AG28">
        <f t="shared" si="4"/>
        <v>-3.9299099751084499</v>
      </c>
      <c r="AH28">
        <f t="shared" si="5"/>
        <v>-8491.5417321885761</v>
      </c>
      <c r="AI28">
        <f t="shared" si="6"/>
        <v>-8495.471642163684</v>
      </c>
      <c r="AJ28">
        <f t="shared" si="7"/>
        <v>296.41019994164117</v>
      </c>
      <c r="AK28">
        <f t="shared" si="22"/>
        <v>-11.39068262120878</v>
      </c>
      <c r="AL28">
        <f t="shared" si="8"/>
        <v>-8210.452124843252</v>
      </c>
      <c r="AN28">
        <f t="shared" si="9"/>
        <v>0</v>
      </c>
      <c r="AO28">
        <f t="shared" si="9"/>
        <v>0</v>
      </c>
      <c r="AP28">
        <f t="shared" si="9"/>
        <v>-0.23117029918856385</v>
      </c>
      <c r="AQ28">
        <f t="shared" si="9"/>
        <v>-499.5005624137836</v>
      </c>
      <c r="AR28">
        <f t="shared" si="9"/>
        <v>-499.73173271297213</v>
      </c>
      <c r="AS28">
        <f t="shared" si="9"/>
        <v>17.435828056381954</v>
      </c>
      <c r="AT28">
        <f t="shared" si="9"/>
        <v>-0.67003761566679221</v>
      </c>
      <c r="AU28">
        <f t="shared" si="9"/>
        <v>-482.965942272257</v>
      </c>
      <c r="AW28">
        <v>25</v>
      </c>
      <c r="AX28">
        <f>IF(Z28&gt;0, (R28*SUMPRODUCT(K28:$K$98, X28:$X$98)-K28*$AZ$3)/Z28, 0)</f>
        <v>-2920.7681619654063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0.19813004200000001</v>
      </c>
      <c r="Q29" s="4">
        <f t="shared" si="21"/>
        <v>25</v>
      </c>
      <c r="R29">
        <f t="shared" si="0"/>
        <v>250000</v>
      </c>
      <c r="S29">
        <f t="shared" si="1"/>
        <v>-5575.1072105327275</v>
      </c>
      <c r="U29">
        <f t="shared" si="13"/>
        <v>0.19813004200000001</v>
      </c>
      <c r="V29">
        <f t="shared" si="14"/>
        <v>0.01</v>
      </c>
      <c r="W29">
        <f t="shared" si="15"/>
        <v>0.15719639900433799</v>
      </c>
      <c r="X29">
        <f t="shared" si="16"/>
        <v>3.1145329136978244E-2</v>
      </c>
      <c r="Y29">
        <f t="shared" si="17"/>
        <v>1.57196399004338E-3</v>
      </c>
      <c r="Z29">
        <f t="shared" si="18"/>
        <v>0.12447910587731638</v>
      </c>
      <c r="AB29">
        <f t="shared" si="19"/>
        <v>-459.13423738748088</v>
      </c>
      <c r="AC29">
        <f t="shared" si="2"/>
        <v>-693.9843607372934</v>
      </c>
      <c r="AE29">
        <f t="shared" si="3"/>
        <v>0</v>
      </c>
      <c r="AF29">
        <f t="shared" si="4"/>
        <v>0</v>
      </c>
      <c r="AG29">
        <f t="shared" si="4"/>
        <v>-3.1119776469329095</v>
      </c>
      <c r="AH29">
        <f t="shared" si="5"/>
        <v>-7786.3322842445614</v>
      </c>
      <c r="AI29">
        <f t="shared" si="6"/>
        <v>-7789.4442618914945</v>
      </c>
      <c r="AJ29">
        <f t="shared" si="7"/>
        <v>234.85012334981252</v>
      </c>
      <c r="AK29">
        <f t="shared" si="22"/>
        <v>-32.139396617123666</v>
      </c>
      <c r="AL29">
        <f t="shared" si="8"/>
        <v>-7586.7335351588054</v>
      </c>
      <c r="AN29">
        <f t="shared" si="9"/>
        <v>0</v>
      </c>
      <c r="AO29">
        <f t="shared" si="9"/>
        <v>0</v>
      </c>
      <c r="AP29">
        <f t="shared" si="9"/>
        <v>-0.16344358491901384</v>
      </c>
      <c r="AQ29">
        <f t="shared" si="9"/>
        <v>-408.94447399448853</v>
      </c>
      <c r="AR29">
        <f t="shared" si="9"/>
        <v>-409.10791757940757</v>
      </c>
      <c r="AS29">
        <f t="shared" si="9"/>
        <v>12.334518571107681</v>
      </c>
      <c r="AT29">
        <f t="shared" si="9"/>
        <v>-1.6879871246549367</v>
      </c>
      <c r="AU29">
        <f t="shared" si="9"/>
        <v>-398.46138613295483</v>
      </c>
      <c r="AW29">
        <v>26</v>
      </c>
      <c r="AX29">
        <f>IF(Z29&gt;0, (R29*SUMPRODUCT(K29:$K$98, X29:$X$98)-K29*$AZ$3)/Z29, 0)</f>
        <v>-5575.1072105327275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0.22255936300000001</v>
      </c>
      <c r="Q30" s="4">
        <f t="shared" si="21"/>
        <v>25</v>
      </c>
      <c r="R30">
        <f t="shared" si="0"/>
        <v>250000</v>
      </c>
      <c r="S30">
        <f t="shared" si="1"/>
        <v>-9071.8188819503575</v>
      </c>
      <c r="U30">
        <f t="shared" si="13"/>
        <v>0.22255936300000001</v>
      </c>
      <c r="V30">
        <f t="shared" si="14"/>
        <v>0.01</v>
      </c>
      <c r="W30">
        <f t="shared" si="15"/>
        <v>0.12447910587731638</v>
      </c>
      <c r="X30">
        <f t="shared" si="16"/>
        <v>2.7703990510865091E-2</v>
      </c>
      <c r="Y30">
        <f t="shared" si="17"/>
        <v>1.2447910587731637E-3</v>
      </c>
      <c r="Z30">
        <f t="shared" si="18"/>
        <v>9.5530324307678119E-2</v>
      </c>
      <c r="AB30">
        <f t="shared" si="19"/>
        <v>-693.9843607372934</v>
      </c>
      <c r="AC30">
        <f t="shared" si="2"/>
        <v>-866.63379985323559</v>
      </c>
      <c r="AE30">
        <f t="shared" si="3"/>
        <v>0</v>
      </c>
      <c r="AF30">
        <f t="shared" si="4"/>
        <v>0</v>
      </c>
      <c r="AG30">
        <f t="shared" si="4"/>
        <v>-2.3882581076919531</v>
      </c>
      <c r="AH30">
        <f t="shared" si="5"/>
        <v>-6925.9976277162732</v>
      </c>
      <c r="AI30">
        <f t="shared" si="6"/>
        <v>-6928.3858858239655</v>
      </c>
      <c r="AJ30">
        <f t="shared" si="7"/>
        <v>172.64943911594219</v>
      </c>
      <c r="AK30">
        <f t="shared" si="22"/>
        <v>-48.578905251610543</v>
      </c>
      <c r="AL30">
        <f t="shared" si="8"/>
        <v>-6804.3153519596335</v>
      </c>
      <c r="AN30">
        <f t="shared" si="9"/>
        <v>0</v>
      </c>
      <c r="AO30">
        <f t="shared" si="9"/>
        <v>0</v>
      </c>
      <c r="AP30">
        <f t="shared" si="9"/>
        <v>-0.11199397225340317</v>
      </c>
      <c r="AQ30">
        <f t="shared" si="9"/>
        <v>-324.78482273225109</v>
      </c>
      <c r="AR30">
        <f t="shared" si="9"/>
        <v>-324.89681670450454</v>
      </c>
      <c r="AS30">
        <f t="shared" si="9"/>
        <v>8.0961502576464586</v>
      </c>
      <c r="AT30">
        <f t="shared" si="9"/>
        <v>-2.2780387719932804</v>
      </c>
      <c r="AU30">
        <f t="shared" si="9"/>
        <v>-319.07870521885133</v>
      </c>
      <c r="AW30">
        <v>27</v>
      </c>
      <c r="AX30">
        <f>IF(Z30&gt;0, (R30*SUMPRODUCT(K30:$K$98, X30:$X$98)-K30*$AZ$3)/Z30, 0)</f>
        <v>-9071.8188819503575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0.25004150400000003</v>
      </c>
      <c r="Q31" s="4">
        <f t="shared" si="21"/>
        <v>25</v>
      </c>
      <c r="R31">
        <f t="shared" si="0"/>
        <v>250000</v>
      </c>
      <c r="S31">
        <f t="shared" si="1"/>
        <v>-13869.883478540301</v>
      </c>
      <c r="U31">
        <f t="shared" si="13"/>
        <v>0.25004150400000003</v>
      </c>
      <c r="V31">
        <f t="shared" si="14"/>
        <v>0.01</v>
      </c>
      <c r="W31">
        <f t="shared" si="15"/>
        <v>9.5530324307678119E-2</v>
      </c>
      <c r="X31">
        <f t="shared" si="16"/>
        <v>2.3886545967499596E-2</v>
      </c>
      <c r="Y31">
        <f t="shared" si="17"/>
        <v>9.5530324307678126E-4</v>
      </c>
      <c r="Z31">
        <f t="shared" si="18"/>
        <v>7.068847509710173E-2</v>
      </c>
      <c r="AB31">
        <f t="shared" si="19"/>
        <v>-866.63379985323559</v>
      </c>
      <c r="AC31">
        <f t="shared" si="2"/>
        <v>-980.44091287249887</v>
      </c>
      <c r="AE31">
        <f t="shared" si="3"/>
        <v>0</v>
      </c>
      <c r="AF31">
        <f t="shared" si="4"/>
        <v>0</v>
      </c>
      <c r="AG31">
        <f t="shared" si="4"/>
        <v>-1.7672118774275432</v>
      </c>
      <c r="AH31">
        <f t="shared" si="5"/>
        <v>-5971.6364918748995</v>
      </c>
      <c r="AI31">
        <f t="shared" si="6"/>
        <v>-5973.4037037523267</v>
      </c>
      <c r="AJ31">
        <f t="shared" si="7"/>
        <v>113.80711301926328</v>
      </c>
      <c r="AK31">
        <f t="shared" si="22"/>
        <v>-60.664365989726498</v>
      </c>
      <c r="AL31">
        <f t="shared" si="8"/>
        <v>-5920.2609567227901</v>
      </c>
      <c r="AN31">
        <f t="shared" si="9"/>
        <v>0</v>
      </c>
      <c r="AO31">
        <f t="shared" si="9"/>
        <v>0</v>
      </c>
      <c r="AP31">
        <f t="shared" si="9"/>
        <v>-7.3991867205083842E-2</v>
      </c>
      <c r="AQ31">
        <f t="shared" si="9"/>
        <v>-250.02804697477853</v>
      </c>
      <c r="AR31">
        <f t="shared" si="9"/>
        <v>-250.10203884198361</v>
      </c>
      <c r="AS31">
        <f t="shared" si="9"/>
        <v>4.7650204828710789</v>
      </c>
      <c r="AT31">
        <f t="shared" si="9"/>
        <v>-2.5399725803826181</v>
      </c>
      <c r="AU31">
        <f t="shared" si="9"/>
        <v>-247.87699093949516</v>
      </c>
      <c r="AW31">
        <v>28</v>
      </c>
      <c r="AX31">
        <f>IF(Z31&gt;0, (R31*SUMPRODUCT(K31:$K$98, X31:$X$98)-K31*$AZ$3)/Z31, 0)</f>
        <v>-13869.883478540301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0.28092614399999999</v>
      </c>
      <c r="Q32" s="4">
        <f t="shared" si="21"/>
        <v>25</v>
      </c>
      <c r="R32">
        <f t="shared" si="0"/>
        <v>250000</v>
      </c>
      <c r="S32">
        <f t="shared" si="1"/>
        <v>-20790.629772671444</v>
      </c>
      <c r="U32">
        <f t="shared" si="13"/>
        <v>0.28092614399999999</v>
      </c>
      <c r="V32">
        <f t="shared" si="14"/>
        <v>0.01</v>
      </c>
      <c r="W32">
        <f t="shared" si="15"/>
        <v>7.068847509710173E-2</v>
      </c>
      <c r="X32">
        <f t="shared" si="16"/>
        <v>1.9858240734268815E-2</v>
      </c>
      <c r="Y32">
        <f t="shared" si="17"/>
        <v>7.0688475097101732E-4</v>
      </c>
      <c r="Z32">
        <f t="shared" si="18"/>
        <v>5.0123349611861899E-2</v>
      </c>
      <c r="AB32">
        <f t="shared" si="19"/>
        <v>-980.44091287249887</v>
      </c>
      <c r="AC32">
        <f t="shared" si="2"/>
        <v>-1042.0960047463957</v>
      </c>
      <c r="AE32">
        <f t="shared" si="3"/>
        <v>0</v>
      </c>
      <c r="AF32">
        <f t="shared" si="4"/>
        <v>0</v>
      </c>
      <c r="AG32">
        <f t="shared" si="4"/>
        <v>-1.2530837402965476</v>
      </c>
      <c r="AH32">
        <f t="shared" si="5"/>
        <v>-4964.5601835672041</v>
      </c>
      <c r="AI32">
        <f t="shared" si="6"/>
        <v>-4965.8132673075006</v>
      </c>
      <c r="AJ32">
        <f t="shared" si="7"/>
        <v>61.655091873896822</v>
      </c>
      <c r="AK32">
        <f t="shared" si="22"/>
        <v>-68.630863901074932</v>
      </c>
      <c r="AL32">
        <f t="shared" si="8"/>
        <v>-4972.7890393346788</v>
      </c>
      <c r="AN32">
        <f t="shared" si="9"/>
        <v>0</v>
      </c>
      <c r="AO32">
        <f t="shared" si="9"/>
        <v>0</v>
      </c>
      <c r="AP32">
        <f t="shared" si="9"/>
        <v>-4.6844373742632811E-2</v>
      </c>
      <c r="AQ32">
        <f t="shared" si="9"/>
        <v>-185.59151733289519</v>
      </c>
      <c r="AR32">
        <f t="shared" si="9"/>
        <v>-185.63836170663782</v>
      </c>
      <c r="AS32">
        <f t="shared" si="9"/>
        <v>2.304869238981333</v>
      </c>
      <c r="AT32">
        <f t="shared" si="9"/>
        <v>-2.5656464412353515</v>
      </c>
      <c r="AU32">
        <f t="shared" si="9"/>
        <v>-185.89913890889187</v>
      </c>
      <c r="AW32">
        <v>29</v>
      </c>
      <c r="AX32">
        <f>IF(Z32&gt;0, (R32*SUMPRODUCT(K32:$K$98, X32:$X$98)-K32*$AZ$3)/Z32, 0)</f>
        <v>-20790.629772671444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0.31575788199999999</v>
      </c>
      <c r="Q33" s="4">
        <f t="shared" si="21"/>
        <v>25</v>
      </c>
      <c r="R33">
        <f t="shared" si="0"/>
        <v>250000</v>
      </c>
      <c r="S33">
        <f t="shared" si="1"/>
        <v>-31350.460490278845</v>
      </c>
      <c r="U33">
        <f t="shared" si="13"/>
        <v>0.31575788199999999</v>
      </c>
      <c r="V33">
        <f t="shared" si="14"/>
        <v>0.01</v>
      </c>
      <c r="W33">
        <f t="shared" si="15"/>
        <v>5.0123349611861899E-2</v>
      </c>
      <c r="X33">
        <f t="shared" si="16"/>
        <v>1.5826842712187036E-2</v>
      </c>
      <c r="Y33">
        <f t="shared" si="17"/>
        <v>5.0123349611861897E-4</v>
      </c>
      <c r="Z33">
        <f t="shared" si="18"/>
        <v>3.3795273403556245E-2</v>
      </c>
      <c r="AB33">
        <f t="shared" si="19"/>
        <v>-1042.0960047463957</v>
      </c>
      <c r="AC33">
        <f t="shared" si="2"/>
        <v>-1059.4973835963615</v>
      </c>
      <c r="AE33">
        <f t="shared" si="3"/>
        <v>0</v>
      </c>
      <c r="AF33">
        <f t="shared" si="4"/>
        <v>0</v>
      </c>
      <c r="AG33">
        <f t="shared" si="4"/>
        <v>-0.84488183508890613</v>
      </c>
      <c r="AH33">
        <f t="shared" si="5"/>
        <v>-3956.7106780467589</v>
      </c>
      <c r="AI33">
        <f t="shared" si="6"/>
        <v>-3957.5555598818478</v>
      </c>
      <c r="AJ33">
        <f t="shared" si="7"/>
        <v>17.401378849965795</v>
      </c>
      <c r="AK33">
        <f t="shared" si="22"/>
        <v>-72.946720332247708</v>
      </c>
      <c r="AL33">
        <f t="shared" si="8"/>
        <v>-4013.1009013641301</v>
      </c>
      <c r="AN33">
        <f t="shared" si="9"/>
        <v>0</v>
      </c>
      <c r="AO33">
        <f t="shared" si="9"/>
        <v>0</v>
      </c>
      <c r="AP33">
        <f t="shared" si="9"/>
        <v>-2.8200401579121726E-2</v>
      </c>
      <c r="AQ33">
        <f t="shared" si="9"/>
        <v>-132.06678782669775</v>
      </c>
      <c r="AR33">
        <f t="shared" si="9"/>
        <v>-132.09498822827689</v>
      </c>
      <c r="AS33">
        <f t="shared" si="9"/>
        <v>0.58082189865974831</v>
      </c>
      <c r="AT33">
        <f t="shared" si="9"/>
        <v>-2.4348100785393254</v>
      </c>
      <c r="AU33">
        <f t="shared" si="9"/>
        <v>-133.94897640815648</v>
      </c>
      <c r="AW33">
        <v>30</v>
      </c>
      <c r="AX33">
        <f>IF(Z33&gt;0, (R33*SUMPRODUCT(K33:$K$98, X33:$X$98)-K33*$AZ$3)/Z33, 0)</f>
        <v>-31350.460490278845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0.35338435200000001</v>
      </c>
      <c r="Q34" s="4">
        <f t="shared" si="21"/>
        <v>25</v>
      </c>
      <c r="R34">
        <f t="shared" si="0"/>
        <v>250000</v>
      </c>
      <c r="S34">
        <f t="shared" si="1"/>
        <v>-48404.07959558929</v>
      </c>
      <c r="U34">
        <f t="shared" si="13"/>
        <v>0.35338435200000001</v>
      </c>
      <c r="V34">
        <f t="shared" si="14"/>
        <v>0.01</v>
      </c>
      <c r="W34">
        <f t="shared" si="15"/>
        <v>3.3795273403556245E-2</v>
      </c>
      <c r="X34">
        <f t="shared" si="16"/>
        <v>1.1942720792378559E-2</v>
      </c>
      <c r="Y34">
        <f t="shared" si="17"/>
        <v>3.3795273403556246E-4</v>
      </c>
      <c r="Z34">
        <f t="shared" si="18"/>
        <v>2.1514599877142122E-2</v>
      </c>
      <c r="AB34">
        <f t="shared" si="19"/>
        <v>-1059.4973835963615</v>
      </c>
      <c r="AC34">
        <f t="shared" si="2"/>
        <v>-1041.3944049204429</v>
      </c>
      <c r="AE34">
        <f t="shared" si="3"/>
        <v>0</v>
      </c>
      <c r="AF34">
        <f t="shared" si="4"/>
        <v>0</v>
      </c>
      <c r="AG34">
        <f t="shared" si="4"/>
        <v>-0.53786499692855305</v>
      </c>
      <c r="AH34">
        <f t="shared" si="5"/>
        <v>-2985.6801980946398</v>
      </c>
      <c r="AI34">
        <f t="shared" si="6"/>
        <v>-2986.2180630915682</v>
      </c>
      <c r="AJ34">
        <f t="shared" si="7"/>
        <v>-18.102978675918621</v>
      </c>
      <c r="AK34">
        <f t="shared" si="22"/>
        <v>-74.164816851745314</v>
      </c>
      <c r="AL34">
        <f t="shared" si="8"/>
        <v>-3078.4858586192322</v>
      </c>
      <c r="AN34">
        <f t="shared" si="9"/>
        <v>0</v>
      </c>
      <c r="AO34">
        <f t="shared" si="9"/>
        <v>0</v>
      </c>
      <c r="AP34">
        <f t="shared" si="9"/>
        <v>-1.6029300826029283E-2</v>
      </c>
      <c r="AQ34">
        <f t="shared" si="9"/>
        <v>-88.978398555158108</v>
      </c>
      <c r="AR34">
        <f t="shared" si="9"/>
        <v>-88.994427855984128</v>
      </c>
      <c r="AS34">
        <f t="shared" si="9"/>
        <v>-0.53949986093264679</v>
      </c>
      <c r="AT34">
        <f t="shared" si="9"/>
        <v>-2.2102389387906323</v>
      </c>
      <c r="AU34">
        <f t="shared" ref="AU34:AU69" si="23">AL34*$K34</f>
        <v>-91.744166655707417</v>
      </c>
      <c r="AW34">
        <v>31</v>
      </c>
      <c r="AX34">
        <f>IF(Z34&gt;0, (R34*SUMPRODUCT(K34:$K$98, X34:$X$98)-K34*$AZ$3)/Z34, 0)</f>
        <v>-48404.07959558929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0.39269921299999999</v>
      </c>
      <c r="Q35" s="4">
        <f t="shared" si="21"/>
        <v>25</v>
      </c>
      <c r="R35">
        <f t="shared" si="0"/>
        <v>250000</v>
      </c>
      <c r="S35">
        <f t="shared" si="1"/>
        <v>-77528.354772633145</v>
      </c>
      <c r="U35">
        <f t="shared" si="13"/>
        <v>0.39269921299999999</v>
      </c>
      <c r="V35">
        <f t="shared" si="14"/>
        <v>0.01</v>
      </c>
      <c r="W35">
        <f t="shared" si="15"/>
        <v>2.1514599877142122E-2</v>
      </c>
      <c r="X35">
        <f t="shared" si="16"/>
        <v>8.4487664397636074E-3</v>
      </c>
      <c r="Y35">
        <f t="shared" si="17"/>
        <v>2.1514599877142123E-4</v>
      </c>
      <c r="Z35">
        <f t="shared" si="18"/>
        <v>1.2850687438607093E-2</v>
      </c>
      <c r="AB35">
        <f t="shared" si="19"/>
        <v>-1041.3944049204429</v>
      </c>
      <c r="AC35">
        <f t="shared" si="2"/>
        <v>-996.29265481255106</v>
      </c>
      <c r="AE35">
        <f t="shared" si="3"/>
        <v>0</v>
      </c>
      <c r="AF35">
        <f t="shared" ref="AF35:AG69" si="24">-$Z35*P35</f>
        <v>0</v>
      </c>
      <c r="AG35">
        <f t="shared" si="24"/>
        <v>-0.32126718596517734</v>
      </c>
      <c r="AH35">
        <f t="shared" si="5"/>
        <v>-2112.1916099409018</v>
      </c>
      <c r="AI35">
        <f t="shared" ref="AI35:AI66" si="25">SUM(AE35:AH35)</f>
        <v>-2112.5128771268669</v>
      </c>
      <c r="AJ35">
        <f t="shared" si="7"/>
        <v>-45.101750107891803</v>
      </c>
      <c r="AK35">
        <f t="shared" si="22"/>
        <v>-72.897608344431006</v>
      </c>
      <c r="AL35">
        <f t="shared" ref="AL35:AL69" si="26">SUM(AI35:AK35)</f>
        <v>-2230.5122355791896</v>
      </c>
      <c r="AN35">
        <f t="shared" ref="AN35:AT69" si="27">AE35*$K35</f>
        <v>0</v>
      </c>
      <c r="AO35">
        <f t="shared" si="27"/>
        <v>0</v>
      </c>
      <c r="AP35">
        <f t="shared" si="27"/>
        <v>-8.5484946414705731E-3</v>
      </c>
      <c r="AQ35">
        <f t="shared" si="27"/>
        <v>-56.202623386803111</v>
      </c>
      <c r="AR35">
        <f t="shared" si="27"/>
        <v>-56.211171881444578</v>
      </c>
      <c r="AS35">
        <f t="shared" si="27"/>
        <v>-1.2000978810205922</v>
      </c>
      <c r="AT35">
        <f t="shared" si="27"/>
        <v>-1.9397088826119167</v>
      </c>
      <c r="AU35">
        <f t="shared" si="23"/>
        <v>-59.350978645077085</v>
      </c>
      <c r="AW35">
        <v>32</v>
      </c>
      <c r="AX35">
        <f>IF(Z35&gt;0, (R35*SUMPRODUCT(K35:$K$98, X35:$X$98)-K35*$AZ$3)/Z35, 0)</f>
        <v>-77528.354772633145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0.39967743300000003</v>
      </c>
      <c r="Q36" s="4">
        <f t="shared" si="21"/>
        <v>25</v>
      </c>
      <c r="R36">
        <f t="shared" si="0"/>
        <v>250000</v>
      </c>
      <c r="S36">
        <f t="shared" si="1"/>
        <v>-122960.00709405456</v>
      </c>
      <c r="U36">
        <f t="shared" si="13"/>
        <v>0.39967743300000003</v>
      </c>
      <c r="V36">
        <f t="shared" si="14"/>
        <v>0.01</v>
      </c>
      <c r="W36">
        <f t="shared" si="15"/>
        <v>1.2850687438607093E-2</v>
      </c>
      <c r="X36">
        <f t="shared" si="16"/>
        <v>5.1361297677478285E-3</v>
      </c>
      <c r="Y36">
        <f t="shared" si="17"/>
        <v>1.2850687438607092E-4</v>
      </c>
      <c r="Z36">
        <f t="shared" si="18"/>
        <v>7.5860507964731934E-3</v>
      </c>
      <c r="AB36">
        <f t="shared" si="19"/>
        <v>-996.29265481255106</v>
      </c>
      <c r="AC36">
        <f t="shared" si="2"/>
        <v>-932.78085975020213</v>
      </c>
      <c r="AE36">
        <f t="shared" si="3"/>
        <v>0</v>
      </c>
      <c r="AF36">
        <f t="shared" si="24"/>
        <v>0</v>
      </c>
      <c r="AG36">
        <f t="shared" si="24"/>
        <v>-0.18965126991182985</v>
      </c>
      <c r="AH36">
        <f t="shared" si="5"/>
        <v>-1284.0324419369572</v>
      </c>
      <c r="AI36">
        <f t="shared" si="25"/>
        <v>-1284.222093206869</v>
      </c>
      <c r="AJ36">
        <f t="shared" si="7"/>
        <v>-63.511795062348938</v>
      </c>
      <c r="AK36">
        <f t="shared" si="22"/>
        <v>-69.740485836878577</v>
      </c>
      <c r="AL36">
        <f t="shared" si="26"/>
        <v>-1417.4743741060965</v>
      </c>
      <c r="AN36">
        <f t="shared" si="27"/>
        <v>0</v>
      </c>
      <c r="AO36">
        <f t="shared" si="27"/>
        <v>0</v>
      </c>
      <c r="AP36">
        <f t="shared" si="27"/>
        <v>-4.5056868756595111E-3</v>
      </c>
      <c r="AQ36">
        <f t="shared" si="27"/>
        <v>-30.505717806403695</v>
      </c>
      <c r="AR36">
        <f t="shared" si="27"/>
        <v>-30.510223493279351</v>
      </c>
      <c r="AS36">
        <f t="shared" si="27"/>
        <v>-1.5088971542085736</v>
      </c>
      <c r="AT36">
        <f t="shared" si="27"/>
        <v>-1.6568768133397096</v>
      </c>
      <c r="AU36">
        <f t="shared" si="23"/>
        <v>-33.675997460827638</v>
      </c>
      <c r="AW36">
        <v>33</v>
      </c>
      <c r="AX36">
        <f>IF(Z36&gt;0, (R36*SUMPRODUCT(K36:$K$98, X36:$X$98)-K36*$AZ$3)/Z36, 0)</f>
        <v>-122960.00709405456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0.407215198</v>
      </c>
      <c r="Q37" s="4">
        <f t="shared" si="21"/>
        <v>25</v>
      </c>
      <c r="R37">
        <f t="shared" si="0"/>
        <v>250000</v>
      </c>
      <c r="S37">
        <f t="shared" si="1"/>
        <v>-193709.99830695443</v>
      </c>
      <c r="U37">
        <f t="shared" si="13"/>
        <v>0.407215198</v>
      </c>
      <c r="V37">
        <f t="shared" si="14"/>
        <v>0.01</v>
      </c>
      <c r="W37">
        <f t="shared" si="15"/>
        <v>7.5860507964731934E-3</v>
      </c>
      <c r="X37">
        <f t="shared" si="16"/>
        <v>3.089155177123889E-3</v>
      </c>
      <c r="Y37">
        <f t="shared" si="17"/>
        <v>7.5860507964731932E-5</v>
      </c>
      <c r="Z37">
        <f t="shared" si="18"/>
        <v>4.4210351113845728E-3</v>
      </c>
      <c r="AB37">
        <f t="shared" si="19"/>
        <v>-932.78085975020213</v>
      </c>
      <c r="AC37">
        <f t="shared" si="2"/>
        <v>-856.39870394129161</v>
      </c>
      <c r="AE37">
        <f t="shared" si="3"/>
        <v>0</v>
      </c>
      <c r="AF37">
        <f t="shared" si="24"/>
        <v>0</v>
      </c>
      <c r="AG37">
        <f t="shared" si="24"/>
        <v>-0.11052587778461433</v>
      </c>
      <c r="AH37">
        <f t="shared" si="5"/>
        <v>-772.2887942809723</v>
      </c>
      <c r="AI37">
        <f t="shared" si="25"/>
        <v>-772.39932015875695</v>
      </c>
      <c r="AJ37">
        <f t="shared" si="7"/>
        <v>-76.382155808910511</v>
      </c>
      <c r="AK37">
        <f t="shared" si="22"/>
        <v>-65.29466018251415</v>
      </c>
      <c r="AL37">
        <f t="shared" si="26"/>
        <v>-914.07613615018158</v>
      </c>
      <c r="AN37">
        <f t="shared" si="27"/>
        <v>0</v>
      </c>
      <c r="AO37">
        <f t="shared" si="27"/>
        <v>0</v>
      </c>
      <c r="AP37">
        <f t="shared" si="27"/>
        <v>-2.3445052086653812E-3</v>
      </c>
      <c r="AQ37">
        <f t="shared" si="27"/>
        <v>-16.382001546407938</v>
      </c>
      <c r="AR37">
        <f t="shared" si="27"/>
        <v>-16.384346051616603</v>
      </c>
      <c r="AS37">
        <f t="shared" si="27"/>
        <v>-1.6202392211899705</v>
      </c>
      <c r="AT37">
        <f t="shared" si="27"/>
        <v>-1.3850482254867049</v>
      </c>
      <c r="AU37">
        <f t="shared" si="23"/>
        <v>-19.389633498293279</v>
      </c>
      <c r="AW37">
        <v>34</v>
      </c>
      <c r="AX37">
        <f>IF(Z37&gt;0, (R37*SUMPRODUCT(K37:$K$98, X37:$X$98)-K37*$AZ$3)/Z37, 0)</f>
        <v>-193709.99830695443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0.41552104400000001</v>
      </c>
      <c r="Q38" s="4">
        <f t="shared" si="21"/>
        <v>25</v>
      </c>
      <c r="R38">
        <f t="shared" si="0"/>
        <v>250000</v>
      </c>
      <c r="S38">
        <f t="shared" si="1"/>
        <v>-306066.48721236864</v>
      </c>
      <c r="U38">
        <f t="shared" si="13"/>
        <v>0.41552104400000001</v>
      </c>
      <c r="V38">
        <f t="shared" si="14"/>
        <v>0.01</v>
      </c>
      <c r="W38">
        <f t="shared" si="15"/>
        <v>4.4210351113845728E-3</v>
      </c>
      <c r="X38">
        <f t="shared" si="16"/>
        <v>1.837033125043174E-3</v>
      </c>
      <c r="Y38">
        <f t="shared" si="17"/>
        <v>4.4210351113845726E-5</v>
      </c>
      <c r="Z38">
        <f t="shared" si="18"/>
        <v>2.5397916352275533E-3</v>
      </c>
      <c r="AB38">
        <f t="shared" si="19"/>
        <v>-856.39870394129161</v>
      </c>
      <c r="AC38">
        <f t="shared" si="2"/>
        <v>-777.34510404545472</v>
      </c>
      <c r="AE38">
        <f t="shared" si="3"/>
        <v>0</v>
      </c>
      <c r="AF38">
        <f t="shared" si="24"/>
        <v>0</v>
      </c>
      <c r="AG38">
        <f t="shared" si="24"/>
        <v>-6.3494790880688837E-2</v>
      </c>
      <c r="AH38">
        <f t="shared" si="5"/>
        <v>-459.25828126079352</v>
      </c>
      <c r="AI38">
        <f t="shared" si="25"/>
        <v>-459.32177605167419</v>
      </c>
      <c r="AJ38">
        <f t="shared" si="7"/>
        <v>-79.053599895836896</v>
      </c>
      <c r="AK38">
        <f t="shared" si="22"/>
        <v>-59.947909275890417</v>
      </c>
      <c r="AL38">
        <f t="shared" si="26"/>
        <v>-598.32328522340151</v>
      </c>
      <c r="AN38">
        <f t="shared" si="27"/>
        <v>0</v>
      </c>
      <c r="AO38">
        <f t="shared" si="27"/>
        <v>0</v>
      </c>
      <c r="AP38">
        <f t="shared" si="27"/>
        <v>-1.2025615219737949E-3</v>
      </c>
      <c r="AQ38">
        <f t="shared" si="27"/>
        <v>-8.6981361782864024</v>
      </c>
      <c r="AR38">
        <f t="shared" si="27"/>
        <v>-8.6993387398083755</v>
      </c>
      <c r="AS38">
        <f t="shared" si="27"/>
        <v>-1.4972380582665794</v>
      </c>
      <c r="AT38">
        <f t="shared" si="27"/>
        <v>-1.1353852500030419</v>
      </c>
      <c r="AU38">
        <f t="shared" si="23"/>
        <v>-11.331962048077997</v>
      </c>
      <c r="AW38">
        <v>35</v>
      </c>
      <c r="AX38">
        <f>IF(Z38&gt;0, (R38*SUMPRODUCT(K38:$K$98, X38:$X$98)-K38*$AZ$3)/Z38, 0)</f>
        <v>-306066.48721236864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0.424706421</v>
      </c>
      <c r="Q39" s="4">
        <f t="shared" si="21"/>
        <v>25</v>
      </c>
      <c r="R39">
        <f t="shared" si="0"/>
        <v>250000</v>
      </c>
      <c r="S39">
        <f t="shared" si="1"/>
        <v>-488137.67576528952</v>
      </c>
      <c r="U39">
        <f t="shared" si="13"/>
        <v>0.424706421</v>
      </c>
      <c r="V39">
        <f t="shared" si="14"/>
        <v>0.01</v>
      </c>
      <c r="W39">
        <f t="shared" si="15"/>
        <v>2.5397916352275533E-3</v>
      </c>
      <c r="X39">
        <f t="shared" si="16"/>
        <v>1.0786658154832316E-3</v>
      </c>
      <c r="Y39">
        <f t="shared" si="17"/>
        <v>2.5397916352275534E-5</v>
      </c>
      <c r="Z39">
        <f t="shared" si="18"/>
        <v>1.4357279033920462E-3</v>
      </c>
      <c r="AB39">
        <f t="shared" si="19"/>
        <v>-777.34510404545472</v>
      </c>
      <c r="AC39">
        <f t="shared" si="2"/>
        <v>-700.8328817931656</v>
      </c>
      <c r="AE39">
        <f t="shared" si="3"/>
        <v>0</v>
      </c>
      <c r="AF39">
        <f t="shared" si="24"/>
        <v>0</v>
      </c>
      <c r="AG39">
        <f t="shared" si="24"/>
        <v>-3.5893197584801154E-2</v>
      </c>
      <c r="AH39">
        <f t="shared" si="5"/>
        <v>-269.66645387080791</v>
      </c>
      <c r="AI39">
        <f t="shared" si="25"/>
        <v>-269.70234706839273</v>
      </c>
      <c r="AJ39">
        <f t="shared" si="7"/>
        <v>-76.512222252289121</v>
      </c>
      <c r="AK39">
        <f t="shared" si="22"/>
        <v>-54.414157283181837</v>
      </c>
      <c r="AL39">
        <f t="shared" si="26"/>
        <v>-400.6287266038637</v>
      </c>
      <c r="AN39">
        <f t="shared" si="27"/>
        <v>0</v>
      </c>
      <c r="AO39">
        <f t="shared" si="27"/>
        <v>0</v>
      </c>
      <c r="AP39">
        <f t="shared" si="27"/>
        <v>-6.0696455957522642E-4</v>
      </c>
      <c r="AQ39">
        <f t="shared" si="27"/>
        <v>-4.5601392859803855</v>
      </c>
      <c r="AR39">
        <f t="shared" si="27"/>
        <v>-4.5607462505399612</v>
      </c>
      <c r="AS39">
        <f t="shared" si="27"/>
        <v>-1.2938442492275317</v>
      </c>
      <c r="AT39">
        <f t="shared" si="27"/>
        <v>-0.92015945171819757</v>
      </c>
      <c r="AU39">
        <f t="shared" si="23"/>
        <v>-6.774749951485691</v>
      </c>
      <c r="AW39">
        <v>36</v>
      </c>
      <c r="AX39">
        <f>IF(Z39&gt;0, (R39*SUMPRODUCT(K39:$K$98, X39:$X$98)-K39*$AZ$3)/Z39, 0)</f>
        <v>-488137.67576528952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0.43382917900000001</v>
      </c>
      <c r="Q40" s="4">
        <f t="shared" si="21"/>
        <v>25</v>
      </c>
      <c r="R40">
        <f t="shared" si="0"/>
        <v>250000</v>
      </c>
      <c r="S40">
        <f t="shared" si="1"/>
        <v>-788108.31436551164</v>
      </c>
      <c r="U40">
        <f t="shared" si="13"/>
        <v>0.43382917900000001</v>
      </c>
      <c r="V40">
        <f t="shared" si="14"/>
        <v>0.01</v>
      </c>
      <c r="W40">
        <f t="shared" si="15"/>
        <v>1.4357279033920462E-3</v>
      </c>
      <c r="X40">
        <f t="shared" si="16"/>
        <v>6.2286065759596275E-4</v>
      </c>
      <c r="Y40">
        <f t="shared" si="17"/>
        <v>1.4357279033920462E-5</v>
      </c>
      <c r="Z40">
        <f t="shared" si="18"/>
        <v>7.9850996676216303E-4</v>
      </c>
      <c r="AB40">
        <f t="shared" si="19"/>
        <v>-700.8328817931656</v>
      </c>
      <c r="AC40">
        <f t="shared" si="2"/>
        <v>-629.31234390898908</v>
      </c>
      <c r="AE40">
        <f t="shared" si="3"/>
        <v>0</v>
      </c>
      <c r="AF40">
        <f t="shared" si="24"/>
        <v>0</v>
      </c>
      <c r="AG40">
        <f t="shared" si="24"/>
        <v>-1.9962749169054075E-2</v>
      </c>
      <c r="AH40">
        <f t="shared" si="5"/>
        <v>-155.71516439899068</v>
      </c>
      <c r="AI40">
        <f t="shared" si="25"/>
        <v>-155.73512714815973</v>
      </c>
      <c r="AJ40">
        <f t="shared" si="7"/>
        <v>-71.52053788417652</v>
      </c>
      <c r="AK40">
        <f t="shared" si="22"/>
        <v>-49.058301725521595</v>
      </c>
      <c r="AL40">
        <f t="shared" si="26"/>
        <v>-276.31396675785783</v>
      </c>
      <c r="AN40">
        <f t="shared" si="27"/>
        <v>0</v>
      </c>
      <c r="AO40">
        <f t="shared" si="27"/>
        <v>0</v>
      </c>
      <c r="AP40">
        <f t="shared" si="27"/>
        <v>-3.0140712269362242E-4</v>
      </c>
      <c r="AQ40">
        <f t="shared" si="27"/>
        <v>-2.3510619335947953</v>
      </c>
      <c r="AR40">
        <f t="shared" si="27"/>
        <v>-2.351363340717489</v>
      </c>
      <c r="AS40">
        <f t="shared" si="27"/>
        <v>-1.0798512446665842</v>
      </c>
      <c r="AT40">
        <f t="shared" si="27"/>
        <v>-0.74070567345738414</v>
      </c>
      <c r="AU40">
        <f t="shared" si="23"/>
        <v>-4.1719202588414568</v>
      </c>
      <c r="AW40">
        <v>37</v>
      </c>
      <c r="AX40">
        <f>IF(Z40&gt;0, (R40*SUMPRODUCT(K40:$K$98, X40:$X$98)-K40*$AZ$3)/Z40, 0)</f>
        <v>-788108.31436551164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0.44368152799999999</v>
      </c>
      <c r="Q41" s="4">
        <f t="shared" si="21"/>
        <v>25</v>
      </c>
      <c r="R41">
        <f t="shared" si="0"/>
        <v>250000</v>
      </c>
      <c r="S41">
        <f t="shared" si="1"/>
        <v>-1292254.8761542428</v>
      </c>
      <c r="U41">
        <f t="shared" si="13"/>
        <v>0.44368152799999999</v>
      </c>
      <c r="V41">
        <f t="shared" si="14"/>
        <v>0.01</v>
      </c>
      <c r="W41">
        <f t="shared" si="15"/>
        <v>7.9850996676216303E-4</v>
      </c>
      <c r="X41">
        <f t="shared" si="16"/>
        <v>3.542841221762657E-4</v>
      </c>
      <c r="Y41">
        <f t="shared" si="17"/>
        <v>7.9850996676216313E-6</v>
      </c>
      <c r="Z41">
        <f t="shared" si="18"/>
        <v>4.3624074491827573E-4</v>
      </c>
      <c r="AB41">
        <f t="shared" si="19"/>
        <v>-629.31234390898908</v>
      </c>
      <c r="AC41">
        <f t="shared" si="2"/>
        <v>-563.73422979780105</v>
      </c>
      <c r="AE41">
        <f t="shared" si="3"/>
        <v>0</v>
      </c>
      <c r="AF41">
        <f t="shared" si="24"/>
        <v>0</v>
      </c>
      <c r="AG41">
        <f t="shared" si="24"/>
        <v>-1.0906018622956893E-2</v>
      </c>
      <c r="AH41">
        <f t="shared" si="5"/>
        <v>-88.571030544066431</v>
      </c>
      <c r="AI41">
        <f t="shared" si="25"/>
        <v>-88.581936562689393</v>
      </c>
      <c r="AJ41">
        <f t="shared" si="7"/>
        <v>-65.578114111188029</v>
      </c>
      <c r="AK41">
        <f t="shared" si="22"/>
        <v>-44.05186407362924</v>
      </c>
      <c r="AL41">
        <f t="shared" si="26"/>
        <v>-198.21191474750668</v>
      </c>
      <c r="AN41">
        <f t="shared" si="27"/>
        <v>0</v>
      </c>
      <c r="AO41">
        <f t="shared" si="27"/>
        <v>0</v>
      </c>
      <c r="AP41">
        <f t="shared" si="27"/>
        <v>-1.4702167742847885E-4</v>
      </c>
      <c r="AQ41">
        <f t="shared" si="27"/>
        <v>-1.1940068995249096</v>
      </c>
      <c r="AR41">
        <f t="shared" si="27"/>
        <v>-1.1941539212023382</v>
      </c>
      <c r="AS41">
        <f t="shared" si="27"/>
        <v>-0.88404436784365581</v>
      </c>
      <c r="AT41">
        <f t="shared" si="27"/>
        <v>-0.59385364850957434</v>
      </c>
      <c r="AU41">
        <f t="shared" si="23"/>
        <v>-2.6720519375555685</v>
      </c>
      <c r="AW41">
        <v>38</v>
      </c>
      <c r="AX41">
        <f>IF(Z41&gt;0, (R41*SUMPRODUCT(K41:$K$98, X41:$X$98)-K41*$AZ$3)/Z41, 0)</f>
        <v>-1292254.8761542428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0.45400495099999999</v>
      </c>
      <c r="Q42" s="4">
        <f t="shared" si="21"/>
        <v>25</v>
      </c>
      <c r="R42">
        <f t="shared" si="0"/>
        <v>250000</v>
      </c>
      <c r="S42">
        <f t="shared" si="1"/>
        <v>-2156663.1453998084</v>
      </c>
      <c r="U42">
        <f t="shared" si="13"/>
        <v>0.45400495099999999</v>
      </c>
      <c r="V42">
        <f t="shared" si="14"/>
        <v>0.01</v>
      </c>
      <c r="W42">
        <f t="shared" si="15"/>
        <v>4.3624074491827573E-4</v>
      </c>
      <c r="X42">
        <f t="shared" si="16"/>
        <v>1.9805545802082527E-4</v>
      </c>
      <c r="Y42">
        <f t="shared" si="17"/>
        <v>4.3624074491827577E-6</v>
      </c>
      <c r="Z42">
        <f t="shared" si="18"/>
        <v>2.3382287944826769E-4</v>
      </c>
      <c r="AB42">
        <f t="shared" si="19"/>
        <v>-563.73422979780105</v>
      </c>
      <c r="AC42">
        <f t="shared" si="2"/>
        <v>-504.27718665734125</v>
      </c>
      <c r="AE42">
        <f t="shared" si="3"/>
        <v>0</v>
      </c>
      <c r="AF42">
        <f t="shared" si="24"/>
        <v>0</v>
      </c>
      <c r="AG42">
        <f t="shared" si="24"/>
        <v>-5.8455719862066926E-3</v>
      </c>
      <c r="AH42">
        <f t="shared" si="5"/>
        <v>-49.513864505206321</v>
      </c>
      <c r="AI42">
        <f t="shared" si="25"/>
        <v>-49.519710077192528</v>
      </c>
      <c r="AJ42">
        <f t="shared" si="7"/>
        <v>-59.457043140459803</v>
      </c>
      <c r="AK42">
        <f t="shared" si="22"/>
        <v>-39.461396085846076</v>
      </c>
      <c r="AL42">
        <f t="shared" si="26"/>
        <v>-148.43814930349839</v>
      </c>
      <c r="AN42">
        <f t="shared" si="27"/>
        <v>0</v>
      </c>
      <c r="AO42">
        <f t="shared" si="27"/>
        <v>0</v>
      </c>
      <c r="AP42">
        <f t="shared" si="27"/>
        <v>-7.0359724283339042E-5</v>
      </c>
      <c r="AQ42">
        <f t="shared" si="27"/>
        <v>-0.59596937015048534</v>
      </c>
      <c r="AR42">
        <f t="shared" si="27"/>
        <v>-0.59603972987476861</v>
      </c>
      <c r="AS42">
        <f t="shared" si="27"/>
        <v>-0.71564958432408687</v>
      </c>
      <c r="AT42">
        <f t="shared" si="27"/>
        <v>-0.47497369889331997</v>
      </c>
      <c r="AU42">
        <f t="shared" si="23"/>
        <v>-1.7866630130921752</v>
      </c>
      <c r="AW42">
        <v>39</v>
      </c>
      <c r="AX42">
        <f>IF(Z42&gt;0, (R42*SUMPRODUCT(K42:$K$98, X42:$X$98)-K42*$AZ$3)/Z42, 0)</f>
        <v>-2156663.1453998084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0.46467133999999999</v>
      </c>
      <c r="Q43" s="4">
        <f t="shared" si="21"/>
        <v>25</v>
      </c>
      <c r="R43">
        <f t="shared" si="0"/>
        <v>250000</v>
      </c>
      <c r="S43">
        <f t="shared" si="1"/>
        <v>-3669350.0717584873</v>
      </c>
      <c r="U43">
        <f t="shared" si="13"/>
        <v>0.46467133999999999</v>
      </c>
      <c r="V43">
        <f t="shared" si="14"/>
        <v>0.01</v>
      </c>
      <c r="W43">
        <f t="shared" si="15"/>
        <v>2.3382287944826769E-4</v>
      </c>
      <c r="X43">
        <f t="shared" si="16"/>
        <v>1.0865079071588501E-4</v>
      </c>
      <c r="Y43">
        <f t="shared" si="17"/>
        <v>2.338228794482677E-6</v>
      </c>
      <c r="Z43">
        <f t="shared" si="18"/>
        <v>1.228338599379E-4</v>
      </c>
      <c r="AB43">
        <f t="shared" si="19"/>
        <v>-504.27718665734125</v>
      </c>
      <c r="AC43">
        <f t="shared" si="2"/>
        <v>-450.72043277750532</v>
      </c>
      <c r="AE43">
        <f t="shared" si="3"/>
        <v>0</v>
      </c>
      <c r="AF43">
        <f t="shared" si="24"/>
        <v>0</v>
      </c>
      <c r="AG43">
        <f t="shared" si="24"/>
        <v>-3.0708464984475002E-3</v>
      </c>
      <c r="AH43">
        <f t="shared" si="5"/>
        <v>-27.162697678971252</v>
      </c>
      <c r="AI43">
        <f t="shared" si="25"/>
        <v>-27.165768525469701</v>
      </c>
      <c r="AJ43">
        <f t="shared" si="7"/>
        <v>-53.556753879835924</v>
      </c>
      <c r="AK43">
        <f t="shared" si="22"/>
        <v>-35.299403066013888</v>
      </c>
      <c r="AL43">
        <f t="shared" si="26"/>
        <v>-116.02192547131952</v>
      </c>
      <c r="AN43">
        <f t="shared" si="27"/>
        <v>0</v>
      </c>
      <c r="AO43">
        <f t="shared" si="27"/>
        <v>0</v>
      </c>
      <c r="AP43">
        <f t="shared" si="27"/>
        <v>-3.3001767567621385E-5</v>
      </c>
      <c r="AQ43">
        <f t="shared" si="27"/>
        <v>-0.29191203004258648</v>
      </c>
      <c r="AR43">
        <f t="shared" si="27"/>
        <v>-0.29194503181015413</v>
      </c>
      <c r="AS43">
        <f t="shared" si="27"/>
        <v>-0.57556362524542093</v>
      </c>
      <c r="AT43">
        <f t="shared" si="27"/>
        <v>-0.37935556070592308</v>
      </c>
      <c r="AU43">
        <f t="shared" si="23"/>
        <v>-1.2468642177614981</v>
      </c>
      <c r="AW43">
        <v>40</v>
      </c>
      <c r="AX43">
        <f>IF(Z43&gt;0, (R43*SUMPRODUCT(K43:$K$98, X43:$X$98)-K43*$AZ$3)/Z43, 0)</f>
        <v>-3669350.0717584873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0.47611615000000002</v>
      </c>
      <c r="Q44" s="4">
        <f t="shared" si="21"/>
        <v>25</v>
      </c>
      <c r="R44">
        <f t="shared" si="0"/>
        <v>250000</v>
      </c>
      <c r="S44">
        <f t="shared" si="1"/>
        <v>-6379068.3157375697</v>
      </c>
      <c r="U44">
        <f t="shared" si="13"/>
        <v>0.47611615000000002</v>
      </c>
      <c r="V44">
        <f t="shared" si="14"/>
        <v>0.01</v>
      </c>
      <c r="W44">
        <f t="shared" si="15"/>
        <v>1.228338599379E-4</v>
      </c>
      <c r="X44">
        <f t="shared" si="16"/>
        <v>5.8483184483272194E-5</v>
      </c>
      <c r="Y44">
        <f t="shared" si="17"/>
        <v>1.2283385993790001E-6</v>
      </c>
      <c r="Z44">
        <f t="shared" si="18"/>
        <v>6.312233685524881E-5</v>
      </c>
      <c r="AB44">
        <f t="shared" si="19"/>
        <v>-450.72043277750532</v>
      </c>
      <c r="AC44">
        <f t="shared" si="2"/>
        <v>-402.66169904863153</v>
      </c>
      <c r="AE44">
        <f t="shared" si="3"/>
        <v>0</v>
      </c>
      <c r="AF44">
        <f t="shared" si="24"/>
        <v>0</v>
      </c>
      <c r="AG44">
        <f t="shared" si="24"/>
        <v>-1.5780584213812203E-3</v>
      </c>
      <c r="AH44">
        <f t="shared" si="5"/>
        <v>-14.620796120818049</v>
      </c>
      <c r="AI44">
        <f t="shared" si="25"/>
        <v>-14.622374179239431</v>
      </c>
      <c r="AJ44">
        <f t="shared" si="7"/>
        <v>-48.05873372887379</v>
      </c>
      <c r="AK44">
        <f t="shared" si="22"/>
        <v>-31.550430294425375</v>
      </c>
      <c r="AL44">
        <f t="shared" si="26"/>
        <v>-94.231538202538587</v>
      </c>
      <c r="AN44">
        <f t="shared" si="27"/>
        <v>0</v>
      </c>
      <c r="AO44">
        <f t="shared" si="27"/>
        <v>0</v>
      </c>
      <c r="AP44">
        <f t="shared" si="27"/>
        <v>-1.5142031584334296E-5</v>
      </c>
      <c r="AQ44">
        <f t="shared" si="27"/>
        <v>-0.14029173676331036</v>
      </c>
      <c r="AR44">
        <f t="shared" si="27"/>
        <v>-0.1403068787948947</v>
      </c>
      <c r="AS44">
        <f t="shared" si="27"/>
        <v>-0.46114063596503735</v>
      </c>
      <c r="AT44">
        <f t="shared" si="27"/>
        <v>-0.30273759548102108</v>
      </c>
      <c r="AU44">
        <f t="shared" si="23"/>
        <v>-0.90418511024095305</v>
      </c>
      <c r="AW44">
        <v>41</v>
      </c>
      <c r="AX44">
        <f>IF(Z44&gt;0, (R44*SUMPRODUCT(K44:$K$98, X44:$X$98)-K44*$AZ$3)/Z44, 0)</f>
        <v>-6379068.3157375697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0.48788611599999998</v>
      </c>
      <c r="Q45" s="4">
        <f t="shared" si="21"/>
        <v>25</v>
      </c>
      <c r="R45">
        <f t="shared" si="0"/>
        <v>250000</v>
      </c>
      <c r="S45">
        <f t="shared" si="1"/>
        <v>-11346783.104326995</v>
      </c>
      <c r="U45">
        <f t="shared" si="13"/>
        <v>0.48788611599999998</v>
      </c>
      <c r="V45">
        <f t="shared" si="14"/>
        <v>0.01</v>
      </c>
      <c r="W45">
        <f t="shared" si="15"/>
        <v>6.312233685524881E-5</v>
      </c>
      <c r="X45">
        <f t="shared" si="16"/>
        <v>3.0796511761150995E-5</v>
      </c>
      <c r="Y45">
        <f t="shared" si="17"/>
        <v>6.3122336855248809E-7</v>
      </c>
      <c r="Z45">
        <f t="shared" si="18"/>
        <v>3.1694601725545325E-5</v>
      </c>
      <c r="AB45">
        <f t="shared" si="19"/>
        <v>-402.66169904863153</v>
      </c>
      <c r="AC45">
        <f t="shared" si="2"/>
        <v>-359.63177135779091</v>
      </c>
      <c r="AE45">
        <f t="shared" si="3"/>
        <v>0</v>
      </c>
      <c r="AF45">
        <f t="shared" si="24"/>
        <v>0</v>
      </c>
      <c r="AG45">
        <f t="shared" si="24"/>
        <v>-7.9236504313863314E-4</v>
      </c>
      <c r="AH45">
        <f t="shared" si="5"/>
        <v>-7.6991279402877488</v>
      </c>
      <c r="AI45">
        <f t="shared" si="25"/>
        <v>-7.6999203053308873</v>
      </c>
      <c r="AJ45">
        <f t="shared" si="7"/>
        <v>-43.029927690840623</v>
      </c>
      <c r="AK45">
        <f t="shared" si="22"/>
        <v>-28.186318933404209</v>
      </c>
      <c r="AL45">
        <f t="shared" si="26"/>
        <v>-78.916166929575724</v>
      </c>
      <c r="AN45">
        <f t="shared" si="27"/>
        <v>0</v>
      </c>
      <c r="AO45">
        <f t="shared" si="27"/>
        <v>0</v>
      </c>
      <c r="AP45">
        <f t="shared" si="27"/>
        <v>-6.7884145450542548E-6</v>
      </c>
      <c r="AQ45">
        <f t="shared" si="27"/>
        <v>-6.5960598018126648E-2</v>
      </c>
      <c r="AR45">
        <f t="shared" si="27"/>
        <v>-6.5967386432671707E-2</v>
      </c>
      <c r="AS45">
        <f t="shared" si="27"/>
        <v>-0.36864951266916035</v>
      </c>
      <c r="AT45">
        <f t="shared" si="27"/>
        <v>-0.24148013478881111</v>
      </c>
      <c r="AU45">
        <f t="shared" si="23"/>
        <v>-0.67609703389064324</v>
      </c>
      <c r="AW45">
        <v>42</v>
      </c>
      <c r="AX45">
        <f>IF(Z45&gt;0, (R45*SUMPRODUCT(K45:$K$98, X45:$X$98)-K45*$AZ$3)/Z45, 0)</f>
        <v>-11346783.104326995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0.500352354</v>
      </c>
      <c r="Q46" s="4">
        <f t="shared" si="21"/>
        <v>25</v>
      </c>
      <c r="R46">
        <f t="shared" si="0"/>
        <v>250000</v>
      </c>
      <c r="S46">
        <f t="shared" si="1"/>
        <v>-20693924.918711033</v>
      </c>
      <c r="U46">
        <f t="shared" si="13"/>
        <v>0.500352354</v>
      </c>
      <c r="V46">
        <f t="shared" si="14"/>
        <v>0.01</v>
      </c>
      <c r="W46">
        <f t="shared" si="15"/>
        <v>3.1694601725545325E-5</v>
      </c>
      <c r="X46">
        <f t="shared" si="16"/>
        <v>1.5858468582469064E-5</v>
      </c>
      <c r="Y46">
        <f t="shared" si="17"/>
        <v>3.1694601725545327E-7</v>
      </c>
      <c r="Z46">
        <f t="shared" si="18"/>
        <v>1.5519187125820808E-5</v>
      </c>
      <c r="AB46">
        <f t="shared" si="19"/>
        <v>-359.63177135779091</v>
      </c>
      <c r="AC46">
        <f t="shared" si="2"/>
        <v>-321.15289318116265</v>
      </c>
      <c r="AE46">
        <f t="shared" si="3"/>
        <v>0</v>
      </c>
      <c r="AF46">
        <f t="shared" si="24"/>
        <v>0</v>
      </c>
      <c r="AG46">
        <f t="shared" si="24"/>
        <v>-3.879796781455202E-4</v>
      </c>
      <c r="AH46">
        <f t="shared" si="5"/>
        <v>-3.9646171456172659</v>
      </c>
      <c r="AI46">
        <f t="shared" si="25"/>
        <v>-3.9650051252954115</v>
      </c>
      <c r="AJ46">
        <f t="shared" si="7"/>
        <v>-38.478878176628257</v>
      </c>
      <c r="AK46">
        <f t="shared" si="22"/>
        <v>-25.174223995045367</v>
      </c>
      <c r="AL46">
        <f t="shared" si="26"/>
        <v>-67.618107296969043</v>
      </c>
      <c r="AN46">
        <f t="shared" si="27"/>
        <v>0</v>
      </c>
      <c r="AO46">
        <f t="shared" si="27"/>
        <v>0</v>
      </c>
      <c r="AP46">
        <f t="shared" si="27"/>
        <v>-2.9677957161231936E-6</v>
      </c>
      <c r="AQ46">
        <f t="shared" si="27"/>
        <v>-3.0326778549515491E-2</v>
      </c>
      <c r="AR46">
        <f t="shared" si="27"/>
        <v>-3.0329746345231615E-2</v>
      </c>
      <c r="AS46">
        <f t="shared" si="27"/>
        <v>-0.29433874052287695</v>
      </c>
      <c r="AT46">
        <f t="shared" si="27"/>
        <v>-0.19256666866247313</v>
      </c>
      <c r="AU46">
        <f t="shared" si="23"/>
        <v>-0.51723515553058175</v>
      </c>
      <c r="AW46">
        <v>43</v>
      </c>
      <c r="AX46">
        <f>IF(Z46&gt;0, (R46*SUMPRODUCT(K46:$K$98, X46:$X$98)-K46*$AZ$3)/Z46, 0)</f>
        <v>-20693924.918711033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0.513549331</v>
      </c>
      <c r="Q47" s="4">
        <f t="shared" si="21"/>
        <v>25</v>
      </c>
      <c r="R47">
        <f t="shared" si="0"/>
        <v>250000</v>
      </c>
      <c r="S47">
        <f t="shared" si="1"/>
        <v>-38783237.278688125</v>
      </c>
      <c r="U47">
        <f t="shared" si="13"/>
        <v>0.513549331</v>
      </c>
      <c r="V47">
        <f t="shared" si="14"/>
        <v>0.01</v>
      </c>
      <c r="W47">
        <f t="shared" si="15"/>
        <v>1.5519187125820808E-5</v>
      </c>
      <c r="X47">
        <f t="shared" si="16"/>
        <v>7.9698681661290892E-6</v>
      </c>
      <c r="Y47">
        <f t="shared" si="17"/>
        <v>1.5519187125820808E-7</v>
      </c>
      <c r="Z47">
        <f t="shared" si="18"/>
        <v>7.3941270884335107E-6</v>
      </c>
      <c r="AB47">
        <f t="shared" si="19"/>
        <v>-321.15289318116265</v>
      </c>
      <c r="AC47">
        <f t="shared" si="2"/>
        <v>-286.76818533949222</v>
      </c>
      <c r="AE47">
        <f t="shared" si="3"/>
        <v>0</v>
      </c>
      <c r="AF47">
        <f t="shared" si="24"/>
        <v>0</v>
      </c>
      <c r="AG47">
        <f t="shared" si="24"/>
        <v>-1.8485317721083776E-4</v>
      </c>
      <c r="AH47">
        <f t="shared" si="5"/>
        <v>-1.9924670415322723</v>
      </c>
      <c r="AI47">
        <f t="shared" si="25"/>
        <v>-1.9926518947094831</v>
      </c>
      <c r="AJ47">
        <f t="shared" si="7"/>
        <v>-34.384707841670433</v>
      </c>
      <c r="AK47">
        <f t="shared" si="22"/>
        <v>-22.480702522681387</v>
      </c>
      <c r="AL47">
        <f t="shared" si="26"/>
        <v>-58.858062259061299</v>
      </c>
      <c r="AN47">
        <f t="shared" si="27"/>
        <v>0</v>
      </c>
      <c r="AO47">
        <f t="shared" si="27"/>
        <v>0</v>
      </c>
      <c r="AP47">
        <f t="shared" si="27"/>
        <v>-1.2625073700019906E-6</v>
      </c>
      <c r="AQ47">
        <f t="shared" si="27"/>
        <v>-1.3608120576426177E-2</v>
      </c>
      <c r="AR47">
        <f t="shared" si="27"/>
        <v>-1.3609383083796179E-2</v>
      </c>
      <c r="AS47">
        <f t="shared" si="27"/>
        <v>-0.23484014567929762</v>
      </c>
      <c r="AT47">
        <f t="shared" si="27"/>
        <v>-0.15353835430881402</v>
      </c>
      <c r="AU47">
        <f t="shared" si="23"/>
        <v>-0.4019878830719078</v>
      </c>
      <c r="AW47">
        <v>44</v>
      </c>
      <c r="AX47">
        <f>IF(Z47&gt;0, (R47*SUMPRODUCT(K47:$K$98, X47:$X$98)-K47*$AZ$3)/Z47, 0)</f>
        <v>-38783237.278688125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0.52698988800000002</v>
      </c>
      <c r="Q48" s="4">
        <f t="shared" si="21"/>
        <v>25</v>
      </c>
      <c r="R48">
        <f t="shared" si="0"/>
        <v>250000</v>
      </c>
      <c r="S48">
        <f t="shared" si="1"/>
        <v>-74791857.660572499</v>
      </c>
      <c r="U48">
        <f t="shared" si="13"/>
        <v>0.52698988800000002</v>
      </c>
      <c r="V48">
        <f t="shared" si="14"/>
        <v>0.01</v>
      </c>
      <c r="W48">
        <f t="shared" si="15"/>
        <v>7.3941270884335107E-6</v>
      </c>
      <c r="X48">
        <f t="shared" si="16"/>
        <v>3.896630206191342E-6</v>
      </c>
      <c r="Y48">
        <f t="shared" si="17"/>
        <v>7.3941270884335114E-8</v>
      </c>
      <c r="Z48">
        <f t="shared" si="18"/>
        <v>3.4235556113578335E-6</v>
      </c>
      <c r="AB48">
        <f t="shared" si="19"/>
        <v>-286.76818533949222</v>
      </c>
      <c r="AC48">
        <f t="shared" si="2"/>
        <v>-256.05408397772936</v>
      </c>
      <c r="AE48">
        <f t="shared" si="3"/>
        <v>0</v>
      </c>
      <c r="AF48">
        <f t="shared" si="24"/>
        <v>0</v>
      </c>
      <c r="AG48">
        <f t="shared" si="24"/>
        <v>-8.5588890283945843E-5</v>
      </c>
      <c r="AH48">
        <f t="shared" si="5"/>
        <v>-0.97415755154783545</v>
      </c>
      <c r="AI48">
        <f t="shared" si="25"/>
        <v>-0.97424314043811944</v>
      </c>
      <c r="AJ48">
        <f t="shared" si="7"/>
        <v>-30.714101361762857</v>
      </c>
      <c r="AK48">
        <f t="shared" si="22"/>
        <v>-20.073772973764456</v>
      </c>
      <c r="AL48">
        <f t="shared" si="26"/>
        <v>-51.762117475965432</v>
      </c>
      <c r="AN48">
        <f t="shared" si="27"/>
        <v>0</v>
      </c>
      <c r="AO48">
        <f t="shared" si="27"/>
        <v>0</v>
      </c>
      <c r="AP48">
        <f t="shared" si="27"/>
        <v>-5.2192292748700634E-7</v>
      </c>
      <c r="AQ48">
        <f t="shared" si="27"/>
        <v>-5.9404340849689595E-3</v>
      </c>
      <c r="AR48">
        <f t="shared" si="27"/>
        <v>-5.9409560078964472E-3</v>
      </c>
      <c r="AS48">
        <f t="shared" si="27"/>
        <v>-0.18729526279266159</v>
      </c>
      <c r="AT48">
        <f t="shared" si="27"/>
        <v>-0.12241030724219926</v>
      </c>
      <c r="AU48">
        <f t="shared" si="23"/>
        <v>-0.31564652604275728</v>
      </c>
      <c r="AW48">
        <v>45</v>
      </c>
      <c r="AX48">
        <f>IF(Z48&gt;0, (R48*SUMPRODUCT(K48:$K$98, X48:$X$98)-K48*$AZ$3)/Z48, 0)</f>
        <v>-74791857.660572499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0.54103594799999999</v>
      </c>
      <c r="Q49" s="4">
        <f t="shared" si="21"/>
        <v>25</v>
      </c>
      <c r="R49">
        <f t="shared" si="0"/>
        <v>250000</v>
      </c>
      <c r="S49">
        <f t="shared" si="1"/>
        <v>-148742112.40018433</v>
      </c>
      <c r="U49">
        <f t="shared" si="13"/>
        <v>0.54103594799999999</v>
      </c>
      <c r="V49">
        <f t="shared" si="14"/>
        <v>0.01</v>
      </c>
      <c r="W49">
        <f t="shared" si="15"/>
        <v>3.4235556113578335E-6</v>
      </c>
      <c r="X49">
        <f t="shared" si="16"/>
        <v>1.852266655721705E-6</v>
      </c>
      <c r="Y49">
        <f t="shared" si="17"/>
        <v>3.4235556113578337E-8</v>
      </c>
      <c r="Z49">
        <f t="shared" si="18"/>
        <v>1.5370533995225502E-6</v>
      </c>
      <c r="AB49">
        <f t="shared" si="19"/>
        <v>-256.05408397772936</v>
      </c>
      <c r="AC49">
        <f t="shared" si="2"/>
        <v>-228.6245695168686</v>
      </c>
      <c r="AE49">
        <f t="shared" si="3"/>
        <v>0</v>
      </c>
      <c r="AF49">
        <f t="shared" si="24"/>
        <v>0</v>
      </c>
      <c r="AG49">
        <f t="shared" si="24"/>
        <v>-3.8426334988063758E-5</v>
      </c>
      <c r="AH49">
        <f t="shared" si="5"/>
        <v>-0.46306666393042623</v>
      </c>
      <c r="AI49">
        <f t="shared" si="25"/>
        <v>-0.4631050902654143</v>
      </c>
      <c r="AJ49">
        <f t="shared" si="7"/>
        <v>-27.429514460860759</v>
      </c>
      <c r="AK49">
        <f t="shared" si="22"/>
        <v>-17.923785878441056</v>
      </c>
      <c r="AL49">
        <f t="shared" si="26"/>
        <v>-45.816405429567226</v>
      </c>
      <c r="AN49">
        <f t="shared" si="27"/>
        <v>0</v>
      </c>
      <c r="AO49">
        <f t="shared" si="27"/>
        <v>0</v>
      </c>
      <c r="AP49">
        <f t="shared" si="27"/>
        <v>-2.0921842174666831E-7</v>
      </c>
      <c r="AQ49">
        <f t="shared" si="27"/>
        <v>-2.5212416594273899E-3</v>
      </c>
      <c r="AR49">
        <f t="shared" si="27"/>
        <v>-2.5214508778491364E-3</v>
      </c>
      <c r="AS49">
        <f t="shared" si="27"/>
        <v>-0.1493444463689112</v>
      </c>
      <c r="AT49">
        <f t="shared" si="27"/>
        <v>-9.7588963255993685E-2</v>
      </c>
      <c r="AU49">
        <f t="shared" si="23"/>
        <v>-0.24945486050275401</v>
      </c>
      <c r="AW49">
        <v>46</v>
      </c>
      <c r="AX49">
        <f>IF(Z49&gt;0, (R49*SUMPRODUCT(K49:$K$98, X49:$X$98)-K49*$AZ$3)/Z49, 0)</f>
        <v>-148742112.40018433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0.55517679799999997</v>
      </c>
      <c r="Q50" s="4">
        <f t="shared" si="21"/>
        <v>25</v>
      </c>
      <c r="R50">
        <f t="shared" si="0"/>
        <v>250000</v>
      </c>
      <c r="S50">
        <f t="shared" si="1"/>
        <v>-305427132.10062414</v>
      </c>
      <c r="U50">
        <f t="shared" si="13"/>
        <v>0.55517679799999997</v>
      </c>
      <c r="V50">
        <f t="shared" si="14"/>
        <v>0.01</v>
      </c>
      <c r="W50">
        <f t="shared" si="15"/>
        <v>1.5370533995225502E-6</v>
      </c>
      <c r="X50">
        <f t="shared" si="16"/>
        <v>8.5333638470194415E-7</v>
      </c>
      <c r="Y50">
        <f t="shared" si="17"/>
        <v>1.5370533995225503E-8</v>
      </c>
      <c r="Z50">
        <f t="shared" si="18"/>
        <v>6.6834648082538052E-7</v>
      </c>
      <c r="AB50">
        <f t="shared" si="19"/>
        <v>-228.6245695168686</v>
      </c>
      <c r="AC50">
        <f t="shared" si="2"/>
        <v>-204.13114888804077</v>
      </c>
      <c r="AE50">
        <f t="shared" si="3"/>
        <v>0</v>
      </c>
      <c r="AF50">
        <f t="shared" si="24"/>
        <v>0</v>
      </c>
      <c r="AG50">
        <f t="shared" si="24"/>
        <v>-1.6708662020634513E-5</v>
      </c>
      <c r="AH50">
        <f t="shared" si="5"/>
        <v>-0.21333409617548604</v>
      </c>
      <c r="AI50">
        <f t="shared" si="25"/>
        <v>-0.21335080483750668</v>
      </c>
      <c r="AJ50">
        <f t="shared" si="7"/>
        <v>-24.493420628827835</v>
      </c>
      <c r="AK50">
        <f t="shared" si="22"/>
        <v>-16.003719866180806</v>
      </c>
      <c r="AL50">
        <f t="shared" si="26"/>
        <v>-40.710491299846147</v>
      </c>
      <c r="AN50">
        <f t="shared" si="27"/>
        <v>0</v>
      </c>
      <c r="AO50">
        <f t="shared" si="27"/>
        <v>0</v>
      </c>
      <c r="AP50">
        <f t="shared" si="27"/>
        <v>-8.1225914340422086E-8</v>
      </c>
      <c r="AQ50">
        <f t="shared" si="27"/>
        <v>-1.0370822631065077E-3</v>
      </c>
      <c r="AR50">
        <f t="shared" si="27"/>
        <v>-1.0371634890208481E-3</v>
      </c>
      <c r="AS50">
        <f t="shared" si="27"/>
        <v>-0.1190700059313035</v>
      </c>
      <c r="AT50">
        <f t="shared" si="27"/>
        <v>-7.7798975009080285E-2</v>
      </c>
      <c r="AU50">
        <f t="shared" si="23"/>
        <v>-0.19790614442940463</v>
      </c>
      <c r="AW50">
        <v>47</v>
      </c>
      <c r="AX50">
        <f>IF(Z50&gt;0, (R50*SUMPRODUCT(K50:$K$98, X50:$X$98)-K50*$AZ$3)/Z50, 0)</f>
        <v>-305427132.10062414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0.56908613200000002</v>
      </c>
      <c r="Q51" s="4">
        <f t="shared" si="21"/>
        <v>25</v>
      </c>
      <c r="R51">
        <f t="shared" si="0"/>
        <v>250000</v>
      </c>
      <c r="S51">
        <f t="shared" si="1"/>
        <v>-647885699.26399159</v>
      </c>
      <c r="U51">
        <f t="shared" si="13"/>
        <v>0.56908613200000002</v>
      </c>
      <c r="V51">
        <f t="shared" si="14"/>
        <v>0.01</v>
      </c>
      <c r="W51">
        <f t="shared" si="15"/>
        <v>6.6834648082538052E-7</v>
      </c>
      <c r="X51">
        <f t="shared" si="16"/>
        <v>3.8034671360872799E-7</v>
      </c>
      <c r="Y51">
        <f t="shared" si="17"/>
        <v>6.6834648082538053E-9</v>
      </c>
      <c r="Z51">
        <f t="shared" si="18"/>
        <v>2.8131630240839875E-7</v>
      </c>
      <c r="AB51">
        <f t="shared" si="19"/>
        <v>-204.13114888804077</v>
      </c>
      <c r="AC51">
        <f t="shared" si="2"/>
        <v>-182.26080930022596</v>
      </c>
      <c r="AE51">
        <f t="shared" si="3"/>
        <v>0</v>
      </c>
      <c r="AF51">
        <f t="shared" si="24"/>
        <v>0</v>
      </c>
      <c r="AG51">
        <f t="shared" si="24"/>
        <v>-7.0329075602099688E-6</v>
      </c>
      <c r="AH51">
        <f t="shared" si="5"/>
        <v>-9.508667840218199E-2</v>
      </c>
      <c r="AI51">
        <f t="shared" si="25"/>
        <v>-9.5093711309742202E-2</v>
      </c>
      <c r="AJ51">
        <f t="shared" si="7"/>
        <v>-21.870339587814811</v>
      </c>
      <c r="AK51">
        <f t="shared" si="22"/>
        <v>-14.289180422162856</v>
      </c>
      <c r="AL51">
        <f t="shared" si="26"/>
        <v>-36.254613721287413</v>
      </c>
      <c r="AN51">
        <f t="shared" si="27"/>
        <v>0</v>
      </c>
      <c r="AO51">
        <f t="shared" si="27"/>
        <v>0</v>
      </c>
      <c r="AP51">
        <f t="shared" si="27"/>
        <v>-3.0525994452556902E-8</v>
      </c>
      <c r="AQ51">
        <f t="shared" si="27"/>
        <v>-4.1271911973351903E-4</v>
      </c>
      <c r="AR51">
        <f t="shared" si="27"/>
        <v>-4.127496457279716E-4</v>
      </c>
      <c r="AS51">
        <f t="shared" si="27"/>
        <v>-9.4927149150989085E-2</v>
      </c>
      <c r="AT51">
        <f t="shared" si="27"/>
        <v>-6.2021495173115206E-2</v>
      </c>
      <c r="AU51">
        <f t="shared" si="23"/>
        <v>-0.15736139396983229</v>
      </c>
      <c r="AW51">
        <v>48</v>
      </c>
      <c r="AX51">
        <f>IF(Z51&gt;0, (R51*SUMPRODUCT(K51:$K$98, X51:$X$98)-K51*$AZ$3)/Z51, 0)</f>
        <v>-647885699.26399159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0.58332808999999997</v>
      </c>
      <c r="Q52" s="4">
        <f t="shared" si="21"/>
        <v>25</v>
      </c>
      <c r="R52">
        <f t="shared" si="0"/>
        <v>250000</v>
      </c>
      <c r="S52">
        <f t="shared" si="1"/>
        <v>-1422450321.0702026</v>
      </c>
      <c r="U52">
        <f t="shared" si="13"/>
        <v>0.58332808999999997</v>
      </c>
      <c r="V52">
        <f t="shared" si="14"/>
        <v>0.01</v>
      </c>
      <c r="W52">
        <f t="shared" si="15"/>
        <v>2.8131630240839875E-7</v>
      </c>
      <c r="X52">
        <f t="shared" si="16"/>
        <v>1.6409970136975362E-7</v>
      </c>
      <c r="Y52">
        <f t="shared" si="17"/>
        <v>2.8131630240839876E-9</v>
      </c>
      <c r="Z52">
        <f t="shared" si="18"/>
        <v>1.1440343801456114E-7</v>
      </c>
      <c r="AB52">
        <f t="shared" si="19"/>
        <v>-182.26080930022596</v>
      </c>
      <c r="AC52">
        <f t="shared" si="2"/>
        <v>-162.73320713534753</v>
      </c>
      <c r="AE52">
        <f t="shared" si="3"/>
        <v>0</v>
      </c>
      <c r="AF52">
        <f t="shared" si="24"/>
        <v>0</v>
      </c>
      <c r="AG52">
        <f t="shared" si="24"/>
        <v>-2.8600859503640285E-6</v>
      </c>
      <c r="AH52">
        <f t="shared" si="5"/>
        <v>-4.1024925342438408E-2</v>
      </c>
      <c r="AI52">
        <f t="shared" si="25"/>
        <v>-4.1027785428388773E-2</v>
      </c>
      <c r="AJ52">
        <f t="shared" si="7"/>
        <v>-19.527602164878431</v>
      </c>
      <c r="AK52">
        <f t="shared" si="22"/>
        <v>-12.758256651015818</v>
      </c>
      <c r="AL52">
        <f t="shared" si="26"/>
        <v>-32.326886601322641</v>
      </c>
      <c r="AN52">
        <f t="shared" si="27"/>
        <v>0</v>
      </c>
      <c r="AO52">
        <f t="shared" si="27"/>
        <v>0</v>
      </c>
      <c r="AP52">
        <f t="shared" si="27"/>
        <v>-1.1083986132741714E-8</v>
      </c>
      <c r="AQ52">
        <f t="shared" si="27"/>
        <v>-1.58988125351434E-4</v>
      </c>
      <c r="AR52">
        <f t="shared" si="27"/>
        <v>-1.5899920933756676E-4</v>
      </c>
      <c r="AS52">
        <f t="shared" si="27"/>
        <v>-7.5677331156310493E-2</v>
      </c>
      <c r="AT52">
        <f t="shared" si="27"/>
        <v>-4.9443388154058895E-2</v>
      </c>
      <c r="AU52">
        <f t="shared" si="23"/>
        <v>-0.12527971851970696</v>
      </c>
      <c r="AW52">
        <v>49</v>
      </c>
      <c r="AX52">
        <f>IF(Z52&gt;0, (R52*SUMPRODUCT(K52:$K$98, X52:$X$98)-K52*$AZ$3)/Z52, 0)</f>
        <v>-1422450321.0702026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0.59781937299999999</v>
      </c>
      <c r="Q53" s="4">
        <f t="shared" si="21"/>
        <v>25</v>
      </c>
      <c r="R53">
        <f t="shared" si="0"/>
        <v>250000</v>
      </c>
      <c r="S53">
        <f t="shared" si="1"/>
        <v>-3238421271.8674035</v>
      </c>
      <c r="U53">
        <f t="shared" si="13"/>
        <v>0.59781937299999999</v>
      </c>
      <c r="V53">
        <f t="shared" si="14"/>
        <v>0.01</v>
      </c>
      <c r="W53">
        <f t="shared" si="15"/>
        <v>1.1440343801456114E-7</v>
      </c>
      <c r="X53">
        <f t="shared" si="16"/>
        <v>6.8392591582909302E-8</v>
      </c>
      <c r="Y53">
        <f t="shared" si="17"/>
        <v>1.1440343801456114E-9</v>
      </c>
      <c r="Z53">
        <f t="shared" si="18"/>
        <v>4.4866812051506228E-8</v>
      </c>
      <c r="AB53">
        <f t="shared" si="19"/>
        <v>-162.73320713534753</v>
      </c>
      <c r="AC53">
        <f t="shared" si="2"/>
        <v>-145.29763854847454</v>
      </c>
      <c r="AE53">
        <f t="shared" si="3"/>
        <v>0</v>
      </c>
      <c r="AF53">
        <f t="shared" si="24"/>
        <v>0</v>
      </c>
      <c r="AG53">
        <f t="shared" si="24"/>
        <v>-1.1216703012876557E-6</v>
      </c>
      <c r="AH53">
        <f t="shared" si="5"/>
        <v>-1.7098147895727327E-2</v>
      </c>
      <c r="AI53">
        <f t="shared" si="25"/>
        <v>-1.7099269566028613E-2</v>
      </c>
      <c r="AJ53">
        <f t="shared" si="7"/>
        <v>-17.435568586872989</v>
      </c>
      <c r="AK53">
        <f t="shared" si="22"/>
        <v>-11.391324499474328</v>
      </c>
      <c r="AL53">
        <f t="shared" si="26"/>
        <v>-28.843992355913343</v>
      </c>
      <c r="AN53">
        <f t="shared" si="27"/>
        <v>0</v>
      </c>
      <c r="AO53">
        <f t="shared" si="27"/>
        <v>0</v>
      </c>
      <c r="AP53">
        <f t="shared" si="27"/>
        <v>-3.8811827064267422E-9</v>
      </c>
      <c r="AQ53">
        <f t="shared" si="27"/>
        <v>-5.9162693216217373E-5</v>
      </c>
      <c r="AR53">
        <f t="shared" si="27"/>
        <v>-5.91665743989238E-5</v>
      </c>
      <c r="AS53">
        <f t="shared" si="27"/>
        <v>-6.0330230013582627E-2</v>
      </c>
      <c r="AT53">
        <f t="shared" si="27"/>
        <v>-3.9416049083140316E-2</v>
      </c>
      <c r="AU53">
        <f t="shared" si="23"/>
        <v>-9.9805445671121859E-2</v>
      </c>
      <c r="AW53">
        <v>50</v>
      </c>
      <c r="AX53">
        <f>IF(Z53&gt;0, (R53*SUMPRODUCT(K53:$K$98, X53:$X$98)-K53*$AZ$3)/Z53, 0)</f>
        <v>-3238421271.8674035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0.61246634</v>
      </c>
      <c r="Q54" s="4">
        <f t="shared" si="21"/>
        <v>25</v>
      </c>
      <c r="R54">
        <f t="shared" si="0"/>
        <v>250000</v>
      </c>
      <c r="S54">
        <f t="shared" si="1"/>
        <v>-7658783762.2374382</v>
      </c>
      <c r="U54">
        <f t="shared" si="13"/>
        <v>0.61246634</v>
      </c>
      <c r="V54">
        <f t="shared" si="14"/>
        <v>0.01</v>
      </c>
      <c r="W54">
        <f t="shared" si="15"/>
        <v>4.4866812051506228E-8</v>
      </c>
      <c r="X54">
        <f t="shared" si="16"/>
        <v>2.747941216465391E-8</v>
      </c>
      <c r="Y54">
        <f t="shared" si="17"/>
        <v>4.4866812051506227E-10</v>
      </c>
      <c r="Z54">
        <f t="shared" si="18"/>
        <v>1.6938731766337254E-8</v>
      </c>
      <c r="AB54">
        <f t="shared" si="19"/>
        <v>-145.29763854847454</v>
      </c>
      <c r="AC54">
        <f t="shared" si="2"/>
        <v>-129.73008380491925</v>
      </c>
      <c r="AE54">
        <f t="shared" si="3"/>
        <v>0</v>
      </c>
      <c r="AF54">
        <f t="shared" si="24"/>
        <v>0</v>
      </c>
      <c r="AG54">
        <f t="shared" si="24"/>
        <v>-4.2346829415843134E-7</v>
      </c>
      <c r="AH54">
        <f t="shared" si="5"/>
        <v>-6.8698530411634776E-3</v>
      </c>
      <c r="AI54">
        <f t="shared" si="25"/>
        <v>-6.8702765094576356E-3</v>
      </c>
      <c r="AJ54">
        <f t="shared" si="7"/>
        <v>-15.567554743555291</v>
      </c>
      <c r="AK54">
        <f t="shared" si="22"/>
        <v>-10.170834698393218</v>
      </c>
      <c r="AL54">
        <f t="shared" si="26"/>
        <v>-25.745259718457966</v>
      </c>
      <c r="AN54">
        <f t="shared" si="27"/>
        <v>0</v>
      </c>
      <c r="AO54">
        <f t="shared" si="27"/>
        <v>0</v>
      </c>
      <c r="AP54">
        <f t="shared" si="27"/>
        <v>-1.3082831359696368E-9</v>
      </c>
      <c r="AQ54">
        <f t="shared" si="27"/>
        <v>-2.1224051491754293E-5</v>
      </c>
      <c r="AR54">
        <f t="shared" si="27"/>
        <v>-2.122535977489026E-5</v>
      </c>
      <c r="AS54">
        <f t="shared" si="27"/>
        <v>-4.8095145776504658E-2</v>
      </c>
      <c r="AT54">
        <f t="shared" si="27"/>
        <v>-3.1422261591240647E-2</v>
      </c>
      <c r="AU54">
        <f t="shared" si="23"/>
        <v>-7.9538632727520195E-2</v>
      </c>
      <c r="AW54">
        <v>51</v>
      </c>
      <c r="AX54">
        <f>IF(Z54&gt;0, (R54*SUMPRODUCT(K54:$K$98, X54:$X$98)-K54*$AZ$3)/Z54, 0)</f>
        <v>-7658783762.2374382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0.62717650000000003</v>
      </c>
      <c r="Q55" s="4">
        <f t="shared" si="21"/>
        <v>25</v>
      </c>
      <c r="R55">
        <f t="shared" si="0"/>
        <v>250000</v>
      </c>
      <c r="S55">
        <f t="shared" si="1"/>
        <v>-18847182825.20882</v>
      </c>
      <c r="U55">
        <f t="shared" si="13"/>
        <v>0.62717650000000003</v>
      </c>
      <c r="V55">
        <f t="shared" si="14"/>
        <v>0.01</v>
      </c>
      <c r="W55">
        <f t="shared" si="15"/>
        <v>1.6938731766337254E-8</v>
      </c>
      <c r="X55">
        <f t="shared" si="16"/>
        <v>1.0623574503650217E-8</v>
      </c>
      <c r="Y55">
        <f t="shared" si="17"/>
        <v>1.6938731766337255E-10</v>
      </c>
      <c r="Z55">
        <f t="shared" si="18"/>
        <v>6.1457699450236644E-9</v>
      </c>
      <c r="AB55">
        <f t="shared" si="19"/>
        <v>-129.73008380491925</v>
      </c>
      <c r="AC55">
        <f t="shared" si="2"/>
        <v>-115.83044975553456</v>
      </c>
      <c r="AE55">
        <f t="shared" si="3"/>
        <v>0</v>
      </c>
      <c r="AF55">
        <f t="shared" si="24"/>
        <v>0</v>
      </c>
      <c r="AG55">
        <f t="shared" si="24"/>
        <v>-1.5364424862559161E-7</v>
      </c>
      <c r="AH55">
        <f t="shared" si="5"/>
        <v>-2.6558936259125543E-3</v>
      </c>
      <c r="AI55">
        <f t="shared" si="25"/>
        <v>-2.6560472701611798E-3</v>
      </c>
      <c r="AJ55">
        <f t="shared" si="7"/>
        <v>-13.899634049384687</v>
      </c>
      <c r="AK55">
        <f t="shared" si="22"/>
        <v>-9.0811058663443482</v>
      </c>
      <c r="AL55">
        <f t="shared" si="26"/>
        <v>-22.983395962999197</v>
      </c>
      <c r="AN55">
        <f t="shared" si="27"/>
        <v>0</v>
      </c>
      <c r="AO55">
        <f t="shared" si="27"/>
        <v>0</v>
      </c>
      <c r="AP55">
        <f t="shared" si="27"/>
        <v>-4.2381773784239233E-10</v>
      </c>
      <c r="AQ55">
        <f t="shared" si="27"/>
        <v>-7.3261110555934008E-6</v>
      </c>
      <c r="AR55">
        <f t="shared" si="27"/>
        <v>-7.3265348733312422E-6</v>
      </c>
      <c r="AS55">
        <f t="shared" si="27"/>
        <v>-3.834124291891064E-2</v>
      </c>
      <c r="AT55">
        <f t="shared" si="27"/>
        <v>-2.5049644095433324E-2</v>
      </c>
      <c r="AU55">
        <f t="shared" si="23"/>
        <v>-6.3398213549217292E-2</v>
      </c>
      <c r="AW55">
        <v>52</v>
      </c>
      <c r="AX55">
        <f>IF(Z55&gt;0, (R55*SUMPRODUCT(K55:$K$98, X55:$X$98)-K55*$AZ$3)/Z55, 0)</f>
        <v>-18847182825.20882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0.64196478899999998</v>
      </c>
      <c r="Q56" s="4">
        <f t="shared" si="21"/>
        <v>25</v>
      </c>
      <c r="R56">
        <f t="shared" si="0"/>
        <v>250000</v>
      </c>
      <c r="S56">
        <f t="shared" si="1"/>
        <v>-48350977944.622368</v>
      </c>
      <c r="U56">
        <f t="shared" si="13"/>
        <v>0.64196478899999998</v>
      </c>
      <c r="V56">
        <f t="shared" si="14"/>
        <v>0.01</v>
      </c>
      <c r="W56">
        <f t="shared" si="15"/>
        <v>6.1457699450236644E-9</v>
      </c>
      <c r="X56">
        <f t="shared" si="16"/>
        <v>3.9453679059996582E-9</v>
      </c>
      <c r="Y56">
        <f t="shared" si="17"/>
        <v>6.145769945023664E-11</v>
      </c>
      <c r="Z56">
        <f t="shared" si="18"/>
        <v>2.1389443395737695E-9</v>
      </c>
      <c r="AB56">
        <f t="shared" si="19"/>
        <v>-115.83044975553456</v>
      </c>
      <c r="AC56">
        <f t="shared" si="2"/>
        <v>-103.42005058750618</v>
      </c>
      <c r="AE56">
        <f t="shared" si="3"/>
        <v>0</v>
      </c>
      <c r="AF56">
        <f t="shared" si="24"/>
        <v>0</v>
      </c>
      <c r="AG56">
        <f t="shared" si="24"/>
        <v>-5.3473608489344235E-8</v>
      </c>
      <c r="AH56">
        <f t="shared" si="5"/>
        <v>-9.8634197649991452E-4</v>
      </c>
      <c r="AI56">
        <f t="shared" si="25"/>
        <v>-9.8639545010840383E-4</v>
      </c>
      <c r="AJ56">
        <f t="shared" si="7"/>
        <v>-12.410399168028377</v>
      </c>
      <c r="AK56">
        <f t="shared" si="22"/>
        <v>-8.1081314828874191</v>
      </c>
      <c r="AL56">
        <f t="shared" si="26"/>
        <v>-20.519517046365905</v>
      </c>
      <c r="AN56">
        <f t="shared" si="27"/>
        <v>0</v>
      </c>
      <c r="AO56">
        <f t="shared" si="27"/>
        <v>0</v>
      </c>
      <c r="AP56">
        <f t="shared" si="27"/>
        <v>-1.3169954983528544E-10</v>
      </c>
      <c r="AQ56">
        <f t="shared" si="27"/>
        <v>-2.4292505772182922E-6</v>
      </c>
      <c r="AR56">
        <f t="shared" si="27"/>
        <v>-2.4293822767681272E-6</v>
      </c>
      <c r="AS56">
        <f t="shared" si="27"/>
        <v>-3.0565432741110718E-2</v>
      </c>
      <c r="AT56">
        <f t="shared" si="27"/>
        <v>-1.996942597420498E-2</v>
      </c>
      <c r="AU56">
        <f t="shared" si="23"/>
        <v>-5.0537288097592468E-2</v>
      </c>
      <c r="AW56">
        <v>53</v>
      </c>
      <c r="AX56">
        <f>IF(Z56&gt;0, (R56*SUMPRODUCT(K56:$K$98, X56:$X$98)-K56*$AZ$3)/Z56, 0)</f>
        <v>-48350977944.622368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0.65685820900000003</v>
      </c>
      <c r="Q57" s="4">
        <f t="shared" si="21"/>
        <v>25</v>
      </c>
      <c r="R57">
        <f t="shared" si="0"/>
        <v>250000</v>
      </c>
      <c r="S57">
        <f t="shared" si="1"/>
        <v>-129586014565.39955</v>
      </c>
      <c r="U57">
        <f t="shared" si="13"/>
        <v>0.65685820900000003</v>
      </c>
      <c r="V57">
        <f t="shared" si="14"/>
        <v>0.01</v>
      </c>
      <c r="W57">
        <f t="shared" si="15"/>
        <v>2.1389443395737695E-9</v>
      </c>
      <c r="X57">
        <f t="shared" si="16"/>
        <v>1.404983148043114E-9</v>
      </c>
      <c r="Y57">
        <f t="shared" si="17"/>
        <v>2.1389443395737695E-11</v>
      </c>
      <c r="Z57">
        <f t="shared" si="18"/>
        <v>7.1257174813491781E-10</v>
      </c>
      <c r="AB57">
        <f t="shared" si="19"/>
        <v>-103.42005058750618</v>
      </c>
      <c r="AC57">
        <f t="shared" si="2"/>
        <v>-92.339332932703684</v>
      </c>
      <c r="AE57">
        <f t="shared" si="3"/>
        <v>0</v>
      </c>
      <c r="AF57">
        <f t="shared" si="24"/>
        <v>0</v>
      </c>
      <c r="AG57">
        <f t="shared" si="24"/>
        <v>-1.7814293703372944E-8</v>
      </c>
      <c r="AH57">
        <f t="shared" si="5"/>
        <v>-3.5124578701077852E-4</v>
      </c>
      <c r="AI57">
        <f t="shared" si="25"/>
        <v>-3.5126360130448189E-4</v>
      </c>
      <c r="AJ57">
        <f t="shared" si="7"/>
        <v>-11.080717654802498</v>
      </c>
      <c r="AK57">
        <f t="shared" si="22"/>
        <v>-7.2394035411254336</v>
      </c>
      <c r="AL57">
        <f t="shared" si="26"/>
        <v>-18.320472459529235</v>
      </c>
      <c r="AN57">
        <f t="shared" si="27"/>
        <v>0</v>
      </c>
      <c r="AO57">
        <f t="shared" si="27"/>
        <v>0</v>
      </c>
      <c r="AP57">
        <f t="shared" si="27"/>
        <v>-3.9173771344661383E-11</v>
      </c>
      <c r="AQ57">
        <f t="shared" si="27"/>
        <v>-7.7239223599028433E-7</v>
      </c>
      <c r="AR57">
        <f t="shared" si="27"/>
        <v>-7.7243140976162896E-7</v>
      </c>
      <c r="AS57">
        <f t="shared" si="27"/>
        <v>-2.4366584888055286E-2</v>
      </c>
      <c r="AT57">
        <f t="shared" si="27"/>
        <v>-1.5919505073506455E-2</v>
      </c>
      <c r="AU57">
        <f t="shared" si="23"/>
        <v>-4.0286862392971495E-2</v>
      </c>
      <c r="AW57">
        <v>54</v>
      </c>
      <c r="AX57">
        <f>IF(Z57&gt;0, (R57*SUMPRODUCT(K57:$K$98, X57:$X$98)-K57*$AZ$3)/Z57, 0)</f>
        <v>-129586014565.39955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0.67177231000000004</v>
      </c>
      <c r="Q58" s="4">
        <f t="shared" si="21"/>
        <v>25</v>
      </c>
      <c r="R58">
        <f t="shared" si="0"/>
        <v>250000</v>
      </c>
      <c r="S58">
        <f t="shared" si="1"/>
        <v>-363581810361.94183</v>
      </c>
      <c r="U58">
        <f t="shared" si="13"/>
        <v>0.67177231000000004</v>
      </c>
      <c r="V58">
        <f t="shared" si="14"/>
        <v>0.01</v>
      </c>
      <c r="W58">
        <f t="shared" si="15"/>
        <v>7.1257174813491781E-10</v>
      </c>
      <c r="X58">
        <f t="shared" si="16"/>
        <v>4.7868596928533194E-10</v>
      </c>
      <c r="Y58">
        <f t="shared" si="17"/>
        <v>7.1257174813491785E-12</v>
      </c>
      <c r="Z58">
        <f t="shared" si="18"/>
        <v>2.2676006136823669E-10</v>
      </c>
      <c r="AB58">
        <f t="shared" si="19"/>
        <v>-92.339332932703684</v>
      </c>
      <c r="AC58">
        <f t="shared" si="2"/>
        <v>-82.445833630048526</v>
      </c>
      <c r="AE58">
        <f t="shared" si="3"/>
        <v>0</v>
      </c>
      <c r="AF58">
        <f t="shared" si="24"/>
        <v>0</v>
      </c>
      <c r="AG58">
        <f t="shared" si="24"/>
        <v>-5.6690015342059174E-9</v>
      </c>
      <c r="AH58">
        <f t="shared" si="5"/>
        <v>-1.1967149232133298E-4</v>
      </c>
      <c r="AI58">
        <f t="shared" si="25"/>
        <v>-1.1967716132286719E-4</v>
      </c>
      <c r="AJ58">
        <f t="shared" si="7"/>
        <v>-9.8934993026551581</v>
      </c>
      <c r="AK58">
        <f t="shared" si="22"/>
        <v>-6.4637533052892584</v>
      </c>
      <c r="AL58">
        <f t="shared" si="26"/>
        <v>-16.35737228510574</v>
      </c>
      <c r="AN58">
        <f t="shared" si="27"/>
        <v>0</v>
      </c>
      <c r="AO58">
        <f t="shared" si="27"/>
        <v>0</v>
      </c>
      <c r="AP58">
        <f t="shared" si="27"/>
        <v>-1.1130516753214093E-11</v>
      </c>
      <c r="AQ58">
        <f t="shared" si="27"/>
        <v>-2.3496298988941948E-7</v>
      </c>
      <c r="AR58">
        <f t="shared" si="27"/>
        <v>-2.3497412040617269E-7</v>
      </c>
      <c r="AS58">
        <f t="shared" si="27"/>
        <v>-1.9424895031632788E-2</v>
      </c>
      <c r="AT58">
        <f t="shared" si="27"/>
        <v>-1.2690932260127304E-2</v>
      </c>
      <c r="AU58">
        <f t="shared" si="23"/>
        <v>-3.2116062265880499E-2</v>
      </c>
      <c r="AW58">
        <v>55</v>
      </c>
      <c r="AX58">
        <f>IF(Z58&gt;0, (R58*SUMPRODUCT(K58:$K$98, X58:$X$98)-K58*$AZ$3)/Z58, 0)</f>
        <v>-363581810361.94183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0.68662034599999999</v>
      </c>
      <c r="Q59" s="4">
        <f t="shared" si="21"/>
        <v>25</v>
      </c>
      <c r="R59">
        <f t="shared" si="0"/>
        <v>250000</v>
      </c>
      <c r="S59">
        <f t="shared" si="1"/>
        <v>-1070034239262.0239</v>
      </c>
      <c r="U59">
        <f t="shared" si="13"/>
        <v>0.68662034599999999</v>
      </c>
      <c r="V59">
        <f t="shared" si="14"/>
        <v>0.01</v>
      </c>
      <c r="W59">
        <f t="shared" si="15"/>
        <v>2.2676006136823669E-10</v>
      </c>
      <c r="X59">
        <f t="shared" si="16"/>
        <v>1.556980717956399E-10</v>
      </c>
      <c r="Y59">
        <f t="shared" si="17"/>
        <v>2.2676006136823671E-12</v>
      </c>
      <c r="Z59">
        <f t="shared" si="18"/>
        <v>6.8794388958914426E-11</v>
      </c>
      <c r="AB59">
        <f t="shared" si="19"/>
        <v>-82.445833630048526</v>
      </c>
      <c r="AC59">
        <f t="shared" si="2"/>
        <v>-73.612351655147776</v>
      </c>
      <c r="AE59">
        <f t="shared" si="3"/>
        <v>0</v>
      </c>
      <c r="AF59">
        <f t="shared" si="24"/>
        <v>0</v>
      </c>
      <c r="AG59">
        <f t="shared" si="24"/>
        <v>-1.7198597239728607E-9</v>
      </c>
      <c r="AH59">
        <f t="shared" si="5"/>
        <v>-3.8924517948909973E-5</v>
      </c>
      <c r="AI59">
        <f t="shared" si="25"/>
        <v>-3.8926237808633943E-5</v>
      </c>
      <c r="AJ59">
        <f t="shared" si="7"/>
        <v>-8.8334819749007494</v>
      </c>
      <c r="AK59">
        <f t="shared" si="22"/>
        <v>-5.7712083541033969</v>
      </c>
      <c r="AL59">
        <f t="shared" si="26"/>
        <v>-14.604729255241955</v>
      </c>
      <c r="AN59">
        <f t="shared" si="27"/>
        <v>0</v>
      </c>
      <c r="AO59">
        <f t="shared" si="27"/>
        <v>0</v>
      </c>
      <c r="AP59">
        <f t="shared" si="27"/>
        <v>-3.0149752869922281E-12</v>
      </c>
      <c r="AQ59">
        <f t="shared" si="27"/>
        <v>-6.8236064859380858E-8</v>
      </c>
      <c r="AR59">
        <f t="shared" si="27"/>
        <v>-6.8239079834667843E-8</v>
      </c>
      <c r="AS59">
        <f t="shared" si="27"/>
        <v>-1.5485408188346716E-2</v>
      </c>
      <c r="AT59">
        <f t="shared" si="27"/>
        <v>-1.0117133578493757E-2</v>
      </c>
      <c r="AU59">
        <f t="shared" si="23"/>
        <v>-2.5602610005920307E-2</v>
      </c>
      <c r="AW59">
        <v>56</v>
      </c>
      <c r="AX59">
        <f>IF(Z59&gt;0, (R59*SUMPRODUCT(K59:$K$98, X59:$X$98)-K59*$AZ$3)/Z59, 0)</f>
        <v>-1070034239262.0239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0.70385879699999998</v>
      </c>
      <c r="Q60" s="4">
        <f t="shared" si="21"/>
        <v>25</v>
      </c>
      <c r="R60">
        <f t="shared" si="0"/>
        <v>250000</v>
      </c>
      <c r="S60">
        <f t="shared" si="1"/>
        <v>-3338868028987.5396</v>
      </c>
      <c r="U60">
        <f t="shared" si="13"/>
        <v>0.70385879699999998</v>
      </c>
      <c r="V60">
        <f t="shared" si="14"/>
        <v>0.01</v>
      </c>
      <c r="W60">
        <f t="shared" si="15"/>
        <v>6.8794388958914426E-11</v>
      </c>
      <c r="X60">
        <f t="shared" si="16"/>
        <v>4.8421535852971587E-11</v>
      </c>
      <c r="Y60">
        <f t="shared" si="17"/>
        <v>6.8794388958914432E-13</v>
      </c>
      <c r="Z60">
        <f t="shared" si="18"/>
        <v>1.9684909216353694E-11</v>
      </c>
      <c r="AB60">
        <f t="shared" si="19"/>
        <v>-73.612351655147776</v>
      </c>
      <c r="AC60">
        <f t="shared" si="2"/>
        <v>-65.725314036005514</v>
      </c>
      <c r="AE60">
        <f t="shared" si="3"/>
        <v>0</v>
      </c>
      <c r="AF60">
        <f t="shared" si="24"/>
        <v>0</v>
      </c>
      <c r="AG60">
        <f t="shared" si="24"/>
        <v>-4.921227304088423E-10</v>
      </c>
      <c r="AH60">
        <f t="shared" si="5"/>
        <v>-1.2105383963242897E-5</v>
      </c>
      <c r="AI60">
        <f t="shared" si="25"/>
        <v>-1.2105876085973307E-5</v>
      </c>
      <c r="AJ60">
        <f t="shared" si="7"/>
        <v>-7.8870376191422622</v>
      </c>
      <c r="AK60">
        <f t="shared" si="22"/>
        <v>-5.1528646158603451</v>
      </c>
      <c r="AL60">
        <f t="shared" si="26"/>
        <v>-13.039914340878692</v>
      </c>
      <c r="AN60">
        <f t="shared" si="27"/>
        <v>0</v>
      </c>
      <c r="AO60">
        <f t="shared" si="27"/>
        <v>0</v>
      </c>
      <c r="AP60">
        <f t="shared" si="27"/>
        <v>-7.7027558538859493E-13</v>
      </c>
      <c r="AQ60">
        <f t="shared" si="27"/>
        <v>-1.8947472129348921E-8</v>
      </c>
      <c r="AR60">
        <f t="shared" si="27"/>
        <v>-1.8948242404934311E-8</v>
      </c>
      <c r="AS60">
        <f t="shared" si="27"/>
        <v>-1.2344872820687575E-2</v>
      </c>
      <c r="AT60">
        <f t="shared" si="27"/>
        <v>-8.0653169690263274E-3</v>
      </c>
      <c r="AU60">
        <f t="shared" si="23"/>
        <v>-2.0410208737956306E-2</v>
      </c>
      <c r="AW60">
        <v>57</v>
      </c>
      <c r="AX60">
        <f>IF(Z60&gt;0, (R60*SUMPRODUCT(K60:$K$98, X60:$X$98)-K60*$AZ$3)/Z60, 0)</f>
        <v>-3338868028987.5396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0.72100360699999999</v>
      </c>
      <c r="Q61" s="4">
        <f t="shared" si="21"/>
        <v>25</v>
      </c>
      <c r="R61">
        <f t="shared" si="0"/>
        <v>250000</v>
      </c>
      <c r="S61">
        <f t="shared" si="1"/>
        <v>-11082424326644.125</v>
      </c>
      <c r="U61">
        <f t="shared" si="13"/>
        <v>0.72100360699999999</v>
      </c>
      <c r="V61">
        <f t="shared" si="14"/>
        <v>0.01</v>
      </c>
      <c r="W61">
        <f t="shared" si="15"/>
        <v>1.9684909216353694E-11</v>
      </c>
      <c r="X61">
        <f t="shared" si="16"/>
        <v>1.4192890548458557E-11</v>
      </c>
      <c r="Y61">
        <f t="shared" si="17"/>
        <v>1.9684909216353695E-13</v>
      </c>
      <c r="Z61">
        <f t="shared" si="18"/>
        <v>5.2951695757316006E-12</v>
      </c>
      <c r="AB61">
        <f t="shared" si="19"/>
        <v>-65.725314036005514</v>
      </c>
      <c r="AC61">
        <f t="shared" si="2"/>
        <v>-58.683316119793737</v>
      </c>
      <c r="AE61">
        <f t="shared" si="3"/>
        <v>0</v>
      </c>
      <c r="AF61">
        <f t="shared" si="24"/>
        <v>0</v>
      </c>
      <c r="AG61">
        <f t="shared" si="24"/>
        <v>-1.3237923939329002E-10</v>
      </c>
      <c r="AH61">
        <f t="shared" si="5"/>
        <v>-3.5482226371146392E-6</v>
      </c>
      <c r="AI61">
        <f t="shared" si="25"/>
        <v>-3.5483550163540323E-6</v>
      </c>
      <c r="AJ61">
        <f t="shared" si="7"/>
        <v>-7.041997916211777</v>
      </c>
      <c r="AK61">
        <f t="shared" si="22"/>
        <v>-4.6007719825203868</v>
      </c>
      <c r="AL61">
        <f t="shared" si="26"/>
        <v>-11.64277344708718</v>
      </c>
      <c r="AN61">
        <f t="shared" si="27"/>
        <v>0</v>
      </c>
      <c r="AO61">
        <f t="shared" si="27"/>
        <v>0</v>
      </c>
      <c r="AP61">
        <f t="shared" si="27"/>
        <v>-1.8500120900490674E-13</v>
      </c>
      <c r="AQ61">
        <f t="shared" si="27"/>
        <v>-4.9586738879394058E-9</v>
      </c>
      <c r="AR61">
        <f t="shared" si="27"/>
        <v>-4.9588588891484099E-9</v>
      </c>
      <c r="AS61">
        <f t="shared" si="27"/>
        <v>-9.8412570904622323E-3</v>
      </c>
      <c r="AT61">
        <f t="shared" si="27"/>
        <v>-6.4296213139091044E-3</v>
      </c>
      <c r="AU61">
        <f t="shared" si="23"/>
        <v>-1.6270883363230227E-2</v>
      </c>
      <c r="AW61">
        <v>58</v>
      </c>
      <c r="AX61">
        <f>IF(Z61&gt;0, (R61*SUMPRODUCT(K61:$K$98, X61:$X$98)-K61*$AZ$3)/Z61, 0)</f>
        <v>-11082424326644.125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0.73803352099999997</v>
      </c>
      <c r="Q62" s="4">
        <f t="shared" si="21"/>
        <v>25</v>
      </c>
      <c r="R62">
        <f t="shared" si="0"/>
        <v>250000</v>
      </c>
      <c r="S62">
        <f t="shared" si="1"/>
        <v>-39271183056942.391</v>
      </c>
      <c r="U62">
        <f t="shared" si="13"/>
        <v>0.73803352099999997</v>
      </c>
      <c r="V62">
        <f t="shared" si="14"/>
        <v>0.01</v>
      </c>
      <c r="W62">
        <f t="shared" si="15"/>
        <v>5.2951695757316006E-12</v>
      </c>
      <c r="X62">
        <f t="shared" si="16"/>
        <v>3.9080126462692692E-12</v>
      </c>
      <c r="Y62">
        <f t="shared" si="17"/>
        <v>5.2951695757316007E-14</v>
      </c>
      <c r="Z62">
        <f t="shared" si="18"/>
        <v>1.3342052337050154E-12</v>
      </c>
      <c r="AB62">
        <f t="shared" si="19"/>
        <v>-58.683316119793737</v>
      </c>
      <c r="AC62">
        <f t="shared" si="2"/>
        <v>-52.395817968360262</v>
      </c>
      <c r="AE62">
        <f t="shared" si="3"/>
        <v>0</v>
      </c>
      <c r="AF62">
        <f t="shared" si="24"/>
        <v>0</v>
      </c>
      <c r="AG62">
        <f t="shared" si="24"/>
        <v>-3.3355130842625388E-11</v>
      </c>
      <c r="AH62">
        <f t="shared" si="5"/>
        <v>-9.7700316156731732E-7</v>
      </c>
      <c r="AI62">
        <f t="shared" si="25"/>
        <v>-9.7703651669815995E-7</v>
      </c>
      <c r="AJ62">
        <f t="shared" si="7"/>
        <v>-6.2874981514334749</v>
      </c>
      <c r="AK62">
        <f t="shared" si="22"/>
        <v>-4.1078321283855619</v>
      </c>
      <c r="AL62">
        <f t="shared" si="26"/>
        <v>-10.395331256855552</v>
      </c>
      <c r="AN62">
        <f t="shared" si="27"/>
        <v>0</v>
      </c>
      <c r="AO62">
        <f t="shared" si="27"/>
        <v>0</v>
      </c>
      <c r="AP62">
        <f t="shared" si="27"/>
        <v>-4.1619735039026294E-14</v>
      </c>
      <c r="AQ62">
        <f t="shared" si="27"/>
        <v>-1.2190811934923948E-9</v>
      </c>
      <c r="AR62">
        <f t="shared" si="27"/>
        <v>-1.2191228132274339E-9</v>
      </c>
      <c r="AS62">
        <f t="shared" si="27"/>
        <v>-7.8453899148438078E-3</v>
      </c>
      <c r="AT62">
        <f t="shared" si="27"/>
        <v>-5.1256547478363817E-3</v>
      </c>
      <c r="AU62">
        <f t="shared" si="23"/>
        <v>-1.2971045881803001E-2</v>
      </c>
      <c r="AW62">
        <v>59</v>
      </c>
      <c r="AX62">
        <f>IF(Z62&gt;0, (R62*SUMPRODUCT(K62:$K$98, X62:$X$98)-K62*$AZ$3)/Z62, 0)</f>
        <v>-39271183056942.391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0.75492728399999998</v>
      </c>
      <c r="Q63" s="4">
        <f t="shared" si="21"/>
        <v>25</v>
      </c>
      <c r="R63">
        <f t="shared" si="0"/>
        <v>250000</v>
      </c>
      <c r="S63">
        <f t="shared" si="1"/>
        <v>-149160467868285.84</v>
      </c>
      <c r="U63">
        <f t="shared" si="13"/>
        <v>0.75492728399999998</v>
      </c>
      <c r="V63">
        <f t="shared" si="14"/>
        <v>0.01</v>
      </c>
      <c r="W63">
        <f t="shared" si="15"/>
        <v>1.3342052337050154E-12</v>
      </c>
      <c r="X63">
        <f t="shared" si="16"/>
        <v>1.0072279333795124E-12</v>
      </c>
      <c r="Y63">
        <f t="shared" si="17"/>
        <v>1.3342052337050155E-14</v>
      </c>
      <c r="Z63">
        <f t="shared" si="18"/>
        <v>3.136352479884528E-13</v>
      </c>
      <c r="AB63">
        <f t="shared" si="19"/>
        <v>-52.395817968360262</v>
      </c>
      <c r="AC63">
        <f t="shared" si="2"/>
        <v>-46.78198032994348</v>
      </c>
      <c r="AE63">
        <f t="shared" si="3"/>
        <v>0</v>
      </c>
      <c r="AF63">
        <f t="shared" si="24"/>
        <v>0</v>
      </c>
      <c r="AG63">
        <f t="shared" si="24"/>
        <v>-7.8408811997113207E-12</v>
      </c>
      <c r="AH63">
        <f t="shared" si="5"/>
        <v>-2.5180698334487808E-7</v>
      </c>
      <c r="AI63">
        <f t="shared" si="25"/>
        <v>-2.5181482422607781E-7</v>
      </c>
      <c r="AJ63">
        <f t="shared" si="7"/>
        <v>-5.6138376384167827</v>
      </c>
      <c r="AK63">
        <f t="shared" si="22"/>
        <v>-3.6677072577852186</v>
      </c>
      <c r="AL63">
        <f t="shared" si="26"/>
        <v>-9.281545148016825</v>
      </c>
      <c r="AN63">
        <f t="shared" si="27"/>
        <v>0</v>
      </c>
      <c r="AO63">
        <f t="shared" si="27"/>
        <v>0</v>
      </c>
      <c r="AP63">
        <f t="shared" si="27"/>
        <v>-8.7354144239502506E-15</v>
      </c>
      <c r="AQ63">
        <f t="shared" si="27"/>
        <v>-2.8053458512331915E-10</v>
      </c>
      <c r="AR63">
        <f t="shared" si="27"/>
        <v>-2.8054332053774314E-10</v>
      </c>
      <c r="AS63">
        <f t="shared" si="27"/>
        <v>-6.2542968106883519E-3</v>
      </c>
      <c r="AT63">
        <f t="shared" si="27"/>
        <v>-4.0861405837476026E-3</v>
      </c>
      <c r="AU63">
        <f t="shared" si="23"/>
        <v>-1.0340437674979275E-2</v>
      </c>
      <c r="AW63">
        <v>60</v>
      </c>
      <c r="AX63">
        <f>IF(Z63&gt;0, (R63*SUMPRODUCT(K63:$K$98, X63:$X$98)-K63*$AZ$3)/Z63, 0)</f>
        <v>-149160467868285.84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0.77166421299999999</v>
      </c>
      <c r="Q64" s="4">
        <f t="shared" si="21"/>
        <v>25</v>
      </c>
      <c r="R64">
        <f t="shared" si="0"/>
        <v>250000</v>
      </c>
      <c r="S64">
        <f t="shared" si="1"/>
        <v>-609973248081797</v>
      </c>
      <c r="U64">
        <f t="shared" si="13"/>
        <v>0.77166421299999999</v>
      </c>
      <c r="V64">
        <f t="shared" si="14"/>
        <v>0.01</v>
      </c>
      <c r="W64">
        <f t="shared" si="15"/>
        <v>3.136352479884528E-13</v>
      </c>
      <c r="X64">
        <f t="shared" si="16"/>
        <v>2.4202109680806924E-13</v>
      </c>
      <c r="Y64">
        <f t="shared" si="17"/>
        <v>3.1363524798845282E-15</v>
      </c>
      <c r="Z64">
        <f t="shared" si="18"/>
        <v>6.8477798700499037E-14</v>
      </c>
      <c r="AB64">
        <f t="shared" si="19"/>
        <v>-46.78198032994348</v>
      </c>
      <c r="AC64">
        <f t="shared" si="2"/>
        <v>-41.769625294834853</v>
      </c>
      <c r="AE64">
        <f t="shared" si="3"/>
        <v>0</v>
      </c>
      <c r="AF64">
        <f t="shared" si="24"/>
        <v>0</v>
      </c>
      <c r="AG64">
        <f t="shared" si="24"/>
        <v>-1.7119449675124759E-12</v>
      </c>
      <c r="AH64">
        <f t="shared" si="5"/>
        <v>-6.0505274202017304E-8</v>
      </c>
      <c r="AI64">
        <f t="shared" si="25"/>
        <v>-6.0506986146984823E-8</v>
      </c>
      <c r="AJ64">
        <f t="shared" si="7"/>
        <v>-5.0123550351086266</v>
      </c>
      <c r="AK64">
        <f t="shared" si="22"/>
        <v>-3.2747386230960438</v>
      </c>
      <c r="AL64">
        <f t="shared" si="26"/>
        <v>-8.287093718711656</v>
      </c>
      <c r="AN64">
        <f t="shared" si="27"/>
        <v>0</v>
      </c>
      <c r="AO64">
        <f t="shared" si="27"/>
        <v>0</v>
      </c>
      <c r="AP64">
        <f t="shared" si="27"/>
        <v>-1.7029049848431518E-15</v>
      </c>
      <c r="AQ64">
        <f t="shared" si="27"/>
        <v>-6.0185774077557286E-11</v>
      </c>
      <c r="AR64">
        <f t="shared" si="27"/>
        <v>-6.0187476982542132E-11</v>
      </c>
      <c r="AS64">
        <f t="shared" si="27"/>
        <v>-4.9858871266712885E-3</v>
      </c>
      <c r="AT64">
        <f t="shared" si="27"/>
        <v>-3.2574462562494802E-3</v>
      </c>
      <c r="AU64">
        <f t="shared" si="23"/>
        <v>-8.2433334431082448E-3</v>
      </c>
      <c r="AW64">
        <v>61</v>
      </c>
      <c r="AX64">
        <f>IF(Z64&gt;0, (R64*SUMPRODUCT(K64:$K$98, X64:$X$98)-K64*$AZ$3)/Z64, 0)</f>
        <v>-609973248081797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0.78831611899999998</v>
      </c>
      <c r="Q65" s="4">
        <f t="shared" si="21"/>
        <v>25</v>
      </c>
      <c r="R65">
        <f t="shared" si="0"/>
        <v>250000</v>
      </c>
      <c r="S65">
        <f t="shared" si="1"/>
        <v>-2700359437759758.5</v>
      </c>
      <c r="U65">
        <f t="shared" si="13"/>
        <v>0.78831611899999998</v>
      </c>
      <c r="V65">
        <f t="shared" si="14"/>
        <v>0.01</v>
      </c>
      <c r="W65">
        <f t="shared" si="15"/>
        <v>6.8477798700499037E-14</v>
      </c>
      <c r="X65">
        <f t="shared" si="16"/>
        <v>5.3982152509240642E-14</v>
      </c>
      <c r="Y65">
        <f t="shared" si="17"/>
        <v>6.847779870049904E-16</v>
      </c>
      <c r="Z65">
        <f t="shared" si="18"/>
        <v>1.3810868204253405E-14</v>
      </c>
      <c r="AB65">
        <f t="shared" si="19"/>
        <v>-41.769625294834853</v>
      </c>
      <c r="AC65">
        <f t="shared" si="2"/>
        <v>-37.294308299011853</v>
      </c>
      <c r="AE65">
        <f t="shared" si="3"/>
        <v>0</v>
      </c>
      <c r="AF65">
        <f t="shared" si="24"/>
        <v>0</v>
      </c>
      <c r="AG65">
        <f t="shared" si="24"/>
        <v>-3.4527170510633513E-13</v>
      </c>
      <c r="AH65">
        <f t="shared" si="5"/>
        <v>-1.3495538127310161E-8</v>
      </c>
      <c r="AI65">
        <f t="shared" si="25"/>
        <v>-1.3495883399015268E-8</v>
      </c>
      <c r="AJ65">
        <f t="shared" si="7"/>
        <v>-4.4753169958230004</v>
      </c>
      <c r="AK65">
        <f t="shared" si="22"/>
        <v>-2.9238737706384401</v>
      </c>
      <c r="AL65">
        <f t="shared" si="26"/>
        <v>-7.3991907799573244</v>
      </c>
      <c r="AN65">
        <f t="shared" si="27"/>
        <v>0</v>
      </c>
      <c r="AO65">
        <f t="shared" si="27"/>
        <v>0</v>
      </c>
      <c r="AP65">
        <f t="shared" si="27"/>
        <v>-3.0665043421197596E-16</v>
      </c>
      <c r="AQ65">
        <f t="shared" si="27"/>
        <v>-1.1985959363190242E-11</v>
      </c>
      <c r="AR65">
        <f t="shared" si="27"/>
        <v>-1.1986266013624455E-11</v>
      </c>
      <c r="AS65">
        <f t="shared" si="27"/>
        <v>-3.9747186917118114E-3</v>
      </c>
      <c r="AT65">
        <f t="shared" si="27"/>
        <v>-2.5968162119486514E-3</v>
      </c>
      <c r="AU65">
        <f t="shared" si="23"/>
        <v>-6.5715349156467298E-3</v>
      </c>
      <c r="AW65">
        <v>62</v>
      </c>
      <c r="AX65">
        <f>IF(Z65&gt;0, (R65*SUMPRODUCT(K65:$K$98, X65:$X$98)-K65*$AZ$3)/Z65, 0)</f>
        <v>-2700359437759758.5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0.80496745000000003</v>
      </c>
      <c r="Q66" s="4">
        <f t="shared" si="21"/>
        <v>25</v>
      </c>
      <c r="R66">
        <f t="shared" si="0"/>
        <v>250000</v>
      </c>
      <c r="S66">
        <f t="shared" si="1"/>
        <v>-1.3030330135353228E+16</v>
      </c>
      <c r="U66">
        <f t="shared" si="13"/>
        <v>0.80496745000000003</v>
      </c>
      <c r="V66">
        <f t="shared" si="14"/>
        <v>0.01</v>
      </c>
      <c r="W66">
        <f t="shared" si="15"/>
        <v>1.3810868204253405E-14</v>
      </c>
      <c r="X66">
        <f t="shared" si="16"/>
        <v>1.1117299360663943E-14</v>
      </c>
      <c r="Y66">
        <f t="shared" si="17"/>
        <v>1.3810868204253404E-16</v>
      </c>
      <c r="Z66">
        <f t="shared" si="18"/>
        <v>2.5554601615469285E-15</v>
      </c>
      <c r="AB66">
        <f t="shared" si="19"/>
        <v>-37.294308299011853</v>
      </c>
      <c r="AC66">
        <f t="shared" si="2"/>
        <v>-33.298489552699571</v>
      </c>
      <c r="AE66">
        <f t="shared" si="3"/>
        <v>0</v>
      </c>
      <c r="AF66">
        <f t="shared" si="24"/>
        <v>0</v>
      </c>
      <c r="AG66">
        <f t="shared" si="24"/>
        <v>-6.388650403867321E-14</v>
      </c>
      <c r="AH66">
        <f t="shared" si="5"/>
        <v>-2.7793248401659857E-9</v>
      </c>
      <c r="AI66">
        <f t="shared" si="25"/>
        <v>-2.7793887266700246E-9</v>
      </c>
      <c r="AJ66">
        <f t="shared" si="7"/>
        <v>-3.9958187463122812</v>
      </c>
      <c r="AK66">
        <f t="shared" si="22"/>
        <v>-2.6106015809308301</v>
      </c>
      <c r="AL66">
        <f t="shared" si="26"/>
        <v>-6.6064203300225</v>
      </c>
      <c r="AN66">
        <f t="shared" si="27"/>
        <v>0</v>
      </c>
      <c r="AO66">
        <f t="shared" si="27"/>
        <v>0</v>
      </c>
      <c r="AP66">
        <f t="shared" si="27"/>
        <v>-5.0660992679329599E-17</v>
      </c>
      <c r="AQ66">
        <f t="shared" si="27"/>
        <v>-2.2039608756161344E-12</v>
      </c>
      <c r="AR66">
        <f t="shared" si="27"/>
        <v>-2.2040115366088136E-12</v>
      </c>
      <c r="AS66">
        <f t="shared" si="27"/>
        <v>-3.1686214060533614E-3</v>
      </c>
      <c r="AT66">
        <f t="shared" si="27"/>
        <v>-2.0701659852935934E-3</v>
      </c>
      <c r="AU66">
        <f t="shared" si="23"/>
        <v>-5.2387873935509661E-3</v>
      </c>
      <c r="AW66">
        <v>63</v>
      </c>
      <c r="AX66">
        <f>IF(Z66&gt;0, (R66*SUMPRODUCT(K66:$K$98, X66:$X$98)-K66*$AZ$3)/Z66, 0)</f>
        <v>-1.3030330135353228E+16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0.82161935600000002</v>
      </c>
      <c r="Q67" s="4">
        <f t="shared" si="21"/>
        <v>25</v>
      </c>
      <c r="R67">
        <f t="shared" ref="R67:R69" si="28">$C$6</f>
        <v>250000</v>
      </c>
      <c r="S67">
        <f t="shared" ref="S67:S69" si="29">AX67</f>
        <v>-6.9094778703528224E+16</v>
      </c>
      <c r="U67">
        <f t="shared" si="13"/>
        <v>0.82161935600000002</v>
      </c>
      <c r="V67">
        <f t="shared" si="14"/>
        <v>0.01</v>
      </c>
      <c r="W67">
        <f t="shared" si="15"/>
        <v>2.5554601615469285E-15</v>
      </c>
      <c r="X67">
        <f t="shared" si="16"/>
        <v>2.0996155322138435E-15</v>
      </c>
      <c r="Y67">
        <f t="shared" si="17"/>
        <v>2.5554601615469287E-17</v>
      </c>
      <c r="Z67">
        <f t="shared" si="18"/>
        <v>4.3029002771761574E-16</v>
      </c>
      <c r="AB67">
        <f t="shared" si="19"/>
        <v>-33.298489552699571</v>
      </c>
      <c r="AC67">
        <f t="shared" ref="AC67:AC69" si="30">S67*Z67</f>
        <v>-29.730794243483686</v>
      </c>
      <c r="AE67">
        <f t="shared" ref="AE67:AE69" si="31">$Z67*O67</f>
        <v>0</v>
      </c>
      <c r="AF67">
        <f t="shared" si="24"/>
        <v>0</v>
      </c>
      <c r="AG67">
        <f t="shared" si="24"/>
        <v>-1.0757250692940393E-14</v>
      </c>
      <c r="AH67">
        <f t="shared" ref="AH67:AH69" si="32">-X67*R67</f>
        <v>-5.2490388305346085E-10</v>
      </c>
      <c r="AI67">
        <f t="shared" ref="AI67:AI69" si="33">SUM(AE67:AH67)</f>
        <v>-5.2491464030415378E-10</v>
      </c>
      <c r="AJ67">
        <f t="shared" ref="AJ67:AJ69" si="34">AB67-AC67</f>
        <v>-3.5676953092158854</v>
      </c>
      <c r="AK67">
        <f t="shared" si="22"/>
        <v>-2.3308942686889704</v>
      </c>
      <c r="AL67">
        <f t="shared" si="26"/>
        <v>-5.8985895784297711</v>
      </c>
      <c r="AN67">
        <f t="shared" si="27"/>
        <v>0</v>
      </c>
      <c r="AO67">
        <f t="shared" si="27"/>
        <v>0</v>
      </c>
      <c r="AP67">
        <f t="shared" si="27"/>
        <v>-7.6163665830578573E-18</v>
      </c>
      <c r="AQ67">
        <f t="shared" si="27"/>
        <v>-3.7164332303135267E-13</v>
      </c>
      <c r="AR67">
        <f t="shared" si="27"/>
        <v>-3.7165093939793575E-13</v>
      </c>
      <c r="AS67">
        <f t="shared" si="27"/>
        <v>-2.5260055851888574E-3</v>
      </c>
      <c r="AT67">
        <f t="shared" si="27"/>
        <v>-1.6503236489909447E-3</v>
      </c>
      <c r="AU67">
        <f t="shared" si="23"/>
        <v>-4.1763292345514532E-3</v>
      </c>
      <c r="AW67">
        <v>64</v>
      </c>
      <c r="AX67">
        <f>IF(Z67&gt;0, (R67*SUMPRODUCT(K67:$K$98, X67:$X$98)-K67*$AZ$3)/Z67, 0)</f>
        <v>-6.9094778703528224E+16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6.3216220393231843E-4</v>
      </c>
      <c r="L68" s="2">
        <v>65</v>
      </c>
      <c r="M68" s="6">
        <v>0.83827126200000002</v>
      </c>
      <c r="Q68" s="4">
        <f t="shared" si="21"/>
        <v>25</v>
      </c>
      <c r="R68">
        <f t="shared" si="28"/>
        <v>250000</v>
      </c>
      <c r="S68">
        <f t="shared" si="29"/>
        <v>-4.0659249864438669E+17</v>
      </c>
      <c r="U68">
        <f t="shared" ref="U68:U69" si="38">M68</f>
        <v>0.83827126200000002</v>
      </c>
      <c r="V68">
        <f t="shared" ref="V68:V69" si="39">$C$10</f>
        <v>0.01</v>
      </c>
      <c r="W68">
        <f t="shared" ref="W68:W69" si="40">Z67</f>
        <v>4.3029002771761574E-16</v>
      </c>
      <c r="X68">
        <f t="shared" ref="X68:X69" si="41">U68*W68</f>
        <v>3.6069976456086072E-16</v>
      </c>
      <c r="Y68">
        <f t="shared" ref="Y68:Y69" si="42">V68*W68</f>
        <v>4.3029002771761572E-18</v>
      </c>
      <c r="Z68">
        <f t="shared" ref="Z68:Z69" si="43">MAX(0, W68-X68-Y68)</f>
        <v>6.5287362879578868E-17</v>
      </c>
      <c r="AB68">
        <f t="shared" ref="AB68:AB69" si="44">AC67</f>
        <v>-29.730794243483686</v>
      </c>
      <c r="AC68">
        <f t="shared" si="30"/>
        <v>-26.545352003110754</v>
      </c>
      <c r="AE68">
        <f t="shared" si="31"/>
        <v>0</v>
      </c>
      <c r="AF68">
        <f t="shared" si="24"/>
        <v>0</v>
      </c>
      <c r="AG68">
        <f t="shared" si="24"/>
        <v>-1.6321840719894718E-15</v>
      </c>
      <c r="AH68">
        <f t="shared" si="32"/>
        <v>-9.0174941140215178E-11</v>
      </c>
      <c r="AI68">
        <f t="shared" si="33"/>
        <v>-9.0176573324287162E-11</v>
      </c>
      <c r="AJ68">
        <f t="shared" si="34"/>
        <v>-3.1854422403729323</v>
      </c>
      <c r="AK68">
        <f t="shared" si="22"/>
        <v>-2.0811555970438582</v>
      </c>
      <c r="AL68">
        <f t="shared" si="26"/>
        <v>-5.2665978375069677</v>
      </c>
      <c r="AN68">
        <f t="shared" si="27"/>
        <v>0</v>
      </c>
      <c r="AO68">
        <f t="shared" si="27"/>
        <v>0</v>
      </c>
      <c r="AP68">
        <f t="shared" si="27"/>
        <v>-1.0318050801720904E-18</v>
      </c>
      <c r="AQ68">
        <f t="shared" si="27"/>
        <v>-5.7005189530665522E-14</v>
      </c>
      <c r="AR68">
        <f t="shared" si="27"/>
        <v>-5.7006221335745683E-14</v>
      </c>
      <c r="AS68">
        <f t="shared" si="27"/>
        <v>-2.0137161871732548E-3</v>
      </c>
      <c r="AT68">
        <f t="shared" si="27"/>
        <v>-1.3156279089533254E-3</v>
      </c>
      <c r="AU68">
        <f t="shared" si="23"/>
        <v>-3.3293440961835868E-3</v>
      </c>
      <c r="AW68">
        <v>65</v>
      </c>
      <c r="AX68">
        <f>IF(Z68&gt;0, (R68*SUMPRODUCT(K68:$K$98, X68:$X$98)-K68*$AZ$3)/Z68, 0)</f>
        <v>-4.0659249864438669E+17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5.6443053922528431E-4</v>
      </c>
      <c r="L69" s="2">
        <v>66</v>
      </c>
      <c r="M69" s="6">
        <v>1</v>
      </c>
      <c r="Q69" s="4">
        <f t="shared" ref="Q69" si="46">$C$8</f>
        <v>25</v>
      </c>
      <c r="R69">
        <f t="shared" si="28"/>
        <v>250000</v>
      </c>
      <c r="S69">
        <f t="shared" si="29"/>
        <v>0</v>
      </c>
      <c r="U69">
        <f t="shared" si="38"/>
        <v>1</v>
      </c>
      <c r="V69">
        <f t="shared" si="39"/>
        <v>0.01</v>
      </c>
      <c r="W69">
        <f t="shared" si="40"/>
        <v>6.5287362879578868E-17</v>
      </c>
      <c r="X69">
        <f t="shared" si="41"/>
        <v>6.5287362879578868E-17</v>
      </c>
      <c r="Y69">
        <f t="shared" si="42"/>
        <v>6.5287362879578873E-19</v>
      </c>
      <c r="Z69">
        <f t="shared" si="43"/>
        <v>0</v>
      </c>
      <c r="AB69">
        <f t="shared" si="44"/>
        <v>-26.545352003110754</v>
      </c>
      <c r="AC69">
        <f t="shared" si="30"/>
        <v>0</v>
      </c>
      <c r="AE69">
        <f t="shared" si="31"/>
        <v>0</v>
      </c>
      <c r="AF69">
        <f t="shared" si="24"/>
        <v>0</v>
      </c>
      <c r="AG69">
        <f t="shared" si="24"/>
        <v>0</v>
      </c>
      <c r="AH69">
        <f t="shared" si="32"/>
        <v>-1.6321840719894716E-11</v>
      </c>
      <c r="AI69">
        <f t="shared" si="33"/>
        <v>-1.6321840719894716E-11</v>
      </c>
      <c r="AJ69">
        <f t="shared" si="34"/>
        <v>-26.545352003110754</v>
      </c>
      <c r="AK69">
        <f t="shared" si="22"/>
        <v>-1.858174640217753</v>
      </c>
      <c r="AL69">
        <f t="shared" si="26"/>
        <v>-28.403526643344829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-9.2125453586793777E-15</v>
      </c>
      <c r="AR69">
        <f t="shared" si="27"/>
        <v>-9.2125453586793777E-15</v>
      </c>
      <c r="AS69">
        <f t="shared" si="27"/>
        <v>-1.4983007345040784E-2</v>
      </c>
      <c r="AT69">
        <f t="shared" si="27"/>
        <v>-1.0488105141528551E-3</v>
      </c>
      <c r="AU69">
        <f t="shared" si="23"/>
        <v>-1.6031817859202852E-2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102899.29993945124</v>
      </c>
      <c r="AO71" s="8">
        <f t="shared" si="47"/>
        <v>-10289.929993945125</v>
      </c>
      <c r="AP71" s="8">
        <f t="shared" si="47"/>
        <v>-1654.7777680459628</v>
      </c>
      <c r="AQ71" s="8">
        <f t="shared" si="47"/>
        <v>-41991.362087115347</v>
      </c>
      <c r="AR71" s="8">
        <f t="shared" si="47"/>
        <v>48963.230090344834</v>
      </c>
      <c r="AS71" s="8">
        <f t="shared" si="47"/>
        <v>-5361.2715376715159</v>
      </c>
      <c r="AT71" s="8">
        <f t="shared" si="47"/>
        <v>3127.4083969750495</v>
      </c>
      <c r="AU71" s="8">
        <f t="shared" si="47"/>
        <v>46729.366949648378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12" priority="1" operator="lessThan">
      <formula>0</formula>
    </cfRule>
  </conditionalFormatting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85D61-3EE0-49C2-90CA-712E3250756B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'S.26.04.D'!C3*(1+C12)</f>
        <v>16397.926608410035</v>
      </c>
      <c r="K3">
        <v>1</v>
      </c>
      <c r="L3" s="2">
        <v>0</v>
      </c>
      <c r="O3">
        <f>$C$3</f>
        <v>16397.926608410035</v>
      </c>
      <c r="P3">
        <f>O3*C5</f>
        <v>1639.7926608410035</v>
      </c>
      <c r="Q3" s="4">
        <f>B8</f>
        <v>1522.432587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16397.926608410035</v>
      </c>
      <c r="AF3">
        <f t="shared" ref="AF3:AG34" si="4">-$Z3*P3</f>
        <v>-1639.7926608410035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13235.701360569032</v>
      </c>
      <c r="AJ3">
        <f t="shared" ref="AJ3:AJ66" si="7">AB3-AC3</f>
        <v>0</v>
      </c>
      <c r="AL3">
        <f t="shared" ref="AL3:AL34" si="8">SUM(AI3:AK3)</f>
        <v>13235.701360569032</v>
      </c>
      <c r="AN3">
        <f t="shared" ref="AN3:AU34" si="9">AE3*$K3</f>
        <v>16397.926608410035</v>
      </c>
      <c r="AO3">
        <f t="shared" si="9"/>
        <v>-1639.7926608410035</v>
      </c>
      <c r="AP3">
        <f t="shared" si="9"/>
        <v>-1522.432587</v>
      </c>
      <c r="AQ3">
        <f t="shared" si="9"/>
        <v>0</v>
      </c>
      <c r="AR3">
        <f t="shared" si="9"/>
        <v>13235.701360569032</v>
      </c>
      <c r="AS3">
        <f t="shared" si="9"/>
        <v>0</v>
      </c>
      <c r="AT3">
        <f t="shared" si="9"/>
        <v>0</v>
      </c>
      <c r="AU3">
        <f t="shared" si="9"/>
        <v>13235.701360569032</v>
      </c>
      <c r="AW3">
        <v>0</v>
      </c>
      <c r="AX3">
        <f>IF(Z3&gt;0, (R3*SUMPRODUCT(K3:$K$98, X3:$X$98)-K3*$AZ$3)/Z3, 0)</f>
        <v>0</v>
      </c>
      <c r="AZ3">
        <f>C6*SUMPRODUCT(X4:X98, K4:K98)/1</f>
        <v>9363.8211543912967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98">Mortalities!B2:B96</f>
        <v>1.694311E-3</v>
      </c>
      <c r="R4">
        <f t="shared" si="0"/>
        <v>500000</v>
      </c>
      <c r="S4">
        <f t="shared" si="1"/>
        <v>1015.1378904550767</v>
      </c>
      <c r="U4">
        <f t="shared" ref="U4:U67" si="13">M4</f>
        <v>1.694311E-3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1.694311E-3</v>
      </c>
      <c r="Y4">
        <f t="shared" ref="Y4:Y67" si="17">V4*W4</f>
        <v>0.01</v>
      </c>
      <c r="Z4">
        <f t="shared" ref="Z4:Z67" si="18">MAX(0, W4-X4-Y4)</f>
        <v>0.98830568900000004</v>
      </c>
      <c r="AB4">
        <f t="shared" ref="AB4:AB67" si="19">AC3</f>
        <v>0</v>
      </c>
      <c r="AC4">
        <f t="shared" si="2"/>
        <v>1003.2665522562111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-847.15549999999996</v>
      </c>
      <c r="AI4">
        <f t="shared" si="6"/>
        <v>-847.15549999999996</v>
      </c>
      <c r="AJ4">
        <f t="shared" si="7"/>
        <v>-1003.2665522562111</v>
      </c>
      <c r="AK4">
        <f>G4*SUM(AB4, AE4:AF4)</f>
        <v>0</v>
      </c>
      <c r="AL4">
        <f t="shared" si="8"/>
        <v>-1850.4220522562109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-756.3888392857142</v>
      </c>
      <c r="AR4">
        <f t="shared" si="9"/>
        <v>-756.3888392857142</v>
      </c>
      <c r="AS4">
        <f t="shared" si="9"/>
        <v>-895.77370737161698</v>
      </c>
      <c r="AT4">
        <f t="shared" si="9"/>
        <v>0</v>
      </c>
      <c r="AU4">
        <f t="shared" si="9"/>
        <v>-1652.1625466573309</v>
      </c>
      <c r="AW4">
        <v>1</v>
      </c>
      <c r="AX4">
        <f>IF(Z4&gt;0, (R4*SUMPRODUCT(K4:$K$98, X4:$X$98)-K4*$AZ$3)/Z4, 0)</f>
        <v>1015.1378904550767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1.701527E-3</v>
      </c>
      <c r="Q5" s="4">
        <f t="shared" ref="Q5:Q68" si="21">$C$8</f>
        <v>25</v>
      </c>
      <c r="R5">
        <f t="shared" si="0"/>
        <v>500000</v>
      </c>
      <c r="S5">
        <f t="shared" si="1"/>
        <v>1169.8612185690506</v>
      </c>
      <c r="U5">
        <f t="shared" si="13"/>
        <v>1.701527E-3</v>
      </c>
      <c r="V5">
        <f t="shared" si="14"/>
        <v>0.01</v>
      </c>
      <c r="W5">
        <f t="shared" si="15"/>
        <v>0.98830568900000004</v>
      </c>
      <c r="X5">
        <f t="shared" si="16"/>
        <v>1.681628814087103E-3</v>
      </c>
      <c r="Y5">
        <f t="shared" si="17"/>
        <v>9.8830568900000002E-3</v>
      </c>
      <c r="Z5">
        <f t="shared" si="18"/>
        <v>0.97674100329591296</v>
      </c>
      <c r="AB5">
        <f t="shared" si="19"/>
        <v>1003.2665522562111</v>
      </c>
      <c r="AC5">
        <f t="shared" si="2"/>
        <v>1142.6514203421139</v>
      </c>
      <c r="AE5">
        <f t="shared" si="3"/>
        <v>0</v>
      </c>
      <c r="AF5">
        <f t="shared" si="4"/>
        <v>0</v>
      </c>
      <c r="AG5">
        <f t="shared" si="4"/>
        <v>-24.418525082397824</v>
      </c>
      <c r="AH5">
        <f t="shared" si="5"/>
        <v>-840.81440704355145</v>
      </c>
      <c r="AI5">
        <f t="shared" si="6"/>
        <v>-865.23293212594933</v>
      </c>
      <c r="AJ5">
        <f t="shared" si="7"/>
        <v>-139.38486808590278</v>
      </c>
      <c r="AK5">
        <f>G5*SUM(AB5, AE5:AF5)</f>
        <v>70.228658657934787</v>
      </c>
      <c r="AL5">
        <f t="shared" si="8"/>
        <v>-934.38914155391728</v>
      </c>
      <c r="AN5">
        <f t="shared" si="9"/>
        <v>0</v>
      </c>
      <c r="AO5">
        <f t="shared" si="9"/>
        <v>0</v>
      </c>
      <c r="AP5">
        <f t="shared" si="9"/>
        <v>-19.466298694513569</v>
      </c>
      <c r="AQ5">
        <f t="shared" si="9"/>
        <v>-670.29209745181072</v>
      </c>
      <c r="AR5">
        <f t="shared" si="9"/>
        <v>-689.75839614632434</v>
      </c>
      <c r="AS5">
        <f t="shared" si="9"/>
        <v>-111.11676346133831</v>
      </c>
      <c r="AT5">
        <f t="shared" si="9"/>
        <v>55.985856710726068</v>
      </c>
      <c r="AU5">
        <f t="shared" si="9"/>
        <v>-744.88930289693656</v>
      </c>
      <c r="AW5">
        <v>2</v>
      </c>
      <c r="AX5">
        <f>IF(Z5&gt;0, (R5*SUMPRODUCT(K5:$K$98, X5:$X$98)-K5*$AZ$3)/Z5, 0)</f>
        <v>1169.8612185690506</v>
      </c>
    </row>
    <row r="6" spans="1:52" x14ac:dyDescent="0.25">
      <c r="A6" t="s">
        <v>16</v>
      </c>
      <c r="C6" s="2"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1.710095E-3</v>
      </c>
      <c r="Q6" s="4">
        <f t="shared" si="21"/>
        <v>25</v>
      </c>
      <c r="R6">
        <f t="shared" si="0"/>
        <v>500000</v>
      </c>
      <c r="S6">
        <f t="shared" si="1"/>
        <v>1317.8835201466206</v>
      </c>
      <c r="U6">
        <f t="shared" si="13"/>
        <v>1.710095E-3</v>
      </c>
      <c r="V6">
        <f t="shared" si="14"/>
        <v>0.01</v>
      </c>
      <c r="W6">
        <f t="shared" si="15"/>
        <v>0.97674100329591296</v>
      </c>
      <c r="X6">
        <f t="shared" si="16"/>
        <v>1.6703199060313244E-3</v>
      </c>
      <c r="Y6">
        <f t="shared" si="17"/>
        <v>9.7674100329591292E-3</v>
      </c>
      <c r="Z6">
        <f t="shared" si="18"/>
        <v>0.96530327335692256</v>
      </c>
      <c r="AB6">
        <f t="shared" si="19"/>
        <v>1142.6514203421139</v>
      </c>
      <c r="AC6">
        <f t="shared" si="2"/>
        <v>1272.1572759006767</v>
      </c>
      <c r="AE6">
        <f t="shared" si="3"/>
        <v>0</v>
      </c>
      <c r="AF6">
        <f t="shared" si="4"/>
        <v>0</v>
      </c>
      <c r="AG6">
        <f t="shared" si="4"/>
        <v>-24.132581833923066</v>
      </c>
      <c r="AH6">
        <f t="shared" si="5"/>
        <v>-835.15995301566215</v>
      </c>
      <c r="AI6">
        <f t="shared" si="6"/>
        <v>-859.29253484958519</v>
      </c>
      <c r="AJ6">
        <f t="shared" si="7"/>
        <v>-129.50585555856287</v>
      </c>
      <c r="AK6">
        <f>G6*SUM(AB6, AE6:AF6)</f>
        <v>79.985599423947974</v>
      </c>
      <c r="AL6">
        <f t="shared" si="8"/>
        <v>-908.81279098420009</v>
      </c>
      <c r="AN6">
        <f t="shared" si="9"/>
        <v>0</v>
      </c>
      <c r="AO6">
        <f t="shared" si="9"/>
        <v>0</v>
      </c>
      <c r="AP6">
        <f t="shared" si="9"/>
        <v>-17.177095078127181</v>
      </c>
      <c r="AQ6">
        <f t="shared" si="9"/>
        <v>-594.45035832132464</v>
      </c>
      <c r="AR6">
        <f t="shared" si="9"/>
        <v>-611.62745339945184</v>
      </c>
      <c r="AS6">
        <f t="shared" si="9"/>
        <v>-92.179709962761692</v>
      </c>
      <c r="AT6">
        <f t="shared" si="9"/>
        <v>56.93216977948191</v>
      </c>
      <c r="AU6">
        <f t="shared" si="9"/>
        <v>-646.87499358273158</v>
      </c>
      <c r="AW6">
        <v>3</v>
      </c>
      <c r="AX6">
        <f>IF(Z6&gt;0, (R6*SUMPRODUCT(K6:$K$98, X6:$X$98)-K6*$AZ$3)/Z6, 0)</f>
        <v>1317.8835201466206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1.7195660000000001E-3</v>
      </c>
      <c r="Q7" s="4">
        <f t="shared" si="21"/>
        <v>25</v>
      </c>
      <c r="R7">
        <f t="shared" si="0"/>
        <v>500000</v>
      </c>
      <c r="S7">
        <f t="shared" si="1"/>
        <v>1458.9374519035327</v>
      </c>
      <c r="U7">
        <f t="shared" si="13"/>
        <v>1.7195660000000001E-3</v>
      </c>
      <c r="V7">
        <f t="shared" si="14"/>
        <v>0.01</v>
      </c>
      <c r="W7">
        <f t="shared" si="15"/>
        <v>0.96530327335692256</v>
      </c>
      <c r="X7">
        <f t="shared" si="16"/>
        <v>1.6599026885532699E-3</v>
      </c>
      <c r="Y7">
        <f t="shared" si="17"/>
        <v>9.6530327335692251E-3</v>
      </c>
      <c r="Z7">
        <f t="shared" si="18"/>
        <v>0.95399033793480004</v>
      </c>
      <c r="AB7">
        <f t="shared" si="19"/>
        <v>1272.1572759006767</v>
      </c>
      <c r="AC7">
        <f t="shared" si="2"/>
        <v>1391.8122327671872</v>
      </c>
      <c r="AE7">
        <f t="shared" si="3"/>
        <v>0</v>
      </c>
      <c r="AF7">
        <f t="shared" si="4"/>
        <v>0</v>
      </c>
      <c r="AG7">
        <f t="shared" si="4"/>
        <v>-23.84975844837</v>
      </c>
      <c r="AH7">
        <f t="shared" si="5"/>
        <v>-829.95134427663493</v>
      </c>
      <c r="AI7">
        <f t="shared" si="6"/>
        <v>-853.80110272500497</v>
      </c>
      <c r="AJ7">
        <f t="shared" si="7"/>
        <v>-119.65495686651047</v>
      </c>
      <c r="AK7">
        <f>G7*SUM(AB7, AE7:AF7)</f>
        <v>89.051009313047373</v>
      </c>
      <c r="AL7">
        <f t="shared" si="8"/>
        <v>-884.40505027846802</v>
      </c>
      <c r="AN7">
        <f t="shared" si="9"/>
        <v>0</v>
      </c>
      <c r="AO7">
        <f t="shared" si="9"/>
        <v>0</v>
      </c>
      <c r="AP7">
        <f t="shared" si="9"/>
        <v>-15.156952659527491</v>
      </c>
      <c r="AQ7">
        <f t="shared" si="9"/>
        <v>-527.44908348419358</v>
      </c>
      <c r="AR7">
        <f t="shared" si="9"/>
        <v>-542.6060361437211</v>
      </c>
      <c r="AS7">
        <f t="shared" si="9"/>
        <v>-76.042888259417694</v>
      </c>
      <c r="AT7">
        <f t="shared" si="9"/>
        <v>56.593526318638595</v>
      </c>
      <c r="AU7">
        <f t="shared" si="9"/>
        <v>-562.0553980845001</v>
      </c>
      <c r="AW7">
        <v>4</v>
      </c>
      <c r="AX7">
        <f>IF(Z7&gt;0, (R7*SUMPRODUCT(K7:$K$98, X7:$X$98)-K7*$AZ$3)/Z7, 0)</f>
        <v>1458.9374519035327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1.7312919999999999E-3</v>
      </c>
      <c r="Q8" s="4">
        <f t="shared" si="21"/>
        <v>25</v>
      </c>
      <c r="R8">
        <f t="shared" si="0"/>
        <v>500000</v>
      </c>
      <c r="S8">
        <f t="shared" si="1"/>
        <v>1593.083468866658</v>
      </c>
      <c r="U8">
        <f t="shared" si="13"/>
        <v>1.7312919999999999E-3</v>
      </c>
      <c r="V8">
        <f t="shared" si="14"/>
        <v>0.01</v>
      </c>
      <c r="W8">
        <f t="shared" si="15"/>
        <v>0.95399033793480004</v>
      </c>
      <c r="X8">
        <f t="shared" si="16"/>
        <v>1.6516358401438157E-3</v>
      </c>
      <c r="Y8">
        <f t="shared" si="17"/>
        <v>9.5399033793479998E-3</v>
      </c>
      <c r="Z8">
        <f t="shared" si="18"/>
        <v>0.94279879871530825</v>
      </c>
      <c r="AB8">
        <f t="shared" si="19"/>
        <v>1391.8122327671872</v>
      </c>
      <c r="AC8">
        <f t="shared" si="2"/>
        <v>1501.9571807007014</v>
      </c>
      <c r="AE8">
        <f t="shared" si="3"/>
        <v>0</v>
      </c>
      <c r="AF8">
        <f t="shared" si="4"/>
        <v>0</v>
      </c>
      <c r="AG8">
        <f t="shared" si="4"/>
        <v>-23.569969967882706</v>
      </c>
      <c r="AH8">
        <f t="shared" si="5"/>
        <v>-825.81792007190779</v>
      </c>
      <c r="AI8">
        <f t="shared" si="6"/>
        <v>-849.38789003979048</v>
      </c>
      <c r="AJ8">
        <f t="shared" si="7"/>
        <v>-110.14494793351423</v>
      </c>
      <c r="AK8">
        <f t="shared" ref="AK8:AK71" si="22">G8*SUM(AB8:AB8, AE8:AF8)</f>
        <v>97.426856293703111</v>
      </c>
      <c r="AL8">
        <f t="shared" si="8"/>
        <v>-862.10598167960165</v>
      </c>
      <c r="AN8">
        <f t="shared" si="9"/>
        <v>0</v>
      </c>
      <c r="AO8">
        <f t="shared" si="9"/>
        <v>0</v>
      </c>
      <c r="AP8">
        <f t="shared" si="9"/>
        <v>-13.374233948257499</v>
      </c>
      <c r="AQ8">
        <f t="shared" si="9"/>
        <v>-468.59126578247617</v>
      </c>
      <c r="AR8">
        <f t="shared" si="9"/>
        <v>-481.96549973073365</v>
      </c>
      <c r="AS8">
        <f t="shared" si="9"/>
        <v>-62.49920147920281</v>
      </c>
      <c r="AT8">
        <f t="shared" si="9"/>
        <v>55.282614729283786</v>
      </c>
      <c r="AU8">
        <f t="shared" si="9"/>
        <v>-489.18208648065274</v>
      </c>
      <c r="AW8">
        <v>5</v>
      </c>
      <c r="AX8">
        <f>IF(Z8&gt;0, (R8*SUMPRODUCT(K8:$K$98, X8:$X$98)-K8*$AZ$3)/Z8, 0)</f>
        <v>1593.083468866658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1.749783E-3</v>
      </c>
      <c r="Q9" s="4">
        <f t="shared" si="21"/>
        <v>25</v>
      </c>
      <c r="R9">
        <f t="shared" si="0"/>
        <v>500000</v>
      </c>
      <c r="S9">
        <f t="shared" si="1"/>
        <v>1720.0922788509147</v>
      </c>
      <c r="U9">
        <f t="shared" si="13"/>
        <v>1.749783E-3</v>
      </c>
      <c r="V9">
        <f t="shared" si="14"/>
        <v>0.01</v>
      </c>
      <c r="W9">
        <f t="shared" si="15"/>
        <v>0.94279879871530825</v>
      </c>
      <c r="X9">
        <f t="shared" si="16"/>
        <v>1.6496933104124681E-3</v>
      </c>
      <c r="Y9">
        <f t="shared" si="17"/>
        <v>9.427987987153082E-3</v>
      </c>
      <c r="Z9">
        <f t="shared" si="18"/>
        <v>0.93172111741774277</v>
      </c>
      <c r="AB9">
        <f t="shared" si="19"/>
        <v>1501.9571807007014</v>
      </c>
      <c r="AC9">
        <f t="shared" si="2"/>
        <v>1602.6463001126058</v>
      </c>
      <c r="AE9">
        <f t="shared" si="3"/>
        <v>0</v>
      </c>
      <c r="AF9">
        <f t="shared" si="4"/>
        <v>0</v>
      </c>
      <c r="AG9">
        <f t="shared" si="4"/>
        <v>-23.293027935443568</v>
      </c>
      <c r="AH9">
        <f t="shared" si="5"/>
        <v>-824.846655206234</v>
      </c>
      <c r="AI9">
        <f t="shared" si="6"/>
        <v>-848.13968314167755</v>
      </c>
      <c r="AJ9">
        <f t="shared" si="7"/>
        <v>-100.68911941190436</v>
      </c>
      <c r="AK9">
        <f t="shared" si="22"/>
        <v>105.13700264904911</v>
      </c>
      <c r="AL9">
        <f t="shared" si="8"/>
        <v>-843.69179990453279</v>
      </c>
      <c r="AN9">
        <f t="shared" si="9"/>
        <v>0</v>
      </c>
      <c r="AO9">
        <f t="shared" si="9"/>
        <v>0</v>
      </c>
      <c r="AP9">
        <f t="shared" si="9"/>
        <v>-11.800972858548429</v>
      </c>
      <c r="AQ9">
        <f t="shared" si="9"/>
        <v>-417.89298572649727</v>
      </c>
      <c r="AR9">
        <f t="shared" si="9"/>
        <v>-429.69395858504572</v>
      </c>
      <c r="AS9">
        <f t="shared" si="9"/>
        <v>-51.012241458010237</v>
      </c>
      <c r="AT9">
        <f t="shared" si="9"/>
        <v>53.265677529310693</v>
      </c>
      <c r="AU9">
        <f t="shared" si="9"/>
        <v>-427.44052251374524</v>
      </c>
      <c r="AW9">
        <v>6</v>
      </c>
      <c r="AX9">
        <f>IF(Z9&gt;0, (R9*SUMPRODUCT(K9:$K$98, X9:$X$98)-K9*$AZ$3)/Z9, 0)</f>
        <v>1720.0922788509147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1.7714300000000001E-3</v>
      </c>
      <c r="Q10" s="4">
        <f t="shared" si="21"/>
        <v>25</v>
      </c>
      <c r="R10">
        <f t="shared" si="0"/>
        <v>500000</v>
      </c>
      <c r="S10">
        <f t="shared" si="1"/>
        <v>1838.7543527086505</v>
      </c>
      <c r="U10">
        <f t="shared" si="13"/>
        <v>1.7714300000000001E-3</v>
      </c>
      <c r="V10">
        <f t="shared" si="14"/>
        <v>0.01</v>
      </c>
      <c r="W10">
        <f t="shared" si="15"/>
        <v>0.93172111741774277</v>
      </c>
      <c r="X10">
        <f t="shared" si="16"/>
        <v>1.6504787390273121E-3</v>
      </c>
      <c r="Y10">
        <f t="shared" si="17"/>
        <v>9.3172111741774283E-3</v>
      </c>
      <c r="Z10">
        <f t="shared" si="18"/>
        <v>0.92075342750453804</v>
      </c>
      <c r="AB10">
        <f t="shared" si="19"/>
        <v>1602.6463001126058</v>
      </c>
      <c r="AC10">
        <f t="shared" si="2"/>
        <v>1693.0393725953782</v>
      </c>
      <c r="AE10">
        <f t="shared" si="3"/>
        <v>0</v>
      </c>
      <c r="AF10">
        <f t="shared" si="4"/>
        <v>0</v>
      </c>
      <c r="AG10">
        <f t="shared" si="4"/>
        <v>-23.01883568761345</v>
      </c>
      <c r="AH10">
        <f t="shared" si="5"/>
        <v>-825.23936951365613</v>
      </c>
      <c r="AI10">
        <f t="shared" si="6"/>
        <v>-848.25820520126956</v>
      </c>
      <c r="AJ10">
        <f t="shared" si="7"/>
        <v>-90.393072482772368</v>
      </c>
      <c r="AK10">
        <f t="shared" si="22"/>
        <v>112.18524100788241</v>
      </c>
      <c r="AL10">
        <f t="shared" si="8"/>
        <v>-826.46603667615955</v>
      </c>
      <c r="AN10">
        <f t="shared" si="9"/>
        <v>0</v>
      </c>
      <c r="AO10">
        <f t="shared" si="9"/>
        <v>0</v>
      </c>
      <c r="AP10">
        <f t="shared" si="9"/>
        <v>-10.412552261260826</v>
      </c>
      <c r="AQ10">
        <f t="shared" si="9"/>
        <v>-373.29638126461509</v>
      </c>
      <c r="AR10">
        <f t="shared" si="9"/>
        <v>-383.70893352587592</v>
      </c>
      <c r="AS10">
        <f t="shared" si="9"/>
        <v>-40.889235409473024</v>
      </c>
      <c r="AT10">
        <f t="shared" si="9"/>
        <v>50.746905742295901</v>
      </c>
      <c r="AU10">
        <f t="shared" si="9"/>
        <v>-373.85126319305306</v>
      </c>
      <c r="AW10">
        <v>7</v>
      </c>
      <c r="AX10">
        <f>IF(Z10&gt;0, (R10*SUMPRODUCT(K10:$K$98, X10:$X$98)-K10*$AZ$3)/Z10, 0)</f>
        <v>1838.7543527086505</v>
      </c>
    </row>
    <row r="11" spans="1:52" x14ac:dyDescent="0.25">
      <c r="A11" t="s">
        <v>33</v>
      </c>
      <c r="C11" s="12">
        <f>AU100</f>
        <v>3111.8721968372097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1.793078E-3</v>
      </c>
      <c r="Q11" s="4">
        <f t="shared" si="21"/>
        <v>25</v>
      </c>
      <c r="R11">
        <f t="shared" si="0"/>
        <v>500000</v>
      </c>
      <c r="S11">
        <f t="shared" si="1"/>
        <v>1949.2029337908511</v>
      </c>
      <c r="U11">
        <f t="shared" si="13"/>
        <v>1.793078E-3</v>
      </c>
      <c r="V11">
        <f t="shared" si="14"/>
        <v>0.01</v>
      </c>
      <c r="W11">
        <f t="shared" si="15"/>
        <v>0.92075342750453804</v>
      </c>
      <c r="X11">
        <f t="shared" si="16"/>
        <v>1.650982714282982E-3</v>
      </c>
      <c r="Y11">
        <f t="shared" si="17"/>
        <v>9.2075342750453804E-3</v>
      </c>
      <c r="Z11">
        <f t="shared" si="18"/>
        <v>0.90989491051520965</v>
      </c>
      <c r="AB11">
        <f t="shared" si="19"/>
        <v>1693.0393725953782</v>
      </c>
      <c r="AC11">
        <f t="shared" si="2"/>
        <v>1773.5698290176106</v>
      </c>
      <c r="AE11">
        <f t="shared" si="3"/>
        <v>0</v>
      </c>
      <c r="AF11">
        <f t="shared" si="4"/>
        <v>0</v>
      </c>
      <c r="AG11">
        <f t="shared" si="4"/>
        <v>-22.747372762880243</v>
      </c>
      <c r="AH11">
        <f t="shared" si="5"/>
        <v>-825.49135714149099</v>
      </c>
      <c r="AI11">
        <f t="shared" si="6"/>
        <v>-848.23872990437121</v>
      </c>
      <c r="AJ11">
        <f t="shared" si="7"/>
        <v>-80.530456422232419</v>
      </c>
      <c r="AK11">
        <f t="shared" si="22"/>
        <v>118.51275608167649</v>
      </c>
      <c r="AL11">
        <f t="shared" si="8"/>
        <v>-810.25643024492717</v>
      </c>
      <c r="AN11">
        <f t="shared" si="9"/>
        <v>0</v>
      </c>
      <c r="AO11">
        <f t="shared" si="9"/>
        <v>0</v>
      </c>
      <c r="AP11">
        <f t="shared" si="9"/>
        <v>-9.1872823395220546</v>
      </c>
      <c r="AQ11">
        <f t="shared" si="9"/>
        <v>-333.4021139913757</v>
      </c>
      <c r="AR11">
        <f t="shared" si="9"/>
        <v>-342.58939633089773</v>
      </c>
      <c r="AS11">
        <f t="shared" si="9"/>
        <v>-32.524900690463156</v>
      </c>
      <c r="AT11">
        <f t="shared" si="9"/>
        <v>47.865314482999118</v>
      </c>
      <c r="AU11">
        <f t="shared" si="9"/>
        <v>-327.24898253836176</v>
      </c>
      <c r="AW11">
        <v>8</v>
      </c>
      <c r="AX11">
        <f>IF(Z11&gt;0, (R11*SUMPRODUCT(K11:$K$98, X11:$X$98)-K11*$AZ$3)/Z11, 0)</f>
        <v>1949.2029337908511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1.8201370000000001E-3</v>
      </c>
      <c r="Q12" s="4">
        <f t="shared" si="21"/>
        <v>25</v>
      </c>
      <c r="R12">
        <f t="shared" si="0"/>
        <v>500000</v>
      </c>
      <c r="S12">
        <f t="shared" si="1"/>
        <v>2052.3729359697149</v>
      </c>
      <c r="U12">
        <f t="shared" si="13"/>
        <v>1.8201370000000001E-3</v>
      </c>
      <c r="V12">
        <f t="shared" si="14"/>
        <v>0.01</v>
      </c>
      <c r="W12">
        <f t="shared" si="15"/>
        <v>0.90989491051520965</v>
      </c>
      <c r="X12">
        <f t="shared" si="16"/>
        <v>1.6561333927404222E-3</v>
      </c>
      <c r="Y12">
        <f t="shared" si="17"/>
        <v>9.0989491051520974E-3</v>
      </c>
      <c r="Z12">
        <f t="shared" si="18"/>
        <v>0.89913982801731718</v>
      </c>
      <c r="AB12">
        <f t="shared" si="19"/>
        <v>1773.5698290176106</v>
      </c>
      <c r="AC12">
        <f t="shared" si="2"/>
        <v>1845.3702486752059</v>
      </c>
      <c r="AE12">
        <f t="shared" si="3"/>
        <v>0</v>
      </c>
      <c r="AF12">
        <f t="shared" si="4"/>
        <v>0</v>
      </c>
      <c r="AG12">
        <f t="shared" si="4"/>
        <v>-22.47849570043293</v>
      </c>
      <c r="AH12">
        <f t="shared" si="5"/>
        <v>-828.06669637021105</v>
      </c>
      <c r="AI12">
        <f t="shared" si="6"/>
        <v>-850.54519207064402</v>
      </c>
      <c r="AJ12">
        <f t="shared" si="7"/>
        <v>-71.800419657595285</v>
      </c>
      <c r="AK12">
        <f t="shared" si="22"/>
        <v>124.14988803123275</v>
      </c>
      <c r="AL12">
        <f t="shared" si="8"/>
        <v>-798.19572369700654</v>
      </c>
      <c r="AN12">
        <f t="shared" si="9"/>
        <v>0</v>
      </c>
      <c r="AO12">
        <f t="shared" si="9"/>
        <v>0</v>
      </c>
      <c r="AP12">
        <f t="shared" si="9"/>
        <v>-8.1059708960814483</v>
      </c>
      <c r="AQ12">
        <f t="shared" si="9"/>
        <v>-298.60915206447589</v>
      </c>
      <c r="AR12">
        <f t="shared" si="9"/>
        <v>-306.71512296055738</v>
      </c>
      <c r="AS12">
        <f t="shared" si="9"/>
        <v>-25.891951126413336</v>
      </c>
      <c r="AT12">
        <f t="shared" si="9"/>
        <v>44.769694224403153</v>
      </c>
      <c r="AU12">
        <f t="shared" si="9"/>
        <v>-287.83737986256756</v>
      </c>
      <c r="AW12">
        <v>9</v>
      </c>
      <c r="AX12">
        <f>IF(Z12&gt;0, (R12*SUMPRODUCT(K12:$K$98, X12:$X$98)-K12*$AZ$3)/Z12, 0)</f>
        <v>2052.3729359697149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1.84855E-3</v>
      </c>
      <c r="Q13" s="4">
        <f t="shared" si="21"/>
        <v>25</v>
      </c>
      <c r="R13">
        <f t="shared" si="0"/>
        <v>500000</v>
      </c>
      <c r="S13">
        <f t="shared" si="1"/>
        <v>2148.0905443258516</v>
      </c>
      <c r="U13">
        <f t="shared" si="13"/>
        <v>1.84855E-3</v>
      </c>
      <c r="V13">
        <f t="shared" si="14"/>
        <v>0.01</v>
      </c>
      <c r="W13">
        <f t="shared" si="15"/>
        <v>0.89913982801731718</v>
      </c>
      <c r="X13">
        <f t="shared" si="16"/>
        <v>1.6621049290814116E-3</v>
      </c>
      <c r="Y13">
        <f t="shared" si="17"/>
        <v>8.9913982801731723E-3</v>
      </c>
      <c r="Z13">
        <f t="shared" si="18"/>
        <v>0.88848632480806267</v>
      </c>
      <c r="AB13">
        <f t="shared" si="19"/>
        <v>1845.3702486752059</v>
      </c>
      <c r="AC13">
        <f t="shared" si="2"/>
        <v>1908.5490730830268</v>
      </c>
      <c r="AE13">
        <f t="shared" si="3"/>
        <v>0</v>
      </c>
      <c r="AF13">
        <f t="shared" si="4"/>
        <v>0</v>
      </c>
      <c r="AG13">
        <f t="shared" si="4"/>
        <v>-22.212158120201568</v>
      </c>
      <c r="AH13">
        <f t="shared" si="5"/>
        <v>-831.05246454070584</v>
      </c>
      <c r="AI13">
        <f t="shared" si="6"/>
        <v>-853.26462266090743</v>
      </c>
      <c r="AJ13">
        <f t="shared" si="7"/>
        <v>-63.178824407820912</v>
      </c>
      <c r="AK13">
        <f t="shared" si="22"/>
        <v>129.17591740726442</v>
      </c>
      <c r="AL13">
        <f t="shared" si="8"/>
        <v>-787.26752966146387</v>
      </c>
      <c r="AN13">
        <f t="shared" si="9"/>
        <v>0</v>
      </c>
      <c r="AO13">
        <f t="shared" si="9"/>
        <v>0</v>
      </c>
      <c r="AP13">
        <f t="shared" si="9"/>
        <v>-7.1517204416256099</v>
      </c>
      <c r="AQ13">
        <f t="shared" si="9"/>
        <v>-267.57665178484569</v>
      </c>
      <c r="AR13">
        <f t="shared" si="9"/>
        <v>-274.72837222647132</v>
      </c>
      <c r="AS13">
        <f t="shared" si="9"/>
        <v>-20.341890578581364</v>
      </c>
      <c r="AT13">
        <f t="shared" si="9"/>
        <v>41.591188217189362</v>
      </c>
      <c r="AU13">
        <f t="shared" si="9"/>
        <v>-253.47907458786332</v>
      </c>
      <c r="AW13">
        <v>10</v>
      </c>
      <c r="AX13">
        <f>IF(Z13&gt;0, (R13*SUMPRODUCT(K13:$K$98, X13:$X$98)-K13*$AZ$3)/Z13, 0)</f>
        <v>2148.0905443258516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1.8814719999999999E-3</v>
      </c>
      <c r="Q14" s="4">
        <f t="shared" si="21"/>
        <v>25</v>
      </c>
      <c r="R14">
        <f t="shared" si="0"/>
        <v>500000</v>
      </c>
      <c r="S14">
        <f t="shared" si="1"/>
        <v>2237.0779549736894</v>
      </c>
      <c r="U14">
        <f t="shared" si="13"/>
        <v>1.8814719999999999E-3</v>
      </c>
      <c r="V14">
        <f t="shared" si="14"/>
        <v>0.01</v>
      </c>
      <c r="W14">
        <f t="shared" si="15"/>
        <v>0.88848632480806267</v>
      </c>
      <c r="X14">
        <f t="shared" si="16"/>
        <v>1.6716621425092752E-3</v>
      </c>
      <c r="Y14">
        <f t="shared" si="17"/>
        <v>8.884863248080627E-3</v>
      </c>
      <c r="Z14">
        <f t="shared" si="18"/>
        <v>0.87792979941747284</v>
      </c>
      <c r="AB14">
        <f t="shared" si="19"/>
        <v>1908.5490730830268</v>
      </c>
      <c r="AC14">
        <f t="shared" si="2"/>
        <v>1963.9974002913016</v>
      </c>
      <c r="AE14">
        <f t="shared" si="3"/>
        <v>0</v>
      </c>
      <c r="AF14">
        <f t="shared" si="4"/>
        <v>0</v>
      </c>
      <c r="AG14">
        <f t="shared" si="4"/>
        <v>-21.948244985436823</v>
      </c>
      <c r="AH14">
        <f t="shared" si="5"/>
        <v>-835.83107125463755</v>
      </c>
      <c r="AI14">
        <f t="shared" si="6"/>
        <v>-857.77931624007442</v>
      </c>
      <c r="AJ14">
        <f t="shared" si="7"/>
        <v>-55.448327208274804</v>
      </c>
      <c r="AK14">
        <f t="shared" si="22"/>
        <v>133.5984351158119</v>
      </c>
      <c r="AL14">
        <f t="shared" si="8"/>
        <v>-779.62920833253736</v>
      </c>
      <c r="AN14">
        <f t="shared" si="9"/>
        <v>0</v>
      </c>
      <c r="AO14">
        <f t="shared" si="9"/>
        <v>0</v>
      </c>
      <c r="AP14">
        <f t="shared" si="9"/>
        <v>-6.309595960220185</v>
      </c>
      <c r="AQ14">
        <f t="shared" si="9"/>
        <v>-240.28146004903957</v>
      </c>
      <c r="AR14">
        <f t="shared" si="9"/>
        <v>-246.59105600925977</v>
      </c>
      <c r="AS14">
        <f t="shared" si="9"/>
        <v>-15.940069084632313</v>
      </c>
      <c r="AT14">
        <f t="shared" si="9"/>
        <v>38.406357640794688</v>
      </c>
      <c r="AU14">
        <f t="shared" si="9"/>
        <v>-224.12476745309741</v>
      </c>
      <c r="AW14">
        <v>11</v>
      </c>
      <c r="AX14">
        <f>IF(Z14&gt;0, (R14*SUMPRODUCT(K14:$K$98, X14:$X$98)-K14*$AZ$3)/Z14, 0)</f>
        <v>2237.0779549736894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1.927022E-3</v>
      </c>
      <c r="Q15" s="4">
        <f t="shared" si="21"/>
        <v>25</v>
      </c>
      <c r="R15">
        <f t="shared" si="0"/>
        <v>500000</v>
      </c>
      <c r="S15">
        <f t="shared" si="1"/>
        <v>2319.5698811348566</v>
      </c>
      <c r="U15">
        <f t="shared" si="13"/>
        <v>1.927022E-3</v>
      </c>
      <c r="V15">
        <f t="shared" si="14"/>
        <v>0.01</v>
      </c>
      <c r="W15">
        <f t="shared" si="15"/>
        <v>0.87792979941747284</v>
      </c>
      <c r="X15">
        <f t="shared" si="16"/>
        <v>1.6917900379330574E-3</v>
      </c>
      <c r="Y15">
        <f t="shared" si="17"/>
        <v>8.7792979941747288E-3</v>
      </c>
      <c r="Z15">
        <f t="shared" si="18"/>
        <v>0.86745871138536501</v>
      </c>
      <c r="AB15">
        <f t="shared" si="19"/>
        <v>1963.9974002913016</v>
      </c>
      <c r="AC15">
        <f t="shared" si="2"/>
        <v>2012.131100057547</v>
      </c>
      <c r="AE15">
        <f t="shared" si="3"/>
        <v>0</v>
      </c>
      <c r="AF15">
        <f t="shared" si="4"/>
        <v>0</v>
      </c>
      <c r="AG15">
        <f t="shared" si="4"/>
        <v>-21.686467784634125</v>
      </c>
      <c r="AH15">
        <f t="shared" si="5"/>
        <v>-845.89501896652871</v>
      </c>
      <c r="AI15">
        <f t="shared" si="6"/>
        <v>-867.58148675116286</v>
      </c>
      <c r="AJ15">
        <f t="shared" si="7"/>
        <v>-48.1336997662454</v>
      </c>
      <c r="AK15">
        <f t="shared" si="22"/>
        <v>137.47981802039112</v>
      </c>
      <c r="AL15">
        <f t="shared" si="8"/>
        <v>-778.23536849701713</v>
      </c>
      <c r="AN15">
        <f t="shared" si="9"/>
        <v>0</v>
      </c>
      <c r="AO15">
        <f t="shared" si="9"/>
        <v>0</v>
      </c>
      <c r="AP15">
        <f t="shared" si="9"/>
        <v>-5.5663761342781495</v>
      </c>
      <c r="AQ15">
        <f t="shared" si="9"/>
        <v>-217.12018261527538</v>
      </c>
      <c r="AR15">
        <f t="shared" si="9"/>
        <v>-222.68655874955354</v>
      </c>
      <c r="AS15">
        <f t="shared" si="9"/>
        <v>-12.354721861306489</v>
      </c>
      <c r="AT15">
        <f t="shared" si="9"/>
        <v>35.28764506849906</v>
      </c>
      <c r="AU15">
        <f t="shared" si="9"/>
        <v>-199.75363554236097</v>
      </c>
      <c r="AW15">
        <v>12</v>
      </c>
      <c r="AX15">
        <f>IF(Z15&gt;0, (R15*SUMPRODUCT(K15:$K$98, X15:$X$98)-K15*$AZ$3)/Z15, 0)</f>
        <v>2319.5698811348566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1.979789E-3</v>
      </c>
      <c r="Q16" s="4">
        <f t="shared" si="21"/>
        <v>25</v>
      </c>
      <c r="R16">
        <f t="shared" si="0"/>
        <v>500000</v>
      </c>
      <c r="S16">
        <f t="shared" si="1"/>
        <v>2394.8245328602247</v>
      </c>
      <c r="U16">
        <f t="shared" si="13"/>
        <v>1.979789E-3</v>
      </c>
      <c r="V16">
        <f t="shared" si="14"/>
        <v>0.01</v>
      </c>
      <c r="W16">
        <f t="shared" si="15"/>
        <v>0.86745871138536501</v>
      </c>
      <c r="X16">
        <f t="shared" si="16"/>
        <v>1.7173852147549205E-3</v>
      </c>
      <c r="Y16">
        <f t="shared" si="17"/>
        <v>8.6745871138536497E-3</v>
      </c>
      <c r="Z16">
        <f t="shared" si="18"/>
        <v>0.85706673905675645</v>
      </c>
      <c r="AB16">
        <f t="shared" si="19"/>
        <v>2012.131100057547</v>
      </c>
      <c r="AC16">
        <f t="shared" si="2"/>
        <v>2052.5244529916331</v>
      </c>
      <c r="AE16">
        <f t="shared" si="3"/>
        <v>0</v>
      </c>
      <c r="AF16">
        <f t="shared" si="4"/>
        <v>0</v>
      </c>
      <c r="AG16">
        <f t="shared" si="4"/>
        <v>-21.426668476418911</v>
      </c>
      <c r="AH16">
        <f t="shared" si="5"/>
        <v>-858.69260737746026</v>
      </c>
      <c r="AI16">
        <f t="shared" si="6"/>
        <v>-880.11927585387912</v>
      </c>
      <c r="AJ16">
        <f t="shared" si="7"/>
        <v>-40.393352934086124</v>
      </c>
      <c r="AK16">
        <f t="shared" si="22"/>
        <v>140.84917700402829</v>
      </c>
      <c r="AL16">
        <f t="shared" si="8"/>
        <v>-779.66345178393692</v>
      </c>
      <c r="AN16">
        <f t="shared" si="9"/>
        <v>0</v>
      </c>
      <c r="AO16">
        <f t="shared" si="9"/>
        <v>0</v>
      </c>
      <c r="AP16">
        <f t="shared" si="9"/>
        <v>-4.9104393952632686</v>
      </c>
      <c r="AQ16">
        <f t="shared" si="9"/>
        <v>-196.79018286618577</v>
      </c>
      <c r="AR16">
        <f t="shared" si="9"/>
        <v>-201.70062226144901</v>
      </c>
      <c r="AS16">
        <f t="shared" si="9"/>
        <v>-9.2571139452968385</v>
      </c>
      <c r="AT16">
        <f t="shared" si="9"/>
        <v>32.278996070348676</v>
      </c>
      <c r="AU16">
        <f t="shared" si="9"/>
        <v>-178.67874013639718</v>
      </c>
      <c r="AW16">
        <v>13</v>
      </c>
      <c r="AX16">
        <f>IF(Z16&gt;0, (R16*SUMPRODUCT(K16:$K$98, X16:$X$98)-K16*$AZ$3)/Z16, 0)</f>
        <v>2394.8245328602247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2.0334569999999998E-3</v>
      </c>
      <c r="Q17" s="4">
        <f t="shared" si="21"/>
        <v>25</v>
      </c>
      <c r="R17">
        <f t="shared" si="0"/>
        <v>500000</v>
      </c>
      <c r="S17">
        <f t="shared" si="1"/>
        <v>2463.1225648656509</v>
      </c>
      <c r="U17">
        <f t="shared" si="13"/>
        <v>2.0334569999999998E-3</v>
      </c>
      <c r="V17">
        <f t="shared" si="14"/>
        <v>0.01</v>
      </c>
      <c r="W17">
        <f t="shared" si="15"/>
        <v>0.85706673905675645</v>
      </c>
      <c r="X17">
        <f t="shared" si="16"/>
        <v>1.7428083600021346E-3</v>
      </c>
      <c r="Y17">
        <f t="shared" si="17"/>
        <v>8.570667390567565E-3</v>
      </c>
      <c r="Z17">
        <f t="shared" si="18"/>
        <v>0.84675326330618672</v>
      </c>
      <c r="AB17">
        <f t="shared" si="19"/>
        <v>2052.5244529916331</v>
      </c>
      <c r="AC17">
        <f t="shared" si="2"/>
        <v>2085.6570697230945</v>
      </c>
      <c r="AE17">
        <f t="shared" si="3"/>
        <v>0</v>
      </c>
      <c r="AF17">
        <f t="shared" si="4"/>
        <v>0</v>
      </c>
      <c r="AG17">
        <f t="shared" si="4"/>
        <v>-21.168831582654668</v>
      </c>
      <c r="AH17">
        <f t="shared" si="5"/>
        <v>-871.40418000106729</v>
      </c>
      <c r="AI17">
        <f t="shared" si="6"/>
        <v>-892.57301158372195</v>
      </c>
      <c r="AJ17">
        <f t="shared" si="7"/>
        <v>-33.132616731461439</v>
      </c>
      <c r="AK17">
        <f t="shared" si="22"/>
        <v>143.67671170941432</v>
      </c>
      <c r="AL17">
        <f t="shared" si="8"/>
        <v>-782.02891660576904</v>
      </c>
      <c r="AN17">
        <f t="shared" si="9"/>
        <v>0</v>
      </c>
      <c r="AO17">
        <f t="shared" si="9"/>
        <v>0</v>
      </c>
      <c r="AP17">
        <f t="shared" si="9"/>
        <v>-4.3315623517404127</v>
      </c>
      <c r="AQ17">
        <f t="shared" si="9"/>
        <v>-178.30656002453318</v>
      </c>
      <c r="AR17">
        <f t="shared" si="9"/>
        <v>-182.6381223762736</v>
      </c>
      <c r="AS17">
        <f t="shared" si="9"/>
        <v>-6.7795898270661796</v>
      </c>
      <c r="AT17">
        <f t="shared" si="9"/>
        <v>29.399101827249506</v>
      </c>
      <c r="AU17">
        <f t="shared" si="9"/>
        <v>-160.01861037609027</v>
      </c>
      <c r="AW17">
        <v>14</v>
      </c>
      <c r="AX17">
        <f>IF(Z17&gt;0, (R17*SUMPRODUCT(K17:$K$98, X17:$X$98)-K17*$AZ$3)/Z17, 0)</f>
        <v>2463.1225648656509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2.08983E-3</v>
      </c>
      <c r="Q18" s="4">
        <f t="shared" si="21"/>
        <v>25</v>
      </c>
      <c r="R18">
        <f t="shared" si="0"/>
        <v>500000</v>
      </c>
      <c r="S18">
        <f t="shared" si="1"/>
        <v>2525.5205145889563</v>
      </c>
      <c r="U18">
        <f t="shared" si="13"/>
        <v>2.08983E-3</v>
      </c>
      <c r="V18">
        <f t="shared" si="14"/>
        <v>0.01</v>
      </c>
      <c r="W18">
        <f t="shared" si="15"/>
        <v>0.84675326330618672</v>
      </c>
      <c r="X18">
        <f t="shared" si="16"/>
        <v>1.7695703722551681E-3</v>
      </c>
      <c r="Y18">
        <f t="shared" si="17"/>
        <v>8.4675326330618667E-3</v>
      </c>
      <c r="Z18">
        <f t="shared" si="18"/>
        <v>0.83651616030086973</v>
      </c>
      <c r="AB18">
        <f t="shared" si="19"/>
        <v>2085.6570697230945</v>
      </c>
      <c r="AC18">
        <f t="shared" si="2"/>
        <v>2112.6387236250303</v>
      </c>
      <c r="AE18">
        <f t="shared" si="3"/>
        <v>0</v>
      </c>
      <c r="AF18">
        <f t="shared" si="4"/>
        <v>0</v>
      </c>
      <c r="AG18">
        <f t="shared" si="4"/>
        <v>-20.912904007521742</v>
      </c>
      <c r="AH18">
        <f t="shared" si="5"/>
        <v>-884.7851861275841</v>
      </c>
      <c r="AI18">
        <f t="shared" si="6"/>
        <v>-905.69809013510587</v>
      </c>
      <c r="AJ18">
        <f t="shared" si="7"/>
        <v>-26.981653901935715</v>
      </c>
      <c r="AK18">
        <f t="shared" si="22"/>
        <v>145.99599488061662</v>
      </c>
      <c r="AL18">
        <f t="shared" si="8"/>
        <v>-786.68374915642494</v>
      </c>
      <c r="AN18">
        <f t="shared" si="9"/>
        <v>0</v>
      </c>
      <c r="AO18">
        <f t="shared" si="9"/>
        <v>0</v>
      </c>
      <c r="AP18">
        <f t="shared" si="9"/>
        <v>-3.820709374351313</v>
      </c>
      <c r="AQ18">
        <f t="shared" si="9"/>
        <v>-161.64694552745831</v>
      </c>
      <c r="AR18">
        <f t="shared" si="9"/>
        <v>-165.46765490180962</v>
      </c>
      <c r="AS18">
        <f t="shared" si="9"/>
        <v>-4.92944729060825</v>
      </c>
      <c r="AT18">
        <f t="shared" si="9"/>
        <v>26.672922424235839</v>
      </c>
      <c r="AU18">
        <f t="shared" si="9"/>
        <v>-143.72417976818204</v>
      </c>
      <c r="AW18">
        <v>15</v>
      </c>
      <c r="AX18">
        <f>IF(Z18&gt;0, (R18*SUMPRODUCT(K18:$K$98, X18:$X$98)-K18*$AZ$3)/Z18, 0)</f>
        <v>2525.5205145889563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2.1556750000000001E-3</v>
      </c>
      <c r="Q19" s="4">
        <f t="shared" si="21"/>
        <v>25</v>
      </c>
      <c r="R19">
        <f t="shared" si="0"/>
        <v>500000</v>
      </c>
      <c r="S19">
        <f t="shared" si="1"/>
        <v>2582.7925926117478</v>
      </c>
      <c r="U19">
        <f t="shared" si="13"/>
        <v>2.1556750000000001E-3</v>
      </c>
      <c r="V19">
        <f t="shared" si="14"/>
        <v>0.01</v>
      </c>
      <c r="W19">
        <f t="shared" si="15"/>
        <v>0.83651616030086973</v>
      </c>
      <c r="X19">
        <f t="shared" si="16"/>
        <v>1.8032569738565775E-3</v>
      </c>
      <c r="Y19">
        <f t="shared" si="17"/>
        <v>8.365161603008698E-3</v>
      </c>
      <c r="Z19">
        <f t="shared" si="18"/>
        <v>0.82634774172400449</v>
      </c>
      <c r="AB19">
        <f t="shared" si="19"/>
        <v>2112.6387236250303</v>
      </c>
      <c r="AC19">
        <f t="shared" si="2"/>
        <v>2134.2848262462044</v>
      </c>
      <c r="AE19">
        <f t="shared" si="3"/>
        <v>0</v>
      </c>
      <c r="AF19">
        <f t="shared" si="4"/>
        <v>0</v>
      </c>
      <c r="AG19">
        <f t="shared" si="4"/>
        <v>-20.658693543100114</v>
      </c>
      <c r="AH19">
        <f t="shared" si="5"/>
        <v>-901.62848692828868</v>
      </c>
      <c r="AI19">
        <f t="shared" si="6"/>
        <v>-922.28718047138875</v>
      </c>
      <c r="AJ19">
        <f t="shared" si="7"/>
        <v>-21.646102621174123</v>
      </c>
      <c r="AK19">
        <f t="shared" si="22"/>
        <v>147.88471065375214</v>
      </c>
      <c r="AL19">
        <f t="shared" si="8"/>
        <v>-796.04857243881077</v>
      </c>
      <c r="AN19">
        <f t="shared" si="9"/>
        <v>0</v>
      </c>
      <c r="AO19">
        <f t="shared" si="9"/>
        <v>0</v>
      </c>
      <c r="AP19">
        <f t="shared" si="9"/>
        <v>-3.3698804222564691</v>
      </c>
      <c r="AQ19">
        <f t="shared" si="9"/>
        <v>-147.07513715276369</v>
      </c>
      <c r="AR19">
        <f t="shared" si="9"/>
        <v>-150.44501757502016</v>
      </c>
      <c r="AS19">
        <f t="shared" si="9"/>
        <v>-3.5309482319908008</v>
      </c>
      <c r="AT19">
        <f t="shared" si="9"/>
        <v>24.123199763016444</v>
      </c>
      <c r="AU19">
        <f t="shared" si="9"/>
        <v>-129.85276604399451</v>
      </c>
      <c r="AW19">
        <v>16</v>
      </c>
      <c r="AX19">
        <f>IF(Z19&gt;0, (R19*SUMPRODUCT(K19:$K$98, X19:$X$98)-K19*$AZ$3)/Z19, 0)</f>
        <v>2582.7925926117478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2.2206180000000002E-3</v>
      </c>
      <c r="Q20" s="4">
        <f t="shared" si="21"/>
        <v>25</v>
      </c>
      <c r="R20">
        <f t="shared" si="0"/>
        <v>500000</v>
      </c>
      <c r="S20">
        <f t="shared" si="1"/>
        <v>2635.058060640451</v>
      </c>
      <c r="U20">
        <f t="shared" si="13"/>
        <v>2.2206180000000002E-3</v>
      </c>
      <c r="V20">
        <f t="shared" si="14"/>
        <v>0.01</v>
      </c>
      <c r="W20">
        <f t="shared" si="15"/>
        <v>0.82634774172400449</v>
      </c>
      <c r="X20">
        <f t="shared" si="16"/>
        <v>1.8350026695316756E-3</v>
      </c>
      <c r="Y20">
        <f t="shared" si="17"/>
        <v>8.2634774172400446E-3</v>
      </c>
      <c r="Z20">
        <f t="shared" si="18"/>
        <v>0.81624926163723277</v>
      </c>
      <c r="AB20">
        <f t="shared" si="19"/>
        <v>2134.2848262462044</v>
      </c>
      <c r="AC20">
        <f t="shared" si="2"/>
        <v>2150.8641963690065</v>
      </c>
      <c r="AE20">
        <f t="shared" si="3"/>
        <v>0</v>
      </c>
      <c r="AF20">
        <f t="shared" si="4"/>
        <v>0</v>
      </c>
      <c r="AG20">
        <f t="shared" si="4"/>
        <v>-20.406231540930818</v>
      </c>
      <c r="AH20">
        <f t="shared" si="5"/>
        <v>-917.50133476583778</v>
      </c>
      <c r="AI20">
        <f t="shared" si="6"/>
        <v>-937.90756630676856</v>
      </c>
      <c r="AJ20">
        <f t="shared" si="7"/>
        <v>-16.579370122802175</v>
      </c>
      <c r="AK20">
        <f t="shared" si="22"/>
        <v>149.39993783723432</v>
      </c>
      <c r="AL20">
        <f t="shared" si="8"/>
        <v>-805.08699859233639</v>
      </c>
      <c r="AN20">
        <f t="shared" si="9"/>
        <v>0</v>
      </c>
      <c r="AO20">
        <f t="shared" si="9"/>
        <v>0</v>
      </c>
      <c r="AP20">
        <f t="shared" si="9"/>
        <v>-2.9720521436699943</v>
      </c>
      <c r="AQ20">
        <f t="shared" si="9"/>
        <v>-133.62887720554136</v>
      </c>
      <c r="AR20">
        <f t="shared" si="9"/>
        <v>-136.60092934921133</v>
      </c>
      <c r="AS20">
        <f t="shared" si="9"/>
        <v>-2.4146914345912993</v>
      </c>
      <c r="AT20">
        <f t="shared" si="9"/>
        <v>21.759255481478391</v>
      </c>
      <c r="AU20">
        <f t="shared" si="9"/>
        <v>-117.25636530232424</v>
      </c>
      <c r="AW20">
        <v>17</v>
      </c>
      <c r="AX20">
        <f>IF(Z20&gt;0, (R20*SUMPRODUCT(K20:$K$98, X20:$X$98)-K20*$AZ$3)/Z20, 0)</f>
        <v>2635.058060640451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2.2950319999999998E-3</v>
      </c>
      <c r="Q21" s="4">
        <f t="shared" si="21"/>
        <v>25</v>
      </c>
      <c r="R21">
        <f t="shared" si="0"/>
        <v>500000</v>
      </c>
      <c r="S21">
        <f t="shared" si="1"/>
        <v>2683.3531649424121</v>
      </c>
      <c r="U21">
        <f t="shared" si="13"/>
        <v>2.2950319999999998E-3</v>
      </c>
      <c r="V21">
        <f t="shared" si="14"/>
        <v>0.01</v>
      </c>
      <c r="W21">
        <f t="shared" si="15"/>
        <v>0.81624926163723277</v>
      </c>
      <c r="X21">
        <f t="shared" si="16"/>
        <v>1.8733181754338215E-3</v>
      </c>
      <c r="Y21">
        <f t="shared" si="17"/>
        <v>8.1624926163723285E-3</v>
      </c>
      <c r="Z21">
        <f t="shared" si="18"/>
        <v>0.80621345084542662</v>
      </c>
      <c r="AB21">
        <f t="shared" si="19"/>
        <v>2150.8641963690065</v>
      </c>
      <c r="AC21">
        <f t="shared" si="2"/>
        <v>2163.3554149452193</v>
      </c>
      <c r="AE21">
        <f t="shared" si="3"/>
        <v>0</v>
      </c>
      <c r="AF21">
        <f t="shared" si="4"/>
        <v>0</v>
      </c>
      <c r="AG21">
        <f t="shared" si="4"/>
        <v>-20.155336271135667</v>
      </c>
      <c r="AH21">
        <f t="shared" si="5"/>
        <v>-936.65908771691068</v>
      </c>
      <c r="AI21">
        <f t="shared" si="6"/>
        <v>-956.81442398804631</v>
      </c>
      <c r="AJ21">
        <f t="shared" si="7"/>
        <v>-12.491218576212759</v>
      </c>
      <c r="AK21">
        <f t="shared" si="22"/>
        <v>150.56049374583048</v>
      </c>
      <c r="AL21">
        <f t="shared" si="8"/>
        <v>-818.74514881842856</v>
      </c>
      <c r="AN21">
        <f t="shared" si="9"/>
        <v>0</v>
      </c>
      <c r="AO21">
        <f t="shared" si="9"/>
        <v>0</v>
      </c>
      <c r="AP21">
        <f t="shared" si="9"/>
        <v>-2.6209916673731275</v>
      </c>
      <c r="AQ21">
        <f t="shared" si="9"/>
        <v>-121.80276384627201</v>
      </c>
      <c r="AR21">
        <f t="shared" si="9"/>
        <v>-124.42375551364513</v>
      </c>
      <c r="AS21">
        <f t="shared" si="9"/>
        <v>-1.6243529437152546</v>
      </c>
      <c r="AT21">
        <f t="shared" si="9"/>
        <v>19.578824894553374</v>
      </c>
      <c r="AU21">
        <f t="shared" si="9"/>
        <v>-106.46928356280701</v>
      </c>
      <c r="AW21">
        <v>18</v>
      </c>
      <c r="AX21">
        <f>IF(Z21&gt;0, (R21*SUMPRODUCT(K21:$K$98, X21:$X$98)-K21*$AZ$3)/Z21, 0)</f>
        <v>2683.3531649424121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2.375308E-3</v>
      </c>
      <c r="Q22" s="4">
        <f t="shared" si="21"/>
        <v>25</v>
      </c>
      <c r="R22">
        <f t="shared" si="0"/>
        <v>500000</v>
      </c>
      <c r="S22">
        <f t="shared" si="1"/>
        <v>2727.8547739093583</v>
      </c>
      <c r="U22">
        <f t="shared" si="13"/>
        <v>2.375308E-3</v>
      </c>
      <c r="V22">
        <f t="shared" si="14"/>
        <v>0.01</v>
      </c>
      <c r="W22">
        <f t="shared" si="15"/>
        <v>0.80621345084542662</v>
      </c>
      <c r="X22">
        <f t="shared" si="16"/>
        <v>1.9150052595007486E-3</v>
      </c>
      <c r="Y22">
        <f t="shared" si="17"/>
        <v>8.0621345084542669E-3</v>
      </c>
      <c r="Z22">
        <f t="shared" si="18"/>
        <v>0.79623631107747161</v>
      </c>
      <c r="AB22">
        <f t="shared" si="19"/>
        <v>2163.3554149452193</v>
      </c>
      <c r="AC22">
        <f t="shared" si="2"/>
        <v>2172.0170223326577</v>
      </c>
      <c r="AE22">
        <f t="shared" si="3"/>
        <v>0</v>
      </c>
      <c r="AF22">
        <f t="shared" si="4"/>
        <v>0</v>
      </c>
      <c r="AG22">
        <f t="shared" si="4"/>
        <v>-19.90590777693679</v>
      </c>
      <c r="AH22">
        <f t="shared" si="5"/>
        <v>-957.50262975037424</v>
      </c>
      <c r="AI22">
        <f t="shared" si="6"/>
        <v>-977.40853752731107</v>
      </c>
      <c r="AJ22">
        <f t="shared" si="7"/>
        <v>-8.6616073874383801</v>
      </c>
      <c r="AK22">
        <f t="shared" si="22"/>
        <v>151.43487904616538</v>
      </c>
      <c r="AL22">
        <f t="shared" si="8"/>
        <v>-834.63526586858404</v>
      </c>
      <c r="AN22">
        <f t="shared" si="9"/>
        <v>0</v>
      </c>
      <c r="AO22">
        <f t="shared" si="9"/>
        <v>0</v>
      </c>
      <c r="AP22">
        <f t="shared" si="9"/>
        <v>-2.3112107930570991</v>
      </c>
      <c r="AQ22">
        <f t="shared" si="9"/>
        <v>-111.17254420437014</v>
      </c>
      <c r="AR22">
        <f t="shared" si="9"/>
        <v>-113.48375499742724</v>
      </c>
      <c r="AS22">
        <f t="shared" si="9"/>
        <v>-1.0056713164452966</v>
      </c>
      <c r="AT22">
        <f t="shared" si="9"/>
        <v>17.58261571483343</v>
      </c>
      <c r="AU22">
        <f t="shared" si="9"/>
        <v>-96.906810599039105</v>
      </c>
      <c r="AW22">
        <v>19</v>
      </c>
      <c r="AX22">
        <f>IF(Z22&gt;0, (R22*SUMPRODUCT(K22:$K$98, X22:$X$98)-K22*$AZ$3)/Z22, 0)</f>
        <v>2727.8547739093583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2.4628010000000001E-3</v>
      </c>
      <c r="Q23" s="4">
        <f t="shared" si="21"/>
        <v>25</v>
      </c>
      <c r="R23">
        <f t="shared" si="0"/>
        <v>500000</v>
      </c>
      <c r="S23">
        <f t="shared" si="1"/>
        <v>2769.0380157361624</v>
      </c>
      <c r="U23">
        <f t="shared" si="13"/>
        <v>2.4628010000000001E-3</v>
      </c>
      <c r="V23">
        <f t="shared" si="14"/>
        <v>0.01</v>
      </c>
      <c r="W23">
        <f t="shared" si="15"/>
        <v>0.79623631107747161</v>
      </c>
      <c r="X23">
        <f t="shared" si="16"/>
        <v>1.9609715831579084E-3</v>
      </c>
      <c r="Y23">
        <f t="shared" si="17"/>
        <v>7.9623631107747159E-3</v>
      </c>
      <c r="Z23">
        <f t="shared" si="18"/>
        <v>0.78631297638353903</v>
      </c>
      <c r="AB23">
        <f t="shared" si="19"/>
        <v>2172.0170223326577</v>
      </c>
      <c r="AC23">
        <f t="shared" si="2"/>
        <v>2177.3305238726707</v>
      </c>
      <c r="AE23">
        <f t="shared" si="3"/>
        <v>0</v>
      </c>
      <c r="AF23">
        <f t="shared" si="4"/>
        <v>0</v>
      </c>
      <c r="AG23">
        <f t="shared" si="4"/>
        <v>-19.657824409588475</v>
      </c>
      <c r="AH23">
        <f t="shared" si="5"/>
        <v>-980.48579157895415</v>
      </c>
      <c r="AI23">
        <f t="shared" si="6"/>
        <v>-1000.1436159885426</v>
      </c>
      <c r="AJ23">
        <f t="shared" si="7"/>
        <v>-5.3135015400130214</v>
      </c>
      <c r="AK23">
        <f t="shared" si="22"/>
        <v>152.04119156328605</v>
      </c>
      <c r="AL23">
        <f t="shared" si="8"/>
        <v>-853.41592596526959</v>
      </c>
      <c r="AN23">
        <f t="shared" si="9"/>
        <v>0</v>
      </c>
      <c r="AO23">
        <f t="shared" si="9"/>
        <v>0</v>
      </c>
      <c r="AP23">
        <f t="shared" si="9"/>
        <v>-2.0378630650662291</v>
      </c>
      <c r="AQ23">
        <f t="shared" si="9"/>
        <v>-101.64379022056818</v>
      </c>
      <c r="AR23">
        <f t="shared" si="9"/>
        <v>-103.6816532856344</v>
      </c>
      <c r="AS23">
        <f t="shared" si="9"/>
        <v>-0.55083351590440555</v>
      </c>
      <c r="AT23">
        <f t="shared" si="9"/>
        <v>15.761618488379106</v>
      </c>
      <c r="AU23">
        <f t="shared" si="9"/>
        <v>-88.470868313159698</v>
      </c>
      <c r="AW23">
        <v>20</v>
      </c>
      <c r="AX23">
        <f>IF(Z23&gt;0, (R23*SUMPRODUCT(K23:$K$98, X23:$X$98)-K23*$AZ$3)/Z23, 0)</f>
        <v>2769.0380157361624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2.5557050000000001E-3</v>
      </c>
      <c r="Q24" s="4">
        <f t="shared" si="21"/>
        <v>25</v>
      </c>
      <c r="R24">
        <f t="shared" si="0"/>
        <v>500000</v>
      </c>
      <c r="S24">
        <f t="shared" si="1"/>
        <v>2807.2889011432721</v>
      </c>
      <c r="U24">
        <f t="shared" si="13"/>
        <v>2.5557050000000001E-3</v>
      </c>
      <c r="V24">
        <f t="shared" si="14"/>
        <v>0.01</v>
      </c>
      <c r="W24">
        <f t="shared" si="15"/>
        <v>0.78631297638353903</v>
      </c>
      <c r="X24">
        <f t="shared" si="16"/>
        <v>2.0095840053082929E-3</v>
      </c>
      <c r="Y24">
        <f t="shared" si="17"/>
        <v>7.8631297638353907E-3</v>
      </c>
      <c r="Z24">
        <f t="shared" si="18"/>
        <v>0.77644026261439536</v>
      </c>
      <c r="AB24">
        <f t="shared" si="19"/>
        <v>2177.3305238726707</v>
      </c>
      <c r="AC24">
        <f t="shared" si="2"/>
        <v>2179.6921316381595</v>
      </c>
      <c r="AE24">
        <f t="shared" si="3"/>
        <v>0</v>
      </c>
      <c r="AF24">
        <f t="shared" si="4"/>
        <v>0</v>
      </c>
      <c r="AG24">
        <f t="shared" si="4"/>
        <v>-19.411006565359884</v>
      </c>
      <c r="AH24">
        <f t="shared" si="5"/>
        <v>-1004.7920026541465</v>
      </c>
      <c r="AI24">
        <f t="shared" si="6"/>
        <v>-1024.2030092195064</v>
      </c>
      <c r="AJ24">
        <f t="shared" si="7"/>
        <v>-2.3616077654887704</v>
      </c>
      <c r="AK24">
        <f t="shared" si="22"/>
        <v>152.41313667108696</v>
      </c>
      <c r="AL24">
        <f t="shared" si="8"/>
        <v>-874.15148031390822</v>
      </c>
      <c r="AN24">
        <f t="shared" si="9"/>
        <v>0</v>
      </c>
      <c r="AO24">
        <f t="shared" si="9"/>
        <v>0</v>
      </c>
      <c r="AP24">
        <f t="shared" si="9"/>
        <v>-1.7966752299918407</v>
      </c>
      <c r="AQ24">
        <f t="shared" si="9"/>
        <v>-93.003157584019419</v>
      </c>
      <c r="AR24">
        <f t="shared" si="9"/>
        <v>-94.799832814011268</v>
      </c>
      <c r="AS24">
        <f t="shared" si="9"/>
        <v>-0.21858949771219074</v>
      </c>
      <c r="AT24">
        <f t="shared" si="9"/>
        <v>14.107300745082512</v>
      </c>
      <c r="AU24">
        <f t="shared" si="9"/>
        <v>-80.911121566640944</v>
      </c>
      <c r="AW24">
        <v>21</v>
      </c>
      <c r="AX24">
        <f>IF(Z24&gt;0, (R24*SUMPRODUCT(K24:$K$98, X24:$X$98)-K24*$AZ$3)/Z24, 0)</f>
        <v>2807.2889011432721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2.6648449999999999E-3</v>
      </c>
      <c r="Q25" s="4">
        <f t="shared" si="21"/>
        <v>25</v>
      </c>
      <c r="R25">
        <f t="shared" si="0"/>
        <v>500000</v>
      </c>
      <c r="S25">
        <f t="shared" si="1"/>
        <v>2843.1146583363798</v>
      </c>
      <c r="U25">
        <f t="shared" si="13"/>
        <v>2.6648449999999999E-3</v>
      </c>
      <c r="V25">
        <f t="shared" si="14"/>
        <v>0.01</v>
      </c>
      <c r="W25">
        <f t="shared" si="15"/>
        <v>0.77644026261439536</v>
      </c>
      <c r="X25">
        <f t="shared" si="16"/>
        <v>2.0690929516266584E-3</v>
      </c>
      <c r="Y25">
        <f t="shared" si="17"/>
        <v>7.7644026261439536E-3</v>
      </c>
      <c r="Z25">
        <f t="shared" si="18"/>
        <v>0.76660676703662478</v>
      </c>
      <c r="AB25">
        <f t="shared" si="19"/>
        <v>2179.6921316381595</v>
      </c>
      <c r="AC25">
        <f t="shared" si="2"/>
        <v>2179.5509365416901</v>
      </c>
      <c r="AE25">
        <f t="shared" si="3"/>
        <v>0</v>
      </c>
      <c r="AF25">
        <f t="shared" si="4"/>
        <v>0</v>
      </c>
      <c r="AG25">
        <f t="shared" si="4"/>
        <v>-19.165169175915619</v>
      </c>
      <c r="AH25">
        <f t="shared" si="5"/>
        <v>-1034.5464758133292</v>
      </c>
      <c r="AI25">
        <f t="shared" si="6"/>
        <v>-1053.7116449892449</v>
      </c>
      <c r="AJ25">
        <f t="shared" si="7"/>
        <v>0.14119509646934603</v>
      </c>
      <c r="AK25">
        <f t="shared" si="22"/>
        <v>152.57844921467117</v>
      </c>
      <c r="AL25">
        <f t="shared" si="8"/>
        <v>-900.99200067810432</v>
      </c>
      <c r="AN25">
        <f t="shared" si="9"/>
        <v>0</v>
      </c>
      <c r="AO25">
        <f t="shared" si="9"/>
        <v>0</v>
      </c>
      <c r="AP25">
        <f t="shared" si="9"/>
        <v>-1.5838576934720132</v>
      </c>
      <c r="AQ25">
        <f t="shared" si="9"/>
        <v>-85.497517915492978</v>
      </c>
      <c r="AR25">
        <f t="shared" si="9"/>
        <v>-87.08137560896499</v>
      </c>
      <c r="AS25">
        <f t="shared" si="9"/>
        <v>1.1668717232328459E-2</v>
      </c>
      <c r="AT25">
        <f t="shared" si="9"/>
        <v>12.609466080287826</v>
      </c>
      <c r="AU25">
        <f t="shared" si="9"/>
        <v>-74.460240811444834</v>
      </c>
      <c r="AW25">
        <v>22</v>
      </c>
      <c r="AX25">
        <f>IF(Z25&gt;0, (R25*SUMPRODUCT(K25:$K$98, X25:$X$98)-K25*$AZ$3)/Z25, 0)</f>
        <v>2843.1146583363798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2.7902209999999998E-3</v>
      </c>
      <c r="Q26" s="4">
        <f t="shared" si="21"/>
        <v>25</v>
      </c>
      <c r="R26">
        <f t="shared" si="0"/>
        <v>500000</v>
      </c>
      <c r="S26">
        <f t="shared" si="1"/>
        <v>2876.5340954867215</v>
      </c>
      <c r="U26">
        <f t="shared" si="13"/>
        <v>2.7902209999999998E-3</v>
      </c>
      <c r="V26">
        <f t="shared" si="14"/>
        <v>0.01</v>
      </c>
      <c r="W26">
        <f t="shared" si="15"/>
        <v>0.76660676703662478</v>
      </c>
      <c r="X26">
        <f t="shared" si="16"/>
        <v>2.139002300127698E-3</v>
      </c>
      <c r="Y26">
        <f t="shared" si="17"/>
        <v>7.6660676703662481E-3</v>
      </c>
      <c r="Z26">
        <f t="shared" si="18"/>
        <v>0.75680169706613087</v>
      </c>
      <c r="AB26">
        <f t="shared" si="19"/>
        <v>2179.5509365416901</v>
      </c>
      <c r="AC26">
        <f t="shared" si="2"/>
        <v>2176.9658851329386</v>
      </c>
      <c r="AE26">
        <f t="shared" si="3"/>
        <v>0</v>
      </c>
      <c r="AF26">
        <f t="shared" si="4"/>
        <v>0</v>
      </c>
      <c r="AG26">
        <f t="shared" si="4"/>
        <v>-18.920042426653271</v>
      </c>
      <c r="AH26">
        <f t="shared" si="5"/>
        <v>-1069.5011500638491</v>
      </c>
      <c r="AI26">
        <f t="shared" si="6"/>
        <v>-1088.4211924905023</v>
      </c>
      <c r="AJ26">
        <f t="shared" si="7"/>
        <v>2.5850514087514966</v>
      </c>
      <c r="AK26">
        <f t="shared" si="22"/>
        <v>152.56856555791833</v>
      </c>
      <c r="AL26">
        <f t="shared" si="8"/>
        <v>-933.26757552383253</v>
      </c>
      <c r="AN26">
        <f t="shared" si="9"/>
        <v>0</v>
      </c>
      <c r="AO26">
        <f t="shared" si="9"/>
        <v>0</v>
      </c>
      <c r="AP26">
        <f t="shared" si="9"/>
        <v>-1.3960712531606749</v>
      </c>
      <c r="AQ26">
        <f t="shared" si="9"/>
        <v>-78.916303523878099</v>
      </c>
      <c r="AR26">
        <f t="shared" si="9"/>
        <v>-80.312374777038784</v>
      </c>
      <c r="AS26">
        <f t="shared" si="9"/>
        <v>0.19074565893237502</v>
      </c>
      <c r="AT26">
        <f t="shared" si="9"/>
        <v>11.257722562572825</v>
      </c>
      <c r="AU26">
        <f t="shared" si="9"/>
        <v>-68.863906555533575</v>
      </c>
      <c r="AW26">
        <v>23</v>
      </c>
      <c r="AX26">
        <f>IF(Z26&gt;0, (R26*SUMPRODUCT(K26:$K$98, X26:$X$98)-K26*$AZ$3)/Z26, 0)</f>
        <v>2876.5340954867215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3.5816260000000001E-3</v>
      </c>
      <c r="Q27" s="4">
        <f t="shared" si="21"/>
        <v>25</v>
      </c>
      <c r="R27">
        <f t="shared" si="0"/>
        <v>500000</v>
      </c>
      <c r="S27">
        <f t="shared" si="1"/>
        <v>2909.5932478599607</v>
      </c>
      <c r="U27">
        <f t="shared" si="13"/>
        <v>3.5816260000000001E-3</v>
      </c>
      <c r="V27">
        <f t="shared" si="14"/>
        <v>0.01</v>
      </c>
      <c r="W27">
        <f t="shared" si="15"/>
        <v>0.75680169706613087</v>
      </c>
      <c r="X27">
        <f t="shared" si="16"/>
        <v>2.710580635056178E-3</v>
      </c>
      <c r="Y27">
        <f t="shared" si="17"/>
        <v>7.5680169706613086E-3</v>
      </c>
      <c r="Z27">
        <f t="shared" si="18"/>
        <v>0.7465230994604134</v>
      </c>
      <c r="AB27">
        <f t="shared" si="19"/>
        <v>2176.9658851329386</v>
      </c>
      <c r="AC27">
        <f t="shared" si="2"/>
        <v>2172.0785695615086</v>
      </c>
      <c r="AE27">
        <f t="shared" si="3"/>
        <v>0</v>
      </c>
      <c r="AF27">
        <f t="shared" si="4"/>
        <v>0</v>
      </c>
      <c r="AG27">
        <f t="shared" si="4"/>
        <v>-18.663077486510335</v>
      </c>
      <c r="AH27">
        <f t="shared" si="5"/>
        <v>-1355.290317528089</v>
      </c>
      <c r="AI27">
        <f t="shared" si="6"/>
        <v>-1373.9533950145992</v>
      </c>
      <c r="AJ27">
        <f t="shared" si="7"/>
        <v>4.8873155714300083</v>
      </c>
      <c r="AK27">
        <f t="shared" si="22"/>
        <v>152.38761195930573</v>
      </c>
      <c r="AL27">
        <f t="shared" si="8"/>
        <v>-1216.6784674838634</v>
      </c>
      <c r="AN27">
        <f t="shared" si="9"/>
        <v>0</v>
      </c>
      <c r="AO27">
        <f t="shared" si="9"/>
        <v>0</v>
      </c>
      <c r="AP27">
        <f t="shared" si="9"/>
        <v>-1.2295627995811564</v>
      </c>
      <c r="AQ27">
        <f t="shared" si="9"/>
        <v>-89.289376753086685</v>
      </c>
      <c r="AR27">
        <f t="shared" si="9"/>
        <v>-90.518939552667845</v>
      </c>
      <c r="AS27">
        <f t="shared" si="9"/>
        <v>0.32198662952492973</v>
      </c>
      <c r="AT27">
        <f t="shared" si="9"/>
        <v>10.039616398613891</v>
      </c>
      <c r="AU27">
        <f t="shared" si="9"/>
        <v>-80.157336524529015</v>
      </c>
      <c r="AW27">
        <v>24</v>
      </c>
      <c r="AX27">
        <f>IF(Z27&gt;0, (R27*SUMPRODUCT(K27:$K$98, X27:$X$98)-K27*$AZ$3)/Z27, 0)</f>
        <v>2909.5932478599607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4.4506370000000003E-3</v>
      </c>
      <c r="Q28" s="4">
        <f t="shared" si="21"/>
        <v>25</v>
      </c>
      <c r="R28">
        <f t="shared" si="0"/>
        <v>500000</v>
      </c>
      <c r="S28">
        <f t="shared" si="1"/>
        <v>2920.7329228726153</v>
      </c>
      <c r="U28">
        <f t="shared" si="13"/>
        <v>4.4506370000000003E-3</v>
      </c>
      <c r="V28">
        <f t="shared" si="14"/>
        <v>0.01</v>
      </c>
      <c r="W28">
        <f t="shared" si="15"/>
        <v>0.7465230994604134</v>
      </c>
      <c r="X28">
        <f t="shared" si="16"/>
        <v>3.3225033278131959E-3</v>
      </c>
      <c r="Y28">
        <f t="shared" si="17"/>
        <v>7.4652309946041341E-3</v>
      </c>
      <c r="Z28">
        <f t="shared" si="18"/>
        <v>0.73573536513799609</v>
      </c>
      <c r="AB28">
        <f t="shared" si="19"/>
        <v>2172.0785695615086</v>
      </c>
      <c r="AC28">
        <f t="shared" si="2"/>
        <v>2148.8865034802502</v>
      </c>
      <c r="AE28">
        <f t="shared" si="3"/>
        <v>0</v>
      </c>
      <c r="AF28">
        <f t="shared" si="4"/>
        <v>0</v>
      </c>
      <c r="AG28">
        <f t="shared" si="4"/>
        <v>-18.393384128449902</v>
      </c>
      <c r="AH28">
        <f t="shared" si="5"/>
        <v>-1661.251663906598</v>
      </c>
      <c r="AI28">
        <f t="shared" si="6"/>
        <v>-1679.6450480350479</v>
      </c>
      <c r="AJ28">
        <f t="shared" si="7"/>
        <v>23.192066081258417</v>
      </c>
      <c r="AK28">
        <f t="shared" si="22"/>
        <v>152.04549986930562</v>
      </c>
      <c r="AL28">
        <f t="shared" si="8"/>
        <v>-1504.4074820844839</v>
      </c>
      <c r="AN28">
        <f t="shared" si="9"/>
        <v>0</v>
      </c>
      <c r="AO28">
        <f t="shared" si="9"/>
        <v>0</v>
      </c>
      <c r="AP28">
        <f t="shared" si="9"/>
        <v>-1.0819596731211654</v>
      </c>
      <c r="AQ28">
        <f t="shared" si="9"/>
        <v>-97.720315886419272</v>
      </c>
      <c r="AR28">
        <f t="shared" si="9"/>
        <v>-98.802275559540433</v>
      </c>
      <c r="AS28">
        <f t="shared" si="9"/>
        <v>1.3642340126779879</v>
      </c>
      <c r="AT28">
        <f t="shared" si="9"/>
        <v>8.9438190487028066</v>
      </c>
      <c r="AU28">
        <f t="shared" si="9"/>
        <v>-88.494222498159644</v>
      </c>
      <c r="AW28">
        <v>25</v>
      </c>
      <c r="AX28">
        <f>IF(Z28&gt;0, (R28*SUMPRODUCT(K28:$K$98, X28:$X$98)-K28*$AZ$3)/Z28, 0)</f>
        <v>2920.7329228726153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5.383718E-3</v>
      </c>
      <c r="Q29" s="4">
        <f t="shared" si="21"/>
        <v>25</v>
      </c>
      <c r="R29">
        <f t="shared" si="0"/>
        <v>500000</v>
      </c>
      <c r="S29">
        <f t="shared" si="1"/>
        <v>2912.9376947210612</v>
      </c>
      <c r="U29">
        <f t="shared" si="13"/>
        <v>5.383718E-3</v>
      </c>
      <c r="V29">
        <f t="shared" si="14"/>
        <v>0.01</v>
      </c>
      <c r="W29">
        <f t="shared" si="15"/>
        <v>0.73573536513799609</v>
      </c>
      <c r="X29">
        <f t="shared" si="16"/>
        <v>3.9609917285300025E-3</v>
      </c>
      <c r="Y29">
        <f t="shared" si="17"/>
        <v>7.3573536513799609E-3</v>
      </c>
      <c r="Z29">
        <f t="shared" si="18"/>
        <v>0.72441701975808614</v>
      </c>
      <c r="AB29">
        <f t="shared" si="19"/>
        <v>2148.8865034802502</v>
      </c>
      <c r="AC29">
        <f t="shared" si="2"/>
        <v>2110.1816435508208</v>
      </c>
      <c r="AE29">
        <f t="shared" si="3"/>
        <v>0</v>
      </c>
      <c r="AF29">
        <f t="shared" si="4"/>
        <v>0</v>
      </c>
      <c r="AG29">
        <f t="shared" si="4"/>
        <v>-18.110425493952153</v>
      </c>
      <c r="AH29">
        <f t="shared" si="5"/>
        <v>-1980.4958642650013</v>
      </c>
      <c r="AI29">
        <f t="shared" si="6"/>
        <v>-1998.6062897589534</v>
      </c>
      <c r="AJ29">
        <f t="shared" si="7"/>
        <v>38.704859929429404</v>
      </c>
      <c r="AK29">
        <f t="shared" si="22"/>
        <v>150.42205524361754</v>
      </c>
      <c r="AL29">
        <f t="shared" si="8"/>
        <v>-1809.4793745859065</v>
      </c>
      <c r="AN29">
        <f t="shared" si="9"/>
        <v>0</v>
      </c>
      <c r="AO29">
        <f t="shared" si="9"/>
        <v>0</v>
      </c>
      <c r="AP29">
        <f t="shared" si="9"/>
        <v>-0.95117420591294388</v>
      </c>
      <c r="AQ29">
        <f t="shared" si="9"/>
        <v>-104.01724584743812</v>
      </c>
      <c r="AR29">
        <f t="shared" si="9"/>
        <v>-104.96842005335105</v>
      </c>
      <c r="AS29">
        <f t="shared" si="9"/>
        <v>2.0328105720454146</v>
      </c>
      <c r="AT29">
        <f t="shared" si="9"/>
        <v>7.9002880962637025</v>
      </c>
      <c r="AU29">
        <f t="shared" si="9"/>
        <v>-95.035321385041939</v>
      </c>
      <c r="AW29">
        <v>26</v>
      </c>
      <c r="AX29">
        <f>IF(Z29&gt;0, (R29*SUMPRODUCT(K29:$K$98, X29:$X$98)-K29*$AZ$3)/Z29, 0)</f>
        <v>2912.9376947210612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6.4575739999999998E-3</v>
      </c>
      <c r="Q30" s="4">
        <f t="shared" si="21"/>
        <v>25</v>
      </c>
      <c r="R30">
        <f t="shared" si="0"/>
        <v>500000</v>
      </c>
      <c r="S30">
        <f t="shared" si="1"/>
        <v>2889.6443286452072</v>
      </c>
      <c r="U30">
        <f t="shared" si="13"/>
        <v>6.4575739999999998E-3</v>
      </c>
      <c r="V30">
        <f t="shared" si="14"/>
        <v>0.01</v>
      </c>
      <c r="W30">
        <f t="shared" si="15"/>
        <v>0.72441701975808614</v>
      </c>
      <c r="X30">
        <f t="shared" si="16"/>
        <v>4.6779765119473035E-3</v>
      </c>
      <c r="Y30">
        <f t="shared" si="17"/>
        <v>7.2441701975808617E-3</v>
      </c>
      <c r="Z30">
        <f t="shared" si="18"/>
        <v>0.71249487304855796</v>
      </c>
      <c r="AB30">
        <f t="shared" si="19"/>
        <v>2110.1816435508208</v>
      </c>
      <c r="AC30">
        <f t="shared" si="2"/>
        <v>2058.8567690935524</v>
      </c>
      <c r="AE30">
        <f t="shared" si="3"/>
        <v>0</v>
      </c>
      <c r="AF30">
        <f t="shared" si="4"/>
        <v>0</v>
      </c>
      <c r="AG30">
        <f t="shared" si="4"/>
        <v>-17.812371826213948</v>
      </c>
      <c r="AH30">
        <f t="shared" si="5"/>
        <v>-2338.9882559736516</v>
      </c>
      <c r="AI30">
        <f t="shared" si="6"/>
        <v>-2356.8006277998657</v>
      </c>
      <c r="AJ30">
        <f t="shared" si="7"/>
        <v>51.324874457268379</v>
      </c>
      <c r="AK30">
        <f t="shared" si="22"/>
        <v>147.71271504855747</v>
      </c>
      <c r="AL30">
        <f t="shared" si="8"/>
        <v>-2157.7630382940397</v>
      </c>
      <c r="AN30">
        <f t="shared" si="9"/>
        <v>0</v>
      </c>
      <c r="AO30">
        <f t="shared" si="9"/>
        <v>0</v>
      </c>
      <c r="AP30">
        <f t="shared" si="9"/>
        <v>-0.83528588038592866</v>
      </c>
      <c r="AQ30">
        <f t="shared" si="9"/>
        <v>-109.68353252810842</v>
      </c>
      <c r="AR30">
        <f t="shared" si="9"/>
        <v>-110.51881840849435</v>
      </c>
      <c r="AS30">
        <f t="shared" si="9"/>
        <v>2.4068070981790739</v>
      </c>
      <c r="AT30">
        <f t="shared" si="9"/>
        <v>6.9267779966254661</v>
      </c>
      <c r="AU30">
        <f t="shared" si="9"/>
        <v>-101.18523331368981</v>
      </c>
      <c r="AW30">
        <v>27</v>
      </c>
      <c r="AX30">
        <f>IF(Z30&gt;0, (R30*SUMPRODUCT(K30:$K$98, X30:$X$98)-K30*$AZ$3)/Z30, 0)</f>
        <v>2889.6443286452072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7.6803260000000003E-3</v>
      </c>
      <c r="Q31" s="4">
        <f t="shared" si="21"/>
        <v>25</v>
      </c>
      <c r="R31">
        <f t="shared" si="0"/>
        <v>500000</v>
      </c>
      <c r="S31">
        <f t="shared" si="1"/>
        <v>2852.1595472040449</v>
      </c>
      <c r="U31">
        <f t="shared" si="13"/>
        <v>7.6803260000000003E-3</v>
      </c>
      <c r="V31">
        <f t="shared" si="14"/>
        <v>0.01</v>
      </c>
      <c r="W31">
        <f t="shared" si="15"/>
        <v>0.71249487304855796</v>
      </c>
      <c r="X31">
        <f t="shared" si="16"/>
        <v>5.472192898341539E-3</v>
      </c>
      <c r="Y31">
        <f t="shared" si="17"/>
        <v>7.1249487304855799E-3</v>
      </c>
      <c r="Z31">
        <f t="shared" si="18"/>
        <v>0.69989773141973088</v>
      </c>
      <c r="AB31">
        <f t="shared" si="19"/>
        <v>2058.8567690935524</v>
      </c>
      <c r="AC31">
        <f t="shared" si="2"/>
        <v>1996.2199967352378</v>
      </c>
      <c r="AE31">
        <f t="shared" si="3"/>
        <v>0</v>
      </c>
      <c r="AF31">
        <f t="shared" si="4"/>
        <v>0</v>
      </c>
      <c r="AG31">
        <f t="shared" si="4"/>
        <v>-17.497443285493272</v>
      </c>
      <c r="AH31">
        <f t="shared" si="5"/>
        <v>-2736.0964491707696</v>
      </c>
      <c r="AI31">
        <f t="shared" si="6"/>
        <v>-2753.5938924562629</v>
      </c>
      <c r="AJ31">
        <f t="shared" si="7"/>
        <v>62.636772358314602</v>
      </c>
      <c r="AK31">
        <f t="shared" si="22"/>
        <v>144.1199738365487</v>
      </c>
      <c r="AL31">
        <f t="shared" si="8"/>
        <v>-2546.8371462613995</v>
      </c>
      <c r="AN31">
        <f t="shared" si="9"/>
        <v>0</v>
      </c>
      <c r="AO31">
        <f t="shared" si="9"/>
        <v>0</v>
      </c>
      <c r="AP31">
        <f t="shared" si="9"/>
        <v>-0.73260513724777543</v>
      </c>
      <c r="AQ31">
        <f t="shared" si="9"/>
        <v>-114.55835472430248</v>
      </c>
      <c r="AR31">
        <f t="shared" si="9"/>
        <v>-115.29095986155025</v>
      </c>
      <c r="AS31">
        <f t="shared" si="9"/>
        <v>2.6225557906717403</v>
      </c>
      <c r="AT31">
        <f t="shared" si="9"/>
        <v>6.0341977676365453</v>
      </c>
      <c r="AU31">
        <f t="shared" si="9"/>
        <v>-106.63420630324197</v>
      </c>
      <c r="AW31">
        <v>28</v>
      </c>
      <c r="AX31">
        <f>IF(Z31&gt;0, (R31*SUMPRODUCT(K31:$K$98, X31:$X$98)-K31*$AZ$3)/Z31, 0)</f>
        <v>2852.1595472040449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9.0334749999999991E-3</v>
      </c>
      <c r="Q32" s="4">
        <f t="shared" si="21"/>
        <v>25</v>
      </c>
      <c r="R32">
        <f t="shared" si="0"/>
        <v>500000</v>
      </c>
      <c r="S32">
        <f t="shared" si="1"/>
        <v>2801.8267317516311</v>
      </c>
      <c r="U32">
        <f t="shared" si="13"/>
        <v>9.0334749999999991E-3</v>
      </c>
      <c r="V32">
        <f t="shared" si="14"/>
        <v>0.01</v>
      </c>
      <c r="W32">
        <f t="shared" si="15"/>
        <v>0.69989773141973088</v>
      </c>
      <c r="X32">
        <f t="shared" si="16"/>
        <v>6.3225086593368526E-3</v>
      </c>
      <c r="Y32">
        <f t="shared" si="17"/>
        <v>6.9989773141973088E-3</v>
      </c>
      <c r="Z32">
        <f t="shared" si="18"/>
        <v>0.68657624544619678</v>
      </c>
      <c r="AB32">
        <f t="shared" si="19"/>
        <v>1996.2199967352378</v>
      </c>
      <c r="AC32">
        <f t="shared" si="2"/>
        <v>1923.6676778768233</v>
      </c>
      <c r="AE32">
        <f t="shared" si="3"/>
        <v>0</v>
      </c>
      <c r="AF32">
        <f t="shared" si="4"/>
        <v>0</v>
      </c>
      <c r="AG32">
        <f t="shared" si="4"/>
        <v>-17.16440613615492</v>
      </c>
      <c r="AH32">
        <f t="shared" si="5"/>
        <v>-3161.2543296684262</v>
      </c>
      <c r="AI32">
        <f t="shared" si="6"/>
        <v>-3178.418735804581</v>
      </c>
      <c r="AJ32">
        <f t="shared" si="7"/>
        <v>72.552318858414537</v>
      </c>
      <c r="AK32">
        <f t="shared" si="22"/>
        <v>139.73539977146666</v>
      </c>
      <c r="AL32">
        <f t="shared" si="8"/>
        <v>-2966.1310171746995</v>
      </c>
      <c r="AN32">
        <f t="shared" si="9"/>
        <v>0</v>
      </c>
      <c r="AO32">
        <f t="shared" si="9"/>
        <v>0</v>
      </c>
      <c r="AP32">
        <f t="shared" si="9"/>
        <v>-0.6416617104313378</v>
      </c>
      <c r="AQ32">
        <f t="shared" si="9"/>
        <v>-118.17803914641691</v>
      </c>
      <c r="AR32">
        <f t="shared" si="9"/>
        <v>-118.81970085684824</v>
      </c>
      <c r="AS32">
        <f t="shared" si="9"/>
        <v>2.7122432693077063</v>
      </c>
      <c r="AT32">
        <f t="shared" si="9"/>
        <v>5.2237668413299305</v>
      </c>
      <c r="AU32">
        <f t="shared" si="9"/>
        <v>-110.88369074621059</v>
      </c>
      <c r="AW32">
        <v>29</v>
      </c>
      <c r="AX32">
        <f>IF(Z32&gt;0, (R32*SUMPRODUCT(K32:$K$98, X32:$X$98)-K32*$AZ$3)/Z32, 0)</f>
        <v>2801.8267317516311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1.0570714E-2</v>
      </c>
      <c r="Q33" s="4">
        <f t="shared" si="21"/>
        <v>25</v>
      </c>
      <c r="R33">
        <f t="shared" si="0"/>
        <v>500000</v>
      </c>
      <c r="S33">
        <f t="shared" si="1"/>
        <v>2740.7050777942673</v>
      </c>
      <c r="U33">
        <f t="shared" si="13"/>
        <v>1.0570714E-2</v>
      </c>
      <c r="V33">
        <f t="shared" si="14"/>
        <v>0.01</v>
      </c>
      <c r="W33">
        <f t="shared" si="15"/>
        <v>0.68657624544619678</v>
      </c>
      <c r="X33">
        <f t="shared" si="16"/>
        <v>7.2576011298055489E-3</v>
      </c>
      <c r="Y33">
        <f t="shared" si="17"/>
        <v>6.8657624544619681E-3</v>
      </c>
      <c r="Z33">
        <f t="shared" si="18"/>
        <v>0.6724528818619292</v>
      </c>
      <c r="AB33">
        <f t="shared" si="19"/>
        <v>1923.6676778768233</v>
      </c>
      <c r="AC33">
        <f t="shared" si="2"/>
        <v>1842.9950278963779</v>
      </c>
      <c r="AE33">
        <f t="shared" si="3"/>
        <v>0</v>
      </c>
      <c r="AF33">
        <f t="shared" si="4"/>
        <v>0</v>
      </c>
      <c r="AG33">
        <f t="shared" si="4"/>
        <v>-16.811322046548231</v>
      </c>
      <c r="AH33">
        <f t="shared" si="5"/>
        <v>-3628.8005649027746</v>
      </c>
      <c r="AI33">
        <f t="shared" si="6"/>
        <v>-3645.611886949323</v>
      </c>
      <c r="AJ33">
        <f t="shared" si="7"/>
        <v>80.672649980445385</v>
      </c>
      <c r="AK33">
        <f t="shared" si="22"/>
        <v>134.65673745137764</v>
      </c>
      <c r="AL33">
        <f t="shared" si="8"/>
        <v>-3430.2824995175001</v>
      </c>
      <c r="AN33">
        <f t="shared" si="9"/>
        <v>0</v>
      </c>
      <c r="AO33">
        <f t="shared" si="9"/>
        <v>0</v>
      </c>
      <c r="AP33">
        <f t="shared" si="9"/>
        <v>-0.56112702759044997</v>
      </c>
      <c r="AQ33">
        <f t="shared" si="9"/>
        <v>-121.12182903072302</v>
      </c>
      <c r="AR33">
        <f t="shared" si="9"/>
        <v>-121.68295605831348</v>
      </c>
      <c r="AS33">
        <f t="shared" si="9"/>
        <v>2.6926855702384582</v>
      </c>
      <c r="AT33">
        <f t="shared" si="9"/>
        <v>4.4945623325699922</v>
      </c>
      <c r="AU33">
        <f t="shared" si="9"/>
        <v>-114.49570815550503</v>
      </c>
      <c r="AW33">
        <v>30</v>
      </c>
      <c r="AX33">
        <f>IF(Z33&gt;0, (R33*SUMPRODUCT(K33:$K$98, X33:$X$98)-K33*$AZ$3)/Z33, 0)</f>
        <v>2740.7050777942673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1.2312346E-2</v>
      </c>
      <c r="Q34" s="4">
        <f t="shared" si="21"/>
        <v>25</v>
      </c>
      <c r="R34">
        <f t="shared" si="0"/>
        <v>500000</v>
      </c>
      <c r="S34">
        <f t="shared" si="1"/>
        <v>2669.9568674624502</v>
      </c>
      <c r="U34">
        <f t="shared" si="13"/>
        <v>1.2312346E-2</v>
      </c>
      <c r="V34">
        <f t="shared" si="14"/>
        <v>0.01</v>
      </c>
      <c r="W34">
        <f t="shared" si="15"/>
        <v>0.6724528818619292</v>
      </c>
      <c r="X34">
        <f t="shared" si="16"/>
        <v>8.279472550181197E-3</v>
      </c>
      <c r="Y34">
        <f t="shared" si="17"/>
        <v>6.7245288186192917E-3</v>
      </c>
      <c r="Z34">
        <f t="shared" si="18"/>
        <v>0.65744888049312866</v>
      </c>
      <c r="AB34">
        <f t="shared" si="19"/>
        <v>1842.9950278963779</v>
      </c>
      <c r="AC34">
        <f t="shared" si="2"/>
        <v>1755.3601534781285</v>
      </c>
      <c r="AE34">
        <f t="shared" si="3"/>
        <v>0</v>
      </c>
      <c r="AF34">
        <f t="shared" si="4"/>
        <v>0</v>
      </c>
      <c r="AG34">
        <f t="shared" si="4"/>
        <v>-16.436222012328216</v>
      </c>
      <c r="AH34">
        <f t="shared" si="5"/>
        <v>-4139.7362750905986</v>
      </c>
      <c r="AI34">
        <f t="shared" si="6"/>
        <v>-4156.1724971029271</v>
      </c>
      <c r="AJ34">
        <f t="shared" si="7"/>
        <v>87.63487441824941</v>
      </c>
      <c r="AK34">
        <f t="shared" si="22"/>
        <v>129.00965195274645</v>
      </c>
      <c r="AL34">
        <f t="shared" si="8"/>
        <v>-3939.527970731931</v>
      </c>
      <c r="AN34">
        <f t="shared" si="9"/>
        <v>0</v>
      </c>
      <c r="AO34">
        <f t="shared" si="9"/>
        <v>0</v>
      </c>
      <c r="AP34">
        <f t="shared" si="9"/>
        <v>-0.48982764928651801</v>
      </c>
      <c r="AQ34">
        <f t="shared" si="9"/>
        <v>-123.37125202937796</v>
      </c>
      <c r="AR34">
        <f t="shared" si="9"/>
        <v>-123.86107967866448</v>
      </c>
      <c r="AS34">
        <f t="shared" si="9"/>
        <v>2.6116697924628354</v>
      </c>
      <c r="AT34">
        <f t="shared" si="9"/>
        <v>3.8447092345118747</v>
      </c>
      <c r="AU34">
        <f t="shared" ref="AU34:AU97" si="23">AL34*$K34</f>
        <v>-117.40470065168977</v>
      </c>
      <c r="AW34">
        <v>31</v>
      </c>
      <c r="AX34">
        <f>IF(Z34&gt;0, (R34*SUMPRODUCT(K34:$K$98, X34:$X$98)-K34*$AZ$3)/Z34, 0)</f>
        <v>2669.9568674624502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1.4128425999999999E-2</v>
      </c>
      <c r="Q35" s="4">
        <f t="shared" si="21"/>
        <v>25</v>
      </c>
      <c r="R35">
        <f t="shared" si="0"/>
        <v>500000</v>
      </c>
      <c r="S35">
        <f t="shared" si="1"/>
        <v>2590.2822270683014</v>
      </c>
      <c r="U35">
        <f t="shared" si="13"/>
        <v>1.4128425999999999E-2</v>
      </c>
      <c r="V35">
        <f t="shared" si="14"/>
        <v>0.01</v>
      </c>
      <c r="W35">
        <f t="shared" si="15"/>
        <v>0.65744888049312866</v>
      </c>
      <c r="X35">
        <f t="shared" si="16"/>
        <v>9.2887178568300116E-3</v>
      </c>
      <c r="Y35">
        <f t="shared" si="17"/>
        <v>6.5744888049312864E-3</v>
      </c>
      <c r="Z35">
        <f t="shared" si="18"/>
        <v>0.64158567383136733</v>
      </c>
      <c r="AB35">
        <f t="shared" si="19"/>
        <v>1755.3601534781285</v>
      </c>
      <c r="AC35">
        <f t="shared" si="2"/>
        <v>1661.8879680670309</v>
      </c>
      <c r="AE35">
        <f t="shared" si="3"/>
        <v>0</v>
      </c>
      <c r="AF35">
        <f t="shared" ref="AF35:AG66" si="24">-$Z35*P35</f>
        <v>0</v>
      </c>
      <c r="AG35">
        <f t="shared" si="24"/>
        <v>-16.039641845784182</v>
      </c>
      <c r="AH35">
        <f t="shared" si="5"/>
        <v>-4644.3589284150057</v>
      </c>
      <c r="AI35">
        <f t="shared" ref="AI35:AI66" si="25">SUM(AE35:AH35)</f>
        <v>-4660.3985702607897</v>
      </c>
      <c r="AJ35">
        <f t="shared" si="7"/>
        <v>93.472185411097598</v>
      </c>
      <c r="AK35">
        <f t="shared" si="22"/>
        <v>122.87521074346901</v>
      </c>
      <c r="AL35">
        <f t="shared" ref="AL35:AL98" si="26">SUM(AI35:AK35)</f>
        <v>-4444.0511741062228</v>
      </c>
      <c r="AN35">
        <f t="shared" ref="AN35:AT66" si="27">AE35*$K35</f>
        <v>0</v>
      </c>
      <c r="AO35">
        <f t="shared" si="27"/>
        <v>0</v>
      </c>
      <c r="AP35">
        <f t="shared" si="27"/>
        <v>-0.42679364205174486</v>
      </c>
      <c r="AQ35">
        <f t="shared" si="27"/>
        <v>-123.58024456604504</v>
      </c>
      <c r="AR35">
        <f t="shared" si="27"/>
        <v>-124.00703820809677</v>
      </c>
      <c r="AS35">
        <f t="shared" si="27"/>
        <v>2.4871711491877093</v>
      </c>
      <c r="AT35">
        <f t="shared" si="27"/>
        <v>3.2695467402138183</v>
      </c>
      <c r="AU35">
        <f t="shared" si="23"/>
        <v>-118.25032031869523</v>
      </c>
      <c r="AW35">
        <v>32</v>
      </c>
      <c r="AX35">
        <f>IF(Z35&gt;0, (R35*SUMPRODUCT(K35:$K$98, X35:$X$98)-K35*$AZ$3)/Z35, 0)</f>
        <v>2590.2822270683014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1.6072195000000001E-2</v>
      </c>
      <c r="Q36" s="4">
        <f t="shared" si="21"/>
        <v>25</v>
      </c>
      <c r="R36">
        <f t="shared" si="0"/>
        <v>500000</v>
      </c>
      <c r="S36">
        <f t="shared" si="1"/>
        <v>2504.5738400240884</v>
      </c>
      <c r="U36">
        <f t="shared" si="13"/>
        <v>1.6072195000000001E-2</v>
      </c>
      <c r="V36">
        <f t="shared" si="14"/>
        <v>0.01</v>
      </c>
      <c r="W36">
        <f t="shared" si="15"/>
        <v>0.64158567383136733</v>
      </c>
      <c r="X36">
        <f t="shared" si="16"/>
        <v>1.0311690059024133E-2</v>
      </c>
      <c r="Y36">
        <f t="shared" si="17"/>
        <v>6.4158567383136734E-3</v>
      </c>
      <c r="Z36">
        <f t="shared" si="18"/>
        <v>0.62485812703402954</v>
      </c>
      <c r="AB36">
        <f t="shared" si="19"/>
        <v>1661.8879680670309</v>
      </c>
      <c r="AC36">
        <f t="shared" si="2"/>
        <v>1565.003318695879</v>
      </c>
      <c r="AE36">
        <f t="shared" si="3"/>
        <v>0</v>
      </c>
      <c r="AF36">
        <f t="shared" si="24"/>
        <v>0</v>
      </c>
      <c r="AG36">
        <f t="shared" si="24"/>
        <v>-15.621453175850739</v>
      </c>
      <c r="AH36">
        <f t="shared" si="5"/>
        <v>-5155.8450295120665</v>
      </c>
      <c r="AI36">
        <f t="shared" si="25"/>
        <v>-5171.4664826879171</v>
      </c>
      <c r="AJ36">
        <f t="shared" si="7"/>
        <v>96.884649371151909</v>
      </c>
      <c r="AK36">
        <f t="shared" si="22"/>
        <v>116.33215776469217</v>
      </c>
      <c r="AL36">
        <f t="shared" si="26"/>
        <v>-4958.2496755520733</v>
      </c>
      <c r="AN36">
        <f t="shared" si="27"/>
        <v>0</v>
      </c>
      <c r="AO36">
        <f t="shared" si="27"/>
        <v>0</v>
      </c>
      <c r="AP36">
        <f t="shared" si="27"/>
        <v>-0.37113053124233175</v>
      </c>
      <c r="AQ36">
        <f t="shared" si="27"/>
        <v>-122.49126142528291</v>
      </c>
      <c r="AR36">
        <f t="shared" si="27"/>
        <v>-122.86239195652524</v>
      </c>
      <c r="AS36">
        <f t="shared" si="27"/>
        <v>2.3017609812337101</v>
      </c>
      <c r="AT36">
        <f t="shared" si="27"/>
        <v>2.7637899640809627</v>
      </c>
      <c r="AU36">
        <f t="shared" si="23"/>
        <v>-117.79684101121057</v>
      </c>
      <c r="AW36">
        <v>33</v>
      </c>
      <c r="AX36">
        <f>IF(Z36&gt;0, (R36*SUMPRODUCT(K36:$K$98, X36:$X$98)-K36*$AZ$3)/Z36, 0)</f>
        <v>2504.5738400240884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1.8213139E-2</v>
      </c>
      <c r="Q37" s="4">
        <f t="shared" si="21"/>
        <v>25</v>
      </c>
      <c r="R37">
        <f t="shared" si="0"/>
        <v>500000</v>
      </c>
      <c r="S37">
        <f t="shared" si="1"/>
        <v>2414.8181468982125</v>
      </c>
      <c r="U37">
        <f t="shared" si="13"/>
        <v>1.8213139E-2</v>
      </c>
      <c r="V37">
        <f t="shared" si="14"/>
        <v>0.01</v>
      </c>
      <c r="W37">
        <f t="shared" si="15"/>
        <v>0.62485812703402954</v>
      </c>
      <c r="X37">
        <f t="shared" si="16"/>
        <v>1.1380627922950437E-2</v>
      </c>
      <c r="Y37">
        <f t="shared" si="17"/>
        <v>6.2485812703402957E-3</v>
      </c>
      <c r="Z37">
        <f t="shared" si="18"/>
        <v>0.60722891784073874</v>
      </c>
      <c r="AB37">
        <f t="shared" si="19"/>
        <v>1565.003318695879</v>
      </c>
      <c r="AC37">
        <f t="shared" si="2"/>
        <v>1466.3474101231795</v>
      </c>
      <c r="AE37">
        <f t="shared" si="3"/>
        <v>0</v>
      </c>
      <c r="AF37">
        <f t="shared" si="24"/>
        <v>0</v>
      </c>
      <c r="AG37">
        <f t="shared" si="24"/>
        <v>-15.180722946018468</v>
      </c>
      <c r="AH37">
        <f t="shared" si="5"/>
        <v>-5690.313961475219</v>
      </c>
      <c r="AI37">
        <f t="shared" si="25"/>
        <v>-5705.4946844212373</v>
      </c>
      <c r="AJ37">
        <f t="shared" si="7"/>
        <v>98.655908572699445</v>
      </c>
      <c r="AK37">
        <f t="shared" si="22"/>
        <v>109.55023230871154</v>
      </c>
      <c r="AL37">
        <f t="shared" si="26"/>
        <v>-5497.2885435398266</v>
      </c>
      <c r="AN37">
        <f t="shared" si="27"/>
        <v>0</v>
      </c>
      <c r="AO37">
        <f t="shared" si="27"/>
        <v>0</v>
      </c>
      <c r="AP37">
        <f t="shared" si="27"/>
        <v>-0.32201765533682852</v>
      </c>
      <c r="AQ37">
        <f t="shared" si="27"/>
        <v>-120.70449915465055</v>
      </c>
      <c r="AR37">
        <f t="shared" si="27"/>
        <v>-121.02651680998737</v>
      </c>
      <c r="AS37">
        <f t="shared" si="27"/>
        <v>2.0927161688328821</v>
      </c>
      <c r="AT37">
        <f t="shared" si="27"/>
        <v>2.323809549459467</v>
      </c>
      <c r="AU37">
        <f t="shared" si="23"/>
        <v>-116.60999109169502</v>
      </c>
      <c r="AW37">
        <v>34</v>
      </c>
      <c r="AX37">
        <f>IF(Z37&gt;0, (R37*SUMPRODUCT(K37:$K$98, X37:$X$98)-K37*$AZ$3)/Z37, 0)</f>
        <v>2414.8181468982125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2.0774602E-2</v>
      </c>
      <c r="Q38" s="4">
        <f t="shared" si="21"/>
        <v>25</v>
      </c>
      <c r="R38">
        <f t="shared" si="0"/>
        <v>500000</v>
      </c>
      <c r="S38">
        <f t="shared" si="1"/>
        <v>2322.5618511598768</v>
      </c>
      <c r="U38">
        <f t="shared" si="13"/>
        <v>2.0774602E-2</v>
      </c>
      <c r="V38">
        <f t="shared" si="14"/>
        <v>0.01</v>
      </c>
      <c r="W38">
        <f t="shared" si="15"/>
        <v>0.60722891784073874</v>
      </c>
      <c r="X38">
        <f t="shared" si="16"/>
        <v>1.2614939091032047E-2</v>
      </c>
      <c r="Y38">
        <f t="shared" si="17"/>
        <v>6.0722891784073876E-3</v>
      </c>
      <c r="Z38">
        <f t="shared" si="18"/>
        <v>0.58854168957129926</v>
      </c>
      <c r="AB38">
        <f t="shared" si="19"/>
        <v>1466.3474101231795</v>
      </c>
      <c r="AC38">
        <f t="shared" si="2"/>
        <v>1366.9244760154784</v>
      </c>
      <c r="AE38">
        <f t="shared" si="3"/>
        <v>0</v>
      </c>
      <c r="AF38">
        <f t="shared" si="24"/>
        <v>0</v>
      </c>
      <c r="AG38">
        <f t="shared" si="24"/>
        <v>-14.713542239282482</v>
      </c>
      <c r="AH38">
        <f t="shared" si="5"/>
        <v>-6307.4695455160236</v>
      </c>
      <c r="AI38">
        <f t="shared" si="25"/>
        <v>-6322.1830877553057</v>
      </c>
      <c r="AJ38">
        <f t="shared" si="7"/>
        <v>99.422934107701167</v>
      </c>
      <c r="AK38">
        <f t="shared" si="22"/>
        <v>102.64431870862258</v>
      </c>
      <c r="AL38">
        <f t="shared" si="26"/>
        <v>-6120.1158349389825</v>
      </c>
      <c r="AN38">
        <f t="shared" si="27"/>
        <v>0</v>
      </c>
      <c r="AO38">
        <f t="shared" si="27"/>
        <v>0</v>
      </c>
      <c r="AP38">
        <f t="shared" si="27"/>
        <v>-0.27866758049720042</v>
      </c>
      <c r="AQ38">
        <f t="shared" si="27"/>
        <v>-119.46051118921051</v>
      </c>
      <c r="AR38">
        <f t="shared" si="27"/>
        <v>-119.73917876970771</v>
      </c>
      <c r="AS38">
        <f t="shared" si="27"/>
        <v>1.8830236827509708</v>
      </c>
      <c r="AT38">
        <f t="shared" si="27"/>
        <v>1.944035194322469</v>
      </c>
      <c r="AU38">
        <f t="shared" si="23"/>
        <v>-115.91211989263428</v>
      </c>
      <c r="AW38">
        <v>35</v>
      </c>
      <c r="AX38">
        <f>IF(Z38&gt;0, (R38*SUMPRODUCT(K38:$K$98, X38:$X$98)-K38*$AZ$3)/Z38, 0)</f>
        <v>2322.5618511598768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2.3506165999999998E-2</v>
      </c>
      <c r="Q39" s="4">
        <f t="shared" si="21"/>
        <v>25</v>
      </c>
      <c r="R39">
        <f t="shared" si="0"/>
        <v>500000</v>
      </c>
      <c r="S39">
        <f t="shared" si="1"/>
        <v>2226.4707652231741</v>
      </c>
      <c r="U39">
        <f t="shared" si="13"/>
        <v>2.3506165999999998E-2</v>
      </c>
      <c r="V39">
        <f t="shared" si="14"/>
        <v>0.01</v>
      </c>
      <c r="W39">
        <f t="shared" si="15"/>
        <v>0.58854168957129926</v>
      </c>
      <c r="X39">
        <f t="shared" si="16"/>
        <v>1.3834358652983429E-2</v>
      </c>
      <c r="Y39">
        <f t="shared" si="17"/>
        <v>5.8854168957129926E-3</v>
      </c>
      <c r="Z39">
        <f t="shared" si="18"/>
        <v>0.56882191402260285</v>
      </c>
      <c r="AB39">
        <f t="shared" si="19"/>
        <v>1366.9244760154784</v>
      </c>
      <c r="AC39">
        <f t="shared" si="2"/>
        <v>1266.465362189615</v>
      </c>
      <c r="AE39">
        <f t="shared" si="3"/>
        <v>0</v>
      </c>
      <c r="AF39">
        <f t="shared" si="24"/>
        <v>0</v>
      </c>
      <c r="AG39">
        <f t="shared" si="24"/>
        <v>-14.220547850565071</v>
      </c>
      <c r="AH39">
        <f t="shared" si="5"/>
        <v>-6917.1793264917142</v>
      </c>
      <c r="AI39">
        <f t="shared" si="25"/>
        <v>-6931.399874342279</v>
      </c>
      <c r="AJ39">
        <f t="shared" si="7"/>
        <v>100.45911382586337</v>
      </c>
      <c r="AK39">
        <f t="shared" si="22"/>
        <v>95.684713321083493</v>
      </c>
      <c r="AL39">
        <f t="shared" si="26"/>
        <v>-6735.2560471953329</v>
      </c>
      <c r="AN39">
        <f t="shared" si="27"/>
        <v>0</v>
      </c>
      <c r="AO39">
        <f t="shared" si="27"/>
        <v>0</v>
      </c>
      <c r="AP39">
        <f t="shared" si="27"/>
        <v>-0.24047365918414534</v>
      </c>
      <c r="AQ39">
        <f t="shared" si="27"/>
        <v>-116.97154296402773</v>
      </c>
      <c r="AR39">
        <f t="shared" si="27"/>
        <v>-117.21201662321188</v>
      </c>
      <c r="AS39">
        <f t="shared" si="27"/>
        <v>1.6987932500182819</v>
      </c>
      <c r="AT39">
        <f t="shared" si="27"/>
        <v>1.618056729044554</v>
      </c>
      <c r="AU39">
        <f t="shared" si="23"/>
        <v>-113.89516664414906</v>
      </c>
      <c r="AW39">
        <v>36</v>
      </c>
      <c r="AX39">
        <f>IF(Z39&gt;0, (R39*SUMPRODUCT(K39:$K$98, X39:$X$98)-K39*$AZ$3)/Z39, 0)</f>
        <v>2226.4707652231741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2.6226451000000001E-2</v>
      </c>
      <c r="Q40" s="4">
        <f t="shared" si="21"/>
        <v>25</v>
      </c>
      <c r="R40">
        <f t="shared" si="0"/>
        <v>500000</v>
      </c>
      <c r="S40">
        <f t="shared" si="1"/>
        <v>2127.7386740045172</v>
      </c>
      <c r="U40">
        <f t="shared" si="13"/>
        <v>2.6226451000000001E-2</v>
      </c>
      <c r="V40">
        <f t="shared" si="14"/>
        <v>0.01</v>
      </c>
      <c r="W40">
        <f t="shared" si="15"/>
        <v>0.56882191402260285</v>
      </c>
      <c r="X40">
        <f t="shared" si="16"/>
        <v>1.4918180055840008E-2</v>
      </c>
      <c r="Y40">
        <f t="shared" si="17"/>
        <v>5.6882191402260283E-3</v>
      </c>
      <c r="Z40">
        <f t="shared" si="18"/>
        <v>0.54821551482653685</v>
      </c>
      <c r="AB40">
        <f t="shared" si="19"/>
        <v>1266.465362189615</v>
      </c>
      <c r="AC40">
        <f t="shared" si="2"/>
        <v>1166.4593525857192</v>
      </c>
      <c r="AE40">
        <f t="shared" si="3"/>
        <v>0</v>
      </c>
      <c r="AF40">
        <f t="shared" si="24"/>
        <v>0</v>
      </c>
      <c r="AG40">
        <f t="shared" si="24"/>
        <v>-13.705387870663422</v>
      </c>
      <c r="AH40">
        <f t="shared" si="5"/>
        <v>-7459.0900279200041</v>
      </c>
      <c r="AI40">
        <f t="shared" si="25"/>
        <v>-7472.7954157906679</v>
      </c>
      <c r="AJ40">
        <f t="shared" si="7"/>
        <v>100.00600960389579</v>
      </c>
      <c r="AK40">
        <f t="shared" si="22"/>
        <v>88.652575353273065</v>
      </c>
      <c r="AL40">
        <f t="shared" si="26"/>
        <v>-7284.1368308334986</v>
      </c>
      <c r="AN40">
        <f t="shared" si="27"/>
        <v>0</v>
      </c>
      <c r="AO40">
        <f t="shared" si="27"/>
        <v>0</v>
      </c>
      <c r="AP40">
        <f t="shared" si="27"/>
        <v>-0.20693049281510734</v>
      </c>
      <c r="AQ40">
        <f t="shared" si="27"/>
        <v>-112.62090427470872</v>
      </c>
      <c r="AR40">
        <f t="shared" si="27"/>
        <v>-112.82783476752384</v>
      </c>
      <c r="AS40">
        <f t="shared" si="27"/>
        <v>1.5099385035357475</v>
      </c>
      <c r="AT40">
        <f t="shared" si="27"/>
        <v>1.3385189299493523</v>
      </c>
      <c r="AU40">
        <f t="shared" si="23"/>
        <v>-109.97937733403873</v>
      </c>
      <c r="AW40">
        <v>37</v>
      </c>
      <c r="AX40">
        <f>IF(Z40&gt;0, (R40*SUMPRODUCT(K40:$K$98, X40:$X$98)-K40*$AZ$3)/Z40, 0)</f>
        <v>2127.7386740045172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2.9219711999999998E-2</v>
      </c>
      <c r="Q41" s="4">
        <f t="shared" si="21"/>
        <v>25</v>
      </c>
      <c r="R41">
        <f t="shared" si="0"/>
        <v>500000</v>
      </c>
      <c r="S41">
        <f t="shared" si="1"/>
        <v>2029.5357746549871</v>
      </c>
      <c r="U41">
        <f t="shared" si="13"/>
        <v>2.9219711999999998E-2</v>
      </c>
      <c r="V41">
        <f t="shared" si="14"/>
        <v>0.01</v>
      </c>
      <c r="W41">
        <f t="shared" si="15"/>
        <v>0.54821551482653685</v>
      </c>
      <c r="X41">
        <f t="shared" si="16"/>
        <v>1.6018699457163135E-2</v>
      </c>
      <c r="Y41">
        <f t="shared" si="17"/>
        <v>5.4821551482653686E-3</v>
      </c>
      <c r="Z41">
        <f t="shared" si="18"/>
        <v>0.52671466022110836</v>
      </c>
      <c r="AB41">
        <f t="shared" si="19"/>
        <v>1166.4593525857192</v>
      </c>
      <c r="AC41">
        <f t="shared" si="2"/>
        <v>1068.9862459539854</v>
      </c>
      <c r="AE41">
        <f t="shared" si="3"/>
        <v>0</v>
      </c>
      <c r="AF41">
        <f t="shared" si="24"/>
        <v>0</v>
      </c>
      <c r="AG41">
        <f t="shared" si="24"/>
        <v>-13.167866505527709</v>
      </c>
      <c r="AH41">
        <f t="shared" si="5"/>
        <v>-8009.3497285815674</v>
      </c>
      <c r="AI41">
        <f t="shared" si="25"/>
        <v>-8022.5175950870953</v>
      </c>
      <c r="AJ41">
        <f t="shared" si="7"/>
        <v>97.473106631733799</v>
      </c>
      <c r="AK41">
        <f t="shared" si="22"/>
        <v>81.652154681000354</v>
      </c>
      <c r="AL41">
        <f t="shared" si="26"/>
        <v>-7843.3923337743618</v>
      </c>
      <c r="AN41">
        <f t="shared" si="27"/>
        <v>0</v>
      </c>
      <c r="AO41">
        <f t="shared" si="27"/>
        <v>0</v>
      </c>
      <c r="AP41">
        <f t="shared" si="27"/>
        <v>-0.17751315935971496</v>
      </c>
      <c r="AQ41">
        <f t="shared" si="27"/>
        <v>-107.97231078706258</v>
      </c>
      <c r="AR41">
        <f t="shared" si="27"/>
        <v>-108.1498239464223</v>
      </c>
      <c r="AS41">
        <f t="shared" si="27"/>
        <v>1.3140138612084171</v>
      </c>
      <c r="AT41">
        <f t="shared" si="27"/>
        <v>1.1007350309837944</v>
      </c>
      <c r="AU41">
        <f t="shared" si="23"/>
        <v>-105.73507505423009</v>
      </c>
      <c r="AW41">
        <v>38</v>
      </c>
      <c r="AX41">
        <f>IF(Z41&gt;0, (R41*SUMPRODUCT(K41:$K$98, X41:$X$98)-K41*$AZ$3)/Z41, 0)</f>
        <v>2029.5357746549871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3.2402927999999998E-2</v>
      </c>
      <c r="Q42" s="4">
        <f t="shared" si="21"/>
        <v>25</v>
      </c>
      <c r="R42">
        <f t="shared" si="0"/>
        <v>500000</v>
      </c>
      <c r="S42">
        <f t="shared" si="1"/>
        <v>1932.1502635507165</v>
      </c>
      <c r="U42">
        <f t="shared" si="13"/>
        <v>3.2402927999999998E-2</v>
      </c>
      <c r="V42">
        <f t="shared" si="14"/>
        <v>0.01</v>
      </c>
      <c r="W42">
        <f t="shared" si="15"/>
        <v>0.52671466022110836</v>
      </c>
      <c r="X42">
        <f t="shared" si="16"/>
        <v>1.7067097211689038E-2</v>
      </c>
      <c r="Y42">
        <f t="shared" si="17"/>
        <v>5.2671466022110834E-3</v>
      </c>
      <c r="Z42">
        <f t="shared" si="18"/>
        <v>0.50438041640720821</v>
      </c>
      <c r="AB42">
        <f t="shared" si="19"/>
        <v>1068.9862459539854</v>
      </c>
      <c r="AC42">
        <f t="shared" si="2"/>
        <v>974.53875449100747</v>
      </c>
      <c r="AE42">
        <f t="shared" si="3"/>
        <v>0</v>
      </c>
      <c r="AF42">
        <f t="shared" si="24"/>
        <v>0</v>
      </c>
      <c r="AG42">
        <f t="shared" si="24"/>
        <v>-12.609510410180205</v>
      </c>
      <c r="AH42">
        <f t="shared" si="5"/>
        <v>-8533.5486058445185</v>
      </c>
      <c r="AI42">
        <f t="shared" si="25"/>
        <v>-8546.1581162546991</v>
      </c>
      <c r="AJ42">
        <f t="shared" si="7"/>
        <v>94.447491462977951</v>
      </c>
      <c r="AK42">
        <f t="shared" si="22"/>
        <v>74.829037216778985</v>
      </c>
      <c r="AL42">
        <f t="shared" si="26"/>
        <v>-8376.8815875749424</v>
      </c>
      <c r="AN42">
        <f t="shared" si="27"/>
        <v>0</v>
      </c>
      <c r="AO42">
        <f t="shared" si="27"/>
        <v>0</v>
      </c>
      <c r="AP42">
        <f t="shared" si="27"/>
        <v>-0.15177328718243965</v>
      </c>
      <c r="AQ42">
        <f t="shared" si="27"/>
        <v>-102.71332360331016</v>
      </c>
      <c r="AR42">
        <f t="shared" si="27"/>
        <v>-102.86509689049261</v>
      </c>
      <c r="AS42">
        <f t="shared" si="27"/>
        <v>1.136809105125812</v>
      </c>
      <c r="AT42">
        <f t="shared" si="27"/>
        <v>0.90067326848143314</v>
      </c>
      <c r="AU42">
        <f t="shared" si="23"/>
        <v>-100.82761451688536</v>
      </c>
      <c r="AW42">
        <v>39</v>
      </c>
      <c r="AX42">
        <f>IF(Z42&gt;0, (R42*SUMPRODUCT(K42:$K$98, X42:$X$98)-K42*$AZ$3)/Z42, 0)</f>
        <v>1932.1502635507165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3.5947104000000001E-2</v>
      </c>
      <c r="Q43" s="4">
        <f t="shared" si="21"/>
        <v>25</v>
      </c>
      <c r="R43">
        <f t="shared" si="0"/>
        <v>500000</v>
      </c>
      <c r="S43">
        <f t="shared" si="1"/>
        <v>1836.847218762505</v>
      </c>
      <c r="U43">
        <f t="shared" si="13"/>
        <v>3.5947104000000001E-2</v>
      </c>
      <c r="V43">
        <f t="shared" si="14"/>
        <v>0.01</v>
      </c>
      <c r="W43">
        <f t="shared" si="15"/>
        <v>0.50438041640720821</v>
      </c>
      <c r="X43">
        <f t="shared" si="16"/>
        <v>1.8131015284153219E-2</v>
      </c>
      <c r="Y43">
        <f t="shared" si="17"/>
        <v>5.0438041640720821E-3</v>
      </c>
      <c r="Z43">
        <f t="shared" si="18"/>
        <v>0.48120559695898291</v>
      </c>
      <c r="AB43">
        <f t="shared" si="19"/>
        <v>974.53875449100747</v>
      </c>
      <c r="AC43">
        <f t="shared" si="2"/>
        <v>883.90116242705869</v>
      </c>
      <c r="AE43">
        <f t="shared" si="3"/>
        <v>0</v>
      </c>
      <c r="AF43">
        <f t="shared" si="24"/>
        <v>0</v>
      </c>
      <c r="AG43">
        <f t="shared" si="24"/>
        <v>-12.030139923974573</v>
      </c>
      <c r="AH43">
        <f t="shared" si="5"/>
        <v>-9065.507642076609</v>
      </c>
      <c r="AI43">
        <f t="shared" si="25"/>
        <v>-9077.5377820005833</v>
      </c>
      <c r="AJ43">
        <f t="shared" si="7"/>
        <v>90.637592063948773</v>
      </c>
      <c r="AK43">
        <f t="shared" si="22"/>
        <v>68.217712814370529</v>
      </c>
      <c r="AL43">
        <f t="shared" si="26"/>
        <v>-8918.6824771222637</v>
      </c>
      <c r="AN43">
        <f t="shared" si="27"/>
        <v>0</v>
      </c>
      <c r="AO43">
        <f t="shared" si="27"/>
        <v>0</v>
      </c>
      <c r="AP43">
        <f t="shared" si="27"/>
        <v>-0.12928548586771985</v>
      </c>
      <c r="AQ43">
        <f t="shared" si="27"/>
        <v>-97.425181049446863</v>
      </c>
      <c r="AR43">
        <f t="shared" si="27"/>
        <v>-97.554466535314575</v>
      </c>
      <c r="AS43">
        <f t="shared" si="27"/>
        <v>0.97406390964040568</v>
      </c>
      <c r="AT43">
        <f t="shared" si="27"/>
        <v>0.73312199207377338</v>
      </c>
      <c r="AU43">
        <f t="shared" si="23"/>
        <v>-95.847280633600391</v>
      </c>
      <c r="AW43">
        <v>40</v>
      </c>
      <c r="AX43">
        <f>IF(Z43&gt;0, (R43*SUMPRODUCT(K43:$K$98, X43:$X$98)-K43*$AZ$3)/Z43, 0)</f>
        <v>1836.847218762505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4.0034525000000001E-2</v>
      </c>
      <c r="Q44" s="4">
        <f t="shared" si="21"/>
        <v>25</v>
      </c>
      <c r="R44">
        <f t="shared" si="0"/>
        <v>500000</v>
      </c>
      <c r="S44">
        <f t="shared" si="1"/>
        <v>1744.0556203424571</v>
      </c>
      <c r="U44">
        <f t="shared" si="13"/>
        <v>4.0034525000000001E-2</v>
      </c>
      <c r="V44">
        <f t="shared" si="14"/>
        <v>0.01</v>
      </c>
      <c r="W44">
        <f t="shared" si="15"/>
        <v>0.48120559695898291</v>
      </c>
      <c r="X44">
        <f t="shared" si="16"/>
        <v>1.9264837501594325E-2</v>
      </c>
      <c r="Y44">
        <f t="shared" si="17"/>
        <v>4.8120559695898294E-3</v>
      </c>
      <c r="Z44">
        <f t="shared" si="18"/>
        <v>0.45712870348779877</v>
      </c>
      <c r="AB44">
        <f t="shared" si="19"/>
        <v>883.90116242705869</v>
      </c>
      <c r="AC44">
        <f t="shared" si="2"/>
        <v>797.25788453775601</v>
      </c>
      <c r="AE44">
        <f t="shared" si="3"/>
        <v>0</v>
      </c>
      <c r="AF44">
        <f t="shared" si="24"/>
        <v>0</v>
      </c>
      <c r="AG44">
        <f t="shared" si="24"/>
        <v>-11.42821758719497</v>
      </c>
      <c r="AH44">
        <f t="shared" si="5"/>
        <v>-9632.4187507971619</v>
      </c>
      <c r="AI44">
        <f t="shared" si="25"/>
        <v>-9643.8469683843578</v>
      </c>
      <c r="AJ44">
        <f t="shared" si="7"/>
        <v>86.643277889302681</v>
      </c>
      <c r="AK44">
        <f t="shared" si="22"/>
        <v>61.873081369894116</v>
      </c>
      <c r="AL44">
        <f t="shared" si="26"/>
        <v>-9495.3306091251598</v>
      </c>
      <c r="AN44">
        <f t="shared" si="27"/>
        <v>0</v>
      </c>
      <c r="AO44">
        <f t="shared" si="27"/>
        <v>0</v>
      </c>
      <c r="AP44">
        <f t="shared" si="27"/>
        <v>-0.10965781070797703</v>
      </c>
      <c r="AQ44">
        <f t="shared" si="27"/>
        <v>-92.426482430506724</v>
      </c>
      <c r="AR44">
        <f t="shared" si="27"/>
        <v>-92.53614024121471</v>
      </c>
      <c r="AS44">
        <f t="shared" si="27"/>
        <v>0.83137305475786205</v>
      </c>
      <c r="AT44">
        <f t="shared" si="27"/>
        <v>0.59369421285620094</v>
      </c>
      <c r="AU44">
        <f t="shared" si="23"/>
        <v>-91.111072973600628</v>
      </c>
      <c r="AW44">
        <v>41</v>
      </c>
      <c r="AX44">
        <f>IF(Z44&gt;0, (R44*SUMPRODUCT(K44:$K$98, X44:$X$98)-K44*$AZ$3)/Z44, 0)</f>
        <v>1744.0556203424571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4.4405750000000001E-2</v>
      </c>
      <c r="Q45" s="4">
        <f t="shared" si="21"/>
        <v>25</v>
      </c>
      <c r="R45">
        <f t="shared" si="0"/>
        <v>500000</v>
      </c>
      <c r="S45">
        <f t="shared" si="1"/>
        <v>1652.8500322876273</v>
      </c>
      <c r="U45">
        <f t="shared" si="13"/>
        <v>4.4405750000000001E-2</v>
      </c>
      <c r="V45">
        <f t="shared" si="14"/>
        <v>0.01</v>
      </c>
      <c r="W45">
        <f t="shared" si="15"/>
        <v>0.45712870348779877</v>
      </c>
      <c r="X45">
        <f t="shared" si="16"/>
        <v>2.029914292490332E-2</v>
      </c>
      <c r="Y45">
        <f t="shared" si="17"/>
        <v>4.5712870348779879E-3</v>
      </c>
      <c r="Z45">
        <f t="shared" si="18"/>
        <v>0.43225827352801749</v>
      </c>
      <c r="AB45">
        <f t="shared" si="19"/>
        <v>797.25788453775601</v>
      </c>
      <c r="AC45">
        <f t="shared" si="2"/>
        <v>714.4581013573777</v>
      </c>
      <c r="AE45">
        <f t="shared" si="3"/>
        <v>0</v>
      </c>
      <c r="AF45">
        <f t="shared" si="24"/>
        <v>0</v>
      </c>
      <c r="AG45">
        <f t="shared" si="24"/>
        <v>-10.806456838200438</v>
      </c>
      <c r="AH45">
        <f t="shared" si="5"/>
        <v>-10149.57146245166</v>
      </c>
      <c r="AI45">
        <f t="shared" si="25"/>
        <v>-10160.37791928986</v>
      </c>
      <c r="AJ45">
        <f t="shared" si="7"/>
        <v>82.799783180378313</v>
      </c>
      <c r="AK45">
        <f t="shared" si="22"/>
        <v>55.808051917642928</v>
      </c>
      <c r="AL45">
        <f t="shared" si="26"/>
        <v>-10021.770084191838</v>
      </c>
      <c r="AN45">
        <f t="shared" si="27"/>
        <v>0</v>
      </c>
      <c r="AO45">
        <f t="shared" si="27"/>
        <v>0</v>
      </c>
      <c r="AP45">
        <f t="shared" si="27"/>
        <v>-9.2581960065224553E-2</v>
      </c>
      <c r="AQ45">
        <f t="shared" si="27"/>
        <v>-86.954237997245542</v>
      </c>
      <c r="AR45">
        <f t="shared" si="27"/>
        <v>-87.04681995731076</v>
      </c>
      <c r="AS45">
        <f t="shared" si="27"/>
        <v>0.70936906838112079</v>
      </c>
      <c r="AT45">
        <f t="shared" si="27"/>
        <v>0.47812330269924153</v>
      </c>
      <c r="AU45">
        <f t="shared" si="23"/>
        <v>-85.859327586230393</v>
      </c>
      <c r="AW45">
        <v>42</v>
      </c>
      <c r="AX45">
        <f>IF(Z45&gt;0, (R45*SUMPRODUCT(K45:$K$98, X45:$X$98)-K45*$AZ$3)/Z45, 0)</f>
        <v>1652.8500322876273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4.9048597999999999E-2</v>
      </c>
      <c r="Q46" s="4">
        <f t="shared" si="21"/>
        <v>25</v>
      </c>
      <c r="R46">
        <f t="shared" si="0"/>
        <v>500000</v>
      </c>
      <c r="S46">
        <f t="shared" si="1"/>
        <v>1563.9191362720455</v>
      </c>
      <c r="U46">
        <f t="shared" si="13"/>
        <v>4.9048597999999999E-2</v>
      </c>
      <c r="V46">
        <f t="shared" si="14"/>
        <v>0.01</v>
      </c>
      <c r="W46">
        <f t="shared" si="15"/>
        <v>0.43225827352801749</v>
      </c>
      <c r="X46">
        <f t="shared" si="16"/>
        <v>2.1201662290449771E-2</v>
      </c>
      <c r="Y46">
        <f t="shared" si="17"/>
        <v>4.3225827352801746E-3</v>
      </c>
      <c r="Z46">
        <f t="shared" si="18"/>
        <v>0.40673402850228751</v>
      </c>
      <c r="AB46">
        <f t="shared" si="19"/>
        <v>714.4581013573777</v>
      </c>
      <c r="AC46">
        <f t="shared" si="2"/>
        <v>636.099130547747</v>
      </c>
      <c r="AE46">
        <f t="shared" si="3"/>
        <v>0</v>
      </c>
      <c r="AF46">
        <f t="shared" si="24"/>
        <v>0</v>
      </c>
      <c r="AG46">
        <f t="shared" si="24"/>
        <v>-10.168350712557189</v>
      </c>
      <c r="AH46">
        <f t="shared" si="5"/>
        <v>-10600.831145224885</v>
      </c>
      <c r="AI46">
        <f t="shared" si="25"/>
        <v>-10610.999495937443</v>
      </c>
      <c r="AJ46">
        <f t="shared" si="7"/>
        <v>78.358970809630705</v>
      </c>
      <c r="AK46">
        <f t="shared" si="22"/>
        <v>50.012067095016441</v>
      </c>
      <c r="AL46">
        <f t="shared" si="26"/>
        <v>-10482.628458032796</v>
      </c>
      <c r="AN46">
        <f t="shared" si="27"/>
        <v>0</v>
      </c>
      <c r="AO46">
        <f t="shared" si="27"/>
        <v>0</v>
      </c>
      <c r="AP46">
        <f t="shared" si="27"/>
        <v>-7.7781361717215225E-2</v>
      </c>
      <c r="AQ46">
        <f t="shared" si="27"/>
        <v>-81.089559665915218</v>
      </c>
      <c r="AR46">
        <f t="shared" si="27"/>
        <v>-81.167341027632446</v>
      </c>
      <c r="AS46">
        <f t="shared" si="27"/>
        <v>0.59939587300090547</v>
      </c>
      <c r="AT46">
        <f t="shared" si="27"/>
        <v>0.38256023920764554</v>
      </c>
      <c r="AU46">
        <f t="shared" si="23"/>
        <v>-80.185384915423882</v>
      </c>
      <c r="AW46">
        <v>43</v>
      </c>
      <c r="AX46">
        <f>IF(Z46&gt;0, (R46*SUMPRODUCT(K46:$K$98, X46:$X$98)-K46*$AZ$3)/Z46, 0)</f>
        <v>1563.9191362720455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5.4278005999999997E-2</v>
      </c>
      <c r="Q47" s="4">
        <f t="shared" si="21"/>
        <v>25</v>
      </c>
      <c r="R47">
        <f t="shared" si="0"/>
        <v>500000</v>
      </c>
      <c r="S47">
        <f t="shared" si="1"/>
        <v>1478.4517507160274</v>
      </c>
      <c r="U47">
        <f t="shared" si="13"/>
        <v>5.4278005999999997E-2</v>
      </c>
      <c r="V47">
        <f t="shared" si="14"/>
        <v>0.01</v>
      </c>
      <c r="W47">
        <f t="shared" si="15"/>
        <v>0.40673402850228751</v>
      </c>
      <c r="X47">
        <f t="shared" si="16"/>
        <v>2.2076712039451333E-2</v>
      </c>
      <c r="Y47">
        <f t="shared" si="17"/>
        <v>4.0673402850228751E-3</v>
      </c>
      <c r="Z47">
        <f t="shared" si="18"/>
        <v>0.38058997617781332</v>
      </c>
      <c r="AB47">
        <f t="shared" si="19"/>
        <v>636.099130547747</v>
      </c>
      <c r="AC47">
        <f t="shared" si="2"/>
        <v>562.68391658505925</v>
      </c>
      <c r="AE47">
        <f t="shared" si="3"/>
        <v>0</v>
      </c>
      <c r="AF47">
        <f t="shared" si="24"/>
        <v>0</v>
      </c>
      <c r="AG47">
        <f t="shared" si="24"/>
        <v>-9.5147494044453325</v>
      </c>
      <c r="AH47">
        <f t="shared" si="5"/>
        <v>-11038.356019725667</v>
      </c>
      <c r="AI47">
        <f t="shared" si="25"/>
        <v>-11047.870769130112</v>
      </c>
      <c r="AJ47">
        <f t="shared" si="7"/>
        <v>73.415213962687744</v>
      </c>
      <c r="AK47">
        <f t="shared" si="22"/>
        <v>44.526939138342293</v>
      </c>
      <c r="AL47">
        <f t="shared" si="26"/>
        <v>-10929.928616029081</v>
      </c>
      <c r="AN47">
        <f t="shared" si="27"/>
        <v>0</v>
      </c>
      <c r="AO47">
        <f t="shared" si="27"/>
        <v>0</v>
      </c>
      <c r="AP47">
        <f t="shared" si="27"/>
        <v>-6.4983688287560598E-2</v>
      </c>
      <c r="AQ47">
        <f t="shared" si="27"/>
        <v>-75.389593178128166</v>
      </c>
      <c r="AR47">
        <f t="shared" si="27"/>
        <v>-75.454576866415721</v>
      </c>
      <c r="AS47">
        <f t="shared" si="27"/>
        <v>0.50141009257552627</v>
      </c>
      <c r="AT47">
        <f t="shared" si="27"/>
        <v>0.30410940008712689</v>
      </c>
      <c r="AU47">
        <f t="shared" si="23"/>
        <v>-74.649057373753067</v>
      </c>
      <c r="AW47">
        <v>44</v>
      </c>
      <c r="AX47">
        <f>IF(Z47&gt;0, (R47*SUMPRODUCT(K47:$K$98, X47:$X$98)-K47*$AZ$3)/Z47, 0)</f>
        <v>1478.4517507160274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6.0174738999999998E-2</v>
      </c>
      <c r="Q48" s="4">
        <f t="shared" si="21"/>
        <v>25</v>
      </c>
      <c r="R48">
        <f t="shared" si="0"/>
        <v>500000</v>
      </c>
      <c r="S48">
        <f t="shared" si="1"/>
        <v>1396.358602334245</v>
      </c>
      <c r="U48">
        <f t="shared" si="13"/>
        <v>6.0174738999999998E-2</v>
      </c>
      <c r="V48">
        <f t="shared" si="14"/>
        <v>0.01</v>
      </c>
      <c r="W48">
        <f t="shared" si="15"/>
        <v>0.38058997617781332</v>
      </c>
      <c r="X48">
        <f t="shared" si="16"/>
        <v>2.2901902482516133E-2</v>
      </c>
      <c r="Y48">
        <f t="shared" si="17"/>
        <v>3.8058997617781334E-3</v>
      </c>
      <c r="Z48">
        <f t="shared" si="18"/>
        <v>0.35388217393351906</v>
      </c>
      <c r="AB48">
        <f t="shared" si="19"/>
        <v>562.68391658505925</v>
      </c>
      <c r="AC48">
        <f t="shared" si="2"/>
        <v>494.14641778481285</v>
      </c>
      <c r="AE48">
        <f t="shared" si="3"/>
        <v>0</v>
      </c>
      <c r="AF48">
        <f t="shared" si="24"/>
        <v>0</v>
      </c>
      <c r="AG48">
        <f t="shared" si="24"/>
        <v>-8.8470543483379771</v>
      </c>
      <c r="AH48">
        <f t="shared" si="5"/>
        <v>-11450.951241258066</v>
      </c>
      <c r="AI48">
        <f t="shared" si="25"/>
        <v>-11459.798295606404</v>
      </c>
      <c r="AJ48">
        <f t="shared" si="7"/>
        <v>68.537498800246397</v>
      </c>
      <c r="AK48">
        <f t="shared" si="22"/>
        <v>39.387874160954148</v>
      </c>
      <c r="AL48">
        <f t="shared" si="26"/>
        <v>-11351.872922645205</v>
      </c>
      <c r="AN48">
        <f t="shared" si="27"/>
        <v>0</v>
      </c>
      <c r="AO48">
        <f t="shared" si="27"/>
        <v>0</v>
      </c>
      <c r="AP48">
        <f t="shared" si="27"/>
        <v>-5.3949531181003291E-2</v>
      </c>
      <c r="AQ48">
        <f t="shared" si="27"/>
        <v>-69.828151463594921</v>
      </c>
      <c r="AR48">
        <f t="shared" si="27"/>
        <v>-69.882100994775925</v>
      </c>
      <c r="AS48">
        <f t="shared" si="27"/>
        <v>0.41794316876627979</v>
      </c>
      <c r="AT48">
        <f t="shared" si="27"/>
        <v>0.24018811929182143</v>
      </c>
      <c r="AU48">
        <f t="shared" si="23"/>
        <v>-69.223969706717838</v>
      </c>
      <c r="AW48">
        <v>45</v>
      </c>
      <c r="AX48">
        <f>IF(Z48&gt;0, (R48*SUMPRODUCT(K48:$K$98, X48:$X$98)-K48*$AZ$3)/Z48, 0)</f>
        <v>1396.358602334245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6.6923788999999997E-2</v>
      </c>
      <c r="Q49" s="4">
        <f t="shared" si="21"/>
        <v>25</v>
      </c>
      <c r="R49">
        <f t="shared" si="0"/>
        <v>500000</v>
      </c>
      <c r="S49">
        <f t="shared" si="1"/>
        <v>1317.6878796713843</v>
      </c>
      <c r="U49">
        <f t="shared" si="13"/>
        <v>6.6923788999999997E-2</v>
      </c>
      <c r="V49">
        <f t="shared" si="14"/>
        <v>0.01</v>
      </c>
      <c r="W49">
        <f t="shared" si="15"/>
        <v>0.35388217393351906</v>
      </c>
      <c r="X49">
        <f t="shared" si="16"/>
        <v>2.3683135939188128E-2</v>
      </c>
      <c r="Y49">
        <f t="shared" si="17"/>
        <v>3.5388217393351909E-3</v>
      </c>
      <c r="Z49">
        <f t="shared" si="18"/>
        <v>0.32666021625499575</v>
      </c>
      <c r="AB49">
        <f t="shared" si="19"/>
        <v>494.14641778481285</v>
      </c>
      <c r="AC49">
        <f t="shared" si="2"/>
        <v>430.43620773004119</v>
      </c>
      <c r="AE49">
        <f t="shared" si="3"/>
        <v>0</v>
      </c>
      <c r="AF49">
        <f t="shared" si="24"/>
        <v>0</v>
      </c>
      <c r="AG49">
        <f t="shared" si="24"/>
        <v>-8.1665054063748936</v>
      </c>
      <c r="AH49">
        <f t="shared" si="5"/>
        <v>-11841.567969594063</v>
      </c>
      <c r="AI49">
        <f t="shared" si="25"/>
        <v>-11849.734475000438</v>
      </c>
      <c r="AJ49">
        <f t="shared" si="7"/>
        <v>63.710210054771665</v>
      </c>
      <c r="AK49">
        <f t="shared" si="22"/>
        <v>34.590249244936906</v>
      </c>
      <c r="AL49">
        <f t="shared" si="26"/>
        <v>-11751.43401570073</v>
      </c>
      <c r="AN49">
        <f t="shared" si="27"/>
        <v>0</v>
      </c>
      <c r="AO49">
        <f t="shared" si="27"/>
        <v>0</v>
      </c>
      <c r="AP49">
        <f t="shared" si="27"/>
        <v>-4.4463865024809701E-2</v>
      </c>
      <c r="AQ49">
        <f t="shared" si="27"/>
        <v>-64.473340025113998</v>
      </c>
      <c r="AR49">
        <f t="shared" si="27"/>
        <v>-64.517803890138808</v>
      </c>
      <c r="AS49">
        <f t="shared" si="27"/>
        <v>0.34688058595618076</v>
      </c>
      <c r="AT49">
        <f t="shared" si="27"/>
        <v>0.1883322298912338</v>
      </c>
      <c r="AU49">
        <f t="shared" si="23"/>
        <v>-63.982591074291399</v>
      </c>
      <c r="AW49">
        <v>46</v>
      </c>
      <c r="AX49">
        <f>IF(Z49&gt;0, (R49*SUMPRODUCT(K49:$K$98, X49:$X$98)-K49*$AZ$3)/Z49, 0)</f>
        <v>1317.6878796713843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7.4711050000000001E-2</v>
      </c>
      <c r="Q50" s="4">
        <f t="shared" si="21"/>
        <v>25</v>
      </c>
      <c r="R50">
        <f t="shared" si="0"/>
        <v>500000</v>
      </c>
      <c r="S50">
        <f t="shared" si="1"/>
        <v>1242.2729715602331</v>
      </c>
      <c r="U50">
        <f t="shared" si="13"/>
        <v>7.4711050000000001E-2</v>
      </c>
      <c r="V50">
        <f t="shared" si="14"/>
        <v>0.01</v>
      </c>
      <c r="W50">
        <f t="shared" si="15"/>
        <v>0.32666021625499575</v>
      </c>
      <c r="X50">
        <f t="shared" si="16"/>
        <v>2.4405127749637802E-2</v>
      </c>
      <c r="Y50">
        <f t="shared" si="17"/>
        <v>3.2666021625499574E-3</v>
      </c>
      <c r="Z50">
        <f t="shared" si="18"/>
        <v>0.29898848634280795</v>
      </c>
      <c r="AB50">
        <f t="shared" si="19"/>
        <v>430.43620773004119</v>
      </c>
      <c r="AC50">
        <f t="shared" si="2"/>
        <v>371.42531539137622</v>
      </c>
      <c r="AE50">
        <f t="shared" si="3"/>
        <v>0</v>
      </c>
      <c r="AF50">
        <f t="shared" si="24"/>
        <v>0</v>
      </c>
      <c r="AG50">
        <f t="shared" si="24"/>
        <v>-7.474712158570199</v>
      </c>
      <c r="AH50">
        <f t="shared" si="5"/>
        <v>-12202.563874818901</v>
      </c>
      <c r="AI50">
        <f t="shared" si="25"/>
        <v>-12210.038586977471</v>
      </c>
      <c r="AJ50">
        <f t="shared" si="7"/>
        <v>59.010892338664974</v>
      </c>
      <c r="AK50">
        <f t="shared" si="22"/>
        <v>30.130534541102886</v>
      </c>
      <c r="AL50">
        <f t="shared" si="26"/>
        <v>-12120.897160097702</v>
      </c>
      <c r="AN50">
        <f t="shared" si="27"/>
        <v>0</v>
      </c>
      <c r="AO50">
        <f t="shared" si="27"/>
        <v>0</v>
      </c>
      <c r="AP50">
        <f t="shared" si="27"/>
        <v>-3.6336861010267667E-2</v>
      </c>
      <c r="AQ50">
        <f t="shared" si="27"/>
        <v>-59.32039362610373</v>
      </c>
      <c r="AR50">
        <f t="shared" si="27"/>
        <v>-59.356730487113992</v>
      </c>
      <c r="AS50">
        <f t="shared" si="27"/>
        <v>0.28686998877186265</v>
      </c>
      <c r="AT50">
        <f t="shared" si="27"/>
        <v>0.14647374006634029</v>
      </c>
      <c r="AU50">
        <f t="shared" si="23"/>
        <v>-58.92338675827579</v>
      </c>
      <c r="AW50">
        <v>47</v>
      </c>
      <c r="AX50">
        <f>IF(Z50&gt;0, (R50*SUMPRODUCT(K50:$K$98, X50:$X$98)-K50*$AZ$3)/Z50, 0)</f>
        <v>1242.2729715602331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8.3689026999999999E-2</v>
      </c>
      <c r="Q51" s="4">
        <f t="shared" si="21"/>
        <v>25</v>
      </c>
      <c r="R51">
        <f t="shared" si="0"/>
        <v>500000</v>
      </c>
      <c r="S51">
        <f t="shared" si="1"/>
        <v>1169.7769120985604</v>
      </c>
      <c r="U51">
        <f t="shared" si="13"/>
        <v>8.3689026999999999E-2</v>
      </c>
      <c r="V51">
        <f t="shared" si="14"/>
        <v>0.01</v>
      </c>
      <c r="W51">
        <f t="shared" si="15"/>
        <v>0.29898848634280795</v>
      </c>
      <c r="X51">
        <f t="shared" si="16"/>
        <v>2.5022055506232384E-2</v>
      </c>
      <c r="Y51">
        <f t="shared" si="17"/>
        <v>2.9898848634280794E-3</v>
      </c>
      <c r="Z51">
        <f t="shared" si="18"/>
        <v>0.27097654597314746</v>
      </c>
      <c r="AB51">
        <f t="shared" si="19"/>
        <v>371.42531539137622</v>
      </c>
      <c r="AC51">
        <f t="shared" si="2"/>
        <v>316.98210719960201</v>
      </c>
      <c r="AE51">
        <f t="shared" si="3"/>
        <v>0</v>
      </c>
      <c r="AF51">
        <f t="shared" si="24"/>
        <v>0</v>
      </c>
      <c r="AG51">
        <f t="shared" si="24"/>
        <v>-6.7744136493286868</v>
      </c>
      <c r="AH51">
        <f t="shared" si="5"/>
        <v>-12511.027753116192</v>
      </c>
      <c r="AI51">
        <f t="shared" si="25"/>
        <v>-12517.802166765521</v>
      </c>
      <c r="AJ51">
        <f t="shared" si="7"/>
        <v>54.443208191774204</v>
      </c>
      <c r="AK51">
        <f t="shared" si="22"/>
        <v>25.999772077396337</v>
      </c>
      <c r="AL51">
        <f t="shared" si="26"/>
        <v>-12437.359186496349</v>
      </c>
      <c r="AN51">
        <f t="shared" si="27"/>
        <v>0</v>
      </c>
      <c r="AO51">
        <f t="shared" si="27"/>
        <v>0</v>
      </c>
      <c r="AP51">
        <f t="shared" si="27"/>
        <v>-2.9404014158912011E-2</v>
      </c>
      <c r="AQ51">
        <f t="shared" si="27"/>
        <v>-54.303509681848887</v>
      </c>
      <c r="AR51">
        <f t="shared" si="27"/>
        <v>-54.332913696007807</v>
      </c>
      <c r="AS51">
        <f t="shared" si="27"/>
        <v>0.23630810685529363</v>
      </c>
      <c r="AT51">
        <f t="shared" si="27"/>
        <v>0.11285075076099098</v>
      </c>
      <c r="AU51">
        <f t="shared" si="23"/>
        <v>-53.983754838391512</v>
      </c>
      <c r="AW51">
        <v>48</v>
      </c>
      <c r="AX51">
        <f>IF(Z51&gt;0, (R51*SUMPRODUCT(K51:$K$98, X51:$X$98)-K51*$AZ$3)/Z51, 0)</f>
        <v>1169.7769120985604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9.4384723000000004E-2</v>
      </c>
      <c r="Q52" s="4">
        <f t="shared" si="21"/>
        <v>25</v>
      </c>
      <c r="R52">
        <f t="shared" si="0"/>
        <v>500000</v>
      </c>
      <c r="S52">
        <f t="shared" si="1"/>
        <v>1100.3025235371349</v>
      </c>
      <c r="U52">
        <f t="shared" si="13"/>
        <v>9.4384723000000004E-2</v>
      </c>
      <c r="V52">
        <f t="shared" si="14"/>
        <v>0.01</v>
      </c>
      <c r="W52">
        <f t="shared" si="15"/>
        <v>0.27097654597314746</v>
      </c>
      <c r="X52">
        <f t="shared" si="16"/>
        <v>2.5576046231172291E-2</v>
      </c>
      <c r="Y52">
        <f t="shared" si="17"/>
        <v>2.7097654597314745E-3</v>
      </c>
      <c r="Z52">
        <f t="shared" si="18"/>
        <v>0.24269073428224369</v>
      </c>
      <c r="AB52">
        <f t="shared" si="19"/>
        <v>316.98210719960201</v>
      </c>
      <c r="AC52">
        <f t="shared" si="2"/>
        <v>267.03322736983301</v>
      </c>
      <c r="AE52">
        <f t="shared" si="3"/>
        <v>0</v>
      </c>
      <c r="AF52">
        <f t="shared" si="24"/>
        <v>0</v>
      </c>
      <c r="AG52">
        <f t="shared" si="24"/>
        <v>-6.0672683570560926</v>
      </c>
      <c r="AH52">
        <f t="shared" si="5"/>
        <v>-12788.023115586146</v>
      </c>
      <c r="AI52">
        <f t="shared" si="25"/>
        <v>-12794.090383943201</v>
      </c>
      <c r="AJ52">
        <f t="shared" si="7"/>
        <v>49.948879829768998</v>
      </c>
      <c r="AK52">
        <f t="shared" si="22"/>
        <v>22.188747503972142</v>
      </c>
      <c r="AL52">
        <f t="shared" si="26"/>
        <v>-12721.952756609458</v>
      </c>
      <c r="AN52">
        <f t="shared" si="27"/>
        <v>0</v>
      </c>
      <c r="AO52">
        <f t="shared" si="27"/>
        <v>0</v>
      </c>
      <c r="AP52">
        <f t="shared" si="27"/>
        <v>-2.3513110969505268E-2</v>
      </c>
      <c r="AQ52">
        <f t="shared" si="27"/>
        <v>-49.558745204946213</v>
      </c>
      <c r="AR52">
        <f t="shared" si="27"/>
        <v>-49.582258315915716</v>
      </c>
      <c r="AS52">
        <f t="shared" si="27"/>
        <v>0.19357204678015924</v>
      </c>
      <c r="AT52">
        <f t="shared" si="27"/>
        <v>8.5990342215286092E-2</v>
      </c>
      <c r="AU52">
        <f t="shared" si="23"/>
        <v>-49.302695926920265</v>
      </c>
      <c r="AW52">
        <v>49</v>
      </c>
      <c r="AX52">
        <f>IF(Z52&gt;0, (R52*SUMPRODUCT(K52:$K$98, X52:$X$98)-K52*$AZ$3)/Z52, 0)</f>
        <v>1100.3025235371349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0.106719178</v>
      </c>
      <c r="Q53" s="4">
        <f t="shared" si="21"/>
        <v>25</v>
      </c>
      <c r="R53">
        <f t="shared" si="0"/>
        <v>500000</v>
      </c>
      <c r="S53">
        <f t="shared" si="1"/>
        <v>1032.6476037835755</v>
      </c>
      <c r="U53">
        <f t="shared" si="13"/>
        <v>0.106719178</v>
      </c>
      <c r="V53">
        <f t="shared" si="14"/>
        <v>0.01</v>
      </c>
      <c r="W53">
        <f t="shared" si="15"/>
        <v>0.24269073428224369</v>
      </c>
      <c r="X53">
        <f t="shared" si="16"/>
        <v>2.5899755670817468E-2</v>
      </c>
      <c r="Y53">
        <f t="shared" si="17"/>
        <v>2.426907342822437E-3</v>
      </c>
      <c r="Z53">
        <f t="shared" si="18"/>
        <v>0.21436407126860377</v>
      </c>
      <c r="AB53">
        <f t="shared" si="19"/>
        <v>267.03322736983301</v>
      </c>
      <c r="AC53">
        <f t="shared" si="2"/>
        <v>221.36254453281529</v>
      </c>
      <c r="AE53">
        <f t="shared" si="3"/>
        <v>0</v>
      </c>
      <c r="AF53">
        <f t="shared" si="24"/>
        <v>0</v>
      </c>
      <c r="AG53">
        <f t="shared" si="24"/>
        <v>-5.3591017817150943</v>
      </c>
      <c r="AH53">
        <f t="shared" si="5"/>
        <v>-12949.877835408734</v>
      </c>
      <c r="AI53">
        <f t="shared" si="25"/>
        <v>-12955.236937190448</v>
      </c>
      <c r="AJ53">
        <f t="shared" si="7"/>
        <v>45.670682837017722</v>
      </c>
      <c r="AK53">
        <f t="shared" si="22"/>
        <v>18.692325915888311</v>
      </c>
      <c r="AL53">
        <f t="shared" si="26"/>
        <v>-12890.873928437542</v>
      </c>
      <c r="AN53">
        <f t="shared" si="27"/>
        <v>0</v>
      </c>
      <c r="AO53">
        <f t="shared" si="27"/>
        <v>0</v>
      </c>
      <c r="AP53">
        <f t="shared" si="27"/>
        <v>-1.854346427225163E-2</v>
      </c>
      <c r="AQ53">
        <f t="shared" si="27"/>
        <v>-44.80892633729259</v>
      </c>
      <c r="AR53">
        <f t="shared" si="27"/>
        <v>-44.827469801564838</v>
      </c>
      <c r="AS53">
        <f t="shared" si="27"/>
        <v>0.15802884699206804</v>
      </c>
      <c r="AT53">
        <f t="shared" si="27"/>
        <v>6.4678838339888328E-2</v>
      </c>
      <c r="AU53">
        <f t="shared" si="23"/>
        <v>-44.604762116232884</v>
      </c>
      <c r="AW53">
        <v>50</v>
      </c>
      <c r="AX53">
        <f>IF(Z53&gt;0, (R53*SUMPRODUCT(K53:$K$98, X53:$X$98)-K53*$AZ$3)/Z53, 0)</f>
        <v>1032.6476037835755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0.12088460199999999</v>
      </c>
      <c r="Q54" s="4">
        <f t="shared" si="21"/>
        <v>25</v>
      </c>
      <c r="R54">
        <f t="shared" si="0"/>
        <v>500000</v>
      </c>
      <c r="S54">
        <f t="shared" si="1"/>
        <v>966.28141302628876</v>
      </c>
      <c r="U54">
        <f t="shared" si="13"/>
        <v>0.12088460199999999</v>
      </c>
      <c r="V54">
        <f t="shared" si="14"/>
        <v>0.01</v>
      </c>
      <c r="W54">
        <f t="shared" si="15"/>
        <v>0.21436407126860377</v>
      </c>
      <c r="X54">
        <f t="shared" si="16"/>
        <v>2.5913315438404801E-2</v>
      </c>
      <c r="Y54">
        <f t="shared" si="17"/>
        <v>2.1436407126860378E-3</v>
      </c>
      <c r="Z54">
        <f t="shared" si="18"/>
        <v>0.18630711511751291</v>
      </c>
      <c r="AB54">
        <f t="shared" si="19"/>
        <v>221.36254453281529</v>
      </c>
      <c r="AC54">
        <f t="shared" si="2"/>
        <v>180.02510245260183</v>
      </c>
      <c r="AE54">
        <f t="shared" si="3"/>
        <v>0</v>
      </c>
      <c r="AF54">
        <f t="shared" si="24"/>
        <v>0</v>
      </c>
      <c r="AG54">
        <f t="shared" si="24"/>
        <v>-4.6576778779378225</v>
      </c>
      <c r="AH54">
        <f t="shared" si="5"/>
        <v>-12956.657719202401</v>
      </c>
      <c r="AI54">
        <f t="shared" si="25"/>
        <v>-12961.31539708034</v>
      </c>
      <c r="AJ54">
        <f t="shared" si="7"/>
        <v>41.337442080213464</v>
      </c>
      <c r="AK54">
        <f t="shared" si="22"/>
        <v>15.495378117297072</v>
      </c>
      <c r="AL54">
        <f t="shared" si="26"/>
        <v>-12904.482576882829</v>
      </c>
      <c r="AN54">
        <f t="shared" si="27"/>
        <v>0</v>
      </c>
      <c r="AO54">
        <f t="shared" si="27"/>
        <v>0</v>
      </c>
      <c r="AP54">
        <f t="shared" si="27"/>
        <v>-1.4389652081497098E-2</v>
      </c>
      <c r="AQ54">
        <f t="shared" si="27"/>
        <v>-40.028916040220672</v>
      </c>
      <c r="AR54">
        <f t="shared" si="27"/>
        <v>-40.04330569230217</v>
      </c>
      <c r="AS54">
        <f t="shared" si="27"/>
        <v>0.12770986424176459</v>
      </c>
      <c r="AT54">
        <f t="shared" si="27"/>
        <v>4.7872159866467472E-2</v>
      </c>
      <c r="AU54">
        <f t="shared" si="23"/>
        <v>-39.867723668193939</v>
      </c>
      <c r="AW54">
        <v>51</v>
      </c>
      <c r="AX54">
        <f>IF(Z54&gt;0, (R54*SUMPRODUCT(K54:$K$98, X54:$X$98)-K54*$AZ$3)/Z54, 0)</f>
        <v>966.28141302628876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0.13724737000000001</v>
      </c>
      <c r="Q55" s="4">
        <f t="shared" si="21"/>
        <v>25</v>
      </c>
      <c r="R55">
        <f t="shared" si="0"/>
        <v>500000</v>
      </c>
      <c r="S55">
        <f t="shared" si="1"/>
        <v>900.68753757523007</v>
      </c>
      <c r="U55">
        <f t="shared" si="13"/>
        <v>0.13724737000000001</v>
      </c>
      <c r="V55">
        <f t="shared" si="14"/>
        <v>0.01</v>
      </c>
      <c r="W55">
        <f t="shared" si="15"/>
        <v>0.18630711511751291</v>
      </c>
      <c r="X55">
        <f t="shared" si="16"/>
        <v>2.5570161562165888E-2</v>
      </c>
      <c r="Y55">
        <f t="shared" si="17"/>
        <v>1.8630711511751291E-3</v>
      </c>
      <c r="Z55">
        <f t="shared" si="18"/>
        <v>0.15887388240417191</v>
      </c>
      <c r="AB55">
        <f t="shared" si="19"/>
        <v>180.02510245260183</v>
      </c>
      <c r="AC55">
        <f t="shared" si="2"/>
        <v>143.09572592763027</v>
      </c>
      <c r="AE55">
        <f t="shared" si="3"/>
        <v>0</v>
      </c>
      <c r="AF55">
        <f t="shared" si="24"/>
        <v>0</v>
      </c>
      <c r="AG55">
        <f t="shared" si="24"/>
        <v>-3.9718470601042979</v>
      </c>
      <c r="AH55">
        <f t="shared" si="5"/>
        <v>-12785.080781082945</v>
      </c>
      <c r="AI55">
        <f t="shared" si="25"/>
        <v>-12789.052628143048</v>
      </c>
      <c r="AJ55">
        <f t="shared" si="7"/>
        <v>36.929376524971559</v>
      </c>
      <c r="AK55">
        <f t="shared" si="22"/>
        <v>12.601757171682129</v>
      </c>
      <c r="AL55">
        <f t="shared" si="26"/>
        <v>-12739.521494446395</v>
      </c>
      <c r="AN55">
        <f t="shared" si="27"/>
        <v>0</v>
      </c>
      <c r="AO55">
        <f t="shared" si="27"/>
        <v>0</v>
      </c>
      <c r="AP55">
        <f t="shared" si="27"/>
        <v>-1.0956083622572881E-2</v>
      </c>
      <c r="AQ55">
        <f t="shared" si="27"/>
        <v>-35.266819703580403</v>
      </c>
      <c r="AR55">
        <f t="shared" si="27"/>
        <v>-35.277775787202977</v>
      </c>
      <c r="AS55">
        <f t="shared" si="27"/>
        <v>0.10186730033015011</v>
      </c>
      <c r="AT55">
        <f t="shared" si="27"/>
        <v>3.4761133365664242E-2</v>
      </c>
      <c r="AU55">
        <f t="shared" si="23"/>
        <v>-35.141147353507158</v>
      </c>
      <c r="AW55">
        <v>52</v>
      </c>
      <c r="AX55">
        <f>IF(Z55&gt;0, (R55*SUMPRODUCT(K55:$K$98, X55:$X$98)-K55*$AZ$3)/Z55, 0)</f>
        <v>900.68753757523007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0.155543078</v>
      </c>
      <c r="Q56" s="4">
        <f t="shared" si="21"/>
        <v>25</v>
      </c>
      <c r="R56">
        <f t="shared" si="0"/>
        <v>500000</v>
      </c>
      <c r="S56">
        <f t="shared" si="1"/>
        <v>834.22725168915827</v>
      </c>
      <c r="U56">
        <f t="shared" si="13"/>
        <v>0.155543078</v>
      </c>
      <c r="V56">
        <f t="shared" si="14"/>
        <v>0.01</v>
      </c>
      <c r="W56">
        <f t="shared" si="15"/>
        <v>0.15887388240417191</v>
      </c>
      <c r="X56">
        <f t="shared" si="16"/>
        <v>2.4711732682954939E-2</v>
      </c>
      <c r="Y56">
        <f t="shared" si="17"/>
        <v>1.5887388240417191E-3</v>
      </c>
      <c r="Z56">
        <f t="shared" si="18"/>
        <v>0.13257341089717525</v>
      </c>
      <c r="AB56">
        <f t="shared" si="19"/>
        <v>143.09572592763027</v>
      </c>
      <c r="AC56">
        <f t="shared" si="2"/>
        <v>110.59635221980801</v>
      </c>
      <c r="AE56">
        <f t="shared" si="3"/>
        <v>0</v>
      </c>
      <c r="AF56">
        <f t="shared" si="24"/>
        <v>0</v>
      </c>
      <c r="AG56">
        <f t="shared" si="24"/>
        <v>-3.3143352724293815</v>
      </c>
      <c r="AH56">
        <f t="shared" si="5"/>
        <v>-12355.866341477469</v>
      </c>
      <c r="AI56">
        <f t="shared" si="25"/>
        <v>-12359.180676749898</v>
      </c>
      <c r="AJ56">
        <f t="shared" si="7"/>
        <v>32.499373707822258</v>
      </c>
      <c r="AK56">
        <f t="shared" si="22"/>
        <v>10.01670081493412</v>
      </c>
      <c r="AL56">
        <f t="shared" si="26"/>
        <v>-12316.664602227142</v>
      </c>
      <c r="AN56">
        <f t="shared" si="27"/>
        <v>0</v>
      </c>
      <c r="AO56">
        <f t="shared" si="27"/>
        <v>0</v>
      </c>
      <c r="AP56">
        <f t="shared" si="27"/>
        <v>-8.1628391222024789E-3</v>
      </c>
      <c r="AQ56">
        <f t="shared" si="27"/>
        <v>-30.431124455006717</v>
      </c>
      <c r="AR56">
        <f t="shared" si="27"/>
        <v>-30.439287294128917</v>
      </c>
      <c r="AS56">
        <f t="shared" si="27"/>
        <v>8.0042342534295499E-2</v>
      </c>
      <c r="AT56">
        <f t="shared" si="27"/>
        <v>2.4670019948708689E-2</v>
      </c>
      <c r="AU56">
        <f t="shared" si="23"/>
        <v>-30.334574931645914</v>
      </c>
      <c r="AW56">
        <v>53</v>
      </c>
      <c r="AX56">
        <f>IF(Z56&gt;0, (R56*SUMPRODUCT(K56:$K$98, X56:$X$98)-K56*$AZ$3)/Z56, 0)</f>
        <v>834.22725168915827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0.175905283</v>
      </c>
      <c r="Q57" s="4">
        <f t="shared" si="21"/>
        <v>25</v>
      </c>
      <c r="R57">
        <f t="shared" si="0"/>
        <v>500000</v>
      </c>
      <c r="S57">
        <f t="shared" si="1"/>
        <v>765.66495603726935</v>
      </c>
      <c r="U57">
        <f t="shared" si="13"/>
        <v>0.175905283</v>
      </c>
      <c r="V57">
        <f t="shared" si="14"/>
        <v>0.01</v>
      </c>
      <c r="W57">
        <f t="shared" si="15"/>
        <v>0.13257341089717525</v>
      </c>
      <c r="X57">
        <f t="shared" si="16"/>
        <v>2.3320363362142896E-2</v>
      </c>
      <c r="Y57">
        <f t="shared" si="17"/>
        <v>1.3257341089717525E-3</v>
      </c>
      <c r="Z57">
        <f t="shared" si="18"/>
        <v>0.1079273134260606</v>
      </c>
      <c r="AB57">
        <f t="shared" si="19"/>
        <v>110.59635221980801</v>
      </c>
      <c r="AC57">
        <f t="shared" si="2"/>
        <v>82.636161689585279</v>
      </c>
      <c r="AE57">
        <f t="shared" si="3"/>
        <v>0</v>
      </c>
      <c r="AF57">
        <f t="shared" si="24"/>
        <v>0</v>
      </c>
      <c r="AG57">
        <f t="shared" si="24"/>
        <v>-2.6981828356515152</v>
      </c>
      <c r="AH57">
        <f t="shared" si="5"/>
        <v>-11660.181681071448</v>
      </c>
      <c r="AI57">
        <f t="shared" si="25"/>
        <v>-11662.879863907099</v>
      </c>
      <c r="AJ57">
        <f t="shared" si="7"/>
        <v>27.960190530222732</v>
      </c>
      <c r="AK57">
        <f t="shared" si="22"/>
        <v>7.7417446553865616</v>
      </c>
      <c r="AL57">
        <f t="shared" si="26"/>
        <v>-11627.17792872149</v>
      </c>
      <c r="AN57">
        <f t="shared" si="27"/>
        <v>0</v>
      </c>
      <c r="AO57">
        <f t="shared" si="27"/>
        <v>0</v>
      </c>
      <c r="AP57">
        <f t="shared" si="27"/>
        <v>-5.933325183130317E-3</v>
      </c>
      <c r="AQ57">
        <f t="shared" si="27"/>
        <v>-25.640830819187471</v>
      </c>
      <c r="AR57">
        <f t="shared" si="27"/>
        <v>-25.6467641443706</v>
      </c>
      <c r="AS57">
        <f t="shared" si="27"/>
        <v>6.1484677912137908E-2</v>
      </c>
      <c r="AT57">
        <f t="shared" si="27"/>
        <v>1.7024157117239286E-2</v>
      </c>
      <c r="AU57">
        <f t="shared" si="23"/>
        <v>-25.568255309341225</v>
      </c>
      <c r="AW57">
        <v>54</v>
      </c>
      <c r="AX57">
        <f>IF(Z57&gt;0, (R57*SUMPRODUCT(K57:$K$98, X57:$X$98)-K57*$AZ$3)/Z57, 0)</f>
        <v>765.66495603726935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0.19813004200000001</v>
      </c>
      <c r="Q58" s="4">
        <f t="shared" si="21"/>
        <v>25</v>
      </c>
      <c r="R58">
        <f t="shared" si="0"/>
        <v>500000</v>
      </c>
      <c r="S58">
        <f t="shared" si="1"/>
        <v>692.70390769782966</v>
      </c>
      <c r="U58">
        <f t="shared" si="13"/>
        <v>0.19813004200000001</v>
      </c>
      <c r="V58">
        <f t="shared" si="14"/>
        <v>0.01</v>
      </c>
      <c r="W58">
        <f t="shared" si="15"/>
        <v>0.1079273134260606</v>
      </c>
      <c r="X58">
        <f t="shared" si="16"/>
        <v>2.1383643142052551E-2</v>
      </c>
      <c r="Y58">
        <f t="shared" si="17"/>
        <v>1.0792731342606061E-3</v>
      </c>
      <c r="Z58">
        <f t="shared" si="18"/>
        <v>8.5464397149747448E-2</v>
      </c>
      <c r="AB58">
        <f t="shared" si="19"/>
        <v>82.636161689585279</v>
      </c>
      <c r="AC58">
        <f t="shared" si="2"/>
        <v>59.201521874669311</v>
      </c>
      <c r="AE58">
        <f t="shared" si="3"/>
        <v>0</v>
      </c>
      <c r="AF58">
        <f t="shared" si="24"/>
        <v>0</v>
      </c>
      <c r="AG58">
        <f t="shared" si="24"/>
        <v>-2.1366099287436864</v>
      </c>
      <c r="AH58">
        <f t="shared" si="5"/>
        <v>-10691.821571026276</v>
      </c>
      <c r="AI58">
        <f t="shared" si="25"/>
        <v>-10693.95818095502</v>
      </c>
      <c r="AJ58">
        <f t="shared" si="7"/>
        <v>23.434639814915968</v>
      </c>
      <c r="AK58">
        <f t="shared" si="22"/>
        <v>5.7845313182709699</v>
      </c>
      <c r="AL58">
        <f t="shared" si="26"/>
        <v>-10664.739009821833</v>
      </c>
      <c r="AN58">
        <f t="shared" si="27"/>
        <v>0</v>
      </c>
      <c r="AO58">
        <f t="shared" si="27"/>
        <v>0</v>
      </c>
      <c r="AP58">
        <f t="shared" si="27"/>
        <v>-4.1950196103265587E-3</v>
      </c>
      <c r="AQ58">
        <f t="shared" si="27"/>
        <v>-20.99232085237977</v>
      </c>
      <c r="AR58">
        <f t="shared" si="27"/>
        <v>-20.996515871990098</v>
      </c>
      <c r="AS58">
        <f t="shared" si="27"/>
        <v>4.6011568261464082E-2</v>
      </c>
      <c r="AT58">
        <f t="shared" si="27"/>
        <v>1.1357347913740741E-2</v>
      </c>
      <c r="AU58">
        <f t="shared" si="23"/>
        <v>-20.939146955814891</v>
      </c>
      <c r="AW58">
        <v>55</v>
      </c>
      <c r="AX58">
        <f>IF(Z58&gt;0, (R58*SUMPRODUCT(K58:$K$98, X58:$X$98)-K58*$AZ$3)/Z58, 0)</f>
        <v>692.70390769782966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0.22255936300000001</v>
      </c>
      <c r="Q59" s="4">
        <f t="shared" si="21"/>
        <v>25</v>
      </c>
      <c r="R59">
        <f t="shared" si="0"/>
        <v>500000</v>
      </c>
      <c r="S59">
        <f t="shared" si="1"/>
        <v>612.58908439186018</v>
      </c>
      <c r="U59">
        <f t="shared" si="13"/>
        <v>0.22255936300000001</v>
      </c>
      <c r="V59">
        <f t="shared" si="14"/>
        <v>0.01</v>
      </c>
      <c r="W59">
        <f t="shared" si="15"/>
        <v>8.5464397149747448E-2</v>
      </c>
      <c r="X59">
        <f t="shared" si="16"/>
        <v>1.9020901788826809E-2</v>
      </c>
      <c r="Y59">
        <f t="shared" si="17"/>
        <v>8.5464397149747446E-4</v>
      </c>
      <c r="Z59">
        <f t="shared" si="18"/>
        <v>6.5588851389423178E-2</v>
      </c>
      <c r="AB59">
        <f t="shared" si="19"/>
        <v>59.201521874669311</v>
      </c>
      <c r="AC59">
        <f t="shared" si="2"/>
        <v>40.179014418960534</v>
      </c>
      <c r="AE59">
        <f t="shared" si="3"/>
        <v>0</v>
      </c>
      <c r="AF59">
        <f t="shared" si="24"/>
        <v>0</v>
      </c>
      <c r="AG59">
        <f t="shared" si="24"/>
        <v>-1.6397212847355795</v>
      </c>
      <c r="AH59">
        <f t="shared" si="5"/>
        <v>-9510.450894413405</v>
      </c>
      <c r="AI59">
        <f t="shared" si="25"/>
        <v>-9512.09061569814</v>
      </c>
      <c r="AJ59">
        <f t="shared" si="7"/>
        <v>19.022507455708777</v>
      </c>
      <c r="AK59">
        <f t="shared" si="22"/>
        <v>4.1441065312268526</v>
      </c>
      <c r="AL59">
        <f t="shared" si="26"/>
        <v>-9488.9240017112043</v>
      </c>
      <c r="AN59">
        <f t="shared" si="27"/>
        <v>0</v>
      </c>
      <c r="AO59">
        <f t="shared" si="27"/>
        <v>0</v>
      </c>
      <c r="AP59">
        <f t="shared" si="27"/>
        <v>-2.8744897517647377E-3</v>
      </c>
      <c r="AQ59">
        <f t="shared" si="27"/>
        <v>-16.672158790121198</v>
      </c>
      <c r="AR59">
        <f t="shared" si="27"/>
        <v>-16.675033279872963</v>
      </c>
      <c r="AS59">
        <f t="shared" si="27"/>
        <v>3.3347132371414484E-2</v>
      </c>
      <c r="AT59">
        <f t="shared" si="27"/>
        <v>7.2647661923555843E-3</v>
      </c>
      <c r="AU59">
        <f t="shared" si="23"/>
        <v>-16.634421381309192</v>
      </c>
      <c r="AW59">
        <v>56</v>
      </c>
      <c r="AX59">
        <f>IF(Z59&gt;0, (R59*SUMPRODUCT(K59:$K$98, X59:$X$98)-K59*$AZ$3)/Z59, 0)</f>
        <v>612.58908439186018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0.25004150400000003</v>
      </c>
      <c r="Q60" s="4">
        <f t="shared" si="21"/>
        <v>25</v>
      </c>
      <c r="R60">
        <f t="shared" si="0"/>
        <v>500000</v>
      </c>
      <c r="S60">
        <f t="shared" si="1"/>
        <v>520.58605697219173</v>
      </c>
      <c r="U60">
        <f t="shared" si="13"/>
        <v>0.25004150400000003</v>
      </c>
      <c r="V60">
        <f t="shared" si="14"/>
        <v>0.01</v>
      </c>
      <c r="W60">
        <f t="shared" si="15"/>
        <v>6.5588851389423178E-2</v>
      </c>
      <c r="X60">
        <f t="shared" si="16"/>
        <v>1.6399935047043863E-2</v>
      </c>
      <c r="Y60">
        <f t="shared" si="17"/>
        <v>6.5588851389423183E-4</v>
      </c>
      <c r="Z60">
        <f t="shared" si="18"/>
        <v>4.8533027828485086E-2</v>
      </c>
      <c r="AB60">
        <f t="shared" si="19"/>
        <v>40.179014418960534</v>
      </c>
      <c r="AC60">
        <f t="shared" si="2"/>
        <v>25.265617590152704</v>
      </c>
      <c r="AE60">
        <f t="shared" si="3"/>
        <v>0</v>
      </c>
      <c r="AF60">
        <f t="shared" si="24"/>
        <v>0</v>
      </c>
      <c r="AG60">
        <f t="shared" si="24"/>
        <v>-1.2133256957121272</v>
      </c>
      <c r="AH60">
        <f t="shared" si="5"/>
        <v>-8199.9675235219311</v>
      </c>
      <c r="AI60">
        <f t="shared" si="25"/>
        <v>-8201.1808492176424</v>
      </c>
      <c r="AJ60">
        <f t="shared" si="7"/>
        <v>14.91339682880783</v>
      </c>
      <c r="AK60">
        <f t="shared" si="22"/>
        <v>2.8125310093272375</v>
      </c>
      <c r="AL60">
        <f t="shared" si="26"/>
        <v>-8183.4549213795071</v>
      </c>
      <c r="AN60">
        <f t="shared" si="27"/>
        <v>0</v>
      </c>
      <c r="AO60">
        <f t="shared" si="27"/>
        <v>0</v>
      </c>
      <c r="AP60">
        <f t="shared" si="27"/>
        <v>-1.8991099227529005E-3</v>
      </c>
      <c r="AQ60">
        <f t="shared" si="27"/>
        <v>-12.834673942211458</v>
      </c>
      <c r="AR60">
        <f t="shared" si="27"/>
        <v>-12.836573052134209</v>
      </c>
      <c r="AS60">
        <f t="shared" si="27"/>
        <v>2.3342602896840231E-2</v>
      </c>
      <c r="AT60">
        <f t="shared" si="27"/>
        <v>4.4022026128183655E-3</v>
      </c>
      <c r="AU60">
        <f t="shared" si="23"/>
        <v>-12.80882824662455</v>
      </c>
      <c r="AW60">
        <v>57</v>
      </c>
      <c r="AX60">
        <f>IF(Z60&gt;0, (R60*SUMPRODUCT(K60:$K$98, X60:$X$98)-K60*$AZ$3)/Z60, 0)</f>
        <v>520.58605697219173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0.28092614399999999</v>
      </c>
      <c r="Q61" s="4">
        <f t="shared" si="21"/>
        <v>25</v>
      </c>
      <c r="R61">
        <f t="shared" si="0"/>
        <v>500000</v>
      </c>
      <c r="S61">
        <f t="shared" si="1"/>
        <v>406.85389005125847</v>
      </c>
      <c r="U61">
        <f t="shared" si="13"/>
        <v>0.28092614399999999</v>
      </c>
      <c r="V61">
        <f t="shared" si="14"/>
        <v>0.01</v>
      </c>
      <c r="W61">
        <f t="shared" si="15"/>
        <v>4.8533027828485086E-2</v>
      </c>
      <c r="X61">
        <f t="shared" si="16"/>
        <v>1.3634196364501009E-2</v>
      </c>
      <c r="Y61">
        <f t="shared" si="17"/>
        <v>4.8533027828485086E-4</v>
      </c>
      <c r="Z61">
        <f t="shared" si="18"/>
        <v>3.4413501185699226E-2</v>
      </c>
      <c r="AB61">
        <f t="shared" si="19"/>
        <v>25.265617590152704</v>
      </c>
      <c r="AC61">
        <f t="shared" si="2"/>
        <v>14.001266827685326</v>
      </c>
      <c r="AE61">
        <f t="shared" si="3"/>
        <v>0</v>
      </c>
      <c r="AF61">
        <f t="shared" si="24"/>
        <v>0</v>
      </c>
      <c r="AG61">
        <f t="shared" si="24"/>
        <v>-0.86033752964248067</v>
      </c>
      <c r="AH61">
        <f t="shared" si="5"/>
        <v>-6817.0981822505046</v>
      </c>
      <c r="AI61">
        <f t="shared" si="25"/>
        <v>-6817.9585197801471</v>
      </c>
      <c r="AJ61">
        <f t="shared" si="7"/>
        <v>11.264350762467378</v>
      </c>
      <c r="AK61">
        <f t="shared" si="22"/>
        <v>1.7685932313106896</v>
      </c>
      <c r="AL61">
        <f t="shared" si="26"/>
        <v>-6804.9255757863693</v>
      </c>
      <c r="AN61">
        <f t="shared" si="27"/>
        <v>0</v>
      </c>
      <c r="AO61">
        <f t="shared" si="27"/>
        <v>0</v>
      </c>
      <c r="AP61">
        <f t="shared" si="27"/>
        <v>-1.2023296391913045E-3</v>
      </c>
      <c r="AQ61">
        <f t="shared" si="27"/>
        <v>-9.5269576362698238</v>
      </c>
      <c r="AR61">
        <f t="shared" si="27"/>
        <v>-9.5281599659090155</v>
      </c>
      <c r="AS61">
        <f t="shared" si="27"/>
        <v>1.5742034168368526E-2</v>
      </c>
      <c r="AT61">
        <f t="shared" si="27"/>
        <v>2.4716253661067403E-3</v>
      </c>
      <c r="AU61">
        <f t="shared" si="23"/>
        <v>-9.5099463063745411</v>
      </c>
      <c r="AW61">
        <v>58</v>
      </c>
      <c r="AX61">
        <f>IF(Z61&gt;0, (R61*SUMPRODUCT(K61:$K$98, X61:$X$98)-K61*$AZ$3)/Z61, 0)</f>
        <v>406.85389005125847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0.31575788199999999</v>
      </c>
      <c r="Q62" s="4">
        <f t="shared" si="21"/>
        <v>25</v>
      </c>
      <c r="R62">
        <f t="shared" si="0"/>
        <v>500000</v>
      </c>
      <c r="S62">
        <f t="shared" si="1"/>
        <v>253.25929290064096</v>
      </c>
      <c r="U62">
        <f t="shared" si="13"/>
        <v>0.31575788199999999</v>
      </c>
      <c r="V62">
        <f t="shared" si="14"/>
        <v>0.01</v>
      </c>
      <c r="W62">
        <f t="shared" si="15"/>
        <v>3.4413501185699226E-2</v>
      </c>
      <c r="X62">
        <f t="shared" si="16"/>
        <v>1.0866334246600875E-2</v>
      </c>
      <c r="Y62">
        <f t="shared" si="17"/>
        <v>3.4413501185699225E-4</v>
      </c>
      <c r="Z62">
        <f t="shared" si="18"/>
        <v>2.3203031927241356E-2</v>
      </c>
      <c r="AB62">
        <f t="shared" si="19"/>
        <v>14.001266827685326</v>
      </c>
      <c r="AC62">
        <f t="shared" si="2"/>
        <v>5.8763834590441419</v>
      </c>
      <c r="AE62">
        <f t="shared" si="3"/>
        <v>0</v>
      </c>
      <c r="AF62">
        <f t="shared" si="24"/>
        <v>0</v>
      </c>
      <c r="AG62">
        <f t="shared" si="24"/>
        <v>-0.58007579818103394</v>
      </c>
      <c r="AH62">
        <f t="shared" si="5"/>
        <v>-5433.1671233004372</v>
      </c>
      <c r="AI62">
        <f t="shared" si="25"/>
        <v>-5433.7471990986178</v>
      </c>
      <c r="AJ62">
        <f t="shared" si="7"/>
        <v>8.1248833686411839</v>
      </c>
      <c r="AK62">
        <f t="shared" si="22"/>
        <v>0.98008867793797294</v>
      </c>
      <c r="AL62">
        <f t="shared" si="26"/>
        <v>-5424.6422270520388</v>
      </c>
      <c r="AN62">
        <f t="shared" si="27"/>
        <v>0</v>
      </c>
      <c r="AO62">
        <f t="shared" si="27"/>
        <v>0</v>
      </c>
      <c r="AP62">
        <f t="shared" si="27"/>
        <v>-7.2380471648439372E-4</v>
      </c>
      <c r="AQ62">
        <f t="shared" si="27"/>
        <v>-6.7793760774441152</v>
      </c>
      <c r="AR62">
        <f t="shared" si="27"/>
        <v>-6.7800998821605987</v>
      </c>
      <c r="AS62">
        <f t="shared" si="27"/>
        <v>1.013803527323298E-2</v>
      </c>
      <c r="AT62">
        <f t="shared" si="27"/>
        <v>1.2229312270722707E-3</v>
      </c>
      <c r="AU62">
        <f t="shared" si="23"/>
        <v>-6.7687389156602933</v>
      </c>
      <c r="AW62">
        <v>59</v>
      </c>
      <c r="AX62">
        <f>IF(Z62&gt;0, (R62*SUMPRODUCT(K62:$K$98, X62:$X$98)-K62*$AZ$3)/Z62, 0)</f>
        <v>253.25929290064096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0.35338435200000001</v>
      </c>
      <c r="Q63" s="4">
        <f t="shared" si="21"/>
        <v>25</v>
      </c>
      <c r="R63">
        <f t="shared" si="0"/>
        <v>500000</v>
      </c>
      <c r="S63">
        <f t="shared" si="1"/>
        <v>23.617199072632179</v>
      </c>
      <c r="U63">
        <f t="shared" si="13"/>
        <v>0.35338435200000001</v>
      </c>
      <c r="V63">
        <f t="shared" si="14"/>
        <v>0.01</v>
      </c>
      <c r="W63">
        <f t="shared" si="15"/>
        <v>2.3203031927241356E-2</v>
      </c>
      <c r="X63">
        <f t="shared" si="16"/>
        <v>8.1995884020434982E-3</v>
      </c>
      <c r="Y63">
        <f t="shared" si="17"/>
        <v>2.3203031927241356E-4</v>
      </c>
      <c r="Z63">
        <f t="shared" si="18"/>
        <v>1.4771413205925444E-2</v>
      </c>
      <c r="AB63">
        <f t="shared" si="19"/>
        <v>5.8763834590441419</v>
      </c>
      <c r="AC63">
        <f t="shared" si="2"/>
        <v>0.34885940626844913</v>
      </c>
      <c r="AE63">
        <f t="shared" si="3"/>
        <v>0</v>
      </c>
      <c r="AF63">
        <f t="shared" si="24"/>
        <v>0</v>
      </c>
      <c r="AG63">
        <f t="shared" si="24"/>
        <v>-0.36928533014813608</v>
      </c>
      <c r="AH63">
        <f t="shared" si="5"/>
        <v>-4099.7942010217494</v>
      </c>
      <c r="AI63">
        <f t="shared" si="25"/>
        <v>-4100.1634863518975</v>
      </c>
      <c r="AJ63">
        <f t="shared" si="7"/>
        <v>5.5275240527756928</v>
      </c>
      <c r="AK63">
        <f t="shared" si="22"/>
        <v>0.41134684213308997</v>
      </c>
      <c r="AL63">
        <f t="shared" si="26"/>
        <v>-4094.2246154569884</v>
      </c>
      <c r="AN63">
        <f t="shared" si="27"/>
        <v>0</v>
      </c>
      <c r="AO63">
        <f t="shared" si="27"/>
        <v>0</v>
      </c>
      <c r="AP63">
        <f t="shared" si="27"/>
        <v>-4.1141554340193618E-4</v>
      </c>
      <c r="AQ63">
        <f t="shared" si="27"/>
        <v>-4.5675225126675212</v>
      </c>
      <c r="AR63">
        <f t="shared" si="27"/>
        <v>-4.5679339282109233</v>
      </c>
      <c r="AS63">
        <f t="shared" si="27"/>
        <v>6.158136070359854E-3</v>
      </c>
      <c r="AT63">
        <f t="shared" si="27"/>
        <v>4.582756767374661E-4</v>
      </c>
      <c r="AU63">
        <f t="shared" si="23"/>
        <v>-4.5613175164638253</v>
      </c>
      <c r="AW63">
        <v>60</v>
      </c>
      <c r="AX63">
        <f>IF(Z63&gt;0, (R63*SUMPRODUCT(K63:$K$98, X63:$X$98)-K63*$AZ$3)/Z63, 0)</f>
        <v>23.617199072632179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0.39269921299999999</v>
      </c>
      <c r="Q64" s="4">
        <f t="shared" si="21"/>
        <v>25</v>
      </c>
      <c r="R64">
        <f t="shared" si="0"/>
        <v>500000</v>
      </c>
      <c r="S64">
        <f t="shared" si="1"/>
        <v>-351.46166404076985</v>
      </c>
      <c r="U64">
        <f t="shared" si="13"/>
        <v>0.39269921299999999</v>
      </c>
      <c r="V64">
        <f t="shared" si="14"/>
        <v>0.01</v>
      </c>
      <c r="W64">
        <f t="shared" si="15"/>
        <v>1.4771413205925444E-2</v>
      </c>
      <c r="X64">
        <f t="shared" si="16"/>
        <v>5.8007223408647283E-3</v>
      </c>
      <c r="Y64">
        <f t="shared" si="17"/>
        <v>1.4771413205925444E-4</v>
      </c>
      <c r="Z64">
        <f t="shared" si="18"/>
        <v>8.8229767330014613E-3</v>
      </c>
      <c r="AB64">
        <f t="shared" si="19"/>
        <v>0.34885940626844913</v>
      </c>
      <c r="AC64">
        <f t="shared" si="2"/>
        <v>-3.1009380843736887</v>
      </c>
      <c r="AE64">
        <f t="shared" si="3"/>
        <v>0</v>
      </c>
      <c r="AF64">
        <f t="shared" si="24"/>
        <v>0</v>
      </c>
      <c r="AG64">
        <f t="shared" si="24"/>
        <v>-0.22057441832503655</v>
      </c>
      <c r="AH64">
        <f t="shared" si="5"/>
        <v>-2900.3611704323644</v>
      </c>
      <c r="AI64">
        <f t="shared" si="25"/>
        <v>-2900.5817448506896</v>
      </c>
      <c r="AJ64">
        <f t="shared" si="7"/>
        <v>3.4497974906421378</v>
      </c>
      <c r="AK64">
        <f t="shared" si="22"/>
        <v>2.4420158438791442E-2</v>
      </c>
      <c r="AL64">
        <f t="shared" si="26"/>
        <v>-2897.1075272016087</v>
      </c>
      <c r="AN64">
        <f t="shared" si="27"/>
        <v>0</v>
      </c>
      <c r="AO64">
        <f t="shared" si="27"/>
        <v>0</v>
      </c>
      <c r="AP64">
        <f t="shared" si="27"/>
        <v>-2.1940966773036533E-4</v>
      </c>
      <c r="AQ64">
        <f t="shared" si="27"/>
        <v>-2.8850457162483512</v>
      </c>
      <c r="AR64">
        <f t="shared" si="27"/>
        <v>-2.885265125916082</v>
      </c>
      <c r="AS64">
        <f t="shared" si="27"/>
        <v>3.4315807195893877E-3</v>
      </c>
      <c r="AT64">
        <f t="shared" si="27"/>
        <v>2.429120697524668E-5</v>
      </c>
      <c r="AU64">
        <f t="shared" si="23"/>
        <v>-2.881809253989517</v>
      </c>
      <c r="AW64">
        <v>61</v>
      </c>
      <c r="AX64">
        <f>IF(Z64&gt;0, (R64*SUMPRODUCT(K64:$K$98, X64:$X$98)-K64*$AZ$3)/Z64, 0)</f>
        <v>-351.46166404076985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0.39967743300000003</v>
      </c>
      <c r="Q65" s="4">
        <f t="shared" si="21"/>
        <v>25</v>
      </c>
      <c r="R65">
        <f t="shared" si="0"/>
        <v>500000</v>
      </c>
      <c r="S65">
        <f t="shared" si="1"/>
        <v>-957.68620949902834</v>
      </c>
      <c r="U65">
        <f t="shared" si="13"/>
        <v>0.39967743300000003</v>
      </c>
      <c r="V65">
        <f t="shared" si="14"/>
        <v>0.01</v>
      </c>
      <c r="W65">
        <f t="shared" si="15"/>
        <v>8.8229767330014613E-3</v>
      </c>
      <c r="X65">
        <f t="shared" si="16"/>
        <v>3.5263446920647508E-3</v>
      </c>
      <c r="Y65">
        <f t="shared" si="17"/>
        <v>8.8229767330014617E-5</v>
      </c>
      <c r="Z65">
        <f t="shared" si="18"/>
        <v>5.2084022736066963E-3</v>
      </c>
      <c r="AB65">
        <f t="shared" si="19"/>
        <v>-3.1009380843736887</v>
      </c>
      <c r="AC65">
        <f t="shared" si="2"/>
        <v>-4.9880150309565181</v>
      </c>
      <c r="AE65">
        <f t="shared" si="3"/>
        <v>0</v>
      </c>
      <c r="AF65">
        <f t="shared" si="24"/>
        <v>0</v>
      </c>
      <c r="AG65">
        <f t="shared" si="24"/>
        <v>-0.1302100568401674</v>
      </c>
      <c r="AH65">
        <f t="shared" si="5"/>
        <v>-1763.1723460323753</v>
      </c>
      <c r="AI65">
        <f t="shared" si="25"/>
        <v>-1763.3025560892156</v>
      </c>
      <c r="AJ65">
        <f t="shared" si="7"/>
        <v>1.8870769465828294</v>
      </c>
      <c r="AK65">
        <f t="shared" si="22"/>
        <v>-0.21706566590615822</v>
      </c>
      <c r="AL65">
        <f t="shared" si="26"/>
        <v>-1761.632544808539</v>
      </c>
      <c r="AN65">
        <f t="shared" si="27"/>
        <v>0</v>
      </c>
      <c r="AO65">
        <f t="shared" si="27"/>
        <v>0</v>
      </c>
      <c r="AP65">
        <f t="shared" si="27"/>
        <v>-1.1564506989214847E-4</v>
      </c>
      <c r="AQ65">
        <f t="shared" si="27"/>
        <v>-1.5659480852474168</v>
      </c>
      <c r="AR65">
        <f t="shared" si="27"/>
        <v>-1.5660637303173091</v>
      </c>
      <c r="AS65">
        <f t="shared" si="27"/>
        <v>1.6759930121780975E-3</v>
      </c>
      <c r="AT65">
        <f t="shared" si="27"/>
        <v>-1.9278521731786645E-4</v>
      </c>
      <c r="AU65">
        <f t="shared" si="23"/>
        <v>-1.5645805225224487</v>
      </c>
      <c r="AW65">
        <v>62</v>
      </c>
      <c r="AX65">
        <f>IF(Z65&gt;0, (R65*SUMPRODUCT(K65:$K$98, X65:$X$98)-K65*$AZ$3)/Z65, 0)</f>
        <v>-957.68620949902834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0.407215198</v>
      </c>
      <c r="Q66" s="4">
        <f t="shared" si="21"/>
        <v>25</v>
      </c>
      <c r="R66">
        <f t="shared" si="0"/>
        <v>500000</v>
      </c>
      <c r="S66">
        <f t="shared" si="1"/>
        <v>-1865.6391903698577</v>
      </c>
      <c r="U66">
        <f t="shared" si="13"/>
        <v>0.407215198</v>
      </c>
      <c r="V66">
        <f t="shared" si="14"/>
        <v>0.01</v>
      </c>
      <c r="W66">
        <f t="shared" si="15"/>
        <v>5.2084022736066963E-3</v>
      </c>
      <c r="X66">
        <f t="shared" si="16"/>
        <v>2.1209405631104012E-3</v>
      </c>
      <c r="Y66">
        <f t="shared" si="17"/>
        <v>5.2084022736066967E-5</v>
      </c>
      <c r="Z66">
        <f t="shared" si="18"/>
        <v>3.0353776877602282E-3</v>
      </c>
      <c r="AB66">
        <f t="shared" si="19"/>
        <v>-4.9880150309565181</v>
      </c>
      <c r="AC66">
        <f t="shared" si="2"/>
        <v>-5.6629195718597227</v>
      </c>
      <c r="AE66">
        <f t="shared" si="3"/>
        <v>0</v>
      </c>
      <c r="AF66">
        <f t="shared" si="24"/>
        <v>0</v>
      </c>
      <c r="AG66">
        <f t="shared" si="24"/>
        <v>-7.5884442194005711E-2</v>
      </c>
      <c r="AH66">
        <f t="shared" si="5"/>
        <v>-1060.4702815552005</v>
      </c>
      <c r="AI66">
        <f t="shared" si="25"/>
        <v>-1060.5461659973944</v>
      </c>
      <c r="AJ66">
        <f t="shared" si="7"/>
        <v>0.67490454090320462</v>
      </c>
      <c r="AK66">
        <f t="shared" si="22"/>
        <v>-0.34916105216695631</v>
      </c>
      <c r="AL66">
        <f t="shared" si="26"/>
        <v>-1060.220422508658</v>
      </c>
      <c r="AN66">
        <f t="shared" si="27"/>
        <v>0</v>
      </c>
      <c r="AO66">
        <f t="shared" si="27"/>
        <v>0</v>
      </c>
      <c r="AP66">
        <f t="shared" si="27"/>
        <v>-6.0175168892296354E-5</v>
      </c>
      <c r="AQ66">
        <f t="shared" si="27"/>
        <v>-0.84093625060455501</v>
      </c>
      <c r="AR66">
        <f t="shared" si="27"/>
        <v>-0.84099642577344724</v>
      </c>
      <c r="AS66">
        <f t="shared" si="27"/>
        <v>5.35188683751518E-4</v>
      </c>
      <c r="AT66">
        <f t="shared" si="27"/>
        <v>-2.7687922158065476E-4</v>
      </c>
      <c r="AU66">
        <f t="shared" si="23"/>
        <v>-0.84073811631127626</v>
      </c>
      <c r="AW66">
        <v>63</v>
      </c>
      <c r="AX66">
        <f>IF(Z66&gt;0, (R66*SUMPRODUCT(K66:$K$98, X66:$X$98)-K66*$AZ$3)/Z66, 0)</f>
        <v>-1865.6391903698577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0.41552104400000001</v>
      </c>
      <c r="Q67" s="4">
        <f t="shared" si="21"/>
        <v>25</v>
      </c>
      <c r="R67">
        <f t="shared" ref="R67:R98" si="28">$C$6</f>
        <v>500000</v>
      </c>
      <c r="S67">
        <f t="shared" ref="S67:S98" si="29">AX67</f>
        <v>-3273.5463873342969</v>
      </c>
      <c r="U67">
        <f t="shared" si="13"/>
        <v>0.41552104400000001</v>
      </c>
      <c r="V67">
        <f t="shared" si="14"/>
        <v>0.01</v>
      </c>
      <c r="W67">
        <f t="shared" si="15"/>
        <v>3.0353776877602282E-3</v>
      </c>
      <c r="X67">
        <f t="shared" si="16"/>
        <v>1.2612633057524361E-3</v>
      </c>
      <c r="Y67">
        <f t="shared" si="17"/>
        <v>3.0353776877602283E-5</v>
      </c>
      <c r="Z67">
        <f t="shared" si="18"/>
        <v>1.7437606051301899E-3</v>
      </c>
      <c r="AB67">
        <f t="shared" si="19"/>
        <v>-5.6629195718597227</v>
      </c>
      <c r="AC67">
        <f t="shared" ref="AC67:AC98" si="30">S67*Z67</f>
        <v>-5.7082812292998009</v>
      </c>
      <c r="AE67">
        <f t="shared" ref="AE67:AE98" si="31">$Z67*O67</f>
        <v>0</v>
      </c>
      <c r="AF67">
        <f t="shared" ref="AF67:AG98" si="32">-$Z67*P67</f>
        <v>0</v>
      </c>
      <c r="AG67">
        <f t="shared" si="32"/>
        <v>-4.3594015128254747E-2</v>
      </c>
      <c r="AH67">
        <f t="shared" ref="AH67:AH98" si="33">-X67*R67</f>
        <v>-630.63165287621803</v>
      </c>
      <c r="AI67">
        <f t="shared" ref="AI67:AI98" si="34">SUM(AE67:AH67)</f>
        <v>-630.67524689134632</v>
      </c>
      <c r="AJ67">
        <f t="shared" ref="AJ67:AJ98" si="35">AB67-AC67</f>
        <v>4.536165744007814E-2</v>
      </c>
      <c r="AK67">
        <f t="shared" si="22"/>
        <v>-0.39640437003018064</v>
      </c>
      <c r="AL67">
        <f t="shared" si="26"/>
        <v>-631.02628960393645</v>
      </c>
      <c r="AN67">
        <f t="shared" ref="AN67:AU98" si="36">AE67*$K67</f>
        <v>0</v>
      </c>
      <c r="AO67">
        <f t="shared" si="36"/>
        <v>0</v>
      </c>
      <c r="AP67">
        <f t="shared" si="36"/>
        <v>-3.0865507323544716E-5</v>
      </c>
      <c r="AQ67">
        <f t="shared" si="36"/>
        <v>-0.44650087501791608</v>
      </c>
      <c r="AR67">
        <f t="shared" si="36"/>
        <v>-0.44653174052523964</v>
      </c>
      <c r="AS67">
        <f t="shared" si="36"/>
        <v>3.2117036382303763E-5</v>
      </c>
      <c r="AT67">
        <f t="shared" si="36"/>
        <v>-2.8066288343148301E-4</v>
      </c>
      <c r="AU67">
        <f t="shared" si="23"/>
        <v>-0.44678028637228884</v>
      </c>
      <c r="AW67">
        <v>64</v>
      </c>
      <c r="AX67">
        <f>IF(Z67&gt;0, (R67*SUMPRODUCT(K67:$K$98, X67:$X$98)-K67*$AZ$3)/Z67, 0)</f>
        <v>-3273.5463873342969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6.3216220393231843E-4</v>
      </c>
      <c r="L68" s="2">
        <v>65</v>
      </c>
      <c r="M68" s="6">
        <v>0.424706421</v>
      </c>
      <c r="Q68" s="4">
        <f t="shared" si="21"/>
        <v>25</v>
      </c>
      <c r="R68">
        <f t="shared" si="28"/>
        <v>500000</v>
      </c>
      <c r="S68">
        <f t="shared" si="29"/>
        <v>-5523.2272401852051</v>
      </c>
      <c r="U68">
        <f t="shared" ref="U68:U98" si="40">M68</f>
        <v>0.424706421</v>
      </c>
      <c r="V68">
        <f t="shared" ref="V68:V98" si="41">$C$10</f>
        <v>0.01</v>
      </c>
      <c r="W68">
        <f t="shared" ref="W68:W98" si="42">Z67</f>
        <v>1.7437606051301899E-3</v>
      </c>
      <c r="X68">
        <f t="shared" ref="X68:X98" si="43">U68*W68</f>
        <v>7.4058632568563721E-4</v>
      </c>
      <c r="Y68">
        <f t="shared" ref="Y68:Y98" si="44">V68*W68</f>
        <v>1.7437606051301899E-5</v>
      </c>
      <c r="Z68">
        <f t="shared" ref="Z68:Z98" si="45">MAX(0, W68-X68-Y68)</f>
        <v>9.8573667339325074E-4</v>
      </c>
      <c r="AB68">
        <f t="shared" ref="AB68:AB98" si="46">AC67</f>
        <v>-5.7082812292998009</v>
      </c>
      <c r="AC68">
        <f t="shared" si="30"/>
        <v>-5.4444476461351492</v>
      </c>
      <c r="AE68">
        <f t="shared" si="31"/>
        <v>0</v>
      </c>
      <c r="AF68">
        <f t="shared" si="32"/>
        <v>0</v>
      </c>
      <c r="AG68">
        <f t="shared" si="32"/>
        <v>-2.4643416834831268E-2</v>
      </c>
      <c r="AH68">
        <f t="shared" si="33"/>
        <v>-370.29316284281862</v>
      </c>
      <c r="AI68">
        <f t="shared" si="34"/>
        <v>-370.31780625965342</v>
      </c>
      <c r="AJ68">
        <f t="shared" si="35"/>
        <v>-0.26383358316465166</v>
      </c>
      <c r="AK68">
        <f t="shared" si="22"/>
        <v>-0.39957968605098609</v>
      </c>
      <c r="AL68">
        <f t="shared" si="26"/>
        <v>-370.98121952886902</v>
      </c>
      <c r="AN68">
        <f t="shared" si="36"/>
        <v>0</v>
      </c>
      <c r="AO68">
        <f t="shared" si="36"/>
        <v>0</v>
      </c>
      <c r="AP68">
        <f t="shared" si="36"/>
        <v>-1.5578636698729732E-5</v>
      </c>
      <c r="AQ68">
        <f t="shared" si="36"/>
        <v>-0.23408534192378511</v>
      </c>
      <c r="AR68">
        <f t="shared" si="36"/>
        <v>-0.23410092056048382</v>
      </c>
      <c r="AS68">
        <f t="shared" si="36"/>
        <v>-1.6678561940472683E-4</v>
      </c>
      <c r="AT68">
        <f t="shared" si="36"/>
        <v>-2.5259917498057522E-4</v>
      </c>
      <c r="AU68">
        <f t="shared" si="23"/>
        <v>-0.23452030535486909</v>
      </c>
      <c r="AW68">
        <v>65</v>
      </c>
      <c r="AX68">
        <f>IF(Z68&gt;0, (R68*SUMPRODUCT(K68:$K$98, X68:$X$98)-K68*$AZ$3)/Z68, 0)</f>
        <v>-5523.2272401852051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5.6443053922528431E-4</v>
      </c>
      <c r="L69" s="2">
        <v>66</v>
      </c>
      <c r="M69" s="6">
        <v>0.43382917900000001</v>
      </c>
      <c r="Q69" s="4">
        <f t="shared" ref="Q69:Q98" si="48">$C$8</f>
        <v>25</v>
      </c>
      <c r="R69">
        <f t="shared" si="28"/>
        <v>500000</v>
      </c>
      <c r="S69">
        <f t="shared" si="29"/>
        <v>-9200.9419702977521</v>
      </c>
      <c r="U69">
        <f t="shared" si="40"/>
        <v>0.43382917900000001</v>
      </c>
      <c r="V69">
        <f t="shared" si="41"/>
        <v>0.01</v>
      </c>
      <c r="W69">
        <f t="shared" si="42"/>
        <v>9.8573667339325074E-4</v>
      </c>
      <c r="X69">
        <f t="shared" si="43"/>
        <v>4.2764133172838514E-4</v>
      </c>
      <c r="Y69">
        <f t="shared" si="44"/>
        <v>9.8573667339325072E-6</v>
      </c>
      <c r="Z69">
        <f t="shared" si="45"/>
        <v>5.4823797493093311E-4</v>
      </c>
      <c r="AB69">
        <f t="shared" si="46"/>
        <v>-5.4444476461351492</v>
      </c>
      <c r="AC69">
        <f t="shared" si="30"/>
        <v>-5.044305793253069</v>
      </c>
      <c r="AE69">
        <f t="shared" si="31"/>
        <v>0</v>
      </c>
      <c r="AF69">
        <f t="shared" si="32"/>
        <v>0</v>
      </c>
      <c r="AG69">
        <f t="shared" si="32"/>
        <v>-1.3705949373273327E-2</v>
      </c>
      <c r="AH69">
        <f t="shared" si="33"/>
        <v>-213.82066586419256</v>
      </c>
      <c r="AI69">
        <f t="shared" si="34"/>
        <v>-213.83437181356584</v>
      </c>
      <c r="AJ69">
        <f t="shared" si="35"/>
        <v>-0.40014185288208015</v>
      </c>
      <c r="AK69">
        <f t="shared" si="22"/>
        <v>-0.3811113352294605</v>
      </c>
      <c r="AL69">
        <f t="shared" si="26"/>
        <v>-214.61562500167739</v>
      </c>
      <c r="AN69">
        <f t="shared" si="36"/>
        <v>0</v>
      </c>
      <c r="AO69">
        <f t="shared" si="36"/>
        <v>0</v>
      </c>
      <c r="AP69">
        <f t="shared" si="36"/>
        <v>-7.7360563953511119E-6</v>
      </c>
      <c r="AQ69">
        <f t="shared" si="36"/>
        <v>-0.12068691373123555</v>
      </c>
      <c r="AR69">
        <f t="shared" si="36"/>
        <v>-0.12069464978763091</v>
      </c>
      <c r="AS69">
        <f t="shared" si="36"/>
        <v>-2.2585228178883689E-4</v>
      </c>
      <c r="AT69">
        <f t="shared" si="36"/>
        <v>-2.1511087644843248E-4</v>
      </c>
      <c r="AU69">
        <f t="shared" si="23"/>
        <v>-0.12113561294586818</v>
      </c>
      <c r="AW69">
        <v>66</v>
      </c>
      <c r="AX69">
        <f>IF(Z69&gt;0, (R69*SUMPRODUCT(K69:$K$98, X69:$X$98)-K69*$AZ$3)/Z69, 0)</f>
        <v>-9200.9419702977521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0.44368152799999999</v>
      </c>
      <c r="Q70" s="4">
        <f t="shared" si="48"/>
        <v>25</v>
      </c>
      <c r="R70">
        <f t="shared" si="28"/>
        <v>500000</v>
      </c>
      <c r="S70">
        <f t="shared" si="29"/>
        <v>-15354.010009471513</v>
      </c>
      <c r="U70">
        <f t="shared" si="40"/>
        <v>0.44368152799999999</v>
      </c>
      <c r="V70">
        <f t="shared" si="41"/>
        <v>0.01</v>
      </c>
      <c r="W70">
        <f t="shared" si="42"/>
        <v>5.4823797493093311E-4</v>
      </c>
      <c r="X70">
        <f t="shared" si="43"/>
        <v>2.432430624249821E-4</v>
      </c>
      <c r="Y70">
        <f t="shared" si="44"/>
        <v>5.4823797493093309E-6</v>
      </c>
      <c r="Z70">
        <f t="shared" si="45"/>
        <v>2.9951253275664169E-4</v>
      </c>
      <c r="AB70">
        <f t="shared" si="46"/>
        <v>-5.044305793253069</v>
      </c>
      <c r="AC70">
        <f t="shared" si="30"/>
        <v>-4.5987184259076406</v>
      </c>
      <c r="AE70">
        <f t="shared" si="31"/>
        <v>0</v>
      </c>
      <c r="AF70">
        <f t="shared" si="32"/>
        <v>0</v>
      </c>
      <c r="AG70">
        <f t="shared" si="32"/>
        <v>-7.4878133189160423E-3</v>
      </c>
      <c r="AH70">
        <f t="shared" si="33"/>
        <v>-121.62153121249105</v>
      </c>
      <c r="AI70">
        <f t="shared" si="34"/>
        <v>-121.62901902580997</v>
      </c>
      <c r="AJ70">
        <f t="shared" si="35"/>
        <v>-0.44558736734542848</v>
      </c>
      <c r="AK70">
        <f t="shared" si="22"/>
        <v>-0.35310140552771485</v>
      </c>
      <c r="AL70">
        <f t="shared" si="26"/>
        <v>-122.4277077986831</v>
      </c>
      <c r="AN70">
        <f t="shared" si="36"/>
        <v>0</v>
      </c>
      <c r="AO70">
        <f t="shared" si="36"/>
        <v>0</v>
      </c>
      <c r="AP70">
        <f t="shared" si="36"/>
        <v>-3.7735272403696855E-6</v>
      </c>
      <c r="AQ70">
        <f t="shared" si="36"/>
        <v>-6.1291880753277739E-2</v>
      </c>
      <c r="AR70">
        <f t="shared" si="36"/>
        <v>-6.1295654280518114E-2</v>
      </c>
      <c r="AS70">
        <f t="shared" si="36"/>
        <v>-2.2455635537745985E-4</v>
      </c>
      <c r="AT70">
        <f t="shared" si="36"/>
        <v>-1.7794751493144096E-4</v>
      </c>
      <c r="AU70">
        <f t="shared" si="23"/>
        <v>-6.1698158150827007E-2</v>
      </c>
      <c r="AW70">
        <v>67</v>
      </c>
      <c r="AX70">
        <f>IF(Z70&gt;0, (R70*SUMPRODUCT(K70:$K$98, X70:$X$98)-K70*$AZ$3)/Z70, 0)</f>
        <v>-15354.010009471513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0.45400495099999999</v>
      </c>
      <c r="Q71" s="4">
        <f t="shared" si="48"/>
        <v>25</v>
      </c>
      <c r="R71">
        <f t="shared" si="28"/>
        <v>500000</v>
      </c>
      <c r="S71">
        <f t="shared" si="29"/>
        <v>-25878.160157043774</v>
      </c>
      <c r="U71">
        <f t="shared" si="40"/>
        <v>0.45400495099999999</v>
      </c>
      <c r="V71">
        <f t="shared" si="41"/>
        <v>0.01</v>
      </c>
      <c r="W71">
        <f t="shared" si="42"/>
        <v>2.9951253275664169E-4</v>
      </c>
      <c r="X71">
        <f t="shared" si="43"/>
        <v>1.35980172758065E-4</v>
      </c>
      <c r="Y71">
        <f t="shared" si="44"/>
        <v>2.9951253275664169E-6</v>
      </c>
      <c r="Z71">
        <f t="shared" si="45"/>
        <v>1.6053723467101028E-4</v>
      </c>
      <c r="AB71">
        <f t="shared" si="46"/>
        <v>-4.5987184259076406</v>
      </c>
      <c r="AC71">
        <f t="shared" si="30"/>
        <v>-4.1544082699853249</v>
      </c>
      <c r="AE71">
        <f t="shared" si="31"/>
        <v>0</v>
      </c>
      <c r="AF71">
        <f t="shared" si="32"/>
        <v>0</v>
      </c>
      <c r="AG71">
        <f t="shared" si="32"/>
        <v>-4.0134308667752567E-3</v>
      </c>
      <c r="AH71">
        <f t="shared" si="33"/>
        <v>-67.990086379032505</v>
      </c>
      <c r="AI71">
        <f t="shared" si="34"/>
        <v>-67.994099809899282</v>
      </c>
      <c r="AJ71">
        <f t="shared" si="35"/>
        <v>-0.44431015592231571</v>
      </c>
      <c r="AK71">
        <f t="shared" si="22"/>
        <v>-0.32191028981353487</v>
      </c>
      <c r="AL71">
        <f t="shared" si="26"/>
        <v>-68.760320255635122</v>
      </c>
      <c r="AN71">
        <f t="shared" si="36"/>
        <v>0</v>
      </c>
      <c r="AO71">
        <f t="shared" si="36"/>
        <v>0</v>
      </c>
      <c r="AP71">
        <f t="shared" si="36"/>
        <v>-1.8058856411649858E-6</v>
      </c>
      <c r="AQ71">
        <f t="shared" si="36"/>
        <v>-3.0592858033235786E-2</v>
      </c>
      <c r="AR71">
        <f t="shared" si="36"/>
        <v>-3.0594663918876951E-2</v>
      </c>
      <c r="AS71">
        <f t="shared" si="36"/>
        <v>-1.9992205109255643E-4</v>
      </c>
      <c r="AT71">
        <f t="shared" si="36"/>
        <v>-1.4484693754912388E-4</v>
      </c>
      <c r="AU71">
        <f t="shared" si="23"/>
        <v>-3.0939432907518629E-2</v>
      </c>
      <c r="AW71">
        <v>68</v>
      </c>
      <c r="AX71">
        <f>IF(Z71&gt;0, (R71*SUMPRODUCT(K71:$K$98, X71:$X$98)-K71*$AZ$3)/Z71, 0)</f>
        <v>-25878.160157043774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0.46467133999999999</v>
      </c>
      <c r="Q72" s="4">
        <f t="shared" si="48"/>
        <v>25</v>
      </c>
      <c r="R72">
        <f t="shared" si="28"/>
        <v>500000</v>
      </c>
      <c r="S72">
        <f t="shared" si="29"/>
        <v>-44270.814409341503</v>
      </c>
      <c r="U72">
        <f t="shared" si="40"/>
        <v>0.46467133999999999</v>
      </c>
      <c r="V72">
        <f t="shared" si="41"/>
        <v>0.01</v>
      </c>
      <c r="W72">
        <f t="shared" si="42"/>
        <v>1.6053723467101028E-4</v>
      </c>
      <c r="X72">
        <f t="shared" si="43"/>
        <v>7.4597051954472806E-5</v>
      </c>
      <c r="Y72">
        <f t="shared" si="44"/>
        <v>1.6053723467101028E-6</v>
      </c>
      <c r="Z72">
        <f t="shared" si="45"/>
        <v>8.4334810369827377E-5</v>
      </c>
      <c r="AB72">
        <f t="shared" si="46"/>
        <v>-4.1544082699853249</v>
      </c>
      <c r="AC72">
        <f t="shared" si="30"/>
        <v>-3.7335707381296372</v>
      </c>
      <c r="AE72">
        <f t="shared" si="31"/>
        <v>0</v>
      </c>
      <c r="AF72">
        <f t="shared" si="32"/>
        <v>0</v>
      </c>
      <c r="AG72">
        <f t="shared" si="32"/>
        <v>-2.1083702592456844E-3</v>
      </c>
      <c r="AH72">
        <f t="shared" si="33"/>
        <v>-37.298525977236402</v>
      </c>
      <c r="AI72">
        <f t="shared" si="34"/>
        <v>-37.300634347495645</v>
      </c>
      <c r="AJ72">
        <f t="shared" si="35"/>
        <v>-0.42083753185568762</v>
      </c>
      <c r="AK72">
        <f t="shared" ref="AK72:AK98" si="49">G72*SUM(AB72:AB72, AE72:AF72)</f>
        <v>-0.29080857889897277</v>
      </c>
      <c r="AL72">
        <f t="shared" si="26"/>
        <v>-38.012280458250309</v>
      </c>
      <c r="AN72">
        <f t="shared" si="36"/>
        <v>0</v>
      </c>
      <c r="AO72">
        <f t="shared" si="36"/>
        <v>0</v>
      </c>
      <c r="AP72">
        <f t="shared" si="36"/>
        <v>-8.4703882498789539E-7</v>
      </c>
      <c r="AQ72">
        <f t="shared" si="36"/>
        <v>-1.4984701799408804E-2</v>
      </c>
      <c r="AR72">
        <f t="shared" si="36"/>
        <v>-1.4985548838233791E-2</v>
      </c>
      <c r="AS72">
        <f t="shared" si="36"/>
        <v>-1.6907169266435255E-4</v>
      </c>
      <c r="AT72">
        <f t="shared" si="36"/>
        <v>-1.1683249461843297E-4</v>
      </c>
      <c r="AU72">
        <f t="shared" si="23"/>
        <v>-1.5271453025516579E-2</v>
      </c>
      <c r="AW72">
        <v>69</v>
      </c>
      <c r="AX72">
        <f>IF(Z72&gt;0, (R72*SUMPRODUCT(K72:$K$98, X72:$X$98)-K72*$AZ$3)/Z72, 0)</f>
        <v>-44270.814409341503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0.47611615000000002</v>
      </c>
      <c r="Q73" s="4">
        <f t="shared" si="48"/>
        <v>25</v>
      </c>
      <c r="R73">
        <f t="shared" si="28"/>
        <v>500000</v>
      </c>
      <c r="S73">
        <f t="shared" si="29"/>
        <v>-77194.83274993558</v>
      </c>
      <c r="U73">
        <f t="shared" si="40"/>
        <v>0.47611615000000002</v>
      </c>
      <c r="V73">
        <f t="shared" si="41"/>
        <v>0.01</v>
      </c>
      <c r="W73">
        <f t="shared" si="42"/>
        <v>8.4334810369827377E-5</v>
      </c>
      <c r="X73">
        <f t="shared" si="43"/>
        <v>4.0153165224262291E-5</v>
      </c>
      <c r="Y73">
        <f t="shared" si="44"/>
        <v>8.4334810369827378E-7</v>
      </c>
      <c r="Z73">
        <f t="shared" si="45"/>
        <v>4.3338297041866809E-5</v>
      </c>
      <c r="AB73">
        <f t="shared" si="46"/>
        <v>-3.7335707381296372</v>
      </c>
      <c r="AC73">
        <f t="shared" si="30"/>
        <v>-3.3454925918139362</v>
      </c>
      <c r="AE73">
        <f t="shared" si="31"/>
        <v>0</v>
      </c>
      <c r="AF73">
        <f t="shared" si="32"/>
        <v>0</v>
      </c>
      <c r="AG73">
        <f t="shared" si="32"/>
        <v>-1.0834574260466703E-3</v>
      </c>
      <c r="AH73">
        <f t="shared" si="33"/>
        <v>-20.076582612131144</v>
      </c>
      <c r="AI73">
        <f t="shared" si="34"/>
        <v>-20.077666069557189</v>
      </c>
      <c r="AJ73">
        <f t="shared" si="35"/>
        <v>-0.38807814631570103</v>
      </c>
      <c r="AK73">
        <f t="shared" si="49"/>
        <v>-0.26134995166907465</v>
      </c>
      <c r="AL73">
        <f t="shared" si="26"/>
        <v>-20.727094167541964</v>
      </c>
      <c r="AN73">
        <f t="shared" si="36"/>
        <v>0</v>
      </c>
      <c r="AO73">
        <f t="shared" si="36"/>
        <v>0</v>
      </c>
      <c r="AP73">
        <f t="shared" si="36"/>
        <v>-3.8864247543237125E-7</v>
      </c>
      <c r="AQ73">
        <f t="shared" si="36"/>
        <v>-7.2015868616742956E-3</v>
      </c>
      <c r="AR73">
        <f t="shared" si="36"/>
        <v>-7.2019755041497274E-3</v>
      </c>
      <c r="AS73">
        <f t="shared" si="36"/>
        <v>-1.3920588647000812E-4</v>
      </c>
      <c r="AT73">
        <f t="shared" si="36"/>
        <v>-9.3747746546364545E-5</v>
      </c>
      <c r="AU73">
        <f t="shared" si="23"/>
        <v>-7.4349291371660995E-3</v>
      </c>
      <c r="AW73">
        <v>70</v>
      </c>
      <c r="AX73">
        <f>IF(Z73&gt;0, (R73*SUMPRODUCT(K73:$K$98, X73:$X$98)-K73*$AZ$3)/Z73, 0)</f>
        <v>-77194.83274993558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0.48788611599999998</v>
      </c>
      <c r="Q74" s="4">
        <f t="shared" si="48"/>
        <v>25</v>
      </c>
      <c r="R74">
        <f t="shared" si="28"/>
        <v>500000</v>
      </c>
      <c r="S74">
        <f t="shared" si="29"/>
        <v>-137532.72155104659</v>
      </c>
      <c r="U74">
        <f t="shared" si="40"/>
        <v>0.48788611599999998</v>
      </c>
      <c r="V74">
        <f t="shared" si="41"/>
        <v>0.01</v>
      </c>
      <c r="W74">
        <f t="shared" si="42"/>
        <v>4.3338297041866809E-5</v>
      </c>
      <c r="X74">
        <f t="shared" si="43"/>
        <v>2.1144153417810685E-5</v>
      </c>
      <c r="Y74">
        <f t="shared" si="44"/>
        <v>4.3338297041866812E-7</v>
      </c>
      <c r="Z74">
        <f t="shared" si="45"/>
        <v>2.1760760653637457E-5</v>
      </c>
      <c r="AB74">
        <f t="shared" si="46"/>
        <v>-3.3454925918139362</v>
      </c>
      <c r="AC74">
        <f t="shared" si="30"/>
        <v>-2.9928166357156911</v>
      </c>
      <c r="AE74">
        <f t="shared" si="31"/>
        <v>0</v>
      </c>
      <c r="AF74">
        <f t="shared" si="32"/>
        <v>0</v>
      </c>
      <c r="AG74">
        <f t="shared" si="32"/>
        <v>-5.4401901634093639E-4</v>
      </c>
      <c r="AH74">
        <f t="shared" si="33"/>
        <v>-10.572076708905342</v>
      </c>
      <c r="AI74">
        <f t="shared" si="34"/>
        <v>-10.572620727921683</v>
      </c>
      <c r="AJ74">
        <f t="shared" si="35"/>
        <v>-0.35267595609824509</v>
      </c>
      <c r="AK74">
        <f t="shared" si="49"/>
        <v>-0.23418448142697557</v>
      </c>
      <c r="AL74">
        <f t="shared" si="26"/>
        <v>-11.159481165446904</v>
      </c>
      <c r="AN74">
        <f t="shared" si="36"/>
        <v>0</v>
      </c>
      <c r="AO74">
        <f t="shared" si="36"/>
        <v>0</v>
      </c>
      <c r="AP74">
        <f t="shared" si="36"/>
        <v>-1.7423462752385935E-7</v>
      </c>
      <c r="AQ74">
        <f t="shared" si="36"/>
        <v>-3.3859512116308031E-3</v>
      </c>
      <c r="AR74">
        <f t="shared" si="36"/>
        <v>-3.3861254462583265E-3</v>
      </c>
      <c r="AS74">
        <f t="shared" si="36"/>
        <v>-1.1295260276138777E-4</v>
      </c>
      <c r="AT74">
        <f t="shared" si="36"/>
        <v>-7.5002977226307116E-5</v>
      </c>
      <c r="AU74">
        <f t="shared" si="23"/>
        <v>-3.5740810262460216E-3</v>
      </c>
      <c r="AW74">
        <v>71</v>
      </c>
      <c r="AX74">
        <f>IF(Z74&gt;0, (R74*SUMPRODUCT(K74:$K$98, X74:$X$98)-K74*$AZ$3)/Z74, 0)</f>
        <v>-137532.72155104659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0.500352354</v>
      </c>
      <c r="Q75" s="4">
        <f t="shared" si="48"/>
        <v>25</v>
      </c>
      <c r="R75">
        <f t="shared" si="28"/>
        <v>500000</v>
      </c>
      <c r="S75">
        <f t="shared" si="29"/>
        <v>-251042.41531143838</v>
      </c>
      <c r="U75">
        <f t="shared" si="40"/>
        <v>0.500352354</v>
      </c>
      <c r="V75">
        <f t="shared" si="41"/>
        <v>0.01</v>
      </c>
      <c r="W75">
        <f t="shared" si="42"/>
        <v>2.1760760653637457E-5</v>
      </c>
      <c r="X75">
        <f t="shared" si="43"/>
        <v>1.088804781787808E-5</v>
      </c>
      <c r="Y75">
        <f t="shared" si="44"/>
        <v>2.1760760653637459E-7</v>
      </c>
      <c r="Z75">
        <f t="shared" si="45"/>
        <v>1.0655105229223002E-5</v>
      </c>
      <c r="AB75">
        <f t="shared" si="46"/>
        <v>-2.9928166357156911</v>
      </c>
      <c r="AC75">
        <f t="shared" si="30"/>
        <v>-2.6748833521416797</v>
      </c>
      <c r="AE75">
        <f t="shared" si="31"/>
        <v>0</v>
      </c>
      <c r="AF75">
        <f t="shared" si="32"/>
        <v>0</v>
      </c>
      <c r="AG75">
        <f t="shared" si="32"/>
        <v>-2.6637763073057507E-4</v>
      </c>
      <c r="AH75">
        <f t="shared" si="33"/>
        <v>-5.4440239089390401</v>
      </c>
      <c r="AI75">
        <f t="shared" si="34"/>
        <v>-5.4442902865697711</v>
      </c>
      <c r="AJ75">
        <f t="shared" si="35"/>
        <v>-0.3179332835740114</v>
      </c>
      <c r="AK75">
        <f t="shared" si="49"/>
        <v>-0.20949716450009839</v>
      </c>
      <c r="AL75">
        <f t="shared" si="26"/>
        <v>-5.9717207346438812</v>
      </c>
      <c r="AN75">
        <f t="shared" si="36"/>
        <v>0</v>
      </c>
      <c r="AO75">
        <f t="shared" si="36"/>
        <v>0</v>
      </c>
      <c r="AP75">
        <f t="shared" si="36"/>
        <v>-7.6172835016736207E-8</v>
      </c>
      <c r="AQ75">
        <f t="shared" si="36"/>
        <v>-1.5567626076763612E-3</v>
      </c>
      <c r="AR75">
        <f t="shared" si="36"/>
        <v>-1.556838780511378E-3</v>
      </c>
      <c r="AS75">
        <f t="shared" si="36"/>
        <v>-9.0915590357912993E-5</v>
      </c>
      <c r="AT75">
        <f t="shared" si="36"/>
        <v>-5.9907406279473179E-5</v>
      </c>
      <c r="AU75">
        <f t="shared" si="23"/>
        <v>-1.7076617771487643E-3</v>
      </c>
      <c r="AW75">
        <v>72</v>
      </c>
      <c r="AX75">
        <f>IF(Z75&gt;0, (R75*SUMPRODUCT(K75:$K$98, X75:$X$98)-K75*$AZ$3)/Z75, 0)</f>
        <v>-251042.41531143838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0.513549331</v>
      </c>
      <c r="Q76" s="4">
        <f t="shared" si="48"/>
        <v>25</v>
      </c>
      <c r="R76">
        <f t="shared" si="28"/>
        <v>500000</v>
      </c>
      <c r="S76">
        <f t="shared" si="29"/>
        <v>-470695.51897810824</v>
      </c>
      <c r="U76">
        <f t="shared" si="40"/>
        <v>0.513549331</v>
      </c>
      <c r="V76">
        <f t="shared" si="41"/>
        <v>0.01</v>
      </c>
      <c r="W76">
        <f t="shared" si="42"/>
        <v>1.0655105229223002E-5</v>
      </c>
      <c r="X76">
        <f t="shared" si="43"/>
        <v>5.4719221622020739E-6</v>
      </c>
      <c r="Y76">
        <f t="shared" si="44"/>
        <v>1.0655105229223002E-7</v>
      </c>
      <c r="Z76">
        <f t="shared" si="45"/>
        <v>5.0766320147286983E-6</v>
      </c>
      <c r="AB76">
        <f t="shared" si="46"/>
        <v>-2.6748833521416797</v>
      </c>
      <c r="AC76">
        <f t="shared" si="30"/>
        <v>-2.3895479408336038</v>
      </c>
      <c r="AE76">
        <f t="shared" si="31"/>
        <v>0</v>
      </c>
      <c r="AF76">
        <f t="shared" si="32"/>
        <v>0</v>
      </c>
      <c r="AG76">
        <f t="shared" si="32"/>
        <v>-1.2691580036821746E-4</v>
      </c>
      <c r="AH76">
        <f t="shared" si="33"/>
        <v>-2.7359610811010371</v>
      </c>
      <c r="AI76">
        <f t="shared" si="34"/>
        <v>-2.7360879969014054</v>
      </c>
      <c r="AJ76">
        <f t="shared" si="35"/>
        <v>-0.28533541130807594</v>
      </c>
      <c r="AK76">
        <f t="shared" si="49"/>
        <v>-0.18724183464991759</v>
      </c>
      <c r="AL76">
        <f t="shared" si="26"/>
        <v>-3.2086652428593987</v>
      </c>
      <c r="AN76">
        <f t="shared" si="36"/>
        <v>0</v>
      </c>
      <c r="AO76">
        <f t="shared" si="36"/>
        <v>0</v>
      </c>
      <c r="AP76">
        <f t="shared" si="36"/>
        <v>-3.2404105538705888E-8</v>
      </c>
      <c r="AQ76">
        <f t="shared" si="36"/>
        <v>-6.9854479398604016E-4</v>
      </c>
      <c r="AR76">
        <f t="shared" si="36"/>
        <v>-6.9857719809157887E-4</v>
      </c>
      <c r="AS76">
        <f t="shared" si="36"/>
        <v>-7.2851754904682139E-5</v>
      </c>
      <c r="AT76">
        <f t="shared" si="36"/>
        <v>-4.7806531209302914E-5</v>
      </c>
      <c r="AU76">
        <f t="shared" si="23"/>
        <v>-8.1923548420556385E-4</v>
      </c>
      <c r="AW76">
        <v>73</v>
      </c>
      <c r="AX76">
        <f>IF(Z76&gt;0, (R76*SUMPRODUCT(K76:$K$98, X76:$X$98)-K76*$AZ$3)/Z76, 0)</f>
        <v>-470695.51897810824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0.52698988800000002</v>
      </c>
      <c r="Q77" s="4">
        <f t="shared" si="48"/>
        <v>25</v>
      </c>
      <c r="R77">
        <f t="shared" si="28"/>
        <v>500000</v>
      </c>
      <c r="S77">
        <f t="shared" si="29"/>
        <v>-907919.05717591103</v>
      </c>
      <c r="U77">
        <f t="shared" si="40"/>
        <v>0.52698988800000002</v>
      </c>
      <c r="V77">
        <f t="shared" si="41"/>
        <v>0.01</v>
      </c>
      <c r="W77">
        <f t="shared" si="42"/>
        <v>5.0766320147286983E-6</v>
      </c>
      <c r="X77">
        <f t="shared" si="43"/>
        <v>2.6753337368590913E-6</v>
      </c>
      <c r="Y77">
        <f t="shared" si="44"/>
        <v>5.0766320147286981E-8</v>
      </c>
      <c r="Z77">
        <f t="shared" si="45"/>
        <v>2.35053195772232E-6</v>
      </c>
      <c r="AB77">
        <f t="shared" si="46"/>
        <v>-2.3895479408336038</v>
      </c>
      <c r="AC77">
        <f t="shared" si="30"/>
        <v>-2.134092758917097</v>
      </c>
      <c r="AE77">
        <f t="shared" si="31"/>
        <v>0</v>
      </c>
      <c r="AF77">
        <f t="shared" si="32"/>
        <v>0</v>
      </c>
      <c r="AG77">
        <f t="shared" si="32"/>
        <v>-5.8763298943057998E-5</v>
      </c>
      <c r="AH77">
        <f t="shared" si="33"/>
        <v>-1.3376668684295456</v>
      </c>
      <c r="AI77">
        <f t="shared" si="34"/>
        <v>-1.3377256317284887</v>
      </c>
      <c r="AJ77">
        <f t="shared" si="35"/>
        <v>-0.25545518191650674</v>
      </c>
      <c r="AK77">
        <f t="shared" si="49"/>
        <v>-0.16726835585835229</v>
      </c>
      <c r="AL77">
        <f t="shared" si="26"/>
        <v>-1.7604491695033477</v>
      </c>
      <c r="AN77">
        <f t="shared" si="36"/>
        <v>0</v>
      </c>
      <c r="AO77">
        <f t="shared" si="36"/>
        <v>0</v>
      </c>
      <c r="AP77">
        <f t="shared" si="36"/>
        <v>-1.3395918334585742E-8</v>
      </c>
      <c r="AQ77">
        <f t="shared" si="36"/>
        <v>-3.0493992765326421E-4</v>
      </c>
      <c r="AR77">
        <f t="shared" si="36"/>
        <v>-3.0495332357159877E-4</v>
      </c>
      <c r="AS77">
        <f t="shared" si="36"/>
        <v>-5.823459228210218E-5</v>
      </c>
      <c r="AT77">
        <f t="shared" si="36"/>
        <v>-3.8131168183906402E-5</v>
      </c>
      <c r="AU77">
        <f t="shared" si="23"/>
        <v>-4.0131908403760736E-4</v>
      </c>
      <c r="AW77">
        <v>74</v>
      </c>
      <c r="AX77">
        <f>IF(Z77&gt;0, (R77*SUMPRODUCT(K77:$K$98, X77:$X$98)-K77*$AZ$3)/Z77, 0)</f>
        <v>-907919.05717591103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0.54103594799999999</v>
      </c>
      <c r="Q78" s="4">
        <f t="shared" si="48"/>
        <v>25</v>
      </c>
      <c r="R78">
        <f t="shared" si="28"/>
        <v>500000</v>
      </c>
      <c r="S78">
        <f t="shared" si="29"/>
        <v>-1805819.3453855393</v>
      </c>
      <c r="U78">
        <f t="shared" si="40"/>
        <v>0.54103594799999999</v>
      </c>
      <c r="V78">
        <f t="shared" si="41"/>
        <v>0.01</v>
      </c>
      <c r="W78">
        <f t="shared" si="42"/>
        <v>2.35053195772232E-6</v>
      </c>
      <c r="X78">
        <f t="shared" si="43"/>
        <v>1.2717222860505914E-6</v>
      </c>
      <c r="Y78">
        <f t="shared" si="44"/>
        <v>2.3505319577223202E-8</v>
      </c>
      <c r="Z78">
        <f t="shared" si="45"/>
        <v>1.0553043520945054E-6</v>
      </c>
      <c r="AB78">
        <f t="shared" si="46"/>
        <v>-2.134092758917097</v>
      </c>
      <c r="AC78">
        <f t="shared" si="30"/>
        <v>-1.9056890142818104</v>
      </c>
      <c r="AE78">
        <f t="shared" si="31"/>
        <v>0</v>
      </c>
      <c r="AF78">
        <f t="shared" si="32"/>
        <v>0</v>
      </c>
      <c r="AG78">
        <f t="shared" si="32"/>
        <v>-2.6382608802362634E-5</v>
      </c>
      <c r="AH78">
        <f t="shared" si="33"/>
        <v>-0.63586114302529573</v>
      </c>
      <c r="AI78">
        <f t="shared" si="34"/>
        <v>-0.63588752563409812</v>
      </c>
      <c r="AJ78">
        <f t="shared" si="35"/>
        <v>-0.22840374463528668</v>
      </c>
      <c r="AK78">
        <f t="shared" si="49"/>
        <v>-0.1493864931241968</v>
      </c>
      <c r="AL78">
        <f t="shared" si="26"/>
        <v>-1.0136777633935816</v>
      </c>
      <c r="AN78">
        <f t="shared" si="36"/>
        <v>0</v>
      </c>
      <c r="AO78">
        <f t="shared" si="36"/>
        <v>0</v>
      </c>
      <c r="AP78">
        <f t="shared" si="36"/>
        <v>-5.3698980140684869E-9</v>
      </c>
      <c r="AQ78">
        <f t="shared" si="36"/>
        <v>-1.2942273884791389E-4</v>
      </c>
      <c r="AR78">
        <f t="shared" si="36"/>
        <v>-1.2942810874592796E-4</v>
      </c>
      <c r="AS78">
        <f t="shared" si="36"/>
        <v>-4.6489140778716126E-5</v>
      </c>
      <c r="AT78">
        <f t="shared" si="36"/>
        <v>-3.0406023860856463E-5</v>
      </c>
      <c r="AU78">
        <f t="shared" si="23"/>
        <v>-2.0632327338550055E-4</v>
      </c>
      <c r="AW78">
        <v>75</v>
      </c>
      <c r="AX78">
        <f>IF(Z78&gt;0, (R78*SUMPRODUCT(K78:$K$98, X78:$X$98)-K78*$AZ$3)/Z78, 0)</f>
        <v>-1805819.3453855393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0.55517679799999997</v>
      </c>
      <c r="Q79" s="4">
        <f t="shared" si="48"/>
        <v>25</v>
      </c>
      <c r="R79">
        <f t="shared" si="28"/>
        <v>500000</v>
      </c>
      <c r="S79">
        <f t="shared" si="29"/>
        <v>-3708264.2644083491</v>
      </c>
      <c r="U79">
        <f t="shared" si="40"/>
        <v>0.55517679799999997</v>
      </c>
      <c r="V79">
        <f t="shared" si="41"/>
        <v>0.01</v>
      </c>
      <c r="W79">
        <f t="shared" si="42"/>
        <v>1.0553043520945054E-6</v>
      </c>
      <c r="X79">
        <f t="shared" si="43"/>
        <v>5.8588049111129201E-7</v>
      </c>
      <c r="Y79">
        <f t="shared" si="44"/>
        <v>1.0553043520945054E-8</v>
      </c>
      <c r="Z79">
        <f t="shared" si="45"/>
        <v>4.5887081746226831E-7</v>
      </c>
      <c r="AB79">
        <f t="shared" si="46"/>
        <v>-1.9056890142818104</v>
      </c>
      <c r="AC79">
        <f t="shared" si="30"/>
        <v>-1.7016142543751762</v>
      </c>
      <c r="AE79">
        <f t="shared" si="31"/>
        <v>0</v>
      </c>
      <c r="AF79">
        <f t="shared" si="32"/>
        <v>0</v>
      </c>
      <c r="AG79">
        <f t="shared" si="32"/>
        <v>-1.1471770436556707E-5</v>
      </c>
      <c r="AH79">
        <f t="shared" si="33"/>
        <v>-0.29294024555564602</v>
      </c>
      <c r="AI79">
        <f t="shared" si="34"/>
        <v>-0.29295171732608255</v>
      </c>
      <c r="AJ79">
        <f t="shared" si="35"/>
        <v>-0.20407475990663415</v>
      </c>
      <c r="AK79">
        <f t="shared" si="49"/>
        <v>-0.13339823099972672</v>
      </c>
      <c r="AL79">
        <f t="shared" si="26"/>
        <v>-0.63042470823244345</v>
      </c>
      <c r="AN79">
        <f t="shared" si="36"/>
        <v>0</v>
      </c>
      <c r="AO79">
        <f t="shared" si="36"/>
        <v>0</v>
      </c>
      <c r="AP79">
        <f t="shared" si="36"/>
        <v>-2.0847823650809826E-9</v>
      </c>
      <c r="AQ79">
        <f t="shared" si="36"/>
        <v>-5.3236478304233951E-5</v>
      </c>
      <c r="AR79">
        <f t="shared" si="36"/>
        <v>-5.3238563086599023E-5</v>
      </c>
      <c r="AS79">
        <f t="shared" si="36"/>
        <v>-3.7086817851211048E-5</v>
      </c>
      <c r="AT79">
        <f t="shared" si="36"/>
        <v>-2.4242664291380654E-5</v>
      </c>
      <c r="AU79">
        <f t="shared" si="23"/>
        <v>-1.1456804522919073E-4</v>
      </c>
      <c r="AW79">
        <v>76</v>
      </c>
      <c r="AX79">
        <f>IF(Z79&gt;0, (R79*SUMPRODUCT(K79:$K$98, X79:$X$98)-K79*$AZ$3)/Z79, 0)</f>
        <v>-3708264.2644083491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0.56908613200000002</v>
      </c>
      <c r="Q80" s="4">
        <f t="shared" si="48"/>
        <v>25</v>
      </c>
      <c r="R80">
        <f t="shared" si="28"/>
        <v>500000</v>
      </c>
      <c r="S80">
        <f t="shared" si="29"/>
        <v>-7866326.4095738512</v>
      </c>
      <c r="U80">
        <f t="shared" si="40"/>
        <v>0.56908613200000002</v>
      </c>
      <c r="V80">
        <f t="shared" si="41"/>
        <v>0.01</v>
      </c>
      <c r="W80">
        <f t="shared" si="42"/>
        <v>4.5887081746226831E-7</v>
      </c>
      <c r="X80">
        <f t="shared" si="43"/>
        <v>2.6113701859728036E-7</v>
      </c>
      <c r="Y80">
        <f t="shared" si="44"/>
        <v>4.588708174622683E-9</v>
      </c>
      <c r="Z80">
        <f t="shared" si="45"/>
        <v>1.9314509069036527E-7</v>
      </c>
      <c r="AB80">
        <f t="shared" si="46"/>
        <v>-1.7016142543751762</v>
      </c>
      <c r="AC80">
        <f t="shared" si="30"/>
        <v>-1.5193423277771569</v>
      </c>
      <c r="AE80">
        <f t="shared" si="31"/>
        <v>0</v>
      </c>
      <c r="AF80">
        <f t="shared" si="32"/>
        <v>0</v>
      </c>
      <c r="AG80">
        <f t="shared" si="32"/>
        <v>-4.8286272672591317E-6</v>
      </c>
      <c r="AH80">
        <f t="shared" si="33"/>
        <v>-0.1305685092986402</v>
      </c>
      <c r="AI80">
        <f t="shared" si="34"/>
        <v>-0.13057333792590745</v>
      </c>
      <c r="AJ80">
        <f t="shared" si="35"/>
        <v>-0.18227192659801927</v>
      </c>
      <c r="AK80">
        <f t="shared" si="49"/>
        <v>-0.11911299780626235</v>
      </c>
      <c r="AL80">
        <f t="shared" si="26"/>
        <v>-0.43195826233018902</v>
      </c>
      <c r="AN80">
        <f t="shared" si="36"/>
        <v>0</v>
      </c>
      <c r="AO80">
        <f t="shared" si="36"/>
        <v>0</v>
      </c>
      <c r="AP80">
        <f t="shared" si="36"/>
        <v>-7.8349447252180745E-10</v>
      </c>
      <c r="AQ80">
        <f t="shared" si="36"/>
        <v>-2.1186084503674081E-5</v>
      </c>
      <c r="AR80">
        <f t="shared" si="36"/>
        <v>-2.1186867998146602E-5</v>
      </c>
      <c r="AS80">
        <f t="shared" si="36"/>
        <v>-2.9575496115381724E-5</v>
      </c>
      <c r="AT80">
        <f t="shared" si="36"/>
        <v>-1.9327309858746324E-5</v>
      </c>
      <c r="AU80">
        <f t="shared" si="23"/>
        <v>-7.008967397227465E-5</v>
      </c>
      <c r="AW80">
        <v>77</v>
      </c>
      <c r="AX80">
        <f>IF(Z80&gt;0, (R80*SUMPRODUCT(K80:$K$98, X80:$X$98)-K80*$AZ$3)/Z80, 0)</f>
        <v>-7866326.4095738512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0.58332808999999997</v>
      </c>
      <c r="Q81" s="4">
        <f t="shared" si="48"/>
        <v>25</v>
      </c>
      <c r="R81">
        <f t="shared" si="28"/>
        <v>500000</v>
      </c>
      <c r="S81">
        <f t="shared" si="29"/>
        <v>-17270916.338429756</v>
      </c>
      <c r="U81">
        <f t="shared" si="40"/>
        <v>0.58332808999999997</v>
      </c>
      <c r="V81">
        <f t="shared" si="41"/>
        <v>0.01</v>
      </c>
      <c r="W81">
        <f t="shared" si="42"/>
        <v>1.9314509069036527E-7</v>
      </c>
      <c r="X81">
        <f t="shared" si="43"/>
        <v>1.1266695684528754E-7</v>
      </c>
      <c r="Y81">
        <f t="shared" si="44"/>
        <v>1.9314509069036526E-9</v>
      </c>
      <c r="Z81">
        <f t="shared" si="45"/>
        <v>7.8546682938174069E-8</v>
      </c>
      <c r="AB81">
        <f t="shared" si="46"/>
        <v>-1.5193423277771569</v>
      </c>
      <c r="AC81">
        <f t="shared" si="30"/>
        <v>-1.3565731896863724</v>
      </c>
      <c r="AE81">
        <f t="shared" si="31"/>
        <v>0</v>
      </c>
      <c r="AF81">
        <f t="shared" si="32"/>
        <v>0</v>
      </c>
      <c r="AG81">
        <f t="shared" si="32"/>
        <v>-1.9636670734543517E-6</v>
      </c>
      <c r="AH81">
        <f t="shared" si="33"/>
        <v>-5.6333478422643773E-2</v>
      </c>
      <c r="AI81">
        <f t="shared" si="34"/>
        <v>-5.6335442089717226E-2</v>
      </c>
      <c r="AJ81">
        <f t="shared" si="35"/>
        <v>-0.16276913809078453</v>
      </c>
      <c r="AK81">
        <f t="shared" si="49"/>
        <v>-0.106353962944401</v>
      </c>
      <c r="AL81">
        <f t="shared" si="26"/>
        <v>-0.32545854312490274</v>
      </c>
      <c r="AN81">
        <f t="shared" si="36"/>
        <v>0</v>
      </c>
      <c r="AO81">
        <f t="shared" si="36"/>
        <v>0</v>
      </c>
      <c r="AP81">
        <f t="shared" si="36"/>
        <v>-2.8448678001329103E-10</v>
      </c>
      <c r="AQ81">
        <f t="shared" si="36"/>
        <v>-8.1613273961018472E-6</v>
      </c>
      <c r="AR81">
        <f t="shared" si="36"/>
        <v>-8.16161188288186E-6</v>
      </c>
      <c r="AS81">
        <f t="shared" si="36"/>
        <v>-2.3581221382669609E-5</v>
      </c>
      <c r="AT81">
        <f t="shared" si="36"/>
        <v>-1.5408058152383573E-5</v>
      </c>
      <c r="AU81">
        <f t="shared" si="23"/>
        <v>-4.715089141793504E-5</v>
      </c>
      <c r="AW81">
        <v>78</v>
      </c>
      <c r="AX81">
        <f>IF(Z81&gt;0, (R81*SUMPRODUCT(K81:$K$98, X81:$X$98)-K81*$AZ$3)/Z81, 0)</f>
        <v>-17270916.338429756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0.59781937299999999</v>
      </c>
      <c r="Q82" s="4">
        <f t="shared" si="48"/>
        <v>25</v>
      </c>
      <c r="R82">
        <f t="shared" si="28"/>
        <v>500000</v>
      </c>
      <c r="S82">
        <f t="shared" si="29"/>
        <v>-39320013.119986378</v>
      </c>
      <c r="U82">
        <f t="shared" si="40"/>
        <v>0.59781937299999999</v>
      </c>
      <c r="V82">
        <f t="shared" si="41"/>
        <v>0.01</v>
      </c>
      <c r="W82">
        <f t="shared" si="42"/>
        <v>7.8546682938174069E-8</v>
      </c>
      <c r="X82">
        <f t="shared" si="43"/>
        <v>4.6956728745329021E-8</v>
      </c>
      <c r="Y82">
        <f t="shared" si="44"/>
        <v>7.8546682938174073E-10</v>
      </c>
      <c r="Z82">
        <f t="shared" si="45"/>
        <v>3.0804487363463309E-8</v>
      </c>
      <c r="AB82">
        <f t="shared" si="46"/>
        <v>-1.3565731896863724</v>
      </c>
      <c r="AC82">
        <f t="shared" si="30"/>
        <v>-1.2112328472858318</v>
      </c>
      <c r="AE82">
        <f t="shared" si="31"/>
        <v>0</v>
      </c>
      <c r="AF82">
        <f t="shared" si="32"/>
        <v>0</v>
      </c>
      <c r="AG82">
        <f t="shared" si="32"/>
        <v>-7.7011218408658274E-7</v>
      </c>
      <c r="AH82">
        <f t="shared" si="33"/>
        <v>-2.3478364372664512E-2</v>
      </c>
      <c r="AI82">
        <f t="shared" si="34"/>
        <v>-2.3479134484848597E-2</v>
      </c>
      <c r="AJ82">
        <f t="shared" si="35"/>
        <v>-0.14534034240054061</v>
      </c>
      <c r="AK82">
        <f t="shared" si="49"/>
        <v>-9.496012327804608E-2</v>
      </c>
      <c r="AL82">
        <f t="shared" si="26"/>
        <v>-0.26377960016343527</v>
      </c>
      <c r="AN82">
        <f t="shared" si="36"/>
        <v>0</v>
      </c>
      <c r="AO82">
        <f t="shared" si="36"/>
        <v>0</v>
      </c>
      <c r="AP82">
        <f t="shared" si="36"/>
        <v>-9.9616253356092442E-11</v>
      </c>
      <c r="AQ82">
        <f t="shared" si="36"/>
        <v>-3.0369947938274033E-6</v>
      </c>
      <c r="AR82">
        <f t="shared" si="36"/>
        <v>-3.037094410080759E-6</v>
      </c>
      <c r="AS82">
        <f t="shared" si="36"/>
        <v>-1.8800196478654475E-5</v>
      </c>
      <c r="AT82">
        <f t="shared" si="36"/>
        <v>-1.2283368442497051E-5</v>
      </c>
      <c r="AU82">
        <f t="shared" si="23"/>
        <v>-3.4120659331232283E-5</v>
      </c>
      <c r="AW82">
        <v>79</v>
      </c>
      <c r="AX82">
        <f>IF(Z82&gt;0, (R82*SUMPRODUCT(K82:$K$98, X82:$X$98)-K82*$AZ$3)/Z82, 0)</f>
        <v>-39320013.119986378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0.61246634</v>
      </c>
      <c r="Q83" s="4">
        <f t="shared" si="48"/>
        <v>25</v>
      </c>
      <c r="R83">
        <f t="shared" si="28"/>
        <v>500000</v>
      </c>
      <c r="S83">
        <f t="shared" si="29"/>
        <v>-92991011.370626628</v>
      </c>
      <c r="U83">
        <f t="shared" si="40"/>
        <v>0.61246634</v>
      </c>
      <c r="V83">
        <f t="shared" si="41"/>
        <v>0.01</v>
      </c>
      <c r="W83">
        <f t="shared" si="42"/>
        <v>3.0804487363463309E-8</v>
      </c>
      <c r="X83">
        <f t="shared" si="43"/>
        <v>1.8866711631076623E-8</v>
      </c>
      <c r="Y83">
        <f t="shared" si="44"/>
        <v>3.0804487363463309E-10</v>
      </c>
      <c r="Z83">
        <f t="shared" si="45"/>
        <v>1.1629730858752052E-8</v>
      </c>
      <c r="AB83">
        <f t="shared" si="46"/>
        <v>-1.2112328472858318</v>
      </c>
      <c r="AC83">
        <f t="shared" si="30"/>
        <v>-1.0814604345235395</v>
      </c>
      <c r="AE83">
        <f t="shared" si="31"/>
        <v>0</v>
      </c>
      <c r="AF83">
        <f t="shared" si="32"/>
        <v>0</v>
      </c>
      <c r="AG83">
        <f t="shared" si="32"/>
        <v>-2.9074327146880132E-7</v>
      </c>
      <c r="AH83">
        <f t="shared" si="33"/>
        <v>-9.4333558155383114E-3</v>
      </c>
      <c r="AI83">
        <f t="shared" si="34"/>
        <v>-9.4336465588097801E-3</v>
      </c>
      <c r="AJ83">
        <f t="shared" si="35"/>
        <v>-0.12977241276229234</v>
      </c>
      <c r="AK83">
        <f t="shared" si="49"/>
        <v>-8.4786299310008237E-2</v>
      </c>
      <c r="AL83">
        <f t="shared" si="26"/>
        <v>-0.22399235863111039</v>
      </c>
      <c r="AN83">
        <f t="shared" si="36"/>
        <v>0</v>
      </c>
      <c r="AO83">
        <f t="shared" si="36"/>
        <v>0</v>
      </c>
      <c r="AP83">
        <f t="shared" si="36"/>
        <v>-3.3579007790190049E-11</v>
      </c>
      <c r="AQ83">
        <f t="shared" si="36"/>
        <v>-1.0894928945985473E-6</v>
      </c>
      <c r="AR83">
        <f t="shared" si="36"/>
        <v>-1.0895264736063374E-6</v>
      </c>
      <c r="AS83">
        <f t="shared" si="36"/>
        <v>-1.4987892366631693E-5</v>
      </c>
      <c r="AT83">
        <f t="shared" si="36"/>
        <v>-9.792280972313604E-6</v>
      </c>
      <c r="AU83">
        <f t="shared" si="23"/>
        <v>-2.5869699812551637E-5</v>
      </c>
      <c r="AW83">
        <v>80</v>
      </c>
      <c r="AX83">
        <f>IF(Z83&gt;0, (R83*SUMPRODUCT(K83:$K$98, X83:$X$98)-K83*$AZ$3)/Z83, 0)</f>
        <v>-92991011.370626628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0.62717650000000003</v>
      </c>
      <c r="Q84" s="4">
        <f t="shared" si="48"/>
        <v>25</v>
      </c>
      <c r="R84">
        <f t="shared" si="28"/>
        <v>500000</v>
      </c>
      <c r="S84">
        <f t="shared" si="29"/>
        <v>-228837898.41037285</v>
      </c>
      <c r="U84">
        <f t="shared" si="40"/>
        <v>0.62717650000000003</v>
      </c>
      <c r="V84">
        <f t="shared" si="41"/>
        <v>0.01</v>
      </c>
      <c r="W84">
        <f t="shared" si="42"/>
        <v>1.1629730858752052E-8</v>
      </c>
      <c r="X84">
        <f t="shared" si="43"/>
        <v>7.2938938959341069E-9</v>
      </c>
      <c r="Y84">
        <f t="shared" si="44"/>
        <v>1.1629730858752053E-10</v>
      </c>
      <c r="Z84">
        <f t="shared" si="45"/>
        <v>4.2195396542304246E-9</v>
      </c>
      <c r="AB84">
        <f t="shared" si="46"/>
        <v>-1.0814604345235395</v>
      </c>
      <c r="AC84">
        <f t="shared" si="30"/>
        <v>-0.96559058673332165</v>
      </c>
      <c r="AE84">
        <f t="shared" si="31"/>
        <v>0</v>
      </c>
      <c r="AF84">
        <f t="shared" si="32"/>
        <v>0</v>
      </c>
      <c r="AG84">
        <f t="shared" si="32"/>
        <v>-1.0548849135576062E-7</v>
      </c>
      <c r="AH84">
        <f t="shared" si="33"/>
        <v>-3.6469469479670537E-3</v>
      </c>
      <c r="AI84">
        <f t="shared" si="34"/>
        <v>-3.6470524364584094E-3</v>
      </c>
      <c r="AJ84">
        <f t="shared" si="35"/>
        <v>-0.11586984779021781</v>
      </c>
      <c r="AK84">
        <f t="shared" si="49"/>
        <v>-7.5702230416647767E-2</v>
      </c>
      <c r="AL84">
        <f t="shared" si="26"/>
        <v>-0.19521913064332397</v>
      </c>
      <c r="AN84">
        <f t="shared" si="36"/>
        <v>0</v>
      </c>
      <c r="AO84">
        <f t="shared" si="36"/>
        <v>0</v>
      </c>
      <c r="AP84">
        <f t="shared" si="36"/>
        <v>-1.0877904583003588E-11</v>
      </c>
      <c r="AQ84">
        <f t="shared" si="36"/>
        <v>-3.7607079605935947E-7</v>
      </c>
      <c r="AR84">
        <f t="shared" si="36"/>
        <v>-3.760816739639425E-7</v>
      </c>
      <c r="AS84">
        <f t="shared" si="36"/>
        <v>-1.1948423302958803E-5</v>
      </c>
      <c r="AT84">
        <f t="shared" si="36"/>
        <v>-7.8063647380798076E-6</v>
      </c>
      <c r="AU84">
        <f t="shared" si="23"/>
        <v>-2.013086971500255E-5</v>
      </c>
      <c r="AW84">
        <v>81</v>
      </c>
      <c r="AX84">
        <f>IF(Z84&gt;0, (R84*SUMPRODUCT(K84:$K$98, X84:$X$98)-K84*$AZ$3)/Z84, 0)</f>
        <v>-228837898.41037285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0.64196478899999998</v>
      </c>
      <c r="Q85" s="4">
        <f t="shared" si="48"/>
        <v>25</v>
      </c>
      <c r="R85">
        <f t="shared" si="28"/>
        <v>500000</v>
      </c>
      <c r="S85">
        <f t="shared" si="29"/>
        <v>-587065965.36673105</v>
      </c>
      <c r="U85">
        <f t="shared" si="40"/>
        <v>0.64196478899999998</v>
      </c>
      <c r="V85">
        <f t="shared" si="41"/>
        <v>0.01</v>
      </c>
      <c r="W85">
        <f t="shared" si="42"/>
        <v>4.2195396542304246E-9</v>
      </c>
      <c r="X85">
        <f t="shared" si="43"/>
        <v>2.7087958838051676E-9</v>
      </c>
      <c r="Y85">
        <f t="shared" si="44"/>
        <v>4.2195396542304248E-11</v>
      </c>
      <c r="Z85">
        <f t="shared" si="45"/>
        <v>1.4685483738829527E-9</v>
      </c>
      <c r="AB85">
        <f t="shared" si="46"/>
        <v>-0.96559058673332165</v>
      </c>
      <c r="AC85">
        <f t="shared" si="30"/>
        <v>-0.86213476880133877</v>
      </c>
      <c r="AE85">
        <f t="shared" si="31"/>
        <v>0</v>
      </c>
      <c r="AF85">
        <f t="shared" si="32"/>
        <v>0</v>
      </c>
      <c r="AG85">
        <f t="shared" si="32"/>
        <v>-3.6713709347073818E-8</v>
      </c>
      <c r="AH85">
        <f t="shared" si="33"/>
        <v>-1.3543979419025837E-3</v>
      </c>
      <c r="AI85">
        <f t="shared" si="34"/>
        <v>-1.3544346556119309E-3</v>
      </c>
      <c r="AJ85">
        <f t="shared" si="35"/>
        <v>-0.10345581793198289</v>
      </c>
      <c r="AK85">
        <f t="shared" si="49"/>
        <v>-6.7591341071332522E-2</v>
      </c>
      <c r="AL85">
        <f t="shared" si="26"/>
        <v>-0.17240159365892732</v>
      </c>
      <c r="AN85">
        <f t="shared" si="36"/>
        <v>0</v>
      </c>
      <c r="AO85">
        <f t="shared" si="36"/>
        <v>0</v>
      </c>
      <c r="AP85">
        <f t="shared" si="36"/>
        <v>-3.380262336413857E-12</v>
      </c>
      <c r="AQ85">
        <f t="shared" si="36"/>
        <v>-1.2470056643553625E-7</v>
      </c>
      <c r="AR85">
        <f t="shared" si="36"/>
        <v>-1.2470394669787269E-7</v>
      </c>
      <c r="AS85">
        <f t="shared" si="36"/>
        <v>-9.5252648413267387E-6</v>
      </c>
      <c r="AT85">
        <f t="shared" si="36"/>
        <v>-6.2231920597077605E-6</v>
      </c>
      <c r="AU85">
        <f t="shared" si="23"/>
        <v>-1.5873160847732369E-5</v>
      </c>
      <c r="AW85">
        <v>82</v>
      </c>
      <c r="AX85">
        <f>IF(Z85&gt;0, (R85*SUMPRODUCT(K85:$K$98, X85:$X$98)-K85*$AZ$3)/Z85, 0)</f>
        <v>-587065965.36673105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0.65685820900000003</v>
      </c>
      <c r="Q86" s="4">
        <f t="shared" si="48"/>
        <v>25</v>
      </c>
      <c r="R86">
        <f t="shared" si="28"/>
        <v>500000</v>
      </c>
      <c r="S86">
        <f t="shared" si="29"/>
        <v>-1573402456.1287663</v>
      </c>
      <c r="U86">
        <f t="shared" si="40"/>
        <v>0.65685820900000003</v>
      </c>
      <c r="V86">
        <f t="shared" si="41"/>
        <v>0.01</v>
      </c>
      <c r="W86">
        <f t="shared" si="42"/>
        <v>1.4685483738829527E-9</v>
      </c>
      <c r="X86">
        <f t="shared" si="43"/>
        <v>9.6462805469861874E-10</v>
      </c>
      <c r="Y86">
        <f t="shared" si="44"/>
        <v>1.4685483738829529E-11</v>
      </c>
      <c r="Z86">
        <f t="shared" si="45"/>
        <v>4.8923483544550449E-10</v>
      </c>
      <c r="AB86">
        <f t="shared" si="46"/>
        <v>-0.86213476880133877</v>
      </c>
      <c r="AC86">
        <f t="shared" si="30"/>
        <v>-0.76976329171370961</v>
      </c>
      <c r="AE86">
        <f t="shared" si="31"/>
        <v>0</v>
      </c>
      <c r="AF86">
        <f t="shared" si="32"/>
        <v>0</v>
      </c>
      <c r="AG86">
        <f t="shared" si="32"/>
        <v>-1.2230870886137612E-8</v>
      </c>
      <c r="AH86">
        <f t="shared" si="33"/>
        <v>-4.8231402734930936E-4</v>
      </c>
      <c r="AI86">
        <f t="shared" si="34"/>
        <v>-4.8232625822019549E-4</v>
      </c>
      <c r="AJ86">
        <f t="shared" si="35"/>
        <v>-9.2371477087629161E-2</v>
      </c>
      <c r="AK86">
        <f t="shared" si="49"/>
        <v>-6.0349433816093721E-2</v>
      </c>
      <c r="AL86">
        <f t="shared" si="26"/>
        <v>-0.15320323716194309</v>
      </c>
      <c r="AN86">
        <f t="shared" si="36"/>
        <v>0</v>
      </c>
      <c r="AO86">
        <f t="shared" si="36"/>
        <v>0</v>
      </c>
      <c r="AP86">
        <f t="shared" si="36"/>
        <v>-1.0054523650024613E-12</v>
      </c>
      <c r="AQ86">
        <f t="shared" si="36"/>
        <v>-3.9649161861552887E-8</v>
      </c>
      <c r="AR86">
        <f t="shared" si="36"/>
        <v>-3.9650167313917886E-8</v>
      </c>
      <c r="AS86">
        <f t="shared" si="36"/>
        <v>-7.5935001653718262E-6</v>
      </c>
      <c r="AT86">
        <f t="shared" si="36"/>
        <v>-4.9610924292990079E-6</v>
      </c>
      <c r="AU86">
        <f t="shared" si="23"/>
        <v>-1.2594242761984753E-5</v>
      </c>
      <c r="AW86">
        <v>83</v>
      </c>
      <c r="AX86">
        <f>IF(Z86&gt;0, (R86*SUMPRODUCT(K86:$K$98, X86:$X$98)-K86*$AZ$3)/Z86, 0)</f>
        <v>-1573402456.1287663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0.67177231000000004</v>
      </c>
      <c r="Q87" s="4">
        <f t="shared" si="48"/>
        <v>25</v>
      </c>
      <c r="R87">
        <f t="shared" si="28"/>
        <v>500000</v>
      </c>
      <c r="S87">
        <f t="shared" si="29"/>
        <v>-4414523733.6466484</v>
      </c>
      <c r="U87">
        <f t="shared" si="40"/>
        <v>0.67177231000000004</v>
      </c>
      <c r="V87">
        <f t="shared" si="41"/>
        <v>0.01</v>
      </c>
      <c r="W87">
        <f t="shared" si="42"/>
        <v>4.8923483544550449E-10</v>
      </c>
      <c r="X87">
        <f t="shared" si="43"/>
        <v>3.2865441553969644E-10</v>
      </c>
      <c r="Y87">
        <f t="shared" si="44"/>
        <v>4.892348354455045E-12</v>
      </c>
      <c r="Z87">
        <f t="shared" si="45"/>
        <v>1.5568807155135301E-10</v>
      </c>
      <c r="AB87">
        <f t="shared" si="46"/>
        <v>-0.76976329171370961</v>
      </c>
      <c r="AC87">
        <f t="shared" si="30"/>
        <v>-0.68728868690912548</v>
      </c>
      <c r="AE87">
        <f t="shared" si="31"/>
        <v>0</v>
      </c>
      <c r="AF87">
        <f t="shared" si="32"/>
        <v>0</v>
      </c>
      <c r="AG87">
        <f t="shared" si="32"/>
        <v>-3.8922017887838255E-9</v>
      </c>
      <c r="AH87">
        <f t="shared" si="33"/>
        <v>-1.6432720776984823E-4</v>
      </c>
      <c r="AI87">
        <f t="shared" si="34"/>
        <v>-1.6433109997163702E-4</v>
      </c>
      <c r="AJ87">
        <f t="shared" si="35"/>
        <v>-8.2474604804584128E-2</v>
      </c>
      <c r="AK87">
        <f t="shared" si="49"/>
        <v>-5.3883430419959674E-2</v>
      </c>
      <c r="AL87">
        <f t="shared" si="26"/>
        <v>-0.13652236632451542</v>
      </c>
      <c r="AN87">
        <f t="shared" si="36"/>
        <v>0</v>
      </c>
      <c r="AO87">
        <f t="shared" si="36"/>
        <v>0</v>
      </c>
      <c r="AP87">
        <f t="shared" si="36"/>
        <v>-2.8568105671408049E-13</v>
      </c>
      <c r="AQ87">
        <f t="shared" si="36"/>
        <v>-1.2061340318440477E-8</v>
      </c>
      <c r="AR87">
        <f t="shared" si="36"/>
        <v>-1.2061625999497191E-8</v>
      </c>
      <c r="AS87">
        <f t="shared" si="36"/>
        <v>-6.0534971029885582E-6</v>
      </c>
      <c r="AT87">
        <f t="shared" si="36"/>
        <v>-3.9549530515383744E-6</v>
      </c>
      <c r="AU87">
        <f t="shared" si="23"/>
        <v>-1.0020511780526428E-5</v>
      </c>
      <c r="AW87">
        <v>84</v>
      </c>
      <c r="AX87">
        <f>IF(Z87&gt;0, (R87*SUMPRODUCT(K87:$K$98, X87:$X$98)-K87*$AZ$3)/Z87, 0)</f>
        <v>-4414523733.6466484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0.68662034599999999</v>
      </c>
      <c r="Q88" s="4">
        <f t="shared" si="48"/>
        <v>25</v>
      </c>
      <c r="R88">
        <f t="shared" si="28"/>
        <v>500000</v>
      </c>
      <c r="S88">
        <f t="shared" si="29"/>
        <v>-12992101025.201885</v>
      </c>
      <c r="U88">
        <f t="shared" si="40"/>
        <v>0.68662034599999999</v>
      </c>
      <c r="V88">
        <f t="shared" si="41"/>
        <v>0.01</v>
      </c>
      <c r="W88">
        <f t="shared" si="42"/>
        <v>1.5568807155135301E-10</v>
      </c>
      <c r="X88">
        <f t="shared" si="43"/>
        <v>1.0689859755666276E-10</v>
      </c>
      <c r="Y88">
        <f t="shared" si="44"/>
        <v>1.5568807155135302E-12</v>
      </c>
      <c r="Z88">
        <f t="shared" si="45"/>
        <v>4.7232593279176719E-11</v>
      </c>
      <c r="AB88">
        <f t="shared" si="46"/>
        <v>-0.68728868690912548</v>
      </c>
      <c r="AC88">
        <f t="shared" si="30"/>
        <v>-0.61365062356533551</v>
      </c>
      <c r="AE88">
        <f t="shared" si="31"/>
        <v>0</v>
      </c>
      <c r="AF88">
        <f t="shared" si="32"/>
        <v>0</v>
      </c>
      <c r="AG88">
        <f t="shared" si="32"/>
        <v>-1.180814831979418E-9</v>
      </c>
      <c r="AH88">
        <f t="shared" si="33"/>
        <v>-5.3449298778331377E-5</v>
      </c>
      <c r="AI88">
        <f t="shared" si="34"/>
        <v>-5.3450479593163358E-5</v>
      </c>
      <c r="AJ88">
        <f t="shared" si="35"/>
        <v>-7.3638063343789972E-2</v>
      </c>
      <c r="AK88">
        <f t="shared" si="49"/>
        <v>-4.8110208083638785E-2</v>
      </c>
      <c r="AL88">
        <f t="shared" si="26"/>
        <v>-0.12180172190702193</v>
      </c>
      <c r="AN88">
        <f t="shared" si="36"/>
        <v>0</v>
      </c>
      <c r="AO88">
        <f t="shared" si="36"/>
        <v>0</v>
      </c>
      <c r="AP88">
        <f t="shared" si="36"/>
        <v>-7.7383767982385806E-14</v>
      </c>
      <c r="AQ88">
        <f t="shared" si="36"/>
        <v>-3.50275760726192E-9</v>
      </c>
      <c r="AR88">
        <f t="shared" si="36"/>
        <v>-3.5028349910299024E-9</v>
      </c>
      <c r="AS88">
        <f t="shared" si="36"/>
        <v>-4.825812357823938E-6</v>
      </c>
      <c r="AT88">
        <f t="shared" si="36"/>
        <v>-3.1528645127939061E-6</v>
      </c>
      <c r="AU88">
        <f t="shared" si="23"/>
        <v>-7.9821797056088743E-6</v>
      </c>
      <c r="AW88">
        <v>85</v>
      </c>
      <c r="AX88">
        <f>IF(Z88&gt;0, (R88*SUMPRODUCT(K88:$K$98, X88:$X$98)-K88*$AZ$3)/Z88, 0)</f>
        <v>-12992101025.201885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0.70385879699999998</v>
      </c>
      <c r="Q89" s="4">
        <f t="shared" si="48"/>
        <v>25</v>
      </c>
      <c r="R89">
        <f t="shared" si="28"/>
        <v>500000</v>
      </c>
      <c r="S89">
        <f t="shared" si="29"/>
        <v>-40539741018.423401</v>
      </c>
      <c r="U89">
        <f t="shared" si="40"/>
        <v>0.70385879699999998</v>
      </c>
      <c r="V89">
        <f t="shared" si="41"/>
        <v>0.01</v>
      </c>
      <c r="W89">
        <f t="shared" si="42"/>
        <v>4.7232593279176719E-11</v>
      </c>
      <c r="X89">
        <f t="shared" si="43"/>
        <v>3.3245076284671612E-11</v>
      </c>
      <c r="Y89">
        <f t="shared" si="44"/>
        <v>4.7232593279176716E-13</v>
      </c>
      <c r="Z89">
        <f t="shared" si="45"/>
        <v>1.351519106171334E-11</v>
      </c>
      <c r="AB89">
        <f t="shared" si="46"/>
        <v>-0.61365062356533551</v>
      </c>
      <c r="AC89">
        <f t="shared" si="30"/>
        <v>-0.54790234545636962</v>
      </c>
      <c r="AE89">
        <f t="shared" si="31"/>
        <v>0</v>
      </c>
      <c r="AF89">
        <f t="shared" si="32"/>
        <v>0</v>
      </c>
      <c r="AG89">
        <f t="shared" si="32"/>
        <v>-3.378797765428335E-10</v>
      </c>
      <c r="AH89">
        <f t="shared" si="33"/>
        <v>-1.6622538142335806E-5</v>
      </c>
      <c r="AI89">
        <f t="shared" si="34"/>
        <v>-1.6622876022112348E-5</v>
      </c>
      <c r="AJ89">
        <f t="shared" si="35"/>
        <v>-6.5748278108965885E-2</v>
      </c>
      <c r="AK89">
        <f t="shared" si="49"/>
        <v>-4.2955543649573491E-2</v>
      </c>
      <c r="AL89">
        <f t="shared" si="26"/>
        <v>-0.10872044463456149</v>
      </c>
      <c r="AN89">
        <f t="shared" si="36"/>
        <v>0</v>
      </c>
      <c r="AO89">
        <f t="shared" si="36"/>
        <v>0</v>
      </c>
      <c r="AP89">
        <f t="shared" si="36"/>
        <v>-1.9770253984957816E-14</v>
      </c>
      <c r="AQ89">
        <f t="shared" si="36"/>
        <v>-9.7262938998944988E-10</v>
      </c>
      <c r="AR89">
        <f t="shared" si="36"/>
        <v>-9.7264916024343463E-10</v>
      </c>
      <c r="AS89">
        <f t="shared" si="36"/>
        <v>-3.8471084910378246E-6</v>
      </c>
      <c r="AT89">
        <f t="shared" si="36"/>
        <v>-2.5134443283448485E-6</v>
      </c>
      <c r="AU89">
        <f t="shared" si="23"/>
        <v>-6.3615254685429164E-6</v>
      </c>
      <c r="AW89">
        <v>86</v>
      </c>
      <c r="AX89">
        <f>IF(Z89&gt;0, (R89*SUMPRODUCT(K89:$K$98, X89:$X$98)-K89*$AZ$3)/Z89, 0)</f>
        <v>-40539741018.423401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5.2243471530565862E-5</v>
      </c>
      <c r="L90" s="2">
        <v>87</v>
      </c>
      <c r="M90">
        <v>0.72100360699999999</v>
      </c>
      <c r="Q90" s="4">
        <f t="shared" si="48"/>
        <v>25</v>
      </c>
      <c r="R90">
        <f t="shared" si="28"/>
        <v>500000</v>
      </c>
      <c r="S90">
        <f t="shared" si="29"/>
        <v>-134560158951.55309</v>
      </c>
      <c r="U90">
        <f t="shared" si="40"/>
        <v>0.72100360699999999</v>
      </c>
      <c r="V90">
        <f t="shared" si="41"/>
        <v>0.01</v>
      </c>
      <c r="W90">
        <f t="shared" si="42"/>
        <v>1.351519106171334E-11</v>
      </c>
      <c r="X90">
        <f t="shared" si="43"/>
        <v>9.7445015047894767E-12</v>
      </c>
      <c r="Y90">
        <f t="shared" si="44"/>
        <v>1.3515191061713339E-13</v>
      </c>
      <c r="Z90">
        <f t="shared" si="45"/>
        <v>3.6355376463067294E-12</v>
      </c>
      <c r="AB90">
        <f t="shared" si="46"/>
        <v>-0.54790234545636962</v>
      </c>
      <c r="AC90">
        <f t="shared" si="30"/>
        <v>-0.48919852356138871</v>
      </c>
      <c r="AE90">
        <f t="shared" si="31"/>
        <v>0</v>
      </c>
      <c r="AF90">
        <f t="shared" si="32"/>
        <v>0</v>
      </c>
      <c r="AG90">
        <f t="shared" si="32"/>
        <v>-9.0888441157668232E-11</v>
      </c>
      <c r="AH90">
        <f t="shared" si="33"/>
        <v>-4.8722507523947385E-6</v>
      </c>
      <c r="AI90">
        <f t="shared" si="34"/>
        <v>-4.8723416408358964E-6</v>
      </c>
      <c r="AJ90">
        <f t="shared" si="35"/>
        <v>-5.8703821894980912E-2</v>
      </c>
      <c r="AK90">
        <f t="shared" si="49"/>
        <v>-3.8353164181945877E-2</v>
      </c>
      <c r="AL90">
        <f t="shared" si="26"/>
        <v>-9.7061858418567626E-2</v>
      </c>
      <c r="AN90">
        <f t="shared" si="36"/>
        <v>0</v>
      </c>
      <c r="AO90">
        <f t="shared" si="36"/>
        <v>0</v>
      </c>
      <c r="AP90">
        <f t="shared" si="36"/>
        <v>-4.748327688078151E-15</v>
      </c>
      <c r="AQ90">
        <f t="shared" si="36"/>
        <v>-2.5454329347251264E-10</v>
      </c>
      <c r="AR90">
        <f t="shared" si="36"/>
        <v>-2.5454804180020074E-10</v>
      </c>
      <c r="AS90">
        <f t="shared" si="36"/>
        <v>-3.0668914479058444E-6</v>
      </c>
      <c r="AT90">
        <f t="shared" si="36"/>
        <v>-2.0037024410466078E-6</v>
      </c>
      <c r="AU90">
        <f t="shared" si="23"/>
        <v>-5.0708484369942521E-6</v>
      </c>
      <c r="AW90">
        <v>87</v>
      </c>
      <c r="AX90">
        <f>IF(Z90&gt;0, (R90*SUMPRODUCT(K90:$K$98, X90:$X$98)-K90*$AZ$3)/Z90, 0)</f>
        <v>-134560158951.55309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4.6645956723719519E-5</v>
      </c>
      <c r="L91" s="2">
        <v>88</v>
      </c>
      <c r="M91">
        <v>0.73803352099999997</v>
      </c>
      <c r="Q91" s="4">
        <f t="shared" si="48"/>
        <v>25</v>
      </c>
      <c r="R91">
        <f t="shared" si="28"/>
        <v>500000</v>
      </c>
      <c r="S91">
        <f t="shared" si="29"/>
        <v>-476821359733.40521</v>
      </c>
      <c r="U91">
        <f t="shared" si="40"/>
        <v>0.73803352099999997</v>
      </c>
      <c r="V91">
        <f t="shared" si="41"/>
        <v>0.01</v>
      </c>
      <c r="W91">
        <f t="shared" si="42"/>
        <v>3.6355376463067294E-12</v>
      </c>
      <c r="X91">
        <f t="shared" si="43"/>
        <v>2.683148649831808E-12</v>
      </c>
      <c r="Y91">
        <f t="shared" si="44"/>
        <v>3.6355376463067292E-14</v>
      </c>
      <c r="Z91">
        <f t="shared" si="45"/>
        <v>9.1603362001185408E-13</v>
      </c>
      <c r="AB91">
        <f t="shared" si="46"/>
        <v>-0.48919852356138871</v>
      </c>
      <c r="AC91">
        <f t="shared" si="30"/>
        <v>-0.4367843962555657</v>
      </c>
      <c r="AE91">
        <f t="shared" si="31"/>
        <v>0</v>
      </c>
      <c r="AF91">
        <f t="shared" si="32"/>
        <v>0</v>
      </c>
      <c r="AG91">
        <f t="shared" si="32"/>
        <v>-2.2900840500296351E-11</v>
      </c>
      <c r="AH91">
        <f t="shared" si="33"/>
        <v>-1.341574324915904E-6</v>
      </c>
      <c r="AI91">
        <f t="shared" si="34"/>
        <v>-1.3415972257564042E-6</v>
      </c>
      <c r="AJ91">
        <f t="shared" si="35"/>
        <v>-5.2414127305823011E-2</v>
      </c>
      <c r="AK91">
        <f t="shared" si="49"/>
        <v>-3.4243896649297216E-2</v>
      </c>
      <c r="AL91">
        <f t="shared" si="26"/>
        <v>-8.665936555234599E-2</v>
      </c>
      <c r="AN91">
        <f t="shared" si="36"/>
        <v>0</v>
      </c>
      <c r="AO91">
        <f t="shared" si="36"/>
        <v>0</v>
      </c>
      <c r="AP91">
        <f t="shared" si="36"/>
        <v>-1.0682316149136267E-15</v>
      </c>
      <c r="AQ91">
        <f t="shared" si="36"/>
        <v>-6.2579017901680479E-11</v>
      </c>
      <c r="AR91">
        <f t="shared" si="36"/>
        <v>-6.2580086133295403E-11</v>
      </c>
      <c r="AS91">
        <f t="shared" si="36"/>
        <v>-2.4449071140189459E-6</v>
      </c>
      <c r="AT91">
        <f t="shared" si="36"/>
        <v>-1.5973393211546417E-6</v>
      </c>
      <c r="AU91">
        <f t="shared" si="23"/>
        <v>-4.0423090152597211E-6</v>
      </c>
      <c r="AW91">
        <v>88</v>
      </c>
      <c r="AX91">
        <f>IF(Z91&gt;0, (R91*SUMPRODUCT(K91:$K$98, X91:$X$98)-K91*$AZ$3)/Z91, 0)</f>
        <v>-476821359733.40521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4.1648175646178136E-5</v>
      </c>
      <c r="L92" s="2">
        <v>89</v>
      </c>
      <c r="M92">
        <v>0.75492728399999998</v>
      </c>
      <c r="Q92" s="4">
        <f t="shared" si="48"/>
        <v>25</v>
      </c>
      <c r="R92">
        <f t="shared" si="28"/>
        <v>500000</v>
      </c>
      <c r="S92">
        <f t="shared" si="29"/>
        <v>-1811070906943.0591</v>
      </c>
      <c r="U92">
        <f t="shared" si="40"/>
        <v>0.75492728399999998</v>
      </c>
      <c r="V92">
        <f t="shared" si="41"/>
        <v>0.01</v>
      </c>
      <c r="W92">
        <f t="shared" si="42"/>
        <v>9.1603362001185408E-13</v>
      </c>
      <c r="X92">
        <f t="shared" si="43"/>
        <v>6.9153877280823704E-13</v>
      </c>
      <c r="Y92">
        <f t="shared" si="44"/>
        <v>9.1603362001185405E-15</v>
      </c>
      <c r="Z92">
        <f t="shared" si="45"/>
        <v>2.1533451100349851E-13</v>
      </c>
      <c r="AB92">
        <f t="shared" si="46"/>
        <v>-0.4367843962555657</v>
      </c>
      <c r="AC92">
        <f t="shared" si="30"/>
        <v>-0.38998606813924619</v>
      </c>
      <c r="AE92">
        <f t="shared" si="31"/>
        <v>0</v>
      </c>
      <c r="AF92">
        <f t="shared" si="32"/>
        <v>0</v>
      </c>
      <c r="AG92">
        <f t="shared" si="32"/>
        <v>-5.3833627750874624E-12</v>
      </c>
      <c r="AH92">
        <f t="shared" si="33"/>
        <v>-3.4576938640411852E-7</v>
      </c>
      <c r="AI92">
        <f t="shared" si="34"/>
        <v>-3.4577476976689362E-7</v>
      </c>
      <c r="AJ92">
        <f t="shared" si="35"/>
        <v>-4.679832811631951E-2</v>
      </c>
      <c r="AK92">
        <f t="shared" si="49"/>
        <v>-3.0574907737889602E-2</v>
      </c>
      <c r="AL92">
        <f t="shared" si="26"/>
        <v>-7.737358162897888E-2</v>
      </c>
      <c r="AN92">
        <f t="shared" si="36"/>
        <v>0</v>
      </c>
      <c r="AO92">
        <f t="shared" si="36"/>
        <v>0</v>
      </c>
      <c r="AP92">
        <f t="shared" si="36"/>
        <v>-2.2420723842393958E-16</v>
      </c>
      <c r="AQ92">
        <f t="shared" si="36"/>
        <v>-1.4400664138029967E-11</v>
      </c>
      <c r="AR92">
        <f t="shared" si="36"/>
        <v>-1.440088834526839E-11</v>
      </c>
      <c r="AS92">
        <f t="shared" si="36"/>
        <v>-1.9490649893359515E-6</v>
      </c>
      <c r="AT92">
        <f t="shared" si="36"/>
        <v>-1.2733891278333172E-6</v>
      </c>
      <c r="AU92">
        <f t="shared" si="23"/>
        <v>-3.2224685180576143E-6</v>
      </c>
      <c r="AW92">
        <v>89</v>
      </c>
      <c r="AX92">
        <f>IF(Z92&gt;0, (R92*SUMPRODUCT(K92:$K$98, X92:$X$98)-K92*$AZ$3)/Z92, 0)</f>
        <v>-1811070906943.0591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3.7185871112659048E-5</v>
      </c>
      <c r="L93" s="2">
        <v>90</v>
      </c>
      <c r="M93">
        <v>0.77166421299999999</v>
      </c>
      <c r="Q93" s="4">
        <f t="shared" si="48"/>
        <v>25</v>
      </c>
      <c r="R93">
        <f t="shared" si="28"/>
        <v>500000</v>
      </c>
      <c r="S93">
        <f t="shared" si="29"/>
        <v>-7406150030469.6895</v>
      </c>
      <c r="U93">
        <f t="shared" si="40"/>
        <v>0.77166421299999999</v>
      </c>
      <c r="V93">
        <f t="shared" si="41"/>
        <v>0.01</v>
      </c>
      <c r="W93">
        <f t="shared" si="42"/>
        <v>2.1533451100349851E-13</v>
      </c>
      <c r="X93">
        <f t="shared" si="43"/>
        <v>1.6616593596525451E-13</v>
      </c>
      <c r="Y93">
        <f t="shared" si="44"/>
        <v>2.1533451100349851E-15</v>
      </c>
      <c r="Z93">
        <f t="shared" si="45"/>
        <v>4.7015229928209011E-14</v>
      </c>
      <c r="AB93">
        <f t="shared" si="46"/>
        <v>-0.38998606813924619</v>
      </c>
      <c r="AC93">
        <f t="shared" si="30"/>
        <v>-0.34820184656534464</v>
      </c>
      <c r="AE93">
        <f t="shared" si="31"/>
        <v>0</v>
      </c>
      <c r="AF93">
        <f t="shared" si="32"/>
        <v>0</v>
      </c>
      <c r="AG93">
        <f t="shared" si="32"/>
        <v>-1.1753807482052253E-12</v>
      </c>
      <c r="AH93">
        <f t="shared" si="33"/>
        <v>-8.3082967982627255E-8</v>
      </c>
      <c r="AI93">
        <f t="shared" si="34"/>
        <v>-8.3084143363375461E-8</v>
      </c>
      <c r="AJ93">
        <f t="shared" si="35"/>
        <v>-4.1784221573901548E-2</v>
      </c>
      <c r="AK93">
        <f t="shared" si="49"/>
        <v>-2.7299024769747236E-2</v>
      </c>
      <c r="AL93">
        <f t="shared" si="26"/>
        <v>-6.9083329427792148E-2</v>
      </c>
      <c r="AN93">
        <f t="shared" si="36"/>
        <v>0</v>
      </c>
      <c r="AO93">
        <f t="shared" si="36"/>
        <v>0</v>
      </c>
      <c r="AP93">
        <f t="shared" si="36"/>
        <v>-4.3707557011060265E-17</v>
      </c>
      <c r="AQ93">
        <f t="shared" si="36"/>
        <v>-3.0895125390591556E-12</v>
      </c>
      <c r="AR93">
        <f t="shared" si="36"/>
        <v>-3.0895562466161663E-12</v>
      </c>
      <c r="AS93">
        <f t="shared" si="36"/>
        <v>-1.5537826779898906E-6</v>
      </c>
      <c r="AT93">
        <f t="shared" si="36"/>
        <v>-1.0151380165891075E-6</v>
      </c>
      <c r="AU93">
        <f t="shared" si="23"/>
        <v>-2.5689237841352449E-6</v>
      </c>
      <c r="AW93">
        <v>90</v>
      </c>
      <c r="AX93">
        <f>IF(Z93&gt;0, (R93*SUMPRODUCT(K93:$K$98, X93:$X$98)-K93*$AZ$3)/Z93, 0)</f>
        <v>-7406150030469.6895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3.3201670636302719E-5</v>
      </c>
      <c r="L94" s="2">
        <v>91</v>
      </c>
      <c r="M94">
        <v>0.78831611899999998</v>
      </c>
      <c r="Q94" s="4">
        <f t="shared" si="48"/>
        <v>25</v>
      </c>
      <c r="R94">
        <f t="shared" si="28"/>
        <v>500000</v>
      </c>
      <c r="S94">
        <f t="shared" si="29"/>
        <v>-32787121722600.461</v>
      </c>
      <c r="U94">
        <f t="shared" si="40"/>
        <v>0.78831611899999998</v>
      </c>
      <c r="V94">
        <f t="shared" si="41"/>
        <v>0.01</v>
      </c>
      <c r="W94">
        <f t="shared" si="42"/>
        <v>4.7015229928209011E-14</v>
      </c>
      <c r="X94">
        <f t="shared" si="43"/>
        <v>3.7062863590898373E-14</v>
      </c>
      <c r="Y94">
        <f t="shared" si="44"/>
        <v>4.7015229928209017E-16</v>
      </c>
      <c r="Z94">
        <f t="shared" si="45"/>
        <v>9.4822140380285482E-15</v>
      </c>
      <c r="AB94">
        <f t="shared" si="46"/>
        <v>-0.34820184656534464</v>
      </c>
      <c r="AC94">
        <f t="shared" si="30"/>
        <v>-0.31089450586459283</v>
      </c>
      <c r="AE94">
        <f t="shared" si="31"/>
        <v>0</v>
      </c>
      <c r="AF94">
        <f t="shared" si="32"/>
        <v>0</v>
      </c>
      <c r="AG94">
        <f t="shared" si="32"/>
        <v>-2.370553509507137E-13</v>
      </c>
      <c r="AH94">
        <f t="shared" si="33"/>
        <v>-1.8531431795449187E-8</v>
      </c>
      <c r="AI94">
        <f t="shared" si="34"/>
        <v>-1.853166885080014E-8</v>
      </c>
      <c r="AJ94">
        <f t="shared" si="35"/>
        <v>-3.7307340700751812E-2</v>
      </c>
      <c r="AK94">
        <f t="shared" si="49"/>
        <v>-2.4374129259574127E-2</v>
      </c>
      <c r="AL94">
        <f t="shared" si="26"/>
        <v>-6.1681488491994792E-2</v>
      </c>
      <c r="AN94">
        <f t="shared" si="36"/>
        <v>0</v>
      </c>
      <c r="AO94">
        <f t="shared" si="36"/>
        <v>0</v>
      </c>
      <c r="AP94">
        <f t="shared" si="36"/>
        <v>-7.8706336848387476E-18</v>
      </c>
      <c r="AQ94">
        <f t="shared" si="36"/>
        <v>-6.1527449489161187E-13</v>
      </c>
      <c r="AR94">
        <f t="shared" si="36"/>
        <v>-6.152823655252968E-13</v>
      </c>
      <c r="AS94">
        <f t="shared" si="36"/>
        <v>-1.2386660382626928E-6</v>
      </c>
      <c r="AT94">
        <f t="shared" si="36"/>
        <v>-8.0926181172304923E-7</v>
      </c>
      <c r="AU94">
        <f t="shared" si="23"/>
        <v>-2.0479284652681077E-6</v>
      </c>
      <c r="AW94">
        <v>91</v>
      </c>
      <c r="AX94">
        <f>IF(Z94&gt;0, (R94*SUMPRODUCT(K94:$K$98, X94:$X$98)-K94*$AZ$3)/Z94, 0)</f>
        <v>-32787121722600.461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2.9644348782413141E-5</v>
      </c>
      <c r="L95" s="2">
        <v>92</v>
      </c>
      <c r="M95">
        <v>0.80496745000000003</v>
      </c>
      <c r="Q95" s="4">
        <f t="shared" si="48"/>
        <v>25</v>
      </c>
      <c r="R95">
        <f t="shared" si="28"/>
        <v>500000</v>
      </c>
      <c r="S95">
        <f t="shared" si="29"/>
        <v>-158211167839425.16</v>
      </c>
      <c r="U95">
        <f t="shared" si="40"/>
        <v>0.80496745000000003</v>
      </c>
      <c r="V95">
        <f t="shared" si="41"/>
        <v>0.01</v>
      </c>
      <c r="W95">
        <f t="shared" si="42"/>
        <v>9.4822140380285482E-15</v>
      </c>
      <c r="X95">
        <f t="shared" si="43"/>
        <v>7.6328736545460443E-15</v>
      </c>
      <c r="Y95">
        <f t="shared" si="44"/>
        <v>9.4822140380285489E-17</v>
      </c>
      <c r="Z95">
        <f t="shared" si="45"/>
        <v>1.7545182431022185E-15</v>
      </c>
      <c r="AB95">
        <f t="shared" si="46"/>
        <v>-0.31089450586459283</v>
      </c>
      <c r="AC95">
        <f t="shared" si="30"/>
        <v>-0.27758438023677845</v>
      </c>
      <c r="AE95">
        <f t="shared" si="31"/>
        <v>0</v>
      </c>
      <c r="AF95">
        <f t="shared" si="32"/>
        <v>0</v>
      </c>
      <c r="AG95">
        <f t="shared" si="32"/>
        <v>-4.3862956077555459E-14</v>
      </c>
      <c r="AH95">
        <f t="shared" si="33"/>
        <v>-3.8164368272730219E-9</v>
      </c>
      <c r="AI95">
        <f t="shared" si="34"/>
        <v>-3.8164806902290997E-9</v>
      </c>
      <c r="AJ95">
        <f t="shared" si="35"/>
        <v>-3.331012562781438E-2</v>
      </c>
      <c r="AK95">
        <f t="shared" si="49"/>
        <v>-2.1762615410521501E-2</v>
      </c>
      <c r="AL95">
        <f t="shared" si="26"/>
        <v>-5.5072744854816572E-2</v>
      </c>
      <c r="AN95">
        <f t="shared" si="36"/>
        <v>0</v>
      </c>
      <c r="AO95">
        <f t="shared" si="36"/>
        <v>0</v>
      </c>
      <c r="AP95">
        <f t="shared" si="36"/>
        <v>-1.3002887685907221E-18</v>
      </c>
      <c r="AQ95">
        <f t="shared" si="36"/>
        <v>-1.1313578441372768E-13</v>
      </c>
      <c r="AR95">
        <f t="shared" si="36"/>
        <v>-1.1313708470249627E-13</v>
      </c>
      <c r="AS95">
        <f t="shared" si="36"/>
        <v>-9.8745698209692798E-7</v>
      </c>
      <c r="AT95">
        <f t="shared" si="36"/>
        <v>-6.4513856164701849E-7</v>
      </c>
      <c r="AU95">
        <f t="shared" si="23"/>
        <v>-1.6325956568810311E-6</v>
      </c>
      <c r="AW95">
        <v>92</v>
      </c>
      <c r="AX95">
        <f>IF(Z95&gt;0, (R95*SUMPRODUCT(K95:$K$98, X95:$X$98)-K95*$AZ$3)/Z95, 0)</f>
        <v>-158211167839425.16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2.6468168555726015E-5</v>
      </c>
      <c r="L96" s="2">
        <v>93</v>
      </c>
      <c r="M96">
        <v>0.82161935600000002</v>
      </c>
      <c r="Q96" s="4">
        <f t="shared" si="48"/>
        <v>25</v>
      </c>
      <c r="R96">
        <f t="shared" si="28"/>
        <v>500000</v>
      </c>
      <c r="S96">
        <f t="shared" si="29"/>
        <v>-838932361401689.63</v>
      </c>
      <c r="U96">
        <f t="shared" si="40"/>
        <v>0.82161935600000002</v>
      </c>
      <c r="V96">
        <f t="shared" si="41"/>
        <v>0.01</v>
      </c>
      <c r="W96">
        <f t="shared" si="42"/>
        <v>1.7545182431022185E-15</v>
      </c>
      <c r="X96">
        <f t="shared" si="43"/>
        <v>1.4415461489878962E-15</v>
      </c>
      <c r="Y96">
        <f t="shared" si="44"/>
        <v>1.7545182431022186E-17</v>
      </c>
      <c r="Z96">
        <f t="shared" si="45"/>
        <v>2.9542691168330006E-16</v>
      </c>
      <c r="AB96">
        <f t="shared" si="46"/>
        <v>-0.27758438023677845</v>
      </c>
      <c r="AC96">
        <f t="shared" si="30"/>
        <v>-0.24784319664007934</v>
      </c>
      <c r="AE96">
        <f t="shared" si="31"/>
        <v>0</v>
      </c>
      <c r="AF96">
        <f t="shared" si="32"/>
        <v>0</v>
      </c>
      <c r="AG96">
        <f t="shared" si="32"/>
        <v>-7.3856727920825015E-15</v>
      </c>
      <c r="AH96">
        <f t="shared" si="33"/>
        <v>-7.207730744939481E-10</v>
      </c>
      <c r="AI96">
        <f t="shared" si="34"/>
        <v>-7.2078046016674022E-10</v>
      </c>
      <c r="AJ96">
        <f t="shared" si="35"/>
        <v>-2.9741183596699111E-2</v>
      </c>
      <c r="AK96">
        <f t="shared" si="49"/>
        <v>-1.9430906616574494E-2</v>
      </c>
      <c r="AL96">
        <f t="shared" si="26"/>
        <v>-4.9172090934054065E-2</v>
      </c>
      <c r="AN96">
        <f t="shared" si="36"/>
        <v>0</v>
      </c>
      <c r="AO96">
        <f t="shared" si="36"/>
        <v>0</v>
      </c>
      <c r="AP96">
        <f t="shared" si="36"/>
        <v>-1.9548523235827924E-19</v>
      </c>
      <c r="AQ96">
        <f t="shared" si="36"/>
        <v>-1.9077543226134681E-14</v>
      </c>
      <c r="AR96">
        <f t="shared" si="36"/>
        <v>-1.907773871136704E-14</v>
      </c>
      <c r="AS96">
        <f t="shared" si="36"/>
        <v>-7.8719466048422572E-7</v>
      </c>
      <c r="AT96">
        <f t="shared" si="36"/>
        <v>-5.1430051151806562E-7</v>
      </c>
      <c r="AU96">
        <f t="shared" si="23"/>
        <v>-1.30149519108003E-6</v>
      </c>
      <c r="AW96">
        <v>93</v>
      </c>
      <c r="AX96">
        <f>IF(Z96&gt;0, (R96*SUMPRODUCT(K96:$K$98, X96:$X$98)-K96*$AZ$3)/Z96, 0)</f>
        <v>-838932361401689.63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2.3632293353326799E-5</v>
      </c>
      <c r="L97" s="2">
        <v>94</v>
      </c>
      <c r="M97">
        <v>0.83827126200000002</v>
      </c>
      <c r="Q97" s="4">
        <f t="shared" si="48"/>
        <v>25</v>
      </c>
      <c r="R97">
        <f t="shared" si="28"/>
        <v>500000</v>
      </c>
      <c r="S97">
        <f t="shared" si="29"/>
        <v>-4936749366830992</v>
      </c>
      <c r="U97">
        <f t="shared" si="40"/>
        <v>0.83827126200000002</v>
      </c>
      <c r="V97">
        <f t="shared" si="41"/>
        <v>0.01</v>
      </c>
      <c r="W97">
        <f t="shared" si="42"/>
        <v>2.9542691168330006E-16</v>
      </c>
      <c r="X97">
        <f t="shared" si="43"/>
        <v>2.4764789008552251E-16</v>
      </c>
      <c r="Y97">
        <f t="shared" si="44"/>
        <v>2.9542691168330005E-18</v>
      </c>
      <c r="Z97">
        <f t="shared" si="45"/>
        <v>4.4824752480944548E-17</v>
      </c>
      <c r="AB97">
        <f t="shared" si="46"/>
        <v>-0.24784319664007934</v>
      </c>
      <c r="AC97">
        <f t="shared" si="30"/>
        <v>-0.22128856842865893</v>
      </c>
      <c r="AE97">
        <f t="shared" si="31"/>
        <v>0</v>
      </c>
      <c r="AF97">
        <f t="shared" si="32"/>
        <v>0</v>
      </c>
      <c r="AG97">
        <f t="shared" si="32"/>
        <v>-1.1206188120236137E-15</v>
      </c>
      <c r="AH97">
        <f t="shared" si="33"/>
        <v>-1.2382394504276125E-10</v>
      </c>
      <c r="AI97">
        <f t="shared" si="34"/>
        <v>-1.2382506566157328E-10</v>
      </c>
      <c r="AJ97">
        <f t="shared" si="35"/>
        <v>-2.6554628211420406E-2</v>
      </c>
      <c r="AK97">
        <f t="shared" si="49"/>
        <v>-1.7349023764805554E-2</v>
      </c>
      <c r="AL97">
        <f t="shared" si="26"/>
        <v>-4.3903652100051024E-2</v>
      </c>
      <c r="AN97">
        <f t="shared" si="36"/>
        <v>0</v>
      </c>
      <c r="AO97">
        <f t="shared" si="36"/>
        <v>0</v>
      </c>
      <c r="AP97">
        <f t="shared" si="36"/>
        <v>-2.6482792502998617E-20</v>
      </c>
      <c r="AQ97">
        <f t="shared" si="36"/>
        <v>-2.9262437934167496E-15</v>
      </c>
      <c r="AR97">
        <f t="shared" si="36"/>
        <v>-2.9262702762092524E-15</v>
      </c>
      <c r="AS97">
        <f t="shared" si="36"/>
        <v>-6.2754676378081471E-7</v>
      </c>
      <c r="AT97">
        <f t="shared" si="36"/>
        <v>-4.0999721900372294E-7</v>
      </c>
      <c r="AU97">
        <f t="shared" si="23"/>
        <v>-1.037543985710808E-6</v>
      </c>
      <c r="AW97">
        <v>94</v>
      </c>
      <c r="AX97">
        <f>IF(Z97&gt;0, (R97*SUMPRODUCT(K97:$K$98, X97:$X$98)-K97*$AZ$3)/Z97, 0)</f>
        <v>-4936749366830992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2.1100261922613211E-5</v>
      </c>
      <c r="L98" s="2">
        <v>95</v>
      </c>
      <c r="M98">
        <v>1</v>
      </c>
      <c r="Q98" s="4">
        <f t="shared" si="48"/>
        <v>25</v>
      </c>
      <c r="R98">
        <f t="shared" si="28"/>
        <v>500000</v>
      </c>
      <c r="S98">
        <f t="shared" si="29"/>
        <v>0</v>
      </c>
      <c r="U98">
        <f t="shared" si="40"/>
        <v>1</v>
      </c>
      <c r="V98">
        <f t="shared" si="41"/>
        <v>0.01</v>
      </c>
      <c r="W98">
        <f t="shared" si="42"/>
        <v>4.4824752480944548E-17</v>
      </c>
      <c r="X98">
        <f t="shared" si="43"/>
        <v>4.4824752480944548E-17</v>
      </c>
      <c r="Y98">
        <f t="shared" si="44"/>
        <v>4.4824752480944548E-19</v>
      </c>
      <c r="Z98">
        <f t="shared" si="45"/>
        <v>0</v>
      </c>
      <c r="AB98">
        <f t="shared" si="46"/>
        <v>-0.22128856842865893</v>
      </c>
      <c r="AC98">
        <f t="shared" si="30"/>
        <v>0</v>
      </c>
      <c r="AE98">
        <f t="shared" si="31"/>
        <v>0</v>
      </c>
      <c r="AF98">
        <f t="shared" si="32"/>
        <v>0</v>
      </c>
      <c r="AG98">
        <f t="shared" si="32"/>
        <v>0</v>
      </c>
      <c r="AH98">
        <f t="shared" si="33"/>
        <v>-2.2412376240472275E-11</v>
      </c>
      <c r="AI98">
        <f t="shared" si="34"/>
        <v>-2.2412376240472275E-11</v>
      </c>
      <c r="AJ98">
        <f t="shared" si="35"/>
        <v>-0.22128856842865893</v>
      </c>
      <c r="AK98">
        <f t="shared" si="49"/>
        <v>-1.5490199790006126E-2</v>
      </c>
      <c r="AL98">
        <f t="shared" si="26"/>
        <v>-0.23677876824107744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-4.7290700898211815E-16</v>
      </c>
      <c r="AR98">
        <f t="shared" si="36"/>
        <v>-4.7290700898211815E-16</v>
      </c>
      <c r="AS98">
        <f t="shared" si="36"/>
        <v>-4.6692467543248203E-6</v>
      </c>
      <c r="AT98">
        <f t="shared" si="36"/>
        <v>-3.2684727280273741E-7</v>
      </c>
      <c r="AU98">
        <f t="shared" si="36"/>
        <v>-4.9960940276004641E-6</v>
      </c>
      <c r="AW98">
        <v>95</v>
      </c>
    </row>
    <row r="100" spans="5:50" x14ac:dyDescent="0.25">
      <c r="AN100" s="8">
        <f t="shared" ref="AN100:AU100" si="50">SUM(AN3:AN98)</f>
        <v>16397.926608410035</v>
      </c>
      <c r="AO100" s="8">
        <f t="shared" si="50"/>
        <v>-1639.7926608410035</v>
      </c>
      <c r="AP100" s="8">
        <f t="shared" si="50"/>
        <v>-1686.7231615051287</v>
      </c>
      <c r="AQ100" s="8">
        <f t="shared" si="50"/>
        <v>-9363.8211543912967</v>
      </c>
      <c r="AR100" s="8">
        <f t="shared" si="50"/>
        <v>3707.589631672608</v>
      </c>
      <c r="AS100" s="8">
        <f t="shared" si="50"/>
        <v>-1429.721843604947</v>
      </c>
      <c r="AT100" s="8">
        <f t="shared" si="50"/>
        <v>834.00440876955292</v>
      </c>
      <c r="AU100" s="8">
        <f t="shared" si="50"/>
        <v>3111.8721968372097</v>
      </c>
    </row>
  </sheetData>
  <conditionalFormatting sqref="AN100:AU100">
    <cfRule type="cellIs" dxfId="11" priority="1" operator="lessThan">
      <formula>0</formula>
    </cfRule>
  </conditionalFormatting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5789AC-5D7C-44DF-9539-E846963C91AF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'S.35.04.D'!C3*(1+C12)</f>
        <v>33309.43282765989</v>
      </c>
      <c r="K3">
        <v>1</v>
      </c>
      <c r="L3" s="2">
        <v>0</v>
      </c>
      <c r="O3">
        <f>$C$3</f>
        <v>33309.43282765989</v>
      </c>
      <c r="P3">
        <f>O3*C5</f>
        <v>3330.9432827659894</v>
      </c>
      <c r="Q3" s="4">
        <f>B8</f>
        <v>1522.432587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33309.43282765989</v>
      </c>
      <c r="AF3">
        <f t="shared" ref="AF3:AG34" si="4">-$Z3*P3</f>
        <v>-3330.9432827659894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28456.056957893899</v>
      </c>
      <c r="AJ3">
        <f t="shared" ref="AJ3:AJ66" si="7">AB3-AC3</f>
        <v>0</v>
      </c>
      <c r="AL3">
        <f t="shared" ref="AL3:AL34" si="8">SUM(AI3:AK3)</f>
        <v>28456.056957893899</v>
      </c>
      <c r="AN3">
        <f t="shared" ref="AN3:AU34" si="9">AE3*$K3</f>
        <v>33309.43282765989</v>
      </c>
      <c r="AO3">
        <f t="shared" si="9"/>
        <v>-3330.9432827659894</v>
      </c>
      <c r="AP3">
        <f t="shared" si="9"/>
        <v>-1522.432587</v>
      </c>
      <c r="AQ3">
        <f t="shared" si="9"/>
        <v>0</v>
      </c>
      <c r="AR3">
        <f t="shared" si="9"/>
        <v>28456.056957893899</v>
      </c>
      <c r="AS3">
        <f t="shared" si="9"/>
        <v>0</v>
      </c>
      <c r="AT3">
        <f t="shared" si="9"/>
        <v>0</v>
      </c>
      <c r="AU3">
        <f t="shared" si="9"/>
        <v>28456.056957893899</v>
      </c>
      <c r="AW3">
        <v>0</v>
      </c>
      <c r="AX3">
        <f>IF(Z3&gt;0, (R3*SUMPRODUCT(K3:$K$98, X3:$X$98)-K3*$AZ$3)/Z3, 0)</f>
        <v>0</v>
      </c>
      <c r="AZ3">
        <f>C6*SUMPRODUCT(X4:X89, K4:K89)/1</f>
        <v>15184.636547976294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89">Mortalities!B11:B96</f>
        <v>1.84855E-3</v>
      </c>
      <c r="R4">
        <f t="shared" si="0"/>
        <v>500000</v>
      </c>
      <c r="S4">
        <f t="shared" si="1"/>
        <v>1646.4331904041956</v>
      </c>
      <c r="U4">
        <f t="shared" ref="U4:U67" si="13">M4</f>
        <v>1.84855E-3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1.84855E-3</v>
      </c>
      <c r="Y4">
        <f t="shared" ref="Y4:Y67" si="17">V4*W4</f>
        <v>0.01</v>
      </c>
      <c r="Z4">
        <f t="shared" ref="Z4:Z67" si="18">MAX(0, W4-X4-Y4)</f>
        <v>0.98815145000000004</v>
      </c>
      <c r="AB4">
        <f t="shared" ref="AB4:AB67" si="19">AC3</f>
        <v>0</v>
      </c>
      <c r="AC4">
        <f t="shared" si="2"/>
        <v>1626.9253444260321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-924.27499999999998</v>
      </c>
      <c r="AI4">
        <f t="shared" si="6"/>
        <v>-924.27499999999998</v>
      </c>
      <c r="AJ4">
        <f t="shared" si="7"/>
        <v>-1626.9253444260321</v>
      </c>
      <c r="AK4">
        <f>G4*SUM(AB4, AE4:AF4)</f>
        <v>0</v>
      </c>
      <c r="AL4">
        <f t="shared" si="8"/>
        <v>-2551.2003444260322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-825.24553571428567</v>
      </c>
      <c r="AR4">
        <f t="shared" si="9"/>
        <v>-825.24553571428567</v>
      </c>
      <c r="AS4">
        <f t="shared" si="9"/>
        <v>-1452.6119146660999</v>
      </c>
      <c r="AT4">
        <f t="shared" si="9"/>
        <v>0</v>
      </c>
      <c r="AU4">
        <f t="shared" si="9"/>
        <v>-2277.8574503803857</v>
      </c>
      <c r="AW4">
        <v>1</v>
      </c>
      <c r="AX4">
        <f>IF(Z4&gt;0, (R4*SUMPRODUCT(K4:$K$98, X4:$X$98)-K4*$AZ$3)/Z4, 0)</f>
        <v>1646.4331904041956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1.8814719999999999E-3</v>
      </c>
      <c r="Q5" s="4">
        <f t="shared" ref="Q5:Q68" si="21">$C$8</f>
        <v>25</v>
      </c>
      <c r="R5">
        <f t="shared" si="0"/>
        <v>500000</v>
      </c>
      <c r="S5">
        <f t="shared" si="1"/>
        <v>2308.7534718649827</v>
      </c>
      <c r="U5">
        <f t="shared" si="13"/>
        <v>1.8814719999999999E-3</v>
      </c>
      <c r="V5">
        <f t="shared" si="14"/>
        <v>0.01</v>
      </c>
      <c r="W5">
        <f t="shared" si="15"/>
        <v>0.98815145000000004</v>
      </c>
      <c r="X5">
        <f t="shared" si="16"/>
        <v>1.8591792849343999E-3</v>
      </c>
      <c r="Y5">
        <f t="shared" si="17"/>
        <v>9.8815145000000007E-3</v>
      </c>
      <c r="Z5">
        <f t="shared" si="18"/>
        <v>0.97641075621506568</v>
      </c>
      <c r="AB5">
        <f t="shared" si="19"/>
        <v>1626.9253444260321</v>
      </c>
      <c r="AC5">
        <f t="shared" si="2"/>
        <v>2254.2917233778462</v>
      </c>
      <c r="AE5">
        <f t="shared" si="3"/>
        <v>0</v>
      </c>
      <c r="AF5">
        <f t="shared" si="4"/>
        <v>0</v>
      </c>
      <c r="AG5">
        <f t="shared" si="4"/>
        <v>-24.410268905376643</v>
      </c>
      <c r="AH5">
        <f t="shared" si="5"/>
        <v>-929.58964246719995</v>
      </c>
      <c r="AI5">
        <f t="shared" si="6"/>
        <v>-953.99991137257655</v>
      </c>
      <c r="AJ5">
        <f t="shared" si="7"/>
        <v>-627.36637895181411</v>
      </c>
      <c r="AK5">
        <f>G5*SUM(AB5, AE5:AF5)</f>
        <v>113.88477410982226</v>
      </c>
      <c r="AL5">
        <f t="shared" si="8"/>
        <v>-1467.4815162145685</v>
      </c>
      <c r="AN5">
        <f t="shared" si="9"/>
        <v>0</v>
      </c>
      <c r="AO5">
        <f t="shared" si="9"/>
        <v>0</v>
      </c>
      <c r="AP5">
        <f t="shared" si="9"/>
        <v>-19.459716920740306</v>
      </c>
      <c r="AQ5">
        <f t="shared" si="9"/>
        <v>-741.06317160969377</v>
      </c>
      <c r="AR5">
        <f t="shared" si="9"/>
        <v>-760.52288853043399</v>
      </c>
      <c r="AS5">
        <f t="shared" si="9"/>
        <v>-500.13263628173951</v>
      </c>
      <c r="AT5">
        <f t="shared" si="9"/>
        <v>90.788244666631257</v>
      </c>
      <c r="AU5">
        <f t="shared" si="9"/>
        <v>-1169.8672801455423</v>
      </c>
      <c r="AW5">
        <v>2</v>
      </c>
      <c r="AX5">
        <f>IF(Z5&gt;0, (R5*SUMPRODUCT(K5:$K$98, X5:$X$98)-K5*$AZ$3)/Z5, 0)</f>
        <v>2308.7534718649827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1.927022E-3</v>
      </c>
      <c r="Q6" s="4">
        <f t="shared" si="21"/>
        <v>25</v>
      </c>
      <c r="R6">
        <f t="shared" si="0"/>
        <v>500000</v>
      </c>
      <c r="S6">
        <f t="shared" si="1"/>
        <v>2912.8370452223376</v>
      </c>
      <c r="U6">
        <f t="shared" si="13"/>
        <v>1.927022E-3</v>
      </c>
      <c r="V6">
        <f t="shared" si="14"/>
        <v>0.01</v>
      </c>
      <c r="W6">
        <f t="shared" si="15"/>
        <v>0.97641075621506568</v>
      </c>
      <c r="X6">
        <f t="shared" si="16"/>
        <v>1.8815650082630684E-3</v>
      </c>
      <c r="Y6">
        <f t="shared" si="17"/>
        <v>9.7641075621506569E-3</v>
      </c>
      <c r="Z6">
        <f t="shared" si="18"/>
        <v>0.96476508364465197</v>
      </c>
      <c r="AB6">
        <f t="shared" si="19"/>
        <v>2254.2917233778462</v>
      </c>
      <c r="AC6">
        <f t="shared" si="2"/>
        <v>2810.2034755771692</v>
      </c>
      <c r="AE6">
        <f t="shared" si="3"/>
        <v>0</v>
      </c>
      <c r="AF6">
        <f t="shared" si="4"/>
        <v>0</v>
      </c>
      <c r="AG6">
        <f t="shared" si="4"/>
        <v>-24.119127091116297</v>
      </c>
      <c r="AH6">
        <f t="shared" si="5"/>
        <v>-940.78250413153421</v>
      </c>
      <c r="AI6">
        <f t="shared" si="6"/>
        <v>-964.90163122265051</v>
      </c>
      <c r="AJ6">
        <f t="shared" si="7"/>
        <v>-555.91175219932302</v>
      </c>
      <c r="AK6">
        <f>G6*SUM(AB6, AE6:AF6)</f>
        <v>157.80042063644925</v>
      </c>
      <c r="AL6">
        <f t="shared" si="8"/>
        <v>-1363.0129627855242</v>
      </c>
      <c r="AN6">
        <f t="shared" si="9"/>
        <v>0</v>
      </c>
      <c r="AO6">
        <f t="shared" si="9"/>
        <v>0</v>
      </c>
      <c r="AP6">
        <f t="shared" si="9"/>
        <v>-17.167518257957912</v>
      </c>
      <c r="AQ6">
        <f t="shared" si="9"/>
        <v>-669.63040392926473</v>
      </c>
      <c r="AR6">
        <f t="shared" si="9"/>
        <v>-686.79792218722264</v>
      </c>
      <c r="AS6">
        <f t="shared" si="9"/>
        <v>-395.68700474282167</v>
      </c>
      <c r="AT6">
        <f t="shared" si="9"/>
        <v>112.31922250567234</v>
      </c>
      <c r="AU6">
        <f t="shared" si="9"/>
        <v>-970.16570442437194</v>
      </c>
      <c r="AW6">
        <v>3</v>
      </c>
      <c r="AX6">
        <f>IF(Z6&gt;0, (R6*SUMPRODUCT(K6:$K$98, X6:$X$98)-K6*$AZ$3)/Z6, 0)</f>
        <v>2912.8370452223376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1.979789E-3</v>
      </c>
      <c r="Q7" s="4">
        <f t="shared" si="21"/>
        <v>25</v>
      </c>
      <c r="R7">
        <f t="shared" si="0"/>
        <v>500000</v>
      </c>
      <c r="S7">
        <f t="shared" si="1"/>
        <v>3460.5127816452714</v>
      </c>
      <c r="U7">
        <f t="shared" si="13"/>
        <v>1.979789E-3</v>
      </c>
      <c r="V7">
        <f t="shared" si="14"/>
        <v>0.01</v>
      </c>
      <c r="W7">
        <f t="shared" si="15"/>
        <v>0.96476508364465197</v>
      </c>
      <c r="X7">
        <f t="shared" si="16"/>
        <v>1.9100313001837619E-3</v>
      </c>
      <c r="Y7">
        <f t="shared" si="17"/>
        <v>9.6476508364465204E-3</v>
      </c>
      <c r="Z7">
        <f t="shared" si="18"/>
        <v>0.95320740150802175</v>
      </c>
      <c r="AB7">
        <f t="shared" si="19"/>
        <v>2810.2034755771692</v>
      </c>
      <c r="AC7">
        <f t="shared" si="2"/>
        <v>3298.5863964773853</v>
      </c>
      <c r="AE7">
        <f t="shared" si="3"/>
        <v>0</v>
      </c>
      <c r="AF7">
        <f t="shared" si="4"/>
        <v>0</v>
      </c>
      <c r="AG7">
        <f t="shared" si="4"/>
        <v>-23.830185037700545</v>
      </c>
      <c r="AH7">
        <f t="shared" si="5"/>
        <v>-955.01565009188096</v>
      </c>
      <c r="AI7">
        <f t="shared" si="6"/>
        <v>-978.84583512958147</v>
      </c>
      <c r="AJ7">
        <f t="shared" si="7"/>
        <v>-488.38292090021605</v>
      </c>
      <c r="AK7">
        <f>G7*SUM(AB7, AE7:AF7)</f>
        <v>196.71424329040187</v>
      </c>
      <c r="AL7">
        <f t="shared" si="8"/>
        <v>-1270.5145127393957</v>
      </c>
      <c r="AN7">
        <f t="shared" si="9"/>
        <v>0</v>
      </c>
      <c r="AO7">
        <f t="shared" si="9"/>
        <v>0</v>
      </c>
      <c r="AP7">
        <f t="shared" si="9"/>
        <v>-15.144513403191011</v>
      </c>
      <c r="AQ7">
        <f t="shared" si="9"/>
        <v>-606.92971079293284</v>
      </c>
      <c r="AR7">
        <f t="shared" si="9"/>
        <v>-622.07422419612385</v>
      </c>
      <c r="AS7">
        <f t="shared" si="9"/>
        <v>-310.376175416244</v>
      </c>
      <c r="AT7">
        <f t="shared" si="9"/>
        <v>125.01545789077666</v>
      </c>
      <c r="AU7">
        <f t="shared" si="9"/>
        <v>-807.43494172159126</v>
      </c>
      <c r="AW7">
        <v>4</v>
      </c>
      <c r="AX7">
        <f>IF(Z7&gt;0, (R7*SUMPRODUCT(K7:$K$98, X7:$X$98)-K7*$AZ$3)/Z7, 0)</f>
        <v>3460.5127816452714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2.0334569999999998E-3</v>
      </c>
      <c r="Q8" s="4">
        <f t="shared" si="21"/>
        <v>25</v>
      </c>
      <c r="R8">
        <f t="shared" si="0"/>
        <v>500000</v>
      </c>
      <c r="S8">
        <f t="shared" si="1"/>
        <v>3956.0907878683938</v>
      </c>
      <c r="U8">
        <f t="shared" si="13"/>
        <v>2.0334569999999998E-3</v>
      </c>
      <c r="V8">
        <f t="shared" si="14"/>
        <v>0.01</v>
      </c>
      <c r="W8">
        <f t="shared" si="15"/>
        <v>0.95320740150802175</v>
      </c>
      <c r="X8">
        <f t="shared" si="16"/>
        <v>1.9383062630482972E-3</v>
      </c>
      <c r="Y8">
        <f t="shared" si="17"/>
        <v>9.5320740150802181E-3</v>
      </c>
      <c r="Z8">
        <f t="shared" si="18"/>
        <v>0.94173702122989322</v>
      </c>
      <c r="AB8">
        <f t="shared" si="19"/>
        <v>3298.5863964773853</v>
      </c>
      <c r="AC8">
        <f t="shared" si="2"/>
        <v>3725.5971542822026</v>
      </c>
      <c r="AE8">
        <f t="shared" si="3"/>
        <v>0</v>
      </c>
      <c r="AF8">
        <f t="shared" si="4"/>
        <v>0</v>
      </c>
      <c r="AG8">
        <f t="shared" si="4"/>
        <v>-23.543425530747331</v>
      </c>
      <c r="AH8">
        <f t="shared" si="5"/>
        <v>-969.15313152414865</v>
      </c>
      <c r="AI8">
        <f t="shared" si="6"/>
        <v>-992.69655705489595</v>
      </c>
      <c r="AJ8">
        <f t="shared" si="7"/>
        <v>-427.01075780481733</v>
      </c>
      <c r="AK8">
        <f t="shared" ref="AK8:AK71" si="22">G8*SUM(AB8:AB8, AE8:AF8)</f>
        <v>230.901047753417</v>
      </c>
      <c r="AL8">
        <f t="shared" si="8"/>
        <v>-1188.8062671062962</v>
      </c>
      <c r="AN8">
        <f t="shared" si="9"/>
        <v>0</v>
      </c>
      <c r="AO8">
        <f t="shared" si="9"/>
        <v>0</v>
      </c>
      <c r="AP8">
        <f t="shared" si="9"/>
        <v>-13.359171921756953</v>
      </c>
      <c r="AQ8">
        <f t="shared" si="9"/>
        <v>-549.92351413058179</v>
      </c>
      <c r="AR8">
        <f t="shared" si="9"/>
        <v>-563.2826860523387</v>
      </c>
      <c r="AS8">
        <f t="shared" si="9"/>
        <v>-242.29737165920383</v>
      </c>
      <c r="AT8">
        <f t="shared" si="9"/>
        <v>131.01945550885156</v>
      </c>
      <c r="AU8">
        <f t="shared" si="9"/>
        <v>-674.56060220269092</v>
      </c>
      <c r="AW8">
        <v>5</v>
      </c>
      <c r="AX8">
        <f>IF(Z8&gt;0, (R8*SUMPRODUCT(K8:$K$98, X8:$X$98)-K8*$AZ$3)/Z8, 0)</f>
        <v>3956.0907878683938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2.08983E-3</v>
      </c>
      <c r="Q9" s="4">
        <f t="shared" si="21"/>
        <v>25</v>
      </c>
      <c r="R9">
        <f t="shared" si="0"/>
        <v>500000</v>
      </c>
      <c r="S9">
        <f t="shared" si="1"/>
        <v>4405.6836766746947</v>
      </c>
      <c r="U9">
        <f t="shared" si="13"/>
        <v>2.08983E-3</v>
      </c>
      <c r="V9">
        <f t="shared" si="14"/>
        <v>0.01</v>
      </c>
      <c r="W9">
        <f t="shared" si="15"/>
        <v>0.94173702122989322</v>
      </c>
      <c r="X9">
        <f t="shared" si="16"/>
        <v>1.9680702790768677E-3</v>
      </c>
      <c r="Y9">
        <f t="shared" si="17"/>
        <v>9.4173702122989332E-3</v>
      </c>
      <c r="Z9">
        <f t="shared" si="18"/>
        <v>0.93035158073851743</v>
      </c>
      <c r="AB9">
        <f t="shared" si="19"/>
        <v>3725.5971542822026</v>
      </c>
      <c r="AC9">
        <f t="shared" si="2"/>
        <v>4098.8347728281851</v>
      </c>
      <c r="AE9">
        <f t="shared" si="3"/>
        <v>0</v>
      </c>
      <c r="AF9">
        <f t="shared" si="4"/>
        <v>0</v>
      </c>
      <c r="AG9">
        <f t="shared" si="4"/>
        <v>-23.258789518462937</v>
      </c>
      <c r="AH9">
        <f t="shared" si="5"/>
        <v>-984.03513953843378</v>
      </c>
      <c r="AI9">
        <f t="shared" si="6"/>
        <v>-1007.2939290568967</v>
      </c>
      <c r="AJ9">
        <f t="shared" si="7"/>
        <v>-373.23761854598251</v>
      </c>
      <c r="AK9">
        <f t="shared" si="22"/>
        <v>260.79180079975418</v>
      </c>
      <c r="AL9">
        <f t="shared" si="8"/>
        <v>-1119.7397468031249</v>
      </c>
      <c r="AN9">
        <f t="shared" si="9"/>
        <v>0</v>
      </c>
      <c r="AO9">
        <f t="shared" si="9"/>
        <v>0</v>
      </c>
      <c r="AP9">
        <f t="shared" si="9"/>
        <v>-11.783626610966195</v>
      </c>
      <c r="AQ9">
        <f t="shared" si="9"/>
        <v>-498.54282602223799</v>
      </c>
      <c r="AR9">
        <f t="shared" si="9"/>
        <v>-510.32645263320421</v>
      </c>
      <c r="AS9">
        <f t="shared" si="9"/>
        <v>-189.09379314950431</v>
      </c>
      <c r="AT9">
        <f t="shared" si="9"/>
        <v>132.12524243303196</v>
      </c>
      <c r="AU9">
        <f t="shared" si="9"/>
        <v>-567.29500334967645</v>
      </c>
      <c r="AW9">
        <v>6</v>
      </c>
      <c r="AX9">
        <f>IF(Z9&gt;0, (R9*SUMPRODUCT(K9:$K$98, X9:$X$98)-K9*$AZ$3)/Z9, 0)</f>
        <v>4405.6836766746947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2.1556750000000001E-3</v>
      </c>
      <c r="Q10" s="4">
        <f t="shared" si="21"/>
        <v>25</v>
      </c>
      <c r="R10">
        <f t="shared" si="0"/>
        <v>500000</v>
      </c>
      <c r="S10">
        <f t="shared" si="1"/>
        <v>4814.2962018910493</v>
      </c>
      <c r="U10">
        <f t="shared" si="13"/>
        <v>2.1556750000000001E-3</v>
      </c>
      <c r="V10">
        <f t="shared" si="14"/>
        <v>0.01</v>
      </c>
      <c r="W10">
        <f t="shared" si="15"/>
        <v>0.93035158073851743</v>
      </c>
      <c r="X10">
        <f t="shared" si="16"/>
        <v>2.0055356438085036E-3</v>
      </c>
      <c r="Y10">
        <f t="shared" si="17"/>
        <v>9.3035158073851744E-3</v>
      </c>
      <c r="Z10">
        <f t="shared" si="18"/>
        <v>0.91904252928732377</v>
      </c>
      <c r="AB10">
        <f t="shared" si="19"/>
        <v>4098.8347728281851</v>
      </c>
      <c r="AC10">
        <f t="shared" si="2"/>
        <v>4424.5429581243061</v>
      </c>
      <c r="AE10">
        <f t="shared" si="3"/>
        <v>0</v>
      </c>
      <c r="AF10">
        <f t="shared" si="4"/>
        <v>0</v>
      </c>
      <c r="AG10">
        <f t="shared" si="4"/>
        <v>-22.976063232183094</v>
      </c>
      <c r="AH10">
        <f t="shared" si="5"/>
        <v>-1002.7678219042518</v>
      </c>
      <c r="AI10">
        <f t="shared" si="6"/>
        <v>-1025.743885136435</v>
      </c>
      <c r="AJ10">
        <f t="shared" si="7"/>
        <v>-325.70818529612097</v>
      </c>
      <c r="AK10">
        <f t="shared" si="22"/>
        <v>286.91843409797298</v>
      </c>
      <c r="AL10">
        <f t="shared" si="8"/>
        <v>-1064.533636334583</v>
      </c>
      <c r="AN10">
        <f t="shared" si="9"/>
        <v>0</v>
      </c>
      <c r="AO10">
        <f t="shared" si="9"/>
        <v>0</v>
      </c>
      <c r="AP10">
        <f t="shared" si="9"/>
        <v>-10.393204174608872</v>
      </c>
      <c r="AQ10">
        <f t="shared" si="9"/>
        <v>-453.6012374034741</v>
      </c>
      <c r="AR10">
        <f t="shared" si="9"/>
        <v>-463.99444157808301</v>
      </c>
      <c r="AS10">
        <f t="shared" si="9"/>
        <v>-147.33384204750385</v>
      </c>
      <c r="AT10">
        <f t="shared" si="9"/>
        <v>129.78732852990828</v>
      </c>
      <c r="AU10">
        <f t="shared" si="9"/>
        <v>-481.54095509567861</v>
      </c>
      <c r="AW10">
        <v>7</v>
      </c>
      <c r="AX10">
        <f>IF(Z10&gt;0, (R10*SUMPRODUCT(K10:$K$98, X10:$X$98)-K10*$AZ$3)/Z10, 0)</f>
        <v>4814.2962018910493</v>
      </c>
    </row>
    <row r="11" spans="1:52" x14ac:dyDescent="0.25">
      <c r="A11" t="s">
        <v>33</v>
      </c>
      <c r="C11" s="12">
        <f>AU91</f>
        <v>11680.504661016135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2.2206180000000002E-3</v>
      </c>
      <c r="Q11" s="4">
        <f t="shared" si="21"/>
        <v>25</v>
      </c>
      <c r="R11">
        <f t="shared" si="0"/>
        <v>500000</v>
      </c>
      <c r="S11">
        <f t="shared" si="1"/>
        <v>5184.8664174203541</v>
      </c>
      <c r="U11">
        <f t="shared" si="13"/>
        <v>2.2206180000000002E-3</v>
      </c>
      <c r="V11">
        <f t="shared" si="14"/>
        <v>0.01</v>
      </c>
      <c r="W11">
        <f t="shared" si="15"/>
        <v>0.91904252928732377</v>
      </c>
      <c r="X11">
        <f t="shared" si="16"/>
        <v>2.0408423833009584E-3</v>
      </c>
      <c r="Y11">
        <f t="shared" si="17"/>
        <v>9.1904252928732381E-3</v>
      </c>
      <c r="Z11">
        <f t="shared" si="18"/>
        <v>0.90781126161114956</v>
      </c>
      <c r="AB11">
        <f t="shared" si="19"/>
        <v>4424.5429581243061</v>
      </c>
      <c r="AC11">
        <f t="shared" si="2"/>
        <v>4706.8801236836525</v>
      </c>
      <c r="AE11">
        <f t="shared" si="3"/>
        <v>0</v>
      </c>
      <c r="AF11">
        <f t="shared" si="4"/>
        <v>0</v>
      </c>
      <c r="AG11">
        <f t="shared" si="4"/>
        <v>-22.695281540278739</v>
      </c>
      <c r="AH11">
        <f t="shared" si="5"/>
        <v>-1020.4211916504792</v>
      </c>
      <c r="AI11">
        <f t="shared" si="6"/>
        <v>-1043.1164731907579</v>
      </c>
      <c r="AJ11">
        <f t="shared" si="7"/>
        <v>-282.33716555934643</v>
      </c>
      <c r="AK11">
        <f t="shared" si="22"/>
        <v>309.71800706870147</v>
      </c>
      <c r="AL11">
        <f t="shared" si="8"/>
        <v>-1015.7356316814029</v>
      </c>
      <c r="AN11">
        <f t="shared" si="9"/>
        <v>0</v>
      </c>
      <c r="AO11">
        <f t="shared" si="9"/>
        <v>0</v>
      </c>
      <c r="AP11">
        <f t="shared" si="9"/>
        <v>-9.1662435683883672</v>
      </c>
      <c r="AQ11">
        <f t="shared" si="9"/>
        <v>-412.13100478235009</v>
      </c>
      <c r="AR11">
        <f t="shared" si="9"/>
        <v>-421.29724835073847</v>
      </c>
      <c r="AS11">
        <f t="shared" si="9"/>
        <v>-114.03124580465442</v>
      </c>
      <c r="AT11">
        <f t="shared" si="9"/>
        <v>125.08990845824424</v>
      </c>
      <c r="AU11">
        <f t="shared" si="9"/>
        <v>-410.23858569714861</v>
      </c>
      <c r="AW11">
        <v>8</v>
      </c>
      <c r="AX11">
        <f>IF(Z11&gt;0, (R11*SUMPRODUCT(K11:$K$98, X11:$X$98)-K11*$AZ$3)/Z11, 0)</f>
        <v>5184.8664174203541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2.2950319999999998E-3</v>
      </c>
      <c r="Q12" s="4">
        <f t="shared" si="21"/>
        <v>25</v>
      </c>
      <c r="R12">
        <f t="shared" si="0"/>
        <v>500000</v>
      </c>
      <c r="S12">
        <f t="shared" si="1"/>
        <v>5522.5993125266596</v>
      </c>
      <c r="U12">
        <f t="shared" si="13"/>
        <v>2.2950319999999998E-3</v>
      </c>
      <c r="V12">
        <f t="shared" si="14"/>
        <v>0.01</v>
      </c>
      <c r="W12">
        <f t="shared" si="15"/>
        <v>0.90781126161114956</v>
      </c>
      <c r="X12">
        <f t="shared" si="16"/>
        <v>2.0834558953579598E-3</v>
      </c>
      <c r="Y12">
        <f t="shared" si="17"/>
        <v>9.0781126161114962E-3</v>
      </c>
      <c r="Z12">
        <f t="shared" si="18"/>
        <v>0.89664969309968012</v>
      </c>
      <c r="AB12">
        <f t="shared" si="19"/>
        <v>4706.8801236836525</v>
      </c>
      <c r="AC12">
        <f t="shared" si="2"/>
        <v>4951.8369786895337</v>
      </c>
      <c r="AE12">
        <f t="shared" si="3"/>
        <v>0</v>
      </c>
      <c r="AF12">
        <f t="shared" si="4"/>
        <v>0</v>
      </c>
      <c r="AG12">
        <f t="shared" si="4"/>
        <v>-22.416242327492004</v>
      </c>
      <c r="AH12">
        <f t="shared" si="5"/>
        <v>-1041.7279476789799</v>
      </c>
      <c r="AI12">
        <f t="shared" si="6"/>
        <v>-1064.1441900064719</v>
      </c>
      <c r="AJ12">
        <f t="shared" si="7"/>
        <v>-244.95685500588115</v>
      </c>
      <c r="AK12">
        <f t="shared" si="22"/>
        <v>329.4816086578557</v>
      </c>
      <c r="AL12">
        <f t="shared" si="8"/>
        <v>-979.61943635449734</v>
      </c>
      <c r="AN12">
        <f t="shared" si="9"/>
        <v>0</v>
      </c>
      <c r="AO12">
        <f t="shared" si="9"/>
        <v>0</v>
      </c>
      <c r="AP12">
        <f t="shared" si="9"/>
        <v>-8.0835217057100337</v>
      </c>
      <c r="AQ12">
        <f t="shared" si="9"/>
        <v>-375.65754123652664</v>
      </c>
      <c r="AR12">
        <f t="shared" si="9"/>
        <v>-383.74106294223668</v>
      </c>
      <c r="AS12">
        <f t="shared" si="9"/>
        <v>-88.333897603079976</v>
      </c>
      <c r="AT12">
        <f t="shared" si="9"/>
        <v>118.81437112908039</v>
      </c>
      <c r="AU12">
        <f t="shared" si="9"/>
        <v>-353.26058941623626</v>
      </c>
      <c r="AW12">
        <v>9</v>
      </c>
      <c r="AX12">
        <f>IF(Z12&gt;0, (R12*SUMPRODUCT(K12:$K$98, X12:$X$98)-K12*$AZ$3)/Z12, 0)</f>
        <v>5522.5993125266596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2.375308E-3</v>
      </c>
      <c r="Q13" s="4">
        <f t="shared" si="21"/>
        <v>25</v>
      </c>
      <c r="R13">
        <f t="shared" si="0"/>
        <v>500000</v>
      </c>
      <c r="S13">
        <f t="shared" si="1"/>
        <v>5830.100320050341</v>
      </c>
      <c r="U13">
        <f t="shared" si="13"/>
        <v>2.375308E-3</v>
      </c>
      <c r="V13">
        <f t="shared" si="14"/>
        <v>0.01</v>
      </c>
      <c r="W13">
        <f t="shared" si="15"/>
        <v>0.89664969309968012</v>
      </c>
      <c r="X13">
        <f t="shared" si="16"/>
        <v>2.1298191892172151E-3</v>
      </c>
      <c r="Y13">
        <f t="shared" si="17"/>
        <v>8.9664969309968014E-3</v>
      </c>
      <c r="Z13">
        <f t="shared" si="18"/>
        <v>0.88555337697946612</v>
      </c>
      <c r="AB13">
        <f t="shared" si="19"/>
        <v>4951.8369786895337</v>
      </c>
      <c r="AC13">
        <f t="shared" si="2"/>
        <v>5162.8650265496453</v>
      </c>
      <c r="AE13">
        <f t="shared" si="3"/>
        <v>0</v>
      </c>
      <c r="AF13">
        <f t="shared" si="4"/>
        <v>0</v>
      </c>
      <c r="AG13">
        <f t="shared" si="4"/>
        <v>-22.138834424486653</v>
      </c>
      <c r="AH13">
        <f t="shared" si="5"/>
        <v>-1064.9095946086074</v>
      </c>
      <c r="AI13">
        <f t="shared" si="6"/>
        <v>-1087.0484290330942</v>
      </c>
      <c r="AJ13">
        <f t="shared" si="7"/>
        <v>-211.02804786011166</v>
      </c>
      <c r="AK13">
        <f t="shared" si="22"/>
        <v>346.6285885082674</v>
      </c>
      <c r="AL13">
        <f t="shared" si="8"/>
        <v>-951.44788838493844</v>
      </c>
      <c r="AN13">
        <f t="shared" si="9"/>
        <v>0</v>
      </c>
      <c r="AO13">
        <f t="shared" si="9"/>
        <v>0</v>
      </c>
      <c r="AP13">
        <f t="shared" si="9"/>
        <v>-7.1281121739974873</v>
      </c>
      <c r="AQ13">
        <f t="shared" si="9"/>
        <v>-342.87238885261939</v>
      </c>
      <c r="AR13">
        <f t="shared" si="9"/>
        <v>-350.00050102661692</v>
      </c>
      <c r="AS13">
        <f t="shared" si="9"/>
        <v>-67.945383580936465</v>
      </c>
      <c r="AT13">
        <f t="shared" si="9"/>
        <v>111.6051285368714</v>
      </c>
      <c r="AU13">
        <f t="shared" si="9"/>
        <v>-306.34075607068195</v>
      </c>
      <c r="AW13">
        <v>10</v>
      </c>
      <c r="AX13">
        <f>IF(Z13&gt;0, (R13*SUMPRODUCT(K13:$K$98, X13:$X$98)-K13*$AZ$3)/Z13, 0)</f>
        <v>5830.100320050341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2.4628010000000001E-3</v>
      </c>
      <c r="Q14" s="4">
        <f t="shared" si="21"/>
        <v>25</v>
      </c>
      <c r="R14">
        <f t="shared" si="0"/>
        <v>500000</v>
      </c>
      <c r="S14">
        <f t="shared" si="1"/>
        <v>6110.5955157267663</v>
      </c>
      <c r="U14">
        <f t="shared" si="13"/>
        <v>2.4628010000000001E-3</v>
      </c>
      <c r="V14">
        <f t="shared" si="14"/>
        <v>0.01</v>
      </c>
      <c r="W14">
        <f t="shared" si="15"/>
        <v>0.88555337697946612</v>
      </c>
      <c r="X14">
        <f t="shared" si="16"/>
        <v>2.1809417423784062E-3</v>
      </c>
      <c r="Y14">
        <f t="shared" si="17"/>
        <v>8.8555337697946608E-3</v>
      </c>
      <c r="Z14">
        <f t="shared" si="18"/>
        <v>0.87451690146729311</v>
      </c>
      <c r="AB14">
        <f t="shared" si="19"/>
        <v>5162.8650265496453</v>
      </c>
      <c r="AC14">
        <f t="shared" si="2"/>
        <v>5343.819056533308</v>
      </c>
      <c r="AE14">
        <f t="shared" si="3"/>
        <v>0</v>
      </c>
      <c r="AF14">
        <f t="shared" si="4"/>
        <v>0</v>
      </c>
      <c r="AG14">
        <f t="shared" si="4"/>
        <v>-21.862922536682326</v>
      </c>
      <c r="AH14">
        <f t="shared" si="5"/>
        <v>-1090.4708711892031</v>
      </c>
      <c r="AI14">
        <f t="shared" si="6"/>
        <v>-1112.3337937258855</v>
      </c>
      <c r="AJ14">
        <f t="shared" si="7"/>
        <v>-180.95402998366262</v>
      </c>
      <c r="AK14">
        <f t="shared" si="22"/>
        <v>361.40055185847518</v>
      </c>
      <c r="AL14">
        <f t="shared" si="8"/>
        <v>-931.88727185107291</v>
      </c>
      <c r="AN14">
        <f t="shared" si="9"/>
        <v>0</v>
      </c>
      <c r="AO14">
        <f t="shared" si="9"/>
        <v>0</v>
      </c>
      <c r="AP14">
        <f t="shared" si="9"/>
        <v>-6.28506779506007</v>
      </c>
      <c r="AQ14">
        <f t="shared" si="9"/>
        <v>-313.48431768273542</v>
      </c>
      <c r="AR14">
        <f t="shared" si="9"/>
        <v>-319.76938547779554</v>
      </c>
      <c r="AS14">
        <f t="shared" si="9"/>
        <v>-52.019959560687241</v>
      </c>
      <c r="AT14">
        <f t="shared" si="9"/>
        <v>103.89402266744369</v>
      </c>
      <c r="AU14">
        <f t="shared" si="9"/>
        <v>-267.89532237103907</v>
      </c>
      <c r="AW14">
        <v>11</v>
      </c>
      <c r="AX14">
        <f>IF(Z14&gt;0, (R14*SUMPRODUCT(K14:$K$98, X14:$X$98)-K14*$AZ$3)/Z14, 0)</f>
        <v>6110.5955157267663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2.5557050000000001E-3</v>
      </c>
      <c r="Q15" s="4">
        <f t="shared" si="21"/>
        <v>25</v>
      </c>
      <c r="R15">
        <f t="shared" si="0"/>
        <v>500000</v>
      </c>
      <c r="S15">
        <f t="shared" si="1"/>
        <v>6366.8825399752241</v>
      </c>
      <c r="U15">
        <f t="shared" si="13"/>
        <v>2.5557050000000001E-3</v>
      </c>
      <c r="V15">
        <f t="shared" si="14"/>
        <v>0.01</v>
      </c>
      <c r="W15">
        <f t="shared" si="15"/>
        <v>0.87451690146729311</v>
      </c>
      <c r="X15">
        <f t="shared" si="16"/>
        <v>2.2350072176644683E-3</v>
      </c>
      <c r="Y15">
        <f t="shared" si="17"/>
        <v>8.7451690146729318E-3</v>
      </c>
      <c r="Z15">
        <f t="shared" si="18"/>
        <v>0.86353672523495573</v>
      </c>
      <c r="AB15">
        <f t="shared" si="19"/>
        <v>5343.819056533308</v>
      </c>
      <c r="AC15">
        <f t="shared" si="2"/>
        <v>5498.0368985258219</v>
      </c>
      <c r="AE15">
        <f t="shared" si="3"/>
        <v>0</v>
      </c>
      <c r="AF15">
        <f t="shared" si="4"/>
        <v>0</v>
      </c>
      <c r="AG15">
        <f t="shared" si="4"/>
        <v>-21.588418130873894</v>
      </c>
      <c r="AH15">
        <f t="shared" si="5"/>
        <v>-1117.5036088322342</v>
      </c>
      <c r="AI15">
        <f t="shared" si="6"/>
        <v>-1139.0920269631081</v>
      </c>
      <c r="AJ15">
        <f t="shared" si="7"/>
        <v>-154.21784199251397</v>
      </c>
      <c r="AK15">
        <f t="shared" si="22"/>
        <v>374.06733395733158</v>
      </c>
      <c r="AL15">
        <f t="shared" si="8"/>
        <v>-919.24253499829047</v>
      </c>
      <c r="AN15">
        <f t="shared" si="9"/>
        <v>0</v>
      </c>
      <c r="AO15">
        <f t="shared" si="9"/>
        <v>0</v>
      </c>
      <c r="AP15">
        <f t="shared" si="9"/>
        <v>-5.541209230285979</v>
      </c>
      <c r="AQ15">
        <f t="shared" si="9"/>
        <v>-286.83534266382139</v>
      </c>
      <c r="AR15">
        <f t="shared" si="9"/>
        <v>-292.37655189410737</v>
      </c>
      <c r="AS15">
        <f t="shared" si="9"/>
        <v>-39.583878927265843</v>
      </c>
      <c r="AT15">
        <f t="shared" si="9"/>
        <v>96.013767711331965</v>
      </c>
      <c r="AU15">
        <f t="shared" si="9"/>
        <v>-235.94666311004124</v>
      </c>
      <c r="AW15">
        <v>12</v>
      </c>
      <c r="AX15">
        <f>IF(Z15&gt;0, (R15*SUMPRODUCT(K15:$K$98, X15:$X$98)-K15*$AZ$3)/Z15, 0)</f>
        <v>6366.8825399752241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2.6648449999999999E-3</v>
      </c>
      <c r="Q16" s="4">
        <f t="shared" si="21"/>
        <v>25</v>
      </c>
      <c r="R16">
        <f t="shared" si="0"/>
        <v>500000</v>
      </c>
      <c r="S16">
        <f t="shared" si="1"/>
        <v>6601.9137589914271</v>
      </c>
      <c r="U16">
        <f t="shared" si="13"/>
        <v>2.6648449999999999E-3</v>
      </c>
      <c r="V16">
        <f t="shared" si="14"/>
        <v>0.01</v>
      </c>
      <c r="W16">
        <f t="shared" si="15"/>
        <v>0.86353672523495573</v>
      </c>
      <c r="X16">
        <f t="shared" si="16"/>
        <v>2.3011915245587456E-3</v>
      </c>
      <c r="Y16">
        <f t="shared" si="17"/>
        <v>8.6353672523495576E-3</v>
      </c>
      <c r="Z16">
        <f t="shared" si="18"/>
        <v>0.85260016645804737</v>
      </c>
      <c r="AB16">
        <f t="shared" si="19"/>
        <v>5498.0368985258219</v>
      </c>
      <c r="AC16">
        <f t="shared" si="2"/>
        <v>5628.7927698577641</v>
      </c>
      <c r="AE16">
        <f t="shared" si="3"/>
        <v>0</v>
      </c>
      <c r="AF16">
        <f t="shared" si="4"/>
        <v>0</v>
      </c>
      <c r="AG16">
        <f t="shared" si="4"/>
        <v>-21.315004161451185</v>
      </c>
      <c r="AH16">
        <f t="shared" si="5"/>
        <v>-1150.5957622793728</v>
      </c>
      <c r="AI16">
        <f t="shared" si="6"/>
        <v>-1171.9107664408241</v>
      </c>
      <c r="AJ16">
        <f t="shared" si="7"/>
        <v>-130.75587133194222</v>
      </c>
      <c r="AK16">
        <f t="shared" si="22"/>
        <v>384.86258289680757</v>
      </c>
      <c r="AL16">
        <f t="shared" si="8"/>
        <v>-917.80405487595874</v>
      </c>
      <c r="AN16">
        <f t="shared" si="9"/>
        <v>0</v>
      </c>
      <c r="AO16">
        <f t="shared" si="9"/>
        <v>0</v>
      </c>
      <c r="AP16">
        <f t="shared" si="9"/>
        <v>-4.8848488163141397</v>
      </c>
      <c r="AQ16">
        <f t="shared" si="9"/>
        <v>-263.68685198716855</v>
      </c>
      <c r="AR16">
        <f t="shared" si="9"/>
        <v>-268.57170080348271</v>
      </c>
      <c r="AS16">
        <f t="shared" si="9"/>
        <v>-29.96587091721571</v>
      </c>
      <c r="AT16">
        <f t="shared" si="9"/>
        <v>88.200570746643365</v>
      </c>
      <c r="AU16">
        <f t="shared" si="9"/>
        <v>-210.33700097405503</v>
      </c>
      <c r="AW16">
        <v>13</v>
      </c>
      <c r="AX16">
        <f>IF(Z16&gt;0, (R16*SUMPRODUCT(K16:$K$98, X16:$X$98)-K16*$AZ$3)/Z16, 0)</f>
        <v>6601.9137589914271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2.7902209999999998E-3</v>
      </c>
      <c r="Q17" s="4">
        <f t="shared" si="21"/>
        <v>25</v>
      </c>
      <c r="R17">
        <f t="shared" si="0"/>
        <v>500000</v>
      </c>
      <c r="S17">
        <f t="shared" si="1"/>
        <v>6817.1412487033613</v>
      </c>
      <c r="U17">
        <f t="shared" si="13"/>
        <v>2.7902209999999998E-3</v>
      </c>
      <c r="V17">
        <f t="shared" si="14"/>
        <v>0.01</v>
      </c>
      <c r="W17">
        <f t="shared" si="15"/>
        <v>0.85260016645804737</v>
      </c>
      <c r="X17">
        <f t="shared" si="16"/>
        <v>2.3789428890547393E-3</v>
      </c>
      <c r="Y17">
        <f t="shared" si="17"/>
        <v>8.5260016645804741E-3</v>
      </c>
      <c r="Z17">
        <f t="shared" si="18"/>
        <v>0.84169522190441215</v>
      </c>
      <c r="AB17">
        <f t="shared" si="19"/>
        <v>5628.7927698577641</v>
      </c>
      <c r="AC17">
        <f t="shared" si="2"/>
        <v>5737.9552160810972</v>
      </c>
      <c r="AE17">
        <f t="shared" si="3"/>
        <v>0</v>
      </c>
      <c r="AF17">
        <f t="shared" si="4"/>
        <v>0</v>
      </c>
      <c r="AG17">
        <f t="shared" si="4"/>
        <v>-21.042380547610303</v>
      </c>
      <c r="AH17">
        <f t="shared" si="5"/>
        <v>-1189.4714445273696</v>
      </c>
      <c r="AI17">
        <f t="shared" si="6"/>
        <v>-1210.5138250749799</v>
      </c>
      <c r="AJ17">
        <f t="shared" si="7"/>
        <v>-109.16244622333306</v>
      </c>
      <c r="AK17">
        <f t="shared" si="22"/>
        <v>394.0154938900435</v>
      </c>
      <c r="AL17">
        <f t="shared" si="8"/>
        <v>-925.6607774082695</v>
      </c>
      <c r="AN17">
        <f t="shared" si="9"/>
        <v>0</v>
      </c>
      <c r="AO17">
        <f t="shared" si="9"/>
        <v>0</v>
      </c>
      <c r="AP17">
        <f t="shared" si="9"/>
        <v>-4.3056879646445472</v>
      </c>
      <c r="AQ17">
        <f t="shared" si="9"/>
        <v>-243.38942409115811</v>
      </c>
      <c r="AR17">
        <f t="shared" si="9"/>
        <v>-247.69511205580264</v>
      </c>
      <c r="AS17">
        <f t="shared" si="9"/>
        <v>-22.336799290912026</v>
      </c>
      <c r="AT17">
        <f t="shared" si="9"/>
        <v>80.623376527543272</v>
      </c>
      <c r="AU17">
        <f t="shared" si="9"/>
        <v>-189.40853481917142</v>
      </c>
      <c r="AW17">
        <v>14</v>
      </c>
      <c r="AX17">
        <f>IF(Z17&gt;0, (R17*SUMPRODUCT(K17:$K$98, X17:$X$98)-K17*$AZ$3)/Z17, 0)</f>
        <v>6817.1412487033613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3.5816260000000001E-3</v>
      </c>
      <c r="Q18" s="4">
        <f t="shared" si="21"/>
        <v>25</v>
      </c>
      <c r="R18">
        <f t="shared" si="0"/>
        <v>500000</v>
      </c>
      <c r="S18">
        <f t="shared" si="1"/>
        <v>7018.8151391185629</v>
      </c>
      <c r="U18">
        <f t="shared" si="13"/>
        <v>3.5816260000000001E-3</v>
      </c>
      <c r="V18">
        <f t="shared" si="14"/>
        <v>0.01</v>
      </c>
      <c r="W18">
        <f t="shared" si="15"/>
        <v>0.84169522190441215</v>
      </c>
      <c r="X18">
        <f t="shared" si="16"/>
        <v>3.0146374908486123E-3</v>
      </c>
      <c r="Y18">
        <f t="shared" si="17"/>
        <v>8.4169522190441215E-3</v>
      </c>
      <c r="Z18">
        <f t="shared" si="18"/>
        <v>0.83026363219451937</v>
      </c>
      <c r="AB18">
        <f t="shared" si="19"/>
        <v>5737.9552160810972</v>
      </c>
      <c r="AC18">
        <f t="shared" si="2"/>
        <v>5827.4669511064585</v>
      </c>
      <c r="AE18">
        <f t="shared" si="3"/>
        <v>0</v>
      </c>
      <c r="AF18">
        <f t="shared" si="4"/>
        <v>0</v>
      </c>
      <c r="AG18">
        <f t="shared" si="4"/>
        <v>-20.756590804862984</v>
      </c>
      <c r="AH18">
        <f t="shared" si="5"/>
        <v>-1507.3187454243061</v>
      </c>
      <c r="AI18">
        <f t="shared" si="6"/>
        <v>-1528.0753362291691</v>
      </c>
      <c r="AJ18">
        <f t="shared" si="7"/>
        <v>-89.511735025361304</v>
      </c>
      <c r="AK18">
        <f t="shared" si="22"/>
        <v>401.65686512567686</v>
      </c>
      <c r="AL18">
        <f t="shared" si="8"/>
        <v>-1215.9302061288536</v>
      </c>
      <c r="AN18">
        <f t="shared" si="9"/>
        <v>0</v>
      </c>
      <c r="AO18">
        <f t="shared" si="9"/>
        <v>0</v>
      </c>
      <c r="AP18">
        <f t="shared" si="9"/>
        <v>-3.7921515366393246</v>
      </c>
      <c r="AQ18">
        <f t="shared" si="9"/>
        <v>-275.38149932246415</v>
      </c>
      <c r="AR18">
        <f t="shared" si="9"/>
        <v>-279.17365085910347</v>
      </c>
      <c r="AS18">
        <f t="shared" si="9"/>
        <v>-16.353459328405187</v>
      </c>
      <c r="AT18">
        <f t="shared" si="9"/>
        <v>73.381207569559919</v>
      </c>
      <c r="AU18">
        <f t="shared" si="9"/>
        <v>-222.14590261794874</v>
      </c>
      <c r="AW18">
        <v>15</v>
      </c>
      <c r="AX18">
        <f>IF(Z18&gt;0, (R18*SUMPRODUCT(K18:$K$98, X18:$X$98)-K18*$AZ$3)/Z18, 0)</f>
        <v>7018.8151391185629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4.4506370000000003E-3</v>
      </c>
      <c r="Q19" s="4">
        <f t="shared" si="21"/>
        <v>25</v>
      </c>
      <c r="R19">
        <f t="shared" si="0"/>
        <v>500000</v>
      </c>
      <c r="S19">
        <f t="shared" si="1"/>
        <v>7148.4335208224593</v>
      </c>
      <c r="U19">
        <f t="shared" si="13"/>
        <v>4.4506370000000003E-3</v>
      </c>
      <c r="V19">
        <f t="shared" si="14"/>
        <v>0.01</v>
      </c>
      <c r="W19">
        <f t="shared" si="15"/>
        <v>0.83026363219451937</v>
      </c>
      <c r="X19">
        <f t="shared" si="16"/>
        <v>3.6952020411993194E-3</v>
      </c>
      <c r="Y19">
        <f t="shared" si="17"/>
        <v>8.3026363219451931E-3</v>
      </c>
      <c r="Z19">
        <f t="shared" si="18"/>
        <v>0.81826579383137488</v>
      </c>
      <c r="AB19">
        <f t="shared" si="19"/>
        <v>5827.4669511064585</v>
      </c>
      <c r="AC19">
        <f t="shared" si="2"/>
        <v>5849.3186295666001</v>
      </c>
      <c r="AE19">
        <f t="shared" si="3"/>
        <v>0</v>
      </c>
      <c r="AF19">
        <f t="shared" si="4"/>
        <v>0</v>
      </c>
      <c r="AG19">
        <f t="shared" si="4"/>
        <v>-20.456644845784371</v>
      </c>
      <c r="AH19">
        <f t="shared" si="5"/>
        <v>-1847.6010205996597</v>
      </c>
      <c r="AI19">
        <f t="shared" si="6"/>
        <v>-1868.0576654454442</v>
      </c>
      <c r="AJ19">
        <f t="shared" si="7"/>
        <v>-21.851678460141557</v>
      </c>
      <c r="AK19">
        <f t="shared" si="22"/>
        <v>407.92268657745211</v>
      </c>
      <c r="AL19">
        <f t="shared" si="8"/>
        <v>-1481.9866573281336</v>
      </c>
      <c r="AN19">
        <f t="shared" si="9"/>
        <v>0</v>
      </c>
      <c r="AO19">
        <f t="shared" si="9"/>
        <v>0</v>
      </c>
      <c r="AP19">
        <f t="shared" si="9"/>
        <v>-3.3369219029771049</v>
      </c>
      <c r="AQ19">
        <f t="shared" si="9"/>
        <v>-301.38374890310422</v>
      </c>
      <c r="AR19">
        <f t="shared" si="9"/>
        <v>-304.72067080608133</v>
      </c>
      <c r="AS19">
        <f t="shared" si="9"/>
        <v>-3.5644821044779444</v>
      </c>
      <c r="AT19">
        <f t="shared" si="9"/>
        <v>66.541026537989538</v>
      </c>
      <c r="AU19">
        <f t="shared" si="9"/>
        <v>-241.74412637256972</v>
      </c>
      <c r="AW19">
        <v>16</v>
      </c>
      <c r="AX19">
        <f>IF(Z19&gt;0, (R19*SUMPRODUCT(K19:$K$98, X19:$X$98)-K19*$AZ$3)/Z19, 0)</f>
        <v>7148.4335208224593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5.383718E-3</v>
      </c>
      <c r="Q20" s="4">
        <f t="shared" si="21"/>
        <v>25</v>
      </c>
      <c r="R20">
        <f t="shared" si="0"/>
        <v>500000</v>
      </c>
      <c r="S20">
        <f t="shared" si="1"/>
        <v>7215.4420491467436</v>
      </c>
      <c r="U20">
        <f t="shared" si="13"/>
        <v>5.383718E-3</v>
      </c>
      <c r="V20">
        <f t="shared" si="14"/>
        <v>0.01</v>
      </c>
      <c r="W20">
        <f t="shared" si="15"/>
        <v>0.81826579383137488</v>
      </c>
      <c r="X20">
        <f t="shared" si="16"/>
        <v>4.4053122830342616E-3</v>
      </c>
      <c r="Y20">
        <f t="shared" si="17"/>
        <v>8.182657938313749E-3</v>
      </c>
      <c r="Z20">
        <f t="shared" si="18"/>
        <v>0.80567782361002682</v>
      </c>
      <c r="AB20">
        <f t="shared" si="19"/>
        <v>5849.3186295666001</v>
      </c>
      <c r="AC20">
        <f t="shared" si="2"/>
        <v>5813.3216465408204</v>
      </c>
      <c r="AE20">
        <f t="shared" si="3"/>
        <v>0</v>
      </c>
      <c r="AF20">
        <f t="shared" si="4"/>
        <v>0</v>
      </c>
      <c r="AG20">
        <f t="shared" si="4"/>
        <v>-20.141945590250671</v>
      </c>
      <c r="AH20">
        <f t="shared" si="5"/>
        <v>-2202.6561415171309</v>
      </c>
      <c r="AI20">
        <f t="shared" si="6"/>
        <v>-2222.7980871073814</v>
      </c>
      <c r="AJ20">
        <f t="shared" si="7"/>
        <v>35.996983025779627</v>
      </c>
      <c r="AK20">
        <f t="shared" si="22"/>
        <v>409.45230406966203</v>
      </c>
      <c r="AL20">
        <f t="shared" si="8"/>
        <v>-1777.3488000119398</v>
      </c>
      <c r="AN20">
        <f t="shared" si="9"/>
        <v>0</v>
      </c>
      <c r="AO20">
        <f t="shared" si="9"/>
        <v>0</v>
      </c>
      <c r="AP20">
        <f t="shared" si="9"/>
        <v>-2.9335603905657868</v>
      </c>
      <c r="AQ20">
        <f t="shared" si="9"/>
        <v>-320.80440202950166</v>
      </c>
      <c r="AR20">
        <f t="shared" si="9"/>
        <v>-323.73796242006739</v>
      </c>
      <c r="AS20">
        <f t="shared" si="9"/>
        <v>5.2427568683041947</v>
      </c>
      <c r="AT20">
        <f t="shared" si="9"/>
        <v>59.634410969020522</v>
      </c>
      <c r="AU20">
        <f t="shared" si="9"/>
        <v>-258.8607945827427</v>
      </c>
      <c r="AW20">
        <v>17</v>
      </c>
      <c r="AX20">
        <f>IF(Z20&gt;0, (R20*SUMPRODUCT(K20:$K$98, X20:$X$98)-K20*$AZ$3)/Z20, 0)</f>
        <v>7215.4420491467436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6.4575739999999998E-3</v>
      </c>
      <c r="Q21" s="4">
        <f t="shared" si="21"/>
        <v>25</v>
      </c>
      <c r="R21">
        <f t="shared" si="0"/>
        <v>500000</v>
      </c>
      <c r="S21">
        <f t="shared" si="1"/>
        <v>7230.3599761698679</v>
      </c>
      <c r="U21">
        <f t="shared" si="13"/>
        <v>6.4575739999999998E-3</v>
      </c>
      <c r="V21">
        <f t="shared" si="14"/>
        <v>0.01</v>
      </c>
      <c r="W21">
        <f t="shared" si="15"/>
        <v>0.80567782361002682</v>
      </c>
      <c r="X21">
        <f t="shared" si="16"/>
        <v>5.202724166120695E-3</v>
      </c>
      <c r="Y21">
        <f t="shared" si="17"/>
        <v>8.0567782361002684E-3</v>
      </c>
      <c r="Z21">
        <f t="shared" si="18"/>
        <v>0.79241832120780586</v>
      </c>
      <c r="AB21">
        <f t="shared" si="19"/>
        <v>5813.3216465408204</v>
      </c>
      <c r="AC21">
        <f t="shared" si="2"/>
        <v>5729.4697140446378</v>
      </c>
      <c r="AE21">
        <f t="shared" si="3"/>
        <v>0</v>
      </c>
      <c r="AF21">
        <f t="shared" si="4"/>
        <v>0</v>
      </c>
      <c r="AG21">
        <f t="shared" si="4"/>
        <v>-19.810458030195147</v>
      </c>
      <c r="AH21">
        <f t="shared" si="5"/>
        <v>-2601.3620830603477</v>
      </c>
      <c r="AI21">
        <f t="shared" si="6"/>
        <v>-2621.1725410905428</v>
      </c>
      <c r="AJ21">
        <f t="shared" si="7"/>
        <v>83.851932496182599</v>
      </c>
      <c r="AK21">
        <f t="shared" si="22"/>
        <v>406.93251525785746</v>
      </c>
      <c r="AL21">
        <f t="shared" si="8"/>
        <v>-2130.3880933365026</v>
      </c>
      <c r="AN21">
        <f t="shared" si="9"/>
        <v>0</v>
      </c>
      <c r="AO21">
        <f t="shared" si="9"/>
        <v>0</v>
      </c>
      <c r="AP21">
        <f t="shared" si="9"/>
        <v>-2.5761438422808762</v>
      </c>
      <c r="AQ21">
        <f t="shared" si="9"/>
        <v>-338.28005902763334</v>
      </c>
      <c r="AR21">
        <f t="shared" si="9"/>
        <v>-340.85620286991423</v>
      </c>
      <c r="AS21">
        <f t="shared" si="9"/>
        <v>10.904070932340003</v>
      </c>
      <c r="AT21">
        <f t="shared" si="9"/>
        <v>52.917337489499303</v>
      </c>
      <c r="AU21">
        <f t="shared" si="9"/>
        <v>-277.03479444807493</v>
      </c>
      <c r="AW21">
        <v>18</v>
      </c>
      <c r="AX21">
        <f>IF(Z21&gt;0, (R21*SUMPRODUCT(K21:$K$98, X21:$X$98)-K21*$AZ$3)/Z21, 0)</f>
        <v>7230.3599761698679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7.6803260000000003E-3</v>
      </c>
      <c r="Q22" s="4">
        <f t="shared" si="21"/>
        <v>25</v>
      </c>
      <c r="R22">
        <f t="shared" si="0"/>
        <v>500000</v>
      </c>
      <c r="S22">
        <f t="shared" si="1"/>
        <v>7197.7081300387026</v>
      </c>
      <c r="U22">
        <f t="shared" si="13"/>
        <v>7.6803260000000003E-3</v>
      </c>
      <c r="V22">
        <f t="shared" si="14"/>
        <v>0.01</v>
      </c>
      <c r="W22">
        <f t="shared" si="15"/>
        <v>0.79241832120780586</v>
      </c>
      <c r="X22">
        <f t="shared" si="16"/>
        <v>6.0860310352486629E-3</v>
      </c>
      <c r="Y22">
        <f t="shared" si="17"/>
        <v>7.9241832120780595E-3</v>
      </c>
      <c r="Z22">
        <f t="shared" si="18"/>
        <v>0.77840810696047913</v>
      </c>
      <c r="AB22">
        <f t="shared" si="19"/>
        <v>5729.4697140446378</v>
      </c>
      <c r="AC22">
        <f t="shared" si="2"/>
        <v>5602.7543599574765</v>
      </c>
      <c r="AE22">
        <f t="shared" si="3"/>
        <v>0</v>
      </c>
      <c r="AF22">
        <f t="shared" si="4"/>
        <v>0</v>
      </c>
      <c r="AG22">
        <f t="shared" si="4"/>
        <v>-19.460202674011978</v>
      </c>
      <c r="AH22">
        <f t="shared" si="5"/>
        <v>-3043.0155176243316</v>
      </c>
      <c r="AI22">
        <f t="shared" si="6"/>
        <v>-3062.4757202983437</v>
      </c>
      <c r="AJ22">
        <f t="shared" si="7"/>
        <v>126.71535408716136</v>
      </c>
      <c r="AK22">
        <f t="shared" si="22"/>
        <v>401.06287998312467</v>
      </c>
      <c r="AL22">
        <f t="shared" si="8"/>
        <v>-2534.6974862280576</v>
      </c>
      <c r="AN22">
        <f t="shared" si="9"/>
        <v>0</v>
      </c>
      <c r="AO22">
        <f t="shared" si="9"/>
        <v>0</v>
      </c>
      <c r="AP22">
        <f t="shared" si="9"/>
        <v>-2.2594614101129085</v>
      </c>
      <c r="AQ22">
        <f t="shared" si="9"/>
        <v>-353.31472377874485</v>
      </c>
      <c r="AR22">
        <f t="shared" si="9"/>
        <v>-355.57418518885777</v>
      </c>
      <c r="AS22">
        <f t="shared" si="9"/>
        <v>14.712511345582396</v>
      </c>
      <c r="AT22">
        <f t="shared" si="9"/>
        <v>46.566118325210269</v>
      </c>
      <c r="AU22">
        <f t="shared" si="9"/>
        <v>-294.2955555180651</v>
      </c>
      <c r="AW22">
        <v>19</v>
      </c>
      <c r="AX22">
        <f>IF(Z22&gt;0, (R22*SUMPRODUCT(K22:$K$98, X22:$X$98)-K22*$AZ$3)/Z22, 0)</f>
        <v>7197.7081300387026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9.0334749999999991E-3</v>
      </c>
      <c r="Q23" s="4">
        <f t="shared" si="21"/>
        <v>25</v>
      </c>
      <c r="R23">
        <f t="shared" si="0"/>
        <v>500000</v>
      </c>
      <c r="S23">
        <f t="shared" si="1"/>
        <v>7122.0423839607502</v>
      </c>
      <c r="U23">
        <f t="shared" si="13"/>
        <v>9.0334749999999991E-3</v>
      </c>
      <c r="V23">
        <f t="shared" si="14"/>
        <v>0.01</v>
      </c>
      <c r="W23">
        <f t="shared" si="15"/>
        <v>0.77840810696047913</v>
      </c>
      <c r="X23">
        <f t="shared" si="16"/>
        <v>7.0317301740248136E-3</v>
      </c>
      <c r="Y23">
        <f t="shared" si="17"/>
        <v>7.7840810696047915E-3</v>
      </c>
      <c r="Z23">
        <f t="shared" si="18"/>
        <v>0.7635922957168495</v>
      </c>
      <c r="AB23">
        <f t="shared" si="19"/>
        <v>5602.7543599574765</v>
      </c>
      <c r="AC23">
        <f t="shared" si="2"/>
        <v>5438.3366941612931</v>
      </c>
      <c r="AE23">
        <f t="shared" si="3"/>
        <v>0</v>
      </c>
      <c r="AF23">
        <f t="shared" si="4"/>
        <v>0</v>
      </c>
      <c r="AG23">
        <f t="shared" si="4"/>
        <v>-19.089807392921237</v>
      </c>
      <c r="AH23">
        <f t="shared" si="5"/>
        <v>-3515.865087012407</v>
      </c>
      <c r="AI23">
        <f t="shared" si="6"/>
        <v>-3534.9548944053281</v>
      </c>
      <c r="AJ23">
        <f t="shared" si="7"/>
        <v>164.41766579618343</v>
      </c>
      <c r="AK23">
        <f t="shared" si="22"/>
        <v>392.1928051970234</v>
      </c>
      <c r="AL23">
        <f t="shared" si="8"/>
        <v>-2978.3444234121212</v>
      </c>
      <c r="AN23">
        <f t="shared" si="9"/>
        <v>0</v>
      </c>
      <c r="AO23">
        <f t="shared" si="9"/>
        <v>0</v>
      </c>
      <c r="AP23">
        <f t="shared" si="9"/>
        <v>-1.9789785784375531</v>
      </c>
      <c r="AQ23">
        <f t="shared" si="9"/>
        <v>-364.47836003070904</v>
      </c>
      <c r="AR23">
        <f t="shared" si="9"/>
        <v>-366.45733860914657</v>
      </c>
      <c r="AS23">
        <f t="shared" si="9"/>
        <v>17.044647535208071</v>
      </c>
      <c r="AT23">
        <f t="shared" si="9"/>
        <v>40.657359402695981</v>
      </c>
      <c r="AU23">
        <f t="shared" si="9"/>
        <v>-308.75533167124246</v>
      </c>
      <c r="AW23">
        <v>20</v>
      </c>
      <c r="AX23">
        <f>IF(Z23&gt;0, (R23*SUMPRODUCT(K23:$K$98, X23:$X$98)-K23*$AZ$3)/Z23, 0)</f>
        <v>7122.0423839607502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1.0570714E-2</v>
      </c>
      <c r="Q24" s="4">
        <f t="shared" si="21"/>
        <v>25</v>
      </c>
      <c r="R24">
        <f t="shared" si="0"/>
        <v>500000</v>
      </c>
      <c r="S24">
        <f t="shared" si="1"/>
        <v>7009.7927168624083</v>
      </c>
      <c r="U24">
        <f t="shared" si="13"/>
        <v>1.0570714E-2</v>
      </c>
      <c r="V24">
        <f t="shared" si="14"/>
        <v>0.01</v>
      </c>
      <c r="W24">
        <f t="shared" si="15"/>
        <v>0.7635922957168495</v>
      </c>
      <c r="X24">
        <f t="shared" si="16"/>
        <v>8.0717157706262418E-3</v>
      </c>
      <c r="Y24">
        <f t="shared" si="17"/>
        <v>7.6359229571684954E-3</v>
      </c>
      <c r="Z24">
        <f t="shared" si="18"/>
        <v>0.74788465698905471</v>
      </c>
      <c r="AB24">
        <f t="shared" si="19"/>
        <v>5438.3366941612931</v>
      </c>
      <c r="AC24">
        <f t="shared" si="2"/>
        <v>5242.516421615016</v>
      </c>
      <c r="AE24">
        <f t="shared" si="3"/>
        <v>0</v>
      </c>
      <c r="AF24">
        <f t="shared" si="4"/>
        <v>0</v>
      </c>
      <c r="AG24">
        <f t="shared" si="4"/>
        <v>-18.697116424726367</v>
      </c>
      <c r="AH24">
        <f t="shared" si="5"/>
        <v>-4035.8578853131207</v>
      </c>
      <c r="AI24">
        <f t="shared" si="6"/>
        <v>-4054.5550017378473</v>
      </c>
      <c r="AJ24">
        <f t="shared" si="7"/>
        <v>195.82027254627701</v>
      </c>
      <c r="AK24">
        <f t="shared" si="22"/>
        <v>380.68356859129057</v>
      </c>
      <c r="AL24">
        <f t="shared" si="8"/>
        <v>-3478.0511606002797</v>
      </c>
      <c r="AN24">
        <f t="shared" si="9"/>
        <v>0</v>
      </c>
      <c r="AO24">
        <f t="shared" si="9"/>
        <v>0</v>
      </c>
      <c r="AP24">
        <f t="shared" si="9"/>
        <v>-1.730597835793203</v>
      </c>
      <c r="AQ24">
        <f t="shared" si="9"/>
        <v>-373.55743865696326</v>
      </c>
      <c r="AR24">
        <f t="shared" si="9"/>
        <v>-375.28803649275648</v>
      </c>
      <c r="AS24">
        <f t="shared" si="9"/>
        <v>18.125048385795768</v>
      </c>
      <c r="AT24">
        <f t="shared" si="9"/>
        <v>35.235923281456621</v>
      </c>
      <c r="AU24">
        <f t="shared" si="9"/>
        <v>-321.92706482550409</v>
      </c>
      <c r="AW24">
        <v>21</v>
      </c>
      <c r="AX24">
        <f>IF(Z24&gt;0, (R24*SUMPRODUCT(K24:$K$98, X24:$X$98)-K24*$AZ$3)/Z24, 0)</f>
        <v>7009.7927168624083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1.2312346E-2</v>
      </c>
      <c r="Q25" s="4">
        <f t="shared" si="21"/>
        <v>25</v>
      </c>
      <c r="R25">
        <f t="shared" si="0"/>
        <v>500000</v>
      </c>
      <c r="S25">
        <f t="shared" si="1"/>
        <v>6864.8291381367799</v>
      </c>
      <c r="U25">
        <f t="shared" si="13"/>
        <v>1.2312346E-2</v>
      </c>
      <c r="V25">
        <f t="shared" si="14"/>
        <v>0.01</v>
      </c>
      <c r="W25">
        <f t="shared" si="15"/>
        <v>0.74788465698905471</v>
      </c>
      <c r="X25">
        <f t="shared" si="16"/>
        <v>9.2082146649405602E-3</v>
      </c>
      <c r="Y25">
        <f t="shared" si="17"/>
        <v>7.478846569890547E-3</v>
      </c>
      <c r="Z25">
        <f t="shared" si="18"/>
        <v>0.73119759575422361</v>
      </c>
      <c r="AB25">
        <f t="shared" si="19"/>
        <v>5242.516421615016</v>
      </c>
      <c r="AC25">
        <f t="shared" si="2"/>
        <v>5019.5465610691526</v>
      </c>
      <c r="AE25">
        <f t="shared" si="3"/>
        <v>0</v>
      </c>
      <c r="AF25">
        <f t="shared" si="4"/>
        <v>0</v>
      </c>
      <c r="AG25">
        <f t="shared" si="4"/>
        <v>-18.279939893855591</v>
      </c>
      <c r="AH25">
        <f t="shared" si="5"/>
        <v>-4604.1073324702802</v>
      </c>
      <c r="AI25">
        <f t="shared" si="6"/>
        <v>-4622.3872723641362</v>
      </c>
      <c r="AJ25">
        <f t="shared" si="7"/>
        <v>222.96986054586341</v>
      </c>
      <c r="AK25">
        <f t="shared" si="22"/>
        <v>366.97614951305115</v>
      </c>
      <c r="AL25">
        <f t="shared" si="8"/>
        <v>-4032.4412623052217</v>
      </c>
      <c r="AN25">
        <f t="shared" si="9"/>
        <v>0</v>
      </c>
      <c r="AO25">
        <f t="shared" si="9"/>
        <v>0</v>
      </c>
      <c r="AP25">
        <f t="shared" si="9"/>
        <v>-1.5107001232983339</v>
      </c>
      <c r="AQ25">
        <f t="shared" si="9"/>
        <v>-380.49498823459106</v>
      </c>
      <c r="AR25">
        <f t="shared" si="9"/>
        <v>-382.00568835788943</v>
      </c>
      <c r="AS25">
        <f t="shared" si="9"/>
        <v>18.426789025256582</v>
      </c>
      <c r="AT25">
        <f t="shared" si="9"/>
        <v>30.327830262902602</v>
      </c>
      <c r="AU25">
        <f t="shared" si="9"/>
        <v>-333.25106906973025</v>
      </c>
      <c r="AW25">
        <v>22</v>
      </c>
      <c r="AX25">
        <f>IF(Z25&gt;0, (R25*SUMPRODUCT(K25:$K$98, X25:$X$98)-K25*$AZ$3)/Z25, 0)</f>
        <v>6864.8291381367799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1.4128425999999999E-2</v>
      </c>
      <c r="Q26" s="4">
        <f t="shared" si="21"/>
        <v>25</v>
      </c>
      <c r="R26">
        <f t="shared" si="0"/>
        <v>500000</v>
      </c>
      <c r="S26">
        <f t="shared" si="1"/>
        <v>6689.7507703496376</v>
      </c>
      <c r="U26">
        <f t="shared" si="13"/>
        <v>1.4128425999999999E-2</v>
      </c>
      <c r="V26">
        <f t="shared" si="14"/>
        <v>0.01</v>
      </c>
      <c r="W26">
        <f t="shared" si="15"/>
        <v>0.73119759575422361</v>
      </c>
      <c r="X26">
        <f t="shared" si="16"/>
        <v>1.0330671122991462E-2</v>
      </c>
      <c r="Y26">
        <f t="shared" si="17"/>
        <v>7.3119759575422365E-3</v>
      </c>
      <c r="Z26">
        <f t="shared" si="18"/>
        <v>0.71355494867368996</v>
      </c>
      <c r="AB26">
        <f t="shared" si="19"/>
        <v>5019.5465610691526</v>
      </c>
      <c r="AC26">
        <f t="shared" si="2"/>
        <v>4773.5047675766136</v>
      </c>
      <c r="AE26">
        <f t="shared" si="3"/>
        <v>0</v>
      </c>
      <c r="AF26">
        <f t="shared" si="4"/>
        <v>0</v>
      </c>
      <c r="AG26">
        <f t="shared" si="4"/>
        <v>-17.838873716842247</v>
      </c>
      <c r="AH26">
        <f t="shared" si="5"/>
        <v>-5165.3355614957309</v>
      </c>
      <c r="AI26">
        <f t="shared" si="6"/>
        <v>-5183.1744352125734</v>
      </c>
      <c r="AJ26">
        <f t="shared" si="7"/>
        <v>246.041793492539</v>
      </c>
      <c r="AK26">
        <f t="shared" si="22"/>
        <v>351.36825927484074</v>
      </c>
      <c r="AL26">
        <f t="shared" si="8"/>
        <v>-4585.7643824451934</v>
      </c>
      <c r="AN26">
        <f t="shared" si="9"/>
        <v>0</v>
      </c>
      <c r="AO26">
        <f t="shared" si="9"/>
        <v>0</v>
      </c>
      <c r="AP26">
        <f t="shared" si="9"/>
        <v>-1.3162940242545884</v>
      </c>
      <c r="AQ26">
        <f t="shared" si="9"/>
        <v>-381.13955178948896</v>
      </c>
      <c r="AR26">
        <f t="shared" si="9"/>
        <v>-382.45584581374357</v>
      </c>
      <c r="AS26">
        <f t="shared" si="9"/>
        <v>18.154920968207811</v>
      </c>
      <c r="AT26">
        <f t="shared" si="9"/>
        <v>25.926745563513073</v>
      </c>
      <c r="AU26">
        <f t="shared" si="9"/>
        <v>-338.37417928202268</v>
      </c>
      <c r="AW26">
        <v>23</v>
      </c>
      <c r="AX26">
        <f>IF(Z26&gt;0, (R26*SUMPRODUCT(K26:$K$98, X26:$X$98)-K26*$AZ$3)/Z26, 0)</f>
        <v>6689.7507703496376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1.6072195000000001E-2</v>
      </c>
      <c r="Q27" s="4">
        <f t="shared" si="21"/>
        <v>25</v>
      </c>
      <c r="R27">
        <f t="shared" si="0"/>
        <v>500000</v>
      </c>
      <c r="S27">
        <f t="shared" si="1"/>
        <v>6493.1379035643649</v>
      </c>
      <c r="U27">
        <f t="shared" si="13"/>
        <v>1.6072195000000001E-2</v>
      </c>
      <c r="V27">
        <f t="shared" si="14"/>
        <v>0.01</v>
      </c>
      <c r="W27">
        <f t="shared" si="15"/>
        <v>0.71355494867368996</v>
      </c>
      <c r="X27">
        <f t="shared" si="16"/>
        <v>1.1468394278298537E-2</v>
      </c>
      <c r="Y27">
        <f t="shared" si="17"/>
        <v>7.1355494867368996E-3</v>
      </c>
      <c r="Z27">
        <f t="shared" si="18"/>
        <v>0.69495100490865458</v>
      </c>
      <c r="AB27">
        <f t="shared" si="19"/>
        <v>4773.5047675766136</v>
      </c>
      <c r="AC27">
        <f t="shared" si="2"/>
        <v>4512.4127110925301</v>
      </c>
      <c r="AE27">
        <f t="shared" si="3"/>
        <v>0</v>
      </c>
      <c r="AF27">
        <f t="shared" si="4"/>
        <v>0</v>
      </c>
      <c r="AG27">
        <f t="shared" si="4"/>
        <v>-17.373775122716363</v>
      </c>
      <c r="AH27">
        <f t="shared" si="5"/>
        <v>-5734.197139149268</v>
      </c>
      <c r="AI27">
        <f t="shared" si="6"/>
        <v>-5751.5709142719843</v>
      </c>
      <c r="AJ27">
        <f t="shared" si="7"/>
        <v>261.09205648408351</v>
      </c>
      <c r="AK27">
        <f t="shared" si="22"/>
        <v>334.14533373036301</v>
      </c>
      <c r="AL27">
        <f t="shared" si="8"/>
        <v>-5156.3335240575379</v>
      </c>
      <c r="AN27">
        <f t="shared" si="9"/>
        <v>0</v>
      </c>
      <c r="AO27">
        <f t="shared" si="9"/>
        <v>0</v>
      </c>
      <c r="AP27">
        <f t="shared" si="9"/>
        <v>-1.1446208480150786</v>
      </c>
      <c r="AQ27">
        <f t="shared" si="9"/>
        <v>-377.78096848490128</v>
      </c>
      <c r="AR27">
        <f t="shared" si="9"/>
        <v>-378.92558933291639</v>
      </c>
      <c r="AS27">
        <f t="shared" si="9"/>
        <v>17.201293846152161</v>
      </c>
      <c r="AT27">
        <f t="shared" si="9"/>
        <v>22.014197406909396</v>
      </c>
      <c r="AU27">
        <f t="shared" si="9"/>
        <v>-339.71009807985484</v>
      </c>
      <c r="AW27">
        <v>24</v>
      </c>
      <c r="AX27">
        <f>IF(Z27&gt;0, (R27*SUMPRODUCT(K27:$K$98, X27:$X$98)-K27*$AZ$3)/Z27, 0)</f>
        <v>6493.1379035643649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1.8213139E-2</v>
      </c>
      <c r="Q28" s="4">
        <f t="shared" si="21"/>
        <v>25</v>
      </c>
      <c r="R28">
        <f t="shared" si="0"/>
        <v>500000</v>
      </c>
      <c r="S28">
        <f t="shared" si="1"/>
        <v>6280.9699957367693</v>
      </c>
      <c r="U28">
        <f t="shared" si="13"/>
        <v>1.8213139E-2</v>
      </c>
      <c r="V28">
        <f t="shared" si="14"/>
        <v>0.01</v>
      </c>
      <c r="W28">
        <f t="shared" si="15"/>
        <v>0.69495100490865458</v>
      </c>
      <c r="X28">
        <f t="shared" si="16"/>
        <v>1.2657239250591009E-2</v>
      </c>
      <c r="Y28">
        <f t="shared" si="17"/>
        <v>6.9495100490865463E-3</v>
      </c>
      <c r="Z28">
        <f t="shared" si="18"/>
        <v>0.67534425560897704</v>
      </c>
      <c r="AB28">
        <f t="shared" si="19"/>
        <v>4512.4127110925301</v>
      </c>
      <c r="AC28">
        <f t="shared" si="2"/>
        <v>4241.8170062731679</v>
      </c>
      <c r="AE28">
        <f t="shared" si="3"/>
        <v>0</v>
      </c>
      <c r="AF28">
        <f t="shared" si="4"/>
        <v>0</v>
      </c>
      <c r="AG28">
        <f t="shared" si="4"/>
        <v>-16.883606390224426</v>
      </c>
      <c r="AH28">
        <f t="shared" si="5"/>
        <v>-6328.6196252955042</v>
      </c>
      <c r="AI28">
        <f t="shared" si="6"/>
        <v>-6345.5032316857287</v>
      </c>
      <c r="AJ28">
        <f t="shared" si="7"/>
        <v>270.59570481936225</v>
      </c>
      <c r="AK28">
        <f t="shared" si="22"/>
        <v>315.86888977647715</v>
      </c>
      <c r="AL28">
        <f t="shared" si="8"/>
        <v>-5759.0386370898896</v>
      </c>
      <c r="AN28">
        <f t="shared" si="9"/>
        <v>0</v>
      </c>
      <c r="AO28">
        <f t="shared" si="9"/>
        <v>0</v>
      </c>
      <c r="AP28">
        <f t="shared" si="9"/>
        <v>-0.99314955439976005</v>
      </c>
      <c r="AQ28">
        <f t="shared" si="9"/>
        <v>-372.2703322713661</v>
      </c>
      <c r="AR28">
        <f t="shared" si="9"/>
        <v>-373.26348182576584</v>
      </c>
      <c r="AS28">
        <f t="shared" si="9"/>
        <v>15.917334096312487</v>
      </c>
      <c r="AT28">
        <f t="shared" si="9"/>
        <v>18.580452533641733</v>
      </c>
      <c r="AU28">
        <f t="shared" si="9"/>
        <v>-338.76569519581165</v>
      </c>
      <c r="AW28">
        <v>25</v>
      </c>
      <c r="AX28">
        <f>IF(Z28&gt;0, (R28*SUMPRODUCT(K28:$K$98, X28:$X$98)-K28*$AZ$3)/Z28, 0)</f>
        <v>6280.9699957367693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2.0774602E-2</v>
      </c>
      <c r="Q29" s="4">
        <f t="shared" si="21"/>
        <v>25</v>
      </c>
      <c r="R29">
        <f t="shared" si="0"/>
        <v>500000</v>
      </c>
      <c r="S29">
        <f t="shared" si="1"/>
        <v>6057.8754065497869</v>
      </c>
      <c r="U29">
        <f t="shared" si="13"/>
        <v>2.0774602E-2</v>
      </c>
      <c r="V29">
        <f t="shared" si="14"/>
        <v>0.01</v>
      </c>
      <c r="W29">
        <f t="shared" si="15"/>
        <v>0.67534425560897704</v>
      </c>
      <c r="X29">
        <f t="shared" si="16"/>
        <v>1.4030008123262765E-2</v>
      </c>
      <c r="Y29">
        <f t="shared" si="17"/>
        <v>6.7534425560897707E-3</v>
      </c>
      <c r="Z29">
        <f t="shared" si="18"/>
        <v>0.65456080492962454</v>
      </c>
      <c r="AB29">
        <f t="shared" si="19"/>
        <v>4241.8170062731679</v>
      </c>
      <c r="AC29">
        <f t="shared" si="2"/>
        <v>3965.247802274605</v>
      </c>
      <c r="AE29">
        <f t="shared" si="3"/>
        <v>0</v>
      </c>
      <c r="AF29">
        <f t="shared" si="4"/>
        <v>0</v>
      </c>
      <c r="AG29">
        <f t="shared" si="4"/>
        <v>-16.364020123240614</v>
      </c>
      <c r="AH29">
        <f t="shared" si="5"/>
        <v>-7015.0040616313827</v>
      </c>
      <c r="AI29">
        <f t="shared" si="6"/>
        <v>-7031.3680817546237</v>
      </c>
      <c r="AJ29">
        <f t="shared" si="7"/>
        <v>276.5692039985629</v>
      </c>
      <c r="AK29">
        <f t="shared" si="22"/>
        <v>296.92719043912177</v>
      </c>
      <c r="AL29">
        <f t="shared" si="8"/>
        <v>-6457.8716873169387</v>
      </c>
      <c r="AN29">
        <f t="shared" si="9"/>
        <v>0</v>
      </c>
      <c r="AO29">
        <f t="shared" si="9"/>
        <v>0</v>
      </c>
      <c r="AP29">
        <f t="shared" si="9"/>
        <v>-0.8594515822648483</v>
      </c>
      <c r="AQ29">
        <f t="shared" si="9"/>
        <v>-368.4336914130779</v>
      </c>
      <c r="AR29">
        <f t="shared" si="9"/>
        <v>-369.29314299534275</v>
      </c>
      <c r="AS29">
        <f t="shared" si="9"/>
        <v>14.525638455107357</v>
      </c>
      <c r="AT29">
        <f t="shared" si="9"/>
        <v>15.594856381160588</v>
      </c>
      <c r="AU29">
        <f t="shared" si="9"/>
        <v>-339.17264815907481</v>
      </c>
      <c r="AW29">
        <v>26</v>
      </c>
      <c r="AX29">
        <f>IF(Z29&gt;0, (R29*SUMPRODUCT(K29:$K$98, X29:$X$98)-K29*$AZ$3)/Z29, 0)</f>
        <v>6057.8754065497869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2.3506165999999998E-2</v>
      </c>
      <c r="Q30" s="4">
        <f t="shared" si="21"/>
        <v>25</v>
      </c>
      <c r="R30">
        <f t="shared" si="0"/>
        <v>500000</v>
      </c>
      <c r="S30">
        <f t="shared" si="1"/>
        <v>5820.5704321553321</v>
      </c>
      <c r="U30">
        <f t="shared" si="13"/>
        <v>2.3506165999999998E-2</v>
      </c>
      <c r="V30">
        <f t="shared" si="14"/>
        <v>0.01</v>
      </c>
      <c r="W30">
        <f t="shared" si="15"/>
        <v>0.65456080492962454</v>
      </c>
      <c r="X30">
        <f t="shared" si="16"/>
        <v>1.5386214937769371E-2</v>
      </c>
      <c r="Y30">
        <f t="shared" si="17"/>
        <v>6.5456080492962455E-3</v>
      </c>
      <c r="Z30">
        <f t="shared" si="18"/>
        <v>0.6326289819425589</v>
      </c>
      <c r="AB30">
        <f t="shared" si="19"/>
        <v>3965.247802274605</v>
      </c>
      <c r="AC30">
        <f t="shared" si="2"/>
        <v>3682.2615468193881</v>
      </c>
      <c r="AE30">
        <f t="shared" si="3"/>
        <v>0</v>
      </c>
      <c r="AF30">
        <f t="shared" si="4"/>
        <v>0</v>
      </c>
      <c r="AG30">
        <f t="shared" si="4"/>
        <v>-15.815724548563972</v>
      </c>
      <c r="AH30">
        <f t="shared" si="5"/>
        <v>-7693.1074688846857</v>
      </c>
      <c r="AI30">
        <f t="shared" si="6"/>
        <v>-7708.9231934332493</v>
      </c>
      <c r="AJ30">
        <f t="shared" si="7"/>
        <v>282.98625545521691</v>
      </c>
      <c r="AK30">
        <f t="shared" si="22"/>
        <v>277.56734615922238</v>
      </c>
      <c r="AL30">
        <f t="shared" si="8"/>
        <v>-7148.3695918188105</v>
      </c>
      <c r="AN30">
        <f t="shared" si="9"/>
        <v>0</v>
      </c>
      <c r="AO30">
        <f t="shared" si="9"/>
        <v>0</v>
      </c>
      <c r="AP30">
        <f t="shared" si="9"/>
        <v>-0.74165594185760664</v>
      </c>
      <c r="AQ30">
        <f t="shared" si="9"/>
        <v>-360.75734931571742</v>
      </c>
      <c r="AR30">
        <f t="shared" si="9"/>
        <v>-361.49900525757499</v>
      </c>
      <c r="AS30">
        <f t="shared" si="9"/>
        <v>13.270238564027887</v>
      </c>
      <c r="AT30">
        <f t="shared" si="9"/>
        <v>13.016126508306312</v>
      </c>
      <c r="AU30">
        <f t="shared" si="9"/>
        <v>-335.21264018524084</v>
      </c>
      <c r="AW30">
        <v>27</v>
      </c>
      <c r="AX30">
        <f>IF(Z30&gt;0, (R30*SUMPRODUCT(K30:$K$98, X30:$X$98)-K30*$AZ$3)/Z30, 0)</f>
        <v>5820.5704321553321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2.6226451000000001E-2</v>
      </c>
      <c r="Q31" s="4">
        <f t="shared" si="21"/>
        <v>25</v>
      </c>
      <c r="R31">
        <f t="shared" si="0"/>
        <v>500000</v>
      </c>
      <c r="S31">
        <f t="shared" si="1"/>
        <v>5572.7977846528911</v>
      </c>
      <c r="U31">
        <f t="shared" si="13"/>
        <v>2.6226451000000001E-2</v>
      </c>
      <c r="V31">
        <f t="shared" si="14"/>
        <v>0.01</v>
      </c>
      <c r="W31">
        <f t="shared" si="15"/>
        <v>0.6326289819425589</v>
      </c>
      <c r="X31">
        <f t="shared" si="16"/>
        <v>1.6591612996096405E-2</v>
      </c>
      <c r="Y31">
        <f t="shared" si="17"/>
        <v>6.3262898194255887E-3</v>
      </c>
      <c r="Z31">
        <f t="shared" si="18"/>
        <v>0.60971107912703681</v>
      </c>
      <c r="AB31">
        <f t="shared" si="19"/>
        <v>3682.2615468193881</v>
      </c>
      <c r="AC31">
        <f t="shared" si="2"/>
        <v>3397.7965510374743</v>
      </c>
      <c r="AE31">
        <f t="shared" si="3"/>
        <v>0</v>
      </c>
      <c r="AF31">
        <f t="shared" si="4"/>
        <v>0</v>
      </c>
      <c r="AG31">
        <f t="shared" si="4"/>
        <v>-15.24277697817592</v>
      </c>
      <c r="AH31">
        <f t="shared" si="5"/>
        <v>-8295.8064980482031</v>
      </c>
      <c r="AI31">
        <f t="shared" si="6"/>
        <v>-8311.0492750263784</v>
      </c>
      <c r="AJ31">
        <f t="shared" si="7"/>
        <v>284.46499578191379</v>
      </c>
      <c r="AK31">
        <f t="shared" si="22"/>
        <v>257.75830827735717</v>
      </c>
      <c r="AL31">
        <f t="shared" si="8"/>
        <v>-7768.8259709671074</v>
      </c>
      <c r="AN31">
        <f t="shared" si="9"/>
        <v>0</v>
      </c>
      <c r="AO31">
        <f t="shared" si="9"/>
        <v>0</v>
      </c>
      <c r="AP31">
        <f t="shared" si="9"/>
        <v>-0.6382039100187884</v>
      </c>
      <c r="AQ31">
        <f t="shared" si="9"/>
        <v>-347.33934317834587</v>
      </c>
      <c r="AR31">
        <f t="shared" si="9"/>
        <v>-347.97754708836464</v>
      </c>
      <c r="AS31">
        <f t="shared" si="9"/>
        <v>11.910341063930003</v>
      </c>
      <c r="AT31">
        <f t="shared" si="9"/>
        <v>10.79215161502175</v>
      </c>
      <c r="AU31">
        <f t="shared" si="9"/>
        <v>-325.27505440941286</v>
      </c>
      <c r="AW31">
        <v>28</v>
      </c>
      <c r="AX31">
        <f>IF(Z31&gt;0, (R31*SUMPRODUCT(K31:$K$98, X31:$X$98)-K31*$AZ$3)/Z31, 0)</f>
        <v>5572.7977846528911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2.9219711999999998E-2</v>
      </c>
      <c r="Q32" s="4">
        <f t="shared" si="21"/>
        <v>25</v>
      </c>
      <c r="R32">
        <f t="shared" si="0"/>
        <v>500000</v>
      </c>
      <c r="S32">
        <f t="shared" si="1"/>
        <v>5323.6325912136726</v>
      </c>
      <c r="U32">
        <f t="shared" si="13"/>
        <v>2.9219711999999998E-2</v>
      </c>
      <c r="V32">
        <f t="shared" si="14"/>
        <v>0.01</v>
      </c>
      <c r="W32">
        <f t="shared" si="15"/>
        <v>0.60971107912703681</v>
      </c>
      <c r="X32">
        <f t="shared" si="16"/>
        <v>1.7815582135301225E-2</v>
      </c>
      <c r="Y32">
        <f t="shared" si="17"/>
        <v>6.097110791270368E-3</v>
      </c>
      <c r="Z32">
        <f t="shared" si="18"/>
        <v>0.5857983862004652</v>
      </c>
      <c r="AB32">
        <f t="shared" si="19"/>
        <v>3397.7965510374743</v>
      </c>
      <c r="AC32">
        <f t="shared" si="2"/>
        <v>3118.5753806571702</v>
      </c>
      <c r="AE32">
        <f t="shared" si="3"/>
        <v>0</v>
      </c>
      <c r="AF32">
        <f t="shared" si="4"/>
        <v>0</v>
      </c>
      <c r="AG32">
        <f t="shared" si="4"/>
        <v>-14.644959655011631</v>
      </c>
      <c r="AH32">
        <f t="shared" si="5"/>
        <v>-8907.7910676506126</v>
      </c>
      <c r="AI32">
        <f t="shared" si="6"/>
        <v>-8922.4360273056245</v>
      </c>
      <c r="AJ32">
        <f t="shared" si="7"/>
        <v>279.2211703803041</v>
      </c>
      <c r="AK32">
        <f t="shared" si="22"/>
        <v>237.84575857262323</v>
      </c>
      <c r="AL32">
        <f t="shared" si="8"/>
        <v>-8405.3690983526976</v>
      </c>
      <c r="AN32">
        <f t="shared" si="9"/>
        <v>0</v>
      </c>
      <c r="AO32">
        <f t="shared" si="9"/>
        <v>0</v>
      </c>
      <c r="AP32">
        <f t="shared" si="9"/>
        <v>-0.54747655042015853</v>
      </c>
      <c r="AQ32">
        <f t="shared" si="9"/>
        <v>-333.00240085755195</v>
      </c>
      <c r="AR32">
        <f t="shared" si="9"/>
        <v>-333.54987740797213</v>
      </c>
      <c r="AS32">
        <f t="shared" si="9"/>
        <v>10.438201727088803</v>
      </c>
      <c r="AT32">
        <f t="shared" si="9"/>
        <v>8.8914533397737934</v>
      </c>
      <c r="AU32">
        <f t="shared" si="9"/>
        <v>-314.22022234110955</v>
      </c>
      <c r="AW32">
        <v>29</v>
      </c>
      <c r="AX32">
        <f>IF(Z32&gt;0, (R32*SUMPRODUCT(K32:$K$98, X32:$X$98)-K32*$AZ$3)/Z32, 0)</f>
        <v>5323.6325912136726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3.2402927999999998E-2</v>
      </c>
      <c r="Q33" s="4">
        <f t="shared" si="21"/>
        <v>25</v>
      </c>
      <c r="R33">
        <f t="shared" si="0"/>
        <v>500000</v>
      </c>
      <c r="S33">
        <f t="shared" si="1"/>
        <v>5074.1563880663816</v>
      </c>
      <c r="U33">
        <f t="shared" si="13"/>
        <v>3.2402927999999998E-2</v>
      </c>
      <c r="V33">
        <f t="shared" si="14"/>
        <v>0.01</v>
      </c>
      <c r="W33">
        <f t="shared" si="15"/>
        <v>0.5857983862004652</v>
      </c>
      <c r="X33">
        <f t="shared" si="16"/>
        <v>1.8981582930569865E-2</v>
      </c>
      <c r="Y33">
        <f t="shared" si="17"/>
        <v>5.8579838620046523E-3</v>
      </c>
      <c r="Z33">
        <f t="shared" si="18"/>
        <v>0.56095881940789072</v>
      </c>
      <c r="AB33">
        <f t="shared" si="19"/>
        <v>3118.5753806571702</v>
      </c>
      <c r="AC33">
        <f t="shared" si="2"/>
        <v>2846.3927769407246</v>
      </c>
      <c r="AE33">
        <f t="shared" si="3"/>
        <v>0</v>
      </c>
      <c r="AF33">
        <f t="shared" si="4"/>
        <v>0</v>
      </c>
      <c r="AG33">
        <f t="shared" si="4"/>
        <v>-14.023970485197268</v>
      </c>
      <c r="AH33">
        <f t="shared" si="5"/>
        <v>-9490.7914652849322</v>
      </c>
      <c r="AI33">
        <f t="shared" si="6"/>
        <v>-9504.8154357701296</v>
      </c>
      <c r="AJ33">
        <f t="shared" si="7"/>
        <v>272.18260371644556</v>
      </c>
      <c r="AK33">
        <f t="shared" si="22"/>
        <v>218.30027664600192</v>
      </c>
      <c r="AL33">
        <f t="shared" si="8"/>
        <v>-9014.3325554076837</v>
      </c>
      <c r="AN33">
        <f t="shared" si="9"/>
        <v>0</v>
      </c>
      <c r="AO33">
        <f t="shared" si="9"/>
        <v>0</v>
      </c>
      <c r="AP33">
        <f t="shared" si="9"/>
        <v>-0.4680910193491109</v>
      </c>
      <c r="AQ33">
        <f t="shared" si="9"/>
        <v>-316.78291508844222</v>
      </c>
      <c r="AR33">
        <f t="shared" si="9"/>
        <v>-317.25100610779134</v>
      </c>
      <c r="AS33">
        <f t="shared" si="9"/>
        <v>9.0848902282850137</v>
      </c>
      <c r="AT33">
        <f t="shared" si="9"/>
        <v>7.2864100168549788</v>
      </c>
      <c r="AU33">
        <f t="shared" si="9"/>
        <v>-300.87970586265141</v>
      </c>
      <c r="AW33">
        <v>30</v>
      </c>
      <c r="AX33">
        <f>IF(Z33&gt;0, (R33*SUMPRODUCT(K33:$K$98, X33:$X$98)-K33*$AZ$3)/Z33, 0)</f>
        <v>5074.1563880663816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3.5947104000000001E-2</v>
      </c>
      <c r="Q34" s="4">
        <f t="shared" si="21"/>
        <v>25</v>
      </c>
      <c r="R34">
        <f t="shared" si="0"/>
        <v>500000</v>
      </c>
      <c r="S34">
        <f t="shared" si="1"/>
        <v>4828.0804126931289</v>
      </c>
      <c r="U34">
        <f t="shared" si="13"/>
        <v>3.5947104000000001E-2</v>
      </c>
      <c r="V34">
        <f t="shared" si="14"/>
        <v>0.01</v>
      </c>
      <c r="W34">
        <f t="shared" si="15"/>
        <v>0.56095881940789072</v>
      </c>
      <c r="X34">
        <f t="shared" si="16"/>
        <v>2.0164845020972665E-2</v>
      </c>
      <c r="Y34">
        <f t="shared" si="17"/>
        <v>5.609588194078907E-3</v>
      </c>
      <c r="Z34">
        <f t="shared" si="18"/>
        <v>0.53518438619283915</v>
      </c>
      <c r="AB34">
        <f t="shared" si="19"/>
        <v>2846.3927769407246</v>
      </c>
      <c r="AC34">
        <f t="shared" si="2"/>
        <v>2583.9132521568417</v>
      </c>
      <c r="AE34">
        <f t="shared" si="3"/>
        <v>0</v>
      </c>
      <c r="AF34">
        <f t="shared" si="4"/>
        <v>0</v>
      </c>
      <c r="AG34">
        <f t="shared" si="4"/>
        <v>-13.379609654820978</v>
      </c>
      <c r="AH34">
        <f t="shared" si="5"/>
        <v>-10082.422510486333</v>
      </c>
      <c r="AI34">
        <f t="shared" si="6"/>
        <v>-10095.802120141154</v>
      </c>
      <c r="AJ34">
        <f t="shared" si="7"/>
        <v>262.47952478388288</v>
      </c>
      <c r="AK34">
        <f t="shared" si="22"/>
        <v>199.24749438585073</v>
      </c>
      <c r="AL34">
        <f t="shared" si="8"/>
        <v>-9634.0751009714204</v>
      </c>
      <c r="AN34">
        <f t="shared" si="9"/>
        <v>0</v>
      </c>
      <c r="AO34">
        <f t="shared" si="9"/>
        <v>0</v>
      </c>
      <c r="AP34">
        <f t="shared" si="9"/>
        <v>-0.39873535053715292</v>
      </c>
      <c r="AQ34">
        <f t="shared" si="9"/>
        <v>-300.47350989300895</v>
      </c>
      <c r="AR34">
        <f t="shared" si="9"/>
        <v>-300.8722452435461</v>
      </c>
      <c r="AS34">
        <f t="shared" si="9"/>
        <v>7.822340712743852</v>
      </c>
      <c r="AT34">
        <f t="shared" si="9"/>
        <v>5.9379175900669887</v>
      </c>
      <c r="AU34">
        <f t="shared" ref="AU34:AU89" si="23">AL34*$K34</f>
        <v>-287.11198694073528</v>
      </c>
      <c r="AW34">
        <v>31</v>
      </c>
      <c r="AX34">
        <f>IF(Z34&gt;0, (R34*SUMPRODUCT(K34:$K$98, X34:$X$98)-K34*$AZ$3)/Z34, 0)</f>
        <v>4828.0804126931289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4.0034525000000001E-2</v>
      </c>
      <c r="Q35" s="4">
        <f t="shared" si="21"/>
        <v>25</v>
      </c>
      <c r="R35">
        <f t="shared" si="0"/>
        <v>500000</v>
      </c>
      <c r="S35">
        <f t="shared" si="1"/>
        <v>4586.7313701545845</v>
      </c>
      <c r="U35">
        <f t="shared" si="13"/>
        <v>4.0034525000000001E-2</v>
      </c>
      <c r="V35">
        <f t="shared" si="14"/>
        <v>0.01</v>
      </c>
      <c r="W35">
        <f t="shared" si="15"/>
        <v>0.53518438619283915</v>
      </c>
      <c r="X35">
        <f t="shared" si="16"/>
        <v>2.1425852688646874E-2</v>
      </c>
      <c r="Y35">
        <f t="shared" si="17"/>
        <v>5.3518438619283917E-3</v>
      </c>
      <c r="Z35">
        <f t="shared" si="18"/>
        <v>0.50840668964226388</v>
      </c>
      <c r="AB35">
        <f t="shared" si="19"/>
        <v>2583.9132521568417</v>
      </c>
      <c r="AC35">
        <f t="shared" si="2"/>
        <v>2331.9249121786174</v>
      </c>
      <c r="AE35">
        <f t="shared" si="3"/>
        <v>0</v>
      </c>
      <c r="AF35">
        <f t="shared" ref="AF35:AG66" si="24">-$Z35*P35</f>
        <v>0</v>
      </c>
      <c r="AG35">
        <f t="shared" si="24"/>
        <v>-12.710167241056597</v>
      </c>
      <c r="AH35">
        <f t="shared" si="5"/>
        <v>-10712.926344323438</v>
      </c>
      <c r="AI35">
        <f t="shared" ref="AI35:AI66" si="25">SUM(AE35:AH35)</f>
        <v>-10725.636511564495</v>
      </c>
      <c r="AJ35">
        <f t="shared" si="7"/>
        <v>251.9883399782243</v>
      </c>
      <c r="AK35">
        <f t="shared" si="22"/>
        <v>180.87392765097894</v>
      </c>
      <c r="AL35">
        <f t="shared" ref="AL35:AL89" si="26">SUM(AI35:AK35)</f>
        <v>-10292.774243935291</v>
      </c>
      <c r="AN35">
        <f t="shared" ref="AN35:AT66" si="27">AE35*$K35</f>
        <v>0</v>
      </c>
      <c r="AO35">
        <f t="shared" si="27"/>
        <v>0</v>
      </c>
      <c r="AP35">
        <f t="shared" si="27"/>
        <v>-0.33820072917171246</v>
      </c>
      <c r="AQ35">
        <f t="shared" si="27"/>
        <v>-285.05679213327522</v>
      </c>
      <c r="AR35">
        <f t="shared" si="27"/>
        <v>-285.39499286244694</v>
      </c>
      <c r="AS35">
        <f t="shared" si="27"/>
        <v>6.7050762359850964</v>
      </c>
      <c r="AT35">
        <f t="shared" si="27"/>
        <v>4.8128158394418925</v>
      </c>
      <c r="AU35">
        <f t="shared" si="23"/>
        <v>-273.87710078701997</v>
      </c>
      <c r="AW35">
        <v>32</v>
      </c>
      <c r="AX35">
        <f>IF(Z35&gt;0, (R35*SUMPRODUCT(K35:$K$98, X35:$X$98)-K35*$AZ$3)/Z35, 0)</f>
        <v>4586.7313701545845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4.4405750000000001E-2</v>
      </c>
      <c r="Q36" s="4">
        <f t="shared" si="21"/>
        <v>25</v>
      </c>
      <c r="R36">
        <f t="shared" si="0"/>
        <v>500000</v>
      </c>
      <c r="S36">
        <f t="shared" si="1"/>
        <v>4347.7356586295846</v>
      </c>
      <c r="U36">
        <f t="shared" si="13"/>
        <v>4.4405750000000001E-2</v>
      </c>
      <c r="V36">
        <f t="shared" si="14"/>
        <v>0.01</v>
      </c>
      <c r="W36">
        <f t="shared" si="15"/>
        <v>0.50840668964226388</v>
      </c>
      <c r="X36">
        <f t="shared" si="16"/>
        <v>2.2576180358581961E-2</v>
      </c>
      <c r="Y36">
        <f t="shared" si="17"/>
        <v>5.0840668964226392E-3</v>
      </c>
      <c r="Z36">
        <f t="shared" si="18"/>
        <v>0.48074644238725928</v>
      </c>
      <c r="AB36">
        <f t="shared" si="19"/>
        <v>2331.9249121786174</v>
      </c>
      <c r="AC36">
        <f t="shared" si="2"/>
        <v>2090.1584503264003</v>
      </c>
      <c r="AE36">
        <f t="shared" si="3"/>
        <v>0</v>
      </c>
      <c r="AF36">
        <f t="shared" si="24"/>
        <v>0</v>
      </c>
      <c r="AG36">
        <f t="shared" si="24"/>
        <v>-12.018661059681483</v>
      </c>
      <c r="AH36">
        <f t="shared" si="5"/>
        <v>-11288.090179290981</v>
      </c>
      <c r="AI36">
        <f t="shared" si="25"/>
        <v>-11300.108840350662</v>
      </c>
      <c r="AJ36">
        <f t="shared" si="7"/>
        <v>241.76646185221716</v>
      </c>
      <c r="AK36">
        <f t="shared" si="22"/>
        <v>163.23474385250324</v>
      </c>
      <c r="AL36">
        <f t="shared" si="26"/>
        <v>-10895.107634645941</v>
      </c>
      <c r="AN36">
        <f t="shared" si="27"/>
        <v>0</v>
      </c>
      <c r="AO36">
        <f t="shared" si="27"/>
        <v>0</v>
      </c>
      <c r="AP36">
        <f t="shared" si="27"/>
        <v>-0.28553630790230228</v>
      </c>
      <c r="AQ36">
        <f t="shared" si="27"/>
        <v>-268.17958981101378</v>
      </c>
      <c r="AR36">
        <f t="shared" si="27"/>
        <v>-268.46512611891609</v>
      </c>
      <c r="AS36">
        <f t="shared" si="27"/>
        <v>5.7438264170263915</v>
      </c>
      <c r="AT36">
        <f t="shared" si="27"/>
        <v>3.8780897347526206</v>
      </c>
      <c r="AU36">
        <f t="shared" si="23"/>
        <v>-258.84320996713706</v>
      </c>
      <c r="AW36">
        <v>33</v>
      </c>
      <c r="AX36">
        <f>IF(Z36&gt;0, (R36*SUMPRODUCT(K36:$K$98, X36:$X$98)-K36*$AZ$3)/Z36, 0)</f>
        <v>4347.7356586295846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4.9048597999999999E-2</v>
      </c>
      <c r="Q37" s="4">
        <f t="shared" si="21"/>
        <v>25</v>
      </c>
      <c r="R37">
        <f t="shared" si="0"/>
        <v>500000</v>
      </c>
      <c r="S37">
        <f t="shared" si="1"/>
        <v>4113.1729021193769</v>
      </c>
      <c r="U37">
        <f t="shared" si="13"/>
        <v>4.9048597999999999E-2</v>
      </c>
      <c r="V37">
        <f t="shared" si="14"/>
        <v>0.01</v>
      </c>
      <c r="W37">
        <f t="shared" si="15"/>
        <v>0.48074644238725928</v>
      </c>
      <c r="X37">
        <f t="shared" si="16"/>
        <v>2.3579938992582841E-2</v>
      </c>
      <c r="Y37">
        <f t="shared" si="17"/>
        <v>4.8074644238725933E-3</v>
      </c>
      <c r="Z37">
        <f t="shared" si="18"/>
        <v>0.45235903897080387</v>
      </c>
      <c r="AB37">
        <f t="shared" si="19"/>
        <v>2090.1584503264003</v>
      </c>
      <c r="AC37">
        <f t="shared" si="2"/>
        <v>1860.6309411234736</v>
      </c>
      <c r="AE37">
        <f t="shared" si="3"/>
        <v>0</v>
      </c>
      <c r="AF37">
        <f t="shared" si="24"/>
        <v>0</v>
      </c>
      <c r="AG37">
        <f t="shared" si="24"/>
        <v>-11.308975974270098</v>
      </c>
      <c r="AH37">
        <f t="shared" si="5"/>
        <v>-11789.96949629142</v>
      </c>
      <c r="AI37">
        <f t="shared" si="25"/>
        <v>-11801.278472265691</v>
      </c>
      <c r="AJ37">
        <f t="shared" si="7"/>
        <v>229.52750920292669</v>
      </c>
      <c r="AK37">
        <f t="shared" si="22"/>
        <v>146.31109152284805</v>
      </c>
      <c r="AL37">
        <f t="shared" si="26"/>
        <v>-11425.439871539917</v>
      </c>
      <c r="AN37">
        <f t="shared" si="27"/>
        <v>0</v>
      </c>
      <c r="AO37">
        <f t="shared" si="27"/>
        <v>0</v>
      </c>
      <c r="AP37">
        <f t="shared" si="27"/>
        <v>-0.23988909753801343</v>
      </c>
      <c r="AQ37">
        <f t="shared" si="27"/>
        <v>-250.09206394114727</v>
      </c>
      <c r="AR37">
        <f t="shared" si="27"/>
        <v>-250.3319530386853</v>
      </c>
      <c r="AS37">
        <f t="shared" si="27"/>
        <v>4.8688004261492743</v>
      </c>
      <c r="AT37">
        <f t="shared" si="27"/>
        <v>3.1035909692506904</v>
      </c>
      <c r="AU37">
        <f t="shared" si="23"/>
        <v>-242.35956164328533</v>
      </c>
      <c r="AW37">
        <v>34</v>
      </c>
      <c r="AX37">
        <f>IF(Z37&gt;0, (R37*SUMPRODUCT(K37:$K$98, X37:$X$98)-K37*$AZ$3)/Z37, 0)</f>
        <v>4113.1729021193769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5.4278005999999997E-2</v>
      </c>
      <c r="Q38" s="4">
        <f t="shared" si="21"/>
        <v>25</v>
      </c>
      <c r="R38">
        <f t="shared" si="0"/>
        <v>500000</v>
      </c>
      <c r="S38">
        <f t="shared" si="1"/>
        <v>3886.4125805928315</v>
      </c>
      <c r="U38">
        <f t="shared" si="13"/>
        <v>5.4278005999999997E-2</v>
      </c>
      <c r="V38">
        <f t="shared" si="14"/>
        <v>0.01</v>
      </c>
      <c r="W38">
        <f t="shared" si="15"/>
        <v>0.45235903897080387</v>
      </c>
      <c r="X38">
        <f t="shared" si="16"/>
        <v>2.4553146631411525E-2</v>
      </c>
      <c r="Y38">
        <f t="shared" si="17"/>
        <v>4.5235903897080385E-3</v>
      </c>
      <c r="Z38">
        <f t="shared" si="18"/>
        <v>0.4232823019496843</v>
      </c>
      <c r="AB38">
        <f t="shared" si="19"/>
        <v>1860.6309411234736</v>
      </c>
      <c r="AC38">
        <f t="shared" si="2"/>
        <v>1645.0496634395467</v>
      </c>
      <c r="AE38">
        <f t="shared" si="3"/>
        <v>0</v>
      </c>
      <c r="AF38">
        <f t="shared" si="24"/>
        <v>0</v>
      </c>
      <c r="AG38">
        <f t="shared" si="24"/>
        <v>-10.582057548742107</v>
      </c>
      <c r="AH38">
        <f t="shared" si="5"/>
        <v>-12276.573315705762</v>
      </c>
      <c r="AI38">
        <f t="shared" si="25"/>
        <v>-12287.155373254504</v>
      </c>
      <c r="AJ38">
        <f t="shared" si="7"/>
        <v>215.58127768392683</v>
      </c>
      <c r="AK38">
        <f t="shared" si="22"/>
        <v>130.24416587864317</v>
      </c>
      <c r="AL38">
        <f t="shared" si="26"/>
        <v>-11941.329929691934</v>
      </c>
      <c r="AN38">
        <f t="shared" si="27"/>
        <v>0</v>
      </c>
      <c r="AO38">
        <f t="shared" si="27"/>
        <v>0</v>
      </c>
      <c r="AP38">
        <f t="shared" si="27"/>
        <v>-0.20041920061350926</v>
      </c>
      <c r="AQ38">
        <f t="shared" si="27"/>
        <v>-232.51253349112278</v>
      </c>
      <c r="AR38">
        <f t="shared" si="27"/>
        <v>-232.71295269173626</v>
      </c>
      <c r="AS38">
        <f t="shared" si="27"/>
        <v>4.0830081618472738</v>
      </c>
      <c r="AT38">
        <f t="shared" si="27"/>
        <v>2.4667633387680725</v>
      </c>
      <c r="AU38">
        <f t="shared" si="23"/>
        <v>-226.16318119112094</v>
      </c>
      <c r="AW38">
        <v>35</v>
      </c>
      <c r="AX38">
        <f>IF(Z38&gt;0, (R38*SUMPRODUCT(K38:$K$98, X38:$X$98)-K38*$AZ$3)/Z38, 0)</f>
        <v>3886.4125805928315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6.0174738999999998E-2</v>
      </c>
      <c r="Q39" s="4">
        <f t="shared" si="21"/>
        <v>25</v>
      </c>
      <c r="R39">
        <f t="shared" si="0"/>
        <v>500000</v>
      </c>
      <c r="S39">
        <f t="shared" si="1"/>
        <v>3667.2482109665998</v>
      </c>
      <c r="U39">
        <f t="shared" si="13"/>
        <v>6.0174738999999998E-2</v>
      </c>
      <c r="V39">
        <f t="shared" si="14"/>
        <v>0.01</v>
      </c>
      <c r="W39">
        <f t="shared" si="15"/>
        <v>0.4232823019496843</v>
      </c>
      <c r="X39">
        <f t="shared" si="16"/>
        <v>2.5470902043141442E-2</v>
      </c>
      <c r="Y39">
        <f t="shared" si="17"/>
        <v>4.2328230194968435E-3</v>
      </c>
      <c r="Z39">
        <f t="shared" si="18"/>
        <v>0.39357857688704601</v>
      </c>
      <c r="AB39">
        <f t="shared" si="19"/>
        <v>1645.0496634395467</v>
      </c>
      <c r="AC39">
        <f t="shared" si="2"/>
        <v>1443.3503319637998</v>
      </c>
      <c r="AE39">
        <f t="shared" si="3"/>
        <v>0</v>
      </c>
      <c r="AF39">
        <f t="shared" si="24"/>
        <v>0</v>
      </c>
      <c r="AG39">
        <f t="shared" si="24"/>
        <v>-9.8394644221761496</v>
      </c>
      <c r="AH39">
        <f t="shared" si="5"/>
        <v>-12735.451021570721</v>
      </c>
      <c r="AI39">
        <f t="shared" si="25"/>
        <v>-12745.290485992897</v>
      </c>
      <c r="AJ39">
        <f t="shared" si="7"/>
        <v>201.69933147574693</v>
      </c>
      <c r="AK39">
        <f t="shared" si="22"/>
        <v>115.15347644076829</v>
      </c>
      <c r="AL39">
        <f t="shared" si="26"/>
        <v>-12428.437678076381</v>
      </c>
      <c r="AN39">
        <f t="shared" si="27"/>
        <v>0</v>
      </c>
      <c r="AO39">
        <f t="shared" si="27"/>
        <v>0</v>
      </c>
      <c r="AP39">
        <f t="shared" si="27"/>
        <v>-0.16638824599988178</v>
      </c>
      <c r="AQ39">
        <f t="shared" si="27"/>
        <v>-215.36023370547426</v>
      </c>
      <c r="AR39">
        <f t="shared" si="27"/>
        <v>-215.52662195147411</v>
      </c>
      <c r="AS39">
        <f t="shared" si="27"/>
        <v>3.4107951961246967</v>
      </c>
      <c r="AT39">
        <f t="shared" si="27"/>
        <v>1.9472792566417525</v>
      </c>
      <c r="AU39">
        <f t="shared" si="23"/>
        <v>-210.16854749870768</v>
      </c>
      <c r="AW39">
        <v>36</v>
      </c>
      <c r="AX39">
        <f>IF(Z39&gt;0, (R39*SUMPRODUCT(K39:$K$98, X39:$X$98)-K39*$AZ$3)/Z39, 0)</f>
        <v>3667.2482109665998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6.6923788999999997E-2</v>
      </c>
      <c r="Q40" s="4">
        <f t="shared" si="21"/>
        <v>25</v>
      </c>
      <c r="R40">
        <f t="shared" si="0"/>
        <v>500000</v>
      </c>
      <c r="S40">
        <f t="shared" si="1"/>
        <v>3455.7980845983666</v>
      </c>
      <c r="U40">
        <f t="shared" si="13"/>
        <v>6.6923788999999997E-2</v>
      </c>
      <c r="V40">
        <f t="shared" si="14"/>
        <v>0.01</v>
      </c>
      <c r="W40">
        <f t="shared" si="15"/>
        <v>0.39357857688704601</v>
      </c>
      <c r="X40">
        <f t="shared" si="16"/>
        <v>2.6339769634508944E-2</v>
      </c>
      <c r="Y40">
        <f t="shared" si="17"/>
        <v>3.9357857688704602E-3</v>
      </c>
      <c r="Z40">
        <f t="shared" si="18"/>
        <v>0.36330302148366661</v>
      </c>
      <c r="AB40">
        <f t="shared" si="19"/>
        <v>1443.3503319637998</v>
      </c>
      <c r="AC40">
        <f t="shared" si="2"/>
        <v>1255.5018857720543</v>
      </c>
      <c r="AE40">
        <f t="shared" si="3"/>
        <v>0</v>
      </c>
      <c r="AF40">
        <f t="shared" si="24"/>
        <v>0</v>
      </c>
      <c r="AG40">
        <f t="shared" si="24"/>
        <v>-9.0825755370916657</v>
      </c>
      <c r="AH40">
        <f t="shared" si="5"/>
        <v>-13169.884817254473</v>
      </c>
      <c r="AI40">
        <f t="shared" si="25"/>
        <v>-13178.967392791565</v>
      </c>
      <c r="AJ40">
        <f t="shared" si="7"/>
        <v>187.84844619174555</v>
      </c>
      <c r="AK40">
        <f t="shared" si="22"/>
        <v>101.03452323746599</v>
      </c>
      <c r="AL40">
        <f t="shared" si="26"/>
        <v>-12890.084423362354</v>
      </c>
      <c r="AN40">
        <f t="shared" si="27"/>
        <v>0</v>
      </c>
      <c r="AO40">
        <f t="shared" si="27"/>
        <v>0</v>
      </c>
      <c r="AP40">
        <f t="shared" si="27"/>
        <v>-0.13713306399330963</v>
      </c>
      <c r="AQ40">
        <f t="shared" si="27"/>
        <v>-198.84521191743184</v>
      </c>
      <c r="AR40">
        <f t="shared" si="27"/>
        <v>-198.98234498142514</v>
      </c>
      <c r="AS40">
        <f t="shared" si="27"/>
        <v>2.8362255714203632</v>
      </c>
      <c r="AT40">
        <f t="shared" si="27"/>
        <v>1.5254674936723425</v>
      </c>
      <c r="AU40">
        <f t="shared" si="23"/>
        <v>-194.62065191633243</v>
      </c>
      <c r="AW40">
        <v>37</v>
      </c>
      <c r="AX40">
        <f>IF(Z40&gt;0, (R40*SUMPRODUCT(K40:$K$98, X40:$X$98)-K40*$AZ$3)/Z40, 0)</f>
        <v>3455.7980845983666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7.4711050000000001E-2</v>
      </c>
      <c r="Q41" s="4">
        <f t="shared" si="21"/>
        <v>25</v>
      </c>
      <c r="R41">
        <f t="shared" si="0"/>
        <v>500000</v>
      </c>
      <c r="S41">
        <f t="shared" si="1"/>
        <v>3251.5253979919235</v>
      </c>
      <c r="U41">
        <f t="shared" si="13"/>
        <v>7.4711050000000001E-2</v>
      </c>
      <c r="V41">
        <f t="shared" si="14"/>
        <v>0.01</v>
      </c>
      <c r="W41">
        <f t="shared" si="15"/>
        <v>0.36330302148366661</v>
      </c>
      <c r="X41">
        <f t="shared" si="16"/>
        <v>2.714275020321729E-2</v>
      </c>
      <c r="Y41">
        <f t="shared" si="17"/>
        <v>3.633030214836666E-3</v>
      </c>
      <c r="Z41">
        <f t="shared" si="18"/>
        <v>0.33252724106561266</v>
      </c>
      <c r="AB41">
        <f t="shared" si="19"/>
        <v>1255.5018857720543</v>
      </c>
      <c r="AC41">
        <f t="shared" si="2"/>
        <v>1081.2207698490224</v>
      </c>
      <c r="AE41">
        <f t="shared" si="3"/>
        <v>0</v>
      </c>
      <c r="AF41">
        <f t="shared" si="24"/>
        <v>0</v>
      </c>
      <c r="AG41">
        <f t="shared" si="24"/>
        <v>-8.3131810266403168</v>
      </c>
      <c r="AH41">
        <f t="shared" si="5"/>
        <v>-13571.375101608644</v>
      </c>
      <c r="AI41">
        <f t="shared" si="25"/>
        <v>-13579.688282635285</v>
      </c>
      <c r="AJ41">
        <f t="shared" si="7"/>
        <v>174.28111592303185</v>
      </c>
      <c r="AK41">
        <f t="shared" si="22"/>
        <v>87.885132004043811</v>
      </c>
      <c r="AL41">
        <f t="shared" si="26"/>
        <v>-13317.52203470821</v>
      </c>
      <c r="AN41">
        <f t="shared" si="27"/>
        <v>0</v>
      </c>
      <c r="AO41">
        <f t="shared" si="27"/>
        <v>0</v>
      </c>
      <c r="AP41">
        <f t="shared" si="27"/>
        <v>-0.11206819477921355</v>
      </c>
      <c r="AQ41">
        <f t="shared" si="27"/>
        <v>-182.9527714403099</v>
      </c>
      <c r="AR41">
        <f t="shared" si="27"/>
        <v>-183.0648396350891</v>
      </c>
      <c r="AS41">
        <f t="shared" si="27"/>
        <v>2.3494460162735593</v>
      </c>
      <c r="AT41">
        <f t="shared" si="27"/>
        <v>1.1847604497079616</v>
      </c>
      <c r="AU41">
        <f t="shared" si="23"/>
        <v>-179.5306331691076</v>
      </c>
      <c r="AW41">
        <v>38</v>
      </c>
      <c r="AX41">
        <f>IF(Z41&gt;0, (R41*SUMPRODUCT(K41:$K$98, X41:$X$98)-K41*$AZ$3)/Z41, 0)</f>
        <v>3251.5253979919235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8.3689026999999999E-2</v>
      </c>
      <c r="Q42" s="4">
        <f t="shared" si="21"/>
        <v>25</v>
      </c>
      <c r="R42">
        <f t="shared" si="0"/>
        <v>500000</v>
      </c>
      <c r="S42">
        <f t="shared" si="1"/>
        <v>3053.3589940507832</v>
      </c>
      <c r="U42">
        <f t="shared" si="13"/>
        <v>8.3689026999999999E-2</v>
      </c>
      <c r="V42">
        <f t="shared" si="14"/>
        <v>0.01</v>
      </c>
      <c r="W42">
        <f t="shared" si="15"/>
        <v>0.33252724106561266</v>
      </c>
      <c r="X42">
        <f t="shared" si="16"/>
        <v>2.7828881255775567E-2</v>
      </c>
      <c r="Y42">
        <f t="shared" si="17"/>
        <v>3.3252724106561265E-3</v>
      </c>
      <c r="Z42">
        <f t="shared" si="18"/>
        <v>0.30137308739918095</v>
      </c>
      <c r="AB42">
        <f t="shared" si="19"/>
        <v>1081.2207698490224</v>
      </c>
      <c r="AC42">
        <f t="shared" si="2"/>
        <v>920.20022697514185</v>
      </c>
      <c r="AE42">
        <f t="shared" si="3"/>
        <v>0</v>
      </c>
      <c r="AF42">
        <f t="shared" si="24"/>
        <v>0</v>
      </c>
      <c r="AG42">
        <f t="shared" si="24"/>
        <v>-7.5343271849795235</v>
      </c>
      <c r="AH42">
        <f t="shared" si="5"/>
        <v>-13914.440627887783</v>
      </c>
      <c r="AI42">
        <f t="shared" si="25"/>
        <v>-13921.974955072763</v>
      </c>
      <c r="AJ42">
        <f t="shared" si="7"/>
        <v>161.02054287388057</v>
      </c>
      <c r="AK42">
        <f t="shared" si="22"/>
        <v>75.685453889431571</v>
      </c>
      <c r="AL42">
        <f t="shared" si="26"/>
        <v>-13685.268958309451</v>
      </c>
      <c r="AN42">
        <f t="shared" si="27"/>
        <v>0</v>
      </c>
      <c r="AO42">
        <f t="shared" si="27"/>
        <v>0</v>
      </c>
      <c r="AP42">
        <f t="shared" si="27"/>
        <v>-9.0686280939912975E-2</v>
      </c>
      <c r="AQ42">
        <f t="shared" si="27"/>
        <v>-167.4799674771225</v>
      </c>
      <c r="AR42">
        <f t="shared" si="27"/>
        <v>-167.57065375806243</v>
      </c>
      <c r="AS42">
        <f t="shared" si="27"/>
        <v>1.9381099107654058</v>
      </c>
      <c r="AT42">
        <f t="shared" si="27"/>
        <v>0.91098145407929665</v>
      </c>
      <c r="AU42">
        <f t="shared" si="23"/>
        <v>-164.72156239321771</v>
      </c>
      <c r="AW42">
        <v>39</v>
      </c>
      <c r="AX42">
        <f>IF(Z42&gt;0, (R42*SUMPRODUCT(K42:$K$98, X42:$X$98)-K42*$AZ$3)/Z42, 0)</f>
        <v>3053.3589940507832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9.4384723000000004E-2</v>
      </c>
      <c r="Q43" s="4">
        <f t="shared" si="21"/>
        <v>25</v>
      </c>
      <c r="R43">
        <f t="shared" si="0"/>
        <v>500000</v>
      </c>
      <c r="S43">
        <f t="shared" si="1"/>
        <v>2861.2877816641803</v>
      </c>
      <c r="U43">
        <f t="shared" si="13"/>
        <v>9.4384723000000004E-2</v>
      </c>
      <c r="V43">
        <f t="shared" si="14"/>
        <v>0.01</v>
      </c>
      <c r="W43">
        <f t="shared" si="15"/>
        <v>0.30137308739918095</v>
      </c>
      <c r="X43">
        <f t="shared" si="16"/>
        <v>2.8445015373826484E-2</v>
      </c>
      <c r="Y43">
        <f t="shared" si="17"/>
        <v>3.0137308739918095E-3</v>
      </c>
      <c r="Z43">
        <f t="shared" si="18"/>
        <v>0.26991434115136265</v>
      </c>
      <c r="AB43">
        <f t="shared" si="19"/>
        <v>920.20022697514185</v>
      </c>
      <c r="AC43">
        <f t="shared" si="2"/>
        <v>772.30260643233123</v>
      </c>
      <c r="AE43">
        <f t="shared" si="3"/>
        <v>0</v>
      </c>
      <c r="AF43">
        <f t="shared" si="24"/>
        <v>0</v>
      </c>
      <c r="AG43">
        <f t="shared" si="24"/>
        <v>-6.7478585287840662</v>
      </c>
      <c r="AH43">
        <f t="shared" si="5"/>
        <v>-14222.507686913243</v>
      </c>
      <c r="AI43">
        <f t="shared" si="25"/>
        <v>-14229.255545442027</v>
      </c>
      <c r="AJ43">
        <f t="shared" si="7"/>
        <v>147.89762054281061</v>
      </c>
      <c r="AK43">
        <f t="shared" si="22"/>
        <v>64.414015888259939</v>
      </c>
      <c r="AL43">
        <f t="shared" si="26"/>
        <v>-14016.943909010957</v>
      </c>
      <c r="AN43">
        <f t="shared" si="27"/>
        <v>0</v>
      </c>
      <c r="AO43">
        <f t="shared" si="27"/>
        <v>0</v>
      </c>
      <c r="AP43">
        <f t="shared" si="27"/>
        <v>-7.2517873771517832E-2</v>
      </c>
      <c r="AQ43">
        <f t="shared" si="27"/>
        <v>-152.84641975739046</v>
      </c>
      <c r="AR43">
        <f t="shared" si="27"/>
        <v>-152.91893763116198</v>
      </c>
      <c r="AS43">
        <f t="shared" si="27"/>
        <v>1.5894258796151761</v>
      </c>
      <c r="AT43">
        <f t="shared" si="27"/>
        <v>0.69224442886224846</v>
      </c>
      <c r="AU43">
        <f t="shared" si="23"/>
        <v>-150.63726732268455</v>
      </c>
      <c r="AW43">
        <v>40</v>
      </c>
      <c r="AX43">
        <f>IF(Z43&gt;0, (R43*SUMPRODUCT(K43:$K$98, X43:$X$98)-K43*$AZ$3)/Z43, 0)</f>
        <v>2861.2877816641803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0.106719178</v>
      </c>
      <c r="Q44" s="4">
        <f t="shared" si="21"/>
        <v>25</v>
      </c>
      <c r="R44">
        <f t="shared" si="0"/>
        <v>500000</v>
      </c>
      <c r="S44">
        <f t="shared" si="1"/>
        <v>2671.6161006402781</v>
      </c>
      <c r="U44">
        <f t="shared" si="13"/>
        <v>0.106719178</v>
      </c>
      <c r="V44">
        <f t="shared" si="14"/>
        <v>0.01</v>
      </c>
      <c r="W44">
        <f t="shared" si="15"/>
        <v>0.26991434115136265</v>
      </c>
      <c r="X44">
        <f t="shared" si="16"/>
        <v>2.8805036618084996E-2</v>
      </c>
      <c r="Y44">
        <f t="shared" si="17"/>
        <v>2.6991434115136263E-3</v>
      </c>
      <c r="Z44">
        <f t="shared" si="18"/>
        <v>0.23841016112176402</v>
      </c>
      <c r="AB44">
        <f t="shared" si="19"/>
        <v>772.30260643233123</v>
      </c>
      <c r="AC44">
        <f t="shared" si="2"/>
        <v>636.94042500914759</v>
      </c>
      <c r="AE44">
        <f t="shared" si="3"/>
        <v>0</v>
      </c>
      <c r="AF44">
        <f t="shared" si="24"/>
        <v>0</v>
      </c>
      <c r="AG44">
        <f t="shared" si="24"/>
        <v>-5.9602540280441003</v>
      </c>
      <c r="AH44">
        <f t="shared" si="5"/>
        <v>-14402.518309042498</v>
      </c>
      <c r="AI44">
        <f t="shared" si="25"/>
        <v>-14408.478563070543</v>
      </c>
      <c r="AJ44">
        <f t="shared" si="7"/>
        <v>135.36218142318364</v>
      </c>
      <c r="AK44">
        <f t="shared" si="22"/>
        <v>54.061182450263189</v>
      </c>
      <c r="AL44">
        <f t="shared" si="26"/>
        <v>-14219.055199197097</v>
      </c>
      <c r="AN44">
        <f t="shared" si="27"/>
        <v>0</v>
      </c>
      <c r="AO44">
        <f t="shared" si="27"/>
        <v>0</v>
      </c>
      <c r="AP44">
        <f t="shared" si="27"/>
        <v>-5.7190756388034378E-2</v>
      </c>
      <c r="AQ44">
        <f t="shared" si="27"/>
        <v>-138.19728355721685</v>
      </c>
      <c r="AR44">
        <f t="shared" si="27"/>
        <v>-138.25447431360487</v>
      </c>
      <c r="AS44">
        <f t="shared" si="27"/>
        <v>1.2988482547054501</v>
      </c>
      <c r="AT44">
        <f t="shared" si="27"/>
        <v>0.51873626543677331</v>
      </c>
      <c r="AU44">
        <f t="shared" si="23"/>
        <v>-136.43688979346265</v>
      </c>
      <c r="AW44">
        <v>41</v>
      </c>
      <c r="AX44">
        <f>IF(Z44&gt;0, (R44*SUMPRODUCT(K44:$K$98, X44:$X$98)-K44*$AZ$3)/Z44, 0)</f>
        <v>2671.6161006402781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0.12088460199999999</v>
      </c>
      <c r="Q45" s="4">
        <f t="shared" si="21"/>
        <v>25</v>
      </c>
      <c r="R45">
        <f t="shared" si="0"/>
        <v>500000</v>
      </c>
      <c r="S45">
        <f t="shared" si="1"/>
        <v>2482.3326174730341</v>
      </c>
      <c r="U45">
        <f t="shared" si="13"/>
        <v>0.12088460199999999</v>
      </c>
      <c r="V45">
        <f t="shared" si="14"/>
        <v>0.01</v>
      </c>
      <c r="W45">
        <f t="shared" si="15"/>
        <v>0.23841016112176402</v>
      </c>
      <c r="X45">
        <f t="shared" si="16"/>
        <v>2.8820117439960317E-2</v>
      </c>
      <c r="Y45">
        <f t="shared" si="17"/>
        <v>2.3841016112176403E-3</v>
      </c>
      <c r="Z45">
        <f t="shared" si="18"/>
        <v>0.20720594207058607</v>
      </c>
      <c r="AB45">
        <f t="shared" si="19"/>
        <v>636.94042500914759</v>
      </c>
      <c r="AC45">
        <f t="shared" si="2"/>
        <v>514.35406853604377</v>
      </c>
      <c r="AE45">
        <f t="shared" si="3"/>
        <v>0</v>
      </c>
      <c r="AF45">
        <f t="shared" si="24"/>
        <v>0</v>
      </c>
      <c r="AG45">
        <f t="shared" si="24"/>
        <v>-5.1801485517646517</v>
      </c>
      <c r="AH45">
        <f t="shared" si="5"/>
        <v>-14410.058719980159</v>
      </c>
      <c r="AI45">
        <f t="shared" si="25"/>
        <v>-14415.238868531924</v>
      </c>
      <c r="AJ45">
        <f t="shared" si="7"/>
        <v>122.58635647310382</v>
      </c>
      <c r="AK45">
        <f t="shared" si="22"/>
        <v>44.585829750640336</v>
      </c>
      <c r="AL45">
        <f t="shared" si="26"/>
        <v>-14248.066682308179</v>
      </c>
      <c r="AN45">
        <f t="shared" si="27"/>
        <v>0</v>
      </c>
      <c r="AO45">
        <f t="shared" si="27"/>
        <v>0</v>
      </c>
      <c r="AP45">
        <f t="shared" si="27"/>
        <v>-4.4379791964381729E-2</v>
      </c>
      <c r="AQ45">
        <f t="shared" si="27"/>
        <v>-123.45503257225882</v>
      </c>
      <c r="AR45">
        <f t="shared" si="27"/>
        <v>-123.49941236422319</v>
      </c>
      <c r="AS45">
        <f t="shared" si="27"/>
        <v>1.0502318502226338</v>
      </c>
      <c r="AT45">
        <f t="shared" si="27"/>
        <v>0.38197936393517118</v>
      </c>
      <c r="AU45">
        <f t="shared" si="23"/>
        <v>-122.06720115006539</v>
      </c>
      <c r="AW45">
        <v>42</v>
      </c>
      <c r="AX45">
        <f>IF(Z45&gt;0, (R45*SUMPRODUCT(K45:$K$98, X45:$X$98)-K45*$AZ$3)/Z45, 0)</f>
        <v>2482.3326174730341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0.13724737000000001</v>
      </c>
      <c r="Q46" s="4">
        <f t="shared" si="21"/>
        <v>25</v>
      </c>
      <c r="R46">
        <f t="shared" si="0"/>
        <v>500000</v>
      </c>
      <c r="S46">
        <f t="shared" si="1"/>
        <v>2291.1594535209779</v>
      </c>
      <c r="U46">
        <f t="shared" si="13"/>
        <v>0.13724737000000001</v>
      </c>
      <c r="V46">
        <f t="shared" si="14"/>
        <v>0.01</v>
      </c>
      <c r="W46">
        <f t="shared" si="15"/>
        <v>0.20720594207058607</v>
      </c>
      <c r="X46">
        <f t="shared" si="16"/>
        <v>2.8438470597560293E-2</v>
      </c>
      <c r="Y46">
        <f t="shared" si="17"/>
        <v>2.0720594207058606E-3</v>
      </c>
      <c r="Z46">
        <f t="shared" si="18"/>
        <v>0.17669541205231989</v>
      </c>
      <c r="AB46">
        <f t="shared" si="19"/>
        <v>514.35406853604377</v>
      </c>
      <c r="AC46">
        <f t="shared" si="2"/>
        <v>404.83736371745727</v>
      </c>
      <c r="AE46">
        <f t="shared" si="3"/>
        <v>0</v>
      </c>
      <c r="AF46">
        <f t="shared" si="24"/>
        <v>0</v>
      </c>
      <c r="AG46">
        <f t="shared" si="24"/>
        <v>-4.4173853013079976</v>
      </c>
      <c r="AH46">
        <f t="shared" si="5"/>
        <v>-14219.235298780146</v>
      </c>
      <c r="AI46">
        <f t="shared" si="25"/>
        <v>-14223.652684081453</v>
      </c>
      <c r="AJ46">
        <f t="shared" si="7"/>
        <v>109.5167048185865</v>
      </c>
      <c r="AK46">
        <f t="shared" si="22"/>
        <v>36.004784797523065</v>
      </c>
      <c r="AL46">
        <f t="shared" si="26"/>
        <v>-14078.131194465343</v>
      </c>
      <c r="AN46">
        <f t="shared" si="27"/>
        <v>0</v>
      </c>
      <c r="AO46">
        <f t="shared" si="27"/>
        <v>0</v>
      </c>
      <c r="AP46">
        <f t="shared" si="27"/>
        <v>-3.3790164568285166E-2</v>
      </c>
      <c r="AQ46">
        <f t="shared" si="27"/>
        <v>-108.7680308617594</v>
      </c>
      <c r="AR46">
        <f t="shared" si="27"/>
        <v>-108.80182102632767</v>
      </c>
      <c r="AS46">
        <f t="shared" si="27"/>
        <v>0.83773255588562645</v>
      </c>
      <c r="AT46">
        <f t="shared" si="27"/>
        <v>0.27541351287463106</v>
      </c>
      <c r="AU46">
        <f t="shared" si="23"/>
        <v>-107.68867495756741</v>
      </c>
      <c r="AW46">
        <v>43</v>
      </c>
      <c r="AX46">
        <f>IF(Z46&gt;0, (R46*SUMPRODUCT(K46:$K$98, X46:$X$98)-K46*$AZ$3)/Z46, 0)</f>
        <v>2291.1594535209779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0.155543078</v>
      </c>
      <c r="Q47" s="4">
        <f t="shared" si="21"/>
        <v>25</v>
      </c>
      <c r="R47">
        <f t="shared" si="0"/>
        <v>500000</v>
      </c>
      <c r="S47">
        <f t="shared" si="1"/>
        <v>2092.4064962038437</v>
      </c>
      <c r="U47">
        <f t="shared" si="13"/>
        <v>0.155543078</v>
      </c>
      <c r="V47">
        <f t="shared" si="14"/>
        <v>0.01</v>
      </c>
      <c r="W47">
        <f t="shared" si="15"/>
        <v>0.17669541205231989</v>
      </c>
      <c r="X47">
        <f t="shared" si="16"/>
        <v>2.7483748259096132E-2</v>
      </c>
      <c r="Y47">
        <f t="shared" si="17"/>
        <v>1.7669541205231989E-3</v>
      </c>
      <c r="Z47">
        <f t="shared" si="18"/>
        <v>0.14744470967270057</v>
      </c>
      <c r="AB47">
        <f t="shared" si="19"/>
        <v>404.83736371745727</v>
      </c>
      <c r="AC47">
        <f t="shared" si="2"/>
        <v>308.51426835004838</v>
      </c>
      <c r="AE47">
        <f t="shared" si="3"/>
        <v>0</v>
      </c>
      <c r="AF47">
        <f t="shared" si="24"/>
        <v>0</v>
      </c>
      <c r="AG47">
        <f t="shared" si="24"/>
        <v>-3.6861177418175144</v>
      </c>
      <c r="AH47">
        <f t="shared" si="5"/>
        <v>-13741.874129548067</v>
      </c>
      <c r="AI47">
        <f t="shared" si="25"/>
        <v>-13745.560247289885</v>
      </c>
      <c r="AJ47">
        <f t="shared" si="7"/>
        <v>96.323095367408882</v>
      </c>
      <c r="AK47">
        <f t="shared" si="22"/>
        <v>28.338615460222012</v>
      </c>
      <c r="AL47">
        <f t="shared" si="26"/>
        <v>-13620.898536462255</v>
      </c>
      <c r="AN47">
        <f t="shared" si="27"/>
        <v>0</v>
      </c>
      <c r="AO47">
        <f t="shared" si="27"/>
        <v>0</v>
      </c>
      <c r="AP47">
        <f t="shared" si="27"/>
        <v>-2.5175389928147048E-2</v>
      </c>
      <c r="AQ47">
        <f t="shared" si="27"/>
        <v>-93.85403934067169</v>
      </c>
      <c r="AR47">
        <f t="shared" si="27"/>
        <v>-93.879214730599841</v>
      </c>
      <c r="AS47">
        <f t="shared" si="27"/>
        <v>0.65786598660435958</v>
      </c>
      <c r="AT47">
        <f t="shared" si="27"/>
        <v>0.19354663746664036</v>
      </c>
      <c r="AU47">
        <f t="shared" si="23"/>
        <v>-93.027802106528853</v>
      </c>
      <c r="AW47">
        <v>44</v>
      </c>
      <c r="AX47">
        <f>IF(Z47&gt;0, (R47*SUMPRODUCT(K47:$K$98, X47:$X$98)-K47*$AZ$3)/Z47, 0)</f>
        <v>2092.4064962038437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0.175905283</v>
      </c>
      <c r="Q48" s="4">
        <f t="shared" si="21"/>
        <v>25</v>
      </c>
      <c r="R48">
        <f t="shared" si="0"/>
        <v>500000</v>
      </c>
      <c r="S48">
        <f t="shared" si="1"/>
        <v>1880.8992061383055</v>
      </c>
      <c r="U48">
        <f t="shared" si="13"/>
        <v>0.175905283</v>
      </c>
      <c r="V48">
        <f t="shared" si="14"/>
        <v>0.01</v>
      </c>
      <c r="W48">
        <f t="shared" si="15"/>
        <v>0.14744470967270057</v>
      </c>
      <c r="X48">
        <f t="shared" si="16"/>
        <v>2.5936303381829229E-2</v>
      </c>
      <c r="Y48">
        <f t="shared" si="17"/>
        <v>1.4744470967270058E-3</v>
      </c>
      <c r="Z48">
        <f t="shared" si="18"/>
        <v>0.12003395919414434</v>
      </c>
      <c r="AB48">
        <f t="shared" si="19"/>
        <v>308.51426835004838</v>
      </c>
      <c r="AC48">
        <f t="shared" si="2"/>
        <v>225.77177855790384</v>
      </c>
      <c r="AE48">
        <f t="shared" si="3"/>
        <v>0</v>
      </c>
      <c r="AF48">
        <f t="shared" si="24"/>
        <v>0</v>
      </c>
      <c r="AG48">
        <f t="shared" si="24"/>
        <v>-3.0008489798536084</v>
      </c>
      <c r="AH48">
        <f t="shared" si="5"/>
        <v>-12968.151690914614</v>
      </c>
      <c r="AI48">
        <f t="shared" si="25"/>
        <v>-12971.152539894467</v>
      </c>
      <c r="AJ48">
        <f t="shared" si="7"/>
        <v>82.742489792144539</v>
      </c>
      <c r="AK48">
        <f t="shared" si="22"/>
        <v>21.59599878450339</v>
      </c>
      <c r="AL48">
        <f t="shared" si="26"/>
        <v>-12866.814051317819</v>
      </c>
      <c r="AN48">
        <f t="shared" si="27"/>
        <v>0</v>
      </c>
      <c r="AO48">
        <f t="shared" si="27"/>
        <v>0</v>
      </c>
      <c r="AP48">
        <f t="shared" si="27"/>
        <v>-1.8299242802606714E-2</v>
      </c>
      <c r="AQ48">
        <f t="shared" si="27"/>
        <v>-79.080073034750981</v>
      </c>
      <c r="AR48">
        <f t="shared" si="27"/>
        <v>-79.098372277553594</v>
      </c>
      <c r="AS48">
        <f t="shared" si="27"/>
        <v>0.50456551494721491</v>
      </c>
      <c r="AT48">
        <f t="shared" si="27"/>
        <v>0.13169287357529927</v>
      </c>
      <c r="AU48">
        <f t="shared" si="23"/>
        <v>-78.462113889031073</v>
      </c>
      <c r="AW48">
        <v>45</v>
      </c>
      <c r="AX48">
        <f>IF(Z48&gt;0, (R48*SUMPRODUCT(K48:$K$98, X48:$X$98)-K48*$AZ$3)/Z48, 0)</f>
        <v>1880.8992061383055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0.19813004200000001</v>
      </c>
      <c r="Q49" s="4">
        <f t="shared" si="21"/>
        <v>25</v>
      </c>
      <c r="R49">
        <f t="shared" si="0"/>
        <v>500000</v>
      </c>
      <c r="S49">
        <f t="shared" si="1"/>
        <v>1647.6655721836926</v>
      </c>
      <c r="U49">
        <f t="shared" si="13"/>
        <v>0.19813004200000001</v>
      </c>
      <c r="V49">
        <f t="shared" si="14"/>
        <v>0.01</v>
      </c>
      <c r="W49">
        <f t="shared" si="15"/>
        <v>0.12003395919414434</v>
      </c>
      <c r="X49">
        <f t="shared" si="16"/>
        <v>2.3782333376562104E-2</v>
      </c>
      <c r="Y49">
        <f t="shared" si="17"/>
        <v>1.2003395919414435E-3</v>
      </c>
      <c r="Z49">
        <f t="shared" si="18"/>
        <v>9.5051286225640783E-2</v>
      </c>
      <c r="AB49">
        <f t="shared" si="19"/>
        <v>225.77177855790384</v>
      </c>
      <c r="AC49">
        <f t="shared" si="2"/>
        <v>156.61273190576637</v>
      </c>
      <c r="AE49">
        <f t="shared" si="3"/>
        <v>0</v>
      </c>
      <c r="AF49">
        <f t="shared" si="24"/>
        <v>0</v>
      </c>
      <c r="AG49">
        <f t="shared" si="24"/>
        <v>-2.3762821556410194</v>
      </c>
      <c r="AH49">
        <f t="shared" si="5"/>
        <v>-11891.166688281051</v>
      </c>
      <c r="AI49">
        <f t="shared" si="25"/>
        <v>-11893.542970436692</v>
      </c>
      <c r="AJ49">
        <f t="shared" si="7"/>
        <v>69.159046652137476</v>
      </c>
      <c r="AK49">
        <f t="shared" si="22"/>
        <v>15.80402449905327</v>
      </c>
      <c r="AL49">
        <f t="shared" si="26"/>
        <v>-11808.579899285502</v>
      </c>
      <c r="AN49">
        <f t="shared" si="27"/>
        <v>0</v>
      </c>
      <c r="AO49">
        <f t="shared" si="27"/>
        <v>0</v>
      </c>
      <c r="AP49">
        <f t="shared" si="27"/>
        <v>-1.2938054133510695E-2</v>
      </c>
      <c r="AQ49">
        <f t="shared" si="27"/>
        <v>-64.743388304440458</v>
      </c>
      <c r="AR49">
        <f t="shared" si="27"/>
        <v>-64.756326358573972</v>
      </c>
      <c r="AS49">
        <f t="shared" si="27"/>
        <v>0.3765476617678728</v>
      </c>
      <c r="AT49">
        <f t="shared" si="27"/>
        <v>8.6047578150887677E-2</v>
      </c>
      <c r="AU49">
        <f t="shared" si="23"/>
        <v>-64.293731118655202</v>
      </c>
      <c r="AW49">
        <v>46</v>
      </c>
      <c r="AX49">
        <f>IF(Z49&gt;0, (R49*SUMPRODUCT(K49:$K$98, X49:$X$98)-K49*$AZ$3)/Z49, 0)</f>
        <v>1647.6655721836926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0.22255936300000001</v>
      </c>
      <c r="Q50" s="4">
        <f t="shared" si="21"/>
        <v>25</v>
      </c>
      <c r="R50">
        <f t="shared" si="0"/>
        <v>500000</v>
      </c>
      <c r="S50">
        <f t="shared" si="1"/>
        <v>1380.8447285773229</v>
      </c>
      <c r="U50">
        <f t="shared" si="13"/>
        <v>0.22255936300000001</v>
      </c>
      <c r="V50">
        <f t="shared" si="14"/>
        <v>0.01</v>
      </c>
      <c r="W50">
        <f t="shared" si="15"/>
        <v>9.5051286225640783E-2</v>
      </c>
      <c r="X50">
        <f t="shared" si="16"/>
        <v>2.1154553714709288E-2</v>
      </c>
      <c r="Y50">
        <f t="shared" si="17"/>
        <v>9.505128622564078E-4</v>
      </c>
      <c r="Z50">
        <f t="shared" si="18"/>
        <v>7.2946219648675092E-2</v>
      </c>
      <c r="AB50">
        <f t="shared" si="19"/>
        <v>156.61273190576637</v>
      </c>
      <c r="AC50">
        <f t="shared" si="2"/>
        <v>100.72740287151655</v>
      </c>
      <c r="AE50">
        <f t="shared" si="3"/>
        <v>0</v>
      </c>
      <c r="AF50">
        <f t="shared" si="24"/>
        <v>0</v>
      </c>
      <c r="AG50">
        <f t="shared" si="24"/>
        <v>-1.8236554912168774</v>
      </c>
      <c r="AH50">
        <f t="shared" si="5"/>
        <v>-10577.276857354644</v>
      </c>
      <c r="AI50">
        <f t="shared" si="25"/>
        <v>-10579.10051284586</v>
      </c>
      <c r="AJ50">
        <f t="shared" si="7"/>
        <v>55.885329034249821</v>
      </c>
      <c r="AK50">
        <f t="shared" si="22"/>
        <v>10.962891233403647</v>
      </c>
      <c r="AL50">
        <f t="shared" si="26"/>
        <v>-10512.252292578207</v>
      </c>
      <c r="AN50">
        <f t="shared" si="27"/>
        <v>0</v>
      </c>
      <c r="AO50">
        <f t="shared" si="27"/>
        <v>0</v>
      </c>
      <c r="AP50">
        <f t="shared" si="27"/>
        <v>-8.8653468801445819E-3</v>
      </c>
      <c r="AQ50">
        <f t="shared" si="27"/>
        <v>-51.419376543101016</v>
      </c>
      <c r="AR50">
        <f t="shared" si="27"/>
        <v>-51.428241889981159</v>
      </c>
      <c r="AS50">
        <f t="shared" si="27"/>
        <v>0.27167566998580639</v>
      </c>
      <c r="AT50">
        <f t="shared" si="27"/>
        <v>5.3293965917086232E-2</v>
      </c>
      <c r="AU50">
        <f t="shared" si="23"/>
        <v>-51.10327225407827</v>
      </c>
      <c r="AW50">
        <v>47</v>
      </c>
      <c r="AX50">
        <f>IF(Z50&gt;0, (R50*SUMPRODUCT(K50:$K$98, X50:$X$98)-K50*$AZ$3)/Z50, 0)</f>
        <v>1380.8447285773229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0.25004150400000003</v>
      </c>
      <c r="Q51" s="4">
        <f t="shared" si="21"/>
        <v>25</v>
      </c>
      <c r="R51">
        <f t="shared" si="0"/>
        <v>500000</v>
      </c>
      <c r="S51">
        <f t="shared" si="1"/>
        <v>1060.0222749844008</v>
      </c>
      <c r="U51">
        <f t="shared" si="13"/>
        <v>0.25004150400000003</v>
      </c>
      <c r="V51">
        <f t="shared" si="14"/>
        <v>0.01</v>
      </c>
      <c r="W51">
        <f t="shared" si="15"/>
        <v>7.2946219648675092E-2</v>
      </c>
      <c r="X51">
        <f t="shared" si="16"/>
        <v>1.8239582472069072E-2</v>
      </c>
      <c r="Y51">
        <f t="shared" si="17"/>
        <v>7.2946219648675097E-4</v>
      </c>
      <c r="Z51">
        <f t="shared" si="18"/>
        <v>5.3977174980119273E-2</v>
      </c>
      <c r="AB51">
        <f t="shared" si="19"/>
        <v>100.72740287151655</v>
      </c>
      <c r="AC51">
        <f t="shared" si="2"/>
        <v>57.217007819657113</v>
      </c>
      <c r="AE51">
        <f t="shared" si="3"/>
        <v>0</v>
      </c>
      <c r="AF51">
        <f t="shared" si="24"/>
        <v>0</v>
      </c>
      <c r="AG51">
        <f t="shared" si="24"/>
        <v>-1.3494293745029817</v>
      </c>
      <c r="AH51">
        <f t="shared" si="5"/>
        <v>-9119.7912360345363</v>
      </c>
      <c r="AI51">
        <f t="shared" si="25"/>
        <v>-9121.1406654090388</v>
      </c>
      <c r="AJ51">
        <f t="shared" si="7"/>
        <v>43.510395051859433</v>
      </c>
      <c r="AK51">
        <f t="shared" si="22"/>
        <v>7.0509182010061586</v>
      </c>
      <c r="AL51">
        <f t="shared" si="26"/>
        <v>-9070.5793521561736</v>
      </c>
      <c r="AN51">
        <f t="shared" si="27"/>
        <v>0</v>
      </c>
      <c r="AO51">
        <f t="shared" si="27"/>
        <v>0</v>
      </c>
      <c r="AP51">
        <f t="shared" si="27"/>
        <v>-5.8571328070982824E-3</v>
      </c>
      <c r="AQ51">
        <f t="shared" si="27"/>
        <v>-39.584011917733193</v>
      </c>
      <c r="AR51">
        <f t="shared" si="27"/>
        <v>-39.589869050540294</v>
      </c>
      <c r="AS51">
        <f t="shared" si="27"/>
        <v>0.18885476122225139</v>
      </c>
      <c r="AT51">
        <f t="shared" si="27"/>
        <v>3.0604168766142657E-2</v>
      </c>
      <c r="AU51">
        <f t="shared" si="23"/>
        <v>-39.370410120551895</v>
      </c>
      <c r="AW51">
        <v>48</v>
      </c>
      <c r="AX51">
        <f>IF(Z51&gt;0, (R51*SUMPRODUCT(K51:$K$98, X51:$X$98)-K51*$AZ$3)/Z51, 0)</f>
        <v>1060.0222749844008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0.28092614399999999</v>
      </c>
      <c r="Q52" s="4">
        <f t="shared" si="21"/>
        <v>25</v>
      </c>
      <c r="R52">
        <f t="shared" si="0"/>
        <v>500000</v>
      </c>
      <c r="S52">
        <f t="shared" si="1"/>
        <v>645.20858124638846</v>
      </c>
      <c r="U52">
        <f t="shared" si="13"/>
        <v>0.28092614399999999</v>
      </c>
      <c r="V52">
        <f t="shared" si="14"/>
        <v>0.01</v>
      </c>
      <c r="W52">
        <f t="shared" si="15"/>
        <v>5.3977174980119273E-2</v>
      </c>
      <c r="X52">
        <f t="shared" si="16"/>
        <v>1.5163599631178184E-2</v>
      </c>
      <c r="Y52">
        <f t="shared" si="17"/>
        <v>5.3977174980119279E-4</v>
      </c>
      <c r="Z52">
        <f t="shared" si="18"/>
        <v>3.8273803599139893E-2</v>
      </c>
      <c r="AB52">
        <f t="shared" si="19"/>
        <v>57.217007819657113</v>
      </c>
      <c r="AC52">
        <f t="shared" si="2"/>
        <v>24.694586519103968</v>
      </c>
      <c r="AE52">
        <f t="shared" si="3"/>
        <v>0</v>
      </c>
      <c r="AF52">
        <f t="shared" si="24"/>
        <v>0</v>
      </c>
      <c r="AG52">
        <f t="shared" si="24"/>
        <v>-0.95684508997849727</v>
      </c>
      <c r="AH52">
        <f t="shared" si="5"/>
        <v>-7581.7998155890918</v>
      </c>
      <c r="AI52">
        <f t="shared" si="25"/>
        <v>-7582.7566606790706</v>
      </c>
      <c r="AJ52">
        <f t="shared" si="7"/>
        <v>32.522421300553148</v>
      </c>
      <c r="AK52">
        <f t="shared" si="22"/>
        <v>4.0051905473759986</v>
      </c>
      <c r="AL52">
        <f t="shared" si="26"/>
        <v>-7546.2290488311419</v>
      </c>
      <c r="AN52">
        <f t="shared" si="27"/>
        <v>0</v>
      </c>
      <c r="AO52">
        <f t="shared" si="27"/>
        <v>0</v>
      </c>
      <c r="AP52">
        <f t="shared" si="27"/>
        <v>-3.7081604862797169E-3</v>
      </c>
      <c r="AQ52">
        <f t="shared" si="27"/>
        <v>-29.382530971321721</v>
      </c>
      <c r="AR52">
        <f t="shared" si="27"/>
        <v>-29.386239131808001</v>
      </c>
      <c r="AS52">
        <f t="shared" si="27"/>
        <v>0.12603749431118796</v>
      </c>
      <c r="AT52">
        <f t="shared" si="27"/>
        <v>1.5521728107665231E-2</v>
      </c>
      <c r="AU52">
        <f t="shared" si="23"/>
        <v>-29.244679909389149</v>
      </c>
      <c r="AW52">
        <v>49</v>
      </c>
      <c r="AX52">
        <f>IF(Z52&gt;0, (R52*SUMPRODUCT(K52:$K$98, X52:$X$98)-K52*$AZ$3)/Z52, 0)</f>
        <v>645.20858124638846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0.31575788199999999</v>
      </c>
      <c r="Q53" s="4">
        <f t="shared" si="21"/>
        <v>25</v>
      </c>
      <c r="R53">
        <f t="shared" si="0"/>
        <v>500000</v>
      </c>
      <c r="S53">
        <f t="shared" si="1"/>
        <v>62.6621348074964</v>
      </c>
      <c r="U53">
        <f t="shared" si="13"/>
        <v>0.31575788199999999</v>
      </c>
      <c r="V53">
        <f t="shared" si="14"/>
        <v>0.01</v>
      </c>
      <c r="W53">
        <f t="shared" si="15"/>
        <v>3.8273803599139893E-2</v>
      </c>
      <c r="X53">
        <f t="shared" si="16"/>
        <v>1.2085255160548388E-2</v>
      </c>
      <c r="Y53">
        <f t="shared" si="17"/>
        <v>3.8273803599139891E-4</v>
      </c>
      <c r="Z53">
        <f t="shared" si="18"/>
        <v>2.5805810402600105E-2</v>
      </c>
      <c r="AB53">
        <f t="shared" si="19"/>
        <v>24.694586519103968</v>
      </c>
      <c r="AC53">
        <f t="shared" si="2"/>
        <v>1.6170471702644207</v>
      </c>
      <c r="AE53">
        <f t="shared" si="3"/>
        <v>0</v>
      </c>
      <c r="AF53">
        <f t="shared" si="24"/>
        <v>0</v>
      </c>
      <c r="AG53">
        <f t="shared" si="24"/>
        <v>-0.64514526006500261</v>
      </c>
      <c r="AH53">
        <f t="shared" si="5"/>
        <v>-6042.6275802741939</v>
      </c>
      <c r="AI53">
        <f t="shared" si="25"/>
        <v>-6043.2727255342588</v>
      </c>
      <c r="AJ53">
        <f t="shared" si="7"/>
        <v>23.077539348839547</v>
      </c>
      <c r="AK53">
        <f t="shared" si="22"/>
        <v>1.7286210563372779</v>
      </c>
      <c r="AL53">
        <f t="shared" si="26"/>
        <v>-6018.4665651290825</v>
      </c>
      <c r="AN53">
        <f t="shared" si="27"/>
        <v>0</v>
      </c>
      <c r="AO53">
        <f t="shared" si="27"/>
        <v>0</v>
      </c>
      <c r="AP53">
        <f t="shared" si="27"/>
        <v>-2.2323196251367375E-3</v>
      </c>
      <c r="AQ53">
        <f t="shared" si="27"/>
        <v>-20.90858752256738</v>
      </c>
      <c r="AR53">
        <f t="shared" si="27"/>
        <v>-20.910819842192517</v>
      </c>
      <c r="AS53">
        <f t="shared" si="27"/>
        <v>7.9852472268166691E-2</v>
      </c>
      <c r="AT53">
        <f t="shared" si="27"/>
        <v>5.9813424159661354E-3</v>
      </c>
      <c r="AU53">
        <f t="shared" si="23"/>
        <v>-20.824986027508384</v>
      </c>
      <c r="AW53">
        <v>50</v>
      </c>
      <c r="AX53">
        <f>IF(Z53&gt;0, (R53*SUMPRODUCT(K53:$K$98, X53:$X$98)-K53*$AZ$3)/Z53, 0)</f>
        <v>62.6621348074964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0.35338435200000001</v>
      </c>
      <c r="Q54" s="4">
        <f t="shared" si="21"/>
        <v>25</v>
      </c>
      <c r="R54">
        <f t="shared" si="0"/>
        <v>500000</v>
      </c>
      <c r="S54">
        <f t="shared" si="1"/>
        <v>-831.61463829637557</v>
      </c>
      <c r="U54">
        <f t="shared" si="13"/>
        <v>0.35338435200000001</v>
      </c>
      <c r="V54">
        <f t="shared" si="14"/>
        <v>0.01</v>
      </c>
      <c r="W54">
        <f t="shared" si="15"/>
        <v>2.5805810402600105E-2</v>
      </c>
      <c r="X54">
        <f t="shared" si="16"/>
        <v>9.1193695869576982E-3</v>
      </c>
      <c r="Y54">
        <f t="shared" si="17"/>
        <v>2.5805810402600106E-4</v>
      </c>
      <c r="Z54">
        <f t="shared" si="18"/>
        <v>1.6428382711616403E-2</v>
      </c>
      <c r="AB54">
        <f t="shared" si="19"/>
        <v>1.6170471702644207</v>
      </c>
      <c r="AC54">
        <f t="shared" si="2"/>
        <v>-13.662083546515305</v>
      </c>
      <c r="AE54">
        <f t="shared" si="3"/>
        <v>0</v>
      </c>
      <c r="AF54">
        <f t="shared" si="24"/>
        <v>0</v>
      </c>
      <c r="AG54">
        <f t="shared" si="24"/>
        <v>-0.41070956779041007</v>
      </c>
      <c r="AH54">
        <f t="shared" si="5"/>
        <v>-4559.6847934788493</v>
      </c>
      <c r="AI54">
        <f t="shared" si="25"/>
        <v>-4560.0955030466394</v>
      </c>
      <c r="AJ54">
        <f t="shared" si="7"/>
        <v>15.279130716779726</v>
      </c>
      <c r="AK54">
        <f t="shared" si="22"/>
        <v>0.11319330191850946</v>
      </c>
      <c r="AL54">
        <f t="shared" si="26"/>
        <v>-4544.7031790279407</v>
      </c>
      <c r="AN54">
        <f t="shared" si="27"/>
        <v>0</v>
      </c>
      <c r="AO54">
        <f t="shared" si="27"/>
        <v>0</v>
      </c>
      <c r="AP54">
        <f t="shared" si="27"/>
        <v>-1.2688657184817328E-3</v>
      </c>
      <c r="AQ54">
        <f t="shared" si="27"/>
        <v>-14.086907574746945</v>
      </c>
      <c r="AR54">
        <f t="shared" si="27"/>
        <v>-14.088176440465427</v>
      </c>
      <c r="AS54">
        <f t="shared" si="27"/>
        <v>4.7204074838150638E-2</v>
      </c>
      <c r="AT54">
        <f t="shared" si="27"/>
        <v>3.497047832093452E-4</v>
      </c>
      <c r="AU54">
        <f t="shared" si="23"/>
        <v>-14.040622660844065</v>
      </c>
      <c r="AW54">
        <v>51</v>
      </c>
      <c r="AX54">
        <f>IF(Z54&gt;0, (R54*SUMPRODUCT(K54:$K$98, X54:$X$98)-K54*$AZ$3)/Z54, 0)</f>
        <v>-831.61463829637557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0.39269921299999999</v>
      </c>
      <c r="Q55" s="4">
        <f t="shared" si="21"/>
        <v>25</v>
      </c>
      <c r="R55">
        <f t="shared" si="0"/>
        <v>500000</v>
      </c>
      <c r="S55">
        <f t="shared" si="1"/>
        <v>-2315.6443180399219</v>
      </c>
      <c r="U55">
        <f t="shared" si="13"/>
        <v>0.39269921299999999</v>
      </c>
      <c r="V55">
        <f t="shared" si="14"/>
        <v>0.01</v>
      </c>
      <c r="W55">
        <f t="shared" si="15"/>
        <v>1.6428382711616403E-2</v>
      </c>
      <c r="X55">
        <f t="shared" si="16"/>
        <v>6.4514129617145675E-3</v>
      </c>
      <c r="Y55">
        <f t="shared" si="17"/>
        <v>1.6428382711616404E-4</v>
      </c>
      <c r="Z55">
        <f t="shared" si="18"/>
        <v>9.8126859227856723E-3</v>
      </c>
      <c r="AB55">
        <f t="shared" si="19"/>
        <v>-13.662083546515305</v>
      </c>
      <c r="AC55">
        <f t="shared" si="2"/>
        <v>-22.722690401808972</v>
      </c>
      <c r="AE55">
        <f t="shared" si="3"/>
        <v>0</v>
      </c>
      <c r="AF55">
        <f t="shared" si="24"/>
        <v>0</v>
      </c>
      <c r="AG55">
        <f t="shared" si="24"/>
        <v>-0.2453171480696418</v>
      </c>
      <c r="AH55">
        <f t="shared" si="5"/>
        <v>-3225.7064808572836</v>
      </c>
      <c r="AI55">
        <f t="shared" si="25"/>
        <v>-3225.9517980053533</v>
      </c>
      <c r="AJ55">
        <f t="shared" si="7"/>
        <v>9.0606068552936669</v>
      </c>
      <c r="AK55">
        <f t="shared" si="22"/>
        <v>-0.95634584825607138</v>
      </c>
      <c r="AL55">
        <f t="shared" si="26"/>
        <v>-3217.8475369983157</v>
      </c>
      <c r="AN55">
        <f t="shared" si="27"/>
        <v>0</v>
      </c>
      <c r="AO55">
        <f t="shared" si="27"/>
        <v>0</v>
      </c>
      <c r="AP55">
        <f t="shared" si="27"/>
        <v>-6.7669151093433877E-4</v>
      </c>
      <c r="AQ55">
        <f t="shared" si="27"/>
        <v>-8.8979030187581429</v>
      </c>
      <c r="AR55">
        <f t="shared" si="27"/>
        <v>-8.8985797102690771</v>
      </c>
      <c r="AS55">
        <f t="shared" si="27"/>
        <v>2.4993098897228887E-2</v>
      </c>
      <c r="AT55">
        <f t="shared" si="27"/>
        <v>-2.6380182638046424E-3</v>
      </c>
      <c r="AU55">
        <f t="shared" si="23"/>
        <v>-8.8762246296356526</v>
      </c>
      <c r="AW55">
        <v>52</v>
      </c>
      <c r="AX55">
        <f>IF(Z55&gt;0, (R55*SUMPRODUCT(K55:$K$98, X55:$X$98)-K55*$AZ$3)/Z55, 0)</f>
        <v>-2315.6443180399219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0.39967743300000003</v>
      </c>
      <c r="Q56" s="4">
        <f t="shared" si="21"/>
        <v>25</v>
      </c>
      <c r="R56">
        <f t="shared" si="0"/>
        <v>500000</v>
      </c>
      <c r="S56">
        <f t="shared" si="1"/>
        <v>-4684.0090783248606</v>
      </c>
      <c r="U56">
        <f t="shared" si="13"/>
        <v>0.39967743300000003</v>
      </c>
      <c r="V56">
        <f t="shared" si="14"/>
        <v>0.01</v>
      </c>
      <c r="W56">
        <f t="shared" si="15"/>
        <v>9.8126859227856723E-3</v>
      </c>
      <c r="X56">
        <f t="shared" si="16"/>
        <v>3.9219091204542138E-3</v>
      </c>
      <c r="Y56">
        <f t="shared" si="17"/>
        <v>9.8126859227856727E-5</v>
      </c>
      <c r="Z56">
        <f t="shared" si="18"/>
        <v>5.7926499431036017E-3</v>
      </c>
      <c r="AB56">
        <f t="shared" si="19"/>
        <v>-22.722690401808972</v>
      </c>
      <c r="AC56">
        <f t="shared" si="2"/>
        <v>-27.132824921055256</v>
      </c>
      <c r="AE56">
        <f t="shared" si="3"/>
        <v>0</v>
      </c>
      <c r="AF56">
        <f t="shared" si="24"/>
        <v>0</v>
      </c>
      <c r="AG56">
        <f t="shared" si="24"/>
        <v>-0.14481624857759004</v>
      </c>
      <c r="AH56">
        <f t="shared" si="5"/>
        <v>-1960.9545602271069</v>
      </c>
      <c r="AI56">
        <f t="shared" si="25"/>
        <v>-1961.0993764756845</v>
      </c>
      <c r="AJ56">
        <f t="shared" si="7"/>
        <v>4.4101345192462844</v>
      </c>
      <c r="AK56">
        <f t="shared" si="22"/>
        <v>-1.5905883281266282</v>
      </c>
      <c r="AL56">
        <f t="shared" si="26"/>
        <v>-1958.2798302845649</v>
      </c>
      <c r="AN56">
        <f t="shared" si="27"/>
        <v>0</v>
      </c>
      <c r="AO56">
        <f t="shared" si="27"/>
        <v>0</v>
      </c>
      <c r="AP56">
        <f t="shared" si="27"/>
        <v>-3.5666631232309594E-4</v>
      </c>
      <c r="AQ56">
        <f t="shared" si="27"/>
        <v>-4.8296129646987138</v>
      </c>
      <c r="AR56">
        <f t="shared" si="27"/>
        <v>-4.8299696310110374</v>
      </c>
      <c r="AS56">
        <f t="shared" si="27"/>
        <v>1.0861670781270131E-2</v>
      </c>
      <c r="AT56">
        <f t="shared" si="27"/>
        <v>-3.9174421309023794E-3</v>
      </c>
      <c r="AU56">
        <f t="shared" si="23"/>
        <v>-4.8230254023606696</v>
      </c>
      <c r="AW56">
        <v>53</v>
      </c>
      <c r="AX56">
        <f>IF(Z56&gt;0, (R56*SUMPRODUCT(K56:$K$98, X56:$X$98)-K56*$AZ$3)/Z56, 0)</f>
        <v>-4684.0090783248606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0.407215198</v>
      </c>
      <c r="Q57" s="4">
        <f t="shared" si="21"/>
        <v>25</v>
      </c>
      <c r="R57">
        <f t="shared" si="0"/>
        <v>500000</v>
      </c>
      <c r="S57">
        <f t="shared" si="1"/>
        <v>-8280.9810175976509</v>
      </c>
      <c r="U57">
        <f t="shared" si="13"/>
        <v>0.407215198</v>
      </c>
      <c r="V57">
        <f t="shared" si="14"/>
        <v>0.01</v>
      </c>
      <c r="W57">
        <f t="shared" si="15"/>
        <v>5.7926499431036017E-3</v>
      </c>
      <c r="X57">
        <f t="shared" si="16"/>
        <v>2.3588550935256217E-3</v>
      </c>
      <c r="Y57">
        <f t="shared" si="17"/>
        <v>5.7926499431036018E-5</v>
      </c>
      <c r="Z57">
        <f t="shared" si="18"/>
        <v>3.3758683501469442E-3</v>
      </c>
      <c r="AB57">
        <f t="shared" si="19"/>
        <v>-27.132824921055256</v>
      </c>
      <c r="AC57">
        <f t="shared" si="2"/>
        <v>-27.955501725475546</v>
      </c>
      <c r="AE57">
        <f t="shared" si="3"/>
        <v>0</v>
      </c>
      <c r="AF57">
        <f t="shared" si="24"/>
        <v>0</v>
      </c>
      <c r="AG57">
        <f t="shared" si="24"/>
        <v>-8.439670875367361E-2</v>
      </c>
      <c r="AH57">
        <f t="shared" si="5"/>
        <v>-1179.4275467628108</v>
      </c>
      <c r="AI57">
        <f t="shared" si="25"/>
        <v>-1179.5119434715646</v>
      </c>
      <c r="AJ57">
        <f t="shared" si="7"/>
        <v>0.8226768044202899</v>
      </c>
      <c r="AK57">
        <f t="shared" si="22"/>
        <v>-1.8992977444738681</v>
      </c>
      <c r="AL57">
        <f t="shared" si="26"/>
        <v>-1180.5885644116181</v>
      </c>
      <c r="AN57">
        <f t="shared" si="27"/>
        <v>0</v>
      </c>
      <c r="AO57">
        <f t="shared" si="27"/>
        <v>0</v>
      </c>
      <c r="AP57">
        <f t="shared" si="27"/>
        <v>-1.855890233993622E-4</v>
      </c>
      <c r="AQ57">
        <f t="shared" si="27"/>
        <v>-2.5935704105817736</v>
      </c>
      <c r="AR57">
        <f t="shared" si="27"/>
        <v>-2.5937559996051731</v>
      </c>
      <c r="AS57">
        <f t="shared" si="27"/>
        <v>1.809072734711635E-3</v>
      </c>
      <c r="AT57">
        <f t="shared" si="27"/>
        <v>-4.1765706121350788E-3</v>
      </c>
      <c r="AU57">
        <f t="shared" si="23"/>
        <v>-2.5961234974825964</v>
      </c>
      <c r="AW57">
        <v>54</v>
      </c>
      <c r="AX57">
        <f>IF(Z57&gt;0, (R57*SUMPRODUCT(K57:$K$98, X57:$X$98)-K57*$AZ$3)/Z57, 0)</f>
        <v>-8280.9810175976509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0.41552104400000001</v>
      </c>
      <c r="Q58" s="4">
        <f t="shared" si="21"/>
        <v>25</v>
      </c>
      <c r="R58">
        <f t="shared" si="0"/>
        <v>500000</v>
      </c>
      <c r="S58">
        <f t="shared" si="1"/>
        <v>-13907.35938780068</v>
      </c>
      <c r="U58">
        <f t="shared" si="13"/>
        <v>0.41552104400000001</v>
      </c>
      <c r="V58">
        <f t="shared" si="14"/>
        <v>0.01</v>
      </c>
      <c r="W58">
        <f t="shared" si="15"/>
        <v>3.3758683501469442E-3</v>
      </c>
      <c r="X58">
        <f t="shared" si="16"/>
        <v>1.4027443412596159E-3</v>
      </c>
      <c r="Y58">
        <f t="shared" si="17"/>
        <v>3.3758683501469444E-5</v>
      </c>
      <c r="Z58">
        <f t="shared" si="18"/>
        <v>1.9393653253858586E-3</v>
      </c>
      <c r="AB58">
        <f t="shared" si="19"/>
        <v>-27.955501725475546</v>
      </c>
      <c r="AC58">
        <f t="shared" si="2"/>
        <v>-26.971450564380142</v>
      </c>
      <c r="AE58">
        <f t="shared" si="3"/>
        <v>0</v>
      </c>
      <c r="AF58">
        <f t="shared" si="24"/>
        <v>0</v>
      </c>
      <c r="AG58">
        <f t="shared" si="24"/>
        <v>-4.8484133134646466E-2</v>
      </c>
      <c r="AH58">
        <f t="shared" si="5"/>
        <v>-701.3721706298079</v>
      </c>
      <c r="AI58">
        <f t="shared" si="25"/>
        <v>-701.42065476294249</v>
      </c>
      <c r="AJ58">
        <f t="shared" si="7"/>
        <v>-0.98405116109540458</v>
      </c>
      <c r="AK58">
        <f t="shared" si="22"/>
        <v>-1.9568851207832885</v>
      </c>
      <c r="AL58">
        <f t="shared" si="26"/>
        <v>-704.36159104482124</v>
      </c>
      <c r="AN58">
        <f t="shared" si="27"/>
        <v>0</v>
      </c>
      <c r="AO58">
        <f t="shared" si="27"/>
        <v>0</v>
      </c>
      <c r="AP58">
        <f t="shared" si="27"/>
        <v>-9.5193739649575997E-5</v>
      </c>
      <c r="AQ58">
        <f t="shared" si="27"/>
        <v>-1.3770740135329176</v>
      </c>
      <c r="AR58">
        <f t="shared" si="27"/>
        <v>-1.3771692072725672</v>
      </c>
      <c r="AS58">
        <f t="shared" si="27"/>
        <v>-1.9320859005776255E-3</v>
      </c>
      <c r="AT58">
        <f t="shared" si="27"/>
        <v>-3.8421479496115111E-3</v>
      </c>
      <c r="AU58">
        <f t="shared" si="23"/>
        <v>-1.3829434411227564</v>
      </c>
      <c r="AW58">
        <v>55</v>
      </c>
      <c r="AX58">
        <f>IF(Z58&gt;0, (R58*SUMPRODUCT(K58:$K$98, X58:$X$98)-K58*$AZ$3)/Z58, 0)</f>
        <v>-13907.35938780068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0.424706421</v>
      </c>
      <c r="Q59" s="4">
        <f t="shared" si="21"/>
        <v>25</v>
      </c>
      <c r="R59">
        <f t="shared" si="0"/>
        <v>500000</v>
      </c>
      <c r="S59">
        <f t="shared" si="1"/>
        <v>-22944.424508500899</v>
      </c>
      <c r="U59">
        <f t="shared" si="13"/>
        <v>0.424706421</v>
      </c>
      <c r="V59">
        <f t="shared" si="14"/>
        <v>0.01</v>
      </c>
      <c r="W59">
        <f t="shared" si="15"/>
        <v>1.9393653253858586E-3</v>
      </c>
      <c r="X59">
        <f t="shared" si="16"/>
        <v>8.2366090635612843E-4</v>
      </c>
      <c r="Y59">
        <f t="shared" si="17"/>
        <v>1.9393653253858588E-5</v>
      </c>
      <c r="Z59">
        <f t="shared" si="18"/>
        <v>1.0963107657758716E-3</v>
      </c>
      <c r="AB59">
        <f t="shared" si="19"/>
        <v>-26.971450564380142</v>
      </c>
      <c r="AC59">
        <f t="shared" si="2"/>
        <v>-25.154219603201298</v>
      </c>
      <c r="AE59">
        <f t="shared" si="3"/>
        <v>0</v>
      </c>
      <c r="AF59">
        <f t="shared" si="24"/>
        <v>0</v>
      </c>
      <c r="AG59">
        <f t="shared" si="24"/>
        <v>-2.7407769144396792E-2</v>
      </c>
      <c r="AH59">
        <f t="shared" si="5"/>
        <v>-411.8304531780642</v>
      </c>
      <c r="AI59">
        <f t="shared" si="25"/>
        <v>-411.85786094720862</v>
      </c>
      <c r="AJ59">
        <f t="shared" si="7"/>
        <v>-1.8172309611788435</v>
      </c>
      <c r="AK59">
        <f t="shared" si="22"/>
        <v>-1.8880015395066101</v>
      </c>
      <c r="AL59">
        <f t="shared" si="26"/>
        <v>-415.56309344789406</v>
      </c>
      <c r="AN59">
        <f t="shared" si="27"/>
        <v>0</v>
      </c>
      <c r="AO59">
        <f t="shared" si="27"/>
        <v>0</v>
      </c>
      <c r="AP59">
        <f t="shared" si="27"/>
        <v>-4.8046794450806268E-5</v>
      </c>
      <c r="AQ59">
        <f t="shared" si="27"/>
        <v>-0.72195343693173586</v>
      </c>
      <c r="AR59">
        <f t="shared" si="27"/>
        <v>-0.72200148372618678</v>
      </c>
      <c r="AS59">
        <f t="shared" si="27"/>
        <v>-3.1856705301843576E-3</v>
      </c>
      <c r="AT59">
        <f t="shared" si="27"/>
        <v>-3.3097338719384616E-3</v>
      </c>
      <c r="AU59">
        <f t="shared" si="23"/>
        <v>-0.72849688812830959</v>
      </c>
      <c r="AW59">
        <v>56</v>
      </c>
      <c r="AX59">
        <f>IF(Z59&gt;0, (R59*SUMPRODUCT(K59:$K$98, X59:$X$98)-K59*$AZ$3)/Z59, 0)</f>
        <v>-22944.424508500899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0.43382917900000001</v>
      </c>
      <c r="Q60" s="4">
        <f t="shared" si="21"/>
        <v>25</v>
      </c>
      <c r="R60">
        <f t="shared" si="0"/>
        <v>500000</v>
      </c>
      <c r="S60">
        <f t="shared" si="1"/>
        <v>-37760.789606435996</v>
      </c>
      <c r="U60">
        <f t="shared" si="13"/>
        <v>0.43382917900000001</v>
      </c>
      <c r="V60">
        <f t="shared" si="14"/>
        <v>0.01</v>
      </c>
      <c r="W60">
        <f t="shared" si="15"/>
        <v>1.0963107657758716E-3</v>
      </c>
      <c r="X60">
        <f t="shared" si="16"/>
        <v>4.7561159944540767E-4</v>
      </c>
      <c r="Y60">
        <f t="shared" si="17"/>
        <v>1.0963107657758716E-5</v>
      </c>
      <c r="Z60">
        <f t="shared" si="18"/>
        <v>6.0973605867270519E-4</v>
      </c>
      <c r="AB60">
        <f t="shared" si="19"/>
        <v>-25.154219603201298</v>
      </c>
      <c r="AC60">
        <f t="shared" si="2"/>
        <v>-23.024115026997535</v>
      </c>
      <c r="AE60">
        <f t="shared" si="3"/>
        <v>0</v>
      </c>
      <c r="AF60">
        <f t="shared" si="24"/>
        <v>0</v>
      </c>
      <c r="AG60">
        <f t="shared" si="24"/>
        <v>-1.524340146681763E-2</v>
      </c>
      <c r="AH60">
        <f t="shared" si="5"/>
        <v>-237.80579972270382</v>
      </c>
      <c r="AI60">
        <f t="shared" si="25"/>
        <v>-237.82104312417064</v>
      </c>
      <c r="AJ60">
        <f t="shared" si="7"/>
        <v>-2.1301045762037631</v>
      </c>
      <c r="AK60">
        <f t="shared" si="22"/>
        <v>-1.760795372224091</v>
      </c>
      <c r="AL60">
        <f t="shared" si="26"/>
        <v>-241.7119430725985</v>
      </c>
      <c r="AN60">
        <f t="shared" si="27"/>
        <v>0</v>
      </c>
      <c r="AO60">
        <f t="shared" si="27"/>
        <v>0</v>
      </c>
      <c r="AP60">
        <f t="shared" si="27"/>
        <v>-2.385912956796711E-5</v>
      </c>
      <c r="AQ60">
        <f t="shared" si="27"/>
        <v>-0.37221609625312568</v>
      </c>
      <c r="AR60">
        <f t="shared" si="27"/>
        <v>-0.37223995538269361</v>
      </c>
      <c r="AS60">
        <f t="shared" si="27"/>
        <v>-3.3340617045084934E-3</v>
      </c>
      <c r="AT60">
        <f t="shared" si="27"/>
        <v>-2.7560151203799609E-3</v>
      </c>
      <c r="AU60">
        <f t="shared" si="23"/>
        <v>-0.3783300322075821</v>
      </c>
      <c r="AW60">
        <v>57</v>
      </c>
      <c r="AX60">
        <f>IF(Z60&gt;0, (R60*SUMPRODUCT(K60:$K$98, X60:$X$98)-K60*$AZ$3)/Z60, 0)</f>
        <v>-37760.789606435996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0.44368152799999999</v>
      </c>
      <c r="Q61" s="4">
        <f t="shared" si="21"/>
        <v>25</v>
      </c>
      <c r="R61">
        <f t="shared" si="0"/>
        <v>500000</v>
      </c>
      <c r="S61">
        <f t="shared" si="1"/>
        <v>-62591.475050934954</v>
      </c>
      <c r="U61">
        <f t="shared" si="13"/>
        <v>0.44368152799999999</v>
      </c>
      <c r="V61">
        <f t="shared" si="14"/>
        <v>0.01</v>
      </c>
      <c r="W61">
        <f t="shared" si="15"/>
        <v>6.0973605867270519E-4</v>
      </c>
      <c r="X61">
        <f t="shared" si="16"/>
        <v>2.7052862618860349E-4</v>
      </c>
      <c r="Y61">
        <f t="shared" si="17"/>
        <v>6.0973605867270518E-6</v>
      </c>
      <c r="Z61">
        <f t="shared" si="18"/>
        <v>3.3311007189737468E-4</v>
      </c>
      <c r="AB61">
        <f t="shared" si="19"/>
        <v>-23.024115026997535</v>
      </c>
      <c r="AC61">
        <f t="shared" si="2"/>
        <v>-20.849850754379677</v>
      </c>
      <c r="AE61">
        <f t="shared" si="3"/>
        <v>0</v>
      </c>
      <c r="AF61">
        <f t="shared" si="24"/>
        <v>0</v>
      </c>
      <c r="AG61">
        <f t="shared" si="24"/>
        <v>-8.3277517974343664E-3</v>
      </c>
      <c r="AH61">
        <f t="shared" si="5"/>
        <v>-135.26431309430174</v>
      </c>
      <c r="AI61">
        <f t="shared" si="25"/>
        <v>-135.27264084609916</v>
      </c>
      <c r="AJ61">
        <f t="shared" si="7"/>
        <v>-2.174264272617858</v>
      </c>
      <c r="AK61">
        <f t="shared" si="22"/>
        <v>-1.6116880518898276</v>
      </c>
      <c r="AL61">
        <f t="shared" si="26"/>
        <v>-139.05859317060683</v>
      </c>
      <c r="AN61">
        <f t="shared" si="27"/>
        <v>0</v>
      </c>
      <c r="AO61">
        <f t="shared" si="27"/>
        <v>0</v>
      </c>
      <c r="AP61">
        <f t="shared" si="27"/>
        <v>-1.1638110007876617E-5</v>
      </c>
      <c r="AQ61">
        <f t="shared" si="27"/>
        <v>-0.18903312613331474</v>
      </c>
      <c r="AR61">
        <f t="shared" si="27"/>
        <v>-0.18904476424332262</v>
      </c>
      <c r="AS61">
        <f t="shared" si="27"/>
        <v>-3.0385543909603888E-3</v>
      </c>
      <c r="AT61">
        <f t="shared" si="27"/>
        <v>-2.2523489295217555E-3</v>
      </c>
      <c r="AU61">
        <f t="shared" si="23"/>
        <v>-0.19433566756380471</v>
      </c>
      <c r="AW61">
        <v>58</v>
      </c>
      <c r="AX61">
        <f>IF(Z61&gt;0, (R61*SUMPRODUCT(K61:$K$98, X61:$X$98)-K61*$AZ$3)/Z61, 0)</f>
        <v>-62591.475050934954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0.45400495099999999</v>
      </c>
      <c r="Q62" s="4">
        <f t="shared" si="21"/>
        <v>25</v>
      </c>
      <c r="R62">
        <f t="shared" si="0"/>
        <v>500000</v>
      </c>
      <c r="S62">
        <f t="shared" si="1"/>
        <v>-105100.69719901864</v>
      </c>
      <c r="U62">
        <f t="shared" si="13"/>
        <v>0.45400495099999999</v>
      </c>
      <c r="V62">
        <f t="shared" si="14"/>
        <v>0.01</v>
      </c>
      <c r="W62">
        <f t="shared" si="15"/>
        <v>3.3311007189737468E-4</v>
      </c>
      <c r="X62">
        <f t="shared" si="16"/>
        <v>1.5123362186937408E-4</v>
      </c>
      <c r="Y62">
        <f t="shared" si="17"/>
        <v>3.331100718973747E-6</v>
      </c>
      <c r="Z62">
        <f t="shared" si="18"/>
        <v>1.7854534930902686E-4</v>
      </c>
      <c r="AB62">
        <f t="shared" si="19"/>
        <v>-20.849850754379677</v>
      </c>
      <c r="AC62">
        <f t="shared" si="2"/>
        <v>-18.765240694021045</v>
      </c>
      <c r="AE62">
        <f t="shared" si="3"/>
        <v>0</v>
      </c>
      <c r="AF62">
        <f t="shared" si="24"/>
        <v>0</v>
      </c>
      <c r="AG62">
        <f t="shared" si="24"/>
        <v>-4.4636337327256716E-3</v>
      </c>
      <c r="AH62">
        <f t="shared" si="5"/>
        <v>-75.616810934687038</v>
      </c>
      <c r="AI62">
        <f t="shared" si="25"/>
        <v>-75.621274568419764</v>
      </c>
      <c r="AJ62">
        <f t="shared" si="7"/>
        <v>-2.0846100603586315</v>
      </c>
      <c r="AK62">
        <f t="shared" si="22"/>
        <v>-1.4594895528065774</v>
      </c>
      <c r="AL62">
        <f t="shared" si="26"/>
        <v>-79.165374181584966</v>
      </c>
      <c r="AN62">
        <f t="shared" si="27"/>
        <v>0</v>
      </c>
      <c r="AO62">
        <f t="shared" si="27"/>
        <v>0</v>
      </c>
      <c r="AP62">
        <f t="shared" si="27"/>
        <v>-5.5696154856600159E-6</v>
      </c>
      <c r="AQ62">
        <f t="shared" si="27"/>
        <v>-9.4352849354618448E-2</v>
      </c>
      <c r="AR62">
        <f t="shared" si="27"/>
        <v>-9.4358418970104108E-2</v>
      </c>
      <c r="AS62">
        <f t="shared" si="27"/>
        <v>-2.6011266087117495E-3</v>
      </c>
      <c r="AT62">
        <f t="shared" si="27"/>
        <v>-1.8211161804951143E-3</v>
      </c>
      <c r="AU62">
        <f t="shared" si="23"/>
        <v>-9.8780661759310967E-2</v>
      </c>
      <c r="AW62">
        <v>59</v>
      </c>
      <c r="AX62">
        <f>IF(Z62&gt;0, (R62*SUMPRODUCT(K62:$K$98, X62:$X$98)-K62*$AZ$3)/Z62, 0)</f>
        <v>-105100.69719901864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0.46467133999999999</v>
      </c>
      <c r="Q63" s="4">
        <f t="shared" si="21"/>
        <v>25</v>
      </c>
      <c r="R63">
        <f t="shared" si="0"/>
        <v>500000</v>
      </c>
      <c r="S63">
        <f t="shared" si="1"/>
        <v>-179429.14802998907</v>
      </c>
      <c r="U63">
        <f t="shared" si="13"/>
        <v>0.46467133999999999</v>
      </c>
      <c r="V63">
        <f t="shared" si="14"/>
        <v>0.01</v>
      </c>
      <c r="W63">
        <f t="shared" si="15"/>
        <v>1.7854534930902686E-4</v>
      </c>
      <c r="X63">
        <f t="shared" si="16"/>
        <v>8.2964906714193582E-5</v>
      </c>
      <c r="Y63">
        <f t="shared" si="17"/>
        <v>1.7854534930902686E-6</v>
      </c>
      <c r="Z63">
        <f t="shared" si="18"/>
        <v>9.3794989101743005E-5</v>
      </c>
      <c r="AB63">
        <f t="shared" si="19"/>
        <v>-18.765240694021045</v>
      </c>
      <c r="AC63">
        <f t="shared" si="2"/>
        <v>-16.829554984007856</v>
      </c>
      <c r="AE63">
        <f t="shared" si="3"/>
        <v>0</v>
      </c>
      <c r="AF63">
        <f t="shared" si="24"/>
        <v>0</v>
      </c>
      <c r="AG63">
        <f t="shared" si="24"/>
        <v>-2.3448747275435751E-3</v>
      </c>
      <c r="AH63">
        <f t="shared" si="5"/>
        <v>-41.482453357096794</v>
      </c>
      <c r="AI63">
        <f t="shared" si="25"/>
        <v>-41.484798231824335</v>
      </c>
      <c r="AJ63">
        <f t="shared" si="7"/>
        <v>-1.935685710013189</v>
      </c>
      <c r="AK63">
        <f t="shared" si="22"/>
        <v>-1.3135668485814733</v>
      </c>
      <c r="AL63">
        <f t="shared" si="26"/>
        <v>-44.734050790418998</v>
      </c>
      <c r="AN63">
        <f t="shared" si="27"/>
        <v>0</v>
      </c>
      <c r="AO63">
        <f t="shared" si="27"/>
        <v>0</v>
      </c>
      <c r="AP63">
        <f t="shared" si="27"/>
        <v>-2.6123916426759155E-6</v>
      </c>
      <c r="AQ63">
        <f t="shared" si="27"/>
        <v>-4.6215012339399827E-2</v>
      </c>
      <c r="AR63">
        <f t="shared" si="27"/>
        <v>-4.6217624731042503E-2</v>
      </c>
      <c r="AS63">
        <f t="shared" si="27"/>
        <v>-2.156519967692679E-3</v>
      </c>
      <c r="AT63">
        <f t="shared" si="27"/>
        <v>-1.4634261766832963E-3</v>
      </c>
      <c r="AU63">
        <f t="shared" si="23"/>
        <v>-4.9837570875418478E-2</v>
      </c>
      <c r="AW63">
        <v>60</v>
      </c>
      <c r="AX63">
        <f>IF(Z63&gt;0, (R63*SUMPRODUCT(K63:$K$98, X63:$X$98)-K63*$AZ$3)/Z63, 0)</f>
        <v>-179429.14802998907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0.47611615000000002</v>
      </c>
      <c r="Q64" s="4">
        <f t="shared" si="21"/>
        <v>25</v>
      </c>
      <c r="R64">
        <f t="shared" si="0"/>
        <v>500000</v>
      </c>
      <c r="S64">
        <f t="shared" si="1"/>
        <v>-312517.01065267355</v>
      </c>
      <c r="U64">
        <f t="shared" si="13"/>
        <v>0.47611615000000002</v>
      </c>
      <c r="V64">
        <f t="shared" si="14"/>
        <v>0.01</v>
      </c>
      <c r="W64">
        <f t="shared" si="15"/>
        <v>9.3794989101743005E-5</v>
      </c>
      <c r="X64">
        <f t="shared" si="16"/>
        <v>4.465730910041384E-5</v>
      </c>
      <c r="Y64">
        <f t="shared" si="17"/>
        <v>9.3794989101743012E-7</v>
      </c>
      <c r="Z64">
        <f t="shared" si="18"/>
        <v>4.8199730110311737E-5</v>
      </c>
      <c r="AB64">
        <f t="shared" si="19"/>
        <v>-16.829554984007856</v>
      </c>
      <c r="AC64">
        <f t="shared" si="2"/>
        <v>-15.063235568340284</v>
      </c>
      <c r="AE64">
        <f t="shared" si="3"/>
        <v>0</v>
      </c>
      <c r="AF64">
        <f t="shared" si="24"/>
        <v>0</v>
      </c>
      <c r="AG64">
        <f t="shared" si="24"/>
        <v>-1.2049932527577933E-3</v>
      </c>
      <c r="AH64">
        <f t="shared" si="5"/>
        <v>-22.32865455020692</v>
      </c>
      <c r="AI64">
        <f t="shared" si="25"/>
        <v>-22.329859543459676</v>
      </c>
      <c r="AJ64">
        <f t="shared" si="7"/>
        <v>-1.7663194156675726</v>
      </c>
      <c r="AK64">
        <f t="shared" si="22"/>
        <v>-1.17806884888055</v>
      </c>
      <c r="AL64">
        <f t="shared" si="26"/>
        <v>-25.2742478080078</v>
      </c>
      <c r="AN64">
        <f t="shared" si="27"/>
        <v>0</v>
      </c>
      <c r="AO64">
        <f t="shared" si="27"/>
        <v>0</v>
      </c>
      <c r="AP64">
        <f t="shared" si="27"/>
        <v>-1.1986302455768961E-6</v>
      </c>
      <c r="AQ64">
        <f t="shared" si="27"/>
        <v>-2.2210747342911296E-2</v>
      </c>
      <c r="AR64">
        <f t="shared" si="27"/>
        <v>-2.2211945973156871E-2</v>
      </c>
      <c r="AS64">
        <f t="shared" si="27"/>
        <v>-1.7569923069058191E-3</v>
      </c>
      <c r="AT64">
        <f t="shared" si="27"/>
        <v>-1.1718480169150077E-3</v>
      </c>
      <c r="AU64">
        <f t="shared" si="23"/>
        <v>-2.5140786296977698E-2</v>
      </c>
      <c r="AW64">
        <v>61</v>
      </c>
      <c r="AX64">
        <f>IF(Z64&gt;0, (R64*SUMPRODUCT(K64:$K$98, X64:$X$98)-K64*$AZ$3)/Z64, 0)</f>
        <v>-312517.01065267355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0.48788611599999998</v>
      </c>
      <c r="Q65" s="4">
        <f t="shared" si="21"/>
        <v>25</v>
      </c>
      <c r="R65">
        <f t="shared" si="0"/>
        <v>500000</v>
      </c>
      <c r="S65">
        <f t="shared" si="1"/>
        <v>-556451.90739267773</v>
      </c>
      <c r="U65">
        <f t="shared" si="13"/>
        <v>0.48788611599999998</v>
      </c>
      <c r="V65">
        <f t="shared" si="14"/>
        <v>0.01</v>
      </c>
      <c r="W65">
        <f t="shared" si="15"/>
        <v>4.8199730110311737E-5</v>
      </c>
      <c r="X65">
        <f t="shared" si="16"/>
        <v>2.3515979115768244E-5</v>
      </c>
      <c r="Y65">
        <f t="shared" si="17"/>
        <v>4.8199730110311743E-7</v>
      </c>
      <c r="Z65">
        <f t="shared" si="18"/>
        <v>2.4201753693440376E-5</v>
      </c>
      <c r="AB65">
        <f t="shared" si="19"/>
        <v>-15.063235568340284</v>
      </c>
      <c r="AC65">
        <f t="shared" si="2"/>
        <v>-13.467112004962679</v>
      </c>
      <c r="AE65">
        <f t="shared" si="3"/>
        <v>0</v>
      </c>
      <c r="AF65">
        <f t="shared" si="24"/>
        <v>0</v>
      </c>
      <c r="AG65">
        <f t="shared" si="24"/>
        <v>-6.0504384233600942E-4</v>
      </c>
      <c r="AH65">
        <f t="shared" si="5"/>
        <v>-11.757989557884121</v>
      </c>
      <c r="AI65">
        <f t="shared" si="25"/>
        <v>-11.758594601726458</v>
      </c>
      <c r="AJ65">
        <f t="shared" si="7"/>
        <v>-1.5961235633776045</v>
      </c>
      <c r="AK65">
        <f t="shared" si="22"/>
        <v>-1.05442648978382</v>
      </c>
      <c r="AL65">
        <f t="shared" si="26"/>
        <v>-14.409144654887882</v>
      </c>
      <c r="AN65">
        <f t="shared" si="27"/>
        <v>0</v>
      </c>
      <c r="AO65">
        <f t="shared" si="27"/>
        <v>0</v>
      </c>
      <c r="AP65">
        <f t="shared" si="27"/>
        <v>-5.3736507864865094E-7</v>
      </c>
      <c r="AQ65">
        <f t="shared" si="27"/>
        <v>-1.0442768839904248E-2</v>
      </c>
      <c r="AR65">
        <f t="shared" si="27"/>
        <v>-1.0443306204982896E-2</v>
      </c>
      <c r="AS65">
        <f t="shared" si="27"/>
        <v>-1.417584981702945E-3</v>
      </c>
      <c r="AT65">
        <f t="shared" si="27"/>
        <v>-9.3648085306392891E-4</v>
      </c>
      <c r="AU65">
        <f t="shared" si="23"/>
        <v>-1.2797372039749771E-2</v>
      </c>
      <c r="AW65">
        <v>62</v>
      </c>
      <c r="AX65">
        <f>IF(Z65&gt;0, (R65*SUMPRODUCT(K65:$K$98, X65:$X$98)-K65*$AZ$3)/Z65, 0)</f>
        <v>-556451.90739267773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0.500352354</v>
      </c>
      <c r="Q66" s="4">
        <f t="shared" si="21"/>
        <v>25</v>
      </c>
      <c r="R66">
        <f t="shared" si="0"/>
        <v>500000</v>
      </c>
      <c r="S66">
        <f t="shared" si="1"/>
        <v>-1015381.9913323229</v>
      </c>
      <c r="U66">
        <f t="shared" si="13"/>
        <v>0.500352354</v>
      </c>
      <c r="V66">
        <f t="shared" si="14"/>
        <v>0.01</v>
      </c>
      <c r="W66">
        <f t="shared" si="15"/>
        <v>2.4201753693440376E-5</v>
      </c>
      <c r="X66">
        <f t="shared" si="16"/>
        <v>1.2109404431441086E-5</v>
      </c>
      <c r="Y66">
        <f t="shared" si="17"/>
        <v>2.4201753693440376E-7</v>
      </c>
      <c r="Z66">
        <f t="shared" si="18"/>
        <v>1.1850331725064886E-5</v>
      </c>
      <c r="AB66">
        <f t="shared" si="19"/>
        <v>-13.467112004962679</v>
      </c>
      <c r="AC66">
        <f t="shared" si="2"/>
        <v>-12.032613424944985</v>
      </c>
      <c r="AE66">
        <f t="shared" si="3"/>
        <v>0</v>
      </c>
      <c r="AF66">
        <f t="shared" si="24"/>
        <v>0</v>
      </c>
      <c r="AG66">
        <f t="shared" si="24"/>
        <v>-2.9625829312662213E-4</v>
      </c>
      <c r="AH66">
        <f t="shared" si="5"/>
        <v>-6.0547022157205426</v>
      </c>
      <c r="AI66">
        <f t="shared" si="25"/>
        <v>-6.0549984740136695</v>
      </c>
      <c r="AJ66">
        <f t="shared" si="7"/>
        <v>-1.4344985800176939</v>
      </c>
      <c r="AK66">
        <f t="shared" si="22"/>
        <v>-0.94269784034738768</v>
      </c>
      <c r="AL66">
        <f t="shared" si="26"/>
        <v>-8.4321948943787515</v>
      </c>
      <c r="AN66">
        <f t="shared" si="27"/>
        <v>0</v>
      </c>
      <c r="AO66">
        <f t="shared" si="27"/>
        <v>0</v>
      </c>
      <c r="AP66">
        <f t="shared" si="27"/>
        <v>-2.3492816589546141E-7</v>
      </c>
      <c r="AQ66">
        <f t="shared" si="27"/>
        <v>-4.8012836082008499E-3</v>
      </c>
      <c r="AR66">
        <f t="shared" si="27"/>
        <v>-4.8015185363667456E-3</v>
      </c>
      <c r="AS66">
        <f t="shared" si="27"/>
        <v>-1.137534807301288E-3</v>
      </c>
      <c r="AT66">
        <f t="shared" si="27"/>
        <v>-7.4754455745064527E-4</v>
      </c>
      <c r="AU66">
        <f t="shared" si="23"/>
        <v>-6.6865979011186795E-3</v>
      </c>
      <c r="AW66">
        <v>63</v>
      </c>
      <c r="AX66">
        <f>IF(Z66&gt;0, (R66*SUMPRODUCT(K66:$K$98, X66:$X$98)-K66*$AZ$3)/Z66, 0)</f>
        <v>-1015381.9913323229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0.513549331</v>
      </c>
      <c r="Q67" s="4">
        <f t="shared" si="21"/>
        <v>25</v>
      </c>
      <c r="R67">
        <f t="shared" ref="R67:R89" si="28">$C$6</f>
        <v>500000</v>
      </c>
      <c r="S67">
        <f t="shared" ref="S67:S89" si="29">AX67</f>
        <v>-1903489.3821922459</v>
      </c>
      <c r="U67">
        <f t="shared" si="13"/>
        <v>0.513549331</v>
      </c>
      <c r="V67">
        <f t="shared" si="14"/>
        <v>0.01</v>
      </c>
      <c r="W67">
        <f t="shared" si="15"/>
        <v>1.1850331725064886E-5</v>
      </c>
      <c r="X67">
        <f t="shared" si="16"/>
        <v>6.0857299295351483E-6</v>
      </c>
      <c r="Y67">
        <f t="shared" si="17"/>
        <v>1.1850331725064887E-7</v>
      </c>
      <c r="Z67">
        <f t="shared" si="18"/>
        <v>5.6460984782790887E-6</v>
      </c>
      <c r="AB67">
        <f t="shared" si="19"/>
        <v>-12.032613424944985</v>
      </c>
      <c r="AC67">
        <f t="shared" ref="AC67:AC89" si="30">S67*Z67</f>
        <v>-10.747288504216042</v>
      </c>
      <c r="AE67">
        <f t="shared" ref="AE67:AE89" si="31">$Z67*O67</f>
        <v>0</v>
      </c>
      <c r="AF67">
        <f t="shared" ref="AF67:AG89" si="32">-$Z67*P67</f>
        <v>0</v>
      </c>
      <c r="AG67">
        <f t="shared" si="32"/>
        <v>-1.4115246195697722E-4</v>
      </c>
      <c r="AH67">
        <f t="shared" ref="AH67:AH89" si="33">-X67*R67</f>
        <v>-3.0428649647675741</v>
      </c>
      <c r="AI67">
        <f t="shared" ref="AI67:AI89" si="34">SUM(AE67:AH67)</f>
        <v>-3.0430061172295311</v>
      </c>
      <c r="AJ67">
        <f t="shared" ref="AJ67:AJ89" si="35">AB67-AC67</f>
        <v>-1.285324920728943</v>
      </c>
      <c r="AK67">
        <f t="shared" si="22"/>
        <v>-0.8422829397461491</v>
      </c>
      <c r="AL67">
        <f t="shared" si="26"/>
        <v>-5.1706139777046234</v>
      </c>
      <c r="AN67">
        <f t="shared" ref="AN67:AT89" si="36">AE67*$K67</f>
        <v>0</v>
      </c>
      <c r="AO67">
        <f t="shared" si="36"/>
        <v>0</v>
      </c>
      <c r="AP67">
        <f t="shared" si="36"/>
        <v>-9.9939001614138905E-8</v>
      </c>
      <c r="AQ67">
        <f t="shared" si="36"/>
        <v>-2.1544143290834149E-3</v>
      </c>
      <c r="AR67">
        <f t="shared" si="36"/>
        <v>-2.1545142680850292E-3</v>
      </c>
      <c r="AS67">
        <f t="shared" si="36"/>
        <v>-9.1003789481599803E-4</v>
      </c>
      <c r="AT67">
        <f t="shared" si="36"/>
        <v>-5.9635457226745988E-4</v>
      </c>
      <c r="AU67">
        <f t="shared" si="23"/>
        <v>-3.6609067351684871E-3</v>
      </c>
      <c r="AW67">
        <v>64</v>
      </c>
      <c r="AX67">
        <f>IF(Z67&gt;0, (R67*SUMPRODUCT(K67:$K$98, X67:$X$98)-K67*$AZ$3)/Z67, 0)</f>
        <v>-1903489.3821922459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6.3216220393231843E-4</v>
      </c>
      <c r="L68" s="2">
        <v>65</v>
      </c>
      <c r="M68" s="6">
        <v>0.52698988800000002</v>
      </c>
      <c r="Q68" s="4">
        <f t="shared" si="21"/>
        <v>25</v>
      </c>
      <c r="R68">
        <f t="shared" si="28"/>
        <v>500000</v>
      </c>
      <c r="S68">
        <f t="shared" si="29"/>
        <v>-3671311.2971651917</v>
      </c>
      <c r="U68">
        <f t="shared" ref="U68:U89" si="40">M68</f>
        <v>0.52698988800000002</v>
      </c>
      <c r="V68">
        <f t="shared" ref="V68:V89" si="41">$C$10</f>
        <v>0.01</v>
      </c>
      <c r="W68">
        <f t="shared" ref="W68:W89" si="42">Z67</f>
        <v>5.6460984782790887E-6</v>
      </c>
      <c r="X68">
        <f t="shared" ref="X68:X89" si="43">U68*W68</f>
        <v>2.9754368047052676E-6</v>
      </c>
      <c r="Y68">
        <f t="shared" ref="Y68:Y89" si="44">V68*W68</f>
        <v>5.6460984782790885E-8</v>
      </c>
      <c r="Z68">
        <f t="shared" ref="Z68:Z89" si="45">MAX(0, W68-X68-Y68)</f>
        <v>2.6142006887910304E-6</v>
      </c>
      <c r="AB68">
        <f t="shared" ref="AB68:AB89" si="46">AC67</f>
        <v>-10.747288504216042</v>
      </c>
      <c r="AC68">
        <f t="shared" si="30"/>
        <v>-9.5975445218155357</v>
      </c>
      <c r="AE68">
        <f t="shared" si="31"/>
        <v>0</v>
      </c>
      <c r="AF68">
        <f t="shared" si="32"/>
        <v>0</v>
      </c>
      <c r="AG68">
        <f t="shared" si="32"/>
        <v>-6.5355017219775763E-5</v>
      </c>
      <c r="AH68">
        <f t="shared" si="33"/>
        <v>-1.4877184023526338</v>
      </c>
      <c r="AI68">
        <f t="shared" si="34"/>
        <v>-1.4877837573698536</v>
      </c>
      <c r="AJ68">
        <f t="shared" si="35"/>
        <v>-1.1497439824005067</v>
      </c>
      <c r="AK68">
        <f t="shared" si="22"/>
        <v>-0.752310195295123</v>
      </c>
      <c r="AL68">
        <f t="shared" si="26"/>
        <v>-3.3898379350654828</v>
      </c>
      <c r="AN68">
        <f t="shared" si="36"/>
        <v>0</v>
      </c>
      <c r="AO68">
        <f t="shared" si="36"/>
        <v>0</v>
      </c>
      <c r="AP68">
        <f t="shared" si="36"/>
        <v>-4.1314971723688066E-8</v>
      </c>
      <c r="AQ68">
        <f t="shared" si="36"/>
        <v>-9.4047934406190866E-4</v>
      </c>
      <c r="AR68">
        <f t="shared" si="36"/>
        <v>-9.4052065903363238E-4</v>
      </c>
      <c r="AS68">
        <f t="shared" si="36"/>
        <v>-7.2682468987222504E-4</v>
      </c>
      <c r="AT68">
        <f t="shared" si="36"/>
        <v>-4.7558207109851786E-4</v>
      </c>
      <c r="AU68">
        <f t="shared" si="23"/>
        <v>-2.1429274200043748E-3</v>
      </c>
      <c r="AW68">
        <v>65</v>
      </c>
      <c r="AX68">
        <f>IF(Z68&gt;0, (R68*SUMPRODUCT(K68:$K$98, X68:$X$98)-K68*$AZ$3)/Z68, 0)</f>
        <v>-3671311.2971651917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5.6443053922528431E-4</v>
      </c>
      <c r="L69" s="2">
        <v>66</v>
      </c>
      <c r="M69" s="6">
        <v>0.54103594799999999</v>
      </c>
      <c r="Q69" s="4">
        <f t="shared" ref="Q69:Q89" si="48">$C$8</f>
        <v>25</v>
      </c>
      <c r="R69">
        <f t="shared" si="28"/>
        <v>500000</v>
      </c>
      <c r="S69">
        <f t="shared" si="29"/>
        <v>-7301810.295711631</v>
      </c>
      <c r="U69">
        <f t="shared" si="40"/>
        <v>0.54103594799999999</v>
      </c>
      <c r="V69">
        <f t="shared" si="41"/>
        <v>0.01</v>
      </c>
      <c r="W69">
        <f t="shared" si="42"/>
        <v>2.6142006887910304E-6</v>
      </c>
      <c r="X69">
        <f t="shared" si="43"/>
        <v>1.414376547922308E-6</v>
      </c>
      <c r="Y69">
        <f t="shared" si="44"/>
        <v>2.6142006887910303E-8</v>
      </c>
      <c r="Z69">
        <f t="shared" si="45"/>
        <v>1.173682133980812E-6</v>
      </c>
      <c r="AB69">
        <f t="shared" si="46"/>
        <v>-9.5975445218155357</v>
      </c>
      <c r="AC69">
        <f t="shared" si="30"/>
        <v>-8.5700042897938911</v>
      </c>
      <c r="AE69">
        <f t="shared" si="31"/>
        <v>0</v>
      </c>
      <c r="AF69">
        <f t="shared" si="32"/>
        <v>0</v>
      </c>
      <c r="AG69">
        <f t="shared" si="32"/>
        <v>-2.9342053349520302E-5</v>
      </c>
      <c r="AH69">
        <f t="shared" si="33"/>
        <v>-0.70718827396115402</v>
      </c>
      <c r="AI69">
        <f t="shared" si="34"/>
        <v>-0.7072176160145035</v>
      </c>
      <c r="AJ69">
        <f t="shared" si="35"/>
        <v>-1.0275402320216447</v>
      </c>
      <c r="AK69">
        <f t="shared" si="22"/>
        <v>-0.67182811652708752</v>
      </c>
      <c r="AL69">
        <f t="shared" si="26"/>
        <v>-2.4065859645632357</v>
      </c>
      <c r="AN69">
        <f t="shared" si="36"/>
        <v>0</v>
      </c>
      <c r="AO69">
        <f t="shared" si="36"/>
        <v>0</v>
      </c>
      <c r="AP69">
        <f t="shared" si="36"/>
        <v>-1.6561550994046803E-8</v>
      </c>
      <c r="AQ69">
        <f t="shared" si="36"/>
        <v>-3.9915865880569228E-4</v>
      </c>
      <c r="AR69">
        <f t="shared" si="36"/>
        <v>-3.9917522035668628E-4</v>
      </c>
      <c r="AS69">
        <f t="shared" si="36"/>
        <v>-5.7997508723565071E-4</v>
      </c>
      <c r="AT69">
        <f t="shared" si="36"/>
        <v>-3.7920030607809115E-4</v>
      </c>
      <c r="AU69">
        <f t="shared" si="23"/>
        <v>-1.3583506136704282E-3</v>
      </c>
      <c r="AW69">
        <v>66</v>
      </c>
      <c r="AX69">
        <f>IF(Z69&gt;0, (R69*SUMPRODUCT(K69:$K$98, X69:$X$98)-K69*$AZ$3)/Z69, 0)</f>
        <v>-7301810.295711631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0.55517679799999997</v>
      </c>
      <c r="Q70" s="4">
        <f t="shared" si="48"/>
        <v>25</v>
      </c>
      <c r="R70">
        <f t="shared" si="28"/>
        <v>500000</v>
      </c>
      <c r="S70">
        <f t="shared" si="29"/>
        <v>-14994030.978982652</v>
      </c>
      <c r="U70">
        <f t="shared" si="40"/>
        <v>0.55517679799999997</v>
      </c>
      <c r="V70">
        <f t="shared" si="41"/>
        <v>0.01</v>
      </c>
      <c r="W70">
        <f t="shared" si="42"/>
        <v>1.173682133980812E-6</v>
      </c>
      <c r="X70">
        <f t="shared" si="43"/>
        <v>6.5160108901327414E-7</v>
      </c>
      <c r="Y70">
        <f t="shared" si="44"/>
        <v>1.173682133980812E-8</v>
      </c>
      <c r="Z70">
        <f t="shared" si="45"/>
        <v>5.1034422362772979E-7</v>
      </c>
      <c r="AB70">
        <f t="shared" si="46"/>
        <v>-8.5700042897938911</v>
      </c>
      <c r="AC70">
        <f t="shared" si="30"/>
        <v>-7.6521170990190308</v>
      </c>
      <c r="AE70">
        <f t="shared" si="31"/>
        <v>0</v>
      </c>
      <c r="AF70">
        <f t="shared" si="32"/>
        <v>0</v>
      </c>
      <c r="AG70">
        <f t="shared" si="32"/>
        <v>-1.2758605590693244E-5</v>
      </c>
      <c r="AH70">
        <f t="shared" si="33"/>
        <v>-0.32580054450663709</v>
      </c>
      <c r="AI70">
        <f t="shared" si="34"/>
        <v>-0.32581330311222778</v>
      </c>
      <c r="AJ70">
        <f t="shared" si="35"/>
        <v>-0.91788719077486025</v>
      </c>
      <c r="AK70">
        <f t="shared" si="22"/>
        <v>-0.5999003002855724</v>
      </c>
      <c r="AL70">
        <f t="shared" si="26"/>
        <v>-1.8436007941726604</v>
      </c>
      <c r="AN70">
        <f t="shared" si="36"/>
        <v>0</v>
      </c>
      <c r="AO70">
        <f t="shared" si="36"/>
        <v>0</v>
      </c>
      <c r="AP70">
        <f t="shared" si="36"/>
        <v>-6.4297737797479602E-9</v>
      </c>
      <c r="AQ70">
        <f t="shared" si="36"/>
        <v>-1.6418908662122538E-4</v>
      </c>
      <c r="AR70">
        <f t="shared" si="36"/>
        <v>-1.6419551639500511E-4</v>
      </c>
      <c r="AS70">
        <f t="shared" si="36"/>
        <v>-4.6257460896163908E-4</v>
      </c>
      <c r="AT70">
        <f t="shared" si="36"/>
        <v>-3.0232325890321035E-4</v>
      </c>
      <c r="AU70">
        <f t="shared" si="23"/>
        <v>-9.290933842598546E-4</v>
      </c>
      <c r="AW70">
        <v>67</v>
      </c>
      <c r="AX70">
        <f>IF(Z70&gt;0, (R70*SUMPRODUCT(K70:$K$98, X70:$X$98)-K70*$AZ$3)/Z70, 0)</f>
        <v>-14994030.978982652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0.56908613200000002</v>
      </c>
      <c r="Q71" s="4">
        <f t="shared" si="48"/>
        <v>25</v>
      </c>
      <c r="R71">
        <f t="shared" si="28"/>
        <v>500000</v>
      </c>
      <c r="S71">
        <f t="shared" si="29"/>
        <v>-31806490.340801567</v>
      </c>
      <c r="U71">
        <f t="shared" si="40"/>
        <v>0.56908613200000002</v>
      </c>
      <c r="V71">
        <f t="shared" si="41"/>
        <v>0.01</v>
      </c>
      <c r="W71">
        <f t="shared" si="42"/>
        <v>5.1034422362772979E-7</v>
      </c>
      <c r="X71">
        <f t="shared" si="43"/>
        <v>2.9042982021284776E-7</v>
      </c>
      <c r="Y71">
        <f t="shared" si="44"/>
        <v>5.1034422362772976E-9</v>
      </c>
      <c r="Z71">
        <f t="shared" si="45"/>
        <v>2.1481096117860473E-7</v>
      </c>
      <c r="AB71">
        <f t="shared" si="46"/>
        <v>-7.6521170990190308</v>
      </c>
      <c r="AC71">
        <f t="shared" si="30"/>
        <v>-6.8323827618255919</v>
      </c>
      <c r="AE71">
        <f t="shared" si="31"/>
        <v>0</v>
      </c>
      <c r="AF71">
        <f t="shared" si="32"/>
        <v>0</v>
      </c>
      <c r="AG71">
        <f t="shared" si="32"/>
        <v>-5.3702740294651183E-6</v>
      </c>
      <c r="AH71">
        <f t="shared" si="33"/>
        <v>-0.14521491010642387</v>
      </c>
      <c r="AI71">
        <f t="shared" si="34"/>
        <v>-0.14522028038045334</v>
      </c>
      <c r="AJ71">
        <f t="shared" si="35"/>
        <v>-0.81973433719343891</v>
      </c>
      <c r="AK71">
        <f t="shared" si="22"/>
        <v>-0.53564819693133225</v>
      </c>
      <c r="AL71">
        <f t="shared" si="26"/>
        <v>-1.5006028145052244</v>
      </c>
      <c r="AN71">
        <f t="shared" si="36"/>
        <v>0</v>
      </c>
      <c r="AO71">
        <f t="shared" si="36"/>
        <v>0</v>
      </c>
      <c r="AP71">
        <f t="shared" si="36"/>
        <v>-2.4164115642845477E-9</v>
      </c>
      <c r="AQ71">
        <f t="shared" si="36"/>
        <v>-6.5340983749139029E-5</v>
      </c>
      <c r="AR71">
        <f t="shared" si="36"/>
        <v>-6.5343400160703321E-5</v>
      </c>
      <c r="AS71">
        <f t="shared" si="36"/>
        <v>-3.6884812975412445E-4</v>
      </c>
      <c r="AT71">
        <f t="shared" si="36"/>
        <v>-2.4102056810347826E-4</v>
      </c>
      <c r="AU71">
        <f t="shared" si="23"/>
        <v>-6.7521209801830594E-4</v>
      </c>
      <c r="AW71">
        <v>68</v>
      </c>
      <c r="AX71">
        <f>IF(Z71&gt;0, (R71*SUMPRODUCT(K71:$K$98, X71:$X$98)-K71*$AZ$3)/Z71, 0)</f>
        <v>-31806490.340801567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0.58332808999999997</v>
      </c>
      <c r="Q72" s="4">
        <f t="shared" si="48"/>
        <v>25</v>
      </c>
      <c r="R72">
        <f t="shared" si="28"/>
        <v>500000</v>
      </c>
      <c r="S72">
        <f t="shared" si="29"/>
        <v>-69832469.91102539</v>
      </c>
      <c r="U72">
        <f t="shared" si="40"/>
        <v>0.58332808999999997</v>
      </c>
      <c r="V72">
        <f t="shared" si="41"/>
        <v>0.01</v>
      </c>
      <c r="W72">
        <f t="shared" si="42"/>
        <v>2.1481096117860473E-7</v>
      </c>
      <c r="X72">
        <f t="shared" si="43"/>
        <v>1.2530526769537962E-7</v>
      </c>
      <c r="Y72">
        <f t="shared" si="44"/>
        <v>2.1481096117860472E-9</v>
      </c>
      <c r="Z72">
        <f t="shared" si="45"/>
        <v>8.7357583871439053E-8</v>
      </c>
      <c r="AB72">
        <f t="shared" si="46"/>
        <v>-6.8323827618255919</v>
      </c>
      <c r="AC72">
        <f t="shared" si="30"/>
        <v>-6.1003958472021447</v>
      </c>
      <c r="AE72">
        <f t="shared" si="31"/>
        <v>0</v>
      </c>
      <c r="AF72">
        <f t="shared" si="32"/>
        <v>0</v>
      </c>
      <c r="AG72">
        <f t="shared" si="32"/>
        <v>-2.1839395967859763E-6</v>
      </c>
      <c r="AH72">
        <f t="shared" si="33"/>
        <v>-6.2652633847689806E-2</v>
      </c>
      <c r="AI72">
        <f t="shared" si="34"/>
        <v>-6.2654817787286599E-2</v>
      </c>
      <c r="AJ72">
        <f t="shared" si="35"/>
        <v>-0.73198691462344723</v>
      </c>
      <c r="AK72">
        <f t="shared" ref="AK72:AK89" si="49">G72*SUM(AB72:AB72, AE72:AF72)</f>
        <v>-0.47826679332779148</v>
      </c>
      <c r="AL72">
        <f t="shared" si="26"/>
        <v>-1.2729085257385253</v>
      </c>
      <c r="AN72">
        <f t="shared" si="36"/>
        <v>0</v>
      </c>
      <c r="AO72">
        <f t="shared" si="36"/>
        <v>0</v>
      </c>
      <c r="AP72">
        <f t="shared" si="36"/>
        <v>-8.773988448157901E-10</v>
      </c>
      <c r="AQ72">
        <f t="shared" si="36"/>
        <v>-2.5170727543714589E-5</v>
      </c>
      <c r="AR72">
        <f t="shared" si="36"/>
        <v>-2.5171604942559408E-5</v>
      </c>
      <c r="AS72">
        <f t="shared" si="36"/>
        <v>-2.9407611559223277E-4</v>
      </c>
      <c r="AT72">
        <f t="shared" si="36"/>
        <v>-1.9214392769704419E-4</v>
      </c>
      <c r="AU72">
        <f t="shared" si="23"/>
        <v>-5.1139164823183641E-4</v>
      </c>
      <c r="AW72">
        <v>69</v>
      </c>
      <c r="AX72">
        <f>IF(Z72&gt;0, (R72*SUMPRODUCT(K72:$K$98, X72:$X$98)-K72*$AZ$3)/Z72, 0)</f>
        <v>-69832469.91102539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0.59781937299999999</v>
      </c>
      <c r="Q73" s="4">
        <f t="shared" si="48"/>
        <v>25</v>
      </c>
      <c r="R73">
        <f t="shared" si="28"/>
        <v>500000</v>
      </c>
      <c r="S73">
        <f t="shared" si="29"/>
        <v>-158984546.44762206</v>
      </c>
      <c r="U73">
        <f t="shared" si="40"/>
        <v>0.59781937299999999</v>
      </c>
      <c r="V73">
        <f t="shared" si="41"/>
        <v>0.01</v>
      </c>
      <c r="W73">
        <f t="shared" si="42"/>
        <v>8.7357583871439053E-8</v>
      </c>
      <c r="X73">
        <f t="shared" si="43"/>
        <v>5.2224056016818603E-8</v>
      </c>
      <c r="Y73">
        <f t="shared" si="44"/>
        <v>8.7357583871439059E-10</v>
      </c>
      <c r="Z73">
        <f t="shared" si="45"/>
        <v>3.4259952015906063E-8</v>
      </c>
      <c r="AB73">
        <f t="shared" si="46"/>
        <v>-6.1003958472021447</v>
      </c>
      <c r="AC73">
        <f t="shared" si="30"/>
        <v>-5.4468029325661202</v>
      </c>
      <c r="AE73">
        <f t="shared" si="31"/>
        <v>0</v>
      </c>
      <c r="AF73">
        <f t="shared" si="32"/>
        <v>0</v>
      </c>
      <c r="AG73">
        <f t="shared" si="32"/>
        <v>-8.5649880039765154E-7</v>
      </c>
      <c r="AH73">
        <f t="shared" si="33"/>
        <v>-2.61120280084093E-2</v>
      </c>
      <c r="AI73">
        <f t="shared" si="34"/>
        <v>-2.6112884507209697E-2</v>
      </c>
      <c r="AJ73">
        <f t="shared" si="35"/>
        <v>-0.65359291463602442</v>
      </c>
      <c r="AK73">
        <f t="shared" si="49"/>
        <v>-0.42702770930415018</v>
      </c>
      <c r="AL73">
        <f t="shared" si="26"/>
        <v>-1.1067335084473844</v>
      </c>
      <c r="AN73">
        <f t="shared" si="36"/>
        <v>0</v>
      </c>
      <c r="AO73">
        <f t="shared" si="36"/>
        <v>0</v>
      </c>
      <c r="AP73">
        <f t="shared" si="36"/>
        <v>-3.0723109740083243E-10</v>
      </c>
      <c r="AQ73">
        <f t="shared" si="36"/>
        <v>-9.3665362014053539E-6</v>
      </c>
      <c r="AR73">
        <f t="shared" si="36"/>
        <v>-9.3668434325027554E-6</v>
      </c>
      <c r="AS73">
        <f t="shared" si="36"/>
        <v>-2.3444757695376329E-4</v>
      </c>
      <c r="AT73">
        <f t="shared" si="36"/>
        <v>-1.5317732107641776E-4</v>
      </c>
      <c r="AU73">
        <f t="shared" si="23"/>
        <v>-3.9699174146268386E-4</v>
      </c>
      <c r="AW73">
        <v>70</v>
      </c>
      <c r="AX73">
        <f>IF(Z73&gt;0, (R73*SUMPRODUCT(K73:$K$98, X73:$X$98)-K73*$AZ$3)/Z73, 0)</f>
        <v>-158984546.44762206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0.61246634</v>
      </c>
      <c r="Q74" s="4">
        <f t="shared" si="48"/>
        <v>25</v>
      </c>
      <c r="R74">
        <f t="shared" si="28"/>
        <v>500000</v>
      </c>
      <c r="S74">
        <f t="shared" si="29"/>
        <v>-375994861.27862722</v>
      </c>
      <c r="U74">
        <f t="shared" si="40"/>
        <v>0.61246634</v>
      </c>
      <c r="V74">
        <f t="shared" si="41"/>
        <v>0.01</v>
      </c>
      <c r="W74">
        <f t="shared" si="42"/>
        <v>3.4259952015906063E-8</v>
      </c>
      <c r="X74">
        <f t="shared" si="43"/>
        <v>2.0983067419757608E-8</v>
      </c>
      <c r="Y74">
        <f t="shared" si="44"/>
        <v>3.4259952015906065E-10</v>
      </c>
      <c r="Z74">
        <f t="shared" si="45"/>
        <v>1.2934285075989394E-8</v>
      </c>
      <c r="AB74">
        <f t="shared" si="46"/>
        <v>-5.4468029325661202</v>
      </c>
      <c r="AC74">
        <f t="shared" si="30"/>
        <v>-4.8632247228848504</v>
      </c>
      <c r="AE74">
        <f t="shared" si="31"/>
        <v>0</v>
      </c>
      <c r="AF74">
        <f t="shared" si="32"/>
        <v>0</v>
      </c>
      <c r="AG74">
        <f t="shared" si="32"/>
        <v>-3.2335712689973487E-7</v>
      </c>
      <c r="AH74">
        <f t="shared" si="33"/>
        <v>-1.0491533709878804E-2</v>
      </c>
      <c r="AI74">
        <f t="shared" si="34"/>
        <v>-1.0491857067005703E-2</v>
      </c>
      <c r="AJ74">
        <f t="shared" si="35"/>
        <v>-0.58357820968126983</v>
      </c>
      <c r="AK74">
        <f t="shared" si="49"/>
        <v>-0.38127620527962847</v>
      </c>
      <c r="AL74">
        <f t="shared" si="26"/>
        <v>-0.97534627202790403</v>
      </c>
      <c r="AN74">
        <f t="shared" si="36"/>
        <v>0</v>
      </c>
      <c r="AO74">
        <f t="shared" si="36"/>
        <v>0</v>
      </c>
      <c r="AP74">
        <f t="shared" si="36"/>
        <v>-1.0356257202460066E-10</v>
      </c>
      <c r="AQ74">
        <f t="shared" si="36"/>
        <v>-3.3601554599869877E-6</v>
      </c>
      <c r="AR74">
        <f t="shared" si="36"/>
        <v>-3.3602590225590121E-6</v>
      </c>
      <c r="AS74">
        <f t="shared" si="36"/>
        <v>-1.8690437087797359E-4</v>
      </c>
      <c r="AT74">
        <f t="shared" si="36"/>
        <v>-1.2211249168719133E-4</v>
      </c>
      <c r="AU74">
        <f t="shared" si="23"/>
        <v>-3.1237712158772396E-4</v>
      </c>
      <c r="AW74">
        <v>71</v>
      </c>
      <c r="AX74">
        <f>IF(Z74&gt;0, (R74*SUMPRODUCT(K74:$K$98, X74:$X$98)-K74*$AZ$3)/Z74, 0)</f>
        <v>-375994861.27862722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0.62717650000000003</v>
      </c>
      <c r="Q75" s="4">
        <f t="shared" si="48"/>
        <v>25</v>
      </c>
      <c r="R75">
        <f t="shared" si="28"/>
        <v>500000</v>
      </c>
      <c r="S75">
        <f t="shared" si="29"/>
        <v>-925270593.78721261</v>
      </c>
      <c r="U75">
        <f t="shared" si="40"/>
        <v>0.62717650000000003</v>
      </c>
      <c r="V75">
        <f t="shared" si="41"/>
        <v>0.01</v>
      </c>
      <c r="W75">
        <f t="shared" si="42"/>
        <v>1.2934285075989394E-8</v>
      </c>
      <c r="X75">
        <f t="shared" si="43"/>
        <v>8.1120796439612621E-9</v>
      </c>
      <c r="Y75">
        <f t="shared" si="44"/>
        <v>1.2934285075989394E-10</v>
      </c>
      <c r="Z75">
        <f t="shared" si="45"/>
        <v>4.6928625812682381E-9</v>
      </c>
      <c r="AB75">
        <f t="shared" si="46"/>
        <v>-4.8632247228848504</v>
      </c>
      <c r="AC75">
        <f t="shared" si="30"/>
        <v>-4.342167747131854</v>
      </c>
      <c r="AE75">
        <f t="shared" si="31"/>
        <v>0</v>
      </c>
      <c r="AF75">
        <f t="shared" si="32"/>
        <v>0</v>
      </c>
      <c r="AG75">
        <f t="shared" si="32"/>
        <v>-1.1732156453170596E-7</v>
      </c>
      <c r="AH75">
        <f t="shared" si="33"/>
        <v>-4.0560398219806311E-3</v>
      </c>
      <c r="AI75">
        <f t="shared" si="34"/>
        <v>-4.0561571435451631E-3</v>
      </c>
      <c r="AJ75">
        <f t="shared" si="35"/>
        <v>-0.52105697575299637</v>
      </c>
      <c r="AK75">
        <f t="shared" si="49"/>
        <v>-0.34042573060193954</v>
      </c>
      <c r="AL75">
        <f t="shared" si="26"/>
        <v>-0.86553886349848108</v>
      </c>
      <c r="AN75">
        <f t="shared" si="36"/>
        <v>0</v>
      </c>
      <c r="AO75">
        <f t="shared" si="36"/>
        <v>0</v>
      </c>
      <c r="AP75">
        <f t="shared" si="36"/>
        <v>-3.3549048974078302E-11</v>
      </c>
      <c r="AQ75">
        <f t="shared" si="36"/>
        <v>-1.1598573473819099E-6</v>
      </c>
      <c r="AR75">
        <f t="shared" si="36"/>
        <v>-1.1598908964308841E-6</v>
      </c>
      <c r="AS75">
        <f t="shared" si="36"/>
        <v>-1.4900045074917325E-4</v>
      </c>
      <c r="AT75">
        <f t="shared" si="36"/>
        <v>-9.7347487255118904E-5</v>
      </c>
      <c r="AU75">
        <f t="shared" si="23"/>
        <v>-2.4750782890072307E-4</v>
      </c>
      <c r="AW75">
        <v>72</v>
      </c>
      <c r="AX75">
        <f>IF(Z75&gt;0, (R75*SUMPRODUCT(K75:$K$98, X75:$X$98)-K75*$AZ$3)/Z75, 0)</f>
        <v>-925270593.78721261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0.64196478899999998</v>
      </c>
      <c r="Q76" s="4">
        <f t="shared" si="48"/>
        <v>25</v>
      </c>
      <c r="R76">
        <f t="shared" si="28"/>
        <v>500000</v>
      </c>
      <c r="S76">
        <f t="shared" si="29"/>
        <v>-2373710017.0900402</v>
      </c>
      <c r="U76">
        <f t="shared" si="40"/>
        <v>0.64196478899999998</v>
      </c>
      <c r="V76">
        <f t="shared" si="41"/>
        <v>0.01</v>
      </c>
      <c r="W76">
        <f t="shared" si="42"/>
        <v>4.6928625812682381E-9</v>
      </c>
      <c r="X76">
        <f t="shared" si="43"/>
        <v>3.0126525367898598E-9</v>
      </c>
      <c r="Y76">
        <f t="shared" si="44"/>
        <v>4.692862581268238E-11</v>
      </c>
      <c r="Z76">
        <f t="shared" si="45"/>
        <v>1.6332814186656959E-9</v>
      </c>
      <c r="AB76">
        <f t="shared" si="46"/>
        <v>-4.342167747131854</v>
      </c>
      <c r="AC76">
        <f t="shared" si="30"/>
        <v>-3.8769364642137942</v>
      </c>
      <c r="AE76">
        <f t="shared" si="31"/>
        <v>0</v>
      </c>
      <c r="AF76">
        <f t="shared" si="32"/>
        <v>0</v>
      </c>
      <c r="AG76">
        <f t="shared" si="32"/>
        <v>-4.0832035466642401E-8</v>
      </c>
      <c r="AH76">
        <f t="shared" si="33"/>
        <v>-1.5063262683949299E-3</v>
      </c>
      <c r="AI76">
        <f t="shared" si="34"/>
        <v>-1.5063671004303964E-3</v>
      </c>
      <c r="AJ76">
        <f t="shared" si="35"/>
        <v>-0.46523128291805982</v>
      </c>
      <c r="AK76">
        <f t="shared" si="49"/>
        <v>-0.30395174229922983</v>
      </c>
      <c r="AL76">
        <f t="shared" si="26"/>
        <v>-0.77068939231772005</v>
      </c>
      <c r="AN76">
        <f t="shared" si="36"/>
        <v>0</v>
      </c>
      <c r="AO76">
        <f t="shared" si="36"/>
        <v>0</v>
      </c>
      <c r="AP76">
        <f t="shared" si="36"/>
        <v>-1.042522351655596E-11</v>
      </c>
      <c r="AQ76">
        <f t="shared" si="36"/>
        <v>-3.8459478831776503E-7</v>
      </c>
      <c r="AR76">
        <f t="shared" si="36"/>
        <v>-3.8460521354128153E-7</v>
      </c>
      <c r="AS76">
        <f t="shared" si="36"/>
        <v>-1.1878271694971372E-4</v>
      </c>
      <c r="AT76">
        <f t="shared" si="36"/>
        <v>-7.7604871163104272E-5</v>
      </c>
      <c r="AU76">
        <f t="shared" si="23"/>
        <v>-1.9677219332635927E-4</v>
      </c>
      <c r="AW76">
        <v>73</v>
      </c>
      <c r="AX76">
        <f>IF(Z76&gt;0, (R76*SUMPRODUCT(K76:$K$98, X76:$X$98)-K76*$AZ$3)/Z76, 0)</f>
        <v>-2373710017.0900402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0.65685820900000003</v>
      </c>
      <c r="Q77" s="4">
        <f t="shared" si="48"/>
        <v>25</v>
      </c>
      <c r="R77">
        <f t="shared" si="28"/>
        <v>500000</v>
      </c>
      <c r="S77">
        <f t="shared" si="29"/>
        <v>-6361808094.6182318</v>
      </c>
      <c r="U77">
        <f t="shared" si="40"/>
        <v>0.65685820900000003</v>
      </c>
      <c r="V77">
        <f t="shared" si="41"/>
        <v>0.01</v>
      </c>
      <c r="W77">
        <f t="shared" si="42"/>
        <v>1.6332814186656959E-9</v>
      </c>
      <c r="X77">
        <f t="shared" si="43"/>
        <v>1.0728343074577283E-9</v>
      </c>
      <c r="Y77">
        <f t="shared" si="44"/>
        <v>1.6332814186656959E-11</v>
      </c>
      <c r="Z77">
        <f t="shared" si="45"/>
        <v>5.4411429702131064E-10</v>
      </c>
      <c r="AB77">
        <f t="shared" si="46"/>
        <v>-3.8769364642137942</v>
      </c>
      <c r="AC77">
        <f t="shared" si="30"/>
        <v>-3.461550739187683</v>
      </c>
      <c r="AE77">
        <f t="shared" si="31"/>
        <v>0</v>
      </c>
      <c r="AF77">
        <f t="shared" si="32"/>
        <v>0</v>
      </c>
      <c r="AG77">
        <f t="shared" si="32"/>
        <v>-1.3602857425532766E-8</v>
      </c>
      <c r="AH77">
        <f t="shared" si="33"/>
        <v>-5.3641715372886414E-4</v>
      </c>
      <c r="AI77">
        <f t="shared" si="34"/>
        <v>-5.3643075658628967E-4</v>
      </c>
      <c r="AJ77">
        <f t="shared" si="35"/>
        <v>-0.41538572502611126</v>
      </c>
      <c r="AK77">
        <f t="shared" si="49"/>
        <v>-0.2713855524949656</v>
      </c>
      <c r="AL77">
        <f t="shared" si="26"/>
        <v>-0.68730770827766308</v>
      </c>
      <c r="AN77">
        <f t="shared" si="36"/>
        <v>0</v>
      </c>
      <c r="AO77">
        <f t="shared" si="36"/>
        <v>0</v>
      </c>
      <c r="AP77">
        <f t="shared" si="36"/>
        <v>-3.1009621731078298E-12</v>
      </c>
      <c r="AQ77">
        <f t="shared" si="36"/>
        <v>-1.2228381513410054E-7</v>
      </c>
      <c r="AR77">
        <f t="shared" si="36"/>
        <v>-1.2228691609627363E-7</v>
      </c>
      <c r="AS77">
        <f t="shared" si="36"/>
        <v>-9.469300311397568E-5</v>
      </c>
      <c r="AT77">
        <f t="shared" si="36"/>
        <v>-6.1866143729128839E-5</v>
      </c>
      <c r="AU77">
        <f t="shared" si="23"/>
        <v>-1.5668143375920077E-4</v>
      </c>
      <c r="AW77">
        <v>74</v>
      </c>
      <c r="AX77">
        <f>IF(Z77&gt;0, (R77*SUMPRODUCT(K77:$K$98, X77:$X$98)-K77*$AZ$3)/Z77, 0)</f>
        <v>-6361808094.6182318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0.67177231000000004</v>
      </c>
      <c r="Q78" s="4">
        <f t="shared" si="48"/>
        <v>25</v>
      </c>
      <c r="R78">
        <f t="shared" si="28"/>
        <v>500000</v>
      </c>
      <c r="S78">
        <f t="shared" si="29"/>
        <v>-17849439780.616673</v>
      </c>
      <c r="U78">
        <f t="shared" si="40"/>
        <v>0.67177231000000004</v>
      </c>
      <c r="V78">
        <f t="shared" si="41"/>
        <v>0.01</v>
      </c>
      <c r="W78">
        <f t="shared" si="42"/>
        <v>5.4411429702131064E-10</v>
      </c>
      <c r="X78">
        <f t="shared" si="43"/>
        <v>3.6552091821403197E-10</v>
      </c>
      <c r="Y78">
        <f t="shared" si="44"/>
        <v>5.4411429702131067E-12</v>
      </c>
      <c r="Z78">
        <f t="shared" si="45"/>
        <v>1.7315223583706557E-10</v>
      </c>
      <c r="AB78">
        <f t="shared" si="46"/>
        <v>-3.461550739187683</v>
      </c>
      <c r="AC78">
        <f t="shared" si="30"/>
        <v>-3.0906704064528379</v>
      </c>
      <c r="AE78">
        <f t="shared" si="31"/>
        <v>0</v>
      </c>
      <c r="AF78">
        <f t="shared" si="32"/>
        <v>0</v>
      </c>
      <c r="AG78">
        <f t="shared" si="32"/>
        <v>-4.3288058959266397E-9</v>
      </c>
      <c r="AH78">
        <f t="shared" si="33"/>
        <v>-1.8276045910701599E-4</v>
      </c>
      <c r="AI78">
        <f t="shared" si="34"/>
        <v>-1.8276478791291192E-4</v>
      </c>
      <c r="AJ78">
        <f t="shared" si="35"/>
        <v>-0.37088033273484511</v>
      </c>
      <c r="AK78">
        <f t="shared" si="49"/>
        <v>-0.24230855174313784</v>
      </c>
      <c r="AL78">
        <f t="shared" si="26"/>
        <v>-0.61337164926589582</v>
      </c>
      <c r="AN78">
        <f t="shared" si="36"/>
        <v>0</v>
      </c>
      <c r="AO78">
        <f t="shared" si="36"/>
        <v>0</v>
      </c>
      <c r="AP78">
        <f t="shared" si="36"/>
        <v>-8.8108216886204002E-13</v>
      </c>
      <c r="AQ78">
        <f t="shared" si="36"/>
        <v>-3.7198937897344048E-8</v>
      </c>
      <c r="AR78">
        <f t="shared" si="36"/>
        <v>-3.7199818979512908E-8</v>
      </c>
      <c r="AS78">
        <f t="shared" si="36"/>
        <v>-7.5488727332816011E-5</v>
      </c>
      <c r="AT78">
        <f t="shared" si="36"/>
        <v>-4.9319315634955841E-5</v>
      </c>
      <c r="AU78">
        <f t="shared" si="23"/>
        <v>-1.2484524278675134E-4</v>
      </c>
      <c r="AW78">
        <v>75</v>
      </c>
      <c r="AX78">
        <f>IF(Z78&gt;0, (R78*SUMPRODUCT(K78:$K$98, X78:$X$98)-K78*$AZ$3)/Z78, 0)</f>
        <v>-17849439780.616673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0.68662034599999999</v>
      </c>
      <c r="Q79" s="4">
        <f t="shared" si="48"/>
        <v>25</v>
      </c>
      <c r="R79">
        <f t="shared" si="28"/>
        <v>500000</v>
      </c>
      <c r="S79">
        <f t="shared" si="29"/>
        <v>-52531538541.332092</v>
      </c>
      <c r="U79">
        <f t="shared" si="40"/>
        <v>0.68662034599999999</v>
      </c>
      <c r="V79">
        <f t="shared" si="41"/>
        <v>0.01</v>
      </c>
      <c r="W79">
        <f t="shared" si="42"/>
        <v>1.7315223583706557E-10</v>
      </c>
      <c r="X79">
        <f t="shared" si="43"/>
        <v>1.1888984808111957E-10</v>
      </c>
      <c r="Y79">
        <f t="shared" si="44"/>
        <v>1.7315223583706558E-12</v>
      </c>
      <c r="Z79">
        <f t="shared" si="45"/>
        <v>5.2530865397575353E-11</v>
      </c>
      <c r="AB79">
        <f t="shared" si="46"/>
        <v>-3.0906704064528379</v>
      </c>
      <c r="AC79">
        <f t="shared" si="30"/>
        <v>-2.7595271802422578</v>
      </c>
      <c r="AE79">
        <f t="shared" si="31"/>
        <v>0</v>
      </c>
      <c r="AF79">
        <f t="shared" si="32"/>
        <v>0</v>
      </c>
      <c r="AG79">
        <f t="shared" si="32"/>
        <v>-1.3132716349393839E-9</v>
      </c>
      <c r="AH79">
        <f t="shared" si="33"/>
        <v>-5.9444924040559783E-5</v>
      </c>
      <c r="AI79">
        <f t="shared" si="34"/>
        <v>-5.9446237312194723E-5</v>
      </c>
      <c r="AJ79">
        <f t="shared" si="35"/>
        <v>-0.33114322621058001</v>
      </c>
      <c r="AK79">
        <f t="shared" si="49"/>
        <v>-0.21634692845169867</v>
      </c>
      <c r="AL79">
        <f t="shared" si="26"/>
        <v>-0.54754960089959082</v>
      </c>
      <c r="AN79">
        <f t="shared" si="36"/>
        <v>0</v>
      </c>
      <c r="AO79">
        <f t="shared" si="36"/>
        <v>0</v>
      </c>
      <c r="AP79">
        <f t="shared" si="36"/>
        <v>-2.3866286029904935E-13</v>
      </c>
      <c r="AQ79">
        <f t="shared" si="36"/>
        <v>-1.080301685068722E-8</v>
      </c>
      <c r="AR79">
        <f t="shared" si="36"/>
        <v>-1.0803255513547519E-8</v>
      </c>
      <c r="AS79">
        <f t="shared" si="36"/>
        <v>-6.0179164335427056E-5</v>
      </c>
      <c r="AT79">
        <f t="shared" si="36"/>
        <v>-3.9317057787195286E-5</v>
      </c>
      <c r="AU79">
        <f t="shared" si="23"/>
        <v>-9.950702537813588E-5</v>
      </c>
      <c r="AW79">
        <v>76</v>
      </c>
      <c r="AX79">
        <f>IF(Z79&gt;0, (R79*SUMPRODUCT(K79:$K$98, X79:$X$98)-K79*$AZ$3)/Z79, 0)</f>
        <v>-52531538541.332092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0.70385879699999998</v>
      </c>
      <c r="Q80" s="4">
        <f t="shared" si="48"/>
        <v>25</v>
      </c>
      <c r="R80">
        <f t="shared" si="28"/>
        <v>500000</v>
      </c>
      <c r="S80">
        <f t="shared" si="29"/>
        <v>-163916133347.95609</v>
      </c>
      <c r="U80">
        <f t="shared" si="40"/>
        <v>0.70385879699999998</v>
      </c>
      <c r="V80">
        <f t="shared" si="41"/>
        <v>0.01</v>
      </c>
      <c r="W80">
        <f t="shared" si="42"/>
        <v>5.2530865397575353E-11</v>
      </c>
      <c r="X80">
        <f t="shared" si="43"/>
        <v>3.6974311724106312E-11</v>
      </c>
      <c r="Y80">
        <f t="shared" si="44"/>
        <v>5.2530865397575358E-13</v>
      </c>
      <c r="Z80">
        <f t="shared" si="45"/>
        <v>1.5031245019493287E-11</v>
      </c>
      <c r="AB80">
        <f t="shared" si="46"/>
        <v>-2.7595271802422578</v>
      </c>
      <c r="AC80">
        <f t="shared" si="30"/>
        <v>-2.4638635630010626</v>
      </c>
      <c r="AE80">
        <f t="shared" si="31"/>
        <v>0</v>
      </c>
      <c r="AF80">
        <f t="shared" si="32"/>
        <v>0</v>
      </c>
      <c r="AG80">
        <f t="shared" si="32"/>
        <v>-3.7578112548733218E-10</v>
      </c>
      <c r="AH80">
        <f t="shared" si="33"/>
        <v>-1.8487155862053157E-5</v>
      </c>
      <c r="AI80">
        <f t="shared" si="34"/>
        <v>-1.8487531643178646E-5</v>
      </c>
      <c r="AJ80">
        <f t="shared" si="35"/>
        <v>-0.29566361724119528</v>
      </c>
      <c r="AK80">
        <f t="shared" si="49"/>
        <v>-0.19316690261695807</v>
      </c>
      <c r="AL80">
        <f t="shared" si="26"/>
        <v>-0.48884900738979653</v>
      </c>
      <c r="AN80">
        <f t="shared" si="36"/>
        <v>0</v>
      </c>
      <c r="AO80">
        <f t="shared" si="36"/>
        <v>0</v>
      </c>
      <c r="AP80">
        <f t="shared" si="36"/>
        <v>-6.0974355319099041E-14</v>
      </c>
      <c r="AQ80">
        <f t="shared" si="36"/>
        <v>-2.9997313167619271E-9</v>
      </c>
      <c r="AR80">
        <f t="shared" si="36"/>
        <v>-2.9997922911172461E-9</v>
      </c>
      <c r="AS80">
        <f t="shared" si="36"/>
        <v>-4.7974465000644284E-5</v>
      </c>
      <c r="AT80">
        <f t="shared" si="36"/>
        <v>-3.1343318110460169E-5</v>
      </c>
      <c r="AU80">
        <f t="shared" si="23"/>
        <v>-7.9320782903395575E-5</v>
      </c>
      <c r="AW80">
        <v>77</v>
      </c>
      <c r="AX80">
        <f>IF(Z80&gt;0, (R80*SUMPRODUCT(K80:$K$98, X80:$X$98)-K80*$AZ$3)/Z80, 0)</f>
        <v>-163916133347.95609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0.72100360699999999</v>
      </c>
      <c r="Q81" s="4">
        <f t="shared" si="48"/>
        <v>25</v>
      </c>
      <c r="R81">
        <f t="shared" si="28"/>
        <v>500000</v>
      </c>
      <c r="S81">
        <f t="shared" si="29"/>
        <v>-544073059968.71924</v>
      </c>
      <c r="U81">
        <f t="shared" si="40"/>
        <v>0.72100360699999999</v>
      </c>
      <c r="V81">
        <f t="shared" si="41"/>
        <v>0.01</v>
      </c>
      <c r="W81">
        <f t="shared" si="42"/>
        <v>1.5031245019493287E-11</v>
      </c>
      <c r="X81">
        <f t="shared" si="43"/>
        <v>1.0837581876755444E-11</v>
      </c>
      <c r="Y81">
        <f t="shared" si="44"/>
        <v>1.5031245019493287E-13</v>
      </c>
      <c r="Z81">
        <f t="shared" si="45"/>
        <v>4.0433506925429096E-12</v>
      </c>
      <c r="AB81">
        <f t="shared" si="46"/>
        <v>-2.4638635630010626</v>
      </c>
      <c r="AC81">
        <f t="shared" si="30"/>
        <v>-2.1998781838184609</v>
      </c>
      <c r="AE81">
        <f t="shared" si="31"/>
        <v>0</v>
      </c>
      <c r="AF81">
        <f t="shared" si="32"/>
        <v>0</v>
      </c>
      <c r="AG81">
        <f t="shared" si="32"/>
        <v>-1.0108376731357274E-10</v>
      </c>
      <c r="AH81">
        <f t="shared" si="33"/>
        <v>-5.4187909383777221E-6</v>
      </c>
      <c r="AI81">
        <f t="shared" si="34"/>
        <v>-5.4188920221450357E-6</v>
      </c>
      <c r="AJ81">
        <f t="shared" si="35"/>
        <v>-0.26398537918260168</v>
      </c>
      <c r="AK81">
        <f t="shared" si="49"/>
        <v>-0.17247044941007439</v>
      </c>
      <c r="AL81">
        <f t="shared" si="26"/>
        <v>-0.43646124748469822</v>
      </c>
      <c r="AN81">
        <f t="shared" si="36"/>
        <v>0</v>
      </c>
      <c r="AO81">
        <f t="shared" si="36"/>
        <v>0</v>
      </c>
      <c r="AP81">
        <f t="shared" si="36"/>
        <v>-1.4644537184230363E-14</v>
      </c>
      <c r="AQ81">
        <f t="shared" si="36"/>
        <v>-7.850487521351792E-10</v>
      </c>
      <c r="AR81">
        <f t="shared" si="36"/>
        <v>-7.8506339667236337E-10</v>
      </c>
      <c r="AS81">
        <f t="shared" si="36"/>
        <v>-3.8244950740114269E-5</v>
      </c>
      <c r="AT81">
        <f t="shared" si="36"/>
        <v>-2.4986701393227733E-5</v>
      </c>
      <c r="AU81">
        <f t="shared" si="23"/>
        <v>-6.3232437196738671E-5</v>
      </c>
      <c r="AW81">
        <v>78</v>
      </c>
      <c r="AX81">
        <f>IF(Z81&gt;0, (R81*SUMPRODUCT(K81:$K$98, X81:$X$98)-K81*$AZ$3)/Z81, 0)</f>
        <v>-544073059968.71924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0.73803352099999997</v>
      </c>
      <c r="Q82" s="4">
        <f t="shared" si="48"/>
        <v>25</v>
      </c>
      <c r="R82">
        <f t="shared" si="28"/>
        <v>500000</v>
      </c>
      <c r="S82">
        <f t="shared" si="29"/>
        <v>-1927952955980.1628</v>
      </c>
      <c r="U82">
        <f t="shared" si="40"/>
        <v>0.73803352099999997</v>
      </c>
      <c r="V82">
        <f t="shared" si="41"/>
        <v>0.01</v>
      </c>
      <c r="W82">
        <f t="shared" si="42"/>
        <v>4.0433506925429096E-12</v>
      </c>
      <c r="X82">
        <f t="shared" si="43"/>
        <v>2.9841283482552317E-12</v>
      </c>
      <c r="Y82">
        <f t="shared" si="44"/>
        <v>4.0433506925429096E-14</v>
      </c>
      <c r="Z82">
        <f t="shared" si="45"/>
        <v>1.0187888373622487E-12</v>
      </c>
      <c r="AB82">
        <f t="shared" si="46"/>
        <v>-2.1998781838184609</v>
      </c>
      <c r="AC82">
        <f t="shared" si="30"/>
        <v>-1.9641769505121407</v>
      </c>
      <c r="AE82">
        <f t="shared" si="31"/>
        <v>0</v>
      </c>
      <c r="AF82">
        <f t="shared" si="32"/>
        <v>0</v>
      </c>
      <c r="AG82">
        <f t="shared" si="32"/>
        <v>-2.5469720934056216E-11</v>
      </c>
      <c r="AH82">
        <f t="shared" si="33"/>
        <v>-1.4920641741276158E-6</v>
      </c>
      <c r="AI82">
        <f t="shared" si="34"/>
        <v>-1.4920896438485499E-6</v>
      </c>
      <c r="AJ82">
        <f t="shared" si="35"/>
        <v>-0.2357012333063202</v>
      </c>
      <c r="AK82">
        <f t="shared" si="49"/>
        <v>-0.15399147286729228</v>
      </c>
      <c r="AL82">
        <f t="shared" si="26"/>
        <v>-0.38969419826325635</v>
      </c>
      <c r="AN82">
        <f t="shared" si="36"/>
        <v>0</v>
      </c>
      <c r="AO82">
        <f t="shared" si="36"/>
        <v>0</v>
      </c>
      <c r="AP82">
        <f t="shared" si="36"/>
        <v>-3.2945825632991953E-15</v>
      </c>
      <c r="AQ82">
        <f t="shared" si="36"/>
        <v>-1.930028453838028E-10</v>
      </c>
      <c r="AR82">
        <f t="shared" si="36"/>
        <v>-1.930061399663661E-10</v>
      </c>
      <c r="AS82">
        <f t="shared" si="36"/>
        <v>-3.0488640822161123E-5</v>
      </c>
      <c r="AT82">
        <f t="shared" si="36"/>
        <v>-1.9919245394124763E-5</v>
      </c>
      <c r="AU82">
        <f t="shared" si="23"/>
        <v>-5.0408079222425856E-5</v>
      </c>
      <c r="AW82">
        <v>79</v>
      </c>
      <c r="AX82">
        <f>IF(Z82&gt;0, (R82*SUMPRODUCT(K82:$K$98, X82:$X$98)-K82*$AZ$3)/Z82, 0)</f>
        <v>-1927952955980.1628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0.75492728399999998</v>
      </c>
      <c r="Q83" s="4">
        <f t="shared" si="48"/>
        <v>25</v>
      </c>
      <c r="R83">
        <f t="shared" si="28"/>
        <v>500000</v>
      </c>
      <c r="S83">
        <f t="shared" si="29"/>
        <v>-7322783338252.9209</v>
      </c>
      <c r="U83">
        <f t="shared" si="40"/>
        <v>0.75492728399999998</v>
      </c>
      <c r="V83">
        <f t="shared" si="41"/>
        <v>0.01</v>
      </c>
      <c r="W83">
        <f t="shared" si="42"/>
        <v>1.0187888373622487E-12</v>
      </c>
      <c r="X83">
        <f t="shared" si="43"/>
        <v>7.6911148995940011E-13</v>
      </c>
      <c r="Y83">
        <f t="shared" si="44"/>
        <v>1.0187888373622487E-14</v>
      </c>
      <c r="Z83">
        <f t="shared" si="45"/>
        <v>2.3948945902922605E-13</v>
      </c>
      <c r="AB83">
        <f t="shared" si="46"/>
        <v>-1.9641769505121407</v>
      </c>
      <c r="AC83">
        <f t="shared" si="30"/>
        <v>-1.753729420266422</v>
      </c>
      <c r="AE83">
        <f t="shared" si="31"/>
        <v>0</v>
      </c>
      <c r="AF83">
        <f t="shared" si="32"/>
        <v>0</v>
      </c>
      <c r="AG83">
        <f t="shared" si="32"/>
        <v>-5.9872364757306511E-12</v>
      </c>
      <c r="AH83">
        <f t="shared" si="33"/>
        <v>-3.8455574497970003E-7</v>
      </c>
      <c r="AI83">
        <f t="shared" si="34"/>
        <v>-3.8456173221617576E-7</v>
      </c>
      <c r="AJ83">
        <f t="shared" si="35"/>
        <v>-0.21044753024571872</v>
      </c>
      <c r="AK83">
        <f t="shared" si="49"/>
        <v>-0.13749238653584986</v>
      </c>
      <c r="AL83">
        <f t="shared" si="26"/>
        <v>-0.34794030134330078</v>
      </c>
      <c r="AN83">
        <f t="shared" si="36"/>
        <v>0</v>
      </c>
      <c r="AO83">
        <f t="shared" si="36"/>
        <v>0</v>
      </c>
      <c r="AP83">
        <f t="shared" si="36"/>
        <v>-6.9148792075087824E-16</v>
      </c>
      <c r="AQ83">
        <f t="shared" si="36"/>
        <v>-4.4413754757593197E-11</v>
      </c>
      <c r="AR83">
        <f t="shared" si="36"/>
        <v>-4.4414446245513952E-11</v>
      </c>
      <c r="AS83">
        <f t="shared" si="36"/>
        <v>-2.4305357856941981E-5</v>
      </c>
      <c r="AT83">
        <f t="shared" si="36"/>
        <v>-1.5879500479083464E-5</v>
      </c>
      <c r="AU83">
        <f t="shared" si="23"/>
        <v>-4.0184902750471687E-5</v>
      </c>
      <c r="AW83">
        <v>80</v>
      </c>
      <c r="AX83">
        <f>IF(Z83&gt;0, (R83*SUMPRODUCT(K83:$K$98, X83:$X$98)-K83*$AZ$3)/Z83, 0)</f>
        <v>-7322783338252.9209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0.77166421299999999</v>
      </c>
      <c r="Q84" s="4">
        <f t="shared" si="48"/>
        <v>25</v>
      </c>
      <c r="R84">
        <f t="shared" si="28"/>
        <v>500000</v>
      </c>
      <c r="S84">
        <f t="shared" si="29"/>
        <v>-29945614959194.375</v>
      </c>
      <c r="U84">
        <f t="shared" si="40"/>
        <v>0.77166421299999999</v>
      </c>
      <c r="V84">
        <f t="shared" si="41"/>
        <v>0.01</v>
      </c>
      <c r="W84">
        <f t="shared" si="42"/>
        <v>2.3948945902922605E-13</v>
      </c>
      <c r="X84">
        <f t="shared" si="43"/>
        <v>1.8480544492358346E-13</v>
      </c>
      <c r="Y84">
        <f t="shared" si="44"/>
        <v>2.3948945902922605E-15</v>
      </c>
      <c r="Z84">
        <f t="shared" si="45"/>
        <v>5.2289119515350326E-14</v>
      </c>
      <c r="AB84">
        <f t="shared" si="46"/>
        <v>-1.753729420266422</v>
      </c>
      <c r="AC84">
        <f t="shared" si="30"/>
        <v>-1.5658298395619772</v>
      </c>
      <c r="AE84">
        <f t="shared" si="31"/>
        <v>0</v>
      </c>
      <c r="AF84">
        <f t="shared" si="32"/>
        <v>0</v>
      </c>
      <c r="AG84">
        <f t="shared" si="32"/>
        <v>-1.3072279878837582E-12</v>
      </c>
      <c r="AH84">
        <f t="shared" si="33"/>
        <v>-9.240272246179173E-8</v>
      </c>
      <c r="AI84">
        <f t="shared" si="34"/>
        <v>-9.240402968977961E-8</v>
      </c>
      <c r="AJ84">
        <f t="shared" si="35"/>
        <v>-0.18789958070444479</v>
      </c>
      <c r="AK84">
        <f t="shared" si="49"/>
        <v>-0.12276105941864955</v>
      </c>
      <c r="AL84">
        <f t="shared" si="26"/>
        <v>-0.31066073252712401</v>
      </c>
      <c r="AN84">
        <f t="shared" si="36"/>
        <v>0</v>
      </c>
      <c r="AO84">
        <f t="shared" si="36"/>
        <v>0</v>
      </c>
      <c r="AP84">
        <f t="shared" si="36"/>
        <v>-1.3480049944476486E-16</v>
      </c>
      <c r="AQ84">
        <f t="shared" si="36"/>
        <v>-9.5285086100934422E-12</v>
      </c>
      <c r="AR84">
        <f t="shared" si="36"/>
        <v>-9.5286434105928867E-12</v>
      </c>
      <c r="AS84">
        <f t="shared" si="36"/>
        <v>-1.9376082488430754E-5</v>
      </c>
      <c r="AT84">
        <f t="shared" si="36"/>
        <v>-1.2659040561694218E-5</v>
      </c>
      <c r="AU84">
        <f t="shared" si="23"/>
        <v>-3.2035132578768379E-5</v>
      </c>
      <c r="AW84">
        <v>81</v>
      </c>
      <c r="AX84">
        <f>IF(Z84&gt;0, (R84*SUMPRODUCT(K84:$K$98, X84:$X$98)-K84*$AZ$3)/Z84, 0)</f>
        <v>-29945614959194.375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0.78831611899999998</v>
      </c>
      <c r="Q85" s="4">
        <f t="shared" si="48"/>
        <v>25</v>
      </c>
      <c r="R85">
        <f t="shared" si="28"/>
        <v>500000</v>
      </c>
      <c r="S85">
        <f t="shared" si="29"/>
        <v>-132569623715860.3</v>
      </c>
      <c r="U85">
        <f t="shared" si="40"/>
        <v>0.78831611899999998</v>
      </c>
      <c r="V85">
        <f t="shared" si="41"/>
        <v>0.01</v>
      </c>
      <c r="W85">
        <f t="shared" si="42"/>
        <v>5.2289119515350326E-14</v>
      </c>
      <c r="X85">
        <f t="shared" si="43"/>
        <v>4.1220355762268126E-14</v>
      </c>
      <c r="Y85">
        <f t="shared" si="44"/>
        <v>5.2289119515350324E-16</v>
      </c>
      <c r="Z85">
        <f t="shared" si="45"/>
        <v>1.0545872557928697E-14</v>
      </c>
      <c r="AB85">
        <f t="shared" si="46"/>
        <v>-1.5658298395619772</v>
      </c>
      <c r="AC85">
        <f t="shared" si="30"/>
        <v>-1.3980623567600245</v>
      </c>
      <c r="AE85">
        <f t="shared" si="31"/>
        <v>0</v>
      </c>
      <c r="AF85">
        <f t="shared" si="32"/>
        <v>0</v>
      </c>
      <c r="AG85">
        <f t="shared" si="32"/>
        <v>-2.6364681394821743E-13</v>
      </c>
      <c r="AH85">
        <f t="shared" si="33"/>
        <v>-2.0610177881134064E-8</v>
      </c>
      <c r="AI85">
        <f t="shared" si="34"/>
        <v>-2.0610441527948012E-8</v>
      </c>
      <c r="AJ85">
        <f t="shared" si="35"/>
        <v>-0.16776748280195264</v>
      </c>
      <c r="AK85">
        <f t="shared" si="49"/>
        <v>-0.10960808876933842</v>
      </c>
      <c r="AL85">
        <f t="shared" si="26"/>
        <v>-0.27737559218173258</v>
      </c>
      <c r="AN85">
        <f t="shared" si="36"/>
        <v>0</v>
      </c>
      <c r="AO85">
        <f t="shared" si="36"/>
        <v>0</v>
      </c>
      <c r="AP85">
        <f t="shared" si="36"/>
        <v>-2.4274185614962974E-17</v>
      </c>
      <c r="AQ85">
        <f t="shared" si="36"/>
        <v>-1.8975965457421192E-12</v>
      </c>
      <c r="AR85">
        <f t="shared" si="36"/>
        <v>-1.897620819927734E-12</v>
      </c>
      <c r="AS85">
        <f t="shared" si="36"/>
        <v>-1.5446494333474349E-5</v>
      </c>
      <c r="AT85">
        <f t="shared" si="36"/>
        <v>-1.0091709631700059E-5</v>
      </c>
      <c r="AU85">
        <f t="shared" si="23"/>
        <v>-2.553820586279523E-5</v>
      </c>
      <c r="AW85">
        <v>82</v>
      </c>
      <c r="AX85">
        <f>IF(Z85&gt;0, (R85*SUMPRODUCT(K85:$K$98, X85:$X$98)-K85*$AZ$3)/Z85, 0)</f>
        <v>-132569623715860.3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0.80496745000000003</v>
      </c>
      <c r="Q86" s="4">
        <f t="shared" si="48"/>
        <v>25</v>
      </c>
      <c r="R86">
        <f t="shared" si="28"/>
        <v>500000</v>
      </c>
      <c r="S86">
        <f t="shared" si="29"/>
        <v>-639702233259748</v>
      </c>
      <c r="U86">
        <f t="shared" si="40"/>
        <v>0.80496745000000003</v>
      </c>
      <c r="V86">
        <f t="shared" si="41"/>
        <v>0.01</v>
      </c>
      <c r="W86">
        <f t="shared" si="42"/>
        <v>1.0545872557928697E-14</v>
      </c>
      <c r="X86">
        <f t="shared" si="43"/>
        <v>8.4890841409808408E-15</v>
      </c>
      <c r="Y86">
        <f t="shared" si="44"/>
        <v>1.0545872557928698E-16</v>
      </c>
      <c r="Z86">
        <f t="shared" si="45"/>
        <v>1.9513296913685693E-15</v>
      </c>
      <c r="AB86">
        <f t="shared" si="46"/>
        <v>-1.3980623567600245</v>
      </c>
      <c r="AC86">
        <f t="shared" si="30"/>
        <v>-1.2482699613945285</v>
      </c>
      <c r="AE86">
        <f t="shared" si="31"/>
        <v>0</v>
      </c>
      <c r="AF86">
        <f t="shared" si="32"/>
        <v>0</v>
      </c>
      <c r="AG86">
        <f t="shared" si="32"/>
        <v>-4.8783242284214232E-14</v>
      </c>
      <c r="AH86">
        <f t="shared" si="33"/>
        <v>-4.2445420704904207E-9</v>
      </c>
      <c r="AI86">
        <f t="shared" si="34"/>
        <v>-4.244590853732705E-9</v>
      </c>
      <c r="AJ86">
        <f t="shared" si="35"/>
        <v>-0.14979239536549604</v>
      </c>
      <c r="AK86">
        <f t="shared" si="49"/>
        <v>-9.7864364973201723E-2</v>
      </c>
      <c r="AL86">
        <f t="shared" si="26"/>
        <v>-0.24765676458328861</v>
      </c>
      <c r="AN86">
        <f t="shared" si="36"/>
        <v>0</v>
      </c>
      <c r="AO86">
        <f t="shared" si="36"/>
        <v>0</v>
      </c>
      <c r="AP86">
        <f t="shared" si="36"/>
        <v>-4.010280770990997E-18</v>
      </c>
      <c r="AQ86">
        <f t="shared" si="36"/>
        <v>-3.4892730884470404E-13</v>
      </c>
      <c r="AR86">
        <f t="shared" si="36"/>
        <v>-3.4893131912547503E-13</v>
      </c>
      <c r="AS86">
        <f t="shared" si="36"/>
        <v>-1.2313850712815644E-5</v>
      </c>
      <c r="AT86">
        <f t="shared" si="36"/>
        <v>-8.0450491324614762E-6</v>
      </c>
      <c r="AU86">
        <f t="shared" si="23"/>
        <v>-2.0358900194208438E-5</v>
      </c>
      <c r="AW86">
        <v>83</v>
      </c>
      <c r="AX86">
        <f>IF(Z86&gt;0, (R86*SUMPRODUCT(K86:$K$98, X86:$X$98)-K86*$AZ$3)/Z86, 0)</f>
        <v>-639702233259748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0.82161935600000002</v>
      </c>
      <c r="Q87" s="4">
        <f t="shared" si="48"/>
        <v>25</v>
      </c>
      <c r="R87">
        <f t="shared" si="28"/>
        <v>500000</v>
      </c>
      <c r="S87">
        <f t="shared" si="29"/>
        <v>-3392092432356941</v>
      </c>
      <c r="U87">
        <f t="shared" si="40"/>
        <v>0.82161935600000002</v>
      </c>
      <c r="V87">
        <f t="shared" si="41"/>
        <v>0.01</v>
      </c>
      <c r="W87">
        <f t="shared" si="42"/>
        <v>1.9513296913685693E-15</v>
      </c>
      <c r="X87">
        <f t="shared" si="43"/>
        <v>1.6032502443659228E-15</v>
      </c>
      <c r="Y87">
        <f t="shared" si="44"/>
        <v>1.9513296913685692E-17</v>
      </c>
      <c r="Z87">
        <f t="shared" si="45"/>
        <v>3.2856615008896082E-16</v>
      </c>
      <c r="AB87">
        <f t="shared" si="46"/>
        <v>-1.2482699613945285</v>
      </c>
      <c r="AC87">
        <f t="shared" si="30"/>
        <v>-1.1145267512454189</v>
      </c>
      <c r="AE87">
        <f t="shared" si="31"/>
        <v>0</v>
      </c>
      <c r="AF87">
        <f t="shared" si="32"/>
        <v>0</v>
      </c>
      <c r="AG87">
        <f t="shared" si="32"/>
        <v>-8.2141537522240203E-15</v>
      </c>
      <c r="AH87">
        <f t="shared" si="33"/>
        <v>-8.0162512218296141E-10</v>
      </c>
      <c r="AI87">
        <f t="shared" si="34"/>
        <v>-8.0163333633671365E-10</v>
      </c>
      <c r="AJ87">
        <f t="shared" si="35"/>
        <v>-0.13374321014910961</v>
      </c>
      <c r="AK87">
        <f t="shared" si="49"/>
        <v>-8.7378897297616998E-2</v>
      </c>
      <c r="AL87">
        <f t="shared" si="26"/>
        <v>-0.22112210824835996</v>
      </c>
      <c r="AN87">
        <f t="shared" si="36"/>
        <v>0</v>
      </c>
      <c r="AO87">
        <f t="shared" si="36"/>
        <v>0</v>
      </c>
      <c r="AP87">
        <f t="shared" si="36"/>
        <v>-6.0290505253596446E-19</v>
      </c>
      <c r="AQ87">
        <f t="shared" si="36"/>
        <v>-5.8837934007871542E-14</v>
      </c>
      <c r="AR87">
        <f t="shared" si="36"/>
        <v>-5.8838536912924079E-14</v>
      </c>
      <c r="AS87">
        <f t="shared" si="36"/>
        <v>-9.8165263974326406E-6</v>
      </c>
      <c r="AT87">
        <f t="shared" si="36"/>
        <v>-6.4134639130039111E-6</v>
      </c>
      <c r="AU87">
        <f t="shared" si="23"/>
        <v>-1.6229990369275091E-5</v>
      </c>
      <c r="AW87">
        <v>84</v>
      </c>
      <c r="AX87">
        <f>IF(Z87&gt;0, (R87*SUMPRODUCT(K87:$K$98, X87:$X$98)-K87*$AZ$3)/Z87, 0)</f>
        <v>-3392092432356941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0.83827126200000002</v>
      </c>
      <c r="Q88" s="4">
        <f t="shared" si="48"/>
        <v>25</v>
      </c>
      <c r="R88">
        <f t="shared" si="28"/>
        <v>500000</v>
      </c>
      <c r="S88">
        <f t="shared" si="29"/>
        <v>-1.9960977711827488E+16</v>
      </c>
      <c r="U88">
        <f t="shared" si="40"/>
        <v>0.83827126200000002</v>
      </c>
      <c r="V88">
        <f t="shared" si="41"/>
        <v>0.01</v>
      </c>
      <c r="W88">
        <f t="shared" si="42"/>
        <v>3.2856615008896082E-16</v>
      </c>
      <c r="X88">
        <f t="shared" si="43"/>
        <v>2.7542756128555462E-16</v>
      </c>
      <c r="Y88">
        <f t="shared" si="44"/>
        <v>3.2856615008896083E-18</v>
      </c>
      <c r="Z88">
        <f t="shared" si="45"/>
        <v>4.9852927302516588E-17</v>
      </c>
      <c r="AB88">
        <f t="shared" si="46"/>
        <v>-1.1145267512454189</v>
      </c>
      <c r="AC88">
        <f t="shared" si="30"/>
        <v>-0.9951131707548897</v>
      </c>
      <c r="AE88">
        <f t="shared" si="31"/>
        <v>0</v>
      </c>
      <c r="AF88">
        <f t="shared" si="32"/>
        <v>0</v>
      </c>
      <c r="AG88">
        <f t="shared" si="32"/>
        <v>-1.2463231825629147E-15</v>
      </c>
      <c r="AH88">
        <f t="shared" si="33"/>
        <v>-1.3771378064277731E-10</v>
      </c>
      <c r="AI88">
        <f t="shared" si="34"/>
        <v>-1.3771502696595989E-10</v>
      </c>
      <c r="AJ88">
        <f t="shared" si="35"/>
        <v>-0.11941358049052919</v>
      </c>
      <c r="AK88">
        <f t="shared" si="49"/>
        <v>-7.8016872587179334E-2</v>
      </c>
      <c r="AL88">
        <f t="shared" si="26"/>
        <v>-0.19743045321542357</v>
      </c>
      <c r="AN88">
        <f t="shared" si="36"/>
        <v>0</v>
      </c>
      <c r="AO88">
        <f t="shared" si="36"/>
        <v>0</v>
      </c>
      <c r="AP88">
        <f t="shared" si="36"/>
        <v>-8.1676806031344233E-20</v>
      </c>
      <c r="AQ88">
        <f t="shared" si="36"/>
        <v>-9.0249639152767725E-15</v>
      </c>
      <c r="AR88">
        <f t="shared" si="36"/>
        <v>-9.0250455920828052E-15</v>
      </c>
      <c r="AS88">
        <f t="shared" si="36"/>
        <v>-7.8256747428678398E-6</v>
      </c>
      <c r="AT88">
        <f t="shared" si="36"/>
        <v>-5.1127741653425238E-6</v>
      </c>
      <c r="AU88">
        <f t="shared" si="23"/>
        <v>-1.293844891723541E-5</v>
      </c>
      <c r="AW88">
        <v>85</v>
      </c>
      <c r="AX88">
        <f>IF(Z88&gt;0, (R88*SUMPRODUCT(K88:$K$98, X88:$X$98)-K88*$AZ$3)/Z88, 0)</f>
        <v>-1.9960977711827488E+16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1</v>
      </c>
      <c r="Q89" s="4">
        <f t="shared" si="48"/>
        <v>25</v>
      </c>
      <c r="R89">
        <f t="shared" si="28"/>
        <v>500000</v>
      </c>
      <c r="S89">
        <f t="shared" si="29"/>
        <v>0</v>
      </c>
      <c r="U89">
        <f t="shared" si="40"/>
        <v>1</v>
      </c>
      <c r="V89">
        <f t="shared" si="41"/>
        <v>0.01</v>
      </c>
      <c r="W89">
        <f t="shared" si="42"/>
        <v>4.9852927302516588E-17</v>
      </c>
      <c r="X89">
        <f t="shared" si="43"/>
        <v>4.9852927302516588E-17</v>
      </c>
      <c r="Y89">
        <f t="shared" si="44"/>
        <v>4.9852927302516584E-19</v>
      </c>
      <c r="Z89">
        <f t="shared" si="45"/>
        <v>0</v>
      </c>
      <c r="AB89">
        <f t="shared" si="46"/>
        <v>-0.9951131707548897</v>
      </c>
      <c r="AC89">
        <f t="shared" si="30"/>
        <v>0</v>
      </c>
      <c r="AE89">
        <f t="shared" si="31"/>
        <v>0</v>
      </c>
      <c r="AF89">
        <f t="shared" si="32"/>
        <v>0</v>
      </c>
      <c r="AG89">
        <f t="shared" si="32"/>
        <v>0</v>
      </c>
      <c r="AH89">
        <f t="shared" si="33"/>
        <v>-2.4926463651258294E-11</v>
      </c>
      <c r="AI89">
        <f t="shared" si="34"/>
        <v>-2.4926463651258294E-11</v>
      </c>
      <c r="AJ89">
        <f t="shared" si="35"/>
        <v>-0.9951131707548897</v>
      </c>
      <c r="AK89">
        <f t="shared" si="49"/>
        <v>-6.9657921952842289E-2</v>
      </c>
      <c r="AL89">
        <f t="shared" si="26"/>
        <v>-1.0647710927326586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-1.4585143934168614E-15</v>
      </c>
      <c r="AR89">
        <f t="shared" si="36"/>
        <v>-1.4585143934168614E-15</v>
      </c>
      <c r="AS89">
        <f t="shared" si="36"/>
        <v>-5.8226746598747114E-5</v>
      </c>
      <c r="AT89">
        <f t="shared" si="36"/>
        <v>-4.0758722619122988E-6</v>
      </c>
      <c r="AU89">
        <f t="shared" si="23"/>
        <v>-6.2302618862117938E-5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33309.43282765989</v>
      </c>
      <c r="AO91" s="8">
        <f t="shared" si="50"/>
        <v>-3330.9432827659894</v>
      </c>
      <c r="AP91" s="8">
        <f t="shared" si="50"/>
        <v>-1684.2191761704041</v>
      </c>
      <c r="AQ91" s="8">
        <f t="shared" si="50"/>
        <v>-15184.636547976288</v>
      </c>
      <c r="AR91" s="8">
        <f t="shared" si="50"/>
        <v>13109.633820747204</v>
      </c>
      <c r="AS91" s="8">
        <f t="shared" si="50"/>
        <v>-3429.9099833545538</v>
      </c>
      <c r="AT91" s="8">
        <f t="shared" si="50"/>
        <v>2000.7808236234885</v>
      </c>
      <c r="AU91" s="8">
        <f t="shared" si="50"/>
        <v>11680.504661016135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10" priority="1" operator="lessThan">
      <formula>0</formula>
    </cfRule>
  </conditionalFormatting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271F92-CC00-4DBE-8826-15CC8CB92902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'S.45.04.D'!C3*(1+C12)</f>
        <v>85521.735723007194</v>
      </c>
      <c r="K3">
        <v>1</v>
      </c>
      <c r="L3" s="2">
        <v>0</v>
      </c>
      <c r="O3">
        <f>$C$3</f>
        <v>85521.735723007194</v>
      </c>
      <c r="P3">
        <f>O3*C5</f>
        <v>8552.1735723007205</v>
      </c>
      <c r="Q3" s="4">
        <f>B8</f>
        <v>1522.432587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85521.735723007194</v>
      </c>
      <c r="AF3">
        <f t="shared" ref="AF3:AG34" si="4">-$Z3*P3</f>
        <v>-8552.1735723007205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75447.129563706476</v>
      </c>
      <c r="AJ3">
        <f t="shared" ref="AJ3:AJ66" si="7">AB3-AC3</f>
        <v>0</v>
      </c>
      <c r="AL3">
        <f t="shared" ref="AL3:AL34" si="8">SUM(AI3:AK3)</f>
        <v>75447.129563706476</v>
      </c>
      <c r="AN3">
        <f t="shared" ref="AN3:AU34" si="9">AE3*$K3</f>
        <v>85521.735723007194</v>
      </c>
      <c r="AO3">
        <f t="shared" si="9"/>
        <v>-8552.1735723007205</v>
      </c>
      <c r="AP3">
        <f t="shared" si="9"/>
        <v>-1522.432587</v>
      </c>
      <c r="AQ3">
        <f t="shared" si="9"/>
        <v>0</v>
      </c>
      <c r="AR3">
        <f t="shared" si="9"/>
        <v>75447.129563706476</v>
      </c>
      <c r="AS3">
        <f t="shared" si="9"/>
        <v>0</v>
      </c>
      <c r="AT3">
        <f t="shared" si="9"/>
        <v>0</v>
      </c>
      <c r="AU3">
        <f t="shared" si="9"/>
        <v>75447.129563706476</v>
      </c>
      <c r="AW3">
        <v>0</v>
      </c>
      <c r="AX3">
        <f>IF(Z3&gt;0, (R3*SUMPRODUCT(K3:$K$98, X3:$X$98)-K3*$AZ$3)/Z3, 0)</f>
        <v>0</v>
      </c>
      <c r="AZ3">
        <f>C6*ABS(SUMPRODUCT(X4:X79, K4:K79))/1</f>
        <v>34051.930498932634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79">Mortalities!B21:B96</f>
        <v>2.4628010000000001E-3</v>
      </c>
      <c r="R4">
        <f t="shared" si="0"/>
        <v>500000</v>
      </c>
      <c r="S4">
        <f t="shared" si="1"/>
        <v>3694.4645007601794</v>
      </c>
      <c r="U4">
        <f t="shared" ref="U4:U67" si="13">M4</f>
        <v>2.4628010000000001E-3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2.4628010000000001E-3</v>
      </c>
      <c r="Y4">
        <f t="shared" ref="Y4:Y67" si="17">V4*W4</f>
        <v>0.01</v>
      </c>
      <c r="Z4">
        <f t="shared" ref="Z4:Z67" si="18">MAX(0, W4-X4-Y4)</f>
        <v>0.98753719900000003</v>
      </c>
      <c r="AB4">
        <f t="shared" ref="AB4:AB67" si="19">AC3</f>
        <v>0</v>
      </c>
      <c r="AC4">
        <f t="shared" si="2"/>
        <v>3648.4211248856409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-1231.4005</v>
      </c>
      <c r="AI4">
        <f t="shared" si="6"/>
        <v>-1231.4005</v>
      </c>
      <c r="AJ4">
        <f t="shared" si="7"/>
        <v>-3648.4211248856409</v>
      </c>
      <c r="AK4">
        <f>G4*SUM(AB4, AE4:AF4)</f>
        <v>0</v>
      </c>
      <c r="AL4">
        <f t="shared" si="8"/>
        <v>-4879.8216248856406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-1099.464732142857</v>
      </c>
      <c r="AR4">
        <f t="shared" si="9"/>
        <v>-1099.464732142857</v>
      </c>
      <c r="AS4">
        <f t="shared" si="9"/>
        <v>-3257.5188615050361</v>
      </c>
      <c r="AT4">
        <f t="shared" si="9"/>
        <v>0</v>
      </c>
      <c r="AU4">
        <f t="shared" si="9"/>
        <v>-4356.983593647893</v>
      </c>
      <c r="AW4">
        <v>1</v>
      </c>
      <c r="AX4">
        <f>IF(Z4&gt;0, (R4*SUMPRODUCT(K4:$K$98, X4:$X$98)-K4*$AZ$3)/Z4, 0)</f>
        <v>3694.4645007601794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2.5557050000000001E-3</v>
      </c>
      <c r="Q5" s="4">
        <f t="shared" ref="Q5:Q68" si="21">$C$8</f>
        <v>25</v>
      </c>
      <c r="R5">
        <f t="shared" si="0"/>
        <v>500000</v>
      </c>
      <c r="S5">
        <f t="shared" si="1"/>
        <v>5954.5166053566672</v>
      </c>
      <c r="U5">
        <f t="shared" si="13"/>
        <v>2.5557050000000001E-3</v>
      </c>
      <c r="V5">
        <f t="shared" si="14"/>
        <v>0.01</v>
      </c>
      <c r="W5">
        <f t="shared" si="15"/>
        <v>0.98753719900000003</v>
      </c>
      <c r="X5">
        <f t="shared" si="16"/>
        <v>2.5238537571702952E-3</v>
      </c>
      <c r="Y5">
        <f t="shared" si="17"/>
        <v>9.8753719900000012E-3</v>
      </c>
      <c r="Z5">
        <f t="shared" si="18"/>
        <v>0.97513797325282969</v>
      </c>
      <c r="AB5">
        <f t="shared" si="19"/>
        <v>3648.4211248856409</v>
      </c>
      <c r="AC5">
        <f t="shared" si="2"/>
        <v>5806.47525424782</v>
      </c>
      <c r="AE5">
        <f t="shared" si="3"/>
        <v>0</v>
      </c>
      <c r="AF5">
        <f t="shared" si="4"/>
        <v>0</v>
      </c>
      <c r="AG5">
        <f t="shared" si="4"/>
        <v>-24.378449331320741</v>
      </c>
      <c r="AH5">
        <f t="shared" si="5"/>
        <v>-1261.9268785851475</v>
      </c>
      <c r="AI5">
        <f t="shared" si="6"/>
        <v>-1286.3053279164683</v>
      </c>
      <c r="AJ5">
        <f t="shared" si="7"/>
        <v>-2158.0541293621791</v>
      </c>
      <c r="AK5">
        <f>G5*SUM(AB5, AE5:AF5)</f>
        <v>255.38947874199488</v>
      </c>
      <c r="AL5">
        <f t="shared" si="8"/>
        <v>-3188.9699785366524</v>
      </c>
      <c r="AN5">
        <f t="shared" si="9"/>
        <v>0</v>
      </c>
      <c r="AO5">
        <f t="shared" si="9"/>
        <v>0</v>
      </c>
      <c r="AP5">
        <f t="shared" si="9"/>
        <v>-19.434350551116662</v>
      </c>
      <c r="AQ5">
        <f t="shared" si="9"/>
        <v>-1006.0003815251494</v>
      </c>
      <c r="AR5">
        <f t="shared" si="9"/>
        <v>-1025.4347320762661</v>
      </c>
      <c r="AS5">
        <f t="shared" si="9"/>
        <v>-1720.3875393512267</v>
      </c>
      <c r="AT5">
        <f t="shared" si="9"/>
        <v>203.59492884406478</v>
      </c>
      <c r="AU5">
        <f t="shared" si="9"/>
        <v>-2542.2273425834283</v>
      </c>
      <c r="AW5">
        <v>2</v>
      </c>
      <c r="AX5">
        <f>IF(Z5&gt;0, (R5*SUMPRODUCT(K5:$K$98, X5:$X$98)-K5*$AZ$3)/Z5, 0)</f>
        <v>5954.5166053566672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2.6648449999999999E-3</v>
      </c>
      <c r="Q6" s="4">
        <f t="shared" si="21"/>
        <v>25</v>
      </c>
      <c r="R6">
        <f t="shared" si="0"/>
        <v>500000</v>
      </c>
      <c r="S6">
        <f t="shared" si="1"/>
        <v>8006.9276314743574</v>
      </c>
      <c r="U6">
        <f t="shared" si="13"/>
        <v>2.6648449999999999E-3</v>
      </c>
      <c r="V6">
        <f t="shared" si="14"/>
        <v>0.01</v>
      </c>
      <c r="W6">
        <f t="shared" si="15"/>
        <v>0.97513797325282969</v>
      </c>
      <c r="X6">
        <f t="shared" si="16"/>
        <v>2.5985915523329367E-3</v>
      </c>
      <c r="Y6">
        <f t="shared" si="17"/>
        <v>9.7513797325282977E-3</v>
      </c>
      <c r="Z6">
        <f t="shared" si="18"/>
        <v>0.96278800196796854</v>
      </c>
      <c r="AB6">
        <f t="shared" si="19"/>
        <v>5806.47525424782</v>
      </c>
      <c r="AC6">
        <f t="shared" si="2"/>
        <v>7708.9738562093153</v>
      </c>
      <c r="AE6">
        <f t="shared" si="3"/>
        <v>0</v>
      </c>
      <c r="AF6">
        <f t="shared" si="4"/>
        <v>0</v>
      </c>
      <c r="AG6">
        <f t="shared" si="4"/>
        <v>-24.069700049199213</v>
      </c>
      <c r="AH6">
        <f t="shared" si="5"/>
        <v>-1299.2957761664684</v>
      </c>
      <c r="AI6">
        <f t="shared" si="6"/>
        <v>-1323.3654762156675</v>
      </c>
      <c r="AJ6">
        <f t="shared" si="7"/>
        <v>-1902.4986019614953</v>
      </c>
      <c r="AK6">
        <f>G6*SUM(AB6, AE6:AF6)</f>
        <v>406.45326779734745</v>
      </c>
      <c r="AL6">
        <f t="shared" si="8"/>
        <v>-2819.4108103798153</v>
      </c>
      <c r="AN6">
        <f t="shared" si="9"/>
        <v>0</v>
      </c>
      <c r="AO6">
        <f t="shared" si="9"/>
        <v>0</v>
      </c>
      <c r="AP6">
        <f t="shared" si="9"/>
        <v>-17.132337065813488</v>
      </c>
      <c r="AQ6">
        <f t="shared" si="9"/>
        <v>-924.813069542687</v>
      </c>
      <c r="AR6">
        <f t="shared" si="9"/>
        <v>-941.94540660850043</v>
      </c>
      <c r="AS6">
        <f t="shared" si="9"/>
        <v>-1354.160926368821</v>
      </c>
      <c r="AT6">
        <f t="shared" si="9"/>
        <v>289.30540767736665</v>
      </c>
      <c r="AU6">
        <f t="shared" si="9"/>
        <v>-2006.8009252999548</v>
      </c>
      <c r="AW6">
        <v>3</v>
      </c>
      <c r="AX6">
        <f>IF(Z6&gt;0, (R6*SUMPRODUCT(K6:$K$98, X6:$X$98)-K6*$AZ$3)/Z6, 0)</f>
        <v>8006.9276314743574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2.7902209999999998E-3</v>
      </c>
      <c r="Q7" s="4">
        <f t="shared" si="21"/>
        <v>25</v>
      </c>
      <c r="R7">
        <f t="shared" si="0"/>
        <v>500000</v>
      </c>
      <c r="S7">
        <f t="shared" si="1"/>
        <v>9869.8518187168484</v>
      </c>
      <c r="U7">
        <f t="shared" si="13"/>
        <v>2.7902209999999998E-3</v>
      </c>
      <c r="V7">
        <f t="shared" si="14"/>
        <v>0.01</v>
      </c>
      <c r="W7">
        <f t="shared" si="15"/>
        <v>0.96278800196796854</v>
      </c>
      <c r="X7">
        <f t="shared" si="16"/>
        <v>2.6863913016390668E-3</v>
      </c>
      <c r="Y7">
        <f t="shared" si="17"/>
        <v>9.6278800196796851E-3</v>
      </c>
      <c r="Z7">
        <f t="shared" si="18"/>
        <v>0.95047373064664975</v>
      </c>
      <c r="AB7">
        <f t="shared" si="19"/>
        <v>7708.9738562093153</v>
      </c>
      <c r="AC7">
        <f t="shared" si="2"/>
        <v>9381.0348790654243</v>
      </c>
      <c r="AE7">
        <f t="shared" si="3"/>
        <v>0</v>
      </c>
      <c r="AF7">
        <f t="shared" si="4"/>
        <v>0</v>
      </c>
      <c r="AG7">
        <f t="shared" si="4"/>
        <v>-23.761843266166245</v>
      </c>
      <c r="AH7">
        <f t="shared" si="5"/>
        <v>-1343.1956508195335</v>
      </c>
      <c r="AI7">
        <f t="shared" si="6"/>
        <v>-1366.9574940856999</v>
      </c>
      <c r="AJ7">
        <f t="shared" si="7"/>
        <v>-1672.061022856109</v>
      </c>
      <c r="AK7">
        <f>G7*SUM(AB7, AE7:AF7)</f>
        <v>539.62816993465208</v>
      </c>
      <c r="AL7">
        <f t="shared" si="8"/>
        <v>-2499.3903470071573</v>
      </c>
      <c r="AN7">
        <f t="shared" si="9"/>
        <v>0</v>
      </c>
      <c r="AO7">
        <f t="shared" si="9"/>
        <v>0</v>
      </c>
      <c r="AP7">
        <f t="shared" si="9"/>
        <v>-15.101080971870751</v>
      </c>
      <c r="AQ7">
        <f t="shared" si="9"/>
        <v>-853.6251189305566</v>
      </c>
      <c r="AR7">
        <f t="shared" si="9"/>
        <v>-868.72619990242742</v>
      </c>
      <c r="AS7">
        <f t="shared" si="9"/>
        <v>-1062.6250082211309</v>
      </c>
      <c r="AT7">
        <f t="shared" si="9"/>
        <v>342.94345760998578</v>
      </c>
      <c r="AU7">
        <f t="shared" si="9"/>
        <v>-1588.4077505135729</v>
      </c>
      <c r="AW7">
        <v>4</v>
      </c>
      <c r="AX7">
        <f>IF(Z7&gt;0, (R7*SUMPRODUCT(K7:$K$98, X7:$X$98)-K7*$AZ$3)/Z7, 0)</f>
        <v>9869.8518187168484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3.5816260000000001E-3</v>
      </c>
      <c r="Q8" s="4">
        <f t="shared" si="21"/>
        <v>25</v>
      </c>
      <c r="R8">
        <f t="shared" si="0"/>
        <v>500000</v>
      </c>
      <c r="S8">
        <f t="shared" si="1"/>
        <v>11568.318156681882</v>
      </c>
      <c r="U8">
        <f t="shared" si="13"/>
        <v>3.5816260000000001E-3</v>
      </c>
      <c r="V8">
        <f t="shared" si="14"/>
        <v>0.01</v>
      </c>
      <c r="W8">
        <f t="shared" si="15"/>
        <v>0.95047373064664975</v>
      </c>
      <c r="X8">
        <f t="shared" si="16"/>
        <v>3.4042414260010375E-3</v>
      </c>
      <c r="Y8">
        <f t="shared" si="17"/>
        <v>9.5047373064664972E-3</v>
      </c>
      <c r="Z8">
        <f t="shared" si="18"/>
        <v>0.9375647519141822</v>
      </c>
      <c r="AB8">
        <f t="shared" si="19"/>
        <v>9381.0348790654243</v>
      </c>
      <c r="AC8">
        <f t="shared" si="2"/>
        <v>10846.047342633778</v>
      </c>
      <c r="AE8">
        <f t="shared" si="3"/>
        <v>0</v>
      </c>
      <c r="AF8">
        <f t="shared" si="4"/>
        <v>0</v>
      </c>
      <c r="AG8">
        <f t="shared" si="4"/>
        <v>-23.439118797854555</v>
      </c>
      <c r="AH8">
        <f t="shared" si="5"/>
        <v>-1702.1207130005187</v>
      </c>
      <c r="AI8">
        <f t="shared" si="6"/>
        <v>-1725.5598317983731</v>
      </c>
      <c r="AJ8">
        <f t="shared" si="7"/>
        <v>-1465.0124635683533</v>
      </c>
      <c r="AK8">
        <f t="shared" ref="AK8:AK71" si="22">G8*SUM(AB8:AB8, AE8:AF8)</f>
        <v>656.67244153457978</v>
      </c>
      <c r="AL8">
        <f t="shared" si="8"/>
        <v>-2533.8998538321466</v>
      </c>
      <c r="AN8">
        <f t="shared" si="9"/>
        <v>0</v>
      </c>
      <c r="AO8">
        <f t="shared" si="9"/>
        <v>0</v>
      </c>
      <c r="AP8">
        <f t="shared" si="9"/>
        <v>-13.299985480281325</v>
      </c>
      <c r="AQ8">
        <f t="shared" si="9"/>
        <v>-965.82900423138472</v>
      </c>
      <c r="AR8">
        <f t="shared" si="9"/>
        <v>-979.12898971166589</v>
      </c>
      <c r="AS8">
        <f t="shared" si="9"/>
        <v>-831.28741579114967</v>
      </c>
      <c r="AT8">
        <f t="shared" si="9"/>
        <v>372.61357873702235</v>
      </c>
      <c r="AU8">
        <f t="shared" si="9"/>
        <v>-1437.8028267657933</v>
      </c>
      <c r="AW8">
        <v>5</v>
      </c>
      <c r="AX8">
        <f>IF(Z8&gt;0, (R8*SUMPRODUCT(K8:$K$98, X8:$X$98)-K8*$AZ$3)/Z8, 0)</f>
        <v>11568.318156681882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4.4506370000000003E-3</v>
      </c>
      <c r="Q9" s="4">
        <f t="shared" si="21"/>
        <v>25</v>
      </c>
      <c r="R9">
        <f t="shared" si="0"/>
        <v>500000</v>
      </c>
      <c r="S9">
        <f t="shared" si="1"/>
        <v>12933.137539146548</v>
      </c>
      <c r="U9">
        <f t="shared" si="13"/>
        <v>4.4506370000000003E-3</v>
      </c>
      <c r="V9">
        <f t="shared" si="14"/>
        <v>0.01</v>
      </c>
      <c r="W9">
        <f t="shared" si="15"/>
        <v>0.9375647519141822</v>
      </c>
      <c r="X9">
        <f t="shared" si="16"/>
        <v>4.1727603747650803E-3</v>
      </c>
      <c r="Y9">
        <f t="shared" si="17"/>
        <v>9.3756475191418224E-3</v>
      </c>
      <c r="Z9">
        <f t="shared" si="18"/>
        <v>0.92401634402027533</v>
      </c>
      <c r="AB9">
        <f t="shared" si="19"/>
        <v>10846.047342633778</v>
      </c>
      <c r="AC9">
        <f t="shared" si="2"/>
        <v>11950.430465633573</v>
      </c>
      <c r="AE9">
        <f t="shared" si="3"/>
        <v>0</v>
      </c>
      <c r="AF9">
        <f t="shared" si="4"/>
        <v>0</v>
      </c>
      <c r="AG9">
        <f t="shared" si="4"/>
        <v>-23.100408600506881</v>
      </c>
      <c r="AH9">
        <f t="shared" si="5"/>
        <v>-2086.38018738254</v>
      </c>
      <c r="AI9">
        <f t="shared" si="6"/>
        <v>-2109.4805959830469</v>
      </c>
      <c r="AJ9">
        <f t="shared" si="7"/>
        <v>-1104.3831229997959</v>
      </c>
      <c r="AK9">
        <f t="shared" si="22"/>
        <v>759.22331398436449</v>
      </c>
      <c r="AL9">
        <f t="shared" si="8"/>
        <v>-2454.6404049984785</v>
      </c>
      <c r="AN9">
        <f t="shared" si="9"/>
        <v>0</v>
      </c>
      <c r="AO9">
        <f t="shared" si="9"/>
        <v>0</v>
      </c>
      <c r="AP9">
        <f t="shared" si="9"/>
        <v>-11.703385908929025</v>
      </c>
      <c r="AQ9">
        <f t="shared" si="9"/>
        <v>-1057.025133535765</v>
      </c>
      <c r="AR9">
        <f t="shared" si="9"/>
        <v>-1068.7285194446938</v>
      </c>
      <c r="AS9">
        <f t="shared" si="9"/>
        <v>-559.5148598146975</v>
      </c>
      <c r="AT9">
        <f t="shared" si="9"/>
        <v>384.64615878785963</v>
      </c>
      <c r="AU9">
        <f t="shared" si="9"/>
        <v>-1243.597220471532</v>
      </c>
      <c r="AW9">
        <v>6</v>
      </c>
      <c r="AX9">
        <f>IF(Z9&gt;0, (R9*SUMPRODUCT(K9:$K$98, X9:$X$98)-K9*$AZ$3)/Z9, 0)</f>
        <v>12933.137539146548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5.383718E-3</v>
      </c>
      <c r="Q10" s="4">
        <f t="shared" si="21"/>
        <v>25</v>
      </c>
      <c r="R10">
        <f t="shared" si="0"/>
        <v>500000</v>
      </c>
      <c r="S10">
        <f t="shared" si="1"/>
        <v>14005.042305104593</v>
      </c>
      <c r="U10">
        <f t="shared" si="13"/>
        <v>5.383718E-3</v>
      </c>
      <c r="V10">
        <f t="shared" si="14"/>
        <v>0.01</v>
      </c>
      <c r="W10">
        <f t="shared" si="15"/>
        <v>0.92401634402027533</v>
      </c>
      <c r="X10">
        <f t="shared" si="16"/>
        <v>4.9746434235961486E-3</v>
      </c>
      <c r="Y10">
        <f t="shared" si="17"/>
        <v>9.2401634402027536E-3</v>
      </c>
      <c r="Z10">
        <f t="shared" si="18"/>
        <v>0.90980153715647649</v>
      </c>
      <c r="AB10">
        <f t="shared" si="19"/>
        <v>11950.430465633573</v>
      </c>
      <c r="AC10">
        <f t="shared" si="2"/>
        <v>12741.809017125641</v>
      </c>
      <c r="AE10">
        <f t="shared" si="3"/>
        <v>0</v>
      </c>
      <c r="AF10">
        <f t="shared" si="4"/>
        <v>0</v>
      </c>
      <c r="AG10">
        <f t="shared" si="4"/>
        <v>-22.745038428911911</v>
      </c>
      <c r="AH10">
        <f t="shared" si="5"/>
        <v>-2487.3217117980744</v>
      </c>
      <c r="AI10">
        <f t="shared" si="6"/>
        <v>-2510.0667502269862</v>
      </c>
      <c r="AJ10">
        <f t="shared" si="7"/>
        <v>-791.37855149206734</v>
      </c>
      <c r="AK10">
        <f t="shared" si="22"/>
        <v>836.53013259435022</v>
      </c>
      <c r="AL10">
        <f t="shared" si="8"/>
        <v>-2464.9151691247034</v>
      </c>
      <c r="AN10">
        <f t="shared" si="9"/>
        <v>0</v>
      </c>
      <c r="AO10">
        <f t="shared" si="9"/>
        <v>0</v>
      </c>
      <c r="AP10">
        <f t="shared" si="9"/>
        <v>-10.288700286125794</v>
      </c>
      <c r="AQ10">
        <f t="shared" si="9"/>
        <v>-1125.1380246222777</v>
      </c>
      <c r="AR10">
        <f t="shared" si="9"/>
        <v>-1135.4267249084035</v>
      </c>
      <c r="AS10">
        <f t="shared" si="9"/>
        <v>-357.97946680188409</v>
      </c>
      <c r="AT10">
        <f t="shared" si="9"/>
        <v>378.40374908472182</v>
      </c>
      <c r="AU10">
        <f t="shared" si="9"/>
        <v>-1115.0024426255659</v>
      </c>
      <c r="AW10">
        <v>7</v>
      </c>
      <c r="AX10">
        <f>IF(Z10&gt;0, (R10*SUMPRODUCT(K10:$K$98, X10:$X$98)-K10*$AZ$3)/Z10, 0)</f>
        <v>14005.042305104593</v>
      </c>
    </row>
    <row r="11" spans="1:52" x14ac:dyDescent="0.25">
      <c r="A11" t="s">
        <v>33</v>
      </c>
      <c r="C11" s="12">
        <f>AU81</f>
        <v>37825.374173243436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6.4575739999999998E-3</v>
      </c>
      <c r="Q11" s="4">
        <f t="shared" si="21"/>
        <v>25</v>
      </c>
      <c r="R11">
        <f t="shared" si="0"/>
        <v>500000</v>
      </c>
      <c r="S11">
        <f t="shared" si="1"/>
        <v>14826.341298486754</v>
      </c>
      <c r="U11">
        <f t="shared" si="13"/>
        <v>6.4575739999999998E-3</v>
      </c>
      <c r="V11">
        <f t="shared" si="14"/>
        <v>0.01</v>
      </c>
      <c r="W11">
        <f t="shared" si="15"/>
        <v>0.90980153715647649</v>
      </c>
      <c r="X11">
        <f t="shared" si="16"/>
        <v>5.8751107515016962E-3</v>
      </c>
      <c r="Y11">
        <f t="shared" si="17"/>
        <v>9.0980153715647643E-3</v>
      </c>
      <c r="Z11">
        <f t="shared" si="18"/>
        <v>0.89482841103341004</v>
      </c>
      <c r="AB11">
        <f t="shared" si="19"/>
        <v>12741.809017125641</v>
      </c>
      <c r="AC11">
        <f t="shared" si="2"/>
        <v>13267.031425563928</v>
      </c>
      <c r="AE11">
        <f t="shared" si="3"/>
        <v>0</v>
      </c>
      <c r="AF11">
        <f t="shared" si="4"/>
        <v>0</v>
      </c>
      <c r="AG11">
        <f t="shared" si="4"/>
        <v>-22.370710275835251</v>
      </c>
      <c r="AH11">
        <f t="shared" si="5"/>
        <v>-2937.5553757508483</v>
      </c>
      <c r="AI11">
        <f t="shared" si="6"/>
        <v>-2959.9260860266836</v>
      </c>
      <c r="AJ11">
        <f t="shared" si="7"/>
        <v>-525.22240843828695</v>
      </c>
      <c r="AK11">
        <f t="shared" si="22"/>
        <v>891.92663119879489</v>
      </c>
      <c r="AL11">
        <f t="shared" si="8"/>
        <v>-2593.2218632661757</v>
      </c>
      <c r="AN11">
        <f t="shared" si="9"/>
        <v>0</v>
      </c>
      <c r="AO11">
        <f t="shared" si="9"/>
        <v>0</v>
      </c>
      <c r="AP11">
        <f t="shared" si="9"/>
        <v>-9.0351546783955854</v>
      </c>
      <c r="AQ11">
        <f t="shared" si="9"/>
        <v>-1186.4293475264014</v>
      </c>
      <c r="AR11">
        <f t="shared" si="9"/>
        <v>-1195.4645022047971</v>
      </c>
      <c r="AS11">
        <f t="shared" si="9"/>
        <v>-212.12852172715401</v>
      </c>
      <c r="AT11">
        <f t="shared" si="9"/>
        <v>360.23420692933365</v>
      </c>
      <c r="AU11">
        <f t="shared" si="9"/>
        <v>-1047.3588170026173</v>
      </c>
      <c r="AW11">
        <v>8</v>
      </c>
      <c r="AX11">
        <f>IF(Z11&gt;0, (R11*SUMPRODUCT(K11:$K$98, X11:$X$98)-K11*$AZ$3)/Z11, 0)</f>
        <v>14826.341298486754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7.6803260000000003E-3</v>
      </c>
      <c r="Q12" s="4">
        <f t="shared" si="21"/>
        <v>25</v>
      </c>
      <c r="R12">
        <f t="shared" si="0"/>
        <v>500000</v>
      </c>
      <c r="S12">
        <f t="shared" si="1"/>
        <v>15419.819923657862</v>
      </c>
      <c r="U12">
        <f t="shared" si="13"/>
        <v>7.6803260000000003E-3</v>
      </c>
      <c r="V12">
        <f t="shared" si="14"/>
        <v>0.01</v>
      </c>
      <c r="W12">
        <f t="shared" si="15"/>
        <v>0.89482841103341004</v>
      </c>
      <c r="X12">
        <f t="shared" si="16"/>
        <v>6.8725739107985866E-3</v>
      </c>
      <c r="Y12">
        <f t="shared" si="17"/>
        <v>8.9482841103341003E-3</v>
      </c>
      <c r="Z12">
        <f t="shared" si="18"/>
        <v>0.8790075530122774</v>
      </c>
      <c r="AB12">
        <f t="shared" si="19"/>
        <v>13267.031425563928</v>
      </c>
      <c r="AC12">
        <f t="shared" si="2"/>
        <v>13554.13817898446</v>
      </c>
      <c r="AE12">
        <f t="shared" si="3"/>
        <v>0</v>
      </c>
      <c r="AF12">
        <f t="shared" si="4"/>
        <v>0</v>
      </c>
      <c r="AG12">
        <f t="shared" si="4"/>
        <v>-21.975188825306937</v>
      </c>
      <c r="AH12">
        <f t="shared" si="5"/>
        <v>-3436.2869553992932</v>
      </c>
      <c r="AI12">
        <f t="shared" si="6"/>
        <v>-3458.2621442246</v>
      </c>
      <c r="AJ12">
        <f t="shared" si="7"/>
        <v>-287.10675342053219</v>
      </c>
      <c r="AK12">
        <f t="shared" si="22"/>
        <v>928.69219978947501</v>
      </c>
      <c r="AL12">
        <f t="shared" si="8"/>
        <v>-2816.676697855657</v>
      </c>
      <c r="AN12">
        <f t="shared" si="9"/>
        <v>0</v>
      </c>
      <c r="AO12">
        <f t="shared" si="9"/>
        <v>0</v>
      </c>
      <c r="AP12">
        <f t="shared" si="9"/>
        <v>-7.9244733912688643</v>
      </c>
      <c r="AQ12">
        <f t="shared" si="9"/>
        <v>-1239.1595248304154</v>
      </c>
      <c r="AR12">
        <f t="shared" si="9"/>
        <v>-1247.0839982216842</v>
      </c>
      <c r="AS12">
        <f t="shared" si="9"/>
        <v>-103.53357352335833</v>
      </c>
      <c r="AT12">
        <f t="shared" si="9"/>
        <v>334.89571736628073</v>
      </c>
      <c r="AU12">
        <f t="shared" si="9"/>
        <v>-1015.7218543787617</v>
      </c>
      <c r="AW12">
        <v>9</v>
      </c>
      <c r="AX12">
        <f>IF(Z12&gt;0, (R12*SUMPRODUCT(K12:$K$98, X12:$X$98)-K12*$AZ$3)/Z12, 0)</f>
        <v>15419.819923657862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9.0334749999999991E-3</v>
      </c>
      <c r="Q13" s="4">
        <f t="shared" si="21"/>
        <v>25</v>
      </c>
      <c r="R13">
        <f t="shared" si="0"/>
        <v>500000</v>
      </c>
      <c r="S13">
        <f t="shared" si="1"/>
        <v>15807.723189381675</v>
      </c>
      <c r="U13">
        <f t="shared" si="13"/>
        <v>9.0334749999999991E-3</v>
      </c>
      <c r="V13">
        <f t="shared" si="14"/>
        <v>0.01</v>
      </c>
      <c r="W13">
        <f t="shared" si="15"/>
        <v>0.8790075530122774</v>
      </c>
      <c r="X13">
        <f t="shared" si="16"/>
        <v>7.9404927549475823E-3</v>
      </c>
      <c r="Y13">
        <f t="shared" si="17"/>
        <v>8.7900755301227734E-3</v>
      </c>
      <c r="Z13">
        <f t="shared" si="18"/>
        <v>0.86227698472720704</v>
      </c>
      <c r="AB13">
        <f t="shared" si="19"/>
        <v>13554.13817898446</v>
      </c>
      <c r="AC13">
        <f t="shared" si="2"/>
        <v>13630.63588714238</v>
      </c>
      <c r="AE13">
        <f t="shared" si="3"/>
        <v>0</v>
      </c>
      <c r="AF13">
        <f t="shared" si="4"/>
        <v>0</v>
      </c>
      <c r="AG13">
        <f t="shared" si="4"/>
        <v>-21.556924618180176</v>
      </c>
      <c r="AH13">
        <f t="shared" si="5"/>
        <v>-3970.2463774737912</v>
      </c>
      <c r="AI13">
        <f t="shared" si="6"/>
        <v>-3991.8033020919715</v>
      </c>
      <c r="AJ13">
        <f t="shared" si="7"/>
        <v>-76.497708157919988</v>
      </c>
      <c r="AK13">
        <f t="shared" si="22"/>
        <v>948.78967252891232</v>
      </c>
      <c r="AL13">
        <f t="shared" si="8"/>
        <v>-3119.5113377209791</v>
      </c>
      <c r="AN13">
        <f t="shared" si="9"/>
        <v>0</v>
      </c>
      <c r="AO13">
        <f t="shared" si="9"/>
        <v>0</v>
      </c>
      <c r="AP13">
        <f t="shared" si="9"/>
        <v>-6.9407527902571253</v>
      </c>
      <c r="AQ13">
        <f t="shared" si="9"/>
        <v>-1278.3130762177229</v>
      </c>
      <c r="AR13">
        <f t="shared" si="9"/>
        <v>-1285.2538290079801</v>
      </c>
      <c r="AS13">
        <f t="shared" si="9"/>
        <v>-24.63021468737599</v>
      </c>
      <c r="AT13">
        <f t="shared" si="9"/>
        <v>305.48488170796048</v>
      </c>
      <c r="AU13">
        <f t="shared" si="9"/>
        <v>-1004.3991619873955</v>
      </c>
      <c r="AW13">
        <v>10</v>
      </c>
      <c r="AX13">
        <f>IF(Z13&gt;0, (R13*SUMPRODUCT(K13:$K$98, X13:$X$98)-K13*$AZ$3)/Z13, 0)</f>
        <v>15807.723189381675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1.0570714E-2</v>
      </c>
      <c r="Q14" s="4">
        <f t="shared" si="21"/>
        <v>25</v>
      </c>
      <c r="R14">
        <f t="shared" si="0"/>
        <v>500000</v>
      </c>
      <c r="S14">
        <f t="shared" si="1"/>
        <v>16017.035873456627</v>
      </c>
      <c r="U14">
        <f t="shared" si="13"/>
        <v>1.0570714E-2</v>
      </c>
      <c r="V14">
        <f t="shared" si="14"/>
        <v>0.01</v>
      </c>
      <c r="W14">
        <f t="shared" si="15"/>
        <v>0.86227698472720704</v>
      </c>
      <c r="X14">
        <f t="shared" si="16"/>
        <v>9.1148833943336741E-3</v>
      </c>
      <c r="Y14">
        <f t="shared" si="17"/>
        <v>8.6227698472720708E-3</v>
      </c>
      <c r="Z14">
        <f t="shared" si="18"/>
        <v>0.84453933148560134</v>
      </c>
      <c r="AB14">
        <f t="shared" si="19"/>
        <v>13630.63588714238</v>
      </c>
      <c r="AC14">
        <f t="shared" si="2"/>
        <v>13527.016768949954</v>
      </c>
      <c r="AE14">
        <f t="shared" si="3"/>
        <v>0</v>
      </c>
      <c r="AF14">
        <f t="shared" si="4"/>
        <v>0</v>
      </c>
      <c r="AG14">
        <f t="shared" si="4"/>
        <v>-21.113483287140035</v>
      </c>
      <c r="AH14">
        <f t="shared" si="5"/>
        <v>-4557.441697166837</v>
      </c>
      <c r="AI14">
        <f t="shared" si="6"/>
        <v>-4578.5551804539773</v>
      </c>
      <c r="AJ14">
        <f t="shared" si="7"/>
        <v>103.61911819242596</v>
      </c>
      <c r="AK14">
        <f t="shared" si="22"/>
        <v>954.14451209996673</v>
      </c>
      <c r="AL14">
        <f t="shared" si="8"/>
        <v>-3520.7915501615844</v>
      </c>
      <c r="AN14">
        <f t="shared" si="9"/>
        <v>0</v>
      </c>
      <c r="AO14">
        <f t="shared" si="9"/>
        <v>0</v>
      </c>
      <c r="AP14">
        <f t="shared" si="9"/>
        <v>-6.0696219193428966</v>
      </c>
      <c r="AQ14">
        <f t="shared" si="9"/>
        <v>-1310.1555837591081</v>
      </c>
      <c r="AR14">
        <f t="shared" si="9"/>
        <v>-1316.2252056784512</v>
      </c>
      <c r="AS14">
        <f t="shared" si="9"/>
        <v>29.788020408115408</v>
      </c>
      <c r="AT14">
        <f t="shared" si="9"/>
        <v>274.29374708578285</v>
      </c>
      <c r="AU14">
        <f t="shared" si="9"/>
        <v>-1012.1434381845528</v>
      </c>
      <c r="AW14">
        <v>11</v>
      </c>
      <c r="AX14">
        <f>IF(Z14&gt;0, (R14*SUMPRODUCT(K14:$K$98, X14:$X$98)-K14*$AZ$3)/Z14, 0)</f>
        <v>16017.035873456627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1.2312346E-2</v>
      </c>
      <c r="Q15" s="4">
        <f t="shared" si="21"/>
        <v>25</v>
      </c>
      <c r="R15">
        <f t="shared" si="0"/>
        <v>500000</v>
      </c>
      <c r="S15">
        <f t="shared" si="1"/>
        <v>16066.082740147016</v>
      </c>
      <c r="U15">
        <f t="shared" si="13"/>
        <v>1.2312346E-2</v>
      </c>
      <c r="V15">
        <f t="shared" si="14"/>
        <v>0.01</v>
      </c>
      <c r="W15">
        <f t="shared" si="15"/>
        <v>0.84453933148560134</v>
      </c>
      <c r="X15">
        <f t="shared" si="16"/>
        <v>1.0398260459859417E-2</v>
      </c>
      <c r="Y15">
        <f t="shared" si="17"/>
        <v>8.4453933148560135E-3</v>
      </c>
      <c r="Z15">
        <f t="shared" si="18"/>
        <v>0.82569567771088592</v>
      </c>
      <c r="AB15">
        <f t="shared" si="19"/>
        <v>13527.016768949954</v>
      </c>
      <c r="AC15">
        <f t="shared" si="2"/>
        <v>13265.695076284857</v>
      </c>
      <c r="AE15">
        <f t="shared" si="3"/>
        <v>0</v>
      </c>
      <c r="AF15">
        <f t="shared" si="4"/>
        <v>0</v>
      </c>
      <c r="AG15">
        <f t="shared" si="4"/>
        <v>-20.642391942772147</v>
      </c>
      <c r="AH15">
        <f t="shared" si="5"/>
        <v>-5199.1302299297085</v>
      </c>
      <c r="AI15">
        <f t="shared" si="6"/>
        <v>-5219.7726218724811</v>
      </c>
      <c r="AJ15">
        <f t="shared" si="7"/>
        <v>261.32169266509663</v>
      </c>
      <c r="AK15">
        <f t="shared" si="22"/>
        <v>946.89117382649692</v>
      </c>
      <c r="AL15">
        <f t="shared" si="8"/>
        <v>-4011.5597553808875</v>
      </c>
      <c r="AN15">
        <f t="shared" si="9"/>
        <v>0</v>
      </c>
      <c r="AO15">
        <f t="shared" si="9"/>
        <v>0</v>
      </c>
      <c r="AP15">
        <f t="shared" si="9"/>
        <v>-5.2983878705261906</v>
      </c>
      <c r="AQ15">
        <f t="shared" si="9"/>
        <v>-1334.4872350023898</v>
      </c>
      <c r="AR15">
        <f t="shared" si="9"/>
        <v>-1339.7856228729161</v>
      </c>
      <c r="AS15">
        <f t="shared" si="9"/>
        <v>67.074769753460075</v>
      </c>
      <c r="AT15">
        <f t="shared" si="9"/>
        <v>243.04338005108463</v>
      </c>
      <c r="AU15">
        <f t="shared" si="9"/>
        <v>-1029.6674730683715</v>
      </c>
      <c r="AW15">
        <v>12</v>
      </c>
      <c r="AX15">
        <f>IF(Z15&gt;0, (R15*SUMPRODUCT(K15:$K$98, X15:$X$98)-K15*$AZ$3)/Z15, 0)</f>
        <v>16066.082740147016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1.4128425999999999E-2</v>
      </c>
      <c r="Q16" s="4">
        <f t="shared" si="21"/>
        <v>25</v>
      </c>
      <c r="R16">
        <f t="shared" si="0"/>
        <v>500000</v>
      </c>
      <c r="S16">
        <f t="shared" si="1"/>
        <v>15969.345734287028</v>
      </c>
      <c r="U16">
        <f t="shared" si="13"/>
        <v>1.4128425999999999E-2</v>
      </c>
      <c r="V16">
        <f t="shared" si="14"/>
        <v>0.01</v>
      </c>
      <c r="W16">
        <f t="shared" si="15"/>
        <v>0.82569567771088592</v>
      </c>
      <c r="X16">
        <f t="shared" si="16"/>
        <v>1.1665780281058101E-2</v>
      </c>
      <c r="Y16">
        <f t="shared" si="17"/>
        <v>8.2569567771088592E-3</v>
      </c>
      <c r="Z16">
        <f t="shared" si="18"/>
        <v>0.80577294065271898</v>
      </c>
      <c r="AB16">
        <f t="shared" si="19"/>
        <v>13265.695076284857</v>
      </c>
      <c r="AC16">
        <f t="shared" si="2"/>
        <v>12867.666672616413</v>
      </c>
      <c r="AE16">
        <f t="shared" si="3"/>
        <v>0</v>
      </c>
      <c r="AF16">
        <f t="shared" si="4"/>
        <v>0</v>
      </c>
      <c r="AG16">
        <f t="shared" si="4"/>
        <v>-20.144323516317975</v>
      </c>
      <c r="AH16">
        <f t="shared" si="5"/>
        <v>-5832.8901405290508</v>
      </c>
      <c r="AI16">
        <f t="shared" si="6"/>
        <v>-5853.0344640453686</v>
      </c>
      <c r="AJ16">
        <f t="shared" si="7"/>
        <v>398.0284036684443</v>
      </c>
      <c r="AK16">
        <f t="shared" si="22"/>
        <v>928.59865533994014</v>
      </c>
      <c r="AL16">
        <f t="shared" si="8"/>
        <v>-4526.4074050369845</v>
      </c>
      <c r="AN16">
        <f t="shared" si="9"/>
        <v>0</v>
      </c>
      <c r="AO16">
        <f t="shared" si="9"/>
        <v>0</v>
      </c>
      <c r="AP16">
        <f t="shared" si="9"/>
        <v>-4.6165590275650912</v>
      </c>
      <c r="AQ16">
        <f t="shared" si="9"/>
        <v>-1336.7478740719084</v>
      </c>
      <c r="AR16">
        <f t="shared" si="9"/>
        <v>-1341.3644330994734</v>
      </c>
      <c r="AS16">
        <f t="shared" si="9"/>
        <v>91.217837059377473</v>
      </c>
      <c r="AT16">
        <f t="shared" si="9"/>
        <v>212.81084479316286</v>
      </c>
      <c r="AU16">
        <f t="shared" si="9"/>
        <v>-1037.3357512469331</v>
      </c>
      <c r="AW16">
        <v>13</v>
      </c>
      <c r="AX16">
        <f>IF(Z16&gt;0, (R16*SUMPRODUCT(K16:$K$98, X16:$X$98)-K16*$AZ$3)/Z16, 0)</f>
        <v>15969.345734287028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1.6072195000000001E-2</v>
      </c>
      <c r="Q17" s="4">
        <f t="shared" si="21"/>
        <v>25</v>
      </c>
      <c r="R17">
        <f t="shared" si="0"/>
        <v>500000</v>
      </c>
      <c r="S17">
        <f t="shared" si="1"/>
        <v>15758.918826890909</v>
      </c>
      <c r="U17">
        <f t="shared" si="13"/>
        <v>1.6072195000000001E-2</v>
      </c>
      <c r="V17">
        <f t="shared" si="14"/>
        <v>0.01</v>
      </c>
      <c r="W17">
        <f t="shared" si="15"/>
        <v>0.80577294065271898</v>
      </c>
      <c r="X17">
        <f t="shared" si="16"/>
        <v>1.2950539827893928E-2</v>
      </c>
      <c r="Y17">
        <f t="shared" si="17"/>
        <v>8.05772940652719E-3</v>
      </c>
      <c r="Z17">
        <f t="shared" si="18"/>
        <v>0.78476467141829787</v>
      </c>
      <c r="AB17">
        <f t="shared" si="19"/>
        <v>12867.666672616413</v>
      </c>
      <c r="AC17">
        <f t="shared" si="2"/>
        <v>12367.042755092672</v>
      </c>
      <c r="AE17">
        <f t="shared" si="3"/>
        <v>0</v>
      </c>
      <c r="AF17">
        <f t="shared" si="4"/>
        <v>0</v>
      </c>
      <c r="AG17">
        <f t="shared" si="4"/>
        <v>-19.619116785457447</v>
      </c>
      <c r="AH17">
        <f t="shared" si="5"/>
        <v>-6475.2699139469642</v>
      </c>
      <c r="AI17">
        <f t="shared" si="6"/>
        <v>-6494.8890307324218</v>
      </c>
      <c r="AJ17">
        <f t="shared" si="7"/>
        <v>500.6239175237406</v>
      </c>
      <c r="AK17">
        <f t="shared" si="22"/>
        <v>900.73666708314897</v>
      </c>
      <c r="AL17">
        <f t="shared" si="8"/>
        <v>-5093.5284461255324</v>
      </c>
      <c r="AN17">
        <f t="shared" si="9"/>
        <v>0</v>
      </c>
      <c r="AO17">
        <f t="shared" si="9"/>
        <v>0</v>
      </c>
      <c r="AP17">
        <f t="shared" si="9"/>
        <v>-4.0144600003298248</v>
      </c>
      <c r="AQ17">
        <f t="shared" si="9"/>
        <v>-1324.9685164292237</v>
      </c>
      <c r="AR17">
        <f t="shared" si="9"/>
        <v>-1328.9829764295534</v>
      </c>
      <c r="AS17">
        <f t="shared" si="9"/>
        <v>102.43757219474719</v>
      </c>
      <c r="AT17">
        <f t="shared" si="9"/>
        <v>184.30856803482715</v>
      </c>
      <c r="AU17">
        <f t="shared" si="9"/>
        <v>-1042.2368361999793</v>
      </c>
      <c r="AW17">
        <v>14</v>
      </c>
      <c r="AX17">
        <f>IF(Z17&gt;0, (R17*SUMPRODUCT(K17:$K$98, X17:$X$98)-K17*$AZ$3)/Z17, 0)</f>
        <v>15758.918826890909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1.8213139E-2</v>
      </c>
      <c r="Q18" s="4">
        <f t="shared" si="21"/>
        <v>25</v>
      </c>
      <c r="R18">
        <f t="shared" si="0"/>
        <v>500000</v>
      </c>
      <c r="S18">
        <f t="shared" si="1"/>
        <v>15457.962950538138</v>
      </c>
      <c r="U18">
        <f t="shared" si="13"/>
        <v>1.8213139E-2</v>
      </c>
      <c r="V18">
        <f t="shared" si="14"/>
        <v>0.01</v>
      </c>
      <c r="W18">
        <f t="shared" si="15"/>
        <v>0.78476467141829787</v>
      </c>
      <c r="X18">
        <f t="shared" si="16"/>
        <v>1.4293028042830785E-2</v>
      </c>
      <c r="Y18">
        <f t="shared" si="17"/>
        <v>7.8476467141829782E-3</v>
      </c>
      <c r="Z18">
        <f t="shared" si="18"/>
        <v>0.762623996661284</v>
      </c>
      <c r="AB18">
        <f t="shared" si="19"/>
        <v>12367.042755092672</v>
      </c>
      <c r="AC18">
        <f t="shared" si="2"/>
        <v>11788.613485581449</v>
      </c>
      <c r="AE18">
        <f t="shared" si="3"/>
        <v>0</v>
      </c>
      <c r="AF18">
        <f t="shared" si="4"/>
        <v>0</v>
      </c>
      <c r="AG18">
        <f t="shared" si="4"/>
        <v>-19.065599916532101</v>
      </c>
      <c r="AH18">
        <f t="shared" si="5"/>
        <v>-7146.5140214153926</v>
      </c>
      <c r="AI18">
        <f t="shared" si="6"/>
        <v>-7165.5796213319245</v>
      </c>
      <c r="AJ18">
        <f t="shared" si="7"/>
        <v>578.42926951122354</v>
      </c>
      <c r="AK18">
        <f t="shared" si="22"/>
        <v>865.69299285648719</v>
      </c>
      <c r="AL18">
        <f t="shared" si="8"/>
        <v>-5721.4573589642141</v>
      </c>
      <c r="AN18">
        <f t="shared" si="9"/>
        <v>0</v>
      </c>
      <c r="AO18">
        <f t="shared" si="9"/>
        <v>0</v>
      </c>
      <c r="AP18">
        <f t="shared" si="9"/>
        <v>-3.4832138235094452</v>
      </c>
      <c r="AQ18">
        <f t="shared" si="9"/>
        <v>-1305.6413927847702</v>
      </c>
      <c r="AR18">
        <f t="shared" si="9"/>
        <v>-1309.1246066082795</v>
      </c>
      <c r="AS18">
        <f t="shared" si="9"/>
        <v>105.67686494548245</v>
      </c>
      <c r="AT18">
        <f t="shared" si="9"/>
        <v>158.15887319749541</v>
      </c>
      <c r="AU18">
        <f t="shared" si="9"/>
        <v>-1045.2888684653017</v>
      </c>
      <c r="AW18">
        <v>15</v>
      </c>
      <c r="AX18">
        <f>IF(Z18&gt;0, (R18*SUMPRODUCT(K18:$K$98, X18:$X$98)-K18*$AZ$3)/Z18, 0)</f>
        <v>15457.962950538138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2.0774602E-2</v>
      </c>
      <c r="Q19" s="4">
        <f t="shared" si="21"/>
        <v>25</v>
      </c>
      <c r="R19">
        <f t="shared" si="0"/>
        <v>500000</v>
      </c>
      <c r="S19">
        <f t="shared" si="1"/>
        <v>15084.159384236444</v>
      </c>
      <c r="U19">
        <f t="shared" si="13"/>
        <v>2.0774602E-2</v>
      </c>
      <c r="V19">
        <f t="shared" si="14"/>
        <v>0.01</v>
      </c>
      <c r="W19">
        <f t="shared" si="15"/>
        <v>0.762623996661284</v>
      </c>
      <c r="X19">
        <f t="shared" si="16"/>
        <v>1.5843210006287505E-2</v>
      </c>
      <c r="Y19">
        <f t="shared" si="17"/>
        <v>7.6262399666128401E-3</v>
      </c>
      <c r="Z19">
        <f t="shared" si="18"/>
        <v>0.73915454668838365</v>
      </c>
      <c r="AB19">
        <f t="shared" si="19"/>
        <v>11788.613485581449</v>
      </c>
      <c r="AC19">
        <f t="shared" si="2"/>
        <v>11149.524991830616</v>
      </c>
      <c r="AE19">
        <f t="shared" si="3"/>
        <v>0</v>
      </c>
      <c r="AF19">
        <f t="shared" si="4"/>
        <v>0</v>
      </c>
      <c r="AG19">
        <f t="shared" si="4"/>
        <v>-18.478863667209591</v>
      </c>
      <c r="AH19">
        <f t="shared" si="5"/>
        <v>-7921.6050031437526</v>
      </c>
      <c r="AI19">
        <f t="shared" si="6"/>
        <v>-7940.0838668109618</v>
      </c>
      <c r="AJ19">
        <f t="shared" si="7"/>
        <v>639.08849375083264</v>
      </c>
      <c r="AK19">
        <f t="shared" si="22"/>
        <v>825.20294399070156</v>
      </c>
      <c r="AL19">
        <f t="shared" si="8"/>
        <v>-6475.7924290694273</v>
      </c>
      <c r="AN19">
        <f t="shared" si="9"/>
        <v>0</v>
      </c>
      <c r="AO19">
        <f t="shared" si="9"/>
        <v>0</v>
      </c>
      <c r="AP19">
        <f t="shared" si="9"/>
        <v>-3.0143029503661101</v>
      </c>
      <c r="AQ19">
        <f t="shared" si="9"/>
        <v>-1292.1853725769101</v>
      </c>
      <c r="AR19">
        <f t="shared" si="9"/>
        <v>-1295.1996755272762</v>
      </c>
      <c r="AS19">
        <f t="shared" si="9"/>
        <v>104.24917716539797</v>
      </c>
      <c r="AT19">
        <f t="shared" si="9"/>
        <v>134.60847558152824</v>
      </c>
      <c r="AU19">
        <f t="shared" si="9"/>
        <v>-1056.3420227803499</v>
      </c>
      <c r="AW19">
        <v>16</v>
      </c>
      <c r="AX19">
        <f>IF(Z19&gt;0, (R19*SUMPRODUCT(K19:$K$98, X19:$X$98)-K19*$AZ$3)/Z19, 0)</f>
        <v>15084.159384236444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2.3506165999999998E-2</v>
      </c>
      <c r="Q20" s="4">
        <f t="shared" si="21"/>
        <v>25</v>
      </c>
      <c r="R20">
        <f t="shared" si="0"/>
        <v>500000</v>
      </c>
      <c r="S20">
        <f t="shared" si="1"/>
        <v>14631.364993474783</v>
      </c>
      <c r="U20">
        <f t="shared" si="13"/>
        <v>2.3506165999999998E-2</v>
      </c>
      <c r="V20">
        <f t="shared" si="14"/>
        <v>0.01</v>
      </c>
      <c r="W20">
        <f t="shared" si="15"/>
        <v>0.73915454668838365</v>
      </c>
      <c r="X20">
        <f t="shared" si="16"/>
        <v>1.7374689474111894E-2</v>
      </c>
      <c r="Y20">
        <f t="shared" si="17"/>
        <v>7.3915454668838365E-3</v>
      </c>
      <c r="Z20">
        <f t="shared" si="18"/>
        <v>0.71438831174738793</v>
      </c>
      <c r="AB20">
        <f t="shared" si="19"/>
        <v>11149.524991830616</v>
      </c>
      <c r="AC20">
        <f t="shared" si="2"/>
        <v>10452.476136248282</v>
      </c>
      <c r="AE20">
        <f t="shared" si="3"/>
        <v>0</v>
      </c>
      <c r="AF20">
        <f t="shared" si="4"/>
        <v>0</v>
      </c>
      <c r="AG20">
        <f t="shared" si="4"/>
        <v>-17.859707793684699</v>
      </c>
      <c r="AH20">
        <f t="shared" si="5"/>
        <v>-8687.3447370559479</v>
      </c>
      <c r="AI20">
        <f t="shared" si="6"/>
        <v>-8705.2044448496326</v>
      </c>
      <c r="AJ20">
        <f t="shared" si="7"/>
        <v>697.048855582334</v>
      </c>
      <c r="AK20">
        <f t="shared" si="22"/>
        <v>780.4667494281432</v>
      </c>
      <c r="AL20">
        <f t="shared" si="8"/>
        <v>-7227.6888398391557</v>
      </c>
      <c r="AN20">
        <f t="shared" si="9"/>
        <v>0</v>
      </c>
      <c r="AO20">
        <f t="shared" si="9"/>
        <v>0</v>
      </c>
      <c r="AP20">
        <f t="shared" si="9"/>
        <v>-2.6011653708364761</v>
      </c>
      <c r="AQ20">
        <f t="shared" si="9"/>
        <v>-1265.262598671349</v>
      </c>
      <c r="AR20">
        <f t="shared" si="9"/>
        <v>-1267.8637640421853</v>
      </c>
      <c r="AS20">
        <f t="shared" si="9"/>
        <v>101.52122116819292</v>
      </c>
      <c r="AT20">
        <f t="shared" si="9"/>
        <v>113.67056533924139</v>
      </c>
      <c r="AU20">
        <f t="shared" si="9"/>
        <v>-1052.671977534751</v>
      </c>
      <c r="AW20">
        <v>17</v>
      </c>
      <c r="AX20">
        <f>IF(Z20&gt;0, (R20*SUMPRODUCT(K20:$K$98, X20:$X$98)-K20*$AZ$3)/Z20, 0)</f>
        <v>14631.364993474783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2.6226451000000001E-2</v>
      </c>
      <c r="Q21" s="4">
        <f t="shared" si="21"/>
        <v>25</v>
      </c>
      <c r="R21">
        <f t="shared" si="0"/>
        <v>500000</v>
      </c>
      <c r="S21">
        <f t="shared" si="1"/>
        <v>14115.417022321897</v>
      </c>
      <c r="U21">
        <f t="shared" si="13"/>
        <v>2.6226451000000001E-2</v>
      </c>
      <c r="V21">
        <f t="shared" si="14"/>
        <v>0.01</v>
      </c>
      <c r="W21">
        <f t="shared" si="15"/>
        <v>0.71438831174738793</v>
      </c>
      <c r="X21">
        <f t="shared" si="16"/>
        <v>1.8735870053015594E-2</v>
      </c>
      <c r="Y21">
        <f t="shared" si="17"/>
        <v>7.1438831174738798E-3</v>
      </c>
      <c r="Z21">
        <f t="shared" si="18"/>
        <v>0.68850855857689852</v>
      </c>
      <c r="AB21">
        <f t="shared" si="19"/>
        <v>10452.476136248282</v>
      </c>
      <c r="AC21">
        <f t="shared" si="2"/>
        <v>9718.585427750666</v>
      </c>
      <c r="AE21">
        <f t="shared" si="3"/>
        <v>0</v>
      </c>
      <c r="AF21">
        <f t="shared" si="4"/>
        <v>0</v>
      </c>
      <c r="AG21">
        <f t="shared" si="4"/>
        <v>-17.212713964422463</v>
      </c>
      <c r="AH21">
        <f t="shared" si="5"/>
        <v>-9367.9350265077974</v>
      </c>
      <c r="AI21">
        <f t="shared" si="6"/>
        <v>-9385.1477404722191</v>
      </c>
      <c r="AJ21">
        <f t="shared" si="7"/>
        <v>733.89070849761629</v>
      </c>
      <c r="AK21">
        <f t="shared" si="22"/>
        <v>731.6733295373798</v>
      </c>
      <c r="AL21">
        <f t="shared" si="8"/>
        <v>-7919.5837024372231</v>
      </c>
      <c r="AN21">
        <f t="shared" si="9"/>
        <v>0</v>
      </c>
      <c r="AO21">
        <f t="shared" si="9"/>
        <v>0</v>
      </c>
      <c r="AP21">
        <f t="shared" si="9"/>
        <v>-2.2383342687383676</v>
      </c>
      <c r="AQ21">
        <f t="shared" si="9"/>
        <v>-1218.2024310917798</v>
      </c>
      <c r="AR21">
        <f t="shared" si="9"/>
        <v>-1220.4407653605181</v>
      </c>
      <c r="AS21">
        <f t="shared" si="9"/>
        <v>95.434846923862864</v>
      </c>
      <c r="AT21">
        <f t="shared" si="9"/>
        <v>95.14649987273917</v>
      </c>
      <c r="AU21">
        <f t="shared" si="9"/>
        <v>-1029.8594185639161</v>
      </c>
      <c r="AW21">
        <v>18</v>
      </c>
      <c r="AX21">
        <f>IF(Z21&gt;0, (R21*SUMPRODUCT(K21:$K$98, X21:$X$98)-K21*$AZ$3)/Z21, 0)</f>
        <v>14115.417022321897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2.9219711999999998E-2</v>
      </c>
      <c r="Q22" s="4">
        <f t="shared" si="21"/>
        <v>25</v>
      </c>
      <c r="R22">
        <f t="shared" si="0"/>
        <v>500000</v>
      </c>
      <c r="S22">
        <f t="shared" si="1"/>
        <v>13567.268671835714</v>
      </c>
      <c r="U22">
        <f t="shared" si="13"/>
        <v>2.9219711999999998E-2</v>
      </c>
      <c r="V22">
        <f t="shared" si="14"/>
        <v>0.01</v>
      </c>
      <c r="W22">
        <f t="shared" si="15"/>
        <v>0.68850855857689852</v>
      </c>
      <c r="X22">
        <f t="shared" si="16"/>
        <v>2.0118021791152102E-2</v>
      </c>
      <c r="Y22">
        <f t="shared" si="17"/>
        <v>6.8850855857689854E-3</v>
      </c>
      <c r="Z22">
        <f t="shared" si="18"/>
        <v>0.6615054511999775</v>
      </c>
      <c r="AB22">
        <f t="shared" si="19"/>
        <v>9718.585427750666</v>
      </c>
      <c r="AC22">
        <f t="shared" si="2"/>
        <v>8974.8221843140036</v>
      </c>
      <c r="AE22">
        <f t="shared" si="3"/>
        <v>0</v>
      </c>
      <c r="AF22">
        <f t="shared" si="4"/>
        <v>0</v>
      </c>
      <c r="AG22">
        <f t="shared" si="4"/>
        <v>-16.537636279999436</v>
      </c>
      <c r="AH22">
        <f t="shared" si="5"/>
        <v>-10059.010895576052</v>
      </c>
      <c r="AI22">
        <f t="shared" si="6"/>
        <v>-10075.548531856051</v>
      </c>
      <c r="AJ22">
        <f t="shared" si="7"/>
        <v>743.76324343666238</v>
      </c>
      <c r="AK22">
        <f t="shared" si="22"/>
        <v>680.30097994254663</v>
      </c>
      <c r="AL22">
        <f t="shared" si="8"/>
        <v>-8651.4843084768418</v>
      </c>
      <c r="AN22">
        <f t="shared" si="9"/>
        <v>0</v>
      </c>
      <c r="AO22">
        <f t="shared" si="9"/>
        <v>0</v>
      </c>
      <c r="AP22">
        <f t="shared" si="9"/>
        <v>-1.9201316458559983</v>
      </c>
      <c r="AQ22">
        <f t="shared" si="9"/>
        <v>-1167.9193337904589</v>
      </c>
      <c r="AR22">
        <f t="shared" si="9"/>
        <v>-1169.8394654363149</v>
      </c>
      <c r="AS22">
        <f t="shared" si="9"/>
        <v>86.355952964959201</v>
      </c>
      <c r="AT22">
        <f t="shared" si="9"/>
        <v>78.987554096489973</v>
      </c>
      <c r="AU22">
        <f t="shared" si="9"/>
        <v>-1004.4959583748656</v>
      </c>
      <c r="AW22">
        <v>19</v>
      </c>
      <c r="AX22">
        <f>IF(Z22&gt;0, (R22*SUMPRODUCT(K22:$K$98, X22:$X$98)-K22*$AZ$3)/Z22, 0)</f>
        <v>13567.268671835714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3.2402927999999998E-2</v>
      </c>
      <c r="Q23" s="4">
        <f t="shared" si="21"/>
        <v>25</v>
      </c>
      <c r="R23">
        <f t="shared" si="0"/>
        <v>500000</v>
      </c>
      <c r="S23">
        <f t="shared" si="1"/>
        <v>12993.03090429332</v>
      </c>
      <c r="U23">
        <f t="shared" si="13"/>
        <v>3.2402927999999998E-2</v>
      </c>
      <c r="V23">
        <f t="shared" si="14"/>
        <v>0.01</v>
      </c>
      <c r="W23">
        <f t="shared" si="15"/>
        <v>0.6615054511999775</v>
      </c>
      <c r="X23">
        <f t="shared" si="16"/>
        <v>2.1434713506840383E-2</v>
      </c>
      <c r="Y23">
        <f t="shared" si="17"/>
        <v>6.6150545119997755E-3</v>
      </c>
      <c r="Z23">
        <f t="shared" si="18"/>
        <v>0.63345568318113743</v>
      </c>
      <c r="AB23">
        <f t="shared" si="19"/>
        <v>8974.8221843140036</v>
      </c>
      <c r="AC23">
        <f t="shared" si="2"/>
        <v>8230.5092680727575</v>
      </c>
      <c r="AE23">
        <f t="shared" si="3"/>
        <v>0</v>
      </c>
      <c r="AF23">
        <f t="shared" si="4"/>
        <v>0</v>
      </c>
      <c r="AG23">
        <f t="shared" si="4"/>
        <v>-15.836392079528435</v>
      </c>
      <c r="AH23">
        <f t="shared" si="5"/>
        <v>-10717.356753420192</v>
      </c>
      <c r="AI23">
        <f t="shared" si="6"/>
        <v>-10733.193145499721</v>
      </c>
      <c r="AJ23">
        <f t="shared" si="7"/>
        <v>744.31291624124606</v>
      </c>
      <c r="AK23">
        <f t="shared" si="22"/>
        <v>628.23755290198028</v>
      </c>
      <c r="AL23">
        <f t="shared" si="8"/>
        <v>-9360.6426763564941</v>
      </c>
      <c r="AN23">
        <f t="shared" si="9"/>
        <v>0</v>
      </c>
      <c r="AO23">
        <f t="shared" si="9"/>
        <v>0</v>
      </c>
      <c r="AP23">
        <f t="shared" si="9"/>
        <v>-1.6417075374341477</v>
      </c>
      <c r="AQ23">
        <f t="shared" si="9"/>
        <v>-1111.0337048427396</v>
      </c>
      <c r="AR23">
        <f t="shared" si="9"/>
        <v>-1112.6754123801738</v>
      </c>
      <c r="AS23">
        <f t="shared" si="9"/>
        <v>77.160512234503301</v>
      </c>
      <c r="AT23">
        <f t="shared" si="9"/>
        <v>65.127354811556089</v>
      </c>
      <c r="AU23">
        <f t="shared" si="9"/>
        <v>-970.38754533411429</v>
      </c>
      <c r="AW23">
        <v>20</v>
      </c>
      <c r="AX23">
        <f>IF(Z23&gt;0, (R23*SUMPRODUCT(K23:$K$98, X23:$X$98)-K23*$AZ$3)/Z23, 0)</f>
        <v>12993.03090429332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3.5947104000000001E-2</v>
      </c>
      <c r="Q24" s="4">
        <f t="shared" si="21"/>
        <v>25</v>
      </c>
      <c r="R24">
        <f t="shared" si="0"/>
        <v>500000</v>
      </c>
      <c r="S24">
        <f t="shared" si="1"/>
        <v>12406.20954338825</v>
      </c>
      <c r="U24">
        <f t="shared" si="13"/>
        <v>3.5947104000000001E-2</v>
      </c>
      <c r="V24">
        <f t="shared" si="14"/>
        <v>0.01</v>
      </c>
      <c r="W24">
        <f t="shared" si="15"/>
        <v>0.63345568318113743</v>
      </c>
      <c r="X24">
        <f t="shared" si="16"/>
        <v>2.2770897322703397E-2</v>
      </c>
      <c r="Y24">
        <f t="shared" si="17"/>
        <v>6.3345568318113749E-3</v>
      </c>
      <c r="Z24">
        <f t="shared" si="18"/>
        <v>0.60435022902662261</v>
      </c>
      <c r="AB24">
        <f t="shared" si="19"/>
        <v>8230.5092680727575</v>
      </c>
      <c r="AC24">
        <f t="shared" si="2"/>
        <v>7497.6955788989599</v>
      </c>
      <c r="AE24">
        <f t="shared" si="3"/>
        <v>0</v>
      </c>
      <c r="AF24">
        <f t="shared" si="4"/>
        <v>0</v>
      </c>
      <c r="AG24">
        <f t="shared" si="4"/>
        <v>-15.108755725665565</v>
      </c>
      <c r="AH24">
        <f t="shared" si="5"/>
        <v>-11385.448661351698</v>
      </c>
      <c r="AI24">
        <f t="shared" si="6"/>
        <v>-11400.557417077363</v>
      </c>
      <c r="AJ24">
        <f t="shared" si="7"/>
        <v>732.81368917379768</v>
      </c>
      <c r="AK24">
        <f t="shared" si="22"/>
        <v>576.13564876509304</v>
      </c>
      <c r="AL24">
        <f t="shared" si="8"/>
        <v>-10091.608079138472</v>
      </c>
      <c r="AN24">
        <f t="shared" si="9"/>
        <v>0</v>
      </c>
      <c r="AO24">
        <f t="shared" si="9"/>
        <v>0</v>
      </c>
      <c r="AP24">
        <f t="shared" si="9"/>
        <v>-1.3984605629232827</v>
      </c>
      <c r="AQ24">
        <f t="shared" si="9"/>
        <v>-1053.8327068880212</v>
      </c>
      <c r="AR24">
        <f t="shared" si="9"/>
        <v>-1055.2311674509444</v>
      </c>
      <c r="AS24">
        <f t="shared" si="9"/>
        <v>67.828950503118421</v>
      </c>
      <c r="AT24">
        <f t="shared" si="9"/>
        <v>53.32689192423291</v>
      </c>
      <c r="AU24">
        <f t="shared" si="9"/>
        <v>-934.07532502359311</v>
      </c>
      <c r="AW24">
        <v>21</v>
      </c>
      <c r="AX24">
        <f>IF(Z24&gt;0, (R24*SUMPRODUCT(K24:$K$98, X24:$X$98)-K24*$AZ$3)/Z24, 0)</f>
        <v>12406.20954338825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4.0034525000000001E-2</v>
      </c>
      <c r="Q25" s="4">
        <f t="shared" si="21"/>
        <v>25</v>
      </c>
      <c r="R25">
        <f t="shared" si="0"/>
        <v>500000</v>
      </c>
      <c r="S25">
        <f t="shared" si="1"/>
        <v>11812.261472074437</v>
      </c>
      <c r="U25">
        <f t="shared" si="13"/>
        <v>4.0034525000000001E-2</v>
      </c>
      <c r="V25">
        <f t="shared" si="14"/>
        <v>0.01</v>
      </c>
      <c r="W25">
        <f t="shared" si="15"/>
        <v>0.60435022902662261</v>
      </c>
      <c r="X25">
        <f t="shared" si="16"/>
        <v>2.4194874352722048E-2</v>
      </c>
      <c r="Y25">
        <f t="shared" si="17"/>
        <v>6.0435022902662261E-3</v>
      </c>
      <c r="Z25">
        <f t="shared" si="18"/>
        <v>0.57411185238363438</v>
      </c>
      <c r="AB25">
        <f t="shared" si="19"/>
        <v>7497.6955788989599</v>
      </c>
      <c r="AC25">
        <f t="shared" si="2"/>
        <v>6781.5593145724906</v>
      </c>
      <c r="AE25">
        <f t="shared" si="3"/>
        <v>0</v>
      </c>
      <c r="AF25">
        <f t="shared" si="4"/>
        <v>0</v>
      </c>
      <c r="AG25">
        <f t="shared" si="4"/>
        <v>-14.352796309590859</v>
      </c>
      <c r="AH25">
        <f t="shared" si="5"/>
        <v>-12097.437176361023</v>
      </c>
      <c r="AI25">
        <f t="shared" si="6"/>
        <v>-12111.789972670615</v>
      </c>
      <c r="AJ25">
        <f t="shared" si="7"/>
        <v>716.13626432646925</v>
      </c>
      <c r="AK25">
        <f t="shared" si="22"/>
        <v>524.83869052292721</v>
      </c>
      <c r="AL25">
        <f t="shared" si="8"/>
        <v>-10870.815017821218</v>
      </c>
      <c r="AN25">
        <f t="shared" si="9"/>
        <v>0</v>
      </c>
      <c r="AO25">
        <f t="shared" si="9"/>
        <v>0</v>
      </c>
      <c r="AP25">
        <f t="shared" si="9"/>
        <v>-1.1861511186840925</v>
      </c>
      <c r="AQ25">
        <f t="shared" si="9"/>
        <v>-999.76257799761129</v>
      </c>
      <c r="AR25">
        <f t="shared" si="9"/>
        <v>-1000.9487291162953</v>
      </c>
      <c r="AS25">
        <f t="shared" si="9"/>
        <v>59.183298692357937</v>
      </c>
      <c r="AT25">
        <f t="shared" si="9"/>
        <v>43.373986954477338</v>
      </c>
      <c r="AU25">
        <f t="shared" si="9"/>
        <v>-898.39144346946011</v>
      </c>
      <c r="AW25">
        <v>22</v>
      </c>
      <c r="AX25">
        <f>IF(Z25&gt;0, (R25*SUMPRODUCT(K25:$K$98, X25:$X$98)-K25*$AZ$3)/Z25, 0)</f>
        <v>11812.261472074437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4.4405750000000001E-2</v>
      </c>
      <c r="Q26" s="4">
        <f t="shared" si="21"/>
        <v>25</v>
      </c>
      <c r="R26">
        <f t="shared" si="0"/>
        <v>500000</v>
      </c>
      <c r="S26">
        <f t="shared" si="1"/>
        <v>11205.692843352102</v>
      </c>
      <c r="U26">
        <f t="shared" si="13"/>
        <v>4.4405750000000001E-2</v>
      </c>
      <c r="V26">
        <f t="shared" si="14"/>
        <v>0.01</v>
      </c>
      <c r="W26">
        <f t="shared" si="15"/>
        <v>0.57411185238363438</v>
      </c>
      <c r="X26">
        <f t="shared" si="16"/>
        <v>2.5493867388984574E-2</v>
      </c>
      <c r="Y26">
        <f t="shared" si="17"/>
        <v>5.741118523836344E-3</v>
      </c>
      <c r="Z26">
        <f t="shared" si="18"/>
        <v>0.54287686647081346</v>
      </c>
      <c r="AB26">
        <f t="shared" si="19"/>
        <v>6781.5593145724906</v>
      </c>
      <c r="AC26">
        <f t="shared" si="2"/>
        <v>6083.3114174334096</v>
      </c>
      <c r="AE26">
        <f t="shared" si="3"/>
        <v>0</v>
      </c>
      <c r="AF26">
        <f t="shared" si="4"/>
        <v>0</v>
      </c>
      <c r="AG26">
        <f t="shared" si="4"/>
        <v>-13.571921661770336</v>
      </c>
      <c r="AH26">
        <f t="shared" si="5"/>
        <v>-12746.933694492287</v>
      </c>
      <c r="AI26">
        <f t="shared" si="6"/>
        <v>-12760.505616154058</v>
      </c>
      <c r="AJ26">
        <f t="shared" si="7"/>
        <v>698.24789713908103</v>
      </c>
      <c r="AK26">
        <f t="shared" si="22"/>
        <v>474.70915202007438</v>
      </c>
      <c r="AL26">
        <f t="shared" si="8"/>
        <v>-11587.548566994903</v>
      </c>
      <c r="AN26">
        <f t="shared" si="9"/>
        <v>0</v>
      </c>
      <c r="AO26">
        <f t="shared" si="9"/>
        <v>0</v>
      </c>
      <c r="AP26">
        <f t="shared" si="9"/>
        <v>-1.0014443548738798</v>
      </c>
      <c r="AQ26">
        <f t="shared" si="9"/>
        <v>-940.57017925903835</v>
      </c>
      <c r="AR26">
        <f t="shared" si="9"/>
        <v>-941.57162361391227</v>
      </c>
      <c r="AS26">
        <f t="shared" si="9"/>
        <v>51.522284929050976</v>
      </c>
      <c r="AT26">
        <f t="shared" si="9"/>
        <v>35.027817898225251</v>
      </c>
      <c r="AU26">
        <f t="shared" si="9"/>
        <v>-855.02152078663607</v>
      </c>
      <c r="AW26">
        <v>23</v>
      </c>
      <c r="AX26">
        <f>IF(Z26&gt;0, (R26*SUMPRODUCT(K26:$K$98, X26:$X$98)-K26*$AZ$3)/Z26, 0)</f>
        <v>11205.692843352102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4.9048597999999999E-2</v>
      </c>
      <c r="Q27" s="4">
        <f t="shared" si="21"/>
        <v>25</v>
      </c>
      <c r="R27">
        <f t="shared" si="0"/>
        <v>500000</v>
      </c>
      <c r="S27">
        <f t="shared" si="1"/>
        <v>10594.618149880429</v>
      </c>
      <c r="U27">
        <f t="shared" si="13"/>
        <v>4.9048597999999999E-2</v>
      </c>
      <c r="V27">
        <f t="shared" si="14"/>
        <v>0.01</v>
      </c>
      <c r="W27">
        <f t="shared" si="15"/>
        <v>0.54287686647081346</v>
      </c>
      <c r="X27">
        <f t="shared" si="16"/>
        <v>2.6627349187026608E-2</v>
      </c>
      <c r="Y27">
        <f t="shared" si="17"/>
        <v>5.4287686647081345E-3</v>
      </c>
      <c r="Z27">
        <f t="shared" si="18"/>
        <v>0.51082074861907878</v>
      </c>
      <c r="AB27">
        <f t="shared" si="19"/>
        <v>6083.3114174334096</v>
      </c>
      <c r="AC27">
        <f t="shared" si="2"/>
        <v>5411.9507746551999</v>
      </c>
      <c r="AE27">
        <f t="shared" si="3"/>
        <v>0</v>
      </c>
      <c r="AF27">
        <f t="shared" si="4"/>
        <v>0</v>
      </c>
      <c r="AG27">
        <f t="shared" si="4"/>
        <v>-12.770518715476969</v>
      </c>
      <c r="AH27">
        <f t="shared" si="5"/>
        <v>-13313.674593513304</v>
      </c>
      <c r="AI27">
        <f t="shared" si="6"/>
        <v>-13326.445112228781</v>
      </c>
      <c r="AJ27">
        <f t="shared" si="7"/>
        <v>671.36064277820969</v>
      </c>
      <c r="AK27">
        <f t="shared" si="22"/>
        <v>425.83179922033872</v>
      </c>
      <c r="AL27">
        <f t="shared" si="8"/>
        <v>-12229.252670230233</v>
      </c>
      <c r="AN27">
        <f t="shared" si="9"/>
        <v>0</v>
      </c>
      <c r="AO27">
        <f t="shared" si="9"/>
        <v>0</v>
      </c>
      <c r="AP27">
        <f t="shared" si="9"/>
        <v>-0.84134863369960966</v>
      </c>
      <c r="AQ27">
        <f t="shared" si="9"/>
        <v>-877.13288538532629</v>
      </c>
      <c r="AR27">
        <f t="shared" si="9"/>
        <v>-877.97423401902586</v>
      </c>
      <c r="AS27">
        <f t="shared" si="9"/>
        <v>44.23065124493197</v>
      </c>
      <c r="AT27">
        <f t="shared" si="9"/>
        <v>28.054694601064</v>
      </c>
      <c r="AU27">
        <f t="shared" si="9"/>
        <v>-805.68888817302991</v>
      </c>
      <c r="AW27">
        <v>24</v>
      </c>
      <c r="AX27">
        <f>IF(Z27&gt;0, (R27*SUMPRODUCT(K27:$K$98, X27:$X$98)-K27*$AZ$3)/Z27, 0)</f>
        <v>10594.618149880429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5.4278005999999997E-2</v>
      </c>
      <c r="Q28" s="4">
        <f t="shared" si="21"/>
        <v>25</v>
      </c>
      <c r="R28">
        <f t="shared" si="0"/>
        <v>500000</v>
      </c>
      <c r="S28">
        <f t="shared" si="1"/>
        <v>9990.2119604930213</v>
      </c>
      <c r="U28">
        <f t="shared" si="13"/>
        <v>5.4278005999999997E-2</v>
      </c>
      <c r="V28">
        <f t="shared" si="14"/>
        <v>0.01</v>
      </c>
      <c r="W28">
        <f t="shared" si="15"/>
        <v>0.51082074861907878</v>
      </c>
      <c r="X28">
        <f t="shared" si="16"/>
        <v>2.7726331658470847E-2</v>
      </c>
      <c r="Y28">
        <f t="shared" si="17"/>
        <v>5.1082074861907882E-3</v>
      </c>
      <c r="Z28">
        <f t="shared" si="18"/>
        <v>0.47798620947441717</v>
      </c>
      <c r="AB28">
        <f t="shared" si="19"/>
        <v>5411.9507746551999</v>
      </c>
      <c r="AC28">
        <f t="shared" si="2"/>
        <v>4775.183546842045</v>
      </c>
      <c r="AE28">
        <f t="shared" si="3"/>
        <v>0</v>
      </c>
      <c r="AF28">
        <f t="shared" si="4"/>
        <v>0</v>
      </c>
      <c r="AG28">
        <f t="shared" si="4"/>
        <v>-11.94965523686043</v>
      </c>
      <c r="AH28">
        <f t="shared" si="5"/>
        <v>-13863.165829235424</v>
      </c>
      <c r="AI28">
        <f t="shared" si="6"/>
        <v>-13875.115484472284</v>
      </c>
      <c r="AJ28">
        <f t="shared" si="7"/>
        <v>636.76722781315493</v>
      </c>
      <c r="AK28">
        <f t="shared" si="22"/>
        <v>378.83655422586401</v>
      </c>
      <c r="AL28">
        <f t="shared" si="8"/>
        <v>-12859.511702433267</v>
      </c>
      <c r="AN28">
        <f t="shared" si="9"/>
        <v>0</v>
      </c>
      <c r="AO28">
        <f t="shared" si="9"/>
        <v>0</v>
      </c>
      <c r="AP28">
        <f t="shared" si="9"/>
        <v>-0.70291823319158431</v>
      </c>
      <c r="AQ28">
        <f t="shared" si="9"/>
        <v>-815.4772533578431</v>
      </c>
      <c r="AR28">
        <f t="shared" si="9"/>
        <v>-816.18017159103465</v>
      </c>
      <c r="AS28">
        <f t="shared" si="9"/>
        <v>37.456753844081952</v>
      </c>
      <c r="AT28">
        <f t="shared" si="9"/>
        <v>22.28441876242746</v>
      </c>
      <c r="AU28">
        <f t="shared" si="9"/>
        <v>-756.43899898452526</v>
      </c>
      <c r="AW28">
        <v>25</v>
      </c>
      <c r="AX28">
        <f>IF(Z28&gt;0, (R28*SUMPRODUCT(K28:$K$98, X28:$X$98)-K28*$AZ$3)/Z28, 0)</f>
        <v>9990.2119604930213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6.0174738999999998E-2</v>
      </c>
      <c r="Q29" s="4">
        <f t="shared" si="21"/>
        <v>25</v>
      </c>
      <c r="R29">
        <f t="shared" si="0"/>
        <v>500000</v>
      </c>
      <c r="S29">
        <f t="shared" si="1"/>
        <v>9392.233344223283</v>
      </c>
      <c r="U29">
        <f t="shared" si="13"/>
        <v>6.0174738999999998E-2</v>
      </c>
      <c r="V29">
        <f t="shared" si="14"/>
        <v>0.01</v>
      </c>
      <c r="W29">
        <f t="shared" si="15"/>
        <v>0.47798620947441717</v>
      </c>
      <c r="X29">
        <f t="shared" si="16"/>
        <v>2.876269540072238E-2</v>
      </c>
      <c r="Y29">
        <f t="shared" si="17"/>
        <v>4.7798620947441719E-3</v>
      </c>
      <c r="Z29">
        <f t="shared" si="18"/>
        <v>0.44444365197895058</v>
      </c>
      <c r="AB29">
        <f t="shared" si="19"/>
        <v>4775.183546842045</v>
      </c>
      <c r="AC29">
        <f t="shared" si="2"/>
        <v>4174.3184877450676</v>
      </c>
      <c r="AE29">
        <f t="shared" si="3"/>
        <v>0</v>
      </c>
      <c r="AF29">
        <f t="shared" si="4"/>
        <v>0</v>
      </c>
      <c r="AG29">
        <f t="shared" si="4"/>
        <v>-11.111091299473765</v>
      </c>
      <c r="AH29">
        <f t="shared" si="5"/>
        <v>-14381.34770036119</v>
      </c>
      <c r="AI29">
        <f t="shared" si="6"/>
        <v>-14392.458791660663</v>
      </c>
      <c r="AJ29">
        <f t="shared" si="7"/>
        <v>600.86505909697735</v>
      </c>
      <c r="AK29">
        <f t="shared" si="22"/>
        <v>334.26284827894318</v>
      </c>
      <c r="AL29">
        <f t="shared" si="8"/>
        <v>-13457.330884284744</v>
      </c>
      <c r="AN29">
        <f t="shared" si="9"/>
        <v>0</v>
      </c>
      <c r="AO29">
        <f t="shared" si="9"/>
        <v>0</v>
      </c>
      <c r="AP29">
        <f t="shared" si="9"/>
        <v>-0.58356350860627104</v>
      </c>
      <c r="AQ29">
        <f t="shared" si="9"/>
        <v>-755.32002179722701</v>
      </c>
      <c r="AR29">
        <f t="shared" si="9"/>
        <v>-755.9035853058333</v>
      </c>
      <c r="AS29">
        <f t="shared" si="9"/>
        <v>31.557919256963839</v>
      </c>
      <c r="AT29">
        <f t="shared" si="9"/>
        <v>17.555755351197966</v>
      </c>
      <c r="AU29">
        <f t="shared" si="9"/>
        <v>-706.78991069767153</v>
      </c>
      <c r="AW29">
        <v>26</v>
      </c>
      <c r="AX29">
        <f>IF(Z29&gt;0, (R29*SUMPRODUCT(K29:$K$98, X29:$X$98)-K29*$AZ$3)/Z29, 0)</f>
        <v>9392.233344223283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6.6923788999999997E-2</v>
      </c>
      <c r="Q30" s="4">
        <f t="shared" si="21"/>
        <v>25</v>
      </c>
      <c r="R30">
        <f t="shared" si="0"/>
        <v>500000</v>
      </c>
      <c r="S30">
        <f t="shared" si="1"/>
        <v>8800.9001918819777</v>
      </c>
      <c r="U30">
        <f t="shared" si="13"/>
        <v>6.6923788999999997E-2</v>
      </c>
      <c r="V30">
        <f t="shared" si="14"/>
        <v>0.01</v>
      </c>
      <c r="W30">
        <f t="shared" si="15"/>
        <v>0.44444365197895058</v>
      </c>
      <c r="X30">
        <f t="shared" si="16"/>
        <v>2.9743853187428719E-2</v>
      </c>
      <c r="Y30">
        <f t="shared" si="17"/>
        <v>4.4444365197895061E-3</v>
      </c>
      <c r="Z30">
        <f t="shared" si="18"/>
        <v>0.41025536227173237</v>
      </c>
      <c r="AB30">
        <f t="shared" si="19"/>
        <v>4174.3184877450676</v>
      </c>
      <c r="AC30">
        <f t="shared" si="2"/>
        <v>3610.6164965378998</v>
      </c>
      <c r="AE30">
        <f t="shared" si="3"/>
        <v>0</v>
      </c>
      <c r="AF30">
        <f t="shared" si="4"/>
        <v>0</v>
      </c>
      <c r="AG30">
        <f t="shared" si="4"/>
        <v>-10.256384056793308</v>
      </c>
      <c r="AH30">
        <f t="shared" si="5"/>
        <v>-14871.926593714359</v>
      </c>
      <c r="AI30">
        <f t="shared" si="6"/>
        <v>-14882.182977771152</v>
      </c>
      <c r="AJ30">
        <f t="shared" si="7"/>
        <v>563.70199120716779</v>
      </c>
      <c r="AK30">
        <f t="shared" si="22"/>
        <v>292.20229414215476</v>
      </c>
      <c r="AL30">
        <f t="shared" si="8"/>
        <v>-14026.278692421829</v>
      </c>
      <c r="AN30">
        <f t="shared" si="9"/>
        <v>0</v>
      </c>
      <c r="AO30">
        <f t="shared" si="9"/>
        <v>0</v>
      </c>
      <c r="AP30">
        <f t="shared" si="9"/>
        <v>-0.48095856464477005</v>
      </c>
      <c r="AQ30">
        <f t="shared" si="9"/>
        <v>-697.39787710831706</v>
      </c>
      <c r="AR30">
        <f t="shared" si="9"/>
        <v>-697.87883567296183</v>
      </c>
      <c r="AS30">
        <f t="shared" si="9"/>
        <v>26.434004331070643</v>
      </c>
      <c r="AT30">
        <f t="shared" si="9"/>
        <v>13.702411610009372</v>
      </c>
      <c r="AU30">
        <f t="shared" si="9"/>
        <v>-657.7424197318818</v>
      </c>
      <c r="AW30">
        <v>27</v>
      </c>
      <c r="AX30">
        <f>IF(Z30&gt;0, (R30*SUMPRODUCT(K30:$K$98, X30:$X$98)-K30*$AZ$3)/Z30, 0)</f>
        <v>8800.9001918819777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7.4711050000000001E-2</v>
      </c>
      <c r="Q31" s="4">
        <f t="shared" si="21"/>
        <v>25</v>
      </c>
      <c r="R31">
        <f t="shared" si="0"/>
        <v>500000</v>
      </c>
      <c r="S31">
        <f t="shared" si="1"/>
        <v>8213.8164534528805</v>
      </c>
      <c r="U31">
        <f t="shared" si="13"/>
        <v>7.4711050000000001E-2</v>
      </c>
      <c r="V31">
        <f t="shared" si="14"/>
        <v>0.01</v>
      </c>
      <c r="W31">
        <f t="shared" si="15"/>
        <v>0.41025536227173237</v>
      </c>
      <c r="X31">
        <f t="shared" si="16"/>
        <v>3.0650608883451513E-2</v>
      </c>
      <c r="Y31">
        <f t="shared" si="17"/>
        <v>4.102553622717324E-3</v>
      </c>
      <c r="Z31">
        <f t="shared" si="18"/>
        <v>0.37550219976556354</v>
      </c>
      <c r="AB31">
        <f t="shared" si="19"/>
        <v>3610.6164965378998</v>
      </c>
      <c r="AC31">
        <f t="shared" si="2"/>
        <v>3084.3061467421362</v>
      </c>
      <c r="AE31">
        <f t="shared" si="3"/>
        <v>0</v>
      </c>
      <c r="AF31">
        <f t="shared" si="4"/>
        <v>0</v>
      </c>
      <c r="AG31">
        <f t="shared" si="4"/>
        <v>-9.387554994139089</v>
      </c>
      <c r="AH31">
        <f t="shared" si="5"/>
        <v>-15325.304441725757</v>
      </c>
      <c r="AI31">
        <f t="shared" si="6"/>
        <v>-15334.691996719896</v>
      </c>
      <c r="AJ31">
        <f t="shared" si="7"/>
        <v>526.31034979576361</v>
      </c>
      <c r="AK31">
        <f t="shared" si="22"/>
        <v>252.743154757653</v>
      </c>
      <c r="AL31">
        <f t="shared" si="8"/>
        <v>-14555.638492166479</v>
      </c>
      <c r="AN31">
        <f t="shared" si="9"/>
        <v>0</v>
      </c>
      <c r="AO31">
        <f t="shared" si="9"/>
        <v>0</v>
      </c>
      <c r="AP31">
        <f t="shared" si="9"/>
        <v>-0.39305005323858816</v>
      </c>
      <c r="AQ31">
        <f t="shared" si="9"/>
        <v>-641.65927448399373</v>
      </c>
      <c r="AR31">
        <f t="shared" si="9"/>
        <v>-642.05232453723238</v>
      </c>
      <c r="AS31">
        <f t="shared" si="9"/>
        <v>22.036228936756931</v>
      </c>
      <c r="AT31">
        <f t="shared" si="9"/>
        <v>10.582170809673594</v>
      </c>
      <c r="AU31">
        <f t="shared" si="9"/>
        <v>-609.43392479080183</v>
      </c>
      <c r="AW31">
        <v>28</v>
      </c>
      <c r="AX31">
        <f>IF(Z31&gt;0, (R31*SUMPRODUCT(K31:$K$98, X31:$X$98)-K31*$AZ$3)/Z31, 0)</f>
        <v>8213.8164534528805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8.3689026999999999E-2</v>
      </c>
      <c r="Q32" s="4">
        <f t="shared" si="21"/>
        <v>25</v>
      </c>
      <c r="R32">
        <f t="shared" si="0"/>
        <v>500000</v>
      </c>
      <c r="S32">
        <f t="shared" si="1"/>
        <v>7626.3226962468661</v>
      </c>
      <c r="U32">
        <f t="shared" si="13"/>
        <v>8.3689026999999999E-2</v>
      </c>
      <c r="V32">
        <f t="shared" si="14"/>
        <v>0.01</v>
      </c>
      <c r="W32">
        <f t="shared" si="15"/>
        <v>0.37550219976556354</v>
      </c>
      <c r="X32">
        <f t="shared" si="16"/>
        <v>3.1425413734739643E-2</v>
      </c>
      <c r="Y32">
        <f t="shared" si="17"/>
        <v>3.7550219976556355E-3</v>
      </c>
      <c r="Z32">
        <f t="shared" si="18"/>
        <v>0.34032176403316827</v>
      </c>
      <c r="AB32">
        <f t="shared" si="19"/>
        <v>3084.3061467421362</v>
      </c>
      <c r="AC32">
        <f t="shared" si="2"/>
        <v>2595.4035930729215</v>
      </c>
      <c r="AE32">
        <f t="shared" si="3"/>
        <v>0</v>
      </c>
      <c r="AF32">
        <f t="shared" si="4"/>
        <v>0</v>
      </c>
      <c r="AG32">
        <f t="shared" si="4"/>
        <v>-8.5080441008292063</v>
      </c>
      <c r="AH32">
        <f t="shared" si="5"/>
        <v>-15712.706867369821</v>
      </c>
      <c r="AI32">
        <f t="shared" si="6"/>
        <v>-15721.21491147065</v>
      </c>
      <c r="AJ32">
        <f t="shared" si="7"/>
        <v>488.90255366921474</v>
      </c>
      <c r="AK32">
        <f t="shared" si="22"/>
        <v>215.90143027194955</v>
      </c>
      <c r="AL32">
        <f t="shared" si="8"/>
        <v>-15016.410927529485</v>
      </c>
      <c r="AN32">
        <f t="shared" si="9"/>
        <v>0</v>
      </c>
      <c r="AO32">
        <f t="shared" si="9"/>
        <v>0</v>
      </c>
      <c r="AP32">
        <f t="shared" si="9"/>
        <v>-0.31805855016818441</v>
      </c>
      <c r="AQ32">
        <f t="shared" si="9"/>
        <v>-587.39243781849348</v>
      </c>
      <c r="AR32">
        <f t="shared" si="9"/>
        <v>-587.71049636866167</v>
      </c>
      <c r="AS32">
        <f t="shared" si="9"/>
        <v>18.276778487596015</v>
      </c>
      <c r="AT32">
        <f t="shared" si="9"/>
        <v>8.0711024858041149</v>
      </c>
      <c r="AU32">
        <f t="shared" si="9"/>
        <v>-561.36261539526151</v>
      </c>
      <c r="AW32">
        <v>29</v>
      </c>
      <c r="AX32">
        <f>IF(Z32&gt;0, (R32*SUMPRODUCT(K32:$K$98, X32:$X$98)-K32*$AZ$3)/Z32, 0)</f>
        <v>7626.3226962468661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9.4384723000000004E-2</v>
      </c>
      <c r="Q33" s="4">
        <f t="shared" si="21"/>
        <v>25</v>
      </c>
      <c r="R33">
        <f t="shared" si="0"/>
        <v>500000</v>
      </c>
      <c r="S33">
        <f t="shared" si="1"/>
        <v>7035.4973134225766</v>
      </c>
      <c r="U33">
        <f t="shared" si="13"/>
        <v>9.4384723000000004E-2</v>
      </c>
      <c r="V33">
        <f t="shared" si="14"/>
        <v>0.01</v>
      </c>
      <c r="W33">
        <f t="shared" si="15"/>
        <v>0.34032176403316827</v>
      </c>
      <c r="X33">
        <f t="shared" si="16"/>
        <v>3.2121175429141953E-2</v>
      </c>
      <c r="Y33">
        <f t="shared" si="17"/>
        <v>3.4032176403316827E-3</v>
      </c>
      <c r="Z33">
        <f t="shared" si="18"/>
        <v>0.30479737096369464</v>
      </c>
      <c r="AB33">
        <f t="shared" si="19"/>
        <v>2595.4035930729215</v>
      </c>
      <c r="AC33">
        <f t="shared" si="2"/>
        <v>2144.401084553338</v>
      </c>
      <c r="AE33">
        <f t="shared" si="3"/>
        <v>0</v>
      </c>
      <c r="AF33">
        <f t="shared" si="4"/>
        <v>0</v>
      </c>
      <c r="AG33">
        <f t="shared" si="4"/>
        <v>-7.6199342740923655</v>
      </c>
      <c r="AH33">
        <f t="shared" si="5"/>
        <v>-16060.587714570976</v>
      </c>
      <c r="AI33">
        <f t="shared" si="6"/>
        <v>-16068.207648845069</v>
      </c>
      <c r="AJ33">
        <f t="shared" si="7"/>
        <v>451.00250851958344</v>
      </c>
      <c r="AK33">
        <f t="shared" si="22"/>
        <v>181.67825151510451</v>
      </c>
      <c r="AL33">
        <f t="shared" si="8"/>
        <v>-15435.526888810382</v>
      </c>
      <c r="AN33">
        <f t="shared" si="9"/>
        <v>0</v>
      </c>
      <c r="AO33">
        <f t="shared" si="9"/>
        <v>0</v>
      </c>
      <c r="AP33">
        <f t="shared" si="9"/>
        <v>-0.25433758617062224</v>
      </c>
      <c r="AQ33">
        <f t="shared" si="9"/>
        <v>-536.06907420367315</v>
      </c>
      <c r="AR33">
        <f t="shared" si="9"/>
        <v>-536.32341178984382</v>
      </c>
      <c r="AS33">
        <f t="shared" si="9"/>
        <v>15.053527399018076</v>
      </c>
      <c r="AT33">
        <f t="shared" si="9"/>
        <v>6.0640428497074934</v>
      </c>
      <c r="AU33">
        <f t="shared" si="9"/>
        <v>-515.20584154111816</v>
      </c>
      <c r="AW33">
        <v>30</v>
      </c>
      <c r="AX33">
        <f>IF(Z33&gt;0, (R33*SUMPRODUCT(K33:$K$98, X33:$X$98)-K33*$AZ$3)/Z33, 0)</f>
        <v>7035.4973134225766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0.106719178</v>
      </c>
      <c r="Q34" s="4">
        <f t="shared" si="21"/>
        <v>25</v>
      </c>
      <c r="R34">
        <f t="shared" si="0"/>
        <v>500000</v>
      </c>
      <c r="S34">
        <f t="shared" si="1"/>
        <v>6426.3352861558324</v>
      </c>
      <c r="U34">
        <f t="shared" si="13"/>
        <v>0.106719178</v>
      </c>
      <c r="V34">
        <f t="shared" si="14"/>
        <v>0.01</v>
      </c>
      <c r="W34">
        <f t="shared" si="15"/>
        <v>0.30479737096369464</v>
      </c>
      <c r="X34">
        <f t="shared" si="16"/>
        <v>3.2527724885806561E-2</v>
      </c>
      <c r="Y34">
        <f t="shared" si="17"/>
        <v>3.0479737096369463E-3</v>
      </c>
      <c r="Z34">
        <f t="shared" si="18"/>
        <v>0.26922167236825112</v>
      </c>
      <c r="AB34">
        <f t="shared" si="19"/>
        <v>2144.401084553338</v>
      </c>
      <c r="AC34">
        <f t="shared" si="2"/>
        <v>1730.1087329379768</v>
      </c>
      <c r="AE34">
        <f t="shared" si="3"/>
        <v>0</v>
      </c>
      <c r="AF34">
        <f t="shared" si="4"/>
        <v>0</v>
      </c>
      <c r="AG34">
        <f t="shared" si="4"/>
        <v>-6.7305418092062776</v>
      </c>
      <c r="AH34">
        <f t="shared" si="5"/>
        <v>-16263.862442903281</v>
      </c>
      <c r="AI34">
        <f t="shared" si="6"/>
        <v>-16270.592984712486</v>
      </c>
      <c r="AJ34">
        <f t="shared" si="7"/>
        <v>414.29235161536121</v>
      </c>
      <c r="AK34">
        <f t="shared" si="22"/>
        <v>150.10807591873368</v>
      </c>
      <c r="AL34">
        <f t="shared" si="8"/>
        <v>-15706.192557178392</v>
      </c>
      <c r="AN34">
        <f t="shared" si="9"/>
        <v>0</v>
      </c>
      <c r="AO34">
        <f t="shared" si="9"/>
        <v>0</v>
      </c>
      <c r="AP34">
        <f t="shared" si="9"/>
        <v>-0.20058170730203839</v>
      </c>
      <c r="AQ34">
        <f t="shared" si="9"/>
        <v>-484.6910380470174</v>
      </c>
      <c r="AR34">
        <f t="shared" si="9"/>
        <v>-484.89161975431938</v>
      </c>
      <c r="AS34">
        <f t="shared" si="9"/>
        <v>12.346623728793887</v>
      </c>
      <c r="AT34">
        <f t="shared" si="9"/>
        <v>4.4734785105144894</v>
      </c>
      <c r="AU34">
        <f t="shared" ref="AU34:AU79" si="23">AL34*$K34</f>
        <v>-468.07151751501107</v>
      </c>
      <c r="AW34">
        <v>31</v>
      </c>
      <c r="AX34">
        <f>IF(Z34&gt;0, (R34*SUMPRODUCT(K34:$K$98, X34:$X$98)-K34*$AZ$3)/Z34, 0)</f>
        <v>6426.3352861558324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0.12088460199999999</v>
      </c>
      <c r="Q35" s="4">
        <f t="shared" si="21"/>
        <v>25</v>
      </c>
      <c r="R35">
        <f t="shared" si="0"/>
        <v>500000</v>
      </c>
      <c r="S35">
        <f t="shared" si="1"/>
        <v>5787.3309925914764</v>
      </c>
      <c r="U35">
        <f t="shared" si="13"/>
        <v>0.12088460199999999</v>
      </c>
      <c r="V35">
        <f t="shared" si="14"/>
        <v>0.01</v>
      </c>
      <c r="W35">
        <f t="shared" si="15"/>
        <v>0.26922167236825112</v>
      </c>
      <c r="X35">
        <f t="shared" si="16"/>
        <v>3.2544754714010429E-2</v>
      </c>
      <c r="Y35">
        <f t="shared" si="17"/>
        <v>2.6922167236825114E-3</v>
      </c>
      <c r="Z35">
        <f t="shared" si="18"/>
        <v>0.2339847009305582</v>
      </c>
      <c r="AB35">
        <f t="shared" si="19"/>
        <v>1730.1087329379768</v>
      </c>
      <c r="AC35">
        <f t="shared" si="2"/>
        <v>1354.1469114876672</v>
      </c>
      <c r="AE35">
        <f t="shared" si="3"/>
        <v>0</v>
      </c>
      <c r="AF35">
        <f t="shared" ref="AF35:AG66" si="24">-$Z35*P35</f>
        <v>0</v>
      </c>
      <c r="AG35">
        <f t="shared" si="24"/>
        <v>-5.8496175232639551</v>
      </c>
      <c r="AH35">
        <f t="shared" si="5"/>
        <v>-16272.377357005214</v>
      </c>
      <c r="AI35">
        <f t="shared" ref="AI35:AI66" si="25">SUM(AE35:AH35)</f>
        <v>-16278.226974528478</v>
      </c>
      <c r="AJ35">
        <f t="shared" si="7"/>
        <v>375.96182145030957</v>
      </c>
      <c r="AK35">
        <f t="shared" si="22"/>
        <v>121.10761130565839</v>
      </c>
      <c r="AL35">
        <f t="shared" ref="AL35:AL79" si="26">SUM(AI35:AK35)</f>
        <v>-15781.157541772509</v>
      </c>
      <c r="AN35">
        <f t="shared" ref="AN35:AT66" si="27">AE35*$K35</f>
        <v>0</v>
      </c>
      <c r="AO35">
        <f t="shared" si="27"/>
        <v>0</v>
      </c>
      <c r="AP35">
        <f t="shared" si="27"/>
        <v>-0.15565058069047377</v>
      </c>
      <c r="AQ35">
        <f t="shared" si="27"/>
        <v>-432.98642599441791</v>
      </c>
      <c r="AR35">
        <f t="shared" si="27"/>
        <v>-433.14207657510838</v>
      </c>
      <c r="AS35">
        <f t="shared" si="27"/>
        <v>10.003846506794654</v>
      </c>
      <c r="AT35">
        <f t="shared" si="27"/>
        <v>3.2225132584811762</v>
      </c>
      <c r="AU35">
        <f t="shared" si="23"/>
        <v>-419.91571680983247</v>
      </c>
      <c r="AW35">
        <v>32</v>
      </c>
      <c r="AX35">
        <f>IF(Z35&gt;0, (R35*SUMPRODUCT(K35:$K$98, X35:$X$98)-K35*$AZ$3)/Z35, 0)</f>
        <v>5787.3309925914764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0.13724737000000001</v>
      </c>
      <c r="Q36" s="4">
        <f t="shared" si="21"/>
        <v>25</v>
      </c>
      <c r="R36">
        <f t="shared" si="0"/>
        <v>500000</v>
      </c>
      <c r="S36">
        <f t="shared" si="1"/>
        <v>5103.1658767249755</v>
      </c>
      <c r="U36">
        <f t="shared" si="13"/>
        <v>0.13724737000000001</v>
      </c>
      <c r="V36">
        <f t="shared" si="14"/>
        <v>0.01</v>
      </c>
      <c r="W36">
        <f t="shared" si="15"/>
        <v>0.2339847009305582</v>
      </c>
      <c r="X36">
        <f t="shared" si="16"/>
        <v>3.2113784822955668E-2</v>
      </c>
      <c r="Y36">
        <f t="shared" si="17"/>
        <v>2.3398470093055823E-3</v>
      </c>
      <c r="Z36">
        <f t="shared" si="18"/>
        <v>0.19953106909829696</v>
      </c>
      <c r="AB36">
        <f t="shared" si="19"/>
        <v>1354.1469114876672</v>
      </c>
      <c r="AC36">
        <f t="shared" si="2"/>
        <v>1018.2401431688822</v>
      </c>
      <c r="AE36">
        <f t="shared" si="3"/>
        <v>0</v>
      </c>
      <c r="AF36">
        <f t="shared" si="24"/>
        <v>0</v>
      </c>
      <c r="AG36">
        <f t="shared" si="24"/>
        <v>-4.988276727457424</v>
      </c>
      <c r="AH36">
        <f t="shared" si="5"/>
        <v>-16056.892411477835</v>
      </c>
      <c r="AI36">
        <f t="shared" si="25"/>
        <v>-16061.880688205292</v>
      </c>
      <c r="AJ36">
        <f t="shared" si="7"/>
        <v>335.906768318785</v>
      </c>
      <c r="AK36">
        <f t="shared" si="22"/>
        <v>94.79028380413672</v>
      </c>
      <c r="AL36">
        <f t="shared" si="26"/>
        <v>-15631.183636082369</v>
      </c>
      <c r="AN36">
        <f t="shared" si="27"/>
        <v>0</v>
      </c>
      <c r="AO36">
        <f t="shared" si="27"/>
        <v>0</v>
      </c>
      <c r="AP36">
        <f t="shared" si="27"/>
        <v>-0.11851021611145422</v>
      </c>
      <c r="AQ36">
        <f t="shared" si="27"/>
        <v>-381.47558640607696</v>
      </c>
      <c r="AR36">
        <f t="shared" si="27"/>
        <v>-381.59409662218843</v>
      </c>
      <c r="AS36">
        <f t="shared" si="27"/>
        <v>7.9803879940418092</v>
      </c>
      <c r="AT36">
        <f t="shared" si="27"/>
        <v>2.2520035741120985</v>
      </c>
      <c r="AU36">
        <f t="shared" si="23"/>
        <v>-371.36170505403447</v>
      </c>
      <c r="AW36">
        <v>33</v>
      </c>
      <c r="AX36">
        <f>IF(Z36&gt;0, (R36*SUMPRODUCT(K36:$K$98, X36:$X$98)-K36*$AZ$3)/Z36, 0)</f>
        <v>5103.1658767249755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0.155543078</v>
      </c>
      <c r="Q37" s="4">
        <f t="shared" si="21"/>
        <v>25</v>
      </c>
      <c r="R37">
        <f t="shared" si="0"/>
        <v>500000</v>
      </c>
      <c r="S37">
        <f t="shared" si="1"/>
        <v>4344.9998035064064</v>
      </c>
      <c r="U37">
        <f t="shared" si="13"/>
        <v>0.155543078</v>
      </c>
      <c r="V37">
        <f t="shared" si="14"/>
        <v>0.01</v>
      </c>
      <c r="W37">
        <f t="shared" si="15"/>
        <v>0.19953106909829696</v>
      </c>
      <c r="X37">
        <f t="shared" si="16"/>
        <v>3.1035676644179794E-2</v>
      </c>
      <c r="Y37">
        <f t="shared" si="17"/>
        <v>1.9953106909829698E-3</v>
      </c>
      <c r="Z37">
        <f t="shared" si="18"/>
        <v>0.16650008176313419</v>
      </c>
      <c r="AB37">
        <f t="shared" si="19"/>
        <v>1018.2401431688822</v>
      </c>
      <c r="AC37">
        <f t="shared" si="2"/>
        <v>723.44282254461859</v>
      </c>
      <c r="AE37">
        <f t="shared" si="3"/>
        <v>0</v>
      </c>
      <c r="AF37">
        <f t="shared" si="24"/>
        <v>0</v>
      </c>
      <c r="AG37">
        <f t="shared" si="24"/>
        <v>-4.1625020440783551</v>
      </c>
      <c r="AH37">
        <f t="shared" si="5"/>
        <v>-15517.838322089898</v>
      </c>
      <c r="AI37">
        <f t="shared" si="25"/>
        <v>-15522.000824133976</v>
      </c>
      <c r="AJ37">
        <f t="shared" si="7"/>
        <v>294.79732062426365</v>
      </c>
      <c r="AK37">
        <f t="shared" si="22"/>
        <v>71.27681002182176</v>
      </c>
      <c r="AL37">
        <f t="shared" si="26"/>
        <v>-15155.926693487891</v>
      </c>
      <c r="AN37">
        <f t="shared" si="27"/>
        <v>0</v>
      </c>
      <c r="AO37">
        <f t="shared" si="27"/>
        <v>0</v>
      </c>
      <c r="AP37">
        <f t="shared" si="27"/>
        <v>-8.8296134073141866E-2</v>
      </c>
      <c r="AQ37">
        <f t="shared" si="27"/>
        <v>-329.16863907894253</v>
      </c>
      <c r="AR37">
        <f t="shared" si="27"/>
        <v>-329.25693521301565</v>
      </c>
      <c r="AS37">
        <f t="shared" si="27"/>
        <v>6.2533215529042021</v>
      </c>
      <c r="AT37">
        <f t="shared" si="27"/>
        <v>1.511943227258189</v>
      </c>
      <c r="AU37">
        <f t="shared" si="23"/>
        <v>-321.49167043285325</v>
      </c>
      <c r="AW37">
        <v>34</v>
      </c>
      <c r="AX37">
        <f>IF(Z37&gt;0, (R37*SUMPRODUCT(K37:$K$98, X37:$X$98)-K37*$AZ$3)/Z37, 0)</f>
        <v>4344.9998035064064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0.175905283</v>
      </c>
      <c r="Q38" s="4">
        <f t="shared" si="21"/>
        <v>25</v>
      </c>
      <c r="R38">
        <f t="shared" si="0"/>
        <v>500000</v>
      </c>
      <c r="S38">
        <f t="shared" si="1"/>
        <v>3479.7233401784756</v>
      </c>
      <c r="U38">
        <f t="shared" si="13"/>
        <v>0.175905283</v>
      </c>
      <c r="V38">
        <f t="shared" si="14"/>
        <v>0.01</v>
      </c>
      <c r="W38">
        <f t="shared" si="15"/>
        <v>0.16650008176313419</v>
      </c>
      <c r="X38">
        <f t="shared" si="16"/>
        <v>2.9288244002067258E-2</v>
      </c>
      <c r="Y38">
        <f t="shared" si="17"/>
        <v>1.665000817631342E-3</v>
      </c>
      <c r="Z38">
        <f t="shared" si="18"/>
        <v>0.13554683694343558</v>
      </c>
      <c r="AB38">
        <f t="shared" si="19"/>
        <v>723.44282254461859</v>
      </c>
      <c r="AC38">
        <f t="shared" si="2"/>
        <v>471.66549219943886</v>
      </c>
      <c r="AE38">
        <f t="shared" si="3"/>
        <v>0</v>
      </c>
      <c r="AF38">
        <f t="shared" si="24"/>
        <v>0</v>
      </c>
      <c r="AG38">
        <f t="shared" si="24"/>
        <v>-3.3886709235858894</v>
      </c>
      <c r="AH38">
        <f t="shared" si="5"/>
        <v>-14644.122001033629</v>
      </c>
      <c r="AI38">
        <f t="shared" si="25"/>
        <v>-14647.510671957216</v>
      </c>
      <c r="AJ38">
        <f t="shared" si="7"/>
        <v>251.77733034517973</v>
      </c>
      <c r="AK38">
        <f t="shared" si="22"/>
        <v>50.640997578123304</v>
      </c>
      <c r="AL38">
        <f t="shared" si="26"/>
        <v>-14345.092344033914</v>
      </c>
      <c r="AN38">
        <f t="shared" si="27"/>
        <v>0</v>
      </c>
      <c r="AO38">
        <f t="shared" si="27"/>
        <v>0</v>
      </c>
      <c r="AP38">
        <f t="shared" si="27"/>
        <v>-6.4179835964704002E-2</v>
      </c>
      <c r="AQ38">
        <f t="shared" si="27"/>
        <v>-277.35279378467789</v>
      </c>
      <c r="AR38">
        <f t="shared" si="27"/>
        <v>-277.41697362064264</v>
      </c>
      <c r="AS38">
        <f t="shared" si="27"/>
        <v>4.768544401498052</v>
      </c>
      <c r="AT38">
        <f t="shared" si="27"/>
        <v>0.95911671299544177</v>
      </c>
      <c r="AU38">
        <f t="shared" si="23"/>
        <v>-271.68931250614912</v>
      </c>
      <c r="AW38">
        <v>35</v>
      </c>
      <c r="AX38">
        <f>IF(Z38&gt;0, (R38*SUMPRODUCT(K38:$K$98, X38:$X$98)-K38*$AZ$3)/Z38, 0)</f>
        <v>3479.7233401784756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0.19813004200000001</v>
      </c>
      <c r="Q39" s="4">
        <f t="shared" si="21"/>
        <v>25</v>
      </c>
      <c r="R39">
        <f t="shared" si="0"/>
        <v>500000</v>
      </c>
      <c r="S39">
        <f t="shared" si="1"/>
        <v>2454.1010155444528</v>
      </c>
      <c r="U39">
        <f t="shared" si="13"/>
        <v>0.19813004200000001</v>
      </c>
      <c r="V39">
        <f t="shared" si="14"/>
        <v>0.01</v>
      </c>
      <c r="W39">
        <f t="shared" si="15"/>
        <v>0.13554683694343558</v>
      </c>
      <c r="X39">
        <f t="shared" si="16"/>
        <v>2.6855900496570044E-2</v>
      </c>
      <c r="Y39">
        <f t="shared" si="17"/>
        <v>1.3554683694343558E-3</v>
      </c>
      <c r="Z39">
        <f t="shared" si="18"/>
        <v>0.10733546807743118</v>
      </c>
      <c r="AB39">
        <f t="shared" si="19"/>
        <v>471.66549219943886</v>
      </c>
      <c r="AC39">
        <f t="shared" si="2"/>
        <v>263.41208121276304</v>
      </c>
      <c r="AE39">
        <f t="shared" si="3"/>
        <v>0</v>
      </c>
      <c r="AF39">
        <f t="shared" si="24"/>
        <v>0</v>
      </c>
      <c r="AG39">
        <f t="shared" si="24"/>
        <v>-2.6833867019357793</v>
      </c>
      <c r="AH39">
        <f t="shared" si="5"/>
        <v>-13427.950248285022</v>
      </c>
      <c r="AI39">
        <f t="shared" si="25"/>
        <v>-13430.633634986958</v>
      </c>
      <c r="AJ39">
        <f t="shared" si="7"/>
        <v>208.25341098667582</v>
      </c>
      <c r="AK39">
        <f t="shared" si="22"/>
        <v>33.016584453960725</v>
      </c>
      <c r="AL39">
        <f t="shared" si="26"/>
        <v>-13189.363639546322</v>
      </c>
      <c r="AN39">
        <f t="shared" si="27"/>
        <v>0</v>
      </c>
      <c r="AO39">
        <f t="shared" si="27"/>
        <v>0</v>
      </c>
      <c r="AP39">
        <f t="shared" si="27"/>
        <v>-4.5376860723050923E-2</v>
      </c>
      <c r="AQ39">
        <f t="shared" si="27"/>
        <v>-227.07059991499844</v>
      </c>
      <c r="AR39">
        <f t="shared" si="27"/>
        <v>-227.11597677572149</v>
      </c>
      <c r="AS39">
        <f t="shared" si="27"/>
        <v>3.5216266140938908</v>
      </c>
      <c r="AT39">
        <f t="shared" si="27"/>
        <v>0.55832018293801611</v>
      </c>
      <c r="AU39">
        <f t="shared" si="23"/>
        <v>-223.03602997868958</v>
      </c>
      <c r="AW39">
        <v>36</v>
      </c>
      <c r="AX39">
        <f>IF(Z39&gt;0, (R39*SUMPRODUCT(K39:$K$98, X39:$X$98)-K39*$AZ$3)/Z39, 0)</f>
        <v>2454.1010155444528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0.22255936300000001</v>
      </c>
      <c r="Q40" s="4">
        <f t="shared" si="21"/>
        <v>25</v>
      </c>
      <c r="R40">
        <f t="shared" si="0"/>
        <v>500000</v>
      </c>
      <c r="S40">
        <f t="shared" si="1"/>
        <v>1190.1550837049492</v>
      </c>
      <c r="U40">
        <f t="shared" si="13"/>
        <v>0.22255936300000001</v>
      </c>
      <c r="V40">
        <f t="shared" si="14"/>
        <v>0.01</v>
      </c>
      <c r="W40">
        <f t="shared" si="15"/>
        <v>0.10733546807743118</v>
      </c>
      <c r="X40">
        <f t="shared" si="16"/>
        <v>2.3888513402619917E-2</v>
      </c>
      <c r="Y40">
        <f t="shared" si="17"/>
        <v>1.0733546807743118E-3</v>
      </c>
      <c r="Z40">
        <f t="shared" si="18"/>
        <v>8.2373599994036942E-2</v>
      </c>
      <c r="AB40">
        <f t="shared" si="19"/>
        <v>263.41208121276304</v>
      </c>
      <c r="AC40">
        <f t="shared" si="2"/>
        <v>98.037358795981035</v>
      </c>
      <c r="AE40">
        <f t="shared" si="3"/>
        <v>0</v>
      </c>
      <c r="AF40">
        <f t="shared" si="24"/>
        <v>0</v>
      </c>
      <c r="AG40">
        <f t="shared" si="24"/>
        <v>-2.0593399998509234</v>
      </c>
      <c r="AH40">
        <f t="shared" si="5"/>
        <v>-11944.256701309958</v>
      </c>
      <c r="AI40">
        <f t="shared" si="25"/>
        <v>-11946.316041309808</v>
      </c>
      <c r="AJ40">
        <f t="shared" si="7"/>
        <v>165.37472241678199</v>
      </c>
      <c r="AK40">
        <f t="shared" si="22"/>
        <v>18.438845684893415</v>
      </c>
      <c r="AL40">
        <f t="shared" si="26"/>
        <v>-11762.502473208133</v>
      </c>
      <c r="AN40">
        <f t="shared" si="27"/>
        <v>0</v>
      </c>
      <c r="AO40">
        <f t="shared" si="27"/>
        <v>0</v>
      </c>
      <c r="AP40">
        <f t="shared" si="27"/>
        <v>-3.1092899016391496E-2</v>
      </c>
      <c r="AQ40">
        <f t="shared" si="27"/>
        <v>-180.34009316896308</v>
      </c>
      <c r="AR40">
        <f t="shared" si="27"/>
        <v>-180.37118606797947</v>
      </c>
      <c r="AS40">
        <f t="shared" si="27"/>
        <v>2.4969065546927696</v>
      </c>
      <c r="AT40">
        <f t="shared" si="27"/>
        <v>0.27839849995664617</v>
      </c>
      <c r="AU40">
        <f t="shared" si="23"/>
        <v>-177.59588101333003</v>
      </c>
      <c r="AW40">
        <v>37</v>
      </c>
      <c r="AX40">
        <f>IF(Z40&gt;0, (R40*SUMPRODUCT(K40:$K$98, X40:$X$98)-K40*$AZ$3)/Z40, 0)</f>
        <v>1190.1550837049492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0.25004150400000003</v>
      </c>
      <c r="Q41" s="4">
        <f t="shared" si="21"/>
        <v>25</v>
      </c>
      <c r="R41">
        <f t="shared" si="0"/>
        <v>500000</v>
      </c>
      <c r="S41">
        <f t="shared" si="1"/>
        <v>-446.52616438867597</v>
      </c>
      <c r="U41">
        <f t="shared" si="13"/>
        <v>0.25004150400000003</v>
      </c>
      <c r="V41">
        <f t="shared" si="14"/>
        <v>0.01</v>
      </c>
      <c r="W41">
        <f t="shared" si="15"/>
        <v>8.2373599994036942E-2</v>
      </c>
      <c r="X41">
        <f t="shared" si="16"/>
        <v>2.0596818832403389E-2</v>
      </c>
      <c r="Y41">
        <f t="shared" si="17"/>
        <v>8.2373599994036947E-4</v>
      </c>
      <c r="Z41">
        <f t="shared" si="18"/>
        <v>6.0953045161693184E-2</v>
      </c>
      <c r="AB41">
        <f t="shared" si="19"/>
        <v>98.037358795981035</v>
      </c>
      <c r="AC41">
        <f t="shared" si="2"/>
        <v>-27.217129463860601</v>
      </c>
      <c r="AE41">
        <f t="shared" si="3"/>
        <v>0</v>
      </c>
      <c r="AF41">
        <f t="shared" si="24"/>
        <v>0</v>
      </c>
      <c r="AG41">
        <f t="shared" si="24"/>
        <v>-1.5238261290423296</v>
      </c>
      <c r="AH41">
        <f t="shared" si="5"/>
        <v>-10298.409416201694</v>
      </c>
      <c r="AI41">
        <f t="shared" si="25"/>
        <v>-10299.933242330735</v>
      </c>
      <c r="AJ41">
        <f t="shared" si="7"/>
        <v>125.25448825984164</v>
      </c>
      <c r="AK41">
        <f t="shared" si="22"/>
        <v>6.8626151157186728</v>
      </c>
      <c r="AL41">
        <f t="shared" si="26"/>
        <v>-10167.816138955175</v>
      </c>
      <c r="AN41">
        <f t="shared" si="27"/>
        <v>0</v>
      </c>
      <c r="AO41">
        <f t="shared" si="27"/>
        <v>0</v>
      </c>
      <c r="AP41">
        <f t="shared" si="27"/>
        <v>-2.0542370350400831E-2</v>
      </c>
      <c r="AQ41">
        <f t="shared" si="27"/>
        <v>-138.83062917461876</v>
      </c>
      <c r="AR41">
        <f t="shared" si="27"/>
        <v>-138.85117154496913</v>
      </c>
      <c r="AS41">
        <f t="shared" si="27"/>
        <v>1.6885286561536084</v>
      </c>
      <c r="AT41">
        <f t="shared" si="27"/>
        <v>9.2513429578707396E-2</v>
      </c>
      <c r="AU41">
        <f t="shared" si="23"/>
        <v>-137.07012945923682</v>
      </c>
      <c r="AW41">
        <v>38</v>
      </c>
      <c r="AX41">
        <f>IF(Z41&gt;0, (R41*SUMPRODUCT(K41:$K$98, X41:$X$98)-K41*$AZ$3)/Z41, 0)</f>
        <v>-446.52616438867597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0.28092614399999999</v>
      </c>
      <c r="Q42" s="4">
        <f t="shared" si="21"/>
        <v>25</v>
      </c>
      <c r="R42">
        <f t="shared" si="0"/>
        <v>500000</v>
      </c>
      <c r="S42">
        <f t="shared" si="1"/>
        <v>-2703.9244082997734</v>
      </c>
      <c r="U42">
        <f t="shared" si="13"/>
        <v>0.28092614399999999</v>
      </c>
      <c r="V42">
        <f t="shared" si="14"/>
        <v>0.01</v>
      </c>
      <c r="W42">
        <f t="shared" si="15"/>
        <v>6.0953045161693184E-2</v>
      </c>
      <c r="X42">
        <f t="shared" si="16"/>
        <v>1.7123303942332323E-2</v>
      </c>
      <c r="Y42">
        <f t="shared" si="17"/>
        <v>6.0953045161693184E-4</v>
      </c>
      <c r="Z42">
        <f t="shared" si="18"/>
        <v>4.3220210767743933E-2</v>
      </c>
      <c r="AB42">
        <f t="shared" si="19"/>
        <v>-27.217129463860601</v>
      </c>
      <c r="AC42">
        <f t="shared" si="2"/>
        <v>-116.86418282676351</v>
      </c>
      <c r="AE42">
        <f t="shared" si="3"/>
        <v>0</v>
      </c>
      <c r="AF42">
        <f t="shared" si="24"/>
        <v>0</v>
      </c>
      <c r="AG42">
        <f t="shared" si="24"/>
        <v>-1.0805052691935983</v>
      </c>
      <c r="AH42">
        <f t="shared" si="5"/>
        <v>-8561.6519711661622</v>
      </c>
      <c r="AI42">
        <f t="shared" si="25"/>
        <v>-8562.7324764353561</v>
      </c>
      <c r="AJ42">
        <f t="shared" si="7"/>
        <v>89.647053362902909</v>
      </c>
      <c r="AK42">
        <f t="shared" si="22"/>
        <v>-1.9051990624702422</v>
      </c>
      <c r="AL42">
        <f t="shared" si="26"/>
        <v>-8474.9906221349229</v>
      </c>
      <c r="AN42">
        <f t="shared" si="27"/>
        <v>0</v>
      </c>
      <c r="AO42">
        <f t="shared" si="27"/>
        <v>0</v>
      </c>
      <c r="AP42">
        <f t="shared" si="27"/>
        <v>-1.3005408710481062E-2</v>
      </c>
      <c r="AQ42">
        <f t="shared" si="27"/>
        <v>-103.05158734210777</v>
      </c>
      <c r="AR42">
        <f t="shared" si="27"/>
        <v>-103.06459275081825</v>
      </c>
      <c r="AS42">
        <f t="shared" si="27"/>
        <v>1.0790290449439353</v>
      </c>
      <c r="AT42">
        <f t="shared" si="27"/>
        <v>-2.2931764600040361E-2</v>
      </c>
      <c r="AU42">
        <f t="shared" si="23"/>
        <v>-102.00849547047434</v>
      </c>
      <c r="AW42">
        <v>39</v>
      </c>
      <c r="AX42">
        <f>IF(Z42&gt;0, (R42*SUMPRODUCT(K42:$K$98, X42:$X$98)-K42*$AZ$3)/Z42, 0)</f>
        <v>-2703.9244082997734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0.31575788199999999</v>
      </c>
      <c r="Q43" s="4">
        <f t="shared" si="21"/>
        <v>25</v>
      </c>
      <c r="R43">
        <f t="shared" si="0"/>
        <v>500000</v>
      </c>
      <c r="S43">
        <f t="shared" si="1"/>
        <v>-6039.6880343866787</v>
      </c>
      <c r="U43">
        <f t="shared" si="13"/>
        <v>0.31575788199999999</v>
      </c>
      <c r="V43">
        <f t="shared" si="14"/>
        <v>0.01</v>
      </c>
      <c r="W43">
        <f t="shared" si="15"/>
        <v>4.3220210767743933E-2</v>
      </c>
      <c r="X43">
        <f t="shared" si="16"/>
        <v>1.3647122211616418E-2</v>
      </c>
      <c r="Y43">
        <f t="shared" si="17"/>
        <v>4.3220210767743936E-4</v>
      </c>
      <c r="Z43">
        <f t="shared" si="18"/>
        <v>2.9140886448450077E-2</v>
      </c>
      <c r="AB43">
        <f t="shared" si="19"/>
        <v>-116.86418282676351</v>
      </c>
      <c r="AC43">
        <f t="shared" si="2"/>
        <v>-176.00186319412484</v>
      </c>
      <c r="AE43">
        <f t="shared" si="3"/>
        <v>0</v>
      </c>
      <c r="AF43">
        <f t="shared" si="24"/>
        <v>0</v>
      </c>
      <c r="AG43">
        <f t="shared" si="24"/>
        <v>-0.72852216121125191</v>
      </c>
      <c r="AH43">
        <f t="shared" si="5"/>
        <v>-6823.5611058082095</v>
      </c>
      <c r="AI43">
        <f t="shared" si="25"/>
        <v>-6824.2896279694205</v>
      </c>
      <c r="AJ43">
        <f t="shared" si="7"/>
        <v>59.137680367361327</v>
      </c>
      <c r="AK43">
        <f t="shared" si="22"/>
        <v>-8.1804927978734465</v>
      </c>
      <c r="AL43">
        <f t="shared" si="26"/>
        <v>-6773.3324403999331</v>
      </c>
      <c r="AN43">
        <f t="shared" si="27"/>
        <v>0</v>
      </c>
      <c r="AO43">
        <f t="shared" si="27"/>
        <v>0</v>
      </c>
      <c r="AP43">
        <f t="shared" si="27"/>
        <v>-7.8292806378664273E-3</v>
      </c>
      <c r="AQ43">
        <f t="shared" si="27"/>
        <v>-73.33143408867592</v>
      </c>
      <c r="AR43">
        <f t="shared" si="27"/>
        <v>-73.33926336931377</v>
      </c>
      <c r="AS43">
        <f t="shared" si="27"/>
        <v>0.63554071587707872</v>
      </c>
      <c r="AT43">
        <f t="shared" si="27"/>
        <v>-8.7914105130460565E-2</v>
      </c>
      <c r="AU43">
        <f t="shared" si="23"/>
        <v>-72.791636758567165</v>
      </c>
      <c r="AW43">
        <v>40</v>
      </c>
      <c r="AX43">
        <f>IF(Z43&gt;0, (R43*SUMPRODUCT(K43:$K$98, X43:$X$98)-K43*$AZ$3)/Z43, 0)</f>
        <v>-6039.6880343866787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0.35338435200000001</v>
      </c>
      <c r="Q44" s="4">
        <f t="shared" si="21"/>
        <v>25</v>
      </c>
      <c r="R44">
        <f t="shared" si="0"/>
        <v>500000</v>
      </c>
      <c r="S44">
        <f t="shared" si="1"/>
        <v>-11326.520760864989</v>
      </c>
      <c r="U44">
        <f t="shared" si="13"/>
        <v>0.35338435200000001</v>
      </c>
      <c r="V44">
        <f t="shared" si="14"/>
        <v>0.01</v>
      </c>
      <c r="W44">
        <f t="shared" si="15"/>
        <v>2.9140886448450077E-2</v>
      </c>
      <c r="X44">
        <f t="shared" si="16"/>
        <v>1.0297933274291113E-2</v>
      </c>
      <c r="Y44">
        <f t="shared" si="17"/>
        <v>2.914088644845008E-4</v>
      </c>
      <c r="Z44">
        <f t="shared" si="18"/>
        <v>1.8551544309674463E-2</v>
      </c>
      <c r="AB44">
        <f t="shared" si="19"/>
        <v>-176.00186319412484</v>
      </c>
      <c r="AC44">
        <f t="shared" si="2"/>
        <v>-210.12445176963456</v>
      </c>
      <c r="AE44">
        <f t="shared" si="3"/>
        <v>0</v>
      </c>
      <c r="AF44">
        <f t="shared" si="24"/>
        <v>0</v>
      </c>
      <c r="AG44">
        <f t="shared" si="24"/>
        <v>-0.46378860774186159</v>
      </c>
      <c r="AH44">
        <f t="shared" si="5"/>
        <v>-5148.966637145556</v>
      </c>
      <c r="AI44">
        <f t="shared" si="25"/>
        <v>-5149.4304257532976</v>
      </c>
      <c r="AJ44">
        <f t="shared" si="7"/>
        <v>34.122588575509724</v>
      </c>
      <c r="AK44">
        <f t="shared" si="22"/>
        <v>-12.32013042358874</v>
      </c>
      <c r="AL44">
        <f t="shared" si="26"/>
        <v>-5127.6279676013773</v>
      </c>
      <c r="AN44">
        <f t="shared" si="27"/>
        <v>0</v>
      </c>
      <c r="AO44">
        <f t="shared" si="27"/>
        <v>0</v>
      </c>
      <c r="AP44">
        <f t="shared" si="27"/>
        <v>-4.4502165773653473E-3</v>
      </c>
      <c r="AQ44">
        <f t="shared" si="27"/>
        <v>-49.406165443545973</v>
      </c>
      <c r="AR44">
        <f t="shared" si="27"/>
        <v>-49.410615660123334</v>
      </c>
      <c r="AS44">
        <f t="shared" si="27"/>
        <v>0.32741836864149548</v>
      </c>
      <c r="AT44">
        <f t="shared" si="27"/>
        <v>-0.11821603146594292</v>
      </c>
      <c r="AU44">
        <f t="shared" si="23"/>
        <v>-49.201413322947786</v>
      </c>
      <c r="AW44">
        <v>41</v>
      </c>
      <c r="AX44">
        <f>IF(Z44&gt;0, (R44*SUMPRODUCT(K44:$K$98, X44:$X$98)-K44*$AZ$3)/Z44, 0)</f>
        <v>-11326.520760864989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0.39269921299999999</v>
      </c>
      <c r="Q45" s="4">
        <f t="shared" si="21"/>
        <v>25</v>
      </c>
      <c r="R45">
        <f t="shared" si="0"/>
        <v>500000</v>
      </c>
      <c r="S45">
        <f t="shared" si="1"/>
        <v>-20262.225242664757</v>
      </c>
      <c r="U45">
        <f t="shared" si="13"/>
        <v>0.39269921299999999</v>
      </c>
      <c r="V45">
        <f t="shared" si="14"/>
        <v>0.01</v>
      </c>
      <c r="W45">
        <f t="shared" si="15"/>
        <v>1.8551544309674463E-2</v>
      </c>
      <c r="X45">
        <f t="shared" si="16"/>
        <v>7.2851768503437893E-3</v>
      </c>
      <c r="Y45">
        <f t="shared" si="17"/>
        <v>1.8551544309674463E-4</v>
      </c>
      <c r="Z45">
        <f t="shared" si="18"/>
        <v>1.108085201623393E-2</v>
      </c>
      <c r="AB45">
        <f t="shared" si="19"/>
        <v>-210.12445176963456</v>
      </c>
      <c r="AC45">
        <f t="shared" si="2"/>
        <v>-224.5227194335678</v>
      </c>
      <c r="AE45">
        <f t="shared" si="3"/>
        <v>0</v>
      </c>
      <c r="AF45">
        <f t="shared" si="24"/>
        <v>0</v>
      </c>
      <c r="AG45">
        <f t="shared" si="24"/>
        <v>-0.27702130040584821</v>
      </c>
      <c r="AH45">
        <f t="shared" si="5"/>
        <v>-3642.5884251718949</v>
      </c>
      <c r="AI45">
        <f t="shared" si="25"/>
        <v>-3642.8654464723008</v>
      </c>
      <c r="AJ45">
        <f t="shared" si="7"/>
        <v>14.39826766393324</v>
      </c>
      <c r="AK45">
        <f t="shared" si="22"/>
        <v>-14.708711623874422</v>
      </c>
      <c r="AL45">
        <f t="shared" si="26"/>
        <v>-3643.1758904322419</v>
      </c>
      <c r="AN45">
        <f t="shared" si="27"/>
        <v>0</v>
      </c>
      <c r="AO45">
        <f t="shared" si="27"/>
        <v>0</v>
      </c>
      <c r="AP45">
        <f t="shared" si="27"/>
        <v>-2.3733195214114002E-3</v>
      </c>
      <c r="AQ45">
        <f t="shared" si="27"/>
        <v>-31.20708120733795</v>
      </c>
      <c r="AR45">
        <f t="shared" si="27"/>
        <v>-31.209454526859364</v>
      </c>
      <c r="AS45">
        <f t="shared" si="27"/>
        <v>0.12335401527339691</v>
      </c>
      <c r="AT45">
        <f t="shared" si="27"/>
        <v>-0.12601367613468537</v>
      </c>
      <c r="AU45">
        <f t="shared" si="23"/>
        <v>-31.212114187720651</v>
      </c>
      <c r="AW45">
        <v>42</v>
      </c>
      <c r="AX45">
        <f>IF(Z45&gt;0, (R45*SUMPRODUCT(K45:$K$98, X45:$X$98)-K45*$AZ$3)/Z45, 0)</f>
        <v>-20262.225242664757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0.39967743300000003</v>
      </c>
      <c r="Q46" s="4">
        <f t="shared" si="21"/>
        <v>25</v>
      </c>
      <c r="R46">
        <f t="shared" si="0"/>
        <v>500000</v>
      </c>
      <c r="S46">
        <f t="shared" si="1"/>
        <v>-34316.349669893571</v>
      </c>
      <c r="U46">
        <f t="shared" si="13"/>
        <v>0.39967743300000003</v>
      </c>
      <c r="V46">
        <f t="shared" si="14"/>
        <v>0.01</v>
      </c>
      <c r="W46">
        <f t="shared" si="15"/>
        <v>1.108085201623393E-2</v>
      </c>
      <c r="X46">
        <f t="shared" si="16"/>
        <v>4.4287664893012512E-3</v>
      </c>
      <c r="Y46">
        <f t="shared" si="17"/>
        <v>1.1080852016233929E-4</v>
      </c>
      <c r="Z46">
        <f t="shared" si="18"/>
        <v>6.5412770067703394E-3</v>
      </c>
      <c r="AB46">
        <f t="shared" si="19"/>
        <v>-224.5227194335678</v>
      </c>
      <c r="AC46">
        <f t="shared" si="2"/>
        <v>-224.47274905196574</v>
      </c>
      <c r="AE46">
        <f t="shared" si="3"/>
        <v>0</v>
      </c>
      <c r="AF46">
        <f t="shared" si="24"/>
        <v>0</v>
      </c>
      <c r="AG46">
        <f t="shared" si="24"/>
        <v>-0.16353192516925849</v>
      </c>
      <c r="AH46">
        <f t="shared" si="5"/>
        <v>-2214.3832446506258</v>
      </c>
      <c r="AI46">
        <f t="shared" si="25"/>
        <v>-2214.5467765757949</v>
      </c>
      <c r="AJ46">
        <f t="shared" si="7"/>
        <v>-4.9970381602065572E-2</v>
      </c>
      <c r="AK46">
        <f t="shared" si="22"/>
        <v>-15.716590360349748</v>
      </c>
      <c r="AL46">
        <f t="shared" si="26"/>
        <v>-2230.3133373177466</v>
      </c>
      <c r="AN46">
        <f t="shared" si="27"/>
        <v>0</v>
      </c>
      <c r="AO46">
        <f t="shared" si="27"/>
        <v>0</v>
      </c>
      <c r="AP46">
        <f t="shared" si="27"/>
        <v>-1.2509143501703477E-3</v>
      </c>
      <c r="AQ46">
        <f t="shared" si="27"/>
        <v>-16.938611678687447</v>
      </c>
      <c r="AR46">
        <f t="shared" si="27"/>
        <v>-16.939862593037617</v>
      </c>
      <c r="AS46">
        <f t="shared" si="27"/>
        <v>-3.8224137192058706E-4</v>
      </c>
      <c r="AT46">
        <f t="shared" si="27"/>
        <v>-0.1202218367891278</v>
      </c>
      <c r="AU46">
        <f t="shared" si="23"/>
        <v>-17.060466671198665</v>
      </c>
      <c r="AW46">
        <v>43</v>
      </c>
      <c r="AX46">
        <f>IF(Z46&gt;0, (R46*SUMPRODUCT(K46:$K$98, X46:$X$98)-K46*$AZ$3)/Z46, 0)</f>
        <v>-34316.349669893571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0.407215198</v>
      </c>
      <c r="Q47" s="4">
        <f t="shared" si="21"/>
        <v>25</v>
      </c>
      <c r="R47">
        <f t="shared" si="0"/>
        <v>500000</v>
      </c>
      <c r="S47">
        <f t="shared" si="1"/>
        <v>-56005.901316144198</v>
      </c>
      <c r="U47">
        <f t="shared" si="13"/>
        <v>0.407215198</v>
      </c>
      <c r="V47">
        <f t="shared" si="14"/>
        <v>0.01</v>
      </c>
      <c r="W47">
        <f t="shared" si="15"/>
        <v>6.5412770067703394E-3</v>
      </c>
      <c r="X47">
        <f t="shared" si="16"/>
        <v>2.663707411484831E-3</v>
      </c>
      <c r="Y47">
        <f t="shared" si="17"/>
        <v>6.5412770067703401E-5</v>
      </c>
      <c r="Z47">
        <f t="shared" si="18"/>
        <v>3.8121568252178048E-3</v>
      </c>
      <c r="AB47">
        <f t="shared" si="19"/>
        <v>-224.47274905196574</v>
      </c>
      <c r="AC47">
        <f t="shared" si="2"/>
        <v>-213.50327895481394</v>
      </c>
      <c r="AE47">
        <f t="shared" si="3"/>
        <v>0</v>
      </c>
      <c r="AF47">
        <f t="shared" si="24"/>
        <v>0</v>
      </c>
      <c r="AG47">
        <f t="shared" si="24"/>
        <v>-9.5303920630445127E-2</v>
      </c>
      <c r="AH47">
        <f t="shared" si="5"/>
        <v>-1331.8537057424155</v>
      </c>
      <c r="AI47">
        <f t="shared" si="25"/>
        <v>-1331.9490096630459</v>
      </c>
      <c r="AJ47">
        <f t="shared" si="7"/>
        <v>-10.969470097151799</v>
      </c>
      <c r="AK47">
        <f t="shared" si="22"/>
        <v>-15.713092433637604</v>
      </c>
      <c r="AL47">
        <f t="shared" si="26"/>
        <v>-1358.6315721938354</v>
      </c>
      <c r="AN47">
        <f t="shared" si="27"/>
        <v>0</v>
      </c>
      <c r="AO47">
        <f t="shared" si="27"/>
        <v>0</v>
      </c>
      <c r="AP47">
        <f t="shared" si="27"/>
        <v>-6.5090524275266488E-4</v>
      </c>
      <c r="AQ47">
        <f t="shared" si="27"/>
        <v>-9.0962738354582022</v>
      </c>
      <c r="AR47">
        <f t="shared" si="27"/>
        <v>-9.0969247407009544</v>
      </c>
      <c r="AS47">
        <f t="shared" si="27"/>
        <v>-7.4919117169811034E-2</v>
      </c>
      <c r="AT47">
        <f t="shared" si="27"/>
        <v>-0.10731703561883335</v>
      </c>
      <c r="AU47">
        <f t="shared" si="23"/>
        <v>-9.2791608934895997</v>
      </c>
      <c r="AW47">
        <v>44</v>
      </c>
      <c r="AX47">
        <f>IF(Z47&gt;0, (R47*SUMPRODUCT(K47:$K$98, X47:$X$98)-K47*$AZ$3)/Z47, 0)</f>
        <v>-56005.901316144198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0.41552104400000001</v>
      </c>
      <c r="Q48" s="4">
        <f t="shared" si="21"/>
        <v>25</v>
      </c>
      <c r="R48">
        <f t="shared" si="0"/>
        <v>500000</v>
      </c>
      <c r="S48">
        <f t="shared" si="1"/>
        <v>-90265.421474855597</v>
      </c>
      <c r="U48">
        <f t="shared" si="13"/>
        <v>0.41552104400000001</v>
      </c>
      <c r="V48">
        <f t="shared" si="14"/>
        <v>0.01</v>
      </c>
      <c r="W48">
        <f t="shared" si="15"/>
        <v>3.8121568252178048E-3</v>
      </c>
      <c r="X48">
        <f t="shared" si="16"/>
        <v>1.5840313839062278E-3</v>
      </c>
      <c r="Y48">
        <f t="shared" si="17"/>
        <v>3.812156825217805E-5</v>
      </c>
      <c r="Z48">
        <f t="shared" si="18"/>
        <v>2.1900038730593989E-3</v>
      </c>
      <c r="AB48">
        <f t="shared" si="19"/>
        <v>-213.50327895481394</v>
      </c>
      <c r="AC48">
        <f t="shared" si="2"/>
        <v>-197.68162263327281</v>
      </c>
      <c r="AE48">
        <f t="shared" si="3"/>
        <v>0</v>
      </c>
      <c r="AF48">
        <f t="shared" si="24"/>
        <v>0</v>
      </c>
      <c r="AG48">
        <f t="shared" si="24"/>
        <v>-5.4750096826484976E-2</v>
      </c>
      <c r="AH48">
        <f t="shared" si="5"/>
        <v>-792.0156919531139</v>
      </c>
      <c r="AI48">
        <f t="shared" si="25"/>
        <v>-792.07044204994043</v>
      </c>
      <c r="AJ48">
        <f t="shared" si="7"/>
        <v>-15.821656321541127</v>
      </c>
      <c r="AK48">
        <f t="shared" si="22"/>
        <v>-14.945229526836977</v>
      </c>
      <c r="AL48">
        <f t="shared" si="26"/>
        <v>-822.83732789831856</v>
      </c>
      <c r="AN48">
        <f t="shared" si="27"/>
        <v>0</v>
      </c>
      <c r="AO48">
        <f t="shared" si="27"/>
        <v>0</v>
      </c>
      <c r="AP48">
        <f t="shared" si="27"/>
        <v>-3.3386728956381911E-4</v>
      </c>
      <c r="AQ48">
        <f t="shared" si="27"/>
        <v>-4.829729035958227</v>
      </c>
      <c r="AR48">
        <f t="shared" si="27"/>
        <v>-4.8300629032477911</v>
      </c>
      <c r="AS48">
        <f t="shared" si="27"/>
        <v>-9.6480806768690655E-2</v>
      </c>
      <c r="AT48">
        <f t="shared" si="27"/>
        <v>-9.1136336979416574E-2</v>
      </c>
      <c r="AU48">
        <f t="shared" si="23"/>
        <v>-5.0176800469958982</v>
      </c>
      <c r="AW48">
        <v>45</v>
      </c>
      <c r="AX48">
        <f>IF(Z48&gt;0, (R48*SUMPRODUCT(K48:$K$98, X48:$X$98)-K48*$AZ$3)/Z48, 0)</f>
        <v>-90265.421474855597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0.424706421</v>
      </c>
      <c r="Q49" s="4">
        <f t="shared" si="21"/>
        <v>25</v>
      </c>
      <c r="R49">
        <f t="shared" si="0"/>
        <v>500000</v>
      </c>
      <c r="S49">
        <f t="shared" si="1"/>
        <v>-145608.97353303252</v>
      </c>
      <c r="U49">
        <f t="shared" si="13"/>
        <v>0.424706421</v>
      </c>
      <c r="V49">
        <f t="shared" si="14"/>
        <v>0.01</v>
      </c>
      <c r="W49">
        <f t="shared" si="15"/>
        <v>2.1900038730593989E-3</v>
      </c>
      <c r="X49">
        <f t="shared" si="16"/>
        <v>9.3010870690319561E-4</v>
      </c>
      <c r="Y49">
        <f t="shared" si="17"/>
        <v>2.1900038730593989E-5</v>
      </c>
      <c r="Z49">
        <f t="shared" si="18"/>
        <v>1.2379951274256093E-3</v>
      </c>
      <c r="AB49">
        <f t="shared" si="19"/>
        <v>-197.68162263327281</v>
      </c>
      <c r="AC49">
        <f t="shared" si="2"/>
        <v>-180.26319974333876</v>
      </c>
      <c r="AE49">
        <f t="shared" si="3"/>
        <v>0</v>
      </c>
      <c r="AF49">
        <f t="shared" si="24"/>
        <v>0</v>
      </c>
      <c r="AG49">
        <f t="shared" si="24"/>
        <v>-3.0949878185640232E-2</v>
      </c>
      <c r="AH49">
        <f t="shared" si="5"/>
        <v>-465.05435345159782</v>
      </c>
      <c r="AI49">
        <f t="shared" si="25"/>
        <v>-465.08530332978347</v>
      </c>
      <c r="AJ49">
        <f t="shared" si="7"/>
        <v>-17.41842288993405</v>
      </c>
      <c r="AK49">
        <f t="shared" si="22"/>
        <v>-13.837713584329098</v>
      </c>
      <c r="AL49">
        <f t="shared" si="26"/>
        <v>-496.34143980404662</v>
      </c>
      <c r="AN49">
        <f t="shared" si="27"/>
        <v>0</v>
      </c>
      <c r="AO49">
        <f t="shared" si="27"/>
        <v>0</v>
      </c>
      <c r="AP49">
        <f t="shared" si="27"/>
        <v>-1.6851163841835772E-4</v>
      </c>
      <c r="AQ49">
        <f t="shared" si="27"/>
        <v>-2.5320639578503616</v>
      </c>
      <c r="AR49">
        <f t="shared" si="27"/>
        <v>-2.5322324694887799</v>
      </c>
      <c r="AS49">
        <f t="shared" si="27"/>
        <v>-9.4837432387971571E-2</v>
      </c>
      <c r="AT49">
        <f t="shared" si="27"/>
        <v>-7.5341679022864483E-2</v>
      </c>
      <c r="AU49">
        <f t="shared" si="23"/>
        <v>-2.7024115808996161</v>
      </c>
      <c r="AW49">
        <v>46</v>
      </c>
      <c r="AX49">
        <f>IF(Z49&gt;0, (R49*SUMPRODUCT(K49:$K$98, X49:$X$98)-K49*$AZ$3)/Z49, 0)</f>
        <v>-145608.97353303252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0.43382917900000001</v>
      </c>
      <c r="Q50" s="4">
        <f t="shared" si="21"/>
        <v>25</v>
      </c>
      <c r="R50">
        <f t="shared" si="0"/>
        <v>500000</v>
      </c>
      <c r="S50">
        <f t="shared" si="1"/>
        <v>-236633.46721088229</v>
      </c>
      <c r="U50">
        <f t="shared" si="13"/>
        <v>0.43382917900000001</v>
      </c>
      <c r="V50">
        <f t="shared" si="14"/>
        <v>0.01</v>
      </c>
      <c r="W50">
        <f t="shared" si="15"/>
        <v>1.2379951274256093E-3</v>
      </c>
      <c r="X50">
        <f t="shared" si="16"/>
        <v>5.3707840973705252E-4</v>
      </c>
      <c r="Y50">
        <f t="shared" si="17"/>
        <v>1.2379951274256093E-5</v>
      </c>
      <c r="Z50">
        <f t="shared" si="18"/>
        <v>6.8853676641430074E-4</v>
      </c>
      <c r="AB50">
        <f t="shared" si="19"/>
        <v>-180.26319974333876</v>
      </c>
      <c r="AC50">
        <f t="shared" si="2"/>
        <v>-162.93084233878534</v>
      </c>
      <c r="AE50">
        <f t="shared" si="3"/>
        <v>0</v>
      </c>
      <c r="AF50">
        <f t="shared" si="24"/>
        <v>0</v>
      </c>
      <c r="AG50">
        <f t="shared" si="24"/>
        <v>-1.721341916035752E-2</v>
      </c>
      <c r="AH50">
        <f t="shared" si="5"/>
        <v>-268.53920486852627</v>
      </c>
      <c r="AI50">
        <f t="shared" si="25"/>
        <v>-268.55641828768665</v>
      </c>
      <c r="AJ50">
        <f t="shared" si="7"/>
        <v>-17.33235740455342</v>
      </c>
      <c r="AK50">
        <f t="shared" si="22"/>
        <v>-12.618423982033715</v>
      </c>
      <c r="AL50">
        <f t="shared" si="26"/>
        <v>-298.50719967427381</v>
      </c>
      <c r="AN50">
        <f t="shared" si="27"/>
        <v>0</v>
      </c>
      <c r="AO50">
        <f t="shared" si="27"/>
        <v>0</v>
      </c>
      <c r="AP50">
        <f t="shared" si="27"/>
        <v>-8.3679693113565304E-5</v>
      </c>
      <c r="AQ50">
        <f t="shared" si="27"/>
        <v>-1.305451174053232</v>
      </c>
      <c r="AR50">
        <f t="shared" si="27"/>
        <v>-1.3055348537463456</v>
      </c>
      <c r="AS50">
        <f t="shared" si="27"/>
        <v>-8.4257888281013521E-2</v>
      </c>
      <c r="AT50">
        <f t="shared" si="27"/>
        <v>-6.1342016746166482E-2</v>
      </c>
      <c r="AU50">
        <f t="shared" si="23"/>
        <v>-1.4511347587735257</v>
      </c>
      <c r="AW50">
        <v>47</v>
      </c>
      <c r="AX50">
        <f>IF(Z50&gt;0, (R50*SUMPRODUCT(K50:$K$98, X50:$X$98)-K50*$AZ$3)/Z50, 0)</f>
        <v>-236633.46721088229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0.44368152799999999</v>
      </c>
      <c r="Q51" s="4">
        <f t="shared" si="21"/>
        <v>25</v>
      </c>
      <c r="R51">
        <f t="shared" si="0"/>
        <v>500000</v>
      </c>
      <c r="S51">
        <f t="shared" si="1"/>
        <v>-389462.1041187385</v>
      </c>
      <c r="U51">
        <f t="shared" si="13"/>
        <v>0.44368152799999999</v>
      </c>
      <c r="V51">
        <f t="shared" si="14"/>
        <v>0.01</v>
      </c>
      <c r="W51">
        <f t="shared" si="15"/>
        <v>6.8853676641430074E-4</v>
      </c>
      <c r="X51">
        <f t="shared" si="16"/>
        <v>3.0549104460687605E-4</v>
      </c>
      <c r="Y51">
        <f t="shared" si="17"/>
        <v>6.8853676641430077E-6</v>
      </c>
      <c r="Z51">
        <f t="shared" si="18"/>
        <v>3.7616035414328171E-4</v>
      </c>
      <c r="AB51">
        <f t="shared" si="19"/>
        <v>-162.93084233878534</v>
      </c>
      <c r="AC51">
        <f t="shared" si="2"/>
        <v>-146.50020301069233</v>
      </c>
      <c r="AE51">
        <f t="shared" si="3"/>
        <v>0</v>
      </c>
      <c r="AF51">
        <f t="shared" si="24"/>
        <v>0</v>
      </c>
      <c r="AG51">
        <f t="shared" si="24"/>
        <v>-9.404008853582042E-3</v>
      </c>
      <c r="AH51">
        <f t="shared" si="5"/>
        <v>-152.74552230343804</v>
      </c>
      <c r="AI51">
        <f t="shared" si="25"/>
        <v>-152.75492631229162</v>
      </c>
      <c r="AJ51">
        <f t="shared" si="7"/>
        <v>-16.430639328093008</v>
      </c>
      <c r="AK51">
        <f t="shared" si="22"/>
        <v>-11.405158963714975</v>
      </c>
      <c r="AL51">
        <f t="shared" si="26"/>
        <v>-180.59072460409959</v>
      </c>
      <c r="AN51">
        <f t="shared" si="27"/>
        <v>0</v>
      </c>
      <c r="AO51">
        <f t="shared" si="27"/>
        <v>0</v>
      </c>
      <c r="AP51">
        <f t="shared" si="27"/>
        <v>-4.0817644713599929E-5</v>
      </c>
      <c r="AQ51">
        <f t="shared" si="27"/>
        <v>-0.6629845375571024</v>
      </c>
      <c r="AR51">
        <f t="shared" si="27"/>
        <v>-0.66302535520181605</v>
      </c>
      <c r="AS51">
        <f t="shared" si="27"/>
        <v>-7.1316393779865941E-2</v>
      </c>
      <c r="AT51">
        <f t="shared" si="27"/>
        <v>-4.9503539791513868E-2</v>
      </c>
      <c r="AU51">
        <f t="shared" si="23"/>
        <v>-0.78384528877319581</v>
      </c>
      <c r="AW51">
        <v>48</v>
      </c>
      <c r="AX51">
        <f>IF(Z51&gt;0, (R51*SUMPRODUCT(K51:$K$98, X51:$X$98)-K51*$AZ$3)/Z51, 0)</f>
        <v>-389462.1041187385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0.45400495099999999</v>
      </c>
      <c r="Q52" s="4">
        <f t="shared" si="21"/>
        <v>25</v>
      </c>
      <c r="R52">
        <f t="shared" si="0"/>
        <v>500000</v>
      </c>
      <c r="S52">
        <f t="shared" si="1"/>
        <v>-651360.65616000979</v>
      </c>
      <c r="U52">
        <f t="shared" si="13"/>
        <v>0.45400495099999999</v>
      </c>
      <c r="V52">
        <f t="shared" si="14"/>
        <v>0.01</v>
      </c>
      <c r="W52">
        <f t="shared" si="15"/>
        <v>3.7616035414328171E-4</v>
      </c>
      <c r="X52">
        <f t="shared" si="16"/>
        <v>1.7077866315096324E-4</v>
      </c>
      <c r="Y52">
        <f t="shared" si="17"/>
        <v>3.761603541432817E-6</v>
      </c>
      <c r="Z52">
        <f t="shared" si="18"/>
        <v>2.0162008745088566E-4</v>
      </c>
      <c r="AB52">
        <f t="shared" si="19"/>
        <v>-146.50020301069233</v>
      </c>
      <c r="AC52">
        <f t="shared" si="2"/>
        <v>-131.32739245704744</v>
      </c>
      <c r="AE52">
        <f t="shared" si="3"/>
        <v>0</v>
      </c>
      <c r="AF52">
        <f t="shared" si="24"/>
        <v>0</v>
      </c>
      <c r="AG52">
        <f t="shared" si="24"/>
        <v>-5.0405021862721415E-3</v>
      </c>
      <c r="AH52">
        <f t="shared" si="5"/>
        <v>-85.38933157548162</v>
      </c>
      <c r="AI52">
        <f t="shared" si="25"/>
        <v>-85.394372077667896</v>
      </c>
      <c r="AJ52">
        <f t="shared" si="7"/>
        <v>-15.172810553644894</v>
      </c>
      <c r="AK52">
        <f t="shared" si="22"/>
        <v>-10.255014210748465</v>
      </c>
      <c r="AL52">
        <f t="shared" si="26"/>
        <v>-110.82219684206126</v>
      </c>
      <c r="AN52">
        <f t="shared" si="27"/>
        <v>0</v>
      </c>
      <c r="AO52">
        <f t="shared" si="27"/>
        <v>0</v>
      </c>
      <c r="AP52">
        <f t="shared" si="27"/>
        <v>-1.953397810565231E-5</v>
      </c>
      <c r="AQ52">
        <f t="shared" si="27"/>
        <v>-0.33091808550238111</v>
      </c>
      <c r="AR52">
        <f t="shared" si="27"/>
        <v>-0.33093761948048678</v>
      </c>
      <c r="AS52">
        <f t="shared" si="27"/>
        <v>-5.8800757980686555E-2</v>
      </c>
      <c r="AT52">
        <f t="shared" si="27"/>
        <v>-3.9742314488324333E-2</v>
      </c>
      <c r="AU52">
        <f t="shared" si="23"/>
        <v>-0.42948069194949767</v>
      </c>
      <c r="AW52">
        <v>49</v>
      </c>
      <c r="AX52">
        <f>IF(Z52&gt;0, (R52*SUMPRODUCT(K52:$K$98, X52:$X$98)-K52*$AZ$3)/Z52, 0)</f>
        <v>-651360.65616000979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0.46467133999999999</v>
      </c>
      <c r="Q53" s="4">
        <f t="shared" si="21"/>
        <v>25</v>
      </c>
      <c r="R53">
        <f t="shared" si="0"/>
        <v>500000</v>
      </c>
      <c r="S53">
        <f t="shared" si="1"/>
        <v>-1109542.5492176202</v>
      </c>
      <c r="U53">
        <f t="shared" si="13"/>
        <v>0.46467133999999999</v>
      </c>
      <c r="V53">
        <f t="shared" si="14"/>
        <v>0.01</v>
      </c>
      <c r="W53">
        <f t="shared" si="15"/>
        <v>2.0162008745088566E-4</v>
      </c>
      <c r="X53">
        <f t="shared" si="16"/>
        <v>9.3687076206720214E-5</v>
      </c>
      <c r="Y53">
        <f t="shared" si="17"/>
        <v>2.0162008745088566E-6</v>
      </c>
      <c r="Z53">
        <f t="shared" si="18"/>
        <v>1.0591681036965659E-4</v>
      </c>
      <c r="AB53">
        <f t="shared" si="19"/>
        <v>-131.32739245704744</v>
      </c>
      <c r="AC53">
        <f t="shared" si="2"/>
        <v>-117.51920778254804</v>
      </c>
      <c r="AE53">
        <f t="shared" si="3"/>
        <v>0</v>
      </c>
      <c r="AF53">
        <f t="shared" si="24"/>
        <v>0</v>
      </c>
      <c r="AG53">
        <f t="shared" si="24"/>
        <v>-2.6479202592414146E-3</v>
      </c>
      <c r="AH53">
        <f t="shared" si="5"/>
        <v>-46.84353810336011</v>
      </c>
      <c r="AI53">
        <f t="shared" si="25"/>
        <v>-46.846186023619353</v>
      </c>
      <c r="AJ53">
        <f t="shared" si="7"/>
        <v>-13.808184674499401</v>
      </c>
      <c r="AK53">
        <f t="shared" si="22"/>
        <v>-9.1929174719933222</v>
      </c>
      <c r="AL53">
        <f t="shared" si="26"/>
        <v>-69.84728817011208</v>
      </c>
      <c r="AN53">
        <f t="shared" si="27"/>
        <v>0</v>
      </c>
      <c r="AO53">
        <f t="shared" si="27"/>
        <v>0</v>
      </c>
      <c r="AP53">
        <f t="shared" si="27"/>
        <v>-9.1622844131354156E-6</v>
      </c>
      <c r="AQ53">
        <f t="shared" si="27"/>
        <v>-0.16208713896221641</v>
      </c>
      <c r="AR53">
        <f t="shared" si="27"/>
        <v>-0.16209630124662955</v>
      </c>
      <c r="AS53">
        <f t="shared" si="27"/>
        <v>-4.7778823692034254E-2</v>
      </c>
      <c r="AT53">
        <f t="shared" si="27"/>
        <v>-3.1809161990782389E-2</v>
      </c>
      <c r="AU53">
        <f t="shared" si="23"/>
        <v>-0.24168428692944621</v>
      </c>
      <c r="AW53">
        <v>50</v>
      </c>
      <c r="AX53">
        <f>IF(Z53&gt;0, (R53*SUMPRODUCT(K53:$K$98, X53:$X$98)-K53*$AZ$3)/Z53, 0)</f>
        <v>-1109542.5492176202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0.47611615000000002</v>
      </c>
      <c r="Q54" s="4">
        <f t="shared" si="21"/>
        <v>25</v>
      </c>
      <c r="R54">
        <f t="shared" si="0"/>
        <v>500000</v>
      </c>
      <c r="S54">
        <f t="shared" si="1"/>
        <v>-1930169.8567794443</v>
      </c>
      <c r="U54">
        <f t="shared" si="13"/>
        <v>0.47611615000000002</v>
      </c>
      <c r="V54">
        <f t="shared" si="14"/>
        <v>0.01</v>
      </c>
      <c r="W54">
        <f t="shared" si="15"/>
        <v>1.0591681036965659E-4</v>
      </c>
      <c r="X54">
        <f t="shared" si="16"/>
        <v>5.0428703973480969E-5</v>
      </c>
      <c r="Y54">
        <f t="shared" si="17"/>
        <v>1.0591681036965658E-6</v>
      </c>
      <c r="Z54">
        <f t="shared" si="18"/>
        <v>5.4428938292479054E-5</v>
      </c>
      <c r="AB54">
        <f t="shared" si="19"/>
        <v>-117.51920778254804</v>
      </c>
      <c r="AC54">
        <f t="shared" si="2"/>
        <v>-105.0570960286515</v>
      </c>
      <c r="AE54">
        <f t="shared" si="3"/>
        <v>0</v>
      </c>
      <c r="AF54">
        <f t="shared" si="24"/>
        <v>0</v>
      </c>
      <c r="AG54">
        <f t="shared" si="24"/>
        <v>-1.3607234573119764E-3</v>
      </c>
      <c r="AH54">
        <f t="shared" si="5"/>
        <v>-25.214351986740486</v>
      </c>
      <c r="AI54">
        <f t="shared" si="25"/>
        <v>-25.215712710197799</v>
      </c>
      <c r="AJ54">
        <f t="shared" si="7"/>
        <v>-12.462111753896536</v>
      </c>
      <c r="AK54">
        <f t="shared" si="22"/>
        <v>-8.2263445447783639</v>
      </c>
      <c r="AL54">
        <f t="shared" si="26"/>
        <v>-45.904169008872699</v>
      </c>
      <c r="AN54">
        <f t="shared" si="27"/>
        <v>0</v>
      </c>
      <c r="AO54">
        <f t="shared" si="27"/>
        <v>0</v>
      </c>
      <c r="AP54">
        <f t="shared" si="27"/>
        <v>-4.2038839187651943E-6</v>
      </c>
      <c r="AQ54">
        <f t="shared" si="27"/>
        <v>-7.7898421071197196E-2</v>
      </c>
      <c r="AR54">
        <f t="shared" si="27"/>
        <v>-7.7902624955115976E-2</v>
      </c>
      <c r="AS54">
        <f t="shared" si="27"/>
        <v>-3.8501042158523582E-2</v>
      </c>
      <c r="AT54">
        <f t="shared" si="27"/>
        <v>-2.5414861011017843E-2</v>
      </c>
      <c r="AU54">
        <f t="shared" si="23"/>
        <v>-0.14181852812465739</v>
      </c>
      <c r="AW54">
        <v>51</v>
      </c>
      <c r="AX54">
        <f>IF(Z54&gt;0, (R54*SUMPRODUCT(K54:$K$98, X54:$X$98)-K54*$AZ$3)/Z54, 0)</f>
        <v>-1930169.8567794443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0.48788611599999998</v>
      </c>
      <c r="Q55" s="4">
        <f t="shared" si="21"/>
        <v>25</v>
      </c>
      <c r="R55">
        <f t="shared" si="0"/>
        <v>500000</v>
      </c>
      <c r="S55">
        <f t="shared" si="1"/>
        <v>-3434504.8516976531</v>
      </c>
      <c r="U55">
        <f t="shared" si="13"/>
        <v>0.48788611599999998</v>
      </c>
      <c r="V55">
        <f t="shared" si="14"/>
        <v>0.01</v>
      </c>
      <c r="W55">
        <f t="shared" si="15"/>
        <v>5.4428938292479054E-5</v>
      </c>
      <c r="X55">
        <f t="shared" si="16"/>
        <v>2.6555123301521278E-5</v>
      </c>
      <c r="Y55">
        <f t="shared" si="17"/>
        <v>5.4428938292479051E-7</v>
      </c>
      <c r="Z55">
        <f t="shared" si="18"/>
        <v>2.7329525608032984E-5</v>
      </c>
      <c r="AB55">
        <f t="shared" si="19"/>
        <v>-105.0570960286515</v>
      </c>
      <c r="AC55">
        <f t="shared" si="2"/>
        <v>-93.863388295384539</v>
      </c>
      <c r="AE55">
        <f t="shared" si="3"/>
        <v>0</v>
      </c>
      <c r="AF55">
        <f t="shared" si="24"/>
        <v>0</v>
      </c>
      <c r="AG55">
        <f t="shared" si="24"/>
        <v>-6.8323814020082455E-4</v>
      </c>
      <c r="AH55">
        <f t="shared" si="5"/>
        <v>-13.277561650760639</v>
      </c>
      <c r="AI55">
        <f t="shared" si="25"/>
        <v>-13.27824488890084</v>
      </c>
      <c r="AJ55">
        <f t="shared" si="7"/>
        <v>-11.193707733266962</v>
      </c>
      <c r="AK55">
        <f t="shared" si="22"/>
        <v>-7.3539967220056059</v>
      </c>
      <c r="AL55">
        <f t="shared" si="26"/>
        <v>-31.825949344173409</v>
      </c>
      <c r="AN55">
        <f t="shared" si="27"/>
        <v>0</v>
      </c>
      <c r="AO55">
        <f t="shared" si="27"/>
        <v>0</v>
      </c>
      <c r="AP55">
        <f t="shared" si="27"/>
        <v>-1.8846682878002964E-6</v>
      </c>
      <c r="AQ55">
        <f t="shared" si="27"/>
        <v>-3.6625296379307323E-2</v>
      </c>
      <c r="AR55">
        <f t="shared" si="27"/>
        <v>-3.6627181047595124E-2</v>
      </c>
      <c r="AS55">
        <f t="shared" si="27"/>
        <v>-3.0877119918382039E-2</v>
      </c>
      <c r="AT55">
        <f t="shared" si="27"/>
        <v>-2.028552505350106E-2</v>
      </c>
      <c r="AU55">
        <f t="shared" si="23"/>
        <v>-8.7789826019478226E-2</v>
      </c>
      <c r="AW55">
        <v>52</v>
      </c>
      <c r="AX55">
        <f>IF(Z55&gt;0, (R55*SUMPRODUCT(K55:$K$98, X55:$X$98)-K55*$AZ$3)/Z55, 0)</f>
        <v>-3434504.8516976531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0.500352354</v>
      </c>
      <c r="Q56" s="4">
        <f t="shared" si="21"/>
        <v>25</v>
      </c>
      <c r="R56">
        <f t="shared" si="0"/>
        <v>500000</v>
      </c>
      <c r="S56">
        <f t="shared" si="1"/>
        <v>-6264915.1989052882</v>
      </c>
      <c r="U56">
        <f t="shared" si="13"/>
        <v>0.500352354</v>
      </c>
      <c r="V56">
        <f t="shared" si="14"/>
        <v>0.01</v>
      </c>
      <c r="W56">
        <f t="shared" si="15"/>
        <v>2.7329525608032984E-5</v>
      </c>
      <c r="X56">
        <f t="shared" si="16"/>
        <v>1.3674392471682584E-5</v>
      </c>
      <c r="Y56">
        <f t="shared" si="17"/>
        <v>2.7329525608032984E-7</v>
      </c>
      <c r="Z56">
        <f t="shared" si="18"/>
        <v>1.338183788027007E-5</v>
      </c>
      <c r="AB56">
        <f t="shared" si="19"/>
        <v>-93.863388295384539</v>
      </c>
      <c r="AC56">
        <f t="shared" si="2"/>
        <v>-83.836079525390488</v>
      </c>
      <c r="AE56">
        <f t="shared" si="3"/>
        <v>0</v>
      </c>
      <c r="AF56">
        <f t="shared" si="24"/>
        <v>0</v>
      </c>
      <c r="AG56">
        <f t="shared" si="24"/>
        <v>-3.3454594700675177E-4</v>
      </c>
      <c r="AH56">
        <f t="shared" si="5"/>
        <v>-6.8371962358412919</v>
      </c>
      <c r="AI56">
        <f t="shared" si="25"/>
        <v>-6.8375307817882982</v>
      </c>
      <c r="AJ56">
        <f t="shared" si="7"/>
        <v>-10.02730876999405</v>
      </c>
      <c r="AK56">
        <f t="shared" si="22"/>
        <v>-6.570437180676918</v>
      </c>
      <c r="AL56">
        <f t="shared" si="26"/>
        <v>-23.435276732459268</v>
      </c>
      <c r="AN56">
        <f t="shared" si="27"/>
        <v>0</v>
      </c>
      <c r="AO56">
        <f t="shared" si="27"/>
        <v>0</v>
      </c>
      <c r="AP56">
        <f t="shared" si="27"/>
        <v>-8.2394945590380872E-7</v>
      </c>
      <c r="AQ56">
        <f t="shared" si="27"/>
        <v>-1.683925382696478E-2</v>
      </c>
      <c r="AR56">
        <f t="shared" si="27"/>
        <v>-1.6840077776420683E-2</v>
      </c>
      <c r="AS56">
        <f t="shared" si="27"/>
        <v>-2.4696146162097563E-2</v>
      </c>
      <c r="AT56">
        <f t="shared" si="27"/>
        <v>-1.6182255945727069E-2</v>
      </c>
      <c r="AU56">
        <f t="shared" si="23"/>
        <v>-5.7718479884245319E-2</v>
      </c>
      <c r="AW56">
        <v>53</v>
      </c>
      <c r="AX56">
        <f>IF(Z56&gt;0, (R56*SUMPRODUCT(K56:$K$98, X56:$X$98)-K56*$AZ$3)/Z56, 0)</f>
        <v>-6264915.1989052882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0.513549331</v>
      </c>
      <c r="Q57" s="4">
        <f t="shared" si="21"/>
        <v>25</v>
      </c>
      <c r="R57">
        <f t="shared" si="0"/>
        <v>500000</v>
      </c>
      <c r="S57">
        <f t="shared" si="1"/>
        <v>-11742437.393043388</v>
      </c>
      <c r="U57">
        <f t="shared" si="13"/>
        <v>0.513549331</v>
      </c>
      <c r="V57">
        <f t="shared" si="14"/>
        <v>0.01</v>
      </c>
      <c r="W57">
        <f t="shared" si="15"/>
        <v>1.338183788027007E-5</v>
      </c>
      <c r="X57">
        <f t="shared" si="16"/>
        <v>6.8722338909631526E-6</v>
      </c>
      <c r="Y57">
        <f t="shared" si="17"/>
        <v>1.3381837880270071E-7</v>
      </c>
      <c r="Z57">
        <f t="shared" si="18"/>
        <v>6.3757856105042168E-6</v>
      </c>
      <c r="AB57">
        <f t="shared" si="19"/>
        <v>-83.836079525390488</v>
      </c>
      <c r="AC57">
        <f t="shared" si="2"/>
        <v>-74.867263362812679</v>
      </c>
      <c r="AE57">
        <f t="shared" si="3"/>
        <v>0</v>
      </c>
      <c r="AF57">
        <f t="shared" si="24"/>
        <v>0</v>
      </c>
      <c r="AG57">
        <f t="shared" si="24"/>
        <v>-1.5939464026260542E-4</v>
      </c>
      <c r="AH57">
        <f t="shared" si="5"/>
        <v>-3.4361169454815763</v>
      </c>
      <c r="AI57">
        <f t="shared" si="25"/>
        <v>-3.436276340121839</v>
      </c>
      <c r="AJ57">
        <f t="shared" si="7"/>
        <v>-8.9688161625778093</v>
      </c>
      <c r="AK57">
        <f t="shared" si="22"/>
        <v>-5.8685255667773344</v>
      </c>
      <c r="AL57">
        <f t="shared" si="26"/>
        <v>-18.273618069476981</v>
      </c>
      <c r="AN57">
        <f t="shared" si="27"/>
        <v>0</v>
      </c>
      <c r="AO57">
        <f t="shared" si="27"/>
        <v>0</v>
      </c>
      <c r="AP57">
        <f t="shared" si="27"/>
        <v>-3.5051006204246038E-7</v>
      </c>
      <c r="AQ57">
        <f t="shared" si="27"/>
        <v>-7.5560480688788376E-3</v>
      </c>
      <c r="AR57">
        <f t="shared" si="27"/>
        <v>-7.5563985789408802E-3</v>
      </c>
      <c r="AS57">
        <f t="shared" si="27"/>
        <v>-1.9722496969868841E-2</v>
      </c>
      <c r="AT57">
        <f t="shared" si="27"/>
        <v>-1.2904933673553784E-2</v>
      </c>
      <c r="AU57">
        <f t="shared" si="23"/>
        <v>-4.01838292223635E-2</v>
      </c>
      <c r="AW57">
        <v>54</v>
      </c>
      <c r="AX57">
        <f>IF(Z57&gt;0, (R57*SUMPRODUCT(K57:$K$98, X57:$X$98)-K57*$AZ$3)/Z57, 0)</f>
        <v>-11742437.393043388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0.52698988800000002</v>
      </c>
      <c r="Q58" s="4">
        <f t="shared" si="21"/>
        <v>25</v>
      </c>
      <c r="R58">
        <f t="shared" si="0"/>
        <v>500000</v>
      </c>
      <c r="S58">
        <f t="shared" si="1"/>
        <v>-22645903.729485635</v>
      </c>
      <c r="U58">
        <f t="shared" si="13"/>
        <v>0.52698988800000002</v>
      </c>
      <c r="V58">
        <f t="shared" si="14"/>
        <v>0.01</v>
      </c>
      <c r="W58">
        <f t="shared" si="15"/>
        <v>6.3757856105042168E-6</v>
      </c>
      <c r="X58">
        <f t="shared" si="16"/>
        <v>3.3599745447916289E-6</v>
      </c>
      <c r="Y58">
        <f t="shared" si="17"/>
        <v>6.3757856105042172E-8</v>
      </c>
      <c r="Z58">
        <f t="shared" si="18"/>
        <v>2.9520532096075459E-6</v>
      </c>
      <c r="AB58">
        <f t="shared" si="19"/>
        <v>-74.867263362812679</v>
      </c>
      <c r="AC58">
        <f t="shared" si="2"/>
        <v>-66.851912789091557</v>
      </c>
      <c r="AE58">
        <f t="shared" si="3"/>
        <v>0</v>
      </c>
      <c r="AF58">
        <f t="shared" si="24"/>
        <v>0</v>
      </c>
      <c r="AG58">
        <f t="shared" si="24"/>
        <v>-7.380133024018865E-5</v>
      </c>
      <c r="AH58">
        <f t="shared" si="5"/>
        <v>-1.6799872723958145</v>
      </c>
      <c r="AI58">
        <f t="shared" si="25"/>
        <v>-1.6800610737260546</v>
      </c>
      <c r="AJ58">
        <f t="shared" si="7"/>
        <v>-8.0153505737211219</v>
      </c>
      <c r="AK58">
        <f t="shared" si="22"/>
        <v>-5.240708435396888</v>
      </c>
      <c r="AL58">
        <f t="shared" si="26"/>
        <v>-14.936120082844065</v>
      </c>
      <c r="AN58">
        <f t="shared" si="27"/>
        <v>0</v>
      </c>
      <c r="AO58">
        <f t="shared" si="27"/>
        <v>0</v>
      </c>
      <c r="AP58">
        <f t="shared" si="27"/>
        <v>-1.4490152061018439E-7</v>
      </c>
      <c r="AQ58">
        <f t="shared" si="27"/>
        <v>-3.2984867560469505E-3</v>
      </c>
      <c r="AR58">
        <f t="shared" si="27"/>
        <v>-3.2986316575675605E-3</v>
      </c>
      <c r="AS58">
        <f t="shared" si="27"/>
        <v>-1.5737338101846868E-2</v>
      </c>
      <c r="AT58">
        <f t="shared" si="27"/>
        <v>-1.028960614791336E-2</v>
      </c>
      <c r="AU58">
        <f t="shared" si="23"/>
        <v>-2.9325575907327789E-2</v>
      </c>
      <c r="AW58">
        <v>55</v>
      </c>
      <c r="AX58">
        <f>IF(Z58&gt;0, (R58*SUMPRODUCT(K58:$K$98, X58:$X$98)-K58*$AZ$3)/Z58, 0)</f>
        <v>-22645903.729485635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0.54103594799999999</v>
      </c>
      <c r="Q59" s="4">
        <f t="shared" si="21"/>
        <v>25</v>
      </c>
      <c r="R59">
        <f t="shared" si="0"/>
        <v>500000</v>
      </c>
      <c r="S59">
        <f t="shared" si="1"/>
        <v>-45038059.010950841</v>
      </c>
      <c r="U59">
        <f t="shared" si="13"/>
        <v>0.54103594799999999</v>
      </c>
      <c r="V59">
        <f t="shared" si="14"/>
        <v>0.01</v>
      </c>
      <c r="W59">
        <f t="shared" si="15"/>
        <v>2.9520532096075459E-6</v>
      </c>
      <c r="X59">
        <f t="shared" si="16"/>
        <v>1.5971669068064613E-6</v>
      </c>
      <c r="Y59">
        <f t="shared" si="17"/>
        <v>2.952053209607546E-8</v>
      </c>
      <c r="Z59">
        <f t="shared" si="18"/>
        <v>1.3253657707050092E-6</v>
      </c>
      <c r="AB59">
        <f t="shared" si="19"/>
        <v>-66.851912789091557</v>
      </c>
      <c r="AC59">
        <f t="shared" si="2"/>
        <v>-59.691901792106549</v>
      </c>
      <c r="AE59">
        <f t="shared" si="3"/>
        <v>0</v>
      </c>
      <c r="AF59">
        <f t="shared" si="24"/>
        <v>0</v>
      </c>
      <c r="AG59">
        <f t="shared" si="24"/>
        <v>-3.3134144267625229E-5</v>
      </c>
      <c r="AH59">
        <f t="shared" si="5"/>
        <v>-0.79858345340323067</v>
      </c>
      <c r="AI59">
        <f t="shared" si="25"/>
        <v>-0.79861658754749831</v>
      </c>
      <c r="AJ59">
        <f t="shared" si="7"/>
        <v>-7.1600109969850081</v>
      </c>
      <c r="AK59">
        <f t="shared" si="22"/>
        <v>-4.6796338952364094</v>
      </c>
      <c r="AL59">
        <f t="shared" si="26"/>
        <v>-12.638261479768916</v>
      </c>
      <c r="AN59">
        <f t="shared" si="27"/>
        <v>0</v>
      </c>
      <c r="AO59">
        <f t="shared" si="27"/>
        <v>0</v>
      </c>
      <c r="AP59">
        <f t="shared" si="27"/>
        <v>-5.8085333780455255E-8</v>
      </c>
      <c r="AQ59">
        <f t="shared" si="27"/>
        <v>-1.3999452066066542E-3</v>
      </c>
      <c r="AR59">
        <f t="shared" si="27"/>
        <v>-1.4000032919404349E-3</v>
      </c>
      <c r="AS59">
        <f t="shared" si="27"/>
        <v>-1.2551754023657239E-2</v>
      </c>
      <c r="AT59">
        <f t="shared" si="27"/>
        <v>-8.2035647149857841E-3</v>
      </c>
      <c r="AU59">
        <f t="shared" si="23"/>
        <v>-2.2155322030583458E-2</v>
      </c>
      <c r="AW59">
        <v>56</v>
      </c>
      <c r="AX59">
        <f>IF(Z59&gt;0, (R59*SUMPRODUCT(K59:$K$98, X59:$X$98)-K59*$AZ$3)/Z59, 0)</f>
        <v>-45038059.010950841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0.55517679799999997</v>
      </c>
      <c r="Q60" s="4">
        <f t="shared" si="21"/>
        <v>25</v>
      </c>
      <c r="R60">
        <f t="shared" si="0"/>
        <v>500000</v>
      </c>
      <c r="S60">
        <f t="shared" si="1"/>
        <v>-92482230.23143214</v>
      </c>
      <c r="U60">
        <f t="shared" si="13"/>
        <v>0.55517679799999997</v>
      </c>
      <c r="V60">
        <f t="shared" si="14"/>
        <v>0.01</v>
      </c>
      <c r="W60">
        <f t="shared" si="15"/>
        <v>1.3253657707050092E-6</v>
      </c>
      <c r="X60">
        <f t="shared" si="16"/>
        <v>7.3581232475880921E-7</v>
      </c>
      <c r="Y60">
        <f t="shared" si="17"/>
        <v>1.3253657707050093E-8</v>
      </c>
      <c r="Z60">
        <f t="shared" si="18"/>
        <v>5.7629978823914987E-7</v>
      </c>
      <c r="AB60">
        <f t="shared" si="19"/>
        <v>-59.691901792106549</v>
      </c>
      <c r="AC60">
        <f t="shared" si="2"/>
        <v>-53.297489698258644</v>
      </c>
      <c r="AE60">
        <f t="shared" si="3"/>
        <v>0</v>
      </c>
      <c r="AF60">
        <f t="shared" si="24"/>
        <v>0</v>
      </c>
      <c r="AG60">
        <f t="shared" si="24"/>
        <v>-1.4407494705978747E-5</v>
      </c>
      <c r="AH60">
        <f t="shared" si="5"/>
        <v>-0.3679061623794046</v>
      </c>
      <c r="AI60">
        <f t="shared" si="25"/>
        <v>-0.36792056987411059</v>
      </c>
      <c r="AJ60">
        <f t="shared" si="7"/>
        <v>-6.3944120938479045</v>
      </c>
      <c r="AK60">
        <f t="shared" si="22"/>
        <v>-4.1784331254474587</v>
      </c>
      <c r="AL60">
        <f t="shared" si="26"/>
        <v>-10.940765789169474</v>
      </c>
      <c r="AN60">
        <f t="shared" si="27"/>
        <v>0</v>
      </c>
      <c r="AO60">
        <f t="shared" si="27"/>
        <v>0</v>
      </c>
      <c r="AP60">
        <f t="shared" si="27"/>
        <v>-2.2550759663978858E-8</v>
      </c>
      <c r="AQ60">
        <f t="shared" si="27"/>
        <v>-5.7585052891061402E-4</v>
      </c>
      <c r="AR60">
        <f t="shared" si="27"/>
        <v>-5.7587307967027805E-4</v>
      </c>
      <c r="AS60">
        <f t="shared" si="27"/>
        <v>-1.0008599917164296E-2</v>
      </c>
      <c r="AT60">
        <f t="shared" si="27"/>
        <v>-6.5401267261873015E-3</v>
      </c>
      <c r="AU60">
        <f t="shared" si="23"/>
        <v>-1.7124599723021872E-2</v>
      </c>
      <c r="AW60">
        <v>57</v>
      </c>
      <c r="AX60">
        <f>IF(Z60&gt;0, (R60*SUMPRODUCT(K60:$K$98, X60:$X$98)-K60*$AZ$3)/Z60, 0)</f>
        <v>-92482230.23143214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0.56908613200000002</v>
      </c>
      <c r="Q61" s="4">
        <f t="shared" si="21"/>
        <v>25</v>
      </c>
      <c r="R61">
        <f t="shared" si="0"/>
        <v>500000</v>
      </c>
      <c r="S61">
        <f t="shared" si="1"/>
        <v>-196178481.75384545</v>
      </c>
      <c r="U61">
        <f t="shared" si="13"/>
        <v>0.56908613200000002</v>
      </c>
      <c r="V61">
        <f t="shared" si="14"/>
        <v>0.01</v>
      </c>
      <c r="W61">
        <f t="shared" si="15"/>
        <v>5.7629978823914987E-7</v>
      </c>
      <c r="X61">
        <f t="shared" si="16"/>
        <v>3.2796421736143688E-7</v>
      </c>
      <c r="Y61">
        <f t="shared" si="17"/>
        <v>5.7629978823914988E-9</v>
      </c>
      <c r="Z61">
        <f t="shared" si="18"/>
        <v>2.4257257299532152E-7</v>
      </c>
      <c r="AB61">
        <f t="shared" si="19"/>
        <v>-53.297489698258644</v>
      </c>
      <c r="AC61">
        <f t="shared" si="2"/>
        <v>-47.587519085346024</v>
      </c>
      <c r="AE61">
        <f t="shared" si="3"/>
        <v>0</v>
      </c>
      <c r="AF61">
        <f t="shared" si="24"/>
        <v>0</v>
      </c>
      <c r="AG61">
        <f t="shared" si="24"/>
        <v>-6.0643143248830382E-6</v>
      </c>
      <c r="AH61">
        <f t="shared" si="5"/>
        <v>-0.16398210868071844</v>
      </c>
      <c r="AI61">
        <f t="shared" si="25"/>
        <v>-0.16398817299504331</v>
      </c>
      <c r="AJ61">
        <f t="shared" si="7"/>
        <v>-5.7099706129126204</v>
      </c>
      <c r="AK61">
        <f t="shared" si="22"/>
        <v>-3.7308242788781056</v>
      </c>
      <c r="AL61">
        <f t="shared" si="26"/>
        <v>-9.604783064785769</v>
      </c>
      <c r="AN61">
        <f t="shared" si="27"/>
        <v>0</v>
      </c>
      <c r="AO61">
        <f t="shared" si="27"/>
        <v>0</v>
      </c>
      <c r="AP61">
        <f t="shared" si="27"/>
        <v>-8.4749352468783228E-9</v>
      </c>
      <c r="AQ61">
        <f t="shared" si="27"/>
        <v>-2.2916651055063114E-4</v>
      </c>
      <c r="AR61">
        <f t="shared" si="27"/>
        <v>-2.2917498548587803E-4</v>
      </c>
      <c r="AS61">
        <f t="shared" si="27"/>
        <v>-7.9797366385598607E-3</v>
      </c>
      <c r="AT61">
        <f t="shared" si="27"/>
        <v>-5.2138613678444643E-3</v>
      </c>
      <c r="AU61">
        <f t="shared" si="23"/>
        <v>-1.3422772991890201E-2</v>
      </c>
      <c r="AW61">
        <v>58</v>
      </c>
      <c r="AX61">
        <f>IF(Z61&gt;0, (R61*SUMPRODUCT(K61:$K$98, X61:$X$98)-K61*$AZ$3)/Z61, 0)</f>
        <v>-196178481.75384545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0.58332808999999997</v>
      </c>
      <c r="Q62" s="4">
        <f t="shared" si="21"/>
        <v>25</v>
      </c>
      <c r="R62">
        <f t="shared" si="0"/>
        <v>500000</v>
      </c>
      <c r="S62">
        <f t="shared" si="1"/>
        <v>-430716104.41598791</v>
      </c>
      <c r="U62">
        <f t="shared" si="13"/>
        <v>0.58332808999999997</v>
      </c>
      <c r="V62">
        <f t="shared" si="14"/>
        <v>0.01</v>
      </c>
      <c r="W62">
        <f t="shared" si="15"/>
        <v>2.4257257299532152E-7</v>
      </c>
      <c r="X62">
        <f t="shared" si="16"/>
        <v>1.4149939569174647E-7</v>
      </c>
      <c r="Y62">
        <f t="shared" si="17"/>
        <v>2.4257257299532153E-9</v>
      </c>
      <c r="Z62">
        <f t="shared" si="18"/>
        <v>9.8647451573621834E-8</v>
      </c>
      <c r="AB62">
        <f t="shared" si="19"/>
        <v>-47.587519085346024</v>
      </c>
      <c r="AC62">
        <f t="shared" si="2"/>
        <v>-42.489046052355214</v>
      </c>
      <c r="AE62">
        <f t="shared" si="3"/>
        <v>0</v>
      </c>
      <c r="AF62">
        <f t="shared" si="24"/>
        <v>0</v>
      </c>
      <c r="AG62">
        <f t="shared" si="24"/>
        <v>-2.4661862893405457E-6</v>
      </c>
      <c r="AH62">
        <f t="shared" si="5"/>
        <v>-7.0749697845873233E-2</v>
      </c>
      <c r="AI62">
        <f t="shared" si="25"/>
        <v>-7.0752164032162571E-2</v>
      </c>
      <c r="AJ62">
        <f t="shared" si="7"/>
        <v>-5.0984730329908103</v>
      </c>
      <c r="AK62">
        <f t="shared" si="22"/>
        <v>-3.331126335974222</v>
      </c>
      <c r="AL62">
        <f t="shared" si="26"/>
        <v>-8.500351532997195</v>
      </c>
      <c r="AN62">
        <f t="shared" si="27"/>
        <v>0</v>
      </c>
      <c r="AO62">
        <f t="shared" si="27"/>
        <v>0</v>
      </c>
      <c r="AP62">
        <f t="shared" si="27"/>
        <v>-3.0772483071199366E-9</v>
      </c>
      <c r="AQ62">
        <f t="shared" si="27"/>
        <v>-8.827978197205731E-5</v>
      </c>
      <c r="AR62">
        <f t="shared" si="27"/>
        <v>-8.8282859220364433E-5</v>
      </c>
      <c r="AS62">
        <f t="shared" si="27"/>
        <v>-6.3617527911335944E-3</v>
      </c>
      <c r="AT62">
        <f t="shared" si="27"/>
        <v>-4.1564998242368516E-3</v>
      </c>
      <c r="AU62">
        <f t="shared" si="23"/>
        <v>-1.0606535474590811E-2</v>
      </c>
      <c r="AW62">
        <v>59</v>
      </c>
      <c r="AX62">
        <f>IF(Z62&gt;0, (R62*SUMPRODUCT(K62:$K$98, X62:$X$98)-K62*$AZ$3)/Z62, 0)</f>
        <v>-430716104.41598791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0.59781937299999999</v>
      </c>
      <c r="Q63" s="4">
        <f t="shared" si="21"/>
        <v>25</v>
      </c>
      <c r="R63">
        <f t="shared" si="0"/>
        <v>500000</v>
      </c>
      <c r="S63">
        <f t="shared" si="1"/>
        <v>-980590747.95674193</v>
      </c>
      <c r="U63">
        <f t="shared" si="13"/>
        <v>0.59781937299999999</v>
      </c>
      <c r="V63">
        <f t="shared" si="14"/>
        <v>0.01</v>
      </c>
      <c r="W63">
        <f t="shared" si="15"/>
        <v>9.8647451573621834E-8</v>
      </c>
      <c r="X63">
        <f t="shared" si="16"/>
        <v>5.8973357647790469E-8</v>
      </c>
      <c r="Y63">
        <f t="shared" si="17"/>
        <v>9.8647451573621841E-10</v>
      </c>
      <c r="Z63">
        <f t="shared" si="18"/>
        <v>3.8687619410095147E-8</v>
      </c>
      <c r="AB63">
        <f t="shared" si="19"/>
        <v>-42.489046052355214</v>
      </c>
      <c r="AC63">
        <f t="shared" si="2"/>
        <v>-37.936721654010967</v>
      </c>
      <c r="AE63">
        <f t="shared" si="3"/>
        <v>0</v>
      </c>
      <c r="AF63">
        <f t="shared" si="24"/>
        <v>0</v>
      </c>
      <c r="AG63">
        <f t="shared" si="24"/>
        <v>-9.6719048525237869E-7</v>
      </c>
      <c r="AH63">
        <f t="shared" si="5"/>
        <v>-2.9486678823895236E-2</v>
      </c>
      <c r="AI63">
        <f t="shared" si="25"/>
        <v>-2.9487646014380489E-2</v>
      </c>
      <c r="AJ63">
        <f t="shared" si="7"/>
        <v>-4.552324398344247</v>
      </c>
      <c r="AK63">
        <f t="shared" si="22"/>
        <v>-2.9742332236648652</v>
      </c>
      <c r="AL63">
        <f t="shared" si="26"/>
        <v>-7.5560452680234924</v>
      </c>
      <c r="AN63">
        <f t="shared" si="27"/>
        <v>0</v>
      </c>
      <c r="AO63">
        <f t="shared" si="27"/>
        <v>0</v>
      </c>
      <c r="AP63">
        <f t="shared" si="27"/>
        <v>-1.0775331879651655E-9</v>
      </c>
      <c r="AQ63">
        <f t="shared" si="27"/>
        <v>-3.2850690241567E-5</v>
      </c>
      <c r="AR63">
        <f t="shared" si="27"/>
        <v>-3.2851767774754968E-5</v>
      </c>
      <c r="AS63">
        <f t="shared" si="27"/>
        <v>-5.0716799807222013E-3</v>
      </c>
      <c r="AT63">
        <f t="shared" si="27"/>
        <v>-3.3135510079084821E-3</v>
      </c>
      <c r="AU63">
        <f t="shared" si="23"/>
        <v>-8.4180827564054369E-3</v>
      </c>
      <c r="AW63">
        <v>60</v>
      </c>
      <c r="AX63">
        <f>IF(Z63&gt;0, (R63*SUMPRODUCT(K63:$K$98, X63:$X$98)-K63*$AZ$3)/Z63, 0)</f>
        <v>-980590747.95674193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0.61246634</v>
      </c>
      <c r="Q64" s="4">
        <f t="shared" si="21"/>
        <v>25</v>
      </c>
      <c r="R64">
        <f t="shared" si="0"/>
        <v>500000</v>
      </c>
      <c r="S64">
        <f t="shared" si="1"/>
        <v>-2319073118.8038659</v>
      </c>
      <c r="U64">
        <f t="shared" si="13"/>
        <v>0.61246634</v>
      </c>
      <c r="V64">
        <f t="shared" si="14"/>
        <v>0.01</v>
      </c>
      <c r="W64">
        <f t="shared" si="15"/>
        <v>3.8687619410095147E-8</v>
      </c>
      <c r="X64">
        <f t="shared" si="16"/>
        <v>2.3694864663413933E-8</v>
      </c>
      <c r="Y64">
        <f t="shared" si="17"/>
        <v>3.8687619410095147E-10</v>
      </c>
      <c r="Z64">
        <f t="shared" si="18"/>
        <v>1.4605878552580261E-8</v>
      </c>
      <c r="AB64">
        <f t="shared" si="19"/>
        <v>-37.936721654010967</v>
      </c>
      <c r="AC64">
        <f t="shared" si="2"/>
        <v>-33.872100327802798</v>
      </c>
      <c r="AE64">
        <f t="shared" si="3"/>
        <v>0</v>
      </c>
      <c r="AF64">
        <f t="shared" si="24"/>
        <v>0</v>
      </c>
      <c r="AG64">
        <f t="shared" si="24"/>
        <v>-3.6514696381450652E-7</v>
      </c>
      <c r="AH64">
        <f t="shared" si="5"/>
        <v>-1.1847432331706967E-2</v>
      </c>
      <c r="AI64">
        <f t="shared" si="25"/>
        <v>-1.1847797478670782E-2</v>
      </c>
      <c r="AJ64">
        <f t="shared" si="7"/>
        <v>-4.0646213262081687</v>
      </c>
      <c r="AK64">
        <f t="shared" si="22"/>
        <v>-2.6555705157807679</v>
      </c>
      <c r="AL64">
        <f t="shared" si="26"/>
        <v>-6.7320396394676081</v>
      </c>
      <c r="AN64">
        <f t="shared" si="27"/>
        <v>0</v>
      </c>
      <c r="AO64">
        <f t="shared" si="27"/>
        <v>0</v>
      </c>
      <c r="AP64">
        <f t="shared" si="27"/>
        <v>-3.6321879305710429E-10</v>
      </c>
      <c r="AQ64">
        <f t="shared" si="27"/>
        <v>-1.1784871568956373E-5</v>
      </c>
      <c r="AR64">
        <f t="shared" si="27"/>
        <v>-1.1785234787749431E-5</v>
      </c>
      <c r="AS64">
        <f t="shared" si="27"/>
        <v>-4.0431579573244848E-3</v>
      </c>
      <c r="AT64">
        <f t="shared" si="27"/>
        <v>-2.6415476868374356E-3</v>
      </c>
      <c r="AU64">
        <f t="shared" si="23"/>
        <v>-6.6964908789496702E-3</v>
      </c>
      <c r="AW64">
        <v>61</v>
      </c>
      <c r="AX64">
        <f>IF(Z64&gt;0, (R64*SUMPRODUCT(K64:$K$98, X64:$X$98)-K64*$AZ$3)/Z64, 0)</f>
        <v>-2319073118.8038659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0.62717650000000003</v>
      </c>
      <c r="Q65" s="4">
        <f t="shared" si="21"/>
        <v>25</v>
      </c>
      <c r="R65">
        <f t="shared" si="0"/>
        <v>500000</v>
      </c>
      <c r="S65">
        <f t="shared" si="1"/>
        <v>-5706911694.3114071</v>
      </c>
      <c r="U65">
        <f t="shared" si="13"/>
        <v>0.62717650000000003</v>
      </c>
      <c r="V65">
        <f t="shared" si="14"/>
        <v>0.01</v>
      </c>
      <c r="W65">
        <f t="shared" si="15"/>
        <v>1.4605878552580261E-8</v>
      </c>
      <c r="X65">
        <f t="shared" si="16"/>
        <v>9.1604637900323541E-9</v>
      </c>
      <c r="Y65">
        <f t="shared" si="17"/>
        <v>1.460587855258026E-10</v>
      </c>
      <c r="Z65">
        <f t="shared" si="18"/>
        <v>5.2993559770221048E-9</v>
      </c>
      <c r="AB65">
        <f t="shared" si="19"/>
        <v>-33.872100327802798</v>
      </c>
      <c r="AC65">
        <f t="shared" si="2"/>
        <v>-30.242956597586502</v>
      </c>
      <c r="AE65">
        <f t="shared" si="3"/>
        <v>0</v>
      </c>
      <c r="AF65">
        <f t="shared" si="24"/>
        <v>0</v>
      </c>
      <c r="AG65">
        <f t="shared" si="24"/>
        <v>-1.3248389942555262E-7</v>
      </c>
      <c r="AH65">
        <f t="shared" si="5"/>
        <v>-4.5802318950161772E-3</v>
      </c>
      <c r="AI65">
        <f t="shared" si="25"/>
        <v>-4.5803643789156029E-3</v>
      </c>
      <c r="AJ65">
        <f t="shared" si="7"/>
        <v>-3.6291437302162954</v>
      </c>
      <c r="AK65">
        <f t="shared" si="22"/>
        <v>-2.371047022946196</v>
      </c>
      <c r="AL65">
        <f t="shared" si="26"/>
        <v>-6.0047711175414076</v>
      </c>
      <c r="AN65">
        <f t="shared" si="27"/>
        <v>0</v>
      </c>
      <c r="AO65">
        <f t="shared" si="27"/>
        <v>0</v>
      </c>
      <c r="AP65">
        <f t="shared" si="27"/>
        <v>-1.1766456585960204E-10</v>
      </c>
      <c r="AQ65">
        <f t="shared" si="27"/>
        <v>-4.0678980600674812E-6</v>
      </c>
      <c r="AR65">
        <f t="shared" si="27"/>
        <v>-4.0680157246333406E-6</v>
      </c>
      <c r="AS65">
        <f t="shared" si="27"/>
        <v>-3.2231963529874481E-3</v>
      </c>
      <c r="AT65">
        <f t="shared" si="27"/>
        <v>-2.1058273480577868E-3</v>
      </c>
      <c r="AU65">
        <f t="shared" si="23"/>
        <v>-5.333091716769869E-3</v>
      </c>
      <c r="AW65">
        <v>62</v>
      </c>
      <c r="AX65">
        <f>IF(Z65&gt;0, (R65*SUMPRODUCT(K65:$K$98, X65:$X$98)-K65*$AZ$3)/Z65, 0)</f>
        <v>-5706911694.3114071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0.64196478899999998</v>
      </c>
      <c r="Q66" s="4">
        <f t="shared" si="21"/>
        <v>25</v>
      </c>
      <c r="R66">
        <f t="shared" si="0"/>
        <v>500000</v>
      </c>
      <c r="S66">
        <f t="shared" si="1"/>
        <v>-14640637942.993986</v>
      </c>
      <c r="U66">
        <f t="shared" si="13"/>
        <v>0.64196478899999998</v>
      </c>
      <c r="V66">
        <f t="shared" si="14"/>
        <v>0.01</v>
      </c>
      <c r="W66">
        <f t="shared" si="15"/>
        <v>5.2993559770221048E-9</v>
      </c>
      <c r="X66">
        <f t="shared" si="16"/>
        <v>3.4019999416248844E-9</v>
      </c>
      <c r="Y66">
        <f t="shared" si="17"/>
        <v>5.2993559770221048E-11</v>
      </c>
      <c r="Z66">
        <f t="shared" si="18"/>
        <v>1.8443624756269994E-9</v>
      </c>
      <c r="AB66">
        <f t="shared" si="19"/>
        <v>-30.242956597586502</v>
      </c>
      <c r="AC66">
        <f t="shared" si="2"/>
        <v>-27.002643241298969</v>
      </c>
      <c r="AE66">
        <f t="shared" si="3"/>
        <v>0</v>
      </c>
      <c r="AF66">
        <f t="shared" si="24"/>
        <v>0</v>
      </c>
      <c r="AG66">
        <f t="shared" si="24"/>
        <v>-4.6109061890674986E-8</v>
      </c>
      <c r="AH66">
        <f t="shared" si="5"/>
        <v>-1.7009999708124423E-3</v>
      </c>
      <c r="AI66">
        <f t="shared" si="25"/>
        <v>-1.701046079874333E-3</v>
      </c>
      <c r="AJ66">
        <f t="shared" si="7"/>
        <v>-3.2403133562875333</v>
      </c>
      <c r="AK66">
        <f t="shared" si="22"/>
        <v>-2.1170069618310552</v>
      </c>
      <c r="AL66">
        <f t="shared" si="26"/>
        <v>-5.3590213641984628</v>
      </c>
      <c r="AN66">
        <f t="shared" si="27"/>
        <v>0</v>
      </c>
      <c r="AO66">
        <f t="shared" si="27"/>
        <v>0</v>
      </c>
      <c r="AP66">
        <f t="shared" si="27"/>
        <v>-3.6563760719794636E-11</v>
      </c>
      <c r="AQ66">
        <f t="shared" si="27"/>
        <v>-1.3488662177649291E-6</v>
      </c>
      <c r="AR66">
        <f t="shared" si="27"/>
        <v>-1.3489027815256489E-6</v>
      </c>
      <c r="AS66">
        <f t="shared" si="27"/>
        <v>-2.5695175169116336E-3</v>
      </c>
      <c r="AT66">
        <f t="shared" si="27"/>
        <v>-1.6787532172755941E-3</v>
      </c>
      <c r="AU66">
        <f t="shared" si="23"/>
        <v>-4.2496196369687534E-3</v>
      </c>
      <c r="AW66">
        <v>63</v>
      </c>
      <c r="AX66">
        <f>IF(Z66&gt;0, (R66*SUMPRODUCT(K66:$K$98, X66:$X$98)-K66*$AZ$3)/Z66, 0)</f>
        <v>-14640637942.993986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0.65685820900000003</v>
      </c>
      <c r="Q67" s="4">
        <f t="shared" si="21"/>
        <v>25</v>
      </c>
      <c r="R67">
        <f t="shared" ref="R67:R79" si="28">$C$6</f>
        <v>500000</v>
      </c>
      <c r="S67">
        <f t="shared" ref="S67:S79" si="29">AX67</f>
        <v>-39238543869.322395</v>
      </c>
      <c r="U67">
        <f t="shared" si="13"/>
        <v>0.65685820900000003</v>
      </c>
      <c r="V67">
        <f t="shared" si="14"/>
        <v>0.01</v>
      </c>
      <c r="W67">
        <f t="shared" si="15"/>
        <v>1.8443624756269994E-9</v>
      </c>
      <c r="X67">
        <f t="shared" si="16"/>
        <v>1.2114846324871569E-9</v>
      </c>
      <c r="Y67">
        <f t="shared" si="17"/>
        <v>1.8443624756269994E-11</v>
      </c>
      <c r="Z67">
        <f t="shared" si="18"/>
        <v>6.1443421838357245E-10</v>
      </c>
      <c r="AB67">
        <f t="shared" si="19"/>
        <v>-27.002643241298969</v>
      </c>
      <c r="AC67">
        <f t="shared" ref="AC67:AC79" si="30">S67*Z67</f>
        <v>-24.109504032856623</v>
      </c>
      <c r="AE67">
        <f t="shared" ref="AE67:AE79" si="31">$Z67*O67</f>
        <v>0</v>
      </c>
      <c r="AF67">
        <f t="shared" ref="AF67:AG79" si="32">-$Z67*P67</f>
        <v>0</v>
      </c>
      <c r="AG67">
        <f t="shared" si="32"/>
        <v>-1.5360855459589312E-8</v>
      </c>
      <c r="AH67">
        <f t="shared" ref="AH67:AH79" si="33">-X67*R67</f>
        <v>-6.0574231624357846E-4</v>
      </c>
      <c r="AI67">
        <f t="shared" ref="AI67:AI79" si="34">SUM(AE67:AH67)</f>
        <v>-6.0575767709903803E-4</v>
      </c>
      <c r="AJ67">
        <f t="shared" ref="AJ67:AJ79" si="35">AB67-AC67</f>
        <v>-2.8931392084423457</v>
      </c>
      <c r="AK67">
        <f t="shared" si="22"/>
        <v>-1.8901850268909279</v>
      </c>
      <c r="AL67">
        <f t="shared" si="26"/>
        <v>-4.7839299930103731</v>
      </c>
      <c r="AN67">
        <f t="shared" ref="AN67:AT79" si="36">AE67*$K67</f>
        <v>0</v>
      </c>
      <c r="AO67">
        <f t="shared" si="36"/>
        <v>0</v>
      </c>
      <c r="AP67">
        <f t="shared" si="36"/>
        <v>-1.0875818510614138E-11</v>
      </c>
      <c r="AQ67">
        <f t="shared" si="36"/>
        <v>-4.2887868536980093E-7</v>
      </c>
      <c r="AR67">
        <f t="shared" si="36"/>
        <v>-4.2888956118831154E-7</v>
      </c>
      <c r="AS67">
        <f t="shared" si="36"/>
        <v>-2.0484052492869467E-3</v>
      </c>
      <c r="AT67">
        <f t="shared" si="36"/>
        <v>-1.3382919563319461E-3</v>
      </c>
      <c r="AU67">
        <f t="shared" si="23"/>
        <v>-3.3871260951800811E-3</v>
      </c>
      <c r="AW67">
        <v>64</v>
      </c>
      <c r="AX67">
        <f>IF(Z67&gt;0, (R67*SUMPRODUCT(K67:$K$98, X67:$X$98)-K67*$AZ$3)/Z67, 0)</f>
        <v>-39238543869.322395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6.3216220393231843E-4</v>
      </c>
      <c r="L68" s="2">
        <v>65</v>
      </c>
      <c r="M68" s="6">
        <v>0.67177231000000004</v>
      </c>
      <c r="Q68" s="4">
        <f t="shared" si="21"/>
        <v>25</v>
      </c>
      <c r="R68">
        <f t="shared" si="28"/>
        <v>500000</v>
      </c>
      <c r="S68">
        <f t="shared" si="29"/>
        <v>-110092288827.6416</v>
      </c>
      <c r="U68">
        <f t="shared" ref="U68:U79" si="40">M68</f>
        <v>0.67177231000000004</v>
      </c>
      <c r="V68">
        <f t="shared" ref="V68:V79" si="41">$C$10</f>
        <v>0.01</v>
      </c>
      <c r="W68">
        <f t="shared" ref="W68:W79" si="42">Z67</f>
        <v>6.1443421838357245E-10</v>
      </c>
      <c r="X68">
        <f t="shared" ref="X68:X79" si="43">U68*W68</f>
        <v>4.1275989422657695E-10</v>
      </c>
      <c r="Y68">
        <f t="shared" ref="Y68:Y79" si="44">V68*W68</f>
        <v>6.1443421838357245E-12</v>
      </c>
      <c r="Z68">
        <f t="shared" ref="Z68:Z79" si="45">MAX(0, W68-X68-Y68)</f>
        <v>1.9552998197315977E-10</v>
      </c>
      <c r="AB68">
        <f t="shared" ref="AB68:AB79" si="46">AC67</f>
        <v>-24.109504032856623</v>
      </c>
      <c r="AC68">
        <f t="shared" si="30"/>
        <v>-21.526343249852662</v>
      </c>
      <c r="AE68">
        <f t="shared" si="31"/>
        <v>0</v>
      </c>
      <c r="AF68">
        <f t="shared" si="32"/>
        <v>0</v>
      </c>
      <c r="AG68">
        <f t="shared" si="32"/>
        <v>-4.8882495493289942E-9</v>
      </c>
      <c r="AH68">
        <f t="shared" si="33"/>
        <v>-2.0637994711328848E-4</v>
      </c>
      <c r="AI68">
        <f t="shared" si="34"/>
        <v>-2.0638483536283782E-4</v>
      </c>
      <c r="AJ68">
        <f t="shared" si="35"/>
        <v>-2.5831607830039616</v>
      </c>
      <c r="AK68">
        <f t="shared" si="22"/>
        <v>-1.6876652822999638</v>
      </c>
      <c r="AL68">
        <f t="shared" si="26"/>
        <v>-4.2710324501392876</v>
      </c>
      <c r="AN68">
        <f t="shared" si="36"/>
        <v>0</v>
      </c>
      <c r="AO68">
        <f t="shared" si="36"/>
        <v>0</v>
      </c>
      <c r="AP68">
        <f t="shared" si="36"/>
        <v>-3.0901666084749791E-12</v>
      </c>
      <c r="AQ68">
        <f t="shared" si="36"/>
        <v>-1.3046560221457177E-7</v>
      </c>
      <c r="AR68">
        <f t="shared" si="36"/>
        <v>-1.3046869238118025E-7</v>
      </c>
      <c r="AS68">
        <f t="shared" si="36"/>
        <v>-1.6329766136953176E-3</v>
      </c>
      <c r="AT68">
        <f t="shared" si="36"/>
        <v>-1.0668782043588036E-3</v>
      </c>
      <c r="AU68">
        <f t="shared" si="23"/>
        <v>-2.6999852867465018E-3</v>
      </c>
      <c r="AW68">
        <v>65</v>
      </c>
      <c r="AX68">
        <f>IF(Z68&gt;0, (R68*SUMPRODUCT(K68:$K$98, X68:$X$98)-K68*$AZ$3)/Z68, 0)</f>
        <v>-110092288827.6416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5.6443053922528431E-4</v>
      </c>
      <c r="L69" s="2">
        <v>66</v>
      </c>
      <c r="M69" s="6">
        <v>0.68662034599999999</v>
      </c>
      <c r="Q69" s="4">
        <f t="shared" ref="Q69:Q79" si="48">$C$8</f>
        <v>25</v>
      </c>
      <c r="R69">
        <f t="shared" si="28"/>
        <v>500000</v>
      </c>
      <c r="S69">
        <f t="shared" si="29"/>
        <v>-324005534730.05121</v>
      </c>
      <c r="U69">
        <f t="shared" si="40"/>
        <v>0.68662034599999999</v>
      </c>
      <c r="V69">
        <f t="shared" si="41"/>
        <v>0.01</v>
      </c>
      <c r="W69">
        <f t="shared" si="42"/>
        <v>1.9552998197315977E-10</v>
      </c>
      <c r="X69">
        <f t="shared" si="43"/>
        <v>1.3425486387578474E-10</v>
      </c>
      <c r="Y69">
        <f t="shared" si="44"/>
        <v>1.9552998197315977E-12</v>
      </c>
      <c r="Z69">
        <f t="shared" si="45"/>
        <v>5.9319818277643438E-11</v>
      </c>
      <c r="AB69">
        <f t="shared" si="46"/>
        <v>-21.526343249852662</v>
      </c>
      <c r="AC69">
        <f t="shared" si="30"/>
        <v>-19.219949441137327</v>
      </c>
      <c r="AE69">
        <f t="shared" si="31"/>
        <v>0</v>
      </c>
      <c r="AF69">
        <f t="shared" si="32"/>
        <v>0</v>
      </c>
      <c r="AG69">
        <f t="shared" si="32"/>
        <v>-1.4829954569410859E-9</v>
      </c>
      <c r="AH69">
        <f t="shared" si="33"/>
        <v>-6.7127431937892364E-5</v>
      </c>
      <c r="AI69">
        <f t="shared" si="34"/>
        <v>-6.712891493334931E-5</v>
      </c>
      <c r="AJ69">
        <f t="shared" si="35"/>
        <v>-2.3063938087153346</v>
      </c>
      <c r="AK69">
        <f t="shared" si="22"/>
        <v>-1.5068440274896864</v>
      </c>
      <c r="AL69">
        <f t="shared" si="26"/>
        <v>-3.8133049651199542</v>
      </c>
      <c r="AN69">
        <f t="shared" si="36"/>
        <v>0</v>
      </c>
      <c r="AO69">
        <f t="shared" si="36"/>
        <v>0</v>
      </c>
      <c r="AP69">
        <f t="shared" si="36"/>
        <v>-8.3704792542990397E-13</v>
      </c>
      <c r="AQ69">
        <f t="shared" si="36"/>
        <v>-3.7888772605513158E-8</v>
      </c>
      <c r="AR69">
        <f t="shared" si="36"/>
        <v>-3.7889609653438592E-8</v>
      </c>
      <c r="AS69">
        <f t="shared" si="36"/>
        <v>-1.3017991011190536E-3</v>
      </c>
      <c r="AT69">
        <f t="shared" si="36"/>
        <v>-8.5050878696440286E-4</v>
      </c>
      <c r="AU69">
        <f t="shared" si="23"/>
        <v>-2.1523457776931099E-3</v>
      </c>
      <c r="AW69">
        <v>66</v>
      </c>
      <c r="AX69">
        <f>IF(Z69&gt;0, (R69*SUMPRODUCT(K69:$K$98, X69:$X$98)-K69*$AZ$3)/Z69, 0)</f>
        <v>-324005534730.05121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0.70385879699999998</v>
      </c>
      <c r="Q70" s="4">
        <f t="shared" si="48"/>
        <v>25</v>
      </c>
      <c r="R70">
        <f t="shared" si="28"/>
        <v>500000</v>
      </c>
      <c r="S70">
        <f t="shared" si="29"/>
        <v>-1011006641199.1206</v>
      </c>
      <c r="U70">
        <f t="shared" si="40"/>
        <v>0.70385879699999998</v>
      </c>
      <c r="V70">
        <f t="shared" si="41"/>
        <v>0.01</v>
      </c>
      <c r="W70">
        <f t="shared" si="42"/>
        <v>5.9319818277643438E-11</v>
      </c>
      <c r="X70">
        <f t="shared" si="43"/>
        <v>4.1752775931160722E-11</v>
      </c>
      <c r="Y70">
        <f t="shared" si="44"/>
        <v>5.9319818277643439E-13</v>
      </c>
      <c r="Z70">
        <f t="shared" si="45"/>
        <v>1.6973844163706281E-11</v>
      </c>
      <c r="AB70">
        <f t="shared" si="46"/>
        <v>-19.219949441137327</v>
      </c>
      <c r="AC70">
        <f t="shared" si="30"/>
        <v>-17.160669176185984</v>
      </c>
      <c r="AE70">
        <f t="shared" si="31"/>
        <v>0</v>
      </c>
      <c r="AF70">
        <f t="shared" si="32"/>
        <v>0</v>
      </c>
      <c r="AG70">
        <f t="shared" si="32"/>
        <v>-4.2434610409265701E-10</v>
      </c>
      <c r="AH70">
        <f t="shared" si="33"/>
        <v>-2.0876387965580362E-5</v>
      </c>
      <c r="AI70">
        <f t="shared" si="34"/>
        <v>-2.0876812311684454E-5</v>
      </c>
      <c r="AJ70">
        <f t="shared" si="35"/>
        <v>-2.0592802649513438</v>
      </c>
      <c r="AK70">
        <f t="shared" si="22"/>
        <v>-1.345396460879613</v>
      </c>
      <c r="AL70">
        <f t="shared" si="26"/>
        <v>-3.4046976026432683</v>
      </c>
      <c r="AN70">
        <f t="shared" si="36"/>
        <v>0</v>
      </c>
      <c r="AO70">
        <f t="shared" si="36"/>
        <v>0</v>
      </c>
      <c r="AP70">
        <f t="shared" si="36"/>
        <v>-2.1385169674211343E-13</v>
      </c>
      <c r="AQ70">
        <f t="shared" si="36"/>
        <v>-1.0520777604007821E-8</v>
      </c>
      <c r="AR70">
        <f t="shared" si="36"/>
        <v>-1.0520991455704564E-8</v>
      </c>
      <c r="AS70">
        <f t="shared" si="36"/>
        <v>-1.037786312823637E-3</v>
      </c>
      <c r="AT70">
        <f t="shared" si="36"/>
        <v>-6.780204016839902E-4</v>
      </c>
      <c r="AU70">
        <f t="shared" si="23"/>
        <v>-1.7158172354990828E-3</v>
      </c>
      <c r="AW70">
        <v>67</v>
      </c>
      <c r="AX70">
        <f>IF(Z70&gt;0, (R70*SUMPRODUCT(K70:$K$98, X70:$X$98)-K70*$AZ$3)/Z70, 0)</f>
        <v>-1011006641199.1206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0.72100360699999999</v>
      </c>
      <c r="Q71" s="4">
        <f t="shared" si="48"/>
        <v>25</v>
      </c>
      <c r="R71">
        <f t="shared" si="28"/>
        <v>500000</v>
      </c>
      <c r="S71">
        <f t="shared" si="29"/>
        <v>-3355749463901.3936</v>
      </c>
      <c r="U71">
        <f t="shared" si="40"/>
        <v>0.72100360699999999</v>
      </c>
      <c r="V71">
        <f t="shared" si="41"/>
        <v>0.01</v>
      </c>
      <c r="W71">
        <f t="shared" si="42"/>
        <v>1.6973844163706281E-11</v>
      </c>
      <c r="X71">
        <f t="shared" si="43"/>
        <v>1.2238202866688127E-11</v>
      </c>
      <c r="Y71">
        <f t="shared" si="44"/>
        <v>1.697384416370628E-13</v>
      </c>
      <c r="Z71">
        <f t="shared" si="45"/>
        <v>4.5659028553810904E-12</v>
      </c>
      <c r="AB71">
        <f t="shared" si="46"/>
        <v>-17.160669176185984</v>
      </c>
      <c r="AC71">
        <f t="shared" si="30"/>
        <v>-15.322026059170936</v>
      </c>
      <c r="AE71">
        <f t="shared" si="31"/>
        <v>0</v>
      </c>
      <c r="AF71">
        <f t="shared" si="32"/>
        <v>0</v>
      </c>
      <c r="AG71">
        <f t="shared" si="32"/>
        <v>-1.1414757138452727E-10</v>
      </c>
      <c r="AH71">
        <f t="shared" si="33"/>
        <v>-6.1191014333440639E-6</v>
      </c>
      <c r="AI71">
        <f t="shared" si="34"/>
        <v>-6.1192155809154486E-6</v>
      </c>
      <c r="AJ71">
        <f t="shared" si="35"/>
        <v>-1.8386431170150477</v>
      </c>
      <c r="AK71">
        <f t="shared" si="22"/>
        <v>-1.2012468423330189</v>
      </c>
      <c r="AL71">
        <f t="shared" si="26"/>
        <v>-3.0398960785636477</v>
      </c>
      <c r="AN71">
        <f t="shared" si="36"/>
        <v>0</v>
      </c>
      <c r="AO71">
        <f t="shared" si="36"/>
        <v>0</v>
      </c>
      <c r="AP71">
        <f t="shared" si="36"/>
        <v>-5.1361906304069957E-14</v>
      </c>
      <c r="AQ71">
        <f t="shared" si="36"/>
        <v>-2.7533543698952484E-9</v>
      </c>
      <c r="AR71">
        <f t="shared" si="36"/>
        <v>-2.7534057318015528E-9</v>
      </c>
      <c r="AS71">
        <f t="shared" si="36"/>
        <v>-8.2731690527715308E-4</v>
      </c>
      <c r="AT71">
        <f t="shared" si="36"/>
        <v>-5.4051371409494253E-4</v>
      </c>
      <c r="AU71">
        <f t="shared" si="23"/>
        <v>-1.3678333727778274E-3</v>
      </c>
      <c r="AW71">
        <v>68</v>
      </c>
      <c r="AX71">
        <f>IF(Z71&gt;0, (R71*SUMPRODUCT(K71:$K$98, X71:$X$98)-K71*$AZ$3)/Z71, 0)</f>
        <v>-3355749463901.3936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0.73803352099999997</v>
      </c>
      <c r="Q72" s="4">
        <f t="shared" si="48"/>
        <v>25</v>
      </c>
      <c r="R72">
        <f t="shared" si="28"/>
        <v>500000</v>
      </c>
      <c r="S72">
        <f t="shared" si="29"/>
        <v>-11891283677466.033</v>
      </c>
      <c r="U72">
        <f t="shared" si="40"/>
        <v>0.73803352099999997</v>
      </c>
      <c r="V72">
        <f t="shared" si="41"/>
        <v>0.01</v>
      </c>
      <c r="W72">
        <f t="shared" si="42"/>
        <v>4.5659028553810904E-12</v>
      </c>
      <c r="X72">
        <f t="shared" si="43"/>
        <v>3.3697893609008599E-12</v>
      </c>
      <c r="Y72">
        <f t="shared" si="44"/>
        <v>4.5659028553810903E-14</v>
      </c>
      <c r="Z72">
        <f t="shared" si="45"/>
        <v>1.1504544659264195E-12</v>
      </c>
      <c r="AB72">
        <f t="shared" si="46"/>
        <v>-15.322026059170936</v>
      </c>
      <c r="AC72">
        <f t="shared" si="30"/>
        <v>-13.680380412338735</v>
      </c>
      <c r="AE72">
        <f t="shared" si="31"/>
        <v>0</v>
      </c>
      <c r="AF72">
        <f t="shared" si="32"/>
        <v>0</v>
      </c>
      <c r="AG72">
        <f t="shared" si="32"/>
        <v>-2.8761361648160488E-11</v>
      </c>
      <c r="AH72">
        <f t="shared" si="33"/>
        <v>-1.68489468045043E-6</v>
      </c>
      <c r="AI72">
        <f t="shared" si="34"/>
        <v>-1.6849234418120782E-6</v>
      </c>
      <c r="AJ72">
        <f t="shared" si="35"/>
        <v>-1.6416456468322007</v>
      </c>
      <c r="AK72">
        <f t="shared" ref="AK72:AK79" si="49">G72*SUM(AB72:AB72, AE72:AF72)</f>
        <v>-1.0725418241419655</v>
      </c>
      <c r="AL72">
        <f t="shared" si="26"/>
        <v>-2.7141891558976079</v>
      </c>
      <c r="AN72">
        <f t="shared" si="36"/>
        <v>0</v>
      </c>
      <c r="AO72">
        <f t="shared" si="36"/>
        <v>0</v>
      </c>
      <c r="AP72">
        <f t="shared" si="36"/>
        <v>-1.1554891684075364E-14</v>
      </c>
      <c r="AQ72">
        <f t="shared" si="36"/>
        <v>-6.7690729562258642E-10</v>
      </c>
      <c r="AR72">
        <f t="shared" si="36"/>
        <v>-6.7691885051427051E-10</v>
      </c>
      <c r="AS72">
        <f t="shared" si="36"/>
        <v>-6.5953197434910507E-4</v>
      </c>
      <c r="AT72">
        <f t="shared" si="36"/>
        <v>-4.3089422386209084E-4</v>
      </c>
      <c r="AU72">
        <f t="shared" si="23"/>
        <v>-1.0904268751300464E-3</v>
      </c>
      <c r="AW72">
        <v>69</v>
      </c>
      <c r="AX72">
        <f>IF(Z72&gt;0, (R72*SUMPRODUCT(K72:$K$98, X72:$X$98)-K72*$AZ$3)/Z72, 0)</f>
        <v>-11891283677466.033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0.75492728399999998</v>
      </c>
      <c r="Q73" s="4">
        <f t="shared" si="48"/>
        <v>25</v>
      </c>
      <c r="R73">
        <f t="shared" si="28"/>
        <v>500000</v>
      </c>
      <c r="S73">
        <f t="shared" si="29"/>
        <v>-45165673627870.391</v>
      </c>
      <c r="U73">
        <f t="shared" si="40"/>
        <v>0.75492728399999998</v>
      </c>
      <c r="V73">
        <f t="shared" si="41"/>
        <v>0.01</v>
      </c>
      <c r="W73">
        <f t="shared" si="42"/>
        <v>1.1504544659264195E-12</v>
      </c>
      <c r="X73">
        <f t="shared" si="43"/>
        <v>8.6850946532750245E-13</v>
      </c>
      <c r="Y73">
        <f t="shared" si="44"/>
        <v>1.1504544659264195E-14</v>
      </c>
      <c r="Z73">
        <f t="shared" si="45"/>
        <v>2.704404559396529E-13</v>
      </c>
      <c r="AB73">
        <f t="shared" si="46"/>
        <v>-13.680380412338735</v>
      </c>
      <c r="AC73">
        <f t="shared" si="30"/>
        <v>-12.214625368742825</v>
      </c>
      <c r="AE73">
        <f t="shared" si="31"/>
        <v>0</v>
      </c>
      <c r="AF73">
        <f t="shared" si="32"/>
        <v>0</v>
      </c>
      <c r="AG73">
        <f t="shared" si="32"/>
        <v>-6.7610113984913228E-12</v>
      </c>
      <c r="AH73">
        <f t="shared" si="33"/>
        <v>-4.3425473266375124E-7</v>
      </c>
      <c r="AI73">
        <f t="shared" si="34"/>
        <v>-4.3426149367514973E-7</v>
      </c>
      <c r="AJ73">
        <f t="shared" si="35"/>
        <v>-1.4657550435959106</v>
      </c>
      <c r="AK73">
        <f t="shared" si="49"/>
        <v>-0.95762662886371153</v>
      </c>
      <c r="AL73">
        <f t="shared" si="26"/>
        <v>-2.4233821067211156</v>
      </c>
      <c r="AN73">
        <f t="shared" si="36"/>
        <v>0</v>
      </c>
      <c r="AO73">
        <f t="shared" si="36"/>
        <v>0</v>
      </c>
      <c r="AP73">
        <f t="shared" si="36"/>
        <v>-2.4252140814834015E-15</v>
      </c>
      <c r="AQ73">
        <f t="shared" si="36"/>
        <v>-1.5576969635666428E-10</v>
      </c>
      <c r="AR73">
        <f t="shared" si="36"/>
        <v>-1.5577212157074578E-10</v>
      </c>
      <c r="AS73">
        <f t="shared" si="36"/>
        <v>-5.2577485263925804E-4</v>
      </c>
      <c r="AT73">
        <f t="shared" si="36"/>
        <v>-3.4350623719433344E-4</v>
      </c>
      <c r="AU73">
        <f t="shared" si="23"/>
        <v>-8.6928124560571303E-4</v>
      </c>
      <c r="AW73">
        <v>70</v>
      </c>
      <c r="AX73">
        <f>IF(Z73&gt;0, (R73*SUMPRODUCT(K73:$K$98, X73:$X$98)-K73*$AZ$3)/Z73, 0)</f>
        <v>-45165673627870.391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0.77166421299999999</v>
      </c>
      <c r="Q74" s="4">
        <f t="shared" si="48"/>
        <v>25</v>
      </c>
      <c r="R74">
        <f t="shared" si="28"/>
        <v>500000</v>
      </c>
      <c r="S74">
        <f t="shared" si="29"/>
        <v>-184699424978354.03</v>
      </c>
      <c r="U74">
        <f t="shared" si="40"/>
        <v>0.77166421299999999</v>
      </c>
      <c r="V74">
        <f t="shared" si="41"/>
        <v>0.01</v>
      </c>
      <c r="W74">
        <f t="shared" si="42"/>
        <v>2.704404559396529E-13</v>
      </c>
      <c r="X74">
        <f t="shared" si="43"/>
        <v>2.0868922159603344E-13</v>
      </c>
      <c r="Y74">
        <f t="shared" si="44"/>
        <v>2.7044045593965292E-15</v>
      </c>
      <c r="Z74">
        <f t="shared" si="45"/>
        <v>5.9046829784222928E-14</v>
      </c>
      <c r="AB74">
        <f t="shared" si="46"/>
        <v>-12.214625368742825</v>
      </c>
      <c r="AC74">
        <f t="shared" si="30"/>
        <v>-10.905915507940723</v>
      </c>
      <c r="AE74">
        <f t="shared" si="31"/>
        <v>0</v>
      </c>
      <c r="AF74">
        <f t="shared" si="32"/>
        <v>0</v>
      </c>
      <c r="AG74">
        <f t="shared" si="32"/>
        <v>-1.4761707446055731E-12</v>
      </c>
      <c r="AH74">
        <f t="shared" si="33"/>
        <v>-1.0434461079801671E-7</v>
      </c>
      <c r="AI74">
        <f t="shared" si="34"/>
        <v>-1.0434608696876132E-7</v>
      </c>
      <c r="AJ74">
        <f t="shared" si="35"/>
        <v>-1.3087098608021019</v>
      </c>
      <c r="AK74">
        <f t="shared" si="49"/>
        <v>-0.85502377581199784</v>
      </c>
      <c r="AL74">
        <f t="shared" si="26"/>
        <v>-2.1637337409601867</v>
      </c>
      <c r="AN74">
        <f t="shared" si="36"/>
        <v>0</v>
      </c>
      <c r="AO74">
        <f t="shared" si="36"/>
        <v>0</v>
      </c>
      <c r="AP74">
        <f t="shared" si="36"/>
        <v>-4.7277770100371465E-16</v>
      </c>
      <c r="AQ74">
        <f t="shared" si="36"/>
        <v>-3.341876634900726E-11</v>
      </c>
      <c r="AR74">
        <f t="shared" si="36"/>
        <v>-3.3419239126708262E-11</v>
      </c>
      <c r="AS74">
        <f t="shared" si="36"/>
        <v>-4.1914449363798426E-4</v>
      </c>
      <c r="AT74">
        <f t="shared" si="36"/>
        <v>-2.7384106920498694E-4</v>
      </c>
      <c r="AU74">
        <f t="shared" si="23"/>
        <v>-6.9298559626221031E-4</v>
      </c>
      <c r="AW74">
        <v>71</v>
      </c>
      <c r="AX74">
        <f>IF(Z74&gt;0, (R74*SUMPRODUCT(K74:$K$98, X74:$X$98)-K74*$AZ$3)/Z74, 0)</f>
        <v>-184699424978354.03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0.78831611899999998</v>
      </c>
      <c r="Q75" s="4">
        <f t="shared" si="48"/>
        <v>25</v>
      </c>
      <c r="R75">
        <f t="shared" si="28"/>
        <v>500000</v>
      </c>
      <c r="S75">
        <f t="shared" si="29"/>
        <v>-817666736956638.38</v>
      </c>
      <c r="U75">
        <f t="shared" si="40"/>
        <v>0.78831611899999998</v>
      </c>
      <c r="V75">
        <f t="shared" si="41"/>
        <v>0.01</v>
      </c>
      <c r="W75">
        <f t="shared" si="42"/>
        <v>5.9046829784222928E-14</v>
      </c>
      <c r="X75">
        <f t="shared" si="43"/>
        <v>4.6547567694752226E-14</v>
      </c>
      <c r="Y75">
        <f t="shared" si="44"/>
        <v>5.9046829784222928E-16</v>
      </c>
      <c r="Z75">
        <f t="shared" si="45"/>
        <v>1.1908793791628473E-14</v>
      </c>
      <c r="AB75">
        <f t="shared" si="46"/>
        <v>-10.905915507940723</v>
      </c>
      <c r="AC75">
        <f t="shared" si="30"/>
        <v>-9.7374245606903269</v>
      </c>
      <c r="AE75">
        <f t="shared" si="31"/>
        <v>0</v>
      </c>
      <c r="AF75">
        <f t="shared" si="32"/>
        <v>0</v>
      </c>
      <c r="AG75">
        <f t="shared" si="32"/>
        <v>-2.9771984479071183E-13</v>
      </c>
      <c r="AH75">
        <f t="shared" si="33"/>
        <v>-2.3273783847376112E-8</v>
      </c>
      <c r="AI75">
        <f t="shared" si="34"/>
        <v>-2.3274081567220904E-8</v>
      </c>
      <c r="AJ75">
        <f t="shared" si="35"/>
        <v>-1.1684909472503957</v>
      </c>
      <c r="AK75">
        <f t="shared" si="49"/>
        <v>-0.76341408555585066</v>
      </c>
      <c r="AL75">
        <f t="shared" si="26"/>
        <v>-1.9319050560803279</v>
      </c>
      <c r="AN75">
        <f t="shared" si="36"/>
        <v>0</v>
      </c>
      <c r="AO75">
        <f t="shared" si="36"/>
        <v>0</v>
      </c>
      <c r="AP75">
        <f t="shared" si="36"/>
        <v>-8.5135394275613182E-17</v>
      </c>
      <c r="AQ75">
        <f t="shared" si="36"/>
        <v>-6.6553264715176913E-12</v>
      </c>
      <c r="AR75">
        <f t="shared" si="36"/>
        <v>-6.6554116069119668E-12</v>
      </c>
      <c r="AS75">
        <f t="shared" si="36"/>
        <v>-3.3413942416763852E-4</v>
      </c>
      <c r="AT75">
        <f t="shared" si="36"/>
        <v>-2.1830442379493572E-4</v>
      </c>
      <c r="AU75">
        <f t="shared" si="23"/>
        <v>-5.5244385461798587E-4</v>
      </c>
      <c r="AW75">
        <v>72</v>
      </c>
      <c r="AX75">
        <f>IF(Z75&gt;0, (R75*SUMPRODUCT(K75:$K$98, X75:$X$98)-K75*$AZ$3)/Z75, 0)</f>
        <v>-817666736956638.38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0.80496745000000003</v>
      </c>
      <c r="Q76" s="4">
        <f t="shared" si="48"/>
        <v>25</v>
      </c>
      <c r="R76">
        <f t="shared" si="28"/>
        <v>500000</v>
      </c>
      <c r="S76">
        <f t="shared" si="29"/>
        <v>-3945573827788207</v>
      </c>
      <c r="U76">
        <f t="shared" si="40"/>
        <v>0.80496745000000003</v>
      </c>
      <c r="V76">
        <f t="shared" si="41"/>
        <v>0.01</v>
      </c>
      <c r="W76">
        <f t="shared" si="42"/>
        <v>1.1908793791628473E-14</v>
      </c>
      <c r="X76">
        <f t="shared" si="43"/>
        <v>9.5861913710230037E-15</v>
      </c>
      <c r="Y76">
        <f t="shared" si="44"/>
        <v>1.1908793791628474E-16</v>
      </c>
      <c r="Z76">
        <f t="shared" si="45"/>
        <v>2.2035144826891848E-15</v>
      </c>
      <c r="AB76">
        <f t="shared" si="46"/>
        <v>-9.7374245606903269</v>
      </c>
      <c r="AC76">
        <f t="shared" si="30"/>
        <v>-8.6941290720507176</v>
      </c>
      <c r="AE76">
        <f t="shared" si="31"/>
        <v>0</v>
      </c>
      <c r="AF76">
        <f t="shared" si="32"/>
        <v>0</v>
      </c>
      <c r="AG76">
        <f t="shared" si="32"/>
        <v>-5.5087862067229618E-14</v>
      </c>
      <c r="AH76">
        <f t="shared" si="33"/>
        <v>-4.7930956855115016E-9</v>
      </c>
      <c r="AI76">
        <f t="shared" si="34"/>
        <v>-4.7931507733735685E-9</v>
      </c>
      <c r="AJ76">
        <f t="shared" si="35"/>
        <v>-1.0432954886396093</v>
      </c>
      <c r="AK76">
        <f t="shared" si="49"/>
        <v>-0.68161971924832299</v>
      </c>
      <c r="AL76">
        <f t="shared" si="26"/>
        <v>-1.7249152126810832</v>
      </c>
      <c r="AN76">
        <f t="shared" si="36"/>
        <v>0</v>
      </c>
      <c r="AO76">
        <f t="shared" si="36"/>
        <v>0</v>
      </c>
      <c r="AP76">
        <f t="shared" si="36"/>
        <v>-1.4065017051850095E-17</v>
      </c>
      <c r="AQ76">
        <f t="shared" si="36"/>
        <v>-1.2237718077640168E-12</v>
      </c>
      <c r="AR76">
        <f t="shared" si="36"/>
        <v>-1.2237858727810684E-12</v>
      </c>
      <c r="AS76">
        <f t="shared" si="36"/>
        <v>-2.6637390320078432E-4</v>
      </c>
      <c r="AT76">
        <f t="shared" si="36"/>
        <v>-1.7403095009214378E-4</v>
      </c>
      <c r="AU76">
        <f t="shared" si="23"/>
        <v>-4.4040485451671399E-4</v>
      </c>
      <c r="AW76">
        <v>73</v>
      </c>
      <c r="AX76">
        <f>IF(Z76&gt;0, (R76*SUMPRODUCT(K76:$K$98, X76:$X$98)-K76*$AZ$3)/Z76, 0)</f>
        <v>-3945573827788207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0.82161935600000002</v>
      </c>
      <c r="Q77" s="4">
        <f t="shared" si="48"/>
        <v>25</v>
      </c>
      <c r="R77">
        <f t="shared" si="28"/>
        <v>500000</v>
      </c>
      <c r="S77">
        <f t="shared" si="29"/>
        <v>-2.0921845237813584E+16</v>
      </c>
      <c r="U77">
        <f t="shared" si="40"/>
        <v>0.82161935600000002</v>
      </c>
      <c r="V77">
        <f t="shared" si="41"/>
        <v>0.01</v>
      </c>
      <c r="W77">
        <f t="shared" si="42"/>
        <v>2.2035144826891848E-15</v>
      </c>
      <c r="X77">
        <f t="shared" si="43"/>
        <v>1.8104501502037612E-15</v>
      </c>
      <c r="Y77">
        <f t="shared" si="44"/>
        <v>2.2035144826891847E-17</v>
      </c>
      <c r="Z77">
        <f t="shared" si="45"/>
        <v>3.7102918765853169E-16</v>
      </c>
      <c r="AB77">
        <f t="shared" si="46"/>
        <v>-8.6941290720507176</v>
      </c>
      <c r="AC77">
        <f t="shared" si="30"/>
        <v>-7.762615242903494</v>
      </c>
      <c r="AE77">
        <f t="shared" si="31"/>
        <v>0</v>
      </c>
      <c r="AF77">
        <f t="shared" si="32"/>
        <v>0</v>
      </c>
      <c r="AG77">
        <f t="shared" si="32"/>
        <v>-9.2757296914632926E-15</v>
      </c>
      <c r="AH77">
        <f t="shared" si="33"/>
        <v>-9.052250751018806E-10</v>
      </c>
      <c r="AI77">
        <f t="shared" si="34"/>
        <v>-9.0523435083157204E-10</v>
      </c>
      <c r="AJ77">
        <f t="shared" si="35"/>
        <v>-0.93151382914722358</v>
      </c>
      <c r="AK77">
        <f t="shared" si="49"/>
        <v>-0.60858903504355033</v>
      </c>
      <c r="AL77">
        <f t="shared" si="26"/>
        <v>-1.5401028650960082</v>
      </c>
      <c r="AN77">
        <f t="shared" si="36"/>
        <v>0</v>
      </c>
      <c r="AO77">
        <f t="shared" si="36"/>
        <v>0</v>
      </c>
      <c r="AP77">
        <f t="shared" si="36"/>
        <v>-2.1145327045191963E-18</v>
      </c>
      <c r="AQ77">
        <f t="shared" si="36"/>
        <v>-2.0635875450482312E-13</v>
      </c>
      <c r="AR77">
        <f t="shared" si="36"/>
        <v>-2.0636086903752762E-13</v>
      </c>
      <c r="AS77">
        <f t="shared" si="36"/>
        <v>-2.1235164477210834E-4</v>
      </c>
      <c r="AT77">
        <f t="shared" si="36"/>
        <v>-1.3873640791793647E-4</v>
      </c>
      <c r="AU77">
        <f t="shared" si="23"/>
        <v>-3.5108805289640568E-4</v>
      </c>
      <c r="AW77">
        <v>74</v>
      </c>
      <c r="AX77">
        <f>IF(Z77&gt;0, (R77*SUMPRODUCT(K77:$K$98, X77:$X$98)-K77*$AZ$3)/Z77, 0)</f>
        <v>-2.0921845237813584E+16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0.83827126200000002</v>
      </c>
      <c r="Q78" s="4">
        <f t="shared" si="48"/>
        <v>25</v>
      </c>
      <c r="R78">
        <f t="shared" si="28"/>
        <v>500000</v>
      </c>
      <c r="S78">
        <f t="shared" si="29"/>
        <v>-1.2311589227305146E+17</v>
      </c>
      <c r="U78">
        <f t="shared" si="40"/>
        <v>0.83827126200000002</v>
      </c>
      <c r="V78">
        <f t="shared" si="41"/>
        <v>0.01</v>
      </c>
      <c r="W78">
        <f t="shared" si="42"/>
        <v>3.7102918765853169E-16</v>
      </c>
      <c r="X78">
        <f t="shared" si="43"/>
        <v>3.1102310537735221E-16</v>
      </c>
      <c r="Y78">
        <f t="shared" si="44"/>
        <v>3.710291876585317E-18</v>
      </c>
      <c r="Z78">
        <f t="shared" si="45"/>
        <v>5.6295790404594165E-17</v>
      </c>
      <c r="AB78">
        <f t="shared" si="46"/>
        <v>-7.762615242903494</v>
      </c>
      <c r="AC78">
        <f t="shared" si="30"/>
        <v>-6.9309064668782989</v>
      </c>
      <c r="AE78">
        <f t="shared" si="31"/>
        <v>0</v>
      </c>
      <c r="AF78">
        <f t="shared" si="32"/>
        <v>0</v>
      </c>
      <c r="AG78">
        <f t="shared" si="32"/>
        <v>-1.4073947601148541E-15</v>
      </c>
      <c r="AH78">
        <f t="shared" si="33"/>
        <v>-1.555115526886761E-10</v>
      </c>
      <c r="AI78">
        <f t="shared" si="34"/>
        <v>-1.5551296008343623E-10</v>
      </c>
      <c r="AJ78">
        <f t="shared" si="35"/>
        <v>-0.83170877602519511</v>
      </c>
      <c r="AK78">
        <f t="shared" si="49"/>
        <v>-0.54338306700324468</v>
      </c>
      <c r="AL78">
        <f t="shared" si="26"/>
        <v>-1.3750918431839527</v>
      </c>
      <c r="AN78">
        <f t="shared" si="36"/>
        <v>0</v>
      </c>
      <c r="AO78">
        <f t="shared" si="36"/>
        <v>0</v>
      </c>
      <c r="AP78">
        <f t="shared" si="36"/>
        <v>-2.8646015956823605E-19</v>
      </c>
      <c r="AQ78">
        <f t="shared" si="36"/>
        <v>-3.1652714263528212E-14</v>
      </c>
      <c r="AR78">
        <f t="shared" si="36"/>
        <v>-3.1653000723687778E-14</v>
      </c>
      <c r="AS78">
        <f t="shared" si="36"/>
        <v>-1.6928543110039472E-4</v>
      </c>
      <c r="AT78">
        <f t="shared" si="36"/>
        <v>-1.1059981498561508E-4</v>
      </c>
      <c r="AU78">
        <f t="shared" si="23"/>
        <v>-2.7988524611766277E-4</v>
      </c>
      <c r="AW78">
        <v>75</v>
      </c>
      <c r="AX78">
        <f>IF(Z78&gt;0, (R78*SUMPRODUCT(K78:$K$98, X78:$X$98)-K78*$AZ$3)/Z78, 0)</f>
        <v>-1.2311589227305146E+17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1</v>
      </c>
      <c r="Q79" s="4">
        <f t="shared" si="48"/>
        <v>25</v>
      </c>
      <c r="R79">
        <f t="shared" si="28"/>
        <v>500000</v>
      </c>
      <c r="S79">
        <f t="shared" si="29"/>
        <v>0</v>
      </c>
      <c r="U79">
        <f t="shared" si="40"/>
        <v>1</v>
      </c>
      <c r="V79">
        <f t="shared" si="41"/>
        <v>0.01</v>
      </c>
      <c r="W79">
        <f t="shared" si="42"/>
        <v>5.6295790404594165E-17</v>
      </c>
      <c r="X79">
        <f t="shared" si="43"/>
        <v>5.6295790404594165E-17</v>
      </c>
      <c r="Y79">
        <f t="shared" si="44"/>
        <v>5.629579040459417E-19</v>
      </c>
      <c r="Z79">
        <f t="shared" si="45"/>
        <v>0</v>
      </c>
      <c r="AB79">
        <f t="shared" si="46"/>
        <v>-6.9309064668782989</v>
      </c>
      <c r="AC79">
        <f t="shared" si="30"/>
        <v>0</v>
      </c>
      <c r="AE79">
        <f t="shared" si="31"/>
        <v>0</v>
      </c>
      <c r="AF79">
        <f t="shared" si="32"/>
        <v>0</v>
      </c>
      <c r="AG79">
        <f t="shared" si="32"/>
        <v>0</v>
      </c>
      <c r="AH79">
        <f t="shared" si="33"/>
        <v>-2.8147895202297081E-11</v>
      </c>
      <c r="AI79">
        <f t="shared" si="34"/>
        <v>-2.8147895202297081E-11</v>
      </c>
      <c r="AJ79">
        <f t="shared" si="35"/>
        <v>-6.9309064668782989</v>
      </c>
      <c r="AK79">
        <f t="shared" si="49"/>
        <v>-0.48516345268148098</v>
      </c>
      <c r="AL79">
        <f t="shared" si="26"/>
        <v>-7.4160699195879278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-5.1153599922899295E-15</v>
      </c>
      <c r="AR79">
        <f t="shared" si="36"/>
        <v>-5.1153599922899295E-15</v>
      </c>
      <c r="AS79">
        <f t="shared" si="36"/>
        <v>-1.2595642194972885E-3</v>
      </c>
      <c r="AT79">
        <f t="shared" si="36"/>
        <v>-8.8169495364810209E-5</v>
      </c>
      <c r="AU79">
        <f t="shared" si="23"/>
        <v>-1.3477337148672141E-3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85521.735723007194</v>
      </c>
      <c r="AO81" s="8">
        <f t="shared" si="50"/>
        <v>-8552.1735723007205</v>
      </c>
      <c r="AP81" s="8">
        <f t="shared" si="50"/>
        <v>-1676.1054374282753</v>
      </c>
      <c r="AQ81" s="8">
        <f t="shared" si="50"/>
        <v>-34051.930498932634</v>
      </c>
      <c r="AR81" s="8">
        <f t="shared" si="50"/>
        <v>41241.52621434554</v>
      </c>
      <c r="AS81" s="8">
        <f t="shared" si="50"/>
        <v>-8198.7648986451204</v>
      </c>
      <c r="AT81" s="8">
        <f t="shared" si="50"/>
        <v>4782.6128575429857</v>
      </c>
      <c r="AU81" s="8">
        <f t="shared" si="50"/>
        <v>37825.374173243436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9" priority="1" operator="lessThan">
      <formula>0</formula>
    </cfRule>
  </conditionalFormatting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205A7B-3C7E-48E4-9318-98A4CC066A2B}">
  <dimension ref="A1:AZ164"/>
  <sheetViews>
    <sheetView workbookViewId="0">
      <selection activeCell="F21" sqref="F2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'S.55.04.D'!C3*(1+C12)</f>
        <v>205310.58117465163</v>
      </c>
      <c r="K3">
        <v>1</v>
      </c>
      <c r="L3" s="2">
        <v>0</v>
      </c>
      <c r="O3">
        <f>$C$3</f>
        <v>205310.58117465163</v>
      </c>
      <c r="P3" s="2">
        <f>O3*C5</f>
        <v>20531.058117465163</v>
      </c>
      <c r="Q3" s="4">
        <f>B8</f>
        <v>1522.432587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205310.58117465163</v>
      </c>
      <c r="AF3">
        <f t="shared" ref="AF3:AG34" si="4">-$Z3*P3</f>
        <v>-20531.058117465163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183257.09047018646</v>
      </c>
      <c r="AJ3">
        <f t="shared" ref="AJ3:AJ66" si="7">AB3-AC3</f>
        <v>0</v>
      </c>
      <c r="AL3">
        <f t="shared" ref="AL3:AL34" si="8">SUM(AI3:AK3)</f>
        <v>183257.09047018646</v>
      </c>
      <c r="AN3">
        <f t="shared" ref="AN3:AU34" si="9">AE3*$K3</f>
        <v>205310.58117465163</v>
      </c>
      <c r="AO3">
        <f t="shared" si="9"/>
        <v>-20531.058117465163</v>
      </c>
      <c r="AP3">
        <f t="shared" si="9"/>
        <v>-1522.432587</v>
      </c>
      <c r="AQ3">
        <f t="shared" si="9"/>
        <v>0</v>
      </c>
      <c r="AR3">
        <f t="shared" si="9"/>
        <v>183257.09047018646</v>
      </c>
      <c r="AS3">
        <f t="shared" si="9"/>
        <v>0</v>
      </c>
      <c r="AT3">
        <f t="shared" si="9"/>
        <v>0</v>
      </c>
      <c r="AU3">
        <f t="shared" si="9"/>
        <v>183257.09047018646</v>
      </c>
      <c r="AW3">
        <v>0</v>
      </c>
      <c r="AX3">
        <f>IF(Z3&gt;0, (R3*SUMPRODUCT(K3:$K$98, X3:$X$98)-K3*$AZ$3)/Z3, 0)</f>
        <v>0</v>
      </c>
      <c r="AZ3">
        <f>C6*ABS(SUMPRODUCT(X4:X69, K4:K69))/1</f>
        <v>83982.724174230651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69">Mortalities!B31:B96</f>
        <v>1.0570714E-2</v>
      </c>
      <c r="R4">
        <f t="shared" si="0"/>
        <v>500000</v>
      </c>
      <c r="S4">
        <f t="shared" si="1"/>
        <v>9187.1349440816903</v>
      </c>
      <c r="U4">
        <f t="shared" ref="U4:U67" si="13">M4</f>
        <v>1.0570714E-2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1.0570714E-2</v>
      </c>
      <c r="Y4">
        <f t="shared" ref="Y4:Y67" si="17">V4*W4</f>
        <v>0.01</v>
      </c>
      <c r="Z4">
        <f t="shared" ref="Z4:Z67" si="18">MAX(0, W4-X4-Y4)</f>
        <v>0.97942928600000001</v>
      </c>
      <c r="AB4">
        <f t="shared" ref="AB4:AB67" si="19">AC3</f>
        <v>0</v>
      </c>
      <c r="AC4">
        <f t="shared" si="2"/>
        <v>8998.1490186675801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-5285.357</v>
      </c>
      <c r="AI4">
        <f t="shared" si="6"/>
        <v>-5285.357</v>
      </c>
      <c r="AJ4">
        <f t="shared" si="7"/>
        <v>-8998.1490186675801</v>
      </c>
      <c r="AK4">
        <f>G4*SUM(AB4, AE4:AF4)</f>
        <v>0</v>
      </c>
      <c r="AL4">
        <f t="shared" si="8"/>
        <v>-14283.50601866758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-4719.0687499999995</v>
      </c>
      <c r="AR4">
        <f t="shared" si="9"/>
        <v>-4719.0687499999995</v>
      </c>
      <c r="AS4">
        <f t="shared" si="9"/>
        <v>-8034.0616238103385</v>
      </c>
      <c r="AT4">
        <f t="shared" si="9"/>
        <v>0</v>
      </c>
      <c r="AU4">
        <f t="shared" si="9"/>
        <v>-12753.130373810338</v>
      </c>
      <c r="AW4">
        <v>1</v>
      </c>
      <c r="AX4">
        <f>IF(Z4&gt;0, (R4*SUMPRODUCT(K4:$K$98, X4:$X$98)-K4*$AZ$3)/Z4, 0)</f>
        <v>9187.1349440816903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1.2312346E-2</v>
      </c>
      <c r="Q5" s="4">
        <f t="shared" ref="Q5:Q68" si="21">$C$8</f>
        <v>25</v>
      </c>
      <c r="R5">
        <f t="shared" si="0"/>
        <v>500000</v>
      </c>
      <c r="S5">
        <f t="shared" si="1"/>
        <v>12858.658644064903</v>
      </c>
      <c r="U5">
        <f t="shared" si="13"/>
        <v>1.2312346E-2</v>
      </c>
      <c r="V5">
        <f t="shared" si="14"/>
        <v>0.01</v>
      </c>
      <c r="W5">
        <f t="shared" si="15"/>
        <v>0.97942928600000001</v>
      </c>
      <c r="X5">
        <f t="shared" si="16"/>
        <v>1.2059072251764957E-2</v>
      </c>
      <c r="Y5">
        <f t="shared" si="17"/>
        <v>9.7942928599999996E-3</v>
      </c>
      <c r="Z5">
        <f t="shared" si="18"/>
        <v>0.95757592088823507</v>
      </c>
      <c r="AB5">
        <f t="shared" si="19"/>
        <v>8998.1490186675801</v>
      </c>
      <c r="AC5">
        <f t="shared" si="2"/>
        <v>12313.141892477914</v>
      </c>
      <c r="AE5">
        <f t="shared" si="3"/>
        <v>0</v>
      </c>
      <c r="AF5">
        <f t="shared" si="4"/>
        <v>0</v>
      </c>
      <c r="AG5">
        <f t="shared" si="4"/>
        <v>-23.939398022205875</v>
      </c>
      <c r="AH5">
        <f t="shared" si="5"/>
        <v>-6029.5361258824787</v>
      </c>
      <c r="AI5">
        <f t="shared" si="6"/>
        <v>-6053.4755239046845</v>
      </c>
      <c r="AJ5">
        <f t="shared" si="7"/>
        <v>-3314.9928738103335</v>
      </c>
      <c r="AK5">
        <f>G5*SUM(AB5, AE5:AF5)</f>
        <v>629.87043130673067</v>
      </c>
      <c r="AL5">
        <f t="shared" si="8"/>
        <v>-8738.5979664082879</v>
      </c>
      <c r="AN5">
        <f t="shared" si="9"/>
        <v>0</v>
      </c>
      <c r="AO5">
        <f t="shared" si="9"/>
        <v>0</v>
      </c>
      <c r="AP5">
        <f t="shared" si="9"/>
        <v>-19.084341535559528</v>
      </c>
      <c r="AQ5">
        <f t="shared" si="9"/>
        <v>-4806.7092840262103</v>
      </c>
      <c r="AR5">
        <f t="shared" si="9"/>
        <v>-4825.7936255617697</v>
      </c>
      <c r="AS5">
        <f t="shared" si="9"/>
        <v>-2642.69202312686</v>
      </c>
      <c r="AT5">
        <f t="shared" si="9"/>
        <v>502.12885148814621</v>
      </c>
      <c r="AU5">
        <f t="shared" si="9"/>
        <v>-6966.3567972004839</v>
      </c>
      <c r="AW5">
        <v>2</v>
      </c>
      <c r="AX5">
        <f>IF(Z5&gt;0, (R5*SUMPRODUCT(K5:$K$98, X5:$X$98)-K5*$AZ$3)/Z5, 0)</f>
        <v>12858.658644064903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1.4128425999999999E-2</v>
      </c>
      <c r="Q6" s="4">
        <f t="shared" si="21"/>
        <v>25</v>
      </c>
      <c r="R6">
        <f t="shared" si="0"/>
        <v>500000</v>
      </c>
      <c r="S6">
        <f t="shared" si="1"/>
        <v>15709.101740340659</v>
      </c>
      <c r="U6">
        <f t="shared" si="13"/>
        <v>1.4128425999999999E-2</v>
      </c>
      <c r="V6">
        <f t="shared" si="14"/>
        <v>0.01</v>
      </c>
      <c r="W6">
        <f t="shared" si="15"/>
        <v>0.95757592088823507</v>
      </c>
      <c r="X6">
        <f t="shared" si="16"/>
        <v>1.3529040537651284E-2</v>
      </c>
      <c r="Y6">
        <f t="shared" si="17"/>
        <v>9.5757592088823503E-3</v>
      </c>
      <c r="Z6">
        <f t="shared" si="18"/>
        <v>0.9344711211417015</v>
      </c>
      <c r="AB6">
        <f t="shared" si="19"/>
        <v>12313.141892477914</v>
      </c>
      <c r="AC6">
        <f t="shared" si="2"/>
        <v>14679.70191542519</v>
      </c>
      <c r="AE6">
        <f t="shared" si="3"/>
        <v>0</v>
      </c>
      <c r="AF6">
        <f t="shared" si="4"/>
        <v>0</v>
      </c>
      <c r="AG6">
        <f t="shared" si="4"/>
        <v>-23.361778028542538</v>
      </c>
      <c r="AH6">
        <f t="shared" si="5"/>
        <v>-6764.5202688256422</v>
      </c>
      <c r="AI6">
        <f t="shared" si="6"/>
        <v>-6787.8820468541844</v>
      </c>
      <c r="AJ6">
        <f t="shared" si="7"/>
        <v>-2366.5600229472766</v>
      </c>
      <c r="AK6">
        <f>G6*SUM(AB6, AE6:AF6)</f>
        <v>861.91993247345408</v>
      </c>
      <c r="AL6">
        <f t="shared" si="8"/>
        <v>-8292.5221373280074</v>
      </c>
      <c r="AN6">
        <f t="shared" si="9"/>
        <v>0</v>
      </c>
      <c r="AO6">
        <f t="shared" si="9"/>
        <v>0</v>
      </c>
      <c r="AP6">
        <f t="shared" si="9"/>
        <v>-16.628452154517909</v>
      </c>
      <c r="AQ6">
        <f t="shared" si="9"/>
        <v>-4814.8519132835572</v>
      </c>
      <c r="AR6">
        <f t="shared" si="9"/>
        <v>-4831.4803654380748</v>
      </c>
      <c r="AS6">
        <f t="shared" si="9"/>
        <v>-1684.470679598724</v>
      </c>
      <c r="AT6">
        <f t="shared" si="9"/>
        <v>613.49758313127359</v>
      </c>
      <c r="AU6">
        <f t="shared" si="9"/>
        <v>-5902.4534619055257</v>
      </c>
      <c r="AW6">
        <v>3</v>
      </c>
      <c r="AX6">
        <f>IF(Z6&gt;0, (R6*SUMPRODUCT(K6:$K$98, X6:$X$98)-K6*$AZ$3)/Z6, 0)</f>
        <v>15709.101740340659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1.6072195000000001E-2</v>
      </c>
      <c r="Q7" s="4">
        <f t="shared" si="21"/>
        <v>25</v>
      </c>
      <c r="R7">
        <f t="shared" si="0"/>
        <v>500000</v>
      </c>
      <c r="S7">
        <f t="shared" si="1"/>
        <v>17876.521606340531</v>
      </c>
      <c r="U7">
        <f t="shared" si="13"/>
        <v>1.6072195000000001E-2</v>
      </c>
      <c r="V7">
        <f t="shared" si="14"/>
        <v>0.01</v>
      </c>
      <c r="W7">
        <f t="shared" si="15"/>
        <v>0.9344711211417015</v>
      </c>
      <c r="X7">
        <f t="shared" si="16"/>
        <v>1.5019002080858049E-2</v>
      </c>
      <c r="Y7">
        <f t="shared" si="17"/>
        <v>9.3447112114170144E-3</v>
      </c>
      <c r="Z7">
        <f t="shared" si="18"/>
        <v>0.91010740784942645</v>
      </c>
      <c r="AB7">
        <f t="shared" si="19"/>
        <v>14679.70191542519</v>
      </c>
      <c r="AC7">
        <f t="shared" si="2"/>
        <v>16269.554740510846</v>
      </c>
      <c r="AE7">
        <f t="shared" si="3"/>
        <v>0</v>
      </c>
      <c r="AF7">
        <f t="shared" si="4"/>
        <v>0</v>
      </c>
      <c r="AG7">
        <f t="shared" si="4"/>
        <v>-22.75268519623566</v>
      </c>
      <c r="AH7">
        <f t="shared" si="5"/>
        <v>-7509.5010404290251</v>
      </c>
      <c r="AI7">
        <f t="shared" si="6"/>
        <v>-7532.2537256252608</v>
      </c>
      <c r="AJ7">
        <f t="shared" si="7"/>
        <v>-1589.8528250856561</v>
      </c>
      <c r="AK7">
        <f>G7*SUM(AB7, AE7:AF7)</f>
        <v>1027.5791340797634</v>
      </c>
      <c r="AL7">
        <f t="shared" si="8"/>
        <v>-8094.5274166311528</v>
      </c>
      <c r="AN7">
        <f t="shared" si="9"/>
        <v>0</v>
      </c>
      <c r="AO7">
        <f t="shared" si="9"/>
        <v>0</v>
      </c>
      <c r="AP7">
        <f t="shared" si="9"/>
        <v>-14.459742774461736</v>
      </c>
      <c r="AQ7">
        <f t="shared" si="9"/>
        <v>-4772.4236709925344</v>
      </c>
      <c r="AR7">
        <f t="shared" si="9"/>
        <v>-4786.8834137669965</v>
      </c>
      <c r="AS7">
        <f t="shared" si="9"/>
        <v>-1010.3802123449284</v>
      </c>
      <c r="AT7">
        <f t="shared" si="9"/>
        <v>653.04511669927172</v>
      </c>
      <c r="AU7">
        <f t="shared" si="9"/>
        <v>-5144.2185094126526</v>
      </c>
      <c r="AW7">
        <v>4</v>
      </c>
      <c r="AX7">
        <f>IF(Z7&gt;0, (R7*SUMPRODUCT(K7:$K$98, X7:$X$98)-K7*$AZ$3)/Z7, 0)</f>
        <v>17876.521606340531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1.8213139E-2</v>
      </c>
      <c r="Q8" s="4">
        <f t="shared" si="21"/>
        <v>25</v>
      </c>
      <c r="R8">
        <f t="shared" si="0"/>
        <v>500000</v>
      </c>
      <c r="S8">
        <f t="shared" si="1"/>
        <v>19465.202726388907</v>
      </c>
      <c r="U8">
        <f t="shared" si="13"/>
        <v>1.8213139E-2</v>
      </c>
      <c r="V8">
        <f t="shared" si="14"/>
        <v>0.01</v>
      </c>
      <c r="W8">
        <f t="shared" si="15"/>
        <v>0.91010740784942645</v>
      </c>
      <c r="X8">
        <f t="shared" si="16"/>
        <v>1.6575912724091296E-2</v>
      </c>
      <c r="Y8">
        <f t="shared" si="17"/>
        <v>9.1010740784942656E-3</v>
      </c>
      <c r="Z8">
        <f t="shared" si="18"/>
        <v>0.88443042104684089</v>
      </c>
      <c r="AB8">
        <f t="shared" si="19"/>
        <v>16269.554740510846</v>
      </c>
      <c r="AC8">
        <f t="shared" si="2"/>
        <v>17215.617443062256</v>
      </c>
      <c r="AE8">
        <f t="shared" si="3"/>
        <v>0</v>
      </c>
      <c r="AF8">
        <f t="shared" si="4"/>
        <v>0</v>
      </c>
      <c r="AG8">
        <f t="shared" si="4"/>
        <v>-22.110760526171021</v>
      </c>
      <c r="AH8">
        <f t="shared" si="5"/>
        <v>-8287.9563620456483</v>
      </c>
      <c r="AI8">
        <f t="shared" si="6"/>
        <v>-8310.0671225718197</v>
      </c>
      <c r="AJ8">
        <f t="shared" si="7"/>
        <v>-946.06270255140953</v>
      </c>
      <c r="AK8">
        <f t="shared" ref="AK8:AK69" si="22">G8*SUM(AB8:AB8, AE8:AF8)</f>
        <v>1138.8688318357595</v>
      </c>
      <c r="AL8">
        <f t="shared" si="8"/>
        <v>-8117.2609932874693</v>
      </c>
      <c r="AN8">
        <f t="shared" si="9"/>
        <v>0</v>
      </c>
      <c r="AO8">
        <f t="shared" si="9"/>
        <v>0</v>
      </c>
      <c r="AP8">
        <f t="shared" si="9"/>
        <v>-12.546239322912145</v>
      </c>
      <c r="AQ8">
        <f t="shared" si="9"/>
        <v>-4702.809018848523</v>
      </c>
      <c r="AR8">
        <f t="shared" si="9"/>
        <v>-4715.3552581714357</v>
      </c>
      <c r="AS8">
        <f t="shared" si="9"/>
        <v>-536.82138462138676</v>
      </c>
      <c r="AT8">
        <f t="shared" si="9"/>
        <v>646.22476032447923</v>
      </c>
      <c r="AU8">
        <f t="shared" si="9"/>
        <v>-4605.9518824683428</v>
      </c>
      <c r="AW8">
        <v>5</v>
      </c>
      <c r="AX8">
        <f>IF(Z8&gt;0, (R8*SUMPRODUCT(K8:$K$98, X8:$X$98)-K8*$AZ$3)/Z8, 0)</f>
        <v>19465.202726388907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2.0774602E-2</v>
      </c>
      <c r="Q9" s="4">
        <f t="shared" si="21"/>
        <v>25</v>
      </c>
      <c r="R9">
        <f t="shared" si="0"/>
        <v>500000</v>
      </c>
      <c r="S9">
        <f t="shared" si="1"/>
        <v>20553.364927363753</v>
      </c>
      <c r="U9">
        <f t="shared" si="13"/>
        <v>2.0774602E-2</v>
      </c>
      <c r="V9">
        <f t="shared" si="14"/>
        <v>0.01</v>
      </c>
      <c r="W9">
        <f t="shared" si="15"/>
        <v>0.88443042104684089</v>
      </c>
      <c r="X9">
        <f t="shared" si="16"/>
        <v>1.8373689993940543E-2</v>
      </c>
      <c r="Y9">
        <f t="shared" si="17"/>
        <v>8.8443042104684091E-3</v>
      </c>
      <c r="Z9">
        <f t="shared" si="18"/>
        <v>0.85721242684243193</v>
      </c>
      <c r="AB9">
        <f t="shared" si="19"/>
        <v>17215.617443062256</v>
      </c>
      <c r="AC9">
        <f t="shared" si="2"/>
        <v>17618.599829163606</v>
      </c>
      <c r="AE9">
        <f t="shared" si="3"/>
        <v>0</v>
      </c>
      <c r="AF9">
        <f t="shared" si="4"/>
        <v>0</v>
      </c>
      <c r="AG9">
        <f t="shared" si="4"/>
        <v>-21.430310671060798</v>
      </c>
      <c r="AH9">
        <f t="shared" si="5"/>
        <v>-9186.8449969702724</v>
      </c>
      <c r="AI9">
        <f t="shared" si="6"/>
        <v>-9208.2753076413337</v>
      </c>
      <c r="AJ9">
        <f t="shared" si="7"/>
        <v>-402.98238610135013</v>
      </c>
      <c r="AK9">
        <f t="shared" si="22"/>
        <v>1205.0932210143581</v>
      </c>
      <c r="AL9">
        <f t="shared" si="8"/>
        <v>-8406.1644727283256</v>
      </c>
      <c r="AN9">
        <f t="shared" si="9"/>
        <v>0</v>
      </c>
      <c r="AO9">
        <f t="shared" si="9"/>
        <v>0</v>
      </c>
      <c r="AP9">
        <f t="shared" si="9"/>
        <v>-10.857262322457833</v>
      </c>
      <c r="AQ9">
        <f t="shared" si="9"/>
        <v>-4654.3415808973095</v>
      </c>
      <c r="AR9">
        <f t="shared" si="9"/>
        <v>-4665.1988432197677</v>
      </c>
      <c r="AS9">
        <f t="shared" si="9"/>
        <v>-204.16341808523899</v>
      </c>
      <c r="AT9">
        <f t="shared" si="9"/>
        <v>610.53772968569308</v>
      </c>
      <c r="AU9">
        <f t="shared" si="9"/>
        <v>-4258.8245316193133</v>
      </c>
      <c r="AW9">
        <v>6</v>
      </c>
      <c r="AX9">
        <f>IF(Z9&gt;0, (R9*SUMPRODUCT(K9:$K$98, X9:$X$98)-K9*$AZ$3)/Z9, 0)</f>
        <v>20553.364927363753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2.3506165999999998E-2</v>
      </c>
      <c r="Q10" s="4">
        <f t="shared" si="21"/>
        <v>25</v>
      </c>
      <c r="R10">
        <f t="shared" si="0"/>
        <v>500000</v>
      </c>
      <c r="S10">
        <f t="shared" si="1"/>
        <v>21150.514153097451</v>
      </c>
      <c r="U10">
        <f t="shared" si="13"/>
        <v>2.3506165999999998E-2</v>
      </c>
      <c r="V10">
        <f t="shared" si="14"/>
        <v>0.01</v>
      </c>
      <c r="W10">
        <f t="shared" si="15"/>
        <v>0.85721242684243193</v>
      </c>
      <c r="X10">
        <f t="shared" si="16"/>
        <v>2.0149777602621058E-2</v>
      </c>
      <c r="Y10">
        <f t="shared" si="17"/>
        <v>8.5721242684243196E-3</v>
      </c>
      <c r="Z10">
        <f t="shared" si="18"/>
        <v>0.82849052497138653</v>
      </c>
      <c r="AB10">
        <f t="shared" si="19"/>
        <v>17618.599829163606</v>
      </c>
      <c r="AC10">
        <f t="shared" si="2"/>
        <v>17523.000574114449</v>
      </c>
      <c r="AE10">
        <f t="shared" si="3"/>
        <v>0</v>
      </c>
      <c r="AF10">
        <f t="shared" si="4"/>
        <v>0</v>
      </c>
      <c r="AG10">
        <f t="shared" si="4"/>
        <v>-20.712263124284664</v>
      </c>
      <c r="AH10">
        <f t="shared" si="5"/>
        <v>-10074.88880131053</v>
      </c>
      <c r="AI10">
        <f t="shared" si="6"/>
        <v>-10095.601064434815</v>
      </c>
      <c r="AJ10">
        <f t="shared" si="7"/>
        <v>95.599255049157364</v>
      </c>
      <c r="AK10">
        <f t="shared" si="22"/>
        <v>1233.3019880414524</v>
      </c>
      <c r="AL10">
        <f t="shared" si="8"/>
        <v>-8766.6998213442057</v>
      </c>
      <c r="AN10">
        <f t="shared" si="9"/>
        <v>0</v>
      </c>
      <c r="AO10">
        <f t="shared" si="9"/>
        <v>0</v>
      </c>
      <c r="AP10">
        <f t="shared" si="9"/>
        <v>-9.3691759721214432</v>
      </c>
      <c r="AQ10">
        <f t="shared" si="9"/>
        <v>-4557.3680438792744</v>
      </c>
      <c r="AR10">
        <f t="shared" si="9"/>
        <v>-4566.7372198513958</v>
      </c>
      <c r="AS10">
        <f t="shared" si="9"/>
        <v>43.244248008277893</v>
      </c>
      <c r="AT10">
        <f t="shared" si="9"/>
        <v>557.88318656398189</v>
      </c>
      <c r="AU10">
        <f t="shared" si="9"/>
        <v>-3965.6097852791363</v>
      </c>
      <c r="AW10">
        <v>7</v>
      </c>
      <c r="AX10">
        <f>IF(Z10&gt;0, (R10*SUMPRODUCT(K10:$K$98, X10:$X$98)-K10*$AZ$3)/Z10, 0)</f>
        <v>21150.514153097451</v>
      </c>
    </row>
    <row r="11" spans="1:52" x14ac:dyDescent="0.25">
      <c r="A11" t="s">
        <v>33</v>
      </c>
      <c r="C11" s="12">
        <f>AU71</f>
        <v>94674.294833516993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2.6226451000000001E-2</v>
      </c>
      <c r="Q11" s="4">
        <f t="shared" si="21"/>
        <v>25</v>
      </c>
      <c r="R11">
        <f t="shared" si="0"/>
        <v>500000</v>
      </c>
      <c r="S11">
        <f t="shared" si="1"/>
        <v>21335.53348234079</v>
      </c>
      <c r="U11">
        <f t="shared" si="13"/>
        <v>2.6226451000000001E-2</v>
      </c>
      <c r="V11">
        <f t="shared" si="14"/>
        <v>0.01</v>
      </c>
      <c r="W11">
        <f t="shared" si="15"/>
        <v>0.82849052497138653</v>
      </c>
      <c r="X11">
        <f t="shared" si="16"/>
        <v>2.1728366157126346E-2</v>
      </c>
      <c r="Y11">
        <f t="shared" si="17"/>
        <v>8.2849052497138663E-3</v>
      </c>
      <c r="Z11">
        <f t="shared" si="18"/>
        <v>0.79847725356454635</v>
      </c>
      <c r="AB11">
        <f t="shared" si="19"/>
        <v>17523.000574114449</v>
      </c>
      <c r="AC11">
        <f t="shared" si="2"/>
        <v>17035.938178313896</v>
      </c>
      <c r="AE11">
        <f t="shared" si="3"/>
        <v>0</v>
      </c>
      <c r="AF11">
        <f t="shared" si="4"/>
        <v>0</v>
      </c>
      <c r="AG11">
        <f t="shared" si="4"/>
        <v>-19.961931339113658</v>
      </c>
      <c r="AH11">
        <f t="shared" si="5"/>
        <v>-10864.183078563174</v>
      </c>
      <c r="AI11">
        <f t="shared" si="6"/>
        <v>-10884.145009902288</v>
      </c>
      <c r="AJ11">
        <f t="shared" si="7"/>
        <v>487.06239580055262</v>
      </c>
      <c r="AK11">
        <f t="shared" si="22"/>
        <v>1226.6100401880115</v>
      </c>
      <c r="AL11">
        <f t="shared" si="8"/>
        <v>-9170.472573913723</v>
      </c>
      <c r="AN11">
        <f t="shared" si="9"/>
        <v>0</v>
      </c>
      <c r="AO11">
        <f t="shared" si="9"/>
        <v>0</v>
      </c>
      <c r="AP11">
        <f t="shared" si="9"/>
        <v>-8.0622892659437557</v>
      </c>
      <c r="AQ11">
        <f t="shared" si="9"/>
        <v>-4387.8613311289355</v>
      </c>
      <c r="AR11">
        <f t="shared" si="9"/>
        <v>-4395.9236203948794</v>
      </c>
      <c r="AS11">
        <f t="shared" si="9"/>
        <v>196.71633264329236</v>
      </c>
      <c r="AT11">
        <f t="shared" si="9"/>
        <v>495.40722250303787</v>
      </c>
      <c r="AU11">
        <f t="shared" si="9"/>
        <v>-3703.8000652485489</v>
      </c>
      <c r="AW11">
        <v>8</v>
      </c>
      <c r="AX11">
        <f>IF(Z11&gt;0, (R11*SUMPRODUCT(K11:$K$98, X11:$X$98)-K11*$AZ$3)/Z11, 0)</f>
        <v>21335.53348234079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2.9219711999999998E-2</v>
      </c>
      <c r="Q12" s="4">
        <f t="shared" si="21"/>
        <v>25</v>
      </c>
      <c r="R12">
        <f t="shared" si="0"/>
        <v>500000</v>
      </c>
      <c r="S12">
        <f t="shared" si="1"/>
        <v>21224.063728659316</v>
      </c>
      <c r="U12">
        <f t="shared" si="13"/>
        <v>2.9219711999999998E-2</v>
      </c>
      <c r="V12">
        <f t="shared" si="14"/>
        <v>0.01</v>
      </c>
      <c r="W12">
        <f t="shared" si="15"/>
        <v>0.79847725356454635</v>
      </c>
      <c r="X12">
        <f t="shared" si="16"/>
        <v>2.3331275387707018E-2</v>
      </c>
      <c r="Y12">
        <f t="shared" si="17"/>
        <v>7.9847725356454631E-3</v>
      </c>
      <c r="Z12">
        <f t="shared" si="18"/>
        <v>0.76716120564119383</v>
      </c>
      <c r="AB12">
        <f t="shared" si="19"/>
        <v>17035.938178313896</v>
      </c>
      <c r="AC12">
        <f t="shared" si="2"/>
        <v>16282.278318683811</v>
      </c>
      <c r="AE12">
        <f t="shared" si="3"/>
        <v>0</v>
      </c>
      <c r="AF12">
        <f t="shared" si="4"/>
        <v>0</v>
      </c>
      <c r="AG12">
        <f t="shared" si="4"/>
        <v>-19.179030141029845</v>
      </c>
      <c r="AH12">
        <f t="shared" si="5"/>
        <v>-11665.637693853509</v>
      </c>
      <c r="AI12">
        <f t="shared" si="6"/>
        <v>-11684.816723994538</v>
      </c>
      <c r="AJ12">
        <f t="shared" si="7"/>
        <v>753.65985963008461</v>
      </c>
      <c r="AK12">
        <f t="shared" si="22"/>
        <v>1192.5156724819728</v>
      </c>
      <c r="AL12">
        <f t="shared" si="8"/>
        <v>-9738.6411918824797</v>
      </c>
      <c r="AN12">
        <f t="shared" si="9"/>
        <v>0</v>
      </c>
      <c r="AO12">
        <f t="shared" si="9"/>
        <v>0</v>
      </c>
      <c r="AP12">
        <f t="shared" si="9"/>
        <v>-6.9161505382792408</v>
      </c>
      <c r="AQ12">
        <f t="shared" si="9"/>
        <v>-4206.7459002065707</v>
      </c>
      <c r="AR12">
        <f t="shared" si="9"/>
        <v>-4213.6620507448497</v>
      </c>
      <c r="AS12">
        <f t="shared" si="9"/>
        <v>271.77730080881861</v>
      </c>
      <c r="AT12">
        <f t="shared" si="9"/>
        <v>430.03310644464943</v>
      </c>
      <c r="AU12">
        <f t="shared" si="9"/>
        <v>-3511.8516434913813</v>
      </c>
      <c r="AW12">
        <v>9</v>
      </c>
      <c r="AX12">
        <f>IF(Z12&gt;0, (R12*SUMPRODUCT(K12:$K$98, X12:$X$98)-K12*$AZ$3)/Z12, 0)</f>
        <v>21224.063728659316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3.2402927999999998E-2</v>
      </c>
      <c r="Q13" s="4">
        <f t="shared" si="21"/>
        <v>25</v>
      </c>
      <c r="R13">
        <f t="shared" si="0"/>
        <v>500000</v>
      </c>
      <c r="S13">
        <f t="shared" si="1"/>
        <v>20854.481227066328</v>
      </c>
      <c r="U13">
        <f t="shared" si="13"/>
        <v>3.2402927999999998E-2</v>
      </c>
      <c r="V13">
        <f t="shared" si="14"/>
        <v>0.01</v>
      </c>
      <c r="W13">
        <f t="shared" si="15"/>
        <v>0.76716120564119383</v>
      </c>
      <c r="X13">
        <f t="shared" si="16"/>
        <v>2.4858269310784796E-2</v>
      </c>
      <c r="Y13">
        <f t="shared" si="17"/>
        <v>7.6716120564119389E-3</v>
      </c>
      <c r="Z13">
        <f t="shared" si="18"/>
        <v>0.73463132427399702</v>
      </c>
      <c r="AB13">
        <f t="shared" si="19"/>
        <v>16282.278318683811</v>
      </c>
      <c r="AC13">
        <f t="shared" si="2"/>
        <v>15320.355160886947</v>
      </c>
      <c r="AE13">
        <f t="shared" si="3"/>
        <v>0</v>
      </c>
      <c r="AF13">
        <f t="shared" si="4"/>
        <v>0</v>
      </c>
      <c r="AG13">
        <f t="shared" si="4"/>
        <v>-18.365783106849925</v>
      </c>
      <c r="AH13">
        <f t="shared" si="5"/>
        <v>-12429.134655392398</v>
      </c>
      <c r="AI13">
        <f t="shared" si="6"/>
        <v>-12447.500438499248</v>
      </c>
      <c r="AJ13">
        <f t="shared" si="7"/>
        <v>961.92315779686396</v>
      </c>
      <c r="AK13">
        <f t="shared" si="22"/>
        <v>1139.7594823078668</v>
      </c>
      <c r="AL13">
        <f t="shared" si="8"/>
        <v>-10345.817798394517</v>
      </c>
      <c r="AN13">
        <f t="shared" si="9"/>
        <v>0</v>
      </c>
      <c r="AO13">
        <f t="shared" si="9"/>
        <v>0</v>
      </c>
      <c r="AP13">
        <f t="shared" si="9"/>
        <v>-5.9132906294351999</v>
      </c>
      <c r="AQ13">
        <f t="shared" si="9"/>
        <v>-4001.8487130182757</v>
      </c>
      <c r="AR13">
        <f t="shared" si="9"/>
        <v>-4007.762003647711</v>
      </c>
      <c r="AS13">
        <f t="shared" si="9"/>
        <v>309.71351246739914</v>
      </c>
      <c r="AT13">
        <f t="shared" si="9"/>
        <v>366.97204945360005</v>
      </c>
      <c r="AU13">
        <f t="shared" si="9"/>
        <v>-3331.0764417267119</v>
      </c>
      <c r="AW13">
        <v>10</v>
      </c>
      <c r="AX13">
        <f>IF(Z13&gt;0, (R13*SUMPRODUCT(K13:$K$98, X13:$X$98)-K13*$AZ$3)/Z13, 0)</f>
        <v>20854.481227066328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3.5947104000000001E-2</v>
      </c>
      <c r="Q14" s="4">
        <f t="shared" si="21"/>
        <v>25</v>
      </c>
      <c r="R14">
        <f t="shared" si="0"/>
        <v>500000</v>
      </c>
      <c r="S14">
        <f t="shared" si="1"/>
        <v>20282.684011827059</v>
      </c>
      <c r="U14">
        <f t="shared" si="13"/>
        <v>3.5947104000000001E-2</v>
      </c>
      <c r="V14">
        <f t="shared" si="14"/>
        <v>0.01</v>
      </c>
      <c r="W14">
        <f t="shared" si="15"/>
        <v>0.73463132427399702</v>
      </c>
      <c r="X14">
        <f t="shared" si="16"/>
        <v>2.6407868615335096E-2</v>
      </c>
      <c r="Y14">
        <f t="shared" si="17"/>
        <v>7.3463132427399706E-3</v>
      </c>
      <c r="Z14">
        <f t="shared" si="18"/>
        <v>0.70087714241592203</v>
      </c>
      <c r="AB14">
        <f t="shared" si="19"/>
        <v>15320.355160886947</v>
      </c>
      <c r="AC14">
        <f t="shared" si="2"/>
        <v>14215.669610734458</v>
      </c>
      <c r="AE14">
        <f t="shared" si="3"/>
        <v>0</v>
      </c>
      <c r="AF14">
        <f t="shared" si="4"/>
        <v>0</v>
      </c>
      <c r="AG14">
        <f t="shared" si="4"/>
        <v>-17.521928560398052</v>
      </c>
      <c r="AH14">
        <f t="shared" si="5"/>
        <v>-13203.934307667549</v>
      </c>
      <c r="AI14">
        <f t="shared" si="6"/>
        <v>-13221.456236227947</v>
      </c>
      <c r="AJ14">
        <f t="shared" si="7"/>
        <v>1104.6855501524897</v>
      </c>
      <c r="AK14">
        <f t="shared" si="22"/>
        <v>1072.4248612620863</v>
      </c>
      <c r="AL14">
        <f t="shared" si="8"/>
        <v>-11044.34582481337</v>
      </c>
      <c r="AN14">
        <f t="shared" si="9"/>
        <v>0</v>
      </c>
      <c r="AO14">
        <f t="shared" si="9"/>
        <v>0</v>
      </c>
      <c r="AP14">
        <f t="shared" si="9"/>
        <v>-5.0371357588413535</v>
      </c>
      <c r="AQ14">
        <f t="shared" si="9"/>
        <v>-3795.8155935452246</v>
      </c>
      <c r="AR14">
        <f t="shared" si="9"/>
        <v>-3800.8527293040661</v>
      </c>
      <c r="AS14">
        <f t="shared" si="9"/>
        <v>317.57069821211672</v>
      </c>
      <c r="AT14">
        <f t="shared" si="9"/>
        <v>308.296521054359</v>
      </c>
      <c r="AU14">
        <f t="shared" si="9"/>
        <v>-3174.9855100375903</v>
      </c>
      <c r="AW14">
        <v>11</v>
      </c>
      <c r="AX14">
        <f>IF(Z14&gt;0, (R14*SUMPRODUCT(K14:$K$98, X14:$X$98)-K14*$AZ$3)/Z14, 0)</f>
        <v>20282.684011827059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4.0034525000000001E-2</v>
      </c>
      <c r="Q15" s="4">
        <f t="shared" si="21"/>
        <v>25</v>
      </c>
      <c r="R15">
        <f t="shared" si="0"/>
        <v>500000</v>
      </c>
      <c r="S15">
        <f t="shared" si="1"/>
        <v>19535.039525795506</v>
      </c>
      <c r="U15">
        <f t="shared" si="13"/>
        <v>4.0034525000000001E-2</v>
      </c>
      <c r="V15">
        <f t="shared" si="14"/>
        <v>0.01</v>
      </c>
      <c r="W15">
        <f t="shared" si="15"/>
        <v>0.70087714241592203</v>
      </c>
      <c r="X15">
        <f t="shared" si="16"/>
        <v>2.805928347997879E-2</v>
      </c>
      <c r="Y15">
        <f t="shared" si="17"/>
        <v>7.0087714241592203E-3</v>
      </c>
      <c r="Z15">
        <f t="shared" si="18"/>
        <v>0.66580908751178403</v>
      </c>
      <c r="AB15">
        <f t="shared" si="19"/>
        <v>14215.669610734458</v>
      </c>
      <c r="AC15">
        <f t="shared" si="2"/>
        <v>13006.606841176541</v>
      </c>
      <c r="AE15">
        <f t="shared" si="3"/>
        <v>0</v>
      </c>
      <c r="AF15">
        <f t="shared" si="4"/>
        <v>0</v>
      </c>
      <c r="AG15">
        <f t="shared" si="4"/>
        <v>-16.6452271877946</v>
      </c>
      <c r="AH15">
        <f t="shared" si="5"/>
        <v>-14029.641739989394</v>
      </c>
      <c r="AI15">
        <f t="shared" si="6"/>
        <v>-14046.28696717719</v>
      </c>
      <c r="AJ15">
        <f t="shared" si="7"/>
        <v>1209.0627695579169</v>
      </c>
      <c r="AK15">
        <f t="shared" si="22"/>
        <v>995.09687275141209</v>
      </c>
      <c r="AL15">
        <f t="shared" si="8"/>
        <v>-11842.127324867861</v>
      </c>
      <c r="AN15">
        <f t="shared" si="9"/>
        <v>0</v>
      </c>
      <c r="AO15">
        <f t="shared" si="9"/>
        <v>0</v>
      </c>
      <c r="AP15">
        <f t="shared" si="9"/>
        <v>-4.2724152355242957</v>
      </c>
      <c r="AQ15">
        <f t="shared" si="9"/>
        <v>-3601.0595976022873</v>
      </c>
      <c r="AR15">
        <f t="shared" si="9"/>
        <v>-3605.3320128378118</v>
      </c>
      <c r="AS15">
        <f t="shared" si="9"/>
        <v>310.33629875308782</v>
      </c>
      <c r="AT15">
        <f t="shared" si="9"/>
        <v>255.41658230313467</v>
      </c>
      <c r="AU15">
        <f t="shared" si="9"/>
        <v>-3039.5791317815892</v>
      </c>
      <c r="AW15">
        <v>12</v>
      </c>
      <c r="AX15">
        <f>IF(Z15&gt;0, (R15*SUMPRODUCT(K15:$K$98, X15:$X$98)-K15*$AZ$3)/Z15, 0)</f>
        <v>19535.039525795506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4.4405750000000001E-2</v>
      </c>
      <c r="Q16" s="4">
        <f t="shared" si="21"/>
        <v>25</v>
      </c>
      <c r="R16">
        <f t="shared" si="0"/>
        <v>500000</v>
      </c>
      <c r="S16">
        <f t="shared" si="1"/>
        <v>18607.723222531778</v>
      </c>
      <c r="U16">
        <f t="shared" si="13"/>
        <v>4.4405750000000001E-2</v>
      </c>
      <c r="V16">
        <f t="shared" si="14"/>
        <v>0.01</v>
      </c>
      <c r="W16">
        <f t="shared" si="15"/>
        <v>0.66580908751178403</v>
      </c>
      <c r="X16">
        <f t="shared" si="16"/>
        <v>2.9565751887776406E-2</v>
      </c>
      <c r="Y16">
        <f t="shared" si="17"/>
        <v>6.6580908751178404E-3</v>
      </c>
      <c r="Z16">
        <f t="shared" si="18"/>
        <v>0.62958524474888977</v>
      </c>
      <c r="AB16">
        <f t="shared" si="19"/>
        <v>13006.606841176541</v>
      </c>
      <c r="AC16">
        <f t="shared" si="2"/>
        <v>11715.14797927727</v>
      </c>
      <c r="AE16">
        <f t="shared" si="3"/>
        <v>0</v>
      </c>
      <c r="AF16">
        <f t="shared" si="4"/>
        <v>0</v>
      </c>
      <c r="AG16">
        <f t="shared" si="4"/>
        <v>-15.739631118722244</v>
      </c>
      <c r="AH16">
        <f t="shared" si="5"/>
        <v>-14782.875943888203</v>
      </c>
      <c r="AI16">
        <f t="shared" si="6"/>
        <v>-14798.615575006925</v>
      </c>
      <c r="AJ16">
        <f t="shared" si="7"/>
        <v>1291.4588618992711</v>
      </c>
      <c r="AK16">
        <f t="shared" si="22"/>
        <v>910.46247888235791</v>
      </c>
      <c r="AL16">
        <f t="shared" si="8"/>
        <v>-12596.694234225295</v>
      </c>
      <c r="AN16">
        <f t="shared" si="9"/>
        <v>0</v>
      </c>
      <c r="AO16">
        <f t="shared" si="9"/>
        <v>0</v>
      </c>
      <c r="AP16">
        <f t="shared" si="9"/>
        <v>-3.6071172145751511</v>
      </c>
      <c r="AQ16">
        <f t="shared" si="9"/>
        <v>-3387.8536222300536</v>
      </c>
      <c r="AR16">
        <f t="shared" si="9"/>
        <v>-3391.4607394446289</v>
      </c>
      <c r="AS16">
        <f t="shared" si="9"/>
        <v>295.96903876173371</v>
      </c>
      <c r="AT16">
        <f t="shared" si="9"/>
        <v>208.6545012414451</v>
      </c>
      <c r="AU16">
        <f t="shared" si="9"/>
        <v>-2886.8371994414497</v>
      </c>
      <c r="AW16">
        <v>13</v>
      </c>
      <c r="AX16">
        <f>IF(Z16&gt;0, (R16*SUMPRODUCT(K16:$K$98, X16:$X$98)-K16*$AZ$3)/Z16, 0)</f>
        <v>18607.723222531778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4.9048597999999999E-2</v>
      </c>
      <c r="Q17" s="4">
        <f t="shared" si="21"/>
        <v>25</v>
      </c>
      <c r="R17">
        <f t="shared" si="0"/>
        <v>500000</v>
      </c>
      <c r="S17">
        <f t="shared" si="1"/>
        <v>17537.606263435802</v>
      </c>
      <c r="U17">
        <f t="shared" si="13"/>
        <v>4.9048597999999999E-2</v>
      </c>
      <c r="V17">
        <f t="shared" si="14"/>
        <v>0.01</v>
      </c>
      <c r="W17">
        <f t="shared" si="15"/>
        <v>0.62958524474888977</v>
      </c>
      <c r="X17">
        <f t="shared" si="16"/>
        <v>3.0880273576419905E-2</v>
      </c>
      <c r="Y17">
        <f t="shared" si="17"/>
        <v>6.2958524474888977E-3</v>
      </c>
      <c r="Z17">
        <f t="shared" si="18"/>
        <v>0.59240911872498103</v>
      </c>
      <c r="AB17">
        <f t="shared" si="19"/>
        <v>11715.14797927727</v>
      </c>
      <c r="AC17">
        <f t="shared" si="2"/>
        <v>10389.437871067712</v>
      </c>
      <c r="AE17">
        <f t="shared" si="3"/>
        <v>0</v>
      </c>
      <c r="AF17">
        <f t="shared" si="4"/>
        <v>0</v>
      </c>
      <c r="AG17">
        <f t="shared" si="4"/>
        <v>-14.810227968124526</v>
      </c>
      <c r="AH17">
        <f t="shared" si="5"/>
        <v>-15440.136788209953</v>
      </c>
      <c r="AI17">
        <f t="shared" si="6"/>
        <v>-15454.947016178077</v>
      </c>
      <c r="AJ17">
        <f t="shared" si="7"/>
        <v>1325.7101082095578</v>
      </c>
      <c r="AK17">
        <f t="shared" si="22"/>
        <v>820.06035854940899</v>
      </c>
      <c r="AL17">
        <f t="shared" si="8"/>
        <v>-13309.176549419111</v>
      </c>
      <c r="AN17">
        <f t="shared" si="9"/>
        <v>0</v>
      </c>
      <c r="AO17">
        <f t="shared" si="9"/>
        <v>0</v>
      </c>
      <c r="AP17">
        <f t="shared" si="9"/>
        <v>-3.0304660716364498</v>
      </c>
      <c r="AQ17">
        <f t="shared" si="9"/>
        <v>-3159.3578963674345</v>
      </c>
      <c r="AR17">
        <f t="shared" si="9"/>
        <v>-3162.388362439071</v>
      </c>
      <c r="AS17">
        <f t="shared" si="9"/>
        <v>271.26655392484849</v>
      </c>
      <c r="AT17">
        <f t="shared" si="9"/>
        <v>167.80059690011049</v>
      </c>
      <c r="AU17">
        <f t="shared" si="9"/>
        <v>-2723.3212116141121</v>
      </c>
      <c r="AW17">
        <v>14</v>
      </c>
      <c r="AX17">
        <f>IF(Z17&gt;0, (R17*SUMPRODUCT(K17:$K$98, X17:$X$98)-K17*$AZ$3)/Z17, 0)</f>
        <v>17537.606263435802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5.4278005999999997E-2</v>
      </c>
      <c r="Q18" s="4">
        <f t="shared" si="21"/>
        <v>25</v>
      </c>
      <c r="R18">
        <f t="shared" si="0"/>
        <v>500000</v>
      </c>
      <c r="S18">
        <f t="shared" si="1"/>
        <v>16364.395907260297</v>
      </c>
      <c r="U18">
        <f t="shared" si="13"/>
        <v>5.4278005999999997E-2</v>
      </c>
      <c r="V18">
        <f t="shared" si="14"/>
        <v>0.01</v>
      </c>
      <c r="W18">
        <f t="shared" si="15"/>
        <v>0.59240911872498103</v>
      </c>
      <c r="X18">
        <f t="shared" si="16"/>
        <v>3.2154785700609229E-2</v>
      </c>
      <c r="Y18">
        <f t="shared" si="17"/>
        <v>5.9240911872498105E-3</v>
      </c>
      <c r="Z18">
        <f t="shared" si="18"/>
        <v>0.55433024183712198</v>
      </c>
      <c r="AB18">
        <f t="shared" si="19"/>
        <v>10389.437871067712</v>
      </c>
      <c r="AC18">
        <f t="shared" si="2"/>
        <v>9071.2795407900103</v>
      </c>
      <c r="AE18">
        <f t="shared" si="3"/>
        <v>0</v>
      </c>
      <c r="AF18">
        <f t="shared" si="4"/>
        <v>0</v>
      </c>
      <c r="AG18">
        <f t="shared" si="4"/>
        <v>-13.85825604592805</v>
      </c>
      <c r="AH18">
        <f t="shared" si="5"/>
        <v>-16077.392850304614</v>
      </c>
      <c r="AI18">
        <f t="shared" si="6"/>
        <v>-16091.251106350541</v>
      </c>
      <c r="AJ18">
        <f t="shared" si="7"/>
        <v>1318.1583302777017</v>
      </c>
      <c r="AK18">
        <f t="shared" si="22"/>
        <v>727.26065097473986</v>
      </c>
      <c r="AL18">
        <f t="shared" si="8"/>
        <v>-14045.832125098099</v>
      </c>
      <c r="AN18">
        <f t="shared" si="9"/>
        <v>0</v>
      </c>
      <c r="AO18">
        <f t="shared" si="9"/>
        <v>0</v>
      </c>
      <c r="AP18">
        <f t="shared" si="9"/>
        <v>-2.5318515672330406</v>
      </c>
      <c r="AQ18">
        <f t="shared" si="9"/>
        <v>-2937.2795646264217</v>
      </c>
      <c r="AR18">
        <f t="shared" si="9"/>
        <v>-2939.8114161936546</v>
      </c>
      <c r="AS18">
        <f t="shared" si="9"/>
        <v>240.82259869599571</v>
      </c>
      <c r="AT18">
        <f t="shared" si="9"/>
        <v>132.86780189765273</v>
      </c>
      <c r="AU18">
        <f t="shared" si="9"/>
        <v>-2566.1210156000061</v>
      </c>
      <c r="AW18">
        <v>15</v>
      </c>
      <c r="AX18">
        <f>IF(Z18&gt;0, (R18*SUMPRODUCT(K18:$K$98, X18:$X$98)-K18*$AZ$3)/Z18, 0)</f>
        <v>16364.395907260297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6.0174738999999998E-2</v>
      </c>
      <c r="Q19" s="4">
        <f t="shared" si="21"/>
        <v>25</v>
      </c>
      <c r="R19">
        <f t="shared" si="0"/>
        <v>500000</v>
      </c>
      <c r="S19">
        <f t="shared" si="1"/>
        <v>15090.165899581403</v>
      </c>
      <c r="U19">
        <f t="shared" si="13"/>
        <v>6.0174738999999998E-2</v>
      </c>
      <c r="V19">
        <f t="shared" si="14"/>
        <v>0.01</v>
      </c>
      <c r="W19">
        <f t="shared" si="15"/>
        <v>0.55433024183712198</v>
      </c>
      <c r="X19">
        <f t="shared" si="16"/>
        <v>3.3356677622355696E-2</v>
      </c>
      <c r="Y19">
        <f t="shared" si="17"/>
        <v>5.5433024183712196E-3</v>
      </c>
      <c r="Z19">
        <f t="shared" si="18"/>
        <v>0.51543026179639506</v>
      </c>
      <c r="AB19">
        <f t="shared" si="19"/>
        <v>9071.2795407900103</v>
      </c>
      <c r="AC19">
        <f t="shared" si="2"/>
        <v>7777.928160172276</v>
      </c>
      <c r="AE19">
        <f t="shared" si="3"/>
        <v>0</v>
      </c>
      <c r="AF19">
        <f t="shared" si="4"/>
        <v>0</v>
      </c>
      <c r="AG19">
        <f t="shared" si="4"/>
        <v>-12.885756544909876</v>
      </c>
      <c r="AH19">
        <f t="shared" si="5"/>
        <v>-16678.338811177848</v>
      </c>
      <c r="AI19">
        <f t="shared" si="6"/>
        <v>-16691.224567722758</v>
      </c>
      <c r="AJ19">
        <f t="shared" si="7"/>
        <v>1293.3513806177343</v>
      </c>
      <c r="AK19">
        <f t="shared" si="22"/>
        <v>634.98956785530083</v>
      </c>
      <c r="AL19">
        <f t="shared" si="8"/>
        <v>-14762.883619249724</v>
      </c>
      <c r="AN19">
        <f t="shared" si="9"/>
        <v>0</v>
      </c>
      <c r="AO19">
        <f t="shared" si="9"/>
        <v>0</v>
      </c>
      <c r="AP19">
        <f t="shared" si="9"/>
        <v>-2.1019460217104649</v>
      </c>
      <c r="AQ19">
        <f t="shared" si="9"/>
        <v>-2720.5983436605206</v>
      </c>
      <c r="AR19">
        <f t="shared" si="9"/>
        <v>-2722.7002896822314</v>
      </c>
      <c r="AS19">
        <f t="shared" si="9"/>
        <v>210.97362655334862</v>
      </c>
      <c r="AT19">
        <f t="shared" si="9"/>
        <v>103.58055356154736</v>
      </c>
      <c r="AU19">
        <f t="shared" si="9"/>
        <v>-2408.1461095673353</v>
      </c>
      <c r="AW19">
        <v>16</v>
      </c>
      <c r="AX19">
        <f>IF(Z19&gt;0, (R19*SUMPRODUCT(K19:$K$98, X19:$X$98)-K19*$AZ$3)/Z19, 0)</f>
        <v>15090.165899581403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6.6923788999999997E-2</v>
      </c>
      <c r="Q20" s="4">
        <f t="shared" si="21"/>
        <v>25</v>
      </c>
      <c r="R20">
        <f t="shared" si="0"/>
        <v>500000</v>
      </c>
      <c r="S20">
        <f t="shared" si="1"/>
        <v>13714.539194624422</v>
      </c>
      <c r="U20">
        <f t="shared" si="13"/>
        <v>6.6923788999999997E-2</v>
      </c>
      <c r="V20">
        <f t="shared" si="14"/>
        <v>0.01</v>
      </c>
      <c r="W20">
        <f t="shared" si="15"/>
        <v>0.51543026179639506</v>
      </c>
      <c r="X20">
        <f t="shared" si="16"/>
        <v>3.4494546084676704E-2</v>
      </c>
      <c r="Y20">
        <f t="shared" si="17"/>
        <v>5.1543026179639503E-3</v>
      </c>
      <c r="Z20">
        <f t="shared" si="18"/>
        <v>0.47578141309375438</v>
      </c>
      <c r="AB20">
        <f t="shared" si="19"/>
        <v>7777.928160172276</v>
      </c>
      <c r="AC20">
        <f t="shared" si="2"/>
        <v>6525.1228379480872</v>
      </c>
      <c r="AE20">
        <f t="shared" si="3"/>
        <v>0</v>
      </c>
      <c r="AF20">
        <f t="shared" si="4"/>
        <v>0</v>
      </c>
      <c r="AG20">
        <f t="shared" si="4"/>
        <v>-11.89453532734386</v>
      </c>
      <c r="AH20">
        <f t="shared" si="5"/>
        <v>-17247.273042338351</v>
      </c>
      <c r="AI20">
        <f t="shared" si="6"/>
        <v>-17259.167577665696</v>
      </c>
      <c r="AJ20">
        <f t="shared" si="7"/>
        <v>1252.8053222241888</v>
      </c>
      <c r="AK20">
        <f t="shared" si="22"/>
        <v>544.45497121205938</v>
      </c>
      <c r="AL20">
        <f t="shared" si="8"/>
        <v>-15461.907284229448</v>
      </c>
      <c r="AN20">
        <f t="shared" si="9"/>
        <v>0</v>
      </c>
      <c r="AO20">
        <f t="shared" si="9"/>
        <v>0</v>
      </c>
      <c r="AP20">
        <f t="shared" si="9"/>
        <v>-1.7323717584348388</v>
      </c>
      <c r="AQ20">
        <f t="shared" si="9"/>
        <v>-2511.9677151132241</v>
      </c>
      <c r="AR20">
        <f t="shared" si="9"/>
        <v>-2513.7000868716591</v>
      </c>
      <c r="AS20">
        <f t="shared" si="9"/>
        <v>182.4640054705435</v>
      </c>
      <c r="AT20">
        <f t="shared" si="9"/>
        <v>79.296785448940128</v>
      </c>
      <c r="AU20">
        <f t="shared" si="9"/>
        <v>-2251.9392959521756</v>
      </c>
      <c r="AW20">
        <v>17</v>
      </c>
      <c r="AX20">
        <f>IF(Z20&gt;0, (R20*SUMPRODUCT(K20:$K$98, X20:$X$98)-K20*$AZ$3)/Z20, 0)</f>
        <v>13714.539194624422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7.4711050000000001E-2</v>
      </c>
      <c r="Q21" s="4">
        <f t="shared" si="21"/>
        <v>25</v>
      </c>
      <c r="R21">
        <f t="shared" si="0"/>
        <v>500000</v>
      </c>
      <c r="S21">
        <f t="shared" si="1"/>
        <v>12224.936931902464</v>
      </c>
      <c r="U21">
        <f t="shared" si="13"/>
        <v>7.4711050000000001E-2</v>
      </c>
      <c r="V21">
        <f t="shared" si="14"/>
        <v>0.01</v>
      </c>
      <c r="W21">
        <f t="shared" si="15"/>
        <v>0.47578141309375438</v>
      </c>
      <c r="X21">
        <f t="shared" si="16"/>
        <v>3.5546128942718136E-2</v>
      </c>
      <c r="Y21">
        <f t="shared" si="17"/>
        <v>4.7578141309375438E-3</v>
      </c>
      <c r="Z21">
        <f t="shared" si="18"/>
        <v>0.43547747002009868</v>
      </c>
      <c r="AB21">
        <f t="shared" si="19"/>
        <v>6525.1228379480872</v>
      </c>
      <c r="AC21">
        <f t="shared" si="2"/>
        <v>5323.6846062601526</v>
      </c>
      <c r="AE21">
        <f t="shared" si="3"/>
        <v>0</v>
      </c>
      <c r="AF21">
        <f t="shared" si="4"/>
        <v>0</v>
      </c>
      <c r="AG21">
        <f t="shared" si="4"/>
        <v>-10.886936750502468</v>
      </c>
      <c r="AH21">
        <f t="shared" si="5"/>
        <v>-17773.064471359066</v>
      </c>
      <c r="AI21">
        <f t="shared" si="6"/>
        <v>-17783.951408109569</v>
      </c>
      <c r="AJ21">
        <f t="shared" si="7"/>
        <v>1201.4382316879346</v>
      </c>
      <c r="AK21">
        <f t="shared" si="22"/>
        <v>456.75859865636613</v>
      </c>
      <c r="AL21">
        <f t="shared" si="8"/>
        <v>-16125.754577765269</v>
      </c>
      <c r="AN21">
        <f t="shared" si="9"/>
        <v>0</v>
      </c>
      <c r="AO21">
        <f t="shared" si="9"/>
        <v>0</v>
      </c>
      <c r="AP21">
        <f t="shared" si="9"/>
        <v>-1.4157327926673904</v>
      </c>
      <c r="AQ21">
        <f t="shared" si="9"/>
        <v>-2311.2020189823775</v>
      </c>
      <c r="AR21">
        <f t="shared" si="9"/>
        <v>-2312.6177517750448</v>
      </c>
      <c r="AS21">
        <f t="shared" si="9"/>
        <v>156.23453519985114</v>
      </c>
      <c r="AT21">
        <f t="shared" si="9"/>
        <v>59.396700951787565</v>
      </c>
      <c r="AU21">
        <f t="shared" si="9"/>
        <v>-2096.9865156234059</v>
      </c>
      <c r="AW21">
        <v>18</v>
      </c>
      <c r="AX21">
        <f>IF(Z21&gt;0, (R21*SUMPRODUCT(K21:$K$98, X21:$X$98)-K21*$AZ$3)/Z21, 0)</f>
        <v>12224.936931902464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8.3689026999999999E-2</v>
      </c>
      <c r="Q22" s="4">
        <f t="shared" si="21"/>
        <v>25</v>
      </c>
      <c r="R22">
        <f t="shared" si="0"/>
        <v>500000</v>
      </c>
      <c r="S22">
        <f t="shared" si="1"/>
        <v>10597.494909835024</v>
      </c>
      <c r="U22">
        <f t="shared" si="13"/>
        <v>8.3689026999999999E-2</v>
      </c>
      <c r="V22">
        <f t="shared" si="14"/>
        <v>0.01</v>
      </c>
      <c r="W22">
        <f t="shared" si="15"/>
        <v>0.43547747002009868</v>
      </c>
      <c r="X22">
        <f t="shared" si="16"/>
        <v>3.6444685746403728E-2</v>
      </c>
      <c r="Y22">
        <f t="shared" si="17"/>
        <v>4.3547747002009871E-3</v>
      </c>
      <c r="Z22">
        <f t="shared" si="18"/>
        <v>0.39467800957349392</v>
      </c>
      <c r="AB22">
        <f t="shared" si="19"/>
        <v>5323.6846062601526</v>
      </c>
      <c r="AC22">
        <f t="shared" si="2"/>
        <v>4182.5981974789211</v>
      </c>
      <c r="AE22">
        <f t="shared" si="3"/>
        <v>0</v>
      </c>
      <c r="AF22">
        <f t="shared" si="4"/>
        <v>0</v>
      </c>
      <c r="AG22">
        <f t="shared" si="4"/>
        <v>-9.8669502393373474</v>
      </c>
      <c r="AH22">
        <f t="shared" si="5"/>
        <v>-18222.342873201866</v>
      </c>
      <c r="AI22">
        <f t="shared" si="6"/>
        <v>-18232.209823441204</v>
      </c>
      <c r="AJ22">
        <f t="shared" si="7"/>
        <v>1141.0864087812315</v>
      </c>
      <c r="AK22">
        <f t="shared" si="22"/>
        <v>372.65792243821073</v>
      </c>
      <c r="AL22">
        <f t="shared" si="8"/>
        <v>-16718.465492221763</v>
      </c>
      <c r="AN22">
        <f t="shared" si="9"/>
        <v>0</v>
      </c>
      <c r="AO22">
        <f t="shared" si="9"/>
        <v>0</v>
      </c>
      <c r="AP22">
        <f t="shared" si="9"/>
        <v>-1.1456197900271334</v>
      </c>
      <c r="AQ22">
        <f t="shared" si="9"/>
        <v>-2115.7374983986897</v>
      </c>
      <c r="AR22">
        <f t="shared" si="9"/>
        <v>-2116.8831181887172</v>
      </c>
      <c r="AS22">
        <f t="shared" si="9"/>
        <v>132.48786507699705</v>
      </c>
      <c r="AT22">
        <f t="shared" si="9"/>
        <v>43.268110256962487</v>
      </c>
      <c r="AU22">
        <f t="shared" si="9"/>
        <v>-1941.1271428547575</v>
      </c>
      <c r="AW22">
        <v>19</v>
      </c>
      <c r="AX22">
        <f>IF(Z22&gt;0, (R22*SUMPRODUCT(K22:$K$98, X22:$X$98)-K22*$AZ$3)/Z22, 0)</f>
        <v>10597.494909835024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9.4384723000000004E-2</v>
      </c>
      <c r="Q23" s="4">
        <f t="shared" si="21"/>
        <v>25</v>
      </c>
      <c r="R23">
        <f t="shared" si="0"/>
        <v>500000</v>
      </c>
      <c r="S23">
        <f t="shared" si="1"/>
        <v>8802.7888925080442</v>
      </c>
      <c r="U23">
        <f t="shared" si="13"/>
        <v>9.4384723000000004E-2</v>
      </c>
      <c r="V23">
        <f t="shared" si="14"/>
        <v>0.01</v>
      </c>
      <c r="W23">
        <f t="shared" si="15"/>
        <v>0.39467800957349392</v>
      </c>
      <c r="X23">
        <f t="shared" si="16"/>
        <v>3.7251574607785574E-2</v>
      </c>
      <c r="Y23">
        <f t="shared" si="17"/>
        <v>3.9467800957349395E-3</v>
      </c>
      <c r="Z23">
        <f t="shared" si="18"/>
        <v>0.3534796548699734</v>
      </c>
      <c r="AB23">
        <f t="shared" si="19"/>
        <v>4182.5981974789211</v>
      </c>
      <c r="AC23">
        <f t="shared" si="2"/>
        <v>3111.6067796169787</v>
      </c>
      <c r="AE23">
        <f t="shared" si="3"/>
        <v>0</v>
      </c>
      <c r="AF23">
        <f t="shared" si="4"/>
        <v>0</v>
      </c>
      <c r="AG23">
        <f t="shared" si="4"/>
        <v>-8.8369913717493347</v>
      </c>
      <c r="AH23">
        <f t="shared" si="5"/>
        <v>-18625.787303892786</v>
      </c>
      <c r="AI23">
        <f t="shared" si="6"/>
        <v>-18634.624295264537</v>
      </c>
      <c r="AJ23">
        <f t="shared" si="7"/>
        <v>1070.9914178619424</v>
      </c>
      <c r="AK23">
        <f t="shared" si="22"/>
        <v>292.78187382352451</v>
      </c>
      <c r="AL23">
        <f t="shared" si="8"/>
        <v>-17270.851003579068</v>
      </c>
      <c r="AN23">
        <f t="shared" si="9"/>
        <v>0</v>
      </c>
      <c r="AO23">
        <f t="shared" si="9"/>
        <v>0</v>
      </c>
      <c r="AP23">
        <f t="shared" si="9"/>
        <v>-0.91610230855520791</v>
      </c>
      <c r="AQ23">
        <f t="shared" si="9"/>
        <v>-1930.8751168755207</v>
      </c>
      <c r="AR23">
        <f t="shared" si="9"/>
        <v>-1931.791219184076</v>
      </c>
      <c r="AS23">
        <f t="shared" si="9"/>
        <v>111.02621571892729</v>
      </c>
      <c r="AT23">
        <f t="shared" si="9"/>
        <v>30.351749733547045</v>
      </c>
      <c r="AU23">
        <f t="shared" si="9"/>
        <v>-1790.4132537316013</v>
      </c>
      <c r="AW23">
        <v>20</v>
      </c>
      <c r="AX23">
        <f>IF(Z23&gt;0, (R23*SUMPRODUCT(K23:$K$98, X23:$X$98)-K23*$AZ$3)/Z23, 0)</f>
        <v>8802.7888925080442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0.106719178</v>
      </c>
      <c r="Q24" s="4">
        <f t="shared" si="21"/>
        <v>25</v>
      </c>
      <c r="R24">
        <f t="shared" si="0"/>
        <v>500000</v>
      </c>
      <c r="S24">
        <f t="shared" si="1"/>
        <v>6769.3564717459367</v>
      </c>
      <c r="U24">
        <f t="shared" si="13"/>
        <v>0.106719178</v>
      </c>
      <c r="V24">
        <f t="shared" si="14"/>
        <v>0.01</v>
      </c>
      <c r="W24">
        <f t="shared" si="15"/>
        <v>0.3534796548699734</v>
      </c>
      <c r="X24">
        <f t="shared" si="16"/>
        <v>3.7723058207447258E-2</v>
      </c>
      <c r="Y24">
        <f t="shared" si="17"/>
        <v>3.5347965486997343E-3</v>
      </c>
      <c r="Z24">
        <f t="shared" si="18"/>
        <v>0.31222180011382639</v>
      </c>
      <c r="AB24">
        <f t="shared" si="19"/>
        <v>3111.6067796169787</v>
      </c>
      <c r="AC24">
        <f t="shared" si="2"/>
        <v>2113.5406632206968</v>
      </c>
      <c r="AE24">
        <f t="shared" si="3"/>
        <v>0</v>
      </c>
      <c r="AF24">
        <f t="shared" si="4"/>
        <v>0</v>
      </c>
      <c r="AG24">
        <f t="shared" si="4"/>
        <v>-7.8055450028456601</v>
      </c>
      <c r="AH24">
        <f t="shared" si="5"/>
        <v>-18861.529103723627</v>
      </c>
      <c r="AI24">
        <f t="shared" si="6"/>
        <v>-18869.334648726472</v>
      </c>
      <c r="AJ24">
        <f t="shared" si="7"/>
        <v>998.06611639628181</v>
      </c>
      <c r="AK24">
        <f t="shared" si="22"/>
        <v>217.81247457318852</v>
      </c>
      <c r="AL24">
        <f t="shared" si="8"/>
        <v>-17653.456057757001</v>
      </c>
      <c r="AN24">
        <f t="shared" si="9"/>
        <v>0</v>
      </c>
      <c r="AO24">
        <f t="shared" si="9"/>
        <v>0</v>
      </c>
      <c r="AP24">
        <f t="shared" si="9"/>
        <v>-0.72247821440780502</v>
      </c>
      <c r="AQ24">
        <f t="shared" si="9"/>
        <v>-1745.8158095163242</v>
      </c>
      <c r="AR24">
        <f t="shared" si="9"/>
        <v>-1746.5382877307318</v>
      </c>
      <c r="AS24">
        <f t="shared" si="9"/>
        <v>92.380612163793103</v>
      </c>
      <c r="AT24">
        <f t="shared" si="9"/>
        <v>20.160638065376904</v>
      </c>
      <c r="AU24">
        <f t="shared" si="9"/>
        <v>-1633.9970375015616</v>
      </c>
      <c r="AW24">
        <v>21</v>
      </c>
      <c r="AX24">
        <f>IF(Z24&gt;0, (R24*SUMPRODUCT(K24:$K$98, X24:$X$98)-K24*$AZ$3)/Z24, 0)</f>
        <v>6769.3564717459367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0.12088460199999999</v>
      </c>
      <c r="Q25" s="4">
        <f t="shared" si="21"/>
        <v>25</v>
      </c>
      <c r="R25">
        <f t="shared" si="0"/>
        <v>500000</v>
      </c>
      <c r="S25">
        <f t="shared" si="1"/>
        <v>4424.396762592246</v>
      </c>
      <c r="U25">
        <f t="shared" si="13"/>
        <v>0.12088460199999999</v>
      </c>
      <c r="V25">
        <f t="shared" si="14"/>
        <v>0.01</v>
      </c>
      <c r="W25">
        <f t="shared" si="15"/>
        <v>0.31222180011382639</v>
      </c>
      <c r="X25">
        <f t="shared" si="16"/>
        <v>3.7742808042483457E-2</v>
      </c>
      <c r="Y25">
        <f t="shared" si="17"/>
        <v>3.1222180011382639E-3</v>
      </c>
      <c r="Z25">
        <f t="shared" si="18"/>
        <v>0.27135677407020464</v>
      </c>
      <c r="AB25">
        <f t="shared" si="19"/>
        <v>2113.5406632206968</v>
      </c>
      <c r="AC25">
        <f t="shared" si="2"/>
        <v>1200.5900327036888</v>
      </c>
      <c r="AE25">
        <f t="shared" si="3"/>
        <v>0</v>
      </c>
      <c r="AF25">
        <f t="shared" si="4"/>
        <v>0</v>
      </c>
      <c r="AG25">
        <f t="shared" si="4"/>
        <v>-6.7839193517551157</v>
      </c>
      <c r="AH25">
        <f t="shared" si="5"/>
        <v>-18871.404021241728</v>
      </c>
      <c r="AI25">
        <f t="shared" si="6"/>
        <v>-18878.187940593481</v>
      </c>
      <c r="AJ25">
        <f t="shared" si="7"/>
        <v>912.95063051700799</v>
      </c>
      <c r="AK25">
        <f t="shared" si="22"/>
        <v>147.9478464254488</v>
      </c>
      <c r="AL25">
        <f t="shared" si="8"/>
        <v>-17817.289463651025</v>
      </c>
      <c r="AN25">
        <f t="shared" si="9"/>
        <v>0</v>
      </c>
      <c r="AO25">
        <f t="shared" si="9"/>
        <v>0</v>
      </c>
      <c r="AP25">
        <f t="shared" si="9"/>
        <v>-0.56064012576907918</v>
      </c>
      <c r="AQ25">
        <f t="shared" si="9"/>
        <v>-1559.5802036135387</v>
      </c>
      <c r="AR25">
        <f t="shared" si="9"/>
        <v>-1560.1408437393077</v>
      </c>
      <c r="AS25">
        <f t="shared" si="9"/>
        <v>75.44853200260917</v>
      </c>
      <c r="AT25">
        <f t="shared" si="9"/>
        <v>12.22678144099231</v>
      </c>
      <c r="AU25">
        <f t="shared" si="9"/>
        <v>-1472.4655302957062</v>
      </c>
      <c r="AW25">
        <v>22</v>
      </c>
      <c r="AX25">
        <f>IF(Z25&gt;0, (R25*SUMPRODUCT(K25:$K$98, X25:$X$98)-K25*$AZ$3)/Z25, 0)</f>
        <v>4424.396762592246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0.13724737000000001</v>
      </c>
      <c r="Q26" s="4">
        <f t="shared" si="21"/>
        <v>25</v>
      </c>
      <c r="R26">
        <f t="shared" si="0"/>
        <v>500000</v>
      </c>
      <c r="S26">
        <f t="shared" si="1"/>
        <v>1662.226085433193</v>
      </c>
      <c r="U26">
        <f t="shared" si="13"/>
        <v>0.13724737000000001</v>
      </c>
      <c r="V26">
        <f t="shared" si="14"/>
        <v>0.01</v>
      </c>
      <c r="W26">
        <f t="shared" si="15"/>
        <v>0.27135677407020464</v>
      </c>
      <c r="X26">
        <f t="shared" si="16"/>
        <v>3.7243003572819781E-2</v>
      </c>
      <c r="Y26">
        <f t="shared" si="17"/>
        <v>2.7135677407020466E-3</v>
      </c>
      <c r="Z26">
        <f t="shared" si="18"/>
        <v>0.2314002027566828</v>
      </c>
      <c r="AB26">
        <f t="shared" si="19"/>
        <v>1200.5900327036888</v>
      </c>
      <c r="AC26">
        <f t="shared" si="2"/>
        <v>384.63945319668801</v>
      </c>
      <c r="AE26">
        <f t="shared" si="3"/>
        <v>0</v>
      </c>
      <c r="AF26">
        <f t="shared" si="4"/>
        <v>0</v>
      </c>
      <c r="AG26">
        <f t="shared" si="4"/>
        <v>-5.7850050689170702</v>
      </c>
      <c r="AH26">
        <f t="shared" si="5"/>
        <v>-18621.501786409892</v>
      </c>
      <c r="AI26">
        <f t="shared" si="6"/>
        <v>-18627.286791478808</v>
      </c>
      <c r="AJ26">
        <f t="shared" si="7"/>
        <v>815.95057950700084</v>
      </c>
      <c r="AK26">
        <f t="shared" si="22"/>
        <v>84.041302289258226</v>
      </c>
      <c r="AL26">
        <f t="shared" si="8"/>
        <v>-17727.29490968255</v>
      </c>
      <c r="AN26">
        <f t="shared" si="9"/>
        <v>0</v>
      </c>
      <c r="AO26">
        <f t="shared" si="9"/>
        <v>0</v>
      </c>
      <c r="AP26">
        <f t="shared" si="9"/>
        <v>-0.42686369797599377</v>
      </c>
      <c r="AQ26">
        <f t="shared" si="9"/>
        <v>-1374.0425496120597</v>
      </c>
      <c r="AR26">
        <f t="shared" si="9"/>
        <v>-1374.4694133100356</v>
      </c>
      <c r="AS26">
        <f t="shared" si="9"/>
        <v>60.207325245993921</v>
      </c>
      <c r="AT26">
        <f t="shared" si="9"/>
        <v>6.2012358935800593</v>
      </c>
      <c r="AU26">
        <f t="shared" si="9"/>
        <v>-1308.0608521704619</v>
      </c>
      <c r="AW26">
        <v>23</v>
      </c>
      <c r="AX26">
        <f>IF(Z26&gt;0, (R26*SUMPRODUCT(K26:$K$98, X26:$X$98)-K26*$AZ$3)/Z26, 0)</f>
        <v>1662.226085433193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0.155543078</v>
      </c>
      <c r="Q27" s="4">
        <f t="shared" si="21"/>
        <v>25</v>
      </c>
      <c r="R27">
        <f t="shared" si="0"/>
        <v>500000</v>
      </c>
      <c r="S27">
        <f t="shared" si="1"/>
        <v>-1685.4429242989538</v>
      </c>
      <c r="U27">
        <f t="shared" si="13"/>
        <v>0.155543078</v>
      </c>
      <c r="V27">
        <f t="shared" si="14"/>
        <v>0.01</v>
      </c>
      <c r="W27">
        <f t="shared" si="15"/>
        <v>0.2314002027566828</v>
      </c>
      <c r="X27">
        <f t="shared" si="16"/>
        <v>3.5992699786598525E-2</v>
      </c>
      <c r="Y27">
        <f t="shared" si="17"/>
        <v>2.3140020275668281E-3</v>
      </c>
      <c r="Z27">
        <f t="shared" si="18"/>
        <v>0.19309350094251745</v>
      </c>
      <c r="AB27">
        <f t="shared" si="19"/>
        <v>384.63945319668801</v>
      </c>
      <c r="AC27">
        <f t="shared" si="2"/>
        <v>-325.44807489167943</v>
      </c>
      <c r="AE27">
        <f t="shared" si="3"/>
        <v>0</v>
      </c>
      <c r="AF27">
        <f t="shared" si="4"/>
        <v>0</v>
      </c>
      <c r="AG27">
        <f t="shared" si="4"/>
        <v>-4.8273375235629361</v>
      </c>
      <c r="AH27">
        <f t="shared" si="5"/>
        <v>-17996.349893299262</v>
      </c>
      <c r="AI27">
        <f t="shared" si="6"/>
        <v>-18001.177230822825</v>
      </c>
      <c r="AJ27">
        <f t="shared" si="7"/>
        <v>710.08752808836743</v>
      </c>
      <c r="AK27">
        <f t="shared" si="22"/>
        <v>26.924761723768164</v>
      </c>
      <c r="AL27">
        <f t="shared" si="8"/>
        <v>-17264.164941010691</v>
      </c>
      <c r="AN27">
        <f t="shared" si="9"/>
        <v>0</v>
      </c>
      <c r="AO27">
        <f t="shared" si="9"/>
        <v>0</v>
      </c>
      <c r="AP27">
        <f t="shared" si="9"/>
        <v>-0.31803514957730833</v>
      </c>
      <c r="AQ27">
        <f t="shared" si="9"/>
        <v>-1185.6373833865791</v>
      </c>
      <c r="AR27">
        <f t="shared" si="9"/>
        <v>-1185.9554185361562</v>
      </c>
      <c r="AS27">
        <f t="shared" si="9"/>
        <v>46.782059904914952</v>
      </c>
      <c r="AT27">
        <f t="shared" si="9"/>
        <v>1.7738599342504322</v>
      </c>
      <c r="AU27">
        <f t="shared" si="9"/>
        <v>-1137.399498696991</v>
      </c>
      <c r="AW27">
        <v>24</v>
      </c>
      <c r="AX27">
        <f>IF(Z27&gt;0, (R27*SUMPRODUCT(K27:$K$98, X27:$X$98)-K27*$AZ$3)/Z27, 0)</f>
        <v>-1685.4429242989538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0.175905283</v>
      </c>
      <c r="Q28" s="4">
        <f t="shared" si="21"/>
        <v>25</v>
      </c>
      <c r="R28">
        <f t="shared" si="0"/>
        <v>500000</v>
      </c>
      <c r="S28">
        <f t="shared" si="1"/>
        <v>-5841.5363239308126</v>
      </c>
      <c r="U28">
        <f t="shared" si="13"/>
        <v>0.175905283</v>
      </c>
      <c r="V28">
        <f t="shared" si="14"/>
        <v>0.01</v>
      </c>
      <c r="W28">
        <f t="shared" si="15"/>
        <v>0.19309350094251745</v>
      </c>
      <c r="X28">
        <f t="shared" si="16"/>
        <v>3.3966166928754302E-2</v>
      </c>
      <c r="Y28">
        <f t="shared" si="17"/>
        <v>1.9309350094251746E-3</v>
      </c>
      <c r="Z28">
        <f t="shared" si="18"/>
        <v>0.15719639900433799</v>
      </c>
      <c r="AB28">
        <f t="shared" si="19"/>
        <v>-325.44807489167943</v>
      </c>
      <c r="AC28">
        <f t="shared" si="2"/>
        <v>-918.26847477496176</v>
      </c>
      <c r="AE28">
        <f t="shared" si="3"/>
        <v>0</v>
      </c>
      <c r="AF28">
        <f t="shared" si="4"/>
        <v>0</v>
      </c>
      <c r="AG28">
        <f t="shared" si="4"/>
        <v>-3.9299099751084499</v>
      </c>
      <c r="AH28">
        <f t="shared" si="5"/>
        <v>-16983.083464377152</v>
      </c>
      <c r="AI28">
        <f t="shared" si="6"/>
        <v>-16987.01337435226</v>
      </c>
      <c r="AJ28">
        <f t="shared" si="7"/>
        <v>592.82039988328233</v>
      </c>
      <c r="AK28">
        <f t="shared" si="22"/>
        <v>-22.781365242417561</v>
      </c>
      <c r="AL28">
        <f t="shared" si="8"/>
        <v>-16416.974339711396</v>
      </c>
      <c r="AN28">
        <f t="shared" si="9"/>
        <v>0</v>
      </c>
      <c r="AO28">
        <f t="shared" si="9"/>
        <v>0</v>
      </c>
      <c r="AP28">
        <f t="shared" si="9"/>
        <v>-0.23117029918856385</v>
      </c>
      <c r="AQ28">
        <f t="shared" si="9"/>
        <v>-999.0011248275672</v>
      </c>
      <c r="AR28">
        <f t="shared" si="9"/>
        <v>-999.23229512675573</v>
      </c>
      <c r="AS28">
        <f t="shared" si="9"/>
        <v>34.871656112763908</v>
      </c>
      <c r="AT28">
        <f t="shared" si="9"/>
        <v>-1.3400752313335844</v>
      </c>
      <c r="AU28">
        <f t="shared" si="9"/>
        <v>-965.70071424532546</v>
      </c>
      <c r="AW28">
        <v>25</v>
      </c>
      <c r="AX28">
        <f>IF(Z28&gt;0, (R28*SUMPRODUCT(K28:$K$98, X28:$X$98)-K28*$AZ$3)/Z28, 0)</f>
        <v>-5841.5363239308126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0.19813004200000001</v>
      </c>
      <c r="Q29" s="4">
        <f t="shared" si="21"/>
        <v>25</v>
      </c>
      <c r="R29">
        <f t="shared" si="0"/>
        <v>500000</v>
      </c>
      <c r="S29">
        <f t="shared" si="1"/>
        <v>-11150.214421065455</v>
      </c>
      <c r="U29">
        <f t="shared" si="13"/>
        <v>0.19813004200000001</v>
      </c>
      <c r="V29">
        <f t="shared" si="14"/>
        <v>0.01</v>
      </c>
      <c r="W29">
        <f t="shared" si="15"/>
        <v>0.15719639900433799</v>
      </c>
      <c r="X29">
        <f t="shared" si="16"/>
        <v>3.1145329136978244E-2</v>
      </c>
      <c r="Y29">
        <f t="shared" si="17"/>
        <v>1.57196399004338E-3</v>
      </c>
      <c r="Z29">
        <f t="shared" si="18"/>
        <v>0.12447910587731638</v>
      </c>
      <c r="AB29">
        <f t="shared" si="19"/>
        <v>-918.26847477496176</v>
      </c>
      <c r="AC29">
        <f t="shared" si="2"/>
        <v>-1387.9687214745868</v>
      </c>
      <c r="AE29">
        <f t="shared" si="3"/>
        <v>0</v>
      </c>
      <c r="AF29">
        <f t="shared" si="4"/>
        <v>0</v>
      </c>
      <c r="AG29">
        <f t="shared" si="4"/>
        <v>-3.1119776469329095</v>
      </c>
      <c r="AH29">
        <f t="shared" si="5"/>
        <v>-15572.664568489123</v>
      </c>
      <c r="AI29">
        <f t="shared" si="6"/>
        <v>-15575.776546136056</v>
      </c>
      <c r="AJ29">
        <f t="shared" si="7"/>
        <v>469.70024669962504</v>
      </c>
      <c r="AK29">
        <f t="shared" si="22"/>
        <v>-64.278793234247331</v>
      </c>
      <c r="AL29">
        <f t="shared" si="8"/>
        <v>-15170.355092670678</v>
      </c>
      <c r="AN29">
        <f t="shared" si="9"/>
        <v>0</v>
      </c>
      <c r="AO29">
        <f t="shared" si="9"/>
        <v>0</v>
      </c>
      <c r="AP29">
        <f t="shared" si="9"/>
        <v>-0.16344358491901384</v>
      </c>
      <c r="AQ29">
        <f t="shared" si="9"/>
        <v>-817.88894798897707</v>
      </c>
      <c r="AR29">
        <f t="shared" si="9"/>
        <v>-818.0523915738961</v>
      </c>
      <c r="AS29">
        <f t="shared" si="9"/>
        <v>24.669037142215362</v>
      </c>
      <c r="AT29">
        <f t="shared" si="9"/>
        <v>-3.3759742493098734</v>
      </c>
      <c r="AU29">
        <f t="shared" si="9"/>
        <v>-796.75932868099062</v>
      </c>
      <c r="AW29">
        <v>26</v>
      </c>
      <c r="AX29">
        <f>IF(Z29&gt;0, (R29*SUMPRODUCT(K29:$K$98, X29:$X$98)-K29*$AZ$3)/Z29, 0)</f>
        <v>-11150.214421065455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0.22255936300000001</v>
      </c>
      <c r="Q30" s="4">
        <f t="shared" si="21"/>
        <v>25</v>
      </c>
      <c r="R30">
        <f t="shared" si="0"/>
        <v>500000</v>
      </c>
      <c r="S30">
        <f t="shared" si="1"/>
        <v>-18143.637763900715</v>
      </c>
      <c r="U30">
        <f t="shared" si="13"/>
        <v>0.22255936300000001</v>
      </c>
      <c r="V30">
        <f t="shared" si="14"/>
        <v>0.01</v>
      </c>
      <c r="W30">
        <f t="shared" si="15"/>
        <v>0.12447910587731638</v>
      </c>
      <c r="X30">
        <f t="shared" si="16"/>
        <v>2.7703990510865091E-2</v>
      </c>
      <c r="Y30">
        <f t="shared" si="17"/>
        <v>1.2447910587731637E-3</v>
      </c>
      <c r="Z30">
        <f t="shared" si="18"/>
        <v>9.5530324307678119E-2</v>
      </c>
      <c r="AB30">
        <f t="shared" si="19"/>
        <v>-1387.9687214745868</v>
      </c>
      <c r="AC30">
        <f t="shared" si="2"/>
        <v>-1733.2675997064712</v>
      </c>
      <c r="AE30">
        <f t="shared" si="3"/>
        <v>0</v>
      </c>
      <c r="AF30">
        <f t="shared" si="4"/>
        <v>0</v>
      </c>
      <c r="AG30">
        <f t="shared" si="4"/>
        <v>-2.3882581076919531</v>
      </c>
      <c r="AH30">
        <f t="shared" si="5"/>
        <v>-13851.995255432546</v>
      </c>
      <c r="AI30">
        <f t="shared" si="6"/>
        <v>-13854.383513540239</v>
      </c>
      <c r="AJ30">
        <f t="shared" si="7"/>
        <v>345.29887823188437</v>
      </c>
      <c r="AK30">
        <f t="shared" si="22"/>
        <v>-97.157810503221086</v>
      </c>
      <c r="AL30">
        <f t="shared" si="8"/>
        <v>-13606.242445811575</v>
      </c>
      <c r="AN30">
        <f t="shared" si="9"/>
        <v>0</v>
      </c>
      <c r="AO30">
        <f t="shared" si="9"/>
        <v>0</v>
      </c>
      <c r="AP30">
        <f t="shared" si="9"/>
        <v>-0.11199397225340317</v>
      </c>
      <c r="AQ30">
        <f t="shared" si="9"/>
        <v>-649.56964546450217</v>
      </c>
      <c r="AR30">
        <f t="shared" si="9"/>
        <v>-649.68163943675563</v>
      </c>
      <c r="AS30">
        <f t="shared" si="9"/>
        <v>16.192300515292917</v>
      </c>
      <c r="AT30">
        <f t="shared" si="9"/>
        <v>-4.5560775439865608</v>
      </c>
      <c r="AU30">
        <f t="shared" si="9"/>
        <v>-638.04541646544931</v>
      </c>
      <c r="AW30">
        <v>27</v>
      </c>
      <c r="AX30">
        <f>IF(Z30&gt;0, (R30*SUMPRODUCT(K30:$K$98, X30:$X$98)-K30*$AZ$3)/Z30, 0)</f>
        <v>-18143.637763900715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0.25004150400000003</v>
      </c>
      <c r="Q31" s="4">
        <f t="shared" si="21"/>
        <v>25</v>
      </c>
      <c r="R31">
        <f t="shared" si="0"/>
        <v>500000</v>
      </c>
      <c r="S31">
        <f t="shared" si="1"/>
        <v>-27739.766957080603</v>
      </c>
      <c r="U31">
        <f t="shared" si="13"/>
        <v>0.25004150400000003</v>
      </c>
      <c r="V31">
        <f t="shared" si="14"/>
        <v>0.01</v>
      </c>
      <c r="W31">
        <f t="shared" si="15"/>
        <v>9.5530324307678119E-2</v>
      </c>
      <c r="X31">
        <f t="shared" si="16"/>
        <v>2.3886545967499596E-2</v>
      </c>
      <c r="Y31">
        <f t="shared" si="17"/>
        <v>9.5530324307678126E-4</v>
      </c>
      <c r="Z31">
        <f t="shared" si="18"/>
        <v>7.068847509710173E-2</v>
      </c>
      <c r="AB31">
        <f t="shared" si="19"/>
        <v>-1733.2675997064712</v>
      </c>
      <c r="AC31">
        <f t="shared" si="2"/>
        <v>-1960.8818257449977</v>
      </c>
      <c r="AE31">
        <f t="shared" si="3"/>
        <v>0</v>
      </c>
      <c r="AF31">
        <f t="shared" si="4"/>
        <v>0</v>
      </c>
      <c r="AG31">
        <f t="shared" si="4"/>
        <v>-1.7672118774275432</v>
      </c>
      <c r="AH31">
        <f t="shared" si="5"/>
        <v>-11943.272983749799</v>
      </c>
      <c r="AI31">
        <f t="shared" si="6"/>
        <v>-11945.040195627227</v>
      </c>
      <c r="AJ31">
        <f t="shared" si="7"/>
        <v>227.61422603852657</v>
      </c>
      <c r="AK31">
        <f t="shared" si="22"/>
        <v>-121.328731979453</v>
      </c>
      <c r="AL31">
        <f t="shared" si="8"/>
        <v>-11838.754701568154</v>
      </c>
      <c r="AN31">
        <f t="shared" si="9"/>
        <v>0</v>
      </c>
      <c r="AO31">
        <f t="shared" si="9"/>
        <v>0</v>
      </c>
      <c r="AP31">
        <f t="shared" si="9"/>
        <v>-7.3991867205083842E-2</v>
      </c>
      <c r="AQ31">
        <f t="shared" si="9"/>
        <v>-500.05609394955707</v>
      </c>
      <c r="AR31">
        <f t="shared" si="9"/>
        <v>-500.13008581676218</v>
      </c>
      <c r="AS31">
        <f t="shared" si="9"/>
        <v>9.5300409657421579</v>
      </c>
      <c r="AT31">
        <f t="shared" si="9"/>
        <v>-5.0799451607652362</v>
      </c>
      <c r="AU31">
        <f t="shared" si="9"/>
        <v>-495.67999001178526</v>
      </c>
      <c r="AW31">
        <v>28</v>
      </c>
      <c r="AX31">
        <f>IF(Z31&gt;0, (R31*SUMPRODUCT(K31:$K$98, X31:$X$98)-K31*$AZ$3)/Z31, 0)</f>
        <v>-27739.766957080603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0.28092614399999999</v>
      </c>
      <c r="Q32" s="4">
        <f t="shared" si="21"/>
        <v>25</v>
      </c>
      <c r="R32">
        <f t="shared" si="0"/>
        <v>500000</v>
      </c>
      <c r="S32">
        <f t="shared" si="1"/>
        <v>-41581.259545342888</v>
      </c>
      <c r="U32">
        <f t="shared" si="13"/>
        <v>0.28092614399999999</v>
      </c>
      <c r="V32">
        <f t="shared" si="14"/>
        <v>0.01</v>
      </c>
      <c r="W32">
        <f t="shared" si="15"/>
        <v>7.068847509710173E-2</v>
      </c>
      <c r="X32">
        <f t="shared" si="16"/>
        <v>1.9858240734268815E-2</v>
      </c>
      <c r="Y32">
        <f t="shared" si="17"/>
        <v>7.0688475097101732E-4</v>
      </c>
      <c r="Z32">
        <f t="shared" si="18"/>
        <v>5.0123349611861899E-2</v>
      </c>
      <c r="AB32">
        <f t="shared" si="19"/>
        <v>-1960.8818257449977</v>
      </c>
      <c r="AC32">
        <f t="shared" si="2"/>
        <v>-2084.1920094927914</v>
      </c>
      <c r="AE32">
        <f t="shared" si="3"/>
        <v>0</v>
      </c>
      <c r="AF32">
        <f t="shared" si="4"/>
        <v>0</v>
      </c>
      <c r="AG32">
        <f t="shared" si="4"/>
        <v>-1.2530837402965476</v>
      </c>
      <c r="AH32">
        <f t="shared" si="5"/>
        <v>-9929.1203671344083</v>
      </c>
      <c r="AI32">
        <f t="shared" si="6"/>
        <v>-9930.3734508747057</v>
      </c>
      <c r="AJ32">
        <f t="shared" si="7"/>
        <v>123.31018374779364</v>
      </c>
      <c r="AK32">
        <f t="shared" si="22"/>
        <v>-137.26172780214986</v>
      </c>
      <c r="AL32">
        <f t="shared" si="8"/>
        <v>-9944.3249949290621</v>
      </c>
      <c r="AN32">
        <f t="shared" si="9"/>
        <v>0</v>
      </c>
      <c r="AO32">
        <f t="shared" si="9"/>
        <v>0</v>
      </c>
      <c r="AP32">
        <f t="shared" si="9"/>
        <v>-4.6844373742632811E-2</v>
      </c>
      <c r="AQ32">
        <f t="shared" si="9"/>
        <v>-371.18303466579039</v>
      </c>
      <c r="AR32">
        <f t="shared" si="9"/>
        <v>-371.2298790395331</v>
      </c>
      <c r="AS32">
        <f t="shared" si="9"/>
        <v>4.609738477962666</v>
      </c>
      <c r="AT32">
        <f t="shared" si="9"/>
        <v>-5.1312928824707029</v>
      </c>
      <c r="AU32">
        <f t="shared" si="9"/>
        <v>-371.75143344404114</v>
      </c>
      <c r="AW32">
        <v>29</v>
      </c>
      <c r="AX32">
        <f>IF(Z32&gt;0, (R32*SUMPRODUCT(K32:$K$98, X32:$X$98)-K32*$AZ$3)/Z32, 0)</f>
        <v>-41581.259545342888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0.31575788199999999</v>
      </c>
      <c r="Q33" s="4">
        <f t="shared" si="21"/>
        <v>25</v>
      </c>
      <c r="R33">
        <f t="shared" si="0"/>
        <v>500000</v>
      </c>
      <c r="S33">
        <f t="shared" si="1"/>
        <v>-62700.92098055769</v>
      </c>
      <c r="U33">
        <f t="shared" si="13"/>
        <v>0.31575788199999999</v>
      </c>
      <c r="V33">
        <f t="shared" si="14"/>
        <v>0.01</v>
      </c>
      <c r="W33">
        <f t="shared" si="15"/>
        <v>5.0123349611861899E-2</v>
      </c>
      <c r="X33">
        <f t="shared" si="16"/>
        <v>1.5826842712187036E-2</v>
      </c>
      <c r="Y33">
        <f t="shared" si="17"/>
        <v>5.0123349611861897E-4</v>
      </c>
      <c r="Z33">
        <f t="shared" si="18"/>
        <v>3.3795273403556245E-2</v>
      </c>
      <c r="AB33">
        <f t="shared" si="19"/>
        <v>-2084.1920094927914</v>
      </c>
      <c r="AC33">
        <f t="shared" si="2"/>
        <v>-2118.994767192723</v>
      </c>
      <c r="AE33">
        <f t="shared" si="3"/>
        <v>0</v>
      </c>
      <c r="AF33">
        <f t="shared" si="4"/>
        <v>0</v>
      </c>
      <c r="AG33">
        <f t="shared" si="4"/>
        <v>-0.84488183508890613</v>
      </c>
      <c r="AH33">
        <f t="shared" si="5"/>
        <v>-7913.4213560935177</v>
      </c>
      <c r="AI33">
        <f t="shared" si="6"/>
        <v>-7914.2662379286066</v>
      </c>
      <c r="AJ33">
        <f t="shared" si="7"/>
        <v>34.80275769993159</v>
      </c>
      <c r="AK33">
        <f t="shared" si="22"/>
        <v>-145.89344066449542</v>
      </c>
      <c r="AL33">
        <f t="shared" si="8"/>
        <v>-8025.3569208931704</v>
      </c>
      <c r="AN33">
        <f t="shared" si="9"/>
        <v>0</v>
      </c>
      <c r="AO33">
        <f t="shared" si="9"/>
        <v>0</v>
      </c>
      <c r="AP33">
        <f t="shared" si="9"/>
        <v>-2.8200401579121726E-2</v>
      </c>
      <c r="AQ33">
        <f t="shared" si="9"/>
        <v>-264.1335756533955</v>
      </c>
      <c r="AR33">
        <f t="shared" si="9"/>
        <v>-264.16177605497461</v>
      </c>
      <c r="AS33">
        <f t="shared" si="9"/>
        <v>1.1616437973194966</v>
      </c>
      <c r="AT33">
        <f t="shared" si="9"/>
        <v>-4.8696201570786508</v>
      </c>
      <c r="AU33">
        <f t="shared" si="9"/>
        <v>-267.8697524147338</v>
      </c>
      <c r="AW33">
        <v>30</v>
      </c>
      <c r="AX33">
        <f>IF(Z33&gt;0, (R33*SUMPRODUCT(K33:$K$98, X33:$X$98)-K33*$AZ$3)/Z33, 0)</f>
        <v>-62700.92098055769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0.35338435200000001</v>
      </c>
      <c r="Q34" s="4">
        <f t="shared" si="21"/>
        <v>25</v>
      </c>
      <c r="R34">
        <f t="shared" si="0"/>
        <v>500000</v>
      </c>
      <c r="S34">
        <f t="shared" si="1"/>
        <v>-96808.15919117858</v>
      </c>
      <c r="U34">
        <f t="shared" si="13"/>
        <v>0.35338435200000001</v>
      </c>
      <c r="V34">
        <f t="shared" si="14"/>
        <v>0.01</v>
      </c>
      <c r="W34">
        <f t="shared" si="15"/>
        <v>3.3795273403556245E-2</v>
      </c>
      <c r="X34">
        <f t="shared" si="16"/>
        <v>1.1942720792378559E-2</v>
      </c>
      <c r="Y34">
        <f t="shared" si="17"/>
        <v>3.3795273403556246E-4</v>
      </c>
      <c r="Z34">
        <f t="shared" si="18"/>
        <v>2.1514599877142122E-2</v>
      </c>
      <c r="AB34">
        <f t="shared" si="19"/>
        <v>-2118.994767192723</v>
      </c>
      <c r="AC34">
        <f t="shared" si="2"/>
        <v>-2082.7888098408857</v>
      </c>
      <c r="AE34">
        <f t="shared" si="3"/>
        <v>0</v>
      </c>
      <c r="AF34">
        <f t="shared" si="4"/>
        <v>0</v>
      </c>
      <c r="AG34">
        <f t="shared" si="4"/>
        <v>-0.53786499692855305</v>
      </c>
      <c r="AH34">
        <f t="shared" si="5"/>
        <v>-5971.3603961892795</v>
      </c>
      <c r="AI34">
        <f t="shared" si="6"/>
        <v>-5971.8982611862084</v>
      </c>
      <c r="AJ34">
        <f t="shared" si="7"/>
        <v>-36.205957351837242</v>
      </c>
      <c r="AK34">
        <f t="shared" si="22"/>
        <v>-148.32963370349063</v>
      </c>
      <c r="AL34">
        <f t="shared" si="8"/>
        <v>-6156.4338522415364</v>
      </c>
      <c r="AN34">
        <f t="shared" si="9"/>
        <v>0</v>
      </c>
      <c r="AO34">
        <f t="shared" si="9"/>
        <v>0</v>
      </c>
      <c r="AP34">
        <f t="shared" si="9"/>
        <v>-1.6029300826029283E-2</v>
      </c>
      <c r="AQ34">
        <f t="shared" si="9"/>
        <v>-177.95679711031622</v>
      </c>
      <c r="AR34">
        <f t="shared" si="9"/>
        <v>-177.97282641114225</v>
      </c>
      <c r="AS34">
        <f t="shared" si="9"/>
        <v>-1.0789997218652936</v>
      </c>
      <c r="AT34">
        <f t="shared" si="9"/>
        <v>-4.4204778775812645</v>
      </c>
      <c r="AU34">
        <f t="shared" ref="AU34:AU69" si="23">AL34*$K34</f>
        <v>-183.4723040105888</v>
      </c>
      <c r="AW34">
        <v>31</v>
      </c>
      <c r="AX34">
        <f>IF(Z34&gt;0, (R34*SUMPRODUCT(K34:$K$98, X34:$X$98)-K34*$AZ$3)/Z34, 0)</f>
        <v>-96808.15919117858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0.39269921299999999</v>
      </c>
      <c r="Q35" s="4">
        <f t="shared" si="21"/>
        <v>25</v>
      </c>
      <c r="R35">
        <f t="shared" si="0"/>
        <v>500000</v>
      </c>
      <c r="S35">
        <f t="shared" si="1"/>
        <v>-155056.70954526629</v>
      </c>
      <c r="U35">
        <f t="shared" si="13"/>
        <v>0.39269921299999999</v>
      </c>
      <c r="V35">
        <f t="shared" si="14"/>
        <v>0.01</v>
      </c>
      <c r="W35">
        <f t="shared" si="15"/>
        <v>2.1514599877142122E-2</v>
      </c>
      <c r="X35">
        <f t="shared" si="16"/>
        <v>8.4487664397636074E-3</v>
      </c>
      <c r="Y35">
        <f t="shared" si="17"/>
        <v>2.1514599877142123E-4</v>
      </c>
      <c r="Z35">
        <f t="shared" si="18"/>
        <v>1.2850687438607093E-2</v>
      </c>
      <c r="AB35">
        <f t="shared" si="19"/>
        <v>-2082.7888098408857</v>
      </c>
      <c r="AC35">
        <f t="shared" si="2"/>
        <v>-1992.5853096251021</v>
      </c>
      <c r="AE35">
        <f t="shared" si="3"/>
        <v>0</v>
      </c>
      <c r="AF35">
        <f t="shared" ref="AF35:AG69" si="24">-$Z35*P35</f>
        <v>0</v>
      </c>
      <c r="AG35">
        <f t="shared" si="24"/>
        <v>-0.32126718596517734</v>
      </c>
      <c r="AH35">
        <f t="shared" si="5"/>
        <v>-4224.3832198818036</v>
      </c>
      <c r="AI35">
        <f t="shared" ref="AI35:AI66" si="25">SUM(AE35:AH35)</f>
        <v>-4224.7044870677692</v>
      </c>
      <c r="AJ35">
        <f t="shared" si="7"/>
        <v>-90.203500215783606</v>
      </c>
      <c r="AK35">
        <f t="shared" si="22"/>
        <v>-145.79521668886201</v>
      </c>
      <c r="AL35">
        <f t="shared" ref="AL35:AL69" si="26">SUM(AI35:AK35)</f>
        <v>-4460.7032039724145</v>
      </c>
      <c r="AN35">
        <f t="shared" ref="AN35:AT69" si="27">AE35*$K35</f>
        <v>0</v>
      </c>
      <c r="AO35">
        <f t="shared" si="27"/>
        <v>0</v>
      </c>
      <c r="AP35">
        <f t="shared" si="27"/>
        <v>-8.5484946414705731E-3</v>
      </c>
      <c r="AQ35">
        <f t="shared" si="27"/>
        <v>-112.40524677360622</v>
      </c>
      <c r="AR35">
        <f t="shared" si="27"/>
        <v>-112.41379526824771</v>
      </c>
      <c r="AS35">
        <f t="shared" si="27"/>
        <v>-2.4001957620411845</v>
      </c>
      <c r="AT35">
        <f t="shared" si="27"/>
        <v>-3.8794177652238333</v>
      </c>
      <c r="AU35">
        <f t="shared" si="23"/>
        <v>-118.69340879551271</v>
      </c>
      <c r="AW35">
        <v>32</v>
      </c>
      <c r="AX35">
        <f>IF(Z35&gt;0, (R35*SUMPRODUCT(K35:$K$98, X35:$X$98)-K35*$AZ$3)/Z35, 0)</f>
        <v>-155056.70954526629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0.39967743300000003</v>
      </c>
      <c r="Q36" s="4">
        <f t="shared" si="21"/>
        <v>25</v>
      </c>
      <c r="R36">
        <f t="shared" si="0"/>
        <v>500000</v>
      </c>
      <c r="S36">
        <f t="shared" si="1"/>
        <v>-245920.01418810911</v>
      </c>
      <c r="U36">
        <f t="shared" si="13"/>
        <v>0.39967743300000003</v>
      </c>
      <c r="V36">
        <f t="shared" si="14"/>
        <v>0.01</v>
      </c>
      <c r="W36">
        <f t="shared" si="15"/>
        <v>1.2850687438607093E-2</v>
      </c>
      <c r="X36">
        <f t="shared" si="16"/>
        <v>5.1361297677478285E-3</v>
      </c>
      <c r="Y36">
        <f t="shared" si="17"/>
        <v>1.2850687438607092E-4</v>
      </c>
      <c r="Z36">
        <f t="shared" si="18"/>
        <v>7.5860507964731934E-3</v>
      </c>
      <c r="AB36">
        <f t="shared" si="19"/>
        <v>-1992.5853096251021</v>
      </c>
      <c r="AC36">
        <f t="shared" si="2"/>
        <v>-1865.5617195004043</v>
      </c>
      <c r="AE36">
        <f t="shared" si="3"/>
        <v>0</v>
      </c>
      <c r="AF36">
        <f t="shared" si="24"/>
        <v>0</v>
      </c>
      <c r="AG36">
        <f t="shared" si="24"/>
        <v>-0.18965126991182985</v>
      </c>
      <c r="AH36">
        <f t="shared" si="5"/>
        <v>-2568.0648838739144</v>
      </c>
      <c r="AI36">
        <f t="shared" si="25"/>
        <v>-2568.2545351438262</v>
      </c>
      <c r="AJ36">
        <f t="shared" si="7"/>
        <v>-127.02359012469788</v>
      </c>
      <c r="AK36">
        <f t="shared" si="22"/>
        <v>-139.48097167375715</v>
      </c>
      <c r="AL36">
        <f t="shared" si="26"/>
        <v>-2834.7590969422813</v>
      </c>
      <c r="AN36">
        <f t="shared" si="27"/>
        <v>0</v>
      </c>
      <c r="AO36">
        <f t="shared" si="27"/>
        <v>0</v>
      </c>
      <c r="AP36">
        <f t="shared" si="27"/>
        <v>-4.5056868756595111E-3</v>
      </c>
      <c r="AQ36">
        <f t="shared" si="27"/>
        <v>-61.011435612807389</v>
      </c>
      <c r="AR36">
        <f t="shared" si="27"/>
        <v>-61.01594129968305</v>
      </c>
      <c r="AS36">
        <f t="shared" si="27"/>
        <v>-3.0177943084171472</v>
      </c>
      <c r="AT36">
        <f t="shared" si="27"/>
        <v>-3.3137536266794192</v>
      </c>
      <c r="AU36">
        <f t="shared" si="23"/>
        <v>-67.347489234779616</v>
      </c>
      <c r="AW36">
        <v>33</v>
      </c>
      <c r="AX36">
        <f>IF(Z36&gt;0, (R36*SUMPRODUCT(K36:$K$98, X36:$X$98)-K36*$AZ$3)/Z36, 0)</f>
        <v>-245920.01418810911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0.407215198</v>
      </c>
      <c r="Q37" s="4">
        <f t="shared" si="21"/>
        <v>25</v>
      </c>
      <c r="R37">
        <f t="shared" si="0"/>
        <v>500000</v>
      </c>
      <c r="S37">
        <f t="shared" si="1"/>
        <v>-387419.99661390885</v>
      </c>
      <c r="U37">
        <f t="shared" si="13"/>
        <v>0.407215198</v>
      </c>
      <c r="V37">
        <f t="shared" si="14"/>
        <v>0.01</v>
      </c>
      <c r="W37">
        <f t="shared" si="15"/>
        <v>7.5860507964731934E-3</v>
      </c>
      <c r="X37">
        <f t="shared" si="16"/>
        <v>3.089155177123889E-3</v>
      </c>
      <c r="Y37">
        <f t="shared" si="17"/>
        <v>7.5860507964731932E-5</v>
      </c>
      <c r="Z37">
        <f t="shared" si="18"/>
        <v>4.4210351113845728E-3</v>
      </c>
      <c r="AB37">
        <f t="shared" si="19"/>
        <v>-1865.5617195004043</v>
      </c>
      <c r="AC37">
        <f t="shared" si="2"/>
        <v>-1712.7974078825832</v>
      </c>
      <c r="AE37">
        <f t="shared" si="3"/>
        <v>0</v>
      </c>
      <c r="AF37">
        <f t="shared" si="24"/>
        <v>0</v>
      </c>
      <c r="AG37">
        <f t="shared" si="24"/>
        <v>-0.11052587778461433</v>
      </c>
      <c r="AH37">
        <f t="shared" si="5"/>
        <v>-1544.5775885619446</v>
      </c>
      <c r="AI37">
        <f t="shared" si="25"/>
        <v>-1544.6881144397291</v>
      </c>
      <c r="AJ37">
        <f t="shared" si="7"/>
        <v>-152.76431161782102</v>
      </c>
      <c r="AK37">
        <f t="shared" si="22"/>
        <v>-130.5893203650283</v>
      </c>
      <c r="AL37">
        <f t="shared" si="26"/>
        <v>-1828.0417464225784</v>
      </c>
      <c r="AN37">
        <f t="shared" si="27"/>
        <v>0</v>
      </c>
      <c r="AO37">
        <f t="shared" si="27"/>
        <v>0</v>
      </c>
      <c r="AP37">
        <f t="shared" si="27"/>
        <v>-2.3445052086653812E-3</v>
      </c>
      <c r="AQ37">
        <f t="shared" si="27"/>
        <v>-32.764003092815877</v>
      </c>
      <c r="AR37">
        <f t="shared" si="27"/>
        <v>-32.766347598024538</v>
      </c>
      <c r="AS37">
        <f t="shared" si="27"/>
        <v>-3.2404784423799411</v>
      </c>
      <c r="AT37">
        <f t="shared" si="27"/>
        <v>-2.7700964509734098</v>
      </c>
      <c r="AU37">
        <f t="shared" si="23"/>
        <v>-38.776922491377888</v>
      </c>
      <c r="AW37">
        <v>34</v>
      </c>
      <c r="AX37">
        <f>IF(Z37&gt;0, (R37*SUMPRODUCT(K37:$K$98, X37:$X$98)-K37*$AZ$3)/Z37, 0)</f>
        <v>-387419.99661390885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0.41552104400000001</v>
      </c>
      <c r="Q38" s="4">
        <f t="shared" si="21"/>
        <v>25</v>
      </c>
      <c r="R38">
        <f t="shared" si="0"/>
        <v>500000</v>
      </c>
      <c r="S38">
        <f t="shared" si="1"/>
        <v>-612132.97442473727</v>
      </c>
      <c r="U38">
        <f t="shared" si="13"/>
        <v>0.41552104400000001</v>
      </c>
      <c r="V38">
        <f t="shared" si="14"/>
        <v>0.01</v>
      </c>
      <c r="W38">
        <f t="shared" si="15"/>
        <v>4.4210351113845728E-3</v>
      </c>
      <c r="X38">
        <f t="shared" si="16"/>
        <v>1.837033125043174E-3</v>
      </c>
      <c r="Y38">
        <f t="shared" si="17"/>
        <v>4.4210351113845726E-5</v>
      </c>
      <c r="Z38">
        <f t="shared" si="18"/>
        <v>2.5397916352275533E-3</v>
      </c>
      <c r="AB38">
        <f t="shared" si="19"/>
        <v>-1712.7974078825832</v>
      </c>
      <c r="AC38">
        <f t="shared" si="2"/>
        <v>-1554.6902080909094</v>
      </c>
      <c r="AE38">
        <f t="shared" si="3"/>
        <v>0</v>
      </c>
      <c r="AF38">
        <f t="shared" si="24"/>
        <v>0</v>
      </c>
      <c r="AG38">
        <f t="shared" si="24"/>
        <v>-6.3494790880688837E-2</v>
      </c>
      <c r="AH38">
        <f t="shared" si="5"/>
        <v>-918.51656252158705</v>
      </c>
      <c r="AI38">
        <f t="shared" si="25"/>
        <v>-918.58005731246772</v>
      </c>
      <c r="AJ38">
        <f t="shared" si="7"/>
        <v>-158.10719979167379</v>
      </c>
      <c r="AK38">
        <f t="shared" si="22"/>
        <v>-119.89581855178083</v>
      </c>
      <c r="AL38">
        <f t="shared" si="26"/>
        <v>-1196.5830756559224</v>
      </c>
      <c r="AN38">
        <f t="shared" si="27"/>
        <v>0</v>
      </c>
      <c r="AO38">
        <f t="shared" si="27"/>
        <v>0</v>
      </c>
      <c r="AP38">
        <f t="shared" si="27"/>
        <v>-1.2025615219737949E-3</v>
      </c>
      <c r="AQ38">
        <f t="shared" si="27"/>
        <v>-17.396272356572805</v>
      </c>
      <c r="AR38">
        <f t="shared" si="27"/>
        <v>-17.397474918094776</v>
      </c>
      <c r="AS38">
        <f t="shared" si="27"/>
        <v>-2.9944761165331588</v>
      </c>
      <c r="AT38">
        <f t="shared" si="27"/>
        <v>-2.2707705000060838</v>
      </c>
      <c r="AU38">
        <f t="shared" si="23"/>
        <v>-22.66272153463402</v>
      </c>
      <c r="AW38">
        <v>35</v>
      </c>
      <c r="AX38">
        <f>IF(Z38&gt;0, (R38*SUMPRODUCT(K38:$K$98, X38:$X$98)-K38*$AZ$3)/Z38, 0)</f>
        <v>-612132.97442473727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0.424706421</v>
      </c>
      <c r="Q39" s="4">
        <f t="shared" si="21"/>
        <v>25</v>
      </c>
      <c r="R39">
        <f t="shared" si="0"/>
        <v>500000</v>
      </c>
      <c r="S39">
        <f t="shared" si="1"/>
        <v>-976275.35153057904</v>
      </c>
      <c r="U39">
        <f t="shared" si="13"/>
        <v>0.424706421</v>
      </c>
      <c r="V39">
        <f t="shared" si="14"/>
        <v>0.01</v>
      </c>
      <c r="W39">
        <f t="shared" si="15"/>
        <v>2.5397916352275533E-3</v>
      </c>
      <c r="X39">
        <f t="shared" si="16"/>
        <v>1.0786658154832316E-3</v>
      </c>
      <c r="Y39">
        <f t="shared" si="17"/>
        <v>2.5397916352275534E-5</v>
      </c>
      <c r="Z39">
        <f t="shared" si="18"/>
        <v>1.4357279033920462E-3</v>
      </c>
      <c r="AB39">
        <f t="shared" si="19"/>
        <v>-1554.6902080909094</v>
      </c>
      <c r="AC39">
        <f t="shared" si="2"/>
        <v>-1401.6657635863312</v>
      </c>
      <c r="AE39">
        <f t="shared" si="3"/>
        <v>0</v>
      </c>
      <c r="AF39">
        <f t="shared" si="24"/>
        <v>0</v>
      </c>
      <c r="AG39">
        <f t="shared" si="24"/>
        <v>-3.5893197584801154E-2</v>
      </c>
      <c r="AH39">
        <f t="shared" si="5"/>
        <v>-539.33290774161583</v>
      </c>
      <c r="AI39">
        <f t="shared" si="25"/>
        <v>-539.36880093920058</v>
      </c>
      <c r="AJ39">
        <f t="shared" si="7"/>
        <v>-153.02444450457824</v>
      </c>
      <c r="AK39">
        <f t="shared" si="22"/>
        <v>-108.82831456636367</v>
      </c>
      <c r="AL39">
        <f t="shared" si="26"/>
        <v>-801.22156001014253</v>
      </c>
      <c r="AN39">
        <f t="shared" si="27"/>
        <v>0</v>
      </c>
      <c r="AO39">
        <f t="shared" si="27"/>
        <v>0</v>
      </c>
      <c r="AP39">
        <f t="shared" si="27"/>
        <v>-6.0696455957522642E-4</v>
      </c>
      <c r="AQ39">
        <f t="shared" si="27"/>
        <v>-9.1202785719607711</v>
      </c>
      <c r="AR39">
        <f t="shared" si="27"/>
        <v>-9.1208855365203458</v>
      </c>
      <c r="AS39">
        <f t="shared" si="27"/>
        <v>-2.5876884984550634</v>
      </c>
      <c r="AT39">
        <f t="shared" si="27"/>
        <v>-1.8403189034363951</v>
      </c>
      <c r="AU39">
        <f t="shared" si="23"/>
        <v>-13.548892938411806</v>
      </c>
      <c r="AW39">
        <v>36</v>
      </c>
      <c r="AX39">
        <f>IF(Z39&gt;0, (R39*SUMPRODUCT(K39:$K$98, X39:$X$98)-K39*$AZ$3)/Z39, 0)</f>
        <v>-976275.35153057904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0.43382917900000001</v>
      </c>
      <c r="Q40" s="4">
        <f t="shared" si="21"/>
        <v>25</v>
      </c>
      <c r="R40">
        <f t="shared" si="0"/>
        <v>500000</v>
      </c>
      <c r="S40">
        <f t="shared" si="1"/>
        <v>-1576216.6287310233</v>
      </c>
      <c r="U40">
        <f t="shared" si="13"/>
        <v>0.43382917900000001</v>
      </c>
      <c r="V40">
        <f t="shared" si="14"/>
        <v>0.01</v>
      </c>
      <c r="W40">
        <f t="shared" si="15"/>
        <v>1.4357279033920462E-3</v>
      </c>
      <c r="X40">
        <f t="shared" si="16"/>
        <v>6.2286065759596275E-4</v>
      </c>
      <c r="Y40">
        <f t="shared" si="17"/>
        <v>1.4357279033920462E-5</v>
      </c>
      <c r="Z40">
        <f t="shared" si="18"/>
        <v>7.9850996676216303E-4</v>
      </c>
      <c r="AB40">
        <f t="shared" si="19"/>
        <v>-1401.6657635863312</v>
      </c>
      <c r="AC40">
        <f t="shared" si="2"/>
        <v>-1258.6246878179782</v>
      </c>
      <c r="AE40">
        <f t="shared" si="3"/>
        <v>0</v>
      </c>
      <c r="AF40">
        <f t="shared" si="24"/>
        <v>0</v>
      </c>
      <c r="AG40">
        <f t="shared" si="24"/>
        <v>-1.9962749169054075E-2</v>
      </c>
      <c r="AH40">
        <f t="shared" si="5"/>
        <v>-311.43032879798136</v>
      </c>
      <c r="AI40">
        <f t="shared" si="25"/>
        <v>-311.45029154715041</v>
      </c>
      <c r="AJ40">
        <f t="shared" si="7"/>
        <v>-143.04107576835304</v>
      </c>
      <c r="AK40">
        <f t="shared" si="22"/>
        <v>-98.11660345104319</v>
      </c>
      <c r="AL40">
        <f t="shared" si="26"/>
        <v>-552.6079707665466</v>
      </c>
      <c r="AN40">
        <f t="shared" si="27"/>
        <v>0</v>
      </c>
      <c r="AO40">
        <f t="shared" si="27"/>
        <v>0</v>
      </c>
      <c r="AP40">
        <f t="shared" si="27"/>
        <v>-3.0140712269362242E-4</v>
      </c>
      <c r="AQ40">
        <f t="shared" si="27"/>
        <v>-4.7021238671895906</v>
      </c>
      <c r="AR40">
        <f t="shared" si="27"/>
        <v>-4.7024252743122839</v>
      </c>
      <c r="AS40">
        <f t="shared" si="27"/>
        <v>-2.1597024893331684</v>
      </c>
      <c r="AT40">
        <f t="shared" si="27"/>
        <v>-1.4814113469147683</v>
      </c>
      <c r="AU40">
        <f t="shared" si="23"/>
        <v>-8.3435391105602204</v>
      </c>
      <c r="AW40">
        <v>37</v>
      </c>
      <c r="AX40">
        <f>IF(Z40&gt;0, (R40*SUMPRODUCT(K40:$K$98, X40:$X$98)-K40*$AZ$3)/Z40, 0)</f>
        <v>-1576216.6287310233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0.44368152799999999</v>
      </c>
      <c r="Q41" s="4">
        <f t="shared" si="21"/>
        <v>25</v>
      </c>
      <c r="R41">
        <f t="shared" si="0"/>
        <v>500000</v>
      </c>
      <c r="S41">
        <f t="shared" si="1"/>
        <v>-2584509.7523084856</v>
      </c>
      <c r="U41">
        <f t="shared" si="13"/>
        <v>0.44368152799999999</v>
      </c>
      <c r="V41">
        <f t="shared" si="14"/>
        <v>0.01</v>
      </c>
      <c r="W41">
        <f t="shared" si="15"/>
        <v>7.9850996676216303E-4</v>
      </c>
      <c r="X41">
        <f t="shared" si="16"/>
        <v>3.542841221762657E-4</v>
      </c>
      <c r="Y41">
        <f t="shared" si="17"/>
        <v>7.9850996676216313E-6</v>
      </c>
      <c r="Z41">
        <f t="shared" si="18"/>
        <v>4.3624074491827573E-4</v>
      </c>
      <c r="AB41">
        <f t="shared" si="19"/>
        <v>-1258.6246878179782</v>
      </c>
      <c r="AC41">
        <f t="shared" si="2"/>
        <v>-1127.4684595956021</v>
      </c>
      <c r="AE41">
        <f t="shared" si="3"/>
        <v>0</v>
      </c>
      <c r="AF41">
        <f t="shared" si="24"/>
        <v>0</v>
      </c>
      <c r="AG41">
        <f t="shared" si="24"/>
        <v>-1.0906018622956893E-2</v>
      </c>
      <c r="AH41">
        <f t="shared" si="5"/>
        <v>-177.14206108813286</v>
      </c>
      <c r="AI41">
        <f t="shared" si="25"/>
        <v>-177.15296710675582</v>
      </c>
      <c r="AJ41">
        <f t="shared" si="7"/>
        <v>-131.15622822237606</v>
      </c>
      <c r="AK41">
        <f t="shared" si="22"/>
        <v>-88.103728147258479</v>
      </c>
      <c r="AL41">
        <f t="shared" si="26"/>
        <v>-396.41292347639035</v>
      </c>
      <c r="AN41">
        <f t="shared" si="27"/>
        <v>0</v>
      </c>
      <c r="AO41">
        <f t="shared" si="27"/>
        <v>0</v>
      </c>
      <c r="AP41">
        <f t="shared" si="27"/>
        <v>-1.4702167742847885E-4</v>
      </c>
      <c r="AQ41">
        <f t="shared" si="27"/>
        <v>-2.3880137990498191</v>
      </c>
      <c r="AR41">
        <f t="shared" si="27"/>
        <v>-2.3881608207272476</v>
      </c>
      <c r="AS41">
        <f t="shared" si="27"/>
        <v>-1.7680887356873116</v>
      </c>
      <c r="AT41">
        <f t="shared" si="27"/>
        <v>-1.1877072970191487</v>
      </c>
      <c r="AU41">
        <f t="shared" si="23"/>
        <v>-5.3439568534337081</v>
      </c>
      <c r="AW41">
        <v>38</v>
      </c>
      <c r="AX41">
        <f>IF(Z41&gt;0, (R41*SUMPRODUCT(K41:$K$98, X41:$X$98)-K41*$AZ$3)/Z41, 0)</f>
        <v>-2584509.7523084856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0.45400495099999999</v>
      </c>
      <c r="Q42" s="4">
        <f t="shared" si="21"/>
        <v>25</v>
      </c>
      <c r="R42">
        <f t="shared" si="0"/>
        <v>500000</v>
      </c>
      <c r="S42">
        <f t="shared" si="1"/>
        <v>-4313326.2907996168</v>
      </c>
      <c r="U42">
        <f t="shared" si="13"/>
        <v>0.45400495099999999</v>
      </c>
      <c r="V42">
        <f t="shared" si="14"/>
        <v>0.01</v>
      </c>
      <c r="W42">
        <f t="shared" si="15"/>
        <v>4.3624074491827573E-4</v>
      </c>
      <c r="X42">
        <f t="shared" si="16"/>
        <v>1.9805545802082527E-4</v>
      </c>
      <c r="Y42">
        <f t="shared" si="17"/>
        <v>4.3624074491827577E-6</v>
      </c>
      <c r="Z42">
        <f t="shared" si="18"/>
        <v>2.3382287944826769E-4</v>
      </c>
      <c r="AB42">
        <f t="shared" si="19"/>
        <v>-1127.4684595956021</v>
      </c>
      <c r="AC42">
        <f t="shared" si="2"/>
        <v>-1008.5543733146825</v>
      </c>
      <c r="AE42">
        <f t="shared" si="3"/>
        <v>0</v>
      </c>
      <c r="AF42">
        <f t="shared" si="24"/>
        <v>0</v>
      </c>
      <c r="AG42">
        <f t="shared" si="24"/>
        <v>-5.8455719862066926E-3</v>
      </c>
      <c r="AH42">
        <f t="shared" si="5"/>
        <v>-99.027729010412642</v>
      </c>
      <c r="AI42">
        <f t="shared" si="25"/>
        <v>-99.033574582398842</v>
      </c>
      <c r="AJ42">
        <f t="shared" si="7"/>
        <v>-118.91408628091961</v>
      </c>
      <c r="AK42">
        <f t="shared" si="22"/>
        <v>-78.922792171692151</v>
      </c>
      <c r="AL42">
        <f t="shared" si="26"/>
        <v>-296.8704530350106</v>
      </c>
      <c r="AN42">
        <f t="shared" si="27"/>
        <v>0</v>
      </c>
      <c r="AO42">
        <f t="shared" si="27"/>
        <v>0</v>
      </c>
      <c r="AP42">
        <f t="shared" si="27"/>
        <v>-7.0359724283339042E-5</v>
      </c>
      <c r="AQ42">
        <f t="shared" si="27"/>
        <v>-1.1919387403009707</v>
      </c>
      <c r="AR42">
        <f t="shared" si="27"/>
        <v>-1.192009100025254</v>
      </c>
      <c r="AS42">
        <f t="shared" si="27"/>
        <v>-1.4312991686481737</v>
      </c>
      <c r="AT42">
        <f t="shared" si="27"/>
        <v>-0.94994739778663995</v>
      </c>
      <c r="AU42">
        <f t="shared" si="23"/>
        <v>-3.5732556664600676</v>
      </c>
      <c r="AW42">
        <v>39</v>
      </c>
      <c r="AX42">
        <f>IF(Z42&gt;0, (R42*SUMPRODUCT(K42:$K$98, X42:$X$98)-K42*$AZ$3)/Z42, 0)</f>
        <v>-4313326.2907996168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0.46467133999999999</v>
      </c>
      <c r="Q43" s="4">
        <f t="shared" si="21"/>
        <v>25</v>
      </c>
      <c r="R43">
        <f t="shared" si="0"/>
        <v>500000</v>
      </c>
      <c r="S43">
        <f t="shared" si="1"/>
        <v>-7338700.1435169745</v>
      </c>
      <c r="U43">
        <f t="shared" si="13"/>
        <v>0.46467133999999999</v>
      </c>
      <c r="V43">
        <f t="shared" si="14"/>
        <v>0.01</v>
      </c>
      <c r="W43">
        <f t="shared" si="15"/>
        <v>2.3382287944826769E-4</v>
      </c>
      <c r="X43">
        <f t="shared" si="16"/>
        <v>1.0865079071588501E-4</v>
      </c>
      <c r="Y43">
        <f t="shared" si="17"/>
        <v>2.338228794482677E-6</v>
      </c>
      <c r="Z43">
        <f t="shared" si="18"/>
        <v>1.228338599379E-4</v>
      </c>
      <c r="AB43">
        <f t="shared" si="19"/>
        <v>-1008.5543733146825</v>
      </c>
      <c r="AC43">
        <f t="shared" si="2"/>
        <v>-901.44086555501065</v>
      </c>
      <c r="AE43">
        <f t="shared" si="3"/>
        <v>0</v>
      </c>
      <c r="AF43">
        <f t="shared" si="24"/>
        <v>0</v>
      </c>
      <c r="AG43">
        <f t="shared" si="24"/>
        <v>-3.0708464984475002E-3</v>
      </c>
      <c r="AH43">
        <f t="shared" si="5"/>
        <v>-54.325395357942504</v>
      </c>
      <c r="AI43">
        <f t="shared" si="25"/>
        <v>-54.32846620444095</v>
      </c>
      <c r="AJ43">
        <f t="shared" si="7"/>
        <v>-107.11350775967185</v>
      </c>
      <c r="AK43">
        <f t="shared" si="22"/>
        <v>-70.598806132027775</v>
      </c>
      <c r="AL43">
        <f t="shared" si="26"/>
        <v>-232.04078009614057</v>
      </c>
      <c r="AN43">
        <f t="shared" si="27"/>
        <v>0</v>
      </c>
      <c r="AO43">
        <f t="shared" si="27"/>
        <v>0</v>
      </c>
      <c r="AP43">
        <f t="shared" si="27"/>
        <v>-3.3001767567621385E-5</v>
      </c>
      <c r="AQ43">
        <f t="shared" si="27"/>
        <v>-0.58382406008517296</v>
      </c>
      <c r="AR43">
        <f t="shared" si="27"/>
        <v>-0.58385706185274056</v>
      </c>
      <c r="AS43">
        <f t="shared" si="27"/>
        <v>-1.1511272504908419</v>
      </c>
      <c r="AT43">
        <f t="shared" si="27"/>
        <v>-0.75871112141184616</v>
      </c>
      <c r="AU43">
        <f t="shared" si="23"/>
        <v>-2.4936954337554282</v>
      </c>
      <c r="AW43">
        <v>40</v>
      </c>
      <c r="AX43">
        <f>IF(Z43&gt;0, (R43*SUMPRODUCT(K43:$K$98, X43:$X$98)-K43*$AZ$3)/Z43, 0)</f>
        <v>-7338700.1435169745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0.47611615000000002</v>
      </c>
      <c r="Q44" s="4">
        <f t="shared" si="21"/>
        <v>25</v>
      </c>
      <c r="R44">
        <f t="shared" si="0"/>
        <v>500000</v>
      </c>
      <c r="S44">
        <f t="shared" si="1"/>
        <v>-12758136.631475139</v>
      </c>
      <c r="U44">
        <f t="shared" si="13"/>
        <v>0.47611615000000002</v>
      </c>
      <c r="V44">
        <f t="shared" si="14"/>
        <v>0.01</v>
      </c>
      <c r="W44">
        <f t="shared" si="15"/>
        <v>1.228338599379E-4</v>
      </c>
      <c r="X44">
        <f t="shared" si="16"/>
        <v>5.8483184483272194E-5</v>
      </c>
      <c r="Y44">
        <f t="shared" si="17"/>
        <v>1.2283385993790001E-6</v>
      </c>
      <c r="Z44">
        <f t="shared" si="18"/>
        <v>6.312233685524881E-5</v>
      </c>
      <c r="AB44">
        <f t="shared" si="19"/>
        <v>-901.44086555501065</v>
      </c>
      <c r="AC44">
        <f t="shared" si="2"/>
        <v>-805.32339809726307</v>
      </c>
      <c r="AE44">
        <f t="shared" si="3"/>
        <v>0</v>
      </c>
      <c r="AF44">
        <f t="shared" si="24"/>
        <v>0</v>
      </c>
      <c r="AG44">
        <f t="shared" si="24"/>
        <v>-1.5780584213812203E-3</v>
      </c>
      <c r="AH44">
        <f t="shared" si="5"/>
        <v>-29.241592241636098</v>
      </c>
      <c r="AI44">
        <f t="shared" si="25"/>
        <v>-29.243170300057479</v>
      </c>
      <c r="AJ44">
        <f t="shared" si="7"/>
        <v>-96.11746745774758</v>
      </c>
      <c r="AK44">
        <f t="shared" si="22"/>
        <v>-63.10086058885075</v>
      </c>
      <c r="AL44">
        <f t="shared" si="26"/>
        <v>-188.46149834665579</v>
      </c>
      <c r="AN44">
        <f t="shared" si="27"/>
        <v>0</v>
      </c>
      <c r="AO44">
        <f t="shared" si="27"/>
        <v>0</v>
      </c>
      <c r="AP44">
        <f t="shared" si="27"/>
        <v>-1.5142031584334296E-5</v>
      </c>
      <c r="AQ44">
        <f t="shared" si="27"/>
        <v>-0.28058347352662072</v>
      </c>
      <c r="AR44">
        <f t="shared" si="27"/>
        <v>-0.28059861555820503</v>
      </c>
      <c r="AS44">
        <f t="shared" si="27"/>
        <v>-0.9222812719300747</v>
      </c>
      <c r="AT44">
        <f t="shared" si="27"/>
        <v>-0.60547519096204216</v>
      </c>
      <c r="AU44">
        <f t="shared" si="23"/>
        <v>-1.8083550784503217</v>
      </c>
      <c r="AW44">
        <v>41</v>
      </c>
      <c r="AX44">
        <f>IF(Z44&gt;0, (R44*SUMPRODUCT(K44:$K$98, X44:$X$98)-K44*$AZ$3)/Z44, 0)</f>
        <v>-12758136.631475139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0.48788611599999998</v>
      </c>
      <c r="Q45" s="4">
        <f t="shared" si="21"/>
        <v>25</v>
      </c>
      <c r="R45">
        <f t="shared" si="0"/>
        <v>500000</v>
      </c>
      <c r="S45">
        <f t="shared" si="1"/>
        <v>-22693566.20865399</v>
      </c>
      <c r="U45">
        <f t="shared" si="13"/>
        <v>0.48788611599999998</v>
      </c>
      <c r="V45">
        <f t="shared" si="14"/>
        <v>0.01</v>
      </c>
      <c r="W45">
        <f t="shared" si="15"/>
        <v>6.312233685524881E-5</v>
      </c>
      <c r="X45">
        <f t="shared" si="16"/>
        <v>3.0796511761150995E-5</v>
      </c>
      <c r="Y45">
        <f t="shared" si="17"/>
        <v>6.3122336855248809E-7</v>
      </c>
      <c r="Z45">
        <f t="shared" si="18"/>
        <v>3.1694601725545325E-5</v>
      </c>
      <c r="AB45">
        <f t="shared" si="19"/>
        <v>-805.32339809726307</v>
      </c>
      <c r="AC45">
        <f t="shared" si="2"/>
        <v>-719.26354271558182</v>
      </c>
      <c r="AE45">
        <f t="shared" si="3"/>
        <v>0</v>
      </c>
      <c r="AF45">
        <f t="shared" si="24"/>
        <v>0</v>
      </c>
      <c r="AG45">
        <f t="shared" si="24"/>
        <v>-7.9236504313863314E-4</v>
      </c>
      <c r="AH45">
        <f t="shared" si="5"/>
        <v>-15.398255880575498</v>
      </c>
      <c r="AI45">
        <f t="shared" si="25"/>
        <v>-15.399048245618637</v>
      </c>
      <c r="AJ45">
        <f t="shared" si="7"/>
        <v>-86.059855381681245</v>
      </c>
      <c r="AK45">
        <f t="shared" si="22"/>
        <v>-56.372637866808418</v>
      </c>
      <c r="AL45">
        <f t="shared" si="26"/>
        <v>-157.83154149410831</v>
      </c>
      <c r="AN45">
        <f t="shared" si="27"/>
        <v>0</v>
      </c>
      <c r="AO45">
        <f t="shared" si="27"/>
        <v>0</v>
      </c>
      <c r="AP45">
        <f t="shared" si="27"/>
        <v>-6.7884145450542548E-6</v>
      </c>
      <c r="AQ45">
        <f t="shared" si="27"/>
        <v>-0.1319211960362533</v>
      </c>
      <c r="AR45">
        <f t="shared" si="27"/>
        <v>-0.13192798445079837</v>
      </c>
      <c r="AS45">
        <f t="shared" si="27"/>
        <v>-0.7372990253383207</v>
      </c>
      <c r="AT45">
        <f t="shared" si="27"/>
        <v>-0.48296026957762223</v>
      </c>
      <c r="AU45">
        <f t="shared" si="23"/>
        <v>-1.3521872793667413</v>
      </c>
      <c r="AW45">
        <v>42</v>
      </c>
      <c r="AX45">
        <f>IF(Z45&gt;0, (R45*SUMPRODUCT(K45:$K$98, X45:$X$98)-K45*$AZ$3)/Z45, 0)</f>
        <v>-22693566.20865399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0.500352354</v>
      </c>
      <c r="Q46" s="4">
        <f t="shared" si="21"/>
        <v>25</v>
      </c>
      <c r="R46">
        <f t="shared" si="0"/>
        <v>500000</v>
      </c>
      <c r="S46">
        <f t="shared" si="1"/>
        <v>-41387849.837422065</v>
      </c>
      <c r="U46">
        <f t="shared" si="13"/>
        <v>0.500352354</v>
      </c>
      <c r="V46">
        <f t="shared" si="14"/>
        <v>0.01</v>
      </c>
      <c r="W46">
        <f t="shared" si="15"/>
        <v>3.1694601725545325E-5</v>
      </c>
      <c r="X46">
        <f t="shared" si="16"/>
        <v>1.5858468582469064E-5</v>
      </c>
      <c r="Y46">
        <f t="shared" si="17"/>
        <v>3.1694601725545327E-7</v>
      </c>
      <c r="Z46">
        <f t="shared" si="18"/>
        <v>1.5519187125820808E-5</v>
      </c>
      <c r="AB46">
        <f t="shared" si="19"/>
        <v>-719.26354271558182</v>
      </c>
      <c r="AC46">
        <f t="shared" si="2"/>
        <v>-642.30578636232531</v>
      </c>
      <c r="AE46">
        <f t="shared" si="3"/>
        <v>0</v>
      </c>
      <c r="AF46">
        <f t="shared" si="24"/>
        <v>0</v>
      </c>
      <c r="AG46">
        <f t="shared" si="24"/>
        <v>-3.879796781455202E-4</v>
      </c>
      <c r="AH46">
        <f t="shared" si="5"/>
        <v>-7.9292342912345317</v>
      </c>
      <c r="AI46">
        <f t="shared" si="25"/>
        <v>-7.9296222709126774</v>
      </c>
      <c r="AJ46">
        <f t="shared" si="7"/>
        <v>-76.957756353256514</v>
      </c>
      <c r="AK46">
        <f t="shared" si="22"/>
        <v>-50.348447990090733</v>
      </c>
      <c r="AL46">
        <f t="shared" si="26"/>
        <v>-135.23582661425991</v>
      </c>
      <c r="AN46">
        <f t="shared" si="27"/>
        <v>0</v>
      </c>
      <c r="AO46">
        <f t="shared" si="27"/>
        <v>0</v>
      </c>
      <c r="AP46">
        <f t="shared" si="27"/>
        <v>-2.9677957161231936E-6</v>
      </c>
      <c r="AQ46">
        <f t="shared" si="27"/>
        <v>-6.0653557099030982E-2</v>
      </c>
      <c r="AR46">
        <f t="shared" si="27"/>
        <v>-6.0656524894747106E-2</v>
      </c>
      <c r="AS46">
        <f t="shared" si="27"/>
        <v>-0.5886774810457539</v>
      </c>
      <c r="AT46">
        <f t="shared" si="27"/>
        <v>-0.38513333732494626</v>
      </c>
      <c r="AU46">
        <f t="shared" si="23"/>
        <v>-1.0344673432654472</v>
      </c>
      <c r="AW46">
        <v>43</v>
      </c>
      <c r="AX46">
        <f>IF(Z46&gt;0, (R46*SUMPRODUCT(K46:$K$98, X46:$X$98)-K46*$AZ$3)/Z46, 0)</f>
        <v>-41387849.837422065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0.513549331</v>
      </c>
      <c r="Q47" s="4">
        <f t="shared" si="21"/>
        <v>25</v>
      </c>
      <c r="R47">
        <f t="shared" si="0"/>
        <v>500000</v>
      </c>
      <c r="S47">
        <f t="shared" si="1"/>
        <v>-77566474.557376251</v>
      </c>
      <c r="U47">
        <f t="shared" si="13"/>
        <v>0.513549331</v>
      </c>
      <c r="V47">
        <f t="shared" si="14"/>
        <v>0.01</v>
      </c>
      <c r="W47">
        <f t="shared" si="15"/>
        <v>1.5519187125820808E-5</v>
      </c>
      <c r="X47">
        <f t="shared" si="16"/>
        <v>7.9698681661290892E-6</v>
      </c>
      <c r="Y47">
        <f t="shared" si="17"/>
        <v>1.5519187125820808E-7</v>
      </c>
      <c r="Z47">
        <f t="shared" si="18"/>
        <v>7.3941270884335107E-6</v>
      </c>
      <c r="AB47">
        <f t="shared" si="19"/>
        <v>-642.30578636232531</v>
      </c>
      <c r="AC47">
        <f t="shared" si="2"/>
        <v>-573.53637067898444</v>
      </c>
      <c r="AE47">
        <f t="shared" si="3"/>
        <v>0</v>
      </c>
      <c r="AF47">
        <f t="shared" si="24"/>
        <v>0</v>
      </c>
      <c r="AG47">
        <f t="shared" si="24"/>
        <v>-1.8485317721083776E-4</v>
      </c>
      <c r="AH47">
        <f t="shared" si="5"/>
        <v>-3.9849340830645446</v>
      </c>
      <c r="AI47">
        <f t="shared" si="25"/>
        <v>-3.9851189362417552</v>
      </c>
      <c r="AJ47">
        <f t="shared" si="7"/>
        <v>-68.769415683340867</v>
      </c>
      <c r="AK47">
        <f t="shared" si="22"/>
        <v>-44.961405045362774</v>
      </c>
      <c r="AL47">
        <f t="shared" si="26"/>
        <v>-117.71593966494541</v>
      </c>
      <c r="AN47">
        <f t="shared" si="27"/>
        <v>0</v>
      </c>
      <c r="AO47">
        <f t="shared" si="27"/>
        <v>0</v>
      </c>
      <c r="AP47">
        <f t="shared" si="27"/>
        <v>-1.2625073700019906E-6</v>
      </c>
      <c r="AQ47">
        <f t="shared" si="27"/>
        <v>-2.7216241152852354E-2</v>
      </c>
      <c r="AR47">
        <f t="shared" si="27"/>
        <v>-2.7217503660222356E-2</v>
      </c>
      <c r="AS47">
        <f t="shared" si="27"/>
        <v>-0.46968029135859524</v>
      </c>
      <c r="AT47">
        <f t="shared" si="27"/>
        <v>-0.30707670861762804</v>
      </c>
      <c r="AU47">
        <f t="shared" si="23"/>
        <v>-0.80397450363644574</v>
      </c>
      <c r="AW47">
        <v>44</v>
      </c>
      <c r="AX47">
        <f>IF(Z47&gt;0, (R47*SUMPRODUCT(K47:$K$98, X47:$X$98)-K47*$AZ$3)/Z47, 0)</f>
        <v>-77566474.557376251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0.52698988800000002</v>
      </c>
      <c r="Q48" s="4">
        <f t="shared" si="21"/>
        <v>25</v>
      </c>
      <c r="R48">
        <f t="shared" si="0"/>
        <v>500000</v>
      </c>
      <c r="S48">
        <f t="shared" si="1"/>
        <v>-149583715.321145</v>
      </c>
      <c r="U48">
        <f t="shared" si="13"/>
        <v>0.52698988800000002</v>
      </c>
      <c r="V48">
        <f t="shared" si="14"/>
        <v>0.01</v>
      </c>
      <c r="W48">
        <f t="shared" si="15"/>
        <v>7.3941270884335107E-6</v>
      </c>
      <c r="X48">
        <f t="shared" si="16"/>
        <v>3.896630206191342E-6</v>
      </c>
      <c r="Y48">
        <f t="shared" si="17"/>
        <v>7.3941270884335114E-8</v>
      </c>
      <c r="Z48">
        <f t="shared" si="18"/>
        <v>3.4235556113578335E-6</v>
      </c>
      <c r="AB48">
        <f t="shared" si="19"/>
        <v>-573.53637067898444</v>
      </c>
      <c r="AC48">
        <f t="shared" si="2"/>
        <v>-512.10816795545873</v>
      </c>
      <c r="AE48">
        <f t="shared" si="3"/>
        <v>0</v>
      </c>
      <c r="AF48">
        <f t="shared" si="24"/>
        <v>0</v>
      </c>
      <c r="AG48">
        <f t="shared" si="24"/>
        <v>-8.5588890283945843E-5</v>
      </c>
      <c r="AH48">
        <f t="shared" si="5"/>
        <v>-1.9483151030956709</v>
      </c>
      <c r="AI48">
        <f t="shared" si="25"/>
        <v>-1.9484006919859549</v>
      </c>
      <c r="AJ48">
        <f t="shared" si="7"/>
        <v>-61.428202723525715</v>
      </c>
      <c r="AK48">
        <f t="shared" si="22"/>
        <v>-40.147545947528911</v>
      </c>
      <c r="AL48">
        <f t="shared" si="26"/>
        <v>-103.52414936304058</v>
      </c>
      <c r="AN48">
        <f t="shared" si="27"/>
        <v>0</v>
      </c>
      <c r="AO48">
        <f t="shared" si="27"/>
        <v>0</v>
      </c>
      <c r="AP48">
        <f t="shared" si="27"/>
        <v>-5.2192292748700634E-7</v>
      </c>
      <c r="AQ48">
        <f t="shared" si="27"/>
        <v>-1.1880868169937919E-2</v>
      </c>
      <c r="AR48">
        <f t="shared" si="27"/>
        <v>-1.1881390092865407E-2</v>
      </c>
      <c r="AS48">
        <f t="shared" si="27"/>
        <v>-0.37459052558532319</v>
      </c>
      <c r="AT48">
        <f t="shared" si="27"/>
        <v>-0.24482061448439851</v>
      </c>
      <c r="AU48">
        <f t="shared" si="23"/>
        <v>-0.63129253016258713</v>
      </c>
      <c r="AW48">
        <v>45</v>
      </c>
      <c r="AX48">
        <f>IF(Z48&gt;0, (R48*SUMPRODUCT(K48:$K$98, X48:$X$98)-K48*$AZ$3)/Z48, 0)</f>
        <v>-149583715.321145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0.54103594799999999</v>
      </c>
      <c r="Q49" s="4">
        <f t="shared" si="21"/>
        <v>25</v>
      </c>
      <c r="R49">
        <f t="shared" si="0"/>
        <v>500000</v>
      </c>
      <c r="S49">
        <f t="shared" si="1"/>
        <v>-297484224.80036867</v>
      </c>
      <c r="U49">
        <f t="shared" si="13"/>
        <v>0.54103594799999999</v>
      </c>
      <c r="V49">
        <f t="shared" si="14"/>
        <v>0.01</v>
      </c>
      <c r="W49">
        <f t="shared" si="15"/>
        <v>3.4235556113578335E-6</v>
      </c>
      <c r="X49">
        <f t="shared" si="16"/>
        <v>1.852266655721705E-6</v>
      </c>
      <c r="Y49">
        <f t="shared" si="17"/>
        <v>3.4235556113578337E-8</v>
      </c>
      <c r="Z49">
        <f t="shared" si="18"/>
        <v>1.5370533995225502E-6</v>
      </c>
      <c r="AB49">
        <f t="shared" si="19"/>
        <v>-512.10816795545873</v>
      </c>
      <c r="AC49">
        <f t="shared" si="2"/>
        <v>-457.24913903373721</v>
      </c>
      <c r="AE49">
        <f t="shared" si="3"/>
        <v>0</v>
      </c>
      <c r="AF49">
        <f t="shared" si="24"/>
        <v>0</v>
      </c>
      <c r="AG49">
        <f t="shared" si="24"/>
        <v>-3.8426334988063758E-5</v>
      </c>
      <c r="AH49">
        <f t="shared" si="5"/>
        <v>-0.92613332786085245</v>
      </c>
      <c r="AI49">
        <f t="shared" si="25"/>
        <v>-0.92617175419584052</v>
      </c>
      <c r="AJ49">
        <f t="shared" si="7"/>
        <v>-54.859028921721517</v>
      </c>
      <c r="AK49">
        <f t="shared" si="22"/>
        <v>-35.847571756882111</v>
      </c>
      <c r="AL49">
        <f t="shared" si="26"/>
        <v>-91.63277243279947</v>
      </c>
      <c r="AN49">
        <f t="shared" si="27"/>
        <v>0</v>
      </c>
      <c r="AO49">
        <f t="shared" si="27"/>
        <v>0</v>
      </c>
      <c r="AP49">
        <f t="shared" si="27"/>
        <v>-2.0921842174666831E-7</v>
      </c>
      <c r="AQ49">
        <f t="shared" si="27"/>
        <v>-5.0424833188547798E-3</v>
      </c>
      <c r="AR49">
        <f t="shared" si="27"/>
        <v>-5.0426925372765259E-3</v>
      </c>
      <c r="AS49">
        <f t="shared" si="27"/>
        <v>-0.2986888927378224</v>
      </c>
      <c r="AT49">
        <f t="shared" si="27"/>
        <v>-0.19517792651198737</v>
      </c>
      <c r="AU49">
        <f t="shared" si="23"/>
        <v>-0.49890951178708626</v>
      </c>
      <c r="AW49">
        <v>46</v>
      </c>
      <c r="AX49">
        <f>IF(Z49&gt;0, (R49*SUMPRODUCT(K49:$K$98, X49:$X$98)-K49*$AZ$3)/Z49, 0)</f>
        <v>-297484224.80036867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0.55517679799999997</v>
      </c>
      <c r="Q50" s="4">
        <f t="shared" si="21"/>
        <v>25</v>
      </c>
      <c r="R50">
        <f t="shared" si="0"/>
        <v>500000</v>
      </c>
      <c r="S50">
        <f t="shared" si="1"/>
        <v>-610854264.20124829</v>
      </c>
      <c r="U50">
        <f t="shared" si="13"/>
        <v>0.55517679799999997</v>
      </c>
      <c r="V50">
        <f t="shared" si="14"/>
        <v>0.01</v>
      </c>
      <c r="W50">
        <f t="shared" si="15"/>
        <v>1.5370533995225502E-6</v>
      </c>
      <c r="X50">
        <f t="shared" si="16"/>
        <v>8.5333638470194415E-7</v>
      </c>
      <c r="Y50">
        <f t="shared" si="17"/>
        <v>1.5370533995225503E-8</v>
      </c>
      <c r="Z50">
        <f t="shared" si="18"/>
        <v>6.6834648082538052E-7</v>
      </c>
      <c r="AB50">
        <f t="shared" si="19"/>
        <v>-457.24913903373721</v>
      </c>
      <c r="AC50">
        <f t="shared" si="2"/>
        <v>-408.26229777608154</v>
      </c>
      <c r="AE50">
        <f t="shared" si="3"/>
        <v>0</v>
      </c>
      <c r="AF50">
        <f t="shared" si="24"/>
        <v>0</v>
      </c>
      <c r="AG50">
        <f t="shared" si="24"/>
        <v>-1.6708662020634513E-5</v>
      </c>
      <c r="AH50">
        <f t="shared" si="5"/>
        <v>-0.42666819235097209</v>
      </c>
      <c r="AI50">
        <f t="shared" si="25"/>
        <v>-0.42668490101299272</v>
      </c>
      <c r="AJ50">
        <f t="shared" si="7"/>
        <v>-48.986841257655669</v>
      </c>
      <c r="AK50">
        <f t="shared" si="22"/>
        <v>-32.007439732361611</v>
      </c>
      <c r="AL50">
        <f t="shared" si="26"/>
        <v>-81.420965891030278</v>
      </c>
      <c r="AN50">
        <f t="shared" si="27"/>
        <v>0</v>
      </c>
      <c r="AO50">
        <f t="shared" si="27"/>
        <v>0</v>
      </c>
      <c r="AP50">
        <f t="shared" si="27"/>
        <v>-8.1225914340422086E-8</v>
      </c>
      <c r="AQ50">
        <f t="shared" si="27"/>
        <v>-2.0741645262130153E-3</v>
      </c>
      <c r="AR50">
        <f t="shared" si="27"/>
        <v>-2.0742457521273558E-3</v>
      </c>
      <c r="AS50">
        <f t="shared" si="27"/>
        <v>-0.238140011862607</v>
      </c>
      <c r="AT50">
        <f t="shared" si="27"/>
        <v>-0.15559795001816057</v>
      </c>
      <c r="AU50">
        <f t="shared" si="23"/>
        <v>-0.39581220763289493</v>
      </c>
      <c r="AW50">
        <v>47</v>
      </c>
      <c r="AX50">
        <f>IF(Z50&gt;0, (R50*SUMPRODUCT(K50:$K$98, X50:$X$98)-K50*$AZ$3)/Z50, 0)</f>
        <v>-610854264.20124829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0.56908613200000002</v>
      </c>
      <c r="Q51" s="4">
        <f t="shared" si="21"/>
        <v>25</v>
      </c>
      <c r="R51">
        <f t="shared" si="0"/>
        <v>500000</v>
      </c>
      <c r="S51">
        <f t="shared" si="1"/>
        <v>-1295771398.5279832</v>
      </c>
      <c r="U51">
        <f t="shared" si="13"/>
        <v>0.56908613200000002</v>
      </c>
      <c r="V51">
        <f t="shared" si="14"/>
        <v>0.01</v>
      </c>
      <c r="W51">
        <f t="shared" si="15"/>
        <v>6.6834648082538052E-7</v>
      </c>
      <c r="X51">
        <f t="shared" si="16"/>
        <v>3.8034671360872799E-7</v>
      </c>
      <c r="Y51">
        <f t="shared" si="17"/>
        <v>6.6834648082538053E-9</v>
      </c>
      <c r="Z51">
        <f t="shared" si="18"/>
        <v>2.8131630240839875E-7</v>
      </c>
      <c r="AB51">
        <f t="shared" si="19"/>
        <v>-408.26229777608154</v>
      </c>
      <c r="AC51">
        <f t="shared" si="2"/>
        <v>-364.52161860045192</v>
      </c>
      <c r="AE51">
        <f t="shared" si="3"/>
        <v>0</v>
      </c>
      <c r="AF51">
        <f t="shared" si="24"/>
        <v>0</v>
      </c>
      <c r="AG51">
        <f t="shared" si="24"/>
        <v>-7.0329075602099688E-6</v>
      </c>
      <c r="AH51">
        <f t="shared" si="5"/>
        <v>-0.19017335680436398</v>
      </c>
      <c r="AI51">
        <f t="shared" si="25"/>
        <v>-0.19018038971192419</v>
      </c>
      <c r="AJ51">
        <f t="shared" si="7"/>
        <v>-43.740679175629623</v>
      </c>
      <c r="AK51">
        <f t="shared" si="22"/>
        <v>-28.578360844325712</v>
      </c>
      <c r="AL51">
        <f t="shared" si="26"/>
        <v>-72.509220409667265</v>
      </c>
      <c r="AN51">
        <f t="shared" si="27"/>
        <v>0</v>
      </c>
      <c r="AO51">
        <f t="shared" si="27"/>
        <v>0</v>
      </c>
      <c r="AP51">
        <f t="shared" si="27"/>
        <v>-3.0525994452556902E-8</v>
      </c>
      <c r="AQ51">
        <f t="shared" si="27"/>
        <v>-8.2543823946703806E-4</v>
      </c>
      <c r="AR51">
        <f t="shared" si="27"/>
        <v>-8.2546876546149063E-4</v>
      </c>
      <c r="AS51">
        <f t="shared" si="27"/>
        <v>-0.18985429830197817</v>
      </c>
      <c r="AT51">
        <f t="shared" si="27"/>
        <v>-0.12404299034623041</v>
      </c>
      <c r="AU51">
        <f t="shared" si="23"/>
        <v>-0.31472275741367012</v>
      </c>
      <c r="AW51">
        <v>48</v>
      </c>
      <c r="AX51">
        <f>IF(Z51&gt;0, (R51*SUMPRODUCT(K51:$K$98, X51:$X$98)-K51*$AZ$3)/Z51, 0)</f>
        <v>-1295771398.5279832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0.58332808999999997</v>
      </c>
      <c r="Q52" s="4">
        <f t="shared" si="21"/>
        <v>25</v>
      </c>
      <c r="R52">
        <f t="shared" si="0"/>
        <v>500000</v>
      </c>
      <c r="S52">
        <f t="shared" si="1"/>
        <v>-2844900642.1404052</v>
      </c>
      <c r="U52">
        <f t="shared" si="13"/>
        <v>0.58332808999999997</v>
      </c>
      <c r="V52">
        <f t="shared" si="14"/>
        <v>0.01</v>
      </c>
      <c r="W52">
        <f t="shared" si="15"/>
        <v>2.8131630240839875E-7</v>
      </c>
      <c r="X52">
        <f t="shared" si="16"/>
        <v>1.6409970136975362E-7</v>
      </c>
      <c r="Y52">
        <f t="shared" si="17"/>
        <v>2.8131630240839876E-9</v>
      </c>
      <c r="Z52">
        <f t="shared" si="18"/>
        <v>1.1440343801456114E-7</v>
      </c>
      <c r="AB52">
        <f t="shared" si="19"/>
        <v>-364.52161860045192</v>
      </c>
      <c r="AC52">
        <f t="shared" si="2"/>
        <v>-325.46641427069505</v>
      </c>
      <c r="AE52">
        <f t="shared" si="3"/>
        <v>0</v>
      </c>
      <c r="AF52">
        <f t="shared" si="24"/>
        <v>0</v>
      </c>
      <c r="AG52">
        <f t="shared" si="24"/>
        <v>-2.8600859503640285E-6</v>
      </c>
      <c r="AH52">
        <f t="shared" si="5"/>
        <v>-8.2049850684876816E-2</v>
      </c>
      <c r="AI52">
        <f t="shared" si="25"/>
        <v>-8.2052710770827181E-2</v>
      </c>
      <c r="AJ52">
        <f t="shared" si="7"/>
        <v>-39.055204329756862</v>
      </c>
      <c r="AK52">
        <f t="shared" si="22"/>
        <v>-25.516513302031637</v>
      </c>
      <c r="AL52">
        <f t="shared" si="26"/>
        <v>-64.653770342559326</v>
      </c>
      <c r="AN52">
        <f t="shared" si="27"/>
        <v>0</v>
      </c>
      <c r="AO52">
        <f t="shared" si="27"/>
        <v>0</v>
      </c>
      <c r="AP52">
        <f t="shared" si="27"/>
        <v>-1.1083986132741714E-8</v>
      </c>
      <c r="AQ52">
        <f t="shared" si="27"/>
        <v>-3.17976250702868E-4</v>
      </c>
      <c r="AR52">
        <f t="shared" si="27"/>
        <v>-3.1798733468900079E-4</v>
      </c>
      <c r="AS52">
        <f t="shared" si="27"/>
        <v>-0.15135466231262099</v>
      </c>
      <c r="AT52">
        <f t="shared" si="27"/>
        <v>-9.8886776308117791E-2</v>
      </c>
      <c r="AU52">
        <f t="shared" si="23"/>
        <v>-0.25055942595542779</v>
      </c>
      <c r="AW52">
        <v>49</v>
      </c>
      <c r="AX52">
        <f>IF(Z52&gt;0, (R52*SUMPRODUCT(K52:$K$98, X52:$X$98)-K52*$AZ$3)/Z52, 0)</f>
        <v>-2844900642.1404052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0.59781937299999999</v>
      </c>
      <c r="Q53" s="4">
        <f t="shared" si="21"/>
        <v>25</v>
      </c>
      <c r="R53">
        <f t="shared" si="0"/>
        <v>500000</v>
      </c>
      <c r="S53">
        <f t="shared" si="1"/>
        <v>-6476842543.734807</v>
      </c>
      <c r="U53">
        <f t="shared" si="13"/>
        <v>0.59781937299999999</v>
      </c>
      <c r="V53">
        <f t="shared" si="14"/>
        <v>0.01</v>
      </c>
      <c r="W53">
        <f t="shared" si="15"/>
        <v>1.1440343801456114E-7</v>
      </c>
      <c r="X53">
        <f t="shared" si="16"/>
        <v>6.8392591582909302E-8</v>
      </c>
      <c r="Y53">
        <f t="shared" si="17"/>
        <v>1.1440343801456114E-9</v>
      </c>
      <c r="Z53">
        <f t="shared" si="18"/>
        <v>4.4866812051506228E-8</v>
      </c>
      <c r="AB53">
        <f t="shared" si="19"/>
        <v>-325.46641427069505</v>
      </c>
      <c r="AC53">
        <f t="shared" si="2"/>
        <v>-290.59527709694908</v>
      </c>
      <c r="AE53">
        <f t="shared" si="3"/>
        <v>0</v>
      </c>
      <c r="AF53">
        <f t="shared" si="24"/>
        <v>0</v>
      </c>
      <c r="AG53">
        <f t="shared" si="24"/>
        <v>-1.1216703012876557E-6</v>
      </c>
      <c r="AH53">
        <f t="shared" si="5"/>
        <v>-3.4196295791454653E-2</v>
      </c>
      <c r="AI53">
        <f t="shared" si="25"/>
        <v>-3.419741746175594E-2</v>
      </c>
      <c r="AJ53">
        <f t="shared" si="7"/>
        <v>-34.871137173745979</v>
      </c>
      <c r="AK53">
        <f t="shared" si="22"/>
        <v>-22.782648998948655</v>
      </c>
      <c r="AL53">
        <f t="shared" si="26"/>
        <v>-57.687983590156392</v>
      </c>
      <c r="AN53">
        <f t="shared" si="27"/>
        <v>0</v>
      </c>
      <c r="AO53">
        <f t="shared" si="27"/>
        <v>0</v>
      </c>
      <c r="AP53">
        <f t="shared" si="27"/>
        <v>-3.8811827064267422E-9</v>
      </c>
      <c r="AQ53">
        <f t="shared" si="27"/>
        <v>-1.1832538643243475E-4</v>
      </c>
      <c r="AR53">
        <f t="shared" si="27"/>
        <v>-1.1832926761514117E-4</v>
      </c>
      <c r="AS53">
        <f t="shared" si="27"/>
        <v>-0.12066046002716525</v>
      </c>
      <c r="AT53">
        <f t="shared" si="27"/>
        <v>-7.8832098166280631E-2</v>
      </c>
      <c r="AU53">
        <f t="shared" si="23"/>
        <v>-0.19961088746106104</v>
      </c>
      <c r="AW53">
        <v>50</v>
      </c>
      <c r="AX53">
        <f>IF(Z53&gt;0, (R53*SUMPRODUCT(K53:$K$98, X53:$X$98)-K53*$AZ$3)/Z53, 0)</f>
        <v>-6476842543.734807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0.61246634</v>
      </c>
      <c r="Q54" s="4">
        <f t="shared" si="21"/>
        <v>25</v>
      </c>
      <c r="R54">
        <f t="shared" si="0"/>
        <v>500000</v>
      </c>
      <c r="S54">
        <f t="shared" si="1"/>
        <v>-15317567524.474876</v>
      </c>
      <c r="U54">
        <f t="shared" si="13"/>
        <v>0.61246634</v>
      </c>
      <c r="V54">
        <f t="shared" si="14"/>
        <v>0.01</v>
      </c>
      <c r="W54">
        <f t="shared" si="15"/>
        <v>4.4866812051506228E-8</v>
      </c>
      <c r="X54">
        <f t="shared" si="16"/>
        <v>2.747941216465391E-8</v>
      </c>
      <c r="Y54">
        <f t="shared" si="17"/>
        <v>4.4866812051506227E-10</v>
      </c>
      <c r="Z54">
        <f t="shared" si="18"/>
        <v>1.6938731766337254E-8</v>
      </c>
      <c r="AB54">
        <f t="shared" si="19"/>
        <v>-290.59527709694908</v>
      </c>
      <c r="AC54">
        <f t="shared" si="2"/>
        <v>-259.46016760983849</v>
      </c>
      <c r="AE54">
        <f t="shared" si="3"/>
        <v>0</v>
      </c>
      <c r="AF54">
        <f t="shared" si="24"/>
        <v>0</v>
      </c>
      <c r="AG54">
        <f t="shared" si="24"/>
        <v>-4.2346829415843134E-7</v>
      </c>
      <c r="AH54">
        <f t="shared" si="5"/>
        <v>-1.3739706082326955E-2</v>
      </c>
      <c r="AI54">
        <f t="shared" si="25"/>
        <v>-1.3740129550621113E-2</v>
      </c>
      <c r="AJ54">
        <f t="shared" si="7"/>
        <v>-31.135109487110583</v>
      </c>
      <c r="AK54">
        <f t="shared" si="22"/>
        <v>-20.341669396786436</v>
      </c>
      <c r="AL54">
        <f t="shared" si="26"/>
        <v>-51.490519013447638</v>
      </c>
      <c r="AN54">
        <f t="shared" si="27"/>
        <v>0</v>
      </c>
      <c r="AO54">
        <f t="shared" si="27"/>
        <v>0</v>
      </c>
      <c r="AP54">
        <f t="shared" si="27"/>
        <v>-1.3082831359696368E-9</v>
      </c>
      <c r="AQ54">
        <f t="shared" si="27"/>
        <v>-4.2448102983508586E-5</v>
      </c>
      <c r="AR54">
        <f t="shared" si="27"/>
        <v>-4.2449411266644553E-5</v>
      </c>
      <c r="AS54">
        <f t="shared" si="27"/>
        <v>-9.6190291553009316E-2</v>
      </c>
      <c r="AT54">
        <f t="shared" si="27"/>
        <v>-6.2844523182481293E-2</v>
      </c>
      <c r="AU54">
        <f t="shared" si="23"/>
        <v>-0.15907726414675724</v>
      </c>
      <c r="AW54">
        <v>51</v>
      </c>
      <c r="AX54">
        <f>IF(Z54&gt;0, (R54*SUMPRODUCT(K54:$K$98, X54:$X$98)-K54*$AZ$3)/Z54, 0)</f>
        <v>-15317567524.474876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0.62717650000000003</v>
      </c>
      <c r="Q55" s="4">
        <f t="shared" si="21"/>
        <v>25</v>
      </c>
      <c r="R55">
        <f t="shared" si="0"/>
        <v>500000</v>
      </c>
      <c r="S55">
        <f t="shared" si="1"/>
        <v>-37694365650.417641</v>
      </c>
      <c r="U55">
        <f t="shared" si="13"/>
        <v>0.62717650000000003</v>
      </c>
      <c r="V55">
        <f t="shared" si="14"/>
        <v>0.01</v>
      </c>
      <c r="W55">
        <f t="shared" si="15"/>
        <v>1.6938731766337254E-8</v>
      </c>
      <c r="X55">
        <f t="shared" si="16"/>
        <v>1.0623574503650217E-8</v>
      </c>
      <c r="Y55">
        <f t="shared" si="17"/>
        <v>1.6938731766337255E-10</v>
      </c>
      <c r="Z55">
        <f t="shared" si="18"/>
        <v>6.1457699450236644E-9</v>
      </c>
      <c r="AB55">
        <f t="shared" si="19"/>
        <v>-259.46016760983849</v>
      </c>
      <c r="AC55">
        <f t="shared" si="2"/>
        <v>-231.66089951106912</v>
      </c>
      <c r="AE55">
        <f t="shared" si="3"/>
        <v>0</v>
      </c>
      <c r="AF55">
        <f t="shared" si="24"/>
        <v>0</v>
      </c>
      <c r="AG55">
        <f t="shared" si="24"/>
        <v>-1.5364424862559161E-7</v>
      </c>
      <c r="AH55">
        <f t="shared" si="5"/>
        <v>-5.3117872518251086E-3</v>
      </c>
      <c r="AI55">
        <f t="shared" si="25"/>
        <v>-5.3119408960737345E-3</v>
      </c>
      <c r="AJ55">
        <f t="shared" si="7"/>
        <v>-27.799268098769375</v>
      </c>
      <c r="AK55">
        <f t="shared" si="22"/>
        <v>-18.162211732688696</v>
      </c>
      <c r="AL55">
        <f t="shared" si="26"/>
        <v>-45.966791772354142</v>
      </c>
      <c r="AN55">
        <f t="shared" si="27"/>
        <v>0</v>
      </c>
      <c r="AO55">
        <f t="shared" si="27"/>
        <v>0</v>
      </c>
      <c r="AP55">
        <f t="shared" si="27"/>
        <v>-4.2381773784239233E-10</v>
      </c>
      <c r="AQ55">
        <f t="shared" si="27"/>
        <v>-1.4652222111186802E-5</v>
      </c>
      <c r="AR55">
        <f t="shared" si="27"/>
        <v>-1.4652645928924644E-5</v>
      </c>
      <c r="AS55">
        <f t="shared" si="27"/>
        <v>-7.6682485837821279E-2</v>
      </c>
      <c r="AT55">
        <f t="shared" si="27"/>
        <v>-5.0099288190866648E-2</v>
      </c>
      <c r="AU55">
        <f t="shared" si="23"/>
        <v>-0.12679642667461685</v>
      </c>
      <c r="AW55">
        <v>52</v>
      </c>
      <c r="AX55">
        <f>IF(Z55&gt;0, (R55*SUMPRODUCT(K55:$K$98, X55:$X$98)-K55*$AZ$3)/Z55, 0)</f>
        <v>-37694365650.417641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0.64196478899999998</v>
      </c>
      <c r="Q56" s="4">
        <f t="shared" si="21"/>
        <v>25</v>
      </c>
      <c r="R56">
        <f t="shared" si="0"/>
        <v>500000</v>
      </c>
      <c r="S56">
        <f t="shared" si="1"/>
        <v>-96701955889.244736</v>
      </c>
      <c r="U56">
        <f t="shared" si="13"/>
        <v>0.64196478899999998</v>
      </c>
      <c r="V56">
        <f t="shared" si="14"/>
        <v>0.01</v>
      </c>
      <c r="W56">
        <f t="shared" si="15"/>
        <v>6.1457699450236644E-9</v>
      </c>
      <c r="X56">
        <f t="shared" si="16"/>
        <v>3.9453679059996582E-9</v>
      </c>
      <c r="Y56">
        <f t="shared" si="17"/>
        <v>6.145769945023664E-11</v>
      </c>
      <c r="Z56">
        <f t="shared" si="18"/>
        <v>2.1389443395737695E-9</v>
      </c>
      <c r="AB56">
        <f t="shared" si="19"/>
        <v>-231.66089951106912</v>
      </c>
      <c r="AC56">
        <f t="shared" si="2"/>
        <v>-206.84010117501236</v>
      </c>
      <c r="AE56">
        <f t="shared" si="3"/>
        <v>0</v>
      </c>
      <c r="AF56">
        <f t="shared" si="24"/>
        <v>0</v>
      </c>
      <c r="AG56">
        <f t="shared" si="24"/>
        <v>-5.3473608489344235E-8</v>
      </c>
      <c r="AH56">
        <f t="shared" si="5"/>
        <v>-1.972683952999829E-3</v>
      </c>
      <c r="AI56">
        <f t="shared" si="25"/>
        <v>-1.9727374266083186E-3</v>
      </c>
      <c r="AJ56">
        <f t="shared" si="7"/>
        <v>-24.820798336056754</v>
      </c>
      <c r="AK56">
        <f t="shared" si="22"/>
        <v>-16.216262965774838</v>
      </c>
      <c r="AL56">
        <f t="shared" si="26"/>
        <v>-41.039034039258198</v>
      </c>
      <c r="AN56">
        <f t="shared" si="27"/>
        <v>0</v>
      </c>
      <c r="AO56">
        <f t="shared" si="27"/>
        <v>0</v>
      </c>
      <c r="AP56">
        <f t="shared" si="27"/>
        <v>-1.3169954983528544E-10</v>
      </c>
      <c r="AQ56">
        <f t="shared" si="27"/>
        <v>-4.8585011544365844E-6</v>
      </c>
      <c r="AR56">
        <f t="shared" si="27"/>
        <v>-4.8586328539864199E-6</v>
      </c>
      <c r="AS56">
        <f t="shared" si="27"/>
        <v>-6.1130865482221436E-2</v>
      </c>
      <c r="AT56">
        <f t="shared" si="27"/>
        <v>-3.9938851948409959E-2</v>
      </c>
      <c r="AU56">
        <f t="shared" si="23"/>
        <v>-0.10107457606348537</v>
      </c>
      <c r="AW56">
        <v>53</v>
      </c>
      <c r="AX56">
        <f>IF(Z56&gt;0, (R56*SUMPRODUCT(K56:$K$98, X56:$X$98)-K56*$AZ$3)/Z56, 0)</f>
        <v>-96701955889.244736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0.65685820900000003</v>
      </c>
      <c r="Q57" s="4">
        <f t="shared" si="21"/>
        <v>25</v>
      </c>
      <c r="R57">
        <f t="shared" si="0"/>
        <v>500000</v>
      </c>
      <c r="S57">
        <f t="shared" si="1"/>
        <v>-259172029130.7991</v>
      </c>
      <c r="U57">
        <f t="shared" si="13"/>
        <v>0.65685820900000003</v>
      </c>
      <c r="V57">
        <f t="shared" si="14"/>
        <v>0.01</v>
      </c>
      <c r="W57">
        <f t="shared" si="15"/>
        <v>2.1389443395737695E-9</v>
      </c>
      <c r="X57">
        <f t="shared" si="16"/>
        <v>1.404983148043114E-9</v>
      </c>
      <c r="Y57">
        <f t="shared" si="17"/>
        <v>2.1389443395737695E-11</v>
      </c>
      <c r="Z57">
        <f t="shared" si="18"/>
        <v>7.1257174813491781E-10</v>
      </c>
      <c r="AB57">
        <f t="shared" si="19"/>
        <v>-206.84010117501236</v>
      </c>
      <c r="AC57">
        <f t="shared" si="2"/>
        <v>-184.67866586540737</v>
      </c>
      <c r="AE57">
        <f t="shared" si="3"/>
        <v>0</v>
      </c>
      <c r="AF57">
        <f t="shared" si="24"/>
        <v>0</v>
      </c>
      <c r="AG57">
        <f t="shared" si="24"/>
        <v>-1.7814293703372944E-8</v>
      </c>
      <c r="AH57">
        <f t="shared" si="5"/>
        <v>-7.0249157402155703E-4</v>
      </c>
      <c r="AI57">
        <f t="shared" si="25"/>
        <v>-7.025093883152604E-4</v>
      </c>
      <c r="AJ57">
        <f t="shared" si="7"/>
        <v>-22.161435309604997</v>
      </c>
      <c r="AK57">
        <f t="shared" si="22"/>
        <v>-14.478807082250867</v>
      </c>
      <c r="AL57">
        <f t="shared" si="26"/>
        <v>-36.640944901244183</v>
      </c>
      <c r="AN57">
        <f t="shared" si="27"/>
        <v>0</v>
      </c>
      <c r="AO57">
        <f t="shared" si="27"/>
        <v>0</v>
      </c>
      <c r="AP57">
        <f t="shared" si="27"/>
        <v>-3.9173771344661383E-11</v>
      </c>
      <c r="AQ57">
        <f t="shared" si="27"/>
        <v>-1.5447844719805687E-6</v>
      </c>
      <c r="AR57">
        <f t="shared" si="27"/>
        <v>-1.5448236457519134E-6</v>
      </c>
      <c r="AS57">
        <f t="shared" si="27"/>
        <v>-4.8733169776110571E-2</v>
      </c>
      <c r="AT57">
        <f t="shared" si="27"/>
        <v>-3.183901014701291E-2</v>
      </c>
      <c r="AU57">
        <f t="shared" si="23"/>
        <v>-8.0573724746769243E-2</v>
      </c>
      <c r="AW57">
        <v>54</v>
      </c>
      <c r="AX57">
        <f>IF(Z57&gt;0, (R57*SUMPRODUCT(K57:$K$98, X57:$X$98)-K57*$AZ$3)/Z57, 0)</f>
        <v>-259172029130.7991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0.67177231000000004</v>
      </c>
      <c r="Q58" s="4">
        <f t="shared" si="21"/>
        <v>25</v>
      </c>
      <c r="R58">
        <f t="shared" si="0"/>
        <v>500000</v>
      </c>
      <c r="S58">
        <f t="shared" si="1"/>
        <v>-727163620723.88367</v>
      </c>
      <c r="U58">
        <f t="shared" si="13"/>
        <v>0.67177231000000004</v>
      </c>
      <c r="V58">
        <f t="shared" si="14"/>
        <v>0.01</v>
      </c>
      <c r="W58">
        <f t="shared" si="15"/>
        <v>7.1257174813491781E-10</v>
      </c>
      <c r="X58">
        <f t="shared" si="16"/>
        <v>4.7868596928533194E-10</v>
      </c>
      <c r="Y58">
        <f t="shared" si="17"/>
        <v>7.1257174813491785E-12</v>
      </c>
      <c r="Z58">
        <f t="shared" si="18"/>
        <v>2.2676006136823669E-10</v>
      </c>
      <c r="AB58">
        <f t="shared" si="19"/>
        <v>-184.67866586540737</v>
      </c>
      <c r="AC58">
        <f t="shared" si="2"/>
        <v>-164.89166726009705</v>
      </c>
      <c r="AE58">
        <f t="shared" si="3"/>
        <v>0</v>
      </c>
      <c r="AF58">
        <f t="shared" si="24"/>
        <v>0</v>
      </c>
      <c r="AG58">
        <f t="shared" si="24"/>
        <v>-5.6690015342059174E-9</v>
      </c>
      <c r="AH58">
        <f t="shared" si="5"/>
        <v>-2.3934298464266596E-4</v>
      </c>
      <c r="AI58">
        <f t="shared" si="25"/>
        <v>-2.3934865364420017E-4</v>
      </c>
      <c r="AJ58">
        <f t="shared" si="7"/>
        <v>-19.786998605310316</v>
      </c>
      <c r="AK58">
        <f t="shared" si="22"/>
        <v>-12.927506610578517</v>
      </c>
      <c r="AL58">
        <f t="shared" si="26"/>
        <v>-32.714744564542478</v>
      </c>
      <c r="AN58">
        <f t="shared" si="27"/>
        <v>0</v>
      </c>
      <c r="AO58">
        <f t="shared" si="27"/>
        <v>0</v>
      </c>
      <c r="AP58">
        <f t="shared" si="27"/>
        <v>-1.1130516753214093E-11</v>
      </c>
      <c r="AQ58">
        <f t="shared" si="27"/>
        <v>-4.6992597977883896E-7</v>
      </c>
      <c r="AR58">
        <f t="shared" si="27"/>
        <v>-4.6993711029559214E-7</v>
      </c>
      <c r="AS58">
        <f t="shared" si="27"/>
        <v>-3.8849790063265575E-2</v>
      </c>
      <c r="AT58">
        <f t="shared" si="27"/>
        <v>-2.5381864520254607E-2</v>
      </c>
      <c r="AU58">
        <f t="shared" si="23"/>
        <v>-6.4232124520630485E-2</v>
      </c>
      <c r="AW58">
        <v>55</v>
      </c>
      <c r="AX58">
        <f>IF(Z58&gt;0, (R58*SUMPRODUCT(K58:$K$98, X58:$X$98)-K58*$AZ$3)/Z58, 0)</f>
        <v>-727163620723.88367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0.68662034599999999</v>
      </c>
      <c r="Q59" s="4">
        <f t="shared" si="21"/>
        <v>25</v>
      </c>
      <c r="R59">
        <f t="shared" si="0"/>
        <v>500000</v>
      </c>
      <c r="S59">
        <f t="shared" si="1"/>
        <v>-2140068478524.0479</v>
      </c>
      <c r="U59">
        <f t="shared" si="13"/>
        <v>0.68662034599999999</v>
      </c>
      <c r="V59">
        <f t="shared" si="14"/>
        <v>0.01</v>
      </c>
      <c r="W59">
        <f t="shared" si="15"/>
        <v>2.2676006136823669E-10</v>
      </c>
      <c r="X59">
        <f t="shared" si="16"/>
        <v>1.556980717956399E-10</v>
      </c>
      <c r="Y59">
        <f t="shared" si="17"/>
        <v>2.2676006136823671E-12</v>
      </c>
      <c r="Z59">
        <f t="shared" si="18"/>
        <v>6.8794388958914426E-11</v>
      </c>
      <c r="AB59">
        <f t="shared" si="19"/>
        <v>-164.89166726009705</v>
      </c>
      <c r="AC59">
        <f t="shared" si="2"/>
        <v>-147.22470331029555</v>
      </c>
      <c r="AE59">
        <f t="shared" si="3"/>
        <v>0</v>
      </c>
      <c r="AF59">
        <f t="shared" si="24"/>
        <v>0</v>
      </c>
      <c r="AG59">
        <f t="shared" si="24"/>
        <v>-1.7198597239728607E-9</v>
      </c>
      <c r="AH59">
        <f t="shared" si="5"/>
        <v>-7.7849035897819947E-5</v>
      </c>
      <c r="AI59">
        <f t="shared" si="25"/>
        <v>-7.7850755757543917E-5</v>
      </c>
      <c r="AJ59">
        <f t="shared" si="7"/>
        <v>-17.666963949801499</v>
      </c>
      <c r="AK59">
        <f t="shared" si="22"/>
        <v>-11.542416708206794</v>
      </c>
      <c r="AL59">
        <f t="shared" si="26"/>
        <v>-29.209458508764051</v>
      </c>
      <c r="AN59">
        <f t="shared" si="27"/>
        <v>0</v>
      </c>
      <c r="AO59">
        <f t="shared" si="27"/>
        <v>0</v>
      </c>
      <c r="AP59">
        <f t="shared" si="27"/>
        <v>-3.0149752869922281E-12</v>
      </c>
      <c r="AQ59">
        <f t="shared" si="27"/>
        <v>-1.3647212971876172E-7</v>
      </c>
      <c r="AR59">
        <f t="shared" si="27"/>
        <v>-1.3647514469404869E-7</v>
      </c>
      <c r="AS59">
        <f t="shared" si="27"/>
        <v>-3.0970816376693432E-2</v>
      </c>
      <c r="AT59">
        <f t="shared" si="27"/>
        <v>-2.0234267156987513E-2</v>
      </c>
      <c r="AU59">
        <f t="shared" si="23"/>
        <v>-5.1205220008825637E-2</v>
      </c>
      <c r="AW59">
        <v>56</v>
      </c>
      <c r="AX59">
        <f>IF(Z59&gt;0, (R59*SUMPRODUCT(K59:$K$98, X59:$X$98)-K59*$AZ$3)/Z59, 0)</f>
        <v>-2140068478524.0479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0.70385879699999998</v>
      </c>
      <c r="Q60" s="4">
        <f t="shared" si="21"/>
        <v>25</v>
      </c>
      <c r="R60">
        <f t="shared" si="0"/>
        <v>500000</v>
      </c>
      <c r="S60">
        <f t="shared" si="1"/>
        <v>-6677736057975.0791</v>
      </c>
      <c r="U60">
        <f t="shared" si="13"/>
        <v>0.70385879699999998</v>
      </c>
      <c r="V60">
        <f t="shared" si="14"/>
        <v>0.01</v>
      </c>
      <c r="W60">
        <f t="shared" si="15"/>
        <v>6.8794388958914426E-11</v>
      </c>
      <c r="X60">
        <f t="shared" si="16"/>
        <v>4.8421535852971587E-11</v>
      </c>
      <c r="Y60">
        <f t="shared" si="17"/>
        <v>6.8794388958914432E-13</v>
      </c>
      <c r="Z60">
        <f t="shared" si="18"/>
        <v>1.9684909216353694E-11</v>
      </c>
      <c r="AB60">
        <f t="shared" si="19"/>
        <v>-147.22470331029555</v>
      </c>
      <c r="AC60">
        <f t="shared" si="2"/>
        <v>-131.45062807201103</v>
      </c>
      <c r="AE60">
        <f t="shared" si="3"/>
        <v>0</v>
      </c>
      <c r="AF60">
        <f t="shared" si="24"/>
        <v>0</v>
      </c>
      <c r="AG60">
        <f t="shared" si="24"/>
        <v>-4.921227304088423E-10</v>
      </c>
      <c r="AH60">
        <f t="shared" si="5"/>
        <v>-2.4210767926485795E-5</v>
      </c>
      <c r="AI60">
        <f t="shared" si="25"/>
        <v>-2.4211260049216203E-5</v>
      </c>
      <c r="AJ60">
        <f t="shared" si="7"/>
        <v>-15.774075238284524</v>
      </c>
      <c r="AK60">
        <f t="shared" si="22"/>
        <v>-10.30572923172069</v>
      </c>
      <c r="AL60">
        <f t="shared" si="26"/>
        <v>-26.079828681265262</v>
      </c>
      <c r="AN60">
        <f t="shared" si="27"/>
        <v>0</v>
      </c>
      <c r="AO60">
        <f t="shared" si="27"/>
        <v>0</v>
      </c>
      <c r="AP60">
        <f t="shared" si="27"/>
        <v>-7.7027558538859493E-13</v>
      </c>
      <c r="AQ60">
        <f t="shared" si="27"/>
        <v>-3.7894944258697843E-8</v>
      </c>
      <c r="AR60">
        <f t="shared" si="27"/>
        <v>-3.7895714534283229E-8</v>
      </c>
      <c r="AS60">
        <f t="shared" si="27"/>
        <v>-2.468974564137515E-2</v>
      </c>
      <c r="AT60">
        <f t="shared" si="27"/>
        <v>-1.6130633938052655E-2</v>
      </c>
      <c r="AU60">
        <f t="shared" si="23"/>
        <v>-4.082041747514234E-2</v>
      </c>
      <c r="AW60">
        <v>57</v>
      </c>
      <c r="AX60">
        <f>IF(Z60&gt;0, (R60*SUMPRODUCT(K60:$K$98, X60:$X$98)-K60*$AZ$3)/Z60, 0)</f>
        <v>-6677736057975.0791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0.72100360699999999</v>
      </c>
      <c r="Q61" s="4">
        <f t="shared" si="21"/>
        <v>25</v>
      </c>
      <c r="R61">
        <f t="shared" si="0"/>
        <v>500000</v>
      </c>
      <c r="S61">
        <f t="shared" si="1"/>
        <v>-22164848653288.25</v>
      </c>
      <c r="U61">
        <f t="shared" si="13"/>
        <v>0.72100360699999999</v>
      </c>
      <c r="V61">
        <f t="shared" si="14"/>
        <v>0.01</v>
      </c>
      <c r="W61">
        <f t="shared" si="15"/>
        <v>1.9684909216353694E-11</v>
      </c>
      <c r="X61">
        <f t="shared" si="16"/>
        <v>1.4192890548458557E-11</v>
      </c>
      <c r="Y61">
        <f t="shared" si="17"/>
        <v>1.9684909216353695E-13</v>
      </c>
      <c r="Z61">
        <f t="shared" si="18"/>
        <v>5.2951695757316006E-12</v>
      </c>
      <c r="AB61">
        <f t="shared" si="19"/>
        <v>-131.45062807201103</v>
      </c>
      <c r="AC61">
        <f t="shared" si="2"/>
        <v>-117.36663223958747</v>
      </c>
      <c r="AE61">
        <f t="shared" si="3"/>
        <v>0</v>
      </c>
      <c r="AF61">
        <f t="shared" si="24"/>
        <v>0</v>
      </c>
      <c r="AG61">
        <f t="shared" si="24"/>
        <v>-1.3237923939329002E-10</v>
      </c>
      <c r="AH61">
        <f t="shared" si="5"/>
        <v>-7.0964452742292783E-6</v>
      </c>
      <c r="AI61">
        <f t="shared" si="25"/>
        <v>-7.0965776534686719E-6</v>
      </c>
      <c r="AJ61">
        <f t="shared" si="7"/>
        <v>-14.083995832423554</v>
      </c>
      <c r="AK61">
        <f t="shared" si="22"/>
        <v>-9.2015439650407735</v>
      </c>
      <c r="AL61">
        <f t="shared" si="26"/>
        <v>-23.285546894041978</v>
      </c>
      <c r="AN61">
        <f t="shared" si="27"/>
        <v>0</v>
      </c>
      <c r="AO61">
        <f t="shared" si="27"/>
        <v>0</v>
      </c>
      <c r="AP61">
        <f t="shared" si="27"/>
        <v>-1.8500120900490674E-13</v>
      </c>
      <c r="AQ61">
        <f t="shared" si="27"/>
        <v>-9.9173477758788116E-9</v>
      </c>
      <c r="AR61">
        <f t="shared" si="27"/>
        <v>-9.9175327770878165E-9</v>
      </c>
      <c r="AS61">
        <f t="shared" si="27"/>
        <v>-1.9682514180924465E-2</v>
      </c>
      <c r="AT61">
        <f t="shared" si="27"/>
        <v>-1.2859242627818209E-2</v>
      </c>
      <c r="AU61">
        <f t="shared" si="23"/>
        <v>-3.2541766726275449E-2</v>
      </c>
      <c r="AW61">
        <v>58</v>
      </c>
      <c r="AX61">
        <f>IF(Z61&gt;0, (R61*SUMPRODUCT(K61:$K$98, X61:$X$98)-K61*$AZ$3)/Z61, 0)</f>
        <v>-22164848653288.25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0.73803352099999997</v>
      </c>
      <c r="Q62" s="4">
        <f t="shared" si="21"/>
        <v>25</v>
      </c>
      <c r="R62">
        <f t="shared" si="0"/>
        <v>500000</v>
      </c>
      <c r="S62">
        <f t="shared" si="1"/>
        <v>-78542366113884.781</v>
      </c>
      <c r="U62">
        <f t="shared" si="13"/>
        <v>0.73803352099999997</v>
      </c>
      <c r="V62">
        <f t="shared" si="14"/>
        <v>0.01</v>
      </c>
      <c r="W62">
        <f t="shared" si="15"/>
        <v>5.2951695757316006E-12</v>
      </c>
      <c r="X62">
        <f t="shared" si="16"/>
        <v>3.9080126462692692E-12</v>
      </c>
      <c r="Y62">
        <f t="shared" si="17"/>
        <v>5.2951695757316007E-14</v>
      </c>
      <c r="Z62">
        <f t="shared" si="18"/>
        <v>1.3342052337050154E-12</v>
      </c>
      <c r="AB62">
        <f t="shared" si="19"/>
        <v>-117.36663223958747</v>
      </c>
      <c r="AC62">
        <f t="shared" si="2"/>
        <v>-104.79163593672052</v>
      </c>
      <c r="AE62">
        <f t="shared" si="3"/>
        <v>0</v>
      </c>
      <c r="AF62">
        <f t="shared" si="24"/>
        <v>0</v>
      </c>
      <c r="AG62">
        <f t="shared" si="24"/>
        <v>-3.3355130842625388E-11</v>
      </c>
      <c r="AH62">
        <f t="shared" si="5"/>
        <v>-1.9540063231346346E-6</v>
      </c>
      <c r="AI62">
        <f t="shared" si="25"/>
        <v>-1.9540396782654771E-6</v>
      </c>
      <c r="AJ62">
        <f t="shared" si="7"/>
        <v>-12.57499630286695</v>
      </c>
      <c r="AK62">
        <f t="shared" si="22"/>
        <v>-8.2156642567711238</v>
      </c>
      <c r="AL62">
        <f t="shared" si="26"/>
        <v>-20.790662513677752</v>
      </c>
      <c r="AN62">
        <f t="shared" si="27"/>
        <v>0</v>
      </c>
      <c r="AO62">
        <f t="shared" si="27"/>
        <v>0</v>
      </c>
      <c r="AP62">
        <f t="shared" si="27"/>
        <v>-4.1619735039026294E-14</v>
      </c>
      <c r="AQ62">
        <f t="shared" si="27"/>
        <v>-2.4381623869847896E-9</v>
      </c>
      <c r="AR62">
        <f t="shared" si="27"/>
        <v>-2.4382040067198285E-9</v>
      </c>
      <c r="AS62">
        <f t="shared" si="27"/>
        <v>-1.5690779829687616E-2</v>
      </c>
      <c r="AT62">
        <f t="shared" si="27"/>
        <v>-1.0251309495672763E-2</v>
      </c>
      <c r="AU62">
        <f t="shared" si="23"/>
        <v>-2.5942091763564386E-2</v>
      </c>
      <c r="AW62">
        <v>59</v>
      </c>
      <c r="AX62">
        <f>IF(Z62&gt;0, (R62*SUMPRODUCT(K62:$K$98, X62:$X$98)-K62*$AZ$3)/Z62, 0)</f>
        <v>-78542366113884.781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0.75492728399999998</v>
      </c>
      <c r="Q63" s="4">
        <f t="shared" si="21"/>
        <v>25</v>
      </c>
      <c r="R63">
        <f t="shared" si="0"/>
        <v>500000</v>
      </c>
      <c r="S63">
        <f t="shared" si="1"/>
        <v>-298320935736571.69</v>
      </c>
      <c r="U63">
        <f t="shared" si="13"/>
        <v>0.75492728399999998</v>
      </c>
      <c r="V63">
        <f t="shared" si="14"/>
        <v>0.01</v>
      </c>
      <c r="W63">
        <f t="shared" si="15"/>
        <v>1.3342052337050154E-12</v>
      </c>
      <c r="X63">
        <f t="shared" si="16"/>
        <v>1.0072279333795124E-12</v>
      </c>
      <c r="Y63">
        <f t="shared" si="17"/>
        <v>1.3342052337050155E-14</v>
      </c>
      <c r="Z63">
        <f t="shared" si="18"/>
        <v>3.136352479884528E-13</v>
      </c>
      <c r="AB63">
        <f t="shared" si="19"/>
        <v>-104.79163593672052</v>
      </c>
      <c r="AC63">
        <f t="shared" si="2"/>
        <v>-93.563960659886959</v>
      </c>
      <c r="AE63">
        <f t="shared" si="3"/>
        <v>0</v>
      </c>
      <c r="AF63">
        <f t="shared" si="24"/>
        <v>0</v>
      </c>
      <c r="AG63">
        <f t="shared" si="24"/>
        <v>-7.8408811997113207E-12</v>
      </c>
      <c r="AH63">
        <f t="shared" si="5"/>
        <v>-5.0361396668975617E-7</v>
      </c>
      <c r="AI63">
        <f t="shared" si="25"/>
        <v>-5.0362180757095584E-7</v>
      </c>
      <c r="AJ63">
        <f t="shared" si="7"/>
        <v>-11.227675276833565</v>
      </c>
      <c r="AK63">
        <f t="shared" si="22"/>
        <v>-7.3354145155704371</v>
      </c>
      <c r="AL63">
        <f t="shared" si="26"/>
        <v>-18.563090296025809</v>
      </c>
      <c r="AN63">
        <f t="shared" si="27"/>
        <v>0</v>
      </c>
      <c r="AO63">
        <f t="shared" si="27"/>
        <v>0</v>
      </c>
      <c r="AP63">
        <f t="shared" si="27"/>
        <v>-8.7354144239502506E-15</v>
      </c>
      <c r="AQ63">
        <f t="shared" si="27"/>
        <v>-5.610691702466383E-10</v>
      </c>
      <c r="AR63">
        <f t="shared" si="27"/>
        <v>-5.6107790566106224E-10</v>
      </c>
      <c r="AS63">
        <f t="shared" si="27"/>
        <v>-1.2508593621376704E-2</v>
      </c>
      <c r="AT63">
        <f t="shared" si="27"/>
        <v>-8.1722811674952052E-3</v>
      </c>
      <c r="AU63">
        <f t="shared" si="23"/>
        <v>-2.0680875349949814E-2</v>
      </c>
      <c r="AW63">
        <v>60</v>
      </c>
      <c r="AX63">
        <f>IF(Z63&gt;0, (R63*SUMPRODUCT(K63:$K$98, X63:$X$98)-K63*$AZ$3)/Z63, 0)</f>
        <v>-298320935736571.69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0.77166421299999999</v>
      </c>
      <c r="Q64" s="4">
        <f t="shared" si="21"/>
        <v>25</v>
      </c>
      <c r="R64">
        <f t="shared" si="0"/>
        <v>500000</v>
      </c>
      <c r="S64">
        <f t="shared" si="1"/>
        <v>-1219946496163594</v>
      </c>
      <c r="U64">
        <f t="shared" si="13"/>
        <v>0.77166421299999999</v>
      </c>
      <c r="V64">
        <f t="shared" si="14"/>
        <v>0.01</v>
      </c>
      <c r="W64">
        <f t="shared" si="15"/>
        <v>3.136352479884528E-13</v>
      </c>
      <c r="X64">
        <f t="shared" si="16"/>
        <v>2.4202109680806924E-13</v>
      </c>
      <c r="Y64">
        <f t="shared" si="17"/>
        <v>3.1363524798845282E-15</v>
      </c>
      <c r="Z64">
        <f t="shared" si="18"/>
        <v>6.8477798700499037E-14</v>
      </c>
      <c r="AB64">
        <f t="shared" si="19"/>
        <v>-93.563960659886959</v>
      </c>
      <c r="AC64">
        <f t="shared" si="2"/>
        <v>-83.539250589669706</v>
      </c>
      <c r="AE64">
        <f t="shared" si="3"/>
        <v>0</v>
      </c>
      <c r="AF64">
        <f t="shared" si="24"/>
        <v>0</v>
      </c>
      <c r="AG64">
        <f t="shared" si="24"/>
        <v>-1.7119449675124759E-12</v>
      </c>
      <c r="AH64">
        <f t="shared" si="5"/>
        <v>-1.2101054840403461E-7</v>
      </c>
      <c r="AI64">
        <f t="shared" si="25"/>
        <v>-1.2101226034900213E-7</v>
      </c>
      <c r="AJ64">
        <f t="shared" si="7"/>
        <v>-10.024710070217253</v>
      </c>
      <c r="AK64">
        <f t="shared" si="22"/>
        <v>-6.5494772461920876</v>
      </c>
      <c r="AL64">
        <f t="shared" si="26"/>
        <v>-16.5741874374216</v>
      </c>
      <c r="AN64">
        <f t="shared" si="27"/>
        <v>0</v>
      </c>
      <c r="AO64">
        <f t="shared" si="27"/>
        <v>0</v>
      </c>
      <c r="AP64">
        <f t="shared" si="27"/>
        <v>-1.7029049848431518E-15</v>
      </c>
      <c r="AQ64">
        <f t="shared" si="27"/>
        <v>-1.2037154815511457E-10</v>
      </c>
      <c r="AR64">
        <f t="shared" si="27"/>
        <v>-1.2037325106009942E-10</v>
      </c>
      <c r="AS64">
        <f t="shared" si="27"/>
        <v>-9.971774253342577E-3</v>
      </c>
      <c r="AT64">
        <f t="shared" si="27"/>
        <v>-6.5148925124989604E-3</v>
      </c>
      <c r="AU64">
        <f t="shared" si="23"/>
        <v>-1.6486666886214786E-2</v>
      </c>
      <c r="AW64">
        <v>61</v>
      </c>
      <c r="AX64">
        <f>IF(Z64&gt;0, (R64*SUMPRODUCT(K64:$K$98, X64:$X$98)-K64*$AZ$3)/Z64, 0)</f>
        <v>-1219946496163594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0.78831611899999998</v>
      </c>
      <c r="Q65" s="4">
        <f t="shared" si="21"/>
        <v>25</v>
      </c>
      <c r="R65">
        <f t="shared" si="0"/>
        <v>500000</v>
      </c>
      <c r="S65">
        <f t="shared" si="1"/>
        <v>-5400718875519517</v>
      </c>
      <c r="U65">
        <f t="shared" si="13"/>
        <v>0.78831611899999998</v>
      </c>
      <c r="V65">
        <f t="shared" si="14"/>
        <v>0.01</v>
      </c>
      <c r="W65">
        <f t="shared" si="15"/>
        <v>6.8477798700499037E-14</v>
      </c>
      <c r="X65">
        <f t="shared" si="16"/>
        <v>5.3982152509240642E-14</v>
      </c>
      <c r="Y65">
        <f t="shared" si="17"/>
        <v>6.847779870049904E-16</v>
      </c>
      <c r="Z65">
        <f t="shared" si="18"/>
        <v>1.3810868204253405E-14</v>
      </c>
      <c r="AB65">
        <f t="shared" si="19"/>
        <v>-83.539250589669706</v>
      </c>
      <c r="AC65">
        <f t="shared" si="2"/>
        <v>-74.588616598023705</v>
      </c>
      <c r="AE65">
        <f t="shared" si="3"/>
        <v>0</v>
      </c>
      <c r="AF65">
        <f t="shared" si="24"/>
        <v>0</v>
      </c>
      <c r="AG65">
        <f t="shared" si="24"/>
        <v>-3.4527170510633513E-13</v>
      </c>
      <c r="AH65">
        <f t="shared" si="5"/>
        <v>-2.6991076254620322E-8</v>
      </c>
      <c r="AI65">
        <f t="shared" si="25"/>
        <v>-2.6991421526325427E-8</v>
      </c>
      <c r="AJ65">
        <f t="shared" si="7"/>
        <v>-8.9506339916460007</v>
      </c>
      <c r="AK65">
        <f t="shared" si="22"/>
        <v>-5.8477475412768802</v>
      </c>
      <c r="AL65">
        <f t="shared" si="26"/>
        <v>-14.798381559914301</v>
      </c>
      <c r="AN65">
        <f t="shared" si="27"/>
        <v>0</v>
      </c>
      <c r="AO65">
        <f t="shared" si="27"/>
        <v>0</v>
      </c>
      <c r="AP65">
        <f t="shared" si="27"/>
        <v>-3.0665043421197596E-16</v>
      </c>
      <c r="AQ65">
        <f t="shared" si="27"/>
        <v>-2.3971918726380484E-11</v>
      </c>
      <c r="AR65">
        <f t="shared" si="27"/>
        <v>-2.3972225376814694E-11</v>
      </c>
      <c r="AS65">
        <f t="shared" si="27"/>
        <v>-7.9494373834236229E-3</v>
      </c>
      <c r="AT65">
        <f t="shared" si="27"/>
        <v>-5.1936324238973028E-3</v>
      </c>
      <c r="AU65">
        <f t="shared" si="23"/>
        <v>-1.3143069831293149E-2</v>
      </c>
      <c r="AW65">
        <v>62</v>
      </c>
      <c r="AX65">
        <f>IF(Z65&gt;0, (R65*SUMPRODUCT(K65:$K$98, X65:$X$98)-K65*$AZ$3)/Z65, 0)</f>
        <v>-5400718875519517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0.80496745000000003</v>
      </c>
      <c r="Q66" s="4">
        <f t="shared" si="21"/>
        <v>25</v>
      </c>
      <c r="R66">
        <f t="shared" si="0"/>
        <v>500000</v>
      </c>
      <c r="S66">
        <f t="shared" si="1"/>
        <v>-2.6060660270706456E+16</v>
      </c>
      <c r="U66">
        <f t="shared" si="13"/>
        <v>0.80496745000000003</v>
      </c>
      <c r="V66">
        <f t="shared" si="14"/>
        <v>0.01</v>
      </c>
      <c r="W66">
        <f t="shared" si="15"/>
        <v>1.3810868204253405E-14</v>
      </c>
      <c r="X66">
        <f t="shared" si="16"/>
        <v>1.1117299360663943E-14</v>
      </c>
      <c r="Y66">
        <f t="shared" si="17"/>
        <v>1.3810868204253404E-16</v>
      </c>
      <c r="Z66">
        <f t="shared" si="18"/>
        <v>2.5554601615469285E-15</v>
      </c>
      <c r="AB66">
        <f t="shared" si="19"/>
        <v>-74.588616598023705</v>
      </c>
      <c r="AC66">
        <f t="shared" si="2"/>
        <v>-66.596979105399143</v>
      </c>
      <c r="AE66">
        <f t="shared" si="3"/>
        <v>0</v>
      </c>
      <c r="AF66">
        <f t="shared" si="24"/>
        <v>0</v>
      </c>
      <c r="AG66">
        <f t="shared" si="24"/>
        <v>-6.388650403867321E-14</v>
      </c>
      <c r="AH66">
        <f t="shared" si="5"/>
        <v>-5.5586496803319714E-9</v>
      </c>
      <c r="AI66">
        <f t="shared" si="25"/>
        <v>-5.5587135668360099E-9</v>
      </c>
      <c r="AJ66">
        <f t="shared" si="7"/>
        <v>-7.9916374926245624</v>
      </c>
      <c r="AK66">
        <f t="shared" si="22"/>
        <v>-5.2212031618616601</v>
      </c>
      <c r="AL66">
        <f t="shared" si="26"/>
        <v>-13.212840660044936</v>
      </c>
      <c r="AN66">
        <f t="shared" si="27"/>
        <v>0</v>
      </c>
      <c r="AO66">
        <f t="shared" si="27"/>
        <v>0</v>
      </c>
      <c r="AP66">
        <f t="shared" si="27"/>
        <v>-5.0660992679329599E-17</v>
      </c>
      <c r="AQ66">
        <f t="shared" si="27"/>
        <v>-4.4079217512322688E-12</v>
      </c>
      <c r="AR66">
        <f t="shared" si="27"/>
        <v>-4.4079724122249475E-12</v>
      </c>
      <c r="AS66">
        <f t="shared" si="27"/>
        <v>-6.3372428121067229E-3</v>
      </c>
      <c r="AT66">
        <f t="shared" si="27"/>
        <v>-4.1403319705871867E-3</v>
      </c>
      <c r="AU66">
        <f t="shared" si="23"/>
        <v>-1.0477574787101882E-2</v>
      </c>
      <c r="AW66">
        <v>63</v>
      </c>
      <c r="AX66">
        <f>IF(Z66&gt;0, (R66*SUMPRODUCT(K66:$K$98, X66:$X$98)-K66*$AZ$3)/Z66, 0)</f>
        <v>-2.6060660270706456E+16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0.82161935600000002</v>
      </c>
      <c r="Q67" s="4">
        <f t="shared" si="21"/>
        <v>25</v>
      </c>
      <c r="R67">
        <f t="shared" ref="R67:R69" si="28">$C$6</f>
        <v>500000</v>
      </c>
      <c r="S67">
        <f t="shared" ref="S67:S69" si="29">AX67</f>
        <v>-1.3818955740705645E+17</v>
      </c>
      <c r="U67">
        <f t="shared" si="13"/>
        <v>0.82161935600000002</v>
      </c>
      <c r="V67">
        <f t="shared" si="14"/>
        <v>0.01</v>
      </c>
      <c r="W67">
        <f t="shared" si="15"/>
        <v>2.5554601615469285E-15</v>
      </c>
      <c r="X67">
        <f t="shared" si="16"/>
        <v>2.0996155322138435E-15</v>
      </c>
      <c r="Y67">
        <f t="shared" si="17"/>
        <v>2.5554601615469287E-17</v>
      </c>
      <c r="Z67">
        <f t="shared" si="18"/>
        <v>4.3029002771761574E-16</v>
      </c>
      <c r="AB67">
        <f t="shared" si="19"/>
        <v>-66.596979105399143</v>
      </c>
      <c r="AC67">
        <f t="shared" ref="AC67:AC69" si="30">S67*Z67</f>
        <v>-59.461588486967372</v>
      </c>
      <c r="AE67">
        <f t="shared" ref="AE67:AE69" si="31">$Z67*O67</f>
        <v>0</v>
      </c>
      <c r="AF67">
        <f t="shared" si="24"/>
        <v>0</v>
      </c>
      <c r="AG67">
        <f t="shared" si="24"/>
        <v>-1.0757250692940393E-14</v>
      </c>
      <c r="AH67">
        <f t="shared" ref="AH67:AH69" si="32">-X67*R67</f>
        <v>-1.0498077661069217E-9</v>
      </c>
      <c r="AI67">
        <f t="shared" ref="AI67:AI69" si="33">SUM(AE67:AH67)</f>
        <v>-1.0498185233576146E-9</v>
      </c>
      <c r="AJ67">
        <f t="shared" ref="AJ67:AJ69" si="34">AB67-AC67</f>
        <v>-7.1353906184317708</v>
      </c>
      <c r="AK67">
        <f t="shared" si="22"/>
        <v>-4.6617885373779409</v>
      </c>
      <c r="AL67">
        <f t="shared" si="26"/>
        <v>-11.797179156859531</v>
      </c>
      <c r="AN67">
        <f t="shared" si="27"/>
        <v>0</v>
      </c>
      <c r="AO67">
        <f t="shared" si="27"/>
        <v>0</v>
      </c>
      <c r="AP67">
        <f t="shared" si="27"/>
        <v>-7.6163665830578573E-18</v>
      </c>
      <c r="AQ67">
        <f t="shared" si="27"/>
        <v>-7.4328664606270535E-13</v>
      </c>
      <c r="AR67">
        <f t="shared" si="27"/>
        <v>-7.4329426242928837E-13</v>
      </c>
      <c r="AS67">
        <f t="shared" si="27"/>
        <v>-5.0520111703777149E-3</v>
      </c>
      <c r="AT67">
        <f t="shared" si="27"/>
        <v>-3.3006472979818895E-3</v>
      </c>
      <c r="AU67">
        <f t="shared" si="23"/>
        <v>-8.3526584691028995E-3</v>
      </c>
      <c r="AW67">
        <v>64</v>
      </c>
      <c r="AX67">
        <f>IF(Z67&gt;0, (R67*SUMPRODUCT(K67:$K$98, X67:$X$98)-K67*$AZ$3)/Z67, 0)</f>
        <v>-1.3818955740705645E+17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6.3216220393231843E-4</v>
      </c>
      <c r="L68" s="2">
        <v>65</v>
      </c>
      <c r="M68" s="6">
        <v>0.83827126200000002</v>
      </c>
      <c r="Q68" s="4">
        <f t="shared" si="21"/>
        <v>25</v>
      </c>
      <c r="R68">
        <f t="shared" si="28"/>
        <v>500000</v>
      </c>
      <c r="S68">
        <f t="shared" si="29"/>
        <v>-8.1318499728877338E+17</v>
      </c>
      <c r="U68">
        <f t="shared" ref="U68:U69" si="38">M68</f>
        <v>0.83827126200000002</v>
      </c>
      <c r="V68">
        <f t="shared" ref="V68:V69" si="39">$C$10</f>
        <v>0.01</v>
      </c>
      <c r="W68">
        <f t="shared" ref="W68:W69" si="40">Z67</f>
        <v>4.3029002771761574E-16</v>
      </c>
      <c r="X68">
        <f t="shared" ref="X68:X69" si="41">U68*W68</f>
        <v>3.6069976456086072E-16</v>
      </c>
      <c r="Y68">
        <f t="shared" ref="Y68:Y69" si="42">V68*W68</f>
        <v>4.3029002771761572E-18</v>
      </c>
      <c r="Z68">
        <f t="shared" ref="Z68:Z69" si="43">MAX(0, W68-X68-Y68)</f>
        <v>6.5287362879578868E-17</v>
      </c>
      <c r="AB68">
        <f t="shared" ref="AB68:AB69" si="44">AC67</f>
        <v>-59.461588486967372</v>
      </c>
      <c r="AC68">
        <f t="shared" si="30"/>
        <v>-53.090704006221507</v>
      </c>
      <c r="AE68">
        <f t="shared" si="31"/>
        <v>0</v>
      </c>
      <c r="AF68">
        <f t="shared" si="24"/>
        <v>0</v>
      </c>
      <c r="AG68">
        <f t="shared" si="24"/>
        <v>-1.6321840719894718E-15</v>
      </c>
      <c r="AH68">
        <f t="shared" si="32"/>
        <v>-1.8034988228043036E-10</v>
      </c>
      <c r="AI68">
        <f t="shared" si="33"/>
        <v>-1.8035151446450235E-10</v>
      </c>
      <c r="AJ68">
        <f t="shared" si="34"/>
        <v>-6.3708844807458647</v>
      </c>
      <c r="AK68">
        <f t="shared" si="22"/>
        <v>-4.1623111940877164</v>
      </c>
      <c r="AL68">
        <f t="shared" si="26"/>
        <v>-10.533195675013932</v>
      </c>
      <c r="AN68">
        <f t="shared" si="27"/>
        <v>0</v>
      </c>
      <c r="AO68">
        <f t="shared" si="27"/>
        <v>0</v>
      </c>
      <c r="AP68">
        <f t="shared" si="27"/>
        <v>-1.0318050801720904E-18</v>
      </c>
      <c r="AQ68">
        <f t="shared" si="27"/>
        <v>-1.1401037906133104E-13</v>
      </c>
      <c r="AR68">
        <f t="shared" si="27"/>
        <v>-1.1401141086641121E-13</v>
      </c>
      <c r="AS68">
        <f t="shared" si="27"/>
        <v>-4.0274323743465096E-3</v>
      </c>
      <c r="AT68">
        <f t="shared" si="27"/>
        <v>-2.6312558179066507E-3</v>
      </c>
      <c r="AU68">
        <f t="shared" si="23"/>
        <v>-6.658688192367172E-3</v>
      </c>
      <c r="AW68">
        <v>65</v>
      </c>
      <c r="AX68">
        <f>IF(Z68&gt;0, (R68*SUMPRODUCT(K68:$K$98, X68:$X$98)-K68*$AZ$3)/Z68, 0)</f>
        <v>-8.1318499728877338E+17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5.6443053922528431E-4</v>
      </c>
      <c r="L69" s="2">
        <v>66</v>
      </c>
      <c r="M69" s="6">
        <v>1</v>
      </c>
      <c r="Q69" s="4">
        <f t="shared" ref="Q69" si="46">$C$8</f>
        <v>25</v>
      </c>
      <c r="R69">
        <f t="shared" si="28"/>
        <v>500000</v>
      </c>
      <c r="S69">
        <f t="shared" si="29"/>
        <v>0</v>
      </c>
      <c r="U69">
        <f t="shared" si="38"/>
        <v>1</v>
      </c>
      <c r="V69">
        <f t="shared" si="39"/>
        <v>0.01</v>
      </c>
      <c r="W69">
        <f t="shared" si="40"/>
        <v>6.5287362879578868E-17</v>
      </c>
      <c r="X69">
        <f t="shared" si="41"/>
        <v>6.5287362879578868E-17</v>
      </c>
      <c r="Y69">
        <f t="shared" si="42"/>
        <v>6.5287362879578873E-19</v>
      </c>
      <c r="Z69">
        <f t="shared" si="43"/>
        <v>0</v>
      </c>
      <c r="AB69">
        <f t="shared" si="44"/>
        <v>-53.090704006221507</v>
      </c>
      <c r="AC69">
        <f t="shared" si="30"/>
        <v>0</v>
      </c>
      <c r="AE69">
        <f t="shared" si="31"/>
        <v>0</v>
      </c>
      <c r="AF69">
        <f t="shared" si="24"/>
        <v>0</v>
      </c>
      <c r="AG69">
        <f t="shared" si="24"/>
        <v>0</v>
      </c>
      <c r="AH69">
        <f t="shared" si="32"/>
        <v>-3.2643681439789432E-11</v>
      </c>
      <c r="AI69">
        <f t="shared" si="33"/>
        <v>-3.2643681439789432E-11</v>
      </c>
      <c r="AJ69">
        <f t="shared" si="34"/>
        <v>-53.090704006221507</v>
      </c>
      <c r="AK69">
        <f t="shared" si="22"/>
        <v>-3.7163492804355061</v>
      </c>
      <c r="AL69">
        <f t="shared" si="26"/>
        <v>-56.807053286689658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-1.8425090717358755E-14</v>
      </c>
      <c r="AR69">
        <f t="shared" si="27"/>
        <v>-1.8425090717358755E-14</v>
      </c>
      <c r="AS69">
        <f t="shared" si="27"/>
        <v>-2.9966014690081567E-2</v>
      </c>
      <c r="AT69">
        <f t="shared" si="27"/>
        <v>-2.0976210283057102E-3</v>
      </c>
      <c r="AU69">
        <f t="shared" si="23"/>
        <v>-3.2063635718405703E-2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205310.58117465163</v>
      </c>
      <c r="AO71" s="8">
        <f t="shared" si="47"/>
        <v>-20531.058117465163</v>
      </c>
      <c r="AP71" s="8">
        <f t="shared" si="47"/>
        <v>-1654.7777680459628</v>
      </c>
      <c r="AQ71" s="8">
        <f t="shared" si="47"/>
        <v>-83982.724174230694</v>
      </c>
      <c r="AR71" s="8">
        <f t="shared" si="47"/>
        <v>99142.021114909832</v>
      </c>
      <c r="AS71" s="8">
        <f t="shared" si="47"/>
        <v>-10722.543075343032</v>
      </c>
      <c r="AT71" s="8">
        <f t="shared" si="47"/>
        <v>6254.8167939500991</v>
      </c>
      <c r="AU71" s="8">
        <f t="shared" si="47"/>
        <v>94674.294833516993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8" priority="1" operator="lessThan">
      <formula>0</formula>
    </cfRule>
  </conditionalFormatting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5520D7-A4C0-451F-8881-634316639151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'S.26.04.E'!C3*(1+C12)</f>
        <v>32229.137099875476</v>
      </c>
      <c r="K3">
        <v>1</v>
      </c>
      <c r="L3" s="2">
        <v>0</v>
      </c>
      <c r="O3">
        <f>$C$3</f>
        <v>32229.137099875476</v>
      </c>
      <c r="P3">
        <f>O3*C5</f>
        <v>3222.9137099875479</v>
      </c>
      <c r="Q3" s="4">
        <f>B8</f>
        <v>1522.432587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32229.137099875476</v>
      </c>
      <c r="AF3">
        <f t="shared" ref="AF3:AG34" si="4">-$Z3*P3</f>
        <v>-3222.9137099875479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27483.790802887928</v>
      </c>
      <c r="AJ3">
        <f t="shared" ref="AJ3:AJ66" si="7">AB3-AC3</f>
        <v>0</v>
      </c>
      <c r="AL3">
        <f t="shared" ref="AL3:AL34" si="8">SUM(AI3:AK3)</f>
        <v>27483.790802887928</v>
      </c>
      <c r="AN3">
        <f t="shared" ref="AN3:AU34" si="9">AE3*$K3</f>
        <v>32229.137099875476</v>
      </c>
      <c r="AO3">
        <f t="shared" si="9"/>
        <v>-3222.9137099875479</v>
      </c>
      <c r="AP3">
        <f t="shared" si="9"/>
        <v>-1522.432587</v>
      </c>
      <c r="AQ3">
        <f t="shared" si="9"/>
        <v>0</v>
      </c>
      <c r="AR3">
        <f t="shared" si="9"/>
        <v>27483.790802887928</v>
      </c>
      <c r="AS3">
        <f t="shared" si="9"/>
        <v>0</v>
      </c>
      <c r="AT3">
        <f t="shared" si="9"/>
        <v>0</v>
      </c>
      <c r="AU3">
        <f t="shared" si="9"/>
        <v>27483.790802887928</v>
      </c>
      <c r="AW3">
        <v>0</v>
      </c>
      <c r="AX3">
        <f>IF(Z3&gt;0, (R3*SUMPRODUCT(K3:$K$98, X3:$X$98)-K3*$AZ$3)/Z3, 0)</f>
        <v>0</v>
      </c>
      <c r="AZ3">
        <f>C6*SUMPRODUCT(X4:X98, K4:K98)/1</f>
        <v>18727.642308782593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98">Mortalities!B2:B96</f>
        <v>1.694311E-3</v>
      </c>
      <c r="R4">
        <f t="shared" si="0"/>
        <v>1000000</v>
      </c>
      <c r="S4">
        <f t="shared" si="1"/>
        <v>2030.2757809101533</v>
      </c>
      <c r="U4">
        <f t="shared" ref="U4:U67" si="13">M4</f>
        <v>1.694311E-3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1.694311E-3</v>
      </c>
      <c r="Y4">
        <f t="shared" ref="Y4:Y67" si="17">V4*W4</f>
        <v>0.01</v>
      </c>
      <c r="Z4">
        <f t="shared" ref="Z4:Z67" si="18">MAX(0, W4-X4-Y4)</f>
        <v>0.98830568900000004</v>
      </c>
      <c r="AB4">
        <f t="shared" ref="AB4:AB67" si="19">AC3</f>
        <v>0</v>
      </c>
      <c r="AC4">
        <f t="shared" si="2"/>
        <v>2006.5331045124221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-1694.3109999999999</v>
      </c>
      <c r="AI4">
        <f t="shared" si="6"/>
        <v>-1694.3109999999999</v>
      </c>
      <c r="AJ4">
        <f t="shared" si="7"/>
        <v>-2006.5331045124221</v>
      </c>
      <c r="AK4">
        <f>G4*SUM(AB4, AE4:AF4)</f>
        <v>0</v>
      </c>
      <c r="AL4">
        <f t="shared" si="8"/>
        <v>-3700.8441045124218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-1512.7776785714284</v>
      </c>
      <c r="AR4">
        <f t="shared" si="9"/>
        <v>-1512.7776785714284</v>
      </c>
      <c r="AS4">
        <f t="shared" si="9"/>
        <v>-1791.547414743234</v>
      </c>
      <c r="AT4">
        <f t="shared" si="9"/>
        <v>0</v>
      </c>
      <c r="AU4">
        <f t="shared" si="9"/>
        <v>-3304.3250933146619</v>
      </c>
      <c r="AW4">
        <v>1</v>
      </c>
      <c r="AX4">
        <f>IF(Z4&gt;0, (R4*SUMPRODUCT(K4:$K$98, X4:$X$98)-K4*$AZ$3)/Z4, 0)</f>
        <v>2030.2757809101533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1.701527E-3</v>
      </c>
      <c r="Q5" s="4">
        <f t="shared" ref="Q5:Q68" si="21">$C$8</f>
        <v>25</v>
      </c>
      <c r="R5">
        <f t="shared" si="0"/>
        <v>1000000</v>
      </c>
      <c r="S5">
        <f t="shared" si="1"/>
        <v>2339.7224371381012</v>
      </c>
      <c r="U5">
        <f t="shared" si="13"/>
        <v>1.701527E-3</v>
      </c>
      <c r="V5">
        <f t="shared" si="14"/>
        <v>0.01</v>
      </c>
      <c r="W5">
        <f t="shared" si="15"/>
        <v>0.98830568900000004</v>
      </c>
      <c r="X5">
        <f t="shared" si="16"/>
        <v>1.681628814087103E-3</v>
      </c>
      <c r="Y5">
        <f t="shared" si="17"/>
        <v>9.8830568900000002E-3</v>
      </c>
      <c r="Z5">
        <f t="shared" si="18"/>
        <v>0.97674100329591296</v>
      </c>
      <c r="AB5">
        <f t="shared" si="19"/>
        <v>2006.5331045124221</v>
      </c>
      <c r="AC5">
        <f t="shared" si="2"/>
        <v>2285.3028406842277</v>
      </c>
      <c r="AE5">
        <f t="shared" si="3"/>
        <v>0</v>
      </c>
      <c r="AF5">
        <f t="shared" si="4"/>
        <v>0</v>
      </c>
      <c r="AG5">
        <f t="shared" si="4"/>
        <v>-24.418525082397824</v>
      </c>
      <c r="AH5">
        <f t="shared" si="5"/>
        <v>-1681.6288140871029</v>
      </c>
      <c r="AI5">
        <f t="shared" si="6"/>
        <v>-1706.0473391695007</v>
      </c>
      <c r="AJ5">
        <f t="shared" si="7"/>
        <v>-278.76973617180556</v>
      </c>
      <c r="AK5">
        <f>G5*SUM(AB5, AE5:AF5)</f>
        <v>140.45731731586957</v>
      </c>
      <c r="AL5">
        <f t="shared" si="8"/>
        <v>-1844.3597580254366</v>
      </c>
      <c r="AN5">
        <f t="shared" si="9"/>
        <v>0</v>
      </c>
      <c r="AO5">
        <f t="shared" si="9"/>
        <v>0</v>
      </c>
      <c r="AP5">
        <f t="shared" si="9"/>
        <v>-19.466298694513569</v>
      </c>
      <c r="AQ5">
        <f t="shared" si="9"/>
        <v>-1340.5841949036214</v>
      </c>
      <c r="AR5">
        <f t="shared" si="9"/>
        <v>-1360.0504935981351</v>
      </c>
      <c r="AS5">
        <f t="shared" si="9"/>
        <v>-222.23352692267662</v>
      </c>
      <c r="AT5">
        <f t="shared" si="9"/>
        <v>111.97171342145214</v>
      </c>
      <c r="AU5">
        <f t="shared" si="9"/>
        <v>-1470.3123070993595</v>
      </c>
      <c r="AW5">
        <v>2</v>
      </c>
      <c r="AX5">
        <f>IF(Z5&gt;0, (R5*SUMPRODUCT(K5:$K$98, X5:$X$98)-K5*$AZ$3)/Z5, 0)</f>
        <v>2339.7224371381012</v>
      </c>
    </row>
    <row r="6" spans="1:52" x14ac:dyDescent="0.25">
      <c r="A6" t="s">
        <v>16</v>
      </c>
      <c r="C6" s="2"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1.710095E-3</v>
      </c>
      <c r="Q6" s="4">
        <f t="shared" si="21"/>
        <v>25</v>
      </c>
      <c r="R6">
        <f t="shared" si="0"/>
        <v>1000000</v>
      </c>
      <c r="S6">
        <f t="shared" si="1"/>
        <v>2635.7670402932413</v>
      </c>
      <c r="U6">
        <f t="shared" si="13"/>
        <v>1.710095E-3</v>
      </c>
      <c r="V6">
        <f t="shared" si="14"/>
        <v>0.01</v>
      </c>
      <c r="W6">
        <f t="shared" si="15"/>
        <v>0.97674100329591296</v>
      </c>
      <c r="X6">
        <f t="shared" si="16"/>
        <v>1.6703199060313244E-3</v>
      </c>
      <c r="Y6">
        <f t="shared" si="17"/>
        <v>9.7674100329591292E-3</v>
      </c>
      <c r="Z6">
        <f t="shared" si="18"/>
        <v>0.96530327335692256</v>
      </c>
      <c r="AB6">
        <f t="shared" si="19"/>
        <v>2285.3028406842277</v>
      </c>
      <c r="AC6">
        <f t="shared" si="2"/>
        <v>2544.3145518013534</v>
      </c>
      <c r="AE6">
        <f t="shared" si="3"/>
        <v>0</v>
      </c>
      <c r="AF6">
        <f t="shared" si="4"/>
        <v>0</v>
      </c>
      <c r="AG6">
        <f t="shared" si="4"/>
        <v>-24.132581833923066</v>
      </c>
      <c r="AH6">
        <f t="shared" si="5"/>
        <v>-1670.3199060313243</v>
      </c>
      <c r="AI6">
        <f t="shared" si="6"/>
        <v>-1694.4524878652473</v>
      </c>
      <c r="AJ6">
        <f t="shared" si="7"/>
        <v>-259.01171111712574</v>
      </c>
      <c r="AK6">
        <f>G6*SUM(AB6, AE6:AF6)</f>
        <v>159.97119884789595</v>
      </c>
      <c r="AL6">
        <f t="shared" si="8"/>
        <v>-1793.4930001344771</v>
      </c>
      <c r="AN6">
        <f t="shared" si="9"/>
        <v>0</v>
      </c>
      <c r="AO6">
        <f t="shared" si="9"/>
        <v>0</v>
      </c>
      <c r="AP6">
        <f t="shared" si="9"/>
        <v>-17.177095078127181</v>
      </c>
      <c r="AQ6">
        <f t="shared" si="9"/>
        <v>-1188.9007166426493</v>
      </c>
      <c r="AR6">
        <f t="shared" si="9"/>
        <v>-1206.0778117207765</v>
      </c>
      <c r="AS6">
        <f t="shared" si="9"/>
        <v>-184.35941992552338</v>
      </c>
      <c r="AT6">
        <f t="shared" si="9"/>
        <v>113.86433955896382</v>
      </c>
      <c r="AU6">
        <f t="shared" si="9"/>
        <v>-1276.5728920873362</v>
      </c>
      <c r="AW6">
        <v>3</v>
      </c>
      <c r="AX6">
        <f>IF(Z6&gt;0, (R6*SUMPRODUCT(K6:$K$98, X6:$X$98)-K6*$AZ$3)/Z6, 0)</f>
        <v>2635.7670402932413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1.7195660000000001E-3</v>
      </c>
      <c r="Q7" s="4">
        <f t="shared" si="21"/>
        <v>25</v>
      </c>
      <c r="R7">
        <f t="shared" si="0"/>
        <v>1000000</v>
      </c>
      <c r="S7">
        <f t="shared" si="1"/>
        <v>2917.8749038070655</v>
      </c>
      <c r="U7">
        <f t="shared" si="13"/>
        <v>1.7195660000000001E-3</v>
      </c>
      <c r="V7">
        <f t="shared" si="14"/>
        <v>0.01</v>
      </c>
      <c r="W7">
        <f t="shared" si="15"/>
        <v>0.96530327335692256</v>
      </c>
      <c r="X7">
        <f t="shared" si="16"/>
        <v>1.6599026885532699E-3</v>
      </c>
      <c r="Y7">
        <f t="shared" si="17"/>
        <v>9.6530327335692251E-3</v>
      </c>
      <c r="Z7">
        <f t="shared" si="18"/>
        <v>0.95399033793480004</v>
      </c>
      <c r="AB7">
        <f t="shared" si="19"/>
        <v>2544.3145518013534</v>
      </c>
      <c r="AC7">
        <f t="shared" si="2"/>
        <v>2783.6244655343744</v>
      </c>
      <c r="AE7">
        <f t="shared" si="3"/>
        <v>0</v>
      </c>
      <c r="AF7">
        <f t="shared" si="4"/>
        <v>0</v>
      </c>
      <c r="AG7">
        <f t="shared" si="4"/>
        <v>-23.84975844837</v>
      </c>
      <c r="AH7">
        <f t="shared" si="5"/>
        <v>-1659.9026885532699</v>
      </c>
      <c r="AI7">
        <f t="shared" si="6"/>
        <v>-1683.7524470016399</v>
      </c>
      <c r="AJ7">
        <f t="shared" si="7"/>
        <v>-239.30991373302095</v>
      </c>
      <c r="AK7">
        <f>G7*SUM(AB7, AE7:AF7)</f>
        <v>178.10201862609475</v>
      </c>
      <c r="AL7">
        <f t="shared" si="8"/>
        <v>-1744.960342108566</v>
      </c>
      <c r="AN7">
        <f t="shared" si="9"/>
        <v>0</v>
      </c>
      <c r="AO7">
        <f t="shared" si="9"/>
        <v>0</v>
      </c>
      <c r="AP7">
        <f t="shared" si="9"/>
        <v>-15.156952659527491</v>
      </c>
      <c r="AQ7">
        <f t="shared" si="9"/>
        <v>-1054.8981669683872</v>
      </c>
      <c r="AR7">
        <f t="shared" si="9"/>
        <v>-1070.0551196279146</v>
      </c>
      <c r="AS7">
        <f t="shared" si="9"/>
        <v>-152.08577651883539</v>
      </c>
      <c r="AT7">
        <f t="shared" si="9"/>
        <v>113.18705263727719</v>
      </c>
      <c r="AU7">
        <f t="shared" si="9"/>
        <v>-1108.9538435094728</v>
      </c>
      <c r="AW7">
        <v>4</v>
      </c>
      <c r="AX7">
        <f>IF(Z7&gt;0, (R7*SUMPRODUCT(K7:$K$98, X7:$X$98)-K7*$AZ$3)/Z7, 0)</f>
        <v>2917.8749038070655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1.7312919999999999E-3</v>
      </c>
      <c r="Q8" s="4">
        <f t="shared" si="21"/>
        <v>25</v>
      </c>
      <c r="R8">
        <f t="shared" si="0"/>
        <v>1000000</v>
      </c>
      <c r="S8">
        <f t="shared" si="1"/>
        <v>3186.166937733316</v>
      </c>
      <c r="U8">
        <f t="shared" si="13"/>
        <v>1.7312919999999999E-3</v>
      </c>
      <c r="V8">
        <f t="shared" si="14"/>
        <v>0.01</v>
      </c>
      <c r="W8">
        <f t="shared" si="15"/>
        <v>0.95399033793480004</v>
      </c>
      <c r="X8">
        <f t="shared" si="16"/>
        <v>1.6516358401438157E-3</v>
      </c>
      <c r="Y8">
        <f t="shared" si="17"/>
        <v>9.5399033793479998E-3</v>
      </c>
      <c r="Z8">
        <f t="shared" si="18"/>
        <v>0.94279879871530825</v>
      </c>
      <c r="AB8">
        <f t="shared" si="19"/>
        <v>2783.6244655343744</v>
      </c>
      <c r="AC8">
        <f t="shared" si="2"/>
        <v>3003.9143614014029</v>
      </c>
      <c r="AE8">
        <f t="shared" si="3"/>
        <v>0</v>
      </c>
      <c r="AF8">
        <f t="shared" si="4"/>
        <v>0</v>
      </c>
      <c r="AG8">
        <f t="shared" si="4"/>
        <v>-23.569969967882706</v>
      </c>
      <c r="AH8">
        <f t="shared" si="5"/>
        <v>-1651.6358401438156</v>
      </c>
      <c r="AI8">
        <f t="shared" si="6"/>
        <v>-1675.2058101116984</v>
      </c>
      <c r="AJ8">
        <f t="shared" si="7"/>
        <v>-220.28989586702846</v>
      </c>
      <c r="AK8">
        <f>G8*SUM(AB8, AE8:AF8)</f>
        <v>194.85371258740622</v>
      </c>
      <c r="AL8">
        <f t="shared" si="8"/>
        <v>-1700.6419933913207</v>
      </c>
      <c r="AN8">
        <f t="shared" si="9"/>
        <v>0</v>
      </c>
      <c r="AO8">
        <f t="shared" si="9"/>
        <v>0</v>
      </c>
      <c r="AP8">
        <f t="shared" si="9"/>
        <v>-13.374233948257499</v>
      </c>
      <c r="AQ8">
        <f t="shared" si="9"/>
        <v>-937.18253156495234</v>
      </c>
      <c r="AR8">
        <f t="shared" si="9"/>
        <v>-950.55676551320994</v>
      </c>
      <c r="AS8">
        <f t="shared" si="9"/>
        <v>-124.99840295840562</v>
      </c>
      <c r="AT8">
        <f t="shared" si="9"/>
        <v>110.56522945856757</v>
      </c>
      <c r="AU8">
        <f t="shared" si="9"/>
        <v>-964.989939013048</v>
      </c>
      <c r="AW8">
        <v>5</v>
      </c>
      <c r="AX8">
        <f>IF(Z8&gt;0, (R8*SUMPRODUCT(K8:$K$98, X8:$X$98)-K8*$AZ$3)/Z8, 0)</f>
        <v>3186.166937733316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1.749783E-3</v>
      </c>
      <c r="Q9" s="4">
        <f t="shared" si="21"/>
        <v>25</v>
      </c>
      <c r="R9">
        <f t="shared" si="0"/>
        <v>1000000</v>
      </c>
      <c r="S9">
        <f t="shared" si="1"/>
        <v>3440.1845577018294</v>
      </c>
      <c r="U9">
        <f t="shared" si="13"/>
        <v>1.749783E-3</v>
      </c>
      <c r="V9">
        <f t="shared" si="14"/>
        <v>0.01</v>
      </c>
      <c r="W9">
        <f t="shared" si="15"/>
        <v>0.94279879871530825</v>
      </c>
      <c r="X9">
        <f t="shared" si="16"/>
        <v>1.6496933104124681E-3</v>
      </c>
      <c r="Y9">
        <f t="shared" si="17"/>
        <v>9.427987987153082E-3</v>
      </c>
      <c r="Z9">
        <f t="shared" si="18"/>
        <v>0.93172111741774277</v>
      </c>
      <c r="AB9">
        <f t="shared" si="19"/>
        <v>3003.9143614014029</v>
      </c>
      <c r="AC9">
        <f t="shared" si="2"/>
        <v>3205.2926002252116</v>
      </c>
      <c r="AE9">
        <f t="shared" si="3"/>
        <v>0</v>
      </c>
      <c r="AF9">
        <f t="shared" si="4"/>
        <v>0</v>
      </c>
      <c r="AG9">
        <f t="shared" si="4"/>
        <v>-23.293027935443568</v>
      </c>
      <c r="AH9">
        <f t="shared" si="5"/>
        <v>-1649.693310412468</v>
      </c>
      <c r="AI9">
        <f t="shared" si="6"/>
        <v>-1672.9863383479117</v>
      </c>
      <c r="AJ9">
        <f t="shared" si="7"/>
        <v>-201.37823882380872</v>
      </c>
      <c r="AK9">
        <f t="shared" ref="AK9:AK72" si="22">G9*SUM(AB9:AB9, AE9:AF9)</f>
        <v>210.27400529809822</v>
      </c>
      <c r="AL9">
        <f t="shared" si="8"/>
        <v>-1664.0905718736221</v>
      </c>
      <c r="AN9">
        <f t="shared" si="9"/>
        <v>0</v>
      </c>
      <c r="AO9">
        <f t="shared" si="9"/>
        <v>0</v>
      </c>
      <c r="AP9">
        <f t="shared" si="9"/>
        <v>-11.800972858548429</v>
      </c>
      <c r="AQ9">
        <f t="shared" si="9"/>
        <v>-835.78597145299454</v>
      </c>
      <c r="AR9">
        <f t="shared" si="9"/>
        <v>-847.58694431154299</v>
      </c>
      <c r="AS9">
        <f t="shared" si="9"/>
        <v>-102.02448291602047</v>
      </c>
      <c r="AT9">
        <f t="shared" si="9"/>
        <v>106.53135505862139</v>
      </c>
      <c r="AU9">
        <f t="shared" si="9"/>
        <v>-843.08007216894214</v>
      </c>
      <c r="AW9">
        <v>6</v>
      </c>
      <c r="AX9">
        <f>IF(Z9&gt;0, (R9*SUMPRODUCT(K9:$K$98, X9:$X$98)-K9*$AZ$3)/Z9, 0)</f>
        <v>3440.1845577018294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1.7714300000000001E-3</v>
      </c>
      <c r="Q10" s="4">
        <f t="shared" si="21"/>
        <v>25</v>
      </c>
      <c r="R10">
        <f t="shared" si="0"/>
        <v>1000000</v>
      </c>
      <c r="S10">
        <f t="shared" si="1"/>
        <v>3677.5087054173009</v>
      </c>
      <c r="U10">
        <f t="shared" si="13"/>
        <v>1.7714300000000001E-3</v>
      </c>
      <c r="V10">
        <f t="shared" si="14"/>
        <v>0.01</v>
      </c>
      <c r="W10">
        <f t="shared" si="15"/>
        <v>0.93172111741774277</v>
      </c>
      <c r="X10">
        <f t="shared" si="16"/>
        <v>1.6504787390273121E-3</v>
      </c>
      <c r="Y10">
        <f t="shared" si="17"/>
        <v>9.3172111741774283E-3</v>
      </c>
      <c r="Z10">
        <f t="shared" si="18"/>
        <v>0.92075342750453804</v>
      </c>
      <c r="AB10">
        <f t="shared" si="19"/>
        <v>3205.2926002252116</v>
      </c>
      <c r="AC10">
        <f t="shared" si="2"/>
        <v>3386.0787451907563</v>
      </c>
      <c r="AE10">
        <f t="shared" si="3"/>
        <v>0</v>
      </c>
      <c r="AF10">
        <f t="shared" si="4"/>
        <v>0</v>
      </c>
      <c r="AG10">
        <f t="shared" si="4"/>
        <v>-23.01883568761345</v>
      </c>
      <c r="AH10">
        <f t="shared" si="5"/>
        <v>-1650.4787390273123</v>
      </c>
      <c r="AI10">
        <f t="shared" si="6"/>
        <v>-1673.4975747149258</v>
      </c>
      <c r="AJ10">
        <f t="shared" si="7"/>
        <v>-180.78614496554474</v>
      </c>
      <c r="AK10">
        <f t="shared" si="22"/>
        <v>224.37048201576482</v>
      </c>
      <c r="AL10">
        <f t="shared" si="8"/>
        <v>-1629.9132376647058</v>
      </c>
      <c r="AN10">
        <f t="shared" si="9"/>
        <v>0</v>
      </c>
      <c r="AO10">
        <f t="shared" si="9"/>
        <v>0</v>
      </c>
      <c r="AP10">
        <f t="shared" si="9"/>
        <v>-10.412552261260826</v>
      </c>
      <c r="AQ10">
        <f t="shared" si="9"/>
        <v>-746.59276252923019</v>
      </c>
      <c r="AR10">
        <f t="shared" si="9"/>
        <v>-757.00531479049107</v>
      </c>
      <c r="AS10">
        <f t="shared" si="9"/>
        <v>-81.778470818946047</v>
      </c>
      <c r="AT10">
        <f t="shared" si="9"/>
        <v>101.4938114845918</v>
      </c>
      <c r="AU10">
        <f t="shared" si="9"/>
        <v>-737.28997412484534</v>
      </c>
      <c r="AW10">
        <v>7</v>
      </c>
      <c r="AX10">
        <f>IF(Z10&gt;0, (R10*SUMPRODUCT(K10:$K$98, X10:$X$98)-K10*$AZ$3)/Z10, 0)</f>
        <v>3677.5087054173009</v>
      </c>
    </row>
    <row r="11" spans="1:52" x14ac:dyDescent="0.25">
      <c r="A11" t="s">
        <v>33</v>
      </c>
      <c r="C11" s="12">
        <f>AU100</f>
        <v>7400.4230499294026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1.793078E-3</v>
      </c>
      <c r="Q11" s="4">
        <f t="shared" si="21"/>
        <v>25</v>
      </c>
      <c r="R11">
        <f t="shared" si="0"/>
        <v>1000000</v>
      </c>
      <c r="S11">
        <f t="shared" si="1"/>
        <v>3898.4058675817023</v>
      </c>
      <c r="U11">
        <f t="shared" si="13"/>
        <v>1.793078E-3</v>
      </c>
      <c r="V11">
        <f t="shared" si="14"/>
        <v>0.01</v>
      </c>
      <c r="W11">
        <f t="shared" si="15"/>
        <v>0.92075342750453804</v>
      </c>
      <c r="X11">
        <f t="shared" si="16"/>
        <v>1.650982714282982E-3</v>
      </c>
      <c r="Y11">
        <f t="shared" si="17"/>
        <v>9.2075342750453804E-3</v>
      </c>
      <c r="Z11">
        <f t="shared" si="18"/>
        <v>0.90989491051520965</v>
      </c>
      <c r="AB11">
        <f t="shared" si="19"/>
        <v>3386.0787451907563</v>
      </c>
      <c r="AC11">
        <f t="shared" si="2"/>
        <v>3547.1396580352211</v>
      </c>
      <c r="AE11">
        <f t="shared" si="3"/>
        <v>0</v>
      </c>
      <c r="AF11">
        <f t="shared" si="4"/>
        <v>0</v>
      </c>
      <c r="AG11">
        <f t="shared" si="4"/>
        <v>-22.747372762880243</v>
      </c>
      <c r="AH11">
        <f t="shared" si="5"/>
        <v>-1650.982714282982</v>
      </c>
      <c r="AI11">
        <f t="shared" si="6"/>
        <v>-1673.7300870458623</v>
      </c>
      <c r="AJ11">
        <f t="shared" si="7"/>
        <v>-161.06091284446484</v>
      </c>
      <c r="AK11">
        <f t="shared" si="22"/>
        <v>237.02551216335297</v>
      </c>
      <c r="AL11">
        <f t="shared" si="8"/>
        <v>-1597.7654877269742</v>
      </c>
      <c r="AN11">
        <f t="shared" si="9"/>
        <v>0</v>
      </c>
      <c r="AO11">
        <f t="shared" si="9"/>
        <v>0</v>
      </c>
      <c r="AP11">
        <f t="shared" si="9"/>
        <v>-9.1872823395220546</v>
      </c>
      <c r="AQ11">
        <f t="shared" si="9"/>
        <v>-666.8042279827514</v>
      </c>
      <c r="AR11">
        <f t="shared" si="9"/>
        <v>-675.99151032227348</v>
      </c>
      <c r="AS11">
        <f t="shared" si="9"/>
        <v>-65.049801380926311</v>
      </c>
      <c r="AT11">
        <f t="shared" si="9"/>
        <v>95.730628965998235</v>
      </c>
      <c r="AU11">
        <f t="shared" si="9"/>
        <v>-645.31068273720155</v>
      </c>
      <c r="AW11">
        <v>8</v>
      </c>
      <c r="AX11">
        <f>IF(Z11&gt;0, (R11*SUMPRODUCT(K11:$K$98, X11:$X$98)-K11*$AZ$3)/Z11, 0)</f>
        <v>3898.4058675817023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1.8201370000000001E-3</v>
      </c>
      <c r="Q12" s="4">
        <f t="shared" si="21"/>
        <v>25</v>
      </c>
      <c r="R12">
        <f t="shared" si="0"/>
        <v>1000000</v>
      </c>
      <c r="S12">
        <f t="shared" si="1"/>
        <v>4104.7458719394299</v>
      </c>
      <c r="U12">
        <f t="shared" si="13"/>
        <v>1.8201370000000001E-3</v>
      </c>
      <c r="V12">
        <f t="shared" si="14"/>
        <v>0.01</v>
      </c>
      <c r="W12">
        <f t="shared" si="15"/>
        <v>0.90989491051520965</v>
      </c>
      <c r="X12">
        <f t="shared" si="16"/>
        <v>1.6561333927404222E-3</v>
      </c>
      <c r="Y12">
        <f t="shared" si="17"/>
        <v>9.0989491051520974E-3</v>
      </c>
      <c r="Z12">
        <f t="shared" si="18"/>
        <v>0.89913982801731718</v>
      </c>
      <c r="AB12">
        <f t="shared" si="19"/>
        <v>3547.1396580352211</v>
      </c>
      <c r="AC12">
        <f t="shared" si="2"/>
        <v>3690.7404973504117</v>
      </c>
      <c r="AE12">
        <f t="shared" si="3"/>
        <v>0</v>
      </c>
      <c r="AF12">
        <f t="shared" si="4"/>
        <v>0</v>
      </c>
      <c r="AG12">
        <f t="shared" si="4"/>
        <v>-22.47849570043293</v>
      </c>
      <c r="AH12">
        <f t="shared" si="5"/>
        <v>-1656.1333927404221</v>
      </c>
      <c r="AI12">
        <f t="shared" si="6"/>
        <v>-1678.611888440855</v>
      </c>
      <c r="AJ12">
        <f t="shared" si="7"/>
        <v>-143.60083931519057</v>
      </c>
      <c r="AK12">
        <f t="shared" si="22"/>
        <v>248.2997760624655</v>
      </c>
      <c r="AL12">
        <f t="shared" si="8"/>
        <v>-1573.91295169358</v>
      </c>
      <c r="AN12">
        <f t="shared" si="9"/>
        <v>0</v>
      </c>
      <c r="AO12">
        <f t="shared" si="9"/>
        <v>0</v>
      </c>
      <c r="AP12">
        <f t="shared" si="9"/>
        <v>-8.1059708960814483</v>
      </c>
      <c r="AQ12">
        <f t="shared" si="9"/>
        <v>-597.21830412895179</v>
      </c>
      <c r="AR12">
        <f t="shared" si="9"/>
        <v>-605.32427502503322</v>
      </c>
      <c r="AS12">
        <f t="shared" si="9"/>
        <v>-51.783902252826671</v>
      </c>
      <c r="AT12">
        <f t="shared" si="9"/>
        <v>89.539388448806307</v>
      </c>
      <c r="AU12">
        <f t="shared" si="9"/>
        <v>-567.56878882905357</v>
      </c>
      <c r="AW12">
        <v>9</v>
      </c>
      <c r="AX12">
        <f>IF(Z12&gt;0, (R12*SUMPRODUCT(K12:$K$98, X12:$X$98)-K12*$AZ$3)/Z12, 0)</f>
        <v>4104.7458719394299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1.84855E-3</v>
      </c>
      <c r="Q13" s="4">
        <f t="shared" si="21"/>
        <v>25</v>
      </c>
      <c r="R13">
        <f t="shared" si="0"/>
        <v>1000000</v>
      </c>
      <c r="S13">
        <f t="shared" si="1"/>
        <v>4296.1810886517032</v>
      </c>
      <c r="U13">
        <f t="shared" si="13"/>
        <v>1.84855E-3</v>
      </c>
      <c r="V13">
        <f t="shared" si="14"/>
        <v>0.01</v>
      </c>
      <c r="W13">
        <f t="shared" si="15"/>
        <v>0.89913982801731718</v>
      </c>
      <c r="X13">
        <f t="shared" si="16"/>
        <v>1.6621049290814116E-3</v>
      </c>
      <c r="Y13">
        <f t="shared" si="17"/>
        <v>8.9913982801731723E-3</v>
      </c>
      <c r="Z13">
        <f t="shared" si="18"/>
        <v>0.88848632480806267</v>
      </c>
      <c r="AB13">
        <f t="shared" si="19"/>
        <v>3690.7404973504117</v>
      </c>
      <c r="AC13">
        <f t="shared" si="2"/>
        <v>3817.0981461660535</v>
      </c>
      <c r="AE13">
        <f t="shared" si="3"/>
        <v>0</v>
      </c>
      <c r="AF13">
        <f t="shared" si="4"/>
        <v>0</v>
      </c>
      <c r="AG13">
        <f t="shared" si="4"/>
        <v>-22.212158120201568</v>
      </c>
      <c r="AH13">
        <f t="shared" si="5"/>
        <v>-1662.1049290814117</v>
      </c>
      <c r="AI13">
        <f t="shared" si="6"/>
        <v>-1684.3170872016133</v>
      </c>
      <c r="AJ13">
        <f t="shared" si="7"/>
        <v>-126.35764881564182</v>
      </c>
      <c r="AK13">
        <f t="shared" si="22"/>
        <v>258.35183481452884</v>
      </c>
      <c r="AL13">
        <f t="shared" si="8"/>
        <v>-1552.3229012027264</v>
      </c>
      <c r="AN13">
        <f t="shared" si="9"/>
        <v>0</v>
      </c>
      <c r="AO13">
        <f t="shared" si="9"/>
        <v>0</v>
      </c>
      <c r="AP13">
        <f t="shared" si="9"/>
        <v>-7.1517204416256099</v>
      </c>
      <c r="AQ13">
        <f t="shared" si="9"/>
        <v>-535.15330356969139</v>
      </c>
      <c r="AR13">
        <f t="shared" si="9"/>
        <v>-542.30502401131707</v>
      </c>
      <c r="AS13">
        <f t="shared" si="9"/>
        <v>-40.683781157162727</v>
      </c>
      <c r="AT13">
        <f t="shared" si="9"/>
        <v>83.182376434378725</v>
      </c>
      <c r="AU13">
        <f t="shared" si="9"/>
        <v>-499.80642873410108</v>
      </c>
      <c r="AW13">
        <v>10</v>
      </c>
      <c r="AX13">
        <f>IF(Z13&gt;0, (R13*SUMPRODUCT(K13:$K$98, X13:$X$98)-K13*$AZ$3)/Z13, 0)</f>
        <v>4296.1810886517032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1.8814719999999999E-3</v>
      </c>
      <c r="Q14" s="4">
        <f t="shared" si="21"/>
        <v>25</v>
      </c>
      <c r="R14">
        <f t="shared" si="0"/>
        <v>1000000</v>
      </c>
      <c r="S14">
        <f t="shared" si="1"/>
        <v>4474.1559099473789</v>
      </c>
      <c r="U14">
        <f t="shared" si="13"/>
        <v>1.8814719999999999E-3</v>
      </c>
      <c r="V14">
        <f t="shared" si="14"/>
        <v>0.01</v>
      </c>
      <c r="W14">
        <f t="shared" si="15"/>
        <v>0.88848632480806267</v>
      </c>
      <c r="X14">
        <f t="shared" si="16"/>
        <v>1.6716621425092752E-3</v>
      </c>
      <c r="Y14">
        <f t="shared" si="17"/>
        <v>8.884863248080627E-3</v>
      </c>
      <c r="Z14">
        <f t="shared" si="18"/>
        <v>0.87792979941747284</v>
      </c>
      <c r="AB14">
        <f t="shared" si="19"/>
        <v>3817.0981461660535</v>
      </c>
      <c r="AC14">
        <f t="shared" si="2"/>
        <v>3927.9948005826031</v>
      </c>
      <c r="AE14">
        <f t="shared" si="3"/>
        <v>0</v>
      </c>
      <c r="AF14">
        <f t="shared" si="4"/>
        <v>0</v>
      </c>
      <c r="AG14">
        <f t="shared" si="4"/>
        <v>-21.948244985436823</v>
      </c>
      <c r="AH14">
        <f t="shared" si="5"/>
        <v>-1671.6621425092751</v>
      </c>
      <c r="AI14">
        <f t="shared" si="6"/>
        <v>-1693.6103874947119</v>
      </c>
      <c r="AJ14">
        <f t="shared" si="7"/>
        <v>-110.89665441654961</v>
      </c>
      <c r="AK14">
        <f t="shared" si="22"/>
        <v>267.19687023162379</v>
      </c>
      <c r="AL14">
        <f t="shared" si="8"/>
        <v>-1537.3101716796377</v>
      </c>
      <c r="AN14">
        <f t="shared" si="9"/>
        <v>0</v>
      </c>
      <c r="AO14">
        <f t="shared" si="9"/>
        <v>0</v>
      </c>
      <c r="AP14">
        <f t="shared" si="9"/>
        <v>-6.309595960220185</v>
      </c>
      <c r="AQ14">
        <f t="shared" si="9"/>
        <v>-480.56292009807913</v>
      </c>
      <c r="AR14">
        <f t="shared" si="9"/>
        <v>-486.87251605829931</v>
      </c>
      <c r="AS14">
        <f t="shared" si="9"/>
        <v>-31.880138169264626</v>
      </c>
      <c r="AT14">
        <f t="shared" si="9"/>
        <v>76.812715281589377</v>
      </c>
      <c r="AU14">
        <f t="shared" si="9"/>
        <v>-441.93993894597457</v>
      </c>
      <c r="AW14">
        <v>11</v>
      </c>
      <c r="AX14">
        <f>IF(Z14&gt;0, (R14*SUMPRODUCT(K14:$K$98, X14:$X$98)-K14*$AZ$3)/Z14, 0)</f>
        <v>4474.1559099473789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1.927022E-3</v>
      </c>
      <c r="Q15" s="4">
        <f t="shared" si="21"/>
        <v>25</v>
      </c>
      <c r="R15">
        <f t="shared" si="0"/>
        <v>1000000</v>
      </c>
      <c r="S15">
        <f t="shared" si="1"/>
        <v>4639.1397622697132</v>
      </c>
      <c r="U15">
        <f t="shared" si="13"/>
        <v>1.927022E-3</v>
      </c>
      <c r="V15">
        <f t="shared" si="14"/>
        <v>0.01</v>
      </c>
      <c r="W15">
        <f t="shared" si="15"/>
        <v>0.87792979941747284</v>
      </c>
      <c r="X15">
        <f t="shared" si="16"/>
        <v>1.6917900379330574E-3</v>
      </c>
      <c r="Y15">
        <f t="shared" si="17"/>
        <v>8.7792979941747288E-3</v>
      </c>
      <c r="Z15">
        <f t="shared" si="18"/>
        <v>0.86745871138536501</v>
      </c>
      <c r="AB15">
        <f t="shared" si="19"/>
        <v>3927.9948005826031</v>
      </c>
      <c r="AC15">
        <f t="shared" si="2"/>
        <v>4024.2622001150939</v>
      </c>
      <c r="AE15">
        <f t="shared" si="3"/>
        <v>0</v>
      </c>
      <c r="AF15">
        <f t="shared" si="4"/>
        <v>0</v>
      </c>
      <c r="AG15">
        <f t="shared" si="4"/>
        <v>-21.686467784634125</v>
      </c>
      <c r="AH15">
        <f t="shared" si="5"/>
        <v>-1691.7900379330574</v>
      </c>
      <c r="AI15">
        <f t="shared" si="6"/>
        <v>-1713.4765057176915</v>
      </c>
      <c r="AJ15">
        <f t="shared" si="7"/>
        <v>-96.267399532490799</v>
      </c>
      <c r="AK15">
        <f t="shared" si="22"/>
        <v>274.95963604078224</v>
      </c>
      <c r="AL15">
        <f t="shared" si="8"/>
        <v>-1534.7842692094</v>
      </c>
      <c r="AN15">
        <f t="shared" si="9"/>
        <v>0</v>
      </c>
      <c r="AO15">
        <f t="shared" si="9"/>
        <v>0</v>
      </c>
      <c r="AP15">
        <f t="shared" si="9"/>
        <v>-5.5663761342781495</v>
      </c>
      <c r="AQ15">
        <f t="shared" si="9"/>
        <v>-434.24036523055076</v>
      </c>
      <c r="AR15">
        <f t="shared" si="9"/>
        <v>-439.80674136482889</v>
      </c>
      <c r="AS15">
        <f t="shared" si="9"/>
        <v>-24.709443722612978</v>
      </c>
      <c r="AT15">
        <f t="shared" si="9"/>
        <v>70.57529013699812</v>
      </c>
      <c r="AU15">
        <f t="shared" si="9"/>
        <v>-393.94089495044375</v>
      </c>
      <c r="AW15">
        <v>12</v>
      </c>
      <c r="AX15">
        <f>IF(Z15&gt;0, (R15*SUMPRODUCT(K15:$K$98, X15:$X$98)-K15*$AZ$3)/Z15, 0)</f>
        <v>4639.1397622697132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1.979789E-3</v>
      </c>
      <c r="Q16" s="4">
        <f t="shared" si="21"/>
        <v>25</v>
      </c>
      <c r="R16">
        <f t="shared" si="0"/>
        <v>1000000</v>
      </c>
      <c r="S16">
        <f t="shared" si="1"/>
        <v>4789.6490657204495</v>
      </c>
      <c r="U16">
        <f t="shared" si="13"/>
        <v>1.979789E-3</v>
      </c>
      <c r="V16">
        <f t="shared" si="14"/>
        <v>0.01</v>
      </c>
      <c r="W16">
        <f t="shared" si="15"/>
        <v>0.86745871138536501</v>
      </c>
      <c r="X16">
        <f t="shared" si="16"/>
        <v>1.7173852147549205E-3</v>
      </c>
      <c r="Y16">
        <f t="shared" si="17"/>
        <v>8.6745871138536497E-3</v>
      </c>
      <c r="Z16">
        <f t="shared" si="18"/>
        <v>0.85706673905675645</v>
      </c>
      <c r="AB16">
        <f t="shared" si="19"/>
        <v>4024.2622001150939</v>
      </c>
      <c r="AC16">
        <f t="shared" si="2"/>
        <v>4105.0489059832662</v>
      </c>
      <c r="AE16">
        <f t="shared" si="3"/>
        <v>0</v>
      </c>
      <c r="AF16">
        <f t="shared" si="4"/>
        <v>0</v>
      </c>
      <c r="AG16">
        <f t="shared" si="4"/>
        <v>-21.426668476418911</v>
      </c>
      <c r="AH16">
        <f t="shared" si="5"/>
        <v>-1717.3852147549205</v>
      </c>
      <c r="AI16">
        <f t="shared" si="6"/>
        <v>-1738.8118832313394</v>
      </c>
      <c r="AJ16">
        <f t="shared" si="7"/>
        <v>-80.786705868172248</v>
      </c>
      <c r="AK16">
        <f t="shared" si="22"/>
        <v>281.69835400805658</v>
      </c>
      <c r="AL16">
        <f t="shared" si="8"/>
        <v>-1537.900235091455</v>
      </c>
      <c r="AN16">
        <f t="shared" si="9"/>
        <v>0</v>
      </c>
      <c r="AO16">
        <f t="shared" si="9"/>
        <v>0</v>
      </c>
      <c r="AP16">
        <f t="shared" si="9"/>
        <v>-4.9104393952632686</v>
      </c>
      <c r="AQ16">
        <f t="shared" si="9"/>
        <v>-393.58036573237155</v>
      </c>
      <c r="AR16">
        <f t="shared" si="9"/>
        <v>-398.49080512763481</v>
      </c>
      <c r="AS16">
        <f t="shared" si="9"/>
        <v>-18.514227890593677</v>
      </c>
      <c r="AT16">
        <f t="shared" si="9"/>
        <v>64.557992140697351</v>
      </c>
      <c r="AU16">
        <f t="shared" si="9"/>
        <v>-352.44704087753109</v>
      </c>
      <c r="AW16">
        <v>13</v>
      </c>
      <c r="AX16">
        <f>IF(Z16&gt;0, (R16*SUMPRODUCT(K16:$K$98, X16:$X$98)-K16*$AZ$3)/Z16, 0)</f>
        <v>4789.6490657204495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2.0334569999999998E-3</v>
      </c>
      <c r="Q17" s="4">
        <f t="shared" si="21"/>
        <v>25</v>
      </c>
      <c r="R17">
        <f t="shared" si="0"/>
        <v>1000000</v>
      </c>
      <c r="S17">
        <f t="shared" si="1"/>
        <v>4926.2451297313019</v>
      </c>
      <c r="U17">
        <f t="shared" si="13"/>
        <v>2.0334569999999998E-3</v>
      </c>
      <c r="V17">
        <f t="shared" si="14"/>
        <v>0.01</v>
      </c>
      <c r="W17">
        <f t="shared" si="15"/>
        <v>0.85706673905675645</v>
      </c>
      <c r="X17">
        <f t="shared" si="16"/>
        <v>1.7428083600021346E-3</v>
      </c>
      <c r="Y17">
        <f t="shared" si="17"/>
        <v>8.570667390567565E-3</v>
      </c>
      <c r="Z17">
        <f t="shared" si="18"/>
        <v>0.84675326330618672</v>
      </c>
      <c r="AB17">
        <f t="shared" si="19"/>
        <v>4105.0489059832662</v>
      </c>
      <c r="AC17">
        <f t="shared" si="2"/>
        <v>4171.3141394461891</v>
      </c>
      <c r="AE17">
        <f t="shared" si="3"/>
        <v>0</v>
      </c>
      <c r="AF17">
        <f t="shared" si="4"/>
        <v>0</v>
      </c>
      <c r="AG17">
        <f t="shared" si="4"/>
        <v>-21.168831582654668</v>
      </c>
      <c r="AH17">
        <f t="shared" si="5"/>
        <v>-1742.8083600021346</v>
      </c>
      <c r="AI17">
        <f t="shared" si="6"/>
        <v>-1763.9771915847894</v>
      </c>
      <c r="AJ17">
        <f t="shared" si="7"/>
        <v>-66.265233462922879</v>
      </c>
      <c r="AK17">
        <f t="shared" si="22"/>
        <v>287.35342341882864</v>
      </c>
      <c r="AL17">
        <f t="shared" si="8"/>
        <v>-1542.8890016288835</v>
      </c>
      <c r="AN17">
        <f t="shared" si="9"/>
        <v>0</v>
      </c>
      <c r="AO17">
        <f t="shared" si="9"/>
        <v>0</v>
      </c>
      <c r="AP17">
        <f t="shared" si="9"/>
        <v>-4.3315623517404127</v>
      </c>
      <c r="AQ17">
        <f t="shared" si="9"/>
        <v>-356.61312004906637</v>
      </c>
      <c r="AR17">
        <f t="shared" si="9"/>
        <v>-360.94468240080681</v>
      </c>
      <c r="AS17">
        <f t="shared" si="9"/>
        <v>-13.559179654132359</v>
      </c>
      <c r="AT17">
        <f t="shared" si="9"/>
        <v>58.798203654499012</v>
      </c>
      <c r="AU17">
        <f t="shared" si="9"/>
        <v>-315.70565840044014</v>
      </c>
      <c r="AW17">
        <v>14</v>
      </c>
      <c r="AX17">
        <f>IF(Z17&gt;0, (R17*SUMPRODUCT(K17:$K$98, X17:$X$98)-K17*$AZ$3)/Z17, 0)</f>
        <v>4926.2451297313019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2.08983E-3</v>
      </c>
      <c r="Q18" s="4">
        <f t="shared" si="21"/>
        <v>25</v>
      </c>
      <c r="R18">
        <f t="shared" si="0"/>
        <v>1000000</v>
      </c>
      <c r="S18">
        <f t="shared" si="1"/>
        <v>5051.0410291779126</v>
      </c>
      <c r="U18">
        <f t="shared" si="13"/>
        <v>2.08983E-3</v>
      </c>
      <c r="V18">
        <f t="shared" si="14"/>
        <v>0.01</v>
      </c>
      <c r="W18">
        <f t="shared" si="15"/>
        <v>0.84675326330618672</v>
      </c>
      <c r="X18">
        <f t="shared" si="16"/>
        <v>1.7695703722551681E-3</v>
      </c>
      <c r="Y18">
        <f t="shared" si="17"/>
        <v>8.4675326330618667E-3</v>
      </c>
      <c r="Z18">
        <f t="shared" si="18"/>
        <v>0.83651616030086973</v>
      </c>
      <c r="AB18">
        <f t="shared" si="19"/>
        <v>4171.3141394461891</v>
      </c>
      <c r="AC18">
        <f t="shared" si="2"/>
        <v>4225.2774472500605</v>
      </c>
      <c r="AE18">
        <f t="shared" si="3"/>
        <v>0</v>
      </c>
      <c r="AF18">
        <f t="shared" si="4"/>
        <v>0</v>
      </c>
      <c r="AG18">
        <f t="shared" si="4"/>
        <v>-20.912904007521742</v>
      </c>
      <c r="AH18">
        <f t="shared" si="5"/>
        <v>-1769.5703722551682</v>
      </c>
      <c r="AI18">
        <f t="shared" si="6"/>
        <v>-1790.48327626269</v>
      </c>
      <c r="AJ18">
        <f t="shared" si="7"/>
        <v>-53.96330780387143</v>
      </c>
      <c r="AK18">
        <f t="shared" si="22"/>
        <v>291.99198976123324</v>
      </c>
      <c r="AL18">
        <f t="shared" si="8"/>
        <v>-1552.4545943053281</v>
      </c>
      <c r="AN18">
        <f t="shared" si="9"/>
        <v>0</v>
      </c>
      <c r="AO18">
        <f t="shared" si="9"/>
        <v>0</v>
      </c>
      <c r="AP18">
        <f t="shared" si="9"/>
        <v>-3.820709374351313</v>
      </c>
      <c r="AQ18">
        <f t="shared" si="9"/>
        <v>-323.29389105491663</v>
      </c>
      <c r="AR18">
        <f t="shared" si="9"/>
        <v>-327.11460042926797</v>
      </c>
      <c r="AS18">
        <f t="shared" si="9"/>
        <v>-9.8588945812165001</v>
      </c>
      <c r="AT18">
        <f t="shared" si="9"/>
        <v>53.345844848471678</v>
      </c>
      <c r="AU18">
        <f t="shared" si="9"/>
        <v>-283.62765016201274</v>
      </c>
      <c r="AW18">
        <v>15</v>
      </c>
      <c r="AX18">
        <f>IF(Z18&gt;0, (R18*SUMPRODUCT(K18:$K$98, X18:$X$98)-K18*$AZ$3)/Z18, 0)</f>
        <v>5051.0410291779126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2.1556750000000001E-3</v>
      </c>
      <c r="Q19" s="4">
        <f t="shared" si="21"/>
        <v>25</v>
      </c>
      <c r="R19">
        <f t="shared" si="0"/>
        <v>1000000</v>
      </c>
      <c r="S19">
        <f t="shared" si="1"/>
        <v>5165.5851852234955</v>
      </c>
      <c r="U19">
        <f t="shared" si="13"/>
        <v>2.1556750000000001E-3</v>
      </c>
      <c r="V19">
        <f t="shared" si="14"/>
        <v>0.01</v>
      </c>
      <c r="W19">
        <f t="shared" si="15"/>
        <v>0.83651616030086973</v>
      </c>
      <c r="X19">
        <f t="shared" si="16"/>
        <v>1.8032569738565775E-3</v>
      </c>
      <c r="Y19">
        <f t="shared" si="17"/>
        <v>8.365161603008698E-3</v>
      </c>
      <c r="Z19">
        <f t="shared" si="18"/>
        <v>0.82634774172400449</v>
      </c>
      <c r="AB19">
        <f t="shared" si="19"/>
        <v>4225.2774472500605</v>
      </c>
      <c r="AC19">
        <f t="shared" si="2"/>
        <v>4268.5696524924087</v>
      </c>
      <c r="AE19">
        <f t="shared" si="3"/>
        <v>0</v>
      </c>
      <c r="AF19">
        <f t="shared" si="4"/>
        <v>0</v>
      </c>
      <c r="AG19">
        <f t="shared" si="4"/>
        <v>-20.658693543100114</v>
      </c>
      <c r="AH19">
        <f t="shared" si="5"/>
        <v>-1803.2569738565774</v>
      </c>
      <c r="AI19">
        <f t="shared" si="6"/>
        <v>-1823.9156673996774</v>
      </c>
      <c r="AJ19">
        <f t="shared" si="7"/>
        <v>-43.292205242348246</v>
      </c>
      <c r="AK19">
        <f t="shared" si="22"/>
        <v>295.76942130750427</v>
      </c>
      <c r="AL19">
        <f t="shared" si="8"/>
        <v>-1571.4384513345215</v>
      </c>
      <c r="AN19">
        <f t="shared" si="9"/>
        <v>0</v>
      </c>
      <c r="AO19">
        <f t="shared" si="9"/>
        <v>0</v>
      </c>
      <c r="AP19">
        <f t="shared" si="9"/>
        <v>-3.3698804222564691</v>
      </c>
      <c r="AQ19">
        <f t="shared" si="9"/>
        <v>-294.15027430552738</v>
      </c>
      <c r="AR19">
        <f t="shared" si="9"/>
        <v>-297.52015472778385</v>
      </c>
      <c r="AS19">
        <f t="shared" si="9"/>
        <v>-7.0618964639816015</v>
      </c>
      <c r="AT19">
        <f t="shared" si="9"/>
        <v>48.246399526032889</v>
      </c>
      <c r="AU19">
        <f t="shared" si="9"/>
        <v>-256.33565166573254</v>
      </c>
      <c r="AW19">
        <v>16</v>
      </c>
      <c r="AX19">
        <f>IF(Z19&gt;0, (R19*SUMPRODUCT(K19:$K$98, X19:$X$98)-K19*$AZ$3)/Z19, 0)</f>
        <v>5165.5851852234955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2.2206180000000002E-3</v>
      </c>
      <c r="Q20" s="4">
        <f t="shared" si="21"/>
        <v>25</v>
      </c>
      <c r="R20">
        <f t="shared" si="0"/>
        <v>1000000</v>
      </c>
      <c r="S20">
        <f t="shared" si="1"/>
        <v>5270.116121280902</v>
      </c>
      <c r="U20">
        <f t="shared" si="13"/>
        <v>2.2206180000000002E-3</v>
      </c>
      <c r="V20">
        <f t="shared" si="14"/>
        <v>0.01</v>
      </c>
      <c r="W20">
        <f t="shared" si="15"/>
        <v>0.82634774172400449</v>
      </c>
      <c r="X20">
        <f t="shared" si="16"/>
        <v>1.8350026695316756E-3</v>
      </c>
      <c r="Y20">
        <f t="shared" si="17"/>
        <v>8.2634774172400446E-3</v>
      </c>
      <c r="Z20">
        <f t="shared" si="18"/>
        <v>0.81624926163723277</v>
      </c>
      <c r="AB20">
        <f t="shared" si="19"/>
        <v>4268.5696524924087</v>
      </c>
      <c r="AC20">
        <f t="shared" si="2"/>
        <v>4301.7283927380131</v>
      </c>
      <c r="AE20">
        <f t="shared" si="3"/>
        <v>0</v>
      </c>
      <c r="AF20">
        <f t="shared" si="4"/>
        <v>0</v>
      </c>
      <c r="AG20">
        <f t="shared" si="4"/>
        <v>-20.406231540930818</v>
      </c>
      <c r="AH20">
        <f t="shared" si="5"/>
        <v>-1835.0026695316756</v>
      </c>
      <c r="AI20">
        <f t="shared" si="6"/>
        <v>-1855.4089010726063</v>
      </c>
      <c r="AJ20">
        <f t="shared" si="7"/>
        <v>-33.158740245604349</v>
      </c>
      <c r="AK20">
        <f t="shared" si="22"/>
        <v>298.79987567446864</v>
      </c>
      <c r="AL20">
        <f t="shared" si="8"/>
        <v>-1589.767765643742</v>
      </c>
      <c r="AN20">
        <f t="shared" si="9"/>
        <v>0</v>
      </c>
      <c r="AO20">
        <f t="shared" si="9"/>
        <v>0</v>
      </c>
      <c r="AP20">
        <f t="shared" si="9"/>
        <v>-2.9720521436699943</v>
      </c>
      <c r="AQ20">
        <f t="shared" si="9"/>
        <v>-267.25775441108271</v>
      </c>
      <c r="AR20">
        <f t="shared" si="9"/>
        <v>-270.22980655475266</v>
      </c>
      <c r="AS20">
        <f t="shared" si="9"/>
        <v>-4.8293828691825986</v>
      </c>
      <c r="AT20">
        <f t="shared" si="9"/>
        <v>43.518510962956782</v>
      </c>
      <c r="AU20">
        <f t="shared" si="9"/>
        <v>-231.54067846097848</v>
      </c>
      <c r="AW20">
        <v>17</v>
      </c>
      <c r="AX20">
        <f>IF(Z20&gt;0, (R20*SUMPRODUCT(K20:$K$98, X20:$X$98)-K20*$AZ$3)/Z20, 0)</f>
        <v>5270.116121280902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2.2950319999999998E-3</v>
      </c>
      <c r="Q21" s="4">
        <f t="shared" si="21"/>
        <v>25</v>
      </c>
      <c r="R21">
        <f t="shared" si="0"/>
        <v>1000000</v>
      </c>
      <c r="S21">
        <f t="shared" si="1"/>
        <v>5366.7063298848243</v>
      </c>
      <c r="U21">
        <f t="shared" si="13"/>
        <v>2.2950319999999998E-3</v>
      </c>
      <c r="V21">
        <f t="shared" si="14"/>
        <v>0.01</v>
      </c>
      <c r="W21">
        <f t="shared" si="15"/>
        <v>0.81624926163723277</v>
      </c>
      <c r="X21">
        <f t="shared" si="16"/>
        <v>1.8733181754338215E-3</v>
      </c>
      <c r="Y21">
        <f t="shared" si="17"/>
        <v>8.1624926163723285E-3</v>
      </c>
      <c r="Z21">
        <f t="shared" si="18"/>
        <v>0.80621345084542662</v>
      </c>
      <c r="AB21">
        <f t="shared" si="19"/>
        <v>4301.7283927380131</v>
      </c>
      <c r="AC21">
        <f t="shared" si="2"/>
        <v>4326.7108298904386</v>
      </c>
      <c r="AE21">
        <f t="shared" si="3"/>
        <v>0</v>
      </c>
      <c r="AF21">
        <f t="shared" si="4"/>
        <v>0</v>
      </c>
      <c r="AG21">
        <f t="shared" si="4"/>
        <v>-20.155336271135667</v>
      </c>
      <c r="AH21">
        <f t="shared" si="5"/>
        <v>-1873.3181754338214</v>
      </c>
      <c r="AI21">
        <f t="shared" si="6"/>
        <v>-1893.473511704957</v>
      </c>
      <c r="AJ21">
        <f t="shared" si="7"/>
        <v>-24.982437152425518</v>
      </c>
      <c r="AK21">
        <f t="shared" si="22"/>
        <v>301.12098749166097</v>
      </c>
      <c r="AL21">
        <f t="shared" si="8"/>
        <v>-1617.3349613657215</v>
      </c>
      <c r="AN21">
        <f t="shared" si="9"/>
        <v>0</v>
      </c>
      <c r="AO21">
        <f t="shared" si="9"/>
        <v>0</v>
      </c>
      <c r="AP21">
        <f t="shared" si="9"/>
        <v>-2.6209916673731275</v>
      </c>
      <c r="AQ21">
        <f t="shared" si="9"/>
        <v>-243.60552769254403</v>
      </c>
      <c r="AR21">
        <f t="shared" si="9"/>
        <v>-246.22651935991715</v>
      </c>
      <c r="AS21">
        <f t="shared" si="9"/>
        <v>-3.2487058874305093</v>
      </c>
      <c r="AT21">
        <f t="shared" si="9"/>
        <v>39.157649789106749</v>
      </c>
      <c r="AU21">
        <f t="shared" si="9"/>
        <v>-210.3175754582409</v>
      </c>
      <c r="AW21">
        <v>18</v>
      </c>
      <c r="AX21">
        <f>IF(Z21&gt;0, (R21*SUMPRODUCT(K21:$K$98, X21:$X$98)-K21*$AZ$3)/Z21, 0)</f>
        <v>5366.7063298848243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2.375308E-3</v>
      </c>
      <c r="Q22" s="4">
        <f t="shared" si="21"/>
        <v>25</v>
      </c>
      <c r="R22">
        <f t="shared" si="0"/>
        <v>1000000</v>
      </c>
      <c r="S22">
        <f t="shared" si="1"/>
        <v>5455.7095478187166</v>
      </c>
      <c r="U22">
        <f t="shared" si="13"/>
        <v>2.375308E-3</v>
      </c>
      <c r="V22">
        <f t="shared" si="14"/>
        <v>0.01</v>
      </c>
      <c r="W22">
        <f t="shared" si="15"/>
        <v>0.80621345084542662</v>
      </c>
      <c r="X22">
        <f t="shared" si="16"/>
        <v>1.9150052595007486E-3</v>
      </c>
      <c r="Y22">
        <f t="shared" si="17"/>
        <v>8.0621345084542669E-3</v>
      </c>
      <c r="Z22">
        <f t="shared" si="18"/>
        <v>0.79623631107747161</v>
      </c>
      <c r="AB22">
        <f t="shared" si="19"/>
        <v>4326.7108298904386</v>
      </c>
      <c r="AC22">
        <f t="shared" si="2"/>
        <v>4344.0340446653154</v>
      </c>
      <c r="AE22">
        <f t="shared" si="3"/>
        <v>0</v>
      </c>
      <c r="AF22">
        <f t="shared" si="4"/>
        <v>0</v>
      </c>
      <c r="AG22">
        <f t="shared" si="4"/>
        <v>-19.90590777693679</v>
      </c>
      <c r="AH22">
        <f t="shared" si="5"/>
        <v>-1915.0052595007485</v>
      </c>
      <c r="AI22">
        <f t="shared" si="6"/>
        <v>-1934.9111672776853</v>
      </c>
      <c r="AJ22">
        <f t="shared" si="7"/>
        <v>-17.32321477487676</v>
      </c>
      <c r="AK22">
        <f t="shared" si="22"/>
        <v>302.86975809233076</v>
      </c>
      <c r="AL22">
        <f t="shared" si="8"/>
        <v>-1649.3646239602313</v>
      </c>
      <c r="AN22">
        <f t="shared" si="9"/>
        <v>0</v>
      </c>
      <c r="AO22">
        <f t="shared" si="9"/>
        <v>0</v>
      </c>
      <c r="AP22">
        <f t="shared" si="9"/>
        <v>-2.3112107930570991</v>
      </c>
      <c r="AQ22">
        <f t="shared" si="9"/>
        <v>-222.34508840874028</v>
      </c>
      <c r="AR22">
        <f t="shared" si="9"/>
        <v>-224.6562992017974</v>
      </c>
      <c r="AS22">
        <f t="shared" si="9"/>
        <v>-2.0113426328905932</v>
      </c>
      <c r="AT22">
        <f t="shared" si="9"/>
        <v>35.165231429666861</v>
      </c>
      <c r="AU22">
        <f t="shared" si="9"/>
        <v>-191.5024104050211</v>
      </c>
      <c r="AW22">
        <v>19</v>
      </c>
      <c r="AX22">
        <f>IF(Z22&gt;0, (R22*SUMPRODUCT(K22:$K$98, X22:$X$98)-K22*$AZ$3)/Z22, 0)</f>
        <v>5455.7095478187166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2.4628010000000001E-3</v>
      </c>
      <c r="Q23" s="4">
        <f t="shared" si="21"/>
        <v>25</v>
      </c>
      <c r="R23">
        <f t="shared" si="0"/>
        <v>1000000</v>
      </c>
      <c r="S23">
        <f t="shared" si="1"/>
        <v>5538.0760314723248</v>
      </c>
      <c r="U23">
        <f t="shared" si="13"/>
        <v>2.4628010000000001E-3</v>
      </c>
      <c r="V23">
        <f t="shared" si="14"/>
        <v>0.01</v>
      </c>
      <c r="W23">
        <f t="shared" si="15"/>
        <v>0.79623631107747161</v>
      </c>
      <c r="X23">
        <f t="shared" si="16"/>
        <v>1.9609715831579084E-3</v>
      </c>
      <c r="Y23">
        <f t="shared" si="17"/>
        <v>7.9623631107747159E-3</v>
      </c>
      <c r="Z23">
        <f t="shared" si="18"/>
        <v>0.78631297638353903</v>
      </c>
      <c r="AB23">
        <f t="shared" si="19"/>
        <v>4344.0340446653154</v>
      </c>
      <c r="AC23">
        <f t="shared" si="2"/>
        <v>4354.6610477453414</v>
      </c>
      <c r="AE23">
        <f t="shared" si="3"/>
        <v>0</v>
      </c>
      <c r="AF23">
        <f t="shared" si="4"/>
        <v>0</v>
      </c>
      <c r="AG23">
        <f t="shared" si="4"/>
        <v>-19.657824409588475</v>
      </c>
      <c r="AH23">
        <f t="shared" si="5"/>
        <v>-1960.9715831579083</v>
      </c>
      <c r="AI23">
        <f t="shared" si="6"/>
        <v>-1980.6294075674969</v>
      </c>
      <c r="AJ23">
        <f t="shared" si="7"/>
        <v>-10.627003080026043</v>
      </c>
      <c r="AK23">
        <f t="shared" si="22"/>
        <v>304.0823831265721</v>
      </c>
      <c r="AL23">
        <f t="shared" si="8"/>
        <v>-1687.1740275209509</v>
      </c>
      <c r="AN23">
        <f t="shared" si="9"/>
        <v>0</v>
      </c>
      <c r="AO23">
        <f t="shared" si="9"/>
        <v>0</v>
      </c>
      <c r="AP23">
        <f t="shared" si="9"/>
        <v>-2.0378630650662291</v>
      </c>
      <c r="AQ23">
        <f t="shared" si="9"/>
        <v>-203.28758044113636</v>
      </c>
      <c r="AR23">
        <f t="shared" si="9"/>
        <v>-205.32544350620259</v>
      </c>
      <c r="AS23">
        <f t="shared" si="9"/>
        <v>-1.1016670318088111</v>
      </c>
      <c r="AT23">
        <f t="shared" si="9"/>
        <v>31.523236976758213</v>
      </c>
      <c r="AU23">
        <f t="shared" si="9"/>
        <v>-174.90387356125319</v>
      </c>
      <c r="AW23">
        <v>20</v>
      </c>
      <c r="AX23">
        <f>IF(Z23&gt;0, (R23*SUMPRODUCT(K23:$K$98, X23:$X$98)-K23*$AZ$3)/Z23, 0)</f>
        <v>5538.0760314723248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2.5557050000000001E-3</v>
      </c>
      <c r="Q24" s="4">
        <f t="shared" si="21"/>
        <v>25</v>
      </c>
      <c r="R24">
        <f t="shared" si="0"/>
        <v>1000000</v>
      </c>
      <c r="S24">
        <f t="shared" si="1"/>
        <v>5614.5778022865443</v>
      </c>
      <c r="U24">
        <f t="shared" si="13"/>
        <v>2.5557050000000001E-3</v>
      </c>
      <c r="V24">
        <f t="shared" si="14"/>
        <v>0.01</v>
      </c>
      <c r="W24">
        <f t="shared" si="15"/>
        <v>0.78631297638353903</v>
      </c>
      <c r="X24">
        <f t="shared" si="16"/>
        <v>2.0095840053082929E-3</v>
      </c>
      <c r="Y24">
        <f t="shared" si="17"/>
        <v>7.8631297638353907E-3</v>
      </c>
      <c r="Z24">
        <f t="shared" si="18"/>
        <v>0.77644026261439536</v>
      </c>
      <c r="AB24">
        <f t="shared" si="19"/>
        <v>4354.6610477453414</v>
      </c>
      <c r="AC24">
        <f t="shared" si="2"/>
        <v>4359.384263276319</v>
      </c>
      <c r="AE24">
        <f t="shared" si="3"/>
        <v>0</v>
      </c>
      <c r="AF24">
        <f t="shared" si="4"/>
        <v>0</v>
      </c>
      <c r="AG24">
        <f t="shared" si="4"/>
        <v>-19.411006565359884</v>
      </c>
      <c r="AH24">
        <f t="shared" si="5"/>
        <v>-2009.5840053082929</v>
      </c>
      <c r="AI24">
        <f t="shared" si="6"/>
        <v>-2028.9950118736529</v>
      </c>
      <c r="AJ24">
        <f t="shared" si="7"/>
        <v>-4.7232155309775408</v>
      </c>
      <c r="AK24">
        <f t="shared" si="22"/>
        <v>304.82627334217392</v>
      </c>
      <c r="AL24">
        <f t="shared" si="8"/>
        <v>-1728.8919540624565</v>
      </c>
      <c r="AN24">
        <f t="shared" si="9"/>
        <v>0</v>
      </c>
      <c r="AO24">
        <f t="shared" si="9"/>
        <v>0</v>
      </c>
      <c r="AP24">
        <f t="shared" si="9"/>
        <v>-1.7966752299918407</v>
      </c>
      <c r="AQ24">
        <f t="shared" si="9"/>
        <v>-186.00631516803884</v>
      </c>
      <c r="AR24">
        <f t="shared" si="9"/>
        <v>-187.80299039803069</v>
      </c>
      <c r="AS24">
        <f t="shared" si="9"/>
        <v>-0.43717899542438149</v>
      </c>
      <c r="AT24">
        <f t="shared" si="9"/>
        <v>28.214601490165023</v>
      </c>
      <c r="AU24">
        <f t="shared" si="9"/>
        <v>-160.02556790329007</v>
      </c>
      <c r="AW24">
        <v>21</v>
      </c>
      <c r="AX24">
        <f>IF(Z24&gt;0, (R24*SUMPRODUCT(K24:$K$98, X24:$X$98)-K24*$AZ$3)/Z24, 0)</f>
        <v>5614.5778022865443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2.6648449999999999E-3</v>
      </c>
      <c r="Q25" s="4">
        <f t="shared" si="21"/>
        <v>25</v>
      </c>
      <c r="R25">
        <f t="shared" si="0"/>
        <v>1000000</v>
      </c>
      <c r="S25">
        <f t="shared" si="1"/>
        <v>5686.2293166727595</v>
      </c>
      <c r="U25">
        <f t="shared" si="13"/>
        <v>2.6648449999999999E-3</v>
      </c>
      <c r="V25">
        <f t="shared" si="14"/>
        <v>0.01</v>
      </c>
      <c r="W25">
        <f t="shared" si="15"/>
        <v>0.77644026261439536</v>
      </c>
      <c r="X25">
        <f t="shared" si="16"/>
        <v>2.0690929516266584E-3</v>
      </c>
      <c r="Y25">
        <f t="shared" si="17"/>
        <v>7.7644026261439536E-3</v>
      </c>
      <c r="Z25">
        <f t="shared" si="18"/>
        <v>0.76660676703662478</v>
      </c>
      <c r="AB25">
        <f t="shared" si="19"/>
        <v>4359.384263276319</v>
      </c>
      <c r="AC25">
        <f t="shared" si="2"/>
        <v>4359.1018730833803</v>
      </c>
      <c r="AE25">
        <f t="shared" si="3"/>
        <v>0</v>
      </c>
      <c r="AF25">
        <f t="shared" si="4"/>
        <v>0</v>
      </c>
      <c r="AG25">
        <f t="shared" si="4"/>
        <v>-19.165169175915619</v>
      </c>
      <c r="AH25">
        <f t="shared" si="5"/>
        <v>-2069.0929516266583</v>
      </c>
      <c r="AI25">
        <f t="shared" si="6"/>
        <v>-2088.258120802574</v>
      </c>
      <c r="AJ25">
        <f t="shared" si="7"/>
        <v>0.28239019293869205</v>
      </c>
      <c r="AK25">
        <f t="shared" si="22"/>
        <v>305.15689842934233</v>
      </c>
      <c r="AL25">
        <f t="shared" si="8"/>
        <v>-1782.8188321802929</v>
      </c>
      <c r="AN25">
        <f t="shared" si="9"/>
        <v>0</v>
      </c>
      <c r="AO25">
        <f t="shared" si="9"/>
        <v>0</v>
      </c>
      <c r="AP25">
        <f t="shared" si="9"/>
        <v>-1.5838576934720132</v>
      </c>
      <c r="AQ25">
        <f t="shared" si="9"/>
        <v>-170.99503583098596</v>
      </c>
      <c r="AR25">
        <f t="shared" si="9"/>
        <v>-172.57889352445798</v>
      </c>
      <c r="AS25">
        <f t="shared" si="9"/>
        <v>2.3337434464656918E-2</v>
      </c>
      <c r="AT25">
        <f t="shared" si="9"/>
        <v>25.218932160575651</v>
      </c>
      <c r="AU25">
        <f t="shared" si="9"/>
        <v>-147.33662392941767</v>
      </c>
      <c r="AW25">
        <v>22</v>
      </c>
      <c r="AX25">
        <f>IF(Z25&gt;0, (R25*SUMPRODUCT(K25:$K$98, X25:$X$98)-K25*$AZ$3)/Z25, 0)</f>
        <v>5686.2293166727595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2.7902209999999998E-3</v>
      </c>
      <c r="Q26" s="4">
        <f t="shared" si="21"/>
        <v>25</v>
      </c>
      <c r="R26">
        <f t="shared" si="0"/>
        <v>1000000</v>
      </c>
      <c r="S26">
        <f t="shared" si="1"/>
        <v>5753.0681909734431</v>
      </c>
      <c r="U26">
        <f t="shared" si="13"/>
        <v>2.7902209999999998E-3</v>
      </c>
      <c r="V26">
        <f t="shared" si="14"/>
        <v>0.01</v>
      </c>
      <c r="W26">
        <f t="shared" si="15"/>
        <v>0.76660676703662478</v>
      </c>
      <c r="X26">
        <f t="shared" si="16"/>
        <v>2.139002300127698E-3</v>
      </c>
      <c r="Y26">
        <f t="shared" si="17"/>
        <v>7.6660676703662481E-3</v>
      </c>
      <c r="Z26">
        <f t="shared" si="18"/>
        <v>0.75680169706613087</v>
      </c>
      <c r="AB26">
        <f t="shared" si="19"/>
        <v>4359.1018730833803</v>
      </c>
      <c r="AC26">
        <f t="shared" si="2"/>
        <v>4353.9317702658773</v>
      </c>
      <c r="AE26">
        <f t="shared" si="3"/>
        <v>0</v>
      </c>
      <c r="AF26">
        <f t="shared" si="4"/>
        <v>0</v>
      </c>
      <c r="AG26">
        <f t="shared" si="4"/>
        <v>-18.920042426653271</v>
      </c>
      <c r="AH26">
        <f t="shared" si="5"/>
        <v>-2139.0023001276982</v>
      </c>
      <c r="AI26">
        <f t="shared" si="6"/>
        <v>-2157.9223425543514</v>
      </c>
      <c r="AJ26">
        <f t="shared" si="7"/>
        <v>5.1701028175029933</v>
      </c>
      <c r="AK26">
        <f t="shared" si="22"/>
        <v>305.13713111583667</v>
      </c>
      <c r="AL26">
        <f t="shared" si="8"/>
        <v>-1847.6151086210118</v>
      </c>
      <c r="AN26">
        <f t="shared" si="9"/>
        <v>0</v>
      </c>
      <c r="AO26">
        <f t="shared" si="9"/>
        <v>0</v>
      </c>
      <c r="AP26">
        <f t="shared" si="9"/>
        <v>-1.3960712531606749</v>
      </c>
      <c r="AQ26">
        <f t="shared" si="9"/>
        <v>-157.8326070477562</v>
      </c>
      <c r="AR26">
        <f t="shared" si="9"/>
        <v>-159.2286783009169</v>
      </c>
      <c r="AS26">
        <f t="shared" si="9"/>
        <v>0.38149131786475005</v>
      </c>
      <c r="AT26">
        <f t="shared" si="9"/>
        <v>22.51544512514565</v>
      </c>
      <c r="AU26">
        <f t="shared" si="9"/>
        <v>-136.33174185790648</v>
      </c>
      <c r="AW26">
        <v>23</v>
      </c>
      <c r="AX26">
        <f>IF(Z26&gt;0, (R26*SUMPRODUCT(K26:$K$98, X26:$X$98)-K26*$AZ$3)/Z26, 0)</f>
        <v>5753.0681909734431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3.5816260000000001E-3</v>
      </c>
      <c r="Q27" s="4">
        <f t="shared" si="21"/>
        <v>25</v>
      </c>
      <c r="R27">
        <f t="shared" si="0"/>
        <v>1000000</v>
      </c>
      <c r="S27">
        <f t="shared" si="1"/>
        <v>5819.1864957199214</v>
      </c>
      <c r="U27">
        <f t="shared" si="13"/>
        <v>3.5816260000000001E-3</v>
      </c>
      <c r="V27">
        <f t="shared" si="14"/>
        <v>0.01</v>
      </c>
      <c r="W27">
        <f t="shared" si="15"/>
        <v>0.75680169706613087</v>
      </c>
      <c r="X27">
        <f t="shared" si="16"/>
        <v>2.710580635056178E-3</v>
      </c>
      <c r="Y27">
        <f t="shared" si="17"/>
        <v>7.5680169706613086E-3</v>
      </c>
      <c r="Z27">
        <f t="shared" si="18"/>
        <v>0.7465230994604134</v>
      </c>
      <c r="AB27">
        <f t="shared" si="19"/>
        <v>4353.9317702658773</v>
      </c>
      <c r="AC27">
        <f t="shared" si="2"/>
        <v>4344.1571391230173</v>
      </c>
      <c r="AE27">
        <f t="shared" si="3"/>
        <v>0</v>
      </c>
      <c r="AF27">
        <f t="shared" si="4"/>
        <v>0</v>
      </c>
      <c r="AG27">
        <f t="shared" si="4"/>
        <v>-18.663077486510335</v>
      </c>
      <c r="AH27">
        <f t="shared" si="5"/>
        <v>-2710.5806350561779</v>
      </c>
      <c r="AI27">
        <f t="shared" si="6"/>
        <v>-2729.2437125426882</v>
      </c>
      <c r="AJ27">
        <f t="shared" si="7"/>
        <v>9.7746311428600166</v>
      </c>
      <c r="AK27">
        <f t="shared" si="22"/>
        <v>304.77522391861146</v>
      </c>
      <c r="AL27">
        <f t="shared" si="8"/>
        <v>-2414.6938574812166</v>
      </c>
      <c r="AN27">
        <f t="shared" si="9"/>
        <v>0</v>
      </c>
      <c r="AO27">
        <f t="shared" si="9"/>
        <v>0</v>
      </c>
      <c r="AP27">
        <f t="shared" si="9"/>
        <v>-1.2295627995811564</v>
      </c>
      <c r="AQ27">
        <f t="shared" si="9"/>
        <v>-178.57875350617337</v>
      </c>
      <c r="AR27">
        <f t="shared" si="9"/>
        <v>-179.80831630575454</v>
      </c>
      <c r="AS27">
        <f t="shared" si="9"/>
        <v>0.64397325904985947</v>
      </c>
      <c r="AT27">
        <f t="shared" si="9"/>
        <v>20.079232797227782</v>
      </c>
      <c r="AU27">
        <f t="shared" si="9"/>
        <v>-159.08511024947688</v>
      </c>
      <c r="AW27">
        <v>24</v>
      </c>
      <c r="AX27">
        <f>IF(Z27&gt;0, (R27*SUMPRODUCT(K27:$K$98, X27:$X$98)-K27*$AZ$3)/Z27, 0)</f>
        <v>5819.1864957199214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4.4506370000000003E-3</v>
      </c>
      <c r="Q28" s="4">
        <f t="shared" si="21"/>
        <v>25</v>
      </c>
      <c r="R28">
        <f t="shared" si="0"/>
        <v>1000000</v>
      </c>
      <c r="S28">
        <f t="shared" si="1"/>
        <v>5841.4658457452306</v>
      </c>
      <c r="U28">
        <f t="shared" si="13"/>
        <v>4.4506370000000003E-3</v>
      </c>
      <c r="V28">
        <f t="shared" si="14"/>
        <v>0.01</v>
      </c>
      <c r="W28">
        <f t="shared" si="15"/>
        <v>0.7465230994604134</v>
      </c>
      <c r="X28">
        <f t="shared" si="16"/>
        <v>3.3225033278131959E-3</v>
      </c>
      <c r="Y28">
        <f t="shared" si="17"/>
        <v>7.4652309946041341E-3</v>
      </c>
      <c r="Z28">
        <f t="shared" si="18"/>
        <v>0.73573536513799609</v>
      </c>
      <c r="AB28">
        <f t="shared" si="19"/>
        <v>4344.1571391230173</v>
      </c>
      <c r="AC28">
        <f t="shared" si="2"/>
        <v>4297.7730069605004</v>
      </c>
      <c r="AE28">
        <f t="shared" si="3"/>
        <v>0</v>
      </c>
      <c r="AF28">
        <f t="shared" si="4"/>
        <v>0</v>
      </c>
      <c r="AG28">
        <f t="shared" si="4"/>
        <v>-18.393384128449902</v>
      </c>
      <c r="AH28">
        <f t="shared" si="5"/>
        <v>-3322.5033278131959</v>
      </c>
      <c r="AI28">
        <f t="shared" si="6"/>
        <v>-3340.8967119416457</v>
      </c>
      <c r="AJ28">
        <f t="shared" si="7"/>
        <v>46.384132162516835</v>
      </c>
      <c r="AK28">
        <f t="shared" si="22"/>
        <v>304.09099973861123</v>
      </c>
      <c r="AL28">
        <f t="shared" si="8"/>
        <v>-2990.4215800405177</v>
      </c>
      <c r="AN28">
        <f t="shared" si="9"/>
        <v>0</v>
      </c>
      <c r="AO28">
        <f t="shared" si="9"/>
        <v>0</v>
      </c>
      <c r="AP28">
        <f t="shared" si="9"/>
        <v>-1.0819596731211654</v>
      </c>
      <c r="AQ28">
        <f t="shared" si="9"/>
        <v>-195.44063177283854</v>
      </c>
      <c r="AR28">
        <f t="shared" si="9"/>
        <v>-196.52259144595968</v>
      </c>
      <c r="AS28">
        <f t="shared" si="9"/>
        <v>2.7284680253559759</v>
      </c>
      <c r="AT28">
        <f t="shared" si="9"/>
        <v>17.887638097405613</v>
      </c>
      <c r="AU28">
        <f t="shared" si="9"/>
        <v>-175.9064853231981</v>
      </c>
      <c r="AW28">
        <v>25</v>
      </c>
      <c r="AX28">
        <f>IF(Z28&gt;0, (R28*SUMPRODUCT(K28:$K$98, X28:$X$98)-K28*$AZ$3)/Z28, 0)</f>
        <v>5841.4658457452306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5.383718E-3</v>
      </c>
      <c r="Q29" s="4">
        <f t="shared" si="21"/>
        <v>25</v>
      </c>
      <c r="R29">
        <f t="shared" si="0"/>
        <v>1000000</v>
      </c>
      <c r="S29">
        <f t="shared" si="1"/>
        <v>5825.8753894421225</v>
      </c>
      <c r="U29">
        <f t="shared" si="13"/>
        <v>5.383718E-3</v>
      </c>
      <c r="V29">
        <f t="shared" si="14"/>
        <v>0.01</v>
      </c>
      <c r="W29">
        <f t="shared" si="15"/>
        <v>0.73573536513799609</v>
      </c>
      <c r="X29">
        <f t="shared" si="16"/>
        <v>3.9609917285300025E-3</v>
      </c>
      <c r="Y29">
        <f t="shared" si="17"/>
        <v>7.3573536513799609E-3</v>
      </c>
      <c r="Z29">
        <f t="shared" si="18"/>
        <v>0.72441701975808614</v>
      </c>
      <c r="AB29">
        <f t="shared" si="19"/>
        <v>4297.7730069605004</v>
      </c>
      <c r="AC29">
        <f t="shared" si="2"/>
        <v>4220.3632871016416</v>
      </c>
      <c r="AE29">
        <f t="shared" si="3"/>
        <v>0</v>
      </c>
      <c r="AF29">
        <f t="shared" si="4"/>
        <v>0</v>
      </c>
      <c r="AG29">
        <f t="shared" si="4"/>
        <v>-18.110425493952153</v>
      </c>
      <c r="AH29">
        <f t="shared" si="5"/>
        <v>-3960.9917285300025</v>
      </c>
      <c r="AI29">
        <f t="shared" si="6"/>
        <v>-3979.1021540239549</v>
      </c>
      <c r="AJ29">
        <f t="shared" si="7"/>
        <v>77.409719858858807</v>
      </c>
      <c r="AK29">
        <f t="shared" si="22"/>
        <v>300.84411048723507</v>
      </c>
      <c r="AL29">
        <f t="shared" si="8"/>
        <v>-3600.8483236778611</v>
      </c>
      <c r="AN29">
        <f t="shared" si="9"/>
        <v>0</v>
      </c>
      <c r="AO29">
        <f t="shared" si="9"/>
        <v>0</v>
      </c>
      <c r="AP29">
        <f t="shared" si="9"/>
        <v>-0.95117420591294388</v>
      </c>
      <c r="AQ29">
        <f t="shared" si="9"/>
        <v>-208.03449169487624</v>
      </c>
      <c r="AR29">
        <f t="shared" si="9"/>
        <v>-208.9856659007892</v>
      </c>
      <c r="AS29">
        <f t="shared" si="9"/>
        <v>4.0656211440908292</v>
      </c>
      <c r="AT29">
        <f t="shared" si="9"/>
        <v>15.800576192527405</v>
      </c>
      <c r="AU29">
        <f t="shared" si="9"/>
        <v>-189.11946856417097</v>
      </c>
      <c r="AW29">
        <v>26</v>
      </c>
      <c r="AX29">
        <f>IF(Z29&gt;0, (R29*SUMPRODUCT(K29:$K$98, X29:$X$98)-K29*$AZ$3)/Z29, 0)</f>
        <v>5825.8753894421225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6.4575739999999998E-3</v>
      </c>
      <c r="Q30" s="4">
        <f t="shared" si="21"/>
        <v>25</v>
      </c>
      <c r="R30">
        <f t="shared" si="0"/>
        <v>1000000</v>
      </c>
      <c r="S30">
        <f t="shared" si="1"/>
        <v>5779.2886572904144</v>
      </c>
      <c r="U30">
        <f t="shared" si="13"/>
        <v>6.4575739999999998E-3</v>
      </c>
      <c r="V30">
        <f t="shared" si="14"/>
        <v>0.01</v>
      </c>
      <c r="W30">
        <f t="shared" si="15"/>
        <v>0.72441701975808614</v>
      </c>
      <c r="X30">
        <f t="shared" si="16"/>
        <v>4.6779765119473035E-3</v>
      </c>
      <c r="Y30">
        <f t="shared" si="17"/>
        <v>7.2441701975808617E-3</v>
      </c>
      <c r="Z30">
        <f t="shared" si="18"/>
        <v>0.71249487304855796</v>
      </c>
      <c r="AB30">
        <f t="shared" si="19"/>
        <v>4220.3632871016416</v>
      </c>
      <c r="AC30">
        <f t="shared" si="2"/>
        <v>4117.7135381871049</v>
      </c>
      <c r="AE30">
        <f t="shared" si="3"/>
        <v>0</v>
      </c>
      <c r="AF30">
        <f t="shared" si="4"/>
        <v>0</v>
      </c>
      <c r="AG30">
        <f t="shared" si="4"/>
        <v>-17.812371826213948</v>
      </c>
      <c r="AH30">
        <f t="shared" si="5"/>
        <v>-4677.9765119473032</v>
      </c>
      <c r="AI30">
        <f t="shared" si="6"/>
        <v>-4695.7888837735172</v>
      </c>
      <c r="AJ30">
        <f t="shared" si="7"/>
        <v>102.64974891453676</v>
      </c>
      <c r="AK30">
        <f t="shared" si="22"/>
        <v>295.42543009711494</v>
      </c>
      <c r="AL30">
        <f t="shared" si="8"/>
        <v>-4297.7137047618653</v>
      </c>
      <c r="AN30">
        <f t="shared" si="9"/>
        <v>0</v>
      </c>
      <c r="AO30">
        <f t="shared" si="9"/>
        <v>0</v>
      </c>
      <c r="AP30">
        <f t="shared" si="9"/>
        <v>-0.83528588038592866</v>
      </c>
      <c r="AQ30">
        <f t="shared" si="9"/>
        <v>-219.36706505621683</v>
      </c>
      <c r="AR30">
        <f t="shared" si="9"/>
        <v>-220.20235093660278</v>
      </c>
      <c r="AS30">
        <f t="shared" si="9"/>
        <v>4.8136141963581478</v>
      </c>
      <c r="AT30">
        <f t="shared" si="9"/>
        <v>13.853555993250932</v>
      </c>
      <c r="AU30">
        <f t="shared" si="9"/>
        <v>-201.53518074699369</v>
      </c>
      <c r="AW30">
        <v>27</v>
      </c>
      <c r="AX30">
        <f>IF(Z30&gt;0, (R30*SUMPRODUCT(K30:$K$98, X30:$X$98)-K30*$AZ$3)/Z30, 0)</f>
        <v>5779.2886572904144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7.6803260000000003E-3</v>
      </c>
      <c r="Q31" s="4">
        <f t="shared" si="21"/>
        <v>25</v>
      </c>
      <c r="R31">
        <f t="shared" si="0"/>
        <v>1000000</v>
      </c>
      <c r="S31">
        <f t="shared" si="1"/>
        <v>5704.3190944080898</v>
      </c>
      <c r="U31">
        <f t="shared" si="13"/>
        <v>7.6803260000000003E-3</v>
      </c>
      <c r="V31">
        <f t="shared" si="14"/>
        <v>0.01</v>
      </c>
      <c r="W31">
        <f t="shared" si="15"/>
        <v>0.71249487304855796</v>
      </c>
      <c r="X31">
        <f t="shared" si="16"/>
        <v>5.472192898341539E-3</v>
      </c>
      <c r="Y31">
        <f t="shared" si="17"/>
        <v>7.1249487304855799E-3</v>
      </c>
      <c r="Z31">
        <f t="shared" si="18"/>
        <v>0.69989773141973088</v>
      </c>
      <c r="AB31">
        <f t="shared" si="19"/>
        <v>4117.7135381871049</v>
      </c>
      <c r="AC31">
        <f t="shared" si="2"/>
        <v>3992.4399934704757</v>
      </c>
      <c r="AE31">
        <f t="shared" si="3"/>
        <v>0</v>
      </c>
      <c r="AF31">
        <f t="shared" si="4"/>
        <v>0</v>
      </c>
      <c r="AG31">
        <f t="shared" si="4"/>
        <v>-17.497443285493272</v>
      </c>
      <c r="AH31">
        <f t="shared" si="5"/>
        <v>-5472.1928983415391</v>
      </c>
      <c r="AI31">
        <f t="shared" si="6"/>
        <v>-5489.6903416270325</v>
      </c>
      <c r="AJ31">
        <f t="shared" si="7"/>
        <v>125.2735447166292</v>
      </c>
      <c r="AK31">
        <f t="shared" si="22"/>
        <v>288.23994767309739</v>
      </c>
      <c r="AL31">
        <f t="shared" si="8"/>
        <v>-5076.1768492373067</v>
      </c>
      <c r="AN31">
        <f t="shared" si="9"/>
        <v>0</v>
      </c>
      <c r="AO31">
        <f t="shared" si="9"/>
        <v>0</v>
      </c>
      <c r="AP31">
        <f t="shared" si="9"/>
        <v>-0.73260513724777543</v>
      </c>
      <c r="AQ31">
        <f t="shared" si="9"/>
        <v>-229.11670944860495</v>
      </c>
      <c r="AR31">
        <f t="shared" si="9"/>
        <v>-229.84931458585271</v>
      </c>
      <c r="AS31">
        <f t="shared" si="9"/>
        <v>5.2451115813434805</v>
      </c>
      <c r="AT31">
        <f t="shared" si="9"/>
        <v>12.068395535273091</v>
      </c>
      <c r="AU31">
        <f t="shared" si="9"/>
        <v>-212.53580746923618</v>
      </c>
      <c r="AW31">
        <v>28</v>
      </c>
      <c r="AX31">
        <f>IF(Z31&gt;0, (R31*SUMPRODUCT(K31:$K$98, X31:$X$98)-K31*$AZ$3)/Z31, 0)</f>
        <v>5704.3190944080898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9.0334749999999991E-3</v>
      </c>
      <c r="Q32" s="4">
        <f t="shared" si="21"/>
        <v>25</v>
      </c>
      <c r="R32">
        <f t="shared" si="0"/>
        <v>1000000</v>
      </c>
      <c r="S32">
        <f t="shared" si="1"/>
        <v>5603.6534635032622</v>
      </c>
      <c r="U32">
        <f t="shared" si="13"/>
        <v>9.0334749999999991E-3</v>
      </c>
      <c r="V32">
        <f t="shared" si="14"/>
        <v>0.01</v>
      </c>
      <c r="W32">
        <f t="shared" si="15"/>
        <v>0.69989773141973088</v>
      </c>
      <c r="X32">
        <f t="shared" si="16"/>
        <v>6.3225086593368526E-3</v>
      </c>
      <c r="Y32">
        <f t="shared" si="17"/>
        <v>6.9989773141973088E-3</v>
      </c>
      <c r="Z32">
        <f t="shared" si="18"/>
        <v>0.68657624544619678</v>
      </c>
      <c r="AB32">
        <f t="shared" si="19"/>
        <v>3992.4399934704757</v>
      </c>
      <c r="AC32">
        <f t="shared" si="2"/>
        <v>3847.3353557536466</v>
      </c>
      <c r="AE32">
        <f t="shared" si="3"/>
        <v>0</v>
      </c>
      <c r="AF32">
        <f t="shared" si="4"/>
        <v>0</v>
      </c>
      <c r="AG32">
        <f t="shared" si="4"/>
        <v>-17.16440613615492</v>
      </c>
      <c r="AH32">
        <f t="shared" si="5"/>
        <v>-6322.5086593368524</v>
      </c>
      <c r="AI32">
        <f t="shared" si="6"/>
        <v>-6339.6730654730072</v>
      </c>
      <c r="AJ32">
        <f t="shared" si="7"/>
        <v>145.10463771682907</v>
      </c>
      <c r="AK32">
        <f t="shared" si="22"/>
        <v>279.47079954293332</v>
      </c>
      <c r="AL32">
        <f t="shared" si="8"/>
        <v>-5915.0976282132442</v>
      </c>
      <c r="AN32">
        <f t="shared" si="9"/>
        <v>0</v>
      </c>
      <c r="AO32">
        <f t="shared" si="9"/>
        <v>0</v>
      </c>
      <c r="AP32">
        <f t="shared" si="9"/>
        <v>-0.6416617104313378</v>
      </c>
      <c r="AQ32">
        <f t="shared" si="9"/>
        <v>-236.35607829283381</v>
      </c>
      <c r="AR32">
        <f t="shared" si="9"/>
        <v>-236.99774000326514</v>
      </c>
      <c r="AS32">
        <f t="shared" si="9"/>
        <v>5.4244865386154126</v>
      </c>
      <c r="AT32">
        <f t="shared" si="9"/>
        <v>10.447533682659861</v>
      </c>
      <c r="AU32">
        <f t="shared" si="9"/>
        <v>-221.12571978198983</v>
      </c>
      <c r="AW32">
        <v>29</v>
      </c>
      <c r="AX32">
        <f>IF(Z32&gt;0, (R32*SUMPRODUCT(K32:$K$98, X32:$X$98)-K32*$AZ$3)/Z32, 0)</f>
        <v>5603.6534635032622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1.0570714E-2</v>
      </c>
      <c r="Q33" s="4">
        <f t="shared" si="21"/>
        <v>25</v>
      </c>
      <c r="R33">
        <f t="shared" si="0"/>
        <v>1000000</v>
      </c>
      <c r="S33">
        <f t="shared" si="1"/>
        <v>5481.4101555885345</v>
      </c>
      <c r="U33">
        <f t="shared" si="13"/>
        <v>1.0570714E-2</v>
      </c>
      <c r="V33">
        <f t="shared" si="14"/>
        <v>0.01</v>
      </c>
      <c r="W33">
        <f t="shared" si="15"/>
        <v>0.68657624544619678</v>
      </c>
      <c r="X33">
        <f t="shared" si="16"/>
        <v>7.2576011298055489E-3</v>
      </c>
      <c r="Y33">
        <f t="shared" si="17"/>
        <v>6.8657624544619681E-3</v>
      </c>
      <c r="Z33">
        <f t="shared" si="18"/>
        <v>0.6724528818619292</v>
      </c>
      <c r="AB33">
        <f t="shared" si="19"/>
        <v>3847.3353557536466</v>
      </c>
      <c r="AC33">
        <f t="shared" si="2"/>
        <v>3685.9900557927558</v>
      </c>
      <c r="AE33">
        <f t="shared" si="3"/>
        <v>0</v>
      </c>
      <c r="AF33">
        <f t="shared" si="4"/>
        <v>0</v>
      </c>
      <c r="AG33">
        <f t="shared" si="4"/>
        <v>-16.811322046548231</v>
      </c>
      <c r="AH33">
        <f t="shared" si="5"/>
        <v>-7257.6011298055491</v>
      </c>
      <c r="AI33">
        <f t="shared" si="6"/>
        <v>-7274.4124518520975</v>
      </c>
      <c r="AJ33">
        <f t="shared" si="7"/>
        <v>161.34529996089077</v>
      </c>
      <c r="AK33">
        <f t="shared" si="22"/>
        <v>269.31347490275527</v>
      </c>
      <c r="AL33">
        <f t="shared" si="8"/>
        <v>-6843.7536769884518</v>
      </c>
      <c r="AN33">
        <f t="shared" si="9"/>
        <v>0</v>
      </c>
      <c r="AO33">
        <f t="shared" si="9"/>
        <v>0</v>
      </c>
      <c r="AP33">
        <f t="shared" si="9"/>
        <v>-0.56112702759044997</v>
      </c>
      <c r="AQ33">
        <f t="shared" si="9"/>
        <v>-242.24365806144604</v>
      </c>
      <c r="AR33">
        <f t="shared" si="9"/>
        <v>-242.8047850890365</v>
      </c>
      <c r="AS33">
        <f t="shared" si="9"/>
        <v>5.3853711404769165</v>
      </c>
      <c r="AT33">
        <f t="shared" si="9"/>
        <v>8.9891246651399843</v>
      </c>
      <c r="AU33">
        <f t="shared" si="9"/>
        <v>-228.4302892834196</v>
      </c>
      <c r="AW33">
        <v>30</v>
      </c>
      <c r="AX33">
        <f>IF(Z33&gt;0, (R33*SUMPRODUCT(K33:$K$98, X33:$X$98)-K33*$AZ$3)/Z33, 0)</f>
        <v>5481.4101555885345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1.2312346E-2</v>
      </c>
      <c r="Q34" s="4">
        <f t="shared" si="21"/>
        <v>25</v>
      </c>
      <c r="R34">
        <f t="shared" si="0"/>
        <v>1000000</v>
      </c>
      <c r="S34">
        <f t="shared" si="1"/>
        <v>5339.9137349249004</v>
      </c>
      <c r="U34">
        <f t="shared" si="13"/>
        <v>1.2312346E-2</v>
      </c>
      <c r="V34">
        <f t="shared" si="14"/>
        <v>0.01</v>
      </c>
      <c r="W34">
        <f t="shared" si="15"/>
        <v>0.6724528818619292</v>
      </c>
      <c r="X34">
        <f t="shared" si="16"/>
        <v>8.279472550181197E-3</v>
      </c>
      <c r="Y34">
        <f t="shared" si="17"/>
        <v>6.7245288186192917E-3</v>
      </c>
      <c r="Z34">
        <f t="shared" si="18"/>
        <v>0.65744888049312866</v>
      </c>
      <c r="AB34">
        <f t="shared" si="19"/>
        <v>3685.9900557927558</v>
      </c>
      <c r="AC34">
        <f t="shared" si="2"/>
        <v>3510.720306956257</v>
      </c>
      <c r="AE34">
        <f t="shared" si="3"/>
        <v>0</v>
      </c>
      <c r="AF34">
        <f t="shared" si="4"/>
        <v>0</v>
      </c>
      <c r="AG34">
        <f t="shared" si="4"/>
        <v>-16.436222012328216</v>
      </c>
      <c r="AH34">
        <f t="shared" si="5"/>
        <v>-8279.4725501811972</v>
      </c>
      <c r="AI34">
        <f t="shared" si="6"/>
        <v>-8295.9087721935248</v>
      </c>
      <c r="AJ34">
        <f t="shared" si="7"/>
        <v>175.26974883649882</v>
      </c>
      <c r="AK34">
        <f t="shared" si="22"/>
        <v>258.0193039054929</v>
      </c>
      <c r="AL34">
        <f t="shared" si="8"/>
        <v>-7862.6197194515325</v>
      </c>
      <c r="AN34">
        <f t="shared" si="9"/>
        <v>0</v>
      </c>
      <c r="AO34">
        <f t="shared" si="9"/>
        <v>0</v>
      </c>
      <c r="AP34">
        <f t="shared" si="9"/>
        <v>-0.48982764928651801</v>
      </c>
      <c r="AQ34">
        <f t="shared" si="9"/>
        <v>-246.74250405875591</v>
      </c>
      <c r="AR34">
        <f t="shared" si="9"/>
        <v>-247.23233170804241</v>
      </c>
      <c r="AS34">
        <f t="shared" si="9"/>
        <v>5.2233395849256707</v>
      </c>
      <c r="AT34">
        <f t="shared" si="9"/>
        <v>7.6894184690237495</v>
      </c>
      <c r="AU34">
        <f t="shared" ref="AU34:AU97" si="23">AL34*$K34</f>
        <v>-234.31957365409298</v>
      </c>
      <c r="AW34">
        <v>31</v>
      </c>
      <c r="AX34">
        <f>IF(Z34&gt;0, (R34*SUMPRODUCT(K34:$K$98, X34:$X$98)-K34*$AZ$3)/Z34, 0)</f>
        <v>5339.9137349249004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1.4128425999999999E-2</v>
      </c>
      <c r="Q35" s="4">
        <f t="shared" si="21"/>
        <v>25</v>
      </c>
      <c r="R35">
        <f t="shared" si="0"/>
        <v>1000000</v>
      </c>
      <c r="S35">
        <f t="shared" si="1"/>
        <v>5180.5644541366028</v>
      </c>
      <c r="U35">
        <f t="shared" si="13"/>
        <v>1.4128425999999999E-2</v>
      </c>
      <c r="V35">
        <f t="shared" si="14"/>
        <v>0.01</v>
      </c>
      <c r="W35">
        <f t="shared" si="15"/>
        <v>0.65744888049312866</v>
      </c>
      <c r="X35">
        <f t="shared" si="16"/>
        <v>9.2887178568300116E-3</v>
      </c>
      <c r="Y35">
        <f t="shared" si="17"/>
        <v>6.5744888049312864E-3</v>
      </c>
      <c r="Z35">
        <f t="shared" si="18"/>
        <v>0.64158567383136733</v>
      </c>
      <c r="AB35">
        <f t="shared" si="19"/>
        <v>3510.720306956257</v>
      </c>
      <c r="AC35">
        <f t="shared" si="2"/>
        <v>3323.7759361340618</v>
      </c>
      <c r="AE35">
        <f t="shared" si="3"/>
        <v>0</v>
      </c>
      <c r="AF35">
        <f t="shared" ref="AF35:AG66" si="24">-$Z35*P35</f>
        <v>0</v>
      </c>
      <c r="AG35">
        <f t="shared" si="24"/>
        <v>-16.039641845784182</v>
      </c>
      <c r="AH35">
        <f t="shared" si="5"/>
        <v>-9288.7178568300114</v>
      </c>
      <c r="AI35">
        <f t="shared" ref="AI35:AI66" si="25">SUM(AE35:AH35)</f>
        <v>-9304.7574986757954</v>
      </c>
      <c r="AJ35">
        <f t="shared" si="7"/>
        <v>186.9443708221952</v>
      </c>
      <c r="AK35">
        <f t="shared" si="22"/>
        <v>245.75042148693802</v>
      </c>
      <c r="AL35">
        <f t="shared" ref="AL35:AL98" si="26">SUM(AI35:AK35)</f>
        <v>-8872.0627063666616</v>
      </c>
      <c r="AN35">
        <f t="shared" ref="AN35:AT66" si="27">AE35*$K35</f>
        <v>0</v>
      </c>
      <c r="AO35">
        <f t="shared" si="27"/>
        <v>0</v>
      </c>
      <c r="AP35">
        <f t="shared" si="27"/>
        <v>-0.42679364205174486</v>
      </c>
      <c r="AQ35">
        <f t="shared" si="27"/>
        <v>-247.16048913209008</v>
      </c>
      <c r="AR35">
        <f t="shared" si="27"/>
        <v>-247.58728277414181</v>
      </c>
      <c r="AS35">
        <f t="shared" si="27"/>
        <v>4.9743422983754186</v>
      </c>
      <c r="AT35">
        <f t="shared" si="27"/>
        <v>6.5390934804276366</v>
      </c>
      <c r="AU35">
        <f t="shared" si="23"/>
        <v>-236.07384699533873</v>
      </c>
      <c r="AW35">
        <v>32</v>
      </c>
      <c r="AX35">
        <f>IF(Z35&gt;0, (R35*SUMPRODUCT(K35:$K$98, X35:$X$98)-K35*$AZ$3)/Z35, 0)</f>
        <v>5180.5644541366028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1.6072195000000001E-2</v>
      </c>
      <c r="Q36" s="4">
        <f t="shared" si="21"/>
        <v>25</v>
      </c>
      <c r="R36">
        <f t="shared" si="0"/>
        <v>1000000</v>
      </c>
      <c r="S36">
        <f t="shared" si="1"/>
        <v>5009.1476800481769</v>
      </c>
      <c r="U36">
        <f t="shared" si="13"/>
        <v>1.6072195000000001E-2</v>
      </c>
      <c r="V36">
        <f t="shared" si="14"/>
        <v>0.01</v>
      </c>
      <c r="W36">
        <f t="shared" si="15"/>
        <v>0.64158567383136733</v>
      </c>
      <c r="X36">
        <f t="shared" si="16"/>
        <v>1.0311690059024133E-2</v>
      </c>
      <c r="Y36">
        <f t="shared" si="17"/>
        <v>6.4158567383136734E-3</v>
      </c>
      <c r="Z36">
        <f t="shared" si="18"/>
        <v>0.62485812703402954</v>
      </c>
      <c r="AB36">
        <f t="shared" si="19"/>
        <v>3323.7759361340618</v>
      </c>
      <c r="AC36">
        <f t="shared" si="2"/>
        <v>3130.006637391758</v>
      </c>
      <c r="AE36">
        <f t="shared" si="3"/>
        <v>0</v>
      </c>
      <c r="AF36">
        <f t="shared" si="24"/>
        <v>0</v>
      </c>
      <c r="AG36">
        <f t="shared" si="24"/>
        <v>-15.621453175850739</v>
      </c>
      <c r="AH36">
        <f t="shared" si="5"/>
        <v>-10311.690059024133</v>
      </c>
      <c r="AI36">
        <f t="shared" si="25"/>
        <v>-10327.311512199984</v>
      </c>
      <c r="AJ36">
        <f t="shared" si="7"/>
        <v>193.76929874230382</v>
      </c>
      <c r="AK36">
        <f t="shared" si="22"/>
        <v>232.66431552938434</v>
      </c>
      <c r="AL36">
        <f t="shared" si="26"/>
        <v>-9900.8778979282961</v>
      </c>
      <c r="AN36">
        <f t="shared" si="27"/>
        <v>0</v>
      </c>
      <c r="AO36">
        <f t="shared" si="27"/>
        <v>0</v>
      </c>
      <c r="AP36">
        <f t="shared" si="27"/>
        <v>-0.37113053124233175</v>
      </c>
      <c r="AQ36">
        <f t="shared" si="27"/>
        <v>-244.98252285056583</v>
      </c>
      <c r="AR36">
        <f t="shared" si="27"/>
        <v>-245.35365338180816</v>
      </c>
      <c r="AS36">
        <f t="shared" si="27"/>
        <v>4.6035219624674202</v>
      </c>
      <c r="AT36">
        <f t="shared" si="27"/>
        <v>5.5275799281619253</v>
      </c>
      <c r="AU36">
        <f t="shared" si="23"/>
        <v>-235.22255149117882</v>
      </c>
      <c r="AW36">
        <v>33</v>
      </c>
      <c r="AX36">
        <f>IF(Z36&gt;0, (R36*SUMPRODUCT(K36:$K$98, X36:$X$98)-K36*$AZ$3)/Z36, 0)</f>
        <v>5009.1476800481769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1.8213139E-2</v>
      </c>
      <c r="Q37" s="4">
        <f t="shared" si="21"/>
        <v>25</v>
      </c>
      <c r="R37">
        <f t="shared" si="0"/>
        <v>1000000</v>
      </c>
      <c r="S37">
        <f t="shared" si="1"/>
        <v>4829.636293796425</v>
      </c>
      <c r="U37">
        <f t="shared" si="13"/>
        <v>1.8213139E-2</v>
      </c>
      <c r="V37">
        <f t="shared" si="14"/>
        <v>0.01</v>
      </c>
      <c r="W37">
        <f t="shared" si="15"/>
        <v>0.62485812703402954</v>
      </c>
      <c r="X37">
        <f t="shared" si="16"/>
        <v>1.1380627922950437E-2</v>
      </c>
      <c r="Y37">
        <f t="shared" si="17"/>
        <v>6.2485812703402957E-3</v>
      </c>
      <c r="Z37">
        <f t="shared" si="18"/>
        <v>0.60722891784073874</v>
      </c>
      <c r="AB37">
        <f t="shared" si="19"/>
        <v>3130.006637391758</v>
      </c>
      <c r="AC37">
        <f t="shared" si="2"/>
        <v>2932.6948202463591</v>
      </c>
      <c r="AE37">
        <f t="shared" si="3"/>
        <v>0</v>
      </c>
      <c r="AF37">
        <f t="shared" si="24"/>
        <v>0</v>
      </c>
      <c r="AG37">
        <f t="shared" si="24"/>
        <v>-15.180722946018468</v>
      </c>
      <c r="AH37">
        <f t="shared" si="5"/>
        <v>-11380.627922950438</v>
      </c>
      <c r="AI37">
        <f t="shared" si="25"/>
        <v>-11395.808645896457</v>
      </c>
      <c r="AJ37">
        <f t="shared" si="7"/>
        <v>197.31181714539889</v>
      </c>
      <c r="AK37">
        <f t="shared" si="22"/>
        <v>219.10046461742309</v>
      </c>
      <c r="AL37">
        <f t="shared" si="26"/>
        <v>-10979.396364133636</v>
      </c>
      <c r="AN37">
        <f t="shared" si="27"/>
        <v>0</v>
      </c>
      <c r="AO37">
        <f t="shared" si="27"/>
        <v>0</v>
      </c>
      <c r="AP37">
        <f t="shared" si="27"/>
        <v>-0.32201765533682852</v>
      </c>
      <c r="AQ37">
        <f t="shared" si="27"/>
        <v>-241.4089983093011</v>
      </c>
      <c r="AR37">
        <f t="shared" si="27"/>
        <v>-241.73101596463795</v>
      </c>
      <c r="AS37">
        <f t="shared" si="27"/>
        <v>4.1854323376657643</v>
      </c>
      <c r="AT37">
        <f t="shared" si="27"/>
        <v>4.6476190989189341</v>
      </c>
      <c r="AU37">
        <f t="shared" si="23"/>
        <v>-232.89796452805325</v>
      </c>
      <c r="AW37">
        <v>34</v>
      </c>
      <c r="AX37">
        <f>IF(Z37&gt;0, (R37*SUMPRODUCT(K37:$K$98, X37:$X$98)-K37*$AZ$3)/Z37, 0)</f>
        <v>4829.636293796425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2.0774602E-2</v>
      </c>
      <c r="Q38" s="4">
        <f t="shared" si="21"/>
        <v>25</v>
      </c>
      <c r="R38">
        <f t="shared" si="0"/>
        <v>1000000</v>
      </c>
      <c r="S38">
        <f t="shared" si="1"/>
        <v>4645.1237023197536</v>
      </c>
      <c r="U38">
        <f t="shared" si="13"/>
        <v>2.0774602E-2</v>
      </c>
      <c r="V38">
        <f t="shared" si="14"/>
        <v>0.01</v>
      </c>
      <c r="W38">
        <f t="shared" si="15"/>
        <v>0.60722891784073874</v>
      </c>
      <c r="X38">
        <f t="shared" si="16"/>
        <v>1.2614939091032047E-2</v>
      </c>
      <c r="Y38">
        <f t="shared" si="17"/>
        <v>6.0722891784073876E-3</v>
      </c>
      <c r="Z38">
        <f t="shared" si="18"/>
        <v>0.58854168957129926</v>
      </c>
      <c r="AB38">
        <f t="shared" si="19"/>
        <v>2932.6948202463591</v>
      </c>
      <c r="AC38">
        <f t="shared" si="2"/>
        <v>2733.8489520309568</v>
      </c>
      <c r="AE38">
        <f t="shared" si="3"/>
        <v>0</v>
      </c>
      <c r="AF38">
        <f t="shared" si="24"/>
        <v>0</v>
      </c>
      <c r="AG38">
        <f t="shared" si="24"/>
        <v>-14.713542239282482</v>
      </c>
      <c r="AH38">
        <f t="shared" si="5"/>
        <v>-12614.939091032047</v>
      </c>
      <c r="AI38">
        <f t="shared" si="25"/>
        <v>-12629.652633271329</v>
      </c>
      <c r="AJ38">
        <f t="shared" si="7"/>
        <v>198.84586821540233</v>
      </c>
      <c r="AK38">
        <f t="shared" si="22"/>
        <v>205.28863741724516</v>
      </c>
      <c r="AL38">
        <f t="shared" si="26"/>
        <v>-12225.518127638683</v>
      </c>
      <c r="AN38">
        <f t="shared" si="27"/>
        <v>0</v>
      </c>
      <c r="AO38">
        <f t="shared" si="27"/>
        <v>0</v>
      </c>
      <c r="AP38">
        <f t="shared" si="27"/>
        <v>-0.27866758049720042</v>
      </c>
      <c r="AQ38">
        <f t="shared" si="27"/>
        <v>-238.92102237842101</v>
      </c>
      <c r="AR38">
        <f t="shared" si="27"/>
        <v>-239.19968995891821</v>
      </c>
      <c r="AS38">
        <f t="shared" si="27"/>
        <v>3.7660473655019415</v>
      </c>
      <c r="AT38">
        <f t="shared" si="27"/>
        <v>3.8880703886449379</v>
      </c>
      <c r="AU38">
        <f t="shared" si="23"/>
        <v>-231.54557220477136</v>
      </c>
      <c r="AW38">
        <v>35</v>
      </c>
      <c r="AX38">
        <f>IF(Z38&gt;0, (R38*SUMPRODUCT(K38:$K$98, X38:$X$98)-K38*$AZ$3)/Z38, 0)</f>
        <v>4645.1237023197536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2.3506165999999998E-2</v>
      </c>
      <c r="Q39" s="4">
        <f t="shared" si="21"/>
        <v>25</v>
      </c>
      <c r="R39">
        <f t="shared" si="0"/>
        <v>1000000</v>
      </c>
      <c r="S39">
        <f t="shared" si="1"/>
        <v>4452.9415304463482</v>
      </c>
      <c r="U39">
        <f t="shared" si="13"/>
        <v>2.3506165999999998E-2</v>
      </c>
      <c r="V39">
        <f t="shared" si="14"/>
        <v>0.01</v>
      </c>
      <c r="W39">
        <f t="shared" si="15"/>
        <v>0.58854168957129926</v>
      </c>
      <c r="X39">
        <f t="shared" si="16"/>
        <v>1.3834358652983429E-2</v>
      </c>
      <c r="Y39">
        <f t="shared" si="17"/>
        <v>5.8854168957129926E-3</v>
      </c>
      <c r="Z39">
        <f t="shared" si="18"/>
        <v>0.56882191402260285</v>
      </c>
      <c r="AB39">
        <f t="shared" si="19"/>
        <v>2733.8489520309568</v>
      </c>
      <c r="AC39">
        <f t="shared" si="2"/>
        <v>2532.93072437923</v>
      </c>
      <c r="AE39">
        <f t="shared" si="3"/>
        <v>0</v>
      </c>
      <c r="AF39">
        <f t="shared" si="24"/>
        <v>0</v>
      </c>
      <c r="AG39">
        <f t="shared" si="24"/>
        <v>-14.220547850565071</v>
      </c>
      <c r="AH39">
        <f t="shared" si="5"/>
        <v>-13834.358652983428</v>
      </c>
      <c r="AI39">
        <f t="shared" si="25"/>
        <v>-13848.579200833994</v>
      </c>
      <c r="AJ39">
        <f t="shared" si="7"/>
        <v>200.91822765172674</v>
      </c>
      <c r="AK39">
        <f t="shared" si="22"/>
        <v>191.36942664216699</v>
      </c>
      <c r="AL39">
        <f t="shared" si="26"/>
        <v>-13456.291546540102</v>
      </c>
      <c r="AN39">
        <f t="shared" si="27"/>
        <v>0</v>
      </c>
      <c r="AO39">
        <f t="shared" si="27"/>
        <v>0</v>
      </c>
      <c r="AP39">
        <f t="shared" si="27"/>
        <v>-0.24047365918414534</v>
      </c>
      <c r="AQ39">
        <f t="shared" si="27"/>
        <v>-233.94308592805547</v>
      </c>
      <c r="AR39">
        <f t="shared" si="27"/>
        <v>-234.18355958723961</v>
      </c>
      <c r="AS39">
        <f t="shared" si="27"/>
        <v>3.3975865000365637</v>
      </c>
      <c r="AT39">
        <f t="shared" si="27"/>
        <v>3.236113458089108</v>
      </c>
      <c r="AU39">
        <f t="shared" si="23"/>
        <v>-227.549859629114</v>
      </c>
      <c r="AW39">
        <v>36</v>
      </c>
      <c r="AX39">
        <f>IF(Z39&gt;0, (R39*SUMPRODUCT(K39:$K$98, X39:$X$98)-K39*$AZ$3)/Z39, 0)</f>
        <v>4452.9415304463482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2.6226451000000001E-2</v>
      </c>
      <c r="Q40" s="4">
        <f t="shared" si="21"/>
        <v>25</v>
      </c>
      <c r="R40">
        <f t="shared" si="0"/>
        <v>1000000</v>
      </c>
      <c r="S40">
        <f t="shared" si="1"/>
        <v>4255.4773480090344</v>
      </c>
      <c r="U40">
        <f t="shared" si="13"/>
        <v>2.6226451000000001E-2</v>
      </c>
      <c r="V40">
        <f t="shared" si="14"/>
        <v>0.01</v>
      </c>
      <c r="W40">
        <f t="shared" si="15"/>
        <v>0.56882191402260285</v>
      </c>
      <c r="X40">
        <f t="shared" si="16"/>
        <v>1.4918180055840008E-2</v>
      </c>
      <c r="Y40">
        <f t="shared" si="17"/>
        <v>5.6882191402260283E-3</v>
      </c>
      <c r="Z40">
        <f t="shared" si="18"/>
        <v>0.54821551482653685</v>
      </c>
      <c r="AB40">
        <f t="shared" si="19"/>
        <v>2532.93072437923</v>
      </c>
      <c r="AC40">
        <f t="shared" si="2"/>
        <v>2332.9187051714384</v>
      </c>
      <c r="AE40">
        <f t="shared" si="3"/>
        <v>0</v>
      </c>
      <c r="AF40">
        <f t="shared" si="24"/>
        <v>0</v>
      </c>
      <c r="AG40">
        <f t="shared" si="24"/>
        <v>-13.705387870663422</v>
      </c>
      <c r="AH40">
        <f t="shared" si="5"/>
        <v>-14918.180055840008</v>
      </c>
      <c r="AI40">
        <f t="shared" si="25"/>
        <v>-14931.885443710671</v>
      </c>
      <c r="AJ40">
        <f t="shared" si="7"/>
        <v>200.01201920779158</v>
      </c>
      <c r="AK40">
        <f t="shared" si="22"/>
        <v>177.30515070654613</v>
      </c>
      <c r="AL40">
        <f t="shared" si="26"/>
        <v>-14554.568273796333</v>
      </c>
      <c r="AN40">
        <f t="shared" si="27"/>
        <v>0</v>
      </c>
      <c r="AO40">
        <f t="shared" si="27"/>
        <v>0</v>
      </c>
      <c r="AP40">
        <f t="shared" si="27"/>
        <v>-0.20693049281510734</v>
      </c>
      <c r="AQ40">
        <f t="shared" si="27"/>
        <v>-225.24180854941744</v>
      </c>
      <c r="AR40">
        <f t="shared" si="27"/>
        <v>-225.44873904223255</v>
      </c>
      <c r="AS40">
        <f t="shared" si="27"/>
        <v>3.0198770070714951</v>
      </c>
      <c r="AT40">
        <f t="shared" si="27"/>
        <v>2.6770378598987046</v>
      </c>
      <c r="AU40">
        <f t="shared" si="23"/>
        <v>-219.75182417526233</v>
      </c>
      <c r="AW40">
        <v>37</v>
      </c>
      <c r="AX40">
        <f>IF(Z40&gt;0, (R40*SUMPRODUCT(K40:$K$98, X40:$X$98)-K40*$AZ$3)/Z40, 0)</f>
        <v>4255.4773480090344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2.9219711999999998E-2</v>
      </c>
      <c r="Q41" s="4">
        <f t="shared" si="21"/>
        <v>25</v>
      </c>
      <c r="R41">
        <f t="shared" si="0"/>
        <v>1000000</v>
      </c>
      <c r="S41">
        <f t="shared" si="1"/>
        <v>4059.0715493099742</v>
      </c>
      <c r="U41">
        <f t="shared" si="13"/>
        <v>2.9219711999999998E-2</v>
      </c>
      <c r="V41">
        <f t="shared" si="14"/>
        <v>0.01</v>
      </c>
      <c r="W41">
        <f t="shared" si="15"/>
        <v>0.54821551482653685</v>
      </c>
      <c r="X41">
        <f t="shared" si="16"/>
        <v>1.6018699457163135E-2</v>
      </c>
      <c r="Y41">
        <f t="shared" si="17"/>
        <v>5.4821551482653686E-3</v>
      </c>
      <c r="Z41">
        <f t="shared" si="18"/>
        <v>0.52671466022110836</v>
      </c>
      <c r="AB41">
        <f t="shared" si="19"/>
        <v>2332.9187051714384</v>
      </c>
      <c r="AC41">
        <f t="shared" si="2"/>
        <v>2137.9724919079708</v>
      </c>
      <c r="AE41">
        <f t="shared" si="3"/>
        <v>0</v>
      </c>
      <c r="AF41">
        <f t="shared" si="24"/>
        <v>0</v>
      </c>
      <c r="AG41">
        <f t="shared" si="24"/>
        <v>-13.167866505527709</v>
      </c>
      <c r="AH41">
        <f t="shared" si="5"/>
        <v>-16018.699457163135</v>
      </c>
      <c r="AI41">
        <f t="shared" si="25"/>
        <v>-16031.867323668663</v>
      </c>
      <c r="AJ41">
        <f t="shared" si="7"/>
        <v>194.9462132634676</v>
      </c>
      <c r="AK41">
        <f t="shared" si="22"/>
        <v>163.30430936200071</v>
      </c>
      <c r="AL41">
        <f t="shared" si="26"/>
        <v>-15673.616801043196</v>
      </c>
      <c r="AN41">
        <f t="shared" si="27"/>
        <v>0</v>
      </c>
      <c r="AO41">
        <f t="shared" si="27"/>
        <v>0</v>
      </c>
      <c r="AP41">
        <f t="shared" si="27"/>
        <v>-0.17751315935971496</v>
      </c>
      <c r="AQ41">
        <f t="shared" si="27"/>
        <v>-215.94462157412516</v>
      </c>
      <c r="AR41">
        <f t="shared" si="27"/>
        <v>-216.12213473348487</v>
      </c>
      <c r="AS41">
        <f t="shared" si="27"/>
        <v>2.6280277224168342</v>
      </c>
      <c r="AT41">
        <f t="shared" si="27"/>
        <v>2.2014700619675889</v>
      </c>
      <c r="AU41">
        <f t="shared" si="23"/>
        <v>-211.29263694910048</v>
      </c>
      <c r="AW41">
        <v>38</v>
      </c>
      <c r="AX41">
        <f>IF(Z41&gt;0, (R41*SUMPRODUCT(K41:$K$98, X41:$X$98)-K41*$AZ$3)/Z41, 0)</f>
        <v>4059.0715493099742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3.2402927999999998E-2</v>
      </c>
      <c r="Q42" s="4">
        <f t="shared" si="21"/>
        <v>25</v>
      </c>
      <c r="R42">
        <f t="shared" si="0"/>
        <v>1000000</v>
      </c>
      <c r="S42">
        <f t="shared" si="1"/>
        <v>3864.3005271014331</v>
      </c>
      <c r="U42">
        <f t="shared" si="13"/>
        <v>3.2402927999999998E-2</v>
      </c>
      <c r="V42">
        <f t="shared" si="14"/>
        <v>0.01</v>
      </c>
      <c r="W42">
        <f t="shared" si="15"/>
        <v>0.52671466022110836</v>
      </c>
      <c r="X42">
        <f t="shared" si="16"/>
        <v>1.7067097211689038E-2</v>
      </c>
      <c r="Y42">
        <f t="shared" si="17"/>
        <v>5.2671466022110834E-3</v>
      </c>
      <c r="Z42">
        <f t="shared" si="18"/>
        <v>0.50438041640720821</v>
      </c>
      <c r="AB42">
        <f t="shared" si="19"/>
        <v>2137.9724919079708</v>
      </c>
      <c r="AC42">
        <f t="shared" si="2"/>
        <v>1949.0775089820149</v>
      </c>
      <c r="AE42">
        <f t="shared" si="3"/>
        <v>0</v>
      </c>
      <c r="AF42">
        <f t="shared" si="24"/>
        <v>0</v>
      </c>
      <c r="AG42">
        <f t="shared" si="24"/>
        <v>-12.609510410180205</v>
      </c>
      <c r="AH42">
        <f t="shared" si="5"/>
        <v>-17067.097211689037</v>
      </c>
      <c r="AI42">
        <f t="shared" si="25"/>
        <v>-17079.706722099218</v>
      </c>
      <c r="AJ42">
        <f t="shared" si="7"/>
        <v>188.8949829259559</v>
      </c>
      <c r="AK42">
        <f t="shared" si="22"/>
        <v>149.65807443355797</v>
      </c>
      <c r="AL42">
        <f t="shared" si="26"/>
        <v>-16741.153664739704</v>
      </c>
      <c r="AN42">
        <f t="shared" si="27"/>
        <v>0</v>
      </c>
      <c r="AO42">
        <f t="shared" si="27"/>
        <v>0</v>
      </c>
      <c r="AP42">
        <f t="shared" si="27"/>
        <v>-0.15177328718243965</v>
      </c>
      <c r="AQ42">
        <f t="shared" si="27"/>
        <v>-205.42664720662032</v>
      </c>
      <c r="AR42">
        <f t="shared" si="27"/>
        <v>-205.57842049380278</v>
      </c>
      <c r="AS42">
        <f t="shared" si="27"/>
        <v>2.273618210251624</v>
      </c>
      <c r="AT42">
        <f t="shared" si="27"/>
        <v>1.8013465369628663</v>
      </c>
      <c r="AU42">
        <f t="shared" si="23"/>
        <v>-201.50345574658829</v>
      </c>
      <c r="AW42">
        <v>39</v>
      </c>
      <c r="AX42">
        <f>IF(Z42&gt;0, (R42*SUMPRODUCT(K42:$K$98, X42:$X$98)-K42*$AZ$3)/Z42, 0)</f>
        <v>3864.3005271014331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3.5947104000000001E-2</v>
      </c>
      <c r="Q43" s="4">
        <f t="shared" si="21"/>
        <v>25</v>
      </c>
      <c r="R43">
        <f t="shared" si="0"/>
        <v>1000000</v>
      </c>
      <c r="S43">
        <f t="shared" si="1"/>
        <v>3673.69443752501</v>
      </c>
      <c r="U43">
        <f t="shared" si="13"/>
        <v>3.5947104000000001E-2</v>
      </c>
      <c r="V43">
        <f t="shared" si="14"/>
        <v>0.01</v>
      </c>
      <c r="W43">
        <f t="shared" si="15"/>
        <v>0.50438041640720821</v>
      </c>
      <c r="X43">
        <f t="shared" si="16"/>
        <v>1.8131015284153219E-2</v>
      </c>
      <c r="Y43">
        <f t="shared" si="17"/>
        <v>5.0438041640720821E-3</v>
      </c>
      <c r="Z43">
        <f t="shared" si="18"/>
        <v>0.48120559695898291</v>
      </c>
      <c r="AB43">
        <f t="shared" si="19"/>
        <v>1949.0775089820149</v>
      </c>
      <c r="AC43">
        <f t="shared" si="2"/>
        <v>1767.8023248541174</v>
      </c>
      <c r="AE43">
        <f t="shared" si="3"/>
        <v>0</v>
      </c>
      <c r="AF43">
        <f t="shared" si="24"/>
        <v>0</v>
      </c>
      <c r="AG43">
        <f t="shared" si="24"/>
        <v>-12.030139923974573</v>
      </c>
      <c r="AH43">
        <f t="shared" si="5"/>
        <v>-18131.015284153218</v>
      </c>
      <c r="AI43">
        <f t="shared" si="25"/>
        <v>-18143.045424077194</v>
      </c>
      <c r="AJ43">
        <f t="shared" si="7"/>
        <v>181.27518412789755</v>
      </c>
      <c r="AK43">
        <f t="shared" si="22"/>
        <v>136.43542562874106</v>
      </c>
      <c r="AL43">
        <f t="shared" si="26"/>
        <v>-17825.334814320555</v>
      </c>
      <c r="AN43">
        <f t="shared" si="27"/>
        <v>0</v>
      </c>
      <c r="AO43">
        <f t="shared" si="27"/>
        <v>0</v>
      </c>
      <c r="AP43">
        <f t="shared" si="27"/>
        <v>-0.12928548586771985</v>
      </c>
      <c r="AQ43">
        <f t="shared" si="27"/>
        <v>-194.85036209889373</v>
      </c>
      <c r="AR43">
        <f t="shared" si="27"/>
        <v>-194.97964758476147</v>
      </c>
      <c r="AS43">
        <f t="shared" si="27"/>
        <v>1.9481278192808114</v>
      </c>
      <c r="AT43">
        <f t="shared" si="27"/>
        <v>1.4662439841475468</v>
      </c>
      <c r="AU43">
        <f t="shared" si="23"/>
        <v>-191.5652757813331</v>
      </c>
      <c r="AW43">
        <v>40</v>
      </c>
      <c r="AX43">
        <f>IF(Z43&gt;0, (R43*SUMPRODUCT(K43:$K$98, X43:$X$98)-K43*$AZ$3)/Z43, 0)</f>
        <v>3673.69443752501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4.0034525000000001E-2</v>
      </c>
      <c r="Q44" s="4">
        <f t="shared" si="21"/>
        <v>25</v>
      </c>
      <c r="R44">
        <f t="shared" si="0"/>
        <v>1000000</v>
      </c>
      <c r="S44">
        <f t="shared" si="1"/>
        <v>3488.1112406849143</v>
      </c>
      <c r="U44">
        <f t="shared" si="13"/>
        <v>4.0034525000000001E-2</v>
      </c>
      <c r="V44">
        <f t="shared" si="14"/>
        <v>0.01</v>
      </c>
      <c r="W44">
        <f t="shared" si="15"/>
        <v>0.48120559695898291</v>
      </c>
      <c r="X44">
        <f t="shared" si="16"/>
        <v>1.9264837501594325E-2</v>
      </c>
      <c r="Y44">
        <f t="shared" si="17"/>
        <v>4.8120559695898294E-3</v>
      </c>
      <c r="Z44">
        <f t="shared" si="18"/>
        <v>0.45712870348779877</v>
      </c>
      <c r="AB44">
        <f t="shared" si="19"/>
        <v>1767.8023248541174</v>
      </c>
      <c r="AC44">
        <f t="shared" si="2"/>
        <v>1594.515769075512</v>
      </c>
      <c r="AE44">
        <f t="shared" si="3"/>
        <v>0</v>
      </c>
      <c r="AF44">
        <f t="shared" si="24"/>
        <v>0</v>
      </c>
      <c r="AG44">
        <f t="shared" si="24"/>
        <v>-11.42821758719497</v>
      </c>
      <c r="AH44">
        <f t="shared" si="5"/>
        <v>-19264.837501594324</v>
      </c>
      <c r="AI44">
        <f t="shared" si="25"/>
        <v>-19276.26571918152</v>
      </c>
      <c r="AJ44">
        <f t="shared" si="7"/>
        <v>173.28655577860536</v>
      </c>
      <c r="AK44">
        <f t="shared" si="22"/>
        <v>123.74616273978823</v>
      </c>
      <c r="AL44">
        <f t="shared" si="26"/>
        <v>-18979.233000663124</v>
      </c>
      <c r="AN44">
        <f t="shared" si="27"/>
        <v>0</v>
      </c>
      <c r="AO44">
        <f t="shared" si="27"/>
        <v>0</v>
      </c>
      <c r="AP44">
        <f t="shared" si="27"/>
        <v>-0.10965781070797703</v>
      </c>
      <c r="AQ44">
        <f t="shared" si="27"/>
        <v>-184.85296486101345</v>
      </c>
      <c r="AR44">
        <f t="shared" si="27"/>
        <v>-184.96262267172142</v>
      </c>
      <c r="AS44">
        <f t="shared" si="27"/>
        <v>1.6627461095157241</v>
      </c>
      <c r="AT44">
        <f t="shared" si="27"/>
        <v>1.1873884257124019</v>
      </c>
      <c r="AU44">
        <f t="shared" si="23"/>
        <v>-182.11248813649328</v>
      </c>
      <c r="AW44">
        <v>41</v>
      </c>
      <c r="AX44">
        <f>IF(Z44&gt;0, (R44*SUMPRODUCT(K44:$K$98, X44:$X$98)-K44*$AZ$3)/Z44, 0)</f>
        <v>3488.1112406849143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4.4405750000000001E-2</v>
      </c>
      <c r="Q45" s="4">
        <f t="shared" si="21"/>
        <v>25</v>
      </c>
      <c r="R45">
        <f t="shared" si="0"/>
        <v>1000000</v>
      </c>
      <c r="S45">
        <f t="shared" si="1"/>
        <v>3305.7000645752546</v>
      </c>
      <c r="U45">
        <f t="shared" si="13"/>
        <v>4.4405750000000001E-2</v>
      </c>
      <c r="V45">
        <f t="shared" si="14"/>
        <v>0.01</v>
      </c>
      <c r="W45">
        <f t="shared" si="15"/>
        <v>0.45712870348779877</v>
      </c>
      <c r="X45">
        <f t="shared" si="16"/>
        <v>2.029914292490332E-2</v>
      </c>
      <c r="Y45">
        <f t="shared" si="17"/>
        <v>4.5712870348779879E-3</v>
      </c>
      <c r="Z45">
        <f t="shared" si="18"/>
        <v>0.43225827352801749</v>
      </c>
      <c r="AB45">
        <f t="shared" si="19"/>
        <v>1594.515769075512</v>
      </c>
      <c r="AC45">
        <f t="shared" si="2"/>
        <v>1428.9162027147554</v>
      </c>
      <c r="AE45">
        <f t="shared" si="3"/>
        <v>0</v>
      </c>
      <c r="AF45">
        <f t="shared" si="24"/>
        <v>0</v>
      </c>
      <c r="AG45">
        <f t="shared" si="24"/>
        <v>-10.806456838200438</v>
      </c>
      <c r="AH45">
        <f t="shared" si="5"/>
        <v>-20299.142924903321</v>
      </c>
      <c r="AI45">
        <f t="shared" si="25"/>
        <v>-20309.94938174152</v>
      </c>
      <c r="AJ45">
        <f t="shared" si="7"/>
        <v>165.59956636075663</v>
      </c>
      <c r="AK45">
        <f t="shared" si="22"/>
        <v>111.61610383528586</v>
      </c>
      <c r="AL45">
        <f t="shared" si="26"/>
        <v>-20032.733711545476</v>
      </c>
      <c r="AN45">
        <f t="shared" si="27"/>
        <v>0</v>
      </c>
      <c r="AO45">
        <f t="shared" si="27"/>
        <v>0</v>
      </c>
      <c r="AP45">
        <f t="shared" si="27"/>
        <v>-9.2581960065224553E-2</v>
      </c>
      <c r="AQ45">
        <f t="shared" si="27"/>
        <v>-173.90847599449108</v>
      </c>
      <c r="AR45">
        <f t="shared" si="27"/>
        <v>-174.0010579545563</v>
      </c>
      <c r="AS45">
        <f t="shared" si="27"/>
        <v>1.4187381367622416</v>
      </c>
      <c r="AT45">
        <f t="shared" si="27"/>
        <v>0.95624660539848305</v>
      </c>
      <c r="AU45">
        <f t="shared" si="23"/>
        <v>-171.62607321239557</v>
      </c>
      <c r="AW45">
        <v>42</v>
      </c>
      <c r="AX45">
        <f>IF(Z45&gt;0, (R45*SUMPRODUCT(K45:$K$98, X45:$X$98)-K45*$AZ$3)/Z45, 0)</f>
        <v>3305.7000645752546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4.9048597999999999E-2</v>
      </c>
      <c r="Q46" s="4">
        <f t="shared" si="21"/>
        <v>25</v>
      </c>
      <c r="R46">
        <f t="shared" si="0"/>
        <v>1000000</v>
      </c>
      <c r="S46">
        <f t="shared" si="1"/>
        <v>3127.8382725440911</v>
      </c>
      <c r="U46">
        <f t="shared" si="13"/>
        <v>4.9048597999999999E-2</v>
      </c>
      <c r="V46">
        <f t="shared" si="14"/>
        <v>0.01</v>
      </c>
      <c r="W46">
        <f t="shared" si="15"/>
        <v>0.43225827352801749</v>
      </c>
      <c r="X46">
        <f t="shared" si="16"/>
        <v>2.1201662290449771E-2</v>
      </c>
      <c r="Y46">
        <f t="shared" si="17"/>
        <v>4.3225827352801746E-3</v>
      </c>
      <c r="Z46">
        <f t="shared" si="18"/>
        <v>0.40673402850228751</v>
      </c>
      <c r="AB46">
        <f t="shared" si="19"/>
        <v>1428.9162027147554</v>
      </c>
      <c r="AC46">
        <f t="shared" si="2"/>
        <v>1272.198261095494</v>
      </c>
      <c r="AE46">
        <f t="shared" si="3"/>
        <v>0</v>
      </c>
      <c r="AF46">
        <f t="shared" si="24"/>
        <v>0</v>
      </c>
      <c r="AG46">
        <f t="shared" si="24"/>
        <v>-10.168350712557189</v>
      </c>
      <c r="AH46">
        <f t="shared" si="5"/>
        <v>-21201.662290449771</v>
      </c>
      <c r="AI46">
        <f t="shared" si="25"/>
        <v>-21211.830641162327</v>
      </c>
      <c r="AJ46">
        <f t="shared" si="7"/>
        <v>156.71794161926141</v>
      </c>
      <c r="AK46">
        <f t="shared" si="22"/>
        <v>100.02413419003288</v>
      </c>
      <c r="AL46">
        <f t="shared" si="26"/>
        <v>-20955.088565353031</v>
      </c>
      <c r="AN46">
        <f t="shared" si="27"/>
        <v>0</v>
      </c>
      <c r="AO46">
        <f t="shared" si="27"/>
        <v>0</v>
      </c>
      <c r="AP46">
        <f t="shared" si="27"/>
        <v>-7.7781361717215225E-2</v>
      </c>
      <c r="AQ46">
        <f t="shared" si="27"/>
        <v>-162.17911933183044</v>
      </c>
      <c r="AR46">
        <f t="shared" si="27"/>
        <v>-162.25690069354766</v>
      </c>
      <c r="AS46">
        <f t="shared" si="27"/>
        <v>1.1987917460018109</v>
      </c>
      <c r="AT46">
        <f t="shared" si="27"/>
        <v>0.76512047841529107</v>
      </c>
      <c r="AU46">
        <f t="shared" si="23"/>
        <v>-160.29298846913053</v>
      </c>
      <c r="AW46">
        <v>43</v>
      </c>
      <c r="AX46">
        <f>IF(Z46&gt;0, (R46*SUMPRODUCT(K46:$K$98, X46:$X$98)-K46*$AZ$3)/Z46, 0)</f>
        <v>3127.8382725440911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5.4278005999999997E-2</v>
      </c>
      <c r="Q47" s="4">
        <f t="shared" si="21"/>
        <v>25</v>
      </c>
      <c r="R47">
        <f t="shared" si="0"/>
        <v>1000000</v>
      </c>
      <c r="S47">
        <f t="shared" si="1"/>
        <v>2956.9035014320548</v>
      </c>
      <c r="U47">
        <f t="shared" si="13"/>
        <v>5.4278005999999997E-2</v>
      </c>
      <c r="V47">
        <f t="shared" si="14"/>
        <v>0.01</v>
      </c>
      <c r="W47">
        <f t="shared" si="15"/>
        <v>0.40673402850228751</v>
      </c>
      <c r="X47">
        <f t="shared" si="16"/>
        <v>2.2076712039451333E-2</v>
      </c>
      <c r="Y47">
        <f t="shared" si="17"/>
        <v>4.0673402850228751E-3</v>
      </c>
      <c r="Z47">
        <f t="shared" si="18"/>
        <v>0.38058997617781332</v>
      </c>
      <c r="AB47">
        <f t="shared" si="19"/>
        <v>1272.198261095494</v>
      </c>
      <c r="AC47">
        <f t="shared" si="2"/>
        <v>1125.3678331701185</v>
      </c>
      <c r="AE47">
        <f t="shared" si="3"/>
        <v>0</v>
      </c>
      <c r="AF47">
        <f t="shared" si="24"/>
        <v>0</v>
      </c>
      <c r="AG47">
        <f t="shared" si="24"/>
        <v>-9.5147494044453325</v>
      </c>
      <c r="AH47">
        <f t="shared" si="5"/>
        <v>-22076.712039451333</v>
      </c>
      <c r="AI47">
        <f t="shared" si="25"/>
        <v>-22086.22678885578</v>
      </c>
      <c r="AJ47">
        <f t="shared" si="7"/>
        <v>146.83042792537549</v>
      </c>
      <c r="AK47">
        <f t="shared" si="22"/>
        <v>89.053878276684586</v>
      </c>
      <c r="AL47">
        <f t="shared" si="26"/>
        <v>-21850.342482653719</v>
      </c>
      <c r="AN47">
        <f t="shared" si="27"/>
        <v>0</v>
      </c>
      <c r="AO47">
        <f t="shared" si="27"/>
        <v>0</v>
      </c>
      <c r="AP47">
        <f t="shared" si="27"/>
        <v>-6.4983688287560598E-2</v>
      </c>
      <c r="AQ47">
        <f t="shared" si="27"/>
        <v>-150.77918635625633</v>
      </c>
      <c r="AR47">
        <f t="shared" si="27"/>
        <v>-150.84417004454392</v>
      </c>
      <c r="AS47">
        <f t="shared" si="27"/>
        <v>1.0028201851510525</v>
      </c>
      <c r="AT47">
        <f t="shared" si="27"/>
        <v>0.60821880017425378</v>
      </c>
      <c r="AU47">
        <f t="shared" si="23"/>
        <v>-149.23313105921861</v>
      </c>
      <c r="AW47">
        <v>44</v>
      </c>
      <c r="AX47">
        <f>IF(Z47&gt;0, (R47*SUMPRODUCT(K47:$K$98, X47:$X$98)-K47*$AZ$3)/Z47, 0)</f>
        <v>2956.9035014320548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6.0174738999999998E-2</v>
      </c>
      <c r="Q48" s="4">
        <f t="shared" si="21"/>
        <v>25</v>
      </c>
      <c r="R48">
        <f t="shared" si="0"/>
        <v>1000000</v>
      </c>
      <c r="S48">
        <f t="shared" si="1"/>
        <v>2792.71720466849</v>
      </c>
      <c r="U48">
        <f t="shared" si="13"/>
        <v>6.0174738999999998E-2</v>
      </c>
      <c r="V48">
        <f t="shared" si="14"/>
        <v>0.01</v>
      </c>
      <c r="W48">
        <f t="shared" si="15"/>
        <v>0.38058997617781332</v>
      </c>
      <c r="X48">
        <f t="shared" si="16"/>
        <v>2.2901902482516133E-2</v>
      </c>
      <c r="Y48">
        <f t="shared" si="17"/>
        <v>3.8058997617781334E-3</v>
      </c>
      <c r="Z48">
        <f t="shared" si="18"/>
        <v>0.35388217393351906</v>
      </c>
      <c r="AB48">
        <f t="shared" si="19"/>
        <v>1125.3678331701185</v>
      </c>
      <c r="AC48">
        <f t="shared" si="2"/>
        <v>988.29283556962571</v>
      </c>
      <c r="AE48">
        <f t="shared" si="3"/>
        <v>0</v>
      </c>
      <c r="AF48">
        <f t="shared" si="24"/>
        <v>0</v>
      </c>
      <c r="AG48">
        <f t="shared" si="24"/>
        <v>-8.8470543483379771</v>
      </c>
      <c r="AH48">
        <f t="shared" si="5"/>
        <v>-22901.902482516132</v>
      </c>
      <c r="AI48">
        <f t="shared" si="25"/>
        <v>-22910.74953686447</v>
      </c>
      <c r="AJ48">
        <f t="shared" si="7"/>
        <v>137.07499760049279</v>
      </c>
      <c r="AK48">
        <f t="shared" si="22"/>
        <v>78.775748321908296</v>
      </c>
      <c r="AL48">
        <f t="shared" si="26"/>
        <v>-22694.898790942072</v>
      </c>
      <c r="AN48">
        <f t="shared" si="27"/>
        <v>0</v>
      </c>
      <c r="AO48">
        <f t="shared" si="27"/>
        <v>0</v>
      </c>
      <c r="AP48">
        <f t="shared" si="27"/>
        <v>-5.3949531181003291E-2</v>
      </c>
      <c r="AQ48">
        <f t="shared" si="27"/>
        <v>-139.65630292718984</v>
      </c>
      <c r="AR48">
        <f t="shared" si="27"/>
        <v>-139.71025245837086</v>
      </c>
      <c r="AS48">
        <f t="shared" si="27"/>
        <v>0.83588633753255959</v>
      </c>
      <c r="AT48">
        <f t="shared" si="27"/>
        <v>0.48037623858364287</v>
      </c>
      <c r="AU48">
        <f t="shared" si="23"/>
        <v>-138.39398988225466</v>
      </c>
      <c r="AW48">
        <v>45</v>
      </c>
      <c r="AX48">
        <f>IF(Z48&gt;0, (R48*SUMPRODUCT(K48:$K$98, X48:$X$98)-K48*$AZ$3)/Z48, 0)</f>
        <v>2792.71720466849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6.6923788999999997E-2</v>
      </c>
      <c r="Q49" s="4">
        <f t="shared" si="21"/>
        <v>25</v>
      </c>
      <c r="R49">
        <f t="shared" si="0"/>
        <v>1000000</v>
      </c>
      <c r="S49">
        <f t="shared" si="1"/>
        <v>2635.3757593427686</v>
      </c>
      <c r="U49">
        <f t="shared" si="13"/>
        <v>6.6923788999999997E-2</v>
      </c>
      <c r="V49">
        <f t="shared" si="14"/>
        <v>0.01</v>
      </c>
      <c r="W49">
        <f t="shared" si="15"/>
        <v>0.35388217393351906</v>
      </c>
      <c r="X49">
        <f t="shared" si="16"/>
        <v>2.3683135939188128E-2</v>
      </c>
      <c r="Y49">
        <f t="shared" si="17"/>
        <v>3.5388217393351909E-3</v>
      </c>
      <c r="Z49">
        <f t="shared" si="18"/>
        <v>0.32666021625499575</v>
      </c>
      <c r="AB49">
        <f t="shared" si="19"/>
        <v>988.29283556962571</v>
      </c>
      <c r="AC49">
        <f t="shared" si="2"/>
        <v>860.87241546008238</v>
      </c>
      <c r="AE49">
        <f t="shared" si="3"/>
        <v>0</v>
      </c>
      <c r="AF49">
        <f t="shared" si="24"/>
        <v>0</v>
      </c>
      <c r="AG49">
        <f t="shared" si="24"/>
        <v>-8.1665054063748936</v>
      </c>
      <c r="AH49">
        <f t="shared" si="5"/>
        <v>-23683.135939188127</v>
      </c>
      <c r="AI49">
        <f t="shared" si="25"/>
        <v>-23691.302444594501</v>
      </c>
      <c r="AJ49">
        <f t="shared" si="7"/>
        <v>127.42042010954333</v>
      </c>
      <c r="AK49">
        <f t="shared" si="22"/>
        <v>69.180498489873813</v>
      </c>
      <c r="AL49">
        <f t="shared" si="26"/>
        <v>-23494.701525995086</v>
      </c>
      <c r="AN49">
        <f t="shared" si="27"/>
        <v>0</v>
      </c>
      <c r="AO49">
        <f t="shared" si="27"/>
        <v>0</v>
      </c>
      <c r="AP49">
        <f t="shared" si="27"/>
        <v>-4.4463865024809701E-2</v>
      </c>
      <c r="AQ49">
        <f t="shared" si="27"/>
        <v>-128.946680050228</v>
      </c>
      <c r="AR49">
        <f t="shared" si="27"/>
        <v>-128.99114391525279</v>
      </c>
      <c r="AS49">
        <f t="shared" si="27"/>
        <v>0.69376117191236153</v>
      </c>
      <c r="AT49">
        <f t="shared" si="27"/>
        <v>0.3766644597824676</v>
      </c>
      <c r="AU49">
        <f t="shared" si="23"/>
        <v>-127.92071828355799</v>
      </c>
      <c r="AW49">
        <v>46</v>
      </c>
      <c r="AX49">
        <f>IF(Z49&gt;0, (R49*SUMPRODUCT(K49:$K$98, X49:$X$98)-K49*$AZ$3)/Z49, 0)</f>
        <v>2635.3757593427686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7.4711050000000001E-2</v>
      </c>
      <c r="Q50" s="4">
        <f t="shared" si="21"/>
        <v>25</v>
      </c>
      <c r="R50">
        <f t="shared" si="0"/>
        <v>1000000</v>
      </c>
      <c r="S50">
        <f t="shared" si="1"/>
        <v>2484.5459431204663</v>
      </c>
      <c r="U50">
        <f t="shared" si="13"/>
        <v>7.4711050000000001E-2</v>
      </c>
      <c r="V50">
        <f t="shared" si="14"/>
        <v>0.01</v>
      </c>
      <c r="W50">
        <f t="shared" si="15"/>
        <v>0.32666021625499575</v>
      </c>
      <c r="X50">
        <f t="shared" si="16"/>
        <v>2.4405127749637802E-2</v>
      </c>
      <c r="Y50">
        <f t="shared" si="17"/>
        <v>3.2666021625499574E-3</v>
      </c>
      <c r="Z50">
        <f t="shared" si="18"/>
        <v>0.29898848634280795</v>
      </c>
      <c r="AB50">
        <f t="shared" si="19"/>
        <v>860.87241546008238</v>
      </c>
      <c r="AC50">
        <f t="shared" si="2"/>
        <v>742.85063078275243</v>
      </c>
      <c r="AE50">
        <f t="shared" si="3"/>
        <v>0</v>
      </c>
      <c r="AF50">
        <f t="shared" si="24"/>
        <v>0</v>
      </c>
      <c r="AG50">
        <f t="shared" si="24"/>
        <v>-7.474712158570199</v>
      </c>
      <c r="AH50">
        <f t="shared" si="5"/>
        <v>-24405.127749637802</v>
      </c>
      <c r="AI50">
        <f t="shared" si="25"/>
        <v>-24412.602461796374</v>
      </c>
      <c r="AJ50">
        <f t="shared" si="7"/>
        <v>118.02178467732995</v>
      </c>
      <c r="AK50">
        <f t="shared" si="22"/>
        <v>60.261069082205772</v>
      </c>
      <c r="AL50">
        <f t="shared" si="26"/>
        <v>-24234.319608036836</v>
      </c>
      <c r="AN50">
        <f t="shared" si="27"/>
        <v>0</v>
      </c>
      <c r="AO50">
        <f t="shared" si="27"/>
        <v>0</v>
      </c>
      <c r="AP50">
        <f t="shared" si="27"/>
        <v>-3.6336861010267667E-2</v>
      </c>
      <c r="AQ50">
        <f t="shared" si="27"/>
        <v>-118.64078725220746</v>
      </c>
      <c r="AR50">
        <f t="shared" si="27"/>
        <v>-118.67712411321773</v>
      </c>
      <c r="AS50">
        <f t="shared" si="27"/>
        <v>0.5737399775437253</v>
      </c>
      <c r="AT50">
        <f t="shared" si="27"/>
        <v>0.29294748013268057</v>
      </c>
      <c r="AU50">
        <f t="shared" si="23"/>
        <v>-117.81043665554132</v>
      </c>
      <c r="AW50">
        <v>47</v>
      </c>
      <c r="AX50">
        <f>IF(Z50&gt;0, (R50*SUMPRODUCT(K50:$K$98, X50:$X$98)-K50*$AZ$3)/Z50, 0)</f>
        <v>2484.5459431204663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8.3689026999999999E-2</v>
      </c>
      <c r="Q51" s="4">
        <f t="shared" si="21"/>
        <v>25</v>
      </c>
      <c r="R51">
        <f t="shared" si="0"/>
        <v>1000000</v>
      </c>
      <c r="S51">
        <f t="shared" si="1"/>
        <v>2339.5538241971208</v>
      </c>
      <c r="U51">
        <f t="shared" si="13"/>
        <v>8.3689026999999999E-2</v>
      </c>
      <c r="V51">
        <f t="shared" si="14"/>
        <v>0.01</v>
      </c>
      <c r="W51">
        <f t="shared" si="15"/>
        <v>0.29898848634280795</v>
      </c>
      <c r="X51">
        <f t="shared" si="16"/>
        <v>2.5022055506232384E-2</v>
      </c>
      <c r="Y51">
        <f t="shared" si="17"/>
        <v>2.9898848634280794E-3</v>
      </c>
      <c r="Z51">
        <f t="shared" si="18"/>
        <v>0.27097654597314746</v>
      </c>
      <c r="AB51">
        <f t="shared" si="19"/>
        <v>742.85063078275243</v>
      </c>
      <c r="AC51">
        <f t="shared" si="2"/>
        <v>633.96421439920402</v>
      </c>
      <c r="AE51">
        <f t="shared" si="3"/>
        <v>0</v>
      </c>
      <c r="AF51">
        <f t="shared" si="24"/>
        <v>0</v>
      </c>
      <c r="AG51">
        <f t="shared" si="24"/>
        <v>-6.7744136493286868</v>
      </c>
      <c r="AH51">
        <f t="shared" si="5"/>
        <v>-25022.055506232384</v>
      </c>
      <c r="AI51">
        <f t="shared" si="25"/>
        <v>-25028.829919881711</v>
      </c>
      <c r="AJ51">
        <f t="shared" si="7"/>
        <v>108.88641638354841</v>
      </c>
      <c r="AK51">
        <f t="shared" si="22"/>
        <v>51.999544154792673</v>
      </c>
      <c r="AL51">
        <f t="shared" si="26"/>
        <v>-24867.943959343367</v>
      </c>
      <c r="AN51">
        <f t="shared" si="27"/>
        <v>0</v>
      </c>
      <c r="AO51">
        <f t="shared" si="27"/>
        <v>0</v>
      </c>
      <c r="AP51">
        <f t="shared" si="27"/>
        <v>-2.9404014158912011E-2</v>
      </c>
      <c r="AQ51">
        <f t="shared" si="27"/>
        <v>-108.60701936369777</v>
      </c>
      <c r="AR51">
        <f t="shared" si="27"/>
        <v>-108.63642337785669</v>
      </c>
      <c r="AS51">
        <f t="shared" si="27"/>
        <v>0.47261621371058726</v>
      </c>
      <c r="AT51">
        <f t="shared" si="27"/>
        <v>0.22570150152198196</v>
      </c>
      <c r="AU51">
        <f t="shared" si="23"/>
        <v>-107.93810566262411</v>
      </c>
      <c r="AW51">
        <v>48</v>
      </c>
      <c r="AX51">
        <f>IF(Z51&gt;0, (R51*SUMPRODUCT(K51:$K$98, X51:$X$98)-K51*$AZ$3)/Z51, 0)</f>
        <v>2339.5538241971208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9.4384723000000004E-2</v>
      </c>
      <c r="Q52" s="4">
        <f t="shared" si="21"/>
        <v>25</v>
      </c>
      <c r="R52">
        <f t="shared" si="0"/>
        <v>1000000</v>
      </c>
      <c r="S52">
        <f t="shared" si="1"/>
        <v>2200.6050470742698</v>
      </c>
      <c r="U52">
        <f t="shared" si="13"/>
        <v>9.4384723000000004E-2</v>
      </c>
      <c r="V52">
        <f t="shared" si="14"/>
        <v>0.01</v>
      </c>
      <c r="W52">
        <f t="shared" si="15"/>
        <v>0.27097654597314746</v>
      </c>
      <c r="X52">
        <f t="shared" si="16"/>
        <v>2.5576046231172291E-2</v>
      </c>
      <c r="Y52">
        <f t="shared" si="17"/>
        <v>2.7097654597314745E-3</v>
      </c>
      <c r="Z52">
        <f t="shared" si="18"/>
        <v>0.24269073428224369</v>
      </c>
      <c r="AB52">
        <f t="shared" si="19"/>
        <v>633.96421439920402</v>
      </c>
      <c r="AC52">
        <f t="shared" si="2"/>
        <v>534.06645473966603</v>
      </c>
      <c r="AE52">
        <f t="shared" si="3"/>
        <v>0</v>
      </c>
      <c r="AF52">
        <f t="shared" si="24"/>
        <v>0</v>
      </c>
      <c r="AG52">
        <f t="shared" si="24"/>
        <v>-6.0672683570560926</v>
      </c>
      <c r="AH52">
        <f t="shared" si="5"/>
        <v>-25576.046231172291</v>
      </c>
      <c r="AI52">
        <f t="shared" si="25"/>
        <v>-25582.113499529347</v>
      </c>
      <c r="AJ52">
        <f t="shared" si="7"/>
        <v>99.897759659537996</v>
      </c>
      <c r="AK52">
        <f t="shared" si="22"/>
        <v>44.377495007944283</v>
      </c>
      <c r="AL52">
        <f t="shared" si="26"/>
        <v>-25437.838244861861</v>
      </c>
      <c r="AN52">
        <f t="shared" si="27"/>
        <v>0</v>
      </c>
      <c r="AO52">
        <f t="shared" si="27"/>
        <v>0</v>
      </c>
      <c r="AP52">
        <f t="shared" si="27"/>
        <v>-2.3513110969505268E-2</v>
      </c>
      <c r="AQ52">
        <f t="shared" si="27"/>
        <v>-99.117490409892426</v>
      </c>
      <c r="AR52">
        <f t="shared" si="27"/>
        <v>-99.141003520861929</v>
      </c>
      <c r="AS52">
        <f t="shared" si="27"/>
        <v>0.38714409356031848</v>
      </c>
      <c r="AT52">
        <f t="shared" si="27"/>
        <v>0.17198068443057218</v>
      </c>
      <c r="AU52">
        <f t="shared" si="23"/>
        <v>-98.581878742871027</v>
      </c>
      <c r="AW52">
        <v>49</v>
      </c>
      <c r="AX52">
        <f>IF(Z52&gt;0, (R52*SUMPRODUCT(K52:$K$98, X52:$X$98)-K52*$AZ$3)/Z52, 0)</f>
        <v>2200.6050470742698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0.106719178</v>
      </c>
      <c r="Q53" s="4">
        <f t="shared" si="21"/>
        <v>25</v>
      </c>
      <c r="R53">
        <f t="shared" si="0"/>
        <v>1000000</v>
      </c>
      <c r="S53">
        <f t="shared" si="1"/>
        <v>2065.295207567151</v>
      </c>
      <c r="U53">
        <f t="shared" si="13"/>
        <v>0.106719178</v>
      </c>
      <c r="V53">
        <f t="shared" si="14"/>
        <v>0.01</v>
      </c>
      <c r="W53">
        <f t="shared" si="15"/>
        <v>0.24269073428224369</v>
      </c>
      <c r="X53">
        <f t="shared" si="16"/>
        <v>2.5899755670817468E-2</v>
      </c>
      <c r="Y53">
        <f t="shared" si="17"/>
        <v>2.426907342822437E-3</v>
      </c>
      <c r="Z53">
        <f t="shared" si="18"/>
        <v>0.21436407126860377</v>
      </c>
      <c r="AB53">
        <f t="shared" si="19"/>
        <v>534.06645473966603</v>
      </c>
      <c r="AC53">
        <f t="shared" si="2"/>
        <v>442.72508906563058</v>
      </c>
      <c r="AE53">
        <f t="shared" si="3"/>
        <v>0</v>
      </c>
      <c r="AF53">
        <f t="shared" si="24"/>
        <v>0</v>
      </c>
      <c r="AG53">
        <f t="shared" si="24"/>
        <v>-5.3591017817150943</v>
      </c>
      <c r="AH53">
        <f t="shared" si="5"/>
        <v>-25899.755670817467</v>
      </c>
      <c r="AI53">
        <f t="shared" si="25"/>
        <v>-25905.114772599183</v>
      </c>
      <c r="AJ53">
        <f t="shared" si="7"/>
        <v>91.341365674035444</v>
      </c>
      <c r="AK53">
        <f t="shared" si="22"/>
        <v>37.384651831776623</v>
      </c>
      <c r="AL53">
        <f t="shared" si="26"/>
        <v>-25776.388755093372</v>
      </c>
      <c r="AN53">
        <f t="shared" si="27"/>
        <v>0</v>
      </c>
      <c r="AO53">
        <f t="shared" si="27"/>
        <v>0</v>
      </c>
      <c r="AP53">
        <f t="shared" si="27"/>
        <v>-1.854346427225163E-2</v>
      </c>
      <c r="AQ53">
        <f t="shared" si="27"/>
        <v>-89.61785267458518</v>
      </c>
      <c r="AR53">
        <f t="shared" si="27"/>
        <v>-89.636396138857435</v>
      </c>
      <c r="AS53">
        <f t="shared" si="27"/>
        <v>0.31605769398413608</v>
      </c>
      <c r="AT53">
        <f t="shared" si="27"/>
        <v>0.12935767667977666</v>
      </c>
      <c r="AU53">
        <f t="shared" si="23"/>
        <v>-89.190980768193526</v>
      </c>
      <c r="AW53">
        <v>50</v>
      </c>
      <c r="AX53">
        <f>IF(Z53&gt;0, (R53*SUMPRODUCT(K53:$K$98, X53:$X$98)-K53*$AZ$3)/Z53, 0)</f>
        <v>2065.295207567151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0.12088460199999999</v>
      </c>
      <c r="Q54" s="4">
        <f t="shared" si="21"/>
        <v>25</v>
      </c>
      <c r="R54">
        <f t="shared" si="0"/>
        <v>1000000</v>
      </c>
      <c r="S54">
        <f t="shared" si="1"/>
        <v>1932.5628260525775</v>
      </c>
      <c r="U54">
        <f t="shared" si="13"/>
        <v>0.12088460199999999</v>
      </c>
      <c r="V54">
        <f t="shared" si="14"/>
        <v>0.01</v>
      </c>
      <c r="W54">
        <f t="shared" si="15"/>
        <v>0.21436407126860377</v>
      </c>
      <c r="X54">
        <f t="shared" si="16"/>
        <v>2.5913315438404801E-2</v>
      </c>
      <c r="Y54">
        <f t="shared" si="17"/>
        <v>2.1436407126860378E-3</v>
      </c>
      <c r="Z54">
        <f t="shared" si="18"/>
        <v>0.18630711511751291</v>
      </c>
      <c r="AB54">
        <f t="shared" si="19"/>
        <v>442.72508906563058</v>
      </c>
      <c r="AC54">
        <f t="shared" si="2"/>
        <v>360.05020490520366</v>
      </c>
      <c r="AE54">
        <f t="shared" si="3"/>
        <v>0</v>
      </c>
      <c r="AF54">
        <f t="shared" si="24"/>
        <v>0</v>
      </c>
      <c r="AG54">
        <f t="shared" si="24"/>
        <v>-4.6576778779378225</v>
      </c>
      <c r="AH54">
        <f t="shared" si="5"/>
        <v>-25913.315438404803</v>
      </c>
      <c r="AI54">
        <f t="shared" si="25"/>
        <v>-25917.973116282741</v>
      </c>
      <c r="AJ54">
        <f t="shared" si="7"/>
        <v>82.674884160426927</v>
      </c>
      <c r="AK54">
        <f t="shared" si="22"/>
        <v>30.990756234594144</v>
      </c>
      <c r="AL54">
        <f t="shared" si="26"/>
        <v>-25804.307475887719</v>
      </c>
      <c r="AN54">
        <f t="shared" si="27"/>
        <v>0</v>
      </c>
      <c r="AO54">
        <f t="shared" si="27"/>
        <v>0</v>
      </c>
      <c r="AP54">
        <f t="shared" si="27"/>
        <v>-1.4389652081497098E-2</v>
      </c>
      <c r="AQ54">
        <f t="shared" si="27"/>
        <v>-80.057832080441344</v>
      </c>
      <c r="AR54">
        <f t="shared" si="27"/>
        <v>-80.072221732522848</v>
      </c>
      <c r="AS54">
        <f t="shared" si="27"/>
        <v>0.25541972848352917</v>
      </c>
      <c r="AT54">
        <f t="shared" si="27"/>
        <v>9.5744319732934943E-2</v>
      </c>
      <c r="AU54">
        <f t="shared" si="23"/>
        <v>-79.721057684306373</v>
      </c>
      <c r="AW54">
        <v>51</v>
      </c>
      <c r="AX54">
        <f>IF(Z54&gt;0, (R54*SUMPRODUCT(K54:$K$98, X54:$X$98)-K54*$AZ$3)/Z54, 0)</f>
        <v>1932.5628260525775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0.13724737000000001</v>
      </c>
      <c r="Q55" s="4">
        <f t="shared" si="21"/>
        <v>25</v>
      </c>
      <c r="R55">
        <f t="shared" si="0"/>
        <v>1000000</v>
      </c>
      <c r="S55">
        <f t="shared" si="1"/>
        <v>1801.3750751504601</v>
      </c>
      <c r="U55">
        <f t="shared" si="13"/>
        <v>0.13724737000000001</v>
      </c>
      <c r="V55">
        <f t="shared" si="14"/>
        <v>0.01</v>
      </c>
      <c r="W55">
        <f t="shared" si="15"/>
        <v>0.18630711511751291</v>
      </c>
      <c r="X55">
        <f t="shared" si="16"/>
        <v>2.5570161562165888E-2</v>
      </c>
      <c r="Y55">
        <f t="shared" si="17"/>
        <v>1.8630711511751291E-3</v>
      </c>
      <c r="Z55">
        <f t="shared" si="18"/>
        <v>0.15887388240417191</v>
      </c>
      <c r="AB55">
        <f t="shared" si="19"/>
        <v>360.05020490520366</v>
      </c>
      <c r="AC55">
        <f t="shared" si="2"/>
        <v>286.19145185526054</v>
      </c>
      <c r="AE55">
        <f t="shared" si="3"/>
        <v>0</v>
      </c>
      <c r="AF55">
        <f t="shared" si="24"/>
        <v>0</v>
      </c>
      <c r="AG55">
        <f t="shared" si="24"/>
        <v>-3.9718470601042979</v>
      </c>
      <c r="AH55">
        <f t="shared" si="5"/>
        <v>-25570.161562165889</v>
      </c>
      <c r="AI55">
        <f t="shared" si="25"/>
        <v>-25574.133409225993</v>
      </c>
      <c r="AJ55">
        <f t="shared" si="7"/>
        <v>73.858753049943118</v>
      </c>
      <c r="AK55">
        <f t="shared" si="22"/>
        <v>25.203514343364258</v>
      </c>
      <c r="AL55">
        <f t="shared" si="26"/>
        <v>-25475.071141832686</v>
      </c>
      <c r="AN55">
        <f t="shared" si="27"/>
        <v>0</v>
      </c>
      <c r="AO55">
        <f t="shared" si="27"/>
        <v>0</v>
      </c>
      <c r="AP55">
        <f t="shared" si="27"/>
        <v>-1.0956083622572881E-2</v>
      </c>
      <c r="AQ55">
        <f t="shared" si="27"/>
        <v>-70.533639407160805</v>
      </c>
      <c r="AR55">
        <f t="shared" si="27"/>
        <v>-70.544595490783379</v>
      </c>
      <c r="AS55">
        <f t="shared" si="27"/>
        <v>0.20373460066030022</v>
      </c>
      <c r="AT55">
        <f t="shared" si="27"/>
        <v>6.9522266731328483E-2</v>
      </c>
      <c r="AU55">
        <f t="shared" si="23"/>
        <v>-70.271338623391742</v>
      </c>
      <c r="AW55">
        <v>52</v>
      </c>
      <c r="AX55">
        <f>IF(Z55&gt;0, (R55*SUMPRODUCT(K55:$K$98, X55:$X$98)-K55*$AZ$3)/Z55, 0)</f>
        <v>1801.3750751504601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0.155543078</v>
      </c>
      <c r="Q56" s="4">
        <f t="shared" si="21"/>
        <v>25</v>
      </c>
      <c r="R56">
        <f t="shared" si="0"/>
        <v>1000000</v>
      </c>
      <c r="S56">
        <f t="shared" si="1"/>
        <v>1668.4545033783165</v>
      </c>
      <c r="U56">
        <f t="shared" si="13"/>
        <v>0.155543078</v>
      </c>
      <c r="V56">
        <f t="shared" si="14"/>
        <v>0.01</v>
      </c>
      <c r="W56">
        <f t="shared" si="15"/>
        <v>0.15887388240417191</v>
      </c>
      <c r="X56">
        <f t="shared" si="16"/>
        <v>2.4711732682954939E-2</v>
      </c>
      <c r="Y56">
        <f t="shared" si="17"/>
        <v>1.5887388240417191E-3</v>
      </c>
      <c r="Z56">
        <f t="shared" si="18"/>
        <v>0.13257341089717525</v>
      </c>
      <c r="AB56">
        <f t="shared" si="19"/>
        <v>286.19145185526054</v>
      </c>
      <c r="AC56">
        <f t="shared" si="2"/>
        <v>221.19270443961602</v>
      </c>
      <c r="AE56">
        <f t="shared" si="3"/>
        <v>0</v>
      </c>
      <c r="AF56">
        <f t="shared" si="24"/>
        <v>0</v>
      </c>
      <c r="AG56">
        <f t="shared" si="24"/>
        <v>-3.3143352724293815</v>
      </c>
      <c r="AH56">
        <f t="shared" si="5"/>
        <v>-24711.732682954938</v>
      </c>
      <c r="AI56">
        <f t="shared" si="25"/>
        <v>-24715.047018227368</v>
      </c>
      <c r="AJ56">
        <f t="shared" si="7"/>
        <v>64.998747415644516</v>
      </c>
      <c r="AK56">
        <f t="shared" si="22"/>
        <v>20.033401629868241</v>
      </c>
      <c r="AL56">
        <f t="shared" si="26"/>
        <v>-24630.014869181854</v>
      </c>
      <c r="AN56">
        <f t="shared" si="27"/>
        <v>0</v>
      </c>
      <c r="AO56">
        <f t="shared" si="27"/>
        <v>0</v>
      </c>
      <c r="AP56">
        <f t="shared" si="27"/>
        <v>-8.1628391222024789E-3</v>
      </c>
      <c r="AQ56">
        <f t="shared" si="27"/>
        <v>-60.862248910013435</v>
      </c>
      <c r="AR56">
        <f t="shared" si="27"/>
        <v>-60.870411749135634</v>
      </c>
      <c r="AS56">
        <f t="shared" si="27"/>
        <v>0.160084685068591</v>
      </c>
      <c r="AT56">
        <f t="shared" si="27"/>
        <v>4.9340039897417379E-2</v>
      </c>
      <c r="AU56">
        <f t="shared" si="23"/>
        <v>-60.660987024169621</v>
      </c>
      <c r="AW56">
        <v>53</v>
      </c>
      <c r="AX56">
        <f>IF(Z56&gt;0, (R56*SUMPRODUCT(K56:$K$98, X56:$X$98)-K56*$AZ$3)/Z56, 0)</f>
        <v>1668.4545033783165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0.175905283</v>
      </c>
      <c r="Q57" s="4">
        <f t="shared" si="21"/>
        <v>25</v>
      </c>
      <c r="R57">
        <f t="shared" si="0"/>
        <v>1000000</v>
      </c>
      <c r="S57">
        <f t="shared" si="1"/>
        <v>1531.3299120745387</v>
      </c>
      <c r="U57">
        <f t="shared" si="13"/>
        <v>0.175905283</v>
      </c>
      <c r="V57">
        <f t="shared" si="14"/>
        <v>0.01</v>
      </c>
      <c r="W57">
        <f t="shared" si="15"/>
        <v>0.13257341089717525</v>
      </c>
      <c r="X57">
        <f t="shared" si="16"/>
        <v>2.3320363362142896E-2</v>
      </c>
      <c r="Y57">
        <f t="shared" si="17"/>
        <v>1.3257341089717525E-3</v>
      </c>
      <c r="Z57">
        <f t="shared" si="18"/>
        <v>0.1079273134260606</v>
      </c>
      <c r="AB57">
        <f t="shared" si="19"/>
        <v>221.19270443961602</v>
      </c>
      <c r="AC57">
        <f t="shared" si="2"/>
        <v>165.27232337917056</v>
      </c>
      <c r="AE57">
        <f t="shared" si="3"/>
        <v>0</v>
      </c>
      <c r="AF57">
        <f t="shared" si="24"/>
        <v>0</v>
      </c>
      <c r="AG57">
        <f t="shared" si="24"/>
        <v>-2.6981828356515152</v>
      </c>
      <c r="AH57">
        <f t="shared" si="5"/>
        <v>-23320.363362142896</v>
      </c>
      <c r="AI57">
        <f t="shared" si="25"/>
        <v>-23323.061544978547</v>
      </c>
      <c r="AJ57">
        <f t="shared" si="7"/>
        <v>55.920381060445465</v>
      </c>
      <c r="AK57">
        <f t="shared" si="22"/>
        <v>15.483489310773123</v>
      </c>
      <c r="AL57">
        <f t="shared" si="26"/>
        <v>-23251.65767460733</v>
      </c>
      <c r="AN57">
        <f t="shared" si="27"/>
        <v>0</v>
      </c>
      <c r="AO57">
        <f t="shared" si="27"/>
        <v>0</v>
      </c>
      <c r="AP57">
        <f t="shared" si="27"/>
        <v>-5.933325183130317E-3</v>
      </c>
      <c r="AQ57">
        <f t="shared" si="27"/>
        <v>-51.281661638374942</v>
      </c>
      <c r="AR57">
        <f t="shared" si="27"/>
        <v>-51.287594963558071</v>
      </c>
      <c r="AS57">
        <f t="shared" si="27"/>
        <v>0.12296935582427582</v>
      </c>
      <c r="AT57">
        <f t="shared" si="27"/>
        <v>3.4048314234478572E-2</v>
      </c>
      <c r="AU57">
        <f t="shared" si="23"/>
        <v>-51.130577293499321</v>
      </c>
      <c r="AW57">
        <v>54</v>
      </c>
      <c r="AX57">
        <f>IF(Z57&gt;0, (R57*SUMPRODUCT(K57:$K$98, X57:$X$98)-K57*$AZ$3)/Z57, 0)</f>
        <v>1531.3299120745387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0.19813004200000001</v>
      </c>
      <c r="Q58" s="4">
        <f t="shared" si="21"/>
        <v>25</v>
      </c>
      <c r="R58">
        <f t="shared" si="0"/>
        <v>1000000</v>
      </c>
      <c r="S58">
        <f t="shared" si="1"/>
        <v>1385.4078153956593</v>
      </c>
      <c r="U58">
        <f t="shared" si="13"/>
        <v>0.19813004200000001</v>
      </c>
      <c r="V58">
        <f t="shared" si="14"/>
        <v>0.01</v>
      </c>
      <c r="W58">
        <f t="shared" si="15"/>
        <v>0.1079273134260606</v>
      </c>
      <c r="X58">
        <f t="shared" si="16"/>
        <v>2.1383643142052551E-2</v>
      </c>
      <c r="Y58">
        <f t="shared" si="17"/>
        <v>1.0792731342606061E-3</v>
      </c>
      <c r="Z58">
        <f t="shared" si="18"/>
        <v>8.5464397149747448E-2</v>
      </c>
      <c r="AB58">
        <f t="shared" si="19"/>
        <v>165.27232337917056</v>
      </c>
      <c r="AC58">
        <f t="shared" si="2"/>
        <v>118.40304374933862</v>
      </c>
      <c r="AE58">
        <f t="shared" si="3"/>
        <v>0</v>
      </c>
      <c r="AF58">
        <f t="shared" si="24"/>
        <v>0</v>
      </c>
      <c r="AG58">
        <f t="shared" si="24"/>
        <v>-2.1366099287436864</v>
      </c>
      <c r="AH58">
        <f t="shared" si="5"/>
        <v>-21383.643142052551</v>
      </c>
      <c r="AI58">
        <f t="shared" si="25"/>
        <v>-21385.779751981296</v>
      </c>
      <c r="AJ58">
        <f t="shared" si="7"/>
        <v>46.869279629831937</v>
      </c>
      <c r="AK58">
        <f t="shared" si="22"/>
        <v>11.56906263654194</v>
      </c>
      <c r="AL58">
        <f t="shared" si="26"/>
        <v>-21327.341409714922</v>
      </c>
      <c r="AN58">
        <f t="shared" si="27"/>
        <v>0</v>
      </c>
      <c r="AO58">
        <f t="shared" si="27"/>
        <v>0</v>
      </c>
      <c r="AP58">
        <f t="shared" si="27"/>
        <v>-4.1950196103265587E-3</v>
      </c>
      <c r="AQ58">
        <f t="shared" si="27"/>
        <v>-41.984641704759539</v>
      </c>
      <c r="AR58">
        <f t="shared" si="27"/>
        <v>-41.988836724369868</v>
      </c>
      <c r="AS58">
        <f t="shared" si="27"/>
        <v>9.2023136522928164E-2</v>
      </c>
      <c r="AT58">
        <f t="shared" si="27"/>
        <v>2.2714695827481483E-2</v>
      </c>
      <c r="AU58">
        <f t="shared" si="23"/>
        <v>-41.874098892019454</v>
      </c>
      <c r="AW58">
        <v>55</v>
      </c>
      <c r="AX58">
        <f>IF(Z58&gt;0, (R58*SUMPRODUCT(K58:$K$98, X58:$X$98)-K58*$AZ$3)/Z58, 0)</f>
        <v>1385.4078153956593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0.22255936300000001</v>
      </c>
      <c r="Q59" s="4">
        <f t="shared" si="21"/>
        <v>25</v>
      </c>
      <c r="R59">
        <f t="shared" si="0"/>
        <v>1000000</v>
      </c>
      <c r="S59">
        <f t="shared" si="1"/>
        <v>1225.1781687837204</v>
      </c>
      <c r="U59">
        <f t="shared" si="13"/>
        <v>0.22255936300000001</v>
      </c>
      <c r="V59">
        <f t="shared" si="14"/>
        <v>0.01</v>
      </c>
      <c r="W59">
        <f t="shared" si="15"/>
        <v>8.5464397149747448E-2</v>
      </c>
      <c r="X59">
        <f t="shared" si="16"/>
        <v>1.9020901788826809E-2</v>
      </c>
      <c r="Y59">
        <f t="shared" si="17"/>
        <v>8.5464397149747446E-4</v>
      </c>
      <c r="Z59">
        <f t="shared" si="18"/>
        <v>6.5588851389423178E-2</v>
      </c>
      <c r="AB59">
        <f t="shared" si="19"/>
        <v>118.40304374933862</v>
      </c>
      <c r="AC59">
        <f t="shared" si="2"/>
        <v>80.358028837921069</v>
      </c>
      <c r="AE59">
        <f t="shared" si="3"/>
        <v>0</v>
      </c>
      <c r="AF59">
        <f t="shared" si="24"/>
        <v>0</v>
      </c>
      <c r="AG59">
        <f t="shared" si="24"/>
        <v>-1.6397212847355795</v>
      </c>
      <c r="AH59">
        <f t="shared" si="5"/>
        <v>-19020.90178882681</v>
      </c>
      <c r="AI59">
        <f t="shared" si="25"/>
        <v>-19022.541510111547</v>
      </c>
      <c r="AJ59">
        <f t="shared" si="7"/>
        <v>38.045014911417553</v>
      </c>
      <c r="AK59">
        <f t="shared" si="22"/>
        <v>8.2882130624537051</v>
      </c>
      <c r="AL59">
        <f t="shared" si="26"/>
        <v>-18976.208282137675</v>
      </c>
      <c r="AN59">
        <f t="shared" si="27"/>
        <v>0</v>
      </c>
      <c r="AO59">
        <f t="shared" si="27"/>
        <v>0</v>
      </c>
      <c r="AP59">
        <f t="shared" si="27"/>
        <v>-2.8744897517647377E-3</v>
      </c>
      <c r="AQ59">
        <f t="shared" si="27"/>
        <v>-33.344317580242397</v>
      </c>
      <c r="AR59">
        <f t="shared" si="27"/>
        <v>-33.347192069994165</v>
      </c>
      <c r="AS59">
        <f t="shared" si="27"/>
        <v>6.6694264742828968E-2</v>
      </c>
      <c r="AT59">
        <f t="shared" si="27"/>
        <v>1.4529532384711169E-2</v>
      </c>
      <c r="AU59">
        <f t="shared" si="23"/>
        <v>-33.265968272866623</v>
      </c>
      <c r="AW59">
        <v>56</v>
      </c>
      <c r="AX59">
        <f>IF(Z59&gt;0, (R59*SUMPRODUCT(K59:$K$98, X59:$X$98)-K59*$AZ$3)/Z59, 0)</f>
        <v>1225.1781687837204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0.25004150400000003</v>
      </c>
      <c r="Q60" s="4">
        <f t="shared" si="21"/>
        <v>25</v>
      </c>
      <c r="R60">
        <f t="shared" si="0"/>
        <v>1000000</v>
      </c>
      <c r="S60">
        <f t="shared" si="1"/>
        <v>1041.1721139443835</v>
      </c>
      <c r="U60">
        <f t="shared" si="13"/>
        <v>0.25004150400000003</v>
      </c>
      <c r="V60">
        <f t="shared" si="14"/>
        <v>0.01</v>
      </c>
      <c r="W60">
        <f t="shared" si="15"/>
        <v>6.5588851389423178E-2</v>
      </c>
      <c r="X60">
        <f t="shared" si="16"/>
        <v>1.6399935047043863E-2</v>
      </c>
      <c r="Y60">
        <f t="shared" si="17"/>
        <v>6.5588851389423183E-4</v>
      </c>
      <c r="Z60">
        <f t="shared" si="18"/>
        <v>4.8533027828485086E-2</v>
      </c>
      <c r="AB60">
        <f t="shared" si="19"/>
        <v>80.358028837921069</v>
      </c>
      <c r="AC60">
        <f t="shared" si="2"/>
        <v>50.531235180305409</v>
      </c>
      <c r="AE60">
        <f t="shared" si="3"/>
        <v>0</v>
      </c>
      <c r="AF60">
        <f t="shared" si="24"/>
        <v>0</v>
      </c>
      <c r="AG60">
        <f t="shared" si="24"/>
        <v>-1.2133256957121272</v>
      </c>
      <c r="AH60">
        <f t="shared" si="5"/>
        <v>-16399.935047043862</v>
      </c>
      <c r="AI60">
        <f t="shared" si="25"/>
        <v>-16401.148372739575</v>
      </c>
      <c r="AJ60">
        <f t="shared" si="7"/>
        <v>29.82679365761566</v>
      </c>
      <c r="AK60">
        <f t="shared" si="22"/>
        <v>5.6250620186544751</v>
      </c>
      <c r="AL60">
        <f t="shared" si="26"/>
        <v>-16365.696517063305</v>
      </c>
      <c r="AN60">
        <f t="shared" si="27"/>
        <v>0</v>
      </c>
      <c r="AO60">
        <f t="shared" si="27"/>
        <v>0</v>
      </c>
      <c r="AP60">
        <f t="shared" si="27"/>
        <v>-1.8991099227529005E-3</v>
      </c>
      <c r="AQ60">
        <f t="shared" si="27"/>
        <v>-25.669347884422915</v>
      </c>
      <c r="AR60">
        <f t="shared" si="27"/>
        <v>-25.671246994345669</v>
      </c>
      <c r="AS60">
        <f t="shared" si="27"/>
        <v>4.6685205793680462E-2</v>
      </c>
      <c r="AT60">
        <f t="shared" si="27"/>
        <v>8.804405225636731E-3</v>
      </c>
      <c r="AU60">
        <f t="shared" si="23"/>
        <v>-25.615757383326354</v>
      </c>
      <c r="AW60">
        <v>57</v>
      </c>
      <c r="AX60">
        <f>IF(Z60&gt;0, (R60*SUMPRODUCT(K60:$K$98, X60:$X$98)-K60*$AZ$3)/Z60, 0)</f>
        <v>1041.1721139443835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0.28092614399999999</v>
      </c>
      <c r="Q61" s="4">
        <f t="shared" si="21"/>
        <v>25</v>
      </c>
      <c r="R61">
        <f t="shared" si="0"/>
        <v>1000000</v>
      </c>
      <c r="S61">
        <f t="shared" si="1"/>
        <v>813.70778010251695</v>
      </c>
      <c r="U61">
        <f t="shared" si="13"/>
        <v>0.28092614399999999</v>
      </c>
      <c r="V61">
        <f t="shared" si="14"/>
        <v>0.01</v>
      </c>
      <c r="W61">
        <f t="shared" si="15"/>
        <v>4.8533027828485086E-2</v>
      </c>
      <c r="X61">
        <f t="shared" si="16"/>
        <v>1.3634196364501009E-2</v>
      </c>
      <c r="Y61">
        <f t="shared" si="17"/>
        <v>4.8533027828485086E-4</v>
      </c>
      <c r="Z61">
        <f t="shared" si="18"/>
        <v>3.4413501185699226E-2</v>
      </c>
      <c r="AB61">
        <f t="shared" si="19"/>
        <v>50.531235180305409</v>
      </c>
      <c r="AC61">
        <f t="shared" si="2"/>
        <v>28.002533655370652</v>
      </c>
      <c r="AE61">
        <f t="shared" si="3"/>
        <v>0</v>
      </c>
      <c r="AF61">
        <f t="shared" si="24"/>
        <v>0</v>
      </c>
      <c r="AG61">
        <f t="shared" si="24"/>
        <v>-0.86033752964248067</v>
      </c>
      <c r="AH61">
        <f t="shared" si="5"/>
        <v>-13634.196364501009</v>
      </c>
      <c r="AI61">
        <f t="shared" si="25"/>
        <v>-13635.056702030652</v>
      </c>
      <c r="AJ61">
        <f t="shared" si="7"/>
        <v>22.528701524934757</v>
      </c>
      <c r="AK61">
        <f t="shared" si="22"/>
        <v>3.5371864626213791</v>
      </c>
      <c r="AL61">
        <f t="shared" si="26"/>
        <v>-13608.990814043096</v>
      </c>
      <c r="AN61">
        <f t="shared" si="27"/>
        <v>0</v>
      </c>
      <c r="AO61">
        <f t="shared" si="27"/>
        <v>0</v>
      </c>
      <c r="AP61">
        <f t="shared" si="27"/>
        <v>-1.2023296391913045E-3</v>
      </c>
      <c r="AQ61">
        <f t="shared" si="27"/>
        <v>-19.053915272539648</v>
      </c>
      <c r="AR61">
        <f t="shared" si="27"/>
        <v>-19.055117602178839</v>
      </c>
      <c r="AS61">
        <f t="shared" si="27"/>
        <v>3.1484068336737052E-2</v>
      </c>
      <c r="AT61">
        <f t="shared" si="27"/>
        <v>4.9432507322134805E-3</v>
      </c>
      <c r="AU61">
        <f t="shared" si="23"/>
        <v>-19.018690283109891</v>
      </c>
      <c r="AW61">
        <v>58</v>
      </c>
      <c r="AX61">
        <f>IF(Z61&gt;0, (R61*SUMPRODUCT(K61:$K$98, X61:$X$98)-K61*$AZ$3)/Z61, 0)</f>
        <v>813.70778010251695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0.31575788199999999</v>
      </c>
      <c r="Q62" s="4">
        <f t="shared" si="21"/>
        <v>25</v>
      </c>
      <c r="R62">
        <f t="shared" si="0"/>
        <v>1000000</v>
      </c>
      <c r="S62">
        <f t="shared" si="1"/>
        <v>506.51858580128192</v>
      </c>
      <c r="U62">
        <f t="shared" si="13"/>
        <v>0.31575788199999999</v>
      </c>
      <c r="V62">
        <f t="shared" si="14"/>
        <v>0.01</v>
      </c>
      <c r="W62">
        <f t="shared" si="15"/>
        <v>3.4413501185699226E-2</v>
      </c>
      <c r="X62">
        <f t="shared" si="16"/>
        <v>1.0866334246600875E-2</v>
      </c>
      <c r="Y62">
        <f t="shared" si="17"/>
        <v>3.4413501185699225E-4</v>
      </c>
      <c r="Z62">
        <f t="shared" si="18"/>
        <v>2.3203031927241356E-2</v>
      </c>
      <c r="AB62">
        <f t="shared" si="19"/>
        <v>28.002533655370652</v>
      </c>
      <c r="AC62">
        <f t="shared" si="2"/>
        <v>11.752766918088284</v>
      </c>
      <c r="AE62">
        <f t="shared" si="3"/>
        <v>0</v>
      </c>
      <c r="AF62">
        <f t="shared" si="24"/>
        <v>0</v>
      </c>
      <c r="AG62">
        <f t="shared" si="24"/>
        <v>-0.58007579818103394</v>
      </c>
      <c r="AH62">
        <f t="shared" si="5"/>
        <v>-10866.334246600874</v>
      </c>
      <c r="AI62">
        <f t="shared" si="25"/>
        <v>-10866.914322399056</v>
      </c>
      <c r="AJ62">
        <f t="shared" si="7"/>
        <v>16.249766737282368</v>
      </c>
      <c r="AK62">
        <f t="shared" si="22"/>
        <v>1.9601773558759459</v>
      </c>
      <c r="AL62">
        <f t="shared" si="26"/>
        <v>-10848.704378305898</v>
      </c>
      <c r="AN62">
        <f t="shared" si="27"/>
        <v>0</v>
      </c>
      <c r="AO62">
        <f t="shared" si="27"/>
        <v>0</v>
      </c>
      <c r="AP62">
        <f t="shared" si="27"/>
        <v>-7.2380471648439372E-4</v>
      </c>
      <c r="AQ62">
        <f t="shared" si="27"/>
        <v>-13.55875215488823</v>
      </c>
      <c r="AR62">
        <f t="shared" si="27"/>
        <v>-13.559475959604715</v>
      </c>
      <c r="AS62">
        <f t="shared" si="27"/>
        <v>2.0276070546465959E-2</v>
      </c>
      <c r="AT62">
        <f t="shared" si="27"/>
        <v>2.4458624541445415E-3</v>
      </c>
      <c r="AU62">
        <f t="shared" si="23"/>
        <v>-13.536754026604104</v>
      </c>
      <c r="AW62">
        <v>59</v>
      </c>
      <c r="AX62">
        <f>IF(Z62&gt;0, (R62*SUMPRODUCT(K62:$K$98, X62:$X$98)-K62*$AZ$3)/Z62, 0)</f>
        <v>506.51858580128192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0.35338435200000001</v>
      </c>
      <c r="Q63" s="4">
        <f t="shared" si="21"/>
        <v>25</v>
      </c>
      <c r="R63">
        <f t="shared" si="0"/>
        <v>1000000</v>
      </c>
      <c r="S63">
        <f t="shared" si="1"/>
        <v>47.234398145264358</v>
      </c>
      <c r="U63">
        <f t="shared" si="13"/>
        <v>0.35338435200000001</v>
      </c>
      <c r="V63">
        <f t="shared" si="14"/>
        <v>0.01</v>
      </c>
      <c r="W63">
        <f t="shared" si="15"/>
        <v>2.3203031927241356E-2</v>
      </c>
      <c r="X63">
        <f t="shared" si="16"/>
        <v>8.1995884020434982E-3</v>
      </c>
      <c r="Y63">
        <f t="shared" si="17"/>
        <v>2.3203031927241356E-4</v>
      </c>
      <c r="Z63">
        <f t="shared" si="18"/>
        <v>1.4771413205925444E-2</v>
      </c>
      <c r="AB63">
        <f t="shared" si="19"/>
        <v>11.752766918088284</v>
      </c>
      <c r="AC63">
        <f t="shared" si="2"/>
        <v>0.69771881253689827</v>
      </c>
      <c r="AE63">
        <f t="shared" si="3"/>
        <v>0</v>
      </c>
      <c r="AF63">
        <f t="shared" si="24"/>
        <v>0</v>
      </c>
      <c r="AG63">
        <f t="shared" si="24"/>
        <v>-0.36928533014813608</v>
      </c>
      <c r="AH63">
        <f t="shared" si="5"/>
        <v>-8199.5884020434987</v>
      </c>
      <c r="AI63">
        <f t="shared" si="25"/>
        <v>-8199.957687373646</v>
      </c>
      <c r="AJ63">
        <f t="shared" si="7"/>
        <v>11.055048105551386</v>
      </c>
      <c r="AK63">
        <f t="shared" si="22"/>
        <v>0.82269368426617995</v>
      </c>
      <c r="AL63">
        <f t="shared" si="26"/>
        <v>-8188.0799455838278</v>
      </c>
      <c r="AN63">
        <f t="shared" si="27"/>
        <v>0</v>
      </c>
      <c r="AO63">
        <f t="shared" si="27"/>
        <v>0</v>
      </c>
      <c r="AP63">
        <f t="shared" si="27"/>
        <v>-4.1141554340193618E-4</v>
      </c>
      <c r="AQ63">
        <f t="shared" si="27"/>
        <v>-9.1350450253350424</v>
      </c>
      <c r="AR63">
        <f t="shared" si="27"/>
        <v>-9.1354564408784444</v>
      </c>
      <c r="AS63">
        <f t="shared" si="27"/>
        <v>1.2316272140719708E-2</v>
      </c>
      <c r="AT63">
        <f t="shared" si="27"/>
        <v>9.165513534749322E-4</v>
      </c>
      <c r="AU63">
        <f t="shared" si="23"/>
        <v>-9.1222236173842486</v>
      </c>
      <c r="AW63">
        <v>60</v>
      </c>
      <c r="AX63">
        <f>IF(Z63&gt;0, (R63*SUMPRODUCT(K63:$K$98, X63:$X$98)-K63*$AZ$3)/Z63, 0)</f>
        <v>47.234398145264358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0.39269921299999999</v>
      </c>
      <c r="Q64" s="4">
        <f t="shared" si="21"/>
        <v>25</v>
      </c>
      <c r="R64">
        <f t="shared" si="0"/>
        <v>1000000</v>
      </c>
      <c r="S64">
        <f t="shared" si="1"/>
        <v>-702.92332808153969</v>
      </c>
      <c r="U64">
        <f t="shared" si="13"/>
        <v>0.39269921299999999</v>
      </c>
      <c r="V64">
        <f t="shared" si="14"/>
        <v>0.01</v>
      </c>
      <c r="W64">
        <f t="shared" si="15"/>
        <v>1.4771413205925444E-2</v>
      </c>
      <c r="X64">
        <f t="shared" si="16"/>
        <v>5.8007223408647283E-3</v>
      </c>
      <c r="Y64">
        <f t="shared" si="17"/>
        <v>1.4771413205925444E-4</v>
      </c>
      <c r="Z64">
        <f t="shared" si="18"/>
        <v>8.8229767330014613E-3</v>
      </c>
      <c r="AB64">
        <f t="shared" si="19"/>
        <v>0.69771881253689827</v>
      </c>
      <c r="AC64">
        <f t="shared" si="2"/>
        <v>-6.2018761687473773</v>
      </c>
      <c r="AE64">
        <f t="shared" si="3"/>
        <v>0</v>
      </c>
      <c r="AF64">
        <f t="shared" si="24"/>
        <v>0</v>
      </c>
      <c r="AG64">
        <f t="shared" si="24"/>
        <v>-0.22057441832503655</v>
      </c>
      <c r="AH64">
        <f t="shared" si="5"/>
        <v>-5800.7223408647287</v>
      </c>
      <c r="AI64">
        <f t="shared" si="25"/>
        <v>-5800.9429152830535</v>
      </c>
      <c r="AJ64">
        <f t="shared" si="7"/>
        <v>6.8995949812842756</v>
      </c>
      <c r="AK64">
        <f t="shared" si="22"/>
        <v>4.8840316877582883E-2</v>
      </c>
      <c r="AL64">
        <f t="shared" si="26"/>
        <v>-5793.9944799848918</v>
      </c>
      <c r="AN64">
        <f t="shared" si="27"/>
        <v>0</v>
      </c>
      <c r="AO64">
        <f t="shared" si="27"/>
        <v>0</v>
      </c>
      <c r="AP64">
        <f t="shared" si="27"/>
        <v>-2.1940966773036533E-4</v>
      </c>
      <c r="AQ64">
        <f t="shared" si="27"/>
        <v>-5.7700914324967023</v>
      </c>
      <c r="AR64">
        <f t="shared" si="27"/>
        <v>-5.7703108421644327</v>
      </c>
      <c r="AS64">
        <f t="shared" si="27"/>
        <v>6.8631614391787754E-3</v>
      </c>
      <c r="AT64">
        <f t="shared" si="27"/>
        <v>4.8582413950493359E-5</v>
      </c>
      <c r="AU64">
        <f t="shared" si="23"/>
        <v>-5.7633990983113037</v>
      </c>
      <c r="AW64">
        <v>61</v>
      </c>
      <c r="AX64">
        <f>IF(Z64&gt;0, (R64*SUMPRODUCT(K64:$K$98, X64:$X$98)-K64*$AZ$3)/Z64, 0)</f>
        <v>-702.92332808153969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0.39967743300000003</v>
      </c>
      <c r="Q65" s="4">
        <f t="shared" si="21"/>
        <v>25</v>
      </c>
      <c r="R65">
        <f t="shared" si="0"/>
        <v>1000000</v>
      </c>
      <c r="S65">
        <f t="shared" si="1"/>
        <v>-1915.3724189980567</v>
      </c>
      <c r="U65">
        <f t="shared" si="13"/>
        <v>0.39967743300000003</v>
      </c>
      <c r="V65">
        <f t="shared" si="14"/>
        <v>0.01</v>
      </c>
      <c r="W65">
        <f t="shared" si="15"/>
        <v>8.8229767330014613E-3</v>
      </c>
      <c r="X65">
        <f t="shared" si="16"/>
        <v>3.5263446920647508E-3</v>
      </c>
      <c r="Y65">
        <f t="shared" si="17"/>
        <v>8.8229767330014617E-5</v>
      </c>
      <c r="Z65">
        <f t="shared" si="18"/>
        <v>5.2084022736066963E-3</v>
      </c>
      <c r="AB65">
        <f t="shared" si="19"/>
        <v>-6.2018761687473773</v>
      </c>
      <c r="AC65">
        <f t="shared" si="2"/>
        <v>-9.9760300619130362</v>
      </c>
      <c r="AE65">
        <f t="shared" si="3"/>
        <v>0</v>
      </c>
      <c r="AF65">
        <f t="shared" si="24"/>
        <v>0</v>
      </c>
      <c r="AG65">
        <f t="shared" si="24"/>
        <v>-0.1302100568401674</v>
      </c>
      <c r="AH65">
        <f t="shared" si="5"/>
        <v>-3526.3446920647507</v>
      </c>
      <c r="AI65">
        <f t="shared" si="25"/>
        <v>-3526.4749021215907</v>
      </c>
      <c r="AJ65">
        <f t="shared" si="7"/>
        <v>3.7741538931656589</v>
      </c>
      <c r="AK65">
        <f t="shared" si="22"/>
        <v>-0.43413133181231645</v>
      </c>
      <c r="AL65">
        <f t="shared" si="26"/>
        <v>-3523.1348795602376</v>
      </c>
      <c r="AN65">
        <f t="shared" si="27"/>
        <v>0</v>
      </c>
      <c r="AO65">
        <f t="shared" si="27"/>
        <v>0</v>
      </c>
      <c r="AP65">
        <f t="shared" si="27"/>
        <v>-1.1564506989214847E-4</v>
      </c>
      <c r="AQ65">
        <f t="shared" si="27"/>
        <v>-3.1318961704948336</v>
      </c>
      <c r="AR65">
        <f t="shared" si="27"/>
        <v>-3.1320118155647254</v>
      </c>
      <c r="AS65">
        <f t="shared" si="27"/>
        <v>3.351986024356195E-3</v>
      </c>
      <c r="AT65">
        <f t="shared" si="27"/>
        <v>-3.855704346357329E-4</v>
      </c>
      <c r="AU65">
        <f t="shared" si="23"/>
        <v>-3.1290453999750052</v>
      </c>
      <c r="AW65">
        <v>62</v>
      </c>
      <c r="AX65">
        <f>IF(Z65&gt;0, (R65*SUMPRODUCT(K65:$K$98, X65:$X$98)-K65*$AZ$3)/Z65, 0)</f>
        <v>-1915.3724189980567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0.407215198</v>
      </c>
      <c r="Q66" s="4">
        <f t="shared" si="21"/>
        <v>25</v>
      </c>
      <c r="R66">
        <f t="shared" si="0"/>
        <v>1000000</v>
      </c>
      <c r="S66">
        <f t="shared" si="1"/>
        <v>-3731.2783807397154</v>
      </c>
      <c r="U66">
        <f t="shared" si="13"/>
        <v>0.407215198</v>
      </c>
      <c r="V66">
        <f t="shared" si="14"/>
        <v>0.01</v>
      </c>
      <c r="W66">
        <f t="shared" si="15"/>
        <v>5.2084022736066963E-3</v>
      </c>
      <c r="X66">
        <f t="shared" si="16"/>
        <v>2.1209405631104012E-3</v>
      </c>
      <c r="Y66">
        <f t="shared" si="17"/>
        <v>5.2084022736066967E-5</v>
      </c>
      <c r="Z66">
        <f t="shared" si="18"/>
        <v>3.0353776877602282E-3</v>
      </c>
      <c r="AB66">
        <f t="shared" si="19"/>
        <v>-9.9760300619130362</v>
      </c>
      <c r="AC66">
        <f t="shared" si="2"/>
        <v>-11.325839143719445</v>
      </c>
      <c r="AE66">
        <f t="shared" si="3"/>
        <v>0</v>
      </c>
      <c r="AF66">
        <f t="shared" si="24"/>
        <v>0</v>
      </c>
      <c r="AG66">
        <f t="shared" si="24"/>
        <v>-7.5884442194005711E-2</v>
      </c>
      <c r="AH66">
        <f t="shared" si="5"/>
        <v>-2120.9405631104009</v>
      </c>
      <c r="AI66">
        <f t="shared" si="25"/>
        <v>-2121.0164475525949</v>
      </c>
      <c r="AJ66">
        <f t="shared" si="7"/>
        <v>1.3498090818064092</v>
      </c>
      <c r="AK66">
        <f t="shared" si="22"/>
        <v>-0.69832210433391262</v>
      </c>
      <c r="AL66">
        <f t="shared" si="26"/>
        <v>-2120.364960575122</v>
      </c>
      <c r="AN66">
        <f t="shared" si="27"/>
        <v>0</v>
      </c>
      <c r="AO66">
        <f t="shared" si="27"/>
        <v>0</v>
      </c>
      <c r="AP66">
        <f t="shared" si="27"/>
        <v>-6.0175168892296354E-5</v>
      </c>
      <c r="AQ66">
        <f t="shared" si="27"/>
        <v>-1.68187250120911</v>
      </c>
      <c r="AR66">
        <f t="shared" si="27"/>
        <v>-1.6819326763780023</v>
      </c>
      <c r="AS66">
        <f t="shared" si="27"/>
        <v>1.070377367503036E-3</v>
      </c>
      <c r="AT66">
        <f t="shared" si="27"/>
        <v>-5.5375844316130952E-4</v>
      </c>
      <c r="AU66">
        <f t="shared" si="23"/>
        <v>-1.6814160574536603</v>
      </c>
      <c r="AW66">
        <v>63</v>
      </c>
      <c r="AX66">
        <f>IF(Z66&gt;0, (R66*SUMPRODUCT(K66:$K$98, X66:$X$98)-K66*$AZ$3)/Z66, 0)</f>
        <v>-3731.2783807397154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0.41552104400000001</v>
      </c>
      <c r="Q67" s="4">
        <f t="shared" si="21"/>
        <v>25</v>
      </c>
      <c r="R67">
        <f t="shared" ref="R67:R98" si="28">$C$6</f>
        <v>1000000</v>
      </c>
      <c r="S67">
        <f t="shared" ref="S67:S98" si="29">AX67</f>
        <v>-6547.0927746685938</v>
      </c>
      <c r="U67">
        <f t="shared" si="13"/>
        <v>0.41552104400000001</v>
      </c>
      <c r="V67">
        <f t="shared" si="14"/>
        <v>0.01</v>
      </c>
      <c r="W67">
        <f t="shared" si="15"/>
        <v>3.0353776877602282E-3</v>
      </c>
      <c r="X67">
        <f t="shared" si="16"/>
        <v>1.2612633057524361E-3</v>
      </c>
      <c r="Y67">
        <f t="shared" si="17"/>
        <v>3.0353776877602283E-5</v>
      </c>
      <c r="Z67">
        <f t="shared" si="18"/>
        <v>1.7437606051301899E-3</v>
      </c>
      <c r="AB67">
        <f t="shared" si="19"/>
        <v>-11.325839143719445</v>
      </c>
      <c r="AC67">
        <f t="shared" ref="AC67:AC98" si="30">S67*Z67</f>
        <v>-11.416562458599602</v>
      </c>
      <c r="AE67">
        <f t="shared" ref="AE67:AE98" si="31">$Z67*O67</f>
        <v>0</v>
      </c>
      <c r="AF67">
        <f t="shared" ref="AF67:AG98" si="32">-$Z67*P67</f>
        <v>0</v>
      </c>
      <c r="AG67">
        <f t="shared" si="32"/>
        <v>-4.3594015128254747E-2</v>
      </c>
      <c r="AH67">
        <f t="shared" ref="AH67:AH98" si="33">-X67*R67</f>
        <v>-1261.2633057524361</v>
      </c>
      <c r="AI67">
        <f t="shared" ref="AI67:AI98" si="34">SUM(AE67:AH67)</f>
        <v>-1261.3068997675643</v>
      </c>
      <c r="AJ67">
        <f t="shared" ref="AJ67:AJ98" si="35">AB67-AC67</f>
        <v>9.0723314880156281E-2</v>
      </c>
      <c r="AK67">
        <f t="shared" si="22"/>
        <v>-0.79280874006036128</v>
      </c>
      <c r="AL67">
        <f t="shared" si="26"/>
        <v>-1262.0089851927446</v>
      </c>
      <c r="AN67">
        <f t="shared" ref="AN67:AU98" si="36">AE67*$K67</f>
        <v>0</v>
      </c>
      <c r="AO67">
        <f t="shared" si="36"/>
        <v>0</v>
      </c>
      <c r="AP67">
        <f t="shared" si="36"/>
        <v>-3.0865507323544716E-5</v>
      </c>
      <c r="AQ67">
        <f t="shared" si="36"/>
        <v>-0.89300175003583215</v>
      </c>
      <c r="AR67">
        <f t="shared" si="36"/>
        <v>-0.89303261554315572</v>
      </c>
      <c r="AS67">
        <f t="shared" si="36"/>
        <v>6.4234072764607526E-5</v>
      </c>
      <c r="AT67">
        <f t="shared" si="36"/>
        <v>-5.6132576686296603E-4</v>
      </c>
      <c r="AU67">
        <f t="shared" si="23"/>
        <v>-0.89352970723725411</v>
      </c>
      <c r="AW67">
        <v>64</v>
      </c>
      <c r="AX67">
        <f>IF(Z67&gt;0, (R67*SUMPRODUCT(K67:$K$98, X67:$X$98)-K67*$AZ$3)/Z67, 0)</f>
        <v>-6547.0927746685938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6.3216220393231843E-4</v>
      </c>
      <c r="L68" s="2">
        <v>65</v>
      </c>
      <c r="M68" s="6">
        <v>0.424706421</v>
      </c>
      <c r="Q68" s="4">
        <f t="shared" si="21"/>
        <v>25</v>
      </c>
      <c r="R68">
        <f t="shared" si="28"/>
        <v>1000000</v>
      </c>
      <c r="S68">
        <f t="shared" si="29"/>
        <v>-11046.45448037041</v>
      </c>
      <c r="U68">
        <f t="shared" ref="U68:U98" si="40">M68</f>
        <v>0.424706421</v>
      </c>
      <c r="V68">
        <f t="shared" ref="V68:V98" si="41">$C$10</f>
        <v>0.01</v>
      </c>
      <c r="W68">
        <f t="shared" ref="W68:W98" si="42">Z67</f>
        <v>1.7437606051301899E-3</v>
      </c>
      <c r="X68">
        <f t="shared" ref="X68:X98" si="43">U68*W68</f>
        <v>7.4058632568563721E-4</v>
      </c>
      <c r="Y68">
        <f t="shared" ref="Y68:Y98" si="44">V68*W68</f>
        <v>1.7437606051301899E-5</v>
      </c>
      <c r="Z68">
        <f t="shared" ref="Z68:Z98" si="45">MAX(0, W68-X68-Y68)</f>
        <v>9.8573667339325074E-4</v>
      </c>
      <c r="AB68">
        <f t="shared" ref="AB68:AB98" si="46">AC67</f>
        <v>-11.416562458599602</v>
      </c>
      <c r="AC68">
        <f t="shared" si="30"/>
        <v>-10.888895292270298</v>
      </c>
      <c r="AE68">
        <f t="shared" si="31"/>
        <v>0</v>
      </c>
      <c r="AF68">
        <f t="shared" si="32"/>
        <v>0</v>
      </c>
      <c r="AG68">
        <f t="shared" si="32"/>
        <v>-2.4643416834831268E-2</v>
      </c>
      <c r="AH68">
        <f t="shared" si="33"/>
        <v>-740.58632568563723</v>
      </c>
      <c r="AI68">
        <f t="shared" si="34"/>
        <v>-740.61096910247204</v>
      </c>
      <c r="AJ68">
        <f t="shared" si="35"/>
        <v>-0.52766716632930333</v>
      </c>
      <c r="AK68">
        <f t="shared" si="22"/>
        <v>-0.79915937210197219</v>
      </c>
      <c r="AL68">
        <f t="shared" si="26"/>
        <v>-741.93779564090323</v>
      </c>
      <c r="AN68">
        <f t="shared" si="36"/>
        <v>0</v>
      </c>
      <c r="AO68">
        <f t="shared" si="36"/>
        <v>0</v>
      </c>
      <c r="AP68">
        <f t="shared" si="36"/>
        <v>-1.5578636698729732E-5</v>
      </c>
      <c r="AQ68">
        <f t="shared" si="36"/>
        <v>-0.46817068384757021</v>
      </c>
      <c r="AR68">
        <f t="shared" si="36"/>
        <v>-0.46818626248426892</v>
      </c>
      <c r="AS68">
        <f t="shared" si="36"/>
        <v>-3.3357123880945367E-4</v>
      </c>
      <c r="AT68">
        <f t="shared" si="36"/>
        <v>-5.0519834996115044E-4</v>
      </c>
      <c r="AU68">
        <f t="shared" si="23"/>
        <v>-0.46902503207303947</v>
      </c>
      <c r="AW68">
        <v>65</v>
      </c>
      <c r="AX68">
        <f>IF(Z68&gt;0, (R68*SUMPRODUCT(K68:$K$98, X68:$X$98)-K68*$AZ$3)/Z68, 0)</f>
        <v>-11046.45448037041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5.6443053922528431E-4</v>
      </c>
      <c r="L69" s="2">
        <v>66</v>
      </c>
      <c r="M69" s="6">
        <v>0.43382917900000001</v>
      </c>
      <c r="Q69" s="4">
        <f t="shared" ref="Q69:Q98" si="48">$C$8</f>
        <v>25</v>
      </c>
      <c r="R69">
        <f t="shared" si="28"/>
        <v>1000000</v>
      </c>
      <c r="S69">
        <f t="shared" si="29"/>
        <v>-18401.883940595504</v>
      </c>
      <c r="U69">
        <f t="shared" si="40"/>
        <v>0.43382917900000001</v>
      </c>
      <c r="V69">
        <f t="shared" si="41"/>
        <v>0.01</v>
      </c>
      <c r="W69">
        <f t="shared" si="42"/>
        <v>9.8573667339325074E-4</v>
      </c>
      <c r="X69">
        <f t="shared" si="43"/>
        <v>4.2764133172838514E-4</v>
      </c>
      <c r="Y69">
        <f t="shared" si="44"/>
        <v>9.8573667339325072E-6</v>
      </c>
      <c r="Z69">
        <f t="shared" si="45"/>
        <v>5.4823797493093311E-4</v>
      </c>
      <c r="AB69">
        <f t="shared" si="46"/>
        <v>-10.888895292270298</v>
      </c>
      <c r="AC69">
        <f t="shared" si="30"/>
        <v>-10.088611586506138</v>
      </c>
      <c r="AE69">
        <f t="shared" si="31"/>
        <v>0</v>
      </c>
      <c r="AF69">
        <f t="shared" si="32"/>
        <v>0</v>
      </c>
      <c r="AG69">
        <f t="shared" si="32"/>
        <v>-1.3705949373273327E-2</v>
      </c>
      <c r="AH69">
        <f t="shared" si="33"/>
        <v>-427.64133172838513</v>
      </c>
      <c r="AI69">
        <f t="shared" si="34"/>
        <v>-427.6550376777584</v>
      </c>
      <c r="AJ69">
        <f t="shared" si="35"/>
        <v>-0.8002837057641603</v>
      </c>
      <c r="AK69">
        <f t="shared" si="22"/>
        <v>-0.762222670458921</v>
      </c>
      <c r="AL69">
        <f t="shared" si="26"/>
        <v>-429.2175440539815</v>
      </c>
      <c r="AN69">
        <f t="shared" si="36"/>
        <v>0</v>
      </c>
      <c r="AO69">
        <f t="shared" si="36"/>
        <v>0</v>
      </c>
      <c r="AP69">
        <f t="shared" si="36"/>
        <v>-7.7360563953511119E-6</v>
      </c>
      <c r="AQ69">
        <f t="shared" si="36"/>
        <v>-0.2413738274624711</v>
      </c>
      <c r="AR69">
        <f t="shared" si="36"/>
        <v>-0.24138156351886644</v>
      </c>
      <c r="AS69">
        <f t="shared" si="36"/>
        <v>-4.5170456357767377E-4</v>
      </c>
      <c r="AT69">
        <f t="shared" si="36"/>
        <v>-4.3022175289686497E-4</v>
      </c>
      <c r="AU69">
        <f t="shared" si="23"/>
        <v>-0.24226348983534099</v>
      </c>
      <c r="AW69">
        <v>66</v>
      </c>
      <c r="AX69">
        <f>IF(Z69&gt;0, (R69*SUMPRODUCT(K69:$K$98, X69:$X$98)-K69*$AZ$3)/Z69, 0)</f>
        <v>-18401.883940595504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0.44368152799999999</v>
      </c>
      <c r="Q70" s="4">
        <f t="shared" si="48"/>
        <v>25</v>
      </c>
      <c r="R70">
        <f t="shared" si="28"/>
        <v>1000000</v>
      </c>
      <c r="S70">
        <f t="shared" si="29"/>
        <v>-30708.020018943025</v>
      </c>
      <c r="U70">
        <f t="shared" si="40"/>
        <v>0.44368152799999999</v>
      </c>
      <c r="V70">
        <f t="shared" si="41"/>
        <v>0.01</v>
      </c>
      <c r="W70">
        <f t="shared" si="42"/>
        <v>5.4823797493093311E-4</v>
      </c>
      <c r="X70">
        <f t="shared" si="43"/>
        <v>2.432430624249821E-4</v>
      </c>
      <c r="Y70">
        <f t="shared" si="44"/>
        <v>5.4823797493093309E-6</v>
      </c>
      <c r="Z70">
        <f t="shared" si="45"/>
        <v>2.9951253275664169E-4</v>
      </c>
      <c r="AB70">
        <f t="shared" si="46"/>
        <v>-10.088611586506138</v>
      </c>
      <c r="AC70">
        <f t="shared" si="30"/>
        <v>-9.1974368518152811</v>
      </c>
      <c r="AE70">
        <f t="shared" si="31"/>
        <v>0</v>
      </c>
      <c r="AF70">
        <f t="shared" si="32"/>
        <v>0</v>
      </c>
      <c r="AG70">
        <f t="shared" si="32"/>
        <v>-7.4878133189160423E-3</v>
      </c>
      <c r="AH70">
        <f t="shared" si="33"/>
        <v>-243.2430624249821</v>
      </c>
      <c r="AI70">
        <f t="shared" si="34"/>
        <v>-243.250550238301</v>
      </c>
      <c r="AJ70">
        <f t="shared" si="35"/>
        <v>-0.89117473469085695</v>
      </c>
      <c r="AK70">
        <f t="shared" si="22"/>
        <v>-0.7062028110554297</v>
      </c>
      <c r="AL70">
        <f t="shared" si="26"/>
        <v>-244.84792778404727</v>
      </c>
      <c r="AN70">
        <f t="shared" si="36"/>
        <v>0</v>
      </c>
      <c r="AO70">
        <f t="shared" si="36"/>
        <v>0</v>
      </c>
      <c r="AP70">
        <f t="shared" si="36"/>
        <v>-3.7735272403696855E-6</v>
      </c>
      <c r="AQ70">
        <f t="shared" si="36"/>
        <v>-0.12258376150655548</v>
      </c>
      <c r="AR70">
        <f t="shared" si="36"/>
        <v>-0.12258753503379585</v>
      </c>
      <c r="AS70">
        <f t="shared" si="36"/>
        <v>-4.491127107549197E-4</v>
      </c>
      <c r="AT70">
        <f t="shared" si="36"/>
        <v>-3.5589502986288192E-4</v>
      </c>
      <c r="AU70">
        <f t="shared" si="23"/>
        <v>-0.12339254277441364</v>
      </c>
      <c r="AW70">
        <v>67</v>
      </c>
      <c r="AX70">
        <f>IF(Z70&gt;0, (R70*SUMPRODUCT(K70:$K$98, X70:$X$98)-K70*$AZ$3)/Z70, 0)</f>
        <v>-30708.020018943025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0.45400495099999999</v>
      </c>
      <c r="Q71" s="4">
        <f t="shared" si="48"/>
        <v>25</v>
      </c>
      <c r="R71">
        <f t="shared" si="28"/>
        <v>1000000</v>
      </c>
      <c r="S71">
        <f t="shared" si="29"/>
        <v>-51756.320314087548</v>
      </c>
      <c r="U71">
        <f t="shared" si="40"/>
        <v>0.45400495099999999</v>
      </c>
      <c r="V71">
        <f t="shared" si="41"/>
        <v>0.01</v>
      </c>
      <c r="W71">
        <f t="shared" si="42"/>
        <v>2.9951253275664169E-4</v>
      </c>
      <c r="X71">
        <f t="shared" si="43"/>
        <v>1.35980172758065E-4</v>
      </c>
      <c r="Y71">
        <f t="shared" si="44"/>
        <v>2.9951253275664169E-6</v>
      </c>
      <c r="Z71">
        <f t="shared" si="45"/>
        <v>1.6053723467101028E-4</v>
      </c>
      <c r="AB71">
        <f t="shared" si="46"/>
        <v>-9.1974368518152811</v>
      </c>
      <c r="AC71">
        <f t="shared" si="30"/>
        <v>-8.3088165399706497</v>
      </c>
      <c r="AE71">
        <f t="shared" si="31"/>
        <v>0</v>
      </c>
      <c r="AF71">
        <f t="shared" si="32"/>
        <v>0</v>
      </c>
      <c r="AG71">
        <f t="shared" si="32"/>
        <v>-4.0134308667752567E-3</v>
      </c>
      <c r="AH71">
        <f t="shared" si="33"/>
        <v>-135.98017275806501</v>
      </c>
      <c r="AI71">
        <f t="shared" si="34"/>
        <v>-135.98418618893177</v>
      </c>
      <c r="AJ71">
        <f t="shared" si="35"/>
        <v>-0.88862031184463142</v>
      </c>
      <c r="AK71">
        <f t="shared" si="22"/>
        <v>-0.64382057962706973</v>
      </c>
      <c r="AL71">
        <f t="shared" si="26"/>
        <v>-137.51662708040345</v>
      </c>
      <c r="AN71">
        <f t="shared" si="36"/>
        <v>0</v>
      </c>
      <c r="AO71">
        <f t="shared" si="36"/>
        <v>0</v>
      </c>
      <c r="AP71">
        <f t="shared" si="36"/>
        <v>-1.8058856411649858E-6</v>
      </c>
      <c r="AQ71">
        <f t="shared" si="36"/>
        <v>-6.1185716066471572E-2</v>
      </c>
      <c r="AR71">
        <f t="shared" si="36"/>
        <v>-6.1187521952112731E-2</v>
      </c>
      <c r="AS71">
        <f t="shared" si="36"/>
        <v>-3.9984410218511286E-4</v>
      </c>
      <c r="AT71">
        <f t="shared" si="36"/>
        <v>-2.8969387509824776E-4</v>
      </c>
      <c r="AU71">
        <f t="shared" si="23"/>
        <v>-6.1877059929396086E-2</v>
      </c>
      <c r="AW71">
        <v>68</v>
      </c>
      <c r="AX71">
        <f>IF(Z71&gt;0, (R71*SUMPRODUCT(K71:$K$98, X71:$X$98)-K71*$AZ$3)/Z71, 0)</f>
        <v>-51756.320314087548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0.46467133999999999</v>
      </c>
      <c r="Q72" s="4">
        <f t="shared" si="48"/>
        <v>25</v>
      </c>
      <c r="R72">
        <f t="shared" si="28"/>
        <v>1000000</v>
      </c>
      <c r="S72">
        <f t="shared" si="29"/>
        <v>-88541.628818683006</v>
      </c>
      <c r="U72">
        <f t="shared" si="40"/>
        <v>0.46467133999999999</v>
      </c>
      <c r="V72">
        <f t="shared" si="41"/>
        <v>0.01</v>
      </c>
      <c r="W72">
        <f t="shared" si="42"/>
        <v>1.6053723467101028E-4</v>
      </c>
      <c r="X72">
        <f t="shared" si="43"/>
        <v>7.4597051954472806E-5</v>
      </c>
      <c r="Y72">
        <f t="shared" si="44"/>
        <v>1.6053723467101028E-6</v>
      </c>
      <c r="Z72">
        <f t="shared" si="45"/>
        <v>8.4334810369827377E-5</v>
      </c>
      <c r="AB72">
        <f t="shared" si="46"/>
        <v>-8.3088165399706497</v>
      </c>
      <c r="AC72">
        <f t="shared" si="30"/>
        <v>-7.4671414762592745</v>
      </c>
      <c r="AE72">
        <f t="shared" si="31"/>
        <v>0</v>
      </c>
      <c r="AF72">
        <f t="shared" si="32"/>
        <v>0</v>
      </c>
      <c r="AG72">
        <f t="shared" si="32"/>
        <v>-2.1083702592456844E-3</v>
      </c>
      <c r="AH72">
        <f t="shared" si="33"/>
        <v>-74.597051954472803</v>
      </c>
      <c r="AI72">
        <f t="shared" si="34"/>
        <v>-74.599160324732054</v>
      </c>
      <c r="AJ72">
        <f t="shared" si="35"/>
        <v>-0.84167506371137524</v>
      </c>
      <c r="AK72">
        <f t="shared" si="22"/>
        <v>-0.58161715779794554</v>
      </c>
      <c r="AL72">
        <f t="shared" si="26"/>
        <v>-76.022452546241382</v>
      </c>
      <c r="AN72">
        <f t="shared" si="36"/>
        <v>0</v>
      </c>
      <c r="AO72">
        <f t="shared" si="36"/>
        <v>0</v>
      </c>
      <c r="AP72">
        <f t="shared" si="36"/>
        <v>-8.4703882498789539E-7</v>
      </c>
      <c r="AQ72">
        <f t="shared" si="36"/>
        <v>-2.9969403598817609E-2</v>
      </c>
      <c r="AR72">
        <f t="shared" si="36"/>
        <v>-2.9970250637642599E-2</v>
      </c>
      <c r="AS72">
        <f t="shared" si="36"/>
        <v>-3.3814338532870509E-4</v>
      </c>
      <c r="AT72">
        <f t="shared" si="36"/>
        <v>-2.3366498923686594E-4</v>
      </c>
      <c r="AU72">
        <f t="shared" si="23"/>
        <v>-3.0542059012208172E-2</v>
      </c>
      <c r="AW72">
        <v>69</v>
      </c>
      <c r="AX72">
        <f>IF(Z72&gt;0, (R72*SUMPRODUCT(K72:$K$98, X72:$X$98)-K72*$AZ$3)/Z72, 0)</f>
        <v>-88541.628818683006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0.47611615000000002</v>
      </c>
      <c r="Q73" s="4">
        <f t="shared" si="48"/>
        <v>25</v>
      </c>
      <c r="R73">
        <f t="shared" si="28"/>
        <v>1000000</v>
      </c>
      <c r="S73">
        <f t="shared" si="29"/>
        <v>-154389.66549987116</v>
      </c>
      <c r="U73">
        <f t="shared" si="40"/>
        <v>0.47611615000000002</v>
      </c>
      <c r="V73">
        <f t="shared" si="41"/>
        <v>0.01</v>
      </c>
      <c r="W73">
        <f t="shared" si="42"/>
        <v>8.4334810369827377E-5</v>
      </c>
      <c r="X73">
        <f t="shared" si="43"/>
        <v>4.0153165224262291E-5</v>
      </c>
      <c r="Y73">
        <f t="shared" si="44"/>
        <v>8.4334810369827378E-7</v>
      </c>
      <c r="Z73">
        <f t="shared" si="45"/>
        <v>4.3338297041866809E-5</v>
      </c>
      <c r="AB73">
        <f t="shared" si="46"/>
        <v>-7.4671414762592745</v>
      </c>
      <c r="AC73">
        <f t="shared" si="30"/>
        <v>-6.6909851836278724</v>
      </c>
      <c r="AE73">
        <f t="shared" si="31"/>
        <v>0</v>
      </c>
      <c r="AF73">
        <f t="shared" si="32"/>
        <v>0</v>
      </c>
      <c r="AG73">
        <f t="shared" si="32"/>
        <v>-1.0834574260466703E-3</v>
      </c>
      <c r="AH73">
        <f t="shared" si="33"/>
        <v>-40.153165224262288</v>
      </c>
      <c r="AI73">
        <f t="shared" si="34"/>
        <v>-40.154248681688337</v>
      </c>
      <c r="AJ73">
        <f t="shared" si="35"/>
        <v>-0.77615629263140207</v>
      </c>
      <c r="AK73">
        <f t="shared" ref="AK73:AK98" si="49">G73*SUM(AB73:AB73, AE73:AF73)</f>
        <v>-0.52269990333814931</v>
      </c>
      <c r="AL73">
        <f t="shared" si="26"/>
        <v>-41.453104877657893</v>
      </c>
      <c r="AN73">
        <f t="shared" si="36"/>
        <v>0</v>
      </c>
      <c r="AO73">
        <f t="shared" si="36"/>
        <v>0</v>
      </c>
      <c r="AP73">
        <f t="shared" si="36"/>
        <v>-3.8864247543237125E-7</v>
      </c>
      <c r="AQ73">
        <f t="shared" si="36"/>
        <v>-1.4403173723348591E-2</v>
      </c>
      <c r="AR73">
        <f t="shared" si="36"/>
        <v>-1.4403562365824024E-2</v>
      </c>
      <c r="AS73">
        <f t="shared" si="36"/>
        <v>-2.7841177294001625E-4</v>
      </c>
      <c r="AT73">
        <f t="shared" si="36"/>
        <v>-1.8749549309272909E-4</v>
      </c>
      <c r="AU73">
        <f t="shared" si="23"/>
        <v>-1.486946963185677E-2</v>
      </c>
      <c r="AW73">
        <v>70</v>
      </c>
      <c r="AX73">
        <f>IF(Z73&gt;0, (R73*SUMPRODUCT(K73:$K$98, X73:$X$98)-K73*$AZ$3)/Z73, 0)</f>
        <v>-154389.66549987116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0.48788611599999998</v>
      </c>
      <c r="Q74" s="4">
        <f t="shared" si="48"/>
        <v>25</v>
      </c>
      <c r="R74">
        <f t="shared" si="28"/>
        <v>1000000</v>
      </c>
      <c r="S74">
        <f t="shared" si="29"/>
        <v>-275065.44310209318</v>
      </c>
      <c r="U74">
        <f t="shared" si="40"/>
        <v>0.48788611599999998</v>
      </c>
      <c r="V74">
        <f t="shared" si="41"/>
        <v>0.01</v>
      </c>
      <c r="W74">
        <f t="shared" si="42"/>
        <v>4.3338297041866809E-5</v>
      </c>
      <c r="X74">
        <f t="shared" si="43"/>
        <v>2.1144153417810685E-5</v>
      </c>
      <c r="Y74">
        <f t="shared" si="44"/>
        <v>4.3338297041866812E-7</v>
      </c>
      <c r="Z74">
        <f t="shared" si="45"/>
        <v>2.1760760653637457E-5</v>
      </c>
      <c r="AB74">
        <f t="shared" si="46"/>
        <v>-6.6909851836278724</v>
      </c>
      <c r="AC74">
        <f t="shared" si="30"/>
        <v>-5.9856332714313822</v>
      </c>
      <c r="AE74">
        <f t="shared" si="31"/>
        <v>0</v>
      </c>
      <c r="AF74">
        <f t="shared" si="32"/>
        <v>0</v>
      </c>
      <c r="AG74">
        <f t="shared" si="32"/>
        <v>-5.4401901634093639E-4</v>
      </c>
      <c r="AH74">
        <f t="shared" si="33"/>
        <v>-21.144153417810685</v>
      </c>
      <c r="AI74">
        <f t="shared" si="34"/>
        <v>-21.144697436827027</v>
      </c>
      <c r="AJ74">
        <f t="shared" si="35"/>
        <v>-0.70535191219649018</v>
      </c>
      <c r="AK74">
        <f t="shared" si="49"/>
        <v>-0.46836896285395113</v>
      </c>
      <c r="AL74">
        <f t="shared" si="26"/>
        <v>-22.318418311877469</v>
      </c>
      <c r="AN74">
        <f t="shared" si="36"/>
        <v>0</v>
      </c>
      <c r="AO74">
        <f t="shared" si="36"/>
        <v>0</v>
      </c>
      <c r="AP74">
        <f t="shared" si="36"/>
        <v>-1.7423462752385935E-7</v>
      </c>
      <c r="AQ74">
        <f t="shared" si="36"/>
        <v>-6.7719024232616061E-3</v>
      </c>
      <c r="AR74">
        <f t="shared" si="36"/>
        <v>-6.7720766578891305E-3</v>
      </c>
      <c r="AS74">
        <f t="shared" si="36"/>
        <v>-2.2590520552277554E-4</v>
      </c>
      <c r="AT74">
        <f t="shared" si="36"/>
        <v>-1.5000595445261423E-4</v>
      </c>
      <c r="AU74">
        <f t="shared" si="23"/>
        <v>-7.1479878178645206E-3</v>
      </c>
      <c r="AW74">
        <v>71</v>
      </c>
      <c r="AX74">
        <f>IF(Z74&gt;0, (R74*SUMPRODUCT(K74:$K$98, X74:$X$98)-K74*$AZ$3)/Z74, 0)</f>
        <v>-275065.44310209318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0.500352354</v>
      </c>
      <c r="Q75" s="4">
        <f t="shared" si="48"/>
        <v>25</v>
      </c>
      <c r="R75">
        <f t="shared" si="28"/>
        <v>1000000</v>
      </c>
      <c r="S75">
        <f t="shared" si="29"/>
        <v>-502084.83062287676</v>
      </c>
      <c r="U75">
        <f t="shared" si="40"/>
        <v>0.500352354</v>
      </c>
      <c r="V75">
        <f t="shared" si="41"/>
        <v>0.01</v>
      </c>
      <c r="W75">
        <f t="shared" si="42"/>
        <v>2.1760760653637457E-5</v>
      </c>
      <c r="X75">
        <f t="shared" si="43"/>
        <v>1.088804781787808E-5</v>
      </c>
      <c r="Y75">
        <f t="shared" si="44"/>
        <v>2.1760760653637459E-7</v>
      </c>
      <c r="Z75">
        <f t="shared" si="45"/>
        <v>1.0655105229223002E-5</v>
      </c>
      <c r="AB75">
        <f t="shared" si="46"/>
        <v>-5.9856332714313822</v>
      </c>
      <c r="AC75">
        <f t="shared" si="30"/>
        <v>-5.3497667042833594</v>
      </c>
      <c r="AE75">
        <f t="shared" si="31"/>
        <v>0</v>
      </c>
      <c r="AF75">
        <f t="shared" si="32"/>
        <v>0</v>
      </c>
      <c r="AG75">
        <f t="shared" si="32"/>
        <v>-2.6637763073057507E-4</v>
      </c>
      <c r="AH75">
        <f t="shared" si="33"/>
        <v>-10.88804781787808</v>
      </c>
      <c r="AI75">
        <f t="shared" si="34"/>
        <v>-10.88831419550881</v>
      </c>
      <c r="AJ75">
        <f t="shared" si="35"/>
        <v>-0.63586656714802281</v>
      </c>
      <c r="AK75">
        <f t="shared" si="49"/>
        <v>-0.41899432900019679</v>
      </c>
      <c r="AL75">
        <f t="shared" si="26"/>
        <v>-11.943175091657031</v>
      </c>
      <c r="AN75">
        <f t="shared" si="36"/>
        <v>0</v>
      </c>
      <c r="AO75">
        <f t="shared" si="36"/>
        <v>0</v>
      </c>
      <c r="AP75">
        <f t="shared" si="36"/>
        <v>-7.6172835016736207E-8</v>
      </c>
      <c r="AQ75">
        <f t="shared" si="36"/>
        <v>-3.1135252153527224E-3</v>
      </c>
      <c r="AR75">
        <f t="shared" si="36"/>
        <v>-3.113601388187739E-3</v>
      </c>
      <c r="AS75">
        <f t="shared" si="36"/>
        <v>-1.8183118071582599E-4</v>
      </c>
      <c r="AT75">
        <f t="shared" si="36"/>
        <v>-1.1981481255894636E-4</v>
      </c>
      <c r="AU75">
        <f t="shared" si="23"/>
        <v>-3.4152473814625115E-3</v>
      </c>
      <c r="AW75">
        <v>72</v>
      </c>
      <c r="AX75">
        <f>IF(Z75&gt;0, (R75*SUMPRODUCT(K75:$K$98, X75:$X$98)-K75*$AZ$3)/Z75, 0)</f>
        <v>-502084.83062287676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0.513549331</v>
      </c>
      <c r="Q76" s="4">
        <f t="shared" si="48"/>
        <v>25</v>
      </c>
      <c r="R76">
        <f t="shared" si="28"/>
        <v>1000000</v>
      </c>
      <c r="S76">
        <f t="shared" si="29"/>
        <v>-941391.03795621649</v>
      </c>
      <c r="U76">
        <f t="shared" si="40"/>
        <v>0.513549331</v>
      </c>
      <c r="V76">
        <f t="shared" si="41"/>
        <v>0.01</v>
      </c>
      <c r="W76">
        <f t="shared" si="42"/>
        <v>1.0655105229223002E-5</v>
      </c>
      <c r="X76">
        <f t="shared" si="43"/>
        <v>5.4719221622020739E-6</v>
      </c>
      <c r="Y76">
        <f t="shared" si="44"/>
        <v>1.0655105229223002E-7</v>
      </c>
      <c r="Z76">
        <f t="shared" si="45"/>
        <v>5.0766320147286983E-6</v>
      </c>
      <c r="AB76">
        <f t="shared" si="46"/>
        <v>-5.3497667042833594</v>
      </c>
      <c r="AC76">
        <f t="shared" si="30"/>
        <v>-4.7790958816672076</v>
      </c>
      <c r="AE76">
        <f t="shared" si="31"/>
        <v>0</v>
      </c>
      <c r="AF76">
        <f t="shared" si="32"/>
        <v>0</v>
      </c>
      <c r="AG76">
        <f t="shared" si="32"/>
        <v>-1.2691580036821746E-4</v>
      </c>
      <c r="AH76">
        <f t="shared" si="33"/>
        <v>-5.4719221622020742</v>
      </c>
      <c r="AI76">
        <f t="shared" si="34"/>
        <v>-5.472049078002442</v>
      </c>
      <c r="AJ76">
        <f t="shared" si="35"/>
        <v>-0.57067082261615187</v>
      </c>
      <c r="AK76">
        <f t="shared" si="49"/>
        <v>-0.37448366929983518</v>
      </c>
      <c r="AL76">
        <f t="shared" si="26"/>
        <v>-6.4172035699184287</v>
      </c>
      <c r="AN76">
        <f t="shared" si="36"/>
        <v>0</v>
      </c>
      <c r="AO76">
        <f t="shared" si="36"/>
        <v>0</v>
      </c>
      <c r="AP76">
        <f t="shared" si="36"/>
        <v>-3.2404105538705888E-8</v>
      </c>
      <c r="AQ76">
        <f t="shared" si="36"/>
        <v>-1.3970895879720803E-3</v>
      </c>
      <c r="AR76">
        <f t="shared" si="36"/>
        <v>-1.3971219920776189E-3</v>
      </c>
      <c r="AS76">
        <f t="shared" si="36"/>
        <v>-1.4570350980936428E-4</v>
      </c>
      <c r="AT76">
        <f t="shared" si="36"/>
        <v>-9.5613062418605828E-5</v>
      </c>
      <c r="AU76">
        <f t="shared" si="23"/>
        <v>-1.6384385643055889E-3</v>
      </c>
      <c r="AW76">
        <v>73</v>
      </c>
      <c r="AX76">
        <f>IF(Z76&gt;0, (R76*SUMPRODUCT(K76:$K$98, X76:$X$98)-K76*$AZ$3)/Z76, 0)</f>
        <v>-941391.03795621649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0.52698988800000002</v>
      </c>
      <c r="Q77" s="4">
        <f t="shared" si="48"/>
        <v>25</v>
      </c>
      <c r="R77">
        <f t="shared" si="28"/>
        <v>1000000</v>
      </c>
      <c r="S77">
        <f t="shared" si="29"/>
        <v>-1815838.1143518221</v>
      </c>
      <c r="U77">
        <f t="shared" si="40"/>
        <v>0.52698988800000002</v>
      </c>
      <c r="V77">
        <f t="shared" si="41"/>
        <v>0.01</v>
      </c>
      <c r="W77">
        <f t="shared" si="42"/>
        <v>5.0766320147286983E-6</v>
      </c>
      <c r="X77">
        <f t="shared" si="43"/>
        <v>2.6753337368590913E-6</v>
      </c>
      <c r="Y77">
        <f t="shared" si="44"/>
        <v>5.0766320147286981E-8</v>
      </c>
      <c r="Z77">
        <f t="shared" si="45"/>
        <v>2.35053195772232E-6</v>
      </c>
      <c r="AB77">
        <f t="shared" si="46"/>
        <v>-4.7790958816672076</v>
      </c>
      <c r="AC77">
        <f t="shared" si="30"/>
        <v>-4.2681855178341941</v>
      </c>
      <c r="AE77">
        <f t="shared" si="31"/>
        <v>0</v>
      </c>
      <c r="AF77">
        <f t="shared" si="32"/>
        <v>0</v>
      </c>
      <c r="AG77">
        <f t="shared" si="32"/>
        <v>-5.8763298943057998E-5</v>
      </c>
      <c r="AH77">
        <f t="shared" si="33"/>
        <v>-2.6753337368590913</v>
      </c>
      <c r="AI77">
        <f t="shared" si="34"/>
        <v>-2.6753925001580345</v>
      </c>
      <c r="AJ77">
        <f t="shared" si="35"/>
        <v>-0.51091036383301347</v>
      </c>
      <c r="AK77">
        <f t="shared" si="49"/>
        <v>-0.33453671171670457</v>
      </c>
      <c r="AL77">
        <f t="shared" si="26"/>
        <v>-3.5208395757077526</v>
      </c>
      <c r="AN77">
        <f t="shared" si="36"/>
        <v>0</v>
      </c>
      <c r="AO77">
        <f t="shared" si="36"/>
        <v>0</v>
      </c>
      <c r="AP77">
        <f t="shared" si="36"/>
        <v>-1.3395918334585742E-8</v>
      </c>
      <c r="AQ77">
        <f t="shared" si="36"/>
        <v>-6.0987985530652842E-4</v>
      </c>
      <c r="AR77">
        <f t="shared" si="36"/>
        <v>-6.0989325122486298E-4</v>
      </c>
      <c r="AS77">
        <f t="shared" si="36"/>
        <v>-1.1646918456420436E-4</v>
      </c>
      <c r="AT77">
        <f t="shared" si="36"/>
        <v>-7.6262336367812804E-5</v>
      </c>
      <c r="AU77">
        <f t="shared" si="23"/>
        <v>-8.0262477215688026E-4</v>
      </c>
      <c r="AW77">
        <v>74</v>
      </c>
      <c r="AX77">
        <f>IF(Z77&gt;0, (R77*SUMPRODUCT(K77:$K$98, X77:$X$98)-K77*$AZ$3)/Z77, 0)</f>
        <v>-1815838.1143518221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0.54103594799999999</v>
      </c>
      <c r="Q78" s="4">
        <f t="shared" si="48"/>
        <v>25</v>
      </c>
      <c r="R78">
        <f t="shared" si="28"/>
        <v>1000000</v>
      </c>
      <c r="S78">
        <f t="shared" si="29"/>
        <v>-3611638.6907710787</v>
      </c>
      <c r="U78">
        <f t="shared" si="40"/>
        <v>0.54103594799999999</v>
      </c>
      <c r="V78">
        <f t="shared" si="41"/>
        <v>0.01</v>
      </c>
      <c r="W78">
        <f t="shared" si="42"/>
        <v>2.35053195772232E-6</v>
      </c>
      <c r="X78">
        <f t="shared" si="43"/>
        <v>1.2717222860505914E-6</v>
      </c>
      <c r="Y78">
        <f t="shared" si="44"/>
        <v>2.3505319577223202E-8</v>
      </c>
      <c r="Z78">
        <f t="shared" si="45"/>
        <v>1.0553043520945054E-6</v>
      </c>
      <c r="AB78">
        <f t="shared" si="46"/>
        <v>-4.2681855178341941</v>
      </c>
      <c r="AC78">
        <f t="shared" si="30"/>
        <v>-3.8113780285636207</v>
      </c>
      <c r="AE78">
        <f t="shared" si="31"/>
        <v>0</v>
      </c>
      <c r="AF78">
        <f t="shared" si="32"/>
        <v>0</v>
      </c>
      <c r="AG78">
        <f t="shared" si="32"/>
        <v>-2.6382608802362634E-5</v>
      </c>
      <c r="AH78">
        <f t="shared" si="33"/>
        <v>-1.2717222860505915</v>
      </c>
      <c r="AI78">
        <f t="shared" si="34"/>
        <v>-1.2717486686593937</v>
      </c>
      <c r="AJ78">
        <f t="shared" si="35"/>
        <v>-0.45680748927057335</v>
      </c>
      <c r="AK78">
        <f t="shared" si="49"/>
        <v>-0.2987729862483936</v>
      </c>
      <c r="AL78">
        <f t="shared" si="26"/>
        <v>-2.0273291441783607</v>
      </c>
      <c r="AN78">
        <f t="shared" si="36"/>
        <v>0</v>
      </c>
      <c r="AO78">
        <f t="shared" si="36"/>
        <v>0</v>
      </c>
      <c r="AP78">
        <f t="shared" si="36"/>
        <v>-5.3698980140684869E-9</v>
      </c>
      <c r="AQ78">
        <f t="shared" si="36"/>
        <v>-2.5884547769582778E-4</v>
      </c>
      <c r="AR78">
        <f t="shared" si="36"/>
        <v>-2.5885084759384182E-4</v>
      </c>
      <c r="AS78">
        <f t="shared" si="36"/>
        <v>-9.2978281557432252E-5</v>
      </c>
      <c r="AT78">
        <f t="shared" si="36"/>
        <v>-6.0812047721712927E-5</v>
      </c>
      <c r="AU78">
        <f t="shared" si="23"/>
        <v>-4.1264117687298701E-4</v>
      </c>
      <c r="AW78">
        <v>75</v>
      </c>
      <c r="AX78">
        <f>IF(Z78&gt;0, (R78*SUMPRODUCT(K78:$K$98, X78:$X$98)-K78*$AZ$3)/Z78, 0)</f>
        <v>-3611638.6907710787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0.55517679799999997</v>
      </c>
      <c r="Q79" s="4">
        <f t="shared" si="48"/>
        <v>25</v>
      </c>
      <c r="R79">
        <f t="shared" si="28"/>
        <v>1000000</v>
      </c>
      <c r="S79">
        <f t="shared" si="29"/>
        <v>-7416528.5288166981</v>
      </c>
      <c r="U79">
        <f t="shared" si="40"/>
        <v>0.55517679799999997</v>
      </c>
      <c r="V79">
        <f t="shared" si="41"/>
        <v>0.01</v>
      </c>
      <c r="W79">
        <f t="shared" si="42"/>
        <v>1.0553043520945054E-6</v>
      </c>
      <c r="X79">
        <f t="shared" si="43"/>
        <v>5.8588049111129201E-7</v>
      </c>
      <c r="Y79">
        <f t="shared" si="44"/>
        <v>1.0553043520945054E-8</v>
      </c>
      <c r="Z79">
        <f t="shared" si="45"/>
        <v>4.5887081746226831E-7</v>
      </c>
      <c r="AB79">
        <f t="shared" si="46"/>
        <v>-3.8113780285636207</v>
      </c>
      <c r="AC79">
        <f t="shared" si="30"/>
        <v>-3.4032285087503524</v>
      </c>
      <c r="AE79">
        <f t="shared" si="31"/>
        <v>0</v>
      </c>
      <c r="AF79">
        <f t="shared" si="32"/>
        <v>0</v>
      </c>
      <c r="AG79">
        <f t="shared" si="32"/>
        <v>-1.1471770436556707E-5</v>
      </c>
      <c r="AH79">
        <f t="shared" si="33"/>
        <v>-0.58588049111129203</v>
      </c>
      <c r="AI79">
        <f t="shared" si="34"/>
        <v>-0.58589196288172862</v>
      </c>
      <c r="AJ79">
        <f t="shared" si="35"/>
        <v>-0.4081495198132683</v>
      </c>
      <c r="AK79">
        <f t="shared" si="49"/>
        <v>-0.26679646199945345</v>
      </c>
      <c r="AL79">
        <f t="shared" si="26"/>
        <v>-1.2608379446944504</v>
      </c>
      <c r="AN79">
        <f t="shared" si="36"/>
        <v>0</v>
      </c>
      <c r="AO79">
        <f t="shared" si="36"/>
        <v>0</v>
      </c>
      <c r="AP79">
        <f t="shared" si="36"/>
        <v>-2.0847823650809826E-9</v>
      </c>
      <c r="AQ79">
        <f t="shared" si="36"/>
        <v>-1.064729566084679E-4</v>
      </c>
      <c r="AR79">
        <f t="shared" si="36"/>
        <v>-1.0647504139083298E-4</v>
      </c>
      <c r="AS79">
        <f t="shared" si="36"/>
        <v>-7.4173635702422095E-5</v>
      </c>
      <c r="AT79">
        <f t="shared" si="36"/>
        <v>-4.8485328582761308E-5</v>
      </c>
      <c r="AU79">
        <f t="shared" si="23"/>
        <v>-2.2913400567601641E-4</v>
      </c>
      <c r="AW79">
        <v>76</v>
      </c>
      <c r="AX79">
        <f>IF(Z79&gt;0, (R79*SUMPRODUCT(K79:$K$98, X79:$X$98)-K79*$AZ$3)/Z79, 0)</f>
        <v>-7416528.5288166981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0.56908613200000002</v>
      </c>
      <c r="Q80" s="4">
        <f t="shared" si="48"/>
        <v>25</v>
      </c>
      <c r="R80">
        <f t="shared" si="28"/>
        <v>1000000</v>
      </c>
      <c r="S80">
        <f t="shared" si="29"/>
        <v>-15732652.819147702</v>
      </c>
      <c r="U80">
        <f t="shared" si="40"/>
        <v>0.56908613200000002</v>
      </c>
      <c r="V80">
        <f t="shared" si="41"/>
        <v>0.01</v>
      </c>
      <c r="W80">
        <f t="shared" si="42"/>
        <v>4.5887081746226831E-7</v>
      </c>
      <c r="X80">
        <f t="shared" si="43"/>
        <v>2.6113701859728036E-7</v>
      </c>
      <c r="Y80">
        <f t="shared" si="44"/>
        <v>4.588708174622683E-9</v>
      </c>
      <c r="Z80">
        <f t="shared" si="45"/>
        <v>1.9314509069036527E-7</v>
      </c>
      <c r="AB80">
        <f t="shared" si="46"/>
        <v>-3.4032285087503524</v>
      </c>
      <c r="AC80">
        <f t="shared" si="30"/>
        <v>-3.0386846555543139</v>
      </c>
      <c r="AE80">
        <f t="shared" si="31"/>
        <v>0</v>
      </c>
      <c r="AF80">
        <f t="shared" si="32"/>
        <v>0</v>
      </c>
      <c r="AG80">
        <f t="shared" si="32"/>
        <v>-4.8286272672591317E-6</v>
      </c>
      <c r="AH80">
        <f t="shared" si="33"/>
        <v>-0.26113701859728039</v>
      </c>
      <c r="AI80">
        <f t="shared" si="34"/>
        <v>-0.26114184722454764</v>
      </c>
      <c r="AJ80">
        <f t="shared" si="35"/>
        <v>-0.36454385319603855</v>
      </c>
      <c r="AK80">
        <f t="shared" si="49"/>
        <v>-0.23822599561252469</v>
      </c>
      <c r="AL80">
        <f t="shared" si="26"/>
        <v>-0.86391169603311091</v>
      </c>
      <c r="AN80">
        <f t="shared" si="36"/>
        <v>0</v>
      </c>
      <c r="AO80">
        <f t="shared" si="36"/>
        <v>0</v>
      </c>
      <c r="AP80">
        <f t="shared" si="36"/>
        <v>-7.8349447252180745E-10</v>
      </c>
      <c r="AQ80">
        <f t="shared" si="36"/>
        <v>-4.2372169007348162E-5</v>
      </c>
      <c r="AR80">
        <f t="shared" si="36"/>
        <v>-4.2372952501820683E-5</v>
      </c>
      <c r="AS80">
        <f t="shared" si="36"/>
        <v>-5.9150992230763449E-5</v>
      </c>
      <c r="AT80">
        <f t="shared" si="36"/>
        <v>-3.8654619717492647E-5</v>
      </c>
      <c r="AU80">
        <f t="shared" si="23"/>
        <v>-1.4017856445007679E-4</v>
      </c>
      <c r="AW80">
        <v>77</v>
      </c>
      <c r="AX80">
        <f>IF(Z80&gt;0, (R80*SUMPRODUCT(K80:$K$98, X80:$X$98)-K80*$AZ$3)/Z80, 0)</f>
        <v>-15732652.819147702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0.58332808999999997</v>
      </c>
      <c r="Q81" s="4">
        <f t="shared" si="48"/>
        <v>25</v>
      </c>
      <c r="R81">
        <f t="shared" si="28"/>
        <v>1000000</v>
      </c>
      <c r="S81">
        <f t="shared" si="29"/>
        <v>-34541832.676859513</v>
      </c>
      <c r="U81">
        <f t="shared" si="40"/>
        <v>0.58332808999999997</v>
      </c>
      <c r="V81">
        <f t="shared" si="41"/>
        <v>0.01</v>
      </c>
      <c r="W81">
        <f t="shared" si="42"/>
        <v>1.9314509069036527E-7</v>
      </c>
      <c r="X81">
        <f t="shared" si="43"/>
        <v>1.1266695684528754E-7</v>
      </c>
      <c r="Y81">
        <f t="shared" si="44"/>
        <v>1.9314509069036526E-9</v>
      </c>
      <c r="Z81">
        <f t="shared" si="45"/>
        <v>7.8546682938174069E-8</v>
      </c>
      <c r="AB81">
        <f t="shared" si="46"/>
        <v>-3.0386846555543139</v>
      </c>
      <c r="AC81">
        <f t="shared" si="30"/>
        <v>-2.7131463793727448</v>
      </c>
      <c r="AE81">
        <f t="shared" si="31"/>
        <v>0</v>
      </c>
      <c r="AF81">
        <f t="shared" si="32"/>
        <v>0</v>
      </c>
      <c r="AG81">
        <f t="shared" si="32"/>
        <v>-1.9636670734543517E-6</v>
      </c>
      <c r="AH81">
        <f t="shared" si="33"/>
        <v>-0.11266695684528755</v>
      </c>
      <c r="AI81">
        <f t="shared" si="34"/>
        <v>-0.11266892051236101</v>
      </c>
      <c r="AJ81">
        <f t="shared" si="35"/>
        <v>-0.32553827618156905</v>
      </c>
      <c r="AK81">
        <f t="shared" si="49"/>
        <v>-0.212707925888802</v>
      </c>
      <c r="AL81">
        <f t="shared" si="26"/>
        <v>-0.6509151225827321</v>
      </c>
      <c r="AN81">
        <f t="shared" si="36"/>
        <v>0</v>
      </c>
      <c r="AO81">
        <f t="shared" si="36"/>
        <v>0</v>
      </c>
      <c r="AP81">
        <f t="shared" si="36"/>
        <v>-2.8448678001329103E-10</v>
      </c>
      <c r="AQ81">
        <f t="shared" si="36"/>
        <v>-1.6322654792203694E-5</v>
      </c>
      <c r="AR81">
        <f t="shared" si="36"/>
        <v>-1.6322939278983707E-5</v>
      </c>
      <c r="AS81">
        <f t="shared" si="36"/>
        <v>-4.7162442765339217E-5</v>
      </c>
      <c r="AT81">
        <f t="shared" si="36"/>
        <v>-3.0816116304767145E-5</v>
      </c>
      <c r="AU81">
        <f t="shared" si="23"/>
        <v>-9.430149834909008E-5</v>
      </c>
      <c r="AW81">
        <v>78</v>
      </c>
      <c r="AX81">
        <f>IF(Z81&gt;0, (R81*SUMPRODUCT(K81:$K$98, X81:$X$98)-K81*$AZ$3)/Z81, 0)</f>
        <v>-34541832.676859513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0.59781937299999999</v>
      </c>
      <c r="Q82" s="4">
        <f t="shared" si="48"/>
        <v>25</v>
      </c>
      <c r="R82">
        <f t="shared" si="28"/>
        <v>1000000</v>
      </c>
      <c r="S82">
        <f t="shared" si="29"/>
        <v>-78640026.239972755</v>
      </c>
      <c r="U82">
        <f t="shared" si="40"/>
        <v>0.59781937299999999</v>
      </c>
      <c r="V82">
        <f t="shared" si="41"/>
        <v>0.01</v>
      </c>
      <c r="W82">
        <f t="shared" si="42"/>
        <v>7.8546682938174069E-8</v>
      </c>
      <c r="X82">
        <f t="shared" si="43"/>
        <v>4.6956728745329021E-8</v>
      </c>
      <c r="Y82">
        <f t="shared" si="44"/>
        <v>7.8546682938174073E-10</v>
      </c>
      <c r="Z82">
        <f t="shared" si="45"/>
        <v>3.0804487363463309E-8</v>
      </c>
      <c r="AB82">
        <f t="shared" si="46"/>
        <v>-2.7131463793727448</v>
      </c>
      <c r="AC82">
        <f t="shared" si="30"/>
        <v>-2.4224656945716636</v>
      </c>
      <c r="AE82">
        <f t="shared" si="31"/>
        <v>0</v>
      </c>
      <c r="AF82">
        <f t="shared" si="32"/>
        <v>0</v>
      </c>
      <c r="AG82">
        <f t="shared" si="32"/>
        <v>-7.7011218408658274E-7</v>
      </c>
      <c r="AH82">
        <f t="shared" si="33"/>
        <v>-4.6956728745329024E-2</v>
      </c>
      <c r="AI82">
        <f t="shared" si="34"/>
        <v>-4.6957498857513109E-2</v>
      </c>
      <c r="AJ82">
        <f t="shared" si="35"/>
        <v>-0.29068068480108122</v>
      </c>
      <c r="AK82">
        <f t="shared" si="49"/>
        <v>-0.18992024655609216</v>
      </c>
      <c r="AL82">
        <f t="shared" si="26"/>
        <v>-0.52755843021468651</v>
      </c>
      <c r="AN82">
        <f t="shared" si="36"/>
        <v>0</v>
      </c>
      <c r="AO82">
        <f t="shared" si="36"/>
        <v>0</v>
      </c>
      <c r="AP82">
        <f t="shared" si="36"/>
        <v>-9.9616253356092442E-11</v>
      </c>
      <c r="AQ82">
        <f t="shared" si="36"/>
        <v>-6.0739895876548067E-6</v>
      </c>
      <c r="AR82">
        <f t="shared" si="36"/>
        <v>-6.0740892039081624E-6</v>
      </c>
      <c r="AS82">
        <f t="shared" si="36"/>
        <v>-3.7600392957308951E-5</v>
      </c>
      <c r="AT82">
        <f t="shared" si="36"/>
        <v>-2.4566736884994103E-5</v>
      </c>
      <c r="AU82">
        <f t="shared" si="23"/>
        <v>-6.8241219046211209E-5</v>
      </c>
      <c r="AW82">
        <v>79</v>
      </c>
      <c r="AX82">
        <f>IF(Z82&gt;0, (R82*SUMPRODUCT(K82:$K$98, X82:$X$98)-K82*$AZ$3)/Z82, 0)</f>
        <v>-78640026.239972755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0.61246634</v>
      </c>
      <c r="Q83" s="4">
        <f t="shared" si="48"/>
        <v>25</v>
      </c>
      <c r="R83">
        <f t="shared" si="28"/>
        <v>1000000</v>
      </c>
      <c r="S83">
        <f t="shared" si="29"/>
        <v>-185982022.74125326</v>
      </c>
      <c r="U83">
        <f t="shared" si="40"/>
        <v>0.61246634</v>
      </c>
      <c r="V83">
        <f t="shared" si="41"/>
        <v>0.01</v>
      </c>
      <c r="W83">
        <f t="shared" si="42"/>
        <v>3.0804487363463309E-8</v>
      </c>
      <c r="X83">
        <f t="shared" si="43"/>
        <v>1.8866711631076623E-8</v>
      </c>
      <c r="Y83">
        <f t="shared" si="44"/>
        <v>3.0804487363463309E-10</v>
      </c>
      <c r="Z83">
        <f t="shared" si="45"/>
        <v>1.1629730858752052E-8</v>
      </c>
      <c r="AB83">
        <f t="shared" si="46"/>
        <v>-2.4224656945716636</v>
      </c>
      <c r="AC83">
        <f t="shared" si="30"/>
        <v>-2.1629208690470789</v>
      </c>
      <c r="AE83">
        <f t="shared" si="31"/>
        <v>0</v>
      </c>
      <c r="AF83">
        <f t="shared" si="32"/>
        <v>0</v>
      </c>
      <c r="AG83">
        <f t="shared" si="32"/>
        <v>-2.9074327146880132E-7</v>
      </c>
      <c r="AH83">
        <f t="shared" si="33"/>
        <v>-1.8866711631076623E-2</v>
      </c>
      <c r="AI83">
        <f t="shared" si="34"/>
        <v>-1.8867002374348091E-2</v>
      </c>
      <c r="AJ83">
        <f t="shared" si="35"/>
        <v>-0.25954482552458469</v>
      </c>
      <c r="AK83">
        <f t="shared" si="49"/>
        <v>-0.16957259862001647</v>
      </c>
      <c r="AL83">
        <f t="shared" si="26"/>
        <v>-0.44798442651894921</v>
      </c>
      <c r="AN83">
        <f t="shared" si="36"/>
        <v>0</v>
      </c>
      <c r="AO83">
        <f t="shared" si="36"/>
        <v>0</v>
      </c>
      <c r="AP83">
        <f t="shared" si="36"/>
        <v>-3.3579007790190049E-11</v>
      </c>
      <c r="AQ83">
        <f t="shared" si="36"/>
        <v>-2.1789857891970946E-6</v>
      </c>
      <c r="AR83">
        <f t="shared" si="36"/>
        <v>-2.1790193682048847E-6</v>
      </c>
      <c r="AS83">
        <f t="shared" si="36"/>
        <v>-2.9975784733263386E-5</v>
      </c>
      <c r="AT83">
        <f t="shared" si="36"/>
        <v>-1.9584561944627208E-5</v>
      </c>
      <c r="AU83">
        <f t="shared" si="23"/>
        <v>-5.1739366046095474E-5</v>
      </c>
      <c r="AW83">
        <v>80</v>
      </c>
      <c r="AX83">
        <f>IF(Z83&gt;0, (R83*SUMPRODUCT(K83:$K$98, X83:$X$98)-K83*$AZ$3)/Z83, 0)</f>
        <v>-185982022.74125326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0.62717650000000003</v>
      </c>
      <c r="Q84" s="4">
        <f t="shared" si="48"/>
        <v>25</v>
      </c>
      <c r="R84">
        <f t="shared" si="28"/>
        <v>1000000</v>
      </c>
      <c r="S84">
        <f t="shared" si="29"/>
        <v>-457675796.82074571</v>
      </c>
      <c r="U84">
        <f t="shared" si="40"/>
        <v>0.62717650000000003</v>
      </c>
      <c r="V84">
        <f t="shared" si="41"/>
        <v>0.01</v>
      </c>
      <c r="W84">
        <f t="shared" si="42"/>
        <v>1.1629730858752052E-8</v>
      </c>
      <c r="X84">
        <f t="shared" si="43"/>
        <v>7.2938938959341069E-9</v>
      </c>
      <c r="Y84">
        <f t="shared" si="44"/>
        <v>1.1629730858752053E-10</v>
      </c>
      <c r="Z84">
        <f t="shared" si="45"/>
        <v>4.2195396542304246E-9</v>
      </c>
      <c r="AB84">
        <f t="shared" si="46"/>
        <v>-2.1629208690470789</v>
      </c>
      <c r="AC84">
        <f t="shared" si="30"/>
        <v>-1.9311811734666433</v>
      </c>
      <c r="AE84">
        <f t="shared" si="31"/>
        <v>0</v>
      </c>
      <c r="AF84">
        <f t="shared" si="32"/>
        <v>0</v>
      </c>
      <c r="AG84">
        <f t="shared" si="32"/>
        <v>-1.0548849135576062E-7</v>
      </c>
      <c r="AH84">
        <f t="shared" si="33"/>
        <v>-7.2938938959341074E-3</v>
      </c>
      <c r="AI84">
        <f t="shared" si="34"/>
        <v>-7.2939993844254635E-3</v>
      </c>
      <c r="AJ84">
        <f t="shared" si="35"/>
        <v>-0.23173969558043561</v>
      </c>
      <c r="AK84">
        <f t="shared" si="49"/>
        <v>-0.15140446083329553</v>
      </c>
      <c r="AL84">
        <f t="shared" si="26"/>
        <v>-0.39043815579815661</v>
      </c>
      <c r="AN84">
        <f t="shared" si="36"/>
        <v>0</v>
      </c>
      <c r="AO84">
        <f t="shared" si="36"/>
        <v>0</v>
      </c>
      <c r="AP84">
        <f t="shared" si="36"/>
        <v>-1.0877904583003588E-11</v>
      </c>
      <c r="AQ84">
        <f t="shared" si="36"/>
        <v>-7.5214159211871894E-7</v>
      </c>
      <c r="AR84">
        <f t="shared" si="36"/>
        <v>-7.5215247002330202E-7</v>
      </c>
      <c r="AS84">
        <f t="shared" si="36"/>
        <v>-2.3896846605917606E-5</v>
      </c>
      <c r="AT84">
        <f t="shared" si="36"/>
        <v>-1.5612729476159615E-5</v>
      </c>
      <c r="AU84">
        <f t="shared" si="23"/>
        <v>-4.0261728552100525E-5</v>
      </c>
      <c r="AW84">
        <v>81</v>
      </c>
      <c r="AX84">
        <f>IF(Z84&gt;0, (R84*SUMPRODUCT(K84:$K$98, X84:$X$98)-K84*$AZ$3)/Z84, 0)</f>
        <v>-457675796.82074571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0.64196478899999998</v>
      </c>
      <c r="Q85" s="4">
        <f t="shared" si="48"/>
        <v>25</v>
      </c>
      <c r="R85">
        <f t="shared" si="28"/>
        <v>1000000</v>
      </c>
      <c r="S85">
        <f t="shared" si="29"/>
        <v>-1174131930.7334621</v>
      </c>
      <c r="U85">
        <f t="shared" si="40"/>
        <v>0.64196478899999998</v>
      </c>
      <c r="V85">
        <f t="shared" si="41"/>
        <v>0.01</v>
      </c>
      <c r="W85">
        <f t="shared" si="42"/>
        <v>4.2195396542304246E-9</v>
      </c>
      <c r="X85">
        <f t="shared" si="43"/>
        <v>2.7087958838051676E-9</v>
      </c>
      <c r="Y85">
        <f t="shared" si="44"/>
        <v>4.2195396542304248E-11</v>
      </c>
      <c r="Z85">
        <f t="shared" si="45"/>
        <v>1.4685483738829527E-9</v>
      </c>
      <c r="AB85">
        <f t="shared" si="46"/>
        <v>-1.9311811734666433</v>
      </c>
      <c r="AC85">
        <f t="shared" si="30"/>
        <v>-1.7242695376026775</v>
      </c>
      <c r="AE85">
        <f t="shared" si="31"/>
        <v>0</v>
      </c>
      <c r="AF85">
        <f t="shared" si="32"/>
        <v>0</v>
      </c>
      <c r="AG85">
        <f t="shared" si="32"/>
        <v>-3.6713709347073818E-8</v>
      </c>
      <c r="AH85">
        <f t="shared" si="33"/>
        <v>-2.7087958838051675E-3</v>
      </c>
      <c r="AI85">
        <f t="shared" si="34"/>
        <v>-2.7088325975145144E-3</v>
      </c>
      <c r="AJ85">
        <f t="shared" si="35"/>
        <v>-0.20691163586396577</v>
      </c>
      <c r="AK85">
        <f t="shared" si="49"/>
        <v>-0.13518268214266504</v>
      </c>
      <c r="AL85">
        <f t="shared" si="26"/>
        <v>-0.34480315060414535</v>
      </c>
      <c r="AN85">
        <f t="shared" si="36"/>
        <v>0</v>
      </c>
      <c r="AO85">
        <f t="shared" si="36"/>
        <v>0</v>
      </c>
      <c r="AP85">
        <f t="shared" si="36"/>
        <v>-3.380262336413857E-12</v>
      </c>
      <c r="AQ85">
        <f t="shared" si="36"/>
        <v>-2.4940113287107251E-7</v>
      </c>
      <c r="AR85">
        <f t="shared" si="36"/>
        <v>-2.4940451313340892E-7</v>
      </c>
      <c r="AS85">
        <f t="shared" si="36"/>
        <v>-1.9050529682653477E-5</v>
      </c>
      <c r="AT85">
        <f t="shared" si="36"/>
        <v>-1.2446384119415521E-5</v>
      </c>
      <c r="AU85">
        <f t="shared" si="23"/>
        <v>-3.1746318315202407E-5</v>
      </c>
      <c r="AW85">
        <v>82</v>
      </c>
      <c r="AX85">
        <f>IF(Z85&gt;0, (R85*SUMPRODUCT(K85:$K$98, X85:$X$98)-K85*$AZ$3)/Z85, 0)</f>
        <v>-1174131930.7334621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0.65685820900000003</v>
      </c>
      <c r="Q86" s="4">
        <f t="shared" si="48"/>
        <v>25</v>
      </c>
      <c r="R86">
        <f t="shared" si="28"/>
        <v>1000000</v>
      </c>
      <c r="S86">
        <f t="shared" si="29"/>
        <v>-3146804912.2575326</v>
      </c>
      <c r="U86">
        <f t="shared" si="40"/>
        <v>0.65685820900000003</v>
      </c>
      <c r="V86">
        <f t="shared" si="41"/>
        <v>0.01</v>
      </c>
      <c r="W86">
        <f t="shared" si="42"/>
        <v>1.4685483738829527E-9</v>
      </c>
      <c r="X86">
        <f t="shared" si="43"/>
        <v>9.6462805469861874E-10</v>
      </c>
      <c r="Y86">
        <f t="shared" si="44"/>
        <v>1.4685483738829529E-11</v>
      </c>
      <c r="Z86">
        <f t="shared" si="45"/>
        <v>4.8923483544550449E-10</v>
      </c>
      <c r="AB86">
        <f t="shared" si="46"/>
        <v>-1.7242695376026775</v>
      </c>
      <c r="AC86">
        <f t="shared" si="30"/>
        <v>-1.5395265834274192</v>
      </c>
      <c r="AE86">
        <f t="shared" si="31"/>
        <v>0</v>
      </c>
      <c r="AF86">
        <f t="shared" si="32"/>
        <v>0</v>
      </c>
      <c r="AG86">
        <f t="shared" si="32"/>
        <v>-1.2230870886137612E-8</v>
      </c>
      <c r="AH86">
        <f t="shared" si="33"/>
        <v>-9.6462805469861872E-4</v>
      </c>
      <c r="AI86">
        <f t="shared" si="34"/>
        <v>-9.646402855695049E-4</v>
      </c>
      <c r="AJ86">
        <f t="shared" si="35"/>
        <v>-0.18474295417525832</v>
      </c>
      <c r="AK86">
        <f t="shared" si="49"/>
        <v>-0.12069886763218744</v>
      </c>
      <c r="AL86">
        <f t="shared" si="26"/>
        <v>-0.30640646209301525</v>
      </c>
      <c r="AN86">
        <f t="shared" si="36"/>
        <v>0</v>
      </c>
      <c r="AO86">
        <f t="shared" si="36"/>
        <v>0</v>
      </c>
      <c r="AP86">
        <f t="shared" si="36"/>
        <v>-1.0054523650024613E-12</v>
      </c>
      <c r="AQ86">
        <f t="shared" si="36"/>
        <v>-7.9298323723105774E-8</v>
      </c>
      <c r="AR86">
        <f t="shared" si="36"/>
        <v>-7.9299329175470779E-8</v>
      </c>
      <c r="AS86">
        <f t="shared" si="36"/>
        <v>-1.5187000330743652E-5</v>
      </c>
      <c r="AT86">
        <f t="shared" si="36"/>
        <v>-9.9221848585980158E-6</v>
      </c>
      <c r="AU86">
        <f t="shared" si="23"/>
        <v>-2.5188484518517138E-5</v>
      </c>
      <c r="AW86">
        <v>83</v>
      </c>
      <c r="AX86">
        <f>IF(Z86&gt;0, (R86*SUMPRODUCT(K86:$K$98, X86:$X$98)-K86*$AZ$3)/Z86, 0)</f>
        <v>-3146804912.2575326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0.67177231000000004</v>
      </c>
      <c r="Q87" s="4">
        <f t="shared" si="48"/>
        <v>25</v>
      </c>
      <c r="R87">
        <f t="shared" si="28"/>
        <v>1000000</v>
      </c>
      <c r="S87">
        <f t="shared" si="29"/>
        <v>-8829047467.2932968</v>
      </c>
      <c r="U87">
        <f t="shared" si="40"/>
        <v>0.67177231000000004</v>
      </c>
      <c r="V87">
        <f t="shared" si="41"/>
        <v>0.01</v>
      </c>
      <c r="W87">
        <f t="shared" si="42"/>
        <v>4.8923483544550449E-10</v>
      </c>
      <c r="X87">
        <f t="shared" si="43"/>
        <v>3.2865441553969644E-10</v>
      </c>
      <c r="Y87">
        <f t="shared" si="44"/>
        <v>4.892348354455045E-12</v>
      </c>
      <c r="Z87">
        <f t="shared" si="45"/>
        <v>1.5568807155135301E-10</v>
      </c>
      <c r="AB87">
        <f t="shared" si="46"/>
        <v>-1.5395265834274192</v>
      </c>
      <c r="AC87">
        <f t="shared" si="30"/>
        <v>-1.374577373818251</v>
      </c>
      <c r="AE87">
        <f t="shared" si="31"/>
        <v>0</v>
      </c>
      <c r="AF87">
        <f t="shared" si="32"/>
        <v>0</v>
      </c>
      <c r="AG87">
        <f t="shared" si="32"/>
        <v>-3.8922017887838255E-9</v>
      </c>
      <c r="AH87">
        <f t="shared" si="33"/>
        <v>-3.2865441553969646E-4</v>
      </c>
      <c r="AI87">
        <f t="shared" si="34"/>
        <v>-3.2865830774148525E-4</v>
      </c>
      <c r="AJ87">
        <f t="shared" si="35"/>
        <v>-0.16494920960916826</v>
      </c>
      <c r="AK87">
        <f t="shared" si="49"/>
        <v>-0.10776686083991935</v>
      </c>
      <c r="AL87">
        <f t="shared" si="26"/>
        <v>-0.27304472875682906</v>
      </c>
      <c r="AN87">
        <f t="shared" si="36"/>
        <v>0</v>
      </c>
      <c r="AO87">
        <f t="shared" si="36"/>
        <v>0</v>
      </c>
      <c r="AP87">
        <f t="shared" si="36"/>
        <v>-2.8568105671408049E-13</v>
      </c>
      <c r="AQ87">
        <f t="shared" si="36"/>
        <v>-2.4122680636880954E-8</v>
      </c>
      <c r="AR87">
        <f t="shared" si="36"/>
        <v>-2.4122966317937668E-8</v>
      </c>
      <c r="AS87">
        <f t="shared" si="36"/>
        <v>-1.2106994205977116E-5</v>
      </c>
      <c r="AT87">
        <f t="shared" si="36"/>
        <v>-7.9099061030767489E-6</v>
      </c>
      <c r="AU87">
        <f t="shared" si="23"/>
        <v>-2.00410232753718E-5</v>
      </c>
      <c r="AW87">
        <v>84</v>
      </c>
      <c r="AX87">
        <f>IF(Z87&gt;0, (R87*SUMPRODUCT(K87:$K$98, X87:$X$98)-K87*$AZ$3)/Z87, 0)</f>
        <v>-8829047467.2932968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0.68662034599999999</v>
      </c>
      <c r="Q88" s="4">
        <f t="shared" si="48"/>
        <v>25</v>
      </c>
      <c r="R88">
        <f t="shared" si="28"/>
        <v>1000000</v>
      </c>
      <c r="S88">
        <f t="shared" si="29"/>
        <v>-25984202050.40377</v>
      </c>
      <c r="U88">
        <f t="shared" si="40"/>
        <v>0.68662034599999999</v>
      </c>
      <c r="V88">
        <f t="shared" si="41"/>
        <v>0.01</v>
      </c>
      <c r="W88">
        <f t="shared" si="42"/>
        <v>1.5568807155135301E-10</v>
      </c>
      <c r="X88">
        <f t="shared" si="43"/>
        <v>1.0689859755666276E-10</v>
      </c>
      <c r="Y88">
        <f t="shared" si="44"/>
        <v>1.5568807155135302E-12</v>
      </c>
      <c r="Z88">
        <f t="shared" si="45"/>
        <v>4.7232593279176719E-11</v>
      </c>
      <c r="AB88">
        <f t="shared" si="46"/>
        <v>-1.374577373818251</v>
      </c>
      <c r="AC88">
        <f t="shared" si="30"/>
        <v>-1.227301247130671</v>
      </c>
      <c r="AE88">
        <f t="shared" si="31"/>
        <v>0</v>
      </c>
      <c r="AF88">
        <f t="shared" si="32"/>
        <v>0</v>
      </c>
      <c r="AG88">
        <f t="shared" si="32"/>
        <v>-1.180814831979418E-9</v>
      </c>
      <c r="AH88">
        <f t="shared" si="33"/>
        <v>-1.0689859755666275E-4</v>
      </c>
      <c r="AI88">
        <f t="shared" si="34"/>
        <v>-1.0689977837149473E-4</v>
      </c>
      <c r="AJ88">
        <f t="shared" si="35"/>
        <v>-0.14727612668757994</v>
      </c>
      <c r="AK88">
        <f t="shared" si="49"/>
        <v>-9.622041616727757E-2</v>
      </c>
      <c r="AL88">
        <f t="shared" si="26"/>
        <v>-0.24360344263322903</v>
      </c>
      <c r="AN88">
        <f t="shared" si="36"/>
        <v>0</v>
      </c>
      <c r="AO88">
        <f t="shared" si="36"/>
        <v>0</v>
      </c>
      <c r="AP88">
        <f t="shared" si="36"/>
        <v>-7.7383767982385806E-14</v>
      </c>
      <c r="AQ88">
        <f t="shared" si="36"/>
        <v>-7.00551521452384E-9</v>
      </c>
      <c r="AR88">
        <f t="shared" si="36"/>
        <v>-7.0055925982918224E-9</v>
      </c>
      <c r="AS88">
        <f t="shared" si="36"/>
        <v>-9.651624715647876E-6</v>
      </c>
      <c r="AT88">
        <f t="shared" si="36"/>
        <v>-6.3057290255878123E-6</v>
      </c>
      <c r="AU88">
        <f t="shared" si="23"/>
        <v>-1.5964359333833981E-5</v>
      </c>
      <c r="AW88">
        <v>85</v>
      </c>
      <c r="AX88">
        <f>IF(Z88&gt;0, (R88*SUMPRODUCT(K88:$K$98, X88:$X$98)-K88*$AZ$3)/Z88, 0)</f>
        <v>-25984202050.40377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0.70385879699999998</v>
      </c>
      <c r="Q89" s="4">
        <f t="shared" si="48"/>
        <v>25</v>
      </c>
      <c r="R89">
        <f t="shared" si="28"/>
        <v>1000000</v>
      </c>
      <c r="S89">
        <f t="shared" si="29"/>
        <v>-81079482036.846802</v>
      </c>
      <c r="U89">
        <f t="shared" si="40"/>
        <v>0.70385879699999998</v>
      </c>
      <c r="V89">
        <f t="shared" si="41"/>
        <v>0.01</v>
      </c>
      <c r="W89">
        <f t="shared" si="42"/>
        <v>4.7232593279176719E-11</v>
      </c>
      <c r="X89">
        <f t="shared" si="43"/>
        <v>3.3245076284671612E-11</v>
      </c>
      <c r="Y89">
        <f t="shared" si="44"/>
        <v>4.7232593279176716E-13</v>
      </c>
      <c r="Z89">
        <f t="shared" si="45"/>
        <v>1.351519106171334E-11</v>
      </c>
      <c r="AB89">
        <f t="shared" si="46"/>
        <v>-1.227301247130671</v>
      </c>
      <c r="AC89">
        <f t="shared" si="30"/>
        <v>-1.0958046909127392</v>
      </c>
      <c r="AE89">
        <f t="shared" si="31"/>
        <v>0</v>
      </c>
      <c r="AF89">
        <f t="shared" si="32"/>
        <v>0</v>
      </c>
      <c r="AG89">
        <f t="shared" si="32"/>
        <v>-3.378797765428335E-10</v>
      </c>
      <c r="AH89">
        <f t="shared" si="33"/>
        <v>-3.3245076284671611E-5</v>
      </c>
      <c r="AI89">
        <f t="shared" si="34"/>
        <v>-3.3245414164448157E-5</v>
      </c>
      <c r="AJ89">
        <f t="shared" si="35"/>
        <v>-0.13149655621793177</v>
      </c>
      <c r="AK89">
        <f t="shared" si="49"/>
        <v>-8.5911087299146982E-2</v>
      </c>
      <c r="AL89">
        <f t="shared" si="26"/>
        <v>-0.21744088893124319</v>
      </c>
      <c r="AN89">
        <f t="shared" si="36"/>
        <v>0</v>
      </c>
      <c r="AO89">
        <f t="shared" si="36"/>
        <v>0</v>
      </c>
      <c r="AP89">
        <f t="shared" si="36"/>
        <v>-1.9770253984957816E-14</v>
      </c>
      <c r="AQ89">
        <f t="shared" si="36"/>
        <v>-1.9452587799788998E-9</v>
      </c>
      <c r="AR89">
        <f t="shared" si="36"/>
        <v>-1.9452785502328845E-9</v>
      </c>
      <c r="AS89">
        <f t="shared" si="36"/>
        <v>-7.6942169820756493E-6</v>
      </c>
      <c r="AT89">
        <f t="shared" si="36"/>
        <v>-5.026888656689697E-6</v>
      </c>
      <c r="AU89">
        <f t="shared" si="23"/>
        <v>-1.2723050917315579E-5</v>
      </c>
      <c r="AW89">
        <v>86</v>
      </c>
      <c r="AX89">
        <f>IF(Z89&gt;0, (R89*SUMPRODUCT(K89:$K$98, X89:$X$98)-K89*$AZ$3)/Z89, 0)</f>
        <v>-81079482036.846802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5.2243471530565862E-5</v>
      </c>
      <c r="L90" s="2">
        <v>87</v>
      </c>
      <c r="M90">
        <v>0.72100360699999999</v>
      </c>
      <c r="Q90" s="4">
        <f t="shared" si="48"/>
        <v>25</v>
      </c>
      <c r="R90">
        <f t="shared" si="28"/>
        <v>1000000</v>
      </c>
      <c r="S90">
        <f t="shared" si="29"/>
        <v>-269120317903.10617</v>
      </c>
      <c r="U90">
        <f t="shared" si="40"/>
        <v>0.72100360699999999</v>
      </c>
      <c r="V90">
        <f t="shared" si="41"/>
        <v>0.01</v>
      </c>
      <c r="W90">
        <f t="shared" si="42"/>
        <v>1.351519106171334E-11</v>
      </c>
      <c r="X90">
        <f t="shared" si="43"/>
        <v>9.7445015047894767E-12</v>
      </c>
      <c r="Y90">
        <f t="shared" si="44"/>
        <v>1.3515191061713339E-13</v>
      </c>
      <c r="Z90">
        <f t="shared" si="45"/>
        <v>3.6355376463067294E-12</v>
      </c>
      <c r="AB90">
        <f t="shared" si="46"/>
        <v>-1.0958046909127392</v>
      </c>
      <c r="AC90">
        <f t="shared" si="30"/>
        <v>-0.97839704712277742</v>
      </c>
      <c r="AE90">
        <f t="shared" si="31"/>
        <v>0</v>
      </c>
      <c r="AF90">
        <f t="shared" si="32"/>
        <v>0</v>
      </c>
      <c r="AG90">
        <f t="shared" si="32"/>
        <v>-9.0888441157668232E-11</v>
      </c>
      <c r="AH90">
        <f t="shared" si="33"/>
        <v>-9.7445015047894771E-6</v>
      </c>
      <c r="AI90">
        <f t="shared" si="34"/>
        <v>-9.744592393230634E-6</v>
      </c>
      <c r="AJ90">
        <f t="shared" si="35"/>
        <v>-0.11740764378996182</v>
      </c>
      <c r="AK90">
        <f t="shared" si="49"/>
        <v>-7.6706328363891754E-2</v>
      </c>
      <c r="AL90">
        <f t="shared" si="26"/>
        <v>-0.19412371674624679</v>
      </c>
      <c r="AN90">
        <f t="shared" si="36"/>
        <v>0</v>
      </c>
      <c r="AO90">
        <f t="shared" si="36"/>
        <v>0</v>
      </c>
      <c r="AP90">
        <f t="shared" si="36"/>
        <v>-4.748327688078151E-15</v>
      </c>
      <c r="AQ90">
        <f t="shared" si="36"/>
        <v>-5.0908658694502529E-10</v>
      </c>
      <c r="AR90">
        <f t="shared" si="36"/>
        <v>-5.0909133527271328E-10</v>
      </c>
      <c r="AS90">
        <f t="shared" si="36"/>
        <v>-6.1337828958116887E-6</v>
      </c>
      <c r="AT90">
        <f t="shared" si="36"/>
        <v>-4.0074048820932156E-6</v>
      </c>
      <c r="AU90">
        <f t="shared" si="23"/>
        <v>-1.0141696869240176E-5</v>
      </c>
      <c r="AW90">
        <v>87</v>
      </c>
      <c r="AX90">
        <f>IF(Z90&gt;0, (R90*SUMPRODUCT(K90:$K$98, X90:$X$98)-K90*$AZ$3)/Z90, 0)</f>
        <v>-269120317903.10617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4.6645956723719519E-5</v>
      </c>
      <c r="L91" s="2">
        <v>88</v>
      </c>
      <c r="M91">
        <v>0.73803352099999997</v>
      </c>
      <c r="Q91" s="4">
        <f t="shared" si="48"/>
        <v>25</v>
      </c>
      <c r="R91">
        <f t="shared" si="28"/>
        <v>1000000</v>
      </c>
      <c r="S91">
        <f t="shared" si="29"/>
        <v>-953642719466.81042</v>
      </c>
      <c r="U91">
        <f t="shared" si="40"/>
        <v>0.73803352099999997</v>
      </c>
      <c r="V91">
        <f t="shared" si="41"/>
        <v>0.01</v>
      </c>
      <c r="W91">
        <f t="shared" si="42"/>
        <v>3.6355376463067294E-12</v>
      </c>
      <c r="X91">
        <f t="shared" si="43"/>
        <v>2.683148649831808E-12</v>
      </c>
      <c r="Y91">
        <f t="shared" si="44"/>
        <v>3.6355376463067292E-14</v>
      </c>
      <c r="Z91">
        <f t="shared" si="45"/>
        <v>9.1603362001185408E-13</v>
      </c>
      <c r="AB91">
        <f t="shared" si="46"/>
        <v>-0.97839704712277742</v>
      </c>
      <c r="AC91">
        <f t="shared" si="30"/>
        <v>-0.8735687925111314</v>
      </c>
      <c r="AE91">
        <f t="shared" si="31"/>
        <v>0</v>
      </c>
      <c r="AF91">
        <f t="shared" si="32"/>
        <v>0</v>
      </c>
      <c r="AG91">
        <f t="shared" si="32"/>
        <v>-2.2900840500296351E-11</v>
      </c>
      <c r="AH91">
        <f t="shared" si="33"/>
        <v>-2.6831486498318079E-6</v>
      </c>
      <c r="AI91">
        <f t="shared" si="34"/>
        <v>-2.6831715506723082E-6</v>
      </c>
      <c r="AJ91">
        <f t="shared" si="35"/>
        <v>-0.10482825461164602</v>
      </c>
      <c r="AK91">
        <f t="shared" si="49"/>
        <v>-6.8487793298594432E-2</v>
      </c>
      <c r="AL91">
        <f t="shared" si="26"/>
        <v>-0.17331873108179113</v>
      </c>
      <c r="AN91">
        <f t="shared" si="36"/>
        <v>0</v>
      </c>
      <c r="AO91">
        <f t="shared" si="36"/>
        <v>0</v>
      </c>
      <c r="AP91">
        <f t="shared" si="36"/>
        <v>-1.0682316149136267E-15</v>
      </c>
      <c r="AQ91">
        <f t="shared" si="36"/>
        <v>-1.2515803580336096E-10</v>
      </c>
      <c r="AR91">
        <f t="shared" si="36"/>
        <v>-1.2515910403497587E-10</v>
      </c>
      <c r="AS91">
        <f t="shared" si="36"/>
        <v>-4.8898142280378917E-6</v>
      </c>
      <c r="AT91">
        <f t="shared" si="36"/>
        <v>-3.1946786423092834E-6</v>
      </c>
      <c r="AU91">
        <f t="shared" si="23"/>
        <v>-8.0846180294512099E-6</v>
      </c>
      <c r="AW91">
        <v>88</v>
      </c>
      <c r="AX91">
        <f>IF(Z91&gt;0, (R91*SUMPRODUCT(K91:$K$98, X91:$X$98)-K91*$AZ$3)/Z91, 0)</f>
        <v>-953642719466.81042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4.1648175646178136E-5</v>
      </c>
      <c r="L92" s="2">
        <v>89</v>
      </c>
      <c r="M92">
        <v>0.75492728399999998</v>
      </c>
      <c r="Q92" s="4">
        <f t="shared" si="48"/>
        <v>25</v>
      </c>
      <c r="R92">
        <f t="shared" si="28"/>
        <v>1000000</v>
      </c>
      <c r="S92">
        <f t="shared" si="29"/>
        <v>-3622141813886.1182</v>
      </c>
      <c r="U92">
        <f t="shared" si="40"/>
        <v>0.75492728399999998</v>
      </c>
      <c r="V92">
        <f t="shared" si="41"/>
        <v>0.01</v>
      </c>
      <c r="W92">
        <f t="shared" si="42"/>
        <v>9.1603362001185408E-13</v>
      </c>
      <c r="X92">
        <f t="shared" si="43"/>
        <v>6.9153877280823704E-13</v>
      </c>
      <c r="Y92">
        <f t="shared" si="44"/>
        <v>9.1603362001185405E-15</v>
      </c>
      <c r="Z92">
        <f t="shared" si="45"/>
        <v>2.1533451100349851E-13</v>
      </c>
      <c r="AB92">
        <f t="shared" si="46"/>
        <v>-0.8735687925111314</v>
      </c>
      <c r="AC92">
        <f t="shared" si="30"/>
        <v>-0.77997213627849238</v>
      </c>
      <c r="AE92">
        <f t="shared" si="31"/>
        <v>0</v>
      </c>
      <c r="AF92">
        <f t="shared" si="32"/>
        <v>0</v>
      </c>
      <c r="AG92">
        <f t="shared" si="32"/>
        <v>-5.3833627750874624E-12</v>
      </c>
      <c r="AH92">
        <f t="shared" si="33"/>
        <v>-6.9153877280823704E-7</v>
      </c>
      <c r="AI92">
        <f t="shared" si="34"/>
        <v>-6.9154415617101209E-7</v>
      </c>
      <c r="AJ92">
        <f t="shared" si="35"/>
        <v>-9.3596656232639019E-2</v>
      </c>
      <c r="AK92">
        <f t="shared" si="49"/>
        <v>-6.1149815475779204E-2</v>
      </c>
      <c r="AL92">
        <f t="shared" si="26"/>
        <v>-0.1547471632525744</v>
      </c>
      <c r="AN92">
        <f t="shared" si="36"/>
        <v>0</v>
      </c>
      <c r="AO92">
        <f t="shared" si="36"/>
        <v>0</v>
      </c>
      <c r="AP92">
        <f t="shared" si="36"/>
        <v>-2.2420723842393958E-16</v>
      </c>
      <c r="AQ92">
        <f t="shared" si="36"/>
        <v>-2.8801328276059934E-11</v>
      </c>
      <c r="AR92">
        <f t="shared" si="36"/>
        <v>-2.8801552483298355E-11</v>
      </c>
      <c r="AS92">
        <f t="shared" si="36"/>
        <v>-3.8981299786719031E-6</v>
      </c>
      <c r="AT92">
        <f t="shared" si="36"/>
        <v>-2.5467782556666343E-6</v>
      </c>
      <c r="AU92">
        <f t="shared" si="23"/>
        <v>-6.4449370358910216E-6</v>
      </c>
      <c r="AW92">
        <v>89</v>
      </c>
      <c r="AX92">
        <f>IF(Z92&gt;0, (R92*SUMPRODUCT(K92:$K$98, X92:$X$98)-K92*$AZ$3)/Z92, 0)</f>
        <v>-3622141813886.1182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3.7185871112659048E-5</v>
      </c>
      <c r="L93" s="2">
        <v>90</v>
      </c>
      <c r="M93">
        <v>0.77166421299999999</v>
      </c>
      <c r="Q93" s="4">
        <f t="shared" si="48"/>
        <v>25</v>
      </c>
      <c r="R93">
        <f t="shared" si="28"/>
        <v>1000000</v>
      </c>
      <c r="S93">
        <f t="shared" si="29"/>
        <v>-14812300060939.379</v>
      </c>
      <c r="U93">
        <f t="shared" si="40"/>
        <v>0.77166421299999999</v>
      </c>
      <c r="V93">
        <f t="shared" si="41"/>
        <v>0.01</v>
      </c>
      <c r="W93">
        <f t="shared" si="42"/>
        <v>2.1533451100349851E-13</v>
      </c>
      <c r="X93">
        <f t="shared" si="43"/>
        <v>1.6616593596525451E-13</v>
      </c>
      <c r="Y93">
        <f t="shared" si="44"/>
        <v>2.1533451100349851E-15</v>
      </c>
      <c r="Z93">
        <f t="shared" si="45"/>
        <v>4.7015229928209011E-14</v>
      </c>
      <c r="AB93">
        <f t="shared" si="46"/>
        <v>-0.77997213627849238</v>
      </c>
      <c r="AC93">
        <f t="shared" si="30"/>
        <v>-0.69640369313068928</v>
      </c>
      <c r="AE93">
        <f t="shared" si="31"/>
        <v>0</v>
      </c>
      <c r="AF93">
        <f t="shared" si="32"/>
        <v>0</v>
      </c>
      <c r="AG93">
        <f t="shared" si="32"/>
        <v>-1.1753807482052253E-12</v>
      </c>
      <c r="AH93">
        <f t="shared" si="33"/>
        <v>-1.6616593596525451E-7</v>
      </c>
      <c r="AI93">
        <f t="shared" si="34"/>
        <v>-1.661671113460027E-7</v>
      </c>
      <c r="AJ93">
        <f t="shared" si="35"/>
        <v>-8.3568443147803095E-2</v>
      </c>
      <c r="AK93">
        <f t="shared" si="49"/>
        <v>-5.4598049539494473E-2</v>
      </c>
      <c r="AL93">
        <f t="shared" si="26"/>
        <v>-0.13816665885440893</v>
      </c>
      <c r="AN93">
        <f t="shared" si="36"/>
        <v>0</v>
      </c>
      <c r="AO93">
        <f t="shared" si="36"/>
        <v>0</v>
      </c>
      <c r="AP93">
        <f t="shared" si="36"/>
        <v>-4.3707557011060265E-17</v>
      </c>
      <c r="AQ93">
        <f t="shared" si="36"/>
        <v>-6.1790250781183111E-12</v>
      </c>
      <c r="AR93">
        <f t="shared" si="36"/>
        <v>-6.1790687856753211E-12</v>
      </c>
      <c r="AS93">
        <f t="shared" si="36"/>
        <v>-3.1075653559797811E-6</v>
      </c>
      <c r="AT93">
        <f t="shared" si="36"/>
        <v>-2.0302760331782149E-6</v>
      </c>
      <c r="AU93">
        <f t="shared" si="23"/>
        <v>-5.1378475682267828E-6</v>
      </c>
      <c r="AW93">
        <v>90</v>
      </c>
      <c r="AX93">
        <f>IF(Z93&gt;0, (R93*SUMPRODUCT(K93:$K$98, X93:$X$98)-K93*$AZ$3)/Z93, 0)</f>
        <v>-14812300060939.379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3.3201670636302719E-5</v>
      </c>
      <c r="L94" s="2">
        <v>91</v>
      </c>
      <c r="M94">
        <v>0.78831611899999998</v>
      </c>
      <c r="Q94" s="4">
        <f t="shared" si="48"/>
        <v>25</v>
      </c>
      <c r="R94">
        <f t="shared" si="28"/>
        <v>1000000</v>
      </c>
      <c r="S94">
        <f t="shared" si="29"/>
        <v>-65574243445200.922</v>
      </c>
      <c r="U94">
        <f t="shared" si="40"/>
        <v>0.78831611899999998</v>
      </c>
      <c r="V94">
        <f t="shared" si="41"/>
        <v>0.01</v>
      </c>
      <c r="W94">
        <f t="shared" si="42"/>
        <v>4.7015229928209011E-14</v>
      </c>
      <c r="X94">
        <f t="shared" si="43"/>
        <v>3.7062863590898373E-14</v>
      </c>
      <c r="Y94">
        <f t="shared" si="44"/>
        <v>4.7015229928209017E-16</v>
      </c>
      <c r="Z94">
        <f t="shared" si="45"/>
        <v>9.4822140380285482E-15</v>
      </c>
      <c r="AB94">
        <f t="shared" si="46"/>
        <v>-0.69640369313068928</v>
      </c>
      <c r="AC94">
        <f t="shared" si="30"/>
        <v>-0.62178901172918566</v>
      </c>
      <c r="AE94">
        <f t="shared" si="31"/>
        <v>0</v>
      </c>
      <c r="AF94">
        <f t="shared" si="32"/>
        <v>0</v>
      </c>
      <c r="AG94">
        <f t="shared" si="32"/>
        <v>-2.370553509507137E-13</v>
      </c>
      <c r="AH94">
        <f t="shared" si="33"/>
        <v>-3.7062863590898375E-8</v>
      </c>
      <c r="AI94">
        <f t="shared" si="34"/>
        <v>-3.7063100646249324E-8</v>
      </c>
      <c r="AJ94">
        <f t="shared" si="35"/>
        <v>-7.4614681401503624E-2</v>
      </c>
      <c r="AK94">
        <f t="shared" si="49"/>
        <v>-4.8748258519148255E-2</v>
      </c>
      <c r="AL94">
        <f t="shared" si="26"/>
        <v>-0.12336297698375252</v>
      </c>
      <c r="AN94">
        <f t="shared" si="36"/>
        <v>0</v>
      </c>
      <c r="AO94">
        <f t="shared" si="36"/>
        <v>0</v>
      </c>
      <c r="AP94">
        <f t="shared" si="36"/>
        <v>-7.8706336848387476E-18</v>
      </c>
      <c r="AQ94">
        <f t="shared" si="36"/>
        <v>-1.2305489897832237E-12</v>
      </c>
      <c r="AR94">
        <f t="shared" si="36"/>
        <v>-1.2305568604169086E-12</v>
      </c>
      <c r="AS94">
        <f t="shared" si="36"/>
        <v>-2.4773320765253856E-6</v>
      </c>
      <c r="AT94">
        <f t="shared" si="36"/>
        <v>-1.6185236234460985E-6</v>
      </c>
      <c r="AU94">
        <f t="shared" si="23"/>
        <v>-4.0958569305283447E-6</v>
      </c>
      <c r="AW94">
        <v>91</v>
      </c>
      <c r="AX94">
        <f>IF(Z94&gt;0, (R94*SUMPRODUCT(K94:$K$98, X94:$X$98)-K94*$AZ$3)/Z94, 0)</f>
        <v>-65574243445200.922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2.9644348782413141E-5</v>
      </c>
      <c r="L95" s="2">
        <v>92</v>
      </c>
      <c r="M95">
        <v>0.80496745000000003</v>
      </c>
      <c r="Q95" s="4">
        <f t="shared" si="48"/>
        <v>25</v>
      </c>
      <c r="R95">
        <f t="shared" si="28"/>
        <v>1000000</v>
      </c>
      <c r="S95">
        <f t="shared" si="29"/>
        <v>-316422335678850.31</v>
      </c>
      <c r="U95">
        <f t="shared" si="40"/>
        <v>0.80496745000000003</v>
      </c>
      <c r="V95">
        <f t="shared" si="41"/>
        <v>0.01</v>
      </c>
      <c r="W95">
        <f t="shared" si="42"/>
        <v>9.4822140380285482E-15</v>
      </c>
      <c r="X95">
        <f t="shared" si="43"/>
        <v>7.6328736545460443E-15</v>
      </c>
      <c r="Y95">
        <f t="shared" si="44"/>
        <v>9.4822140380285489E-17</v>
      </c>
      <c r="Z95">
        <f t="shared" si="45"/>
        <v>1.7545182431022185E-15</v>
      </c>
      <c r="AB95">
        <f t="shared" si="46"/>
        <v>-0.62178901172918566</v>
      </c>
      <c r="AC95">
        <f t="shared" si="30"/>
        <v>-0.5551687604735569</v>
      </c>
      <c r="AE95">
        <f t="shared" si="31"/>
        <v>0</v>
      </c>
      <c r="AF95">
        <f t="shared" si="32"/>
        <v>0</v>
      </c>
      <c r="AG95">
        <f t="shared" si="32"/>
        <v>-4.3862956077555459E-14</v>
      </c>
      <c r="AH95">
        <f t="shared" si="33"/>
        <v>-7.6328736545460439E-9</v>
      </c>
      <c r="AI95">
        <f t="shared" si="34"/>
        <v>-7.6329175175021208E-9</v>
      </c>
      <c r="AJ95">
        <f t="shared" si="35"/>
        <v>-6.662025125562876E-2</v>
      </c>
      <c r="AK95">
        <f t="shared" si="49"/>
        <v>-4.3525230821043003E-2</v>
      </c>
      <c r="AL95">
        <f t="shared" si="26"/>
        <v>-0.11014548970958929</v>
      </c>
      <c r="AN95">
        <f t="shared" si="36"/>
        <v>0</v>
      </c>
      <c r="AO95">
        <f t="shared" si="36"/>
        <v>0</v>
      </c>
      <c r="AP95">
        <f t="shared" si="36"/>
        <v>-1.3002887685907221E-18</v>
      </c>
      <c r="AQ95">
        <f t="shared" si="36"/>
        <v>-2.2627156882745536E-13</v>
      </c>
      <c r="AR95">
        <f t="shared" si="36"/>
        <v>-2.2627286911622394E-13</v>
      </c>
      <c r="AS95">
        <f t="shared" si="36"/>
        <v>-1.974913964193856E-6</v>
      </c>
      <c r="AT95">
        <f t="shared" si="36"/>
        <v>-1.290277123294037E-6</v>
      </c>
      <c r="AU95">
        <f t="shared" si="23"/>
        <v>-3.2651913137607625E-6</v>
      </c>
      <c r="AW95">
        <v>92</v>
      </c>
      <c r="AX95">
        <f>IF(Z95&gt;0, (R95*SUMPRODUCT(K95:$K$98, X95:$X$98)-K95*$AZ$3)/Z95, 0)</f>
        <v>-316422335678850.31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2.6468168555726015E-5</v>
      </c>
      <c r="L96" s="2">
        <v>93</v>
      </c>
      <c r="M96">
        <v>0.82161935600000002</v>
      </c>
      <c r="Q96" s="4">
        <f t="shared" si="48"/>
        <v>25</v>
      </c>
      <c r="R96">
        <f t="shared" si="28"/>
        <v>1000000</v>
      </c>
      <c r="S96">
        <f t="shared" si="29"/>
        <v>-1677864722803379.3</v>
      </c>
      <c r="U96">
        <f t="shared" si="40"/>
        <v>0.82161935600000002</v>
      </c>
      <c r="V96">
        <f t="shared" si="41"/>
        <v>0.01</v>
      </c>
      <c r="W96">
        <f t="shared" si="42"/>
        <v>1.7545182431022185E-15</v>
      </c>
      <c r="X96">
        <f t="shared" si="43"/>
        <v>1.4415461489878962E-15</v>
      </c>
      <c r="Y96">
        <f t="shared" si="44"/>
        <v>1.7545182431022186E-17</v>
      </c>
      <c r="Z96">
        <f t="shared" si="45"/>
        <v>2.9542691168330006E-16</v>
      </c>
      <c r="AB96">
        <f t="shared" si="46"/>
        <v>-0.5551687604735569</v>
      </c>
      <c r="AC96">
        <f t="shared" si="30"/>
        <v>-0.49568639328015868</v>
      </c>
      <c r="AE96">
        <f t="shared" si="31"/>
        <v>0</v>
      </c>
      <c r="AF96">
        <f t="shared" si="32"/>
        <v>0</v>
      </c>
      <c r="AG96">
        <f t="shared" si="32"/>
        <v>-7.3856727920825015E-15</v>
      </c>
      <c r="AH96">
        <f t="shared" si="33"/>
        <v>-1.4415461489878962E-9</v>
      </c>
      <c r="AI96">
        <f t="shared" si="34"/>
        <v>-1.4415535346606882E-9</v>
      </c>
      <c r="AJ96">
        <f t="shared" si="35"/>
        <v>-5.9482367193398222E-2</v>
      </c>
      <c r="AK96">
        <f t="shared" si="49"/>
        <v>-3.8861813233148988E-2</v>
      </c>
      <c r="AL96">
        <f t="shared" si="26"/>
        <v>-9.8344181868100747E-2</v>
      </c>
      <c r="AN96">
        <f t="shared" si="36"/>
        <v>0</v>
      </c>
      <c r="AO96">
        <f t="shared" si="36"/>
        <v>0</v>
      </c>
      <c r="AP96">
        <f t="shared" si="36"/>
        <v>-1.9548523235827924E-19</v>
      </c>
      <c r="AQ96">
        <f t="shared" si="36"/>
        <v>-3.8155086452269361E-14</v>
      </c>
      <c r="AR96">
        <f t="shared" si="36"/>
        <v>-3.8155281937501721E-14</v>
      </c>
      <c r="AS96">
        <f t="shared" si="36"/>
        <v>-1.5743893209684514E-6</v>
      </c>
      <c r="AT96">
        <f t="shared" si="36"/>
        <v>-1.0286010230361312E-6</v>
      </c>
      <c r="AU96">
        <f t="shared" si="23"/>
        <v>-2.6029903821598647E-6</v>
      </c>
      <c r="AW96">
        <v>93</v>
      </c>
      <c r="AX96">
        <f>IF(Z96&gt;0, (R96*SUMPRODUCT(K96:$K$98, X96:$X$98)-K96*$AZ$3)/Z96, 0)</f>
        <v>-1677864722803379.3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2.3632293353326799E-5</v>
      </c>
      <c r="L97" s="2">
        <v>94</v>
      </c>
      <c r="M97">
        <v>0.83827126200000002</v>
      </c>
      <c r="Q97" s="4">
        <f t="shared" si="48"/>
        <v>25</v>
      </c>
      <c r="R97">
        <f t="shared" si="28"/>
        <v>1000000</v>
      </c>
      <c r="S97">
        <f t="shared" si="29"/>
        <v>-9873498733661984</v>
      </c>
      <c r="U97">
        <f t="shared" si="40"/>
        <v>0.83827126200000002</v>
      </c>
      <c r="V97">
        <f t="shared" si="41"/>
        <v>0.01</v>
      </c>
      <c r="W97">
        <f t="shared" si="42"/>
        <v>2.9542691168330006E-16</v>
      </c>
      <c r="X97">
        <f t="shared" si="43"/>
        <v>2.4764789008552251E-16</v>
      </c>
      <c r="Y97">
        <f t="shared" si="44"/>
        <v>2.9542691168330005E-18</v>
      </c>
      <c r="Z97">
        <f t="shared" si="45"/>
        <v>4.4824752480944548E-17</v>
      </c>
      <c r="AB97">
        <f t="shared" si="46"/>
        <v>-0.49568639328015868</v>
      </c>
      <c r="AC97">
        <f t="shared" si="30"/>
        <v>-0.44257713685731787</v>
      </c>
      <c r="AE97">
        <f t="shared" si="31"/>
        <v>0</v>
      </c>
      <c r="AF97">
        <f t="shared" si="32"/>
        <v>0</v>
      </c>
      <c r="AG97">
        <f t="shared" si="32"/>
        <v>-1.1206188120236137E-15</v>
      </c>
      <c r="AH97">
        <f t="shared" si="33"/>
        <v>-2.4764789008552249E-10</v>
      </c>
      <c r="AI97">
        <f t="shared" si="34"/>
        <v>-2.4764901070433452E-10</v>
      </c>
      <c r="AJ97">
        <f t="shared" si="35"/>
        <v>-5.3109256422840811E-2</v>
      </c>
      <c r="AK97">
        <f t="shared" si="49"/>
        <v>-3.4698047529611108E-2</v>
      </c>
      <c r="AL97">
        <f t="shared" si="26"/>
        <v>-8.7807304200100939E-2</v>
      </c>
      <c r="AN97">
        <f t="shared" si="36"/>
        <v>0</v>
      </c>
      <c r="AO97">
        <f t="shared" si="36"/>
        <v>0</v>
      </c>
      <c r="AP97">
        <f t="shared" si="36"/>
        <v>-2.6482792502998617E-20</v>
      </c>
      <c r="AQ97">
        <f t="shared" si="36"/>
        <v>-5.8524875868334991E-15</v>
      </c>
      <c r="AR97">
        <f t="shared" si="36"/>
        <v>-5.852514069626002E-15</v>
      </c>
      <c r="AS97">
        <f t="shared" si="36"/>
        <v>-1.2550935275616294E-6</v>
      </c>
      <c r="AT97">
        <f t="shared" si="36"/>
        <v>-8.1999443800744587E-7</v>
      </c>
      <c r="AU97">
        <f t="shared" si="23"/>
        <v>-2.0750879714215898E-6</v>
      </c>
      <c r="AW97">
        <v>94</v>
      </c>
      <c r="AX97">
        <f>IF(Z97&gt;0, (R97*SUMPRODUCT(K97:$K$98, X97:$X$98)-K97*$AZ$3)/Z97, 0)</f>
        <v>-9873498733661984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2.1100261922613211E-5</v>
      </c>
      <c r="L98" s="2">
        <v>95</v>
      </c>
      <c r="M98">
        <v>1</v>
      </c>
      <c r="Q98" s="4">
        <f t="shared" si="48"/>
        <v>25</v>
      </c>
      <c r="R98">
        <f t="shared" si="28"/>
        <v>1000000</v>
      </c>
      <c r="S98">
        <f t="shared" si="29"/>
        <v>0</v>
      </c>
      <c r="U98">
        <f t="shared" si="40"/>
        <v>1</v>
      </c>
      <c r="V98">
        <f t="shared" si="41"/>
        <v>0.01</v>
      </c>
      <c r="W98">
        <f t="shared" si="42"/>
        <v>4.4824752480944548E-17</v>
      </c>
      <c r="X98">
        <f t="shared" si="43"/>
        <v>4.4824752480944548E-17</v>
      </c>
      <c r="Y98">
        <f t="shared" si="44"/>
        <v>4.4824752480944548E-19</v>
      </c>
      <c r="Z98">
        <f t="shared" si="45"/>
        <v>0</v>
      </c>
      <c r="AB98">
        <f t="shared" si="46"/>
        <v>-0.44257713685731787</v>
      </c>
      <c r="AC98">
        <f t="shared" si="30"/>
        <v>0</v>
      </c>
      <c r="AE98">
        <f t="shared" si="31"/>
        <v>0</v>
      </c>
      <c r="AF98">
        <f t="shared" si="32"/>
        <v>0</v>
      </c>
      <c r="AG98">
        <f t="shared" si="32"/>
        <v>0</v>
      </c>
      <c r="AH98">
        <f t="shared" si="33"/>
        <v>-4.4824752480944551E-11</v>
      </c>
      <c r="AI98">
        <f t="shared" si="34"/>
        <v>-4.4824752480944551E-11</v>
      </c>
      <c r="AJ98">
        <f t="shared" si="35"/>
        <v>-0.44257713685731787</v>
      </c>
      <c r="AK98">
        <f t="shared" si="49"/>
        <v>-3.0980399580012252E-2</v>
      </c>
      <c r="AL98">
        <f t="shared" si="26"/>
        <v>-0.47355753648215487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-9.4581401796423631E-16</v>
      </c>
      <c r="AR98">
        <f t="shared" si="36"/>
        <v>-9.4581401796423631E-16</v>
      </c>
      <c r="AS98">
        <f t="shared" si="36"/>
        <v>-9.3384935086496406E-6</v>
      </c>
      <c r="AT98">
        <f t="shared" si="36"/>
        <v>-6.5369454560547482E-7</v>
      </c>
      <c r="AU98">
        <f t="shared" si="36"/>
        <v>-9.9921880552009283E-6</v>
      </c>
      <c r="AW98">
        <v>95</v>
      </c>
    </row>
    <row r="100" spans="5:50" x14ac:dyDescent="0.25">
      <c r="AN100" s="8">
        <f t="shared" ref="AN100:AU100" si="50">SUM(AN3:AN98)</f>
        <v>32229.137099875476</v>
      </c>
      <c r="AO100" s="8">
        <f t="shared" si="50"/>
        <v>-3222.9137099875479</v>
      </c>
      <c r="AP100" s="8">
        <f t="shared" si="50"/>
        <v>-1686.7231615051287</v>
      </c>
      <c r="AQ100" s="8">
        <f t="shared" si="50"/>
        <v>-18727.642308782593</v>
      </c>
      <c r="AR100" s="8">
        <f t="shared" si="50"/>
        <v>8591.8579196001974</v>
      </c>
      <c r="AS100" s="8">
        <f t="shared" si="50"/>
        <v>-2859.4436872098941</v>
      </c>
      <c r="AT100" s="8">
        <f t="shared" si="50"/>
        <v>1668.0088175391058</v>
      </c>
      <c r="AU100" s="8">
        <f t="shared" si="50"/>
        <v>7400.4230499294026</v>
      </c>
    </row>
  </sheetData>
  <conditionalFormatting sqref="AN100:AU100">
    <cfRule type="cellIs" dxfId="7" priority="1" operator="lessThan">
      <formula>0</formula>
    </cfRule>
  </conditionalFormatting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67834F-D7E1-4FDC-8A8A-92E969477D9B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'S.35.04.E'!C3*(1+C12)</f>
        <v>66058.541915936483</v>
      </c>
      <c r="K3">
        <v>1</v>
      </c>
      <c r="L3" s="2">
        <v>0</v>
      </c>
      <c r="O3">
        <f>$C$3</f>
        <v>66058.541915936483</v>
      </c>
      <c r="P3">
        <f>O3*C5</f>
        <v>6605.8541915936485</v>
      </c>
      <c r="Q3" s="4">
        <f>B8</f>
        <v>1522.432587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66058.541915936483</v>
      </c>
      <c r="AF3">
        <f t="shared" ref="AF3:AG34" si="4">-$Z3*P3</f>
        <v>-6605.8541915936485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57930.255137342829</v>
      </c>
      <c r="AJ3">
        <f t="shared" ref="AJ3:AJ66" si="7">AB3-AC3</f>
        <v>0</v>
      </c>
      <c r="AL3">
        <f t="shared" ref="AL3:AL34" si="8">SUM(AI3:AK3)</f>
        <v>57930.255137342829</v>
      </c>
      <c r="AN3">
        <f t="shared" ref="AN3:AU34" si="9">AE3*$K3</f>
        <v>66058.541915936483</v>
      </c>
      <c r="AO3">
        <f t="shared" si="9"/>
        <v>-6605.8541915936485</v>
      </c>
      <c r="AP3">
        <f t="shared" si="9"/>
        <v>-1522.432587</v>
      </c>
      <c r="AQ3">
        <f t="shared" si="9"/>
        <v>0</v>
      </c>
      <c r="AR3">
        <f t="shared" si="9"/>
        <v>57930.255137342829</v>
      </c>
      <c r="AS3">
        <f t="shared" si="9"/>
        <v>0</v>
      </c>
      <c r="AT3">
        <f t="shared" si="9"/>
        <v>0</v>
      </c>
      <c r="AU3">
        <f t="shared" si="9"/>
        <v>57930.255137342829</v>
      </c>
      <c r="AW3">
        <v>0</v>
      </c>
      <c r="AX3">
        <f>IF(Z3&gt;0, (R3*SUMPRODUCT(K3:$K$98, X3:$X$98)-K3*$AZ$3)/Z3, 0)</f>
        <v>0</v>
      </c>
      <c r="AZ3">
        <f>C6*SUMPRODUCT(X4:X89, K4:K89)/1</f>
        <v>30369.273095952587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89">Mortalities!B11:B96</f>
        <v>1.84855E-3</v>
      </c>
      <c r="R4">
        <f t="shared" si="0"/>
        <v>1000000</v>
      </c>
      <c r="S4">
        <f t="shared" si="1"/>
        <v>3292.8663808083911</v>
      </c>
      <c r="U4">
        <f t="shared" ref="U4:U67" si="13">M4</f>
        <v>1.84855E-3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1.84855E-3</v>
      </c>
      <c r="Y4">
        <f t="shared" ref="Y4:Y67" si="17">V4*W4</f>
        <v>0.01</v>
      </c>
      <c r="Z4">
        <f t="shared" ref="Z4:Z67" si="18">MAX(0, W4-X4-Y4)</f>
        <v>0.98815145000000004</v>
      </c>
      <c r="AB4">
        <f t="shared" ref="AB4:AB67" si="19">AC3</f>
        <v>0</v>
      </c>
      <c r="AC4">
        <f t="shared" si="2"/>
        <v>3253.8506888520642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-1848.55</v>
      </c>
      <c r="AI4">
        <f t="shared" si="6"/>
        <v>-1848.55</v>
      </c>
      <c r="AJ4">
        <f t="shared" si="7"/>
        <v>-3253.8506888520642</v>
      </c>
      <c r="AK4">
        <f>G4*SUM(AB4, AE4:AF4)</f>
        <v>0</v>
      </c>
      <c r="AL4">
        <f t="shared" si="8"/>
        <v>-5102.4006888520644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-1650.4910714285713</v>
      </c>
      <c r="AR4">
        <f t="shared" si="9"/>
        <v>-1650.4910714285713</v>
      </c>
      <c r="AS4">
        <f t="shared" si="9"/>
        <v>-2905.2238293321998</v>
      </c>
      <c r="AT4">
        <f t="shared" si="9"/>
        <v>0</v>
      </c>
      <c r="AU4">
        <f t="shared" si="9"/>
        <v>-4555.7149007607713</v>
      </c>
      <c r="AW4">
        <v>1</v>
      </c>
      <c r="AX4">
        <f>IF(Z4&gt;0, (R4*SUMPRODUCT(K4:$K$98, X4:$X$98)-K4*$AZ$3)/Z4, 0)</f>
        <v>3292.8663808083911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1.8814719999999999E-3</v>
      </c>
      <c r="Q5" s="4">
        <f t="shared" ref="Q5:Q68" si="21">$C$8</f>
        <v>25</v>
      </c>
      <c r="R5">
        <f t="shared" si="0"/>
        <v>1000000</v>
      </c>
      <c r="S5">
        <f t="shared" si="1"/>
        <v>4617.5069437299653</v>
      </c>
      <c r="U5">
        <f t="shared" si="13"/>
        <v>1.8814719999999999E-3</v>
      </c>
      <c r="V5">
        <f t="shared" si="14"/>
        <v>0.01</v>
      </c>
      <c r="W5">
        <f t="shared" si="15"/>
        <v>0.98815145000000004</v>
      </c>
      <c r="X5">
        <f t="shared" si="16"/>
        <v>1.8591792849343999E-3</v>
      </c>
      <c r="Y5">
        <f t="shared" si="17"/>
        <v>9.8815145000000007E-3</v>
      </c>
      <c r="Z5">
        <f t="shared" si="18"/>
        <v>0.97641075621506568</v>
      </c>
      <c r="AB5">
        <f t="shared" si="19"/>
        <v>3253.8506888520642</v>
      </c>
      <c r="AC5">
        <f t="shared" si="2"/>
        <v>4508.5834467556924</v>
      </c>
      <c r="AE5">
        <f t="shared" si="3"/>
        <v>0</v>
      </c>
      <c r="AF5">
        <f t="shared" si="4"/>
        <v>0</v>
      </c>
      <c r="AG5">
        <f t="shared" si="4"/>
        <v>-24.410268905376643</v>
      </c>
      <c r="AH5">
        <f t="shared" si="5"/>
        <v>-1859.1792849343999</v>
      </c>
      <c r="AI5">
        <f t="shared" si="6"/>
        <v>-1883.5895538397765</v>
      </c>
      <c r="AJ5">
        <f t="shared" si="7"/>
        <v>-1254.7327579036282</v>
      </c>
      <c r="AK5">
        <f>G5*SUM(AB5, AE5:AF5)</f>
        <v>227.76954821964452</v>
      </c>
      <c r="AL5">
        <f t="shared" si="8"/>
        <v>-2910.5527635237599</v>
      </c>
      <c r="AN5">
        <f t="shared" si="9"/>
        <v>0</v>
      </c>
      <c r="AO5">
        <f t="shared" si="9"/>
        <v>0</v>
      </c>
      <c r="AP5">
        <f t="shared" si="9"/>
        <v>-19.459716920740306</v>
      </c>
      <c r="AQ5">
        <f t="shared" si="9"/>
        <v>-1482.1263432193875</v>
      </c>
      <c r="AR5">
        <f t="shared" si="9"/>
        <v>-1501.5860601401278</v>
      </c>
      <c r="AS5">
        <f t="shared" si="9"/>
        <v>-1000.265272563479</v>
      </c>
      <c r="AT5">
        <f t="shared" si="9"/>
        <v>181.57648933326251</v>
      </c>
      <c r="AU5">
        <f t="shared" si="9"/>
        <v>-2320.2748433703441</v>
      </c>
      <c r="AW5">
        <v>2</v>
      </c>
      <c r="AX5">
        <f>IF(Z5&gt;0, (R5*SUMPRODUCT(K5:$K$98, X5:$X$98)-K5*$AZ$3)/Z5, 0)</f>
        <v>4617.5069437299653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1.927022E-3</v>
      </c>
      <c r="Q6" s="4">
        <f t="shared" si="21"/>
        <v>25</v>
      </c>
      <c r="R6">
        <f t="shared" si="0"/>
        <v>1000000</v>
      </c>
      <c r="S6">
        <f t="shared" si="1"/>
        <v>5825.6740904446751</v>
      </c>
      <c r="U6">
        <f t="shared" si="13"/>
        <v>1.927022E-3</v>
      </c>
      <c r="V6">
        <f t="shared" si="14"/>
        <v>0.01</v>
      </c>
      <c r="W6">
        <f t="shared" si="15"/>
        <v>0.97641075621506568</v>
      </c>
      <c r="X6">
        <f t="shared" si="16"/>
        <v>1.8815650082630684E-3</v>
      </c>
      <c r="Y6">
        <f t="shared" si="17"/>
        <v>9.7641075621506569E-3</v>
      </c>
      <c r="Z6">
        <f t="shared" si="18"/>
        <v>0.96476508364465197</v>
      </c>
      <c r="AB6">
        <f t="shared" si="19"/>
        <v>4508.5834467556924</v>
      </c>
      <c r="AC6">
        <f t="shared" si="2"/>
        <v>5620.4069511543385</v>
      </c>
      <c r="AE6">
        <f t="shared" si="3"/>
        <v>0</v>
      </c>
      <c r="AF6">
        <f t="shared" si="4"/>
        <v>0</v>
      </c>
      <c r="AG6">
        <f t="shared" si="4"/>
        <v>-24.119127091116297</v>
      </c>
      <c r="AH6">
        <f t="shared" si="5"/>
        <v>-1881.5650082630684</v>
      </c>
      <c r="AI6">
        <f t="shared" si="6"/>
        <v>-1905.6841353541847</v>
      </c>
      <c r="AJ6">
        <f t="shared" si="7"/>
        <v>-1111.823504398646</v>
      </c>
      <c r="AK6">
        <f>G6*SUM(AB6, AE6:AF6)</f>
        <v>315.60084127289849</v>
      </c>
      <c r="AL6">
        <f t="shared" si="8"/>
        <v>-2701.9067984799326</v>
      </c>
      <c r="AN6">
        <f t="shared" si="9"/>
        <v>0</v>
      </c>
      <c r="AO6">
        <f t="shared" si="9"/>
        <v>0</v>
      </c>
      <c r="AP6">
        <f t="shared" si="9"/>
        <v>-17.167518257957912</v>
      </c>
      <c r="AQ6">
        <f t="shared" si="9"/>
        <v>-1339.2608078585295</v>
      </c>
      <c r="AR6">
        <f t="shared" si="9"/>
        <v>-1356.4283261164874</v>
      </c>
      <c r="AS6">
        <f t="shared" si="9"/>
        <v>-791.37400948564334</v>
      </c>
      <c r="AT6">
        <f t="shared" si="9"/>
        <v>224.63844501134469</v>
      </c>
      <c r="AU6">
        <f t="shared" si="9"/>
        <v>-1923.1638905907864</v>
      </c>
      <c r="AW6">
        <v>3</v>
      </c>
      <c r="AX6">
        <f>IF(Z6&gt;0, (R6*SUMPRODUCT(K6:$K$98, X6:$X$98)-K6*$AZ$3)/Z6, 0)</f>
        <v>5825.6740904446751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1.979789E-3</v>
      </c>
      <c r="Q7" s="4">
        <f t="shared" si="21"/>
        <v>25</v>
      </c>
      <c r="R7">
        <f t="shared" si="0"/>
        <v>1000000</v>
      </c>
      <c r="S7">
        <f t="shared" si="1"/>
        <v>6921.0255632905428</v>
      </c>
      <c r="U7">
        <f t="shared" si="13"/>
        <v>1.979789E-3</v>
      </c>
      <c r="V7">
        <f t="shared" si="14"/>
        <v>0.01</v>
      </c>
      <c r="W7">
        <f t="shared" si="15"/>
        <v>0.96476508364465197</v>
      </c>
      <c r="X7">
        <f t="shared" si="16"/>
        <v>1.9100313001837619E-3</v>
      </c>
      <c r="Y7">
        <f t="shared" si="17"/>
        <v>9.6476508364465204E-3</v>
      </c>
      <c r="Z7">
        <f t="shared" si="18"/>
        <v>0.95320740150802175</v>
      </c>
      <c r="AB7">
        <f t="shared" si="19"/>
        <v>5620.4069511543385</v>
      </c>
      <c r="AC7">
        <f t="shared" si="2"/>
        <v>6597.1727929547706</v>
      </c>
      <c r="AE7">
        <f t="shared" si="3"/>
        <v>0</v>
      </c>
      <c r="AF7">
        <f t="shared" si="4"/>
        <v>0</v>
      </c>
      <c r="AG7">
        <f t="shared" si="4"/>
        <v>-23.830185037700545</v>
      </c>
      <c r="AH7">
        <f t="shared" si="5"/>
        <v>-1910.0313001837619</v>
      </c>
      <c r="AI7">
        <f t="shared" si="6"/>
        <v>-1933.8614852214625</v>
      </c>
      <c r="AJ7">
        <f t="shared" si="7"/>
        <v>-976.7658418004321</v>
      </c>
      <c r="AK7">
        <f>G7*SUM(AB7, AE7:AF7)</f>
        <v>393.42848658080374</v>
      </c>
      <c r="AL7">
        <f t="shared" si="8"/>
        <v>-2517.1988404410909</v>
      </c>
      <c r="AN7">
        <f t="shared" si="9"/>
        <v>0</v>
      </c>
      <c r="AO7">
        <f t="shared" si="9"/>
        <v>0</v>
      </c>
      <c r="AP7">
        <f t="shared" si="9"/>
        <v>-15.144513403191011</v>
      </c>
      <c r="AQ7">
        <f t="shared" si="9"/>
        <v>-1213.8594215858657</v>
      </c>
      <c r="AR7">
        <f t="shared" si="9"/>
        <v>-1229.0039349890567</v>
      </c>
      <c r="AS7">
        <f t="shared" si="9"/>
        <v>-620.75235083248799</v>
      </c>
      <c r="AT7">
        <f t="shared" si="9"/>
        <v>250.03091578155332</v>
      </c>
      <c r="AU7">
        <f t="shared" si="9"/>
        <v>-1599.7253700399913</v>
      </c>
      <c r="AW7">
        <v>4</v>
      </c>
      <c r="AX7">
        <f>IF(Z7&gt;0, (R7*SUMPRODUCT(K7:$K$98, X7:$X$98)-K7*$AZ$3)/Z7, 0)</f>
        <v>6921.0255632905428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2.0334569999999998E-3</v>
      </c>
      <c r="Q8" s="4">
        <f t="shared" si="21"/>
        <v>25</v>
      </c>
      <c r="R8">
        <f t="shared" si="0"/>
        <v>1000000</v>
      </c>
      <c r="S8">
        <f t="shared" si="1"/>
        <v>7912.1815757367876</v>
      </c>
      <c r="U8">
        <f t="shared" si="13"/>
        <v>2.0334569999999998E-3</v>
      </c>
      <c r="V8">
        <f t="shared" si="14"/>
        <v>0.01</v>
      </c>
      <c r="W8">
        <f t="shared" si="15"/>
        <v>0.95320740150802175</v>
      </c>
      <c r="X8">
        <f t="shared" si="16"/>
        <v>1.9383062630482972E-3</v>
      </c>
      <c r="Y8">
        <f t="shared" si="17"/>
        <v>9.5320740150802181E-3</v>
      </c>
      <c r="Z8">
        <f t="shared" si="18"/>
        <v>0.94173702122989322</v>
      </c>
      <c r="AB8">
        <f t="shared" si="19"/>
        <v>6597.1727929547706</v>
      </c>
      <c r="AC8">
        <f t="shared" si="2"/>
        <v>7451.1943085644052</v>
      </c>
      <c r="AE8">
        <f t="shared" si="3"/>
        <v>0</v>
      </c>
      <c r="AF8">
        <f t="shared" si="4"/>
        <v>0</v>
      </c>
      <c r="AG8">
        <f t="shared" si="4"/>
        <v>-23.543425530747331</v>
      </c>
      <c r="AH8">
        <f t="shared" si="5"/>
        <v>-1938.3062630482973</v>
      </c>
      <c r="AI8">
        <f t="shared" si="6"/>
        <v>-1961.8496885790446</v>
      </c>
      <c r="AJ8">
        <f t="shared" si="7"/>
        <v>-854.02151560963466</v>
      </c>
      <c r="AK8">
        <f t="shared" ref="AK8:AK71" si="22">G8*SUM(AB8:AB8, AE8:AF8)</f>
        <v>461.80209550683401</v>
      </c>
      <c r="AL8">
        <f t="shared" si="8"/>
        <v>-2354.0691086818451</v>
      </c>
      <c r="AN8">
        <f t="shared" si="9"/>
        <v>0</v>
      </c>
      <c r="AO8">
        <f t="shared" si="9"/>
        <v>0</v>
      </c>
      <c r="AP8">
        <f t="shared" si="9"/>
        <v>-13.359171921756953</v>
      </c>
      <c r="AQ8">
        <f t="shared" si="9"/>
        <v>-1099.8470282611636</v>
      </c>
      <c r="AR8">
        <f t="shared" si="9"/>
        <v>-1113.2062001829206</v>
      </c>
      <c r="AS8">
        <f t="shared" si="9"/>
        <v>-484.59474331840767</v>
      </c>
      <c r="AT8">
        <f t="shared" si="9"/>
        <v>262.03891101770313</v>
      </c>
      <c r="AU8">
        <f t="shared" si="9"/>
        <v>-1335.762032483625</v>
      </c>
      <c r="AW8">
        <v>5</v>
      </c>
      <c r="AX8">
        <f>IF(Z8&gt;0, (R8*SUMPRODUCT(K8:$K$98, X8:$X$98)-K8*$AZ$3)/Z8, 0)</f>
        <v>7912.1815757367876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2.08983E-3</v>
      </c>
      <c r="Q9" s="4">
        <f t="shared" si="21"/>
        <v>25</v>
      </c>
      <c r="R9">
        <f t="shared" si="0"/>
        <v>1000000</v>
      </c>
      <c r="S9">
        <f t="shared" si="1"/>
        <v>8811.3673533493893</v>
      </c>
      <c r="U9">
        <f t="shared" si="13"/>
        <v>2.08983E-3</v>
      </c>
      <c r="V9">
        <f t="shared" si="14"/>
        <v>0.01</v>
      </c>
      <c r="W9">
        <f t="shared" si="15"/>
        <v>0.94173702122989322</v>
      </c>
      <c r="X9">
        <f t="shared" si="16"/>
        <v>1.9680702790768677E-3</v>
      </c>
      <c r="Y9">
        <f t="shared" si="17"/>
        <v>9.4173702122989332E-3</v>
      </c>
      <c r="Z9">
        <f t="shared" si="18"/>
        <v>0.93035158073851743</v>
      </c>
      <c r="AB9">
        <f t="shared" si="19"/>
        <v>7451.1943085644052</v>
      </c>
      <c r="AC9">
        <f t="shared" si="2"/>
        <v>8197.6695456563702</v>
      </c>
      <c r="AE9">
        <f t="shared" si="3"/>
        <v>0</v>
      </c>
      <c r="AF9">
        <f t="shared" si="4"/>
        <v>0</v>
      </c>
      <c r="AG9">
        <f t="shared" si="4"/>
        <v>-23.258789518462937</v>
      </c>
      <c r="AH9">
        <f t="shared" si="5"/>
        <v>-1968.0702790768676</v>
      </c>
      <c r="AI9">
        <f t="shared" si="6"/>
        <v>-1991.3290685953305</v>
      </c>
      <c r="AJ9">
        <f t="shared" si="7"/>
        <v>-746.47523709196503</v>
      </c>
      <c r="AK9">
        <f t="shared" si="22"/>
        <v>521.58360159950837</v>
      </c>
      <c r="AL9">
        <f t="shared" si="8"/>
        <v>-2216.2207040877875</v>
      </c>
      <c r="AN9">
        <f t="shared" si="9"/>
        <v>0</v>
      </c>
      <c r="AO9">
        <f t="shared" si="9"/>
        <v>0</v>
      </c>
      <c r="AP9">
        <f t="shared" si="9"/>
        <v>-11.783626610966195</v>
      </c>
      <c r="AQ9">
        <f t="shared" si="9"/>
        <v>-997.08565204447598</v>
      </c>
      <c r="AR9">
        <f t="shared" si="9"/>
        <v>-1008.8692786554421</v>
      </c>
      <c r="AS9">
        <f t="shared" si="9"/>
        <v>-378.18758629900861</v>
      </c>
      <c r="AT9">
        <f t="shared" si="9"/>
        <v>264.25048486606391</v>
      </c>
      <c r="AU9">
        <f t="shared" si="9"/>
        <v>-1122.806380088387</v>
      </c>
      <c r="AW9">
        <v>6</v>
      </c>
      <c r="AX9">
        <f>IF(Z9&gt;0, (R9*SUMPRODUCT(K9:$K$98, X9:$X$98)-K9*$AZ$3)/Z9, 0)</f>
        <v>8811.3673533493893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2.1556750000000001E-3</v>
      </c>
      <c r="Q10" s="4">
        <f t="shared" si="21"/>
        <v>25</v>
      </c>
      <c r="R10">
        <f t="shared" si="0"/>
        <v>1000000</v>
      </c>
      <c r="S10">
        <f t="shared" si="1"/>
        <v>9628.5924037820987</v>
      </c>
      <c r="U10">
        <f t="shared" si="13"/>
        <v>2.1556750000000001E-3</v>
      </c>
      <c r="V10">
        <f t="shared" si="14"/>
        <v>0.01</v>
      </c>
      <c r="W10">
        <f t="shared" si="15"/>
        <v>0.93035158073851743</v>
      </c>
      <c r="X10">
        <f t="shared" si="16"/>
        <v>2.0055356438085036E-3</v>
      </c>
      <c r="Y10">
        <f t="shared" si="17"/>
        <v>9.3035158073851744E-3</v>
      </c>
      <c r="Z10">
        <f t="shared" si="18"/>
        <v>0.91904252928732377</v>
      </c>
      <c r="AB10">
        <f t="shared" si="19"/>
        <v>8197.6695456563702</v>
      </c>
      <c r="AC10">
        <f t="shared" si="2"/>
        <v>8849.0859162486122</v>
      </c>
      <c r="AE10">
        <f t="shared" si="3"/>
        <v>0</v>
      </c>
      <c r="AF10">
        <f t="shared" si="4"/>
        <v>0</v>
      </c>
      <c r="AG10">
        <f t="shared" si="4"/>
        <v>-22.976063232183094</v>
      </c>
      <c r="AH10">
        <f t="shared" si="5"/>
        <v>-2005.5356438085037</v>
      </c>
      <c r="AI10">
        <f t="shared" si="6"/>
        <v>-2028.5117070406868</v>
      </c>
      <c r="AJ10">
        <f t="shared" si="7"/>
        <v>-651.41637059224195</v>
      </c>
      <c r="AK10">
        <f t="shared" si="22"/>
        <v>573.83686819594595</v>
      </c>
      <c r="AL10">
        <f t="shared" si="8"/>
        <v>-2106.0912094369828</v>
      </c>
      <c r="AN10">
        <f t="shared" si="9"/>
        <v>0</v>
      </c>
      <c r="AO10">
        <f t="shared" si="9"/>
        <v>0</v>
      </c>
      <c r="AP10">
        <f t="shared" si="9"/>
        <v>-10.393204174608872</v>
      </c>
      <c r="AQ10">
        <f t="shared" si="9"/>
        <v>-907.2024748069482</v>
      </c>
      <c r="AR10">
        <f t="shared" si="9"/>
        <v>-917.59567898155717</v>
      </c>
      <c r="AS10">
        <f t="shared" si="9"/>
        <v>-294.6676840950077</v>
      </c>
      <c r="AT10">
        <f t="shared" si="9"/>
        <v>259.57465705981656</v>
      </c>
      <c r="AU10">
        <f t="shared" si="9"/>
        <v>-952.68870601674826</v>
      </c>
      <c r="AW10">
        <v>7</v>
      </c>
      <c r="AX10">
        <f>IF(Z10&gt;0, (R10*SUMPRODUCT(K10:$K$98, X10:$X$98)-K10*$AZ$3)/Z10, 0)</f>
        <v>9628.5924037820987</v>
      </c>
    </row>
    <row r="11" spans="1:52" x14ac:dyDescent="0.25">
      <c r="A11" t="s">
        <v>33</v>
      </c>
      <c r="C11" s="12">
        <f>AU91</f>
        <v>24540.937132757692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2.2206180000000002E-3</v>
      </c>
      <c r="Q11" s="4">
        <f t="shared" si="21"/>
        <v>25</v>
      </c>
      <c r="R11">
        <f t="shared" si="0"/>
        <v>1000000</v>
      </c>
      <c r="S11">
        <f t="shared" si="1"/>
        <v>10369.732834840708</v>
      </c>
      <c r="U11">
        <f t="shared" si="13"/>
        <v>2.2206180000000002E-3</v>
      </c>
      <c r="V11">
        <f t="shared" si="14"/>
        <v>0.01</v>
      </c>
      <c r="W11">
        <f t="shared" si="15"/>
        <v>0.91904252928732377</v>
      </c>
      <c r="X11">
        <f t="shared" si="16"/>
        <v>2.0408423833009584E-3</v>
      </c>
      <c r="Y11">
        <f t="shared" si="17"/>
        <v>9.1904252928732381E-3</v>
      </c>
      <c r="Z11">
        <f t="shared" si="18"/>
        <v>0.90781126161114956</v>
      </c>
      <c r="AB11">
        <f t="shared" si="19"/>
        <v>8849.0859162486122</v>
      </c>
      <c r="AC11">
        <f t="shared" si="2"/>
        <v>9413.7602473673051</v>
      </c>
      <c r="AE11">
        <f t="shared" si="3"/>
        <v>0</v>
      </c>
      <c r="AF11">
        <f t="shared" si="4"/>
        <v>0</v>
      </c>
      <c r="AG11">
        <f t="shared" si="4"/>
        <v>-22.695281540278739</v>
      </c>
      <c r="AH11">
        <f t="shared" si="5"/>
        <v>-2040.8423833009583</v>
      </c>
      <c r="AI11">
        <f t="shared" si="6"/>
        <v>-2063.5376648412371</v>
      </c>
      <c r="AJ11">
        <f t="shared" si="7"/>
        <v>-564.67433111869286</v>
      </c>
      <c r="AK11">
        <f t="shared" si="22"/>
        <v>619.43601413740294</v>
      </c>
      <c r="AL11">
        <f t="shared" si="8"/>
        <v>-2008.775981822527</v>
      </c>
      <c r="AN11">
        <f t="shared" si="9"/>
        <v>0</v>
      </c>
      <c r="AO11">
        <f t="shared" si="9"/>
        <v>0</v>
      </c>
      <c r="AP11">
        <f t="shared" si="9"/>
        <v>-9.1662435683883672</v>
      </c>
      <c r="AQ11">
        <f t="shared" si="9"/>
        <v>-824.26200956470018</v>
      </c>
      <c r="AR11">
        <f t="shared" si="9"/>
        <v>-833.42825313308856</v>
      </c>
      <c r="AS11">
        <f t="shared" si="9"/>
        <v>-228.06249160930884</v>
      </c>
      <c r="AT11">
        <f t="shared" si="9"/>
        <v>250.17981691648848</v>
      </c>
      <c r="AU11">
        <f t="shared" si="9"/>
        <v>-811.31092782590883</v>
      </c>
      <c r="AW11">
        <v>8</v>
      </c>
      <c r="AX11">
        <f>IF(Z11&gt;0, (R11*SUMPRODUCT(K11:$K$98, X11:$X$98)-K11*$AZ$3)/Z11, 0)</f>
        <v>10369.732834840708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2.2950319999999998E-3</v>
      </c>
      <c r="Q12" s="4">
        <f t="shared" si="21"/>
        <v>25</v>
      </c>
      <c r="R12">
        <f t="shared" si="0"/>
        <v>1000000</v>
      </c>
      <c r="S12">
        <f t="shared" si="1"/>
        <v>11045.198625053319</v>
      </c>
      <c r="U12">
        <f t="shared" si="13"/>
        <v>2.2950319999999998E-3</v>
      </c>
      <c r="V12">
        <f t="shared" si="14"/>
        <v>0.01</v>
      </c>
      <c r="W12">
        <f t="shared" si="15"/>
        <v>0.90781126161114956</v>
      </c>
      <c r="X12">
        <f t="shared" si="16"/>
        <v>2.0834558953579598E-3</v>
      </c>
      <c r="Y12">
        <f t="shared" si="17"/>
        <v>9.0781126161114962E-3</v>
      </c>
      <c r="Z12">
        <f t="shared" si="18"/>
        <v>0.89664969309968012</v>
      </c>
      <c r="AB12">
        <f t="shared" si="19"/>
        <v>9413.7602473673051</v>
      </c>
      <c r="AC12">
        <f t="shared" si="2"/>
        <v>9903.6739573790674</v>
      </c>
      <c r="AE12">
        <f t="shared" si="3"/>
        <v>0</v>
      </c>
      <c r="AF12">
        <f t="shared" si="4"/>
        <v>0</v>
      </c>
      <c r="AG12">
        <f t="shared" si="4"/>
        <v>-22.416242327492004</v>
      </c>
      <c r="AH12">
        <f t="shared" si="5"/>
        <v>-2083.4558953579599</v>
      </c>
      <c r="AI12">
        <f t="shared" si="6"/>
        <v>-2105.8721376854519</v>
      </c>
      <c r="AJ12">
        <f t="shared" si="7"/>
        <v>-489.9137100117623</v>
      </c>
      <c r="AK12">
        <f t="shared" si="22"/>
        <v>658.9632173157114</v>
      </c>
      <c r="AL12">
        <f t="shared" si="8"/>
        <v>-1936.8226303815027</v>
      </c>
      <c r="AN12">
        <f t="shared" si="9"/>
        <v>0</v>
      </c>
      <c r="AO12">
        <f t="shared" si="9"/>
        <v>0</v>
      </c>
      <c r="AP12">
        <f t="shared" si="9"/>
        <v>-8.0835217057100337</v>
      </c>
      <c r="AQ12">
        <f t="shared" si="9"/>
        <v>-751.31508247305328</v>
      </c>
      <c r="AR12">
        <f t="shared" si="9"/>
        <v>-759.39860417876332</v>
      </c>
      <c r="AS12">
        <f t="shared" si="9"/>
        <v>-176.66779520615995</v>
      </c>
      <c r="AT12">
        <f t="shared" si="9"/>
        <v>237.62874225816077</v>
      </c>
      <c r="AU12">
        <f t="shared" si="9"/>
        <v>-698.43765712676247</v>
      </c>
      <c r="AW12">
        <v>9</v>
      </c>
      <c r="AX12">
        <f>IF(Z12&gt;0, (R12*SUMPRODUCT(K12:$K$98, X12:$X$98)-K12*$AZ$3)/Z12, 0)</f>
        <v>11045.198625053319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2.375308E-3</v>
      </c>
      <c r="Q13" s="4">
        <f t="shared" si="21"/>
        <v>25</v>
      </c>
      <c r="R13">
        <f t="shared" si="0"/>
        <v>1000000</v>
      </c>
      <c r="S13">
        <f t="shared" si="1"/>
        <v>11660.200640100682</v>
      </c>
      <c r="U13">
        <f t="shared" si="13"/>
        <v>2.375308E-3</v>
      </c>
      <c r="V13">
        <f t="shared" si="14"/>
        <v>0.01</v>
      </c>
      <c r="W13">
        <f t="shared" si="15"/>
        <v>0.89664969309968012</v>
      </c>
      <c r="X13">
        <f t="shared" si="16"/>
        <v>2.1298191892172151E-3</v>
      </c>
      <c r="Y13">
        <f t="shared" si="17"/>
        <v>8.9664969309968014E-3</v>
      </c>
      <c r="Z13">
        <f t="shared" si="18"/>
        <v>0.88555337697946612</v>
      </c>
      <c r="AB13">
        <f t="shared" si="19"/>
        <v>9903.6739573790674</v>
      </c>
      <c r="AC13">
        <f t="shared" si="2"/>
        <v>10325.730053099291</v>
      </c>
      <c r="AE13">
        <f t="shared" si="3"/>
        <v>0</v>
      </c>
      <c r="AF13">
        <f t="shared" si="4"/>
        <v>0</v>
      </c>
      <c r="AG13">
        <f t="shared" si="4"/>
        <v>-22.138834424486653</v>
      </c>
      <c r="AH13">
        <f t="shared" si="5"/>
        <v>-2129.8191892172149</v>
      </c>
      <c r="AI13">
        <f t="shared" si="6"/>
        <v>-2151.9580236417014</v>
      </c>
      <c r="AJ13">
        <f t="shared" si="7"/>
        <v>-422.05609572022331</v>
      </c>
      <c r="AK13">
        <f t="shared" si="22"/>
        <v>693.2571770165348</v>
      </c>
      <c r="AL13">
        <f t="shared" si="8"/>
        <v>-1880.7569423453899</v>
      </c>
      <c r="AN13">
        <f t="shared" si="9"/>
        <v>0</v>
      </c>
      <c r="AO13">
        <f t="shared" si="9"/>
        <v>0</v>
      </c>
      <c r="AP13">
        <f t="shared" si="9"/>
        <v>-7.1281121739974873</v>
      </c>
      <c r="AQ13">
        <f t="shared" si="9"/>
        <v>-685.74477770523879</v>
      </c>
      <c r="AR13">
        <f t="shared" si="9"/>
        <v>-692.87288987923614</v>
      </c>
      <c r="AS13">
        <f t="shared" si="9"/>
        <v>-135.89076716187293</v>
      </c>
      <c r="AT13">
        <f t="shared" si="9"/>
        <v>223.21025707374281</v>
      </c>
      <c r="AU13">
        <f t="shared" si="9"/>
        <v>-605.55339996736632</v>
      </c>
      <c r="AW13">
        <v>10</v>
      </c>
      <c r="AX13">
        <f>IF(Z13&gt;0, (R13*SUMPRODUCT(K13:$K$98, X13:$X$98)-K13*$AZ$3)/Z13, 0)</f>
        <v>11660.200640100682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2.4628010000000001E-3</v>
      </c>
      <c r="Q14" s="4">
        <f t="shared" si="21"/>
        <v>25</v>
      </c>
      <c r="R14">
        <f t="shared" si="0"/>
        <v>1000000</v>
      </c>
      <c r="S14">
        <f t="shared" si="1"/>
        <v>12221.191031453533</v>
      </c>
      <c r="U14">
        <f t="shared" si="13"/>
        <v>2.4628010000000001E-3</v>
      </c>
      <c r="V14">
        <f t="shared" si="14"/>
        <v>0.01</v>
      </c>
      <c r="W14">
        <f t="shared" si="15"/>
        <v>0.88555337697946612</v>
      </c>
      <c r="X14">
        <f t="shared" si="16"/>
        <v>2.1809417423784062E-3</v>
      </c>
      <c r="Y14">
        <f t="shared" si="17"/>
        <v>8.8555337697946608E-3</v>
      </c>
      <c r="Z14">
        <f t="shared" si="18"/>
        <v>0.87451690146729311</v>
      </c>
      <c r="AB14">
        <f t="shared" si="19"/>
        <v>10325.730053099291</v>
      </c>
      <c r="AC14">
        <f t="shared" si="2"/>
        <v>10687.638113066616</v>
      </c>
      <c r="AE14">
        <f t="shared" si="3"/>
        <v>0</v>
      </c>
      <c r="AF14">
        <f t="shared" si="4"/>
        <v>0</v>
      </c>
      <c r="AG14">
        <f t="shared" si="4"/>
        <v>-21.862922536682326</v>
      </c>
      <c r="AH14">
        <f t="shared" si="5"/>
        <v>-2180.9417423784062</v>
      </c>
      <c r="AI14">
        <f t="shared" si="6"/>
        <v>-2202.8046649150883</v>
      </c>
      <c r="AJ14">
        <f t="shared" si="7"/>
        <v>-361.90805996732524</v>
      </c>
      <c r="AK14">
        <f t="shared" si="22"/>
        <v>722.80110371695037</v>
      </c>
      <c r="AL14">
        <f t="shared" si="8"/>
        <v>-1841.9116211654632</v>
      </c>
      <c r="AN14">
        <f t="shared" si="9"/>
        <v>0</v>
      </c>
      <c r="AO14">
        <f t="shared" si="9"/>
        <v>0</v>
      </c>
      <c r="AP14">
        <f t="shared" si="9"/>
        <v>-6.28506779506007</v>
      </c>
      <c r="AQ14">
        <f t="shared" si="9"/>
        <v>-626.96863536547085</v>
      </c>
      <c r="AR14">
        <f t="shared" si="9"/>
        <v>-633.2537031605309</v>
      </c>
      <c r="AS14">
        <f t="shared" si="9"/>
        <v>-104.03991912137448</v>
      </c>
      <c r="AT14">
        <f t="shared" si="9"/>
        <v>207.78804533488739</v>
      </c>
      <c r="AU14">
        <f t="shared" si="9"/>
        <v>-529.50557694701797</v>
      </c>
      <c r="AW14">
        <v>11</v>
      </c>
      <c r="AX14">
        <f>IF(Z14&gt;0, (R14*SUMPRODUCT(K14:$K$98, X14:$X$98)-K14*$AZ$3)/Z14, 0)</f>
        <v>12221.191031453533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2.5557050000000001E-3</v>
      </c>
      <c r="Q15" s="4">
        <f t="shared" si="21"/>
        <v>25</v>
      </c>
      <c r="R15">
        <f t="shared" si="0"/>
        <v>1000000</v>
      </c>
      <c r="S15">
        <f t="shared" si="1"/>
        <v>12733.765079950448</v>
      </c>
      <c r="U15">
        <f t="shared" si="13"/>
        <v>2.5557050000000001E-3</v>
      </c>
      <c r="V15">
        <f t="shared" si="14"/>
        <v>0.01</v>
      </c>
      <c r="W15">
        <f t="shared" si="15"/>
        <v>0.87451690146729311</v>
      </c>
      <c r="X15">
        <f t="shared" si="16"/>
        <v>2.2350072176644683E-3</v>
      </c>
      <c r="Y15">
        <f t="shared" si="17"/>
        <v>8.7451690146729318E-3</v>
      </c>
      <c r="Z15">
        <f t="shared" si="18"/>
        <v>0.86353672523495573</v>
      </c>
      <c r="AB15">
        <f t="shared" si="19"/>
        <v>10687.638113066616</v>
      </c>
      <c r="AC15">
        <f t="shared" si="2"/>
        <v>10996.073797051644</v>
      </c>
      <c r="AE15">
        <f t="shared" si="3"/>
        <v>0</v>
      </c>
      <c r="AF15">
        <f t="shared" si="4"/>
        <v>0</v>
      </c>
      <c r="AG15">
        <f t="shared" si="4"/>
        <v>-21.588418130873894</v>
      </c>
      <c r="AH15">
        <f t="shared" si="5"/>
        <v>-2235.0072176644685</v>
      </c>
      <c r="AI15">
        <f t="shared" si="6"/>
        <v>-2256.5956357953423</v>
      </c>
      <c r="AJ15">
        <f t="shared" si="7"/>
        <v>-308.43568398502794</v>
      </c>
      <c r="AK15">
        <f t="shared" si="22"/>
        <v>748.13466791466317</v>
      </c>
      <c r="AL15">
        <f t="shared" si="8"/>
        <v>-1816.8966518657071</v>
      </c>
      <c r="AN15">
        <f t="shared" si="9"/>
        <v>0</v>
      </c>
      <c r="AO15">
        <f t="shared" si="9"/>
        <v>0</v>
      </c>
      <c r="AP15">
        <f t="shared" si="9"/>
        <v>-5.541209230285979</v>
      </c>
      <c r="AQ15">
        <f t="shared" si="9"/>
        <v>-573.67068532764279</v>
      </c>
      <c r="AR15">
        <f t="shared" si="9"/>
        <v>-579.21189455792876</v>
      </c>
      <c r="AS15">
        <f t="shared" si="9"/>
        <v>-79.167757854531686</v>
      </c>
      <c r="AT15">
        <f t="shared" si="9"/>
        <v>192.02753542266393</v>
      </c>
      <c r="AU15">
        <f t="shared" si="9"/>
        <v>-466.35211698979651</v>
      </c>
      <c r="AW15">
        <v>12</v>
      </c>
      <c r="AX15">
        <f>IF(Z15&gt;0, (R15*SUMPRODUCT(K15:$K$98, X15:$X$98)-K15*$AZ$3)/Z15, 0)</f>
        <v>12733.765079950448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2.6648449999999999E-3</v>
      </c>
      <c r="Q16" s="4">
        <f t="shared" si="21"/>
        <v>25</v>
      </c>
      <c r="R16">
        <f t="shared" si="0"/>
        <v>1000000</v>
      </c>
      <c r="S16">
        <f t="shared" si="1"/>
        <v>13203.827517982854</v>
      </c>
      <c r="U16">
        <f t="shared" si="13"/>
        <v>2.6648449999999999E-3</v>
      </c>
      <c r="V16">
        <f t="shared" si="14"/>
        <v>0.01</v>
      </c>
      <c r="W16">
        <f t="shared" si="15"/>
        <v>0.86353672523495573</v>
      </c>
      <c r="X16">
        <f t="shared" si="16"/>
        <v>2.3011915245587456E-3</v>
      </c>
      <c r="Y16">
        <f t="shared" si="17"/>
        <v>8.6353672523495576E-3</v>
      </c>
      <c r="Z16">
        <f t="shared" si="18"/>
        <v>0.85260016645804737</v>
      </c>
      <c r="AB16">
        <f t="shared" si="19"/>
        <v>10996.073797051644</v>
      </c>
      <c r="AC16">
        <f t="shared" si="2"/>
        <v>11257.585539715528</v>
      </c>
      <c r="AE16">
        <f t="shared" si="3"/>
        <v>0</v>
      </c>
      <c r="AF16">
        <f t="shared" si="4"/>
        <v>0</v>
      </c>
      <c r="AG16">
        <f t="shared" si="4"/>
        <v>-21.315004161451185</v>
      </c>
      <c r="AH16">
        <f t="shared" si="5"/>
        <v>-2301.1915245587456</v>
      </c>
      <c r="AI16">
        <f t="shared" si="6"/>
        <v>-2322.5065287201969</v>
      </c>
      <c r="AJ16">
        <f t="shared" si="7"/>
        <v>-261.51174266388443</v>
      </c>
      <c r="AK16">
        <f t="shared" si="22"/>
        <v>769.72516579361513</v>
      </c>
      <c r="AL16">
        <f t="shared" si="8"/>
        <v>-1814.2931055904662</v>
      </c>
      <c r="AN16">
        <f t="shared" si="9"/>
        <v>0</v>
      </c>
      <c r="AO16">
        <f t="shared" si="9"/>
        <v>0</v>
      </c>
      <c r="AP16">
        <f t="shared" si="9"/>
        <v>-4.8848488163141397</v>
      </c>
      <c r="AQ16">
        <f t="shared" si="9"/>
        <v>-527.3737039743371</v>
      </c>
      <c r="AR16">
        <f t="shared" si="9"/>
        <v>-532.25855279065127</v>
      </c>
      <c r="AS16">
        <f t="shared" si="9"/>
        <v>-59.931741834431421</v>
      </c>
      <c r="AT16">
        <f t="shared" si="9"/>
        <v>176.40114149328673</v>
      </c>
      <c r="AU16">
        <f t="shared" si="9"/>
        <v>-415.7891531317959</v>
      </c>
      <c r="AW16">
        <v>13</v>
      </c>
      <c r="AX16">
        <f>IF(Z16&gt;0, (R16*SUMPRODUCT(K16:$K$98, X16:$X$98)-K16*$AZ$3)/Z16, 0)</f>
        <v>13203.827517982854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2.7902209999999998E-3</v>
      </c>
      <c r="Q17" s="4">
        <f t="shared" si="21"/>
        <v>25</v>
      </c>
      <c r="R17">
        <f t="shared" si="0"/>
        <v>1000000</v>
      </c>
      <c r="S17">
        <f t="shared" si="1"/>
        <v>13634.282497406723</v>
      </c>
      <c r="U17">
        <f t="shared" si="13"/>
        <v>2.7902209999999998E-3</v>
      </c>
      <c r="V17">
        <f t="shared" si="14"/>
        <v>0.01</v>
      </c>
      <c r="W17">
        <f t="shared" si="15"/>
        <v>0.85260016645804737</v>
      </c>
      <c r="X17">
        <f t="shared" si="16"/>
        <v>2.3789428890547393E-3</v>
      </c>
      <c r="Y17">
        <f t="shared" si="17"/>
        <v>8.5260016645804741E-3</v>
      </c>
      <c r="Z17">
        <f t="shared" si="18"/>
        <v>0.84169522190441215</v>
      </c>
      <c r="AB17">
        <f t="shared" si="19"/>
        <v>11257.585539715528</v>
      </c>
      <c r="AC17">
        <f t="shared" si="2"/>
        <v>11475.910432162194</v>
      </c>
      <c r="AE17">
        <f t="shared" si="3"/>
        <v>0</v>
      </c>
      <c r="AF17">
        <f t="shared" si="4"/>
        <v>0</v>
      </c>
      <c r="AG17">
        <f t="shared" si="4"/>
        <v>-21.042380547610303</v>
      </c>
      <c r="AH17">
        <f t="shared" si="5"/>
        <v>-2378.9428890547392</v>
      </c>
      <c r="AI17">
        <f t="shared" si="6"/>
        <v>-2399.9852696023495</v>
      </c>
      <c r="AJ17">
        <f t="shared" si="7"/>
        <v>-218.32489244666613</v>
      </c>
      <c r="AK17">
        <f t="shared" si="22"/>
        <v>788.030987780087</v>
      </c>
      <c r="AL17">
        <f t="shared" si="8"/>
        <v>-1830.2791742689287</v>
      </c>
      <c r="AN17">
        <f t="shared" si="9"/>
        <v>0</v>
      </c>
      <c r="AO17">
        <f t="shared" si="9"/>
        <v>0</v>
      </c>
      <c r="AP17">
        <f t="shared" si="9"/>
        <v>-4.3056879646445472</v>
      </c>
      <c r="AQ17">
        <f t="shared" si="9"/>
        <v>-486.77884818231621</v>
      </c>
      <c r="AR17">
        <f t="shared" si="9"/>
        <v>-491.08453614696077</v>
      </c>
      <c r="AS17">
        <f t="shared" si="9"/>
        <v>-44.673598581824052</v>
      </c>
      <c r="AT17">
        <f t="shared" si="9"/>
        <v>161.24675305508654</v>
      </c>
      <c r="AU17">
        <f t="shared" si="9"/>
        <v>-374.51138167369828</v>
      </c>
      <c r="AW17">
        <v>14</v>
      </c>
      <c r="AX17">
        <f>IF(Z17&gt;0, (R17*SUMPRODUCT(K17:$K$98, X17:$X$98)-K17*$AZ$3)/Z17, 0)</f>
        <v>13634.282497406723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3.5816260000000001E-3</v>
      </c>
      <c r="Q18" s="4">
        <f t="shared" si="21"/>
        <v>25</v>
      </c>
      <c r="R18">
        <f t="shared" si="0"/>
        <v>1000000</v>
      </c>
      <c r="S18">
        <f t="shared" si="1"/>
        <v>14037.630278237126</v>
      </c>
      <c r="U18">
        <f t="shared" si="13"/>
        <v>3.5816260000000001E-3</v>
      </c>
      <c r="V18">
        <f t="shared" si="14"/>
        <v>0.01</v>
      </c>
      <c r="W18">
        <f t="shared" si="15"/>
        <v>0.84169522190441215</v>
      </c>
      <c r="X18">
        <f t="shared" si="16"/>
        <v>3.0146374908486123E-3</v>
      </c>
      <c r="Y18">
        <f t="shared" si="17"/>
        <v>8.4169522190441215E-3</v>
      </c>
      <c r="Z18">
        <f t="shared" si="18"/>
        <v>0.83026363219451937</v>
      </c>
      <c r="AB18">
        <f t="shared" si="19"/>
        <v>11475.910432162194</v>
      </c>
      <c r="AC18">
        <f t="shared" si="2"/>
        <v>11654.933902212917</v>
      </c>
      <c r="AE18">
        <f t="shared" si="3"/>
        <v>0</v>
      </c>
      <c r="AF18">
        <f t="shared" si="4"/>
        <v>0</v>
      </c>
      <c r="AG18">
        <f t="shared" si="4"/>
        <v>-20.756590804862984</v>
      </c>
      <c r="AH18">
        <f t="shared" si="5"/>
        <v>-3014.6374908486123</v>
      </c>
      <c r="AI18">
        <f t="shared" si="6"/>
        <v>-3035.3940816534755</v>
      </c>
      <c r="AJ18">
        <f t="shared" si="7"/>
        <v>-179.02347005072261</v>
      </c>
      <c r="AK18">
        <f t="shared" si="22"/>
        <v>803.31373025135372</v>
      </c>
      <c r="AL18">
        <f t="shared" si="8"/>
        <v>-2411.1038214528444</v>
      </c>
      <c r="AN18">
        <f t="shared" si="9"/>
        <v>0</v>
      </c>
      <c r="AO18">
        <f t="shared" si="9"/>
        <v>0</v>
      </c>
      <c r="AP18">
        <f t="shared" si="9"/>
        <v>-3.7921515366393246</v>
      </c>
      <c r="AQ18">
        <f t="shared" si="9"/>
        <v>-550.7629986449283</v>
      </c>
      <c r="AR18">
        <f t="shared" si="9"/>
        <v>-554.55515018156768</v>
      </c>
      <c r="AS18">
        <f t="shared" si="9"/>
        <v>-32.706918656810373</v>
      </c>
      <c r="AT18">
        <f t="shared" si="9"/>
        <v>146.76241513911984</v>
      </c>
      <c r="AU18">
        <f t="shared" si="9"/>
        <v>-440.4996536992582</v>
      </c>
      <c r="AW18">
        <v>15</v>
      </c>
      <c r="AX18">
        <f>IF(Z18&gt;0, (R18*SUMPRODUCT(K18:$K$98, X18:$X$98)-K18*$AZ$3)/Z18, 0)</f>
        <v>14037.630278237126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4.4506370000000003E-3</v>
      </c>
      <c r="Q19" s="4">
        <f t="shared" si="21"/>
        <v>25</v>
      </c>
      <c r="R19">
        <f t="shared" si="0"/>
        <v>1000000</v>
      </c>
      <c r="S19">
        <f t="shared" si="1"/>
        <v>14296.867041644919</v>
      </c>
      <c r="U19">
        <f t="shared" si="13"/>
        <v>4.4506370000000003E-3</v>
      </c>
      <c r="V19">
        <f t="shared" si="14"/>
        <v>0.01</v>
      </c>
      <c r="W19">
        <f t="shared" si="15"/>
        <v>0.83026363219451937</v>
      </c>
      <c r="X19">
        <f t="shared" si="16"/>
        <v>3.6952020411993194E-3</v>
      </c>
      <c r="Y19">
        <f t="shared" si="17"/>
        <v>8.3026363219451931E-3</v>
      </c>
      <c r="Z19">
        <f t="shared" si="18"/>
        <v>0.81826579383137488</v>
      </c>
      <c r="AB19">
        <f t="shared" si="19"/>
        <v>11654.933902212917</v>
      </c>
      <c r="AC19">
        <f t="shared" si="2"/>
        <v>11698.6372591332</v>
      </c>
      <c r="AE19">
        <f t="shared" si="3"/>
        <v>0</v>
      </c>
      <c r="AF19">
        <f t="shared" si="4"/>
        <v>0</v>
      </c>
      <c r="AG19">
        <f t="shared" si="4"/>
        <v>-20.456644845784371</v>
      </c>
      <c r="AH19">
        <f t="shared" si="5"/>
        <v>-3695.2020411993194</v>
      </c>
      <c r="AI19">
        <f t="shared" si="6"/>
        <v>-3715.6586860451039</v>
      </c>
      <c r="AJ19">
        <f t="shared" si="7"/>
        <v>-43.703356920283113</v>
      </c>
      <c r="AK19">
        <f t="shared" si="22"/>
        <v>815.84537315490422</v>
      </c>
      <c r="AL19">
        <f t="shared" si="8"/>
        <v>-2943.5166698104827</v>
      </c>
      <c r="AN19">
        <f t="shared" si="9"/>
        <v>0</v>
      </c>
      <c r="AO19">
        <f t="shared" si="9"/>
        <v>0</v>
      </c>
      <c r="AP19">
        <f t="shared" si="9"/>
        <v>-3.3369219029771049</v>
      </c>
      <c r="AQ19">
        <f t="shared" si="9"/>
        <v>-602.76749780620844</v>
      </c>
      <c r="AR19">
        <f t="shared" si="9"/>
        <v>-606.10441970918555</v>
      </c>
      <c r="AS19">
        <f t="shared" si="9"/>
        <v>-7.1289642089558889</v>
      </c>
      <c r="AT19">
        <f t="shared" si="9"/>
        <v>133.08205307597908</v>
      </c>
      <c r="AU19">
        <f t="shared" si="9"/>
        <v>-480.15133084216234</v>
      </c>
      <c r="AW19">
        <v>16</v>
      </c>
      <c r="AX19">
        <f>IF(Z19&gt;0, (R19*SUMPRODUCT(K19:$K$98, X19:$X$98)-K19*$AZ$3)/Z19, 0)</f>
        <v>14296.867041644919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5.383718E-3</v>
      </c>
      <c r="Q20" s="4">
        <f t="shared" si="21"/>
        <v>25</v>
      </c>
      <c r="R20">
        <f t="shared" si="0"/>
        <v>1000000</v>
      </c>
      <c r="S20">
        <f t="shared" si="1"/>
        <v>14430.884098293487</v>
      </c>
      <c r="U20">
        <f t="shared" si="13"/>
        <v>5.383718E-3</v>
      </c>
      <c r="V20">
        <f t="shared" si="14"/>
        <v>0.01</v>
      </c>
      <c r="W20">
        <f t="shared" si="15"/>
        <v>0.81826579383137488</v>
      </c>
      <c r="X20">
        <f t="shared" si="16"/>
        <v>4.4053122830342616E-3</v>
      </c>
      <c r="Y20">
        <f t="shared" si="17"/>
        <v>8.182657938313749E-3</v>
      </c>
      <c r="Z20">
        <f t="shared" si="18"/>
        <v>0.80567782361002682</v>
      </c>
      <c r="AB20">
        <f t="shared" si="19"/>
        <v>11698.6372591332</v>
      </c>
      <c r="AC20">
        <f t="shared" si="2"/>
        <v>11626.643293081641</v>
      </c>
      <c r="AE20">
        <f t="shared" si="3"/>
        <v>0</v>
      </c>
      <c r="AF20">
        <f t="shared" si="4"/>
        <v>0</v>
      </c>
      <c r="AG20">
        <f t="shared" si="4"/>
        <v>-20.141945590250671</v>
      </c>
      <c r="AH20">
        <f t="shared" si="5"/>
        <v>-4405.3122830342618</v>
      </c>
      <c r="AI20">
        <f t="shared" si="6"/>
        <v>-4425.4542286245123</v>
      </c>
      <c r="AJ20">
        <f t="shared" si="7"/>
        <v>71.993966051559255</v>
      </c>
      <c r="AK20">
        <f t="shared" si="22"/>
        <v>818.90460813932407</v>
      </c>
      <c r="AL20">
        <f t="shared" si="8"/>
        <v>-3534.5556544336291</v>
      </c>
      <c r="AN20">
        <f t="shared" si="9"/>
        <v>0</v>
      </c>
      <c r="AO20">
        <f t="shared" si="9"/>
        <v>0</v>
      </c>
      <c r="AP20">
        <f t="shared" si="9"/>
        <v>-2.9335603905657868</v>
      </c>
      <c r="AQ20">
        <f t="shared" si="9"/>
        <v>-641.60880405900332</v>
      </c>
      <c r="AR20">
        <f t="shared" si="9"/>
        <v>-644.54236444956905</v>
      </c>
      <c r="AS20">
        <f t="shared" si="9"/>
        <v>10.485513736608389</v>
      </c>
      <c r="AT20">
        <f t="shared" si="9"/>
        <v>119.26882193804104</v>
      </c>
      <c r="AU20">
        <f t="shared" si="9"/>
        <v>-514.78802877491967</v>
      </c>
      <c r="AW20">
        <v>17</v>
      </c>
      <c r="AX20">
        <f>IF(Z20&gt;0, (R20*SUMPRODUCT(K20:$K$98, X20:$X$98)-K20*$AZ$3)/Z20, 0)</f>
        <v>14430.884098293487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6.4575739999999998E-3</v>
      </c>
      <c r="Q21" s="4">
        <f t="shared" si="21"/>
        <v>25</v>
      </c>
      <c r="R21">
        <f t="shared" si="0"/>
        <v>1000000</v>
      </c>
      <c r="S21">
        <f t="shared" si="1"/>
        <v>14460.719952339736</v>
      </c>
      <c r="U21">
        <f t="shared" si="13"/>
        <v>6.4575739999999998E-3</v>
      </c>
      <c r="V21">
        <f t="shared" si="14"/>
        <v>0.01</v>
      </c>
      <c r="W21">
        <f t="shared" si="15"/>
        <v>0.80567782361002682</v>
      </c>
      <c r="X21">
        <f t="shared" si="16"/>
        <v>5.202724166120695E-3</v>
      </c>
      <c r="Y21">
        <f t="shared" si="17"/>
        <v>8.0567782361002684E-3</v>
      </c>
      <c r="Z21">
        <f t="shared" si="18"/>
        <v>0.79241832120780586</v>
      </c>
      <c r="AB21">
        <f t="shared" si="19"/>
        <v>11626.643293081641</v>
      </c>
      <c r="AC21">
        <f t="shared" si="2"/>
        <v>11458.939428089276</v>
      </c>
      <c r="AE21">
        <f t="shared" si="3"/>
        <v>0</v>
      </c>
      <c r="AF21">
        <f t="shared" si="4"/>
        <v>0</v>
      </c>
      <c r="AG21">
        <f t="shared" si="4"/>
        <v>-19.810458030195147</v>
      </c>
      <c r="AH21">
        <f t="shared" si="5"/>
        <v>-5202.7241661206954</v>
      </c>
      <c r="AI21">
        <f t="shared" si="6"/>
        <v>-5222.5346241508905</v>
      </c>
      <c r="AJ21">
        <f t="shared" si="7"/>
        <v>167.7038649923652</v>
      </c>
      <c r="AK21">
        <f t="shared" si="22"/>
        <v>813.86503051571492</v>
      </c>
      <c r="AL21">
        <f t="shared" si="8"/>
        <v>-4240.9657286428101</v>
      </c>
      <c r="AN21">
        <f t="shared" si="9"/>
        <v>0</v>
      </c>
      <c r="AO21">
        <f t="shared" si="9"/>
        <v>0</v>
      </c>
      <c r="AP21">
        <f t="shared" si="9"/>
        <v>-2.5761438422808762</v>
      </c>
      <c r="AQ21">
        <f t="shared" si="9"/>
        <v>-676.56011805526668</v>
      </c>
      <c r="AR21">
        <f t="shared" si="9"/>
        <v>-679.13626189754757</v>
      </c>
      <c r="AS21">
        <f t="shared" si="9"/>
        <v>21.808141864680007</v>
      </c>
      <c r="AT21">
        <f t="shared" si="9"/>
        <v>105.83467497899861</v>
      </c>
      <c r="AU21">
        <f t="shared" si="9"/>
        <v>-551.49344505386898</v>
      </c>
      <c r="AW21">
        <v>18</v>
      </c>
      <c r="AX21">
        <f>IF(Z21&gt;0, (R21*SUMPRODUCT(K21:$K$98, X21:$X$98)-K21*$AZ$3)/Z21, 0)</f>
        <v>14460.719952339736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7.6803260000000003E-3</v>
      </c>
      <c r="Q22" s="4">
        <f t="shared" si="21"/>
        <v>25</v>
      </c>
      <c r="R22">
        <f t="shared" si="0"/>
        <v>1000000</v>
      </c>
      <c r="S22">
        <f t="shared" si="1"/>
        <v>14395.416260077405</v>
      </c>
      <c r="U22">
        <f t="shared" si="13"/>
        <v>7.6803260000000003E-3</v>
      </c>
      <c r="V22">
        <f t="shared" si="14"/>
        <v>0.01</v>
      </c>
      <c r="W22">
        <f t="shared" si="15"/>
        <v>0.79241832120780586</v>
      </c>
      <c r="X22">
        <f t="shared" si="16"/>
        <v>6.0860310352486629E-3</v>
      </c>
      <c r="Y22">
        <f t="shared" si="17"/>
        <v>7.9241832120780595E-3</v>
      </c>
      <c r="Z22">
        <f t="shared" si="18"/>
        <v>0.77840810696047913</v>
      </c>
      <c r="AB22">
        <f t="shared" si="19"/>
        <v>11458.939428089276</v>
      </c>
      <c r="AC22">
        <f t="shared" si="2"/>
        <v>11205.508719914953</v>
      </c>
      <c r="AE22">
        <f t="shared" si="3"/>
        <v>0</v>
      </c>
      <c r="AF22">
        <f t="shared" si="4"/>
        <v>0</v>
      </c>
      <c r="AG22">
        <f t="shared" si="4"/>
        <v>-19.460202674011978</v>
      </c>
      <c r="AH22">
        <f t="shared" si="5"/>
        <v>-6086.0310352486631</v>
      </c>
      <c r="AI22">
        <f t="shared" si="6"/>
        <v>-6105.4912379226753</v>
      </c>
      <c r="AJ22">
        <f t="shared" si="7"/>
        <v>253.43070817432272</v>
      </c>
      <c r="AK22">
        <f t="shared" si="22"/>
        <v>802.12575996624935</v>
      </c>
      <c r="AL22">
        <f t="shared" si="8"/>
        <v>-5049.9347697821031</v>
      </c>
      <c r="AN22">
        <f t="shared" si="9"/>
        <v>0</v>
      </c>
      <c r="AO22">
        <f t="shared" si="9"/>
        <v>0</v>
      </c>
      <c r="AP22">
        <f t="shared" si="9"/>
        <v>-2.2594614101129085</v>
      </c>
      <c r="AQ22">
        <f t="shared" si="9"/>
        <v>-706.6294475574897</v>
      </c>
      <c r="AR22">
        <f t="shared" si="9"/>
        <v>-708.88890896760267</v>
      </c>
      <c r="AS22">
        <f t="shared" si="9"/>
        <v>29.425022691164791</v>
      </c>
      <c r="AT22">
        <f t="shared" si="9"/>
        <v>93.132236650420538</v>
      </c>
      <c r="AU22">
        <f t="shared" si="9"/>
        <v>-586.33164962601734</v>
      </c>
      <c r="AW22">
        <v>19</v>
      </c>
      <c r="AX22">
        <f>IF(Z22&gt;0, (R22*SUMPRODUCT(K22:$K$98, X22:$X$98)-K22*$AZ$3)/Z22, 0)</f>
        <v>14395.416260077405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9.0334749999999991E-3</v>
      </c>
      <c r="Q23" s="4">
        <f t="shared" si="21"/>
        <v>25</v>
      </c>
      <c r="R23">
        <f t="shared" si="0"/>
        <v>1000000</v>
      </c>
      <c r="S23">
        <f t="shared" si="1"/>
        <v>14244.0847679215</v>
      </c>
      <c r="U23">
        <f t="shared" si="13"/>
        <v>9.0334749999999991E-3</v>
      </c>
      <c r="V23">
        <f t="shared" si="14"/>
        <v>0.01</v>
      </c>
      <c r="W23">
        <f t="shared" si="15"/>
        <v>0.77840810696047913</v>
      </c>
      <c r="X23">
        <f t="shared" si="16"/>
        <v>7.0317301740248136E-3</v>
      </c>
      <c r="Y23">
        <f t="shared" si="17"/>
        <v>7.7840810696047915E-3</v>
      </c>
      <c r="Z23">
        <f t="shared" si="18"/>
        <v>0.7635922957168495</v>
      </c>
      <c r="AB23">
        <f t="shared" si="19"/>
        <v>11205.508719914953</v>
      </c>
      <c r="AC23">
        <f t="shared" si="2"/>
        <v>10876.673388322586</v>
      </c>
      <c r="AE23">
        <f t="shared" si="3"/>
        <v>0</v>
      </c>
      <c r="AF23">
        <f t="shared" si="4"/>
        <v>0</v>
      </c>
      <c r="AG23">
        <f t="shared" si="4"/>
        <v>-19.089807392921237</v>
      </c>
      <c r="AH23">
        <f t="shared" si="5"/>
        <v>-7031.730174024814</v>
      </c>
      <c r="AI23">
        <f t="shared" si="6"/>
        <v>-7050.8199814177351</v>
      </c>
      <c r="AJ23">
        <f t="shared" si="7"/>
        <v>328.83533159236686</v>
      </c>
      <c r="AK23">
        <f t="shared" si="22"/>
        <v>784.38561039404681</v>
      </c>
      <c r="AL23">
        <f t="shared" si="8"/>
        <v>-5937.5990394313212</v>
      </c>
      <c r="AN23">
        <f t="shared" si="9"/>
        <v>0</v>
      </c>
      <c r="AO23">
        <f t="shared" si="9"/>
        <v>0</v>
      </c>
      <c r="AP23">
        <f t="shared" si="9"/>
        <v>-1.9789785784375531</v>
      </c>
      <c r="AQ23">
        <f t="shared" si="9"/>
        <v>-728.95672006141808</v>
      </c>
      <c r="AR23">
        <f t="shared" si="9"/>
        <v>-730.93569863985556</v>
      </c>
      <c r="AS23">
        <f t="shared" si="9"/>
        <v>34.089295070416142</v>
      </c>
      <c r="AT23">
        <f t="shared" si="9"/>
        <v>81.314718805391962</v>
      </c>
      <c r="AU23">
        <f t="shared" si="9"/>
        <v>-615.53168476404744</v>
      </c>
      <c r="AW23">
        <v>20</v>
      </c>
      <c r="AX23">
        <f>IF(Z23&gt;0, (R23*SUMPRODUCT(K23:$K$98, X23:$X$98)-K23*$AZ$3)/Z23, 0)</f>
        <v>14244.0847679215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1.0570714E-2</v>
      </c>
      <c r="Q24" s="4">
        <f t="shared" si="21"/>
        <v>25</v>
      </c>
      <c r="R24">
        <f t="shared" si="0"/>
        <v>1000000</v>
      </c>
      <c r="S24">
        <f t="shared" si="1"/>
        <v>14019.585433724817</v>
      </c>
      <c r="U24">
        <f t="shared" si="13"/>
        <v>1.0570714E-2</v>
      </c>
      <c r="V24">
        <f t="shared" si="14"/>
        <v>0.01</v>
      </c>
      <c r="W24">
        <f t="shared" si="15"/>
        <v>0.7635922957168495</v>
      </c>
      <c r="X24">
        <f t="shared" si="16"/>
        <v>8.0717157706262418E-3</v>
      </c>
      <c r="Y24">
        <f t="shared" si="17"/>
        <v>7.6359229571684954E-3</v>
      </c>
      <c r="Z24">
        <f t="shared" si="18"/>
        <v>0.74788465698905471</v>
      </c>
      <c r="AB24">
        <f t="shared" si="19"/>
        <v>10876.673388322586</v>
      </c>
      <c r="AC24">
        <f t="shared" si="2"/>
        <v>10485.032843230032</v>
      </c>
      <c r="AE24">
        <f t="shared" si="3"/>
        <v>0</v>
      </c>
      <c r="AF24">
        <f t="shared" si="4"/>
        <v>0</v>
      </c>
      <c r="AG24">
        <f t="shared" si="4"/>
        <v>-18.697116424726367</v>
      </c>
      <c r="AH24">
        <f t="shared" si="5"/>
        <v>-8071.7157706262415</v>
      </c>
      <c r="AI24">
        <f t="shared" si="6"/>
        <v>-8090.4128870509676</v>
      </c>
      <c r="AJ24">
        <f t="shared" si="7"/>
        <v>391.64054509255402</v>
      </c>
      <c r="AK24">
        <f t="shared" si="22"/>
        <v>761.36713718258113</v>
      </c>
      <c r="AL24">
        <f t="shared" si="8"/>
        <v>-6937.4052047758323</v>
      </c>
      <c r="AN24">
        <f t="shared" si="9"/>
        <v>0</v>
      </c>
      <c r="AO24">
        <f t="shared" si="9"/>
        <v>0</v>
      </c>
      <c r="AP24">
        <f t="shared" si="9"/>
        <v>-1.730597835793203</v>
      </c>
      <c r="AQ24">
        <f t="shared" si="9"/>
        <v>-747.11487731392651</v>
      </c>
      <c r="AR24">
        <f t="shared" si="9"/>
        <v>-748.84547514971962</v>
      </c>
      <c r="AS24">
        <f t="shared" si="9"/>
        <v>36.250096771591537</v>
      </c>
      <c r="AT24">
        <f t="shared" si="9"/>
        <v>70.471846562913242</v>
      </c>
      <c r="AU24">
        <f t="shared" si="9"/>
        <v>-642.12353181521485</v>
      </c>
      <c r="AW24">
        <v>21</v>
      </c>
      <c r="AX24">
        <f>IF(Z24&gt;0, (R24*SUMPRODUCT(K24:$K$98, X24:$X$98)-K24*$AZ$3)/Z24, 0)</f>
        <v>14019.585433724817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1.2312346E-2</v>
      </c>
      <c r="Q25" s="4">
        <f t="shared" si="21"/>
        <v>25</v>
      </c>
      <c r="R25">
        <f t="shared" si="0"/>
        <v>1000000</v>
      </c>
      <c r="S25">
        <f t="shared" si="1"/>
        <v>13729.65827627356</v>
      </c>
      <c r="U25">
        <f t="shared" si="13"/>
        <v>1.2312346E-2</v>
      </c>
      <c r="V25">
        <f t="shared" si="14"/>
        <v>0.01</v>
      </c>
      <c r="W25">
        <f t="shared" si="15"/>
        <v>0.74788465698905471</v>
      </c>
      <c r="X25">
        <f t="shared" si="16"/>
        <v>9.2082146649405602E-3</v>
      </c>
      <c r="Y25">
        <f t="shared" si="17"/>
        <v>7.478846569890547E-3</v>
      </c>
      <c r="Z25">
        <f t="shared" si="18"/>
        <v>0.73119759575422361</v>
      </c>
      <c r="AB25">
        <f t="shared" si="19"/>
        <v>10485.032843230032</v>
      </c>
      <c r="AC25">
        <f t="shared" si="2"/>
        <v>10039.093122138305</v>
      </c>
      <c r="AE25">
        <f t="shared" si="3"/>
        <v>0</v>
      </c>
      <c r="AF25">
        <f t="shared" si="4"/>
        <v>0</v>
      </c>
      <c r="AG25">
        <f t="shared" si="4"/>
        <v>-18.279939893855591</v>
      </c>
      <c r="AH25">
        <f t="shared" si="5"/>
        <v>-9208.2146649405604</v>
      </c>
      <c r="AI25">
        <f t="shared" si="6"/>
        <v>-9226.4946048344154</v>
      </c>
      <c r="AJ25">
        <f t="shared" si="7"/>
        <v>445.93972109172682</v>
      </c>
      <c r="AK25">
        <f t="shared" si="22"/>
        <v>733.95229902610231</v>
      </c>
      <c r="AL25">
        <f t="shared" si="8"/>
        <v>-8046.6025847165865</v>
      </c>
      <c r="AN25">
        <f t="shared" si="9"/>
        <v>0</v>
      </c>
      <c r="AO25">
        <f t="shared" si="9"/>
        <v>0</v>
      </c>
      <c r="AP25">
        <f t="shared" si="9"/>
        <v>-1.5107001232983339</v>
      </c>
      <c r="AQ25">
        <f t="shared" si="9"/>
        <v>-760.98997646918212</v>
      </c>
      <c r="AR25">
        <f t="shared" si="9"/>
        <v>-762.50067659248043</v>
      </c>
      <c r="AS25">
        <f t="shared" si="9"/>
        <v>36.853578050513164</v>
      </c>
      <c r="AT25">
        <f t="shared" si="9"/>
        <v>60.655660525805203</v>
      </c>
      <c r="AU25">
        <f t="shared" si="9"/>
        <v>-664.99143801616208</v>
      </c>
      <c r="AW25">
        <v>22</v>
      </c>
      <c r="AX25">
        <f>IF(Z25&gt;0, (R25*SUMPRODUCT(K25:$K$98, X25:$X$98)-K25*$AZ$3)/Z25, 0)</f>
        <v>13729.65827627356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1.4128425999999999E-2</v>
      </c>
      <c r="Q26" s="4">
        <f t="shared" si="21"/>
        <v>25</v>
      </c>
      <c r="R26">
        <f t="shared" si="0"/>
        <v>1000000</v>
      </c>
      <c r="S26">
        <f t="shared" si="1"/>
        <v>13379.501540699275</v>
      </c>
      <c r="U26">
        <f t="shared" si="13"/>
        <v>1.4128425999999999E-2</v>
      </c>
      <c r="V26">
        <f t="shared" si="14"/>
        <v>0.01</v>
      </c>
      <c r="W26">
        <f t="shared" si="15"/>
        <v>0.73119759575422361</v>
      </c>
      <c r="X26">
        <f t="shared" si="16"/>
        <v>1.0330671122991462E-2</v>
      </c>
      <c r="Y26">
        <f t="shared" si="17"/>
        <v>7.3119759575422365E-3</v>
      </c>
      <c r="Z26">
        <f t="shared" si="18"/>
        <v>0.71355494867368996</v>
      </c>
      <c r="AB26">
        <f t="shared" si="19"/>
        <v>10039.093122138305</v>
      </c>
      <c r="AC26">
        <f t="shared" si="2"/>
        <v>9547.0095351532273</v>
      </c>
      <c r="AE26">
        <f t="shared" si="3"/>
        <v>0</v>
      </c>
      <c r="AF26">
        <f t="shared" si="4"/>
        <v>0</v>
      </c>
      <c r="AG26">
        <f t="shared" si="4"/>
        <v>-17.838873716842247</v>
      </c>
      <c r="AH26">
        <f t="shared" si="5"/>
        <v>-10330.671122991462</v>
      </c>
      <c r="AI26">
        <f t="shared" si="6"/>
        <v>-10348.509996708304</v>
      </c>
      <c r="AJ26">
        <f t="shared" si="7"/>
        <v>492.083586985078</v>
      </c>
      <c r="AK26">
        <f t="shared" si="22"/>
        <v>702.73651854968148</v>
      </c>
      <c r="AL26">
        <f t="shared" si="8"/>
        <v>-9153.6898911735443</v>
      </c>
      <c r="AN26">
        <f t="shared" si="9"/>
        <v>0</v>
      </c>
      <c r="AO26">
        <f t="shared" si="9"/>
        <v>0</v>
      </c>
      <c r="AP26">
        <f t="shared" si="9"/>
        <v>-1.3162940242545884</v>
      </c>
      <c r="AQ26">
        <f t="shared" si="9"/>
        <v>-762.27910357897792</v>
      </c>
      <c r="AR26">
        <f t="shared" si="9"/>
        <v>-763.59539760323253</v>
      </c>
      <c r="AS26">
        <f t="shared" si="9"/>
        <v>36.309841936415623</v>
      </c>
      <c r="AT26">
        <f t="shared" si="9"/>
        <v>51.853491127026146</v>
      </c>
      <c r="AU26">
        <f t="shared" si="9"/>
        <v>-675.43206453979076</v>
      </c>
      <c r="AW26">
        <v>23</v>
      </c>
      <c r="AX26">
        <f>IF(Z26&gt;0, (R26*SUMPRODUCT(K26:$K$98, X26:$X$98)-K26*$AZ$3)/Z26, 0)</f>
        <v>13379.501540699275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1.6072195000000001E-2</v>
      </c>
      <c r="Q27" s="4">
        <f t="shared" si="21"/>
        <v>25</v>
      </c>
      <c r="R27">
        <f t="shared" si="0"/>
        <v>1000000</v>
      </c>
      <c r="S27">
        <f t="shared" si="1"/>
        <v>12986.27580712873</v>
      </c>
      <c r="U27">
        <f t="shared" si="13"/>
        <v>1.6072195000000001E-2</v>
      </c>
      <c r="V27">
        <f t="shared" si="14"/>
        <v>0.01</v>
      </c>
      <c r="W27">
        <f t="shared" si="15"/>
        <v>0.71355494867368996</v>
      </c>
      <c r="X27">
        <f t="shared" si="16"/>
        <v>1.1468394278298537E-2</v>
      </c>
      <c r="Y27">
        <f t="shared" si="17"/>
        <v>7.1355494867368996E-3</v>
      </c>
      <c r="Z27">
        <f t="shared" si="18"/>
        <v>0.69495100490865458</v>
      </c>
      <c r="AB27">
        <f t="shared" si="19"/>
        <v>9547.0095351532273</v>
      </c>
      <c r="AC27">
        <f t="shared" si="2"/>
        <v>9024.8254221850602</v>
      </c>
      <c r="AE27">
        <f t="shared" si="3"/>
        <v>0</v>
      </c>
      <c r="AF27">
        <f t="shared" si="4"/>
        <v>0</v>
      </c>
      <c r="AG27">
        <f t="shared" si="4"/>
        <v>-17.373775122716363</v>
      </c>
      <c r="AH27">
        <f t="shared" si="5"/>
        <v>-11468.394278298536</v>
      </c>
      <c r="AI27">
        <f t="shared" si="6"/>
        <v>-11485.768053421252</v>
      </c>
      <c r="AJ27">
        <f t="shared" si="7"/>
        <v>522.18411296816703</v>
      </c>
      <c r="AK27">
        <f t="shared" si="22"/>
        <v>668.29066746072601</v>
      </c>
      <c r="AL27">
        <f t="shared" si="8"/>
        <v>-10295.29327299236</v>
      </c>
      <c r="AN27">
        <f t="shared" si="9"/>
        <v>0</v>
      </c>
      <c r="AO27">
        <f t="shared" si="9"/>
        <v>0</v>
      </c>
      <c r="AP27">
        <f t="shared" si="9"/>
        <v>-1.1446208480150786</v>
      </c>
      <c r="AQ27">
        <f t="shared" si="9"/>
        <v>-755.56193696980256</v>
      </c>
      <c r="AR27">
        <f t="shared" si="9"/>
        <v>-756.70655781781772</v>
      </c>
      <c r="AS27">
        <f t="shared" si="9"/>
        <v>34.402587692304323</v>
      </c>
      <c r="AT27">
        <f t="shared" si="9"/>
        <v>44.028394813818792</v>
      </c>
      <c r="AU27">
        <f t="shared" si="9"/>
        <v>-678.27557531169464</v>
      </c>
      <c r="AW27">
        <v>24</v>
      </c>
      <c r="AX27">
        <f>IF(Z27&gt;0, (R27*SUMPRODUCT(K27:$K$98, X27:$X$98)-K27*$AZ$3)/Z27, 0)</f>
        <v>12986.27580712873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1.8213139E-2</v>
      </c>
      <c r="Q28" s="4">
        <f t="shared" si="21"/>
        <v>25</v>
      </c>
      <c r="R28">
        <f t="shared" si="0"/>
        <v>1000000</v>
      </c>
      <c r="S28">
        <f t="shared" si="1"/>
        <v>12561.939991473539</v>
      </c>
      <c r="U28">
        <f t="shared" si="13"/>
        <v>1.8213139E-2</v>
      </c>
      <c r="V28">
        <f t="shared" si="14"/>
        <v>0.01</v>
      </c>
      <c r="W28">
        <f t="shared" si="15"/>
        <v>0.69495100490865458</v>
      </c>
      <c r="X28">
        <f t="shared" si="16"/>
        <v>1.2657239250591009E-2</v>
      </c>
      <c r="Y28">
        <f t="shared" si="17"/>
        <v>6.9495100490865463E-3</v>
      </c>
      <c r="Z28">
        <f t="shared" si="18"/>
        <v>0.67534425560897704</v>
      </c>
      <c r="AB28">
        <f t="shared" si="19"/>
        <v>9024.8254221850602</v>
      </c>
      <c r="AC28">
        <f t="shared" si="2"/>
        <v>8483.6340125463357</v>
      </c>
      <c r="AE28">
        <f t="shared" si="3"/>
        <v>0</v>
      </c>
      <c r="AF28">
        <f t="shared" si="4"/>
        <v>0</v>
      </c>
      <c r="AG28">
        <f t="shared" si="4"/>
        <v>-16.883606390224426</v>
      </c>
      <c r="AH28">
        <f t="shared" si="5"/>
        <v>-12657.239250591008</v>
      </c>
      <c r="AI28">
        <f t="shared" si="6"/>
        <v>-12674.122856981232</v>
      </c>
      <c r="AJ28">
        <f t="shared" si="7"/>
        <v>541.19140963872451</v>
      </c>
      <c r="AK28">
        <f t="shared" si="22"/>
        <v>631.73777955295429</v>
      </c>
      <c r="AL28">
        <f t="shared" si="8"/>
        <v>-11501.193667789554</v>
      </c>
      <c r="AN28">
        <f t="shared" si="9"/>
        <v>0</v>
      </c>
      <c r="AO28">
        <f t="shared" si="9"/>
        <v>0</v>
      </c>
      <c r="AP28">
        <f t="shared" si="9"/>
        <v>-0.99314955439976005</v>
      </c>
      <c r="AQ28">
        <f t="shared" si="9"/>
        <v>-744.5406645427322</v>
      </c>
      <c r="AR28">
        <f t="shared" si="9"/>
        <v>-745.53381409713188</v>
      </c>
      <c r="AS28">
        <f t="shared" si="9"/>
        <v>31.834668192624974</v>
      </c>
      <c r="AT28">
        <f t="shared" si="9"/>
        <v>37.160905067283466</v>
      </c>
      <c r="AU28">
        <f t="shared" si="9"/>
        <v>-676.5382408372235</v>
      </c>
      <c r="AW28">
        <v>25</v>
      </c>
      <c r="AX28">
        <f>IF(Z28&gt;0, (R28*SUMPRODUCT(K28:$K$98, X28:$X$98)-K28*$AZ$3)/Z28, 0)</f>
        <v>12561.939991473539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2.0774602E-2</v>
      </c>
      <c r="Q29" s="4">
        <f t="shared" si="21"/>
        <v>25</v>
      </c>
      <c r="R29">
        <f t="shared" si="0"/>
        <v>1000000</v>
      </c>
      <c r="S29">
        <f t="shared" si="1"/>
        <v>12115.750813099574</v>
      </c>
      <c r="U29">
        <f t="shared" si="13"/>
        <v>2.0774602E-2</v>
      </c>
      <c r="V29">
        <f t="shared" si="14"/>
        <v>0.01</v>
      </c>
      <c r="W29">
        <f t="shared" si="15"/>
        <v>0.67534425560897704</v>
      </c>
      <c r="X29">
        <f t="shared" si="16"/>
        <v>1.4030008123262765E-2</v>
      </c>
      <c r="Y29">
        <f t="shared" si="17"/>
        <v>6.7534425560897707E-3</v>
      </c>
      <c r="Z29">
        <f t="shared" si="18"/>
        <v>0.65456080492962454</v>
      </c>
      <c r="AB29">
        <f t="shared" si="19"/>
        <v>8483.6340125463357</v>
      </c>
      <c r="AC29">
        <f t="shared" si="2"/>
        <v>7930.4956045492099</v>
      </c>
      <c r="AE29">
        <f t="shared" si="3"/>
        <v>0</v>
      </c>
      <c r="AF29">
        <f t="shared" si="4"/>
        <v>0</v>
      </c>
      <c r="AG29">
        <f t="shared" si="4"/>
        <v>-16.364020123240614</v>
      </c>
      <c r="AH29">
        <f t="shared" si="5"/>
        <v>-14030.008123262765</v>
      </c>
      <c r="AI29">
        <f t="shared" si="6"/>
        <v>-14046.372143386006</v>
      </c>
      <c r="AJ29">
        <f t="shared" si="7"/>
        <v>553.1384079971258</v>
      </c>
      <c r="AK29">
        <f t="shared" si="22"/>
        <v>593.85438087824355</v>
      </c>
      <c r="AL29">
        <f t="shared" si="8"/>
        <v>-12899.379354510636</v>
      </c>
      <c r="AN29">
        <f t="shared" si="9"/>
        <v>0</v>
      </c>
      <c r="AO29">
        <f t="shared" si="9"/>
        <v>0</v>
      </c>
      <c r="AP29">
        <f t="shared" si="9"/>
        <v>-0.8594515822648483</v>
      </c>
      <c r="AQ29">
        <f t="shared" si="9"/>
        <v>-736.86738282615579</v>
      </c>
      <c r="AR29">
        <f t="shared" si="9"/>
        <v>-737.7268344084207</v>
      </c>
      <c r="AS29">
        <f t="shared" si="9"/>
        <v>29.051276910214714</v>
      </c>
      <c r="AT29">
        <f t="shared" si="9"/>
        <v>31.189712762321175</v>
      </c>
      <c r="AU29">
        <f t="shared" si="9"/>
        <v>-677.48584473588471</v>
      </c>
      <c r="AW29">
        <v>26</v>
      </c>
      <c r="AX29">
        <f>IF(Z29&gt;0, (R29*SUMPRODUCT(K29:$K$98, X29:$X$98)-K29*$AZ$3)/Z29, 0)</f>
        <v>12115.750813099574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2.3506165999999998E-2</v>
      </c>
      <c r="Q30" s="4">
        <f t="shared" si="21"/>
        <v>25</v>
      </c>
      <c r="R30">
        <f t="shared" si="0"/>
        <v>1000000</v>
      </c>
      <c r="S30">
        <f t="shared" si="1"/>
        <v>11641.140864310664</v>
      </c>
      <c r="U30">
        <f t="shared" si="13"/>
        <v>2.3506165999999998E-2</v>
      </c>
      <c r="V30">
        <f t="shared" si="14"/>
        <v>0.01</v>
      </c>
      <c r="W30">
        <f t="shared" si="15"/>
        <v>0.65456080492962454</v>
      </c>
      <c r="X30">
        <f t="shared" si="16"/>
        <v>1.5386214937769371E-2</v>
      </c>
      <c r="Y30">
        <f t="shared" si="17"/>
        <v>6.5456080492962455E-3</v>
      </c>
      <c r="Z30">
        <f t="shared" si="18"/>
        <v>0.6326289819425589</v>
      </c>
      <c r="AB30">
        <f t="shared" si="19"/>
        <v>7930.4956045492099</v>
      </c>
      <c r="AC30">
        <f t="shared" si="2"/>
        <v>7364.5230936387761</v>
      </c>
      <c r="AE30">
        <f t="shared" si="3"/>
        <v>0</v>
      </c>
      <c r="AF30">
        <f t="shared" si="4"/>
        <v>0</v>
      </c>
      <c r="AG30">
        <f t="shared" si="4"/>
        <v>-15.815724548563972</v>
      </c>
      <c r="AH30">
        <f t="shared" si="5"/>
        <v>-15386.214937769371</v>
      </c>
      <c r="AI30">
        <f t="shared" si="6"/>
        <v>-15402.030662317935</v>
      </c>
      <c r="AJ30">
        <f t="shared" si="7"/>
        <v>565.97251091043381</v>
      </c>
      <c r="AK30">
        <f t="shared" si="22"/>
        <v>555.13469231844476</v>
      </c>
      <c r="AL30">
        <f t="shared" si="8"/>
        <v>-14280.923459089057</v>
      </c>
      <c r="AN30">
        <f t="shared" si="9"/>
        <v>0</v>
      </c>
      <c r="AO30">
        <f t="shared" si="9"/>
        <v>0</v>
      </c>
      <c r="AP30">
        <f t="shared" si="9"/>
        <v>-0.74165594185760664</v>
      </c>
      <c r="AQ30">
        <f t="shared" si="9"/>
        <v>-721.51469863143484</v>
      </c>
      <c r="AR30">
        <f t="shared" si="9"/>
        <v>-722.25635457329236</v>
      </c>
      <c r="AS30">
        <f t="shared" si="9"/>
        <v>26.540477128055773</v>
      </c>
      <c r="AT30">
        <f t="shared" si="9"/>
        <v>26.032253016612625</v>
      </c>
      <c r="AU30">
        <f t="shared" si="9"/>
        <v>-669.68362442862406</v>
      </c>
      <c r="AW30">
        <v>27</v>
      </c>
      <c r="AX30">
        <f>IF(Z30&gt;0, (R30*SUMPRODUCT(K30:$K$98, X30:$X$98)-K30*$AZ$3)/Z30, 0)</f>
        <v>11641.140864310664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2.6226451000000001E-2</v>
      </c>
      <c r="Q31" s="4">
        <f t="shared" si="21"/>
        <v>25</v>
      </c>
      <c r="R31">
        <f t="shared" si="0"/>
        <v>1000000</v>
      </c>
      <c r="S31">
        <f t="shared" si="1"/>
        <v>11145.595569305782</v>
      </c>
      <c r="U31">
        <f t="shared" si="13"/>
        <v>2.6226451000000001E-2</v>
      </c>
      <c r="V31">
        <f t="shared" si="14"/>
        <v>0.01</v>
      </c>
      <c r="W31">
        <f t="shared" si="15"/>
        <v>0.6326289819425589</v>
      </c>
      <c r="X31">
        <f t="shared" si="16"/>
        <v>1.6591612996096405E-2</v>
      </c>
      <c r="Y31">
        <f t="shared" si="17"/>
        <v>6.3262898194255887E-3</v>
      </c>
      <c r="Z31">
        <f t="shared" si="18"/>
        <v>0.60971107912703681</v>
      </c>
      <c r="AB31">
        <f t="shared" si="19"/>
        <v>7364.5230936387761</v>
      </c>
      <c r="AC31">
        <f t="shared" si="2"/>
        <v>6795.5931020749485</v>
      </c>
      <c r="AE31">
        <f t="shared" si="3"/>
        <v>0</v>
      </c>
      <c r="AF31">
        <f t="shared" si="4"/>
        <v>0</v>
      </c>
      <c r="AG31">
        <f t="shared" si="4"/>
        <v>-15.24277697817592</v>
      </c>
      <c r="AH31">
        <f t="shared" si="5"/>
        <v>-16591.612996096406</v>
      </c>
      <c r="AI31">
        <f t="shared" si="6"/>
        <v>-16606.855773074582</v>
      </c>
      <c r="AJ31">
        <f t="shared" si="7"/>
        <v>568.92999156382757</v>
      </c>
      <c r="AK31">
        <f t="shared" si="22"/>
        <v>515.51661655471435</v>
      </c>
      <c r="AL31">
        <f t="shared" si="8"/>
        <v>-15522.40916495604</v>
      </c>
      <c r="AN31">
        <f t="shared" si="9"/>
        <v>0</v>
      </c>
      <c r="AO31">
        <f t="shared" si="9"/>
        <v>0</v>
      </c>
      <c r="AP31">
        <f t="shared" si="9"/>
        <v>-0.6382039100187884</v>
      </c>
      <c r="AQ31">
        <f t="shared" si="9"/>
        <v>-694.67868635669174</v>
      </c>
      <c r="AR31">
        <f t="shared" si="9"/>
        <v>-695.31689026671052</v>
      </c>
      <c r="AS31">
        <f t="shared" si="9"/>
        <v>23.820682127860007</v>
      </c>
      <c r="AT31">
        <f t="shared" si="9"/>
        <v>21.584303230043499</v>
      </c>
      <c r="AU31">
        <f t="shared" si="9"/>
        <v>-649.91190490880706</v>
      </c>
      <c r="AW31">
        <v>28</v>
      </c>
      <c r="AX31">
        <f>IF(Z31&gt;0, (R31*SUMPRODUCT(K31:$K$98, X31:$X$98)-K31*$AZ$3)/Z31, 0)</f>
        <v>11145.595569305782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2.9219711999999998E-2</v>
      </c>
      <c r="Q32" s="4">
        <f t="shared" si="21"/>
        <v>25</v>
      </c>
      <c r="R32">
        <f t="shared" si="0"/>
        <v>1000000</v>
      </c>
      <c r="S32">
        <f t="shared" si="1"/>
        <v>10647.265182427345</v>
      </c>
      <c r="U32">
        <f t="shared" si="13"/>
        <v>2.9219711999999998E-2</v>
      </c>
      <c r="V32">
        <f t="shared" si="14"/>
        <v>0.01</v>
      </c>
      <c r="W32">
        <f t="shared" si="15"/>
        <v>0.60971107912703681</v>
      </c>
      <c r="X32">
        <f t="shared" si="16"/>
        <v>1.7815582135301225E-2</v>
      </c>
      <c r="Y32">
        <f t="shared" si="17"/>
        <v>6.097110791270368E-3</v>
      </c>
      <c r="Z32">
        <f t="shared" si="18"/>
        <v>0.5857983862004652</v>
      </c>
      <c r="AB32">
        <f t="shared" si="19"/>
        <v>6795.5931020749485</v>
      </c>
      <c r="AC32">
        <f t="shared" si="2"/>
        <v>6237.1507613143403</v>
      </c>
      <c r="AE32">
        <f t="shared" si="3"/>
        <v>0</v>
      </c>
      <c r="AF32">
        <f t="shared" si="4"/>
        <v>0</v>
      </c>
      <c r="AG32">
        <f t="shared" si="4"/>
        <v>-14.644959655011631</v>
      </c>
      <c r="AH32">
        <f t="shared" si="5"/>
        <v>-17815.582135301225</v>
      </c>
      <c r="AI32">
        <f t="shared" si="6"/>
        <v>-17830.227094956237</v>
      </c>
      <c r="AJ32">
        <f t="shared" si="7"/>
        <v>558.4423407606082</v>
      </c>
      <c r="AK32">
        <f t="shared" si="22"/>
        <v>475.69151714524645</v>
      </c>
      <c r="AL32">
        <f t="shared" si="8"/>
        <v>-16796.093237050383</v>
      </c>
      <c r="AN32">
        <f t="shared" si="9"/>
        <v>0</v>
      </c>
      <c r="AO32">
        <f t="shared" si="9"/>
        <v>0</v>
      </c>
      <c r="AP32">
        <f t="shared" si="9"/>
        <v>-0.54747655042015853</v>
      </c>
      <c r="AQ32">
        <f t="shared" si="9"/>
        <v>-666.00480171510389</v>
      </c>
      <c r="AR32">
        <f t="shared" si="9"/>
        <v>-666.55227826552402</v>
      </c>
      <c r="AS32">
        <f t="shared" si="9"/>
        <v>20.876403454177606</v>
      </c>
      <c r="AT32">
        <f t="shared" si="9"/>
        <v>17.782906679547587</v>
      </c>
      <c r="AU32">
        <f t="shared" si="9"/>
        <v>-627.89296813179885</v>
      </c>
      <c r="AW32">
        <v>29</v>
      </c>
      <c r="AX32">
        <f>IF(Z32&gt;0, (R32*SUMPRODUCT(K32:$K$98, X32:$X$98)-K32*$AZ$3)/Z32, 0)</f>
        <v>10647.265182427345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3.2402927999999998E-2</v>
      </c>
      <c r="Q33" s="4">
        <f t="shared" si="21"/>
        <v>25</v>
      </c>
      <c r="R33">
        <f t="shared" si="0"/>
        <v>1000000</v>
      </c>
      <c r="S33">
        <f t="shared" si="1"/>
        <v>10148.312776132763</v>
      </c>
      <c r="U33">
        <f t="shared" si="13"/>
        <v>3.2402927999999998E-2</v>
      </c>
      <c r="V33">
        <f t="shared" si="14"/>
        <v>0.01</v>
      </c>
      <c r="W33">
        <f t="shared" si="15"/>
        <v>0.5857983862004652</v>
      </c>
      <c r="X33">
        <f t="shared" si="16"/>
        <v>1.8981582930569865E-2</v>
      </c>
      <c r="Y33">
        <f t="shared" si="17"/>
        <v>5.8579838620046523E-3</v>
      </c>
      <c r="Z33">
        <f t="shared" si="18"/>
        <v>0.56095881940789072</v>
      </c>
      <c r="AB33">
        <f t="shared" si="19"/>
        <v>6237.1507613143403</v>
      </c>
      <c r="AC33">
        <f t="shared" si="2"/>
        <v>5692.7855538814492</v>
      </c>
      <c r="AE33">
        <f t="shared" si="3"/>
        <v>0</v>
      </c>
      <c r="AF33">
        <f t="shared" si="4"/>
        <v>0</v>
      </c>
      <c r="AG33">
        <f t="shared" si="4"/>
        <v>-14.023970485197268</v>
      </c>
      <c r="AH33">
        <f t="shared" si="5"/>
        <v>-18981.582930569864</v>
      </c>
      <c r="AI33">
        <f t="shared" si="6"/>
        <v>-18995.60690105506</v>
      </c>
      <c r="AJ33">
        <f t="shared" si="7"/>
        <v>544.36520743289111</v>
      </c>
      <c r="AK33">
        <f t="shared" si="22"/>
        <v>436.60055329200384</v>
      </c>
      <c r="AL33">
        <f t="shared" si="8"/>
        <v>-18014.641140330168</v>
      </c>
      <c r="AN33">
        <f t="shared" si="9"/>
        <v>0</v>
      </c>
      <c r="AO33">
        <f t="shared" si="9"/>
        <v>0</v>
      </c>
      <c r="AP33">
        <f t="shared" si="9"/>
        <v>-0.4680910193491109</v>
      </c>
      <c r="AQ33">
        <f t="shared" si="9"/>
        <v>-633.56583017688445</v>
      </c>
      <c r="AR33">
        <f t="shared" si="9"/>
        <v>-634.03392119623345</v>
      </c>
      <c r="AS33">
        <f t="shared" si="9"/>
        <v>18.169780456570027</v>
      </c>
      <c r="AT33">
        <f t="shared" si="9"/>
        <v>14.572820033709958</v>
      </c>
      <c r="AU33">
        <f t="shared" si="9"/>
        <v>-601.29132070595358</v>
      </c>
      <c r="AW33">
        <v>30</v>
      </c>
      <c r="AX33">
        <f>IF(Z33&gt;0, (R33*SUMPRODUCT(K33:$K$98, X33:$X$98)-K33*$AZ$3)/Z33, 0)</f>
        <v>10148.312776132763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3.5947104000000001E-2</v>
      </c>
      <c r="Q34" s="4">
        <f t="shared" si="21"/>
        <v>25</v>
      </c>
      <c r="R34">
        <f t="shared" si="0"/>
        <v>1000000</v>
      </c>
      <c r="S34">
        <f t="shared" si="1"/>
        <v>9656.1608253862578</v>
      </c>
      <c r="U34">
        <f t="shared" si="13"/>
        <v>3.5947104000000001E-2</v>
      </c>
      <c r="V34">
        <f t="shared" si="14"/>
        <v>0.01</v>
      </c>
      <c r="W34">
        <f t="shared" si="15"/>
        <v>0.56095881940789072</v>
      </c>
      <c r="X34">
        <f t="shared" si="16"/>
        <v>2.0164845020972665E-2</v>
      </c>
      <c r="Y34">
        <f t="shared" si="17"/>
        <v>5.609588194078907E-3</v>
      </c>
      <c r="Z34">
        <f t="shared" si="18"/>
        <v>0.53518438619283915</v>
      </c>
      <c r="AB34">
        <f t="shared" si="19"/>
        <v>5692.7855538814492</v>
      </c>
      <c r="AC34">
        <f t="shared" si="2"/>
        <v>5167.8265043136835</v>
      </c>
      <c r="AE34">
        <f t="shared" si="3"/>
        <v>0</v>
      </c>
      <c r="AF34">
        <f t="shared" si="4"/>
        <v>0</v>
      </c>
      <c r="AG34">
        <f t="shared" si="4"/>
        <v>-13.379609654820978</v>
      </c>
      <c r="AH34">
        <f t="shared" si="5"/>
        <v>-20164.845020972665</v>
      </c>
      <c r="AI34">
        <f t="shared" si="6"/>
        <v>-20178.224630627486</v>
      </c>
      <c r="AJ34">
        <f t="shared" si="7"/>
        <v>524.95904956776576</v>
      </c>
      <c r="AK34">
        <f t="shared" si="22"/>
        <v>398.49498877170146</v>
      </c>
      <c r="AL34">
        <f t="shared" si="8"/>
        <v>-19254.77059228802</v>
      </c>
      <c r="AN34">
        <f t="shared" si="9"/>
        <v>0</v>
      </c>
      <c r="AO34">
        <f t="shared" si="9"/>
        <v>0</v>
      </c>
      <c r="AP34">
        <f t="shared" si="9"/>
        <v>-0.39873535053715292</v>
      </c>
      <c r="AQ34">
        <f t="shared" si="9"/>
        <v>-600.9470197860179</v>
      </c>
      <c r="AR34">
        <f t="shared" si="9"/>
        <v>-601.345755136555</v>
      </c>
      <c r="AS34">
        <f t="shared" si="9"/>
        <v>15.644681425487704</v>
      </c>
      <c r="AT34">
        <f t="shared" si="9"/>
        <v>11.875835180133977</v>
      </c>
      <c r="AU34">
        <f t="shared" ref="AU34:AU89" si="23">AL34*$K34</f>
        <v>-573.82523853093335</v>
      </c>
      <c r="AW34">
        <v>31</v>
      </c>
      <c r="AX34">
        <f>IF(Z34&gt;0, (R34*SUMPRODUCT(K34:$K$98, X34:$X$98)-K34*$AZ$3)/Z34, 0)</f>
        <v>9656.1608253862578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4.0034525000000001E-2</v>
      </c>
      <c r="Q35" s="4">
        <f t="shared" si="21"/>
        <v>25</v>
      </c>
      <c r="R35">
        <f t="shared" si="0"/>
        <v>1000000</v>
      </c>
      <c r="S35">
        <f t="shared" si="1"/>
        <v>9173.462740309169</v>
      </c>
      <c r="U35">
        <f t="shared" si="13"/>
        <v>4.0034525000000001E-2</v>
      </c>
      <c r="V35">
        <f t="shared" si="14"/>
        <v>0.01</v>
      </c>
      <c r="W35">
        <f t="shared" si="15"/>
        <v>0.53518438619283915</v>
      </c>
      <c r="X35">
        <f t="shared" si="16"/>
        <v>2.1425852688646874E-2</v>
      </c>
      <c r="Y35">
        <f t="shared" si="17"/>
        <v>5.3518438619283917E-3</v>
      </c>
      <c r="Z35">
        <f t="shared" si="18"/>
        <v>0.50840668964226388</v>
      </c>
      <c r="AB35">
        <f t="shared" si="19"/>
        <v>5167.8265043136835</v>
      </c>
      <c r="AC35">
        <f t="shared" si="2"/>
        <v>4663.8498243572349</v>
      </c>
      <c r="AE35">
        <f t="shared" si="3"/>
        <v>0</v>
      </c>
      <c r="AF35">
        <f t="shared" ref="AF35:AG66" si="24">-$Z35*P35</f>
        <v>0</v>
      </c>
      <c r="AG35">
        <f t="shared" si="24"/>
        <v>-12.710167241056597</v>
      </c>
      <c r="AH35">
        <f t="shared" si="5"/>
        <v>-21425.852688646875</v>
      </c>
      <c r="AI35">
        <f t="shared" ref="AI35:AI66" si="25">SUM(AE35:AH35)</f>
        <v>-21438.562855887933</v>
      </c>
      <c r="AJ35">
        <f t="shared" si="7"/>
        <v>503.97667995644861</v>
      </c>
      <c r="AK35">
        <f t="shared" si="22"/>
        <v>361.74785530195788</v>
      </c>
      <c r="AL35">
        <f t="shared" ref="AL35:AL89" si="26">SUM(AI35:AK35)</f>
        <v>-20572.838320629526</v>
      </c>
      <c r="AN35">
        <f t="shared" ref="AN35:AT66" si="27">AE35*$K35</f>
        <v>0</v>
      </c>
      <c r="AO35">
        <f t="shared" si="27"/>
        <v>0</v>
      </c>
      <c r="AP35">
        <f t="shared" si="27"/>
        <v>-0.33820072917171246</v>
      </c>
      <c r="AQ35">
        <f t="shared" si="27"/>
        <v>-570.11358426655045</v>
      </c>
      <c r="AR35">
        <f t="shared" si="27"/>
        <v>-570.45178499572216</v>
      </c>
      <c r="AS35">
        <f t="shared" si="27"/>
        <v>13.410152471970193</v>
      </c>
      <c r="AT35">
        <f t="shared" si="27"/>
        <v>9.625631678883785</v>
      </c>
      <c r="AU35">
        <f t="shared" si="23"/>
        <v>-547.41600084486822</v>
      </c>
      <c r="AW35">
        <v>32</v>
      </c>
      <c r="AX35">
        <f>IF(Z35&gt;0, (R35*SUMPRODUCT(K35:$K$98, X35:$X$98)-K35*$AZ$3)/Z35, 0)</f>
        <v>9173.462740309169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4.4405750000000001E-2</v>
      </c>
      <c r="Q36" s="4">
        <f t="shared" si="21"/>
        <v>25</v>
      </c>
      <c r="R36">
        <f t="shared" si="0"/>
        <v>1000000</v>
      </c>
      <c r="S36">
        <f t="shared" si="1"/>
        <v>8695.4713172591692</v>
      </c>
      <c r="U36">
        <f t="shared" si="13"/>
        <v>4.4405750000000001E-2</v>
      </c>
      <c r="V36">
        <f t="shared" si="14"/>
        <v>0.01</v>
      </c>
      <c r="W36">
        <f t="shared" si="15"/>
        <v>0.50840668964226388</v>
      </c>
      <c r="X36">
        <f t="shared" si="16"/>
        <v>2.2576180358581961E-2</v>
      </c>
      <c r="Y36">
        <f t="shared" si="17"/>
        <v>5.0840668964226392E-3</v>
      </c>
      <c r="Z36">
        <f t="shared" si="18"/>
        <v>0.48074644238725928</v>
      </c>
      <c r="AB36">
        <f t="shared" si="19"/>
        <v>4663.8498243572349</v>
      </c>
      <c r="AC36">
        <f t="shared" si="2"/>
        <v>4180.3169006528005</v>
      </c>
      <c r="AE36">
        <f t="shared" si="3"/>
        <v>0</v>
      </c>
      <c r="AF36">
        <f t="shared" si="24"/>
        <v>0</v>
      </c>
      <c r="AG36">
        <f t="shared" si="24"/>
        <v>-12.018661059681483</v>
      </c>
      <c r="AH36">
        <f t="shared" si="5"/>
        <v>-22576.180358581962</v>
      </c>
      <c r="AI36">
        <f t="shared" si="25"/>
        <v>-22588.199019641645</v>
      </c>
      <c r="AJ36">
        <f t="shared" si="7"/>
        <v>483.53292370443432</v>
      </c>
      <c r="AK36">
        <f t="shared" si="22"/>
        <v>326.46948770500649</v>
      </c>
      <c r="AL36">
        <f t="shared" si="26"/>
        <v>-21778.196608232203</v>
      </c>
      <c r="AN36">
        <f t="shared" si="27"/>
        <v>0</v>
      </c>
      <c r="AO36">
        <f t="shared" si="27"/>
        <v>0</v>
      </c>
      <c r="AP36">
        <f t="shared" si="27"/>
        <v>-0.28553630790230228</v>
      </c>
      <c r="AQ36">
        <f t="shared" si="27"/>
        <v>-536.35917962202757</v>
      </c>
      <c r="AR36">
        <f t="shared" si="27"/>
        <v>-536.64471592992993</v>
      </c>
      <c r="AS36">
        <f t="shared" si="27"/>
        <v>11.487652834052783</v>
      </c>
      <c r="AT36">
        <f t="shared" si="27"/>
        <v>7.7561794695052413</v>
      </c>
      <c r="AU36">
        <f t="shared" si="23"/>
        <v>-517.40088362637186</v>
      </c>
      <c r="AW36">
        <v>33</v>
      </c>
      <c r="AX36">
        <f>IF(Z36&gt;0, (R36*SUMPRODUCT(K36:$K$98, X36:$X$98)-K36*$AZ$3)/Z36, 0)</f>
        <v>8695.4713172591692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4.9048597999999999E-2</v>
      </c>
      <c r="Q37" s="4">
        <f t="shared" si="21"/>
        <v>25</v>
      </c>
      <c r="R37">
        <f t="shared" si="0"/>
        <v>1000000</v>
      </c>
      <c r="S37">
        <f t="shared" si="1"/>
        <v>8226.3458042387538</v>
      </c>
      <c r="U37">
        <f t="shared" si="13"/>
        <v>4.9048597999999999E-2</v>
      </c>
      <c r="V37">
        <f t="shared" si="14"/>
        <v>0.01</v>
      </c>
      <c r="W37">
        <f t="shared" si="15"/>
        <v>0.48074644238725928</v>
      </c>
      <c r="X37">
        <f t="shared" si="16"/>
        <v>2.3579938992582841E-2</v>
      </c>
      <c r="Y37">
        <f t="shared" si="17"/>
        <v>4.8074644238725933E-3</v>
      </c>
      <c r="Z37">
        <f t="shared" si="18"/>
        <v>0.45235903897080387</v>
      </c>
      <c r="AB37">
        <f t="shared" si="19"/>
        <v>4180.3169006528005</v>
      </c>
      <c r="AC37">
        <f t="shared" si="2"/>
        <v>3721.2618822469472</v>
      </c>
      <c r="AE37">
        <f t="shared" si="3"/>
        <v>0</v>
      </c>
      <c r="AF37">
        <f t="shared" si="24"/>
        <v>0</v>
      </c>
      <c r="AG37">
        <f t="shared" si="24"/>
        <v>-11.308975974270098</v>
      </c>
      <c r="AH37">
        <f t="shared" si="5"/>
        <v>-23579.93899258284</v>
      </c>
      <c r="AI37">
        <f t="shared" si="25"/>
        <v>-23591.247968557109</v>
      </c>
      <c r="AJ37">
        <f t="shared" si="7"/>
        <v>459.05501840585339</v>
      </c>
      <c r="AK37">
        <f t="shared" si="22"/>
        <v>292.62218304569609</v>
      </c>
      <c r="AL37">
        <f t="shared" si="26"/>
        <v>-22839.570767105561</v>
      </c>
      <c r="AN37">
        <f t="shared" si="27"/>
        <v>0</v>
      </c>
      <c r="AO37">
        <f t="shared" si="27"/>
        <v>0</v>
      </c>
      <c r="AP37">
        <f t="shared" si="27"/>
        <v>-0.23988909753801343</v>
      </c>
      <c r="AQ37">
        <f t="shared" si="27"/>
        <v>-500.18412788229455</v>
      </c>
      <c r="AR37">
        <f t="shared" si="27"/>
        <v>-500.42401697983252</v>
      </c>
      <c r="AS37">
        <f t="shared" si="27"/>
        <v>9.7376008522985487</v>
      </c>
      <c r="AT37">
        <f t="shared" si="27"/>
        <v>6.2071819385013809</v>
      </c>
      <c r="AU37">
        <f t="shared" si="23"/>
        <v>-484.47923418903258</v>
      </c>
      <c r="AW37">
        <v>34</v>
      </c>
      <c r="AX37">
        <f>IF(Z37&gt;0, (R37*SUMPRODUCT(K37:$K$98, X37:$X$98)-K37*$AZ$3)/Z37, 0)</f>
        <v>8226.3458042387538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5.4278005999999997E-2</v>
      </c>
      <c r="Q38" s="4">
        <f t="shared" si="21"/>
        <v>25</v>
      </c>
      <c r="R38">
        <f t="shared" si="0"/>
        <v>1000000</v>
      </c>
      <c r="S38">
        <f t="shared" si="1"/>
        <v>7772.8251611856631</v>
      </c>
      <c r="U38">
        <f t="shared" si="13"/>
        <v>5.4278005999999997E-2</v>
      </c>
      <c r="V38">
        <f t="shared" si="14"/>
        <v>0.01</v>
      </c>
      <c r="W38">
        <f t="shared" si="15"/>
        <v>0.45235903897080387</v>
      </c>
      <c r="X38">
        <f t="shared" si="16"/>
        <v>2.4553146631411525E-2</v>
      </c>
      <c r="Y38">
        <f t="shared" si="17"/>
        <v>4.5235903897080385E-3</v>
      </c>
      <c r="Z38">
        <f t="shared" si="18"/>
        <v>0.4232823019496843</v>
      </c>
      <c r="AB38">
        <f t="shared" si="19"/>
        <v>3721.2618822469472</v>
      </c>
      <c r="AC38">
        <f t="shared" si="2"/>
        <v>3290.0993268790935</v>
      </c>
      <c r="AE38">
        <f t="shared" si="3"/>
        <v>0</v>
      </c>
      <c r="AF38">
        <f t="shared" si="24"/>
        <v>0</v>
      </c>
      <c r="AG38">
        <f t="shared" si="24"/>
        <v>-10.582057548742107</v>
      </c>
      <c r="AH38">
        <f t="shared" si="5"/>
        <v>-24553.146631411524</v>
      </c>
      <c r="AI38">
        <f t="shared" si="25"/>
        <v>-24563.728688960266</v>
      </c>
      <c r="AJ38">
        <f t="shared" si="7"/>
        <v>431.16255536785366</v>
      </c>
      <c r="AK38">
        <f t="shared" si="22"/>
        <v>260.48833175728635</v>
      </c>
      <c r="AL38">
        <f t="shared" si="26"/>
        <v>-23872.077801835127</v>
      </c>
      <c r="AN38">
        <f t="shared" si="27"/>
        <v>0</v>
      </c>
      <c r="AO38">
        <f t="shared" si="27"/>
        <v>0</v>
      </c>
      <c r="AP38">
        <f t="shared" si="27"/>
        <v>-0.20041920061350926</v>
      </c>
      <c r="AQ38">
        <f t="shared" si="27"/>
        <v>-465.02506698224556</v>
      </c>
      <c r="AR38">
        <f t="shared" si="27"/>
        <v>-465.22548618285907</v>
      </c>
      <c r="AS38">
        <f t="shared" si="27"/>
        <v>8.1660163236945476</v>
      </c>
      <c r="AT38">
        <f t="shared" si="27"/>
        <v>4.933526677536145</v>
      </c>
      <c r="AU38">
        <f t="shared" si="23"/>
        <v>-452.12594318162837</v>
      </c>
      <c r="AW38">
        <v>35</v>
      </c>
      <c r="AX38">
        <f>IF(Z38&gt;0, (R38*SUMPRODUCT(K38:$K$98, X38:$X$98)-K38*$AZ$3)/Z38, 0)</f>
        <v>7772.8251611856631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6.0174738999999998E-2</v>
      </c>
      <c r="Q39" s="4">
        <f t="shared" si="21"/>
        <v>25</v>
      </c>
      <c r="R39">
        <f t="shared" si="0"/>
        <v>1000000</v>
      </c>
      <c r="S39">
        <f t="shared" si="1"/>
        <v>7334.4964219331996</v>
      </c>
      <c r="U39">
        <f t="shared" si="13"/>
        <v>6.0174738999999998E-2</v>
      </c>
      <c r="V39">
        <f t="shared" si="14"/>
        <v>0.01</v>
      </c>
      <c r="W39">
        <f t="shared" si="15"/>
        <v>0.4232823019496843</v>
      </c>
      <c r="X39">
        <f t="shared" si="16"/>
        <v>2.5470902043141442E-2</v>
      </c>
      <c r="Y39">
        <f t="shared" si="17"/>
        <v>4.2328230194968435E-3</v>
      </c>
      <c r="Z39">
        <f t="shared" si="18"/>
        <v>0.39357857688704601</v>
      </c>
      <c r="AB39">
        <f t="shared" si="19"/>
        <v>3290.0993268790935</v>
      </c>
      <c r="AC39">
        <f t="shared" si="2"/>
        <v>2886.7006639275996</v>
      </c>
      <c r="AE39">
        <f t="shared" si="3"/>
        <v>0</v>
      </c>
      <c r="AF39">
        <f t="shared" si="24"/>
        <v>0</v>
      </c>
      <c r="AG39">
        <f t="shared" si="24"/>
        <v>-9.8394644221761496</v>
      </c>
      <c r="AH39">
        <f t="shared" si="5"/>
        <v>-25470.902043141443</v>
      </c>
      <c r="AI39">
        <f t="shared" si="25"/>
        <v>-25480.74150756362</v>
      </c>
      <c r="AJ39">
        <f t="shared" si="7"/>
        <v>403.39866295149386</v>
      </c>
      <c r="AK39">
        <f t="shared" si="22"/>
        <v>230.30695288153657</v>
      </c>
      <c r="AL39">
        <f t="shared" si="26"/>
        <v>-24847.035891730589</v>
      </c>
      <c r="AN39">
        <f t="shared" si="27"/>
        <v>0</v>
      </c>
      <c r="AO39">
        <f t="shared" si="27"/>
        <v>0</v>
      </c>
      <c r="AP39">
        <f t="shared" si="27"/>
        <v>-0.16638824599988178</v>
      </c>
      <c r="AQ39">
        <f t="shared" si="27"/>
        <v>-430.72046741094852</v>
      </c>
      <c r="AR39">
        <f t="shared" si="27"/>
        <v>-430.8868556569484</v>
      </c>
      <c r="AS39">
        <f t="shared" si="27"/>
        <v>6.8215903922493935</v>
      </c>
      <c r="AT39">
        <f t="shared" si="27"/>
        <v>3.894558513283505</v>
      </c>
      <c r="AU39">
        <f t="shared" si="23"/>
        <v>-420.17070675141548</v>
      </c>
      <c r="AW39">
        <v>36</v>
      </c>
      <c r="AX39">
        <f>IF(Z39&gt;0, (R39*SUMPRODUCT(K39:$K$98, X39:$X$98)-K39*$AZ$3)/Z39, 0)</f>
        <v>7334.4964219331996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6.6923788999999997E-2</v>
      </c>
      <c r="Q40" s="4">
        <f t="shared" si="21"/>
        <v>25</v>
      </c>
      <c r="R40">
        <f t="shared" si="0"/>
        <v>1000000</v>
      </c>
      <c r="S40">
        <f t="shared" si="1"/>
        <v>6911.5961691967332</v>
      </c>
      <c r="U40">
        <f t="shared" si="13"/>
        <v>6.6923788999999997E-2</v>
      </c>
      <c r="V40">
        <f t="shared" si="14"/>
        <v>0.01</v>
      </c>
      <c r="W40">
        <f t="shared" si="15"/>
        <v>0.39357857688704601</v>
      </c>
      <c r="X40">
        <f t="shared" si="16"/>
        <v>2.6339769634508944E-2</v>
      </c>
      <c r="Y40">
        <f t="shared" si="17"/>
        <v>3.9357857688704602E-3</v>
      </c>
      <c r="Z40">
        <f t="shared" si="18"/>
        <v>0.36330302148366661</v>
      </c>
      <c r="AB40">
        <f t="shared" si="19"/>
        <v>2886.7006639275996</v>
      </c>
      <c r="AC40">
        <f t="shared" si="2"/>
        <v>2511.0037715441085</v>
      </c>
      <c r="AE40">
        <f t="shared" si="3"/>
        <v>0</v>
      </c>
      <c r="AF40">
        <f t="shared" si="24"/>
        <v>0</v>
      </c>
      <c r="AG40">
        <f t="shared" si="24"/>
        <v>-9.0825755370916657</v>
      </c>
      <c r="AH40">
        <f t="shared" si="5"/>
        <v>-26339.769634508946</v>
      </c>
      <c r="AI40">
        <f t="shared" si="25"/>
        <v>-26348.85221004604</v>
      </c>
      <c r="AJ40">
        <f t="shared" si="7"/>
        <v>375.6968923834911</v>
      </c>
      <c r="AK40">
        <f t="shared" si="22"/>
        <v>202.06904647493198</v>
      </c>
      <c r="AL40">
        <f t="shared" si="26"/>
        <v>-25771.086271187618</v>
      </c>
      <c r="AN40">
        <f t="shared" si="27"/>
        <v>0</v>
      </c>
      <c r="AO40">
        <f t="shared" si="27"/>
        <v>0</v>
      </c>
      <c r="AP40">
        <f t="shared" si="27"/>
        <v>-0.13713306399330963</v>
      </c>
      <c r="AQ40">
        <f t="shared" si="27"/>
        <v>-397.69042383486368</v>
      </c>
      <c r="AR40">
        <f t="shared" si="27"/>
        <v>-397.82755689885698</v>
      </c>
      <c r="AS40">
        <f t="shared" si="27"/>
        <v>5.6724511428407265</v>
      </c>
      <c r="AT40">
        <f t="shared" si="27"/>
        <v>3.0509349873446849</v>
      </c>
      <c r="AU40">
        <f t="shared" si="23"/>
        <v>-389.10417076867162</v>
      </c>
      <c r="AW40">
        <v>37</v>
      </c>
      <c r="AX40">
        <f>IF(Z40&gt;0, (R40*SUMPRODUCT(K40:$K$98, X40:$X$98)-K40*$AZ$3)/Z40, 0)</f>
        <v>6911.5961691967332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7.4711050000000001E-2</v>
      </c>
      <c r="Q41" s="4">
        <f t="shared" si="21"/>
        <v>25</v>
      </c>
      <c r="R41">
        <f t="shared" si="0"/>
        <v>1000000</v>
      </c>
      <c r="S41">
        <f t="shared" si="1"/>
        <v>6503.0507959838469</v>
      </c>
      <c r="U41">
        <f t="shared" si="13"/>
        <v>7.4711050000000001E-2</v>
      </c>
      <c r="V41">
        <f t="shared" si="14"/>
        <v>0.01</v>
      </c>
      <c r="W41">
        <f t="shared" si="15"/>
        <v>0.36330302148366661</v>
      </c>
      <c r="X41">
        <f t="shared" si="16"/>
        <v>2.714275020321729E-2</v>
      </c>
      <c r="Y41">
        <f t="shared" si="17"/>
        <v>3.633030214836666E-3</v>
      </c>
      <c r="Z41">
        <f t="shared" si="18"/>
        <v>0.33252724106561266</v>
      </c>
      <c r="AB41">
        <f t="shared" si="19"/>
        <v>2511.0037715441085</v>
      </c>
      <c r="AC41">
        <f t="shared" si="2"/>
        <v>2162.4415396980448</v>
      </c>
      <c r="AE41">
        <f t="shared" si="3"/>
        <v>0</v>
      </c>
      <c r="AF41">
        <f t="shared" si="24"/>
        <v>0</v>
      </c>
      <c r="AG41">
        <f t="shared" si="24"/>
        <v>-8.3131810266403168</v>
      </c>
      <c r="AH41">
        <f t="shared" si="5"/>
        <v>-27142.750203217289</v>
      </c>
      <c r="AI41">
        <f t="shared" si="25"/>
        <v>-27151.063384243927</v>
      </c>
      <c r="AJ41">
        <f t="shared" si="7"/>
        <v>348.5622318460637</v>
      </c>
      <c r="AK41">
        <f t="shared" si="22"/>
        <v>175.77026400808762</v>
      </c>
      <c r="AL41">
        <f t="shared" si="26"/>
        <v>-26626.730888389779</v>
      </c>
      <c r="AN41">
        <f t="shared" si="27"/>
        <v>0</v>
      </c>
      <c r="AO41">
        <f t="shared" si="27"/>
        <v>0</v>
      </c>
      <c r="AP41">
        <f t="shared" si="27"/>
        <v>-0.11206819477921355</v>
      </c>
      <c r="AQ41">
        <f t="shared" si="27"/>
        <v>-365.90554288061981</v>
      </c>
      <c r="AR41">
        <f t="shared" si="27"/>
        <v>-366.01761107539897</v>
      </c>
      <c r="AS41">
        <f t="shared" si="27"/>
        <v>4.6988920325471186</v>
      </c>
      <c r="AT41">
        <f t="shared" si="27"/>
        <v>2.3695208994159231</v>
      </c>
      <c r="AU41">
        <f t="shared" si="23"/>
        <v>-358.94919814343598</v>
      </c>
      <c r="AW41">
        <v>38</v>
      </c>
      <c r="AX41">
        <f>IF(Z41&gt;0, (R41*SUMPRODUCT(K41:$K$98, X41:$X$98)-K41*$AZ$3)/Z41, 0)</f>
        <v>6503.0507959838469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8.3689026999999999E-2</v>
      </c>
      <c r="Q42" s="4">
        <f t="shared" si="21"/>
        <v>25</v>
      </c>
      <c r="R42">
        <f t="shared" si="0"/>
        <v>1000000</v>
      </c>
      <c r="S42">
        <f t="shared" si="1"/>
        <v>6106.7179881015663</v>
      </c>
      <c r="U42">
        <f t="shared" si="13"/>
        <v>8.3689026999999999E-2</v>
      </c>
      <c r="V42">
        <f t="shared" si="14"/>
        <v>0.01</v>
      </c>
      <c r="W42">
        <f t="shared" si="15"/>
        <v>0.33252724106561266</v>
      </c>
      <c r="X42">
        <f t="shared" si="16"/>
        <v>2.7828881255775567E-2</v>
      </c>
      <c r="Y42">
        <f t="shared" si="17"/>
        <v>3.3252724106561265E-3</v>
      </c>
      <c r="Z42">
        <f t="shared" si="18"/>
        <v>0.30137308739918095</v>
      </c>
      <c r="AB42">
        <f t="shared" si="19"/>
        <v>2162.4415396980448</v>
      </c>
      <c r="AC42">
        <f t="shared" si="2"/>
        <v>1840.4004539502837</v>
      </c>
      <c r="AE42">
        <f t="shared" si="3"/>
        <v>0</v>
      </c>
      <c r="AF42">
        <f t="shared" si="24"/>
        <v>0</v>
      </c>
      <c r="AG42">
        <f t="shared" si="24"/>
        <v>-7.5343271849795235</v>
      </c>
      <c r="AH42">
        <f t="shared" si="5"/>
        <v>-27828.881255775566</v>
      </c>
      <c r="AI42">
        <f t="shared" si="25"/>
        <v>-27836.415582960544</v>
      </c>
      <c r="AJ42">
        <f t="shared" si="7"/>
        <v>322.04108574776114</v>
      </c>
      <c r="AK42">
        <f t="shared" si="22"/>
        <v>151.37090777886314</v>
      </c>
      <c r="AL42">
        <f t="shared" si="26"/>
        <v>-27363.00358943392</v>
      </c>
      <c r="AN42">
        <f t="shared" si="27"/>
        <v>0</v>
      </c>
      <c r="AO42">
        <f t="shared" si="27"/>
        <v>0</v>
      </c>
      <c r="AP42">
        <f t="shared" si="27"/>
        <v>-9.0686280939912975E-2</v>
      </c>
      <c r="AQ42">
        <f t="shared" si="27"/>
        <v>-334.959934954245</v>
      </c>
      <c r="AR42">
        <f t="shared" si="27"/>
        <v>-335.05062123518491</v>
      </c>
      <c r="AS42">
        <f t="shared" si="27"/>
        <v>3.8762198215308117</v>
      </c>
      <c r="AT42">
        <f t="shared" si="27"/>
        <v>1.8219629081585933</v>
      </c>
      <c r="AU42">
        <f t="shared" si="23"/>
        <v>-329.35243850549551</v>
      </c>
      <c r="AW42">
        <v>39</v>
      </c>
      <c r="AX42">
        <f>IF(Z42&gt;0, (R42*SUMPRODUCT(K42:$K$98, X42:$X$98)-K42*$AZ$3)/Z42, 0)</f>
        <v>6106.7179881015663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9.4384723000000004E-2</v>
      </c>
      <c r="Q43" s="4">
        <f t="shared" si="21"/>
        <v>25</v>
      </c>
      <c r="R43">
        <f t="shared" si="0"/>
        <v>1000000</v>
      </c>
      <c r="S43">
        <f t="shared" si="1"/>
        <v>5722.5755633283607</v>
      </c>
      <c r="U43">
        <f t="shared" si="13"/>
        <v>9.4384723000000004E-2</v>
      </c>
      <c r="V43">
        <f t="shared" si="14"/>
        <v>0.01</v>
      </c>
      <c r="W43">
        <f t="shared" si="15"/>
        <v>0.30137308739918095</v>
      </c>
      <c r="X43">
        <f t="shared" si="16"/>
        <v>2.8445015373826484E-2</v>
      </c>
      <c r="Y43">
        <f t="shared" si="17"/>
        <v>3.0137308739918095E-3</v>
      </c>
      <c r="Z43">
        <f t="shared" si="18"/>
        <v>0.26991434115136265</v>
      </c>
      <c r="AB43">
        <f t="shared" si="19"/>
        <v>1840.4004539502837</v>
      </c>
      <c r="AC43">
        <f t="shared" si="2"/>
        <v>1544.6052128646625</v>
      </c>
      <c r="AE43">
        <f t="shared" si="3"/>
        <v>0</v>
      </c>
      <c r="AF43">
        <f t="shared" si="24"/>
        <v>0</v>
      </c>
      <c r="AG43">
        <f t="shared" si="24"/>
        <v>-6.7478585287840662</v>
      </c>
      <c r="AH43">
        <f t="shared" si="5"/>
        <v>-28445.015373826485</v>
      </c>
      <c r="AI43">
        <f t="shared" si="25"/>
        <v>-28451.763232355268</v>
      </c>
      <c r="AJ43">
        <f t="shared" si="7"/>
        <v>295.79524108562123</v>
      </c>
      <c r="AK43">
        <f t="shared" si="22"/>
        <v>128.82803177651988</v>
      </c>
      <c r="AL43">
        <f t="shared" si="26"/>
        <v>-28027.139959493128</v>
      </c>
      <c r="AN43">
        <f t="shared" si="27"/>
        <v>0</v>
      </c>
      <c r="AO43">
        <f t="shared" si="27"/>
        <v>0</v>
      </c>
      <c r="AP43">
        <f t="shared" si="27"/>
        <v>-7.2517873771517832E-2</v>
      </c>
      <c r="AQ43">
        <f t="shared" si="27"/>
        <v>-305.69283951478093</v>
      </c>
      <c r="AR43">
        <f t="shared" si="27"/>
        <v>-305.76535738855239</v>
      </c>
      <c r="AS43">
        <f t="shared" si="27"/>
        <v>3.1788517592303522</v>
      </c>
      <c r="AT43">
        <f t="shared" si="27"/>
        <v>1.3844888577244969</v>
      </c>
      <c r="AU43">
        <f t="shared" si="23"/>
        <v>-301.20201677159758</v>
      </c>
      <c r="AW43">
        <v>40</v>
      </c>
      <c r="AX43">
        <f>IF(Z43&gt;0, (R43*SUMPRODUCT(K43:$K$98, X43:$X$98)-K43*$AZ$3)/Z43, 0)</f>
        <v>5722.5755633283607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0.106719178</v>
      </c>
      <c r="Q44" s="4">
        <f t="shared" si="21"/>
        <v>25</v>
      </c>
      <c r="R44">
        <f t="shared" si="0"/>
        <v>1000000</v>
      </c>
      <c r="S44">
        <f t="shared" si="1"/>
        <v>5343.2322012805562</v>
      </c>
      <c r="U44">
        <f t="shared" si="13"/>
        <v>0.106719178</v>
      </c>
      <c r="V44">
        <f t="shared" si="14"/>
        <v>0.01</v>
      </c>
      <c r="W44">
        <f t="shared" si="15"/>
        <v>0.26991434115136265</v>
      </c>
      <c r="X44">
        <f t="shared" si="16"/>
        <v>2.8805036618084996E-2</v>
      </c>
      <c r="Y44">
        <f t="shared" si="17"/>
        <v>2.6991434115136263E-3</v>
      </c>
      <c r="Z44">
        <f t="shared" si="18"/>
        <v>0.23841016112176402</v>
      </c>
      <c r="AB44">
        <f t="shared" si="19"/>
        <v>1544.6052128646625</v>
      </c>
      <c r="AC44">
        <f t="shared" si="2"/>
        <v>1273.8808500182952</v>
      </c>
      <c r="AE44">
        <f t="shared" si="3"/>
        <v>0</v>
      </c>
      <c r="AF44">
        <f t="shared" si="24"/>
        <v>0</v>
      </c>
      <c r="AG44">
        <f t="shared" si="24"/>
        <v>-5.9602540280441003</v>
      </c>
      <c r="AH44">
        <f t="shared" si="5"/>
        <v>-28805.036618084996</v>
      </c>
      <c r="AI44">
        <f t="shared" si="25"/>
        <v>-28810.996872113039</v>
      </c>
      <c r="AJ44">
        <f t="shared" si="7"/>
        <v>270.72436284636728</v>
      </c>
      <c r="AK44">
        <f t="shared" si="22"/>
        <v>108.12236490052638</v>
      </c>
      <c r="AL44">
        <f t="shared" si="26"/>
        <v>-28432.150144366147</v>
      </c>
      <c r="AN44">
        <f t="shared" si="27"/>
        <v>0</v>
      </c>
      <c r="AO44">
        <f t="shared" si="27"/>
        <v>0</v>
      </c>
      <c r="AP44">
        <f t="shared" si="27"/>
        <v>-5.7190756388034378E-2</v>
      </c>
      <c r="AQ44">
        <f t="shared" si="27"/>
        <v>-276.3945671144337</v>
      </c>
      <c r="AR44">
        <f t="shared" si="27"/>
        <v>-276.45175787082172</v>
      </c>
      <c r="AS44">
        <f t="shared" si="27"/>
        <v>2.5976965094109001</v>
      </c>
      <c r="AT44">
        <f t="shared" si="27"/>
        <v>1.0374725308735466</v>
      </c>
      <c r="AU44">
        <f t="shared" si="23"/>
        <v>-272.81658883053728</v>
      </c>
      <c r="AW44">
        <v>41</v>
      </c>
      <c r="AX44">
        <f>IF(Z44&gt;0, (R44*SUMPRODUCT(K44:$K$98, X44:$X$98)-K44*$AZ$3)/Z44, 0)</f>
        <v>5343.2322012805562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0.12088460199999999</v>
      </c>
      <c r="Q45" s="4">
        <f t="shared" si="21"/>
        <v>25</v>
      </c>
      <c r="R45">
        <f t="shared" si="0"/>
        <v>1000000</v>
      </c>
      <c r="S45">
        <f t="shared" si="1"/>
        <v>4964.6652349460683</v>
      </c>
      <c r="U45">
        <f t="shared" si="13"/>
        <v>0.12088460199999999</v>
      </c>
      <c r="V45">
        <f t="shared" si="14"/>
        <v>0.01</v>
      </c>
      <c r="W45">
        <f t="shared" si="15"/>
        <v>0.23841016112176402</v>
      </c>
      <c r="X45">
        <f t="shared" si="16"/>
        <v>2.8820117439960317E-2</v>
      </c>
      <c r="Y45">
        <f t="shared" si="17"/>
        <v>2.3841016112176403E-3</v>
      </c>
      <c r="Z45">
        <f t="shared" si="18"/>
        <v>0.20720594207058607</v>
      </c>
      <c r="AB45">
        <f t="shared" si="19"/>
        <v>1273.8808500182952</v>
      </c>
      <c r="AC45">
        <f t="shared" si="2"/>
        <v>1028.7081370720875</v>
      </c>
      <c r="AE45">
        <f t="shared" si="3"/>
        <v>0</v>
      </c>
      <c r="AF45">
        <f t="shared" si="24"/>
        <v>0</v>
      </c>
      <c r="AG45">
        <f t="shared" si="24"/>
        <v>-5.1801485517646517</v>
      </c>
      <c r="AH45">
        <f t="shared" si="5"/>
        <v>-28820.117439960319</v>
      </c>
      <c r="AI45">
        <f t="shared" si="25"/>
        <v>-28825.297588512083</v>
      </c>
      <c r="AJ45">
        <f t="shared" si="7"/>
        <v>245.17271294620764</v>
      </c>
      <c r="AK45">
        <f t="shared" si="22"/>
        <v>89.171659501280672</v>
      </c>
      <c r="AL45">
        <f t="shared" si="26"/>
        <v>-28490.953216064594</v>
      </c>
      <c r="AN45">
        <f t="shared" si="27"/>
        <v>0</v>
      </c>
      <c r="AO45">
        <f t="shared" si="27"/>
        <v>0</v>
      </c>
      <c r="AP45">
        <f t="shared" si="27"/>
        <v>-4.4379791964381729E-2</v>
      </c>
      <c r="AQ45">
        <f t="shared" si="27"/>
        <v>-246.91006514451763</v>
      </c>
      <c r="AR45">
        <f t="shared" si="27"/>
        <v>-246.95444493648199</v>
      </c>
      <c r="AS45">
        <f t="shared" si="27"/>
        <v>2.1004637004452675</v>
      </c>
      <c r="AT45">
        <f t="shared" si="27"/>
        <v>0.76395872787034236</v>
      </c>
      <c r="AU45">
        <f t="shared" si="23"/>
        <v>-244.09002250816638</v>
      </c>
      <c r="AW45">
        <v>42</v>
      </c>
      <c r="AX45">
        <f>IF(Z45&gt;0, (R45*SUMPRODUCT(K45:$K$98, X45:$X$98)-K45*$AZ$3)/Z45, 0)</f>
        <v>4964.6652349460683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0.13724737000000001</v>
      </c>
      <c r="Q46" s="4">
        <f t="shared" si="21"/>
        <v>25</v>
      </c>
      <c r="R46">
        <f t="shared" si="0"/>
        <v>1000000</v>
      </c>
      <c r="S46">
        <f t="shared" si="1"/>
        <v>4582.3189070419558</v>
      </c>
      <c r="U46">
        <f t="shared" si="13"/>
        <v>0.13724737000000001</v>
      </c>
      <c r="V46">
        <f t="shared" si="14"/>
        <v>0.01</v>
      </c>
      <c r="W46">
        <f t="shared" si="15"/>
        <v>0.20720594207058607</v>
      </c>
      <c r="X46">
        <f t="shared" si="16"/>
        <v>2.8438470597560293E-2</v>
      </c>
      <c r="Y46">
        <f t="shared" si="17"/>
        <v>2.0720594207058606E-3</v>
      </c>
      <c r="Z46">
        <f t="shared" si="18"/>
        <v>0.17669541205231989</v>
      </c>
      <c r="AB46">
        <f t="shared" si="19"/>
        <v>1028.7081370720875</v>
      </c>
      <c r="AC46">
        <f t="shared" si="2"/>
        <v>809.67472743491453</v>
      </c>
      <c r="AE46">
        <f t="shared" si="3"/>
        <v>0</v>
      </c>
      <c r="AF46">
        <f t="shared" si="24"/>
        <v>0</v>
      </c>
      <c r="AG46">
        <f t="shared" si="24"/>
        <v>-4.4173853013079976</v>
      </c>
      <c r="AH46">
        <f t="shared" si="5"/>
        <v>-28438.470597560292</v>
      </c>
      <c r="AI46">
        <f t="shared" si="25"/>
        <v>-28442.887982861601</v>
      </c>
      <c r="AJ46">
        <f t="shared" si="7"/>
        <v>219.03340963717301</v>
      </c>
      <c r="AK46">
        <f t="shared" si="22"/>
        <v>72.009569595046131</v>
      </c>
      <c r="AL46">
        <f t="shared" si="26"/>
        <v>-28151.84500362938</v>
      </c>
      <c r="AN46">
        <f t="shared" si="27"/>
        <v>0</v>
      </c>
      <c r="AO46">
        <f t="shared" si="27"/>
        <v>0</v>
      </c>
      <c r="AP46">
        <f t="shared" si="27"/>
        <v>-3.3790164568285166E-2</v>
      </c>
      <c r="AQ46">
        <f t="shared" si="27"/>
        <v>-217.5360617235188</v>
      </c>
      <c r="AR46">
        <f t="shared" si="27"/>
        <v>-217.56985188808707</v>
      </c>
      <c r="AS46">
        <f t="shared" si="27"/>
        <v>1.6754651117712529</v>
      </c>
      <c r="AT46">
        <f t="shared" si="27"/>
        <v>0.55082702574926212</v>
      </c>
      <c r="AU46">
        <f t="shared" si="23"/>
        <v>-215.34355975056656</v>
      </c>
      <c r="AW46">
        <v>43</v>
      </c>
      <c r="AX46">
        <f>IF(Z46&gt;0, (R46*SUMPRODUCT(K46:$K$98, X46:$X$98)-K46*$AZ$3)/Z46, 0)</f>
        <v>4582.3189070419558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0.155543078</v>
      </c>
      <c r="Q47" s="4">
        <f t="shared" si="21"/>
        <v>25</v>
      </c>
      <c r="R47">
        <f t="shared" si="0"/>
        <v>1000000</v>
      </c>
      <c r="S47">
        <f t="shared" si="1"/>
        <v>4184.8129924076875</v>
      </c>
      <c r="U47">
        <f t="shared" si="13"/>
        <v>0.155543078</v>
      </c>
      <c r="V47">
        <f t="shared" si="14"/>
        <v>0.01</v>
      </c>
      <c r="W47">
        <f t="shared" si="15"/>
        <v>0.17669541205231989</v>
      </c>
      <c r="X47">
        <f t="shared" si="16"/>
        <v>2.7483748259096132E-2</v>
      </c>
      <c r="Y47">
        <f t="shared" si="17"/>
        <v>1.7669541205231989E-3</v>
      </c>
      <c r="Z47">
        <f t="shared" si="18"/>
        <v>0.14744470967270057</v>
      </c>
      <c r="AB47">
        <f t="shared" si="19"/>
        <v>809.67472743491453</v>
      </c>
      <c r="AC47">
        <f t="shared" si="2"/>
        <v>617.02853670009677</v>
      </c>
      <c r="AE47">
        <f t="shared" si="3"/>
        <v>0</v>
      </c>
      <c r="AF47">
        <f t="shared" si="24"/>
        <v>0</v>
      </c>
      <c r="AG47">
        <f t="shared" si="24"/>
        <v>-3.6861177418175144</v>
      </c>
      <c r="AH47">
        <f t="shared" si="5"/>
        <v>-27483.748259096134</v>
      </c>
      <c r="AI47">
        <f t="shared" si="25"/>
        <v>-27487.434376837951</v>
      </c>
      <c r="AJ47">
        <f t="shared" si="7"/>
        <v>192.64619073481776</v>
      </c>
      <c r="AK47">
        <f t="shared" si="22"/>
        <v>56.677230920444025</v>
      </c>
      <c r="AL47">
        <f t="shared" si="26"/>
        <v>-27238.110955182692</v>
      </c>
      <c r="AN47">
        <f t="shared" si="27"/>
        <v>0</v>
      </c>
      <c r="AO47">
        <f t="shared" si="27"/>
        <v>0</v>
      </c>
      <c r="AP47">
        <f t="shared" si="27"/>
        <v>-2.5175389928147048E-2</v>
      </c>
      <c r="AQ47">
        <f t="shared" si="27"/>
        <v>-187.70807868134338</v>
      </c>
      <c r="AR47">
        <f t="shared" si="27"/>
        <v>-187.73325407127155</v>
      </c>
      <c r="AS47">
        <f t="shared" si="27"/>
        <v>1.3157319732087192</v>
      </c>
      <c r="AT47">
        <f t="shared" si="27"/>
        <v>0.38709327493328072</v>
      </c>
      <c r="AU47">
        <f t="shared" si="23"/>
        <v>-186.03042882312954</v>
      </c>
      <c r="AW47">
        <v>44</v>
      </c>
      <c r="AX47">
        <f>IF(Z47&gt;0, (R47*SUMPRODUCT(K47:$K$98, X47:$X$98)-K47*$AZ$3)/Z47, 0)</f>
        <v>4184.8129924076875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0.175905283</v>
      </c>
      <c r="Q48" s="4">
        <f t="shared" si="21"/>
        <v>25</v>
      </c>
      <c r="R48">
        <f t="shared" si="0"/>
        <v>1000000</v>
      </c>
      <c r="S48">
        <f t="shared" si="1"/>
        <v>3761.7984122766111</v>
      </c>
      <c r="U48">
        <f t="shared" si="13"/>
        <v>0.175905283</v>
      </c>
      <c r="V48">
        <f t="shared" si="14"/>
        <v>0.01</v>
      </c>
      <c r="W48">
        <f t="shared" si="15"/>
        <v>0.14744470967270057</v>
      </c>
      <c r="X48">
        <f t="shared" si="16"/>
        <v>2.5936303381829229E-2</v>
      </c>
      <c r="Y48">
        <f t="shared" si="17"/>
        <v>1.4744470967270058E-3</v>
      </c>
      <c r="Z48">
        <f t="shared" si="18"/>
        <v>0.12003395919414434</v>
      </c>
      <c r="AB48">
        <f t="shared" si="19"/>
        <v>617.02853670009677</v>
      </c>
      <c r="AC48">
        <f t="shared" si="2"/>
        <v>451.54355711580769</v>
      </c>
      <c r="AE48">
        <f t="shared" si="3"/>
        <v>0</v>
      </c>
      <c r="AF48">
        <f t="shared" si="24"/>
        <v>0</v>
      </c>
      <c r="AG48">
        <f t="shared" si="24"/>
        <v>-3.0008489798536084</v>
      </c>
      <c r="AH48">
        <f t="shared" si="5"/>
        <v>-25936.303381829228</v>
      </c>
      <c r="AI48">
        <f t="shared" si="25"/>
        <v>-25939.304230809081</v>
      </c>
      <c r="AJ48">
        <f t="shared" si="7"/>
        <v>165.48497958428908</v>
      </c>
      <c r="AK48">
        <f t="shared" si="22"/>
        <v>43.19199756900678</v>
      </c>
      <c r="AL48">
        <f t="shared" si="26"/>
        <v>-25730.627253655784</v>
      </c>
      <c r="AN48">
        <f t="shared" si="27"/>
        <v>0</v>
      </c>
      <c r="AO48">
        <f t="shared" si="27"/>
        <v>0</v>
      </c>
      <c r="AP48">
        <f t="shared" si="27"/>
        <v>-1.8299242802606714E-2</v>
      </c>
      <c r="AQ48">
        <f t="shared" si="27"/>
        <v>-158.16014606950196</v>
      </c>
      <c r="AR48">
        <f t="shared" si="27"/>
        <v>-158.17844531230458</v>
      </c>
      <c r="AS48">
        <f t="shared" si="27"/>
        <v>1.0091310298944298</v>
      </c>
      <c r="AT48">
        <f t="shared" si="27"/>
        <v>0.26338574715059854</v>
      </c>
      <c r="AU48">
        <f t="shared" si="23"/>
        <v>-156.90592853525953</v>
      </c>
      <c r="AW48">
        <v>45</v>
      </c>
      <c r="AX48">
        <f>IF(Z48&gt;0, (R48*SUMPRODUCT(K48:$K$98, X48:$X$98)-K48*$AZ$3)/Z48, 0)</f>
        <v>3761.7984122766111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0.19813004200000001</v>
      </c>
      <c r="Q49" s="4">
        <f t="shared" si="21"/>
        <v>25</v>
      </c>
      <c r="R49">
        <f t="shared" si="0"/>
        <v>1000000</v>
      </c>
      <c r="S49">
        <f t="shared" si="1"/>
        <v>3295.3311443673851</v>
      </c>
      <c r="U49">
        <f t="shared" si="13"/>
        <v>0.19813004200000001</v>
      </c>
      <c r="V49">
        <f t="shared" si="14"/>
        <v>0.01</v>
      </c>
      <c r="W49">
        <f t="shared" si="15"/>
        <v>0.12003395919414434</v>
      </c>
      <c r="X49">
        <f t="shared" si="16"/>
        <v>2.3782333376562104E-2</v>
      </c>
      <c r="Y49">
        <f t="shared" si="17"/>
        <v>1.2003395919414435E-3</v>
      </c>
      <c r="Z49">
        <f t="shared" si="18"/>
        <v>9.5051286225640783E-2</v>
      </c>
      <c r="AB49">
        <f t="shared" si="19"/>
        <v>451.54355711580769</v>
      </c>
      <c r="AC49">
        <f t="shared" si="2"/>
        <v>313.22546381153273</v>
      </c>
      <c r="AE49">
        <f t="shared" si="3"/>
        <v>0</v>
      </c>
      <c r="AF49">
        <f t="shared" si="24"/>
        <v>0</v>
      </c>
      <c r="AG49">
        <f t="shared" si="24"/>
        <v>-2.3762821556410194</v>
      </c>
      <c r="AH49">
        <f t="shared" si="5"/>
        <v>-23782.333376562103</v>
      </c>
      <c r="AI49">
        <f t="shared" si="25"/>
        <v>-23784.709658717744</v>
      </c>
      <c r="AJ49">
        <f t="shared" si="7"/>
        <v>138.31809330427495</v>
      </c>
      <c r="AK49">
        <f t="shared" si="22"/>
        <v>31.60804899810654</v>
      </c>
      <c r="AL49">
        <f t="shared" si="26"/>
        <v>-23614.783516415362</v>
      </c>
      <c r="AN49">
        <f t="shared" si="27"/>
        <v>0</v>
      </c>
      <c r="AO49">
        <f t="shared" si="27"/>
        <v>0</v>
      </c>
      <c r="AP49">
        <f t="shared" si="27"/>
        <v>-1.2938054133510695E-2</v>
      </c>
      <c r="AQ49">
        <f t="shared" si="27"/>
        <v>-129.48677660888092</v>
      </c>
      <c r="AR49">
        <f t="shared" si="27"/>
        <v>-129.49971466301443</v>
      </c>
      <c r="AS49">
        <f t="shared" si="27"/>
        <v>0.7530953235357456</v>
      </c>
      <c r="AT49">
        <f t="shared" si="27"/>
        <v>0.17209515630177535</v>
      </c>
      <c r="AU49">
        <f t="shared" si="23"/>
        <v>-128.57452418317689</v>
      </c>
      <c r="AW49">
        <v>46</v>
      </c>
      <c r="AX49">
        <f>IF(Z49&gt;0, (R49*SUMPRODUCT(K49:$K$98, X49:$X$98)-K49*$AZ$3)/Z49, 0)</f>
        <v>3295.3311443673851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0.22255936300000001</v>
      </c>
      <c r="Q50" s="4">
        <f t="shared" si="21"/>
        <v>25</v>
      </c>
      <c r="R50">
        <f t="shared" si="0"/>
        <v>1000000</v>
      </c>
      <c r="S50">
        <f t="shared" si="1"/>
        <v>2761.6894571546459</v>
      </c>
      <c r="U50">
        <f t="shared" si="13"/>
        <v>0.22255936300000001</v>
      </c>
      <c r="V50">
        <f t="shared" si="14"/>
        <v>0.01</v>
      </c>
      <c r="W50">
        <f t="shared" si="15"/>
        <v>9.5051286225640783E-2</v>
      </c>
      <c r="X50">
        <f t="shared" si="16"/>
        <v>2.1154553714709288E-2</v>
      </c>
      <c r="Y50">
        <f t="shared" si="17"/>
        <v>9.505128622564078E-4</v>
      </c>
      <c r="Z50">
        <f t="shared" si="18"/>
        <v>7.2946219648675092E-2</v>
      </c>
      <c r="AB50">
        <f t="shared" si="19"/>
        <v>313.22546381153273</v>
      </c>
      <c r="AC50">
        <f t="shared" si="2"/>
        <v>201.45480574303309</v>
      </c>
      <c r="AE50">
        <f t="shared" si="3"/>
        <v>0</v>
      </c>
      <c r="AF50">
        <f t="shared" si="24"/>
        <v>0</v>
      </c>
      <c r="AG50">
        <f t="shared" si="24"/>
        <v>-1.8236554912168774</v>
      </c>
      <c r="AH50">
        <f t="shared" si="5"/>
        <v>-21154.553714709287</v>
      </c>
      <c r="AI50">
        <f t="shared" si="25"/>
        <v>-21156.377370200506</v>
      </c>
      <c r="AJ50">
        <f t="shared" si="7"/>
        <v>111.77065806849964</v>
      </c>
      <c r="AK50">
        <f t="shared" si="22"/>
        <v>21.925782466807295</v>
      </c>
      <c r="AL50">
        <f t="shared" si="26"/>
        <v>-21022.680929665199</v>
      </c>
      <c r="AN50">
        <f t="shared" si="27"/>
        <v>0</v>
      </c>
      <c r="AO50">
        <f t="shared" si="27"/>
        <v>0</v>
      </c>
      <c r="AP50">
        <f t="shared" si="27"/>
        <v>-8.8653468801445819E-3</v>
      </c>
      <c r="AQ50">
        <f t="shared" si="27"/>
        <v>-102.83875308620203</v>
      </c>
      <c r="AR50">
        <f t="shared" si="27"/>
        <v>-102.84761843308219</v>
      </c>
      <c r="AS50">
        <f t="shared" si="27"/>
        <v>0.54335133997161278</v>
      </c>
      <c r="AT50">
        <f t="shared" si="27"/>
        <v>0.10658793183417246</v>
      </c>
      <c r="AU50">
        <f t="shared" si="23"/>
        <v>-102.19767916127641</v>
      </c>
      <c r="AW50">
        <v>47</v>
      </c>
      <c r="AX50">
        <f>IF(Z50&gt;0, (R50*SUMPRODUCT(K50:$K$98, X50:$X$98)-K50*$AZ$3)/Z50, 0)</f>
        <v>2761.6894571546459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0.25004150400000003</v>
      </c>
      <c r="Q51" s="4">
        <f t="shared" si="21"/>
        <v>25</v>
      </c>
      <c r="R51">
        <f t="shared" si="0"/>
        <v>1000000</v>
      </c>
      <c r="S51">
        <f t="shared" si="1"/>
        <v>2120.0445499688017</v>
      </c>
      <c r="U51">
        <f t="shared" si="13"/>
        <v>0.25004150400000003</v>
      </c>
      <c r="V51">
        <f t="shared" si="14"/>
        <v>0.01</v>
      </c>
      <c r="W51">
        <f t="shared" si="15"/>
        <v>7.2946219648675092E-2</v>
      </c>
      <c r="X51">
        <f t="shared" si="16"/>
        <v>1.8239582472069072E-2</v>
      </c>
      <c r="Y51">
        <f t="shared" si="17"/>
        <v>7.2946219648675097E-4</v>
      </c>
      <c r="Z51">
        <f t="shared" si="18"/>
        <v>5.3977174980119273E-2</v>
      </c>
      <c r="AB51">
        <f t="shared" si="19"/>
        <v>201.45480574303309</v>
      </c>
      <c r="AC51">
        <f t="shared" si="2"/>
        <v>114.43401563931423</v>
      </c>
      <c r="AE51">
        <f t="shared" si="3"/>
        <v>0</v>
      </c>
      <c r="AF51">
        <f t="shared" si="24"/>
        <v>0</v>
      </c>
      <c r="AG51">
        <f t="shared" si="24"/>
        <v>-1.3494293745029817</v>
      </c>
      <c r="AH51">
        <f t="shared" si="5"/>
        <v>-18239.582472069073</v>
      </c>
      <c r="AI51">
        <f t="shared" si="25"/>
        <v>-18240.931901443575</v>
      </c>
      <c r="AJ51">
        <f t="shared" si="7"/>
        <v>87.020790103718866</v>
      </c>
      <c r="AK51">
        <f t="shared" si="22"/>
        <v>14.101836402012317</v>
      </c>
      <c r="AL51">
        <f t="shared" si="26"/>
        <v>-18139.809274937845</v>
      </c>
      <c r="AN51">
        <f t="shared" si="27"/>
        <v>0</v>
      </c>
      <c r="AO51">
        <f t="shared" si="27"/>
        <v>0</v>
      </c>
      <c r="AP51">
        <f t="shared" si="27"/>
        <v>-5.8571328070982824E-3</v>
      </c>
      <c r="AQ51">
        <f t="shared" si="27"/>
        <v>-79.168023835466386</v>
      </c>
      <c r="AR51">
        <f t="shared" si="27"/>
        <v>-79.17388096827348</v>
      </c>
      <c r="AS51">
        <f t="shared" si="27"/>
        <v>0.37770952244450279</v>
      </c>
      <c r="AT51">
        <f t="shared" si="27"/>
        <v>6.1208337532285315E-2</v>
      </c>
      <c r="AU51">
        <f t="shared" si="23"/>
        <v>-78.734963108296697</v>
      </c>
      <c r="AW51">
        <v>48</v>
      </c>
      <c r="AX51">
        <f>IF(Z51&gt;0, (R51*SUMPRODUCT(K51:$K$98, X51:$X$98)-K51*$AZ$3)/Z51, 0)</f>
        <v>2120.0445499688017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0.28092614399999999</v>
      </c>
      <c r="Q52" s="4">
        <f t="shared" si="21"/>
        <v>25</v>
      </c>
      <c r="R52">
        <f t="shared" si="0"/>
        <v>1000000</v>
      </c>
      <c r="S52">
        <f t="shared" si="1"/>
        <v>1290.4171624927769</v>
      </c>
      <c r="U52">
        <f t="shared" si="13"/>
        <v>0.28092614399999999</v>
      </c>
      <c r="V52">
        <f t="shared" si="14"/>
        <v>0.01</v>
      </c>
      <c r="W52">
        <f t="shared" si="15"/>
        <v>5.3977174980119273E-2</v>
      </c>
      <c r="X52">
        <f t="shared" si="16"/>
        <v>1.5163599631178184E-2</v>
      </c>
      <c r="Y52">
        <f t="shared" si="17"/>
        <v>5.3977174980119279E-4</v>
      </c>
      <c r="Z52">
        <f t="shared" si="18"/>
        <v>3.8273803599139893E-2</v>
      </c>
      <c r="AB52">
        <f t="shared" si="19"/>
        <v>114.43401563931423</v>
      </c>
      <c r="AC52">
        <f t="shared" si="2"/>
        <v>49.389173038207936</v>
      </c>
      <c r="AE52">
        <f t="shared" si="3"/>
        <v>0</v>
      </c>
      <c r="AF52">
        <f t="shared" si="24"/>
        <v>0</v>
      </c>
      <c r="AG52">
        <f t="shared" si="24"/>
        <v>-0.95684508997849727</v>
      </c>
      <c r="AH52">
        <f t="shared" si="5"/>
        <v>-15163.599631178184</v>
      </c>
      <c r="AI52">
        <f t="shared" si="25"/>
        <v>-15164.556476268162</v>
      </c>
      <c r="AJ52">
        <f t="shared" si="7"/>
        <v>65.044842601106296</v>
      </c>
      <c r="AK52">
        <f t="shared" si="22"/>
        <v>8.0103810947519971</v>
      </c>
      <c r="AL52">
        <f t="shared" si="26"/>
        <v>-15091.501252572305</v>
      </c>
      <c r="AN52">
        <f t="shared" si="27"/>
        <v>0</v>
      </c>
      <c r="AO52">
        <f t="shared" si="27"/>
        <v>0</v>
      </c>
      <c r="AP52">
        <f t="shared" si="27"/>
        <v>-3.7081604862797169E-3</v>
      </c>
      <c r="AQ52">
        <f t="shared" si="27"/>
        <v>-58.765061942643442</v>
      </c>
      <c r="AR52">
        <f t="shared" si="27"/>
        <v>-58.768770103129718</v>
      </c>
      <c r="AS52">
        <f t="shared" si="27"/>
        <v>0.25207498862237593</v>
      </c>
      <c r="AT52">
        <f t="shared" si="27"/>
        <v>3.1043456215330462E-2</v>
      </c>
      <c r="AU52">
        <f t="shared" si="23"/>
        <v>-58.485651658292014</v>
      </c>
      <c r="AW52">
        <v>49</v>
      </c>
      <c r="AX52">
        <f>IF(Z52&gt;0, (R52*SUMPRODUCT(K52:$K$98, X52:$X$98)-K52*$AZ$3)/Z52, 0)</f>
        <v>1290.4171624927769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0.31575788199999999</v>
      </c>
      <c r="Q53" s="4">
        <f t="shared" si="21"/>
        <v>25</v>
      </c>
      <c r="R53">
        <f t="shared" si="0"/>
        <v>1000000</v>
      </c>
      <c r="S53">
        <f t="shared" si="1"/>
        <v>125.3242696149928</v>
      </c>
      <c r="U53">
        <f t="shared" si="13"/>
        <v>0.31575788199999999</v>
      </c>
      <c r="V53">
        <f t="shared" si="14"/>
        <v>0.01</v>
      </c>
      <c r="W53">
        <f t="shared" si="15"/>
        <v>3.8273803599139893E-2</v>
      </c>
      <c r="X53">
        <f t="shared" si="16"/>
        <v>1.2085255160548388E-2</v>
      </c>
      <c r="Y53">
        <f t="shared" si="17"/>
        <v>3.8273803599139891E-4</v>
      </c>
      <c r="Z53">
        <f t="shared" si="18"/>
        <v>2.5805810402600105E-2</v>
      </c>
      <c r="AB53">
        <f t="shared" si="19"/>
        <v>49.389173038207936</v>
      </c>
      <c r="AC53">
        <f t="shared" si="2"/>
        <v>3.2340943405288414</v>
      </c>
      <c r="AE53">
        <f t="shared" si="3"/>
        <v>0</v>
      </c>
      <c r="AF53">
        <f t="shared" si="24"/>
        <v>0</v>
      </c>
      <c r="AG53">
        <f t="shared" si="24"/>
        <v>-0.64514526006500261</v>
      </c>
      <c r="AH53">
        <f t="shared" si="5"/>
        <v>-12085.255160548388</v>
      </c>
      <c r="AI53">
        <f t="shared" si="25"/>
        <v>-12085.900305808453</v>
      </c>
      <c r="AJ53">
        <f t="shared" si="7"/>
        <v>46.155078697679095</v>
      </c>
      <c r="AK53">
        <f t="shared" si="22"/>
        <v>3.4572421126745558</v>
      </c>
      <c r="AL53">
        <f t="shared" si="26"/>
        <v>-12036.2879849981</v>
      </c>
      <c r="AN53">
        <f t="shared" si="27"/>
        <v>0</v>
      </c>
      <c r="AO53">
        <f t="shared" si="27"/>
        <v>0</v>
      </c>
      <c r="AP53">
        <f t="shared" si="27"/>
        <v>-2.2323196251367375E-3</v>
      </c>
      <c r="AQ53">
        <f t="shared" si="27"/>
        <v>-41.817175045134761</v>
      </c>
      <c r="AR53">
        <f t="shared" si="27"/>
        <v>-41.819407364759897</v>
      </c>
      <c r="AS53">
        <f t="shared" si="27"/>
        <v>0.15970494453633338</v>
      </c>
      <c r="AT53">
        <f t="shared" si="27"/>
        <v>1.1962684831932271E-2</v>
      </c>
      <c r="AU53">
        <f t="shared" si="23"/>
        <v>-41.647739735391632</v>
      </c>
      <c r="AW53">
        <v>50</v>
      </c>
      <c r="AX53">
        <f>IF(Z53&gt;0, (R53*SUMPRODUCT(K53:$K$98, X53:$X$98)-K53*$AZ$3)/Z53, 0)</f>
        <v>125.3242696149928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0.35338435200000001</v>
      </c>
      <c r="Q54" s="4">
        <f t="shared" si="21"/>
        <v>25</v>
      </c>
      <c r="R54">
        <f t="shared" si="0"/>
        <v>1000000</v>
      </c>
      <c r="S54">
        <f t="shared" si="1"/>
        <v>-1663.2292765927511</v>
      </c>
      <c r="U54">
        <f t="shared" si="13"/>
        <v>0.35338435200000001</v>
      </c>
      <c r="V54">
        <f t="shared" si="14"/>
        <v>0.01</v>
      </c>
      <c r="W54">
        <f t="shared" si="15"/>
        <v>2.5805810402600105E-2</v>
      </c>
      <c r="X54">
        <f t="shared" si="16"/>
        <v>9.1193695869576982E-3</v>
      </c>
      <c r="Y54">
        <f t="shared" si="17"/>
        <v>2.5805810402600106E-4</v>
      </c>
      <c r="Z54">
        <f t="shared" si="18"/>
        <v>1.6428382711616403E-2</v>
      </c>
      <c r="AB54">
        <f t="shared" si="19"/>
        <v>3.2340943405288414</v>
      </c>
      <c r="AC54">
        <f t="shared" si="2"/>
        <v>-27.32416709303061</v>
      </c>
      <c r="AE54">
        <f t="shared" si="3"/>
        <v>0</v>
      </c>
      <c r="AF54">
        <f t="shared" si="24"/>
        <v>0</v>
      </c>
      <c r="AG54">
        <f t="shared" si="24"/>
        <v>-0.41070956779041007</v>
      </c>
      <c r="AH54">
        <f t="shared" si="5"/>
        <v>-9119.3695869576986</v>
      </c>
      <c r="AI54">
        <f t="shared" si="25"/>
        <v>-9119.7802965254887</v>
      </c>
      <c r="AJ54">
        <f t="shared" si="7"/>
        <v>30.558261433559451</v>
      </c>
      <c r="AK54">
        <f t="shared" si="22"/>
        <v>0.22638660383701892</v>
      </c>
      <c r="AL54">
        <f t="shared" si="26"/>
        <v>-9088.9956484880913</v>
      </c>
      <c r="AN54">
        <f t="shared" si="27"/>
        <v>0</v>
      </c>
      <c r="AO54">
        <f t="shared" si="27"/>
        <v>0</v>
      </c>
      <c r="AP54">
        <f t="shared" si="27"/>
        <v>-1.2688657184817328E-3</v>
      </c>
      <c r="AQ54">
        <f t="shared" si="27"/>
        <v>-28.17381514949389</v>
      </c>
      <c r="AR54">
        <f t="shared" si="27"/>
        <v>-28.175084015212374</v>
      </c>
      <c r="AS54">
        <f t="shared" si="27"/>
        <v>9.4408149676301276E-2</v>
      </c>
      <c r="AT54">
        <f t="shared" si="27"/>
        <v>6.9940956641869039E-4</v>
      </c>
      <c r="AU54">
        <f t="shared" si="23"/>
        <v>-28.07997645596965</v>
      </c>
      <c r="AW54">
        <v>51</v>
      </c>
      <c r="AX54">
        <f>IF(Z54&gt;0, (R54*SUMPRODUCT(K54:$K$98, X54:$X$98)-K54*$AZ$3)/Z54, 0)</f>
        <v>-1663.2292765927511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0.39269921299999999</v>
      </c>
      <c r="Q55" s="4">
        <f t="shared" si="21"/>
        <v>25</v>
      </c>
      <c r="R55">
        <f t="shared" si="0"/>
        <v>1000000</v>
      </c>
      <c r="S55">
        <f t="shared" si="1"/>
        <v>-4631.2886360798439</v>
      </c>
      <c r="U55">
        <f t="shared" si="13"/>
        <v>0.39269921299999999</v>
      </c>
      <c r="V55">
        <f t="shared" si="14"/>
        <v>0.01</v>
      </c>
      <c r="W55">
        <f t="shared" si="15"/>
        <v>1.6428382711616403E-2</v>
      </c>
      <c r="X55">
        <f t="shared" si="16"/>
        <v>6.4514129617145675E-3</v>
      </c>
      <c r="Y55">
        <f t="shared" si="17"/>
        <v>1.6428382711616404E-4</v>
      </c>
      <c r="Z55">
        <f t="shared" si="18"/>
        <v>9.8126859227856723E-3</v>
      </c>
      <c r="AB55">
        <f t="shared" si="19"/>
        <v>-27.32416709303061</v>
      </c>
      <c r="AC55">
        <f t="shared" si="2"/>
        <v>-45.445380803617944</v>
      </c>
      <c r="AE55">
        <f t="shared" si="3"/>
        <v>0</v>
      </c>
      <c r="AF55">
        <f t="shared" si="24"/>
        <v>0</v>
      </c>
      <c r="AG55">
        <f t="shared" si="24"/>
        <v>-0.2453171480696418</v>
      </c>
      <c r="AH55">
        <f t="shared" si="5"/>
        <v>-6451.4129617145672</v>
      </c>
      <c r="AI55">
        <f t="shared" si="25"/>
        <v>-6451.6582788626365</v>
      </c>
      <c r="AJ55">
        <f t="shared" si="7"/>
        <v>18.121213710587334</v>
      </c>
      <c r="AK55">
        <f t="shared" si="22"/>
        <v>-1.9126916965121428</v>
      </c>
      <c r="AL55">
        <f t="shared" si="26"/>
        <v>-6435.4497568485613</v>
      </c>
      <c r="AN55">
        <f t="shared" si="27"/>
        <v>0</v>
      </c>
      <c r="AO55">
        <f t="shared" si="27"/>
        <v>0</v>
      </c>
      <c r="AP55">
        <f t="shared" si="27"/>
        <v>-6.7669151093433877E-4</v>
      </c>
      <c r="AQ55">
        <f t="shared" si="27"/>
        <v>-17.795806037516286</v>
      </c>
      <c r="AR55">
        <f t="shared" si="27"/>
        <v>-17.796482729027218</v>
      </c>
      <c r="AS55">
        <f t="shared" si="27"/>
        <v>4.9986197794457773E-2</v>
      </c>
      <c r="AT55">
        <f t="shared" si="27"/>
        <v>-5.2760365276092848E-3</v>
      </c>
      <c r="AU55">
        <f t="shared" si="23"/>
        <v>-17.751772567760369</v>
      </c>
      <c r="AW55">
        <v>52</v>
      </c>
      <c r="AX55">
        <f>IF(Z55&gt;0, (R55*SUMPRODUCT(K55:$K$98, X55:$X$98)-K55*$AZ$3)/Z55, 0)</f>
        <v>-4631.2886360798439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0.39967743300000003</v>
      </c>
      <c r="Q56" s="4">
        <f t="shared" si="21"/>
        <v>25</v>
      </c>
      <c r="R56">
        <f t="shared" si="0"/>
        <v>1000000</v>
      </c>
      <c r="S56">
        <f t="shared" si="1"/>
        <v>-9368.0181566497213</v>
      </c>
      <c r="U56">
        <f t="shared" si="13"/>
        <v>0.39967743300000003</v>
      </c>
      <c r="V56">
        <f t="shared" si="14"/>
        <v>0.01</v>
      </c>
      <c r="W56">
        <f t="shared" si="15"/>
        <v>9.8126859227856723E-3</v>
      </c>
      <c r="X56">
        <f t="shared" si="16"/>
        <v>3.9219091204542138E-3</v>
      </c>
      <c r="Y56">
        <f t="shared" si="17"/>
        <v>9.8126859227856727E-5</v>
      </c>
      <c r="Z56">
        <f t="shared" si="18"/>
        <v>5.7926499431036017E-3</v>
      </c>
      <c r="AB56">
        <f t="shared" si="19"/>
        <v>-45.445380803617944</v>
      </c>
      <c r="AC56">
        <f t="shared" si="2"/>
        <v>-54.265649842110513</v>
      </c>
      <c r="AE56">
        <f t="shared" si="3"/>
        <v>0</v>
      </c>
      <c r="AF56">
        <f t="shared" si="24"/>
        <v>0</v>
      </c>
      <c r="AG56">
        <f t="shared" si="24"/>
        <v>-0.14481624857759004</v>
      </c>
      <c r="AH56">
        <f t="shared" si="5"/>
        <v>-3921.9091204542137</v>
      </c>
      <c r="AI56">
        <f t="shared" si="25"/>
        <v>-3922.0539367027914</v>
      </c>
      <c r="AJ56">
        <f t="shared" si="7"/>
        <v>8.8202690384925688</v>
      </c>
      <c r="AK56">
        <f t="shared" si="22"/>
        <v>-3.1811766562532564</v>
      </c>
      <c r="AL56">
        <f t="shared" si="26"/>
        <v>-3916.4148443205522</v>
      </c>
      <c r="AN56">
        <f t="shared" si="27"/>
        <v>0</v>
      </c>
      <c r="AO56">
        <f t="shared" si="27"/>
        <v>0</v>
      </c>
      <c r="AP56">
        <f t="shared" si="27"/>
        <v>-3.5666631232309594E-4</v>
      </c>
      <c r="AQ56">
        <f t="shared" si="27"/>
        <v>-9.6592259293974276</v>
      </c>
      <c r="AR56">
        <f t="shared" si="27"/>
        <v>-9.6595825957097503</v>
      </c>
      <c r="AS56">
        <f t="shared" si="27"/>
        <v>2.1723341562540261E-2</v>
      </c>
      <c r="AT56">
        <f t="shared" si="27"/>
        <v>-7.8348842618047587E-3</v>
      </c>
      <c r="AU56">
        <f t="shared" si="23"/>
        <v>-9.6456941384090165</v>
      </c>
      <c r="AW56">
        <v>53</v>
      </c>
      <c r="AX56">
        <f>IF(Z56&gt;0, (R56*SUMPRODUCT(K56:$K$98, X56:$X$98)-K56*$AZ$3)/Z56, 0)</f>
        <v>-9368.0181566497213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0.407215198</v>
      </c>
      <c r="Q57" s="4">
        <f t="shared" si="21"/>
        <v>25</v>
      </c>
      <c r="R57">
        <f t="shared" si="0"/>
        <v>1000000</v>
      </c>
      <c r="S57">
        <f t="shared" si="1"/>
        <v>-16561.962035195302</v>
      </c>
      <c r="U57">
        <f t="shared" si="13"/>
        <v>0.407215198</v>
      </c>
      <c r="V57">
        <f t="shared" si="14"/>
        <v>0.01</v>
      </c>
      <c r="W57">
        <f t="shared" si="15"/>
        <v>5.7926499431036017E-3</v>
      </c>
      <c r="X57">
        <f t="shared" si="16"/>
        <v>2.3588550935256217E-3</v>
      </c>
      <c r="Y57">
        <f t="shared" si="17"/>
        <v>5.7926499431036018E-5</v>
      </c>
      <c r="Z57">
        <f t="shared" si="18"/>
        <v>3.3758683501469442E-3</v>
      </c>
      <c r="AB57">
        <f t="shared" si="19"/>
        <v>-54.265649842110513</v>
      </c>
      <c r="AC57">
        <f t="shared" si="2"/>
        <v>-55.911003450951092</v>
      </c>
      <c r="AE57">
        <f t="shared" si="3"/>
        <v>0</v>
      </c>
      <c r="AF57">
        <f t="shared" si="24"/>
        <v>0</v>
      </c>
      <c r="AG57">
        <f t="shared" si="24"/>
        <v>-8.439670875367361E-2</v>
      </c>
      <c r="AH57">
        <f t="shared" si="5"/>
        <v>-2358.8550935256217</v>
      </c>
      <c r="AI57">
        <f t="shared" si="25"/>
        <v>-2358.9394902343752</v>
      </c>
      <c r="AJ57">
        <f t="shared" si="7"/>
        <v>1.6453536088405798</v>
      </c>
      <c r="AK57">
        <f t="shared" si="22"/>
        <v>-3.7985954889477362</v>
      </c>
      <c r="AL57">
        <f t="shared" si="26"/>
        <v>-2361.0927321144823</v>
      </c>
      <c r="AN57">
        <f t="shared" si="27"/>
        <v>0</v>
      </c>
      <c r="AO57">
        <f t="shared" si="27"/>
        <v>0</v>
      </c>
      <c r="AP57">
        <f t="shared" si="27"/>
        <v>-1.855890233993622E-4</v>
      </c>
      <c r="AQ57">
        <f t="shared" si="27"/>
        <v>-5.1871408211635472</v>
      </c>
      <c r="AR57">
        <f t="shared" si="27"/>
        <v>-5.1873264101869463</v>
      </c>
      <c r="AS57">
        <f t="shared" si="27"/>
        <v>3.6181454694232699E-3</v>
      </c>
      <c r="AT57">
        <f t="shared" si="27"/>
        <v>-8.3531412242701577E-3</v>
      </c>
      <c r="AU57">
        <f t="shared" si="23"/>
        <v>-5.1920614059417929</v>
      </c>
      <c r="AW57">
        <v>54</v>
      </c>
      <c r="AX57">
        <f>IF(Z57&gt;0, (R57*SUMPRODUCT(K57:$K$98, X57:$X$98)-K57*$AZ$3)/Z57, 0)</f>
        <v>-16561.962035195302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0.41552104400000001</v>
      </c>
      <c r="Q58" s="4">
        <f t="shared" si="21"/>
        <v>25</v>
      </c>
      <c r="R58">
        <f t="shared" si="0"/>
        <v>1000000</v>
      </c>
      <c r="S58">
        <f t="shared" si="1"/>
        <v>-27814.718775601359</v>
      </c>
      <c r="U58">
        <f t="shared" si="13"/>
        <v>0.41552104400000001</v>
      </c>
      <c r="V58">
        <f t="shared" si="14"/>
        <v>0.01</v>
      </c>
      <c r="W58">
        <f t="shared" si="15"/>
        <v>3.3758683501469442E-3</v>
      </c>
      <c r="X58">
        <f t="shared" si="16"/>
        <v>1.4027443412596159E-3</v>
      </c>
      <c r="Y58">
        <f t="shared" si="17"/>
        <v>3.3758683501469444E-5</v>
      </c>
      <c r="Z58">
        <f t="shared" si="18"/>
        <v>1.9393653253858586E-3</v>
      </c>
      <c r="AB58">
        <f t="shared" si="19"/>
        <v>-55.911003450951092</v>
      </c>
      <c r="AC58">
        <f t="shared" si="2"/>
        <v>-53.942901128760283</v>
      </c>
      <c r="AE58">
        <f t="shared" si="3"/>
        <v>0</v>
      </c>
      <c r="AF58">
        <f t="shared" si="24"/>
        <v>0</v>
      </c>
      <c r="AG58">
        <f t="shared" si="24"/>
        <v>-4.8484133134646466E-2</v>
      </c>
      <c r="AH58">
        <f t="shared" si="5"/>
        <v>-1402.7443412596158</v>
      </c>
      <c r="AI58">
        <f t="shared" si="25"/>
        <v>-1402.7928253927505</v>
      </c>
      <c r="AJ58">
        <f t="shared" si="7"/>
        <v>-1.9681023221908092</v>
      </c>
      <c r="AK58">
        <f t="shared" si="22"/>
        <v>-3.9137702415665769</v>
      </c>
      <c r="AL58">
        <f t="shared" si="26"/>
        <v>-1408.674697956508</v>
      </c>
      <c r="AN58">
        <f t="shared" si="27"/>
        <v>0</v>
      </c>
      <c r="AO58">
        <f t="shared" si="27"/>
        <v>0</v>
      </c>
      <c r="AP58">
        <f t="shared" si="27"/>
        <v>-9.5193739649575997E-5</v>
      </c>
      <c r="AQ58">
        <f t="shared" si="27"/>
        <v>-2.7541480270658352</v>
      </c>
      <c r="AR58">
        <f t="shared" si="27"/>
        <v>-2.7542432208054848</v>
      </c>
      <c r="AS58">
        <f t="shared" si="27"/>
        <v>-3.8641718011552511E-3</v>
      </c>
      <c r="AT58">
        <f t="shared" si="27"/>
        <v>-7.6842958992230223E-3</v>
      </c>
      <c r="AU58">
        <f t="shared" si="23"/>
        <v>-2.7657916885058635</v>
      </c>
      <c r="AW58">
        <v>55</v>
      </c>
      <c r="AX58">
        <f>IF(Z58&gt;0, (R58*SUMPRODUCT(K58:$K$98, X58:$X$98)-K58*$AZ$3)/Z58, 0)</f>
        <v>-27814.718775601359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0.424706421</v>
      </c>
      <c r="Q59" s="4">
        <f t="shared" si="21"/>
        <v>25</v>
      </c>
      <c r="R59">
        <f t="shared" si="0"/>
        <v>1000000</v>
      </c>
      <c r="S59">
        <f t="shared" si="1"/>
        <v>-45888.849017001798</v>
      </c>
      <c r="U59">
        <f t="shared" si="13"/>
        <v>0.424706421</v>
      </c>
      <c r="V59">
        <f t="shared" si="14"/>
        <v>0.01</v>
      </c>
      <c r="W59">
        <f t="shared" si="15"/>
        <v>1.9393653253858586E-3</v>
      </c>
      <c r="X59">
        <f t="shared" si="16"/>
        <v>8.2366090635612843E-4</v>
      </c>
      <c r="Y59">
        <f t="shared" si="17"/>
        <v>1.9393653253858588E-5</v>
      </c>
      <c r="Z59">
        <f t="shared" si="18"/>
        <v>1.0963107657758716E-3</v>
      </c>
      <c r="AB59">
        <f t="shared" si="19"/>
        <v>-53.942901128760283</v>
      </c>
      <c r="AC59">
        <f t="shared" si="2"/>
        <v>-50.308439206402596</v>
      </c>
      <c r="AE59">
        <f t="shared" si="3"/>
        <v>0</v>
      </c>
      <c r="AF59">
        <f t="shared" si="24"/>
        <v>0</v>
      </c>
      <c r="AG59">
        <f t="shared" si="24"/>
        <v>-2.7407769144396792E-2</v>
      </c>
      <c r="AH59">
        <f t="shared" si="5"/>
        <v>-823.66090635612841</v>
      </c>
      <c r="AI59">
        <f t="shared" si="25"/>
        <v>-823.68831412527277</v>
      </c>
      <c r="AJ59">
        <f t="shared" si="7"/>
        <v>-3.6344619223576871</v>
      </c>
      <c r="AK59">
        <f t="shared" si="22"/>
        <v>-3.7760030790132202</v>
      </c>
      <c r="AL59">
        <f t="shared" si="26"/>
        <v>-831.09877912664365</v>
      </c>
      <c r="AN59">
        <f t="shared" si="27"/>
        <v>0</v>
      </c>
      <c r="AO59">
        <f t="shared" si="27"/>
        <v>0</v>
      </c>
      <c r="AP59">
        <f t="shared" si="27"/>
        <v>-4.8046794450806268E-5</v>
      </c>
      <c r="AQ59">
        <f t="shared" si="27"/>
        <v>-1.4439068738634717</v>
      </c>
      <c r="AR59">
        <f t="shared" si="27"/>
        <v>-1.4439549206579225</v>
      </c>
      <c r="AS59">
        <f t="shared" si="27"/>
        <v>-6.3713410603687152E-3</v>
      </c>
      <c r="AT59">
        <f t="shared" si="27"/>
        <v>-6.6194677438769231E-3</v>
      </c>
      <c r="AU59">
        <f t="shared" si="23"/>
        <v>-1.4569457294621682</v>
      </c>
      <c r="AW59">
        <v>56</v>
      </c>
      <c r="AX59">
        <f>IF(Z59&gt;0, (R59*SUMPRODUCT(K59:$K$98, X59:$X$98)-K59*$AZ$3)/Z59, 0)</f>
        <v>-45888.849017001798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0.43382917900000001</v>
      </c>
      <c r="Q60" s="4">
        <f t="shared" si="21"/>
        <v>25</v>
      </c>
      <c r="R60">
        <f t="shared" si="0"/>
        <v>1000000</v>
      </c>
      <c r="S60">
        <f t="shared" si="1"/>
        <v>-75521.579212871991</v>
      </c>
      <c r="U60">
        <f t="shared" si="13"/>
        <v>0.43382917900000001</v>
      </c>
      <c r="V60">
        <f t="shared" si="14"/>
        <v>0.01</v>
      </c>
      <c r="W60">
        <f t="shared" si="15"/>
        <v>1.0963107657758716E-3</v>
      </c>
      <c r="X60">
        <f t="shared" si="16"/>
        <v>4.7561159944540767E-4</v>
      </c>
      <c r="Y60">
        <f t="shared" si="17"/>
        <v>1.0963107657758716E-5</v>
      </c>
      <c r="Z60">
        <f t="shared" si="18"/>
        <v>6.0973605867270519E-4</v>
      </c>
      <c r="AB60">
        <f t="shared" si="19"/>
        <v>-50.308439206402596</v>
      </c>
      <c r="AC60">
        <f t="shared" si="2"/>
        <v>-46.04823005399507</v>
      </c>
      <c r="AE60">
        <f t="shared" si="3"/>
        <v>0</v>
      </c>
      <c r="AF60">
        <f t="shared" si="24"/>
        <v>0</v>
      </c>
      <c r="AG60">
        <f t="shared" si="24"/>
        <v>-1.524340146681763E-2</v>
      </c>
      <c r="AH60">
        <f t="shared" si="5"/>
        <v>-475.61159944540765</v>
      </c>
      <c r="AI60">
        <f t="shared" si="25"/>
        <v>-475.62684284687447</v>
      </c>
      <c r="AJ60">
        <f t="shared" si="7"/>
        <v>-4.2602091524075263</v>
      </c>
      <c r="AK60">
        <f t="shared" si="22"/>
        <v>-3.521590744448182</v>
      </c>
      <c r="AL60">
        <f t="shared" si="26"/>
        <v>-483.40864274373018</v>
      </c>
      <c r="AN60">
        <f t="shared" si="27"/>
        <v>0</v>
      </c>
      <c r="AO60">
        <f t="shared" si="27"/>
        <v>0</v>
      </c>
      <c r="AP60">
        <f t="shared" si="27"/>
        <v>-2.385912956796711E-5</v>
      </c>
      <c r="AQ60">
        <f t="shared" si="27"/>
        <v>-0.74443219250625137</v>
      </c>
      <c r="AR60">
        <f t="shared" si="27"/>
        <v>-0.74445605163581929</v>
      </c>
      <c r="AS60">
        <f t="shared" si="27"/>
        <v>-6.6681234090169867E-3</v>
      </c>
      <c r="AT60">
        <f t="shared" si="27"/>
        <v>-5.5120302407599218E-3</v>
      </c>
      <c r="AU60">
        <f t="shared" si="23"/>
        <v>-0.75663620528559616</v>
      </c>
      <c r="AW60">
        <v>57</v>
      </c>
      <c r="AX60">
        <f>IF(Z60&gt;0, (R60*SUMPRODUCT(K60:$K$98, X60:$X$98)-K60*$AZ$3)/Z60, 0)</f>
        <v>-75521.579212871991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0.44368152799999999</v>
      </c>
      <c r="Q61" s="4">
        <f t="shared" si="21"/>
        <v>25</v>
      </c>
      <c r="R61">
        <f t="shared" si="0"/>
        <v>1000000</v>
      </c>
      <c r="S61">
        <f t="shared" si="1"/>
        <v>-125182.95010186991</v>
      </c>
      <c r="U61">
        <f t="shared" si="13"/>
        <v>0.44368152799999999</v>
      </c>
      <c r="V61">
        <f t="shared" si="14"/>
        <v>0.01</v>
      </c>
      <c r="W61">
        <f t="shared" si="15"/>
        <v>6.0973605867270519E-4</v>
      </c>
      <c r="X61">
        <f t="shared" si="16"/>
        <v>2.7052862618860349E-4</v>
      </c>
      <c r="Y61">
        <f t="shared" si="17"/>
        <v>6.0973605867270518E-6</v>
      </c>
      <c r="Z61">
        <f t="shared" si="18"/>
        <v>3.3311007189737468E-4</v>
      </c>
      <c r="AB61">
        <f t="shared" si="19"/>
        <v>-46.04823005399507</v>
      </c>
      <c r="AC61">
        <f t="shared" si="2"/>
        <v>-41.699701508759354</v>
      </c>
      <c r="AE61">
        <f t="shared" si="3"/>
        <v>0</v>
      </c>
      <c r="AF61">
        <f t="shared" si="24"/>
        <v>0</v>
      </c>
      <c r="AG61">
        <f t="shared" si="24"/>
        <v>-8.3277517974343664E-3</v>
      </c>
      <c r="AH61">
        <f t="shared" si="5"/>
        <v>-270.52862618860348</v>
      </c>
      <c r="AI61">
        <f t="shared" si="25"/>
        <v>-270.53695394040091</v>
      </c>
      <c r="AJ61">
        <f t="shared" si="7"/>
        <v>-4.3485285452357161</v>
      </c>
      <c r="AK61">
        <f t="shared" si="22"/>
        <v>-3.2233761037796551</v>
      </c>
      <c r="AL61">
        <f t="shared" si="26"/>
        <v>-278.10885858941623</v>
      </c>
      <c r="AN61">
        <f t="shared" si="27"/>
        <v>0</v>
      </c>
      <c r="AO61">
        <f t="shared" si="27"/>
        <v>0</v>
      </c>
      <c r="AP61">
        <f t="shared" si="27"/>
        <v>-1.1638110007876617E-5</v>
      </c>
      <c r="AQ61">
        <f t="shared" si="27"/>
        <v>-0.37806625226662949</v>
      </c>
      <c r="AR61">
        <f t="shared" si="27"/>
        <v>-0.37807789037663736</v>
      </c>
      <c r="AS61">
        <f t="shared" si="27"/>
        <v>-6.0771087819207776E-3</v>
      </c>
      <c r="AT61">
        <f t="shared" si="27"/>
        <v>-4.504697859043511E-3</v>
      </c>
      <c r="AU61">
        <f t="shared" si="23"/>
        <v>-0.38865969701760156</v>
      </c>
      <c r="AW61">
        <v>58</v>
      </c>
      <c r="AX61">
        <f>IF(Z61&gt;0, (R61*SUMPRODUCT(K61:$K$98, X61:$X$98)-K61*$AZ$3)/Z61, 0)</f>
        <v>-125182.95010186991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0.45400495099999999</v>
      </c>
      <c r="Q62" s="4">
        <f t="shared" si="21"/>
        <v>25</v>
      </c>
      <c r="R62">
        <f t="shared" si="0"/>
        <v>1000000</v>
      </c>
      <c r="S62">
        <f t="shared" si="1"/>
        <v>-210201.39439803729</v>
      </c>
      <c r="U62">
        <f t="shared" si="13"/>
        <v>0.45400495099999999</v>
      </c>
      <c r="V62">
        <f t="shared" si="14"/>
        <v>0.01</v>
      </c>
      <c r="W62">
        <f t="shared" si="15"/>
        <v>3.3311007189737468E-4</v>
      </c>
      <c r="X62">
        <f t="shared" si="16"/>
        <v>1.5123362186937408E-4</v>
      </c>
      <c r="Y62">
        <f t="shared" si="17"/>
        <v>3.331100718973747E-6</v>
      </c>
      <c r="Z62">
        <f t="shared" si="18"/>
        <v>1.7854534930902686E-4</v>
      </c>
      <c r="AB62">
        <f t="shared" si="19"/>
        <v>-41.699701508759354</v>
      </c>
      <c r="AC62">
        <f t="shared" si="2"/>
        <v>-37.530481388042091</v>
      </c>
      <c r="AE62">
        <f t="shared" si="3"/>
        <v>0</v>
      </c>
      <c r="AF62">
        <f t="shared" si="24"/>
        <v>0</v>
      </c>
      <c r="AG62">
        <f t="shared" si="24"/>
        <v>-4.4636337327256716E-3</v>
      </c>
      <c r="AH62">
        <f t="shared" si="5"/>
        <v>-151.23362186937408</v>
      </c>
      <c r="AI62">
        <f t="shared" si="25"/>
        <v>-151.23808550310679</v>
      </c>
      <c r="AJ62">
        <f t="shared" si="7"/>
        <v>-4.169220120717263</v>
      </c>
      <c r="AK62">
        <f t="shared" si="22"/>
        <v>-2.9189791056131549</v>
      </c>
      <c r="AL62">
        <f t="shared" si="26"/>
        <v>-158.32628472943719</v>
      </c>
      <c r="AN62">
        <f t="shared" si="27"/>
        <v>0</v>
      </c>
      <c r="AO62">
        <f t="shared" si="27"/>
        <v>0</v>
      </c>
      <c r="AP62">
        <f t="shared" si="27"/>
        <v>-5.5696154856600159E-6</v>
      </c>
      <c r="AQ62">
        <f t="shared" si="27"/>
        <v>-0.1887056987092369</v>
      </c>
      <c r="AR62">
        <f t="shared" si="27"/>
        <v>-0.18871126832472254</v>
      </c>
      <c r="AS62">
        <f t="shared" si="27"/>
        <v>-5.2022532174234989E-3</v>
      </c>
      <c r="AT62">
        <f t="shared" si="27"/>
        <v>-3.6422323609902286E-3</v>
      </c>
      <c r="AU62">
        <f t="shared" si="23"/>
        <v>-0.19755575390313626</v>
      </c>
      <c r="AW62">
        <v>59</v>
      </c>
      <c r="AX62">
        <f>IF(Z62&gt;0, (R62*SUMPRODUCT(K62:$K$98, X62:$X$98)-K62*$AZ$3)/Z62, 0)</f>
        <v>-210201.39439803729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0.46467133999999999</v>
      </c>
      <c r="Q63" s="4">
        <f t="shared" si="21"/>
        <v>25</v>
      </c>
      <c r="R63">
        <f t="shared" si="0"/>
        <v>1000000</v>
      </c>
      <c r="S63">
        <f t="shared" si="1"/>
        <v>-358858.29605997814</v>
      </c>
      <c r="U63">
        <f t="shared" si="13"/>
        <v>0.46467133999999999</v>
      </c>
      <c r="V63">
        <f t="shared" si="14"/>
        <v>0.01</v>
      </c>
      <c r="W63">
        <f t="shared" si="15"/>
        <v>1.7854534930902686E-4</v>
      </c>
      <c r="X63">
        <f t="shared" si="16"/>
        <v>8.2964906714193582E-5</v>
      </c>
      <c r="Y63">
        <f t="shared" si="17"/>
        <v>1.7854534930902686E-6</v>
      </c>
      <c r="Z63">
        <f t="shared" si="18"/>
        <v>9.3794989101743005E-5</v>
      </c>
      <c r="AB63">
        <f t="shared" si="19"/>
        <v>-37.530481388042091</v>
      </c>
      <c r="AC63">
        <f t="shared" si="2"/>
        <v>-33.659109968015713</v>
      </c>
      <c r="AE63">
        <f t="shared" si="3"/>
        <v>0</v>
      </c>
      <c r="AF63">
        <f t="shared" si="24"/>
        <v>0</v>
      </c>
      <c r="AG63">
        <f t="shared" si="24"/>
        <v>-2.3448747275435751E-3</v>
      </c>
      <c r="AH63">
        <f t="shared" si="5"/>
        <v>-82.964906714193589</v>
      </c>
      <c r="AI63">
        <f t="shared" si="25"/>
        <v>-82.96725158892113</v>
      </c>
      <c r="AJ63">
        <f t="shared" si="7"/>
        <v>-3.871371420026378</v>
      </c>
      <c r="AK63">
        <f t="shared" si="22"/>
        <v>-2.6271336971629466</v>
      </c>
      <c r="AL63">
        <f t="shared" si="26"/>
        <v>-89.465756706110454</v>
      </c>
      <c r="AN63">
        <f t="shared" si="27"/>
        <v>0</v>
      </c>
      <c r="AO63">
        <f t="shared" si="27"/>
        <v>0</v>
      </c>
      <c r="AP63">
        <f t="shared" si="27"/>
        <v>-2.6123916426759155E-6</v>
      </c>
      <c r="AQ63">
        <f t="shared" si="27"/>
        <v>-9.2430024678799655E-2</v>
      </c>
      <c r="AR63">
        <f t="shared" si="27"/>
        <v>-9.2432637070442331E-2</v>
      </c>
      <c r="AS63">
        <f t="shared" si="27"/>
        <v>-4.313039935385358E-3</v>
      </c>
      <c r="AT63">
        <f t="shared" si="27"/>
        <v>-2.9268523533665927E-3</v>
      </c>
      <c r="AU63">
        <f t="shared" si="23"/>
        <v>-9.9672529359194281E-2</v>
      </c>
      <c r="AW63">
        <v>60</v>
      </c>
      <c r="AX63">
        <f>IF(Z63&gt;0, (R63*SUMPRODUCT(K63:$K$98, X63:$X$98)-K63*$AZ$3)/Z63, 0)</f>
        <v>-358858.29605997814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0.47611615000000002</v>
      </c>
      <c r="Q64" s="4">
        <f t="shared" si="21"/>
        <v>25</v>
      </c>
      <c r="R64">
        <f t="shared" si="0"/>
        <v>1000000</v>
      </c>
      <c r="S64">
        <f t="shared" si="1"/>
        <v>-625034.02130534709</v>
      </c>
      <c r="U64">
        <f t="shared" si="13"/>
        <v>0.47611615000000002</v>
      </c>
      <c r="V64">
        <f t="shared" si="14"/>
        <v>0.01</v>
      </c>
      <c r="W64">
        <f t="shared" si="15"/>
        <v>9.3794989101743005E-5</v>
      </c>
      <c r="X64">
        <f t="shared" si="16"/>
        <v>4.465730910041384E-5</v>
      </c>
      <c r="Y64">
        <f t="shared" si="17"/>
        <v>9.3794989101743012E-7</v>
      </c>
      <c r="Z64">
        <f t="shared" si="18"/>
        <v>4.8199730110311737E-5</v>
      </c>
      <c r="AB64">
        <f t="shared" si="19"/>
        <v>-33.659109968015713</v>
      </c>
      <c r="AC64">
        <f t="shared" si="2"/>
        <v>-30.126471136680568</v>
      </c>
      <c r="AE64">
        <f t="shared" si="3"/>
        <v>0</v>
      </c>
      <c r="AF64">
        <f t="shared" si="24"/>
        <v>0</v>
      </c>
      <c r="AG64">
        <f t="shared" si="24"/>
        <v>-1.2049932527577933E-3</v>
      </c>
      <c r="AH64">
        <f t="shared" si="5"/>
        <v>-44.65730910041384</v>
      </c>
      <c r="AI64">
        <f t="shared" si="25"/>
        <v>-44.658514093666597</v>
      </c>
      <c r="AJ64">
        <f t="shared" si="7"/>
        <v>-3.5326388313351451</v>
      </c>
      <c r="AK64">
        <f t="shared" si="22"/>
        <v>-2.3561376977610999</v>
      </c>
      <c r="AL64">
        <f t="shared" si="26"/>
        <v>-50.547290622762844</v>
      </c>
      <c r="AN64">
        <f t="shared" si="27"/>
        <v>0</v>
      </c>
      <c r="AO64">
        <f t="shared" si="27"/>
        <v>0</v>
      </c>
      <c r="AP64">
        <f t="shared" si="27"/>
        <v>-1.1986302455768961E-6</v>
      </c>
      <c r="AQ64">
        <f t="shared" si="27"/>
        <v>-4.4421494685822592E-2</v>
      </c>
      <c r="AR64">
        <f t="shared" si="27"/>
        <v>-4.4422693316068164E-2</v>
      </c>
      <c r="AS64">
        <f t="shared" si="27"/>
        <v>-3.5139846138116382E-3</v>
      </c>
      <c r="AT64">
        <f t="shared" si="27"/>
        <v>-2.3436960338300153E-3</v>
      </c>
      <c r="AU64">
        <f t="shared" si="23"/>
        <v>-5.0280373963709823E-2</v>
      </c>
      <c r="AW64">
        <v>61</v>
      </c>
      <c r="AX64">
        <f>IF(Z64&gt;0, (R64*SUMPRODUCT(K64:$K$98, X64:$X$98)-K64*$AZ$3)/Z64, 0)</f>
        <v>-625034.02130534709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0.48788611599999998</v>
      </c>
      <c r="Q65" s="4">
        <f t="shared" si="21"/>
        <v>25</v>
      </c>
      <c r="R65">
        <f t="shared" si="0"/>
        <v>1000000</v>
      </c>
      <c r="S65">
        <f t="shared" si="1"/>
        <v>-1112903.8147853555</v>
      </c>
      <c r="U65">
        <f t="shared" si="13"/>
        <v>0.48788611599999998</v>
      </c>
      <c r="V65">
        <f t="shared" si="14"/>
        <v>0.01</v>
      </c>
      <c r="W65">
        <f t="shared" si="15"/>
        <v>4.8199730110311737E-5</v>
      </c>
      <c r="X65">
        <f t="shared" si="16"/>
        <v>2.3515979115768244E-5</v>
      </c>
      <c r="Y65">
        <f t="shared" si="17"/>
        <v>4.8199730110311743E-7</v>
      </c>
      <c r="Z65">
        <f t="shared" si="18"/>
        <v>2.4201753693440376E-5</v>
      </c>
      <c r="AB65">
        <f t="shared" si="19"/>
        <v>-30.126471136680568</v>
      </c>
      <c r="AC65">
        <f t="shared" si="2"/>
        <v>-26.934224009925359</v>
      </c>
      <c r="AE65">
        <f t="shared" si="3"/>
        <v>0</v>
      </c>
      <c r="AF65">
        <f t="shared" si="24"/>
        <v>0</v>
      </c>
      <c r="AG65">
        <f t="shared" si="24"/>
        <v>-6.0504384233600942E-4</v>
      </c>
      <c r="AH65">
        <f t="shared" si="5"/>
        <v>-23.515979115768243</v>
      </c>
      <c r="AI65">
        <f t="shared" si="25"/>
        <v>-23.516584159610577</v>
      </c>
      <c r="AJ65">
        <f t="shared" si="7"/>
        <v>-3.1922471267552091</v>
      </c>
      <c r="AK65">
        <f t="shared" si="22"/>
        <v>-2.1088529795676401</v>
      </c>
      <c r="AL65">
        <f t="shared" si="26"/>
        <v>-28.817684265933426</v>
      </c>
      <c r="AN65">
        <f t="shared" si="27"/>
        <v>0</v>
      </c>
      <c r="AO65">
        <f t="shared" si="27"/>
        <v>0</v>
      </c>
      <c r="AP65">
        <f t="shared" si="27"/>
        <v>-5.3736507864865094E-7</v>
      </c>
      <c r="AQ65">
        <f t="shared" si="27"/>
        <v>-2.0885537679808497E-2</v>
      </c>
      <c r="AR65">
        <f t="shared" si="27"/>
        <v>-2.0886075044887143E-2</v>
      </c>
      <c r="AS65">
        <f t="shared" si="27"/>
        <v>-2.83516996340589E-3</v>
      </c>
      <c r="AT65">
        <f t="shared" si="27"/>
        <v>-1.8729617061278578E-3</v>
      </c>
      <c r="AU65">
        <f t="shared" si="23"/>
        <v>-2.5594206714420892E-2</v>
      </c>
      <c r="AW65">
        <v>62</v>
      </c>
      <c r="AX65">
        <f>IF(Z65&gt;0, (R65*SUMPRODUCT(K65:$K$98, X65:$X$98)-K65*$AZ$3)/Z65, 0)</f>
        <v>-1112903.8147853555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0.500352354</v>
      </c>
      <c r="Q66" s="4">
        <f t="shared" si="21"/>
        <v>25</v>
      </c>
      <c r="R66">
        <f t="shared" si="0"/>
        <v>1000000</v>
      </c>
      <c r="S66">
        <f t="shared" si="1"/>
        <v>-2030763.9826646459</v>
      </c>
      <c r="U66">
        <f t="shared" si="13"/>
        <v>0.500352354</v>
      </c>
      <c r="V66">
        <f t="shared" si="14"/>
        <v>0.01</v>
      </c>
      <c r="W66">
        <f t="shared" si="15"/>
        <v>2.4201753693440376E-5</v>
      </c>
      <c r="X66">
        <f t="shared" si="16"/>
        <v>1.2109404431441086E-5</v>
      </c>
      <c r="Y66">
        <f t="shared" si="17"/>
        <v>2.4201753693440376E-7</v>
      </c>
      <c r="Z66">
        <f t="shared" si="18"/>
        <v>1.1850331725064886E-5</v>
      </c>
      <c r="AB66">
        <f t="shared" si="19"/>
        <v>-26.934224009925359</v>
      </c>
      <c r="AC66">
        <f t="shared" si="2"/>
        <v>-24.065226849889971</v>
      </c>
      <c r="AE66">
        <f t="shared" si="3"/>
        <v>0</v>
      </c>
      <c r="AF66">
        <f t="shared" si="24"/>
        <v>0</v>
      </c>
      <c r="AG66">
        <f t="shared" si="24"/>
        <v>-2.9625829312662213E-4</v>
      </c>
      <c r="AH66">
        <f t="shared" si="5"/>
        <v>-12.109404431441085</v>
      </c>
      <c r="AI66">
        <f t="shared" si="25"/>
        <v>-12.109700689734211</v>
      </c>
      <c r="AJ66">
        <f t="shared" si="7"/>
        <v>-2.8689971600353879</v>
      </c>
      <c r="AK66">
        <f t="shared" si="22"/>
        <v>-1.8853956806947754</v>
      </c>
      <c r="AL66">
        <f t="shared" si="26"/>
        <v>-16.864093530464373</v>
      </c>
      <c r="AN66">
        <f t="shared" si="27"/>
        <v>0</v>
      </c>
      <c r="AO66">
        <f t="shared" si="27"/>
        <v>0</v>
      </c>
      <c r="AP66">
        <f t="shared" si="27"/>
        <v>-2.3492816589546141E-7</v>
      </c>
      <c r="AQ66">
        <f t="shared" si="27"/>
        <v>-9.6025672164016997E-3</v>
      </c>
      <c r="AR66">
        <f t="shared" si="27"/>
        <v>-9.6028021445675963E-3</v>
      </c>
      <c r="AS66">
        <f t="shared" si="27"/>
        <v>-2.2750696146025761E-3</v>
      </c>
      <c r="AT66">
        <f t="shared" si="27"/>
        <v>-1.4950891149012905E-3</v>
      </c>
      <c r="AU66">
        <f t="shared" si="23"/>
        <v>-1.3372960874071461E-2</v>
      </c>
      <c r="AW66">
        <v>63</v>
      </c>
      <c r="AX66">
        <f>IF(Z66&gt;0, (R66*SUMPRODUCT(K66:$K$98, X66:$X$98)-K66*$AZ$3)/Z66, 0)</f>
        <v>-2030763.9826646459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0.513549331</v>
      </c>
      <c r="Q67" s="4">
        <f t="shared" si="21"/>
        <v>25</v>
      </c>
      <c r="R67">
        <f t="shared" ref="R67:R89" si="28">$C$6</f>
        <v>1000000</v>
      </c>
      <c r="S67">
        <f t="shared" ref="S67:S89" si="29">AX67</f>
        <v>-3806978.7643844918</v>
      </c>
      <c r="U67">
        <f t="shared" si="13"/>
        <v>0.513549331</v>
      </c>
      <c r="V67">
        <f t="shared" si="14"/>
        <v>0.01</v>
      </c>
      <c r="W67">
        <f t="shared" si="15"/>
        <v>1.1850331725064886E-5</v>
      </c>
      <c r="X67">
        <f t="shared" si="16"/>
        <v>6.0857299295351483E-6</v>
      </c>
      <c r="Y67">
        <f t="shared" si="17"/>
        <v>1.1850331725064887E-7</v>
      </c>
      <c r="Z67">
        <f t="shared" si="18"/>
        <v>5.6460984782790887E-6</v>
      </c>
      <c r="AB67">
        <f t="shared" si="19"/>
        <v>-24.065226849889971</v>
      </c>
      <c r="AC67">
        <f t="shared" ref="AC67:AC89" si="30">S67*Z67</f>
        <v>-21.494577008432085</v>
      </c>
      <c r="AE67">
        <f t="shared" ref="AE67:AE89" si="31">$Z67*O67</f>
        <v>0</v>
      </c>
      <c r="AF67">
        <f t="shared" ref="AF67:AG89" si="32">-$Z67*P67</f>
        <v>0</v>
      </c>
      <c r="AG67">
        <f t="shared" si="32"/>
        <v>-1.4115246195697722E-4</v>
      </c>
      <c r="AH67">
        <f t="shared" ref="AH67:AH89" si="33">-X67*R67</f>
        <v>-6.0857299295351481</v>
      </c>
      <c r="AI67">
        <f t="shared" ref="AI67:AI89" si="34">SUM(AE67:AH67)</f>
        <v>-6.0858710819971051</v>
      </c>
      <c r="AJ67">
        <f t="shared" ref="AJ67:AJ89" si="35">AB67-AC67</f>
        <v>-2.570649841457886</v>
      </c>
      <c r="AK67">
        <f t="shared" si="22"/>
        <v>-1.6845658794922982</v>
      </c>
      <c r="AL67">
        <f t="shared" si="26"/>
        <v>-10.34108680294729</v>
      </c>
      <c r="AN67">
        <f t="shared" ref="AN67:AT89" si="36">AE67*$K67</f>
        <v>0</v>
      </c>
      <c r="AO67">
        <f t="shared" si="36"/>
        <v>0</v>
      </c>
      <c r="AP67">
        <f t="shared" si="36"/>
        <v>-9.9939001614138905E-8</v>
      </c>
      <c r="AQ67">
        <f t="shared" si="36"/>
        <v>-4.3088286581668299E-3</v>
      </c>
      <c r="AR67">
        <f t="shared" si="36"/>
        <v>-4.3089285971684441E-3</v>
      </c>
      <c r="AS67">
        <f t="shared" si="36"/>
        <v>-1.8200757896319961E-3</v>
      </c>
      <c r="AT67">
        <f t="shared" si="36"/>
        <v>-1.1927091445349198E-3</v>
      </c>
      <c r="AU67">
        <f t="shared" si="23"/>
        <v>-7.3217135313353599E-3</v>
      </c>
      <c r="AW67">
        <v>64</v>
      </c>
      <c r="AX67">
        <f>IF(Z67&gt;0, (R67*SUMPRODUCT(K67:$K$98, X67:$X$98)-K67*$AZ$3)/Z67, 0)</f>
        <v>-3806978.7643844918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6.3216220393231843E-4</v>
      </c>
      <c r="L68" s="2">
        <v>65</v>
      </c>
      <c r="M68" s="6">
        <v>0.52698988800000002</v>
      </c>
      <c r="Q68" s="4">
        <f t="shared" si="21"/>
        <v>25</v>
      </c>
      <c r="R68">
        <f t="shared" si="28"/>
        <v>1000000</v>
      </c>
      <c r="S68">
        <f t="shared" si="29"/>
        <v>-7342622.5943303835</v>
      </c>
      <c r="U68">
        <f t="shared" ref="U68:U89" si="40">M68</f>
        <v>0.52698988800000002</v>
      </c>
      <c r="V68">
        <f t="shared" ref="V68:V89" si="41">$C$10</f>
        <v>0.01</v>
      </c>
      <c r="W68">
        <f t="shared" ref="W68:W89" si="42">Z67</f>
        <v>5.6460984782790887E-6</v>
      </c>
      <c r="X68">
        <f t="shared" ref="X68:X89" si="43">U68*W68</f>
        <v>2.9754368047052676E-6</v>
      </c>
      <c r="Y68">
        <f t="shared" ref="Y68:Y89" si="44">V68*W68</f>
        <v>5.6460984782790885E-8</v>
      </c>
      <c r="Z68">
        <f t="shared" ref="Z68:Z89" si="45">MAX(0, W68-X68-Y68)</f>
        <v>2.6142006887910304E-6</v>
      </c>
      <c r="AB68">
        <f t="shared" ref="AB68:AB89" si="46">AC67</f>
        <v>-21.494577008432085</v>
      </c>
      <c r="AC68">
        <f t="shared" si="30"/>
        <v>-19.195089043631071</v>
      </c>
      <c r="AE68">
        <f t="shared" si="31"/>
        <v>0</v>
      </c>
      <c r="AF68">
        <f t="shared" si="32"/>
        <v>0</v>
      </c>
      <c r="AG68">
        <f t="shared" si="32"/>
        <v>-6.5355017219775763E-5</v>
      </c>
      <c r="AH68">
        <f t="shared" si="33"/>
        <v>-2.9754368047052675</v>
      </c>
      <c r="AI68">
        <f t="shared" si="34"/>
        <v>-2.9755021597224873</v>
      </c>
      <c r="AJ68">
        <f t="shared" si="35"/>
        <v>-2.2994879648010134</v>
      </c>
      <c r="AK68">
        <f t="shared" si="22"/>
        <v>-1.504620390590246</v>
      </c>
      <c r="AL68">
        <f t="shared" si="26"/>
        <v>-6.7796105151137471</v>
      </c>
      <c r="AN68">
        <f t="shared" si="36"/>
        <v>0</v>
      </c>
      <c r="AO68">
        <f t="shared" si="36"/>
        <v>0</v>
      </c>
      <c r="AP68">
        <f t="shared" si="36"/>
        <v>-4.1314971723688066E-8</v>
      </c>
      <c r="AQ68">
        <f t="shared" si="36"/>
        <v>-1.8809586881238173E-3</v>
      </c>
      <c r="AR68">
        <f t="shared" si="36"/>
        <v>-1.881000003095541E-3</v>
      </c>
      <c r="AS68">
        <f t="shared" si="36"/>
        <v>-1.4536493797444501E-3</v>
      </c>
      <c r="AT68">
        <f t="shared" si="36"/>
        <v>-9.5116414219703572E-4</v>
      </c>
      <c r="AU68">
        <f t="shared" si="23"/>
        <v>-4.2858135250370272E-3</v>
      </c>
      <c r="AW68">
        <v>65</v>
      </c>
      <c r="AX68">
        <f>IF(Z68&gt;0, (R68*SUMPRODUCT(K68:$K$98, X68:$X$98)-K68*$AZ$3)/Z68, 0)</f>
        <v>-7342622.5943303835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5.6443053922528431E-4</v>
      </c>
      <c r="L69" s="2">
        <v>66</v>
      </c>
      <c r="M69" s="6">
        <v>0.54103594799999999</v>
      </c>
      <c r="Q69" s="4">
        <f t="shared" ref="Q69:Q89" si="48">$C$8</f>
        <v>25</v>
      </c>
      <c r="R69">
        <f t="shared" si="28"/>
        <v>1000000</v>
      </c>
      <c r="S69">
        <f t="shared" si="29"/>
        <v>-14603620.591423262</v>
      </c>
      <c r="U69">
        <f t="shared" si="40"/>
        <v>0.54103594799999999</v>
      </c>
      <c r="V69">
        <f t="shared" si="41"/>
        <v>0.01</v>
      </c>
      <c r="W69">
        <f t="shared" si="42"/>
        <v>2.6142006887910304E-6</v>
      </c>
      <c r="X69">
        <f t="shared" si="43"/>
        <v>1.414376547922308E-6</v>
      </c>
      <c r="Y69">
        <f t="shared" si="44"/>
        <v>2.6142006887910303E-8</v>
      </c>
      <c r="Z69">
        <f t="shared" si="45"/>
        <v>1.173682133980812E-6</v>
      </c>
      <c r="AB69">
        <f t="shared" si="46"/>
        <v>-19.195089043631071</v>
      </c>
      <c r="AC69">
        <f t="shared" si="30"/>
        <v>-17.140008579587782</v>
      </c>
      <c r="AE69">
        <f t="shared" si="31"/>
        <v>0</v>
      </c>
      <c r="AF69">
        <f t="shared" si="32"/>
        <v>0</v>
      </c>
      <c r="AG69">
        <f t="shared" si="32"/>
        <v>-2.9342053349520302E-5</v>
      </c>
      <c r="AH69">
        <f t="shared" si="33"/>
        <v>-1.414376547922308</v>
      </c>
      <c r="AI69">
        <f t="shared" si="34"/>
        <v>-1.4144058899756575</v>
      </c>
      <c r="AJ69">
        <f t="shared" si="35"/>
        <v>-2.0550804640432894</v>
      </c>
      <c r="AK69">
        <f t="shared" si="22"/>
        <v>-1.343656233054175</v>
      </c>
      <c r="AL69">
        <f t="shared" si="26"/>
        <v>-4.8131425870731217</v>
      </c>
      <c r="AN69">
        <f t="shared" si="36"/>
        <v>0</v>
      </c>
      <c r="AO69">
        <f t="shared" si="36"/>
        <v>0</v>
      </c>
      <c r="AP69">
        <f t="shared" si="36"/>
        <v>-1.6561550994046803E-8</v>
      </c>
      <c r="AQ69">
        <f t="shared" si="36"/>
        <v>-7.9831731761138456E-4</v>
      </c>
      <c r="AR69">
        <f t="shared" si="36"/>
        <v>-7.9833387916237856E-4</v>
      </c>
      <c r="AS69">
        <f t="shared" si="36"/>
        <v>-1.1599501744713014E-3</v>
      </c>
      <c r="AT69">
        <f t="shared" si="36"/>
        <v>-7.584006121561823E-4</v>
      </c>
      <c r="AU69">
        <f t="shared" si="23"/>
        <v>-2.7166846657898621E-3</v>
      </c>
      <c r="AW69">
        <v>66</v>
      </c>
      <c r="AX69">
        <f>IF(Z69&gt;0, (R69*SUMPRODUCT(K69:$K$98, X69:$X$98)-K69*$AZ$3)/Z69, 0)</f>
        <v>-14603620.591423262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0.55517679799999997</v>
      </c>
      <c r="Q70" s="4">
        <f t="shared" si="48"/>
        <v>25</v>
      </c>
      <c r="R70">
        <f t="shared" si="28"/>
        <v>1000000</v>
      </c>
      <c r="S70">
        <f t="shared" si="29"/>
        <v>-29988061.957965303</v>
      </c>
      <c r="U70">
        <f t="shared" si="40"/>
        <v>0.55517679799999997</v>
      </c>
      <c r="V70">
        <f t="shared" si="41"/>
        <v>0.01</v>
      </c>
      <c r="W70">
        <f t="shared" si="42"/>
        <v>1.173682133980812E-6</v>
      </c>
      <c r="X70">
        <f t="shared" si="43"/>
        <v>6.5160108901327414E-7</v>
      </c>
      <c r="Y70">
        <f t="shared" si="44"/>
        <v>1.173682133980812E-8</v>
      </c>
      <c r="Z70">
        <f t="shared" si="45"/>
        <v>5.1034422362772979E-7</v>
      </c>
      <c r="AB70">
        <f t="shared" si="46"/>
        <v>-17.140008579587782</v>
      </c>
      <c r="AC70">
        <f t="shared" si="30"/>
        <v>-15.304234198038062</v>
      </c>
      <c r="AE70">
        <f t="shared" si="31"/>
        <v>0</v>
      </c>
      <c r="AF70">
        <f t="shared" si="32"/>
        <v>0</v>
      </c>
      <c r="AG70">
        <f t="shared" si="32"/>
        <v>-1.2758605590693244E-5</v>
      </c>
      <c r="AH70">
        <f t="shared" si="33"/>
        <v>-0.65160108901327418</v>
      </c>
      <c r="AI70">
        <f t="shared" si="34"/>
        <v>-0.65161384761886487</v>
      </c>
      <c r="AJ70">
        <f t="shared" si="35"/>
        <v>-1.8357743815497205</v>
      </c>
      <c r="AK70">
        <f t="shared" si="22"/>
        <v>-1.1998006005711448</v>
      </c>
      <c r="AL70">
        <f t="shared" si="26"/>
        <v>-3.6871888297397302</v>
      </c>
      <c r="AN70">
        <f t="shared" si="36"/>
        <v>0</v>
      </c>
      <c r="AO70">
        <f t="shared" si="36"/>
        <v>0</v>
      </c>
      <c r="AP70">
        <f t="shared" si="36"/>
        <v>-6.4297737797479602E-9</v>
      </c>
      <c r="AQ70">
        <f t="shared" si="36"/>
        <v>-3.2837817324245076E-4</v>
      </c>
      <c r="AR70">
        <f t="shared" si="36"/>
        <v>-3.2838460301623051E-4</v>
      </c>
      <c r="AS70">
        <f t="shared" si="36"/>
        <v>-9.2514921792327817E-4</v>
      </c>
      <c r="AT70">
        <f t="shared" si="36"/>
        <v>-6.046465178064207E-4</v>
      </c>
      <c r="AU70">
        <f t="shared" si="23"/>
        <v>-1.8581803387459294E-3</v>
      </c>
      <c r="AW70">
        <v>67</v>
      </c>
      <c r="AX70">
        <f>IF(Z70&gt;0, (R70*SUMPRODUCT(K70:$K$98, X70:$X$98)-K70*$AZ$3)/Z70, 0)</f>
        <v>-29988061.957965303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0.56908613200000002</v>
      </c>
      <c r="Q71" s="4">
        <f t="shared" si="48"/>
        <v>25</v>
      </c>
      <c r="R71">
        <f t="shared" si="28"/>
        <v>1000000</v>
      </c>
      <c r="S71">
        <f t="shared" si="29"/>
        <v>-63612980.681603134</v>
      </c>
      <c r="U71">
        <f t="shared" si="40"/>
        <v>0.56908613200000002</v>
      </c>
      <c r="V71">
        <f t="shared" si="41"/>
        <v>0.01</v>
      </c>
      <c r="W71">
        <f t="shared" si="42"/>
        <v>5.1034422362772979E-7</v>
      </c>
      <c r="X71">
        <f t="shared" si="43"/>
        <v>2.9042982021284776E-7</v>
      </c>
      <c r="Y71">
        <f t="shared" si="44"/>
        <v>5.1034422362772976E-9</v>
      </c>
      <c r="Z71">
        <f t="shared" si="45"/>
        <v>2.1481096117860473E-7</v>
      </c>
      <c r="AB71">
        <f t="shared" si="46"/>
        <v>-15.304234198038062</v>
      </c>
      <c r="AC71">
        <f t="shared" si="30"/>
        <v>-13.664765523651184</v>
      </c>
      <c r="AE71">
        <f t="shared" si="31"/>
        <v>0</v>
      </c>
      <c r="AF71">
        <f t="shared" si="32"/>
        <v>0</v>
      </c>
      <c r="AG71">
        <f t="shared" si="32"/>
        <v>-5.3702740294651183E-6</v>
      </c>
      <c r="AH71">
        <f t="shared" si="33"/>
        <v>-0.29042982021284774</v>
      </c>
      <c r="AI71">
        <f t="shared" si="34"/>
        <v>-0.29043519048687721</v>
      </c>
      <c r="AJ71">
        <f t="shared" si="35"/>
        <v>-1.6394686743868778</v>
      </c>
      <c r="AK71">
        <f t="shared" si="22"/>
        <v>-1.0712963938626645</v>
      </c>
      <c r="AL71">
        <f t="shared" si="26"/>
        <v>-3.0012002587364197</v>
      </c>
      <c r="AN71">
        <f t="shared" si="36"/>
        <v>0</v>
      </c>
      <c r="AO71">
        <f t="shared" si="36"/>
        <v>0</v>
      </c>
      <c r="AP71">
        <f t="shared" si="36"/>
        <v>-2.4164115642845477E-9</v>
      </c>
      <c r="AQ71">
        <f t="shared" si="36"/>
        <v>-1.3068196749827806E-4</v>
      </c>
      <c r="AR71">
        <f t="shared" si="36"/>
        <v>-1.3068438390984236E-4</v>
      </c>
      <c r="AS71">
        <f t="shared" si="36"/>
        <v>-7.3769625950824891E-4</v>
      </c>
      <c r="AT71">
        <f t="shared" si="36"/>
        <v>-4.8204113620695652E-4</v>
      </c>
      <c r="AU71">
        <f t="shared" si="23"/>
        <v>-1.3504217796250478E-3</v>
      </c>
      <c r="AW71">
        <v>68</v>
      </c>
      <c r="AX71">
        <f>IF(Z71&gt;0, (R71*SUMPRODUCT(K71:$K$98, X71:$X$98)-K71*$AZ$3)/Z71, 0)</f>
        <v>-63612980.681603134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0.58332808999999997</v>
      </c>
      <c r="Q72" s="4">
        <f t="shared" si="48"/>
        <v>25</v>
      </c>
      <c r="R72">
        <f t="shared" si="28"/>
        <v>1000000</v>
      </c>
      <c r="S72">
        <f t="shared" si="29"/>
        <v>-139664939.82205078</v>
      </c>
      <c r="U72">
        <f t="shared" si="40"/>
        <v>0.58332808999999997</v>
      </c>
      <c r="V72">
        <f t="shared" si="41"/>
        <v>0.01</v>
      </c>
      <c r="W72">
        <f t="shared" si="42"/>
        <v>2.1481096117860473E-7</v>
      </c>
      <c r="X72">
        <f t="shared" si="43"/>
        <v>1.2530526769537962E-7</v>
      </c>
      <c r="Y72">
        <f t="shared" si="44"/>
        <v>2.1481096117860472E-9</v>
      </c>
      <c r="Z72">
        <f t="shared" si="45"/>
        <v>8.7357583871439053E-8</v>
      </c>
      <c r="AB72">
        <f t="shared" si="46"/>
        <v>-13.664765523651184</v>
      </c>
      <c r="AC72">
        <f t="shared" si="30"/>
        <v>-12.200791694404289</v>
      </c>
      <c r="AE72">
        <f t="shared" si="31"/>
        <v>0</v>
      </c>
      <c r="AF72">
        <f t="shared" si="32"/>
        <v>0</v>
      </c>
      <c r="AG72">
        <f t="shared" si="32"/>
        <v>-2.1839395967859763E-6</v>
      </c>
      <c r="AH72">
        <f t="shared" si="33"/>
        <v>-0.12530526769537961</v>
      </c>
      <c r="AI72">
        <f t="shared" si="34"/>
        <v>-0.12530745163497639</v>
      </c>
      <c r="AJ72">
        <f t="shared" si="35"/>
        <v>-1.4639738292468945</v>
      </c>
      <c r="AK72">
        <f t="shared" ref="AK72:AK89" si="49">G72*SUM(AB72:AB72, AE72:AF72)</f>
        <v>-0.95653358665558297</v>
      </c>
      <c r="AL72">
        <f t="shared" si="26"/>
        <v>-2.5458148675374539</v>
      </c>
      <c r="AN72">
        <f t="shared" si="36"/>
        <v>0</v>
      </c>
      <c r="AO72">
        <f t="shared" si="36"/>
        <v>0</v>
      </c>
      <c r="AP72">
        <f t="shared" si="36"/>
        <v>-8.773988448157901E-10</v>
      </c>
      <c r="AQ72">
        <f t="shared" si="36"/>
        <v>-5.0341455087429178E-5</v>
      </c>
      <c r="AR72">
        <f t="shared" si="36"/>
        <v>-5.0342332486273993E-5</v>
      </c>
      <c r="AS72">
        <f t="shared" si="36"/>
        <v>-5.8815223118446555E-4</v>
      </c>
      <c r="AT72">
        <f t="shared" si="36"/>
        <v>-3.8428785539408838E-4</v>
      </c>
      <c r="AU72">
        <f t="shared" si="23"/>
        <v>-1.0227824190648278E-3</v>
      </c>
      <c r="AW72">
        <v>69</v>
      </c>
      <c r="AX72">
        <f>IF(Z72&gt;0, (R72*SUMPRODUCT(K72:$K$98, X72:$X$98)-K72*$AZ$3)/Z72, 0)</f>
        <v>-139664939.82205078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0.59781937299999999</v>
      </c>
      <c r="Q73" s="4">
        <f t="shared" si="48"/>
        <v>25</v>
      </c>
      <c r="R73">
        <f t="shared" si="28"/>
        <v>1000000</v>
      </c>
      <c r="S73">
        <f t="shared" si="29"/>
        <v>-317969092.89524412</v>
      </c>
      <c r="U73">
        <f t="shared" si="40"/>
        <v>0.59781937299999999</v>
      </c>
      <c r="V73">
        <f t="shared" si="41"/>
        <v>0.01</v>
      </c>
      <c r="W73">
        <f t="shared" si="42"/>
        <v>8.7357583871439053E-8</v>
      </c>
      <c r="X73">
        <f t="shared" si="43"/>
        <v>5.2224056016818603E-8</v>
      </c>
      <c r="Y73">
        <f t="shared" si="44"/>
        <v>8.7357583871439059E-10</v>
      </c>
      <c r="Z73">
        <f t="shared" si="45"/>
        <v>3.4259952015906063E-8</v>
      </c>
      <c r="AB73">
        <f t="shared" si="46"/>
        <v>-12.200791694404289</v>
      </c>
      <c r="AC73">
        <f t="shared" si="30"/>
        <v>-10.89360586513224</v>
      </c>
      <c r="AE73">
        <f t="shared" si="31"/>
        <v>0</v>
      </c>
      <c r="AF73">
        <f t="shared" si="32"/>
        <v>0</v>
      </c>
      <c r="AG73">
        <f t="shared" si="32"/>
        <v>-8.5649880039765154E-7</v>
      </c>
      <c r="AH73">
        <f t="shared" si="33"/>
        <v>-5.22240560168186E-2</v>
      </c>
      <c r="AI73">
        <f t="shared" si="34"/>
        <v>-5.2224912515618997E-2</v>
      </c>
      <c r="AJ73">
        <f t="shared" si="35"/>
        <v>-1.3071858292720488</v>
      </c>
      <c r="AK73">
        <f t="shared" si="49"/>
        <v>-0.85405541860830037</v>
      </c>
      <c r="AL73">
        <f t="shared" si="26"/>
        <v>-2.213466160395968</v>
      </c>
      <c r="AN73">
        <f t="shared" si="36"/>
        <v>0</v>
      </c>
      <c r="AO73">
        <f t="shared" si="36"/>
        <v>0</v>
      </c>
      <c r="AP73">
        <f t="shared" si="36"/>
        <v>-3.0723109740083243E-10</v>
      </c>
      <c r="AQ73">
        <f t="shared" si="36"/>
        <v>-1.8733072402810708E-5</v>
      </c>
      <c r="AR73">
        <f t="shared" si="36"/>
        <v>-1.8733379633908109E-5</v>
      </c>
      <c r="AS73">
        <f t="shared" si="36"/>
        <v>-4.6889515390752658E-4</v>
      </c>
      <c r="AT73">
        <f t="shared" si="36"/>
        <v>-3.0635464215283552E-4</v>
      </c>
      <c r="AU73">
        <f t="shared" si="23"/>
        <v>-7.9398317569427017E-4</v>
      </c>
      <c r="AW73">
        <v>70</v>
      </c>
      <c r="AX73">
        <f>IF(Z73&gt;0, (R73*SUMPRODUCT(K73:$K$98, X73:$X$98)-K73*$AZ$3)/Z73, 0)</f>
        <v>-317969092.89524412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0.61246634</v>
      </c>
      <c r="Q74" s="4">
        <f t="shared" si="48"/>
        <v>25</v>
      </c>
      <c r="R74">
        <f t="shared" si="28"/>
        <v>1000000</v>
      </c>
      <c r="S74">
        <f t="shared" si="29"/>
        <v>-751989722.55725443</v>
      </c>
      <c r="U74">
        <f t="shared" si="40"/>
        <v>0.61246634</v>
      </c>
      <c r="V74">
        <f t="shared" si="41"/>
        <v>0.01</v>
      </c>
      <c r="W74">
        <f t="shared" si="42"/>
        <v>3.4259952015906063E-8</v>
      </c>
      <c r="X74">
        <f t="shared" si="43"/>
        <v>2.0983067419757608E-8</v>
      </c>
      <c r="Y74">
        <f t="shared" si="44"/>
        <v>3.4259952015906065E-10</v>
      </c>
      <c r="Z74">
        <f t="shared" si="45"/>
        <v>1.2934285075989394E-8</v>
      </c>
      <c r="AB74">
        <f t="shared" si="46"/>
        <v>-10.89360586513224</v>
      </c>
      <c r="AC74">
        <f t="shared" si="30"/>
        <v>-9.7264494457697008</v>
      </c>
      <c r="AE74">
        <f t="shared" si="31"/>
        <v>0</v>
      </c>
      <c r="AF74">
        <f t="shared" si="32"/>
        <v>0</v>
      </c>
      <c r="AG74">
        <f t="shared" si="32"/>
        <v>-3.2335712689973487E-7</v>
      </c>
      <c r="AH74">
        <f t="shared" si="33"/>
        <v>-2.0983067419757608E-2</v>
      </c>
      <c r="AI74">
        <f t="shared" si="34"/>
        <v>-2.0983390776884509E-2</v>
      </c>
      <c r="AJ74">
        <f t="shared" si="35"/>
        <v>-1.1671564193625397</v>
      </c>
      <c r="AK74">
        <f t="shared" si="49"/>
        <v>-0.76255241055925693</v>
      </c>
      <c r="AL74">
        <f t="shared" si="26"/>
        <v>-1.9506922206986812</v>
      </c>
      <c r="AN74">
        <f t="shared" si="36"/>
        <v>0</v>
      </c>
      <c r="AO74">
        <f t="shared" si="36"/>
        <v>0</v>
      </c>
      <c r="AP74">
        <f t="shared" si="36"/>
        <v>-1.0356257202460066E-10</v>
      </c>
      <c r="AQ74">
        <f t="shared" si="36"/>
        <v>-6.7203109199739754E-6</v>
      </c>
      <c r="AR74">
        <f t="shared" si="36"/>
        <v>-6.7204144825460007E-6</v>
      </c>
      <c r="AS74">
        <f t="shared" si="36"/>
        <v>-3.7380874175594719E-4</v>
      </c>
      <c r="AT74">
        <f t="shared" si="36"/>
        <v>-2.4422498337438265E-4</v>
      </c>
      <c r="AU74">
        <f t="shared" si="23"/>
        <v>-6.2475413961287588E-4</v>
      </c>
      <c r="AW74">
        <v>71</v>
      </c>
      <c r="AX74">
        <f>IF(Z74&gt;0, (R74*SUMPRODUCT(K74:$K$98, X74:$X$98)-K74*$AZ$3)/Z74, 0)</f>
        <v>-751989722.55725443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0.62717650000000003</v>
      </c>
      <c r="Q75" s="4">
        <f t="shared" si="48"/>
        <v>25</v>
      </c>
      <c r="R75">
        <f t="shared" si="28"/>
        <v>1000000</v>
      </c>
      <c r="S75">
        <f t="shared" si="29"/>
        <v>-1850541187.5744252</v>
      </c>
      <c r="U75">
        <f t="shared" si="40"/>
        <v>0.62717650000000003</v>
      </c>
      <c r="V75">
        <f t="shared" si="41"/>
        <v>0.01</v>
      </c>
      <c r="W75">
        <f t="shared" si="42"/>
        <v>1.2934285075989394E-8</v>
      </c>
      <c r="X75">
        <f t="shared" si="43"/>
        <v>8.1120796439612621E-9</v>
      </c>
      <c r="Y75">
        <f t="shared" si="44"/>
        <v>1.2934285075989394E-10</v>
      </c>
      <c r="Z75">
        <f t="shared" si="45"/>
        <v>4.6928625812682381E-9</v>
      </c>
      <c r="AB75">
        <f t="shared" si="46"/>
        <v>-9.7264494457697008</v>
      </c>
      <c r="AC75">
        <f t="shared" si="30"/>
        <v>-8.6843354942637081</v>
      </c>
      <c r="AE75">
        <f t="shared" si="31"/>
        <v>0</v>
      </c>
      <c r="AF75">
        <f t="shared" si="32"/>
        <v>0</v>
      </c>
      <c r="AG75">
        <f t="shared" si="32"/>
        <v>-1.1732156453170596E-7</v>
      </c>
      <c r="AH75">
        <f t="shared" si="33"/>
        <v>-8.1120796439612623E-3</v>
      </c>
      <c r="AI75">
        <f t="shared" si="34"/>
        <v>-8.1121969655257933E-3</v>
      </c>
      <c r="AJ75">
        <f t="shared" si="35"/>
        <v>-1.0421139515059927</v>
      </c>
      <c r="AK75">
        <f t="shared" si="49"/>
        <v>-0.68085146120387907</v>
      </c>
      <c r="AL75">
        <f t="shared" si="26"/>
        <v>-1.7310776096753977</v>
      </c>
      <c r="AN75">
        <f t="shared" si="36"/>
        <v>0</v>
      </c>
      <c r="AO75">
        <f t="shared" si="36"/>
        <v>0</v>
      </c>
      <c r="AP75">
        <f t="shared" si="36"/>
        <v>-3.3549048974078302E-11</v>
      </c>
      <c r="AQ75">
        <f t="shared" si="36"/>
        <v>-2.3197146947638197E-6</v>
      </c>
      <c r="AR75">
        <f t="shared" si="36"/>
        <v>-2.3197482438127935E-6</v>
      </c>
      <c r="AS75">
        <f t="shared" si="36"/>
        <v>-2.9800090149834649E-4</v>
      </c>
      <c r="AT75">
        <f t="shared" si="36"/>
        <v>-1.9469497451023781E-4</v>
      </c>
      <c r="AU75">
        <f t="shared" si="23"/>
        <v>-4.9501562425239719E-4</v>
      </c>
      <c r="AW75">
        <v>72</v>
      </c>
      <c r="AX75">
        <f>IF(Z75&gt;0, (R75*SUMPRODUCT(K75:$K$98, X75:$X$98)-K75*$AZ$3)/Z75, 0)</f>
        <v>-1850541187.5744252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0.64196478899999998</v>
      </c>
      <c r="Q76" s="4">
        <f t="shared" si="48"/>
        <v>25</v>
      </c>
      <c r="R76">
        <f t="shared" si="28"/>
        <v>1000000</v>
      </c>
      <c r="S76">
        <f t="shared" si="29"/>
        <v>-4747420034.1800804</v>
      </c>
      <c r="U76">
        <f t="shared" si="40"/>
        <v>0.64196478899999998</v>
      </c>
      <c r="V76">
        <f t="shared" si="41"/>
        <v>0.01</v>
      </c>
      <c r="W76">
        <f t="shared" si="42"/>
        <v>4.6928625812682381E-9</v>
      </c>
      <c r="X76">
        <f t="shared" si="43"/>
        <v>3.0126525367898598E-9</v>
      </c>
      <c r="Y76">
        <f t="shared" si="44"/>
        <v>4.692862581268238E-11</v>
      </c>
      <c r="Z76">
        <f t="shared" si="45"/>
        <v>1.6332814186656959E-9</v>
      </c>
      <c r="AB76">
        <f t="shared" si="46"/>
        <v>-8.6843354942637081</v>
      </c>
      <c r="AC76">
        <f t="shared" si="30"/>
        <v>-7.7538729284275885</v>
      </c>
      <c r="AE76">
        <f t="shared" si="31"/>
        <v>0</v>
      </c>
      <c r="AF76">
        <f t="shared" si="32"/>
        <v>0</v>
      </c>
      <c r="AG76">
        <f t="shared" si="32"/>
        <v>-4.0832035466642401E-8</v>
      </c>
      <c r="AH76">
        <f t="shared" si="33"/>
        <v>-3.0126525367898597E-3</v>
      </c>
      <c r="AI76">
        <f t="shared" si="34"/>
        <v>-3.0126933688253265E-3</v>
      </c>
      <c r="AJ76">
        <f t="shared" si="35"/>
        <v>-0.93046256583611964</v>
      </c>
      <c r="AK76">
        <f t="shared" si="49"/>
        <v>-0.60790348459845966</v>
      </c>
      <c r="AL76">
        <f t="shared" si="26"/>
        <v>-1.5413787438034046</v>
      </c>
      <c r="AN76">
        <f t="shared" si="36"/>
        <v>0</v>
      </c>
      <c r="AO76">
        <f t="shared" si="36"/>
        <v>0</v>
      </c>
      <c r="AP76">
        <f t="shared" si="36"/>
        <v>-1.042522351655596E-11</v>
      </c>
      <c r="AQ76">
        <f t="shared" si="36"/>
        <v>-7.6918957663553006E-7</v>
      </c>
      <c r="AR76">
        <f t="shared" si="36"/>
        <v>-7.6920000185904661E-7</v>
      </c>
      <c r="AS76">
        <f t="shared" si="36"/>
        <v>-2.3756543389942745E-4</v>
      </c>
      <c r="AT76">
        <f t="shared" si="36"/>
        <v>-1.5520974232620854E-4</v>
      </c>
      <c r="AU76">
        <f t="shared" si="23"/>
        <v>-3.9354437622749502E-4</v>
      </c>
      <c r="AW76">
        <v>73</v>
      </c>
      <c r="AX76">
        <f>IF(Z76&gt;0, (R76*SUMPRODUCT(K76:$K$98, X76:$X$98)-K76*$AZ$3)/Z76, 0)</f>
        <v>-4747420034.1800804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0.65685820900000003</v>
      </c>
      <c r="Q77" s="4">
        <f t="shared" si="48"/>
        <v>25</v>
      </c>
      <c r="R77">
        <f t="shared" si="28"/>
        <v>1000000</v>
      </c>
      <c r="S77">
        <f t="shared" si="29"/>
        <v>-12723616189.236464</v>
      </c>
      <c r="U77">
        <f t="shared" si="40"/>
        <v>0.65685820900000003</v>
      </c>
      <c r="V77">
        <f t="shared" si="41"/>
        <v>0.01</v>
      </c>
      <c r="W77">
        <f t="shared" si="42"/>
        <v>1.6332814186656959E-9</v>
      </c>
      <c r="X77">
        <f t="shared" si="43"/>
        <v>1.0728343074577283E-9</v>
      </c>
      <c r="Y77">
        <f t="shared" si="44"/>
        <v>1.6332814186656959E-11</v>
      </c>
      <c r="Z77">
        <f t="shared" si="45"/>
        <v>5.4411429702131064E-10</v>
      </c>
      <c r="AB77">
        <f t="shared" si="46"/>
        <v>-7.7538729284275885</v>
      </c>
      <c r="AC77">
        <f t="shared" si="30"/>
        <v>-6.9231014783753659</v>
      </c>
      <c r="AE77">
        <f t="shared" si="31"/>
        <v>0</v>
      </c>
      <c r="AF77">
        <f t="shared" si="32"/>
        <v>0</v>
      </c>
      <c r="AG77">
        <f t="shared" si="32"/>
        <v>-1.3602857425532766E-8</v>
      </c>
      <c r="AH77">
        <f t="shared" si="33"/>
        <v>-1.0728343074577283E-3</v>
      </c>
      <c r="AI77">
        <f t="shared" si="34"/>
        <v>-1.0728479103151538E-3</v>
      </c>
      <c r="AJ77">
        <f t="shared" si="35"/>
        <v>-0.83077145005222253</v>
      </c>
      <c r="AK77">
        <f t="shared" si="49"/>
        <v>-0.5427711049899312</v>
      </c>
      <c r="AL77">
        <f t="shared" si="26"/>
        <v>-1.3746154029524689</v>
      </c>
      <c r="AN77">
        <f t="shared" si="36"/>
        <v>0</v>
      </c>
      <c r="AO77">
        <f t="shared" si="36"/>
        <v>0</v>
      </c>
      <c r="AP77">
        <f t="shared" si="36"/>
        <v>-3.1009621731078298E-12</v>
      </c>
      <c r="AQ77">
        <f t="shared" si="36"/>
        <v>-2.4456763026820108E-7</v>
      </c>
      <c r="AR77">
        <f t="shared" si="36"/>
        <v>-2.4457073123037415E-7</v>
      </c>
      <c r="AS77">
        <f t="shared" si="36"/>
        <v>-1.8938600622795136E-4</v>
      </c>
      <c r="AT77">
        <f t="shared" si="36"/>
        <v>-1.2373228745825768E-4</v>
      </c>
      <c r="AU77">
        <f t="shared" si="23"/>
        <v>-3.133628644174394E-4</v>
      </c>
      <c r="AW77">
        <v>74</v>
      </c>
      <c r="AX77">
        <f>IF(Z77&gt;0, (R77*SUMPRODUCT(K77:$K$98, X77:$X$98)-K77*$AZ$3)/Z77, 0)</f>
        <v>-12723616189.236464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0.67177231000000004</v>
      </c>
      <c r="Q78" s="4">
        <f t="shared" si="48"/>
        <v>25</v>
      </c>
      <c r="R78">
        <f t="shared" si="28"/>
        <v>1000000</v>
      </c>
      <c r="S78">
        <f t="shared" si="29"/>
        <v>-35698879561.233345</v>
      </c>
      <c r="U78">
        <f t="shared" si="40"/>
        <v>0.67177231000000004</v>
      </c>
      <c r="V78">
        <f t="shared" si="41"/>
        <v>0.01</v>
      </c>
      <c r="W78">
        <f t="shared" si="42"/>
        <v>5.4411429702131064E-10</v>
      </c>
      <c r="X78">
        <f t="shared" si="43"/>
        <v>3.6552091821403197E-10</v>
      </c>
      <c r="Y78">
        <f t="shared" si="44"/>
        <v>5.4411429702131067E-12</v>
      </c>
      <c r="Z78">
        <f t="shared" si="45"/>
        <v>1.7315223583706557E-10</v>
      </c>
      <c r="AB78">
        <f t="shared" si="46"/>
        <v>-6.9231014783753659</v>
      </c>
      <c r="AC78">
        <f t="shared" si="30"/>
        <v>-6.1813408129056757</v>
      </c>
      <c r="AE78">
        <f t="shared" si="31"/>
        <v>0</v>
      </c>
      <c r="AF78">
        <f t="shared" si="32"/>
        <v>0</v>
      </c>
      <c r="AG78">
        <f t="shared" si="32"/>
        <v>-4.3288058959266397E-9</v>
      </c>
      <c r="AH78">
        <f t="shared" si="33"/>
        <v>-3.6552091821403197E-4</v>
      </c>
      <c r="AI78">
        <f t="shared" si="34"/>
        <v>-3.655252470199279E-4</v>
      </c>
      <c r="AJ78">
        <f t="shared" si="35"/>
        <v>-0.74176066546969022</v>
      </c>
      <c r="AK78">
        <f t="shared" si="49"/>
        <v>-0.48461710348627568</v>
      </c>
      <c r="AL78">
        <f t="shared" si="26"/>
        <v>-1.2267432942029859</v>
      </c>
      <c r="AN78">
        <f t="shared" si="36"/>
        <v>0</v>
      </c>
      <c r="AO78">
        <f t="shared" si="36"/>
        <v>0</v>
      </c>
      <c r="AP78">
        <f t="shared" si="36"/>
        <v>-8.8108216886204002E-13</v>
      </c>
      <c r="AQ78">
        <f t="shared" si="36"/>
        <v>-7.4397875794688097E-8</v>
      </c>
      <c r="AR78">
        <f t="shared" si="36"/>
        <v>-7.4398756876856956E-8</v>
      </c>
      <c r="AS78">
        <f t="shared" si="36"/>
        <v>-1.5097745466563202E-4</v>
      </c>
      <c r="AT78">
        <f t="shared" si="36"/>
        <v>-9.8638631269911683E-5</v>
      </c>
      <c r="AU78">
        <f t="shared" si="23"/>
        <v>-2.4969048469242059E-4</v>
      </c>
      <c r="AW78">
        <v>75</v>
      </c>
      <c r="AX78">
        <f>IF(Z78&gt;0, (R78*SUMPRODUCT(K78:$K$98, X78:$X$98)-K78*$AZ$3)/Z78, 0)</f>
        <v>-35698879561.233345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0.68662034599999999</v>
      </c>
      <c r="Q79" s="4">
        <f t="shared" si="48"/>
        <v>25</v>
      </c>
      <c r="R79">
        <f t="shared" si="28"/>
        <v>1000000</v>
      </c>
      <c r="S79">
        <f t="shared" si="29"/>
        <v>-105063077082.66418</v>
      </c>
      <c r="U79">
        <f t="shared" si="40"/>
        <v>0.68662034599999999</v>
      </c>
      <c r="V79">
        <f t="shared" si="41"/>
        <v>0.01</v>
      </c>
      <c r="W79">
        <f t="shared" si="42"/>
        <v>1.7315223583706557E-10</v>
      </c>
      <c r="X79">
        <f t="shared" si="43"/>
        <v>1.1888984808111957E-10</v>
      </c>
      <c r="Y79">
        <f t="shared" si="44"/>
        <v>1.7315223583706558E-12</v>
      </c>
      <c r="Z79">
        <f t="shared" si="45"/>
        <v>5.2530865397575353E-11</v>
      </c>
      <c r="AB79">
        <f t="shared" si="46"/>
        <v>-6.1813408129056757</v>
      </c>
      <c r="AC79">
        <f t="shared" si="30"/>
        <v>-5.5190543604845157</v>
      </c>
      <c r="AE79">
        <f t="shared" si="31"/>
        <v>0</v>
      </c>
      <c r="AF79">
        <f t="shared" si="32"/>
        <v>0</v>
      </c>
      <c r="AG79">
        <f t="shared" si="32"/>
        <v>-1.3132716349393839E-9</v>
      </c>
      <c r="AH79">
        <f t="shared" si="33"/>
        <v>-1.1888984808111957E-4</v>
      </c>
      <c r="AI79">
        <f t="shared" si="34"/>
        <v>-1.1889116135275451E-4</v>
      </c>
      <c r="AJ79">
        <f t="shared" si="35"/>
        <v>-0.66228645242116002</v>
      </c>
      <c r="AK79">
        <f t="shared" si="49"/>
        <v>-0.43269385690339734</v>
      </c>
      <c r="AL79">
        <f t="shared" si="26"/>
        <v>-1.0950992004859101</v>
      </c>
      <c r="AN79">
        <f t="shared" si="36"/>
        <v>0</v>
      </c>
      <c r="AO79">
        <f t="shared" si="36"/>
        <v>0</v>
      </c>
      <c r="AP79">
        <f t="shared" si="36"/>
        <v>-2.3866286029904935E-13</v>
      </c>
      <c r="AQ79">
        <f t="shared" si="36"/>
        <v>-2.1606033701374441E-8</v>
      </c>
      <c r="AR79">
        <f t="shared" si="36"/>
        <v>-2.1606272364234741E-8</v>
      </c>
      <c r="AS79">
        <f t="shared" si="36"/>
        <v>-1.2035832867085411E-4</v>
      </c>
      <c r="AT79">
        <f t="shared" si="36"/>
        <v>-7.8634115574390573E-5</v>
      </c>
      <c r="AU79">
        <f t="shared" si="23"/>
        <v>-1.9901405051760891E-4</v>
      </c>
      <c r="AW79">
        <v>76</v>
      </c>
      <c r="AX79">
        <f>IF(Z79&gt;0, (R79*SUMPRODUCT(K79:$K$98, X79:$X$98)-K79*$AZ$3)/Z79, 0)</f>
        <v>-105063077082.66418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0.70385879699999998</v>
      </c>
      <c r="Q80" s="4">
        <f t="shared" si="48"/>
        <v>25</v>
      </c>
      <c r="R80">
        <f t="shared" si="28"/>
        <v>1000000</v>
      </c>
      <c r="S80">
        <f t="shared" si="29"/>
        <v>-327832266695.91217</v>
      </c>
      <c r="U80">
        <f t="shared" si="40"/>
        <v>0.70385879699999998</v>
      </c>
      <c r="V80">
        <f t="shared" si="41"/>
        <v>0.01</v>
      </c>
      <c r="W80">
        <f t="shared" si="42"/>
        <v>5.2530865397575353E-11</v>
      </c>
      <c r="X80">
        <f t="shared" si="43"/>
        <v>3.6974311724106312E-11</v>
      </c>
      <c r="Y80">
        <f t="shared" si="44"/>
        <v>5.2530865397575358E-13</v>
      </c>
      <c r="Z80">
        <f t="shared" si="45"/>
        <v>1.5031245019493287E-11</v>
      </c>
      <c r="AB80">
        <f t="shared" si="46"/>
        <v>-5.5190543604845157</v>
      </c>
      <c r="AC80">
        <f t="shared" si="30"/>
        <v>-4.9277271260021251</v>
      </c>
      <c r="AE80">
        <f t="shared" si="31"/>
        <v>0</v>
      </c>
      <c r="AF80">
        <f t="shared" si="32"/>
        <v>0</v>
      </c>
      <c r="AG80">
        <f t="shared" si="32"/>
        <v>-3.7578112548733218E-10</v>
      </c>
      <c r="AH80">
        <f t="shared" si="33"/>
        <v>-3.6974311724106314E-5</v>
      </c>
      <c r="AI80">
        <f t="shared" si="34"/>
        <v>-3.6974687505231803E-5</v>
      </c>
      <c r="AJ80">
        <f t="shared" si="35"/>
        <v>-0.59132723448239055</v>
      </c>
      <c r="AK80">
        <f t="shared" si="49"/>
        <v>-0.38633380523391614</v>
      </c>
      <c r="AL80">
        <f t="shared" si="26"/>
        <v>-0.97769801440381188</v>
      </c>
      <c r="AN80">
        <f t="shared" si="36"/>
        <v>0</v>
      </c>
      <c r="AO80">
        <f t="shared" si="36"/>
        <v>0</v>
      </c>
      <c r="AP80">
        <f t="shared" si="36"/>
        <v>-6.0974355319099041E-14</v>
      </c>
      <c r="AQ80">
        <f t="shared" si="36"/>
        <v>-5.9994626335238541E-9</v>
      </c>
      <c r="AR80">
        <f t="shared" si="36"/>
        <v>-5.9995236078791736E-9</v>
      </c>
      <c r="AS80">
        <f t="shared" si="36"/>
        <v>-9.5948930001288568E-5</v>
      </c>
      <c r="AT80">
        <f t="shared" si="36"/>
        <v>-6.2686636220920337E-5</v>
      </c>
      <c r="AU80">
        <f t="shared" si="23"/>
        <v>-1.5864156574581679E-4</v>
      </c>
      <c r="AW80">
        <v>77</v>
      </c>
      <c r="AX80">
        <f>IF(Z80&gt;0, (R80*SUMPRODUCT(K80:$K$98, X80:$X$98)-K80*$AZ$3)/Z80, 0)</f>
        <v>-327832266695.91217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0.72100360699999999</v>
      </c>
      <c r="Q81" s="4">
        <f t="shared" si="48"/>
        <v>25</v>
      </c>
      <c r="R81">
        <f t="shared" si="28"/>
        <v>1000000</v>
      </c>
      <c r="S81">
        <f t="shared" si="29"/>
        <v>-1088146119937.4385</v>
      </c>
      <c r="U81">
        <f t="shared" si="40"/>
        <v>0.72100360699999999</v>
      </c>
      <c r="V81">
        <f t="shared" si="41"/>
        <v>0.01</v>
      </c>
      <c r="W81">
        <f t="shared" si="42"/>
        <v>1.5031245019493287E-11</v>
      </c>
      <c r="X81">
        <f t="shared" si="43"/>
        <v>1.0837581876755444E-11</v>
      </c>
      <c r="Y81">
        <f t="shared" si="44"/>
        <v>1.5031245019493287E-13</v>
      </c>
      <c r="Z81">
        <f t="shared" si="45"/>
        <v>4.0433506925429096E-12</v>
      </c>
      <c r="AB81">
        <f t="shared" si="46"/>
        <v>-4.9277271260021251</v>
      </c>
      <c r="AC81">
        <f t="shared" si="30"/>
        <v>-4.3997563676369218</v>
      </c>
      <c r="AE81">
        <f t="shared" si="31"/>
        <v>0</v>
      </c>
      <c r="AF81">
        <f t="shared" si="32"/>
        <v>0</v>
      </c>
      <c r="AG81">
        <f t="shared" si="32"/>
        <v>-1.0108376731357274E-10</v>
      </c>
      <c r="AH81">
        <f t="shared" si="33"/>
        <v>-1.0837581876755444E-5</v>
      </c>
      <c r="AI81">
        <f t="shared" si="34"/>
        <v>-1.0837682960522757E-5</v>
      </c>
      <c r="AJ81">
        <f t="shared" si="35"/>
        <v>-0.52797075836520335</v>
      </c>
      <c r="AK81">
        <f t="shared" si="49"/>
        <v>-0.34494089882014878</v>
      </c>
      <c r="AL81">
        <f t="shared" si="26"/>
        <v>-0.87292249486831264</v>
      </c>
      <c r="AN81">
        <f t="shared" si="36"/>
        <v>0</v>
      </c>
      <c r="AO81">
        <f t="shared" si="36"/>
        <v>0</v>
      </c>
      <c r="AP81">
        <f t="shared" si="36"/>
        <v>-1.4644537184230363E-14</v>
      </c>
      <c r="AQ81">
        <f t="shared" si="36"/>
        <v>-1.5700975042703584E-9</v>
      </c>
      <c r="AR81">
        <f t="shared" si="36"/>
        <v>-1.5701121488075426E-9</v>
      </c>
      <c r="AS81">
        <f t="shared" si="36"/>
        <v>-7.6489901480228538E-5</v>
      </c>
      <c r="AT81">
        <f t="shared" si="36"/>
        <v>-4.9973402786455465E-5</v>
      </c>
      <c r="AU81">
        <f t="shared" si="23"/>
        <v>-1.2646487437883281E-4</v>
      </c>
      <c r="AW81">
        <v>78</v>
      </c>
      <c r="AX81">
        <f>IF(Z81&gt;0, (R81*SUMPRODUCT(K81:$K$98, X81:$X$98)-K81*$AZ$3)/Z81, 0)</f>
        <v>-1088146119937.4385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0.73803352099999997</v>
      </c>
      <c r="Q82" s="4">
        <f t="shared" si="48"/>
        <v>25</v>
      </c>
      <c r="R82">
        <f t="shared" si="28"/>
        <v>1000000</v>
      </c>
      <c r="S82">
        <f t="shared" si="29"/>
        <v>-3855905911960.3257</v>
      </c>
      <c r="U82">
        <f t="shared" si="40"/>
        <v>0.73803352099999997</v>
      </c>
      <c r="V82">
        <f t="shared" si="41"/>
        <v>0.01</v>
      </c>
      <c r="W82">
        <f t="shared" si="42"/>
        <v>4.0433506925429096E-12</v>
      </c>
      <c r="X82">
        <f t="shared" si="43"/>
        <v>2.9841283482552317E-12</v>
      </c>
      <c r="Y82">
        <f t="shared" si="44"/>
        <v>4.0433506925429096E-14</v>
      </c>
      <c r="Z82">
        <f t="shared" si="45"/>
        <v>1.0187888373622487E-12</v>
      </c>
      <c r="AB82">
        <f t="shared" si="46"/>
        <v>-4.3997563676369218</v>
      </c>
      <c r="AC82">
        <f t="shared" si="30"/>
        <v>-3.9283539010242814</v>
      </c>
      <c r="AE82">
        <f t="shared" si="31"/>
        <v>0</v>
      </c>
      <c r="AF82">
        <f t="shared" si="32"/>
        <v>0</v>
      </c>
      <c r="AG82">
        <f t="shared" si="32"/>
        <v>-2.5469720934056216E-11</v>
      </c>
      <c r="AH82">
        <f t="shared" si="33"/>
        <v>-2.9841283482552316E-6</v>
      </c>
      <c r="AI82">
        <f t="shared" si="34"/>
        <v>-2.9841538179761659E-6</v>
      </c>
      <c r="AJ82">
        <f t="shared" si="35"/>
        <v>-0.4714024666126404</v>
      </c>
      <c r="AK82">
        <f t="shared" si="49"/>
        <v>-0.30798294573458457</v>
      </c>
      <c r="AL82">
        <f t="shared" si="26"/>
        <v>-0.77938839650104297</v>
      </c>
      <c r="AN82">
        <f t="shared" si="36"/>
        <v>0</v>
      </c>
      <c r="AO82">
        <f t="shared" si="36"/>
        <v>0</v>
      </c>
      <c r="AP82">
        <f t="shared" si="36"/>
        <v>-3.2945825632991953E-15</v>
      </c>
      <c r="AQ82">
        <f t="shared" si="36"/>
        <v>-3.8600569076760559E-10</v>
      </c>
      <c r="AR82">
        <f t="shared" si="36"/>
        <v>-3.8600898535016894E-10</v>
      </c>
      <c r="AS82">
        <f t="shared" si="36"/>
        <v>-6.0977281644322247E-5</v>
      </c>
      <c r="AT82">
        <f t="shared" si="36"/>
        <v>-3.9838490788249526E-5</v>
      </c>
      <c r="AU82">
        <f t="shared" si="23"/>
        <v>-1.0081615844155712E-4</v>
      </c>
      <c r="AW82">
        <v>79</v>
      </c>
      <c r="AX82">
        <f>IF(Z82&gt;0, (R82*SUMPRODUCT(K82:$K$98, X82:$X$98)-K82*$AZ$3)/Z82, 0)</f>
        <v>-3855905911960.3257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0.75492728399999998</v>
      </c>
      <c r="Q83" s="4">
        <f t="shared" si="48"/>
        <v>25</v>
      </c>
      <c r="R83">
        <f t="shared" si="28"/>
        <v>1000000</v>
      </c>
      <c r="S83">
        <f t="shared" si="29"/>
        <v>-14645566676505.842</v>
      </c>
      <c r="U83">
        <f t="shared" si="40"/>
        <v>0.75492728399999998</v>
      </c>
      <c r="V83">
        <f t="shared" si="41"/>
        <v>0.01</v>
      </c>
      <c r="W83">
        <f t="shared" si="42"/>
        <v>1.0187888373622487E-12</v>
      </c>
      <c r="X83">
        <f t="shared" si="43"/>
        <v>7.6911148995940011E-13</v>
      </c>
      <c r="Y83">
        <f t="shared" si="44"/>
        <v>1.0187888373622487E-14</v>
      </c>
      <c r="Z83">
        <f t="shared" si="45"/>
        <v>2.3948945902922605E-13</v>
      </c>
      <c r="AB83">
        <f t="shared" si="46"/>
        <v>-3.9283539010242814</v>
      </c>
      <c r="AC83">
        <f t="shared" si="30"/>
        <v>-3.507458840532844</v>
      </c>
      <c r="AE83">
        <f t="shared" si="31"/>
        <v>0</v>
      </c>
      <c r="AF83">
        <f t="shared" si="32"/>
        <v>0</v>
      </c>
      <c r="AG83">
        <f t="shared" si="32"/>
        <v>-5.9872364757306511E-12</v>
      </c>
      <c r="AH83">
        <f t="shared" si="33"/>
        <v>-7.6911148995940006E-7</v>
      </c>
      <c r="AI83">
        <f t="shared" si="34"/>
        <v>-7.6911747719587579E-7</v>
      </c>
      <c r="AJ83">
        <f t="shared" si="35"/>
        <v>-0.42089506049143743</v>
      </c>
      <c r="AK83">
        <f t="shared" si="49"/>
        <v>-0.27498477307169972</v>
      </c>
      <c r="AL83">
        <f t="shared" si="26"/>
        <v>-0.69588060268061436</v>
      </c>
      <c r="AN83">
        <f t="shared" si="36"/>
        <v>0</v>
      </c>
      <c r="AO83">
        <f t="shared" si="36"/>
        <v>0</v>
      </c>
      <c r="AP83">
        <f t="shared" si="36"/>
        <v>-6.9148792075087824E-16</v>
      </c>
      <c r="AQ83">
        <f t="shared" si="36"/>
        <v>-8.8827509515186395E-11</v>
      </c>
      <c r="AR83">
        <f t="shared" si="36"/>
        <v>-8.8828201003107156E-11</v>
      </c>
      <c r="AS83">
        <f t="shared" si="36"/>
        <v>-4.8610715713883962E-5</v>
      </c>
      <c r="AT83">
        <f t="shared" si="36"/>
        <v>-3.1759000958166928E-5</v>
      </c>
      <c r="AU83">
        <f t="shared" si="23"/>
        <v>-8.0369805500251897E-5</v>
      </c>
      <c r="AW83">
        <v>80</v>
      </c>
      <c r="AX83">
        <f>IF(Z83&gt;0, (R83*SUMPRODUCT(K83:$K$98, X83:$X$98)-K83*$AZ$3)/Z83, 0)</f>
        <v>-14645566676505.842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0.77166421299999999</v>
      </c>
      <c r="Q84" s="4">
        <f t="shared" si="48"/>
        <v>25</v>
      </c>
      <c r="R84">
        <f t="shared" si="28"/>
        <v>1000000</v>
      </c>
      <c r="S84">
        <f t="shared" si="29"/>
        <v>-59891229918388.75</v>
      </c>
      <c r="U84">
        <f t="shared" si="40"/>
        <v>0.77166421299999999</v>
      </c>
      <c r="V84">
        <f t="shared" si="41"/>
        <v>0.01</v>
      </c>
      <c r="W84">
        <f t="shared" si="42"/>
        <v>2.3948945902922605E-13</v>
      </c>
      <c r="X84">
        <f t="shared" si="43"/>
        <v>1.8480544492358346E-13</v>
      </c>
      <c r="Y84">
        <f t="shared" si="44"/>
        <v>2.3948945902922605E-15</v>
      </c>
      <c r="Z84">
        <f t="shared" si="45"/>
        <v>5.2289119515350326E-14</v>
      </c>
      <c r="AB84">
        <f t="shared" si="46"/>
        <v>-3.507458840532844</v>
      </c>
      <c r="AC84">
        <f t="shared" si="30"/>
        <v>-3.1316596791239544</v>
      </c>
      <c r="AE84">
        <f t="shared" si="31"/>
        <v>0</v>
      </c>
      <c r="AF84">
        <f t="shared" si="32"/>
        <v>0</v>
      </c>
      <c r="AG84">
        <f t="shared" si="32"/>
        <v>-1.3072279878837582E-12</v>
      </c>
      <c r="AH84">
        <f t="shared" si="33"/>
        <v>-1.8480544492358346E-7</v>
      </c>
      <c r="AI84">
        <f t="shared" si="34"/>
        <v>-1.8480675215157135E-7</v>
      </c>
      <c r="AJ84">
        <f t="shared" si="35"/>
        <v>-0.37579916140888958</v>
      </c>
      <c r="AK84">
        <f t="shared" si="49"/>
        <v>-0.2455221188372991</v>
      </c>
      <c r="AL84">
        <f t="shared" si="26"/>
        <v>-0.62132146505294084</v>
      </c>
      <c r="AN84">
        <f t="shared" si="36"/>
        <v>0</v>
      </c>
      <c r="AO84">
        <f t="shared" si="36"/>
        <v>0</v>
      </c>
      <c r="AP84">
        <f t="shared" si="36"/>
        <v>-1.3480049944476486E-16</v>
      </c>
      <c r="AQ84">
        <f t="shared" si="36"/>
        <v>-1.9057017220186884E-11</v>
      </c>
      <c r="AR84">
        <f t="shared" si="36"/>
        <v>-1.905715202068633E-11</v>
      </c>
      <c r="AS84">
        <f t="shared" si="36"/>
        <v>-3.8752164976861508E-5</v>
      </c>
      <c r="AT84">
        <f t="shared" si="36"/>
        <v>-2.5318081123388437E-5</v>
      </c>
      <c r="AU84">
        <f t="shared" si="23"/>
        <v>-6.4070265157401964E-5</v>
      </c>
      <c r="AW84">
        <v>81</v>
      </c>
      <c r="AX84">
        <f>IF(Z84&gt;0, (R84*SUMPRODUCT(K84:$K$98, X84:$X$98)-K84*$AZ$3)/Z84, 0)</f>
        <v>-59891229918388.75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0.78831611899999998</v>
      </c>
      <c r="Q85" s="4">
        <f t="shared" si="48"/>
        <v>25</v>
      </c>
      <c r="R85">
        <f t="shared" si="28"/>
        <v>1000000</v>
      </c>
      <c r="S85">
        <f t="shared" si="29"/>
        <v>-265139247431720.59</v>
      </c>
      <c r="U85">
        <f t="shared" si="40"/>
        <v>0.78831611899999998</v>
      </c>
      <c r="V85">
        <f t="shared" si="41"/>
        <v>0.01</v>
      </c>
      <c r="W85">
        <f t="shared" si="42"/>
        <v>5.2289119515350326E-14</v>
      </c>
      <c r="X85">
        <f t="shared" si="43"/>
        <v>4.1220355762268126E-14</v>
      </c>
      <c r="Y85">
        <f t="shared" si="44"/>
        <v>5.2289119515350324E-16</v>
      </c>
      <c r="Z85">
        <f t="shared" si="45"/>
        <v>1.0545872557928697E-14</v>
      </c>
      <c r="AB85">
        <f t="shared" si="46"/>
        <v>-3.1316596791239544</v>
      </c>
      <c r="AC85">
        <f t="shared" si="30"/>
        <v>-2.7961247135200491</v>
      </c>
      <c r="AE85">
        <f t="shared" si="31"/>
        <v>0</v>
      </c>
      <c r="AF85">
        <f t="shared" si="32"/>
        <v>0</v>
      </c>
      <c r="AG85">
        <f t="shared" si="32"/>
        <v>-2.6364681394821743E-13</v>
      </c>
      <c r="AH85">
        <f t="shared" si="33"/>
        <v>-4.1220355762268129E-8</v>
      </c>
      <c r="AI85">
        <f t="shared" si="34"/>
        <v>-4.1220619409082076E-8</v>
      </c>
      <c r="AJ85">
        <f t="shared" si="35"/>
        <v>-0.33553496560390528</v>
      </c>
      <c r="AK85">
        <f t="shared" si="49"/>
        <v>-0.21921617753867684</v>
      </c>
      <c r="AL85">
        <f t="shared" si="26"/>
        <v>-0.55475118436320159</v>
      </c>
      <c r="AN85">
        <f t="shared" si="36"/>
        <v>0</v>
      </c>
      <c r="AO85">
        <f t="shared" si="36"/>
        <v>0</v>
      </c>
      <c r="AP85">
        <f t="shared" si="36"/>
        <v>-2.4274185614962974E-17</v>
      </c>
      <c r="AQ85">
        <f t="shared" si="36"/>
        <v>-3.7951930914842385E-12</v>
      </c>
      <c r="AR85">
        <f t="shared" si="36"/>
        <v>-3.7952173656698536E-12</v>
      </c>
      <c r="AS85">
        <f t="shared" si="36"/>
        <v>-3.0892988666948699E-5</v>
      </c>
      <c r="AT85">
        <f t="shared" si="36"/>
        <v>-2.0183419263400117E-5</v>
      </c>
      <c r="AU85">
        <f t="shared" si="23"/>
        <v>-5.1076411725566188E-5</v>
      </c>
      <c r="AW85">
        <v>82</v>
      </c>
      <c r="AX85">
        <f>IF(Z85&gt;0, (R85*SUMPRODUCT(K85:$K$98, X85:$X$98)-K85*$AZ$3)/Z85, 0)</f>
        <v>-265139247431720.59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0.80496745000000003</v>
      </c>
      <c r="Q86" s="4">
        <f t="shared" si="48"/>
        <v>25</v>
      </c>
      <c r="R86">
        <f t="shared" si="28"/>
        <v>1000000</v>
      </c>
      <c r="S86">
        <f t="shared" si="29"/>
        <v>-1279404466519496</v>
      </c>
      <c r="U86">
        <f t="shared" si="40"/>
        <v>0.80496745000000003</v>
      </c>
      <c r="V86">
        <f t="shared" si="41"/>
        <v>0.01</v>
      </c>
      <c r="W86">
        <f t="shared" si="42"/>
        <v>1.0545872557928697E-14</v>
      </c>
      <c r="X86">
        <f t="shared" si="43"/>
        <v>8.4890841409808408E-15</v>
      </c>
      <c r="Y86">
        <f t="shared" si="44"/>
        <v>1.0545872557928698E-16</v>
      </c>
      <c r="Z86">
        <f t="shared" si="45"/>
        <v>1.9513296913685693E-15</v>
      </c>
      <c r="AB86">
        <f t="shared" si="46"/>
        <v>-2.7961247135200491</v>
      </c>
      <c r="AC86">
        <f t="shared" si="30"/>
        <v>-2.496539922789057</v>
      </c>
      <c r="AE86">
        <f t="shared" si="31"/>
        <v>0</v>
      </c>
      <c r="AF86">
        <f t="shared" si="32"/>
        <v>0</v>
      </c>
      <c r="AG86">
        <f t="shared" si="32"/>
        <v>-4.8783242284214232E-14</v>
      </c>
      <c r="AH86">
        <f t="shared" si="33"/>
        <v>-8.4890841409808415E-9</v>
      </c>
      <c r="AI86">
        <f t="shared" si="34"/>
        <v>-8.4891329242231258E-9</v>
      </c>
      <c r="AJ86">
        <f t="shared" si="35"/>
        <v>-0.29958479073099209</v>
      </c>
      <c r="AK86">
        <f t="shared" si="49"/>
        <v>-0.19572872994640345</v>
      </c>
      <c r="AL86">
        <f t="shared" si="26"/>
        <v>-0.49531352916652843</v>
      </c>
      <c r="AN86">
        <f t="shared" si="36"/>
        <v>0</v>
      </c>
      <c r="AO86">
        <f t="shared" si="36"/>
        <v>0</v>
      </c>
      <c r="AP86">
        <f t="shared" si="36"/>
        <v>-4.010280770990997E-18</v>
      </c>
      <c r="AQ86">
        <f t="shared" si="36"/>
        <v>-6.9785461768940808E-13</v>
      </c>
      <c r="AR86">
        <f t="shared" si="36"/>
        <v>-6.9785862797017913E-13</v>
      </c>
      <c r="AS86">
        <f t="shared" si="36"/>
        <v>-2.4627701425631289E-5</v>
      </c>
      <c r="AT86">
        <f t="shared" si="36"/>
        <v>-1.6090098264922952E-5</v>
      </c>
      <c r="AU86">
        <f t="shared" si="23"/>
        <v>-4.0717800388412865E-5</v>
      </c>
      <c r="AW86">
        <v>83</v>
      </c>
      <c r="AX86">
        <f>IF(Z86&gt;0, (R86*SUMPRODUCT(K86:$K$98, X86:$X$98)-K86*$AZ$3)/Z86, 0)</f>
        <v>-1279404466519496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0.82161935600000002</v>
      </c>
      <c r="Q87" s="4">
        <f t="shared" si="48"/>
        <v>25</v>
      </c>
      <c r="R87">
        <f t="shared" si="28"/>
        <v>1000000</v>
      </c>
      <c r="S87">
        <f t="shared" si="29"/>
        <v>-6784184864713882</v>
      </c>
      <c r="U87">
        <f t="shared" si="40"/>
        <v>0.82161935600000002</v>
      </c>
      <c r="V87">
        <f t="shared" si="41"/>
        <v>0.01</v>
      </c>
      <c r="W87">
        <f t="shared" si="42"/>
        <v>1.9513296913685693E-15</v>
      </c>
      <c r="X87">
        <f t="shared" si="43"/>
        <v>1.6032502443659228E-15</v>
      </c>
      <c r="Y87">
        <f t="shared" si="44"/>
        <v>1.9513296913685692E-17</v>
      </c>
      <c r="Z87">
        <f t="shared" si="45"/>
        <v>3.2856615008896082E-16</v>
      </c>
      <c r="AB87">
        <f t="shared" si="46"/>
        <v>-2.496539922789057</v>
      </c>
      <c r="AC87">
        <f t="shared" si="30"/>
        <v>-2.2290535024908378</v>
      </c>
      <c r="AE87">
        <f t="shared" si="31"/>
        <v>0</v>
      </c>
      <c r="AF87">
        <f t="shared" si="32"/>
        <v>0</v>
      </c>
      <c r="AG87">
        <f t="shared" si="32"/>
        <v>-8.2141537522240203E-15</v>
      </c>
      <c r="AH87">
        <f t="shared" si="33"/>
        <v>-1.6032502443659228E-9</v>
      </c>
      <c r="AI87">
        <f t="shared" si="34"/>
        <v>-1.603258458519675E-9</v>
      </c>
      <c r="AJ87">
        <f t="shared" si="35"/>
        <v>-0.26748642029821923</v>
      </c>
      <c r="AK87">
        <f t="shared" si="49"/>
        <v>-0.174757794595234</v>
      </c>
      <c r="AL87">
        <f t="shared" si="26"/>
        <v>-0.4422442164967117</v>
      </c>
      <c r="AN87">
        <f t="shared" si="36"/>
        <v>0</v>
      </c>
      <c r="AO87">
        <f t="shared" si="36"/>
        <v>0</v>
      </c>
      <c r="AP87">
        <f t="shared" si="36"/>
        <v>-6.0290505253596446E-19</v>
      </c>
      <c r="AQ87">
        <f t="shared" si="36"/>
        <v>-1.1767586801574308E-13</v>
      </c>
      <c r="AR87">
        <f t="shared" si="36"/>
        <v>-1.1767647092079561E-13</v>
      </c>
      <c r="AS87">
        <f t="shared" si="36"/>
        <v>-1.9633052794865281E-5</v>
      </c>
      <c r="AT87">
        <f t="shared" si="36"/>
        <v>-1.2826927826007822E-5</v>
      </c>
      <c r="AU87">
        <f t="shared" si="23"/>
        <v>-3.2459980738549578E-5</v>
      </c>
      <c r="AW87">
        <v>84</v>
      </c>
      <c r="AX87">
        <f>IF(Z87&gt;0, (R87*SUMPRODUCT(K87:$K$98, X87:$X$98)-K87*$AZ$3)/Z87, 0)</f>
        <v>-6784184864713882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0.83827126200000002</v>
      </c>
      <c r="Q88" s="4">
        <f t="shared" si="48"/>
        <v>25</v>
      </c>
      <c r="R88">
        <f t="shared" si="28"/>
        <v>1000000</v>
      </c>
      <c r="S88">
        <f t="shared" si="29"/>
        <v>-3.9921955423654976E+16</v>
      </c>
      <c r="U88">
        <f t="shared" si="40"/>
        <v>0.83827126200000002</v>
      </c>
      <c r="V88">
        <f t="shared" si="41"/>
        <v>0.01</v>
      </c>
      <c r="W88">
        <f t="shared" si="42"/>
        <v>3.2856615008896082E-16</v>
      </c>
      <c r="X88">
        <f t="shared" si="43"/>
        <v>2.7542756128555462E-16</v>
      </c>
      <c r="Y88">
        <f t="shared" si="44"/>
        <v>3.2856615008896083E-18</v>
      </c>
      <c r="Z88">
        <f t="shared" si="45"/>
        <v>4.9852927302516588E-17</v>
      </c>
      <c r="AB88">
        <f t="shared" si="46"/>
        <v>-2.2290535024908378</v>
      </c>
      <c r="AC88">
        <f t="shared" si="30"/>
        <v>-1.9902263415097794</v>
      </c>
      <c r="AE88">
        <f t="shared" si="31"/>
        <v>0</v>
      </c>
      <c r="AF88">
        <f t="shared" si="32"/>
        <v>0</v>
      </c>
      <c r="AG88">
        <f t="shared" si="32"/>
        <v>-1.2463231825629147E-15</v>
      </c>
      <c r="AH88">
        <f t="shared" si="33"/>
        <v>-2.7542756128555462E-10</v>
      </c>
      <c r="AI88">
        <f t="shared" si="34"/>
        <v>-2.7542880760873719E-10</v>
      </c>
      <c r="AJ88">
        <f t="shared" si="35"/>
        <v>-0.23882716098105838</v>
      </c>
      <c r="AK88">
        <f t="shared" si="49"/>
        <v>-0.15603374517435867</v>
      </c>
      <c r="AL88">
        <f t="shared" si="26"/>
        <v>-0.39486090643084587</v>
      </c>
      <c r="AN88">
        <f t="shared" si="36"/>
        <v>0</v>
      </c>
      <c r="AO88">
        <f t="shared" si="36"/>
        <v>0</v>
      </c>
      <c r="AP88">
        <f t="shared" si="36"/>
        <v>-8.1676806031344233E-20</v>
      </c>
      <c r="AQ88">
        <f t="shared" si="36"/>
        <v>-1.8049927830553545E-14</v>
      </c>
      <c r="AR88">
        <f t="shared" si="36"/>
        <v>-1.8050009507359578E-14</v>
      </c>
      <c r="AS88">
        <f t="shared" si="36"/>
        <v>-1.565134948573568E-5</v>
      </c>
      <c r="AT88">
        <f t="shared" si="36"/>
        <v>-1.0225548330685048E-5</v>
      </c>
      <c r="AU88">
        <f t="shared" si="23"/>
        <v>-2.5876897834470735E-5</v>
      </c>
      <c r="AW88">
        <v>85</v>
      </c>
      <c r="AX88">
        <f>IF(Z88&gt;0, (R88*SUMPRODUCT(K88:$K$98, X88:$X$98)-K88*$AZ$3)/Z88, 0)</f>
        <v>-3.9921955423654976E+16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1</v>
      </c>
      <c r="Q89" s="4">
        <f t="shared" si="48"/>
        <v>25</v>
      </c>
      <c r="R89">
        <f t="shared" si="28"/>
        <v>1000000</v>
      </c>
      <c r="S89">
        <f t="shared" si="29"/>
        <v>0</v>
      </c>
      <c r="U89">
        <f t="shared" si="40"/>
        <v>1</v>
      </c>
      <c r="V89">
        <f t="shared" si="41"/>
        <v>0.01</v>
      </c>
      <c r="W89">
        <f t="shared" si="42"/>
        <v>4.9852927302516588E-17</v>
      </c>
      <c r="X89">
        <f t="shared" si="43"/>
        <v>4.9852927302516588E-17</v>
      </c>
      <c r="Y89">
        <f t="shared" si="44"/>
        <v>4.9852927302516584E-19</v>
      </c>
      <c r="Z89">
        <f t="shared" si="45"/>
        <v>0</v>
      </c>
      <c r="AB89">
        <f t="shared" si="46"/>
        <v>-1.9902263415097794</v>
      </c>
      <c r="AC89">
        <f t="shared" si="30"/>
        <v>0</v>
      </c>
      <c r="AE89">
        <f t="shared" si="31"/>
        <v>0</v>
      </c>
      <c r="AF89">
        <f t="shared" si="32"/>
        <v>0</v>
      </c>
      <c r="AG89">
        <f t="shared" si="32"/>
        <v>0</v>
      </c>
      <c r="AH89">
        <f t="shared" si="33"/>
        <v>-4.9852927302516588E-11</v>
      </c>
      <c r="AI89">
        <f t="shared" si="34"/>
        <v>-4.9852927302516588E-11</v>
      </c>
      <c r="AJ89">
        <f t="shared" si="35"/>
        <v>-1.9902263415097794</v>
      </c>
      <c r="AK89">
        <f t="shared" si="49"/>
        <v>-0.13931584390568458</v>
      </c>
      <c r="AL89">
        <f t="shared" si="26"/>
        <v>-2.1295421854653172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-2.9170287868337228E-15</v>
      </c>
      <c r="AR89">
        <f t="shared" si="36"/>
        <v>-2.9170287868337228E-15</v>
      </c>
      <c r="AS89">
        <f t="shared" si="36"/>
        <v>-1.1645349319749423E-4</v>
      </c>
      <c r="AT89">
        <f t="shared" si="36"/>
        <v>-8.1517445238245977E-6</v>
      </c>
      <c r="AU89">
        <f t="shared" si="23"/>
        <v>-1.2460523772423588E-4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66058.541915936483</v>
      </c>
      <c r="AO91" s="8">
        <f t="shared" si="50"/>
        <v>-6605.8541915936485</v>
      </c>
      <c r="AP91" s="8">
        <f t="shared" si="50"/>
        <v>-1684.2191761704041</v>
      </c>
      <c r="AQ91" s="8">
        <f t="shared" si="50"/>
        <v>-30369.273095952576</v>
      </c>
      <c r="AR91" s="8">
        <f t="shared" si="50"/>
        <v>27399.195452219858</v>
      </c>
      <c r="AS91" s="8">
        <f t="shared" si="50"/>
        <v>-6859.8199667091076</v>
      </c>
      <c r="AT91" s="8">
        <f t="shared" si="50"/>
        <v>4001.5616472469769</v>
      </c>
      <c r="AU91" s="8">
        <f t="shared" si="50"/>
        <v>24540.937132757692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6" priority="1" operator="lessThan">
      <formula>0</formula>
    </cfRule>
  </conditionalFormatting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D2D3A6-41F6-449A-BEFF-ABB0477DC8E5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'S.45.04.E'!C3*(1+C12)</f>
        <v>170503.72276318728</v>
      </c>
      <c r="K3">
        <v>1</v>
      </c>
      <c r="L3" s="2">
        <v>0</v>
      </c>
      <c r="O3">
        <f>$C$3</f>
        <v>170503.72276318728</v>
      </c>
      <c r="P3">
        <f>O3*C5</f>
        <v>17050.372276318729</v>
      </c>
      <c r="Q3" s="4">
        <f>B8</f>
        <v>1522.432587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170503.72276318728</v>
      </c>
      <c r="AF3">
        <f t="shared" ref="AF3:AG34" si="4">-$Z3*P3</f>
        <v>-17050.372276318729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151930.91789986857</v>
      </c>
      <c r="AJ3">
        <f t="shared" ref="AJ3:AJ66" si="7">AB3-AC3</f>
        <v>0</v>
      </c>
      <c r="AL3">
        <f t="shared" ref="AL3:AL34" si="8">SUM(AI3:AK3)</f>
        <v>151930.91789986857</v>
      </c>
      <c r="AN3">
        <f t="shared" ref="AN3:AU34" si="9">AE3*$K3</f>
        <v>170503.72276318728</v>
      </c>
      <c r="AO3">
        <f t="shared" si="9"/>
        <v>-17050.372276318729</v>
      </c>
      <c r="AP3">
        <f t="shared" si="9"/>
        <v>-1522.432587</v>
      </c>
      <c r="AQ3">
        <f t="shared" si="9"/>
        <v>0</v>
      </c>
      <c r="AR3">
        <f t="shared" si="9"/>
        <v>151930.91789986857</v>
      </c>
      <c r="AS3">
        <f t="shared" si="9"/>
        <v>0</v>
      </c>
      <c r="AT3">
        <f t="shared" si="9"/>
        <v>0</v>
      </c>
      <c r="AU3">
        <f t="shared" si="9"/>
        <v>151930.91789986857</v>
      </c>
      <c r="AW3">
        <v>0</v>
      </c>
      <c r="AX3">
        <f>IF(Z3&gt;0, (R3*SUMPRODUCT(K3:$K$98, X3:$X$98)-K3*$AZ$3)/Z3, 0)</f>
        <v>0</v>
      </c>
      <c r="AZ3">
        <f>C6*ABS(SUMPRODUCT(X4:X79, K4:K79))/1</f>
        <v>68103.860997865268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79">Mortalities!B21:B96</f>
        <v>2.4628010000000001E-3</v>
      </c>
      <c r="R4">
        <f t="shared" si="0"/>
        <v>1000000</v>
      </c>
      <c r="S4">
        <f t="shared" si="1"/>
        <v>7388.9290015203587</v>
      </c>
      <c r="U4">
        <f t="shared" ref="U4:U67" si="13">M4</f>
        <v>2.4628010000000001E-3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2.4628010000000001E-3</v>
      </c>
      <c r="Y4">
        <f t="shared" ref="Y4:Y67" si="17">V4*W4</f>
        <v>0.01</v>
      </c>
      <c r="Z4">
        <f t="shared" ref="Z4:Z67" si="18">MAX(0, W4-X4-Y4)</f>
        <v>0.98753719900000003</v>
      </c>
      <c r="AB4">
        <f t="shared" ref="AB4:AB67" si="19">AC3</f>
        <v>0</v>
      </c>
      <c r="AC4">
        <f t="shared" si="2"/>
        <v>7296.8422497712818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-2462.8009999999999</v>
      </c>
      <c r="AI4">
        <f t="shared" si="6"/>
        <v>-2462.8009999999999</v>
      </c>
      <c r="AJ4">
        <f t="shared" si="7"/>
        <v>-7296.8422497712818</v>
      </c>
      <c r="AK4">
        <f>G4*SUM(AB4, AE4:AF4)</f>
        <v>0</v>
      </c>
      <c r="AL4">
        <f t="shared" si="8"/>
        <v>-9759.6432497712813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-2198.9294642857139</v>
      </c>
      <c r="AR4">
        <f t="shared" si="9"/>
        <v>-2198.9294642857139</v>
      </c>
      <c r="AS4">
        <f t="shared" si="9"/>
        <v>-6515.0377230100721</v>
      </c>
      <c r="AT4">
        <f t="shared" si="9"/>
        <v>0</v>
      </c>
      <c r="AU4">
        <f t="shared" si="9"/>
        <v>-8713.9671872957861</v>
      </c>
      <c r="AW4">
        <v>1</v>
      </c>
      <c r="AX4">
        <f>IF(Z4&gt;0, (R4*SUMPRODUCT(K4:$K$98, X4:$X$98)-K4*$AZ$3)/Z4, 0)</f>
        <v>7388.9290015203587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2.5557050000000001E-3</v>
      </c>
      <c r="Q5" s="4">
        <f t="shared" ref="Q5:Q68" si="21">$C$8</f>
        <v>25</v>
      </c>
      <c r="R5">
        <f t="shared" si="0"/>
        <v>1000000</v>
      </c>
      <c r="S5">
        <f t="shared" si="1"/>
        <v>11909.033210713334</v>
      </c>
      <c r="U5">
        <f t="shared" si="13"/>
        <v>2.5557050000000001E-3</v>
      </c>
      <c r="V5">
        <f t="shared" si="14"/>
        <v>0.01</v>
      </c>
      <c r="W5">
        <f t="shared" si="15"/>
        <v>0.98753719900000003</v>
      </c>
      <c r="X5">
        <f t="shared" si="16"/>
        <v>2.5238537571702952E-3</v>
      </c>
      <c r="Y5">
        <f t="shared" si="17"/>
        <v>9.8753719900000012E-3</v>
      </c>
      <c r="Z5">
        <f t="shared" si="18"/>
        <v>0.97513797325282969</v>
      </c>
      <c r="AB5">
        <f t="shared" si="19"/>
        <v>7296.8422497712818</v>
      </c>
      <c r="AC5">
        <f t="shared" si="2"/>
        <v>11612.95050849564</v>
      </c>
      <c r="AE5">
        <f t="shared" si="3"/>
        <v>0</v>
      </c>
      <c r="AF5">
        <f t="shared" si="4"/>
        <v>0</v>
      </c>
      <c r="AG5">
        <f t="shared" si="4"/>
        <v>-24.378449331320741</v>
      </c>
      <c r="AH5">
        <f t="shared" si="5"/>
        <v>-2523.853757170295</v>
      </c>
      <c r="AI5">
        <f t="shared" si="6"/>
        <v>-2548.2322065016156</v>
      </c>
      <c r="AJ5">
        <f t="shared" si="7"/>
        <v>-4316.1082587243582</v>
      </c>
      <c r="AK5">
        <f>G5*SUM(AB5, AE5:AF5)</f>
        <v>510.77895748398976</v>
      </c>
      <c r="AL5">
        <f t="shared" si="8"/>
        <v>-6353.5615077419843</v>
      </c>
      <c r="AN5">
        <f t="shared" si="9"/>
        <v>0</v>
      </c>
      <c r="AO5">
        <f t="shared" si="9"/>
        <v>0</v>
      </c>
      <c r="AP5">
        <f t="shared" si="9"/>
        <v>-19.434350551116662</v>
      </c>
      <c r="AQ5">
        <f t="shared" si="9"/>
        <v>-2012.0007630502987</v>
      </c>
      <c r="AR5">
        <f t="shared" si="9"/>
        <v>-2031.4351136014152</v>
      </c>
      <c r="AS5">
        <f t="shared" si="9"/>
        <v>-3440.7750787024534</v>
      </c>
      <c r="AT5">
        <f t="shared" si="9"/>
        <v>407.18985768812956</v>
      </c>
      <c r="AU5">
        <f t="shared" si="9"/>
        <v>-5065.0203346157396</v>
      </c>
      <c r="AW5">
        <v>2</v>
      </c>
      <c r="AX5">
        <f>IF(Z5&gt;0, (R5*SUMPRODUCT(K5:$K$98, X5:$X$98)-K5*$AZ$3)/Z5, 0)</f>
        <v>11909.033210713334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2.6648449999999999E-3</v>
      </c>
      <c r="Q6" s="4">
        <f t="shared" si="21"/>
        <v>25</v>
      </c>
      <c r="R6">
        <f t="shared" si="0"/>
        <v>1000000</v>
      </c>
      <c r="S6">
        <f t="shared" si="1"/>
        <v>16013.855262948715</v>
      </c>
      <c r="U6">
        <f t="shared" si="13"/>
        <v>2.6648449999999999E-3</v>
      </c>
      <c r="V6">
        <f t="shared" si="14"/>
        <v>0.01</v>
      </c>
      <c r="W6">
        <f t="shared" si="15"/>
        <v>0.97513797325282969</v>
      </c>
      <c r="X6">
        <f t="shared" si="16"/>
        <v>2.5985915523329367E-3</v>
      </c>
      <c r="Y6">
        <f t="shared" si="17"/>
        <v>9.7513797325282977E-3</v>
      </c>
      <c r="Z6">
        <f t="shared" si="18"/>
        <v>0.96278800196796854</v>
      </c>
      <c r="AB6">
        <f t="shared" si="19"/>
        <v>11612.95050849564</v>
      </c>
      <c r="AC6">
        <f t="shared" si="2"/>
        <v>15417.947712418631</v>
      </c>
      <c r="AE6">
        <f t="shared" si="3"/>
        <v>0</v>
      </c>
      <c r="AF6">
        <f t="shared" si="4"/>
        <v>0</v>
      </c>
      <c r="AG6">
        <f t="shared" si="4"/>
        <v>-24.069700049199213</v>
      </c>
      <c r="AH6">
        <f t="shared" si="5"/>
        <v>-2598.5915523329368</v>
      </c>
      <c r="AI6">
        <f t="shared" si="6"/>
        <v>-2622.6612523821359</v>
      </c>
      <c r="AJ6">
        <f t="shared" si="7"/>
        <v>-3804.9972039229906</v>
      </c>
      <c r="AK6">
        <f>G6*SUM(AB6, AE6:AF6)</f>
        <v>812.9065355946949</v>
      </c>
      <c r="AL6">
        <f t="shared" si="8"/>
        <v>-5614.7519207104315</v>
      </c>
      <c r="AN6">
        <f t="shared" si="9"/>
        <v>0</v>
      </c>
      <c r="AO6">
        <f t="shared" si="9"/>
        <v>0</v>
      </c>
      <c r="AP6">
        <f t="shared" si="9"/>
        <v>-17.132337065813488</v>
      </c>
      <c r="AQ6">
        <f t="shared" si="9"/>
        <v>-1849.626139085374</v>
      </c>
      <c r="AR6">
        <f t="shared" si="9"/>
        <v>-1866.7584761511876</v>
      </c>
      <c r="AS6">
        <f t="shared" si="9"/>
        <v>-2708.3218527376421</v>
      </c>
      <c r="AT6">
        <f t="shared" si="9"/>
        <v>578.61081535473329</v>
      </c>
      <c r="AU6">
        <f t="shared" si="9"/>
        <v>-3996.4695135340962</v>
      </c>
      <c r="AW6">
        <v>3</v>
      </c>
      <c r="AX6">
        <f>IF(Z6&gt;0, (R6*SUMPRODUCT(K6:$K$98, X6:$X$98)-K6*$AZ$3)/Z6, 0)</f>
        <v>16013.855262948715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2.7902209999999998E-3</v>
      </c>
      <c r="Q7" s="4">
        <f t="shared" si="21"/>
        <v>25</v>
      </c>
      <c r="R7">
        <f t="shared" si="0"/>
        <v>1000000</v>
      </c>
      <c r="S7">
        <f t="shared" si="1"/>
        <v>19739.703637433697</v>
      </c>
      <c r="U7">
        <f t="shared" si="13"/>
        <v>2.7902209999999998E-3</v>
      </c>
      <c r="V7">
        <f t="shared" si="14"/>
        <v>0.01</v>
      </c>
      <c r="W7">
        <f t="shared" si="15"/>
        <v>0.96278800196796854</v>
      </c>
      <c r="X7">
        <f t="shared" si="16"/>
        <v>2.6863913016390668E-3</v>
      </c>
      <c r="Y7">
        <f t="shared" si="17"/>
        <v>9.6278800196796851E-3</v>
      </c>
      <c r="Z7">
        <f t="shared" si="18"/>
        <v>0.95047373064664975</v>
      </c>
      <c r="AB7">
        <f t="shared" si="19"/>
        <v>15417.947712418631</v>
      </c>
      <c r="AC7">
        <f t="shared" si="2"/>
        <v>18762.069758130849</v>
      </c>
      <c r="AE7">
        <f t="shared" si="3"/>
        <v>0</v>
      </c>
      <c r="AF7">
        <f t="shared" si="4"/>
        <v>0</v>
      </c>
      <c r="AG7">
        <f t="shared" si="4"/>
        <v>-23.761843266166245</v>
      </c>
      <c r="AH7">
        <f t="shared" si="5"/>
        <v>-2686.391301639067</v>
      </c>
      <c r="AI7">
        <f t="shared" si="6"/>
        <v>-2710.1531449052331</v>
      </c>
      <c r="AJ7">
        <f t="shared" si="7"/>
        <v>-3344.1220457122181</v>
      </c>
      <c r="AK7">
        <f>G7*SUM(AB7, AE7:AF7)</f>
        <v>1079.2563398693042</v>
      </c>
      <c r="AL7">
        <f t="shared" si="8"/>
        <v>-4975.0188507481471</v>
      </c>
      <c r="AN7">
        <f t="shared" si="9"/>
        <v>0</v>
      </c>
      <c r="AO7">
        <f t="shared" si="9"/>
        <v>0</v>
      </c>
      <c r="AP7">
        <f t="shared" si="9"/>
        <v>-15.101080971870751</v>
      </c>
      <c r="AQ7">
        <f t="shared" si="9"/>
        <v>-1707.2502378611132</v>
      </c>
      <c r="AR7">
        <f t="shared" si="9"/>
        <v>-1722.3513188329839</v>
      </c>
      <c r="AS7">
        <f t="shared" si="9"/>
        <v>-2125.2500164422618</v>
      </c>
      <c r="AT7">
        <f t="shared" si="9"/>
        <v>685.88691521997157</v>
      </c>
      <c r="AU7">
        <f t="shared" si="9"/>
        <v>-3161.7144200552743</v>
      </c>
      <c r="AW7">
        <v>4</v>
      </c>
      <c r="AX7">
        <f>IF(Z7&gt;0, (R7*SUMPRODUCT(K7:$K$98, X7:$X$98)-K7*$AZ$3)/Z7, 0)</f>
        <v>19739.703637433697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3.5816260000000001E-3</v>
      </c>
      <c r="Q8" s="4">
        <f t="shared" si="21"/>
        <v>25</v>
      </c>
      <c r="R8">
        <f t="shared" si="0"/>
        <v>1000000</v>
      </c>
      <c r="S8">
        <f t="shared" si="1"/>
        <v>23136.636313363764</v>
      </c>
      <c r="U8">
        <f t="shared" si="13"/>
        <v>3.5816260000000001E-3</v>
      </c>
      <c r="V8">
        <f t="shared" si="14"/>
        <v>0.01</v>
      </c>
      <c r="W8">
        <f t="shared" si="15"/>
        <v>0.95047373064664975</v>
      </c>
      <c r="X8">
        <f t="shared" si="16"/>
        <v>3.4042414260010375E-3</v>
      </c>
      <c r="Y8">
        <f t="shared" si="17"/>
        <v>9.5047373064664972E-3</v>
      </c>
      <c r="Z8">
        <f t="shared" si="18"/>
        <v>0.9375647519141822</v>
      </c>
      <c r="AB8">
        <f t="shared" si="19"/>
        <v>18762.069758130849</v>
      </c>
      <c r="AC8">
        <f t="shared" si="2"/>
        <v>21692.094685267555</v>
      </c>
      <c r="AE8">
        <f t="shared" si="3"/>
        <v>0</v>
      </c>
      <c r="AF8">
        <f t="shared" si="4"/>
        <v>0</v>
      </c>
      <c r="AG8">
        <f t="shared" si="4"/>
        <v>-23.439118797854555</v>
      </c>
      <c r="AH8">
        <f t="shared" si="5"/>
        <v>-3404.2414260010373</v>
      </c>
      <c r="AI8">
        <f t="shared" si="6"/>
        <v>-3427.6805447988918</v>
      </c>
      <c r="AJ8">
        <f t="shared" si="7"/>
        <v>-2930.0249271367065</v>
      </c>
      <c r="AK8">
        <f t="shared" ref="AK8:AK71" si="22">G8*SUM(AB8:AB8, AE8:AF8)</f>
        <v>1313.3448830691596</v>
      </c>
      <c r="AL8">
        <f t="shared" si="8"/>
        <v>-5044.3605888664388</v>
      </c>
      <c r="AN8">
        <f t="shared" si="9"/>
        <v>0</v>
      </c>
      <c r="AO8">
        <f t="shared" si="9"/>
        <v>0</v>
      </c>
      <c r="AP8">
        <f t="shared" si="9"/>
        <v>-13.299985480281325</v>
      </c>
      <c r="AQ8">
        <f t="shared" si="9"/>
        <v>-1931.6580084627694</v>
      </c>
      <c r="AR8">
        <f t="shared" si="9"/>
        <v>-1944.9579939430507</v>
      </c>
      <c r="AS8">
        <f t="shared" si="9"/>
        <v>-1662.5748315822993</v>
      </c>
      <c r="AT8">
        <f t="shared" si="9"/>
        <v>745.2271574740447</v>
      </c>
      <c r="AU8">
        <f t="shared" si="9"/>
        <v>-2862.3056680513055</v>
      </c>
      <c r="AW8">
        <v>5</v>
      </c>
      <c r="AX8">
        <f>IF(Z8&gt;0, (R8*SUMPRODUCT(K8:$K$98, X8:$X$98)-K8*$AZ$3)/Z8, 0)</f>
        <v>23136.636313363764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4.4506370000000003E-3</v>
      </c>
      <c r="Q9" s="4">
        <f t="shared" si="21"/>
        <v>25</v>
      </c>
      <c r="R9">
        <f t="shared" si="0"/>
        <v>1000000</v>
      </c>
      <c r="S9">
        <f t="shared" si="1"/>
        <v>25866.275078293096</v>
      </c>
      <c r="U9">
        <f t="shared" si="13"/>
        <v>4.4506370000000003E-3</v>
      </c>
      <c r="V9">
        <f t="shared" si="14"/>
        <v>0.01</v>
      </c>
      <c r="W9">
        <f t="shared" si="15"/>
        <v>0.9375647519141822</v>
      </c>
      <c r="X9">
        <f t="shared" si="16"/>
        <v>4.1727603747650803E-3</v>
      </c>
      <c r="Y9">
        <f t="shared" si="17"/>
        <v>9.3756475191418224E-3</v>
      </c>
      <c r="Z9">
        <f t="shared" si="18"/>
        <v>0.92401634402027533</v>
      </c>
      <c r="AB9">
        <f t="shared" si="19"/>
        <v>21692.094685267555</v>
      </c>
      <c r="AC9">
        <f t="shared" si="2"/>
        <v>23900.860931267147</v>
      </c>
      <c r="AE9">
        <f t="shared" si="3"/>
        <v>0</v>
      </c>
      <c r="AF9">
        <f t="shared" si="4"/>
        <v>0</v>
      </c>
      <c r="AG9">
        <f t="shared" si="4"/>
        <v>-23.100408600506881</v>
      </c>
      <c r="AH9">
        <f t="shared" si="5"/>
        <v>-4172.7603747650801</v>
      </c>
      <c r="AI9">
        <f t="shared" si="6"/>
        <v>-4195.8607833655869</v>
      </c>
      <c r="AJ9">
        <f t="shared" si="7"/>
        <v>-2208.7662459995918</v>
      </c>
      <c r="AK9">
        <f t="shared" si="22"/>
        <v>1518.446627968729</v>
      </c>
      <c r="AL9">
        <f t="shared" si="8"/>
        <v>-4886.1804013964502</v>
      </c>
      <c r="AN9">
        <f t="shared" si="9"/>
        <v>0</v>
      </c>
      <c r="AO9">
        <f t="shared" si="9"/>
        <v>0</v>
      </c>
      <c r="AP9">
        <f t="shared" si="9"/>
        <v>-11.703385908929025</v>
      </c>
      <c r="AQ9">
        <f t="shared" si="9"/>
        <v>-2114.05026707153</v>
      </c>
      <c r="AR9">
        <f t="shared" si="9"/>
        <v>-2125.7536529804588</v>
      </c>
      <c r="AS9">
        <f t="shared" si="9"/>
        <v>-1119.029719629395</v>
      </c>
      <c r="AT9">
        <f t="shared" si="9"/>
        <v>769.29231757571927</v>
      </c>
      <c r="AU9">
        <f t="shared" si="9"/>
        <v>-2475.4910550341347</v>
      </c>
      <c r="AW9">
        <v>6</v>
      </c>
      <c r="AX9">
        <f>IF(Z9&gt;0, (R9*SUMPRODUCT(K9:$K$98, X9:$X$98)-K9*$AZ$3)/Z9, 0)</f>
        <v>25866.275078293096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5.383718E-3</v>
      </c>
      <c r="Q10" s="4">
        <f t="shared" si="21"/>
        <v>25</v>
      </c>
      <c r="R10">
        <f t="shared" si="0"/>
        <v>1000000</v>
      </c>
      <c r="S10">
        <f t="shared" si="1"/>
        <v>28010.084610209185</v>
      </c>
      <c r="U10">
        <f t="shared" si="13"/>
        <v>5.383718E-3</v>
      </c>
      <c r="V10">
        <f t="shared" si="14"/>
        <v>0.01</v>
      </c>
      <c r="W10">
        <f t="shared" si="15"/>
        <v>0.92401634402027533</v>
      </c>
      <c r="X10">
        <f t="shared" si="16"/>
        <v>4.9746434235961486E-3</v>
      </c>
      <c r="Y10">
        <f t="shared" si="17"/>
        <v>9.2401634402027536E-3</v>
      </c>
      <c r="Z10">
        <f t="shared" si="18"/>
        <v>0.90980153715647649</v>
      </c>
      <c r="AB10">
        <f t="shared" si="19"/>
        <v>23900.860931267147</v>
      </c>
      <c r="AC10">
        <f t="shared" si="2"/>
        <v>25483.618034251282</v>
      </c>
      <c r="AE10">
        <f t="shared" si="3"/>
        <v>0</v>
      </c>
      <c r="AF10">
        <f t="shared" si="4"/>
        <v>0</v>
      </c>
      <c r="AG10">
        <f t="shared" si="4"/>
        <v>-22.745038428911911</v>
      </c>
      <c r="AH10">
        <f t="shared" si="5"/>
        <v>-4974.6434235961488</v>
      </c>
      <c r="AI10">
        <f t="shared" si="6"/>
        <v>-4997.388462025061</v>
      </c>
      <c r="AJ10">
        <f t="shared" si="7"/>
        <v>-1582.7571029841347</v>
      </c>
      <c r="AK10">
        <f t="shared" si="22"/>
        <v>1673.0602651887004</v>
      </c>
      <c r="AL10">
        <f t="shared" si="8"/>
        <v>-4907.0852998204955</v>
      </c>
      <c r="AN10">
        <f t="shared" si="9"/>
        <v>0</v>
      </c>
      <c r="AO10">
        <f t="shared" si="9"/>
        <v>0</v>
      </c>
      <c r="AP10">
        <f t="shared" si="9"/>
        <v>-10.288700286125794</v>
      </c>
      <c r="AQ10">
        <f t="shared" si="9"/>
        <v>-2250.2760492445555</v>
      </c>
      <c r="AR10">
        <f t="shared" si="9"/>
        <v>-2260.5647495306816</v>
      </c>
      <c r="AS10">
        <f t="shared" si="9"/>
        <v>-715.95893360376817</v>
      </c>
      <c r="AT10">
        <f t="shared" si="9"/>
        <v>756.80749816944365</v>
      </c>
      <c r="AU10">
        <f t="shared" si="9"/>
        <v>-2219.7161849650061</v>
      </c>
      <c r="AW10">
        <v>7</v>
      </c>
      <c r="AX10">
        <f>IF(Z10&gt;0, (R10*SUMPRODUCT(K10:$K$98, X10:$X$98)-K10*$AZ$3)/Z10, 0)</f>
        <v>28010.084610209185</v>
      </c>
    </row>
    <row r="11" spans="1:52" x14ac:dyDescent="0.25">
      <c r="A11" t="s">
        <v>33</v>
      </c>
      <c r="C11" s="12">
        <f>AU81</f>
        <v>76841.079969370723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6.4575739999999998E-3</v>
      </c>
      <c r="Q11" s="4">
        <f t="shared" si="21"/>
        <v>25</v>
      </c>
      <c r="R11">
        <f t="shared" si="0"/>
        <v>1000000</v>
      </c>
      <c r="S11">
        <f t="shared" si="1"/>
        <v>29652.682596973507</v>
      </c>
      <c r="U11">
        <f t="shared" si="13"/>
        <v>6.4575739999999998E-3</v>
      </c>
      <c r="V11">
        <f t="shared" si="14"/>
        <v>0.01</v>
      </c>
      <c r="W11">
        <f t="shared" si="15"/>
        <v>0.90980153715647649</v>
      </c>
      <c r="X11">
        <f t="shared" si="16"/>
        <v>5.8751107515016962E-3</v>
      </c>
      <c r="Y11">
        <f t="shared" si="17"/>
        <v>9.0980153715647643E-3</v>
      </c>
      <c r="Z11">
        <f t="shared" si="18"/>
        <v>0.89482841103341004</v>
      </c>
      <c r="AB11">
        <f t="shared" si="19"/>
        <v>25483.618034251282</v>
      </c>
      <c r="AC11">
        <f t="shared" si="2"/>
        <v>26534.062851127856</v>
      </c>
      <c r="AE11">
        <f t="shared" si="3"/>
        <v>0</v>
      </c>
      <c r="AF11">
        <f t="shared" si="4"/>
        <v>0</v>
      </c>
      <c r="AG11">
        <f t="shared" si="4"/>
        <v>-22.370710275835251</v>
      </c>
      <c r="AH11">
        <f t="shared" si="5"/>
        <v>-5875.1107515016965</v>
      </c>
      <c r="AI11">
        <f t="shared" si="6"/>
        <v>-5897.4814617775319</v>
      </c>
      <c r="AJ11">
        <f t="shared" si="7"/>
        <v>-1050.4448168765739</v>
      </c>
      <c r="AK11">
        <f t="shared" si="22"/>
        <v>1783.8532623975898</v>
      </c>
      <c r="AL11">
        <f t="shared" si="8"/>
        <v>-5164.073016256516</v>
      </c>
      <c r="AN11">
        <f t="shared" si="9"/>
        <v>0</v>
      </c>
      <c r="AO11">
        <f t="shared" si="9"/>
        <v>0</v>
      </c>
      <c r="AP11">
        <f t="shared" si="9"/>
        <v>-9.0351546783955854</v>
      </c>
      <c r="AQ11">
        <f t="shared" si="9"/>
        <v>-2372.8586950528029</v>
      </c>
      <c r="AR11">
        <f t="shared" si="9"/>
        <v>-2381.8938497311983</v>
      </c>
      <c r="AS11">
        <f t="shared" si="9"/>
        <v>-424.25704345430802</v>
      </c>
      <c r="AT11">
        <f t="shared" si="9"/>
        <v>720.4684138586673</v>
      </c>
      <c r="AU11">
        <f t="shared" si="9"/>
        <v>-2085.6824793268393</v>
      </c>
      <c r="AW11">
        <v>8</v>
      </c>
      <c r="AX11">
        <f>IF(Z11&gt;0, (R11*SUMPRODUCT(K11:$K$98, X11:$X$98)-K11*$AZ$3)/Z11, 0)</f>
        <v>29652.682596973507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7.6803260000000003E-3</v>
      </c>
      <c r="Q12" s="4">
        <f t="shared" si="21"/>
        <v>25</v>
      </c>
      <c r="R12">
        <f t="shared" si="0"/>
        <v>1000000</v>
      </c>
      <c r="S12">
        <f t="shared" si="1"/>
        <v>30839.639847315724</v>
      </c>
      <c r="U12">
        <f t="shared" si="13"/>
        <v>7.6803260000000003E-3</v>
      </c>
      <c r="V12">
        <f t="shared" si="14"/>
        <v>0.01</v>
      </c>
      <c r="W12">
        <f t="shared" si="15"/>
        <v>0.89482841103341004</v>
      </c>
      <c r="X12">
        <f t="shared" si="16"/>
        <v>6.8725739107985866E-3</v>
      </c>
      <c r="Y12">
        <f t="shared" si="17"/>
        <v>8.9482841103341003E-3</v>
      </c>
      <c r="Z12">
        <f t="shared" si="18"/>
        <v>0.8790075530122774</v>
      </c>
      <c r="AB12">
        <f t="shared" si="19"/>
        <v>26534.062851127856</v>
      </c>
      <c r="AC12">
        <f t="shared" si="2"/>
        <v>27108.27635796892</v>
      </c>
      <c r="AE12">
        <f t="shared" si="3"/>
        <v>0</v>
      </c>
      <c r="AF12">
        <f t="shared" si="4"/>
        <v>0</v>
      </c>
      <c r="AG12">
        <f t="shared" si="4"/>
        <v>-21.975188825306937</v>
      </c>
      <c r="AH12">
        <f t="shared" si="5"/>
        <v>-6872.5739107985864</v>
      </c>
      <c r="AI12">
        <f t="shared" si="6"/>
        <v>-6894.5490996238932</v>
      </c>
      <c r="AJ12">
        <f t="shared" si="7"/>
        <v>-574.21350684106437</v>
      </c>
      <c r="AK12">
        <f t="shared" si="22"/>
        <v>1857.38439957895</v>
      </c>
      <c r="AL12">
        <f t="shared" si="8"/>
        <v>-5611.3782068860073</v>
      </c>
      <c r="AN12">
        <f t="shared" si="9"/>
        <v>0</v>
      </c>
      <c r="AO12">
        <f t="shared" si="9"/>
        <v>0</v>
      </c>
      <c r="AP12">
        <f t="shared" si="9"/>
        <v>-7.9244733912688643</v>
      </c>
      <c r="AQ12">
        <f t="shared" si="9"/>
        <v>-2478.3190496608308</v>
      </c>
      <c r="AR12">
        <f t="shared" si="9"/>
        <v>-2486.2435230520996</v>
      </c>
      <c r="AS12">
        <f t="shared" si="9"/>
        <v>-207.06714704671666</v>
      </c>
      <c r="AT12">
        <f t="shared" si="9"/>
        <v>669.79143473256147</v>
      </c>
      <c r="AU12">
        <f t="shared" si="9"/>
        <v>-2023.5192353662546</v>
      </c>
      <c r="AW12">
        <v>9</v>
      </c>
      <c r="AX12">
        <f>IF(Z12&gt;0, (R12*SUMPRODUCT(K12:$K$98, X12:$X$98)-K12*$AZ$3)/Z12, 0)</f>
        <v>30839.639847315724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9.0334749999999991E-3</v>
      </c>
      <c r="Q13" s="4">
        <f t="shared" si="21"/>
        <v>25</v>
      </c>
      <c r="R13">
        <f t="shared" si="0"/>
        <v>1000000</v>
      </c>
      <c r="S13">
        <f t="shared" si="1"/>
        <v>31615.44637876335</v>
      </c>
      <c r="U13">
        <f t="shared" si="13"/>
        <v>9.0334749999999991E-3</v>
      </c>
      <c r="V13">
        <f t="shared" si="14"/>
        <v>0.01</v>
      </c>
      <c r="W13">
        <f t="shared" si="15"/>
        <v>0.8790075530122774</v>
      </c>
      <c r="X13">
        <f t="shared" si="16"/>
        <v>7.9404927549475823E-3</v>
      </c>
      <c r="Y13">
        <f t="shared" si="17"/>
        <v>8.7900755301227734E-3</v>
      </c>
      <c r="Z13">
        <f t="shared" si="18"/>
        <v>0.86227698472720704</v>
      </c>
      <c r="AB13">
        <f t="shared" si="19"/>
        <v>27108.27635796892</v>
      </c>
      <c r="AC13">
        <f t="shared" si="2"/>
        <v>27261.27177428476</v>
      </c>
      <c r="AE13">
        <f t="shared" si="3"/>
        <v>0</v>
      </c>
      <c r="AF13">
        <f t="shared" si="4"/>
        <v>0</v>
      </c>
      <c r="AG13">
        <f t="shared" si="4"/>
        <v>-21.556924618180176</v>
      </c>
      <c r="AH13">
        <f t="shared" si="5"/>
        <v>-7940.4927549475824</v>
      </c>
      <c r="AI13">
        <f t="shared" si="6"/>
        <v>-7962.0496795657627</v>
      </c>
      <c r="AJ13">
        <f t="shared" si="7"/>
        <v>-152.99541631583998</v>
      </c>
      <c r="AK13">
        <f t="shared" si="22"/>
        <v>1897.5793450578246</v>
      </c>
      <c r="AL13">
        <f t="shared" si="8"/>
        <v>-6217.4657508237779</v>
      </c>
      <c r="AN13">
        <f t="shared" si="9"/>
        <v>0</v>
      </c>
      <c r="AO13">
        <f t="shared" si="9"/>
        <v>0</v>
      </c>
      <c r="AP13">
        <f t="shared" si="9"/>
        <v>-6.9407527902571253</v>
      </c>
      <c r="AQ13">
        <f t="shared" si="9"/>
        <v>-2556.6261524354459</v>
      </c>
      <c r="AR13">
        <f t="shared" si="9"/>
        <v>-2563.5669052257031</v>
      </c>
      <c r="AS13">
        <f t="shared" si="9"/>
        <v>-49.260429374751979</v>
      </c>
      <c r="AT13">
        <f t="shared" si="9"/>
        <v>610.96976341592097</v>
      </c>
      <c r="AU13">
        <f t="shared" si="9"/>
        <v>-2001.8575711845338</v>
      </c>
      <c r="AW13">
        <v>10</v>
      </c>
      <c r="AX13">
        <f>IF(Z13&gt;0, (R13*SUMPRODUCT(K13:$K$98, X13:$X$98)-K13*$AZ$3)/Z13, 0)</f>
        <v>31615.44637876335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1.0570714E-2</v>
      </c>
      <c r="Q14" s="4">
        <f t="shared" si="21"/>
        <v>25</v>
      </c>
      <c r="R14">
        <f t="shared" si="0"/>
        <v>1000000</v>
      </c>
      <c r="S14">
        <f t="shared" si="1"/>
        <v>32034.071746913254</v>
      </c>
      <c r="U14">
        <f t="shared" si="13"/>
        <v>1.0570714E-2</v>
      </c>
      <c r="V14">
        <f t="shared" si="14"/>
        <v>0.01</v>
      </c>
      <c r="W14">
        <f t="shared" si="15"/>
        <v>0.86227698472720704</v>
      </c>
      <c r="X14">
        <f t="shared" si="16"/>
        <v>9.1148833943336741E-3</v>
      </c>
      <c r="Y14">
        <f t="shared" si="17"/>
        <v>8.6227698472720708E-3</v>
      </c>
      <c r="Z14">
        <f t="shared" si="18"/>
        <v>0.84453933148560134</v>
      </c>
      <c r="AB14">
        <f t="shared" si="19"/>
        <v>27261.27177428476</v>
      </c>
      <c r="AC14">
        <f t="shared" si="2"/>
        <v>27054.033537899908</v>
      </c>
      <c r="AE14">
        <f t="shared" si="3"/>
        <v>0</v>
      </c>
      <c r="AF14">
        <f t="shared" si="4"/>
        <v>0</v>
      </c>
      <c r="AG14">
        <f t="shared" si="4"/>
        <v>-21.113483287140035</v>
      </c>
      <c r="AH14">
        <f t="shared" si="5"/>
        <v>-9114.883394333674</v>
      </c>
      <c r="AI14">
        <f t="shared" si="6"/>
        <v>-9135.9968776208134</v>
      </c>
      <c r="AJ14">
        <f t="shared" si="7"/>
        <v>207.23823638485192</v>
      </c>
      <c r="AK14">
        <f t="shared" si="22"/>
        <v>1908.2890241999335</v>
      </c>
      <c r="AL14">
        <f t="shared" si="8"/>
        <v>-7020.4696170360276</v>
      </c>
      <c r="AN14">
        <f t="shared" si="9"/>
        <v>0</v>
      </c>
      <c r="AO14">
        <f t="shared" si="9"/>
        <v>0</v>
      </c>
      <c r="AP14">
        <f t="shared" si="9"/>
        <v>-6.0696219193428966</v>
      </c>
      <c r="AQ14">
        <f t="shared" si="9"/>
        <v>-2620.3111675182163</v>
      </c>
      <c r="AR14">
        <f t="shared" si="9"/>
        <v>-2626.3807894375591</v>
      </c>
      <c r="AS14">
        <f t="shared" si="9"/>
        <v>59.576040816230815</v>
      </c>
      <c r="AT14">
        <f t="shared" si="9"/>
        <v>548.58749417156571</v>
      </c>
      <c r="AU14">
        <f t="shared" si="9"/>
        <v>-2018.2172544497625</v>
      </c>
      <c r="AW14">
        <v>11</v>
      </c>
      <c r="AX14">
        <f>IF(Z14&gt;0, (R14*SUMPRODUCT(K14:$K$98, X14:$X$98)-K14*$AZ$3)/Z14, 0)</f>
        <v>32034.071746913254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1.2312346E-2</v>
      </c>
      <c r="Q15" s="4">
        <f t="shared" si="21"/>
        <v>25</v>
      </c>
      <c r="R15">
        <f t="shared" si="0"/>
        <v>1000000</v>
      </c>
      <c r="S15">
        <f t="shared" si="1"/>
        <v>32132.165480294032</v>
      </c>
      <c r="U15">
        <f t="shared" si="13"/>
        <v>1.2312346E-2</v>
      </c>
      <c r="V15">
        <f t="shared" si="14"/>
        <v>0.01</v>
      </c>
      <c r="W15">
        <f t="shared" si="15"/>
        <v>0.84453933148560134</v>
      </c>
      <c r="X15">
        <f t="shared" si="16"/>
        <v>1.0398260459859417E-2</v>
      </c>
      <c r="Y15">
        <f t="shared" si="17"/>
        <v>8.4453933148560135E-3</v>
      </c>
      <c r="Z15">
        <f t="shared" si="18"/>
        <v>0.82569567771088592</v>
      </c>
      <c r="AB15">
        <f t="shared" si="19"/>
        <v>27054.033537899908</v>
      </c>
      <c r="AC15">
        <f t="shared" si="2"/>
        <v>26531.390152569715</v>
      </c>
      <c r="AE15">
        <f t="shared" si="3"/>
        <v>0</v>
      </c>
      <c r="AF15">
        <f t="shared" si="4"/>
        <v>0</v>
      </c>
      <c r="AG15">
        <f t="shared" si="4"/>
        <v>-20.642391942772147</v>
      </c>
      <c r="AH15">
        <f t="shared" si="5"/>
        <v>-10398.260459859417</v>
      </c>
      <c r="AI15">
        <f t="shared" si="6"/>
        <v>-10418.90285180219</v>
      </c>
      <c r="AJ15">
        <f t="shared" si="7"/>
        <v>522.64338533019327</v>
      </c>
      <c r="AK15">
        <f t="shared" si="22"/>
        <v>1893.7823476529938</v>
      </c>
      <c r="AL15">
        <f t="shared" si="8"/>
        <v>-8002.4771188190025</v>
      </c>
      <c r="AN15">
        <f t="shared" si="9"/>
        <v>0</v>
      </c>
      <c r="AO15">
        <f t="shared" si="9"/>
        <v>0</v>
      </c>
      <c r="AP15">
        <f t="shared" si="9"/>
        <v>-5.2983878705261906</v>
      </c>
      <c r="AQ15">
        <f t="shared" si="9"/>
        <v>-2668.9744700047795</v>
      </c>
      <c r="AR15">
        <f t="shared" si="9"/>
        <v>-2674.2728578753058</v>
      </c>
      <c r="AS15">
        <f t="shared" si="9"/>
        <v>134.14953950692015</v>
      </c>
      <c r="AT15">
        <f t="shared" si="9"/>
        <v>486.08676010216925</v>
      </c>
      <c r="AU15">
        <f t="shared" si="9"/>
        <v>-2054.0365582662166</v>
      </c>
      <c r="AW15">
        <v>12</v>
      </c>
      <c r="AX15">
        <f>IF(Z15&gt;0, (R15*SUMPRODUCT(K15:$K$98, X15:$X$98)-K15*$AZ$3)/Z15, 0)</f>
        <v>32132.165480294032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1.4128425999999999E-2</v>
      </c>
      <c r="Q16" s="4">
        <f t="shared" si="21"/>
        <v>25</v>
      </c>
      <c r="R16">
        <f t="shared" si="0"/>
        <v>1000000</v>
      </c>
      <c r="S16">
        <f t="shared" si="1"/>
        <v>31938.691468574056</v>
      </c>
      <c r="U16">
        <f t="shared" si="13"/>
        <v>1.4128425999999999E-2</v>
      </c>
      <c r="V16">
        <f t="shared" si="14"/>
        <v>0.01</v>
      </c>
      <c r="W16">
        <f t="shared" si="15"/>
        <v>0.82569567771088592</v>
      </c>
      <c r="X16">
        <f t="shared" si="16"/>
        <v>1.1665780281058101E-2</v>
      </c>
      <c r="Y16">
        <f t="shared" si="17"/>
        <v>8.2569567771088592E-3</v>
      </c>
      <c r="Z16">
        <f t="shared" si="18"/>
        <v>0.80577294065271898</v>
      </c>
      <c r="AB16">
        <f t="shared" si="19"/>
        <v>26531.390152569715</v>
      </c>
      <c r="AC16">
        <f t="shared" si="2"/>
        <v>25735.333345232826</v>
      </c>
      <c r="AE16">
        <f t="shared" si="3"/>
        <v>0</v>
      </c>
      <c r="AF16">
        <f t="shared" si="4"/>
        <v>0</v>
      </c>
      <c r="AG16">
        <f t="shared" si="4"/>
        <v>-20.144323516317975</v>
      </c>
      <c r="AH16">
        <f t="shared" si="5"/>
        <v>-11665.780281058102</v>
      </c>
      <c r="AI16">
        <f t="shared" si="6"/>
        <v>-11685.92460457442</v>
      </c>
      <c r="AJ16">
        <f t="shared" si="7"/>
        <v>796.0568073368886</v>
      </c>
      <c r="AK16">
        <f t="shared" si="22"/>
        <v>1857.1973106798803</v>
      </c>
      <c r="AL16">
        <f t="shared" si="8"/>
        <v>-9032.6704865576521</v>
      </c>
      <c r="AN16">
        <f t="shared" si="9"/>
        <v>0</v>
      </c>
      <c r="AO16">
        <f t="shared" si="9"/>
        <v>0</v>
      </c>
      <c r="AP16">
        <f t="shared" si="9"/>
        <v>-4.6165590275650912</v>
      </c>
      <c r="AQ16">
        <f t="shared" si="9"/>
        <v>-2673.4957481438169</v>
      </c>
      <c r="AR16">
        <f t="shared" si="9"/>
        <v>-2678.1123071713819</v>
      </c>
      <c r="AS16">
        <f t="shared" si="9"/>
        <v>182.43567411875495</v>
      </c>
      <c r="AT16">
        <f t="shared" si="9"/>
        <v>425.62168958632572</v>
      </c>
      <c r="AU16">
        <f t="shared" si="9"/>
        <v>-2070.0549434663017</v>
      </c>
      <c r="AW16">
        <v>13</v>
      </c>
      <c r="AX16">
        <f>IF(Z16&gt;0, (R16*SUMPRODUCT(K16:$K$98, X16:$X$98)-K16*$AZ$3)/Z16, 0)</f>
        <v>31938.691468574056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1.6072195000000001E-2</v>
      </c>
      <c r="Q17" s="4">
        <f t="shared" si="21"/>
        <v>25</v>
      </c>
      <c r="R17">
        <f t="shared" si="0"/>
        <v>1000000</v>
      </c>
      <c r="S17">
        <f t="shared" si="1"/>
        <v>31517.837653781819</v>
      </c>
      <c r="U17">
        <f t="shared" si="13"/>
        <v>1.6072195000000001E-2</v>
      </c>
      <c r="V17">
        <f t="shared" si="14"/>
        <v>0.01</v>
      </c>
      <c r="W17">
        <f t="shared" si="15"/>
        <v>0.80577294065271898</v>
      </c>
      <c r="X17">
        <f t="shared" si="16"/>
        <v>1.2950539827893928E-2</v>
      </c>
      <c r="Y17">
        <f t="shared" si="17"/>
        <v>8.05772940652719E-3</v>
      </c>
      <c r="Z17">
        <f t="shared" si="18"/>
        <v>0.78476467141829787</v>
      </c>
      <c r="AB17">
        <f t="shared" si="19"/>
        <v>25735.333345232826</v>
      </c>
      <c r="AC17">
        <f t="shared" si="2"/>
        <v>24734.085510185345</v>
      </c>
      <c r="AE17">
        <f t="shared" si="3"/>
        <v>0</v>
      </c>
      <c r="AF17">
        <f t="shared" si="4"/>
        <v>0</v>
      </c>
      <c r="AG17">
        <f t="shared" si="4"/>
        <v>-19.619116785457447</v>
      </c>
      <c r="AH17">
        <f t="shared" si="5"/>
        <v>-12950.539827893928</v>
      </c>
      <c r="AI17">
        <f t="shared" si="6"/>
        <v>-12970.158944679386</v>
      </c>
      <c r="AJ17">
        <f t="shared" si="7"/>
        <v>1001.2478350474812</v>
      </c>
      <c r="AK17">
        <f t="shared" si="22"/>
        <v>1801.4733341662979</v>
      </c>
      <c r="AL17">
        <f t="shared" si="8"/>
        <v>-10167.437775465607</v>
      </c>
      <c r="AN17">
        <f t="shared" si="9"/>
        <v>0</v>
      </c>
      <c r="AO17">
        <f t="shared" si="9"/>
        <v>0</v>
      </c>
      <c r="AP17">
        <f t="shared" si="9"/>
        <v>-4.0144600003298248</v>
      </c>
      <c r="AQ17">
        <f t="shared" si="9"/>
        <v>-2649.9370328584473</v>
      </c>
      <c r="AR17">
        <f t="shared" si="9"/>
        <v>-2653.9514928587773</v>
      </c>
      <c r="AS17">
        <f t="shared" si="9"/>
        <v>204.87514438949438</v>
      </c>
      <c r="AT17">
        <f t="shared" si="9"/>
        <v>368.61713606965429</v>
      </c>
      <c r="AU17">
        <f t="shared" si="9"/>
        <v>-2080.4592123996285</v>
      </c>
      <c r="AW17">
        <v>14</v>
      </c>
      <c r="AX17">
        <f>IF(Z17&gt;0, (R17*SUMPRODUCT(K17:$K$98, X17:$X$98)-K17*$AZ$3)/Z17, 0)</f>
        <v>31517.837653781819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1.8213139E-2</v>
      </c>
      <c r="Q18" s="4">
        <f t="shared" si="21"/>
        <v>25</v>
      </c>
      <c r="R18">
        <f t="shared" si="0"/>
        <v>1000000</v>
      </c>
      <c r="S18">
        <f t="shared" si="1"/>
        <v>30915.925901076276</v>
      </c>
      <c r="U18">
        <f t="shared" si="13"/>
        <v>1.8213139E-2</v>
      </c>
      <c r="V18">
        <f t="shared" si="14"/>
        <v>0.01</v>
      </c>
      <c r="W18">
        <f t="shared" si="15"/>
        <v>0.78476467141829787</v>
      </c>
      <c r="X18">
        <f t="shared" si="16"/>
        <v>1.4293028042830785E-2</v>
      </c>
      <c r="Y18">
        <f t="shared" si="17"/>
        <v>7.8476467141829782E-3</v>
      </c>
      <c r="Z18">
        <f t="shared" si="18"/>
        <v>0.762623996661284</v>
      </c>
      <c r="AB18">
        <f t="shared" si="19"/>
        <v>24734.085510185345</v>
      </c>
      <c r="AC18">
        <f t="shared" si="2"/>
        <v>23577.226971162898</v>
      </c>
      <c r="AE18">
        <f t="shared" si="3"/>
        <v>0</v>
      </c>
      <c r="AF18">
        <f t="shared" si="4"/>
        <v>0</v>
      </c>
      <c r="AG18">
        <f t="shared" si="4"/>
        <v>-19.065599916532101</v>
      </c>
      <c r="AH18">
        <f t="shared" si="5"/>
        <v>-14293.028042830785</v>
      </c>
      <c r="AI18">
        <f t="shared" si="6"/>
        <v>-14312.093642747317</v>
      </c>
      <c r="AJ18">
        <f t="shared" si="7"/>
        <v>1156.8585390224471</v>
      </c>
      <c r="AK18">
        <f t="shared" si="22"/>
        <v>1731.3859857129744</v>
      </c>
      <c r="AL18">
        <f t="shared" si="8"/>
        <v>-11423.849118011896</v>
      </c>
      <c r="AN18">
        <f t="shared" si="9"/>
        <v>0</v>
      </c>
      <c r="AO18">
        <f t="shared" si="9"/>
        <v>0</v>
      </c>
      <c r="AP18">
        <f t="shared" si="9"/>
        <v>-3.4832138235094452</v>
      </c>
      <c r="AQ18">
        <f t="shared" si="9"/>
        <v>-2611.2827855695405</v>
      </c>
      <c r="AR18">
        <f t="shared" si="9"/>
        <v>-2614.7659993930497</v>
      </c>
      <c r="AS18">
        <f t="shared" si="9"/>
        <v>211.3537298909649</v>
      </c>
      <c r="AT18">
        <f t="shared" si="9"/>
        <v>316.31774639499082</v>
      </c>
      <c r="AU18">
        <f t="shared" si="9"/>
        <v>-2087.0945231070941</v>
      </c>
      <c r="AW18">
        <v>15</v>
      </c>
      <c r="AX18">
        <f>IF(Z18&gt;0, (R18*SUMPRODUCT(K18:$K$98, X18:$X$98)-K18*$AZ$3)/Z18, 0)</f>
        <v>30915.925901076276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2.0774602E-2</v>
      </c>
      <c r="Q19" s="4">
        <f t="shared" si="21"/>
        <v>25</v>
      </c>
      <c r="R19">
        <f t="shared" si="0"/>
        <v>1000000</v>
      </c>
      <c r="S19">
        <f t="shared" si="1"/>
        <v>30168.318768472887</v>
      </c>
      <c r="U19">
        <f t="shared" si="13"/>
        <v>2.0774602E-2</v>
      </c>
      <c r="V19">
        <f t="shared" si="14"/>
        <v>0.01</v>
      </c>
      <c r="W19">
        <f t="shared" si="15"/>
        <v>0.762623996661284</v>
      </c>
      <c r="X19">
        <f t="shared" si="16"/>
        <v>1.5843210006287505E-2</v>
      </c>
      <c r="Y19">
        <f t="shared" si="17"/>
        <v>7.6262399666128401E-3</v>
      </c>
      <c r="Z19">
        <f t="shared" si="18"/>
        <v>0.73915454668838365</v>
      </c>
      <c r="AB19">
        <f t="shared" si="19"/>
        <v>23577.226971162898</v>
      </c>
      <c r="AC19">
        <f t="shared" si="2"/>
        <v>22299.049983661233</v>
      </c>
      <c r="AE19">
        <f t="shared" si="3"/>
        <v>0</v>
      </c>
      <c r="AF19">
        <f t="shared" si="4"/>
        <v>0</v>
      </c>
      <c r="AG19">
        <f t="shared" si="4"/>
        <v>-18.478863667209591</v>
      </c>
      <c r="AH19">
        <f t="shared" si="5"/>
        <v>-15843.210006287505</v>
      </c>
      <c r="AI19">
        <f t="shared" si="6"/>
        <v>-15861.688869954714</v>
      </c>
      <c r="AJ19">
        <f t="shared" si="7"/>
        <v>1278.1769875016653</v>
      </c>
      <c r="AK19">
        <f t="shared" si="22"/>
        <v>1650.4058879814031</v>
      </c>
      <c r="AL19">
        <f t="shared" si="8"/>
        <v>-12933.105994471645</v>
      </c>
      <c r="AN19">
        <f t="shared" si="9"/>
        <v>0</v>
      </c>
      <c r="AO19">
        <f t="shared" si="9"/>
        <v>0</v>
      </c>
      <c r="AP19">
        <f t="shared" si="9"/>
        <v>-3.0143029503661101</v>
      </c>
      <c r="AQ19">
        <f t="shared" si="9"/>
        <v>-2584.3707451538203</v>
      </c>
      <c r="AR19">
        <f t="shared" si="9"/>
        <v>-2587.3850481041864</v>
      </c>
      <c r="AS19">
        <f t="shared" si="9"/>
        <v>208.49835433079593</v>
      </c>
      <c r="AT19">
        <f t="shared" si="9"/>
        <v>269.21695116305648</v>
      </c>
      <c r="AU19">
        <f t="shared" si="9"/>
        <v>-2109.6697426103337</v>
      </c>
      <c r="AW19">
        <v>16</v>
      </c>
      <c r="AX19">
        <f>IF(Z19&gt;0, (R19*SUMPRODUCT(K19:$K$98, X19:$X$98)-K19*$AZ$3)/Z19, 0)</f>
        <v>30168.318768472887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2.3506165999999998E-2</v>
      </c>
      <c r="Q20" s="4">
        <f t="shared" si="21"/>
        <v>25</v>
      </c>
      <c r="R20">
        <f t="shared" si="0"/>
        <v>1000000</v>
      </c>
      <c r="S20">
        <f t="shared" si="1"/>
        <v>29262.729986949566</v>
      </c>
      <c r="U20">
        <f t="shared" si="13"/>
        <v>2.3506165999999998E-2</v>
      </c>
      <c r="V20">
        <f t="shared" si="14"/>
        <v>0.01</v>
      </c>
      <c r="W20">
        <f t="shared" si="15"/>
        <v>0.73915454668838365</v>
      </c>
      <c r="X20">
        <f t="shared" si="16"/>
        <v>1.7374689474111894E-2</v>
      </c>
      <c r="Y20">
        <f t="shared" si="17"/>
        <v>7.3915454668838365E-3</v>
      </c>
      <c r="Z20">
        <f t="shared" si="18"/>
        <v>0.71438831174738793</v>
      </c>
      <c r="AB20">
        <f t="shared" si="19"/>
        <v>22299.049983661233</v>
      </c>
      <c r="AC20">
        <f t="shared" si="2"/>
        <v>20904.952272496565</v>
      </c>
      <c r="AE20">
        <f t="shared" si="3"/>
        <v>0</v>
      </c>
      <c r="AF20">
        <f t="shared" si="4"/>
        <v>0</v>
      </c>
      <c r="AG20">
        <f t="shared" si="4"/>
        <v>-17.859707793684699</v>
      </c>
      <c r="AH20">
        <f t="shared" si="5"/>
        <v>-17374.689474111896</v>
      </c>
      <c r="AI20">
        <f t="shared" si="6"/>
        <v>-17392.549181905579</v>
      </c>
      <c r="AJ20">
        <f t="shared" si="7"/>
        <v>1394.097711164668</v>
      </c>
      <c r="AK20">
        <f t="shared" si="22"/>
        <v>1560.9334988562864</v>
      </c>
      <c r="AL20">
        <f t="shared" si="8"/>
        <v>-14437.517971884625</v>
      </c>
      <c r="AN20">
        <f t="shared" si="9"/>
        <v>0</v>
      </c>
      <c r="AO20">
        <f t="shared" si="9"/>
        <v>0</v>
      </c>
      <c r="AP20">
        <f t="shared" si="9"/>
        <v>-2.6011653708364761</v>
      </c>
      <c r="AQ20">
        <f t="shared" si="9"/>
        <v>-2530.525197342698</v>
      </c>
      <c r="AR20">
        <f t="shared" si="9"/>
        <v>-2533.126362713534</v>
      </c>
      <c r="AS20">
        <f t="shared" si="9"/>
        <v>203.04244233638585</v>
      </c>
      <c r="AT20">
        <f t="shared" si="9"/>
        <v>227.34113067848278</v>
      </c>
      <c r="AU20">
        <f t="shared" si="9"/>
        <v>-2102.7427896986655</v>
      </c>
      <c r="AW20">
        <v>17</v>
      </c>
      <c r="AX20">
        <f>IF(Z20&gt;0, (R20*SUMPRODUCT(K20:$K$98, X20:$X$98)-K20*$AZ$3)/Z20, 0)</f>
        <v>29262.729986949566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2.6226451000000001E-2</v>
      </c>
      <c r="Q21" s="4">
        <f t="shared" si="21"/>
        <v>25</v>
      </c>
      <c r="R21">
        <f t="shared" si="0"/>
        <v>1000000</v>
      </c>
      <c r="S21">
        <f t="shared" si="1"/>
        <v>28230.834044643794</v>
      </c>
      <c r="U21">
        <f t="shared" si="13"/>
        <v>2.6226451000000001E-2</v>
      </c>
      <c r="V21">
        <f t="shared" si="14"/>
        <v>0.01</v>
      </c>
      <c r="W21">
        <f t="shared" si="15"/>
        <v>0.71438831174738793</v>
      </c>
      <c r="X21">
        <f t="shared" si="16"/>
        <v>1.8735870053015594E-2</v>
      </c>
      <c r="Y21">
        <f t="shared" si="17"/>
        <v>7.1438831174738798E-3</v>
      </c>
      <c r="Z21">
        <f t="shared" si="18"/>
        <v>0.68850855857689852</v>
      </c>
      <c r="AB21">
        <f t="shared" si="19"/>
        <v>20904.952272496565</v>
      </c>
      <c r="AC21">
        <f t="shared" si="2"/>
        <v>19437.170855501332</v>
      </c>
      <c r="AE21">
        <f t="shared" si="3"/>
        <v>0</v>
      </c>
      <c r="AF21">
        <f t="shared" si="4"/>
        <v>0</v>
      </c>
      <c r="AG21">
        <f t="shared" si="4"/>
        <v>-17.212713964422463</v>
      </c>
      <c r="AH21">
        <f t="shared" si="5"/>
        <v>-18735.870053015595</v>
      </c>
      <c r="AI21">
        <f t="shared" si="6"/>
        <v>-18753.082766980016</v>
      </c>
      <c r="AJ21">
        <f t="shared" si="7"/>
        <v>1467.7814169952326</v>
      </c>
      <c r="AK21">
        <f t="shared" si="22"/>
        <v>1463.3466590747596</v>
      </c>
      <c r="AL21">
        <f t="shared" si="8"/>
        <v>-15821.954690910025</v>
      </c>
      <c r="AN21">
        <f t="shared" si="9"/>
        <v>0</v>
      </c>
      <c r="AO21">
        <f t="shared" si="9"/>
        <v>0</v>
      </c>
      <c r="AP21">
        <f t="shared" si="9"/>
        <v>-2.2383342687383676</v>
      </c>
      <c r="AQ21">
        <f t="shared" si="9"/>
        <v>-2436.4048621835595</v>
      </c>
      <c r="AR21">
        <f t="shared" si="9"/>
        <v>-2438.6431964522976</v>
      </c>
      <c r="AS21">
        <f t="shared" si="9"/>
        <v>190.86969384772573</v>
      </c>
      <c r="AT21">
        <f t="shared" si="9"/>
        <v>190.29299974547834</v>
      </c>
      <c r="AU21">
        <f t="shared" si="9"/>
        <v>-2057.4805028590936</v>
      </c>
      <c r="AW21">
        <v>18</v>
      </c>
      <c r="AX21">
        <f>IF(Z21&gt;0, (R21*SUMPRODUCT(K21:$K$98, X21:$X$98)-K21*$AZ$3)/Z21, 0)</f>
        <v>28230.834044643794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2.9219711999999998E-2</v>
      </c>
      <c r="Q22" s="4">
        <f t="shared" si="21"/>
        <v>25</v>
      </c>
      <c r="R22">
        <f t="shared" si="0"/>
        <v>1000000</v>
      </c>
      <c r="S22">
        <f t="shared" si="1"/>
        <v>27134.537343671429</v>
      </c>
      <c r="U22">
        <f t="shared" si="13"/>
        <v>2.9219711999999998E-2</v>
      </c>
      <c r="V22">
        <f t="shared" si="14"/>
        <v>0.01</v>
      </c>
      <c r="W22">
        <f t="shared" si="15"/>
        <v>0.68850855857689852</v>
      </c>
      <c r="X22">
        <f t="shared" si="16"/>
        <v>2.0118021791152102E-2</v>
      </c>
      <c r="Y22">
        <f t="shared" si="17"/>
        <v>6.8850855857689854E-3</v>
      </c>
      <c r="Z22">
        <f t="shared" si="18"/>
        <v>0.6615054511999775</v>
      </c>
      <c r="AB22">
        <f t="shared" si="19"/>
        <v>19437.170855501332</v>
      </c>
      <c r="AC22">
        <f t="shared" si="2"/>
        <v>17949.644368628007</v>
      </c>
      <c r="AE22">
        <f t="shared" si="3"/>
        <v>0</v>
      </c>
      <c r="AF22">
        <f t="shared" si="4"/>
        <v>0</v>
      </c>
      <c r="AG22">
        <f t="shared" si="4"/>
        <v>-16.537636279999436</v>
      </c>
      <c r="AH22">
        <f t="shared" si="5"/>
        <v>-20118.021791152103</v>
      </c>
      <c r="AI22">
        <f t="shared" si="6"/>
        <v>-20134.559427432101</v>
      </c>
      <c r="AJ22">
        <f t="shared" si="7"/>
        <v>1487.5264868733248</v>
      </c>
      <c r="AK22">
        <f t="shared" si="22"/>
        <v>1360.6019598850933</v>
      </c>
      <c r="AL22">
        <f t="shared" si="8"/>
        <v>-17286.430980673682</v>
      </c>
      <c r="AN22">
        <f t="shared" si="9"/>
        <v>0</v>
      </c>
      <c r="AO22">
        <f t="shared" si="9"/>
        <v>0</v>
      </c>
      <c r="AP22">
        <f t="shared" si="9"/>
        <v>-1.9201316458559983</v>
      </c>
      <c r="AQ22">
        <f t="shared" si="9"/>
        <v>-2335.8386675809179</v>
      </c>
      <c r="AR22">
        <f t="shared" si="9"/>
        <v>-2337.7587992267736</v>
      </c>
      <c r="AS22">
        <f t="shared" si="9"/>
        <v>172.7119059299184</v>
      </c>
      <c r="AT22">
        <f t="shared" si="9"/>
        <v>157.97510819297995</v>
      </c>
      <c r="AU22">
        <f t="shared" si="9"/>
        <v>-2007.0717851038751</v>
      </c>
      <c r="AW22">
        <v>19</v>
      </c>
      <c r="AX22">
        <f>IF(Z22&gt;0, (R22*SUMPRODUCT(K22:$K$98, X22:$X$98)-K22*$AZ$3)/Z22, 0)</f>
        <v>27134.537343671429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3.2402927999999998E-2</v>
      </c>
      <c r="Q23" s="4">
        <f t="shared" si="21"/>
        <v>25</v>
      </c>
      <c r="R23">
        <f t="shared" si="0"/>
        <v>1000000</v>
      </c>
      <c r="S23">
        <f t="shared" si="1"/>
        <v>25986.061808586641</v>
      </c>
      <c r="U23">
        <f t="shared" si="13"/>
        <v>3.2402927999999998E-2</v>
      </c>
      <c r="V23">
        <f t="shared" si="14"/>
        <v>0.01</v>
      </c>
      <c r="W23">
        <f t="shared" si="15"/>
        <v>0.6615054511999775</v>
      </c>
      <c r="X23">
        <f t="shared" si="16"/>
        <v>2.1434713506840383E-2</v>
      </c>
      <c r="Y23">
        <f t="shared" si="17"/>
        <v>6.6150545119997755E-3</v>
      </c>
      <c r="Z23">
        <f t="shared" si="18"/>
        <v>0.63345568318113743</v>
      </c>
      <c r="AB23">
        <f t="shared" si="19"/>
        <v>17949.644368628007</v>
      </c>
      <c r="AC23">
        <f t="shared" si="2"/>
        <v>16461.018536145515</v>
      </c>
      <c r="AE23">
        <f t="shared" si="3"/>
        <v>0</v>
      </c>
      <c r="AF23">
        <f t="shared" si="4"/>
        <v>0</v>
      </c>
      <c r="AG23">
        <f t="shared" si="4"/>
        <v>-15.836392079528435</v>
      </c>
      <c r="AH23">
        <f t="shared" si="5"/>
        <v>-21434.713506840384</v>
      </c>
      <c r="AI23">
        <f t="shared" si="6"/>
        <v>-21450.549898919911</v>
      </c>
      <c r="AJ23">
        <f t="shared" si="7"/>
        <v>1488.6258324824921</v>
      </c>
      <c r="AK23">
        <f t="shared" si="22"/>
        <v>1256.4751058039606</v>
      </c>
      <c r="AL23">
        <f t="shared" si="8"/>
        <v>-18705.448960633457</v>
      </c>
      <c r="AN23">
        <f t="shared" si="9"/>
        <v>0</v>
      </c>
      <c r="AO23">
        <f t="shared" si="9"/>
        <v>0</v>
      </c>
      <c r="AP23">
        <f t="shared" si="9"/>
        <v>-1.6417075374341477</v>
      </c>
      <c r="AQ23">
        <f t="shared" si="9"/>
        <v>-2222.0674096854791</v>
      </c>
      <c r="AR23">
        <f t="shared" si="9"/>
        <v>-2223.7091172229129</v>
      </c>
      <c r="AS23">
        <f t="shared" si="9"/>
        <v>154.3210244690066</v>
      </c>
      <c r="AT23">
        <f t="shared" si="9"/>
        <v>130.25470962311218</v>
      </c>
      <c r="AU23">
        <f t="shared" si="9"/>
        <v>-1939.1333831307943</v>
      </c>
      <c r="AW23">
        <v>20</v>
      </c>
      <c r="AX23">
        <f>IF(Z23&gt;0, (R23*SUMPRODUCT(K23:$K$98, X23:$X$98)-K23*$AZ$3)/Z23, 0)</f>
        <v>25986.061808586641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3.5947104000000001E-2</v>
      </c>
      <c r="Q24" s="4">
        <f t="shared" si="21"/>
        <v>25</v>
      </c>
      <c r="R24">
        <f t="shared" si="0"/>
        <v>1000000</v>
      </c>
      <c r="S24">
        <f t="shared" si="1"/>
        <v>24812.419086776499</v>
      </c>
      <c r="U24">
        <f t="shared" si="13"/>
        <v>3.5947104000000001E-2</v>
      </c>
      <c r="V24">
        <f t="shared" si="14"/>
        <v>0.01</v>
      </c>
      <c r="W24">
        <f t="shared" si="15"/>
        <v>0.63345568318113743</v>
      </c>
      <c r="X24">
        <f t="shared" si="16"/>
        <v>2.2770897322703397E-2</v>
      </c>
      <c r="Y24">
        <f t="shared" si="17"/>
        <v>6.3345568318113749E-3</v>
      </c>
      <c r="Z24">
        <f t="shared" si="18"/>
        <v>0.60435022902662261</v>
      </c>
      <c r="AB24">
        <f t="shared" si="19"/>
        <v>16461.018536145515</v>
      </c>
      <c r="AC24">
        <f t="shared" si="2"/>
        <v>14995.39115779792</v>
      </c>
      <c r="AE24">
        <f t="shared" si="3"/>
        <v>0</v>
      </c>
      <c r="AF24">
        <f t="shared" si="4"/>
        <v>0</v>
      </c>
      <c r="AG24">
        <f t="shared" si="4"/>
        <v>-15.108755725665565</v>
      </c>
      <c r="AH24">
        <f t="shared" si="5"/>
        <v>-22770.897322703397</v>
      </c>
      <c r="AI24">
        <f t="shared" si="6"/>
        <v>-22786.006078429062</v>
      </c>
      <c r="AJ24">
        <f t="shared" si="7"/>
        <v>1465.6273783475954</v>
      </c>
      <c r="AK24">
        <f t="shared" si="22"/>
        <v>1152.2712975301861</v>
      </c>
      <c r="AL24">
        <f t="shared" si="8"/>
        <v>-20168.107402551279</v>
      </c>
      <c r="AN24">
        <f t="shared" si="9"/>
        <v>0</v>
      </c>
      <c r="AO24">
        <f t="shared" si="9"/>
        <v>0</v>
      </c>
      <c r="AP24">
        <f t="shared" si="9"/>
        <v>-1.3984605629232827</v>
      </c>
      <c r="AQ24">
        <f t="shared" si="9"/>
        <v>-2107.6654137760424</v>
      </c>
      <c r="AR24">
        <f t="shared" si="9"/>
        <v>-2109.0638743389659</v>
      </c>
      <c r="AS24">
        <f t="shared" si="9"/>
        <v>135.65790100623684</v>
      </c>
      <c r="AT24">
        <f t="shared" si="9"/>
        <v>106.65378384846582</v>
      </c>
      <c r="AU24">
        <f t="shared" si="9"/>
        <v>-1866.752189484263</v>
      </c>
      <c r="AW24">
        <v>21</v>
      </c>
      <c r="AX24">
        <f>IF(Z24&gt;0, (R24*SUMPRODUCT(K24:$K$98, X24:$X$98)-K24*$AZ$3)/Z24, 0)</f>
        <v>24812.419086776499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4.0034525000000001E-2</v>
      </c>
      <c r="Q25" s="4">
        <f t="shared" si="21"/>
        <v>25</v>
      </c>
      <c r="R25">
        <f t="shared" si="0"/>
        <v>1000000</v>
      </c>
      <c r="S25">
        <f t="shared" si="1"/>
        <v>23624.522944148874</v>
      </c>
      <c r="U25">
        <f t="shared" si="13"/>
        <v>4.0034525000000001E-2</v>
      </c>
      <c r="V25">
        <f t="shared" si="14"/>
        <v>0.01</v>
      </c>
      <c r="W25">
        <f t="shared" si="15"/>
        <v>0.60435022902662261</v>
      </c>
      <c r="X25">
        <f t="shared" si="16"/>
        <v>2.4194874352722048E-2</v>
      </c>
      <c r="Y25">
        <f t="shared" si="17"/>
        <v>6.0435022902662261E-3</v>
      </c>
      <c r="Z25">
        <f t="shared" si="18"/>
        <v>0.57411185238363438</v>
      </c>
      <c r="AB25">
        <f t="shared" si="19"/>
        <v>14995.39115779792</v>
      </c>
      <c r="AC25">
        <f t="shared" si="2"/>
        <v>13563.118629144981</v>
      </c>
      <c r="AE25">
        <f t="shared" si="3"/>
        <v>0</v>
      </c>
      <c r="AF25">
        <f t="shared" si="4"/>
        <v>0</v>
      </c>
      <c r="AG25">
        <f t="shared" si="4"/>
        <v>-14.352796309590859</v>
      </c>
      <c r="AH25">
        <f t="shared" si="5"/>
        <v>-24194.874352722047</v>
      </c>
      <c r="AI25">
        <f t="shared" si="6"/>
        <v>-24209.227149031638</v>
      </c>
      <c r="AJ25">
        <f t="shared" si="7"/>
        <v>1432.2725286529385</v>
      </c>
      <c r="AK25">
        <f t="shared" si="22"/>
        <v>1049.6773810458544</v>
      </c>
      <c r="AL25">
        <f t="shared" si="8"/>
        <v>-21727.277239332845</v>
      </c>
      <c r="AN25">
        <f t="shared" si="9"/>
        <v>0</v>
      </c>
      <c r="AO25">
        <f t="shared" si="9"/>
        <v>0</v>
      </c>
      <c r="AP25">
        <f t="shared" si="9"/>
        <v>-1.1861511186840925</v>
      </c>
      <c r="AQ25">
        <f t="shared" si="9"/>
        <v>-1999.5251559952226</v>
      </c>
      <c r="AR25">
        <f t="shared" si="9"/>
        <v>-2000.7113071139067</v>
      </c>
      <c r="AS25">
        <f t="shared" si="9"/>
        <v>118.36659738471587</v>
      </c>
      <c r="AT25">
        <f t="shared" si="9"/>
        <v>86.747973908954677</v>
      </c>
      <c r="AU25">
        <f t="shared" si="9"/>
        <v>-1795.5967358202361</v>
      </c>
      <c r="AW25">
        <v>22</v>
      </c>
      <c r="AX25">
        <f>IF(Z25&gt;0, (R25*SUMPRODUCT(K25:$K$98, X25:$X$98)-K25*$AZ$3)/Z25, 0)</f>
        <v>23624.522944148874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4.4405750000000001E-2</v>
      </c>
      <c r="Q26" s="4">
        <f t="shared" si="21"/>
        <v>25</v>
      </c>
      <c r="R26">
        <f t="shared" si="0"/>
        <v>1000000</v>
      </c>
      <c r="S26">
        <f t="shared" si="1"/>
        <v>22411.385686704205</v>
      </c>
      <c r="U26">
        <f t="shared" si="13"/>
        <v>4.4405750000000001E-2</v>
      </c>
      <c r="V26">
        <f t="shared" si="14"/>
        <v>0.01</v>
      </c>
      <c r="W26">
        <f t="shared" si="15"/>
        <v>0.57411185238363438</v>
      </c>
      <c r="X26">
        <f t="shared" si="16"/>
        <v>2.5493867388984574E-2</v>
      </c>
      <c r="Y26">
        <f t="shared" si="17"/>
        <v>5.741118523836344E-3</v>
      </c>
      <c r="Z26">
        <f t="shared" si="18"/>
        <v>0.54287686647081346</v>
      </c>
      <c r="AB26">
        <f t="shared" si="19"/>
        <v>13563.118629144981</v>
      </c>
      <c r="AC26">
        <f t="shared" si="2"/>
        <v>12166.622834866819</v>
      </c>
      <c r="AE26">
        <f t="shared" si="3"/>
        <v>0</v>
      </c>
      <c r="AF26">
        <f t="shared" si="4"/>
        <v>0</v>
      </c>
      <c r="AG26">
        <f t="shared" si="4"/>
        <v>-13.571921661770336</v>
      </c>
      <c r="AH26">
        <f t="shared" si="5"/>
        <v>-25493.867388984574</v>
      </c>
      <c r="AI26">
        <f t="shared" si="6"/>
        <v>-25507.439310646343</v>
      </c>
      <c r="AJ26">
        <f t="shared" si="7"/>
        <v>1396.4957942781621</v>
      </c>
      <c r="AK26">
        <f t="shared" si="22"/>
        <v>949.41830404014877</v>
      </c>
      <c r="AL26">
        <f t="shared" si="8"/>
        <v>-23161.525212328033</v>
      </c>
      <c r="AN26">
        <f t="shared" si="9"/>
        <v>0</v>
      </c>
      <c r="AO26">
        <f t="shared" si="9"/>
        <v>0</v>
      </c>
      <c r="AP26">
        <f t="shared" si="9"/>
        <v>-1.0014443548738798</v>
      </c>
      <c r="AQ26">
        <f t="shared" si="9"/>
        <v>-1881.1403585180767</v>
      </c>
      <c r="AR26">
        <f t="shared" si="9"/>
        <v>-1882.1418028729506</v>
      </c>
      <c r="AS26">
        <f t="shared" si="9"/>
        <v>103.04456985810195</v>
      </c>
      <c r="AT26">
        <f t="shared" si="9"/>
        <v>70.055635796450503</v>
      </c>
      <c r="AU26">
        <f t="shared" si="9"/>
        <v>-1709.0415972183982</v>
      </c>
      <c r="AW26">
        <v>23</v>
      </c>
      <c r="AX26">
        <f>IF(Z26&gt;0, (R26*SUMPRODUCT(K26:$K$98, X26:$X$98)-K26*$AZ$3)/Z26, 0)</f>
        <v>22411.385686704205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4.9048597999999999E-2</v>
      </c>
      <c r="Q27" s="4">
        <f t="shared" si="21"/>
        <v>25</v>
      </c>
      <c r="R27">
        <f t="shared" si="0"/>
        <v>1000000</v>
      </c>
      <c r="S27">
        <f t="shared" si="1"/>
        <v>21189.236299760858</v>
      </c>
      <c r="U27">
        <f t="shared" si="13"/>
        <v>4.9048597999999999E-2</v>
      </c>
      <c r="V27">
        <f t="shared" si="14"/>
        <v>0.01</v>
      </c>
      <c r="W27">
        <f t="shared" si="15"/>
        <v>0.54287686647081346</v>
      </c>
      <c r="X27">
        <f t="shared" si="16"/>
        <v>2.6627349187026608E-2</v>
      </c>
      <c r="Y27">
        <f t="shared" si="17"/>
        <v>5.4287686647081345E-3</v>
      </c>
      <c r="Z27">
        <f t="shared" si="18"/>
        <v>0.51082074861907878</v>
      </c>
      <c r="AB27">
        <f t="shared" si="19"/>
        <v>12166.622834866819</v>
      </c>
      <c r="AC27">
        <f t="shared" si="2"/>
        <v>10823.9015493104</v>
      </c>
      <c r="AE27">
        <f t="shared" si="3"/>
        <v>0</v>
      </c>
      <c r="AF27">
        <f t="shared" si="4"/>
        <v>0</v>
      </c>
      <c r="AG27">
        <f t="shared" si="4"/>
        <v>-12.770518715476969</v>
      </c>
      <c r="AH27">
        <f t="shared" si="5"/>
        <v>-26627.349187026608</v>
      </c>
      <c r="AI27">
        <f t="shared" si="6"/>
        <v>-26640.119705742083</v>
      </c>
      <c r="AJ27">
        <f t="shared" si="7"/>
        <v>1342.7212855564194</v>
      </c>
      <c r="AK27">
        <f t="shared" si="22"/>
        <v>851.66359844067745</v>
      </c>
      <c r="AL27">
        <f t="shared" si="8"/>
        <v>-24445.734821744987</v>
      </c>
      <c r="AN27">
        <f t="shared" si="9"/>
        <v>0</v>
      </c>
      <c r="AO27">
        <f t="shared" si="9"/>
        <v>0</v>
      </c>
      <c r="AP27">
        <f t="shared" si="9"/>
        <v>-0.84134863369960966</v>
      </c>
      <c r="AQ27">
        <f t="shared" si="9"/>
        <v>-1754.2657707706526</v>
      </c>
      <c r="AR27">
        <f t="shared" si="9"/>
        <v>-1755.107119404352</v>
      </c>
      <c r="AS27">
        <f t="shared" si="9"/>
        <v>88.46130248986394</v>
      </c>
      <c r="AT27">
        <f t="shared" si="9"/>
        <v>56.109389202128</v>
      </c>
      <c r="AU27">
        <f t="shared" si="9"/>
        <v>-1610.5364277123601</v>
      </c>
      <c r="AW27">
        <v>24</v>
      </c>
      <c r="AX27">
        <f>IF(Z27&gt;0, (R27*SUMPRODUCT(K27:$K$98, X27:$X$98)-K27*$AZ$3)/Z27, 0)</f>
        <v>21189.236299760858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5.4278005999999997E-2</v>
      </c>
      <c r="Q28" s="4">
        <f t="shared" si="21"/>
        <v>25</v>
      </c>
      <c r="R28">
        <f t="shared" si="0"/>
        <v>1000000</v>
      </c>
      <c r="S28">
        <f t="shared" si="1"/>
        <v>19980.423920986043</v>
      </c>
      <c r="U28">
        <f t="shared" si="13"/>
        <v>5.4278005999999997E-2</v>
      </c>
      <c r="V28">
        <f t="shared" si="14"/>
        <v>0.01</v>
      </c>
      <c r="W28">
        <f t="shared" si="15"/>
        <v>0.51082074861907878</v>
      </c>
      <c r="X28">
        <f t="shared" si="16"/>
        <v>2.7726331658470847E-2</v>
      </c>
      <c r="Y28">
        <f t="shared" si="17"/>
        <v>5.1082074861907882E-3</v>
      </c>
      <c r="Z28">
        <f t="shared" si="18"/>
        <v>0.47798620947441717</v>
      </c>
      <c r="AB28">
        <f t="shared" si="19"/>
        <v>10823.9015493104</v>
      </c>
      <c r="AC28">
        <f t="shared" si="2"/>
        <v>9550.3670936840899</v>
      </c>
      <c r="AE28">
        <f t="shared" si="3"/>
        <v>0</v>
      </c>
      <c r="AF28">
        <f t="shared" si="4"/>
        <v>0</v>
      </c>
      <c r="AG28">
        <f t="shared" si="4"/>
        <v>-11.94965523686043</v>
      </c>
      <c r="AH28">
        <f t="shared" si="5"/>
        <v>-27726.331658470848</v>
      </c>
      <c r="AI28">
        <f t="shared" si="6"/>
        <v>-27738.28131370771</v>
      </c>
      <c r="AJ28">
        <f t="shared" si="7"/>
        <v>1273.5344556263099</v>
      </c>
      <c r="AK28">
        <f t="shared" si="22"/>
        <v>757.67310845172801</v>
      </c>
      <c r="AL28">
        <f t="shared" si="8"/>
        <v>-25707.073749629675</v>
      </c>
      <c r="AN28">
        <f t="shared" si="9"/>
        <v>0</v>
      </c>
      <c r="AO28">
        <f t="shared" si="9"/>
        <v>0</v>
      </c>
      <c r="AP28">
        <f t="shared" si="9"/>
        <v>-0.70291823319158431</v>
      </c>
      <c r="AQ28">
        <f t="shared" si="9"/>
        <v>-1630.9545067156862</v>
      </c>
      <c r="AR28">
        <f t="shared" si="9"/>
        <v>-1631.6574249488779</v>
      </c>
      <c r="AS28">
        <f t="shared" si="9"/>
        <v>74.913507688163904</v>
      </c>
      <c r="AT28">
        <f t="shared" si="9"/>
        <v>44.568837524854921</v>
      </c>
      <c r="AU28">
        <f t="shared" si="9"/>
        <v>-1512.1750797358591</v>
      </c>
      <c r="AW28">
        <v>25</v>
      </c>
      <c r="AX28">
        <f>IF(Z28&gt;0, (R28*SUMPRODUCT(K28:$K$98, X28:$X$98)-K28*$AZ$3)/Z28, 0)</f>
        <v>19980.423920986043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6.0174738999999998E-2</v>
      </c>
      <c r="Q29" s="4">
        <f t="shared" si="21"/>
        <v>25</v>
      </c>
      <c r="R29">
        <f t="shared" si="0"/>
        <v>1000000</v>
      </c>
      <c r="S29">
        <f t="shared" si="1"/>
        <v>18784.466688446566</v>
      </c>
      <c r="U29">
        <f t="shared" si="13"/>
        <v>6.0174738999999998E-2</v>
      </c>
      <c r="V29">
        <f t="shared" si="14"/>
        <v>0.01</v>
      </c>
      <c r="W29">
        <f t="shared" si="15"/>
        <v>0.47798620947441717</v>
      </c>
      <c r="X29">
        <f t="shared" si="16"/>
        <v>2.876269540072238E-2</v>
      </c>
      <c r="Y29">
        <f t="shared" si="17"/>
        <v>4.7798620947441719E-3</v>
      </c>
      <c r="Z29">
        <f t="shared" si="18"/>
        <v>0.44444365197895058</v>
      </c>
      <c r="AB29">
        <f t="shared" si="19"/>
        <v>9550.3670936840899</v>
      </c>
      <c r="AC29">
        <f t="shared" si="2"/>
        <v>8348.6369754901352</v>
      </c>
      <c r="AE29">
        <f t="shared" si="3"/>
        <v>0</v>
      </c>
      <c r="AF29">
        <f t="shared" si="4"/>
        <v>0</v>
      </c>
      <c r="AG29">
        <f t="shared" si="4"/>
        <v>-11.111091299473765</v>
      </c>
      <c r="AH29">
        <f t="shared" si="5"/>
        <v>-28762.695400722379</v>
      </c>
      <c r="AI29">
        <f t="shared" si="6"/>
        <v>-28773.806492021853</v>
      </c>
      <c r="AJ29">
        <f t="shared" si="7"/>
        <v>1201.7301181939547</v>
      </c>
      <c r="AK29">
        <f t="shared" si="22"/>
        <v>668.52569655788636</v>
      </c>
      <c r="AL29">
        <f t="shared" si="8"/>
        <v>-26903.550677270014</v>
      </c>
      <c r="AN29">
        <f t="shared" si="9"/>
        <v>0</v>
      </c>
      <c r="AO29">
        <f t="shared" si="9"/>
        <v>0</v>
      </c>
      <c r="AP29">
        <f t="shared" si="9"/>
        <v>-0.58356350860627104</v>
      </c>
      <c r="AQ29">
        <f t="shared" si="9"/>
        <v>-1510.640043594454</v>
      </c>
      <c r="AR29">
        <f t="shared" si="9"/>
        <v>-1511.2236071030602</v>
      </c>
      <c r="AS29">
        <f t="shared" si="9"/>
        <v>63.115838513927677</v>
      </c>
      <c r="AT29">
        <f t="shared" si="9"/>
        <v>35.111510702395933</v>
      </c>
      <c r="AU29">
        <f t="shared" si="9"/>
        <v>-1412.9962578867367</v>
      </c>
      <c r="AW29">
        <v>26</v>
      </c>
      <c r="AX29">
        <f>IF(Z29&gt;0, (R29*SUMPRODUCT(K29:$K$98, X29:$X$98)-K29*$AZ$3)/Z29, 0)</f>
        <v>18784.466688446566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6.6923788999999997E-2</v>
      </c>
      <c r="Q30" s="4">
        <f t="shared" si="21"/>
        <v>25</v>
      </c>
      <c r="R30">
        <f t="shared" si="0"/>
        <v>1000000</v>
      </c>
      <c r="S30">
        <f t="shared" si="1"/>
        <v>17601.800383763955</v>
      </c>
      <c r="U30">
        <f t="shared" si="13"/>
        <v>6.6923788999999997E-2</v>
      </c>
      <c r="V30">
        <f t="shared" si="14"/>
        <v>0.01</v>
      </c>
      <c r="W30">
        <f t="shared" si="15"/>
        <v>0.44444365197895058</v>
      </c>
      <c r="X30">
        <f t="shared" si="16"/>
        <v>2.9743853187428719E-2</v>
      </c>
      <c r="Y30">
        <f t="shared" si="17"/>
        <v>4.4444365197895061E-3</v>
      </c>
      <c r="Z30">
        <f t="shared" si="18"/>
        <v>0.41025536227173237</v>
      </c>
      <c r="AB30">
        <f t="shared" si="19"/>
        <v>8348.6369754901352</v>
      </c>
      <c r="AC30">
        <f t="shared" si="2"/>
        <v>7221.2329930757996</v>
      </c>
      <c r="AE30">
        <f t="shared" si="3"/>
        <v>0</v>
      </c>
      <c r="AF30">
        <f t="shared" si="4"/>
        <v>0</v>
      </c>
      <c r="AG30">
        <f t="shared" si="4"/>
        <v>-10.256384056793308</v>
      </c>
      <c r="AH30">
        <f t="shared" si="5"/>
        <v>-29743.853187428718</v>
      </c>
      <c r="AI30">
        <f t="shared" si="6"/>
        <v>-29754.109571485511</v>
      </c>
      <c r="AJ30">
        <f t="shared" si="7"/>
        <v>1127.4039824143356</v>
      </c>
      <c r="AK30">
        <f t="shared" si="22"/>
        <v>584.40458828430951</v>
      </c>
      <c r="AL30">
        <f t="shared" si="8"/>
        <v>-28042.301000786865</v>
      </c>
      <c r="AN30">
        <f t="shared" si="9"/>
        <v>0</v>
      </c>
      <c r="AO30">
        <f t="shared" si="9"/>
        <v>0</v>
      </c>
      <c r="AP30">
        <f t="shared" si="9"/>
        <v>-0.48095856464477005</v>
      </c>
      <c r="AQ30">
        <f t="shared" si="9"/>
        <v>-1394.7957542166341</v>
      </c>
      <c r="AR30">
        <f t="shared" si="9"/>
        <v>-1395.276712781279</v>
      </c>
      <c r="AS30">
        <f t="shared" si="9"/>
        <v>52.868008662141285</v>
      </c>
      <c r="AT30">
        <f t="shared" si="9"/>
        <v>27.404823220018745</v>
      </c>
      <c r="AU30">
        <f t="shared" si="9"/>
        <v>-1315.0038808991189</v>
      </c>
      <c r="AW30">
        <v>27</v>
      </c>
      <c r="AX30">
        <f>IF(Z30&gt;0, (R30*SUMPRODUCT(K30:$K$98, X30:$X$98)-K30*$AZ$3)/Z30, 0)</f>
        <v>17601.800383763955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7.4711050000000001E-2</v>
      </c>
      <c r="Q31" s="4">
        <f t="shared" si="21"/>
        <v>25</v>
      </c>
      <c r="R31">
        <f t="shared" si="0"/>
        <v>1000000</v>
      </c>
      <c r="S31">
        <f t="shared" si="1"/>
        <v>16427.632906905761</v>
      </c>
      <c r="U31">
        <f t="shared" si="13"/>
        <v>7.4711050000000001E-2</v>
      </c>
      <c r="V31">
        <f t="shared" si="14"/>
        <v>0.01</v>
      </c>
      <c r="W31">
        <f t="shared" si="15"/>
        <v>0.41025536227173237</v>
      </c>
      <c r="X31">
        <f t="shared" si="16"/>
        <v>3.0650608883451513E-2</v>
      </c>
      <c r="Y31">
        <f t="shared" si="17"/>
        <v>4.102553622717324E-3</v>
      </c>
      <c r="Z31">
        <f t="shared" si="18"/>
        <v>0.37550219976556354</v>
      </c>
      <c r="AB31">
        <f t="shared" si="19"/>
        <v>7221.2329930757996</v>
      </c>
      <c r="AC31">
        <f t="shared" si="2"/>
        <v>6168.6122934842724</v>
      </c>
      <c r="AE31">
        <f t="shared" si="3"/>
        <v>0</v>
      </c>
      <c r="AF31">
        <f t="shared" si="4"/>
        <v>0</v>
      </c>
      <c r="AG31">
        <f t="shared" si="4"/>
        <v>-9.387554994139089</v>
      </c>
      <c r="AH31">
        <f t="shared" si="5"/>
        <v>-30650.608883451514</v>
      </c>
      <c r="AI31">
        <f t="shared" si="6"/>
        <v>-30659.996438445654</v>
      </c>
      <c r="AJ31">
        <f t="shared" si="7"/>
        <v>1052.6206995915272</v>
      </c>
      <c r="AK31">
        <f t="shared" si="22"/>
        <v>505.486309515306</v>
      </c>
      <c r="AL31">
        <f t="shared" si="8"/>
        <v>-29101.889429338822</v>
      </c>
      <c r="AN31">
        <f t="shared" si="9"/>
        <v>0</v>
      </c>
      <c r="AO31">
        <f t="shared" si="9"/>
        <v>0</v>
      </c>
      <c r="AP31">
        <f t="shared" si="9"/>
        <v>-0.39305005323858816</v>
      </c>
      <c r="AQ31">
        <f t="shared" si="9"/>
        <v>-1283.3185489679875</v>
      </c>
      <c r="AR31">
        <f t="shared" si="9"/>
        <v>-1283.7115990212262</v>
      </c>
      <c r="AS31">
        <f t="shared" si="9"/>
        <v>44.072457873513862</v>
      </c>
      <c r="AT31">
        <f t="shared" si="9"/>
        <v>21.164341619347187</v>
      </c>
      <c r="AU31">
        <f t="shared" si="9"/>
        <v>-1218.4747995283651</v>
      </c>
      <c r="AW31">
        <v>28</v>
      </c>
      <c r="AX31">
        <f>IF(Z31&gt;0, (R31*SUMPRODUCT(K31:$K$98, X31:$X$98)-K31*$AZ$3)/Z31, 0)</f>
        <v>16427.632906905761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8.3689026999999999E-2</v>
      </c>
      <c r="Q32" s="4">
        <f t="shared" si="21"/>
        <v>25</v>
      </c>
      <c r="R32">
        <f t="shared" si="0"/>
        <v>1000000</v>
      </c>
      <c r="S32">
        <f t="shared" si="1"/>
        <v>15252.645392493732</v>
      </c>
      <c r="U32">
        <f t="shared" si="13"/>
        <v>8.3689026999999999E-2</v>
      </c>
      <c r="V32">
        <f t="shared" si="14"/>
        <v>0.01</v>
      </c>
      <c r="W32">
        <f t="shared" si="15"/>
        <v>0.37550219976556354</v>
      </c>
      <c r="X32">
        <f t="shared" si="16"/>
        <v>3.1425413734739643E-2</v>
      </c>
      <c r="Y32">
        <f t="shared" si="17"/>
        <v>3.7550219976556355E-3</v>
      </c>
      <c r="Z32">
        <f t="shared" si="18"/>
        <v>0.34032176403316827</v>
      </c>
      <c r="AB32">
        <f t="shared" si="19"/>
        <v>6168.6122934842724</v>
      </c>
      <c r="AC32">
        <f t="shared" si="2"/>
        <v>5190.8071861458429</v>
      </c>
      <c r="AE32">
        <f t="shared" si="3"/>
        <v>0</v>
      </c>
      <c r="AF32">
        <f t="shared" si="4"/>
        <v>0</v>
      </c>
      <c r="AG32">
        <f t="shared" si="4"/>
        <v>-8.5080441008292063</v>
      </c>
      <c r="AH32">
        <f t="shared" si="5"/>
        <v>-31425.413734739643</v>
      </c>
      <c r="AI32">
        <f t="shared" si="6"/>
        <v>-31433.921778840471</v>
      </c>
      <c r="AJ32">
        <f t="shared" si="7"/>
        <v>977.80510733842948</v>
      </c>
      <c r="AK32">
        <f t="shared" si="22"/>
        <v>431.8028605438991</v>
      </c>
      <c r="AL32">
        <f t="shared" si="8"/>
        <v>-30024.313810958141</v>
      </c>
      <c r="AN32">
        <f t="shared" si="9"/>
        <v>0</v>
      </c>
      <c r="AO32">
        <f t="shared" si="9"/>
        <v>0</v>
      </c>
      <c r="AP32">
        <f t="shared" si="9"/>
        <v>-0.31805855016818441</v>
      </c>
      <c r="AQ32">
        <f t="shared" si="9"/>
        <v>-1174.784875636987</v>
      </c>
      <c r="AR32">
        <f t="shared" si="9"/>
        <v>-1175.1029341871551</v>
      </c>
      <c r="AS32">
        <f t="shared" si="9"/>
        <v>36.553556975192031</v>
      </c>
      <c r="AT32">
        <f t="shared" si="9"/>
        <v>16.14220497160823</v>
      </c>
      <c r="AU32">
        <f t="shared" si="9"/>
        <v>-1122.4071722403548</v>
      </c>
      <c r="AW32">
        <v>29</v>
      </c>
      <c r="AX32">
        <f>IF(Z32&gt;0, (R32*SUMPRODUCT(K32:$K$98, X32:$X$98)-K32*$AZ$3)/Z32, 0)</f>
        <v>15252.645392493732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9.4384723000000004E-2</v>
      </c>
      <c r="Q33" s="4">
        <f t="shared" si="21"/>
        <v>25</v>
      </c>
      <c r="R33">
        <f t="shared" si="0"/>
        <v>1000000</v>
      </c>
      <c r="S33">
        <f t="shared" si="1"/>
        <v>14070.994626845153</v>
      </c>
      <c r="U33">
        <f t="shared" si="13"/>
        <v>9.4384723000000004E-2</v>
      </c>
      <c r="V33">
        <f t="shared" si="14"/>
        <v>0.01</v>
      </c>
      <c r="W33">
        <f t="shared" si="15"/>
        <v>0.34032176403316827</v>
      </c>
      <c r="X33">
        <f t="shared" si="16"/>
        <v>3.2121175429141953E-2</v>
      </c>
      <c r="Y33">
        <f t="shared" si="17"/>
        <v>3.4032176403316827E-3</v>
      </c>
      <c r="Z33">
        <f t="shared" si="18"/>
        <v>0.30479737096369464</v>
      </c>
      <c r="AB33">
        <f t="shared" si="19"/>
        <v>5190.8071861458429</v>
      </c>
      <c r="AC33">
        <f t="shared" si="2"/>
        <v>4288.802169106676</v>
      </c>
      <c r="AE33">
        <f t="shared" si="3"/>
        <v>0</v>
      </c>
      <c r="AF33">
        <f t="shared" si="4"/>
        <v>0</v>
      </c>
      <c r="AG33">
        <f t="shared" si="4"/>
        <v>-7.6199342740923655</v>
      </c>
      <c r="AH33">
        <f t="shared" si="5"/>
        <v>-32121.175429141953</v>
      </c>
      <c r="AI33">
        <f t="shared" si="6"/>
        <v>-32128.795363416044</v>
      </c>
      <c r="AJ33">
        <f t="shared" si="7"/>
        <v>902.00501703916689</v>
      </c>
      <c r="AK33">
        <f t="shared" si="22"/>
        <v>363.35650303020901</v>
      </c>
      <c r="AL33">
        <f t="shared" si="8"/>
        <v>-30863.433843346669</v>
      </c>
      <c r="AN33">
        <f t="shared" si="9"/>
        <v>0</v>
      </c>
      <c r="AO33">
        <f t="shared" si="9"/>
        <v>0</v>
      </c>
      <c r="AP33">
        <f t="shared" si="9"/>
        <v>-0.25433758617062224</v>
      </c>
      <c r="AQ33">
        <f t="shared" si="9"/>
        <v>-1072.1381484073463</v>
      </c>
      <c r="AR33">
        <f t="shared" si="9"/>
        <v>-1072.3924859935169</v>
      </c>
      <c r="AS33">
        <f t="shared" si="9"/>
        <v>30.107054798036152</v>
      </c>
      <c r="AT33">
        <f t="shared" si="9"/>
        <v>12.128085699414987</v>
      </c>
      <c r="AU33">
        <f t="shared" si="9"/>
        <v>-1030.1573454960658</v>
      </c>
      <c r="AW33">
        <v>30</v>
      </c>
      <c r="AX33">
        <f>IF(Z33&gt;0, (R33*SUMPRODUCT(K33:$K$98, X33:$X$98)-K33*$AZ$3)/Z33, 0)</f>
        <v>14070.994626845153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0.106719178</v>
      </c>
      <c r="Q34" s="4">
        <f t="shared" si="21"/>
        <v>25</v>
      </c>
      <c r="R34">
        <f t="shared" si="0"/>
        <v>1000000</v>
      </c>
      <c r="S34">
        <f t="shared" si="1"/>
        <v>12852.670572311665</v>
      </c>
      <c r="U34">
        <f t="shared" si="13"/>
        <v>0.106719178</v>
      </c>
      <c r="V34">
        <f t="shared" si="14"/>
        <v>0.01</v>
      </c>
      <c r="W34">
        <f t="shared" si="15"/>
        <v>0.30479737096369464</v>
      </c>
      <c r="X34">
        <f t="shared" si="16"/>
        <v>3.2527724885806561E-2</v>
      </c>
      <c r="Y34">
        <f t="shared" si="17"/>
        <v>3.0479737096369463E-3</v>
      </c>
      <c r="Z34">
        <f t="shared" si="18"/>
        <v>0.26922167236825112</v>
      </c>
      <c r="AB34">
        <f t="shared" si="19"/>
        <v>4288.802169106676</v>
      </c>
      <c r="AC34">
        <f t="shared" si="2"/>
        <v>3460.2174658759536</v>
      </c>
      <c r="AE34">
        <f t="shared" si="3"/>
        <v>0</v>
      </c>
      <c r="AF34">
        <f t="shared" si="4"/>
        <v>0</v>
      </c>
      <c r="AG34">
        <f t="shared" si="4"/>
        <v>-6.7305418092062776</v>
      </c>
      <c r="AH34">
        <f t="shared" si="5"/>
        <v>-32527.724885806561</v>
      </c>
      <c r="AI34">
        <f t="shared" si="6"/>
        <v>-32534.455427615769</v>
      </c>
      <c r="AJ34">
        <f t="shared" si="7"/>
        <v>828.58470323072243</v>
      </c>
      <c r="AK34">
        <f t="shared" si="22"/>
        <v>300.21615183746735</v>
      </c>
      <c r="AL34">
        <f t="shared" si="8"/>
        <v>-31405.654572547581</v>
      </c>
      <c r="AN34">
        <f t="shared" si="9"/>
        <v>0</v>
      </c>
      <c r="AO34">
        <f t="shared" si="9"/>
        <v>0</v>
      </c>
      <c r="AP34">
        <f t="shared" si="9"/>
        <v>-0.20058170730203839</v>
      </c>
      <c r="AQ34">
        <f t="shared" si="9"/>
        <v>-969.3820760940348</v>
      </c>
      <c r="AR34">
        <f t="shared" si="9"/>
        <v>-969.58265780133684</v>
      </c>
      <c r="AS34">
        <f t="shared" si="9"/>
        <v>24.693247457587773</v>
      </c>
      <c r="AT34">
        <f t="shared" si="9"/>
        <v>8.9469570210289788</v>
      </c>
      <c r="AU34">
        <f t="shared" ref="AU34:AU79" si="23">AL34*$K34</f>
        <v>-935.9424533227201</v>
      </c>
      <c r="AW34">
        <v>31</v>
      </c>
      <c r="AX34">
        <f>IF(Z34&gt;0, (R34*SUMPRODUCT(K34:$K$98, X34:$X$98)-K34*$AZ$3)/Z34, 0)</f>
        <v>12852.670572311665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0.12088460199999999</v>
      </c>
      <c r="Q35" s="4">
        <f t="shared" si="21"/>
        <v>25</v>
      </c>
      <c r="R35">
        <f t="shared" si="0"/>
        <v>1000000</v>
      </c>
      <c r="S35">
        <f t="shared" si="1"/>
        <v>11574.661985182953</v>
      </c>
      <c r="U35">
        <f t="shared" si="13"/>
        <v>0.12088460199999999</v>
      </c>
      <c r="V35">
        <f t="shared" si="14"/>
        <v>0.01</v>
      </c>
      <c r="W35">
        <f t="shared" si="15"/>
        <v>0.26922167236825112</v>
      </c>
      <c r="X35">
        <f t="shared" si="16"/>
        <v>3.2544754714010429E-2</v>
      </c>
      <c r="Y35">
        <f t="shared" si="17"/>
        <v>2.6922167236825114E-3</v>
      </c>
      <c r="Z35">
        <f t="shared" si="18"/>
        <v>0.2339847009305582</v>
      </c>
      <c r="AB35">
        <f t="shared" si="19"/>
        <v>3460.2174658759536</v>
      </c>
      <c r="AC35">
        <f t="shared" si="2"/>
        <v>2708.2938229753345</v>
      </c>
      <c r="AE35">
        <f t="shared" si="3"/>
        <v>0</v>
      </c>
      <c r="AF35">
        <f t="shared" ref="AF35:AG66" si="24">-$Z35*P35</f>
        <v>0</v>
      </c>
      <c r="AG35">
        <f t="shared" si="24"/>
        <v>-5.8496175232639551</v>
      </c>
      <c r="AH35">
        <f t="shared" si="5"/>
        <v>-32544.754714010429</v>
      </c>
      <c r="AI35">
        <f t="shared" ref="AI35:AI66" si="25">SUM(AE35:AH35)</f>
        <v>-32550.604331533694</v>
      </c>
      <c r="AJ35">
        <f t="shared" si="7"/>
        <v>751.92364290061914</v>
      </c>
      <c r="AK35">
        <f t="shared" si="22"/>
        <v>242.21522261131679</v>
      </c>
      <c r="AL35">
        <f t="shared" ref="AL35:AL79" si="26">SUM(AI35:AK35)</f>
        <v>-31556.465466021757</v>
      </c>
      <c r="AN35">
        <f t="shared" ref="AN35:AT66" si="27">AE35*$K35</f>
        <v>0</v>
      </c>
      <c r="AO35">
        <f t="shared" si="27"/>
        <v>0</v>
      </c>
      <c r="AP35">
        <f t="shared" si="27"/>
        <v>-0.15565058069047377</v>
      </c>
      <c r="AQ35">
        <f t="shared" si="27"/>
        <v>-865.97285198883583</v>
      </c>
      <c r="AR35">
        <f t="shared" si="27"/>
        <v>-866.12850256952629</v>
      </c>
      <c r="AS35">
        <f t="shared" si="27"/>
        <v>20.007693013589307</v>
      </c>
      <c r="AT35">
        <f t="shared" si="27"/>
        <v>6.4450265169623524</v>
      </c>
      <c r="AU35">
        <f t="shared" si="23"/>
        <v>-839.6757830389746</v>
      </c>
      <c r="AW35">
        <v>32</v>
      </c>
      <c r="AX35">
        <f>IF(Z35&gt;0, (R35*SUMPRODUCT(K35:$K$98, X35:$X$98)-K35*$AZ$3)/Z35, 0)</f>
        <v>11574.661985182953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0.13724737000000001</v>
      </c>
      <c r="Q36" s="4">
        <f t="shared" si="21"/>
        <v>25</v>
      </c>
      <c r="R36">
        <f t="shared" si="0"/>
        <v>1000000</v>
      </c>
      <c r="S36">
        <f t="shared" si="1"/>
        <v>10206.331753449951</v>
      </c>
      <c r="U36">
        <f t="shared" si="13"/>
        <v>0.13724737000000001</v>
      </c>
      <c r="V36">
        <f t="shared" si="14"/>
        <v>0.01</v>
      </c>
      <c r="W36">
        <f t="shared" si="15"/>
        <v>0.2339847009305582</v>
      </c>
      <c r="X36">
        <f t="shared" si="16"/>
        <v>3.2113784822955668E-2</v>
      </c>
      <c r="Y36">
        <f t="shared" si="17"/>
        <v>2.3398470093055823E-3</v>
      </c>
      <c r="Z36">
        <f t="shared" si="18"/>
        <v>0.19953106909829696</v>
      </c>
      <c r="AB36">
        <f t="shared" si="19"/>
        <v>2708.2938229753345</v>
      </c>
      <c r="AC36">
        <f t="shared" si="2"/>
        <v>2036.4802863377645</v>
      </c>
      <c r="AE36">
        <f t="shared" si="3"/>
        <v>0</v>
      </c>
      <c r="AF36">
        <f t="shared" si="24"/>
        <v>0</v>
      </c>
      <c r="AG36">
        <f t="shared" si="24"/>
        <v>-4.988276727457424</v>
      </c>
      <c r="AH36">
        <f t="shared" si="5"/>
        <v>-32113.784822955669</v>
      </c>
      <c r="AI36">
        <f t="shared" si="25"/>
        <v>-32118.773099683127</v>
      </c>
      <c r="AJ36">
        <f t="shared" si="7"/>
        <v>671.81353663757</v>
      </c>
      <c r="AK36">
        <f t="shared" si="22"/>
        <v>189.58056760827344</v>
      </c>
      <c r="AL36">
        <f t="shared" si="26"/>
        <v>-31257.378995437284</v>
      </c>
      <c r="AN36">
        <f t="shared" si="27"/>
        <v>0</v>
      </c>
      <c r="AO36">
        <f t="shared" si="27"/>
        <v>0</v>
      </c>
      <c r="AP36">
        <f t="shared" si="27"/>
        <v>-0.11851021611145422</v>
      </c>
      <c r="AQ36">
        <f t="shared" si="27"/>
        <v>-762.95117281215391</v>
      </c>
      <c r="AR36">
        <f t="shared" si="27"/>
        <v>-763.06968302826544</v>
      </c>
      <c r="AS36">
        <f t="shared" si="27"/>
        <v>15.960775988083618</v>
      </c>
      <c r="AT36">
        <f t="shared" si="27"/>
        <v>4.504007148224197</v>
      </c>
      <c r="AU36">
        <f t="shared" si="23"/>
        <v>-742.60489989195764</v>
      </c>
      <c r="AW36">
        <v>33</v>
      </c>
      <c r="AX36">
        <f>IF(Z36&gt;0, (R36*SUMPRODUCT(K36:$K$98, X36:$X$98)-K36*$AZ$3)/Z36, 0)</f>
        <v>10206.331753449951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0.155543078</v>
      </c>
      <c r="Q37" s="4">
        <f t="shared" si="21"/>
        <v>25</v>
      </c>
      <c r="R37">
        <f t="shared" si="0"/>
        <v>1000000</v>
      </c>
      <c r="S37">
        <f t="shared" si="1"/>
        <v>8689.9996070128127</v>
      </c>
      <c r="U37">
        <f t="shared" si="13"/>
        <v>0.155543078</v>
      </c>
      <c r="V37">
        <f t="shared" si="14"/>
        <v>0.01</v>
      </c>
      <c r="W37">
        <f t="shared" si="15"/>
        <v>0.19953106909829696</v>
      </c>
      <c r="X37">
        <f t="shared" si="16"/>
        <v>3.1035676644179794E-2</v>
      </c>
      <c r="Y37">
        <f t="shared" si="17"/>
        <v>1.9953106909829698E-3</v>
      </c>
      <c r="Z37">
        <f t="shared" si="18"/>
        <v>0.16650008176313419</v>
      </c>
      <c r="AB37">
        <f t="shared" si="19"/>
        <v>2036.4802863377645</v>
      </c>
      <c r="AC37">
        <f t="shared" si="2"/>
        <v>1446.8856450892372</v>
      </c>
      <c r="AE37">
        <f t="shared" si="3"/>
        <v>0</v>
      </c>
      <c r="AF37">
        <f t="shared" si="24"/>
        <v>0</v>
      </c>
      <c r="AG37">
        <f t="shared" si="24"/>
        <v>-4.1625020440783551</v>
      </c>
      <c r="AH37">
        <f t="shared" si="5"/>
        <v>-31035.676644179795</v>
      </c>
      <c r="AI37">
        <f t="shared" si="25"/>
        <v>-31039.839146223872</v>
      </c>
      <c r="AJ37">
        <f t="shared" si="7"/>
        <v>589.5946412485273</v>
      </c>
      <c r="AK37">
        <f t="shared" si="22"/>
        <v>142.55362004364352</v>
      </c>
      <c r="AL37">
        <f t="shared" si="26"/>
        <v>-30307.690884931701</v>
      </c>
      <c r="AN37">
        <f t="shared" si="27"/>
        <v>0</v>
      </c>
      <c r="AO37">
        <f t="shared" si="27"/>
        <v>0</v>
      </c>
      <c r="AP37">
        <f t="shared" si="27"/>
        <v>-8.8296134073141866E-2</v>
      </c>
      <c r="AQ37">
        <f t="shared" si="27"/>
        <v>-658.33727815788507</v>
      </c>
      <c r="AR37">
        <f t="shared" si="27"/>
        <v>-658.42557429195813</v>
      </c>
      <c r="AS37">
        <f t="shared" si="27"/>
        <v>12.506643105808404</v>
      </c>
      <c r="AT37">
        <f t="shared" si="27"/>
        <v>3.0238864545163779</v>
      </c>
      <c r="AU37">
        <f t="shared" si="23"/>
        <v>-642.89504473163333</v>
      </c>
      <c r="AW37">
        <v>34</v>
      </c>
      <c r="AX37">
        <f>IF(Z37&gt;0, (R37*SUMPRODUCT(K37:$K$98, X37:$X$98)-K37*$AZ$3)/Z37, 0)</f>
        <v>8689.9996070128127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0.175905283</v>
      </c>
      <c r="Q38" s="4">
        <f t="shared" si="21"/>
        <v>25</v>
      </c>
      <c r="R38">
        <f t="shared" si="0"/>
        <v>1000000</v>
      </c>
      <c r="S38">
        <f t="shared" si="1"/>
        <v>6959.4466803569512</v>
      </c>
      <c r="U38">
        <f t="shared" si="13"/>
        <v>0.175905283</v>
      </c>
      <c r="V38">
        <f t="shared" si="14"/>
        <v>0.01</v>
      </c>
      <c r="W38">
        <f t="shared" si="15"/>
        <v>0.16650008176313419</v>
      </c>
      <c r="X38">
        <f t="shared" si="16"/>
        <v>2.9288244002067258E-2</v>
      </c>
      <c r="Y38">
        <f t="shared" si="17"/>
        <v>1.665000817631342E-3</v>
      </c>
      <c r="Z38">
        <f t="shared" si="18"/>
        <v>0.13554683694343558</v>
      </c>
      <c r="AB38">
        <f t="shared" si="19"/>
        <v>1446.8856450892372</v>
      </c>
      <c r="AC38">
        <f t="shared" si="2"/>
        <v>943.33098439887772</v>
      </c>
      <c r="AE38">
        <f t="shared" si="3"/>
        <v>0</v>
      </c>
      <c r="AF38">
        <f t="shared" si="24"/>
        <v>0</v>
      </c>
      <c r="AG38">
        <f t="shared" si="24"/>
        <v>-3.3886709235858894</v>
      </c>
      <c r="AH38">
        <f t="shared" si="5"/>
        <v>-29288.244002067258</v>
      </c>
      <c r="AI38">
        <f t="shared" si="25"/>
        <v>-29291.632672990843</v>
      </c>
      <c r="AJ38">
        <f t="shared" si="7"/>
        <v>503.55466069035947</v>
      </c>
      <c r="AK38">
        <f t="shared" si="22"/>
        <v>101.28199515624661</v>
      </c>
      <c r="AL38">
        <f t="shared" si="26"/>
        <v>-28686.796017144239</v>
      </c>
      <c r="AN38">
        <f t="shared" si="27"/>
        <v>0</v>
      </c>
      <c r="AO38">
        <f t="shared" si="27"/>
        <v>0</v>
      </c>
      <c r="AP38">
        <f t="shared" si="27"/>
        <v>-6.4179835964704002E-2</v>
      </c>
      <c r="AQ38">
        <f t="shared" si="27"/>
        <v>-554.70558756935577</v>
      </c>
      <c r="AR38">
        <f t="shared" si="27"/>
        <v>-554.76976740532052</v>
      </c>
      <c r="AS38">
        <f t="shared" si="27"/>
        <v>9.5370888029961041</v>
      </c>
      <c r="AT38">
        <f t="shared" si="27"/>
        <v>1.9182334259908835</v>
      </c>
      <c r="AU38">
        <f t="shared" si="23"/>
        <v>-543.31444517633349</v>
      </c>
      <c r="AW38">
        <v>35</v>
      </c>
      <c r="AX38">
        <f>IF(Z38&gt;0, (R38*SUMPRODUCT(K38:$K$98, X38:$X$98)-K38*$AZ$3)/Z38, 0)</f>
        <v>6959.4466803569512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0.19813004200000001</v>
      </c>
      <c r="Q39" s="4">
        <f t="shared" si="21"/>
        <v>25</v>
      </c>
      <c r="R39">
        <f t="shared" si="0"/>
        <v>1000000</v>
      </c>
      <c r="S39">
        <f t="shared" si="1"/>
        <v>4908.2020310889056</v>
      </c>
      <c r="U39">
        <f t="shared" si="13"/>
        <v>0.19813004200000001</v>
      </c>
      <c r="V39">
        <f t="shared" si="14"/>
        <v>0.01</v>
      </c>
      <c r="W39">
        <f t="shared" si="15"/>
        <v>0.13554683694343558</v>
      </c>
      <c r="X39">
        <f t="shared" si="16"/>
        <v>2.6855900496570044E-2</v>
      </c>
      <c r="Y39">
        <f t="shared" si="17"/>
        <v>1.3554683694343558E-3</v>
      </c>
      <c r="Z39">
        <f t="shared" si="18"/>
        <v>0.10733546807743118</v>
      </c>
      <c r="AB39">
        <f t="shared" si="19"/>
        <v>943.33098439887772</v>
      </c>
      <c r="AC39">
        <f t="shared" si="2"/>
        <v>526.82416242552608</v>
      </c>
      <c r="AE39">
        <f t="shared" si="3"/>
        <v>0</v>
      </c>
      <c r="AF39">
        <f t="shared" si="24"/>
        <v>0</v>
      </c>
      <c r="AG39">
        <f t="shared" si="24"/>
        <v>-2.6833867019357793</v>
      </c>
      <c r="AH39">
        <f t="shared" si="5"/>
        <v>-26855.900496570044</v>
      </c>
      <c r="AI39">
        <f t="shared" si="25"/>
        <v>-26858.583883271978</v>
      </c>
      <c r="AJ39">
        <f t="shared" si="7"/>
        <v>416.50682197335163</v>
      </c>
      <c r="AK39">
        <f t="shared" si="22"/>
        <v>66.03316890792145</v>
      </c>
      <c r="AL39">
        <f t="shared" si="26"/>
        <v>-26376.043892390706</v>
      </c>
      <c r="AN39">
        <f t="shared" si="27"/>
        <v>0</v>
      </c>
      <c r="AO39">
        <f t="shared" si="27"/>
        <v>0</v>
      </c>
      <c r="AP39">
        <f t="shared" si="27"/>
        <v>-4.5376860723050923E-2</v>
      </c>
      <c r="AQ39">
        <f t="shared" si="27"/>
        <v>-454.14119982999688</v>
      </c>
      <c r="AR39">
        <f t="shared" si="27"/>
        <v>-454.1865766907199</v>
      </c>
      <c r="AS39">
        <f t="shared" si="27"/>
        <v>7.0432532281877815</v>
      </c>
      <c r="AT39">
        <f t="shared" si="27"/>
        <v>1.1166403658760322</v>
      </c>
      <c r="AU39">
        <f t="shared" si="23"/>
        <v>-446.02668309665609</v>
      </c>
      <c r="AW39">
        <v>36</v>
      </c>
      <c r="AX39">
        <f>IF(Z39&gt;0, (R39*SUMPRODUCT(K39:$K$98, X39:$X$98)-K39*$AZ$3)/Z39, 0)</f>
        <v>4908.2020310889056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0.22255936300000001</v>
      </c>
      <c r="Q40" s="4">
        <f t="shared" si="21"/>
        <v>25</v>
      </c>
      <c r="R40">
        <f t="shared" si="0"/>
        <v>1000000</v>
      </c>
      <c r="S40">
        <f t="shared" si="1"/>
        <v>2380.3101674098984</v>
      </c>
      <c r="U40">
        <f t="shared" si="13"/>
        <v>0.22255936300000001</v>
      </c>
      <c r="V40">
        <f t="shared" si="14"/>
        <v>0.01</v>
      </c>
      <c r="W40">
        <f t="shared" si="15"/>
        <v>0.10733546807743118</v>
      </c>
      <c r="X40">
        <f t="shared" si="16"/>
        <v>2.3888513402619917E-2</v>
      </c>
      <c r="Y40">
        <f t="shared" si="17"/>
        <v>1.0733546807743118E-3</v>
      </c>
      <c r="Z40">
        <f t="shared" si="18"/>
        <v>8.2373599994036942E-2</v>
      </c>
      <c r="AB40">
        <f t="shared" si="19"/>
        <v>526.82416242552608</v>
      </c>
      <c r="AC40">
        <f t="shared" si="2"/>
        <v>196.07471759196207</v>
      </c>
      <c r="AE40">
        <f t="shared" si="3"/>
        <v>0</v>
      </c>
      <c r="AF40">
        <f t="shared" si="24"/>
        <v>0</v>
      </c>
      <c r="AG40">
        <f t="shared" si="24"/>
        <v>-2.0593399998509234</v>
      </c>
      <c r="AH40">
        <f t="shared" si="5"/>
        <v>-23888.513402619916</v>
      </c>
      <c r="AI40">
        <f t="shared" si="25"/>
        <v>-23890.572742619766</v>
      </c>
      <c r="AJ40">
        <f t="shared" si="7"/>
        <v>330.74944483356398</v>
      </c>
      <c r="AK40">
        <f t="shared" si="22"/>
        <v>36.877691369786831</v>
      </c>
      <c r="AL40">
        <f t="shared" si="26"/>
        <v>-23522.945606416415</v>
      </c>
      <c r="AN40">
        <f t="shared" si="27"/>
        <v>0</v>
      </c>
      <c r="AO40">
        <f t="shared" si="27"/>
        <v>0</v>
      </c>
      <c r="AP40">
        <f t="shared" si="27"/>
        <v>-3.1092899016391496E-2</v>
      </c>
      <c r="AQ40">
        <f t="shared" si="27"/>
        <v>-360.68018633792616</v>
      </c>
      <c r="AR40">
        <f t="shared" si="27"/>
        <v>-360.71127923694252</v>
      </c>
      <c r="AS40">
        <f t="shared" si="27"/>
        <v>4.9938131093855391</v>
      </c>
      <c r="AT40">
        <f t="shared" si="27"/>
        <v>0.55679699991329235</v>
      </c>
      <c r="AU40">
        <f t="shared" si="23"/>
        <v>-355.1606691276437</v>
      </c>
      <c r="AW40">
        <v>37</v>
      </c>
      <c r="AX40">
        <f>IF(Z40&gt;0, (R40*SUMPRODUCT(K40:$K$98, X40:$X$98)-K40*$AZ$3)/Z40, 0)</f>
        <v>2380.3101674098984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0.25004150400000003</v>
      </c>
      <c r="Q41" s="4">
        <f t="shared" si="21"/>
        <v>25</v>
      </c>
      <c r="R41">
        <f t="shared" si="0"/>
        <v>1000000</v>
      </c>
      <c r="S41">
        <f t="shared" si="1"/>
        <v>-893.05232877735193</v>
      </c>
      <c r="U41">
        <f t="shared" si="13"/>
        <v>0.25004150400000003</v>
      </c>
      <c r="V41">
        <f t="shared" si="14"/>
        <v>0.01</v>
      </c>
      <c r="W41">
        <f t="shared" si="15"/>
        <v>8.2373599994036942E-2</v>
      </c>
      <c r="X41">
        <f t="shared" si="16"/>
        <v>2.0596818832403389E-2</v>
      </c>
      <c r="Y41">
        <f t="shared" si="17"/>
        <v>8.2373599994036947E-4</v>
      </c>
      <c r="Z41">
        <f t="shared" si="18"/>
        <v>6.0953045161693184E-2</v>
      </c>
      <c r="AB41">
        <f t="shared" si="19"/>
        <v>196.07471759196207</v>
      </c>
      <c r="AC41">
        <f t="shared" si="2"/>
        <v>-54.434258927721203</v>
      </c>
      <c r="AE41">
        <f t="shared" si="3"/>
        <v>0</v>
      </c>
      <c r="AF41">
        <f t="shared" si="24"/>
        <v>0</v>
      </c>
      <c r="AG41">
        <f t="shared" si="24"/>
        <v>-1.5238261290423296</v>
      </c>
      <c r="AH41">
        <f t="shared" si="5"/>
        <v>-20596.818832403387</v>
      </c>
      <c r="AI41">
        <f t="shared" si="25"/>
        <v>-20598.342658532431</v>
      </c>
      <c r="AJ41">
        <f t="shared" si="7"/>
        <v>250.50897651968327</v>
      </c>
      <c r="AK41">
        <f t="shared" si="22"/>
        <v>13.725230231437346</v>
      </c>
      <c r="AL41">
        <f t="shared" si="26"/>
        <v>-20334.108451781311</v>
      </c>
      <c r="AN41">
        <f t="shared" si="27"/>
        <v>0</v>
      </c>
      <c r="AO41">
        <f t="shared" si="27"/>
        <v>0</v>
      </c>
      <c r="AP41">
        <f t="shared" si="27"/>
        <v>-2.0542370350400831E-2</v>
      </c>
      <c r="AQ41">
        <f t="shared" si="27"/>
        <v>-277.66125834923753</v>
      </c>
      <c r="AR41">
        <f t="shared" si="27"/>
        <v>-277.68180071958795</v>
      </c>
      <c r="AS41">
        <f t="shared" si="27"/>
        <v>3.3770573123072167</v>
      </c>
      <c r="AT41">
        <f t="shared" si="27"/>
        <v>0.18502685915741479</v>
      </c>
      <c r="AU41">
        <f t="shared" si="23"/>
        <v>-274.11971654812334</v>
      </c>
      <c r="AW41">
        <v>38</v>
      </c>
      <c r="AX41">
        <f>IF(Z41&gt;0, (R41*SUMPRODUCT(K41:$K$98, X41:$X$98)-K41*$AZ$3)/Z41, 0)</f>
        <v>-893.05232877735193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0.28092614399999999</v>
      </c>
      <c r="Q42" s="4">
        <f t="shared" si="21"/>
        <v>25</v>
      </c>
      <c r="R42">
        <f t="shared" si="0"/>
        <v>1000000</v>
      </c>
      <c r="S42">
        <f t="shared" si="1"/>
        <v>-5407.8488165995468</v>
      </c>
      <c r="U42">
        <f t="shared" si="13"/>
        <v>0.28092614399999999</v>
      </c>
      <c r="V42">
        <f t="shared" si="14"/>
        <v>0.01</v>
      </c>
      <c r="W42">
        <f t="shared" si="15"/>
        <v>6.0953045161693184E-2</v>
      </c>
      <c r="X42">
        <f t="shared" si="16"/>
        <v>1.7123303942332323E-2</v>
      </c>
      <c r="Y42">
        <f t="shared" si="17"/>
        <v>6.0953045161693184E-4</v>
      </c>
      <c r="Z42">
        <f t="shared" si="18"/>
        <v>4.3220210767743933E-2</v>
      </c>
      <c r="AB42">
        <f t="shared" si="19"/>
        <v>-54.434258927721203</v>
      </c>
      <c r="AC42">
        <f t="shared" si="2"/>
        <v>-233.72836565352702</v>
      </c>
      <c r="AE42">
        <f t="shared" si="3"/>
        <v>0</v>
      </c>
      <c r="AF42">
        <f t="shared" si="24"/>
        <v>0</v>
      </c>
      <c r="AG42">
        <f t="shared" si="24"/>
        <v>-1.0805052691935983</v>
      </c>
      <c r="AH42">
        <f t="shared" si="5"/>
        <v>-17123.303942332324</v>
      </c>
      <c r="AI42">
        <f t="shared" si="25"/>
        <v>-17124.384447601518</v>
      </c>
      <c r="AJ42">
        <f t="shared" si="7"/>
        <v>179.29410672580582</v>
      </c>
      <c r="AK42">
        <f t="shared" si="22"/>
        <v>-3.8103981249404844</v>
      </c>
      <c r="AL42">
        <f t="shared" si="26"/>
        <v>-16948.900739000652</v>
      </c>
      <c r="AN42">
        <f t="shared" si="27"/>
        <v>0</v>
      </c>
      <c r="AO42">
        <f t="shared" si="27"/>
        <v>0</v>
      </c>
      <c r="AP42">
        <f t="shared" si="27"/>
        <v>-1.3005408710481062E-2</v>
      </c>
      <c r="AQ42">
        <f t="shared" si="27"/>
        <v>-206.10317468421553</v>
      </c>
      <c r="AR42">
        <f t="shared" si="27"/>
        <v>-206.11618009292602</v>
      </c>
      <c r="AS42">
        <f t="shared" si="27"/>
        <v>2.1580580898878705</v>
      </c>
      <c r="AT42">
        <f t="shared" si="27"/>
        <v>-4.5863529200080723E-2</v>
      </c>
      <c r="AU42">
        <f t="shared" si="23"/>
        <v>-204.0039855322382</v>
      </c>
      <c r="AW42">
        <v>39</v>
      </c>
      <c r="AX42">
        <f>IF(Z42&gt;0, (R42*SUMPRODUCT(K42:$K$98, X42:$X$98)-K42*$AZ$3)/Z42, 0)</f>
        <v>-5407.8488165995468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0.31575788199999999</v>
      </c>
      <c r="Q43" s="4">
        <f t="shared" si="21"/>
        <v>25</v>
      </c>
      <c r="R43">
        <f t="shared" si="0"/>
        <v>1000000</v>
      </c>
      <c r="S43">
        <f t="shared" si="1"/>
        <v>-12079.376068773357</v>
      </c>
      <c r="U43">
        <f t="shared" si="13"/>
        <v>0.31575788199999999</v>
      </c>
      <c r="V43">
        <f t="shared" si="14"/>
        <v>0.01</v>
      </c>
      <c r="W43">
        <f t="shared" si="15"/>
        <v>4.3220210767743933E-2</v>
      </c>
      <c r="X43">
        <f t="shared" si="16"/>
        <v>1.3647122211616418E-2</v>
      </c>
      <c r="Y43">
        <f t="shared" si="17"/>
        <v>4.3220210767743936E-4</v>
      </c>
      <c r="Z43">
        <f t="shared" si="18"/>
        <v>2.9140886448450077E-2</v>
      </c>
      <c r="AB43">
        <f t="shared" si="19"/>
        <v>-233.72836565352702</v>
      </c>
      <c r="AC43">
        <f t="shared" si="2"/>
        <v>-352.00372638824967</v>
      </c>
      <c r="AE43">
        <f t="shared" si="3"/>
        <v>0</v>
      </c>
      <c r="AF43">
        <f t="shared" si="24"/>
        <v>0</v>
      </c>
      <c r="AG43">
        <f t="shared" si="24"/>
        <v>-0.72852216121125191</v>
      </c>
      <c r="AH43">
        <f t="shared" si="5"/>
        <v>-13647.122211616419</v>
      </c>
      <c r="AI43">
        <f t="shared" si="25"/>
        <v>-13647.85073377763</v>
      </c>
      <c r="AJ43">
        <f t="shared" si="7"/>
        <v>118.27536073472265</v>
      </c>
      <c r="AK43">
        <f t="shared" si="22"/>
        <v>-16.360985595746893</v>
      </c>
      <c r="AL43">
        <f t="shared" si="26"/>
        <v>-13545.936358638655</v>
      </c>
      <c r="AN43">
        <f t="shared" si="27"/>
        <v>0</v>
      </c>
      <c r="AO43">
        <f t="shared" si="27"/>
        <v>0</v>
      </c>
      <c r="AP43">
        <f t="shared" si="27"/>
        <v>-7.8292806378664273E-3</v>
      </c>
      <c r="AQ43">
        <f t="shared" si="27"/>
        <v>-146.66286817735184</v>
      </c>
      <c r="AR43">
        <f t="shared" si="27"/>
        <v>-146.67069745798969</v>
      </c>
      <c r="AS43">
        <f t="shared" si="27"/>
        <v>1.2710814317541574</v>
      </c>
      <c r="AT43">
        <f t="shared" si="27"/>
        <v>-0.17582821026092113</v>
      </c>
      <c r="AU43">
        <f t="shared" si="23"/>
        <v>-145.57544423649645</v>
      </c>
      <c r="AW43">
        <v>40</v>
      </c>
      <c r="AX43">
        <f>IF(Z43&gt;0, (R43*SUMPRODUCT(K43:$K$98, X43:$X$98)-K43*$AZ$3)/Z43, 0)</f>
        <v>-12079.376068773357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0.35338435200000001</v>
      </c>
      <c r="Q44" s="4">
        <f t="shared" si="21"/>
        <v>25</v>
      </c>
      <c r="R44">
        <f t="shared" si="0"/>
        <v>1000000</v>
      </c>
      <c r="S44">
        <f t="shared" si="1"/>
        <v>-22653.041521729978</v>
      </c>
      <c r="U44">
        <f t="shared" si="13"/>
        <v>0.35338435200000001</v>
      </c>
      <c r="V44">
        <f t="shared" si="14"/>
        <v>0.01</v>
      </c>
      <c r="W44">
        <f t="shared" si="15"/>
        <v>2.9140886448450077E-2</v>
      </c>
      <c r="X44">
        <f t="shared" si="16"/>
        <v>1.0297933274291113E-2</v>
      </c>
      <c r="Y44">
        <f t="shared" si="17"/>
        <v>2.914088644845008E-4</v>
      </c>
      <c r="Z44">
        <f t="shared" si="18"/>
        <v>1.8551544309674463E-2</v>
      </c>
      <c r="AB44">
        <f t="shared" si="19"/>
        <v>-352.00372638824967</v>
      </c>
      <c r="AC44">
        <f t="shared" si="2"/>
        <v>-420.24890353926912</v>
      </c>
      <c r="AE44">
        <f t="shared" si="3"/>
        <v>0</v>
      </c>
      <c r="AF44">
        <f t="shared" si="24"/>
        <v>0</v>
      </c>
      <c r="AG44">
        <f t="shared" si="24"/>
        <v>-0.46378860774186159</v>
      </c>
      <c r="AH44">
        <f t="shared" si="5"/>
        <v>-10297.933274291112</v>
      </c>
      <c r="AI44">
        <f t="shared" si="25"/>
        <v>-10298.397062898854</v>
      </c>
      <c r="AJ44">
        <f t="shared" si="7"/>
        <v>68.245177151019448</v>
      </c>
      <c r="AK44">
        <f t="shared" si="22"/>
        <v>-24.64026084717748</v>
      </c>
      <c r="AL44">
        <f t="shared" si="26"/>
        <v>-10254.792146595013</v>
      </c>
      <c r="AN44">
        <f t="shared" si="27"/>
        <v>0</v>
      </c>
      <c r="AO44">
        <f t="shared" si="27"/>
        <v>0</v>
      </c>
      <c r="AP44">
        <f t="shared" si="27"/>
        <v>-4.4502165773653473E-3</v>
      </c>
      <c r="AQ44">
        <f t="shared" si="27"/>
        <v>-98.812330887091946</v>
      </c>
      <c r="AR44">
        <f t="shared" si="27"/>
        <v>-98.8167811036693</v>
      </c>
      <c r="AS44">
        <f t="shared" si="27"/>
        <v>0.65483673728299097</v>
      </c>
      <c r="AT44">
        <f t="shared" si="27"/>
        <v>-0.23643206293188584</v>
      </c>
      <c r="AU44">
        <f t="shared" si="23"/>
        <v>-98.398376429318219</v>
      </c>
      <c r="AW44">
        <v>41</v>
      </c>
      <c r="AX44">
        <f>IF(Z44&gt;0, (R44*SUMPRODUCT(K44:$K$98, X44:$X$98)-K44*$AZ$3)/Z44, 0)</f>
        <v>-22653.041521729978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0.39269921299999999</v>
      </c>
      <c r="Q45" s="4">
        <f t="shared" si="21"/>
        <v>25</v>
      </c>
      <c r="R45">
        <f t="shared" si="0"/>
        <v>1000000</v>
      </c>
      <c r="S45">
        <f t="shared" si="1"/>
        <v>-40524.450485329515</v>
      </c>
      <c r="U45">
        <f t="shared" si="13"/>
        <v>0.39269921299999999</v>
      </c>
      <c r="V45">
        <f t="shared" si="14"/>
        <v>0.01</v>
      </c>
      <c r="W45">
        <f t="shared" si="15"/>
        <v>1.8551544309674463E-2</v>
      </c>
      <c r="X45">
        <f t="shared" si="16"/>
        <v>7.2851768503437893E-3</v>
      </c>
      <c r="Y45">
        <f t="shared" si="17"/>
        <v>1.8551544309674463E-4</v>
      </c>
      <c r="Z45">
        <f t="shared" si="18"/>
        <v>1.108085201623393E-2</v>
      </c>
      <c r="AB45">
        <f t="shared" si="19"/>
        <v>-420.24890353926912</v>
      </c>
      <c r="AC45">
        <f t="shared" si="2"/>
        <v>-449.0454388671356</v>
      </c>
      <c r="AE45">
        <f t="shared" si="3"/>
        <v>0</v>
      </c>
      <c r="AF45">
        <f t="shared" si="24"/>
        <v>0</v>
      </c>
      <c r="AG45">
        <f t="shared" si="24"/>
        <v>-0.27702130040584821</v>
      </c>
      <c r="AH45">
        <f t="shared" si="5"/>
        <v>-7285.1768503437897</v>
      </c>
      <c r="AI45">
        <f t="shared" si="25"/>
        <v>-7285.4538716441957</v>
      </c>
      <c r="AJ45">
        <f t="shared" si="7"/>
        <v>28.796535327866479</v>
      </c>
      <c r="AK45">
        <f t="shared" si="22"/>
        <v>-29.417423247748843</v>
      </c>
      <c r="AL45">
        <f t="shared" si="26"/>
        <v>-7286.0747595640778</v>
      </c>
      <c r="AN45">
        <f t="shared" si="27"/>
        <v>0</v>
      </c>
      <c r="AO45">
        <f t="shared" si="27"/>
        <v>0</v>
      </c>
      <c r="AP45">
        <f t="shared" si="27"/>
        <v>-2.3733195214114002E-3</v>
      </c>
      <c r="AQ45">
        <f t="shared" si="27"/>
        <v>-62.4141624146759</v>
      </c>
      <c r="AR45">
        <f t="shared" si="27"/>
        <v>-62.416535734197318</v>
      </c>
      <c r="AS45">
        <f t="shared" si="27"/>
        <v>0.24670803054679383</v>
      </c>
      <c r="AT45">
        <f t="shared" si="27"/>
        <v>-0.25202735226937073</v>
      </c>
      <c r="AU45">
        <f t="shared" si="23"/>
        <v>-62.421855055919892</v>
      </c>
      <c r="AW45">
        <v>42</v>
      </c>
      <c r="AX45">
        <f>IF(Z45&gt;0, (R45*SUMPRODUCT(K45:$K$98, X45:$X$98)-K45*$AZ$3)/Z45, 0)</f>
        <v>-40524.450485329515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0.39967743300000003</v>
      </c>
      <c r="Q46" s="4">
        <f t="shared" si="21"/>
        <v>25</v>
      </c>
      <c r="R46">
        <f t="shared" si="0"/>
        <v>1000000</v>
      </c>
      <c r="S46">
        <f t="shared" si="1"/>
        <v>-68632.699339787141</v>
      </c>
      <c r="U46">
        <f t="shared" si="13"/>
        <v>0.39967743300000003</v>
      </c>
      <c r="V46">
        <f t="shared" si="14"/>
        <v>0.01</v>
      </c>
      <c r="W46">
        <f t="shared" si="15"/>
        <v>1.108085201623393E-2</v>
      </c>
      <c r="X46">
        <f t="shared" si="16"/>
        <v>4.4287664893012512E-3</v>
      </c>
      <c r="Y46">
        <f t="shared" si="17"/>
        <v>1.1080852016233929E-4</v>
      </c>
      <c r="Z46">
        <f t="shared" si="18"/>
        <v>6.5412770067703394E-3</v>
      </c>
      <c r="AB46">
        <f t="shared" si="19"/>
        <v>-449.0454388671356</v>
      </c>
      <c r="AC46">
        <f t="shared" si="2"/>
        <v>-448.94549810393147</v>
      </c>
      <c r="AE46">
        <f t="shared" si="3"/>
        <v>0</v>
      </c>
      <c r="AF46">
        <f t="shared" si="24"/>
        <v>0</v>
      </c>
      <c r="AG46">
        <f t="shared" si="24"/>
        <v>-0.16353192516925849</v>
      </c>
      <c r="AH46">
        <f t="shared" si="5"/>
        <v>-4428.7664893012516</v>
      </c>
      <c r="AI46">
        <f t="shared" si="25"/>
        <v>-4428.9300212264206</v>
      </c>
      <c r="AJ46">
        <f t="shared" si="7"/>
        <v>-9.9940763204131144E-2</v>
      </c>
      <c r="AK46">
        <f t="shared" si="22"/>
        <v>-31.433180720699497</v>
      </c>
      <c r="AL46">
        <f t="shared" si="26"/>
        <v>-4460.4631427103241</v>
      </c>
      <c r="AN46">
        <f t="shared" si="27"/>
        <v>0</v>
      </c>
      <c r="AO46">
        <f t="shared" si="27"/>
        <v>0</v>
      </c>
      <c r="AP46">
        <f t="shared" si="27"/>
        <v>-1.2509143501703477E-3</v>
      </c>
      <c r="AQ46">
        <f t="shared" si="27"/>
        <v>-33.877223357374895</v>
      </c>
      <c r="AR46">
        <f t="shared" si="27"/>
        <v>-33.878474271725061</v>
      </c>
      <c r="AS46">
        <f t="shared" si="27"/>
        <v>-7.6448274384117412E-4</v>
      </c>
      <c r="AT46">
        <f t="shared" si="27"/>
        <v>-0.24044367357825561</v>
      </c>
      <c r="AU46">
        <f t="shared" si="23"/>
        <v>-34.119682428047156</v>
      </c>
      <c r="AW46">
        <v>43</v>
      </c>
      <c r="AX46">
        <f>IF(Z46&gt;0, (R46*SUMPRODUCT(K46:$K$98, X46:$X$98)-K46*$AZ$3)/Z46, 0)</f>
        <v>-68632.699339787141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0.407215198</v>
      </c>
      <c r="Q47" s="4">
        <f t="shared" si="21"/>
        <v>25</v>
      </c>
      <c r="R47">
        <f t="shared" si="0"/>
        <v>1000000</v>
      </c>
      <c r="S47">
        <f t="shared" si="1"/>
        <v>-112011.8026322884</v>
      </c>
      <c r="U47">
        <f t="shared" si="13"/>
        <v>0.407215198</v>
      </c>
      <c r="V47">
        <f t="shared" si="14"/>
        <v>0.01</v>
      </c>
      <c r="W47">
        <f t="shared" si="15"/>
        <v>6.5412770067703394E-3</v>
      </c>
      <c r="X47">
        <f t="shared" si="16"/>
        <v>2.663707411484831E-3</v>
      </c>
      <c r="Y47">
        <f t="shared" si="17"/>
        <v>6.5412770067703401E-5</v>
      </c>
      <c r="Z47">
        <f t="shared" si="18"/>
        <v>3.8121568252178048E-3</v>
      </c>
      <c r="AB47">
        <f t="shared" si="19"/>
        <v>-448.94549810393147</v>
      </c>
      <c r="AC47">
        <f t="shared" si="2"/>
        <v>-427.00655790962787</v>
      </c>
      <c r="AE47">
        <f t="shared" si="3"/>
        <v>0</v>
      </c>
      <c r="AF47">
        <f t="shared" si="24"/>
        <v>0</v>
      </c>
      <c r="AG47">
        <f t="shared" si="24"/>
        <v>-9.5303920630445127E-2</v>
      </c>
      <c r="AH47">
        <f t="shared" si="5"/>
        <v>-2663.707411484831</v>
      </c>
      <c r="AI47">
        <f t="shared" si="25"/>
        <v>-2663.8027154054616</v>
      </c>
      <c r="AJ47">
        <f t="shared" si="7"/>
        <v>-21.938940194303598</v>
      </c>
      <c r="AK47">
        <f t="shared" si="22"/>
        <v>-31.426184867275207</v>
      </c>
      <c r="AL47">
        <f t="shared" si="26"/>
        <v>-2717.1678404670406</v>
      </c>
      <c r="AN47">
        <f t="shared" si="27"/>
        <v>0</v>
      </c>
      <c r="AO47">
        <f t="shared" si="27"/>
        <v>0</v>
      </c>
      <c r="AP47">
        <f t="shared" si="27"/>
        <v>-6.5090524275266488E-4</v>
      </c>
      <c r="AQ47">
        <f t="shared" si="27"/>
        <v>-18.192547670916404</v>
      </c>
      <c r="AR47">
        <f t="shared" si="27"/>
        <v>-18.193198576159158</v>
      </c>
      <c r="AS47">
        <f t="shared" si="27"/>
        <v>-0.14983823433962207</v>
      </c>
      <c r="AT47">
        <f t="shared" si="27"/>
        <v>-0.2146340712376667</v>
      </c>
      <c r="AU47">
        <f t="shared" si="23"/>
        <v>-18.557670881736449</v>
      </c>
      <c r="AW47">
        <v>44</v>
      </c>
      <c r="AX47">
        <f>IF(Z47&gt;0, (R47*SUMPRODUCT(K47:$K$98, X47:$X$98)-K47*$AZ$3)/Z47, 0)</f>
        <v>-112011.8026322884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0.41552104400000001</v>
      </c>
      <c r="Q48" s="4">
        <f t="shared" si="21"/>
        <v>25</v>
      </c>
      <c r="R48">
        <f t="shared" si="0"/>
        <v>1000000</v>
      </c>
      <c r="S48">
        <f t="shared" si="1"/>
        <v>-180530.84294971119</v>
      </c>
      <c r="U48">
        <f t="shared" si="13"/>
        <v>0.41552104400000001</v>
      </c>
      <c r="V48">
        <f t="shared" si="14"/>
        <v>0.01</v>
      </c>
      <c r="W48">
        <f t="shared" si="15"/>
        <v>3.8121568252178048E-3</v>
      </c>
      <c r="X48">
        <f t="shared" si="16"/>
        <v>1.5840313839062278E-3</v>
      </c>
      <c r="Y48">
        <f t="shared" si="17"/>
        <v>3.812156825217805E-5</v>
      </c>
      <c r="Z48">
        <f t="shared" si="18"/>
        <v>2.1900038730593989E-3</v>
      </c>
      <c r="AB48">
        <f t="shared" si="19"/>
        <v>-427.00655790962787</v>
      </c>
      <c r="AC48">
        <f t="shared" si="2"/>
        <v>-395.36324526654562</v>
      </c>
      <c r="AE48">
        <f t="shared" si="3"/>
        <v>0</v>
      </c>
      <c r="AF48">
        <f t="shared" si="24"/>
        <v>0</v>
      </c>
      <c r="AG48">
        <f t="shared" si="24"/>
        <v>-5.4750096826484976E-2</v>
      </c>
      <c r="AH48">
        <f t="shared" si="5"/>
        <v>-1584.0313839062278</v>
      </c>
      <c r="AI48">
        <f t="shared" si="25"/>
        <v>-1584.0861340030542</v>
      </c>
      <c r="AJ48">
        <f t="shared" si="7"/>
        <v>-31.643312643082254</v>
      </c>
      <c r="AK48">
        <f t="shared" si="22"/>
        <v>-29.890459053673954</v>
      </c>
      <c r="AL48">
        <f t="shared" si="26"/>
        <v>-1645.6199056998105</v>
      </c>
      <c r="AN48">
        <f t="shared" si="27"/>
        <v>0</v>
      </c>
      <c r="AO48">
        <f t="shared" si="27"/>
        <v>0</v>
      </c>
      <c r="AP48">
        <f t="shared" si="27"/>
        <v>-3.3386728956381911E-4</v>
      </c>
      <c r="AQ48">
        <f t="shared" si="27"/>
        <v>-9.659458071916454</v>
      </c>
      <c r="AR48">
        <f t="shared" si="27"/>
        <v>-9.6597919392060163</v>
      </c>
      <c r="AS48">
        <f t="shared" si="27"/>
        <v>-0.19296161353738131</v>
      </c>
      <c r="AT48">
        <f t="shared" si="27"/>
        <v>-0.18227267395883315</v>
      </c>
      <c r="AU48">
        <f t="shared" si="23"/>
        <v>-10.035026226702232</v>
      </c>
      <c r="AW48">
        <v>45</v>
      </c>
      <c r="AX48">
        <f>IF(Z48&gt;0, (R48*SUMPRODUCT(K48:$K$98, X48:$X$98)-K48*$AZ$3)/Z48, 0)</f>
        <v>-180530.84294971119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0.424706421</v>
      </c>
      <c r="Q49" s="4">
        <f t="shared" si="21"/>
        <v>25</v>
      </c>
      <c r="R49">
        <f t="shared" si="0"/>
        <v>1000000</v>
      </c>
      <c r="S49">
        <f t="shared" si="1"/>
        <v>-291217.94706606504</v>
      </c>
      <c r="U49">
        <f t="shared" si="13"/>
        <v>0.424706421</v>
      </c>
      <c r="V49">
        <f t="shared" si="14"/>
        <v>0.01</v>
      </c>
      <c r="W49">
        <f t="shared" si="15"/>
        <v>2.1900038730593989E-3</v>
      </c>
      <c r="X49">
        <f t="shared" si="16"/>
        <v>9.3010870690319561E-4</v>
      </c>
      <c r="Y49">
        <f t="shared" si="17"/>
        <v>2.1900038730593989E-5</v>
      </c>
      <c r="Z49">
        <f t="shared" si="18"/>
        <v>1.2379951274256093E-3</v>
      </c>
      <c r="AB49">
        <f t="shared" si="19"/>
        <v>-395.36324526654562</v>
      </c>
      <c r="AC49">
        <f t="shared" si="2"/>
        <v>-360.52639948667752</v>
      </c>
      <c r="AE49">
        <f t="shared" si="3"/>
        <v>0</v>
      </c>
      <c r="AF49">
        <f t="shared" si="24"/>
        <v>0</v>
      </c>
      <c r="AG49">
        <f t="shared" si="24"/>
        <v>-3.0949878185640232E-2</v>
      </c>
      <c r="AH49">
        <f t="shared" si="5"/>
        <v>-930.10870690319564</v>
      </c>
      <c r="AI49">
        <f t="shared" si="25"/>
        <v>-930.13965678138129</v>
      </c>
      <c r="AJ49">
        <f t="shared" si="7"/>
        <v>-34.836845779868099</v>
      </c>
      <c r="AK49">
        <f t="shared" si="22"/>
        <v>-27.675427168658196</v>
      </c>
      <c r="AL49">
        <f t="shared" si="26"/>
        <v>-992.65192972990758</v>
      </c>
      <c r="AN49">
        <f t="shared" si="27"/>
        <v>0</v>
      </c>
      <c r="AO49">
        <f t="shared" si="27"/>
        <v>0</v>
      </c>
      <c r="AP49">
        <f t="shared" si="27"/>
        <v>-1.6851163841835772E-4</v>
      </c>
      <c r="AQ49">
        <f t="shared" si="27"/>
        <v>-5.0641279157007233</v>
      </c>
      <c r="AR49">
        <f t="shared" si="27"/>
        <v>-5.0642964273391415</v>
      </c>
      <c r="AS49">
        <f t="shared" si="27"/>
        <v>-0.18967486477594314</v>
      </c>
      <c r="AT49">
        <f t="shared" si="27"/>
        <v>-0.15068335804572897</v>
      </c>
      <c r="AU49">
        <f t="shared" si="23"/>
        <v>-5.4046546501608139</v>
      </c>
      <c r="AW49">
        <v>46</v>
      </c>
      <c r="AX49">
        <f>IF(Z49&gt;0, (R49*SUMPRODUCT(K49:$K$98, X49:$X$98)-K49*$AZ$3)/Z49, 0)</f>
        <v>-291217.94706606504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0.43382917900000001</v>
      </c>
      <c r="Q50" s="4">
        <f t="shared" si="21"/>
        <v>25</v>
      </c>
      <c r="R50">
        <f t="shared" si="0"/>
        <v>1000000</v>
      </c>
      <c r="S50">
        <f t="shared" si="1"/>
        <v>-473266.93442176457</v>
      </c>
      <c r="U50">
        <f t="shared" si="13"/>
        <v>0.43382917900000001</v>
      </c>
      <c r="V50">
        <f t="shared" si="14"/>
        <v>0.01</v>
      </c>
      <c r="W50">
        <f t="shared" si="15"/>
        <v>1.2379951274256093E-3</v>
      </c>
      <c r="X50">
        <f t="shared" si="16"/>
        <v>5.3707840973705252E-4</v>
      </c>
      <c r="Y50">
        <f t="shared" si="17"/>
        <v>1.2379951274256093E-5</v>
      </c>
      <c r="Z50">
        <f t="shared" si="18"/>
        <v>6.8853676641430074E-4</v>
      </c>
      <c r="AB50">
        <f t="shared" si="19"/>
        <v>-360.52639948667752</v>
      </c>
      <c r="AC50">
        <f t="shared" si="2"/>
        <v>-325.86168467757068</v>
      </c>
      <c r="AE50">
        <f t="shared" si="3"/>
        <v>0</v>
      </c>
      <c r="AF50">
        <f t="shared" si="24"/>
        <v>0</v>
      </c>
      <c r="AG50">
        <f t="shared" si="24"/>
        <v>-1.721341916035752E-2</v>
      </c>
      <c r="AH50">
        <f t="shared" si="5"/>
        <v>-537.07840973705254</v>
      </c>
      <c r="AI50">
        <f t="shared" si="25"/>
        <v>-537.09562315621292</v>
      </c>
      <c r="AJ50">
        <f t="shared" si="7"/>
        <v>-34.66471480910684</v>
      </c>
      <c r="AK50">
        <f t="shared" si="22"/>
        <v>-25.236847964067429</v>
      </c>
      <c r="AL50">
        <f t="shared" si="26"/>
        <v>-596.99718592938723</v>
      </c>
      <c r="AN50">
        <f t="shared" si="27"/>
        <v>0</v>
      </c>
      <c r="AO50">
        <f t="shared" si="27"/>
        <v>0</v>
      </c>
      <c r="AP50">
        <f t="shared" si="27"/>
        <v>-8.3679693113565304E-5</v>
      </c>
      <c r="AQ50">
        <f t="shared" si="27"/>
        <v>-2.6109023481064639</v>
      </c>
      <c r="AR50">
        <f t="shared" si="27"/>
        <v>-2.6109860277995773</v>
      </c>
      <c r="AS50">
        <f t="shared" si="27"/>
        <v>-0.16851577656202704</v>
      </c>
      <c r="AT50">
        <f t="shared" si="27"/>
        <v>-0.12268403349233296</v>
      </c>
      <c r="AU50">
        <f t="shared" si="23"/>
        <v>-2.9021858378539376</v>
      </c>
      <c r="AW50">
        <v>47</v>
      </c>
      <c r="AX50">
        <f>IF(Z50&gt;0, (R50*SUMPRODUCT(K50:$K$98, X50:$X$98)-K50*$AZ$3)/Z50, 0)</f>
        <v>-473266.93442176457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0.44368152799999999</v>
      </c>
      <c r="Q51" s="4">
        <f t="shared" si="21"/>
        <v>25</v>
      </c>
      <c r="R51">
        <f t="shared" si="0"/>
        <v>1000000</v>
      </c>
      <c r="S51">
        <f t="shared" si="1"/>
        <v>-778924.208237477</v>
      </c>
      <c r="U51">
        <f t="shared" si="13"/>
        <v>0.44368152799999999</v>
      </c>
      <c r="V51">
        <f t="shared" si="14"/>
        <v>0.01</v>
      </c>
      <c r="W51">
        <f t="shared" si="15"/>
        <v>6.8853676641430074E-4</v>
      </c>
      <c r="X51">
        <f t="shared" si="16"/>
        <v>3.0549104460687605E-4</v>
      </c>
      <c r="Y51">
        <f t="shared" si="17"/>
        <v>6.8853676641430077E-6</v>
      </c>
      <c r="Z51">
        <f t="shared" si="18"/>
        <v>3.7616035414328171E-4</v>
      </c>
      <c r="AB51">
        <f t="shared" si="19"/>
        <v>-325.86168467757068</v>
      </c>
      <c r="AC51">
        <f t="shared" si="2"/>
        <v>-293.00040602138466</v>
      </c>
      <c r="AE51">
        <f t="shared" si="3"/>
        <v>0</v>
      </c>
      <c r="AF51">
        <f t="shared" si="24"/>
        <v>0</v>
      </c>
      <c r="AG51">
        <f t="shared" si="24"/>
        <v>-9.404008853582042E-3</v>
      </c>
      <c r="AH51">
        <f t="shared" si="5"/>
        <v>-305.49104460687607</v>
      </c>
      <c r="AI51">
        <f t="shared" si="25"/>
        <v>-305.50044861572968</v>
      </c>
      <c r="AJ51">
        <f t="shared" si="7"/>
        <v>-32.861278656186016</v>
      </c>
      <c r="AK51">
        <f t="shared" si="22"/>
        <v>-22.810317927429949</v>
      </c>
      <c r="AL51">
        <f t="shared" si="26"/>
        <v>-361.17204519934563</v>
      </c>
      <c r="AN51">
        <f t="shared" si="27"/>
        <v>0</v>
      </c>
      <c r="AO51">
        <f t="shared" si="27"/>
        <v>0</v>
      </c>
      <c r="AP51">
        <f t="shared" si="27"/>
        <v>-4.0817644713599929E-5</v>
      </c>
      <c r="AQ51">
        <f t="shared" si="27"/>
        <v>-1.3259690751142048</v>
      </c>
      <c r="AR51">
        <f t="shared" si="27"/>
        <v>-1.3260098927589186</v>
      </c>
      <c r="AS51">
        <f t="shared" si="27"/>
        <v>-0.14263278755973188</v>
      </c>
      <c r="AT51">
        <f t="shared" si="27"/>
        <v>-9.9007079583027735E-2</v>
      </c>
      <c r="AU51">
        <f t="shared" si="23"/>
        <v>-1.5676497599016781</v>
      </c>
      <c r="AW51">
        <v>48</v>
      </c>
      <c r="AX51">
        <f>IF(Z51&gt;0, (R51*SUMPRODUCT(K51:$K$98, X51:$X$98)-K51*$AZ$3)/Z51, 0)</f>
        <v>-778924.208237477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0.45400495099999999</v>
      </c>
      <c r="Q52" s="4">
        <f t="shared" si="21"/>
        <v>25</v>
      </c>
      <c r="R52">
        <f t="shared" si="0"/>
        <v>1000000</v>
      </c>
      <c r="S52">
        <f t="shared" si="1"/>
        <v>-1302721.3123200196</v>
      </c>
      <c r="U52">
        <f t="shared" si="13"/>
        <v>0.45400495099999999</v>
      </c>
      <c r="V52">
        <f t="shared" si="14"/>
        <v>0.01</v>
      </c>
      <c r="W52">
        <f t="shared" si="15"/>
        <v>3.7616035414328171E-4</v>
      </c>
      <c r="X52">
        <f t="shared" si="16"/>
        <v>1.7077866315096324E-4</v>
      </c>
      <c r="Y52">
        <f t="shared" si="17"/>
        <v>3.761603541432817E-6</v>
      </c>
      <c r="Z52">
        <f t="shared" si="18"/>
        <v>2.0162008745088566E-4</v>
      </c>
      <c r="AB52">
        <f t="shared" si="19"/>
        <v>-293.00040602138466</v>
      </c>
      <c r="AC52">
        <f t="shared" si="2"/>
        <v>-262.65478491409488</v>
      </c>
      <c r="AE52">
        <f t="shared" si="3"/>
        <v>0</v>
      </c>
      <c r="AF52">
        <f t="shared" si="24"/>
        <v>0</v>
      </c>
      <c r="AG52">
        <f t="shared" si="24"/>
        <v>-5.0405021862721415E-3</v>
      </c>
      <c r="AH52">
        <f t="shared" si="5"/>
        <v>-170.77866315096324</v>
      </c>
      <c r="AI52">
        <f t="shared" si="25"/>
        <v>-170.7837036531495</v>
      </c>
      <c r="AJ52">
        <f t="shared" si="7"/>
        <v>-30.345621107289787</v>
      </c>
      <c r="AK52">
        <f t="shared" si="22"/>
        <v>-20.51002842149693</v>
      </c>
      <c r="AL52">
        <f t="shared" si="26"/>
        <v>-221.63935318193623</v>
      </c>
      <c r="AN52">
        <f t="shared" si="27"/>
        <v>0</v>
      </c>
      <c r="AO52">
        <f t="shared" si="27"/>
        <v>0</v>
      </c>
      <c r="AP52">
        <f t="shared" si="27"/>
        <v>-1.953397810565231E-5</v>
      </c>
      <c r="AQ52">
        <f t="shared" si="27"/>
        <v>-0.66183617100476222</v>
      </c>
      <c r="AR52">
        <f t="shared" si="27"/>
        <v>-0.66185570498286783</v>
      </c>
      <c r="AS52">
        <f t="shared" si="27"/>
        <v>-0.11760151596137311</v>
      </c>
      <c r="AT52">
        <f t="shared" si="27"/>
        <v>-7.9484628976648666E-2</v>
      </c>
      <c r="AU52">
        <f t="shared" si="23"/>
        <v>-0.85894184992088962</v>
      </c>
      <c r="AW52">
        <v>49</v>
      </c>
      <c r="AX52">
        <f>IF(Z52&gt;0, (R52*SUMPRODUCT(K52:$K$98, X52:$X$98)-K52*$AZ$3)/Z52, 0)</f>
        <v>-1302721.3123200196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0.46467133999999999</v>
      </c>
      <c r="Q53" s="4">
        <f t="shared" si="21"/>
        <v>25</v>
      </c>
      <c r="R53">
        <f t="shared" si="0"/>
        <v>1000000</v>
      </c>
      <c r="S53">
        <f t="shared" si="1"/>
        <v>-2219085.0984352403</v>
      </c>
      <c r="U53">
        <f t="shared" si="13"/>
        <v>0.46467133999999999</v>
      </c>
      <c r="V53">
        <f t="shared" si="14"/>
        <v>0.01</v>
      </c>
      <c r="W53">
        <f t="shared" si="15"/>
        <v>2.0162008745088566E-4</v>
      </c>
      <c r="X53">
        <f t="shared" si="16"/>
        <v>9.3687076206720214E-5</v>
      </c>
      <c r="Y53">
        <f t="shared" si="17"/>
        <v>2.0162008745088566E-6</v>
      </c>
      <c r="Z53">
        <f t="shared" si="18"/>
        <v>1.0591681036965659E-4</v>
      </c>
      <c r="AB53">
        <f t="shared" si="19"/>
        <v>-262.65478491409488</v>
      </c>
      <c r="AC53">
        <f t="shared" si="2"/>
        <v>-235.03841556509607</v>
      </c>
      <c r="AE53">
        <f t="shared" si="3"/>
        <v>0</v>
      </c>
      <c r="AF53">
        <f t="shared" si="24"/>
        <v>0</v>
      </c>
      <c r="AG53">
        <f t="shared" si="24"/>
        <v>-2.6479202592414146E-3</v>
      </c>
      <c r="AH53">
        <f t="shared" si="5"/>
        <v>-93.687076206720221</v>
      </c>
      <c r="AI53">
        <f t="shared" si="25"/>
        <v>-93.689724126979456</v>
      </c>
      <c r="AJ53">
        <f t="shared" si="7"/>
        <v>-27.616369348998802</v>
      </c>
      <c r="AK53">
        <f t="shared" si="22"/>
        <v>-18.385834943986644</v>
      </c>
      <c r="AL53">
        <f t="shared" si="26"/>
        <v>-139.69192841996491</v>
      </c>
      <c r="AN53">
        <f t="shared" si="27"/>
        <v>0</v>
      </c>
      <c r="AO53">
        <f t="shared" si="27"/>
        <v>0</v>
      </c>
      <c r="AP53">
        <f t="shared" si="27"/>
        <v>-9.1622844131354156E-6</v>
      </c>
      <c r="AQ53">
        <f t="shared" si="27"/>
        <v>-0.32417427792443282</v>
      </c>
      <c r="AR53">
        <f t="shared" si="27"/>
        <v>-0.32418344020884593</v>
      </c>
      <c r="AS53">
        <f t="shared" si="27"/>
        <v>-9.5557647384068509E-2</v>
      </c>
      <c r="AT53">
        <f t="shared" si="27"/>
        <v>-6.3618323981564778E-2</v>
      </c>
      <c r="AU53">
        <f t="shared" si="23"/>
        <v>-0.48335941157447926</v>
      </c>
      <c r="AW53">
        <v>50</v>
      </c>
      <c r="AX53">
        <f>IF(Z53&gt;0, (R53*SUMPRODUCT(K53:$K$98, X53:$X$98)-K53*$AZ$3)/Z53, 0)</f>
        <v>-2219085.0984352403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0.47611615000000002</v>
      </c>
      <c r="Q54" s="4">
        <f t="shared" si="21"/>
        <v>25</v>
      </c>
      <c r="R54">
        <f t="shared" si="0"/>
        <v>1000000</v>
      </c>
      <c r="S54">
        <f t="shared" si="1"/>
        <v>-3860339.7135588885</v>
      </c>
      <c r="U54">
        <f t="shared" si="13"/>
        <v>0.47611615000000002</v>
      </c>
      <c r="V54">
        <f t="shared" si="14"/>
        <v>0.01</v>
      </c>
      <c r="W54">
        <f t="shared" si="15"/>
        <v>1.0591681036965659E-4</v>
      </c>
      <c r="X54">
        <f t="shared" si="16"/>
        <v>5.0428703973480969E-5</v>
      </c>
      <c r="Y54">
        <f t="shared" si="17"/>
        <v>1.0591681036965658E-6</v>
      </c>
      <c r="Z54">
        <f t="shared" si="18"/>
        <v>5.4428938292479054E-5</v>
      </c>
      <c r="AB54">
        <f t="shared" si="19"/>
        <v>-235.03841556509607</v>
      </c>
      <c r="AC54">
        <f t="shared" si="2"/>
        <v>-210.114192057303</v>
      </c>
      <c r="AE54">
        <f t="shared" si="3"/>
        <v>0</v>
      </c>
      <c r="AF54">
        <f t="shared" si="24"/>
        <v>0</v>
      </c>
      <c r="AG54">
        <f t="shared" si="24"/>
        <v>-1.3607234573119764E-3</v>
      </c>
      <c r="AH54">
        <f t="shared" si="5"/>
        <v>-50.428703973480971</v>
      </c>
      <c r="AI54">
        <f t="shared" si="25"/>
        <v>-50.430064696938281</v>
      </c>
      <c r="AJ54">
        <f t="shared" si="7"/>
        <v>-24.924223507793073</v>
      </c>
      <c r="AK54">
        <f t="shared" si="22"/>
        <v>-16.452689089556728</v>
      </c>
      <c r="AL54">
        <f t="shared" si="26"/>
        <v>-91.806977294288075</v>
      </c>
      <c r="AN54">
        <f t="shared" si="27"/>
        <v>0</v>
      </c>
      <c r="AO54">
        <f t="shared" si="27"/>
        <v>0</v>
      </c>
      <c r="AP54">
        <f t="shared" si="27"/>
        <v>-4.2038839187651943E-6</v>
      </c>
      <c r="AQ54">
        <f t="shared" si="27"/>
        <v>-0.15579684214239439</v>
      </c>
      <c r="AR54">
        <f t="shared" si="27"/>
        <v>-0.15580104602631314</v>
      </c>
      <c r="AS54">
        <f t="shared" si="27"/>
        <v>-7.7002084317047165E-2</v>
      </c>
      <c r="AT54">
        <f t="shared" si="27"/>
        <v>-5.0829722022035687E-2</v>
      </c>
      <c r="AU54">
        <f t="shared" si="23"/>
        <v>-0.28363285236539598</v>
      </c>
      <c r="AW54">
        <v>51</v>
      </c>
      <c r="AX54">
        <f>IF(Z54&gt;0, (R54*SUMPRODUCT(K54:$K$98, X54:$X$98)-K54*$AZ$3)/Z54, 0)</f>
        <v>-3860339.7135588885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0.48788611599999998</v>
      </c>
      <c r="Q55" s="4">
        <f t="shared" si="21"/>
        <v>25</v>
      </c>
      <c r="R55">
        <f t="shared" si="0"/>
        <v>1000000</v>
      </c>
      <c r="S55">
        <f t="shared" si="1"/>
        <v>-6869009.7033953061</v>
      </c>
      <c r="U55">
        <f t="shared" si="13"/>
        <v>0.48788611599999998</v>
      </c>
      <c r="V55">
        <f t="shared" si="14"/>
        <v>0.01</v>
      </c>
      <c r="W55">
        <f t="shared" si="15"/>
        <v>5.4428938292479054E-5</v>
      </c>
      <c r="X55">
        <f t="shared" si="16"/>
        <v>2.6555123301521278E-5</v>
      </c>
      <c r="Y55">
        <f t="shared" si="17"/>
        <v>5.4428938292479051E-7</v>
      </c>
      <c r="Z55">
        <f t="shared" si="18"/>
        <v>2.7329525608032984E-5</v>
      </c>
      <c r="AB55">
        <f t="shared" si="19"/>
        <v>-210.114192057303</v>
      </c>
      <c r="AC55">
        <f t="shared" si="2"/>
        <v>-187.72677659076908</v>
      </c>
      <c r="AE55">
        <f t="shared" si="3"/>
        <v>0</v>
      </c>
      <c r="AF55">
        <f t="shared" si="24"/>
        <v>0</v>
      </c>
      <c r="AG55">
        <f t="shared" si="24"/>
        <v>-6.8323814020082455E-4</v>
      </c>
      <c r="AH55">
        <f t="shared" si="5"/>
        <v>-26.555123301521277</v>
      </c>
      <c r="AI55">
        <f t="shared" si="25"/>
        <v>-26.555806539661479</v>
      </c>
      <c r="AJ55">
        <f t="shared" si="7"/>
        <v>-22.387415466533923</v>
      </c>
      <c r="AK55">
        <f t="shared" si="22"/>
        <v>-14.707993444011212</v>
      </c>
      <c r="AL55">
        <f t="shared" si="26"/>
        <v>-63.651215450206607</v>
      </c>
      <c r="AN55">
        <f t="shared" si="27"/>
        <v>0</v>
      </c>
      <c r="AO55">
        <f t="shared" si="27"/>
        <v>0</v>
      </c>
      <c r="AP55">
        <f t="shared" si="27"/>
        <v>-1.8846682878002964E-6</v>
      </c>
      <c r="AQ55">
        <f t="shared" si="27"/>
        <v>-7.3250592758614647E-2</v>
      </c>
      <c r="AR55">
        <f t="shared" si="27"/>
        <v>-7.3252477426902454E-2</v>
      </c>
      <c r="AS55">
        <f t="shared" si="27"/>
        <v>-6.1754239836764077E-2</v>
      </c>
      <c r="AT55">
        <f t="shared" si="27"/>
        <v>-4.057105010700212E-2</v>
      </c>
      <c r="AU55">
        <f t="shared" si="23"/>
        <v>-0.17557776737066863</v>
      </c>
      <c r="AW55">
        <v>52</v>
      </c>
      <c r="AX55">
        <f>IF(Z55&gt;0, (R55*SUMPRODUCT(K55:$K$98, X55:$X$98)-K55*$AZ$3)/Z55, 0)</f>
        <v>-6869009.7033953061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0.500352354</v>
      </c>
      <c r="Q56" s="4">
        <f t="shared" si="21"/>
        <v>25</v>
      </c>
      <c r="R56">
        <f t="shared" si="0"/>
        <v>1000000</v>
      </c>
      <c r="S56">
        <f t="shared" si="1"/>
        <v>-12529830.397810576</v>
      </c>
      <c r="U56">
        <f t="shared" si="13"/>
        <v>0.500352354</v>
      </c>
      <c r="V56">
        <f t="shared" si="14"/>
        <v>0.01</v>
      </c>
      <c r="W56">
        <f t="shared" si="15"/>
        <v>2.7329525608032984E-5</v>
      </c>
      <c r="X56">
        <f t="shared" si="16"/>
        <v>1.3674392471682584E-5</v>
      </c>
      <c r="Y56">
        <f t="shared" si="17"/>
        <v>2.7329525608032984E-7</v>
      </c>
      <c r="Z56">
        <f t="shared" si="18"/>
        <v>1.338183788027007E-5</v>
      </c>
      <c r="AB56">
        <f t="shared" si="19"/>
        <v>-187.72677659076908</v>
      </c>
      <c r="AC56">
        <f t="shared" si="2"/>
        <v>-167.67215905078098</v>
      </c>
      <c r="AE56">
        <f t="shared" si="3"/>
        <v>0</v>
      </c>
      <c r="AF56">
        <f t="shared" si="24"/>
        <v>0</v>
      </c>
      <c r="AG56">
        <f t="shared" si="24"/>
        <v>-3.3454594700675177E-4</v>
      </c>
      <c r="AH56">
        <f t="shared" si="5"/>
        <v>-13.674392471682584</v>
      </c>
      <c r="AI56">
        <f t="shared" si="25"/>
        <v>-13.674727017629591</v>
      </c>
      <c r="AJ56">
        <f t="shared" si="7"/>
        <v>-20.054617539988101</v>
      </c>
      <c r="AK56">
        <f t="shared" si="22"/>
        <v>-13.140874361353836</v>
      </c>
      <c r="AL56">
        <f t="shared" si="26"/>
        <v>-46.870218918971531</v>
      </c>
      <c r="AN56">
        <f t="shared" si="27"/>
        <v>0</v>
      </c>
      <c r="AO56">
        <f t="shared" si="27"/>
        <v>0</v>
      </c>
      <c r="AP56">
        <f t="shared" si="27"/>
        <v>-8.2394945590380872E-7</v>
      </c>
      <c r="AQ56">
        <f t="shared" si="27"/>
        <v>-3.367850765392956E-2</v>
      </c>
      <c r="AR56">
        <f t="shared" si="27"/>
        <v>-3.3679331603385466E-2</v>
      </c>
      <c r="AS56">
        <f t="shared" si="27"/>
        <v>-4.9392292324195126E-2</v>
      </c>
      <c r="AT56">
        <f t="shared" si="27"/>
        <v>-3.2364511891454138E-2</v>
      </c>
      <c r="AU56">
        <f t="shared" si="23"/>
        <v>-0.11543613581903474</v>
      </c>
      <c r="AW56">
        <v>53</v>
      </c>
      <c r="AX56">
        <f>IF(Z56&gt;0, (R56*SUMPRODUCT(K56:$K$98, X56:$X$98)-K56*$AZ$3)/Z56, 0)</f>
        <v>-12529830.397810576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0.513549331</v>
      </c>
      <c r="Q57" s="4">
        <f t="shared" si="21"/>
        <v>25</v>
      </c>
      <c r="R57">
        <f t="shared" si="0"/>
        <v>1000000</v>
      </c>
      <c r="S57">
        <f t="shared" si="1"/>
        <v>-23484874.786086775</v>
      </c>
      <c r="U57">
        <f t="shared" si="13"/>
        <v>0.513549331</v>
      </c>
      <c r="V57">
        <f t="shared" si="14"/>
        <v>0.01</v>
      </c>
      <c r="W57">
        <f t="shared" si="15"/>
        <v>1.338183788027007E-5</v>
      </c>
      <c r="X57">
        <f t="shared" si="16"/>
        <v>6.8722338909631526E-6</v>
      </c>
      <c r="Y57">
        <f t="shared" si="17"/>
        <v>1.3381837880270071E-7</v>
      </c>
      <c r="Z57">
        <f t="shared" si="18"/>
        <v>6.3757856105042168E-6</v>
      </c>
      <c r="AB57">
        <f t="shared" si="19"/>
        <v>-167.67215905078098</v>
      </c>
      <c r="AC57">
        <f t="shared" si="2"/>
        <v>-149.73452672562536</v>
      </c>
      <c r="AE57">
        <f t="shared" si="3"/>
        <v>0</v>
      </c>
      <c r="AF57">
        <f t="shared" si="24"/>
        <v>0</v>
      </c>
      <c r="AG57">
        <f t="shared" si="24"/>
        <v>-1.5939464026260542E-4</v>
      </c>
      <c r="AH57">
        <f t="shared" si="5"/>
        <v>-6.8722338909631526</v>
      </c>
      <c r="AI57">
        <f t="shared" si="25"/>
        <v>-6.8723932856034153</v>
      </c>
      <c r="AJ57">
        <f t="shared" si="7"/>
        <v>-17.937632325155619</v>
      </c>
      <c r="AK57">
        <f t="shared" si="22"/>
        <v>-11.737051133554669</v>
      </c>
      <c r="AL57">
        <f t="shared" si="26"/>
        <v>-36.547076744313699</v>
      </c>
      <c r="AN57">
        <f t="shared" si="27"/>
        <v>0</v>
      </c>
      <c r="AO57">
        <f t="shared" si="27"/>
        <v>0</v>
      </c>
      <c r="AP57">
        <f t="shared" si="27"/>
        <v>-3.5051006204246038E-7</v>
      </c>
      <c r="AQ57">
        <f t="shared" si="27"/>
        <v>-1.5112096137757675E-2</v>
      </c>
      <c r="AR57">
        <f t="shared" si="27"/>
        <v>-1.5112446647819718E-2</v>
      </c>
      <c r="AS57">
        <f t="shared" si="27"/>
        <v>-3.9444993939737681E-2</v>
      </c>
      <c r="AT57">
        <f t="shared" si="27"/>
        <v>-2.5809867347107569E-2</v>
      </c>
      <c r="AU57">
        <f t="shared" si="23"/>
        <v>-8.0367307934664955E-2</v>
      </c>
      <c r="AW57">
        <v>54</v>
      </c>
      <c r="AX57">
        <f>IF(Z57&gt;0, (R57*SUMPRODUCT(K57:$K$98, X57:$X$98)-K57*$AZ$3)/Z57, 0)</f>
        <v>-23484874.786086775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0.52698988800000002</v>
      </c>
      <c r="Q58" s="4">
        <f t="shared" si="21"/>
        <v>25</v>
      </c>
      <c r="R58">
        <f t="shared" si="0"/>
        <v>1000000</v>
      </c>
      <c r="S58">
        <f t="shared" si="1"/>
        <v>-45291807.458971269</v>
      </c>
      <c r="U58">
        <f t="shared" si="13"/>
        <v>0.52698988800000002</v>
      </c>
      <c r="V58">
        <f t="shared" si="14"/>
        <v>0.01</v>
      </c>
      <c r="W58">
        <f t="shared" si="15"/>
        <v>6.3757856105042168E-6</v>
      </c>
      <c r="X58">
        <f t="shared" si="16"/>
        <v>3.3599745447916289E-6</v>
      </c>
      <c r="Y58">
        <f t="shared" si="17"/>
        <v>6.3757856105042172E-8</v>
      </c>
      <c r="Z58">
        <f t="shared" si="18"/>
        <v>2.9520532096075459E-6</v>
      </c>
      <c r="AB58">
        <f t="shared" si="19"/>
        <v>-149.73452672562536</v>
      </c>
      <c r="AC58">
        <f t="shared" si="2"/>
        <v>-133.70382557818311</v>
      </c>
      <c r="AE58">
        <f t="shared" si="3"/>
        <v>0</v>
      </c>
      <c r="AF58">
        <f t="shared" si="24"/>
        <v>0</v>
      </c>
      <c r="AG58">
        <f t="shared" si="24"/>
        <v>-7.380133024018865E-5</v>
      </c>
      <c r="AH58">
        <f t="shared" si="5"/>
        <v>-3.3599745447916289</v>
      </c>
      <c r="AI58">
        <f t="shared" si="25"/>
        <v>-3.3600483461218693</v>
      </c>
      <c r="AJ58">
        <f t="shared" si="7"/>
        <v>-16.030701147442244</v>
      </c>
      <c r="AK58">
        <f t="shared" si="22"/>
        <v>-10.481416870793776</v>
      </c>
      <c r="AL58">
        <f t="shared" si="26"/>
        <v>-29.872166364357888</v>
      </c>
      <c r="AN58">
        <f t="shared" si="27"/>
        <v>0</v>
      </c>
      <c r="AO58">
        <f t="shared" si="27"/>
        <v>0</v>
      </c>
      <c r="AP58">
        <f t="shared" si="27"/>
        <v>-1.4490152061018439E-7</v>
      </c>
      <c r="AQ58">
        <f t="shared" si="27"/>
        <v>-6.596973512093901E-3</v>
      </c>
      <c r="AR58">
        <f t="shared" si="27"/>
        <v>-6.5971184136145115E-3</v>
      </c>
      <c r="AS58">
        <f t="shared" si="27"/>
        <v>-3.1474676203693736E-2</v>
      </c>
      <c r="AT58">
        <f t="shared" si="27"/>
        <v>-2.057921229582672E-2</v>
      </c>
      <c r="AU58">
        <f t="shared" si="23"/>
        <v>-5.8651006913134969E-2</v>
      </c>
      <c r="AW58">
        <v>55</v>
      </c>
      <c r="AX58">
        <f>IF(Z58&gt;0, (R58*SUMPRODUCT(K58:$K$98, X58:$X$98)-K58*$AZ$3)/Z58, 0)</f>
        <v>-45291807.458971269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0.54103594799999999</v>
      </c>
      <c r="Q59" s="4">
        <f t="shared" si="21"/>
        <v>25</v>
      </c>
      <c r="R59">
        <f t="shared" si="0"/>
        <v>1000000</v>
      </c>
      <c r="S59">
        <f t="shared" si="1"/>
        <v>-90076118.021901682</v>
      </c>
      <c r="U59">
        <f t="shared" si="13"/>
        <v>0.54103594799999999</v>
      </c>
      <c r="V59">
        <f t="shared" si="14"/>
        <v>0.01</v>
      </c>
      <c r="W59">
        <f t="shared" si="15"/>
        <v>2.9520532096075459E-6</v>
      </c>
      <c r="X59">
        <f t="shared" si="16"/>
        <v>1.5971669068064613E-6</v>
      </c>
      <c r="Y59">
        <f t="shared" si="17"/>
        <v>2.952053209607546E-8</v>
      </c>
      <c r="Z59">
        <f t="shared" si="18"/>
        <v>1.3253657707050092E-6</v>
      </c>
      <c r="AB59">
        <f t="shared" si="19"/>
        <v>-133.70382557818311</v>
      </c>
      <c r="AC59">
        <f t="shared" si="2"/>
        <v>-119.3838035842131</v>
      </c>
      <c r="AE59">
        <f t="shared" si="3"/>
        <v>0</v>
      </c>
      <c r="AF59">
        <f t="shared" si="24"/>
        <v>0</v>
      </c>
      <c r="AG59">
        <f t="shared" si="24"/>
        <v>-3.3134144267625229E-5</v>
      </c>
      <c r="AH59">
        <f t="shared" si="5"/>
        <v>-1.5971669068064613</v>
      </c>
      <c r="AI59">
        <f t="shared" si="25"/>
        <v>-1.597200040950729</v>
      </c>
      <c r="AJ59">
        <f t="shared" si="7"/>
        <v>-14.320021993970016</v>
      </c>
      <c r="AK59">
        <f t="shared" si="22"/>
        <v>-9.3592677904728188</v>
      </c>
      <c r="AL59">
        <f t="shared" si="26"/>
        <v>-25.276489825393561</v>
      </c>
      <c r="AN59">
        <f t="shared" si="27"/>
        <v>0</v>
      </c>
      <c r="AO59">
        <f t="shared" si="27"/>
        <v>0</v>
      </c>
      <c r="AP59">
        <f t="shared" si="27"/>
        <v>-5.8085333780455255E-8</v>
      </c>
      <c r="AQ59">
        <f t="shared" si="27"/>
        <v>-2.7998904132133084E-3</v>
      </c>
      <c r="AR59">
        <f t="shared" si="27"/>
        <v>-2.799948498547089E-3</v>
      </c>
      <c r="AS59">
        <f t="shared" si="27"/>
        <v>-2.5103508047314479E-2</v>
      </c>
      <c r="AT59">
        <f t="shared" si="27"/>
        <v>-1.6407129429971568E-2</v>
      </c>
      <c r="AU59">
        <f t="shared" si="23"/>
        <v>-4.4310585975833129E-2</v>
      </c>
      <c r="AW59">
        <v>56</v>
      </c>
      <c r="AX59">
        <f>IF(Z59&gt;0, (R59*SUMPRODUCT(K59:$K$98, X59:$X$98)-K59*$AZ$3)/Z59, 0)</f>
        <v>-90076118.021901682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0.55517679799999997</v>
      </c>
      <c r="Q60" s="4">
        <f t="shared" si="21"/>
        <v>25</v>
      </c>
      <c r="R60">
        <f t="shared" si="0"/>
        <v>1000000</v>
      </c>
      <c r="S60">
        <f t="shared" si="1"/>
        <v>-184964460.46286428</v>
      </c>
      <c r="U60">
        <f t="shared" si="13"/>
        <v>0.55517679799999997</v>
      </c>
      <c r="V60">
        <f t="shared" si="14"/>
        <v>0.01</v>
      </c>
      <c r="W60">
        <f t="shared" si="15"/>
        <v>1.3253657707050092E-6</v>
      </c>
      <c r="X60">
        <f t="shared" si="16"/>
        <v>7.3581232475880921E-7</v>
      </c>
      <c r="Y60">
        <f t="shared" si="17"/>
        <v>1.3253657707050093E-8</v>
      </c>
      <c r="Z60">
        <f t="shared" si="18"/>
        <v>5.7629978823914987E-7</v>
      </c>
      <c r="AB60">
        <f t="shared" si="19"/>
        <v>-119.3838035842131</v>
      </c>
      <c r="AC60">
        <f t="shared" si="2"/>
        <v>-106.59497939651729</v>
      </c>
      <c r="AE60">
        <f t="shared" si="3"/>
        <v>0</v>
      </c>
      <c r="AF60">
        <f t="shared" si="24"/>
        <v>0</v>
      </c>
      <c r="AG60">
        <f t="shared" si="24"/>
        <v>-1.4407494705978747E-5</v>
      </c>
      <c r="AH60">
        <f t="shared" si="5"/>
        <v>-0.7358123247588092</v>
      </c>
      <c r="AI60">
        <f t="shared" si="25"/>
        <v>-0.73582673225351514</v>
      </c>
      <c r="AJ60">
        <f t="shared" si="7"/>
        <v>-12.788824187695809</v>
      </c>
      <c r="AK60">
        <f t="shared" si="22"/>
        <v>-8.3568662508949174</v>
      </c>
      <c r="AL60">
        <f t="shared" si="26"/>
        <v>-21.881517170844241</v>
      </c>
      <c r="AN60">
        <f t="shared" si="27"/>
        <v>0</v>
      </c>
      <c r="AO60">
        <f t="shared" si="27"/>
        <v>0</v>
      </c>
      <c r="AP60">
        <f t="shared" si="27"/>
        <v>-2.2550759663978858E-8</v>
      </c>
      <c r="AQ60">
        <f t="shared" si="27"/>
        <v>-1.151701057821228E-3</v>
      </c>
      <c r="AR60">
        <f t="shared" si="27"/>
        <v>-1.151723608580892E-3</v>
      </c>
      <c r="AS60">
        <f t="shared" si="27"/>
        <v>-2.0017199834328592E-2</v>
      </c>
      <c r="AT60">
        <f t="shared" si="27"/>
        <v>-1.3080253452374603E-2</v>
      </c>
      <c r="AU60">
        <f t="shared" si="23"/>
        <v>-3.4249176895284082E-2</v>
      </c>
      <c r="AW60">
        <v>57</v>
      </c>
      <c r="AX60">
        <f>IF(Z60&gt;0, (R60*SUMPRODUCT(K60:$K$98, X60:$X$98)-K60*$AZ$3)/Z60, 0)</f>
        <v>-184964460.46286428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0.56908613200000002</v>
      </c>
      <c r="Q61" s="4">
        <f t="shared" si="21"/>
        <v>25</v>
      </c>
      <c r="R61">
        <f t="shared" si="0"/>
        <v>1000000</v>
      </c>
      <c r="S61">
        <f t="shared" si="1"/>
        <v>-392356963.50769091</v>
      </c>
      <c r="U61">
        <f t="shared" si="13"/>
        <v>0.56908613200000002</v>
      </c>
      <c r="V61">
        <f t="shared" si="14"/>
        <v>0.01</v>
      </c>
      <c r="W61">
        <f t="shared" si="15"/>
        <v>5.7629978823914987E-7</v>
      </c>
      <c r="X61">
        <f t="shared" si="16"/>
        <v>3.2796421736143688E-7</v>
      </c>
      <c r="Y61">
        <f t="shared" si="17"/>
        <v>5.7629978823914988E-9</v>
      </c>
      <c r="Z61">
        <f t="shared" si="18"/>
        <v>2.4257257299532152E-7</v>
      </c>
      <c r="AB61">
        <f t="shared" si="19"/>
        <v>-106.59497939651729</v>
      </c>
      <c r="AC61">
        <f t="shared" si="2"/>
        <v>-95.175038170692048</v>
      </c>
      <c r="AE61">
        <f t="shared" si="3"/>
        <v>0</v>
      </c>
      <c r="AF61">
        <f t="shared" si="24"/>
        <v>0</v>
      </c>
      <c r="AG61">
        <f t="shared" si="24"/>
        <v>-6.0643143248830382E-6</v>
      </c>
      <c r="AH61">
        <f t="shared" si="5"/>
        <v>-0.32796421736143688</v>
      </c>
      <c r="AI61">
        <f t="shared" si="25"/>
        <v>-0.32797028167576175</v>
      </c>
      <c r="AJ61">
        <f t="shared" si="7"/>
        <v>-11.419941225825241</v>
      </c>
      <c r="AK61">
        <f t="shared" si="22"/>
        <v>-7.4616485577562113</v>
      </c>
      <c r="AL61">
        <f t="shared" si="26"/>
        <v>-19.209560065257214</v>
      </c>
      <c r="AN61">
        <f t="shared" si="27"/>
        <v>0</v>
      </c>
      <c r="AO61">
        <f t="shared" si="27"/>
        <v>0</v>
      </c>
      <c r="AP61">
        <f t="shared" si="27"/>
        <v>-8.4749352468783228E-9</v>
      </c>
      <c r="AQ61">
        <f t="shared" si="27"/>
        <v>-4.5833302110126229E-4</v>
      </c>
      <c r="AR61">
        <f t="shared" si="27"/>
        <v>-4.5834149603650914E-4</v>
      </c>
      <c r="AS61">
        <f t="shared" si="27"/>
        <v>-1.5959473277119721E-2</v>
      </c>
      <c r="AT61">
        <f t="shared" si="27"/>
        <v>-1.0427722735688929E-2</v>
      </c>
      <c r="AU61">
        <f t="shared" si="23"/>
        <v>-2.684553750884516E-2</v>
      </c>
      <c r="AW61">
        <v>58</v>
      </c>
      <c r="AX61">
        <f>IF(Z61&gt;0, (R61*SUMPRODUCT(K61:$K$98, X61:$X$98)-K61*$AZ$3)/Z61, 0)</f>
        <v>-392356963.50769091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0.58332808999999997</v>
      </c>
      <c r="Q62" s="4">
        <f t="shared" si="21"/>
        <v>25</v>
      </c>
      <c r="R62">
        <f t="shared" si="0"/>
        <v>1000000</v>
      </c>
      <c r="S62">
        <f t="shared" si="1"/>
        <v>-861432208.83197582</v>
      </c>
      <c r="U62">
        <f t="shared" si="13"/>
        <v>0.58332808999999997</v>
      </c>
      <c r="V62">
        <f t="shared" si="14"/>
        <v>0.01</v>
      </c>
      <c r="W62">
        <f t="shared" si="15"/>
        <v>2.4257257299532152E-7</v>
      </c>
      <c r="X62">
        <f t="shared" si="16"/>
        <v>1.4149939569174647E-7</v>
      </c>
      <c r="Y62">
        <f t="shared" si="17"/>
        <v>2.4257257299532153E-9</v>
      </c>
      <c r="Z62">
        <f t="shared" si="18"/>
        <v>9.8647451573621834E-8</v>
      </c>
      <c r="AB62">
        <f t="shared" si="19"/>
        <v>-95.175038170692048</v>
      </c>
      <c r="AC62">
        <f t="shared" si="2"/>
        <v>-84.978092104710427</v>
      </c>
      <c r="AE62">
        <f t="shared" si="3"/>
        <v>0</v>
      </c>
      <c r="AF62">
        <f t="shared" si="24"/>
        <v>0</v>
      </c>
      <c r="AG62">
        <f t="shared" si="24"/>
        <v>-2.4661862893405457E-6</v>
      </c>
      <c r="AH62">
        <f t="shared" si="5"/>
        <v>-0.14149939569174647</v>
      </c>
      <c r="AI62">
        <f t="shared" si="25"/>
        <v>-0.14150186187803582</v>
      </c>
      <c r="AJ62">
        <f t="shared" si="7"/>
        <v>-10.196946065981621</v>
      </c>
      <c r="AK62">
        <f t="shared" si="22"/>
        <v>-6.6622526719484441</v>
      </c>
      <c r="AL62">
        <f t="shared" si="26"/>
        <v>-17.000700599808098</v>
      </c>
      <c r="AN62">
        <f t="shared" si="27"/>
        <v>0</v>
      </c>
      <c r="AO62">
        <f t="shared" si="27"/>
        <v>0</v>
      </c>
      <c r="AP62">
        <f t="shared" si="27"/>
        <v>-3.0772483071199366E-9</v>
      </c>
      <c r="AQ62">
        <f t="shared" si="27"/>
        <v>-1.7655956394411462E-4</v>
      </c>
      <c r="AR62">
        <f t="shared" si="27"/>
        <v>-1.7656264119242176E-4</v>
      </c>
      <c r="AS62">
        <f t="shared" si="27"/>
        <v>-1.2723505582267189E-2</v>
      </c>
      <c r="AT62">
        <f t="shared" si="27"/>
        <v>-8.3129996484737033E-3</v>
      </c>
      <c r="AU62">
        <f t="shared" si="23"/>
        <v>-2.1213067871933312E-2</v>
      </c>
      <c r="AW62">
        <v>59</v>
      </c>
      <c r="AX62">
        <f>IF(Z62&gt;0, (R62*SUMPRODUCT(K62:$K$98, X62:$X$98)-K62*$AZ$3)/Z62, 0)</f>
        <v>-861432208.83197582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0.59781937299999999</v>
      </c>
      <c r="Q63" s="4">
        <f t="shared" si="21"/>
        <v>25</v>
      </c>
      <c r="R63">
        <f t="shared" si="0"/>
        <v>1000000</v>
      </c>
      <c r="S63">
        <f t="shared" si="1"/>
        <v>-1961181495.9134839</v>
      </c>
      <c r="U63">
        <f t="shared" si="13"/>
        <v>0.59781937299999999</v>
      </c>
      <c r="V63">
        <f t="shared" si="14"/>
        <v>0.01</v>
      </c>
      <c r="W63">
        <f t="shared" si="15"/>
        <v>9.8647451573621834E-8</v>
      </c>
      <c r="X63">
        <f t="shared" si="16"/>
        <v>5.8973357647790469E-8</v>
      </c>
      <c r="Y63">
        <f t="shared" si="17"/>
        <v>9.8647451573621841E-10</v>
      </c>
      <c r="Z63">
        <f t="shared" si="18"/>
        <v>3.8687619410095147E-8</v>
      </c>
      <c r="AB63">
        <f t="shared" si="19"/>
        <v>-84.978092104710427</v>
      </c>
      <c r="AC63">
        <f t="shared" si="2"/>
        <v>-75.873443308021933</v>
      </c>
      <c r="AE63">
        <f t="shared" si="3"/>
        <v>0</v>
      </c>
      <c r="AF63">
        <f t="shared" si="24"/>
        <v>0</v>
      </c>
      <c r="AG63">
        <f t="shared" si="24"/>
        <v>-9.6719048525237869E-7</v>
      </c>
      <c r="AH63">
        <f t="shared" si="5"/>
        <v>-5.8973357647790471E-2</v>
      </c>
      <c r="AI63">
        <f t="shared" si="25"/>
        <v>-5.8974324838275721E-2</v>
      </c>
      <c r="AJ63">
        <f t="shared" si="7"/>
        <v>-9.1046487966884939</v>
      </c>
      <c r="AK63">
        <f t="shared" si="22"/>
        <v>-5.9484664473297304</v>
      </c>
      <c r="AL63">
        <f t="shared" si="26"/>
        <v>-15.112089568856501</v>
      </c>
      <c r="AN63">
        <f t="shared" si="27"/>
        <v>0</v>
      </c>
      <c r="AO63">
        <f t="shared" si="27"/>
        <v>0</v>
      </c>
      <c r="AP63">
        <f t="shared" si="27"/>
        <v>-1.0775331879651655E-9</v>
      </c>
      <c r="AQ63">
        <f t="shared" si="27"/>
        <v>-6.5701380483133999E-5</v>
      </c>
      <c r="AR63">
        <f t="shared" si="27"/>
        <v>-6.5702458016321961E-5</v>
      </c>
      <c r="AS63">
        <f t="shared" si="27"/>
        <v>-1.0143359961444403E-2</v>
      </c>
      <c r="AT63">
        <f t="shared" si="27"/>
        <v>-6.6271020158169642E-3</v>
      </c>
      <c r="AU63">
        <f t="shared" si="23"/>
        <v>-1.683616443527769E-2</v>
      </c>
      <c r="AW63">
        <v>60</v>
      </c>
      <c r="AX63">
        <f>IF(Z63&gt;0, (R63*SUMPRODUCT(K63:$K$98, X63:$X$98)-K63*$AZ$3)/Z63, 0)</f>
        <v>-1961181495.9134839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0.61246634</v>
      </c>
      <c r="Q64" s="4">
        <f t="shared" si="21"/>
        <v>25</v>
      </c>
      <c r="R64">
        <f t="shared" si="0"/>
        <v>1000000</v>
      </c>
      <c r="S64">
        <f t="shared" si="1"/>
        <v>-4638146237.6077318</v>
      </c>
      <c r="U64">
        <f t="shared" si="13"/>
        <v>0.61246634</v>
      </c>
      <c r="V64">
        <f t="shared" si="14"/>
        <v>0.01</v>
      </c>
      <c r="W64">
        <f t="shared" si="15"/>
        <v>3.8687619410095147E-8</v>
      </c>
      <c r="X64">
        <f t="shared" si="16"/>
        <v>2.3694864663413933E-8</v>
      </c>
      <c r="Y64">
        <f t="shared" si="17"/>
        <v>3.8687619410095147E-10</v>
      </c>
      <c r="Z64">
        <f t="shared" si="18"/>
        <v>1.4605878552580261E-8</v>
      </c>
      <c r="AB64">
        <f t="shared" si="19"/>
        <v>-75.873443308021933</v>
      </c>
      <c r="AC64">
        <f t="shared" si="2"/>
        <v>-67.744200655605596</v>
      </c>
      <c r="AE64">
        <f t="shared" si="3"/>
        <v>0</v>
      </c>
      <c r="AF64">
        <f t="shared" si="24"/>
        <v>0</v>
      </c>
      <c r="AG64">
        <f t="shared" si="24"/>
        <v>-3.6514696381450652E-7</v>
      </c>
      <c r="AH64">
        <f t="shared" si="5"/>
        <v>-2.3694864663413934E-2</v>
      </c>
      <c r="AI64">
        <f t="shared" si="25"/>
        <v>-2.3695229810377749E-2</v>
      </c>
      <c r="AJ64">
        <f t="shared" si="7"/>
        <v>-8.1292426524163375</v>
      </c>
      <c r="AK64">
        <f t="shared" si="22"/>
        <v>-5.3111410315615357</v>
      </c>
      <c r="AL64">
        <f t="shared" si="26"/>
        <v>-13.464078913788249</v>
      </c>
      <c r="AN64">
        <f t="shared" si="27"/>
        <v>0</v>
      </c>
      <c r="AO64">
        <f t="shared" si="27"/>
        <v>0</v>
      </c>
      <c r="AP64">
        <f t="shared" si="27"/>
        <v>-3.6321879305710429E-10</v>
      </c>
      <c r="AQ64">
        <f t="shared" si="27"/>
        <v>-2.3569743137912746E-5</v>
      </c>
      <c r="AR64">
        <f t="shared" si="27"/>
        <v>-2.3570106356705804E-5</v>
      </c>
      <c r="AS64">
        <f t="shared" si="27"/>
        <v>-8.0863159146489696E-3</v>
      </c>
      <c r="AT64">
        <f t="shared" si="27"/>
        <v>-5.2830953736748712E-3</v>
      </c>
      <c r="AU64">
        <f t="shared" si="23"/>
        <v>-1.3392981394680543E-2</v>
      </c>
      <c r="AW64">
        <v>61</v>
      </c>
      <c r="AX64">
        <f>IF(Z64&gt;0, (R64*SUMPRODUCT(K64:$K$98, X64:$X$98)-K64*$AZ$3)/Z64, 0)</f>
        <v>-4638146237.6077318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0.62717650000000003</v>
      </c>
      <c r="Q65" s="4">
        <f t="shared" si="21"/>
        <v>25</v>
      </c>
      <c r="R65">
        <f t="shared" si="0"/>
        <v>1000000</v>
      </c>
      <c r="S65">
        <f t="shared" si="1"/>
        <v>-11413823388.622814</v>
      </c>
      <c r="U65">
        <f t="shared" si="13"/>
        <v>0.62717650000000003</v>
      </c>
      <c r="V65">
        <f t="shared" si="14"/>
        <v>0.01</v>
      </c>
      <c r="W65">
        <f t="shared" si="15"/>
        <v>1.4605878552580261E-8</v>
      </c>
      <c r="X65">
        <f t="shared" si="16"/>
        <v>9.1604637900323541E-9</v>
      </c>
      <c r="Y65">
        <f t="shared" si="17"/>
        <v>1.460587855258026E-10</v>
      </c>
      <c r="Z65">
        <f t="shared" si="18"/>
        <v>5.2993559770221048E-9</v>
      </c>
      <c r="AB65">
        <f t="shared" si="19"/>
        <v>-67.744200655605596</v>
      </c>
      <c r="AC65">
        <f t="shared" si="2"/>
        <v>-60.485913195173005</v>
      </c>
      <c r="AE65">
        <f t="shared" si="3"/>
        <v>0</v>
      </c>
      <c r="AF65">
        <f t="shared" si="24"/>
        <v>0</v>
      </c>
      <c r="AG65">
        <f t="shared" si="24"/>
        <v>-1.3248389942555262E-7</v>
      </c>
      <c r="AH65">
        <f t="shared" si="5"/>
        <v>-9.1604637900323544E-3</v>
      </c>
      <c r="AI65">
        <f t="shared" si="25"/>
        <v>-9.1605962739317801E-3</v>
      </c>
      <c r="AJ65">
        <f t="shared" si="7"/>
        <v>-7.2582874604325909</v>
      </c>
      <c r="AK65">
        <f t="shared" si="22"/>
        <v>-4.7420940458923919</v>
      </c>
      <c r="AL65">
        <f t="shared" si="26"/>
        <v>-12.009542102598914</v>
      </c>
      <c r="AN65">
        <f t="shared" si="27"/>
        <v>0</v>
      </c>
      <c r="AO65">
        <f t="shared" si="27"/>
        <v>0</v>
      </c>
      <c r="AP65">
        <f t="shared" si="27"/>
        <v>-1.1766456585960204E-10</v>
      </c>
      <c r="AQ65">
        <f t="shared" si="27"/>
        <v>-8.1357961201349624E-6</v>
      </c>
      <c r="AR65">
        <f t="shared" si="27"/>
        <v>-8.1359137847008227E-6</v>
      </c>
      <c r="AS65">
        <f t="shared" si="27"/>
        <v>-6.4463927059748962E-3</v>
      </c>
      <c r="AT65">
        <f t="shared" si="27"/>
        <v>-4.2116546961155736E-3</v>
      </c>
      <c r="AU65">
        <f t="shared" si="23"/>
        <v>-1.0666183315875171E-2</v>
      </c>
      <c r="AW65">
        <v>62</v>
      </c>
      <c r="AX65">
        <f>IF(Z65&gt;0, (R65*SUMPRODUCT(K65:$K$98, X65:$X$98)-K65*$AZ$3)/Z65, 0)</f>
        <v>-11413823388.622814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0.64196478899999998</v>
      </c>
      <c r="Q66" s="4">
        <f t="shared" si="21"/>
        <v>25</v>
      </c>
      <c r="R66">
        <f t="shared" si="0"/>
        <v>1000000</v>
      </c>
      <c r="S66">
        <f t="shared" si="1"/>
        <v>-29281275885.987972</v>
      </c>
      <c r="U66">
        <f t="shared" si="13"/>
        <v>0.64196478899999998</v>
      </c>
      <c r="V66">
        <f t="shared" si="14"/>
        <v>0.01</v>
      </c>
      <c r="W66">
        <f t="shared" si="15"/>
        <v>5.2993559770221048E-9</v>
      </c>
      <c r="X66">
        <f t="shared" si="16"/>
        <v>3.4019999416248844E-9</v>
      </c>
      <c r="Y66">
        <f t="shared" si="17"/>
        <v>5.2993559770221048E-11</v>
      </c>
      <c r="Z66">
        <f t="shared" si="18"/>
        <v>1.8443624756269994E-9</v>
      </c>
      <c r="AB66">
        <f t="shared" si="19"/>
        <v>-60.485913195173005</v>
      </c>
      <c r="AC66">
        <f t="shared" si="2"/>
        <v>-54.005286482597938</v>
      </c>
      <c r="AE66">
        <f t="shared" si="3"/>
        <v>0</v>
      </c>
      <c r="AF66">
        <f t="shared" si="24"/>
        <v>0</v>
      </c>
      <c r="AG66">
        <f t="shared" si="24"/>
        <v>-4.6109061890674986E-8</v>
      </c>
      <c r="AH66">
        <f t="shared" si="5"/>
        <v>-3.4019999416248846E-3</v>
      </c>
      <c r="AI66">
        <f t="shared" si="25"/>
        <v>-3.4020460506867752E-3</v>
      </c>
      <c r="AJ66">
        <f t="shared" si="7"/>
        <v>-6.4806267125750665</v>
      </c>
      <c r="AK66">
        <f t="shared" si="22"/>
        <v>-4.2340139236621104</v>
      </c>
      <c r="AL66">
        <f t="shared" si="26"/>
        <v>-10.718042682287864</v>
      </c>
      <c r="AN66">
        <f t="shared" si="27"/>
        <v>0</v>
      </c>
      <c r="AO66">
        <f t="shared" si="27"/>
        <v>0</v>
      </c>
      <c r="AP66">
        <f t="shared" si="27"/>
        <v>-3.6563760719794636E-11</v>
      </c>
      <c r="AQ66">
        <f t="shared" si="27"/>
        <v>-2.6977324355298581E-6</v>
      </c>
      <c r="AR66">
        <f t="shared" si="27"/>
        <v>-2.6977689992905777E-6</v>
      </c>
      <c r="AS66">
        <f t="shared" si="27"/>
        <v>-5.1390350338232672E-3</v>
      </c>
      <c r="AT66">
        <f t="shared" si="27"/>
        <v>-3.3575064345511881E-3</v>
      </c>
      <c r="AU66">
        <f t="shared" si="23"/>
        <v>-8.4992392373737461E-3</v>
      </c>
      <c r="AW66">
        <v>63</v>
      </c>
      <c r="AX66">
        <f>IF(Z66&gt;0, (R66*SUMPRODUCT(K66:$K$98, X66:$X$98)-K66*$AZ$3)/Z66, 0)</f>
        <v>-29281275885.987972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0.65685820900000003</v>
      </c>
      <c r="Q67" s="4">
        <f t="shared" si="21"/>
        <v>25</v>
      </c>
      <c r="R67">
        <f t="shared" ref="R67:R79" si="28">$C$6</f>
        <v>1000000</v>
      </c>
      <c r="S67">
        <f t="shared" ref="S67:S79" si="29">AX67</f>
        <v>-78477087738.644791</v>
      </c>
      <c r="U67">
        <f t="shared" si="13"/>
        <v>0.65685820900000003</v>
      </c>
      <c r="V67">
        <f t="shared" si="14"/>
        <v>0.01</v>
      </c>
      <c r="W67">
        <f t="shared" si="15"/>
        <v>1.8443624756269994E-9</v>
      </c>
      <c r="X67">
        <f t="shared" si="16"/>
        <v>1.2114846324871569E-9</v>
      </c>
      <c r="Y67">
        <f t="shared" si="17"/>
        <v>1.8443624756269994E-11</v>
      </c>
      <c r="Z67">
        <f t="shared" si="18"/>
        <v>6.1443421838357245E-10</v>
      </c>
      <c r="AB67">
        <f t="shared" si="19"/>
        <v>-54.005286482597938</v>
      </c>
      <c r="AC67">
        <f t="shared" ref="AC67:AC79" si="30">S67*Z67</f>
        <v>-48.219008065713247</v>
      </c>
      <c r="AE67">
        <f t="shared" ref="AE67:AE79" si="31">$Z67*O67</f>
        <v>0</v>
      </c>
      <c r="AF67">
        <f t="shared" ref="AF67:AG79" si="32">-$Z67*P67</f>
        <v>0</v>
      </c>
      <c r="AG67">
        <f t="shared" si="32"/>
        <v>-1.5360855459589312E-8</v>
      </c>
      <c r="AH67">
        <f t="shared" ref="AH67:AH79" si="33">-X67*R67</f>
        <v>-1.2114846324871569E-3</v>
      </c>
      <c r="AI67">
        <f t="shared" ref="AI67:AI79" si="34">SUM(AE67:AH67)</f>
        <v>-1.2114999933426165E-3</v>
      </c>
      <c r="AJ67">
        <f t="shared" ref="AJ67:AJ79" si="35">AB67-AC67</f>
        <v>-5.7862784168846915</v>
      </c>
      <c r="AK67">
        <f t="shared" si="22"/>
        <v>-3.7803700537818559</v>
      </c>
      <c r="AL67">
        <f t="shared" si="26"/>
        <v>-9.5678599706598888</v>
      </c>
      <c r="AN67">
        <f t="shared" ref="AN67:AT79" si="36">AE67*$K67</f>
        <v>0</v>
      </c>
      <c r="AO67">
        <f t="shared" si="36"/>
        <v>0</v>
      </c>
      <c r="AP67">
        <f t="shared" si="36"/>
        <v>-1.0875818510614138E-11</v>
      </c>
      <c r="AQ67">
        <f t="shared" si="36"/>
        <v>-8.5775737073960187E-7</v>
      </c>
      <c r="AR67">
        <f t="shared" si="36"/>
        <v>-8.5776824655811252E-7</v>
      </c>
      <c r="AS67">
        <f t="shared" si="36"/>
        <v>-4.0968104985738933E-3</v>
      </c>
      <c r="AT67">
        <f t="shared" si="36"/>
        <v>-2.6765839126638921E-3</v>
      </c>
      <c r="AU67">
        <f t="shared" si="23"/>
        <v>-6.7742521794843429E-3</v>
      </c>
      <c r="AW67">
        <v>64</v>
      </c>
      <c r="AX67">
        <f>IF(Z67&gt;0, (R67*SUMPRODUCT(K67:$K$98, X67:$X$98)-K67*$AZ$3)/Z67, 0)</f>
        <v>-78477087738.644791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6.3216220393231843E-4</v>
      </c>
      <c r="L68" s="2">
        <v>65</v>
      </c>
      <c r="M68" s="6">
        <v>0.67177231000000004</v>
      </c>
      <c r="Q68" s="4">
        <f t="shared" si="21"/>
        <v>25</v>
      </c>
      <c r="R68">
        <f t="shared" si="28"/>
        <v>1000000</v>
      </c>
      <c r="S68">
        <f t="shared" si="29"/>
        <v>-220184577655.2832</v>
      </c>
      <c r="U68">
        <f t="shared" ref="U68:U79" si="40">M68</f>
        <v>0.67177231000000004</v>
      </c>
      <c r="V68">
        <f t="shared" ref="V68:V79" si="41">$C$10</f>
        <v>0.01</v>
      </c>
      <c r="W68">
        <f t="shared" ref="W68:W79" si="42">Z67</f>
        <v>6.1443421838357245E-10</v>
      </c>
      <c r="X68">
        <f t="shared" ref="X68:X79" si="43">U68*W68</f>
        <v>4.1275989422657695E-10</v>
      </c>
      <c r="Y68">
        <f t="shared" ref="Y68:Y79" si="44">V68*W68</f>
        <v>6.1443421838357245E-12</v>
      </c>
      <c r="Z68">
        <f t="shared" ref="Z68:Z79" si="45">MAX(0, W68-X68-Y68)</f>
        <v>1.9552998197315977E-10</v>
      </c>
      <c r="AB68">
        <f t="shared" ref="AB68:AB79" si="46">AC67</f>
        <v>-48.219008065713247</v>
      </c>
      <c r="AC68">
        <f t="shared" si="30"/>
        <v>-43.052686499705324</v>
      </c>
      <c r="AE68">
        <f t="shared" si="31"/>
        <v>0</v>
      </c>
      <c r="AF68">
        <f t="shared" si="32"/>
        <v>0</v>
      </c>
      <c r="AG68">
        <f t="shared" si="32"/>
        <v>-4.8882495493289942E-9</v>
      </c>
      <c r="AH68">
        <f t="shared" si="33"/>
        <v>-4.1275989422657697E-4</v>
      </c>
      <c r="AI68">
        <f t="shared" si="34"/>
        <v>-4.127647824761263E-4</v>
      </c>
      <c r="AJ68">
        <f t="shared" si="35"/>
        <v>-5.1663215660079231</v>
      </c>
      <c r="AK68">
        <f t="shared" si="22"/>
        <v>-3.3753305645999276</v>
      </c>
      <c r="AL68">
        <f t="shared" si="26"/>
        <v>-8.5420648953903271</v>
      </c>
      <c r="AN68">
        <f t="shared" si="36"/>
        <v>0</v>
      </c>
      <c r="AO68">
        <f t="shared" si="36"/>
        <v>0</v>
      </c>
      <c r="AP68">
        <f t="shared" si="36"/>
        <v>-3.0901666084749791E-12</v>
      </c>
      <c r="AQ68">
        <f t="shared" si="36"/>
        <v>-2.6093120442914355E-7</v>
      </c>
      <c r="AR68">
        <f t="shared" si="36"/>
        <v>-2.60934294595752E-7</v>
      </c>
      <c r="AS68">
        <f t="shared" si="36"/>
        <v>-3.2659532273906352E-3</v>
      </c>
      <c r="AT68">
        <f t="shared" si="36"/>
        <v>-2.1337564087176072E-3</v>
      </c>
      <c r="AU68">
        <f t="shared" si="23"/>
        <v>-5.3999705704028383E-3</v>
      </c>
      <c r="AW68">
        <v>65</v>
      </c>
      <c r="AX68">
        <f>IF(Z68&gt;0, (R68*SUMPRODUCT(K68:$K$98, X68:$X$98)-K68*$AZ$3)/Z68, 0)</f>
        <v>-220184577655.2832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5.6443053922528431E-4</v>
      </c>
      <c r="L69" s="2">
        <v>66</v>
      </c>
      <c r="M69" s="6">
        <v>0.68662034599999999</v>
      </c>
      <c r="Q69" s="4">
        <f t="shared" ref="Q69:Q79" si="48">$C$8</f>
        <v>25</v>
      </c>
      <c r="R69">
        <f t="shared" si="28"/>
        <v>1000000</v>
      </c>
      <c r="S69">
        <f t="shared" si="29"/>
        <v>-648011069460.10242</v>
      </c>
      <c r="U69">
        <f t="shared" si="40"/>
        <v>0.68662034599999999</v>
      </c>
      <c r="V69">
        <f t="shared" si="41"/>
        <v>0.01</v>
      </c>
      <c r="W69">
        <f t="shared" si="42"/>
        <v>1.9552998197315977E-10</v>
      </c>
      <c r="X69">
        <f t="shared" si="43"/>
        <v>1.3425486387578474E-10</v>
      </c>
      <c r="Y69">
        <f t="shared" si="44"/>
        <v>1.9552998197315977E-12</v>
      </c>
      <c r="Z69">
        <f t="shared" si="45"/>
        <v>5.9319818277643438E-11</v>
      </c>
      <c r="AB69">
        <f t="shared" si="46"/>
        <v>-43.052686499705324</v>
      </c>
      <c r="AC69">
        <f t="shared" si="30"/>
        <v>-38.439898882274655</v>
      </c>
      <c r="AE69">
        <f t="shared" si="31"/>
        <v>0</v>
      </c>
      <c r="AF69">
        <f t="shared" si="32"/>
        <v>0</v>
      </c>
      <c r="AG69">
        <f t="shared" si="32"/>
        <v>-1.4829954569410859E-9</v>
      </c>
      <c r="AH69">
        <f t="shared" si="33"/>
        <v>-1.3425486387578473E-4</v>
      </c>
      <c r="AI69">
        <f t="shared" si="34"/>
        <v>-1.3425634687124166E-4</v>
      </c>
      <c r="AJ69">
        <f t="shared" si="35"/>
        <v>-4.6127876174306692</v>
      </c>
      <c r="AK69">
        <f t="shared" si="22"/>
        <v>-3.0136880549793728</v>
      </c>
      <c r="AL69">
        <f t="shared" si="26"/>
        <v>-7.6266099287569133</v>
      </c>
      <c r="AN69">
        <f t="shared" si="36"/>
        <v>0</v>
      </c>
      <c r="AO69">
        <f t="shared" si="36"/>
        <v>0</v>
      </c>
      <c r="AP69">
        <f t="shared" si="36"/>
        <v>-8.3704792542990397E-13</v>
      </c>
      <c r="AQ69">
        <f t="shared" si="36"/>
        <v>-7.5777545211026317E-8</v>
      </c>
      <c r="AR69">
        <f t="shared" si="36"/>
        <v>-7.5778382258951738E-8</v>
      </c>
      <c r="AS69">
        <f t="shared" si="36"/>
        <v>-2.6035982022381073E-3</v>
      </c>
      <c r="AT69">
        <f t="shared" si="36"/>
        <v>-1.7010175739288057E-3</v>
      </c>
      <c r="AU69">
        <f t="shared" si="23"/>
        <v>-4.3046915545491716E-3</v>
      </c>
      <c r="AW69">
        <v>66</v>
      </c>
      <c r="AX69">
        <f>IF(Z69&gt;0, (R69*SUMPRODUCT(K69:$K$98, X69:$X$98)-K69*$AZ$3)/Z69, 0)</f>
        <v>-648011069460.10242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0.70385879699999998</v>
      </c>
      <c r="Q70" s="4">
        <f t="shared" si="48"/>
        <v>25</v>
      </c>
      <c r="R70">
        <f t="shared" si="28"/>
        <v>1000000</v>
      </c>
      <c r="S70">
        <f t="shared" si="29"/>
        <v>-2022013282398.2412</v>
      </c>
      <c r="U70">
        <f t="shared" si="40"/>
        <v>0.70385879699999998</v>
      </c>
      <c r="V70">
        <f t="shared" si="41"/>
        <v>0.01</v>
      </c>
      <c r="W70">
        <f t="shared" si="42"/>
        <v>5.9319818277643438E-11</v>
      </c>
      <c r="X70">
        <f t="shared" si="43"/>
        <v>4.1752775931160722E-11</v>
      </c>
      <c r="Y70">
        <f t="shared" si="44"/>
        <v>5.9319818277643439E-13</v>
      </c>
      <c r="Z70">
        <f t="shared" si="45"/>
        <v>1.6973844163706281E-11</v>
      </c>
      <c r="AB70">
        <f t="shared" si="46"/>
        <v>-38.439898882274655</v>
      </c>
      <c r="AC70">
        <f t="shared" si="30"/>
        <v>-34.321338352371967</v>
      </c>
      <c r="AE70">
        <f t="shared" si="31"/>
        <v>0</v>
      </c>
      <c r="AF70">
        <f t="shared" si="32"/>
        <v>0</v>
      </c>
      <c r="AG70">
        <f t="shared" si="32"/>
        <v>-4.2434610409265701E-10</v>
      </c>
      <c r="AH70">
        <f t="shared" si="33"/>
        <v>-4.1752775931160723E-5</v>
      </c>
      <c r="AI70">
        <f t="shared" si="34"/>
        <v>-4.1753200277264816E-5</v>
      </c>
      <c r="AJ70">
        <f t="shared" si="35"/>
        <v>-4.1185605299026875</v>
      </c>
      <c r="AK70">
        <f t="shared" si="22"/>
        <v>-2.6907929217592259</v>
      </c>
      <c r="AL70">
        <f t="shared" si="26"/>
        <v>-6.8093952048621915</v>
      </c>
      <c r="AN70">
        <f t="shared" si="36"/>
        <v>0</v>
      </c>
      <c r="AO70">
        <f t="shared" si="36"/>
        <v>0</v>
      </c>
      <c r="AP70">
        <f t="shared" si="36"/>
        <v>-2.1385169674211343E-13</v>
      </c>
      <c r="AQ70">
        <f t="shared" si="36"/>
        <v>-2.1041555208015643E-8</v>
      </c>
      <c r="AR70">
        <f t="shared" si="36"/>
        <v>-2.1041769059712385E-8</v>
      </c>
      <c r="AS70">
        <f t="shared" si="36"/>
        <v>-2.0755726256472739E-3</v>
      </c>
      <c r="AT70">
        <f t="shared" si="36"/>
        <v>-1.3560408033679804E-3</v>
      </c>
      <c r="AU70">
        <f t="shared" si="23"/>
        <v>-3.4316344707843146E-3</v>
      </c>
      <c r="AW70">
        <v>67</v>
      </c>
      <c r="AX70">
        <f>IF(Z70&gt;0, (R70*SUMPRODUCT(K70:$K$98, X70:$X$98)-K70*$AZ$3)/Z70, 0)</f>
        <v>-2022013282398.2412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0.72100360699999999</v>
      </c>
      <c r="Q71" s="4">
        <f t="shared" si="48"/>
        <v>25</v>
      </c>
      <c r="R71">
        <f t="shared" si="28"/>
        <v>1000000</v>
      </c>
      <c r="S71">
        <f t="shared" si="29"/>
        <v>-6711498927802.7871</v>
      </c>
      <c r="U71">
        <f t="shared" si="40"/>
        <v>0.72100360699999999</v>
      </c>
      <c r="V71">
        <f t="shared" si="41"/>
        <v>0.01</v>
      </c>
      <c r="W71">
        <f t="shared" si="42"/>
        <v>1.6973844163706281E-11</v>
      </c>
      <c r="X71">
        <f t="shared" si="43"/>
        <v>1.2238202866688127E-11</v>
      </c>
      <c r="Y71">
        <f t="shared" si="44"/>
        <v>1.697384416370628E-13</v>
      </c>
      <c r="Z71">
        <f t="shared" si="45"/>
        <v>4.5659028553810904E-12</v>
      </c>
      <c r="AB71">
        <f t="shared" si="46"/>
        <v>-34.321338352371967</v>
      </c>
      <c r="AC71">
        <f t="shared" si="30"/>
        <v>-30.644052118341872</v>
      </c>
      <c r="AE71">
        <f t="shared" si="31"/>
        <v>0</v>
      </c>
      <c r="AF71">
        <f t="shared" si="32"/>
        <v>0</v>
      </c>
      <c r="AG71">
        <f t="shared" si="32"/>
        <v>-1.1414757138452727E-10</v>
      </c>
      <c r="AH71">
        <f t="shared" si="33"/>
        <v>-1.2238202866688128E-5</v>
      </c>
      <c r="AI71">
        <f t="shared" si="34"/>
        <v>-1.2238317014259513E-5</v>
      </c>
      <c r="AJ71">
        <f t="shared" si="35"/>
        <v>-3.6772862340300954</v>
      </c>
      <c r="AK71">
        <f t="shared" si="22"/>
        <v>-2.4024936846660379</v>
      </c>
      <c r="AL71">
        <f t="shared" si="26"/>
        <v>-6.0797921570131477</v>
      </c>
      <c r="AN71">
        <f t="shared" si="36"/>
        <v>0</v>
      </c>
      <c r="AO71">
        <f t="shared" si="36"/>
        <v>0</v>
      </c>
      <c r="AP71">
        <f t="shared" si="36"/>
        <v>-5.1361906304069957E-14</v>
      </c>
      <c r="AQ71">
        <f t="shared" si="36"/>
        <v>-5.5067087397904967E-9</v>
      </c>
      <c r="AR71">
        <f t="shared" si="36"/>
        <v>-5.5067601016968011E-9</v>
      </c>
      <c r="AS71">
        <f t="shared" si="36"/>
        <v>-1.6546338105543062E-3</v>
      </c>
      <c r="AT71">
        <f t="shared" si="36"/>
        <v>-1.0810274281898851E-3</v>
      </c>
      <c r="AU71">
        <f t="shared" si="23"/>
        <v>-2.7356667455042927E-3</v>
      </c>
      <c r="AW71">
        <v>68</v>
      </c>
      <c r="AX71">
        <f>IF(Z71&gt;0, (R71*SUMPRODUCT(K71:$K$98, X71:$X$98)-K71*$AZ$3)/Z71, 0)</f>
        <v>-6711498927802.7871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0.73803352099999997</v>
      </c>
      <c r="Q72" s="4">
        <f t="shared" si="48"/>
        <v>25</v>
      </c>
      <c r="R72">
        <f t="shared" si="28"/>
        <v>1000000</v>
      </c>
      <c r="S72">
        <f t="shared" si="29"/>
        <v>-23782567354932.066</v>
      </c>
      <c r="U72">
        <f t="shared" si="40"/>
        <v>0.73803352099999997</v>
      </c>
      <c r="V72">
        <f t="shared" si="41"/>
        <v>0.01</v>
      </c>
      <c r="W72">
        <f t="shared" si="42"/>
        <v>4.5659028553810904E-12</v>
      </c>
      <c r="X72">
        <f t="shared" si="43"/>
        <v>3.3697893609008599E-12</v>
      </c>
      <c r="Y72">
        <f t="shared" si="44"/>
        <v>4.5659028553810903E-14</v>
      </c>
      <c r="Z72">
        <f t="shared" si="45"/>
        <v>1.1504544659264195E-12</v>
      </c>
      <c r="AB72">
        <f t="shared" si="46"/>
        <v>-30.644052118341872</v>
      </c>
      <c r="AC72">
        <f t="shared" si="30"/>
        <v>-27.36076082467747</v>
      </c>
      <c r="AE72">
        <f t="shared" si="31"/>
        <v>0</v>
      </c>
      <c r="AF72">
        <f t="shared" si="32"/>
        <v>0</v>
      </c>
      <c r="AG72">
        <f t="shared" si="32"/>
        <v>-2.8761361648160488E-11</v>
      </c>
      <c r="AH72">
        <f t="shared" si="33"/>
        <v>-3.36978936090086E-6</v>
      </c>
      <c r="AI72">
        <f t="shared" si="34"/>
        <v>-3.369818122262508E-6</v>
      </c>
      <c r="AJ72">
        <f t="shared" si="35"/>
        <v>-3.2832912936644014</v>
      </c>
      <c r="AK72">
        <f t="shared" ref="AK72:AK79" si="49">G72*SUM(AB72:AB72, AE72:AF72)</f>
        <v>-2.1450836482839311</v>
      </c>
      <c r="AL72">
        <f t="shared" si="26"/>
        <v>-5.4283783117664548</v>
      </c>
      <c r="AN72">
        <f t="shared" si="36"/>
        <v>0</v>
      </c>
      <c r="AO72">
        <f t="shared" si="36"/>
        <v>0</v>
      </c>
      <c r="AP72">
        <f t="shared" si="36"/>
        <v>-1.1554891684075364E-14</v>
      </c>
      <c r="AQ72">
        <f t="shared" si="36"/>
        <v>-1.3538145912451728E-9</v>
      </c>
      <c r="AR72">
        <f t="shared" si="36"/>
        <v>-1.3538261461368569E-9</v>
      </c>
      <c r="AS72">
        <f t="shared" si="36"/>
        <v>-1.3190639486982101E-3</v>
      </c>
      <c r="AT72">
        <f t="shared" si="36"/>
        <v>-8.6178844772418167E-4</v>
      </c>
      <c r="AU72">
        <f t="shared" si="23"/>
        <v>-2.1808537502485382E-3</v>
      </c>
      <c r="AW72">
        <v>69</v>
      </c>
      <c r="AX72">
        <f>IF(Z72&gt;0, (R72*SUMPRODUCT(K72:$K$98, X72:$X$98)-K72*$AZ$3)/Z72, 0)</f>
        <v>-23782567354932.066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0.75492728399999998</v>
      </c>
      <c r="Q73" s="4">
        <f t="shared" si="48"/>
        <v>25</v>
      </c>
      <c r="R73">
        <f t="shared" si="28"/>
        <v>1000000</v>
      </c>
      <c r="S73">
        <f t="shared" si="29"/>
        <v>-90331347255740.781</v>
      </c>
      <c r="U73">
        <f t="shared" si="40"/>
        <v>0.75492728399999998</v>
      </c>
      <c r="V73">
        <f t="shared" si="41"/>
        <v>0.01</v>
      </c>
      <c r="W73">
        <f t="shared" si="42"/>
        <v>1.1504544659264195E-12</v>
      </c>
      <c r="X73">
        <f t="shared" si="43"/>
        <v>8.6850946532750245E-13</v>
      </c>
      <c r="Y73">
        <f t="shared" si="44"/>
        <v>1.1504544659264195E-14</v>
      </c>
      <c r="Z73">
        <f t="shared" si="45"/>
        <v>2.704404559396529E-13</v>
      </c>
      <c r="AB73">
        <f t="shared" si="46"/>
        <v>-27.36076082467747</v>
      </c>
      <c r="AC73">
        <f t="shared" si="30"/>
        <v>-24.429250737485649</v>
      </c>
      <c r="AE73">
        <f t="shared" si="31"/>
        <v>0</v>
      </c>
      <c r="AF73">
        <f t="shared" si="32"/>
        <v>0</v>
      </c>
      <c r="AG73">
        <f t="shared" si="32"/>
        <v>-6.7610113984913228E-12</v>
      </c>
      <c r="AH73">
        <f t="shared" si="33"/>
        <v>-8.6850946532750249E-7</v>
      </c>
      <c r="AI73">
        <f t="shared" si="34"/>
        <v>-8.6851622633890097E-7</v>
      </c>
      <c r="AJ73">
        <f t="shared" si="35"/>
        <v>-2.9315100871918212</v>
      </c>
      <c r="AK73">
        <f t="shared" si="49"/>
        <v>-1.9152532577274231</v>
      </c>
      <c r="AL73">
        <f t="shared" si="26"/>
        <v>-4.8467642134354705</v>
      </c>
      <c r="AN73">
        <f t="shared" si="36"/>
        <v>0</v>
      </c>
      <c r="AO73">
        <f t="shared" si="36"/>
        <v>0</v>
      </c>
      <c r="AP73">
        <f t="shared" si="36"/>
        <v>-2.4252140814834015E-15</v>
      </c>
      <c r="AQ73">
        <f t="shared" si="36"/>
        <v>-3.1153939271332856E-10</v>
      </c>
      <c r="AR73">
        <f t="shared" si="36"/>
        <v>-3.1154181792741009E-10</v>
      </c>
      <c r="AS73">
        <f t="shared" si="36"/>
        <v>-1.0515497052785161E-3</v>
      </c>
      <c r="AT73">
        <f t="shared" si="36"/>
        <v>-6.8701247438866689E-4</v>
      </c>
      <c r="AU73">
        <f t="shared" si="23"/>
        <v>-1.7385624912090009E-3</v>
      </c>
      <c r="AW73">
        <v>70</v>
      </c>
      <c r="AX73">
        <f>IF(Z73&gt;0, (R73*SUMPRODUCT(K73:$K$98, X73:$X$98)-K73*$AZ$3)/Z73, 0)</f>
        <v>-90331347255740.781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0.77166421299999999</v>
      </c>
      <c r="Q74" s="4">
        <f t="shared" si="48"/>
        <v>25</v>
      </c>
      <c r="R74">
        <f t="shared" si="28"/>
        <v>1000000</v>
      </c>
      <c r="S74">
        <f t="shared" si="29"/>
        <v>-369398849956708.06</v>
      </c>
      <c r="U74">
        <f t="shared" si="40"/>
        <v>0.77166421299999999</v>
      </c>
      <c r="V74">
        <f t="shared" si="41"/>
        <v>0.01</v>
      </c>
      <c r="W74">
        <f t="shared" si="42"/>
        <v>2.704404559396529E-13</v>
      </c>
      <c r="X74">
        <f t="shared" si="43"/>
        <v>2.0868922159603344E-13</v>
      </c>
      <c r="Y74">
        <f t="shared" si="44"/>
        <v>2.7044045593965292E-15</v>
      </c>
      <c r="Z74">
        <f t="shared" si="45"/>
        <v>5.9046829784222928E-14</v>
      </c>
      <c r="AB74">
        <f t="shared" si="46"/>
        <v>-24.429250737485649</v>
      </c>
      <c r="AC74">
        <f t="shared" si="30"/>
        <v>-21.811831015881445</v>
      </c>
      <c r="AE74">
        <f t="shared" si="31"/>
        <v>0</v>
      </c>
      <c r="AF74">
        <f t="shared" si="32"/>
        <v>0</v>
      </c>
      <c r="AG74">
        <f t="shared" si="32"/>
        <v>-1.4761707446055731E-12</v>
      </c>
      <c r="AH74">
        <f t="shared" si="33"/>
        <v>-2.0868922159603343E-7</v>
      </c>
      <c r="AI74">
        <f t="shared" si="34"/>
        <v>-2.0869069776677804E-7</v>
      </c>
      <c r="AJ74">
        <f t="shared" si="35"/>
        <v>-2.6174197216042039</v>
      </c>
      <c r="AK74">
        <f t="shared" si="49"/>
        <v>-1.7100475516239957</v>
      </c>
      <c r="AL74">
        <f t="shared" si="26"/>
        <v>-4.3274674819188972</v>
      </c>
      <c r="AN74">
        <f t="shared" si="36"/>
        <v>0</v>
      </c>
      <c r="AO74">
        <f t="shared" si="36"/>
        <v>0</v>
      </c>
      <c r="AP74">
        <f t="shared" si="36"/>
        <v>-4.7277770100371465E-16</v>
      </c>
      <c r="AQ74">
        <f t="shared" si="36"/>
        <v>-6.683753269801452E-11</v>
      </c>
      <c r="AR74">
        <f t="shared" si="36"/>
        <v>-6.6838005475715529E-11</v>
      </c>
      <c r="AS74">
        <f t="shared" si="36"/>
        <v>-8.3828898727596852E-4</v>
      </c>
      <c r="AT74">
        <f t="shared" si="36"/>
        <v>-5.4768213840997388E-4</v>
      </c>
      <c r="AU74">
        <f t="shared" si="23"/>
        <v>-1.3859711925239477E-3</v>
      </c>
      <c r="AW74">
        <v>71</v>
      </c>
      <c r="AX74">
        <f>IF(Z74&gt;0, (R74*SUMPRODUCT(K74:$K$98, X74:$X$98)-K74*$AZ$3)/Z74, 0)</f>
        <v>-369398849956708.06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0.78831611899999998</v>
      </c>
      <c r="Q75" s="4">
        <f t="shared" si="48"/>
        <v>25</v>
      </c>
      <c r="R75">
        <f t="shared" si="28"/>
        <v>1000000</v>
      </c>
      <c r="S75">
        <f t="shared" si="29"/>
        <v>-1635333473913276.8</v>
      </c>
      <c r="U75">
        <f t="shared" si="40"/>
        <v>0.78831611899999998</v>
      </c>
      <c r="V75">
        <f t="shared" si="41"/>
        <v>0.01</v>
      </c>
      <c r="W75">
        <f t="shared" si="42"/>
        <v>5.9046829784222928E-14</v>
      </c>
      <c r="X75">
        <f t="shared" si="43"/>
        <v>4.6547567694752226E-14</v>
      </c>
      <c r="Y75">
        <f t="shared" si="44"/>
        <v>5.9046829784222928E-16</v>
      </c>
      <c r="Z75">
        <f t="shared" si="45"/>
        <v>1.1908793791628473E-14</v>
      </c>
      <c r="AB75">
        <f t="shared" si="46"/>
        <v>-21.811831015881445</v>
      </c>
      <c r="AC75">
        <f t="shared" si="30"/>
        <v>-19.474849121380654</v>
      </c>
      <c r="AE75">
        <f t="shared" si="31"/>
        <v>0</v>
      </c>
      <c r="AF75">
        <f t="shared" si="32"/>
        <v>0</v>
      </c>
      <c r="AG75">
        <f t="shared" si="32"/>
        <v>-2.9771984479071183E-13</v>
      </c>
      <c r="AH75">
        <f t="shared" si="33"/>
        <v>-4.6547567694752224E-8</v>
      </c>
      <c r="AI75">
        <f t="shared" si="34"/>
        <v>-4.6547865414597013E-8</v>
      </c>
      <c r="AJ75">
        <f t="shared" si="35"/>
        <v>-2.3369818945007914</v>
      </c>
      <c r="AK75">
        <f t="shared" si="49"/>
        <v>-1.5268281711117013</v>
      </c>
      <c r="AL75">
        <f t="shared" si="26"/>
        <v>-3.8638101121603583</v>
      </c>
      <c r="AN75">
        <f t="shared" si="36"/>
        <v>0</v>
      </c>
      <c r="AO75">
        <f t="shared" si="36"/>
        <v>0</v>
      </c>
      <c r="AP75">
        <f t="shared" si="36"/>
        <v>-8.5135394275613182E-17</v>
      </c>
      <c r="AQ75">
        <f t="shared" si="36"/>
        <v>-1.3310652943035383E-11</v>
      </c>
      <c r="AR75">
        <f t="shared" si="36"/>
        <v>-1.3310738078429658E-11</v>
      </c>
      <c r="AS75">
        <f t="shared" si="36"/>
        <v>-6.6827884833527704E-4</v>
      </c>
      <c r="AT75">
        <f t="shared" si="36"/>
        <v>-4.3660884758987145E-4</v>
      </c>
      <c r="AU75">
        <f t="shared" si="23"/>
        <v>-1.1048877092358865E-3</v>
      </c>
      <c r="AW75">
        <v>72</v>
      </c>
      <c r="AX75">
        <f>IF(Z75&gt;0, (R75*SUMPRODUCT(K75:$K$98, X75:$X$98)-K75*$AZ$3)/Z75, 0)</f>
        <v>-1635333473913276.8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0.80496745000000003</v>
      </c>
      <c r="Q76" s="4">
        <f t="shared" si="48"/>
        <v>25</v>
      </c>
      <c r="R76">
        <f t="shared" si="28"/>
        <v>1000000</v>
      </c>
      <c r="S76">
        <f t="shared" si="29"/>
        <v>-7891147655576414</v>
      </c>
      <c r="U76">
        <f t="shared" si="40"/>
        <v>0.80496745000000003</v>
      </c>
      <c r="V76">
        <f t="shared" si="41"/>
        <v>0.01</v>
      </c>
      <c r="W76">
        <f t="shared" si="42"/>
        <v>1.1908793791628473E-14</v>
      </c>
      <c r="X76">
        <f t="shared" si="43"/>
        <v>9.5861913710230037E-15</v>
      </c>
      <c r="Y76">
        <f t="shared" si="44"/>
        <v>1.1908793791628474E-16</v>
      </c>
      <c r="Z76">
        <f t="shared" si="45"/>
        <v>2.2035144826891848E-15</v>
      </c>
      <c r="AB76">
        <f t="shared" si="46"/>
        <v>-19.474849121380654</v>
      </c>
      <c r="AC76">
        <f t="shared" si="30"/>
        <v>-17.388258144101435</v>
      </c>
      <c r="AE76">
        <f t="shared" si="31"/>
        <v>0</v>
      </c>
      <c r="AF76">
        <f t="shared" si="32"/>
        <v>0</v>
      </c>
      <c r="AG76">
        <f t="shared" si="32"/>
        <v>-5.5087862067229618E-14</v>
      </c>
      <c r="AH76">
        <f t="shared" si="33"/>
        <v>-9.5861913710230033E-9</v>
      </c>
      <c r="AI76">
        <f t="shared" si="34"/>
        <v>-9.5862464588850701E-9</v>
      </c>
      <c r="AJ76">
        <f t="shared" si="35"/>
        <v>-2.0865909772792186</v>
      </c>
      <c r="AK76">
        <f t="shared" si="49"/>
        <v>-1.363239438496646</v>
      </c>
      <c r="AL76">
        <f t="shared" si="26"/>
        <v>-3.4498304253621113</v>
      </c>
      <c r="AN76">
        <f t="shared" si="36"/>
        <v>0</v>
      </c>
      <c r="AO76">
        <f t="shared" si="36"/>
        <v>0</v>
      </c>
      <c r="AP76">
        <f t="shared" si="36"/>
        <v>-1.4065017051850095E-17</v>
      </c>
      <c r="AQ76">
        <f t="shared" si="36"/>
        <v>-2.4475436155280335E-12</v>
      </c>
      <c r="AR76">
        <f t="shared" si="36"/>
        <v>-2.4475576805450852E-12</v>
      </c>
      <c r="AS76">
        <f t="shared" si="36"/>
        <v>-5.3274780640156865E-4</v>
      </c>
      <c r="AT76">
        <f t="shared" si="36"/>
        <v>-3.4806190018428756E-4</v>
      </c>
      <c r="AU76">
        <f t="shared" si="23"/>
        <v>-8.8080970903341399E-4</v>
      </c>
      <c r="AW76">
        <v>73</v>
      </c>
      <c r="AX76">
        <f>IF(Z76&gt;0, (R76*SUMPRODUCT(K76:$K$98, X76:$X$98)-K76*$AZ$3)/Z76, 0)</f>
        <v>-7891147655576414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0.82161935600000002</v>
      </c>
      <c r="Q77" s="4">
        <f t="shared" si="48"/>
        <v>25</v>
      </c>
      <c r="R77">
        <f t="shared" si="28"/>
        <v>1000000</v>
      </c>
      <c r="S77">
        <f t="shared" si="29"/>
        <v>-4.1843690475627168E+16</v>
      </c>
      <c r="U77">
        <f t="shared" si="40"/>
        <v>0.82161935600000002</v>
      </c>
      <c r="V77">
        <f t="shared" si="41"/>
        <v>0.01</v>
      </c>
      <c r="W77">
        <f t="shared" si="42"/>
        <v>2.2035144826891848E-15</v>
      </c>
      <c r="X77">
        <f t="shared" si="43"/>
        <v>1.8104501502037612E-15</v>
      </c>
      <c r="Y77">
        <f t="shared" si="44"/>
        <v>2.2035144826891847E-17</v>
      </c>
      <c r="Z77">
        <f t="shared" si="45"/>
        <v>3.7102918765853169E-16</v>
      </c>
      <c r="AB77">
        <f t="shared" si="46"/>
        <v>-17.388258144101435</v>
      </c>
      <c r="AC77">
        <f t="shared" si="30"/>
        <v>-15.525230485806988</v>
      </c>
      <c r="AE77">
        <f t="shared" si="31"/>
        <v>0</v>
      </c>
      <c r="AF77">
        <f t="shared" si="32"/>
        <v>0</v>
      </c>
      <c r="AG77">
        <f t="shared" si="32"/>
        <v>-9.2757296914632926E-15</v>
      </c>
      <c r="AH77">
        <f t="shared" si="33"/>
        <v>-1.8104501502037612E-9</v>
      </c>
      <c r="AI77">
        <f t="shared" si="34"/>
        <v>-1.8104594259334526E-9</v>
      </c>
      <c r="AJ77">
        <f t="shared" si="35"/>
        <v>-1.8630276582944472</v>
      </c>
      <c r="AK77">
        <f t="shared" si="49"/>
        <v>-1.2171780700871007</v>
      </c>
      <c r="AL77">
        <f t="shared" si="26"/>
        <v>-3.0802057301920072</v>
      </c>
      <c r="AN77">
        <f t="shared" si="36"/>
        <v>0</v>
      </c>
      <c r="AO77">
        <f t="shared" si="36"/>
        <v>0</v>
      </c>
      <c r="AP77">
        <f t="shared" si="36"/>
        <v>-2.1145327045191963E-18</v>
      </c>
      <c r="AQ77">
        <f t="shared" si="36"/>
        <v>-4.1271750900964624E-13</v>
      </c>
      <c r="AR77">
        <f t="shared" si="36"/>
        <v>-4.1271962354235071E-13</v>
      </c>
      <c r="AS77">
        <f t="shared" si="36"/>
        <v>-4.2470328954421669E-4</v>
      </c>
      <c r="AT77">
        <f t="shared" si="36"/>
        <v>-2.7747281583587294E-4</v>
      </c>
      <c r="AU77">
        <f t="shared" si="23"/>
        <v>-7.0217610579280929E-4</v>
      </c>
      <c r="AW77">
        <v>74</v>
      </c>
      <c r="AX77">
        <f>IF(Z77&gt;0, (R77*SUMPRODUCT(K77:$K$98, X77:$X$98)-K77*$AZ$3)/Z77, 0)</f>
        <v>-4.1843690475627168E+16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0.83827126200000002</v>
      </c>
      <c r="Q78" s="4">
        <f t="shared" si="48"/>
        <v>25</v>
      </c>
      <c r="R78">
        <f t="shared" si="28"/>
        <v>1000000</v>
      </c>
      <c r="S78">
        <f t="shared" si="29"/>
        <v>-2.4623178454610291E+17</v>
      </c>
      <c r="U78">
        <f t="shared" si="40"/>
        <v>0.83827126200000002</v>
      </c>
      <c r="V78">
        <f t="shared" si="41"/>
        <v>0.01</v>
      </c>
      <c r="W78">
        <f t="shared" si="42"/>
        <v>3.7102918765853169E-16</v>
      </c>
      <c r="X78">
        <f t="shared" si="43"/>
        <v>3.1102310537735221E-16</v>
      </c>
      <c r="Y78">
        <f t="shared" si="44"/>
        <v>3.710291876585317E-18</v>
      </c>
      <c r="Z78">
        <f t="shared" si="45"/>
        <v>5.6295790404594165E-17</v>
      </c>
      <c r="AB78">
        <f t="shared" si="46"/>
        <v>-15.525230485806988</v>
      </c>
      <c r="AC78">
        <f t="shared" si="30"/>
        <v>-13.861812933756598</v>
      </c>
      <c r="AE78">
        <f t="shared" si="31"/>
        <v>0</v>
      </c>
      <c r="AF78">
        <f t="shared" si="32"/>
        <v>0</v>
      </c>
      <c r="AG78">
        <f t="shared" si="32"/>
        <v>-1.4073947601148541E-15</v>
      </c>
      <c r="AH78">
        <f t="shared" si="33"/>
        <v>-3.110231053773522E-10</v>
      </c>
      <c r="AI78">
        <f t="shared" si="34"/>
        <v>-3.110245127721123E-10</v>
      </c>
      <c r="AJ78">
        <f t="shared" si="35"/>
        <v>-1.6634175520503902</v>
      </c>
      <c r="AK78">
        <f t="shared" si="49"/>
        <v>-1.0867661340064894</v>
      </c>
      <c r="AL78">
        <f t="shared" si="26"/>
        <v>-2.7501836863679041</v>
      </c>
      <c r="AN78">
        <f t="shared" si="36"/>
        <v>0</v>
      </c>
      <c r="AO78">
        <f t="shared" si="36"/>
        <v>0</v>
      </c>
      <c r="AP78">
        <f t="shared" si="36"/>
        <v>-2.8646015956823605E-19</v>
      </c>
      <c r="AQ78">
        <f t="shared" si="36"/>
        <v>-6.3305428527056424E-14</v>
      </c>
      <c r="AR78">
        <f t="shared" si="36"/>
        <v>-6.3305714987215978E-14</v>
      </c>
      <c r="AS78">
        <f t="shared" si="36"/>
        <v>-3.3857086220078945E-4</v>
      </c>
      <c r="AT78">
        <f t="shared" si="36"/>
        <v>-2.2119962997123015E-4</v>
      </c>
      <c r="AU78">
        <f t="shared" si="23"/>
        <v>-5.5977049223532532E-4</v>
      </c>
      <c r="AW78">
        <v>75</v>
      </c>
      <c r="AX78">
        <f>IF(Z78&gt;0, (R78*SUMPRODUCT(K78:$K$98, X78:$X$98)-K78*$AZ$3)/Z78, 0)</f>
        <v>-2.4623178454610291E+17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1</v>
      </c>
      <c r="Q79" s="4">
        <f t="shared" si="48"/>
        <v>25</v>
      </c>
      <c r="R79">
        <f t="shared" si="28"/>
        <v>1000000</v>
      </c>
      <c r="S79">
        <f t="shared" si="29"/>
        <v>0</v>
      </c>
      <c r="U79">
        <f t="shared" si="40"/>
        <v>1</v>
      </c>
      <c r="V79">
        <f t="shared" si="41"/>
        <v>0.01</v>
      </c>
      <c r="W79">
        <f t="shared" si="42"/>
        <v>5.6295790404594165E-17</v>
      </c>
      <c r="X79">
        <f t="shared" si="43"/>
        <v>5.6295790404594165E-17</v>
      </c>
      <c r="Y79">
        <f t="shared" si="44"/>
        <v>5.629579040459417E-19</v>
      </c>
      <c r="Z79">
        <f t="shared" si="45"/>
        <v>0</v>
      </c>
      <c r="AB79">
        <f t="shared" si="46"/>
        <v>-13.861812933756598</v>
      </c>
      <c r="AC79">
        <f t="shared" si="30"/>
        <v>0</v>
      </c>
      <c r="AE79">
        <f t="shared" si="31"/>
        <v>0</v>
      </c>
      <c r="AF79">
        <f t="shared" si="32"/>
        <v>0</v>
      </c>
      <c r="AG79">
        <f t="shared" si="32"/>
        <v>0</v>
      </c>
      <c r="AH79">
        <f t="shared" si="33"/>
        <v>-5.6295790404594163E-11</v>
      </c>
      <c r="AI79">
        <f t="shared" si="34"/>
        <v>-5.6295790404594163E-11</v>
      </c>
      <c r="AJ79">
        <f t="shared" si="35"/>
        <v>-13.861812933756598</v>
      </c>
      <c r="AK79">
        <f t="shared" si="49"/>
        <v>-0.97032690536296196</v>
      </c>
      <c r="AL79">
        <f t="shared" si="26"/>
        <v>-14.832139839175856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-1.0230719984579859E-14</v>
      </c>
      <c r="AR79">
        <f t="shared" si="36"/>
        <v>-1.0230719984579859E-14</v>
      </c>
      <c r="AS79">
        <f t="shared" si="36"/>
        <v>-2.5191284389945771E-3</v>
      </c>
      <c r="AT79">
        <f t="shared" si="36"/>
        <v>-1.7633899072962042E-4</v>
      </c>
      <c r="AU79">
        <f t="shared" si="23"/>
        <v>-2.6954674297344282E-3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170503.72276318728</v>
      </c>
      <c r="AO81" s="8">
        <f t="shared" si="50"/>
        <v>-17050.372276318729</v>
      </c>
      <c r="AP81" s="8">
        <f t="shared" si="50"/>
        <v>-1676.1054374282753</v>
      </c>
      <c r="AQ81" s="8">
        <f t="shared" si="50"/>
        <v>-68103.860997865268</v>
      </c>
      <c r="AR81" s="8">
        <f t="shared" si="50"/>
        <v>83673.384051574991</v>
      </c>
      <c r="AS81" s="8">
        <f t="shared" si="50"/>
        <v>-16397.529797290241</v>
      </c>
      <c r="AT81" s="8">
        <f t="shared" si="50"/>
        <v>9565.2257150859714</v>
      </c>
      <c r="AU81" s="8">
        <f t="shared" si="50"/>
        <v>76841.079969370723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5" priority="1" operator="lessThan">
      <formula>0</formula>
    </cfRule>
  </conditionalFormatting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15EB02-40FF-4E71-8659-7BB9BE1FEC33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'S.55.04.E'!C3*(1+C12)</f>
        <v>410133.14364505233</v>
      </c>
      <c r="K3">
        <v>1</v>
      </c>
      <c r="L3" s="2">
        <v>0</v>
      </c>
      <c r="O3">
        <f>$C$3</f>
        <v>410133.14364505233</v>
      </c>
      <c r="P3" s="2">
        <f>O3*C5</f>
        <v>41013.314364505233</v>
      </c>
      <c r="Q3" s="4">
        <f>B8</f>
        <v>1522.432587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410133.14364505233</v>
      </c>
      <c r="AF3">
        <f t="shared" ref="AF3:AG34" si="4">-$Z3*P3</f>
        <v>-41013.314364505233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367597.39669354708</v>
      </c>
      <c r="AJ3">
        <f t="shared" ref="AJ3:AJ66" si="7">AB3-AC3</f>
        <v>0</v>
      </c>
      <c r="AL3">
        <f t="shared" ref="AL3:AL34" si="8">SUM(AI3:AK3)</f>
        <v>367597.39669354708</v>
      </c>
      <c r="AN3">
        <f t="shared" ref="AN3:AU34" si="9">AE3*$K3</f>
        <v>410133.14364505233</v>
      </c>
      <c r="AO3">
        <f t="shared" si="9"/>
        <v>-41013.314364505233</v>
      </c>
      <c r="AP3">
        <f t="shared" si="9"/>
        <v>-1522.432587</v>
      </c>
      <c r="AQ3">
        <f t="shared" si="9"/>
        <v>0</v>
      </c>
      <c r="AR3">
        <f t="shared" si="9"/>
        <v>367597.39669354708</v>
      </c>
      <c r="AS3">
        <f t="shared" si="9"/>
        <v>0</v>
      </c>
      <c r="AT3">
        <f t="shared" si="9"/>
        <v>0</v>
      </c>
      <c r="AU3">
        <f t="shared" si="9"/>
        <v>367597.39669354708</v>
      </c>
      <c r="AW3">
        <v>0</v>
      </c>
      <c r="AX3">
        <f>IF(Z3&gt;0, (R3*SUMPRODUCT(K3:$K$98, X3:$X$98)-K3*$AZ$3)/Z3, 0)</f>
        <v>0</v>
      </c>
      <c r="AZ3">
        <f>C6*ABS(SUMPRODUCT(X4:X69, K4:K69))/1</f>
        <v>167965.4483484613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69">Mortalities!B31:B96</f>
        <v>1.0570714E-2</v>
      </c>
      <c r="R4">
        <f t="shared" si="0"/>
        <v>1000000</v>
      </c>
      <c r="S4">
        <f t="shared" si="1"/>
        <v>18374.269888163381</v>
      </c>
      <c r="U4">
        <f t="shared" ref="U4:U67" si="13">M4</f>
        <v>1.0570714E-2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1.0570714E-2</v>
      </c>
      <c r="Y4">
        <f t="shared" ref="Y4:Y67" si="17">V4*W4</f>
        <v>0.01</v>
      </c>
      <c r="Z4">
        <f t="shared" ref="Z4:Z67" si="18">MAX(0, W4-X4-Y4)</f>
        <v>0.97942928600000001</v>
      </c>
      <c r="AB4">
        <f t="shared" ref="AB4:AB67" si="19">AC3</f>
        <v>0</v>
      </c>
      <c r="AC4">
        <f t="shared" si="2"/>
        <v>17996.29803733516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-10570.714</v>
      </c>
      <c r="AI4">
        <f t="shared" si="6"/>
        <v>-10570.714</v>
      </c>
      <c r="AJ4">
        <f t="shared" si="7"/>
        <v>-17996.29803733516</v>
      </c>
      <c r="AK4">
        <f>G4*SUM(AB4, AE4:AF4)</f>
        <v>0</v>
      </c>
      <c r="AL4">
        <f t="shared" si="8"/>
        <v>-28567.01203733516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-9438.1374999999989</v>
      </c>
      <c r="AR4">
        <f t="shared" si="9"/>
        <v>-9438.1374999999989</v>
      </c>
      <c r="AS4">
        <f t="shared" si="9"/>
        <v>-16068.123247620677</v>
      </c>
      <c r="AT4">
        <f t="shared" si="9"/>
        <v>0</v>
      </c>
      <c r="AU4">
        <f t="shared" si="9"/>
        <v>-25506.260747620676</v>
      </c>
      <c r="AW4">
        <v>1</v>
      </c>
      <c r="AX4">
        <f>IF(Z4&gt;0, (R4*SUMPRODUCT(K4:$K$98, X4:$X$98)-K4*$AZ$3)/Z4, 0)</f>
        <v>18374.269888163381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1.2312346E-2</v>
      </c>
      <c r="Q5" s="4">
        <f t="shared" ref="Q5:Q68" si="21">$C$8</f>
        <v>25</v>
      </c>
      <c r="R5">
        <f t="shared" si="0"/>
        <v>1000000</v>
      </c>
      <c r="S5">
        <f t="shared" si="1"/>
        <v>25717.317288129805</v>
      </c>
      <c r="U5">
        <f t="shared" si="13"/>
        <v>1.2312346E-2</v>
      </c>
      <c r="V5">
        <f t="shared" si="14"/>
        <v>0.01</v>
      </c>
      <c r="W5">
        <f t="shared" si="15"/>
        <v>0.97942928600000001</v>
      </c>
      <c r="X5">
        <f t="shared" si="16"/>
        <v>1.2059072251764957E-2</v>
      </c>
      <c r="Y5">
        <f t="shared" si="17"/>
        <v>9.7942928599999996E-3</v>
      </c>
      <c r="Z5">
        <f t="shared" si="18"/>
        <v>0.95757592088823507</v>
      </c>
      <c r="AB5">
        <f t="shared" si="19"/>
        <v>17996.29803733516</v>
      </c>
      <c r="AC5">
        <f t="shared" si="2"/>
        <v>24626.283784955827</v>
      </c>
      <c r="AE5">
        <f t="shared" si="3"/>
        <v>0</v>
      </c>
      <c r="AF5">
        <f t="shared" si="4"/>
        <v>0</v>
      </c>
      <c r="AG5">
        <f t="shared" si="4"/>
        <v>-23.939398022205875</v>
      </c>
      <c r="AH5">
        <f t="shared" si="5"/>
        <v>-12059.072251764957</v>
      </c>
      <c r="AI5">
        <f t="shared" si="6"/>
        <v>-12083.011649787164</v>
      </c>
      <c r="AJ5">
        <f t="shared" si="7"/>
        <v>-6629.9857476206671</v>
      </c>
      <c r="AK5">
        <f>G5*SUM(AB5, AE5:AF5)</f>
        <v>1259.7408626134613</v>
      </c>
      <c r="AL5">
        <f t="shared" si="8"/>
        <v>-17453.256534794371</v>
      </c>
      <c r="AN5">
        <f t="shared" si="9"/>
        <v>0</v>
      </c>
      <c r="AO5">
        <f t="shared" si="9"/>
        <v>0</v>
      </c>
      <c r="AP5">
        <f t="shared" si="9"/>
        <v>-19.084341535559528</v>
      </c>
      <c r="AQ5">
        <f t="shared" si="9"/>
        <v>-9613.4185680524206</v>
      </c>
      <c r="AR5">
        <f t="shared" si="9"/>
        <v>-9632.50290958798</v>
      </c>
      <c r="AS5">
        <f t="shared" si="9"/>
        <v>-5285.38404625372</v>
      </c>
      <c r="AT5">
        <f t="shared" si="9"/>
        <v>1004.2577029762924</v>
      </c>
      <c r="AU5">
        <f t="shared" si="9"/>
        <v>-13913.629252865408</v>
      </c>
      <c r="AW5">
        <v>2</v>
      </c>
      <c r="AX5">
        <f>IF(Z5&gt;0, (R5*SUMPRODUCT(K5:$K$98, X5:$X$98)-K5*$AZ$3)/Z5, 0)</f>
        <v>25717.317288129805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1.4128425999999999E-2</v>
      </c>
      <c r="Q6" s="4">
        <f t="shared" si="21"/>
        <v>25</v>
      </c>
      <c r="R6">
        <f t="shared" si="0"/>
        <v>1000000</v>
      </c>
      <c r="S6">
        <f t="shared" si="1"/>
        <v>31418.203480681317</v>
      </c>
      <c r="U6">
        <f t="shared" si="13"/>
        <v>1.4128425999999999E-2</v>
      </c>
      <c r="V6">
        <f t="shared" si="14"/>
        <v>0.01</v>
      </c>
      <c r="W6">
        <f t="shared" si="15"/>
        <v>0.95757592088823507</v>
      </c>
      <c r="X6">
        <f t="shared" si="16"/>
        <v>1.3529040537651284E-2</v>
      </c>
      <c r="Y6">
        <f t="shared" si="17"/>
        <v>9.5757592088823503E-3</v>
      </c>
      <c r="Z6">
        <f t="shared" si="18"/>
        <v>0.9344711211417015</v>
      </c>
      <c r="AB6">
        <f t="shared" si="19"/>
        <v>24626.283784955827</v>
      </c>
      <c r="AC6">
        <f t="shared" si="2"/>
        <v>29359.40383085038</v>
      </c>
      <c r="AE6">
        <f t="shared" si="3"/>
        <v>0</v>
      </c>
      <c r="AF6">
        <f t="shared" si="4"/>
        <v>0</v>
      </c>
      <c r="AG6">
        <f t="shared" si="4"/>
        <v>-23.361778028542538</v>
      </c>
      <c r="AH6">
        <f t="shared" si="5"/>
        <v>-13529.040537651284</v>
      </c>
      <c r="AI6">
        <f t="shared" si="6"/>
        <v>-13552.402315679827</v>
      </c>
      <c r="AJ6">
        <f t="shared" si="7"/>
        <v>-4733.1200458945532</v>
      </c>
      <c r="AK6">
        <f>G6*SUM(AB6, AE6:AF6)</f>
        <v>1723.8398649469082</v>
      </c>
      <c r="AL6">
        <f t="shared" si="8"/>
        <v>-16561.682496627473</v>
      </c>
      <c r="AN6">
        <f t="shared" si="9"/>
        <v>0</v>
      </c>
      <c r="AO6">
        <f t="shared" si="9"/>
        <v>0</v>
      </c>
      <c r="AP6">
        <f t="shared" si="9"/>
        <v>-16.628452154517909</v>
      </c>
      <c r="AQ6">
        <f t="shared" si="9"/>
        <v>-9629.7038265671144</v>
      </c>
      <c r="AR6">
        <f t="shared" si="9"/>
        <v>-9646.3322787216312</v>
      </c>
      <c r="AS6">
        <f t="shared" si="9"/>
        <v>-3368.941359197448</v>
      </c>
      <c r="AT6">
        <f t="shared" si="9"/>
        <v>1226.9951662625472</v>
      </c>
      <c r="AU6">
        <f t="shared" si="9"/>
        <v>-11788.278471656533</v>
      </c>
      <c r="AW6">
        <v>3</v>
      </c>
      <c r="AX6">
        <f>IF(Z6&gt;0, (R6*SUMPRODUCT(K6:$K$98, X6:$X$98)-K6*$AZ$3)/Z6, 0)</f>
        <v>31418.203480681317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1.6072195000000001E-2</v>
      </c>
      <c r="Q7" s="4">
        <f t="shared" si="21"/>
        <v>25</v>
      </c>
      <c r="R7">
        <f t="shared" si="0"/>
        <v>1000000</v>
      </c>
      <c r="S7">
        <f t="shared" si="1"/>
        <v>35753.043212681063</v>
      </c>
      <c r="U7">
        <f t="shared" si="13"/>
        <v>1.6072195000000001E-2</v>
      </c>
      <c r="V7">
        <f t="shared" si="14"/>
        <v>0.01</v>
      </c>
      <c r="W7">
        <f t="shared" si="15"/>
        <v>0.9344711211417015</v>
      </c>
      <c r="X7">
        <f t="shared" si="16"/>
        <v>1.5019002080858049E-2</v>
      </c>
      <c r="Y7">
        <f t="shared" si="17"/>
        <v>9.3447112114170144E-3</v>
      </c>
      <c r="Z7">
        <f t="shared" si="18"/>
        <v>0.91010740784942645</v>
      </c>
      <c r="AB7">
        <f t="shared" si="19"/>
        <v>29359.40383085038</v>
      </c>
      <c r="AC7">
        <f t="shared" si="2"/>
        <v>32539.109481021693</v>
      </c>
      <c r="AE7">
        <f t="shared" si="3"/>
        <v>0</v>
      </c>
      <c r="AF7">
        <f t="shared" si="4"/>
        <v>0</v>
      </c>
      <c r="AG7">
        <f t="shared" si="4"/>
        <v>-22.75268519623566</v>
      </c>
      <c r="AH7">
        <f t="shared" si="5"/>
        <v>-15019.00208085805</v>
      </c>
      <c r="AI7">
        <f t="shared" si="6"/>
        <v>-15041.754766054286</v>
      </c>
      <c r="AJ7">
        <f t="shared" si="7"/>
        <v>-3179.7056501713123</v>
      </c>
      <c r="AK7">
        <f>G7*SUM(AB7, AE7:AF7)</f>
        <v>2055.1582681595269</v>
      </c>
      <c r="AL7">
        <f t="shared" si="8"/>
        <v>-16166.302148066074</v>
      </c>
      <c r="AN7">
        <f t="shared" si="9"/>
        <v>0</v>
      </c>
      <c r="AO7">
        <f t="shared" si="9"/>
        <v>0</v>
      </c>
      <c r="AP7">
        <f t="shared" si="9"/>
        <v>-14.459742774461736</v>
      </c>
      <c r="AQ7">
        <f t="shared" si="9"/>
        <v>-9544.8473419850689</v>
      </c>
      <c r="AR7">
        <f t="shared" si="9"/>
        <v>-9559.3070847595318</v>
      </c>
      <c r="AS7">
        <f t="shared" si="9"/>
        <v>-2020.7604246898568</v>
      </c>
      <c r="AT7">
        <f t="shared" si="9"/>
        <v>1306.0902333985434</v>
      </c>
      <c r="AU7">
        <f t="shared" si="9"/>
        <v>-10273.977276050846</v>
      </c>
      <c r="AW7">
        <v>4</v>
      </c>
      <c r="AX7">
        <f>IF(Z7&gt;0, (R7*SUMPRODUCT(K7:$K$98, X7:$X$98)-K7*$AZ$3)/Z7, 0)</f>
        <v>35753.043212681063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1.8213139E-2</v>
      </c>
      <c r="Q8" s="4">
        <f t="shared" si="21"/>
        <v>25</v>
      </c>
      <c r="R8">
        <f t="shared" si="0"/>
        <v>1000000</v>
      </c>
      <c r="S8">
        <f t="shared" si="1"/>
        <v>38930.405452777813</v>
      </c>
      <c r="U8">
        <f t="shared" si="13"/>
        <v>1.8213139E-2</v>
      </c>
      <c r="V8">
        <f t="shared" si="14"/>
        <v>0.01</v>
      </c>
      <c r="W8">
        <f t="shared" si="15"/>
        <v>0.91010740784942645</v>
      </c>
      <c r="X8">
        <f t="shared" si="16"/>
        <v>1.6575912724091296E-2</v>
      </c>
      <c r="Y8">
        <f t="shared" si="17"/>
        <v>9.1010740784942656E-3</v>
      </c>
      <c r="Z8">
        <f t="shared" si="18"/>
        <v>0.88443042104684089</v>
      </c>
      <c r="AB8">
        <f t="shared" si="19"/>
        <v>32539.109481021693</v>
      </c>
      <c r="AC8">
        <f t="shared" si="2"/>
        <v>34431.234886124512</v>
      </c>
      <c r="AE8">
        <f t="shared" si="3"/>
        <v>0</v>
      </c>
      <c r="AF8">
        <f t="shared" si="4"/>
        <v>0</v>
      </c>
      <c r="AG8">
        <f t="shared" si="4"/>
        <v>-22.110760526171021</v>
      </c>
      <c r="AH8">
        <f t="shared" si="5"/>
        <v>-16575.912724091297</v>
      </c>
      <c r="AI8">
        <f t="shared" si="6"/>
        <v>-16598.023484617468</v>
      </c>
      <c r="AJ8">
        <f t="shared" si="7"/>
        <v>-1892.1254051028191</v>
      </c>
      <c r="AK8">
        <f t="shared" ref="AK8:AK69" si="22">G8*SUM(AB8:AB8, AE8:AF8)</f>
        <v>2277.7376636715189</v>
      </c>
      <c r="AL8">
        <f t="shared" si="8"/>
        <v>-16212.411226048767</v>
      </c>
      <c r="AN8">
        <f t="shared" si="9"/>
        <v>0</v>
      </c>
      <c r="AO8">
        <f t="shared" si="9"/>
        <v>0</v>
      </c>
      <c r="AP8">
        <f t="shared" si="9"/>
        <v>-12.546239322912145</v>
      </c>
      <c r="AQ8">
        <f t="shared" si="9"/>
        <v>-9405.618037697046</v>
      </c>
      <c r="AR8">
        <f t="shared" si="9"/>
        <v>-9418.1642770199596</v>
      </c>
      <c r="AS8">
        <f t="shared" si="9"/>
        <v>-1073.6427692427735</v>
      </c>
      <c r="AT8">
        <f t="shared" si="9"/>
        <v>1292.4495206489585</v>
      </c>
      <c r="AU8">
        <f t="shared" si="9"/>
        <v>-9199.3575256137738</v>
      </c>
      <c r="AW8">
        <v>5</v>
      </c>
      <c r="AX8">
        <f>IF(Z8&gt;0, (R8*SUMPRODUCT(K8:$K$98, X8:$X$98)-K8*$AZ$3)/Z8, 0)</f>
        <v>38930.405452777813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2.0774602E-2</v>
      </c>
      <c r="Q9" s="4">
        <f t="shared" si="21"/>
        <v>25</v>
      </c>
      <c r="R9">
        <f t="shared" si="0"/>
        <v>1000000</v>
      </c>
      <c r="S9">
        <f t="shared" si="1"/>
        <v>41106.729854727506</v>
      </c>
      <c r="U9">
        <f t="shared" si="13"/>
        <v>2.0774602E-2</v>
      </c>
      <c r="V9">
        <f t="shared" si="14"/>
        <v>0.01</v>
      </c>
      <c r="W9">
        <f t="shared" si="15"/>
        <v>0.88443042104684089</v>
      </c>
      <c r="X9">
        <f t="shared" si="16"/>
        <v>1.8373689993940543E-2</v>
      </c>
      <c r="Y9">
        <f t="shared" si="17"/>
        <v>8.8443042104684091E-3</v>
      </c>
      <c r="Z9">
        <f t="shared" si="18"/>
        <v>0.85721242684243193</v>
      </c>
      <c r="AB9">
        <f t="shared" si="19"/>
        <v>34431.234886124512</v>
      </c>
      <c r="AC9">
        <f t="shared" si="2"/>
        <v>35237.199658327212</v>
      </c>
      <c r="AE9">
        <f t="shared" si="3"/>
        <v>0</v>
      </c>
      <c r="AF9">
        <f t="shared" si="4"/>
        <v>0</v>
      </c>
      <c r="AG9">
        <f t="shared" si="4"/>
        <v>-21.430310671060798</v>
      </c>
      <c r="AH9">
        <f t="shared" si="5"/>
        <v>-18373.689993940545</v>
      </c>
      <c r="AI9">
        <f t="shared" si="6"/>
        <v>-18395.120304611606</v>
      </c>
      <c r="AJ9">
        <f t="shared" si="7"/>
        <v>-805.96477220270026</v>
      </c>
      <c r="AK9">
        <f t="shared" si="22"/>
        <v>2410.1864420287161</v>
      </c>
      <c r="AL9">
        <f t="shared" si="8"/>
        <v>-16790.89863478559</v>
      </c>
      <c r="AN9">
        <f t="shared" si="9"/>
        <v>0</v>
      </c>
      <c r="AO9">
        <f t="shared" si="9"/>
        <v>0</v>
      </c>
      <c r="AP9">
        <f t="shared" si="9"/>
        <v>-10.857262322457833</v>
      </c>
      <c r="AQ9">
        <f t="shared" si="9"/>
        <v>-9308.6831617946191</v>
      </c>
      <c r="AR9">
        <f t="shared" si="9"/>
        <v>-9319.5404241170763</v>
      </c>
      <c r="AS9">
        <f t="shared" si="9"/>
        <v>-408.32683617047797</v>
      </c>
      <c r="AT9">
        <f t="shared" si="9"/>
        <v>1221.0754593713862</v>
      </c>
      <c r="AU9">
        <f t="shared" si="9"/>
        <v>-8506.7918009161676</v>
      </c>
      <c r="AW9">
        <v>6</v>
      </c>
      <c r="AX9">
        <f>IF(Z9&gt;0, (R9*SUMPRODUCT(K9:$K$98, X9:$X$98)-K9*$AZ$3)/Z9, 0)</f>
        <v>41106.729854727506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2.3506165999999998E-2</v>
      </c>
      <c r="Q10" s="4">
        <f t="shared" si="21"/>
        <v>25</v>
      </c>
      <c r="R10">
        <f t="shared" si="0"/>
        <v>1000000</v>
      </c>
      <c r="S10">
        <f t="shared" si="1"/>
        <v>42301.028306194901</v>
      </c>
      <c r="U10">
        <f t="shared" si="13"/>
        <v>2.3506165999999998E-2</v>
      </c>
      <c r="V10">
        <f t="shared" si="14"/>
        <v>0.01</v>
      </c>
      <c r="W10">
        <f t="shared" si="15"/>
        <v>0.85721242684243193</v>
      </c>
      <c r="X10">
        <f t="shared" si="16"/>
        <v>2.0149777602621058E-2</v>
      </c>
      <c r="Y10">
        <f t="shared" si="17"/>
        <v>8.5721242684243196E-3</v>
      </c>
      <c r="Z10">
        <f t="shared" si="18"/>
        <v>0.82849052497138653</v>
      </c>
      <c r="AB10">
        <f t="shared" si="19"/>
        <v>35237.199658327212</v>
      </c>
      <c r="AC10">
        <f t="shared" si="2"/>
        <v>35046.001148228897</v>
      </c>
      <c r="AE10">
        <f t="shared" si="3"/>
        <v>0</v>
      </c>
      <c r="AF10">
        <f t="shared" si="4"/>
        <v>0</v>
      </c>
      <c r="AG10">
        <f t="shared" si="4"/>
        <v>-20.712263124284664</v>
      </c>
      <c r="AH10">
        <f t="shared" si="5"/>
        <v>-20149.777602621059</v>
      </c>
      <c r="AI10">
        <f t="shared" si="6"/>
        <v>-20170.489865745345</v>
      </c>
      <c r="AJ10">
        <f t="shared" si="7"/>
        <v>191.19851009831473</v>
      </c>
      <c r="AK10">
        <f t="shared" si="22"/>
        <v>2466.6039760829049</v>
      </c>
      <c r="AL10">
        <f t="shared" si="8"/>
        <v>-17512.687379564126</v>
      </c>
      <c r="AN10">
        <f t="shared" si="9"/>
        <v>0</v>
      </c>
      <c r="AO10">
        <f t="shared" si="9"/>
        <v>0</v>
      </c>
      <c r="AP10">
        <f t="shared" si="9"/>
        <v>-9.3691759721214432</v>
      </c>
      <c r="AQ10">
        <f t="shared" si="9"/>
        <v>-9114.7360877585488</v>
      </c>
      <c r="AR10">
        <f t="shared" si="9"/>
        <v>-9124.1052637306693</v>
      </c>
      <c r="AS10">
        <f t="shared" si="9"/>
        <v>86.488496016555786</v>
      </c>
      <c r="AT10">
        <f t="shared" si="9"/>
        <v>1115.7663731279638</v>
      </c>
      <c r="AU10">
        <f t="shared" si="9"/>
        <v>-7921.8503945861503</v>
      </c>
      <c r="AW10">
        <v>7</v>
      </c>
      <c r="AX10">
        <f>IF(Z10&gt;0, (R10*SUMPRODUCT(K10:$K$98, X10:$X$98)-K10*$AZ$3)/Z10, 0)</f>
        <v>42301.028306194901</v>
      </c>
    </row>
    <row r="11" spans="1:52" x14ac:dyDescent="0.25">
      <c r="A11" t="s">
        <v>33</v>
      </c>
      <c r="C11" s="12">
        <f>AU71</f>
        <v>190564.15060125399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2.6226451000000001E-2</v>
      </c>
      <c r="Q11" s="4">
        <f t="shared" si="21"/>
        <v>25</v>
      </c>
      <c r="R11">
        <f t="shared" si="0"/>
        <v>1000000</v>
      </c>
      <c r="S11">
        <f t="shared" si="1"/>
        <v>42671.06696468158</v>
      </c>
      <c r="U11">
        <f t="shared" si="13"/>
        <v>2.6226451000000001E-2</v>
      </c>
      <c r="V11">
        <f t="shared" si="14"/>
        <v>0.01</v>
      </c>
      <c r="W11">
        <f t="shared" si="15"/>
        <v>0.82849052497138653</v>
      </c>
      <c r="X11">
        <f t="shared" si="16"/>
        <v>2.1728366157126346E-2</v>
      </c>
      <c r="Y11">
        <f t="shared" si="17"/>
        <v>8.2849052497138663E-3</v>
      </c>
      <c r="Z11">
        <f t="shared" si="18"/>
        <v>0.79847725356454635</v>
      </c>
      <c r="AB11">
        <f t="shared" si="19"/>
        <v>35046.001148228897</v>
      </c>
      <c r="AC11">
        <f t="shared" si="2"/>
        <v>34071.876356627792</v>
      </c>
      <c r="AE11">
        <f t="shared" si="3"/>
        <v>0</v>
      </c>
      <c r="AF11">
        <f t="shared" si="4"/>
        <v>0</v>
      </c>
      <c r="AG11">
        <f t="shared" si="4"/>
        <v>-19.961931339113658</v>
      </c>
      <c r="AH11">
        <f t="shared" si="5"/>
        <v>-21728.366157126347</v>
      </c>
      <c r="AI11">
        <f t="shared" si="6"/>
        <v>-21748.32808846546</v>
      </c>
      <c r="AJ11">
        <f t="shared" si="7"/>
        <v>974.12479160110524</v>
      </c>
      <c r="AK11">
        <f t="shared" si="22"/>
        <v>2453.2200803760229</v>
      </c>
      <c r="AL11">
        <f t="shared" si="8"/>
        <v>-18320.98321648833</v>
      </c>
      <c r="AN11">
        <f t="shared" si="9"/>
        <v>0</v>
      </c>
      <c r="AO11">
        <f t="shared" si="9"/>
        <v>0</v>
      </c>
      <c r="AP11">
        <f t="shared" si="9"/>
        <v>-8.0622892659437557</v>
      </c>
      <c r="AQ11">
        <f t="shared" si="9"/>
        <v>-8775.722662257871</v>
      </c>
      <c r="AR11">
        <f t="shared" si="9"/>
        <v>-8783.784951523814</v>
      </c>
      <c r="AS11">
        <f t="shared" si="9"/>
        <v>393.43266528658472</v>
      </c>
      <c r="AT11">
        <f t="shared" si="9"/>
        <v>990.81444500607574</v>
      </c>
      <c r="AU11">
        <f t="shared" si="9"/>
        <v>-7399.5378412311529</v>
      </c>
      <c r="AW11">
        <v>8</v>
      </c>
      <c r="AX11">
        <f>IF(Z11&gt;0, (R11*SUMPRODUCT(K11:$K$98, X11:$X$98)-K11*$AZ$3)/Z11, 0)</f>
        <v>42671.06696468158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2.9219711999999998E-2</v>
      </c>
      <c r="Q12" s="4">
        <f t="shared" si="21"/>
        <v>25</v>
      </c>
      <c r="R12">
        <f t="shared" si="0"/>
        <v>1000000</v>
      </c>
      <c r="S12">
        <f t="shared" si="1"/>
        <v>42448.127457318631</v>
      </c>
      <c r="U12">
        <f t="shared" si="13"/>
        <v>2.9219711999999998E-2</v>
      </c>
      <c r="V12">
        <f t="shared" si="14"/>
        <v>0.01</v>
      </c>
      <c r="W12">
        <f t="shared" si="15"/>
        <v>0.79847725356454635</v>
      </c>
      <c r="X12">
        <f t="shared" si="16"/>
        <v>2.3331275387707018E-2</v>
      </c>
      <c r="Y12">
        <f t="shared" si="17"/>
        <v>7.9847725356454631E-3</v>
      </c>
      <c r="Z12">
        <f t="shared" si="18"/>
        <v>0.76716120564119383</v>
      </c>
      <c r="AB12">
        <f t="shared" si="19"/>
        <v>34071.876356627792</v>
      </c>
      <c r="AC12">
        <f t="shared" si="2"/>
        <v>32564.556637367623</v>
      </c>
      <c r="AE12">
        <f t="shared" si="3"/>
        <v>0</v>
      </c>
      <c r="AF12">
        <f t="shared" si="4"/>
        <v>0</v>
      </c>
      <c r="AG12">
        <f t="shared" si="4"/>
        <v>-19.179030141029845</v>
      </c>
      <c r="AH12">
        <f t="shared" si="5"/>
        <v>-23331.275387707017</v>
      </c>
      <c r="AI12">
        <f t="shared" si="6"/>
        <v>-23350.454417848046</v>
      </c>
      <c r="AJ12">
        <f t="shared" si="7"/>
        <v>1507.3197192601692</v>
      </c>
      <c r="AK12">
        <f t="shared" si="22"/>
        <v>2385.0313449639457</v>
      </c>
      <c r="AL12">
        <f t="shared" si="8"/>
        <v>-19458.10335362393</v>
      </c>
      <c r="AN12">
        <f t="shared" si="9"/>
        <v>0</v>
      </c>
      <c r="AO12">
        <f t="shared" si="9"/>
        <v>0</v>
      </c>
      <c r="AP12">
        <f t="shared" si="9"/>
        <v>-6.9161505382792408</v>
      </c>
      <c r="AQ12">
        <f t="shared" si="9"/>
        <v>-8413.4918004131414</v>
      </c>
      <c r="AR12">
        <f t="shared" si="9"/>
        <v>-8420.4079509514195</v>
      </c>
      <c r="AS12">
        <f t="shared" si="9"/>
        <v>543.55460161763722</v>
      </c>
      <c r="AT12">
        <f t="shared" si="9"/>
        <v>860.06621288929887</v>
      </c>
      <c r="AU12">
        <f t="shared" si="9"/>
        <v>-7016.7871364444836</v>
      </c>
      <c r="AW12">
        <v>9</v>
      </c>
      <c r="AX12">
        <f>IF(Z12&gt;0, (R12*SUMPRODUCT(K12:$K$98, X12:$X$98)-K12*$AZ$3)/Z12, 0)</f>
        <v>42448.127457318631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3.2402927999999998E-2</v>
      </c>
      <c r="Q13" s="4">
        <f t="shared" si="21"/>
        <v>25</v>
      </c>
      <c r="R13">
        <f t="shared" si="0"/>
        <v>1000000</v>
      </c>
      <c r="S13">
        <f t="shared" si="1"/>
        <v>41708.962454132656</v>
      </c>
      <c r="U13">
        <f t="shared" si="13"/>
        <v>3.2402927999999998E-2</v>
      </c>
      <c r="V13">
        <f t="shared" si="14"/>
        <v>0.01</v>
      </c>
      <c r="W13">
        <f t="shared" si="15"/>
        <v>0.76716120564119383</v>
      </c>
      <c r="X13">
        <f t="shared" si="16"/>
        <v>2.4858269310784796E-2</v>
      </c>
      <c r="Y13">
        <f t="shared" si="17"/>
        <v>7.6716120564119389E-3</v>
      </c>
      <c r="Z13">
        <f t="shared" si="18"/>
        <v>0.73463132427399702</v>
      </c>
      <c r="AB13">
        <f t="shared" si="19"/>
        <v>32564.556637367623</v>
      </c>
      <c r="AC13">
        <f t="shared" si="2"/>
        <v>30640.710321773895</v>
      </c>
      <c r="AE13">
        <f t="shared" si="3"/>
        <v>0</v>
      </c>
      <c r="AF13">
        <f t="shared" si="4"/>
        <v>0</v>
      </c>
      <c r="AG13">
        <f t="shared" si="4"/>
        <v>-18.365783106849925</v>
      </c>
      <c r="AH13">
        <f t="shared" si="5"/>
        <v>-24858.269310784795</v>
      </c>
      <c r="AI13">
        <f t="shared" si="6"/>
        <v>-24876.635093891644</v>
      </c>
      <c r="AJ13">
        <f t="shared" si="7"/>
        <v>1923.8463155937279</v>
      </c>
      <c r="AK13">
        <f t="shared" si="22"/>
        <v>2279.5189646157337</v>
      </c>
      <c r="AL13">
        <f t="shared" si="8"/>
        <v>-20673.269813682182</v>
      </c>
      <c r="AN13">
        <f t="shared" si="9"/>
        <v>0</v>
      </c>
      <c r="AO13">
        <f t="shared" si="9"/>
        <v>0</v>
      </c>
      <c r="AP13">
        <f t="shared" si="9"/>
        <v>-5.9132906294351999</v>
      </c>
      <c r="AQ13">
        <f t="shared" si="9"/>
        <v>-8003.6974260365514</v>
      </c>
      <c r="AR13">
        <f t="shared" si="9"/>
        <v>-8009.6107166659867</v>
      </c>
      <c r="AS13">
        <f t="shared" si="9"/>
        <v>619.42702493479828</v>
      </c>
      <c r="AT13">
        <f t="shared" si="9"/>
        <v>733.9440989072001</v>
      </c>
      <c r="AU13">
        <f t="shared" si="9"/>
        <v>-6656.2395928239876</v>
      </c>
      <c r="AW13">
        <v>10</v>
      </c>
      <c r="AX13">
        <f>IF(Z13&gt;0, (R13*SUMPRODUCT(K13:$K$98, X13:$X$98)-K13*$AZ$3)/Z13, 0)</f>
        <v>41708.962454132656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3.5947104000000001E-2</v>
      </c>
      <c r="Q14" s="4">
        <f t="shared" si="21"/>
        <v>25</v>
      </c>
      <c r="R14">
        <f t="shared" si="0"/>
        <v>1000000</v>
      </c>
      <c r="S14">
        <f t="shared" si="1"/>
        <v>40565.368023654119</v>
      </c>
      <c r="U14">
        <f t="shared" si="13"/>
        <v>3.5947104000000001E-2</v>
      </c>
      <c r="V14">
        <f t="shared" si="14"/>
        <v>0.01</v>
      </c>
      <c r="W14">
        <f t="shared" si="15"/>
        <v>0.73463132427399702</v>
      </c>
      <c r="X14">
        <f t="shared" si="16"/>
        <v>2.6407868615335096E-2</v>
      </c>
      <c r="Y14">
        <f t="shared" si="17"/>
        <v>7.3463132427399706E-3</v>
      </c>
      <c r="Z14">
        <f t="shared" si="18"/>
        <v>0.70087714241592203</v>
      </c>
      <c r="AB14">
        <f t="shared" si="19"/>
        <v>30640.710321773895</v>
      </c>
      <c r="AC14">
        <f t="shared" si="2"/>
        <v>28431.339221468916</v>
      </c>
      <c r="AE14">
        <f t="shared" si="3"/>
        <v>0</v>
      </c>
      <c r="AF14">
        <f t="shared" si="4"/>
        <v>0</v>
      </c>
      <c r="AG14">
        <f t="shared" si="4"/>
        <v>-17.521928560398052</v>
      </c>
      <c r="AH14">
        <f t="shared" si="5"/>
        <v>-26407.868615335097</v>
      </c>
      <c r="AI14">
        <f t="shared" si="6"/>
        <v>-26425.390543895497</v>
      </c>
      <c r="AJ14">
        <f t="shared" si="7"/>
        <v>2209.3711003049793</v>
      </c>
      <c r="AK14">
        <f t="shared" si="22"/>
        <v>2144.8497225241726</v>
      </c>
      <c r="AL14">
        <f t="shared" si="8"/>
        <v>-22071.169721066344</v>
      </c>
      <c r="AN14">
        <f t="shared" si="9"/>
        <v>0</v>
      </c>
      <c r="AO14">
        <f t="shared" si="9"/>
        <v>0</v>
      </c>
      <c r="AP14">
        <f t="shared" si="9"/>
        <v>-5.0371357588413535</v>
      </c>
      <c r="AQ14">
        <f t="shared" si="9"/>
        <v>-7591.6311870904492</v>
      </c>
      <c r="AR14">
        <f t="shared" si="9"/>
        <v>-7596.6683228492911</v>
      </c>
      <c r="AS14">
        <f t="shared" si="9"/>
        <v>635.14139642423345</v>
      </c>
      <c r="AT14">
        <f t="shared" si="9"/>
        <v>616.59304210871801</v>
      </c>
      <c r="AU14">
        <f t="shared" si="9"/>
        <v>-6344.9338843163396</v>
      </c>
      <c r="AW14">
        <v>11</v>
      </c>
      <c r="AX14">
        <f>IF(Z14&gt;0, (R14*SUMPRODUCT(K14:$K$98, X14:$X$98)-K14*$AZ$3)/Z14, 0)</f>
        <v>40565.368023654119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4.0034525000000001E-2</v>
      </c>
      <c r="Q15" s="4">
        <f t="shared" si="21"/>
        <v>25</v>
      </c>
      <c r="R15">
        <f t="shared" si="0"/>
        <v>1000000</v>
      </c>
      <c r="S15">
        <f t="shared" si="1"/>
        <v>39070.079051591012</v>
      </c>
      <c r="U15">
        <f t="shared" si="13"/>
        <v>4.0034525000000001E-2</v>
      </c>
      <c r="V15">
        <f t="shared" si="14"/>
        <v>0.01</v>
      </c>
      <c r="W15">
        <f t="shared" si="15"/>
        <v>0.70087714241592203</v>
      </c>
      <c r="X15">
        <f t="shared" si="16"/>
        <v>2.805928347997879E-2</v>
      </c>
      <c r="Y15">
        <f t="shared" si="17"/>
        <v>7.0087714241592203E-3</v>
      </c>
      <c r="Z15">
        <f t="shared" si="18"/>
        <v>0.66580908751178403</v>
      </c>
      <c r="AB15">
        <f t="shared" si="19"/>
        <v>28431.339221468916</v>
      </c>
      <c r="AC15">
        <f t="shared" si="2"/>
        <v>26013.213682353082</v>
      </c>
      <c r="AE15">
        <f t="shared" si="3"/>
        <v>0</v>
      </c>
      <c r="AF15">
        <f t="shared" si="4"/>
        <v>0</v>
      </c>
      <c r="AG15">
        <f t="shared" si="4"/>
        <v>-16.6452271877946</v>
      </c>
      <c r="AH15">
        <f t="shared" si="5"/>
        <v>-28059.283479978789</v>
      </c>
      <c r="AI15">
        <f t="shared" si="6"/>
        <v>-28075.928707166582</v>
      </c>
      <c r="AJ15">
        <f t="shared" si="7"/>
        <v>2418.1255391158338</v>
      </c>
      <c r="AK15">
        <f t="shared" si="22"/>
        <v>1990.1937455028242</v>
      </c>
      <c r="AL15">
        <f t="shared" si="8"/>
        <v>-23667.609422547925</v>
      </c>
      <c r="AN15">
        <f t="shared" si="9"/>
        <v>0</v>
      </c>
      <c r="AO15">
        <f t="shared" si="9"/>
        <v>0</v>
      </c>
      <c r="AP15">
        <f t="shared" si="9"/>
        <v>-4.2724152355242957</v>
      </c>
      <c r="AQ15">
        <f t="shared" si="9"/>
        <v>-7202.1191952045747</v>
      </c>
      <c r="AR15">
        <f t="shared" si="9"/>
        <v>-7206.3916104400987</v>
      </c>
      <c r="AS15">
        <f t="shared" si="9"/>
        <v>620.67259750617563</v>
      </c>
      <c r="AT15">
        <f t="shared" si="9"/>
        <v>510.83316460626935</v>
      </c>
      <c r="AU15">
        <f t="shared" si="9"/>
        <v>-6074.8858483276535</v>
      </c>
      <c r="AW15">
        <v>12</v>
      </c>
      <c r="AX15">
        <f>IF(Z15&gt;0, (R15*SUMPRODUCT(K15:$K$98, X15:$X$98)-K15*$AZ$3)/Z15, 0)</f>
        <v>39070.079051591012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4.4405750000000001E-2</v>
      </c>
      <c r="Q16" s="4">
        <f t="shared" si="21"/>
        <v>25</v>
      </c>
      <c r="R16">
        <f t="shared" si="0"/>
        <v>1000000</v>
      </c>
      <c r="S16">
        <f t="shared" si="1"/>
        <v>37215.446445063557</v>
      </c>
      <c r="U16">
        <f t="shared" si="13"/>
        <v>4.4405750000000001E-2</v>
      </c>
      <c r="V16">
        <f t="shared" si="14"/>
        <v>0.01</v>
      </c>
      <c r="W16">
        <f t="shared" si="15"/>
        <v>0.66580908751178403</v>
      </c>
      <c r="X16">
        <f t="shared" si="16"/>
        <v>2.9565751887776406E-2</v>
      </c>
      <c r="Y16">
        <f t="shared" si="17"/>
        <v>6.6580908751178404E-3</v>
      </c>
      <c r="Z16">
        <f t="shared" si="18"/>
        <v>0.62958524474888977</v>
      </c>
      <c r="AB16">
        <f t="shared" si="19"/>
        <v>26013.213682353082</v>
      </c>
      <c r="AC16">
        <f t="shared" si="2"/>
        <v>23430.29595855454</v>
      </c>
      <c r="AE16">
        <f t="shared" si="3"/>
        <v>0</v>
      </c>
      <c r="AF16">
        <f t="shared" si="4"/>
        <v>0</v>
      </c>
      <c r="AG16">
        <f t="shared" si="4"/>
        <v>-15.739631118722244</v>
      </c>
      <c r="AH16">
        <f t="shared" si="5"/>
        <v>-29565.751887776405</v>
      </c>
      <c r="AI16">
        <f t="shared" si="6"/>
        <v>-29581.491518895127</v>
      </c>
      <c r="AJ16">
        <f t="shared" si="7"/>
        <v>2582.9177237985423</v>
      </c>
      <c r="AK16">
        <f t="shared" si="22"/>
        <v>1820.9249577647158</v>
      </c>
      <c r="AL16">
        <f t="shared" si="8"/>
        <v>-25177.648837331868</v>
      </c>
      <c r="AN16">
        <f t="shared" si="9"/>
        <v>0</v>
      </c>
      <c r="AO16">
        <f t="shared" si="9"/>
        <v>0</v>
      </c>
      <c r="AP16">
        <f t="shared" si="9"/>
        <v>-3.6071172145751511</v>
      </c>
      <c r="AQ16">
        <f t="shared" si="9"/>
        <v>-6775.7072444601072</v>
      </c>
      <c r="AR16">
        <f t="shared" si="9"/>
        <v>-6779.314361674682</v>
      </c>
      <c r="AS16">
        <f t="shared" si="9"/>
        <v>591.93807752346743</v>
      </c>
      <c r="AT16">
        <f t="shared" si="9"/>
        <v>417.30900248289021</v>
      </c>
      <c r="AU16">
        <f t="shared" si="9"/>
        <v>-5770.0672816683245</v>
      </c>
      <c r="AW16">
        <v>13</v>
      </c>
      <c r="AX16">
        <f>IF(Z16&gt;0, (R16*SUMPRODUCT(K16:$K$98, X16:$X$98)-K16*$AZ$3)/Z16, 0)</f>
        <v>37215.446445063557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4.9048597999999999E-2</v>
      </c>
      <c r="Q17" s="4">
        <f t="shared" si="21"/>
        <v>25</v>
      </c>
      <c r="R17">
        <f t="shared" si="0"/>
        <v>1000000</v>
      </c>
      <c r="S17">
        <f t="shared" si="1"/>
        <v>35075.212526871604</v>
      </c>
      <c r="U17">
        <f t="shared" si="13"/>
        <v>4.9048597999999999E-2</v>
      </c>
      <c r="V17">
        <f t="shared" si="14"/>
        <v>0.01</v>
      </c>
      <c r="W17">
        <f t="shared" si="15"/>
        <v>0.62958524474888977</v>
      </c>
      <c r="X17">
        <f t="shared" si="16"/>
        <v>3.0880273576419905E-2</v>
      </c>
      <c r="Y17">
        <f t="shared" si="17"/>
        <v>6.2958524474888977E-3</v>
      </c>
      <c r="Z17">
        <f t="shared" si="18"/>
        <v>0.59240911872498103</v>
      </c>
      <c r="AB17">
        <f t="shared" si="19"/>
        <v>23430.29595855454</v>
      </c>
      <c r="AC17">
        <f t="shared" si="2"/>
        <v>20778.875742135424</v>
      </c>
      <c r="AE17">
        <f t="shared" si="3"/>
        <v>0</v>
      </c>
      <c r="AF17">
        <f t="shared" si="4"/>
        <v>0</v>
      </c>
      <c r="AG17">
        <f t="shared" si="4"/>
        <v>-14.810227968124526</v>
      </c>
      <c r="AH17">
        <f t="shared" si="5"/>
        <v>-30880.273576419906</v>
      </c>
      <c r="AI17">
        <f t="shared" si="6"/>
        <v>-30895.083804388032</v>
      </c>
      <c r="AJ17">
        <f t="shared" si="7"/>
        <v>2651.4202164191156</v>
      </c>
      <c r="AK17">
        <f t="shared" si="22"/>
        <v>1640.120717098818</v>
      </c>
      <c r="AL17">
        <f t="shared" si="8"/>
        <v>-26603.5428708701</v>
      </c>
      <c r="AN17">
        <f t="shared" si="9"/>
        <v>0</v>
      </c>
      <c r="AO17">
        <f t="shared" si="9"/>
        <v>0</v>
      </c>
      <c r="AP17">
        <f t="shared" si="9"/>
        <v>-3.0304660716364498</v>
      </c>
      <c r="AQ17">
        <f t="shared" si="9"/>
        <v>-6318.715792734869</v>
      </c>
      <c r="AR17">
        <f t="shared" si="9"/>
        <v>-6321.7462588065055</v>
      </c>
      <c r="AS17">
        <f t="shared" si="9"/>
        <v>542.53310784969699</v>
      </c>
      <c r="AT17">
        <f t="shared" si="9"/>
        <v>335.60119380022098</v>
      </c>
      <c r="AU17">
        <f t="shared" si="9"/>
        <v>-5443.6119571565878</v>
      </c>
      <c r="AW17">
        <v>14</v>
      </c>
      <c r="AX17">
        <f>IF(Z17&gt;0, (R17*SUMPRODUCT(K17:$K$98, X17:$X$98)-K17*$AZ$3)/Z17, 0)</f>
        <v>35075.212526871604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5.4278005999999997E-2</v>
      </c>
      <c r="Q18" s="4">
        <f t="shared" si="21"/>
        <v>25</v>
      </c>
      <c r="R18">
        <f t="shared" si="0"/>
        <v>1000000</v>
      </c>
      <c r="S18">
        <f t="shared" si="1"/>
        <v>32728.791814520595</v>
      </c>
      <c r="U18">
        <f t="shared" si="13"/>
        <v>5.4278005999999997E-2</v>
      </c>
      <c r="V18">
        <f t="shared" si="14"/>
        <v>0.01</v>
      </c>
      <c r="W18">
        <f t="shared" si="15"/>
        <v>0.59240911872498103</v>
      </c>
      <c r="X18">
        <f t="shared" si="16"/>
        <v>3.2154785700609229E-2</v>
      </c>
      <c r="Y18">
        <f t="shared" si="17"/>
        <v>5.9240911872498105E-3</v>
      </c>
      <c r="Z18">
        <f t="shared" si="18"/>
        <v>0.55433024183712198</v>
      </c>
      <c r="AB18">
        <f t="shared" si="19"/>
        <v>20778.875742135424</v>
      </c>
      <c r="AC18">
        <f t="shared" si="2"/>
        <v>18142.559081580021</v>
      </c>
      <c r="AE18">
        <f t="shared" si="3"/>
        <v>0</v>
      </c>
      <c r="AF18">
        <f t="shared" si="4"/>
        <v>0</v>
      </c>
      <c r="AG18">
        <f t="shared" si="4"/>
        <v>-13.85825604592805</v>
      </c>
      <c r="AH18">
        <f t="shared" si="5"/>
        <v>-32154.785700609227</v>
      </c>
      <c r="AI18">
        <f t="shared" si="6"/>
        <v>-32168.643956655156</v>
      </c>
      <c r="AJ18">
        <f t="shared" si="7"/>
        <v>2636.3166605554034</v>
      </c>
      <c r="AK18">
        <f t="shared" si="22"/>
        <v>1454.5213019494797</v>
      </c>
      <c r="AL18">
        <f t="shared" si="8"/>
        <v>-28077.805994150272</v>
      </c>
      <c r="AN18">
        <f t="shared" si="9"/>
        <v>0</v>
      </c>
      <c r="AO18">
        <f t="shared" si="9"/>
        <v>0</v>
      </c>
      <c r="AP18">
        <f t="shared" si="9"/>
        <v>-2.5318515672330406</v>
      </c>
      <c r="AQ18">
        <f t="shared" si="9"/>
        <v>-5874.5591292528434</v>
      </c>
      <c r="AR18">
        <f t="shared" si="9"/>
        <v>-5877.0909808200768</v>
      </c>
      <c r="AS18">
        <f t="shared" si="9"/>
        <v>481.64519739199142</v>
      </c>
      <c r="AT18">
        <f t="shared" si="9"/>
        <v>265.73560379530545</v>
      </c>
      <c r="AU18">
        <f t="shared" si="9"/>
        <v>-5129.7101796327797</v>
      </c>
      <c r="AW18">
        <v>15</v>
      </c>
      <c r="AX18">
        <f>IF(Z18&gt;0, (R18*SUMPRODUCT(K18:$K$98, X18:$X$98)-K18*$AZ$3)/Z18, 0)</f>
        <v>32728.791814520595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6.0174738999999998E-2</v>
      </c>
      <c r="Q19" s="4">
        <f t="shared" si="21"/>
        <v>25</v>
      </c>
      <c r="R19">
        <f t="shared" si="0"/>
        <v>1000000</v>
      </c>
      <c r="S19">
        <f t="shared" si="1"/>
        <v>30180.331799162806</v>
      </c>
      <c r="U19">
        <f t="shared" si="13"/>
        <v>6.0174738999999998E-2</v>
      </c>
      <c r="V19">
        <f t="shared" si="14"/>
        <v>0.01</v>
      </c>
      <c r="W19">
        <f t="shared" si="15"/>
        <v>0.55433024183712198</v>
      </c>
      <c r="X19">
        <f t="shared" si="16"/>
        <v>3.3356677622355696E-2</v>
      </c>
      <c r="Y19">
        <f t="shared" si="17"/>
        <v>5.5433024183712196E-3</v>
      </c>
      <c r="Z19">
        <f t="shared" si="18"/>
        <v>0.51543026179639506</v>
      </c>
      <c r="AB19">
        <f t="shared" si="19"/>
        <v>18142.559081580021</v>
      </c>
      <c r="AC19">
        <f t="shared" si="2"/>
        <v>15555.856320344552</v>
      </c>
      <c r="AE19">
        <f t="shared" si="3"/>
        <v>0</v>
      </c>
      <c r="AF19">
        <f t="shared" si="4"/>
        <v>0</v>
      </c>
      <c r="AG19">
        <f t="shared" si="4"/>
        <v>-12.885756544909876</v>
      </c>
      <c r="AH19">
        <f t="shared" si="5"/>
        <v>-33356.677622355695</v>
      </c>
      <c r="AI19">
        <f t="shared" si="6"/>
        <v>-33369.563378900602</v>
      </c>
      <c r="AJ19">
        <f t="shared" si="7"/>
        <v>2586.7027612354686</v>
      </c>
      <c r="AK19">
        <f t="shared" si="22"/>
        <v>1269.9791357106017</v>
      </c>
      <c r="AL19">
        <f t="shared" si="8"/>
        <v>-29512.881481954533</v>
      </c>
      <c r="AN19">
        <f t="shared" si="9"/>
        <v>0</v>
      </c>
      <c r="AO19">
        <f t="shared" si="9"/>
        <v>0</v>
      </c>
      <c r="AP19">
        <f t="shared" si="9"/>
        <v>-2.1019460217104649</v>
      </c>
      <c r="AQ19">
        <f t="shared" si="9"/>
        <v>-5441.1966873210413</v>
      </c>
      <c r="AR19">
        <f t="shared" si="9"/>
        <v>-5443.2986333427516</v>
      </c>
      <c r="AS19">
        <f t="shared" si="9"/>
        <v>421.94725310669725</v>
      </c>
      <c r="AT19">
        <f t="shared" si="9"/>
        <v>207.16110712309472</v>
      </c>
      <c r="AU19">
        <f t="shared" si="9"/>
        <v>-4814.1902731129594</v>
      </c>
      <c r="AW19">
        <v>16</v>
      </c>
      <c r="AX19">
        <f>IF(Z19&gt;0, (R19*SUMPRODUCT(K19:$K$98, X19:$X$98)-K19*$AZ$3)/Z19, 0)</f>
        <v>30180.331799162806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6.6923788999999997E-2</v>
      </c>
      <c r="Q20" s="4">
        <f t="shared" si="21"/>
        <v>25</v>
      </c>
      <c r="R20">
        <f t="shared" si="0"/>
        <v>1000000</v>
      </c>
      <c r="S20">
        <f t="shared" si="1"/>
        <v>27429.078389248843</v>
      </c>
      <c r="U20">
        <f t="shared" si="13"/>
        <v>6.6923788999999997E-2</v>
      </c>
      <c r="V20">
        <f t="shared" si="14"/>
        <v>0.01</v>
      </c>
      <c r="W20">
        <f t="shared" si="15"/>
        <v>0.51543026179639506</v>
      </c>
      <c r="X20">
        <f t="shared" si="16"/>
        <v>3.4494546084676704E-2</v>
      </c>
      <c r="Y20">
        <f t="shared" si="17"/>
        <v>5.1543026179639503E-3</v>
      </c>
      <c r="Z20">
        <f t="shared" si="18"/>
        <v>0.47578141309375438</v>
      </c>
      <c r="AB20">
        <f t="shared" si="19"/>
        <v>15555.856320344552</v>
      </c>
      <c r="AC20">
        <f t="shared" si="2"/>
        <v>13050.245675896174</v>
      </c>
      <c r="AE20">
        <f t="shared" si="3"/>
        <v>0</v>
      </c>
      <c r="AF20">
        <f t="shared" si="4"/>
        <v>0</v>
      </c>
      <c r="AG20">
        <f t="shared" si="4"/>
        <v>-11.89453532734386</v>
      </c>
      <c r="AH20">
        <f t="shared" si="5"/>
        <v>-34494.546084676702</v>
      </c>
      <c r="AI20">
        <f t="shared" si="6"/>
        <v>-34506.440620004047</v>
      </c>
      <c r="AJ20">
        <f t="shared" si="7"/>
        <v>2505.6106444483776</v>
      </c>
      <c r="AK20">
        <f t="shared" si="22"/>
        <v>1088.9099424241188</v>
      </c>
      <c r="AL20">
        <f t="shared" si="8"/>
        <v>-30911.920033131551</v>
      </c>
      <c r="AN20">
        <f t="shared" si="9"/>
        <v>0</v>
      </c>
      <c r="AO20">
        <f t="shared" si="9"/>
        <v>0</v>
      </c>
      <c r="AP20">
        <f t="shared" si="9"/>
        <v>-1.7323717584348388</v>
      </c>
      <c r="AQ20">
        <f t="shared" si="9"/>
        <v>-5023.9354302264483</v>
      </c>
      <c r="AR20">
        <f t="shared" si="9"/>
        <v>-5025.6678019848832</v>
      </c>
      <c r="AS20">
        <f t="shared" si="9"/>
        <v>364.928010941087</v>
      </c>
      <c r="AT20">
        <f t="shared" si="9"/>
        <v>158.59357089788026</v>
      </c>
      <c r="AU20">
        <f t="shared" si="9"/>
        <v>-4502.1462201459162</v>
      </c>
      <c r="AW20">
        <v>17</v>
      </c>
      <c r="AX20">
        <f>IF(Z20&gt;0, (R20*SUMPRODUCT(K20:$K$98, X20:$X$98)-K20*$AZ$3)/Z20, 0)</f>
        <v>27429.078389248843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7.4711050000000001E-2</v>
      </c>
      <c r="Q21" s="4">
        <f t="shared" si="21"/>
        <v>25</v>
      </c>
      <c r="R21">
        <f t="shared" si="0"/>
        <v>1000000</v>
      </c>
      <c r="S21">
        <f t="shared" si="1"/>
        <v>24449.873863804929</v>
      </c>
      <c r="U21">
        <f t="shared" si="13"/>
        <v>7.4711050000000001E-2</v>
      </c>
      <c r="V21">
        <f t="shared" si="14"/>
        <v>0.01</v>
      </c>
      <c r="W21">
        <f t="shared" si="15"/>
        <v>0.47578141309375438</v>
      </c>
      <c r="X21">
        <f t="shared" si="16"/>
        <v>3.5546128942718136E-2</v>
      </c>
      <c r="Y21">
        <f t="shared" si="17"/>
        <v>4.7578141309375438E-3</v>
      </c>
      <c r="Z21">
        <f t="shared" si="18"/>
        <v>0.43547747002009868</v>
      </c>
      <c r="AB21">
        <f t="shared" si="19"/>
        <v>13050.245675896174</v>
      </c>
      <c r="AC21">
        <f t="shared" si="2"/>
        <v>10647.369212520305</v>
      </c>
      <c r="AE21">
        <f t="shared" si="3"/>
        <v>0</v>
      </c>
      <c r="AF21">
        <f t="shared" si="4"/>
        <v>0</v>
      </c>
      <c r="AG21">
        <f t="shared" si="4"/>
        <v>-10.886936750502468</v>
      </c>
      <c r="AH21">
        <f t="shared" si="5"/>
        <v>-35546.128942718133</v>
      </c>
      <c r="AI21">
        <f t="shared" si="6"/>
        <v>-35557.015879468636</v>
      </c>
      <c r="AJ21">
        <f t="shared" si="7"/>
        <v>2402.8764633758692</v>
      </c>
      <c r="AK21">
        <f t="shared" si="22"/>
        <v>913.51719731273226</v>
      </c>
      <c r="AL21">
        <f t="shared" si="8"/>
        <v>-32240.622218780034</v>
      </c>
      <c r="AN21">
        <f t="shared" si="9"/>
        <v>0</v>
      </c>
      <c r="AO21">
        <f t="shared" si="9"/>
        <v>0</v>
      </c>
      <c r="AP21">
        <f t="shared" si="9"/>
        <v>-1.4157327926673904</v>
      </c>
      <c r="AQ21">
        <f t="shared" si="9"/>
        <v>-4622.4040379647549</v>
      </c>
      <c r="AR21">
        <f t="shared" si="9"/>
        <v>-4623.8197707574218</v>
      </c>
      <c r="AS21">
        <f t="shared" si="9"/>
        <v>312.46907039970228</v>
      </c>
      <c r="AT21">
        <f t="shared" si="9"/>
        <v>118.79340190357513</v>
      </c>
      <c r="AU21">
        <f t="shared" si="9"/>
        <v>-4192.557298454145</v>
      </c>
      <c r="AW21">
        <v>18</v>
      </c>
      <c r="AX21">
        <f>IF(Z21&gt;0, (R21*SUMPRODUCT(K21:$K$98, X21:$X$98)-K21*$AZ$3)/Z21, 0)</f>
        <v>24449.873863804929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8.3689026999999999E-2</v>
      </c>
      <c r="Q22" s="4">
        <f t="shared" si="21"/>
        <v>25</v>
      </c>
      <c r="R22">
        <f t="shared" si="0"/>
        <v>1000000</v>
      </c>
      <c r="S22">
        <f t="shared" si="1"/>
        <v>21194.989819670049</v>
      </c>
      <c r="U22">
        <f t="shared" si="13"/>
        <v>8.3689026999999999E-2</v>
      </c>
      <c r="V22">
        <f t="shared" si="14"/>
        <v>0.01</v>
      </c>
      <c r="W22">
        <f t="shared" si="15"/>
        <v>0.43547747002009868</v>
      </c>
      <c r="X22">
        <f t="shared" si="16"/>
        <v>3.6444685746403728E-2</v>
      </c>
      <c r="Y22">
        <f t="shared" si="17"/>
        <v>4.3547747002009871E-3</v>
      </c>
      <c r="Z22">
        <f t="shared" si="18"/>
        <v>0.39467800957349392</v>
      </c>
      <c r="AB22">
        <f t="shared" si="19"/>
        <v>10647.369212520305</v>
      </c>
      <c r="AC22">
        <f t="shared" si="2"/>
        <v>8365.1963949578421</v>
      </c>
      <c r="AE22">
        <f t="shared" si="3"/>
        <v>0</v>
      </c>
      <c r="AF22">
        <f t="shared" si="4"/>
        <v>0</v>
      </c>
      <c r="AG22">
        <f t="shared" si="4"/>
        <v>-9.8669502393373474</v>
      </c>
      <c r="AH22">
        <f t="shared" si="5"/>
        <v>-36444.685746403731</v>
      </c>
      <c r="AI22">
        <f t="shared" si="6"/>
        <v>-36454.55269664307</v>
      </c>
      <c r="AJ22">
        <f t="shared" si="7"/>
        <v>2282.172817562463</v>
      </c>
      <c r="AK22">
        <f t="shared" si="22"/>
        <v>745.31584487642147</v>
      </c>
      <c r="AL22">
        <f t="shared" si="8"/>
        <v>-33427.064034204181</v>
      </c>
      <c r="AN22">
        <f t="shared" si="9"/>
        <v>0</v>
      </c>
      <c r="AO22">
        <f t="shared" si="9"/>
        <v>0</v>
      </c>
      <c r="AP22">
        <f t="shared" si="9"/>
        <v>-1.1456197900271334</v>
      </c>
      <c r="AQ22">
        <f t="shared" si="9"/>
        <v>-4231.4749967973794</v>
      </c>
      <c r="AR22">
        <f t="shared" si="9"/>
        <v>-4232.6206165874064</v>
      </c>
      <c r="AS22">
        <f t="shared" si="9"/>
        <v>264.97573015399411</v>
      </c>
      <c r="AT22">
        <f t="shared" si="9"/>
        <v>86.536220513924974</v>
      </c>
      <c r="AU22">
        <f t="shared" si="9"/>
        <v>-3881.1086659194871</v>
      </c>
      <c r="AW22">
        <v>19</v>
      </c>
      <c r="AX22">
        <f>IF(Z22&gt;0, (R22*SUMPRODUCT(K22:$K$98, X22:$X$98)-K22*$AZ$3)/Z22, 0)</f>
        <v>21194.989819670049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9.4384723000000004E-2</v>
      </c>
      <c r="Q23" s="4">
        <f t="shared" si="21"/>
        <v>25</v>
      </c>
      <c r="R23">
        <f t="shared" si="0"/>
        <v>1000000</v>
      </c>
      <c r="S23">
        <f t="shared" si="1"/>
        <v>17605.577785016088</v>
      </c>
      <c r="U23">
        <f t="shared" si="13"/>
        <v>9.4384723000000004E-2</v>
      </c>
      <c r="V23">
        <f t="shared" si="14"/>
        <v>0.01</v>
      </c>
      <c r="W23">
        <f t="shared" si="15"/>
        <v>0.39467800957349392</v>
      </c>
      <c r="X23">
        <f t="shared" si="16"/>
        <v>3.7251574607785574E-2</v>
      </c>
      <c r="Y23">
        <f t="shared" si="17"/>
        <v>3.9467800957349395E-3</v>
      </c>
      <c r="Z23">
        <f t="shared" si="18"/>
        <v>0.3534796548699734</v>
      </c>
      <c r="AB23">
        <f t="shared" si="19"/>
        <v>8365.1963949578421</v>
      </c>
      <c r="AC23">
        <f t="shared" si="2"/>
        <v>6223.2135592339573</v>
      </c>
      <c r="AE23">
        <f t="shared" si="3"/>
        <v>0</v>
      </c>
      <c r="AF23">
        <f t="shared" si="4"/>
        <v>0</v>
      </c>
      <c r="AG23">
        <f t="shared" si="4"/>
        <v>-8.8369913717493347</v>
      </c>
      <c r="AH23">
        <f t="shared" si="5"/>
        <v>-37251.574607785573</v>
      </c>
      <c r="AI23">
        <f t="shared" si="6"/>
        <v>-37260.41159915732</v>
      </c>
      <c r="AJ23">
        <f t="shared" si="7"/>
        <v>2141.9828357238848</v>
      </c>
      <c r="AK23">
        <f t="shared" si="22"/>
        <v>585.56374764704901</v>
      </c>
      <c r="AL23">
        <f t="shared" si="8"/>
        <v>-34532.865015786381</v>
      </c>
      <c r="AN23">
        <f t="shared" si="9"/>
        <v>0</v>
      </c>
      <c r="AO23">
        <f t="shared" si="9"/>
        <v>0</v>
      </c>
      <c r="AP23">
        <f t="shared" si="9"/>
        <v>-0.91610230855520791</v>
      </c>
      <c r="AQ23">
        <f t="shared" si="9"/>
        <v>-3861.7502337510414</v>
      </c>
      <c r="AR23">
        <f t="shared" si="9"/>
        <v>-3862.6663360595962</v>
      </c>
      <c r="AS23">
        <f t="shared" si="9"/>
        <v>222.05243143785458</v>
      </c>
      <c r="AT23">
        <f t="shared" si="9"/>
        <v>60.70349946709409</v>
      </c>
      <c r="AU23">
        <f t="shared" si="9"/>
        <v>-3579.9104051546469</v>
      </c>
      <c r="AW23">
        <v>20</v>
      </c>
      <c r="AX23">
        <f>IF(Z23&gt;0, (R23*SUMPRODUCT(K23:$K$98, X23:$X$98)-K23*$AZ$3)/Z23, 0)</f>
        <v>17605.577785016088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0.106719178</v>
      </c>
      <c r="Q24" s="4">
        <f t="shared" si="21"/>
        <v>25</v>
      </c>
      <c r="R24">
        <f t="shared" si="0"/>
        <v>1000000</v>
      </c>
      <c r="S24">
        <f t="shared" si="1"/>
        <v>13538.712943491873</v>
      </c>
      <c r="U24">
        <f t="shared" si="13"/>
        <v>0.106719178</v>
      </c>
      <c r="V24">
        <f t="shared" si="14"/>
        <v>0.01</v>
      </c>
      <c r="W24">
        <f t="shared" si="15"/>
        <v>0.3534796548699734</v>
      </c>
      <c r="X24">
        <f t="shared" si="16"/>
        <v>3.7723058207447258E-2</v>
      </c>
      <c r="Y24">
        <f t="shared" si="17"/>
        <v>3.5347965486997343E-3</v>
      </c>
      <c r="Z24">
        <f t="shared" si="18"/>
        <v>0.31222180011382639</v>
      </c>
      <c r="AB24">
        <f t="shared" si="19"/>
        <v>6223.2135592339573</v>
      </c>
      <c r="AC24">
        <f t="shared" si="2"/>
        <v>4227.0813264413937</v>
      </c>
      <c r="AE24">
        <f t="shared" si="3"/>
        <v>0</v>
      </c>
      <c r="AF24">
        <f t="shared" si="4"/>
        <v>0</v>
      </c>
      <c r="AG24">
        <f t="shared" si="4"/>
        <v>-7.8055450028456601</v>
      </c>
      <c r="AH24">
        <f t="shared" si="5"/>
        <v>-37723.058207447255</v>
      </c>
      <c r="AI24">
        <f t="shared" si="6"/>
        <v>-37730.863752450103</v>
      </c>
      <c r="AJ24">
        <f t="shared" si="7"/>
        <v>1996.1322327925636</v>
      </c>
      <c r="AK24">
        <f t="shared" si="22"/>
        <v>435.62494914637705</v>
      </c>
      <c r="AL24">
        <f t="shared" si="8"/>
        <v>-35299.106570511161</v>
      </c>
      <c r="AN24">
        <f t="shared" si="9"/>
        <v>0</v>
      </c>
      <c r="AO24">
        <f t="shared" si="9"/>
        <v>0</v>
      </c>
      <c r="AP24">
        <f t="shared" si="9"/>
        <v>-0.72247821440780502</v>
      </c>
      <c r="AQ24">
        <f t="shared" si="9"/>
        <v>-3491.6316190326484</v>
      </c>
      <c r="AR24">
        <f t="shared" si="9"/>
        <v>-3492.3540972470564</v>
      </c>
      <c r="AS24">
        <f t="shared" si="9"/>
        <v>184.76122432758621</v>
      </c>
      <c r="AT24">
        <f t="shared" si="9"/>
        <v>40.321276130753809</v>
      </c>
      <c r="AU24">
        <f t="shared" si="9"/>
        <v>-3267.2715967887161</v>
      </c>
      <c r="AW24">
        <v>21</v>
      </c>
      <c r="AX24">
        <f>IF(Z24&gt;0, (R24*SUMPRODUCT(K24:$K$98, X24:$X$98)-K24*$AZ$3)/Z24, 0)</f>
        <v>13538.712943491873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0.12088460199999999</v>
      </c>
      <c r="Q25" s="4">
        <f t="shared" si="21"/>
        <v>25</v>
      </c>
      <c r="R25">
        <f t="shared" si="0"/>
        <v>1000000</v>
      </c>
      <c r="S25">
        <f t="shared" si="1"/>
        <v>8848.793525184492</v>
      </c>
      <c r="U25">
        <f t="shared" si="13"/>
        <v>0.12088460199999999</v>
      </c>
      <c r="V25">
        <f t="shared" si="14"/>
        <v>0.01</v>
      </c>
      <c r="W25">
        <f t="shared" si="15"/>
        <v>0.31222180011382639</v>
      </c>
      <c r="X25">
        <f t="shared" si="16"/>
        <v>3.7742808042483457E-2</v>
      </c>
      <c r="Y25">
        <f t="shared" si="17"/>
        <v>3.1222180011382639E-3</v>
      </c>
      <c r="Z25">
        <f t="shared" si="18"/>
        <v>0.27135677407020464</v>
      </c>
      <c r="AB25">
        <f t="shared" si="19"/>
        <v>4227.0813264413937</v>
      </c>
      <c r="AC25">
        <f t="shared" si="2"/>
        <v>2401.1800654073777</v>
      </c>
      <c r="AE25">
        <f t="shared" si="3"/>
        <v>0</v>
      </c>
      <c r="AF25">
        <f t="shared" si="4"/>
        <v>0</v>
      </c>
      <c r="AG25">
        <f t="shared" si="4"/>
        <v>-6.7839193517551157</v>
      </c>
      <c r="AH25">
        <f t="shared" si="5"/>
        <v>-37742.808042483455</v>
      </c>
      <c r="AI25">
        <f t="shared" si="6"/>
        <v>-37749.591961835213</v>
      </c>
      <c r="AJ25">
        <f t="shared" si="7"/>
        <v>1825.901261034016</v>
      </c>
      <c r="AK25">
        <f t="shared" si="22"/>
        <v>295.8956928508976</v>
      </c>
      <c r="AL25">
        <f t="shared" si="8"/>
        <v>-35627.795007950299</v>
      </c>
      <c r="AN25">
        <f t="shared" si="9"/>
        <v>0</v>
      </c>
      <c r="AO25">
        <f t="shared" si="9"/>
        <v>0</v>
      </c>
      <c r="AP25">
        <f t="shared" si="9"/>
        <v>-0.56064012576907918</v>
      </c>
      <c r="AQ25">
        <f t="shared" si="9"/>
        <v>-3119.1604072270775</v>
      </c>
      <c r="AR25">
        <f t="shared" si="9"/>
        <v>-3119.7210473528467</v>
      </c>
      <c r="AS25">
        <f t="shared" si="9"/>
        <v>150.89706400521834</v>
      </c>
      <c r="AT25">
        <f t="shared" si="9"/>
        <v>24.45356288198462</v>
      </c>
      <c r="AU25">
        <f t="shared" si="9"/>
        <v>-2944.3704204656437</v>
      </c>
      <c r="AW25">
        <v>22</v>
      </c>
      <c r="AX25">
        <f>IF(Z25&gt;0, (R25*SUMPRODUCT(K25:$K$98, X25:$X$98)-K25*$AZ$3)/Z25, 0)</f>
        <v>8848.793525184492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0.13724737000000001</v>
      </c>
      <c r="Q26" s="4">
        <f t="shared" si="21"/>
        <v>25</v>
      </c>
      <c r="R26">
        <f t="shared" si="0"/>
        <v>1000000</v>
      </c>
      <c r="S26">
        <f t="shared" si="1"/>
        <v>3324.452170866386</v>
      </c>
      <c r="U26">
        <f t="shared" si="13"/>
        <v>0.13724737000000001</v>
      </c>
      <c r="V26">
        <f t="shared" si="14"/>
        <v>0.01</v>
      </c>
      <c r="W26">
        <f t="shared" si="15"/>
        <v>0.27135677407020464</v>
      </c>
      <c r="X26">
        <f t="shared" si="16"/>
        <v>3.7243003572819781E-2</v>
      </c>
      <c r="Y26">
        <f t="shared" si="17"/>
        <v>2.7135677407020466E-3</v>
      </c>
      <c r="Z26">
        <f t="shared" si="18"/>
        <v>0.2314002027566828</v>
      </c>
      <c r="AB26">
        <f t="shared" si="19"/>
        <v>2401.1800654073777</v>
      </c>
      <c r="AC26">
        <f t="shared" si="2"/>
        <v>769.27890639337602</v>
      </c>
      <c r="AE26">
        <f t="shared" si="3"/>
        <v>0</v>
      </c>
      <c r="AF26">
        <f t="shared" si="4"/>
        <v>0</v>
      </c>
      <c r="AG26">
        <f t="shared" si="4"/>
        <v>-5.7850050689170702</v>
      </c>
      <c r="AH26">
        <f t="shared" si="5"/>
        <v>-37243.003572819784</v>
      </c>
      <c r="AI26">
        <f t="shared" si="6"/>
        <v>-37248.788577888699</v>
      </c>
      <c r="AJ26">
        <f t="shared" si="7"/>
        <v>1631.9011590140017</v>
      </c>
      <c r="AK26">
        <f t="shared" si="22"/>
        <v>168.08260457851645</v>
      </c>
      <c r="AL26">
        <f t="shared" si="8"/>
        <v>-35448.804814296185</v>
      </c>
      <c r="AN26">
        <f t="shared" si="9"/>
        <v>0</v>
      </c>
      <c r="AO26">
        <f t="shared" si="9"/>
        <v>0</v>
      </c>
      <c r="AP26">
        <f t="shared" si="9"/>
        <v>-0.42686369797599377</v>
      </c>
      <c r="AQ26">
        <f t="shared" si="9"/>
        <v>-2748.0850992241194</v>
      </c>
      <c r="AR26">
        <f t="shared" si="9"/>
        <v>-2748.5119629220953</v>
      </c>
      <c r="AS26">
        <f t="shared" si="9"/>
        <v>120.41465049198784</v>
      </c>
      <c r="AT26">
        <f t="shared" si="9"/>
        <v>12.402471787160119</v>
      </c>
      <c r="AU26">
        <f t="shared" si="9"/>
        <v>-2615.6948406429478</v>
      </c>
      <c r="AW26">
        <v>23</v>
      </c>
      <c r="AX26">
        <f>IF(Z26&gt;0, (R26*SUMPRODUCT(K26:$K$98, X26:$X$98)-K26*$AZ$3)/Z26, 0)</f>
        <v>3324.452170866386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0.155543078</v>
      </c>
      <c r="Q27" s="4">
        <f t="shared" si="21"/>
        <v>25</v>
      </c>
      <c r="R27">
        <f t="shared" si="0"/>
        <v>1000000</v>
      </c>
      <c r="S27">
        <f t="shared" si="1"/>
        <v>-3370.8858485979076</v>
      </c>
      <c r="U27">
        <f t="shared" si="13"/>
        <v>0.155543078</v>
      </c>
      <c r="V27">
        <f t="shared" si="14"/>
        <v>0.01</v>
      </c>
      <c r="W27">
        <f t="shared" si="15"/>
        <v>0.2314002027566828</v>
      </c>
      <c r="X27">
        <f t="shared" si="16"/>
        <v>3.5992699786598525E-2</v>
      </c>
      <c r="Y27">
        <f t="shared" si="17"/>
        <v>2.3140020275668281E-3</v>
      </c>
      <c r="Z27">
        <f t="shared" si="18"/>
        <v>0.19309350094251745</v>
      </c>
      <c r="AB27">
        <f t="shared" si="19"/>
        <v>769.27890639337602</v>
      </c>
      <c r="AC27">
        <f t="shared" si="2"/>
        <v>-650.89614978335885</v>
      </c>
      <c r="AE27">
        <f t="shared" si="3"/>
        <v>0</v>
      </c>
      <c r="AF27">
        <f t="shared" si="4"/>
        <v>0</v>
      </c>
      <c r="AG27">
        <f t="shared" si="4"/>
        <v>-4.8273375235629361</v>
      </c>
      <c r="AH27">
        <f t="shared" si="5"/>
        <v>-35992.699786598525</v>
      </c>
      <c r="AI27">
        <f t="shared" si="6"/>
        <v>-35997.527124122091</v>
      </c>
      <c r="AJ27">
        <f t="shared" si="7"/>
        <v>1420.1750561767349</v>
      </c>
      <c r="AK27">
        <f t="shared" si="22"/>
        <v>53.849523447536328</v>
      </c>
      <c r="AL27">
        <f t="shared" si="8"/>
        <v>-34523.502544497824</v>
      </c>
      <c r="AN27">
        <f t="shared" si="9"/>
        <v>0</v>
      </c>
      <c r="AO27">
        <f t="shared" si="9"/>
        <v>0</v>
      </c>
      <c r="AP27">
        <f t="shared" si="9"/>
        <v>-0.31803514957730833</v>
      </c>
      <c r="AQ27">
        <f t="shared" si="9"/>
        <v>-2371.2747667731583</v>
      </c>
      <c r="AR27">
        <f t="shared" si="9"/>
        <v>-2371.5928019227358</v>
      </c>
      <c r="AS27">
        <f t="shared" si="9"/>
        <v>93.564119809829904</v>
      </c>
      <c r="AT27">
        <f t="shared" si="9"/>
        <v>3.5477198685008644</v>
      </c>
      <c r="AU27">
        <f t="shared" si="9"/>
        <v>-2274.480962244405</v>
      </c>
      <c r="AW27">
        <v>24</v>
      </c>
      <c r="AX27">
        <f>IF(Z27&gt;0, (R27*SUMPRODUCT(K27:$K$98, X27:$X$98)-K27*$AZ$3)/Z27, 0)</f>
        <v>-3370.8858485979076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0.175905283</v>
      </c>
      <c r="Q28" s="4">
        <f t="shared" si="21"/>
        <v>25</v>
      </c>
      <c r="R28">
        <f t="shared" si="0"/>
        <v>1000000</v>
      </c>
      <c r="S28">
        <f t="shared" si="1"/>
        <v>-11683.072647861625</v>
      </c>
      <c r="U28">
        <f t="shared" si="13"/>
        <v>0.175905283</v>
      </c>
      <c r="V28">
        <f t="shared" si="14"/>
        <v>0.01</v>
      </c>
      <c r="W28">
        <f t="shared" si="15"/>
        <v>0.19309350094251745</v>
      </c>
      <c r="X28">
        <f t="shared" si="16"/>
        <v>3.3966166928754302E-2</v>
      </c>
      <c r="Y28">
        <f t="shared" si="17"/>
        <v>1.9309350094251746E-3</v>
      </c>
      <c r="Z28">
        <f t="shared" si="18"/>
        <v>0.15719639900433799</v>
      </c>
      <c r="AB28">
        <f t="shared" si="19"/>
        <v>-650.89614978335885</v>
      </c>
      <c r="AC28">
        <f t="shared" si="2"/>
        <v>-1836.5369495499235</v>
      </c>
      <c r="AE28">
        <f t="shared" si="3"/>
        <v>0</v>
      </c>
      <c r="AF28">
        <f t="shared" si="4"/>
        <v>0</v>
      </c>
      <c r="AG28">
        <f t="shared" si="4"/>
        <v>-3.9299099751084499</v>
      </c>
      <c r="AH28">
        <f t="shared" si="5"/>
        <v>-33966.166928754305</v>
      </c>
      <c r="AI28">
        <f t="shared" si="6"/>
        <v>-33970.096838729412</v>
      </c>
      <c r="AJ28">
        <f t="shared" si="7"/>
        <v>1185.6407997665647</v>
      </c>
      <c r="AK28">
        <f t="shared" si="22"/>
        <v>-45.562730484835122</v>
      </c>
      <c r="AL28">
        <f t="shared" si="8"/>
        <v>-32830.018769447684</v>
      </c>
      <c r="AN28">
        <f t="shared" si="9"/>
        <v>0</v>
      </c>
      <c r="AO28">
        <f t="shared" si="9"/>
        <v>0</v>
      </c>
      <c r="AP28">
        <f t="shared" si="9"/>
        <v>-0.23117029918856385</v>
      </c>
      <c r="AQ28">
        <f t="shared" si="9"/>
        <v>-1998.0022496551344</v>
      </c>
      <c r="AR28">
        <f t="shared" si="9"/>
        <v>-1998.2334199543229</v>
      </c>
      <c r="AS28">
        <f t="shared" si="9"/>
        <v>69.743312225527816</v>
      </c>
      <c r="AT28">
        <f t="shared" si="9"/>
        <v>-2.6801504626671688</v>
      </c>
      <c r="AU28">
        <f t="shared" si="9"/>
        <v>-1931.1702581914624</v>
      </c>
      <c r="AW28">
        <v>25</v>
      </c>
      <c r="AX28">
        <f>IF(Z28&gt;0, (R28*SUMPRODUCT(K28:$K$98, X28:$X$98)-K28*$AZ$3)/Z28, 0)</f>
        <v>-11683.072647861625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0.19813004200000001</v>
      </c>
      <c r="Q29" s="4">
        <f t="shared" si="21"/>
        <v>25</v>
      </c>
      <c r="R29">
        <f t="shared" si="0"/>
        <v>1000000</v>
      </c>
      <c r="S29">
        <f t="shared" si="1"/>
        <v>-22300.42884213091</v>
      </c>
      <c r="U29">
        <f t="shared" si="13"/>
        <v>0.19813004200000001</v>
      </c>
      <c r="V29">
        <f t="shared" si="14"/>
        <v>0.01</v>
      </c>
      <c r="W29">
        <f t="shared" si="15"/>
        <v>0.15719639900433799</v>
      </c>
      <c r="X29">
        <f t="shared" si="16"/>
        <v>3.1145329136978244E-2</v>
      </c>
      <c r="Y29">
        <f t="shared" si="17"/>
        <v>1.57196399004338E-3</v>
      </c>
      <c r="Z29">
        <f t="shared" si="18"/>
        <v>0.12447910587731638</v>
      </c>
      <c r="AB29">
        <f t="shared" si="19"/>
        <v>-1836.5369495499235</v>
      </c>
      <c r="AC29">
        <f t="shared" si="2"/>
        <v>-2775.9374429491736</v>
      </c>
      <c r="AE29">
        <f t="shared" si="3"/>
        <v>0</v>
      </c>
      <c r="AF29">
        <f t="shared" si="4"/>
        <v>0</v>
      </c>
      <c r="AG29">
        <f t="shared" si="4"/>
        <v>-3.1119776469329095</v>
      </c>
      <c r="AH29">
        <f t="shared" si="5"/>
        <v>-31145.329136978246</v>
      </c>
      <c r="AI29">
        <f t="shared" si="6"/>
        <v>-31148.441114625177</v>
      </c>
      <c r="AJ29">
        <f t="shared" si="7"/>
        <v>939.40049339925008</v>
      </c>
      <c r="AK29">
        <f t="shared" si="22"/>
        <v>-128.55758646849466</v>
      </c>
      <c r="AL29">
        <f t="shared" si="8"/>
        <v>-30337.59820769442</v>
      </c>
      <c r="AN29">
        <f t="shared" si="9"/>
        <v>0</v>
      </c>
      <c r="AO29">
        <f t="shared" si="9"/>
        <v>0</v>
      </c>
      <c r="AP29">
        <f t="shared" si="9"/>
        <v>-0.16344358491901384</v>
      </c>
      <c r="AQ29">
        <f t="shared" si="9"/>
        <v>-1635.7778959779541</v>
      </c>
      <c r="AR29">
        <f t="shared" si="9"/>
        <v>-1635.9413395628733</v>
      </c>
      <c r="AS29">
        <f t="shared" si="9"/>
        <v>49.338074284430725</v>
      </c>
      <c r="AT29">
        <f t="shared" si="9"/>
        <v>-6.7519484986197469</v>
      </c>
      <c r="AU29">
        <f t="shared" si="9"/>
        <v>-1593.3552137770621</v>
      </c>
      <c r="AW29">
        <v>26</v>
      </c>
      <c r="AX29">
        <f>IF(Z29&gt;0, (R29*SUMPRODUCT(K29:$K$98, X29:$X$98)-K29*$AZ$3)/Z29, 0)</f>
        <v>-22300.42884213091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0.22255936300000001</v>
      </c>
      <c r="Q30" s="4">
        <f t="shared" si="21"/>
        <v>25</v>
      </c>
      <c r="R30">
        <f t="shared" si="0"/>
        <v>1000000</v>
      </c>
      <c r="S30">
        <f t="shared" si="1"/>
        <v>-36287.27552780143</v>
      </c>
      <c r="U30">
        <f t="shared" si="13"/>
        <v>0.22255936300000001</v>
      </c>
      <c r="V30">
        <f t="shared" si="14"/>
        <v>0.01</v>
      </c>
      <c r="W30">
        <f t="shared" si="15"/>
        <v>0.12447910587731638</v>
      </c>
      <c r="X30">
        <f t="shared" si="16"/>
        <v>2.7703990510865091E-2</v>
      </c>
      <c r="Y30">
        <f t="shared" si="17"/>
        <v>1.2447910587731637E-3</v>
      </c>
      <c r="Z30">
        <f t="shared" si="18"/>
        <v>9.5530324307678119E-2</v>
      </c>
      <c r="AB30">
        <f t="shared" si="19"/>
        <v>-2775.9374429491736</v>
      </c>
      <c r="AC30">
        <f t="shared" si="2"/>
        <v>-3466.5351994129423</v>
      </c>
      <c r="AE30">
        <f t="shared" si="3"/>
        <v>0</v>
      </c>
      <c r="AF30">
        <f t="shared" si="4"/>
        <v>0</v>
      </c>
      <c r="AG30">
        <f t="shared" si="4"/>
        <v>-2.3882581076919531</v>
      </c>
      <c r="AH30">
        <f t="shared" si="5"/>
        <v>-27703.990510865093</v>
      </c>
      <c r="AI30">
        <f t="shared" si="6"/>
        <v>-27706.378768972783</v>
      </c>
      <c r="AJ30">
        <f t="shared" si="7"/>
        <v>690.59775646376875</v>
      </c>
      <c r="AK30">
        <f t="shared" si="22"/>
        <v>-194.31562100644217</v>
      </c>
      <c r="AL30">
        <f t="shared" si="8"/>
        <v>-27210.096633515455</v>
      </c>
      <c r="AN30">
        <f t="shared" si="9"/>
        <v>0</v>
      </c>
      <c r="AO30">
        <f t="shared" si="9"/>
        <v>0</v>
      </c>
      <c r="AP30">
        <f t="shared" si="9"/>
        <v>-0.11199397225340317</v>
      </c>
      <c r="AQ30">
        <f t="shared" si="9"/>
        <v>-1299.1392909290043</v>
      </c>
      <c r="AR30">
        <f t="shared" si="9"/>
        <v>-1299.2512849012578</v>
      </c>
      <c r="AS30">
        <f t="shared" si="9"/>
        <v>32.384601030585834</v>
      </c>
      <c r="AT30">
        <f t="shared" si="9"/>
        <v>-9.1121550879731217</v>
      </c>
      <c r="AU30">
        <f t="shared" si="9"/>
        <v>-1275.9788389586449</v>
      </c>
      <c r="AW30">
        <v>27</v>
      </c>
      <c r="AX30">
        <f>IF(Z30&gt;0, (R30*SUMPRODUCT(K30:$K$98, X30:$X$98)-K30*$AZ$3)/Z30, 0)</f>
        <v>-36287.27552780143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0.25004150400000003</v>
      </c>
      <c r="Q31" s="4">
        <f t="shared" si="21"/>
        <v>25</v>
      </c>
      <c r="R31">
        <f t="shared" si="0"/>
        <v>1000000</v>
      </c>
      <c r="S31">
        <f t="shared" si="1"/>
        <v>-55479.533914161206</v>
      </c>
      <c r="U31">
        <f t="shared" si="13"/>
        <v>0.25004150400000003</v>
      </c>
      <c r="V31">
        <f t="shared" si="14"/>
        <v>0.01</v>
      </c>
      <c r="W31">
        <f t="shared" si="15"/>
        <v>9.5530324307678119E-2</v>
      </c>
      <c r="X31">
        <f t="shared" si="16"/>
        <v>2.3886545967499596E-2</v>
      </c>
      <c r="Y31">
        <f t="shared" si="17"/>
        <v>9.5530324307678126E-4</v>
      </c>
      <c r="Z31">
        <f t="shared" si="18"/>
        <v>7.068847509710173E-2</v>
      </c>
      <c r="AB31">
        <f t="shared" si="19"/>
        <v>-3466.5351994129423</v>
      </c>
      <c r="AC31">
        <f t="shared" si="2"/>
        <v>-3921.7636514899955</v>
      </c>
      <c r="AE31">
        <f t="shared" si="3"/>
        <v>0</v>
      </c>
      <c r="AF31">
        <f t="shared" si="4"/>
        <v>0</v>
      </c>
      <c r="AG31">
        <f t="shared" si="4"/>
        <v>-1.7672118774275432</v>
      </c>
      <c r="AH31">
        <f t="shared" si="5"/>
        <v>-23886.545967499598</v>
      </c>
      <c r="AI31">
        <f t="shared" si="6"/>
        <v>-23888.313179377026</v>
      </c>
      <c r="AJ31">
        <f t="shared" si="7"/>
        <v>455.22845207705313</v>
      </c>
      <c r="AK31">
        <f t="shared" si="22"/>
        <v>-242.65746395890599</v>
      </c>
      <c r="AL31">
        <f t="shared" si="8"/>
        <v>-23675.74219125888</v>
      </c>
      <c r="AN31">
        <f t="shared" si="9"/>
        <v>0</v>
      </c>
      <c r="AO31">
        <f t="shared" si="9"/>
        <v>0</v>
      </c>
      <c r="AP31">
        <f t="shared" si="9"/>
        <v>-7.3991867205083842E-2</v>
      </c>
      <c r="AQ31">
        <f t="shared" si="9"/>
        <v>-1000.1121878991141</v>
      </c>
      <c r="AR31">
        <f t="shared" si="9"/>
        <v>-1000.1861797663192</v>
      </c>
      <c r="AS31">
        <f t="shared" si="9"/>
        <v>19.060081931484316</v>
      </c>
      <c r="AT31">
        <f t="shared" si="9"/>
        <v>-10.159890321530472</v>
      </c>
      <c r="AU31">
        <f t="shared" si="9"/>
        <v>-991.28598815636542</v>
      </c>
      <c r="AW31">
        <v>28</v>
      </c>
      <c r="AX31">
        <f>IF(Z31&gt;0, (R31*SUMPRODUCT(K31:$K$98, X31:$X$98)-K31*$AZ$3)/Z31, 0)</f>
        <v>-55479.533914161206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0.28092614399999999</v>
      </c>
      <c r="Q32" s="4">
        <f t="shared" si="21"/>
        <v>25</v>
      </c>
      <c r="R32">
        <f t="shared" si="0"/>
        <v>1000000</v>
      </c>
      <c r="S32">
        <f t="shared" si="1"/>
        <v>-83162.519090685775</v>
      </c>
      <c r="U32">
        <f t="shared" si="13"/>
        <v>0.28092614399999999</v>
      </c>
      <c r="V32">
        <f t="shared" si="14"/>
        <v>0.01</v>
      </c>
      <c r="W32">
        <f t="shared" si="15"/>
        <v>7.068847509710173E-2</v>
      </c>
      <c r="X32">
        <f t="shared" si="16"/>
        <v>1.9858240734268815E-2</v>
      </c>
      <c r="Y32">
        <f t="shared" si="17"/>
        <v>7.0688475097101732E-4</v>
      </c>
      <c r="Z32">
        <f t="shared" si="18"/>
        <v>5.0123349611861899E-2</v>
      </c>
      <c r="AB32">
        <f t="shared" si="19"/>
        <v>-3921.7636514899955</v>
      </c>
      <c r="AC32">
        <f t="shared" si="2"/>
        <v>-4168.3840189855828</v>
      </c>
      <c r="AE32">
        <f t="shared" si="3"/>
        <v>0</v>
      </c>
      <c r="AF32">
        <f t="shared" si="4"/>
        <v>0</v>
      </c>
      <c r="AG32">
        <f t="shared" si="4"/>
        <v>-1.2530837402965476</v>
      </c>
      <c r="AH32">
        <f t="shared" si="5"/>
        <v>-19858.240734268817</v>
      </c>
      <c r="AI32">
        <f t="shared" si="6"/>
        <v>-19859.493818009112</v>
      </c>
      <c r="AJ32">
        <f t="shared" si="7"/>
        <v>246.62036749558729</v>
      </c>
      <c r="AK32">
        <f t="shared" si="22"/>
        <v>-274.52345560429973</v>
      </c>
      <c r="AL32">
        <f t="shared" si="8"/>
        <v>-19887.396906117825</v>
      </c>
      <c r="AN32">
        <f t="shared" si="9"/>
        <v>0</v>
      </c>
      <c r="AO32">
        <f t="shared" si="9"/>
        <v>0</v>
      </c>
      <c r="AP32">
        <f t="shared" si="9"/>
        <v>-4.6844373742632811E-2</v>
      </c>
      <c r="AQ32">
        <f t="shared" si="9"/>
        <v>-742.36606933158077</v>
      </c>
      <c r="AR32">
        <f t="shared" si="9"/>
        <v>-742.41291370532338</v>
      </c>
      <c r="AS32">
        <f t="shared" si="9"/>
        <v>9.219476955925332</v>
      </c>
      <c r="AT32">
        <f t="shared" si="9"/>
        <v>-10.262585764941406</v>
      </c>
      <c r="AU32">
        <f t="shared" si="9"/>
        <v>-743.45602251433957</v>
      </c>
      <c r="AW32">
        <v>29</v>
      </c>
      <c r="AX32">
        <f>IF(Z32&gt;0, (R32*SUMPRODUCT(K32:$K$98, X32:$X$98)-K32*$AZ$3)/Z32, 0)</f>
        <v>-83162.519090685775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0.31575788199999999</v>
      </c>
      <c r="Q33" s="4">
        <f t="shared" si="21"/>
        <v>25</v>
      </c>
      <c r="R33">
        <f t="shared" si="0"/>
        <v>1000000</v>
      </c>
      <c r="S33">
        <f t="shared" si="1"/>
        <v>-125401.84196111538</v>
      </c>
      <c r="U33">
        <f t="shared" si="13"/>
        <v>0.31575788199999999</v>
      </c>
      <c r="V33">
        <f t="shared" si="14"/>
        <v>0.01</v>
      </c>
      <c r="W33">
        <f t="shared" si="15"/>
        <v>5.0123349611861899E-2</v>
      </c>
      <c r="X33">
        <f t="shared" si="16"/>
        <v>1.5826842712187036E-2</v>
      </c>
      <c r="Y33">
        <f t="shared" si="17"/>
        <v>5.0123349611861897E-4</v>
      </c>
      <c r="Z33">
        <f t="shared" si="18"/>
        <v>3.3795273403556245E-2</v>
      </c>
      <c r="AB33">
        <f t="shared" si="19"/>
        <v>-4168.3840189855828</v>
      </c>
      <c r="AC33">
        <f t="shared" si="2"/>
        <v>-4237.9895343854459</v>
      </c>
      <c r="AE33">
        <f t="shared" si="3"/>
        <v>0</v>
      </c>
      <c r="AF33">
        <f t="shared" si="4"/>
        <v>0</v>
      </c>
      <c r="AG33">
        <f t="shared" si="4"/>
        <v>-0.84488183508890613</v>
      </c>
      <c r="AH33">
        <f t="shared" si="5"/>
        <v>-15826.842712187035</v>
      </c>
      <c r="AI33">
        <f t="shared" si="6"/>
        <v>-15827.687594022123</v>
      </c>
      <c r="AJ33">
        <f t="shared" si="7"/>
        <v>69.605515399863179</v>
      </c>
      <c r="AK33">
        <f t="shared" si="22"/>
        <v>-291.78688132899083</v>
      </c>
      <c r="AL33">
        <f t="shared" si="8"/>
        <v>-16049.868959951253</v>
      </c>
      <c r="AN33">
        <f t="shared" si="9"/>
        <v>0</v>
      </c>
      <c r="AO33">
        <f t="shared" si="9"/>
        <v>0</v>
      </c>
      <c r="AP33">
        <f t="shared" si="9"/>
        <v>-2.8200401579121726E-2</v>
      </c>
      <c r="AQ33">
        <f t="shared" si="9"/>
        <v>-528.26715130679099</v>
      </c>
      <c r="AR33">
        <f t="shared" si="9"/>
        <v>-528.29535170837016</v>
      </c>
      <c r="AS33">
        <f t="shared" si="9"/>
        <v>2.3232875946389933</v>
      </c>
      <c r="AT33">
        <f t="shared" si="9"/>
        <v>-9.7392403141573016</v>
      </c>
      <c r="AU33">
        <f t="shared" si="9"/>
        <v>-535.71130442788854</v>
      </c>
      <c r="AW33">
        <v>30</v>
      </c>
      <c r="AX33">
        <f>IF(Z33&gt;0, (R33*SUMPRODUCT(K33:$K$98, X33:$X$98)-K33*$AZ$3)/Z33, 0)</f>
        <v>-125401.84196111538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0.35338435200000001</v>
      </c>
      <c r="Q34" s="4">
        <f t="shared" si="21"/>
        <v>25</v>
      </c>
      <c r="R34">
        <f t="shared" si="0"/>
        <v>1000000</v>
      </c>
      <c r="S34">
        <f t="shared" si="1"/>
        <v>-193616.31838235716</v>
      </c>
      <c r="U34">
        <f t="shared" si="13"/>
        <v>0.35338435200000001</v>
      </c>
      <c r="V34">
        <f t="shared" si="14"/>
        <v>0.01</v>
      </c>
      <c r="W34">
        <f t="shared" si="15"/>
        <v>3.3795273403556245E-2</v>
      </c>
      <c r="X34">
        <f t="shared" si="16"/>
        <v>1.1942720792378559E-2</v>
      </c>
      <c r="Y34">
        <f t="shared" si="17"/>
        <v>3.3795273403556246E-4</v>
      </c>
      <c r="Z34">
        <f t="shared" si="18"/>
        <v>2.1514599877142122E-2</v>
      </c>
      <c r="AB34">
        <f t="shared" si="19"/>
        <v>-4237.9895343854459</v>
      </c>
      <c r="AC34">
        <f t="shared" si="2"/>
        <v>-4165.5776196817715</v>
      </c>
      <c r="AE34">
        <f t="shared" si="3"/>
        <v>0</v>
      </c>
      <c r="AF34">
        <f t="shared" si="4"/>
        <v>0</v>
      </c>
      <c r="AG34">
        <f t="shared" si="4"/>
        <v>-0.53786499692855305</v>
      </c>
      <c r="AH34">
        <f t="shared" si="5"/>
        <v>-11942.720792378559</v>
      </c>
      <c r="AI34">
        <f t="shared" si="6"/>
        <v>-11943.258657375487</v>
      </c>
      <c r="AJ34">
        <f t="shared" si="7"/>
        <v>-72.411914703674483</v>
      </c>
      <c r="AK34">
        <f t="shared" si="22"/>
        <v>-296.65926740698126</v>
      </c>
      <c r="AL34">
        <f t="shared" si="8"/>
        <v>-12312.329839486143</v>
      </c>
      <c r="AN34">
        <f t="shared" si="9"/>
        <v>0</v>
      </c>
      <c r="AO34">
        <f t="shared" si="9"/>
        <v>0</v>
      </c>
      <c r="AP34">
        <f t="shared" si="9"/>
        <v>-1.6029300826029283E-2</v>
      </c>
      <c r="AQ34">
        <f t="shared" si="9"/>
        <v>-355.91359422063243</v>
      </c>
      <c r="AR34">
        <f t="shared" si="9"/>
        <v>-355.92962352145844</v>
      </c>
      <c r="AS34">
        <f t="shared" si="9"/>
        <v>-2.1579994437305872</v>
      </c>
      <c r="AT34">
        <f t="shared" si="9"/>
        <v>-8.8409557551625291</v>
      </c>
      <c r="AU34">
        <f t="shared" ref="AU34:AU69" si="23">AL34*$K34</f>
        <v>-366.92857872035154</v>
      </c>
      <c r="AW34">
        <v>31</v>
      </c>
      <c r="AX34">
        <f>IF(Z34&gt;0, (R34*SUMPRODUCT(K34:$K$98, X34:$X$98)-K34*$AZ$3)/Z34, 0)</f>
        <v>-193616.31838235716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0.39269921299999999</v>
      </c>
      <c r="Q35" s="4">
        <f t="shared" si="21"/>
        <v>25</v>
      </c>
      <c r="R35">
        <f t="shared" si="0"/>
        <v>1000000</v>
      </c>
      <c r="S35">
        <f t="shared" si="1"/>
        <v>-310113.41909053258</v>
      </c>
      <c r="U35">
        <f t="shared" si="13"/>
        <v>0.39269921299999999</v>
      </c>
      <c r="V35">
        <f t="shared" si="14"/>
        <v>0.01</v>
      </c>
      <c r="W35">
        <f t="shared" si="15"/>
        <v>2.1514599877142122E-2</v>
      </c>
      <c r="X35">
        <f t="shared" si="16"/>
        <v>8.4487664397636074E-3</v>
      </c>
      <c r="Y35">
        <f t="shared" si="17"/>
        <v>2.1514599877142123E-4</v>
      </c>
      <c r="Z35">
        <f t="shared" si="18"/>
        <v>1.2850687438607093E-2</v>
      </c>
      <c r="AB35">
        <f t="shared" si="19"/>
        <v>-4165.5776196817715</v>
      </c>
      <c r="AC35">
        <f t="shared" si="2"/>
        <v>-3985.1706192502043</v>
      </c>
      <c r="AE35">
        <f t="shared" si="3"/>
        <v>0</v>
      </c>
      <c r="AF35">
        <f t="shared" ref="AF35:AG69" si="24">-$Z35*P35</f>
        <v>0</v>
      </c>
      <c r="AG35">
        <f t="shared" si="24"/>
        <v>-0.32126718596517734</v>
      </c>
      <c r="AH35">
        <f t="shared" si="5"/>
        <v>-8448.7664397636072</v>
      </c>
      <c r="AI35">
        <f t="shared" ref="AI35:AI66" si="25">SUM(AE35:AH35)</f>
        <v>-8449.0877069495727</v>
      </c>
      <c r="AJ35">
        <f t="shared" si="7"/>
        <v>-180.40700043156721</v>
      </c>
      <c r="AK35">
        <f t="shared" si="22"/>
        <v>-291.59043337772403</v>
      </c>
      <c r="AL35">
        <f t="shared" ref="AL35:AL69" si="26">SUM(AI35:AK35)</f>
        <v>-8921.0851407588634</v>
      </c>
      <c r="AN35">
        <f t="shared" ref="AN35:AT69" si="27">AE35*$K35</f>
        <v>0</v>
      </c>
      <c r="AO35">
        <f t="shared" si="27"/>
        <v>0</v>
      </c>
      <c r="AP35">
        <f t="shared" si="27"/>
        <v>-8.5484946414705731E-3</v>
      </c>
      <c r="AQ35">
        <f t="shared" si="27"/>
        <v>-224.81049354721245</v>
      </c>
      <c r="AR35">
        <f t="shared" si="27"/>
        <v>-224.81904204185392</v>
      </c>
      <c r="AS35">
        <f t="shared" si="27"/>
        <v>-4.8003915240823689</v>
      </c>
      <c r="AT35">
        <f t="shared" si="27"/>
        <v>-7.7588355304476666</v>
      </c>
      <c r="AU35">
        <f t="shared" si="23"/>
        <v>-237.37826909638395</v>
      </c>
      <c r="AW35">
        <v>32</v>
      </c>
      <c r="AX35">
        <f>IF(Z35&gt;0, (R35*SUMPRODUCT(K35:$K$98, X35:$X$98)-K35*$AZ$3)/Z35, 0)</f>
        <v>-310113.41909053258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0.39967743300000003</v>
      </c>
      <c r="Q36" s="4">
        <f t="shared" si="21"/>
        <v>25</v>
      </c>
      <c r="R36">
        <f t="shared" si="0"/>
        <v>1000000</v>
      </c>
      <c r="S36">
        <f t="shared" si="1"/>
        <v>-491840.02837621822</v>
      </c>
      <c r="U36">
        <f t="shared" si="13"/>
        <v>0.39967743300000003</v>
      </c>
      <c r="V36">
        <f t="shared" si="14"/>
        <v>0.01</v>
      </c>
      <c r="W36">
        <f t="shared" si="15"/>
        <v>1.2850687438607093E-2</v>
      </c>
      <c r="X36">
        <f t="shared" si="16"/>
        <v>5.1361297677478285E-3</v>
      </c>
      <c r="Y36">
        <f t="shared" si="17"/>
        <v>1.2850687438607092E-4</v>
      </c>
      <c r="Z36">
        <f t="shared" si="18"/>
        <v>7.5860507964731934E-3</v>
      </c>
      <c r="AB36">
        <f t="shared" si="19"/>
        <v>-3985.1706192502043</v>
      </c>
      <c r="AC36">
        <f t="shared" si="2"/>
        <v>-3731.1234390008085</v>
      </c>
      <c r="AE36">
        <f t="shared" si="3"/>
        <v>0</v>
      </c>
      <c r="AF36">
        <f t="shared" si="24"/>
        <v>0</v>
      </c>
      <c r="AG36">
        <f t="shared" si="24"/>
        <v>-0.18965126991182985</v>
      </c>
      <c r="AH36">
        <f t="shared" si="5"/>
        <v>-5136.1297677478287</v>
      </c>
      <c r="AI36">
        <f t="shared" si="25"/>
        <v>-5136.319419017741</v>
      </c>
      <c r="AJ36">
        <f t="shared" si="7"/>
        <v>-254.04718024939575</v>
      </c>
      <c r="AK36">
        <f t="shared" si="22"/>
        <v>-278.96194334751431</v>
      </c>
      <c r="AL36">
        <f t="shared" si="26"/>
        <v>-5669.3285426146513</v>
      </c>
      <c r="AN36">
        <f t="shared" si="27"/>
        <v>0</v>
      </c>
      <c r="AO36">
        <f t="shared" si="27"/>
        <v>0</v>
      </c>
      <c r="AP36">
        <f t="shared" si="27"/>
        <v>-4.5056868756595111E-3</v>
      </c>
      <c r="AQ36">
        <f t="shared" si="27"/>
        <v>-122.02287122561478</v>
      </c>
      <c r="AR36">
        <f t="shared" si="27"/>
        <v>-122.02737691249044</v>
      </c>
      <c r="AS36">
        <f t="shared" si="27"/>
        <v>-6.0355886168342945</v>
      </c>
      <c r="AT36">
        <f t="shared" si="27"/>
        <v>-6.6275072533588384</v>
      </c>
      <c r="AU36">
        <f t="shared" si="23"/>
        <v>-134.69047278268357</v>
      </c>
      <c r="AW36">
        <v>33</v>
      </c>
      <c r="AX36">
        <f>IF(Z36&gt;0, (R36*SUMPRODUCT(K36:$K$98, X36:$X$98)-K36*$AZ$3)/Z36, 0)</f>
        <v>-491840.02837621822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0.407215198</v>
      </c>
      <c r="Q37" s="4">
        <f t="shared" si="21"/>
        <v>25</v>
      </c>
      <c r="R37">
        <f t="shared" si="0"/>
        <v>1000000</v>
      </c>
      <c r="S37">
        <f t="shared" si="1"/>
        <v>-774839.9932278177</v>
      </c>
      <c r="U37">
        <f t="shared" si="13"/>
        <v>0.407215198</v>
      </c>
      <c r="V37">
        <f t="shared" si="14"/>
        <v>0.01</v>
      </c>
      <c r="W37">
        <f t="shared" si="15"/>
        <v>7.5860507964731934E-3</v>
      </c>
      <c r="X37">
        <f t="shared" si="16"/>
        <v>3.089155177123889E-3</v>
      </c>
      <c r="Y37">
        <f t="shared" si="17"/>
        <v>7.5860507964731932E-5</v>
      </c>
      <c r="Z37">
        <f t="shared" si="18"/>
        <v>4.4210351113845728E-3</v>
      </c>
      <c r="AB37">
        <f t="shared" si="19"/>
        <v>-3731.1234390008085</v>
      </c>
      <c r="AC37">
        <f t="shared" si="2"/>
        <v>-3425.5948157651665</v>
      </c>
      <c r="AE37">
        <f t="shared" si="3"/>
        <v>0</v>
      </c>
      <c r="AF37">
        <f t="shared" si="24"/>
        <v>0</v>
      </c>
      <c r="AG37">
        <f t="shared" si="24"/>
        <v>-0.11052587778461433</v>
      </c>
      <c r="AH37">
        <f t="shared" si="5"/>
        <v>-3089.1551771238892</v>
      </c>
      <c r="AI37">
        <f t="shared" si="25"/>
        <v>-3089.265703001674</v>
      </c>
      <c r="AJ37">
        <f t="shared" si="7"/>
        <v>-305.52862323564204</v>
      </c>
      <c r="AK37">
        <f t="shared" si="22"/>
        <v>-261.1786407300566</v>
      </c>
      <c r="AL37">
        <f t="shared" si="26"/>
        <v>-3655.9729669673725</v>
      </c>
      <c r="AN37">
        <f t="shared" si="27"/>
        <v>0</v>
      </c>
      <c r="AO37">
        <f t="shared" si="27"/>
        <v>0</v>
      </c>
      <c r="AP37">
        <f t="shared" si="27"/>
        <v>-2.3445052086653812E-3</v>
      </c>
      <c r="AQ37">
        <f t="shared" si="27"/>
        <v>-65.528006185631753</v>
      </c>
      <c r="AR37">
        <f t="shared" si="27"/>
        <v>-65.530350690840422</v>
      </c>
      <c r="AS37">
        <f t="shared" si="27"/>
        <v>-6.4809568847598822</v>
      </c>
      <c r="AT37">
        <f t="shared" si="27"/>
        <v>-5.5401929019468197</v>
      </c>
      <c r="AU37">
        <f t="shared" si="23"/>
        <v>-77.551500477547123</v>
      </c>
      <c r="AW37">
        <v>34</v>
      </c>
      <c r="AX37">
        <f>IF(Z37&gt;0, (R37*SUMPRODUCT(K37:$K$98, X37:$X$98)-K37*$AZ$3)/Z37, 0)</f>
        <v>-774839.9932278177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0.41552104400000001</v>
      </c>
      <c r="Q38" s="4">
        <f t="shared" si="21"/>
        <v>25</v>
      </c>
      <c r="R38">
        <f t="shared" si="0"/>
        <v>1000000</v>
      </c>
      <c r="S38">
        <f t="shared" si="1"/>
        <v>-1224265.9488494745</v>
      </c>
      <c r="U38">
        <f t="shared" si="13"/>
        <v>0.41552104400000001</v>
      </c>
      <c r="V38">
        <f t="shared" si="14"/>
        <v>0.01</v>
      </c>
      <c r="W38">
        <f t="shared" si="15"/>
        <v>4.4210351113845728E-3</v>
      </c>
      <c r="X38">
        <f t="shared" si="16"/>
        <v>1.837033125043174E-3</v>
      </c>
      <c r="Y38">
        <f t="shared" si="17"/>
        <v>4.4210351113845726E-5</v>
      </c>
      <c r="Z38">
        <f t="shared" si="18"/>
        <v>2.5397916352275533E-3</v>
      </c>
      <c r="AB38">
        <f t="shared" si="19"/>
        <v>-3425.5948157651665</v>
      </c>
      <c r="AC38">
        <f t="shared" si="2"/>
        <v>-3109.3804161818189</v>
      </c>
      <c r="AE38">
        <f t="shared" si="3"/>
        <v>0</v>
      </c>
      <c r="AF38">
        <f t="shared" si="24"/>
        <v>0</v>
      </c>
      <c r="AG38">
        <f t="shared" si="24"/>
        <v>-6.3494790880688837E-2</v>
      </c>
      <c r="AH38">
        <f t="shared" si="5"/>
        <v>-1837.0331250431741</v>
      </c>
      <c r="AI38">
        <f t="shared" si="25"/>
        <v>-1837.0966198340548</v>
      </c>
      <c r="AJ38">
        <f t="shared" si="7"/>
        <v>-316.21439958334759</v>
      </c>
      <c r="AK38">
        <f t="shared" si="22"/>
        <v>-239.79163710356167</v>
      </c>
      <c r="AL38">
        <f t="shared" si="26"/>
        <v>-2393.102656520964</v>
      </c>
      <c r="AN38">
        <f t="shared" si="27"/>
        <v>0</v>
      </c>
      <c r="AO38">
        <f t="shared" si="27"/>
        <v>0</v>
      </c>
      <c r="AP38">
        <f t="shared" si="27"/>
        <v>-1.2025615219737949E-3</v>
      </c>
      <c r="AQ38">
        <f t="shared" si="27"/>
        <v>-34.79254471314561</v>
      </c>
      <c r="AR38">
        <f t="shared" si="27"/>
        <v>-34.793747274667581</v>
      </c>
      <c r="AS38">
        <f t="shared" si="27"/>
        <v>-5.9889522330663176</v>
      </c>
      <c r="AT38">
        <f t="shared" si="27"/>
        <v>-4.5415410000121677</v>
      </c>
      <c r="AU38">
        <f t="shared" si="23"/>
        <v>-45.324240507746069</v>
      </c>
      <c r="AW38">
        <v>35</v>
      </c>
      <c r="AX38">
        <f>IF(Z38&gt;0, (R38*SUMPRODUCT(K38:$K$98, X38:$X$98)-K38*$AZ$3)/Z38, 0)</f>
        <v>-1224265.9488494745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0.424706421</v>
      </c>
      <c r="Q39" s="4">
        <f t="shared" si="21"/>
        <v>25</v>
      </c>
      <c r="R39">
        <f t="shared" si="0"/>
        <v>1000000</v>
      </c>
      <c r="S39">
        <f t="shared" si="1"/>
        <v>-1952550.7030611581</v>
      </c>
      <c r="U39">
        <f t="shared" si="13"/>
        <v>0.424706421</v>
      </c>
      <c r="V39">
        <f t="shared" si="14"/>
        <v>0.01</v>
      </c>
      <c r="W39">
        <f t="shared" si="15"/>
        <v>2.5397916352275533E-3</v>
      </c>
      <c r="X39">
        <f t="shared" si="16"/>
        <v>1.0786658154832316E-3</v>
      </c>
      <c r="Y39">
        <f t="shared" si="17"/>
        <v>2.5397916352275534E-5</v>
      </c>
      <c r="Z39">
        <f t="shared" si="18"/>
        <v>1.4357279033920462E-3</v>
      </c>
      <c r="AB39">
        <f t="shared" si="19"/>
        <v>-3109.3804161818189</v>
      </c>
      <c r="AC39">
        <f t="shared" si="2"/>
        <v>-2803.3315271726624</v>
      </c>
      <c r="AE39">
        <f t="shared" si="3"/>
        <v>0</v>
      </c>
      <c r="AF39">
        <f t="shared" si="24"/>
        <v>0</v>
      </c>
      <c r="AG39">
        <f t="shared" si="24"/>
        <v>-3.5893197584801154E-2</v>
      </c>
      <c r="AH39">
        <f t="shared" si="5"/>
        <v>-1078.6658154832317</v>
      </c>
      <c r="AI39">
        <f t="shared" si="25"/>
        <v>-1078.7017086808164</v>
      </c>
      <c r="AJ39">
        <f t="shared" si="7"/>
        <v>-306.04888900915648</v>
      </c>
      <c r="AK39">
        <f t="shared" si="22"/>
        <v>-217.65662913272735</v>
      </c>
      <c r="AL39">
        <f t="shared" si="26"/>
        <v>-1602.4072268227003</v>
      </c>
      <c r="AN39">
        <f t="shared" si="27"/>
        <v>0</v>
      </c>
      <c r="AO39">
        <f t="shared" si="27"/>
        <v>0</v>
      </c>
      <c r="AP39">
        <f t="shared" si="27"/>
        <v>-6.0696455957522642E-4</v>
      </c>
      <c r="AQ39">
        <f t="shared" si="27"/>
        <v>-18.240557143921542</v>
      </c>
      <c r="AR39">
        <f t="shared" si="27"/>
        <v>-18.241164108481119</v>
      </c>
      <c r="AS39">
        <f t="shared" si="27"/>
        <v>-5.1753769969101269</v>
      </c>
      <c r="AT39">
        <f t="shared" si="27"/>
        <v>-3.6806378068727903</v>
      </c>
      <c r="AU39">
        <f t="shared" si="23"/>
        <v>-27.097178912264035</v>
      </c>
      <c r="AW39">
        <v>36</v>
      </c>
      <c r="AX39">
        <f>IF(Z39&gt;0, (R39*SUMPRODUCT(K39:$K$98, X39:$X$98)-K39*$AZ$3)/Z39, 0)</f>
        <v>-1952550.7030611581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0.43382917900000001</v>
      </c>
      <c r="Q40" s="4">
        <f t="shared" si="21"/>
        <v>25</v>
      </c>
      <c r="R40">
        <f t="shared" si="0"/>
        <v>1000000</v>
      </c>
      <c r="S40">
        <f t="shared" si="1"/>
        <v>-3152433.2574620466</v>
      </c>
      <c r="U40">
        <f t="shared" si="13"/>
        <v>0.43382917900000001</v>
      </c>
      <c r="V40">
        <f t="shared" si="14"/>
        <v>0.01</v>
      </c>
      <c r="W40">
        <f t="shared" si="15"/>
        <v>1.4357279033920462E-3</v>
      </c>
      <c r="X40">
        <f t="shared" si="16"/>
        <v>6.2286065759596275E-4</v>
      </c>
      <c r="Y40">
        <f t="shared" si="17"/>
        <v>1.4357279033920462E-5</v>
      </c>
      <c r="Z40">
        <f t="shared" si="18"/>
        <v>7.9850996676216303E-4</v>
      </c>
      <c r="AB40">
        <f t="shared" si="19"/>
        <v>-2803.3315271726624</v>
      </c>
      <c r="AC40">
        <f t="shared" si="2"/>
        <v>-2517.2493756359563</v>
      </c>
      <c r="AE40">
        <f t="shared" si="3"/>
        <v>0</v>
      </c>
      <c r="AF40">
        <f t="shared" si="24"/>
        <v>0</v>
      </c>
      <c r="AG40">
        <f t="shared" si="24"/>
        <v>-1.9962749169054075E-2</v>
      </c>
      <c r="AH40">
        <f t="shared" si="5"/>
        <v>-622.86065759596272</v>
      </c>
      <c r="AI40">
        <f t="shared" si="25"/>
        <v>-622.88062034513177</v>
      </c>
      <c r="AJ40">
        <f t="shared" si="7"/>
        <v>-286.08215153670608</v>
      </c>
      <c r="AK40">
        <f t="shared" si="22"/>
        <v>-196.23320690208638</v>
      </c>
      <c r="AL40">
        <f t="shared" si="26"/>
        <v>-1105.1959787839241</v>
      </c>
      <c r="AN40">
        <f t="shared" si="27"/>
        <v>0</v>
      </c>
      <c r="AO40">
        <f t="shared" si="27"/>
        <v>0</v>
      </c>
      <c r="AP40">
        <f t="shared" si="27"/>
        <v>-3.0140712269362242E-4</v>
      </c>
      <c r="AQ40">
        <f t="shared" si="27"/>
        <v>-9.4042477343791813</v>
      </c>
      <c r="AR40">
        <f t="shared" si="27"/>
        <v>-9.4045491415018745</v>
      </c>
      <c r="AS40">
        <f t="shared" si="27"/>
        <v>-4.3194049786663369</v>
      </c>
      <c r="AT40">
        <f t="shared" si="27"/>
        <v>-2.9628226938295366</v>
      </c>
      <c r="AU40">
        <f t="shared" si="23"/>
        <v>-16.686776813997746</v>
      </c>
      <c r="AW40">
        <v>37</v>
      </c>
      <c r="AX40">
        <f>IF(Z40&gt;0, (R40*SUMPRODUCT(K40:$K$98, X40:$X$98)-K40*$AZ$3)/Z40, 0)</f>
        <v>-3152433.2574620466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0.44368152799999999</v>
      </c>
      <c r="Q41" s="4">
        <f t="shared" si="21"/>
        <v>25</v>
      </c>
      <c r="R41">
        <f t="shared" si="0"/>
        <v>1000000</v>
      </c>
      <c r="S41">
        <f t="shared" si="1"/>
        <v>-5169019.5046169711</v>
      </c>
      <c r="U41">
        <f t="shared" si="13"/>
        <v>0.44368152799999999</v>
      </c>
      <c r="V41">
        <f t="shared" si="14"/>
        <v>0.01</v>
      </c>
      <c r="W41">
        <f t="shared" si="15"/>
        <v>7.9850996676216303E-4</v>
      </c>
      <c r="X41">
        <f t="shared" si="16"/>
        <v>3.542841221762657E-4</v>
      </c>
      <c r="Y41">
        <f t="shared" si="17"/>
        <v>7.9850996676216313E-6</v>
      </c>
      <c r="Z41">
        <f t="shared" si="18"/>
        <v>4.3624074491827573E-4</v>
      </c>
      <c r="AB41">
        <f t="shared" si="19"/>
        <v>-2517.2493756359563</v>
      </c>
      <c r="AC41">
        <f t="shared" si="2"/>
        <v>-2254.9369191912042</v>
      </c>
      <c r="AE41">
        <f t="shared" si="3"/>
        <v>0</v>
      </c>
      <c r="AF41">
        <f t="shared" si="24"/>
        <v>0</v>
      </c>
      <c r="AG41">
        <f t="shared" si="24"/>
        <v>-1.0906018622956893E-2</v>
      </c>
      <c r="AH41">
        <f t="shared" si="5"/>
        <v>-354.28412217626573</v>
      </c>
      <c r="AI41">
        <f t="shared" si="25"/>
        <v>-354.29502819488869</v>
      </c>
      <c r="AJ41">
        <f t="shared" si="7"/>
        <v>-262.31245644475212</v>
      </c>
      <c r="AK41">
        <f t="shared" si="22"/>
        <v>-176.20745629451696</v>
      </c>
      <c r="AL41">
        <f t="shared" si="26"/>
        <v>-792.81494093415779</v>
      </c>
      <c r="AN41">
        <f t="shared" si="27"/>
        <v>0</v>
      </c>
      <c r="AO41">
        <f t="shared" si="27"/>
        <v>0</v>
      </c>
      <c r="AP41">
        <f t="shared" si="27"/>
        <v>-1.4702167742847885E-4</v>
      </c>
      <c r="AQ41">
        <f t="shared" si="27"/>
        <v>-4.7760275980996383</v>
      </c>
      <c r="AR41">
        <f t="shared" si="27"/>
        <v>-4.7761746197770671</v>
      </c>
      <c r="AS41">
        <f t="shared" si="27"/>
        <v>-3.5361774713746232</v>
      </c>
      <c r="AT41">
        <f t="shared" si="27"/>
        <v>-2.3754145940382974</v>
      </c>
      <c r="AU41">
        <f t="shared" si="23"/>
        <v>-10.687766685189988</v>
      </c>
      <c r="AW41">
        <v>38</v>
      </c>
      <c r="AX41">
        <f>IF(Z41&gt;0, (R41*SUMPRODUCT(K41:$K$98, X41:$X$98)-K41*$AZ$3)/Z41, 0)</f>
        <v>-5169019.5046169711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0.45400495099999999</v>
      </c>
      <c r="Q42" s="4">
        <f t="shared" si="21"/>
        <v>25</v>
      </c>
      <c r="R42">
        <f t="shared" si="0"/>
        <v>1000000</v>
      </c>
      <c r="S42">
        <f t="shared" si="1"/>
        <v>-8626652.5815992337</v>
      </c>
      <c r="U42">
        <f t="shared" si="13"/>
        <v>0.45400495099999999</v>
      </c>
      <c r="V42">
        <f t="shared" si="14"/>
        <v>0.01</v>
      </c>
      <c r="W42">
        <f t="shared" si="15"/>
        <v>4.3624074491827573E-4</v>
      </c>
      <c r="X42">
        <f t="shared" si="16"/>
        <v>1.9805545802082527E-4</v>
      </c>
      <c r="Y42">
        <f t="shared" si="17"/>
        <v>4.3624074491827577E-6</v>
      </c>
      <c r="Z42">
        <f t="shared" si="18"/>
        <v>2.3382287944826769E-4</v>
      </c>
      <c r="AB42">
        <f t="shared" si="19"/>
        <v>-2254.9369191912042</v>
      </c>
      <c r="AC42">
        <f t="shared" si="2"/>
        <v>-2017.108746629365</v>
      </c>
      <c r="AE42">
        <f t="shared" si="3"/>
        <v>0</v>
      </c>
      <c r="AF42">
        <f t="shared" si="24"/>
        <v>0</v>
      </c>
      <c r="AG42">
        <f t="shared" si="24"/>
        <v>-5.8455719862066926E-3</v>
      </c>
      <c r="AH42">
        <f t="shared" si="5"/>
        <v>-198.05545802082528</v>
      </c>
      <c r="AI42">
        <f t="shared" si="25"/>
        <v>-198.0613035928115</v>
      </c>
      <c r="AJ42">
        <f t="shared" si="7"/>
        <v>-237.82817256183921</v>
      </c>
      <c r="AK42">
        <f t="shared" si="22"/>
        <v>-157.8455843433843</v>
      </c>
      <c r="AL42">
        <f t="shared" si="26"/>
        <v>-593.73506049803495</v>
      </c>
      <c r="AN42">
        <f t="shared" si="27"/>
        <v>0</v>
      </c>
      <c r="AO42">
        <f t="shared" si="27"/>
        <v>0</v>
      </c>
      <c r="AP42">
        <f t="shared" si="27"/>
        <v>-7.0359724283339042E-5</v>
      </c>
      <c r="AQ42">
        <f t="shared" si="27"/>
        <v>-2.3838774806019414</v>
      </c>
      <c r="AR42">
        <f t="shared" si="27"/>
        <v>-2.3839478403262246</v>
      </c>
      <c r="AS42">
        <f t="shared" si="27"/>
        <v>-2.8625983372963475</v>
      </c>
      <c r="AT42">
        <f t="shared" si="27"/>
        <v>-1.8998947955732799</v>
      </c>
      <c r="AU42">
        <f t="shared" si="23"/>
        <v>-7.1464409731958511</v>
      </c>
      <c r="AW42">
        <v>39</v>
      </c>
      <c r="AX42">
        <f>IF(Z42&gt;0, (R42*SUMPRODUCT(K42:$K$98, X42:$X$98)-K42*$AZ$3)/Z42, 0)</f>
        <v>-8626652.5815992337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0.46467133999999999</v>
      </c>
      <c r="Q43" s="4">
        <f t="shared" si="21"/>
        <v>25</v>
      </c>
      <c r="R43">
        <f t="shared" si="0"/>
        <v>1000000</v>
      </c>
      <c r="S43">
        <f t="shared" si="1"/>
        <v>-14677400.287033949</v>
      </c>
      <c r="U43">
        <f t="shared" si="13"/>
        <v>0.46467133999999999</v>
      </c>
      <c r="V43">
        <f t="shared" si="14"/>
        <v>0.01</v>
      </c>
      <c r="W43">
        <f t="shared" si="15"/>
        <v>2.3382287944826769E-4</v>
      </c>
      <c r="X43">
        <f t="shared" si="16"/>
        <v>1.0865079071588501E-4</v>
      </c>
      <c r="Y43">
        <f t="shared" si="17"/>
        <v>2.338228794482677E-6</v>
      </c>
      <c r="Z43">
        <f t="shared" si="18"/>
        <v>1.228338599379E-4</v>
      </c>
      <c r="AB43">
        <f t="shared" si="19"/>
        <v>-2017.108746629365</v>
      </c>
      <c r="AC43">
        <f t="shared" si="2"/>
        <v>-1802.8817311100213</v>
      </c>
      <c r="AE43">
        <f t="shared" si="3"/>
        <v>0</v>
      </c>
      <c r="AF43">
        <f t="shared" si="24"/>
        <v>0</v>
      </c>
      <c r="AG43">
        <f t="shared" si="24"/>
        <v>-3.0708464984475002E-3</v>
      </c>
      <c r="AH43">
        <f t="shared" si="5"/>
        <v>-108.65079071588501</v>
      </c>
      <c r="AI43">
        <f t="shared" si="25"/>
        <v>-108.65386156238345</v>
      </c>
      <c r="AJ43">
        <f t="shared" si="7"/>
        <v>-214.22701551934369</v>
      </c>
      <c r="AK43">
        <f t="shared" si="22"/>
        <v>-141.19761226405555</v>
      </c>
      <c r="AL43">
        <f t="shared" si="26"/>
        <v>-464.07848934578271</v>
      </c>
      <c r="AN43">
        <f t="shared" si="27"/>
        <v>0</v>
      </c>
      <c r="AO43">
        <f t="shared" si="27"/>
        <v>0</v>
      </c>
      <c r="AP43">
        <f t="shared" si="27"/>
        <v>-3.3001767567621385E-5</v>
      </c>
      <c r="AQ43">
        <f t="shared" si="27"/>
        <v>-1.1676481201703459</v>
      </c>
      <c r="AR43">
        <f t="shared" si="27"/>
        <v>-1.1676811219379135</v>
      </c>
      <c r="AS43">
        <f t="shared" si="27"/>
        <v>-2.3022545009816837</v>
      </c>
      <c r="AT43">
        <f t="shared" si="27"/>
        <v>-1.5174222428236923</v>
      </c>
      <c r="AU43">
        <f t="shared" si="23"/>
        <v>-4.9873578657432898</v>
      </c>
      <c r="AW43">
        <v>40</v>
      </c>
      <c r="AX43">
        <f>IF(Z43&gt;0, (R43*SUMPRODUCT(K43:$K$98, X43:$X$98)-K43*$AZ$3)/Z43, 0)</f>
        <v>-14677400.287033949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0.47611615000000002</v>
      </c>
      <c r="Q44" s="4">
        <f t="shared" si="21"/>
        <v>25</v>
      </c>
      <c r="R44">
        <f t="shared" si="0"/>
        <v>1000000</v>
      </c>
      <c r="S44">
        <f t="shared" si="1"/>
        <v>-25516273.262950279</v>
      </c>
      <c r="U44">
        <f t="shared" si="13"/>
        <v>0.47611615000000002</v>
      </c>
      <c r="V44">
        <f t="shared" si="14"/>
        <v>0.01</v>
      </c>
      <c r="W44">
        <f t="shared" si="15"/>
        <v>1.228338599379E-4</v>
      </c>
      <c r="X44">
        <f t="shared" si="16"/>
        <v>5.8483184483272194E-5</v>
      </c>
      <c r="Y44">
        <f t="shared" si="17"/>
        <v>1.2283385993790001E-6</v>
      </c>
      <c r="Z44">
        <f t="shared" si="18"/>
        <v>6.312233685524881E-5</v>
      </c>
      <c r="AB44">
        <f t="shared" si="19"/>
        <v>-1802.8817311100213</v>
      </c>
      <c r="AC44">
        <f t="shared" si="2"/>
        <v>-1610.6467961945261</v>
      </c>
      <c r="AE44">
        <f t="shared" si="3"/>
        <v>0</v>
      </c>
      <c r="AF44">
        <f t="shared" si="24"/>
        <v>0</v>
      </c>
      <c r="AG44">
        <f t="shared" si="24"/>
        <v>-1.5780584213812203E-3</v>
      </c>
      <c r="AH44">
        <f t="shared" si="5"/>
        <v>-58.483184483272197</v>
      </c>
      <c r="AI44">
        <f t="shared" si="25"/>
        <v>-58.484762541693577</v>
      </c>
      <c r="AJ44">
        <f t="shared" si="7"/>
        <v>-192.23493491549516</v>
      </c>
      <c r="AK44">
        <f t="shared" si="22"/>
        <v>-126.2017211777015</v>
      </c>
      <c r="AL44">
        <f t="shared" si="26"/>
        <v>-376.92141863489024</v>
      </c>
      <c r="AN44">
        <f t="shared" si="27"/>
        <v>0</v>
      </c>
      <c r="AO44">
        <f t="shared" si="27"/>
        <v>0</v>
      </c>
      <c r="AP44">
        <f t="shared" si="27"/>
        <v>-1.5142031584334296E-5</v>
      </c>
      <c r="AQ44">
        <f t="shared" si="27"/>
        <v>-0.56116694705324144</v>
      </c>
      <c r="AR44">
        <f t="shared" si="27"/>
        <v>-0.56118208908482581</v>
      </c>
      <c r="AS44">
        <f t="shared" si="27"/>
        <v>-1.8445625438601494</v>
      </c>
      <c r="AT44">
        <f t="shared" si="27"/>
        <v>-1.2109503819240843</v>
      </c>
      <c r="AU44">
        <f t="shared" si="23"/>
        <v>-3.6166950148690598</v>
      </c>
      <c r="AW44">
        <v>41</v>
      </c>
      <c r="AX44">
        <f>IF(Z44&gt;0, (R44*SUMPRODUCT(K44:$K$98, X44:$X$98)-K44*$AZ$3)/Z44, 0)</f>
        <v>-25516273.262950279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0.48788611599999998</v>
      </c>
      <c r="Q45" s="4">
        <f t="shared" si="21"/>
        <v>25</v>
      </c>
      <c r="R45">
        <f t="shared" si="0"/>
        <v>1000000</v>
      </c>
      <c r="S45">
        <f t="shared" si="1"/>
        <v>-45387132.41730798</v>
      </c>
      <c r="U45">
        <f t="shared" si="13"/>
        <v>0.48788611599999998</v>
      </c>
      <c r="V45">
        <f t="shared" si="14"/>
        <v>0.01</v>
      </c>
      <c r="W45">
        <f t="shared" si="15"/>
        <v>6.312233685524881E-5</v>
      </c>
      <c r="X45">
        <f t="shared" si="16"/>
        <v>3.0796511761150995E-5</v>
      </c>
      <c r="Y45">
        <f t="shared" si="17"/>
        <v>6.3122336855248809E-7</v>
      </c>
      <c r="Z45">
        <f t="shared" si="18"/>
        <v>3.1694601725545325E-5</v>
      </c>
      <c r="AB45">
        <f t="shared" si="19"/>
        <v>-1610.6467961945261</v>
      </c>
      <c r="AC45">
        <f t="shared" si="2"/>
        <v>-1438.5270854311636</v>
      </c>
      <c r="AE45">
        <f t="shared" si="3"/>
        <v>0</v>
      </c>
      <c r="AF45">
        <f t="shared" si="24"/>
        <v>0</v>
      </c>
      <c r="AG45">
        <f t="shared" si="24"/>
        <v>-7.9236504313863314E-4</v>
      </c>
      <c r="AH45">
        <f t="shared" si="5"/>
        <v>-30.796511761150995</v>
      </c>
      <c r="AI45">
        <f t="shared" si="25"/>
        <v>-30.797304126194135</v>
      </c>
      <c r="AJ45">
        <f t="shared" si="7"/>
        <v>-172.11971076336249</v>
      </c>
      <c r="AK45">
        <f t="shared" si="22"/>
        <v>-112.74527573361684</v>
      </c>
      <c r="AL45">
        <f t="shared" si="26"/>
        <v>-315.66229062317348</v>
      </c>
      <c r="AN45">
        <f t="shared" si="27"/>
        <v>0</v>
      </c>
      <c r="AO45">
        <f t="shared" si="27"/>
        <v>0</v>
      </c>
      <c r="AP45">
        <f t="shared" si="27"/>
        <v>-6.7884145450542548E-6</v>
      </c>
      <c r="AQ45">
        <f t="shared" si="27"/>
        <v>-0.26384239207250659</v>
      </c>
      <c r="AR45">
        <f t="shared" si="27"/>
        <v>-0.26384918048705164</v>
      </c>
      <c r="AS45">
        <f t="shared" si="27"/>
        <v>-1.4745980506766414</v>
      </c>
      <c r="AT45">
        <f t="shared" si="27"/>
        <v>-0.96592053915524445</v>
      </c>
      <c r="AU45">
        <f t="shared" si="23"/>
        <v>-2.7043677703189375</v>
      </c>
      <c r="AW45">
        <v>42</v>
      </c>
      <c r="AX45">
        <f>IF(Z45&gt;0, (R45*SUMPRODUCT(K45:$K$98, X45:$X$98)-K45*$AZ$3)/Z45, 0)</f>
        <v>-45387132.41730798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0.500352354</v>
      </c>
      <c r="Q46" s="4">
        <f t="shared" si="21"/>
        <v>25</v>
      </c>
      <c r="R46">
        <f t="shared" si="0"/>
        <v>1000000</v>
      </c>
      <c r="S46">
        <f t="shared" si="1"/>
        <v>-82775699.674844131</v>
      </c>
      <c r="U46">
        <f t="shared" si="13"/>
        <v>0.500352354</v>
      </c>
      <c r="V46">
        <f t="shared" si="14"/>
        <v>0.01</v>
      </c>
      <c r="W46">
        <f t="shared" si="15"/>
        <v>3.1694601725545325E-5</v>
      </c>
      <c r="X46">
        <f t="shared" si="16"/>
        <v>1.5858468582469064E-5</v>
      </c>
      <c r="Y46">
        <f t="shared" si="17"/>
        <v>3.1694601725545327E-7</v>
      </c>
      <c r="Z46">
        <f t="shared" si="18"/>
        <v>1.5519187125820808E-5</v>
      </c>
      <c r="AB46">
        <f t="shared" si="19"/>
        <v>-1438.5270854311636</v>
      </c>
      <c r="AC46">
        <f t="shared" si="2"/>
        <v>-1284.6115727246506</v>
      </c>
      <c r="AE46">
        <f t="shared" si="3"/>
        <v>0</v>
      </c>
      <c r="AF46">
        <f t="shared" si="24"/>
        <v>0</v>
      </c>
      <c r="AG46">
        <f t="shared" si="24"/>
        <v>-3.879796781455202E-4</v>
      </c>
      <c r="AH46">
        <f t="shared" si="5"/>
        <v>-15.858468582469063</v>
      </c>
      <c r="AI46">
        <f t="shared" si="25"/>
        <v>-15.858856562147208</v>
      </c>
      <c r="AJ46">
        <f t="shared" si="7"/>
        <v>-153.91551270651303</v>
      </c>
      <c r="AK46">
        <f t="shared" si="22"/>
        <v>-100.69689598018147</v>
      </c>
      <c r="AL46">
        <f t="shared" si="26"/>
        <v>-270.47126524884169</v>
      </c>
      <c r="AN46">
        <f t="shared" si="27"/>
        <v>0</v>
      </c>
      <c r="AO46">
        <f t="shared" si="27"/>
        <v>0</v>
      </c>
      <c r="AP46">
        <f t="shared" si="27"/>
        <v>-2.9677957161231936E-6</v>
      </c>
      <c r="AQ46">
        <f t="shared" si="27"/>
        <v>-0.12130711419806196</v>
      </c>
      <c r="AR46">
        <f t="shared" si="27"/>
        <v>-0.12131008199377807</v>
      </c>
      <c r="AS46">
        <f t="shared" si="27"/>
        <v>-1.1773549620915078</v>
      </c>
      <c r="AT46">
        <f t="shared" si="27"/>
        <v>-0.77026667464989251</v>
      </c>
      <c r="AU46">
        <f t="shared" si="23"/>
        <v>-2.0689317187351781</v>
      </c>
      <c r="AW46">
        <v>43</v>
      </c>
      <c r="AX46">
        <f>IF(Z46&gt;0, (R46*SUMPRODUCT(K46:$K$98, X46:$X$98)-K46*$AZ$3)/Z46, 0)</f>
        <v>-82775699.674844131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0.513549331</v>
      </c>
      <c r="Q47" s="4">
        <f t="shared" si="21"/>
        <v>25</v>
      </c>
      <c r="R47">
        <f t="shared" si="0"/>
        <v>1000000</v>
      </c>
      <c r="S47">
        <f t="shared" si="1"/>
        <v>-155132949.1147525</v>
      </c>
      <c r="U47">
        <f t="shared" si="13"/>
        <v>0.513549331</v>
      </c>
      <c r="V47">
        <f t="shared" si="14"/>
        <v>0.01</v>
      </c>
      <c r="W47">
        <f t="shared" si="15"/>
        <v>1.5519187125820808E-5</v>
      </c>
      <c r="X47">
        <f t="shared" si="16"/>
        <v>7.9698681661290892E-6</v>
      </c>
      <c r="Y47">
        <f t="shared" si="17"/>
        <v>1.5519187125820808E-7</v>
      </c>
      <c r="Z47">
        <f t="shared" si="18"/>
        <v>7.3941270884335107E-6</v>
      </c>
      <c r="AB47">
        <f t="shared" si="19"/>
        <v>-1284.6115727246506</v>
      </c>
      <c r="AC47">
        <f t="shared" si="2"/>
        <v>-1147.0727413579689</v>
      </c>
      <c r="AE47">
        <f t="shared" si="3"/>
        <v>0</v>
      </c>
      <c r="AF47">
        <f t="shared" si="24"/>
        <v>0</v>
      </c>
      <c r="AG47">
        <f t="shared" si="24"/>
        <v>-1.8485317721083776E-4</v>
      </c>
      <c r="AH47">
        <f t="shared" si="5"/>
        <v>-7.9698681661290891</v>
      </c>
      <c r="AI47">
        <f t="shared" si="25"/>
        <v>-7.9700530193062997</v>
      </c>
      <c r="AJ47">
        <f t="shared" si="7"/>
        <v>-137.53883136668173</v>
      </c>
      <c r="AK47">
        <f t="shared" si="22"/>
        <v>-89.922810090725548</v>
      </c>
      <c r="AL47">
        <f t="shared" si="26"/>
        <v>-235.43169447671357</v>
      </c>
      <c r="AN47">
        <f t="shared" si="27"/>
        <v>0</v>
      </c>
      <c r="AO47">
        <f t="shared" si="27"/>
        <v>0</v>
      </c>
      <c r="AP47">
        <f t="shared" si="27"/>
        <v>-1.2625073700019906E-6</v>
      </c>
      <c r="AQ47">
        <f t="shared" si="27"/>
        <v>-5.4432482305704709E-2</v>
      </c>
      <c r="AR47">
        <f t="shared" si="27"/>
        <v>-5.4433744813074711E-2</v>
      </c>
      <c r="AS47">
        <f t="shared" si="27"/>
        <v>-0.93936058271719047</v>
      </c>
      <c r="AT47">
        <f t="shared" si="27"/>
        <v>-0.61415341723525607</v>
      </c>
      <c r="AU47">
        <f t="shared" si="23"/>
        <v>-1.6079477447655213</v>
      </c>
      <c r="AW47">
        <v>44</v>
      </c>
      <c r="AX47">
        <f>IF(Z47&gt;0, (R47*SUMPRODUCT(K47:$K$98, X47:$X$98)-K47*$AZ$3)/Z47, 0)</f>
        <v>-155132949.1147525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0.52698988800000002</v>
      </c>
      <c r="Q48" s="4">
        <f t="shared" si="21"/>
        <v>25</v>
      </c>
      <c r="R48">
        <f t="shared" si="0"/>
        <v>1000000</v>
      </c>
      <c r="S48">
        <f t="shared" si="1"/>
        <v>-299167430.64229</v>
      </c>
      <c r="U48">
        <f t="shared" si="13"/>
        <v>0.52698988800000002</v>
      </c>
      <c r="V48">
        <f t="shared" si="14"/>
        <v>0.01</v>
      </c>
      <c r="W48">
        <f t="shared" si="15"/>
        <v>7.3941270884335107E-6</v>
      </c>
      <c r="X48">
        <f t="shared" si="16"/>
        <v>3.896630206191342E-6</v>
      </c>
      <c r="Y48">
        <f t="shared" si="17"/>
        <v>7.3941270884335114E-8</v>
      </c>
      <c r="Z48">
        <f t="shared" si="18"/>
        <v>3.4235556113578335E-6</v>
      </c>
      <c r="AB48">
        <f t="shared" si="19"/>
        <v>-1147.0727413579689</v>
      </c>
      <c r="AC48">
        <f t="shared" si="2"/>
        <v>-1024.2163359109175</v>
      </c>
      <c r="AE48">
        <f t="shared" si="3"/>
        <v>0</v>
      </c>
      <c r="AF48">
        <f t="shared" si="24"/>
        <v>0</v>
      </c>
      <c r="AG48">
        <f t="shared" si="24"/>
        <v>-8.5588890283945843E-5</v>
      </c>
      <c r="AH48">
        <f t="shared" si="5"/>
        <v>-3.8966302061913418</v>
      </c>
      <c r="AI48">
        <f t="shared" si="25"/>
        <v>-3.8967157950816258</v>
      </c>
      <c r="AJ48">
        <f t="shared" si="7"/>
        <v>-122.85640544705143</v>
      </c>
      <c r="AK48">
        <f t="shared" si="22"/>
        <v>-80.295091895057823</v>
      </c>
      <c r="AL48">
        <f t="shared" si="26"/>
        <v>-207.04821313719088</v>
      </c>
      <c r="AN48">
        <f t="shared" si="27"/>
        <v>0</v>
      </c>
      <c r="AO48">
        <f t="shared" si="27"/>
        <v>0</v>
      </c>
      <c r="AP48">
        <f t="shared" si="27"/>
        <v>-5.2192292748700634E-7</v>
      </c>
      <c r="AQ48">
        <f t="shared" si="27"/>
        <v>-2.3761736339875838E-2</v>
      </c>
      <c r="AR48">
        <f t="shared" si="27"/>
        <v>-2.3762258262803326E-2</v>
      </c>
      <c r="AS48">
        <f t="shared" si="27"/>
        <v>-0.74918105117064637</v>
      </c>
      <c r="AT48">
        <f t="shared" si="27"/>
        <v>-0.48964122896879703</v>
      </c>
      <c r="AU48">
        <f t="shared" si="23"/>
        <v>-1.2625845384022467</v>
      </c>
      <c r="AW48">
        <v>45</v>
      </c>
      <c r="AX48">
        <f>IF(Z48&gt;0, (R48*SUMPRODUCT(K48:$K$98, X48:$X$98)-K48*$AZ$3)/Z48, 0)</f>
        <v>-299167430.64229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0.54103594799999999</v>
      </c>
      <c r="Q49" s="4">
        <f t="shared" si="21"/>
        <v>25</v>
      </c>
      <c r="R49">
        <f t="shared" si="0"/>
        <v>1000000</v>
      </c>
      <c r="S49">
        <f t="shared" si="1"/>
        <v>-594968449.60073733</v>
      </c>
      <c r="U49">
        <f t="shared" si="13"/>
        <v>0.54103594799999999</v>
      </c>
      <c r="V49">
        <f t="shared" si="14"/>
        <v>0.01</v>
      </c>
      <c r="W49">
        <f t="shared" si="15"/>
        <v>3.4235556113578335E-6</v>
      </c>
      <c r="X49">
        <f t="shared" si="16"/>
        <v>1.852266655721705E-6</v>
      </c>
      <c r="Y49">
        <f t="shared" si="17"/>
        <v>3.4235556113578337E-8</v>
      </c>
      <c r="Z49">
        <f t="shared" si="18"/>
        <v>1.5370533995225502E-6</v>
      </c>
      <c r="AB49">
        <f t="shared" si="19"/>
        <v>-1024.2163359109175</v>
      </c>
      <c r="AC49">
        <f t="shared" si="2"/>
        <v>-914.49827806747442</v>
      </c>
      <c r="AE49">
        <f t="shared" si="3"/>
        <v>0</v>
      </c>
      <c r="AF49">
        <f t="shared" si="24"/>
        <v>0</v>
      </c>
      <c r="AG49">
        <f t="shared" si="24"/>
        <v>-3.8426334988063758E-5</v>
      </c>
      <c r="AH49">
        <f t="shared" si="5"/>
        <v>-1.8522666557217049</v>
      </c>
      <c r="AI49">
        <f t="shared" si="25"/>
        <v>-1.8523050820566929</v>
      </c>
      <c r="AJ49">
        <f t="shared" si="7"/>
        <v>-109.71805784344303</v>
      </c>
      <c r="AK49">
        <f t="shared" si="22"/>
        <v>-71.695143513764222</v>
      </c>
      <c r="AL49">
        <f t="shared" si="26"/>
        <v>-183.26550643926396</v>
      </c>
      <c r="AN49">
        <f t="shared" si="27"/>
        <v>0</v>
      </c>
      <c r="AO49">
        <f t="shared" si="27"/>
        <v>0</v>
      </c>
      <c r="AP49">
        <f t="shared" si="27"/>
        <v>-2.0921842174666831E-7</v>
      </c>
      <c r="AQ49">
        <f t="shared" si="27"/>
        <v>-1.008496663770956E-2</v>
      </c>
      <c r="AR49">
        <f t="shared" si="27"/>
        <v>-1.0085175856131305E-2</v>
      </c>
      <c r="AS49">
        <f t="shared" si="27"/>
        <v>-0.5973777854756448</v>
      </c>
      <c r="AT49">
        <f t="shared" si="27"/>
        <v>-0.39035585302397474</v>
      </c>
      <c r="AU49">
        <f t="shared" si="23"/>
        <v>-0.99781881435575082</v>
      </c>
      <c r="AW49">
        <v>46</v>
      </c>
      <c r="AX49">
        <f>IF(Z49&gt;0, (R49*SUMPRODUCT(K49:$K$98, X49:$X$98)-K49*$AZ$3)/Z49, 0)</f>
        <v>-594968449.60073733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0.55517679799999997</v>
      </c>
      <c r="Q50" s="4">
        <f t="shared" si="21"/>
        <v>25</v>
      </c>
      <c r="R50">
        <f t="shared" si="0"/>
        <v>1000000</v>
      </c>
      <c r="S50">
        <f t="shared" si="1"/>
        <v>-1221708528.4024966</v>
      </c>
      <c r="U50">
        <f t="shared" si="13"/>
        <v>0.55517679799999997</v>
      </c>
      <c r="V50">
        <f t="shared" si="14"/>
        <v>0.01</v>
      </c>
      <c r="W50">
        <f t="shared" si="15"/>
        <v>1.5370533995225502E-6</v>
      </c>
      <c r="X50">
        <f t="shared" si="16"/>
        <v>8.5333638470194415E-7</v>
      </c>
      <c r="Y50">
        <f t="shared" si="17"/>
        <v>1.5370533995225503E-8</v>
      </c>
      <c r="Z50">
        <f t="shared" si="18"/>
        <v>6.6834648082538052E-7</v>
      </c>
      <c r="AB50">
        <f t="shared" si="19"/>
        <v>-914.49827806747442</v>
      </c>
      <c r="AC50">
        <f t="shared" si="2"/>
        <v>-816.52459555216308</v>
      </c>
      <c r="AE50">
        <f t="shared" si="3"/>
        <v>0</v>
      </c>
      <c r="AF50">
        <f t="shared" si="24"/>
        <v>0</v>
      </c>
      <c r="AG50">
        <f t="shared" si="24"/>
        <v>-1.6708662020634513E-5</v>
      </c>
      <c r="AH50">
        <f t="shared" si="5"/>
        <v>-0.85333638470194417</v>
      </c>
      <c r="AI50">
        <f t="shared" si="25"/>
        <v>-0.85335309336396481</v>
      </c>
      <c r="AJ50">
        <f t="shared" si="7"/>
        <v>-97.973682515311339</v>
      </c>
      <c r="AK50">
        <f t="shared" si="22"/>
        <v>-64.014879464723222</v>
      </c>
      <c r="AL50">
        <f t="shared" si="26"/>
        <v>-162.84191507339852</v>
      </c>
      <c r="AN50">
        <f t="shared" si="27"/>
        <v>0</v>
      </c>
      <c r="AO50">
        <f t="shared" si="27"/>
        <v>0</v>
      </c>
      <c r="AP50">
        <f t="shared" si="27"/>
        <v>-8.1225914340422086E-8</v>
      </c>
      <c r="AQ50">
        <f t="shared" si="27"/>
        <v>-4.1483290524260306E-3</v>
      </c>
      <c r="AR50">
        <f t="shared" si="27"/>
        <v>-4.1484102783403715E-3</v>
      </c>
      <c r="AS50">
        <f t="shared" si="27"/>
        <v>-0.476280023725214</v>
      </c>
      <c r="AT50">
        <f t="shared" si="27"/>
        <v>-0.31119590003632114</v>
      </c>
      <c r="AU50">
        <f t="shared" si="23"/>
        <v>-0.79162433403987542</v>
      </c>
      <c r="AW50">
        <v>47</v>
      </c>
      <c r="AX50">
        <f>IF(Z50&gt;0, (R50*SUMPRODUCT(K50:$K$98, X50:$X$98)-K50*$AZ$3)/Z50, 0)</f>
        <v>-1221708528.4024966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0.56908613200000002</v>
      </c>
      <c r="Q51" s="4">
        <f t="shared" si="21"/>
        <v>25</v>
      </c>
      <c r="R51">
        <f t="shared" si="0"/>
        <v>1000000</v>
      </c>
      <c r="S51">
        <f t="shared" si="1"/>
        <v>-2591542797.0559664</v>
      </c>
      <c r="U51">
        <f t="shared" si="13"/>
        <v>0.56908613200000002</v>
      </c>
      <c r="V51">
        <f t="shared" si="14"/>
        <v>0.01</v>
      </c>
      <c r="W51">
        <f t="shared" si="15"/>
        <v>6.6834648082538052E-7</v>
      </c>
      <c r="X51">
        <f t="shared" si="16"/>
        <v>3.8034671360872799E-7</v>
      </c>
      <c r="Y51">
        <f t="shared" si="17"/>
        <v>6.6834648082538053E-9</v>
      </c>
      <c r="Z51">
        <f t="shared" si="18"/>
        <v>2.8131630240839875E-7</v>
      </c>
      <c r="AB51">
        <f t="shared" si="19"/>
        <v>-816.52459555216308</v>
      </c>
      <c r="AC51">
        <f t="shared" si="2"/>
        <v>-729.04323720090383</v>
      </c>
      <c r="AE51">
        <f t="shared" si="3"/>
        <v>0</v>
      </c>
      <c r="AF51">
        <f t="shared" si="24"/>
        <v>0</v>
      </c>
      <c r="AG51">
        <f t="shared" si="24"/>
        <v>-7.0329075602099688E-6</v>
      </c>
      <c r="AH51">
        <f t="shared" si="5"/>
        <v>-0.38034671360872796</v>
      </c>
      <c r="AI51">
        <f t="shared" si="25"/>
        <v>-0.38035374651628817</v>
      </c>
      <c r="AJ51">
        <f t="shared" si="7"/>
        <v>-87.481358351259246</v>
      </c>
      <c r="AK51">
        <f t="shared" si="22"/>
        <v>-57.156721688651423</v>
      </c>
      <c r="AL51">
        <f t="shared" si="26"/>
        <v>-145.01843378642695</v>
      </c>
      <c r="AN51">
        <f t="shared" si="27"/>
        <v>0</v>
      </c>
      <c r="AO51">
        <f t="shared" si="27"/>
        <v>0</v>
      </c>
      <c r="AP51">
        <f t="shared" si="27"/>
        <v>-3.0525994452556902E-8</v>
      </c>
      <c r="AQ51">
        <f t="shared" si="27"/>
        <v>-1.6508764789340761E-3</v>
      </c>
      <c r="AR51">
        <f t="shared" si="27"/>
        <v>-1.6509070049285288E-3</v>
      </c>
      <c r="AS51">
        <f t="shared" si="27"/>
        <v>-0.37970859660395634</v>
      </c>
      <c r="AT51">
        <f t="shared" si="27"/>
        <v>-0.24808598069246082</v>
      </c>
      <c r="AU51">
        <f t="shared" si="23"/>
        <v>-0.62944548430134573</v>
      </c>
      <c r="AW51">
        <v>48</v>
      </c>
      <c r="AX51">
        <f>IF(Z51&gt;0, (R51*SUMPRODUCT(K51:$K$98, X51:$X$98)-K51*$AZ$3)/Z51, 0)</f>
        <v>-2591542797.0559664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0.58332808999999997</v>
      </c>
      <c r="Q52" s="4">
        <f t="shared" si="21"/>
        <v>25</v>
      </c>
      <c r="R52">
        <f t="shared" si="0"/>
        <v>1000000</v>
      </c>
      <c r="S52">
        <f t="shared" si="1"/>
        <v>-5689801284.2808104</v>
      </c>
      <c r="U52">
        <f t="shared" si="13"/>
        <v>0.58332808999999997</v>
      </c>
      <c r="V52">
        <f t="shared" si="14"/>
        <v>0.01</v>
      </c>
      <c r="W52">
        <f t="shared" si="15"/>
        <v>2.8131630240839875E-7</v>
      </c>
      <c r="X52">
        <f t="shared" si="16"/>
        <v>1.6409970136975362E-7</v>
      </c>
      <c r="Y52">
        <f t="shared" si="17"/>
        <v>2.8131630240839876E-9</v>
      </c>
      <c r="Z52">
        <f t="shared" si="18"/>
        <v>1.1440343801456114E-7</v>
      </c>
      <c r="AB52">
        <f t="shared" si="19"/>
        <v>-729.04323720090383</v>
      </c>
      <c r="AC52">
        <f t="shared" si="2"/>
        <v>-650.93282854139011</v>
      </c>
      <c r="AE52">
        <f t="shared" si="3"/>
        <v>0</v>
      </c>
      <c r="AF52">
        <f t="shared" si="24"/>
        <v>0</v>
      </c>
      <c r="AG52">
        <f t="shared" si="24"/>
        <v>-2.8600859503640285E-6</v>
      </c>
      <c r="AH52">
        <f t="shared" si="5"/>
        <v>-0.16409970136975363</v>
      </c>
      <c r="AI52">
        <f t="shared" si="25"/>
        <v>-0.16410256145570398</v>
      </c>
      <c r="AJ52">
        <f t="shared" si="7"/>
        <v>-78.110408659513723</v>
      </c>
      <c r="AK52">
        <f t="shared" si="22"/>
        <v>-51.033026604063274</v>
      </c>
      <c r="AL52">
        <f t="shared" si="26"/>
        <v>-129.30753782503271</v>
      </c>
      <c r="AN52">
        <f t="shared" si="27"/>
        <v>0</v>
      </c>
      <c r="AO52">
        <f t="shared" si="27"/>
        <v>0</v>
      </c>
      <c r="AP52">
        <f t="shared" si="27"/>
        <v>-1.1083986132741714E-8</v>
      </c>
      <c r="AQ52">
        <f t="shared" si="27"/>
        <v>-6.3595250140573601E-4</v>
      </c>
      <c r="AR52">
        <f t="shared" si="27"/>
        <v>-6.3596358539186868E-4</v>
      </c>
      <c r="AS52">
        <f t="shared" si="27"/>
        <v>-0.30270932462524197</v>
      </c>
      <c r="AT52">
        <f t="shared" si="27"/>
        <v>-0.19777355261623558</v>
      </c>
      <c r="AU52">
        <f t="shared" si="23"/>
        <v>-0.50111884082686942</v>
      </c>
      <c r="AW52">
        <v>49</v>
      </c>
      <c r="AX52">
        <f>IF(Z52&gt;0, (R52*SUMPRODUCT(K52:$K$98, X52:$X$98)-K52*$AZ$3)/Z52, 0)</f>
        <v>-5689801284.2808104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0.59781937299999999</v>
      </c>
      <c r="Q53" s="4">
        <f t="shared" si="21"/>
        <v>25</v>
      </c>
      <c r="R53">
        <f t="shared" si="0"/>
        <v>1000000</v>
      </c>
      <c r="S53">
        <f t="shared" si="1"/>
        <v>-12953685087.469614</v>
      </c>
      <c r="U53">
        <f t="shared" si="13"/>
        <v>0.59781937299999999</v>
      </c>
      <c r="V53">
        <f t="shared" si="14"/>
        <v>0.01</v>
      </c>
      <c r="W53">
        <f t="shared" si="15"/>
        <v>1.1440343801456114E-7</v>
      </c>
      <c r="X53">
        <f t="shared" si="16"/>
        <v>6.8392591582909302E-8</v>
      </c>
      <c r="Y53">
        <f t="shared" si="17"/>
        <v>1.1440343801456114E-9</v>
      </c>
      <c r="Z53">
        <f t="shared" si="18"/>
        <v>4.4866812051506228E-8</v>
      </c>
      <c r="AB53">
        <f t="shared" si="19"/>
        <v>-650.93282854139011</v>
      </c>
      <c r="AC53">
        <f t="shared" si="2"/>
        <v>-581.19055419389815</v>
      </c>
      <c r="AE53">
        <f t="shared" si="3"/>
        <v>0</v>
      </c>
      <c r="AF53">
        <f t="shared" si="24"/>
        <v>0</v>
      </c>
      <c r="AG53">
        <f t="shared" si="24"/>
        <v>-1.1216703012876557E-6</v>
      </c>
      <c r="AH53">
        <f t="shared" si="5"/>
        <v>-6.8392591582909307E-2</v>
      </c>
      <c r="AI53">
        <f t="shared" si="25"/>
        <v>-6.83937132532106E-2</v>
      </c>
      <c r="AJ53">
        <f t="shared" si="7"/>
        <v>-69.742274347491957</v>
      </c>
      <c r="AK53">
        <f t="shared" si="22"/>
        <v>-45.565297997897311</v>
      </c>
      <c r="AL53">
        <f t="shared" si="26"/>
        <v>-115.37596605864249</v>
      </c>
      <c r="AN53">
        <f t="shared" si="27"/>
        <v>0</v>
      </c>
      <c r="AO53">
        <f t="shared" si="27"/>
        <v>0</v>
      </c>
      <c r="AP53">
        <f t="shared" si="27"/>
        <v>-3.8811827064267422E-9</v>
      </c>
      <c r="AQ53">
        <f t="shared" si="27"/>
        <v>-2.3665077286486949E-4</v>
      </c>
      <c r="AR53">
        <f t="shared" si="27"/>
        <v>-2.3665465404757596E-4</v>
      </c>
      <c r="AS53">
        <f t="shared" si="27"/>
        <v>-0.24132092005433051</v>
      </c>
      <c r="AT53">
        <f t="shared" si="27"/>
        <v>-0.15766419633256126</v>
      </c>
      <c r="AU53">
        <f t="shared" si="23"/>
        <v>-0.39922177104093937</v>
      </c>
      <c r="AW53">
        <v>50</v>
      </c>
      <c r="AX53">
        <f>IF(Z53&gt;0, (R53*SUMPRODUCT(K53:$K$98, X53:$X$98)-K53*$AZ$3)/Z53, 0)</f>
        <v>-12953685087.469614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0.61246634</v>
      </c>
      <c r="Q54" s="4">
        <f t="shared" si="21"/>
        <v>25</v>
      </c>
      <c r="R54">
        <f t="shared" si="0"/>
        <v>1000000</v>
      </c>
      <c r="S54">
        <f t="shared" si="1"/>
        <v>-30635135048.949753</v>
      </c>
      <c r="U54">
        <f t="shared" si="13"/>
        <v>0.61246634</v>
      </c>
      <c r="V54">
        <f t="shared" si="14"/>
        <v>0.01</v>
      </c>
      <c r="W54">
        <f t="shared" si="15"/>
        <v>4.4866812051506228E-8</v>
      </c>
      <c r="X54">
        <f t="shared" si="16"/>
        <v>2.747941216465391E-8</v>
      </c>
      <c r="Y54">
        <f t="shared" si="17"/>
        <v>4.4866812051506227E-10</v>
      </c>
      <c r="Z54">
        <f t="shared" si="18"/>
        <v>1.6938731766337254E-8</v>
      </c>
      <c r="AB54">
        <f t="shared" si="19"/>
        <v>-581.19055419389815</v>
      </c>
      <c r="AC54">
        <f t="shared" si="2"/>
        <v>-518.92033521967699</v>
      </c>
      <c r="AE54">
        <f t="shared" si="3"/>
        <v>0</v>
      </c>
      <c r="AF54">
        <f t="shared" si="24"/>
        <v>0</v>
      </c>
      <c r="AG54">
        <f t="shared" si="24"/>
        <v>-4.2346829415843134E-7</v>
      </c>
      <c r="AH54">
        <f t="shared" si="5"/>
        <v>-2.747941216465391E-2</v>
      </c>
      <c r="AI54">
        <f t="shared" si="25"/>
        <v>-2.747983563294807E-2</v>
      </c>
      <c r="AJ54">
        <f t="shared" si="7"/>
        <v>-62.270218974221166</v>
      </c>
      <c r="AK54">
        <f t="shared" si="22"/>
        <v>-40.683338793572872</v>
      </c>
      <c r="AL54">
        <f t="shared" si="26"/>
        <v>-102.98103760342698</v>
      </c>
      <c r="AN54">
        <f t="shared" si="27"/>
        <v>0</v>
      </c>
      <c r="AO54">
        <f t="shared" si="27"/>
        <v>0</v>
      </c>
      <c r="AP54">
        <f t="shared" si="27"/>
        <v>-1.3082831359696368E-9</v>
      </c>
      <c r="AQ54">
        <f t="shared" si="27"/>
        <v>-8.4896205967017172E-5</v>
      </c>
      <c r="AR54">
        <f t="shared" si="27"/>
        <v>-8.4897514250153146E-5</v>
      </c>
      <c r="AS54">
        <f t="shared" si="27"/>
        <v>-0.19238058310601863</v>
      </c>
      <c r="AT54">
        <f t="shared" si="27"/>
        <v>-0.12568904636496259</v>
      </c>
      <c r="AU54">
        <f t="shared" si="23"/>
        <v>-0.31815452698523133</v>
      </c>
      <c r="AW54">
        <v>51</v>
      </c>
      <c r="AX54">
        <f>IF(Z54&gt;0, (R54*SUMPRODUCT(K54:$K$98, X54:$X$98)-K54*$AZ$3)/Z54, 0)</f>
        <v>-30635135048.949753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0.62717650000000003</v>
      </c>
      <c r="Q55" s="4">
        <f t="shared" si="21"/>
        <v>25</v>
      </c>
      <c r="R55">
        <f t="shared" si="0"/>
        <v>1000000</v>
      </c>
      <c r="S55">
        <f t="shared" si="1"/>
        <v>-75388731300.835281</v>
      </c>
      <c r="U55">
        <f t="shared" si="13"/>
        <v>0.62717650000000003</v>
      </c>
      <c r="V55">
        <f t="shared" si="14"/>
        <v>0.01</v>
      </c>
      <c r="W55">
        <f t="shared" si="15"/>
        <v>1.6938731766337254E-8</v>
      </c>
      <c r="X55">
        <f t="shared" si="16"/>
        <v>1.0623574503650217E-8</v>
      </c>
      <c r="Y55">
        <f t="shared" si="17"/>
        <v>1.6938731766337255E-10</v>
      </c>
      <c r="Z55">
        <f t="shared" si="18"/>
        <v>6.1457699450236644E-9</v>
      </c>
      <c r="AB55">
        <f t="shared" si="19"/>
        <v>-518.92033521967699</v>
      </c>
      <c r="AC55">
        <f t="shared" si="2"/>
        <v>-463.32179902213824</v>
      </c>
      <c r="AE55">
        <f t="shared" si="3"/>
        <v>0</v>
      </c>
      <c r="AF55">
        <f t="shared" si="24"/>
        <v>0</v>
      </c>
      <c r="AG55">
        <f t="shared" si="24"/>
        <v>-1.5364424862559161E-7</v>
      </c>
      <c r="AH55">
        <f t="shared" si="5"/>
        <v>-1.0623574503650217E-2</v>
      </c>
      <c r="AI55">
        <f t="shared" si="25"/>
        <v>-1.0623728147898843E-2</v>
      </c>
      <c r="AJ55">
        <f t="shared" si="7"/>
        <v>-55.598536197538749</v>
      </c>
      <c r="AK55">
        <f t="shared" si="22"/>
        <v>-36.324423465377393</v>
      </c>
      <c r="AL55">
        <f t="shared" si="26"/>
        <v>-91.933583391064047</v>
      </c>
      <c r="AN55">
        <f t="shared" si="27"/>
        <v>0</v>
      </c>
      <c r="AO55">
        <f t="shared" si="27"/>
        <v>0</v>
      </c>
      <c r="AP55">
        <f t="shared" si="27"/>
        <v>-4.2381773784239233E-10</v>
      </c>
      <c r="AQ55">
        <f t="shared" si="27"/>
        <v>-2.9304444222373603E-5</v>
      </c>
      <c r="AR55">
        <f t="shared" si="27"/>
        <v>-2.9304868040111445E-5</v>
      </c>
      <c r="AS55">
        <f t="shared" si="27"/>
        <v>-0.15336497167564256</v>
      </c>
      <c r="AT55">
        <f t="shared" si="27"/>
        <v>-0.1001985763817333</v>
      </c>
      <c r="AU55">
        <f t="shared" si="23"/>
        <v>-0.25359285292541595</v>
      </c>
      <c r="AW55">
        <v>52</v>
      </c>
      <c r="AX55">
        <f>IF(Z55&gt;0, (R55*SUMPRODUCT(K55:$K$98, X55:$X$98)-K55*$AZ$3)/Z55, 0)</f>
        <v>-75388731300.835281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0.64196478899999998</v>
      </c>
      <c r="Q56" s="4">
        <f t="shared" si="21"/>
        <v>25</v>
      </c>
      <c r="R56">
        <f t="shared" si="0"/>
        <v>1000000</v>
      </c>
      <c r="S56">
        <f t="shared" si="1"/>
        <v>-193403911778.48947</v>
      </c>
      <c r="U56">
        <f t="shared" si="13"/>
        <v>0.64196478899999998</v>
      </c>
      <c r="V56">
        <f t="shared" si="14"/>
        <v>0.01</v>
      </c>
      <c r="W56">
        <f t="shared" si="15"/>
        <v>6.1457699450236644E-9</v>
      </c>
      <c r="X56">
        <f t="shared" si="16"/>
        <v>3.9453679059996582E-9</v>
      </c>
      <c r="Y56">
        <f t="shared" si="17"/>
        <v>6.145769945023664E-11</v>
      </c>
      <c r="Z56">
        <f t="shared" si="18"/>
        <v>2.1389443395737695E-9</v>
      </c>
      <c r="AB56">
        <f t="shared" si="19"/>
        <v>-463.32179902213824</v>
      </c>
      <c r="AC56">
        <f t="shared" si="2"/>
        <v>-413.68020235002473</v>
      </c>
      <c r="AE56">
        <f t="shared" si="3"/>
        <v>0</v>
      </c>
      <c r="AF56">
        <f t="shared" si="24"/>
        <v>0</v>
      </c>
      <c r="AG56">
        <f t="shared" si="24"/>
        <v>-5.3473608489344235E-8</v>
      </c>
      <c r="AH56">
        <f t="shared" si="5"/>
        <v>-3.9453679059996581E-3</v>
      </c>
      <c r="AI56">
        <f t="shared" si="25"/>
        <v>-3.9454213796081472E-3</v>
      </c>
      <c r="AJ56">
        <f t="shared" si="7"/>
        <v>-49.641596672113508</v>
      </c>
      <c r="AK56">
        <f t="shared" si="22"/>
        <v>-32.432525931549677</v>
      </c>
      <c r="AL56">
        <f t="shared" si="26"/>
        <v>-82.078068025042796</v>
      </c>
      <c r="AN56">
        <f t="shared" si="27"/>
        <v>0</v>
      </c>
      <c r="AO56">
        <f t="shared" si="27"/>
        <v>0</v>
      </c>
      <c r="AP56">
        <f t="shared" si="27"/>
        <v>-1.3169954983528544E-10</v>
      </c>
      <c r="AQ56">
        <f t="shared" si="27"/>
        <v>-9.7170023088731688E-6</v>
      </c>
      <c r="AR56">
        <f t="shared" si="27"/>
        <v>-9.7171340084230025E-6</v>
      </c>
      <c r="AS56">
        <f t="shared" si="27"/>
        <v>-0.12226173096444287</v>
      </c>
      <c r="AT56">
        <f t="shared" si="27"/>
        <v>-7.9877703896819918E-2</v>
      </c>
      <c r="AU56">
        <f t="shared" si="23"/>
        <v>-0.20214915199527123</v>
      </c>
      <c r="AW56">
        <v>53</v>
      </c>
      <c r="AX56">
        <f>IF(Z56&gt;0, (R56*SUMPRODUCT(K56:$K$98, X56:$X$98)-K56*$AZ$3)/Z56, 0)</f>
        <v>-193403911778.48947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0.65685820900000003</v>
      </c>
      <c r="Q57" s="4">
        <f t="shared" si="21"/>
        <v>25</v>
      </c>
      <c r="R57">
        <f t="shared" si="0"/>
        <v>1000000</v>
      </c>
      <c r="S57">
        <f t="shared" si="1"/>
        <v>-518344058261.59821</v>
      </c>
      <c r="U57">
        <f t="shared" si="13"/>
        <v>0.65685820900000003</v>
      </c>
      <c r="V57">
        <f t="shared" si="14"/>
        <v>0.01</v>
      </c>
      <c r="W57">
        <f t="shared" si="15"/>
        <v>2.1389443395737695E-9</v>
      </c>
      <c r="X57">
        <f t="shared" si="16"/>
        <v>1.404983148043114E-9</v>
      </c>
      <c r="Y57">
        <f t="shared" si="17"/>
        <v>2.1389443395737695E-11</v>
      </c>
      <c r="Z57">
        <f t="shared" si="18"/>
        <v>7.1257174813491781E-10</v>
      </c>
      <c r="AB57">
        <f t="shared" si="19"/>
        <v>-413.68020235002473</v>
      </c>
      <c r="AC57">
        <f t="shared" si="2"/>
        <v>-369.35733173081474</v>
      </c>
      <c r="AE57">
        <f t="shared" si="3"/>
        <v>0</v>
      </c>
      <c r="AF57">
        <f t="shared" si="24"/>
        <v>0</v>
      </c>
      <c r="AG57">
        <f t="shared" si="24"/>
        <v>-1.7814293703372944E-8</v>
      </c>
      <c r="AH57">
        <f t="shared" si="5"/>
        <v>-1.4049831480431141E-3</v>
      </c>
      <c r="AI57">
        <f t="shared" si="25"/>
        <v>-1.4050009623368174E-3</v>
      </c>
      <c r="AJ57">
        <f t="shared" si="7"/>
        <v>-44.322870619209993</v>
      </c>
      <c r="AK57">
        <f t="shared" si="22"/>
        <v>-28.957614164501734</v>
      </c>
      <c r="AL57">
        <f t="shared" si="26"/>
        <v>-73.281889784674064</v>
      </c>
      <c r="AN57">
        <f t="shared" si="27"/>
        <v>0</v>
      </c>
      <c r="AO57">
        <f t="shared" si="27"/>
        <v>0</v>
      </c>
      <c r="AP57">
        <f t="shared" si="27"/>
        <v>-3.9173771344661383E-11</v>
      </c>
      <c r="AQ57">
        <f t="shared" si="27"/>
        <v>-3.0895689439611373E-6</v>
      </c>
      <c r="AR57">
        <f t="shared" si="27"/>
        <v>-3.0896081177324821E-6</v>
      </c>
      <c r="AS57">
        <f t="shared" si="27"/>
        <v>-9.7466339552221143E-2</v>
      </c>
      <c r="AT57">
        <f t="shared" si="27"/>
        <v>-6.3678020294025819E-2</v>
      </c>
      <c r="AU57">
        <f t="shared" si="23"/>
        <v>-0.16114744945436468</v>
      </c>
      <c r="AW57">
        <v>54</v>
      </c>
      <c r="AX57">
        <f>IF(Z57&gt;0, (R57*SUMPRODUCT(K57:$K$98, X57:$X$98)-K57*$AZ$3)/Z57, 0)</f>
        <v>-518344058261.59821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0.67177231000000004</v>
      </c>
      <c r="Q58" s="4">
        <f t="shared" si="21"/>
        <v>25</v>
      </c>
      <c r="R58">
        <f t="shared" si="0"/>
        <v>1000000</v>
      </c>
      <c r="S58">
        <f t="shared" si="1"/>
        <v>-1454327241447.7673</v>
      </c>
      <c r="U58">
        <f t="shared" si="13"/>
        <v>0.67177231000000004</v>
      </c>
      <c r="V58">
        <f t="shared" si="14"/>
        <v>0.01</v>
      </c>
      <c r="W58">
        <f t="shared" si="15"/>
        <v>7.1257174813491781E-10</v>
      </c>
      <c r="X58">
        <f t="shared" si="16"/>
        <v>4.7868596928533194E-10</v>
      </c>
      <c r="Y58">
        <f t="shared" si="17"/>
        <v>7.1257174813491785E-12</v>
      </c>
      <c r="Z58">
        <f t="shared" si="18"/>
        <v>2.2676006136823669E-10</v>
      </c>
      <c r="AB58">
        <f t="shared" si="19"/>
        <v>-369.35733173081474</v>
      </c>
      <c r="AC58">
        <f t="shared" si="2"/>
        <v>-329.7833345201941</v>
      </c>
      <c r="AE58">
        <f t="shared" si="3"/>
        <v>0</v>
      </c>
      <c r="AF58">
        <f t="shared" si="24"/>
        <v>0</v>
      </c>
      <c r="AG58">
        <f t="shared" si="24"/>
        <v>-5.6690015342059174E-9</v>
      </c>
      <c r="AH58">
        <f t="shared" si="5"/>
        <v>-4.7868596928533192E-4</v>
      </c>
      <c r="AI58">
        <f t="shared" si="25"/>
        <v>-4.7869163828686613E-4</v>
      </c>
      <c r="AJ58">
        <f t="shared" si="7"/>
        <v>-39.573997210620632</v>
      </c>
      <c r="AK58">
        <f t="shared" si="22"/>
        <v>-25.855013221157034</v>
      </c>
      <c r="AL58">
        <f t="shared" si="26"/>
        <v>-65.429489123415948</v>
      </c>
      <c r="AN58">
        <f t="shared" si="27"/>
        <v>0</v>
      </c>
      <c r="AO58">
        <f t="shared" si="27"/>
        <v>0</v>
      </c>
      <c r="AP58">
        <f t="shared" si="27"/>
        <v>-1.1130516753214093E-11</v>
      </c>
      <c r="AQ58">
        <f t="shared" si="27"/>
        <v>-9.3985195955767792E-7</v>
      </c>
      <c r="AR58">
        <f t="shared" si="27"/>
        <v>-9.3986309007443105E-7</v>
      </c>
      <c r="AS58">
        <f t="shared" si="27"/>
        <v>-7.7699580126531151E-2</v>
      </c>
      <c r="AT58">
        <f t="shared" si="27"/>
        <v>-5.0763729040509215E-2</v>
      </c>
      <c r="AU58">
        <f t="shared" si="23"/>
        <v>-0.12846424903013043</v>
      </c>
      <c r="AW58">
        <v>55</v>
      </c>
      <c r="AX58">
        <f>IF(Z58&gt;0, (R58*SUMPRODUCT(K58:$K$98, X58:$X$98)-K58*$AZ$3)/Z58, 0)</f>
        <v>-1454327241447.7673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0.68662034599999999</v>
      </c>
      <c r="Q59" s="4">
        <f t="shared" si="21"/>
        <v>25</v>
      </c>
      <c r="R59">
        <f t="shared" si="0"/>
        <v>1000000</v>
      </c>
      <c r="S59">
        <f t="shared" si="1"/>
        <v>-4280136957048.0957</v>
      </c>
      <c r="U59">
        <f t="shared" si="13"/>
        <v>0.68662034599999999</v>
      </c>
      <c r="V59">
        <f t="shared" si="14"/>
        <v>0.01</v>
      </c>
      <c r="W59">
        <f t="shared" si="15"/>
        <v>2.2676006136823669E-10</v>
      </c>
      <c r="X59">
        <f t="shared" si="16"/>
        <v>1.556980717956399E-10</v>
      </c>
      <c r="Y59">
        <f t="shared" si="17"/>
        <v>2.2676006136823671E-12</v>
      </c>
      <c r="Z59">
        <f t="shared" si="18"/>
        <v>6.8794388958914426E-11</v>
      </c>
      <c r="AB59">
        <f t="shared" si="19"/>
        <v>-329.7833345201941</v>
      </c>
      <c r="AC59">
        <f t="shared" si="2"/>
        <v>-294.44940662059111</v>
      </c>
      <c r="AE59">
        <f t="shared" si="3"/>
        <v>0</v>
      </c>
      <c r="AF59">
        <f t="shared" si="24"/>
        <v>0</v>
      </c>
      <c r="AG59">
        <f t="shared" si="24"/>
        <v>-1.7198597239728607E-9</v>
      </c>
      <c r="AH59">
        <f t="shared" si="5"/>
        <v>-1.5569807179563989E-4</v>
      </c>
      <c r="AI59">
        <f t="shared" si="25"/>
        <v>-1.5569979165536388E-4</v>
      </c>
      <c r="AJ59">
        <f t="shared" si="7"/>
        <v>-35.333927899602998</v>
      </c>
      <c r="AK59">
        <f t="shared" si="22"/>
        <v>-23.084833416413588</v>
      </c>
      <c r="AL59">
        <f t="shared" si="26"/>
        <v>-58.41891701580824</v>
      </c>
      <c r="AN59">
        <f t="shared" si="27"/>
        <v>0</v>
      </c>
      <c r="AO59">
        <f t="shared" si="27"/>
        <v>0</v>
      </c>
      <c r="AP59">
        <f t="shared" si="27"/>
        <v>-3.0149752869922281E-12</v>
      </c>
      <c r="AQ59">
        <f t="shared" si="27"/>
        <v>-2.7294425943752343E-7</v>
      </c>
      <c r="AR59">
        <f t="shared" si="27"/>
        <v>-2.7294727441281043E-7</v>
      </c>
      <c r="AS59">
        <f t="shared" si="27"/>
        <v>-6.1941632753386863E-2</v>
      </c>
      <c r="AT59">
        <f t="shared" si="27"/>
        <v>-4.0468534313975027E-2</v>
      </c>
      <c r="AU59">
        <f t="shared" si="23"/>
        <v>-0.1024104400146363</v>
      </c>
      <c r="AW59">
        <v>56</v>
      </c>
      <c r="AX59">
        <f>IF(Z59&gt;0, (R59*SUMPRODUCT(K59:$K$98, X59:$X$98)-K59*$AZ$3)/Z59, 0)</f>
        <v>-4280136957048.0957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0.70385879699999998</v>
      </c>
      <c r="Q60" s="4">
        <f t="shared" si="21"/>
        <v>25</v>
      </c>
      <c r="R60">
        <f t="shared" si="0"/>
        <v>1000000</v>
      </c>
      <c r="S60">
        <f t="shared" si="1"/>
        <v>-13355472115950.158</v>
      </c>
      <c r="U60">
        <f t="shared" si="13"/>
        <v>0.70385879699999998</v>
      </c>
      <c r="V60">
        <f t="shared" si="14"/>
        <v>0.01</v>
      </c>
      <c r="W60">
        <f t="shared" si="15"/>
        <v>6.8794388958914426E-11</v>
      </c>
      <c r="X60">
        <f t="shared" si="16"/>
        <v>4.8421535852971587E-11</v>
      </c>
      <c r="Y60">
        <f t="shared" si="17"/>
        <v>6.8794388958914432E-13</v>
      </c>
      <c r="Z60">
        <f t="shared" si="18"/>
        <v>1.9684909216353694E-11</v>
      </c>
      <c r="AB60">
        <f t="shared" si="19"/>
        <v>-294.44940662059111</v>
      </c>
      <c r="AC60">
        <f t="shared" si="2"/>
        <v>-262.90125614402206</v>
      </c>
      <c r="AE60">
        <f t="shared" si="3"/>
        <v>0</v>
      </c>
      <c r="AF60">
        <f t="shared" si="24"/>
        <v>0</v>
      </c>
      <c r="AG60">
        <f t="shared" si="24"/>
        <v>-4.921227304088423E-10</v>
      </c>
      <c r="AH60">
        <f t="shared" si="5"/>
        <v>-4.842153585297159E-5</v>
      </c>
      <c r="AI60">
        <f t="shared" si="25"/>
        <v>-4.8422027975702001E-5</v>
      </c>
      <c r="AJ60">
        <f t="shared" si="7"/>
        <v>-31.548150476569049</v>
      </c>
      <c r="AK60">
        <f t="shared" si="22"/>
        <v>-20.61145846344138</v>
      </c>
      <c r="AL60">
        <f t="shared" si="26"/>
        <v>-52.159657362038402</v>
      </c>
      <c r="AN60">
        <f t="shared" si="27"/>
        <v>0</v>
      </c>
      <c r="AO60">
        <f t="shared" si="27"/>
        <v>0</v>
      </c>
      <c r="AP60">
        <f t="shared" si="27"/>
        <v>-7.7027558538859493E-13</v>
      </c>
      <c r="AQ60">
        <f t="shared" si="27"/>
        <v>-7.5789888517395686E-8</v>
      </c>
      <c r="AR60">
        <f t="shared" si="27"/>
        <v>-7.5790658792981072E-8</v>
      </c>
      <c r="AS60">
        <f t="shared" si="27"/>
        <v>-4.93794912827503E-2</v>
      </c>
      <c r="AT60">
        <f t="shared" si="27"/>
        <v>-3.226126787610531E-2</v>
      </c>
      <c r="AU60">
        <f t="shared" si="23"/>
        <v>-8.1640834949514407E-2</v>
      </c>
      <c r="AW60">
        <v>57</v>
      </c>
      <c r="AX60">
        <f>IF(Z60&gt;0, (R60*SUMPRODUCT(K60:$K$98, X60:$X$98)-K60*$AZ$3)/Z60, 0)</f>
        <v>-13355472115950.158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0.72100360699999999</v>
      </c>
      <c r="Q61" s="4">
        <f t="shared" si="21"/>
        <v>25</v>
      </c>
      <c r="R61">
        <f t="shared" si="0"/>
        <v>1000000</v>
      </c>
      <c r="S61">
        <f t="shared" si="1"/>
        <v>-44329697306576.5</v>
      </c>
      <c r="U61">
        <f t="shared" si="13"/>
        <v>0.72100360699999999</v>
      </c>
      <c r="V61">
        <f t="shared" si="14"/>
        <v>0.01</v>
      </c>
      <c r="W61">
        <f t="shared" si="15"/>
        <v>1.9684909216353694E-11</v>
      </c>
      <c r="X61">
        <f t="shared" si="16"/>
        <v>1.4192890548458557E-11</v>
      </c>
      <c r="Y61">
        <f t="shared" si="17"/>
        <v>1.9684909216353695E-13</v>
      </c>
      <c r="Z61">
        <f t="shared" si="18"/>
        <v>5.2951695757316006E-12</v>
      </c>
      <c r="AB61">
        <f t="shared" si="19"/>
        <v>-262.90125614402206</v>
      </c>
      <c r="AC61">
        <f t="shared" si="2"/>
        <v>-234.73326447917495</v>
      </c>
      <c r="AE61">
        <f t="shared" si="3"/>
        <v>0</v>
      </c>
      <c r="AF61">
        <f t="shared" si="24"/>
        <v>0</v>
      </c>
      <c r="AG61">
        <f t="shared" si="24"/>
        <v>-1.3237923939329002E-10</v>
      </c>
      <c r="AH61">
        <f t="shared" si="5"/>
        <v>-1.4192890548458557E-5</v>
      </c>
      <c r="AI61">
        <f t="shared" si="25"/>
        <v>-1.4193022927697949E-5</v>
      </c>
      <c r="AJ61">
        <f t="shared" si="7"/>
        <v>-28.167991664847108</v>
      </c>
      <c r="AK61">
        <f t="shared" si="22"/>
        <v>-18.403087930081547</v>
      </c>
      <c r="AL61">
        <f t="shared" si="26"/>
        <v>-46.571093787951582</v>
      </c>
      <c r="AN61">
        <f t="shared" si="27"/>
        <v>0</v>
      </c>
      <c r="AO61">
        <f t="shared" si="27"/>
        <v>0</v>
      </c>
      <c r="AP61">
        <f t="shared" si="27"/>
        <v>-1.8500120900490674E-13</v>
      </c>
      <c r="AQ61">
        <f t="shared" si="27"/>
        <v>-1.9834695551757623E-8</v>
      </c>
      <c r="AR61">
        <f t="shared" si="27"/>
        <v>-1.9834880552966626E-8</v>
      </c>
      <c r="AS61">
        <f t="shared" si="27"/>
        <v>-3.9365028361848929E-2</v>
      </c>
      <c r="AT61">
        <f t="shared" si="27"/>
        <v>-2.5718485255636418E-2</v>
      </c>
      <c r="AU61">
        <f t="shared" si="23"/>
        <v>-6.5083533452365894E-2</v>
      </c>
      <c r="AW61">
        <v>58</v>
      </c>
      <c r="AX61">
        <f>IF(Z61&gt;0, (R61*SUMPRODUCT(K61:$K$98, X61:$X$98)-K61*$AZ$3)/Z61, 0)</f>
        <v>-44329697306576.5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0.73803352099999997</v>
      </c>
      <c r="Q62" s="4">
        <f t="shared" si="21"/>
        <v>25</v>
      </c>
      <c r="R62">
        <f t="shared" si="0"/>
        <v>1000000</v>
      </c>
      <c r="S62">
        <f t="shared" si="1"/>
        <v>-157084732227769.56</v>
      </c>
      <c r="U62">
        <f t="shared" si="13"/>
        <v>0.73803352099999997</v>
      </c>
      <c r="V62">
        <f t="shared" si="14"/>
        <v>0.01</v>
      </c>
      <c r="W62">
        <f t="shared" si="15"/>
        <v>5.2951695757316006E-12</v>
      </c>
      <c r="X62">
        <f t="shared" si="16"/>
        <v>3.9080126462692692E-12</v>
      </c>
      <c r="Y62">
        <f t="shared" si="17"/>
        <v>5.2951695757316007E-14</v>
      </c>
      <c r="Z62">
        <f t="shared" si="18"/>
        <v>1.3342052337050154E-12</v>
      </c>
      <c r="AB62">
        <f t="shared" si="19"/>
        <v>-234.73326447917495</v>
      </c>
      <c r="AC62">
        <f t="shared" si="2"/>
        <v>-209.58327187344105</v>
      </c>
      <c r="AE62">
        <f t="shared" si="3"/>
        <v>0</v>
      </c>
      <c r="AF62">
        <f t="shared" si="24"/>
        <v>0</v>
      </c>
      <c r="AG62">
        <f t="shared" si="24"/>
        <v>-3.3355130842625388E-11</v>
      </c>
      <c r="AH62">
        <f t="shared" si="5"/>
        <v>-3.9080126462692693E-6</v>
      </c>
      <c r="AI62">
        <f t="shared" si="25"/>
        <v>-3.9080460014001121E-6</v>
      </c>
      <c r="AJ62">
        <f t="shared" si="7"/>
        <v>-25.1499926057339</v>
      </c>
      <c r="AK62">
        <f t="shared" si="22"/>
        <v>-16.431328513542248</v>
      </c>
      <c r="AL62">
        <f t="shared" si="26"/>
        <v>-41.581325027322151</v>
      </c>
      <c r="AN62">
        <f t="shared" si="27"/>
        <v>0</v>
      </c>
      <c r="AO62">
        <f t="shared" si="27"/>
        <v>0</v>
      </c>
      <c r="AP62">
        <f t="shared" si="27"/>
        <v>-4.1619735039026294E-14</v>
      </c>
      <c r="AQ62">
        <f t="shared" si="27"/>
        <v>-4.8763247739695793E-9</v>
      </c>
      <c r="AR62">
        <f t="shared" si="27"/>
        <v>-4.8763663937046182E-9</v>
      </c>
      <c r="AS62">
        <f t="shared" si="27"/>
        <v>-3.1381559659375231E-2</v>
      </c>
      <c r="AT62">
        <f t="shared" si="27"/>
        <v>-2.0502618991345527E-2</v>
      </c>
      <c r="AU62">
        <f t="shared" si="23"/>
        <v>-5.1884183527087152E-2</v>
      </c>
      <c r="AW62">
        <v>59</v>
      </c>
      <c r="AX62">
        <f>IF(Z62&gt;0, (R62*SUMPRODUCT(K62:$K$98, X62:$X$98)-K62*$AZ$3)/Z62, 0)</f>
        <v>-157084732227769.56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0.75492728399999998</v>
      </c>
      <c r="Q63" s="4">
        <f t="shared" si="21"/>
        <v>25</v>
      </c>
      <c r="R63">
        <f t="shared" si="0"/>
        <v>1000000</v>
      </c>
      <c r="S63">
        <f t="shared" si="1"/>
        <v>-596641871473143.38</v>
      </c>
      <c r="U63">
        <f t="shared" si="13"/>
        <v>0.75492728399999998</v>
      </c>
      <c r="V63">
        <f t="shared" si="14"/>
        <v>0.01</v>
      </c>
      <c r="W63">
        <f t="shared" si="15"/>
        <v>1.3342052337050154E-12</v>
      </c>
      <c r="X63">
        <f t="shared" si="16"/>
        <v>1.0072279333795124E-12</v>
      </c>
      <c r="Y63">
        <f t="shared" si="17"/>
        <v>1.3342052337050155E-14</v>
      </c>
      <c r="Z63">
        <f t="shared" si="18"/>
        <v>3.136352479884528E-13</v>
      </c>
      <c r="AB63">
        <f t="shared" si="19"/>
        <v>-209.58327187344105</v>
      </c>
      <c r="AC63">
        <f t="shared" si="2"/>
        <v>-187.12792131977392</v>
      </c>
      <c r="AE63">
        <f t="shared" si="3"/>
        <v>0</v>
      </c>
      <c r="AF63">
        <f t="shared" si="24"/>
        <v>0</v>
      </c>
      <c r="AG63">
        <f t="shared" si="24"/>
        <v>-7.8408811997113207E-12</v>
      </c>
      <c r="AH63">
        <f t="shared" si="5"/>
        <v>-1.0072279333795123E-6</v>
      </c>
      <c r="AI63">
        <f t="shared" si="25"/>
        <v>-1.0072357742607121E-6</v>
      </c>
      <c r="AJ63">
        <f t="shared" si="7"/>
        <v>-22.455350553667131</v>
      </c>
      <c r="AK63">
        <f t="shared" si="22"/>
        <v>-14.670829031140874</v>
      </c>
      <c r="AL63">
        <f t="shared" si="26"/>
        <v>-37.126180592043781</v>
      </c>
      <c r="AN63">
        <f t="shared" si="27"/>
        <v>0</v>
      </c>
      <c r="AO63">
        <f t="shared" si="27"/>
        <v>0</v>
      </c>
      <c r="AP63">
        <f t="shared" si="27"/>
        <v>-8.7354144239502506E-15</v>
      </c>
      <c r="AQ63">
        <f t="shared" si="27"/>
        <v>-1.1221383404932766E-9</v>
      </c>
      <c r="AR63">
        <f t="shared" si="27"/>
        <v>-1.1221470759077006E-9</v>
      </c>
      <c r="AS63">
        <f t="shared" si="27"/>
        <v>-2.5017187242753407E-2</v>
      </c>
      <c r="AT63">
        <f t="shared" si="27"/>
        <v>-1.634456233499041E-2</v>
      </c>
      <c r="AU63">
        <f t="shared" si="23"/>
        <v>-4.1361750699890898E-2</v>
      </c>
      <c r="AW63">
        <v>60</v>
      </c>
      <c r="AX63">
        <f>IF(Z63&gt;0, (R63*SUMPRODUCT(K63:$K$98, X63:$X$98)-K63*$AZ$3)/Z63, 0)</f>
        <v>-596641871473143.38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0.77166421299999999</v>
      </c>
      <c r="Q64" s="4">
        <f t="shared" si="21"/>
        <v>25</v>
      </c>
      <c r="R64">
        <f t="shared" si="0"/>
        <v>1000000</v>
      </c>
      <c r="S64">
        <f t="shared" si="1"/>
        <v>-2439892992327188</v>
      </c>
      <c r="U64">
        <f t="shared" si="13"/>
        <v>0.77166421299999999</v>
      </c>
      <c r="V64">
        <f t="shared" si="14"/>
        <v>0.01</v>
      </c>
      <c r="W64">
        <f t="shared" si="15"/>
        <v>3.136352479884528E-13</v>
      </c>
      <c r="X64">
        <f t="shared" si="16"/>
        <v>2.4202109680806924E-13</v>
      </c>
      <c r="Y64">
        <f t="shared" si="17"/>
        <v>3.1363524798845282E-15</v>
      </c>
      <c r="Z64">
        <f t="shared" si="18"/>
        <v>6.8477798700499037E-14</v>
      </c>
      <c r="AB64">
        <f t="shared" si="19"/>
        <v>-187.12792131977392</v>
      </c>
      <c r="AC64">
        <f t="shared" si="2"/>
        <v>-167.07850117933941</v>
      </c>
      <c r="AE64">
        <f t="shared" si="3"/>
        <v>0</v>
      </c>
      <c r="AF64">
        <f t="shared" si="24"/>
        <v>0</v>
      </c>
      <c r="AG64">
        <f t="shared" si="24"/>
        <v>-1.7119449675124759E-12</v>
      </c>
      <c r="AH64">
        <f t="shared" si="5"/>
        <v>-2.4202109680806922E-7</v>
      </c>
      <c r="AI64">
        <f t="shared" si="25"/>
        <v>-2.4202280875303671E-7</v>
      </c>
      <c r="AJ64">
        <f t="shared" si="7"/>
        <v>-20.049420140434506</v>
      </c>
      <c r="AK64">
        <f t="shared" si="22"/>
        <v>-13.098954492384175</v>
      </c>
      <c r="AL64">
        <f t="shared" si="26"/>
        <v>-33.148374874841487</v>
      </c>
      <c r="AN64">
        <f t="shared" si="27"/>
        <v>0</v>
      </c>
      <c r="AO64">
        <f t="shared" si="27"/>
        <v>0</v>
      </c>
      <c r="AP64">
        <f t="shared" si="27"/>
        <v>-1.7029049848431518E-15</v>
      </c>
      <c r="AQ64">
        <f t="shared" si="27"/>
        <v>-2.4074309631022914E-10</v>
      </c>
      <c r="AR64">
        <f t="shared" si="27"/>
        <v>-2.4074479921521396E-10</v>
      </c>
      <c r="AS64">
        <f t="shared" si="27"/>
        <v>-1.9943548506685154E-2</v>
      </c>
      <c r="AT64">
        <f t="shared" si="27"/>
        <v>-1.3029785024997921E-2</v>
      </c>
      <c r="AU64">
        <f t="shared" si="23"/>
        <v>-3.2973333772427872E-2</v>
      </c>
      <c r="AW64">
        <v>61</v>
      </c>
      <c r="AX64">
        <f>IF(Z64&gt;0, (R64*SUMPRODUCT(K64:$K$98, X64:$X$98)-K64*$AZ$3)/Z64, 0)</f>
        <v>-2439892992327188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0.78831611899999998</v>
      </c>
      <c r="Q65" s="4">
        <f t="shared" si="21"/>
        <v>25</v>
      </c>
      <c r="R65">
        <f t="shared" si="0"/>
        <v>1000000</v>
      </c>
      <c r="S65">
        <f t="shared" si="1"/>
        <v>-1.0801437751039034E+16</v>
      </c>
      <c r="U65">
        <f t="shared" si="13"/>
        <v>0.78831611899999998</v>
      </c>
      <c r="V65">
        <f t="shared" si="14"/>
        <v>0.01</v>
      </c>
      <c r="W65">
        <f t="shared" si="15"/>
        <v>6.8477798700499037E-14</v>
      </c>
      <c r="X65">
        <f t="shared" si="16"/>
        <v>5.3982152509240642E-14</v>
      </c>
      <c r="Y65">
        <f t="shared" si="17"/>
        <v>6.847779870049904E-16</v>
      </c>
      <c r="Z65">
        <f t="shared" si="18"/>
        <v>1.3810868204253405E-14</v>
      </c>
      <c r="AB65">
        <f t="shared" si="19"/>
        <v>-167.07850117933941</v>
      </c>
      <c r="AC65">
        <f t="shared" si="2"/>
        <v>-149.17723319604741</v>
      </c>
      <c r="AE65">
        <f t="shared" si="3"/>
        <v>0</v>
      </c>
      <c r="AF65">
        <f t="shared" si="24"/>
        <v>0</v>
      </c>
      <c r="AG65">
        <f t="shared" si="24"/>
        <v>-3.4527170510633513E-13</v>
      </c>
      <c r="AH65">
        <f t="shared" si="5"/>
        <v>-5.3982152509240644E-8</v>
      </c>
      <c r="AI65">
        <f t="shared" si="25"/>
        <v>-5.3982497780945752E-8</v>
      </c>
      <c r="AJ65">
        <f t="shared" si="7"/>
        <v>-17.901267983292001</v>
      </c>
      <c r="AK65">
        <f t="shared" si="22"/>
        <v>-11.69549508255376</v>
      </c>
      <c r="AL65">
        <f t="shared" si="26"/>
        <v>-29.59676311982826</v>
      </c>
      <c r="AN65">
        <f t="shared" si="27"/>
        <v>0</v>
      </c>
      <c r="AO65">
        <f t="shared" si="27"/>
        <v>0</v>
      </c>
      <c r="AP65">
        <f t="shared" si="27"/>
        <v>-3.0665043421197596E-16</v>
      </c>
      <c r="AQ65">
        <f t="shared" si="27"/>
        <v>-4.7943837452760969E-11</v>
      </c>
      <c r="AR65">
        <f t="shared" si="27"/>
        <v>-4.7944144103195181E-11</v>
      </c>
      <c r="AS65">
        <f t="shared" si="27"/>
        <v>-1.5898874766847246E-2</v>
      </c>
      <c r="AT65">
        <f t="shared" si="27"/>
        <v>-1.0387264847794606E-2</v>
      </c>
      <c r="AU65">
        <f t="shared" si="23"/>
        <v>-2.6286139662585997E-2</v>
      </c>
      <c r="AW65">
        <v>62</v>
      </c>
      <c r="AX65">
        <f>IF(Z65&gt;0, (R65*SUMPRODUCT(K65:$K$98, X65:$X$98)-K65*$AZ$3)/Z65, 0)</f>
        <v>-1.0801437751039034E+16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0.80496745000000003</v>
      </c>
      <c r="Q66" s="4">
        <f t="shared" si="21"/>
        <v>25</v>
      </c>
      <c r="R66">
        <f t="shared" si="0"/>
        <v>1000000</v>
      </c>
      <c r="S66">
        <f t="shared" si="1"/>
        <v>-5.2121320541412912E+16</v>
      </c>
      <c r="U66">
        <f t="shared" si="13"/>
        <v>0.80496745000000003</v>
      </c>
      <c r="V66">
        <f t="shared" si="14"/>
        <v>0.01</v>
      </c>
      <c r="W66">
        <f t="shared" si="15"/>
        <v>1.3810868204253405E-14</v>
      </c>
      <c r="X66">
        <f t="shared" si="16"/>
        <v>1.1117299360663943E-14</v>
      </c>
      <c r="Y66">
        <f t="shared" si="17"/>
        <v>1.3810868204253404E-16</v>
      </c>
      <c r="Z66">
        <f t="shared" si="18"/>
        <v>2.5554601615469285E-15</v>
      </c>
      <c r="AB66">
        <f t="shared" si="19"/>
        <v>-149.17723319604741</v>
      </c>
      <c r="AC66">
        <f t="shared" si="2"/>
        <v>-133.19395821079829</v>
      </c>
      <c r="AE66">
        <f t="shared" si="3"/>
        <v>0</v>
      </c>
      <c r="AF66">
        <f t="shared" si="24"/>
        <v>0</v>
      </c>
      <c r="AG66">
        <f t="shared" si="24"/>
        <v>-6.388650403867321E-14</v>
      </c>
      <c r="AH66">
        <f t="shared" si="5"/>
        <v>-1.1117299360663943E-8</v>
      </c>
      <c r="AI66">
        <f t="shared" si="25"/>
        <v>-1.1117363247167982E-8</v>
      </c>
      <c r="AJ66">
        <f t="shared" si="7"/>
        <v>-15.983274985249125</v>
      </c>
      <c r="AK66">
        <f t="shared" si="22"/>
        <v>-10.44240632372332</v>
      </c>
      <c r="AL66">
        <f t="shared" si="26"/>
        <v>-26.425681320089808</v>
      </c>
      <c r="AN66">
        <f t="shared" si="27"/>
        <v>0</v>
      </c>
      <c r="AO66">
        <f t="shared" si="27"/>
        <v>0</v>
      </c>
      <c r="AP66">
        <f t="shared" si="27"/>
        <v>-5.0660992679329599E-17</v>
      </c>
      <c r="AQ66">
        <f t="shared" si="27"/>
        <v>-8.8158435024645375E-12</v>
      </c>
      <c r="AR66">
        <f t="shared" si="27"/>
        <v>-8.8158941634572171E-12</v>
      </c>
      <c r="AS66">
        <f t="shared" si="27"/>
        <v>-1.2674485624213446E-2</v>
      </c>
      <c r="AT66">
        <f t="shared" si="27"/>
        <v>-8.2806639411743734E-3</v>
      </c>
      <c r="AU66">
        <f t="shared" si="23"/>
        <v>-2.0955149574203712E-2</v>
      </c>
      <c r="AW66">
        <v>63</v>
      </c>
      <c r="AX66">
        <f>IF(Z66&gt;0, (R66*SUMPRODUCT(K66:$K$98, X66:$X$98)-K66*$AZ$3)/Z66, 0)</f>
        <v>-5.2121320541412912E+16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0.82161935600000002</v>
      </c>
      <c r="Q67" s="4">
        <f t="shared" si="21"/>
        <v>25</v>
      </c>
      <c r="R67">
        <f t="shared" ref="R67:R69" si="28">$C$6</f>
        <v>1000000</v>
      </c>
      <c r="S67">
        <f t="shared" ref="S67:S69" si="29">AX67</f>
        <v>-2.763791148141129E+17</v>
      </c>
      <c r="U67">
        <f t="shared" si="13"/>
        <v>0.82161935600000002</v>
      </c>
      <c r="V67">
        <f t="shared" si="14"/>
        <v>0.01</v>
      </c>
      <c r="W67">
        <f t="shared" si="15"/>
        <v>2.5554601615469285E-15</v>
      </c>
      <c r="X67">
        <f t="shared" si="16"/>
        <v>2.0996155322138435E-15</v>
      </c>
      <c r="Y67">
        <f t="shared" si="17"/>
        <v>2.5554601615469287E-17</v>
      </c>
      <c r="Z67">
        <f t="shared" si="18"/>
        <v>4.3029002771761574E-16</v>
      </c>
      <c r="AB67">
        <f t="shared" si="19"/>
        <v>-133.19395821079829</v>
      </c>
      <c r="AC67">
        <f t="shared" ref="AC67:AC69" si="30">S67*Z67</f>
        <v>-118.92317697393474</v>
      </c>
      <c r="AE67">
        <f t="shared" ref="AE67:AE69" si="31">$Z67*O67</f>
        <v>0</v>
      </c>
      <c r="AF67">
        <f t="shared" si="24"/>
        <v>0</v>
      </c>
      <c r="AG67">
        <f t="shared" si="24"/>
        <v>-1.0757250692940393E-14</v>
      </c>
      <c r="AH67">
        <f t="shared" ref="AH67:AH69" si="32">-X67*R67</f>
        <v>-2.0996155322138434E-9</v>
      </c>
      <c r="AI67">
        <f t="shared" ref="AI67:AI69" si="33">SUM(AE67:AH67)</f>
        <v>-2.0996262894645366E-9</v>
      </c>
      <c r="AJ67">
        <f t="shared" ref="AJ67:AJ69" si="34">AB67-AC67</f>
        <v>-14.270781236863542</v>
      </c>
      <c r="AK67">
        <f t="shared" si="22"/>
        <v>-9.3235770747558817</v>
      </c>
      <c r="AL67">
        <f t="shared" si="26"/>
        <v>-23.594358313719049</v>
      </c>
      <c r="AN67">
        <f t="shared" si="27"/>
        <v>0</v>
      </c>
      <c r="AO67">
        <f t="shared" si="27"/>
        <v>0</v>
      </c>
      <c r="AP67">
        <f t="shared" si="27"/>
        <v>-7.6163665830578573E-18</v>
      </c>
      <c r="AQ67">
        <f t="shared" si="27"/>
        <v>-1.4865732921254107E-12</v>
      </c>
      <c r="AR67">
        <f t="shared" si="27"/>
        <v>-1.4865809084919939E-12</v>
      </c>
      <c r="AS67">
        <f t="shared" si="27"/>
        <v>-1.010402234075543E-2</v>
      </c>
      <c r="AT67">
        <f t="shared" si="27"/>
        <v>-6.6012945959637789E-3</v>
      </c>
      <c r="AU67">
        <f t="shared" si="23"/>
        <v>-1.6705316938205789E-2</v>
      </c>
      <c r="AW67">
        <v>64</v>
      </c>
      <c r="AX67">
        <f>IF(Z67&gt;0, (R67*SUMPRODUCT(K67:$K$98, X67:$X$98)-K67*$AZ$3)/Z67, 0)</f>
        <v>-2.763791148141129E+17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6.3216220393231843E-4</v>
      </c>
      <c r="L68" s="2">
        <v>65</v>
      </c>
      <c r="M68" s="6">
        <v>0.83827126200000002</v>
      </c>
      <c r="Q68" s="4">
        <f t="shared" si="21"/>
        <v>25</v>
      </c>
      <c r="R68">
        <f t="shared" si="28"/>
        <v>1000000</v>
      </c>
      <c r="S68">
        <f t="shared" si="29"/>
        <v>-1.6263699945775468E+18</v>
      </c>
      <c r="U68">
        <f t="shared" ref="U68:U69" si="38">M68</f>
        <v>0.83827126200000002</v>
      </c>
      <c r="V68">
        <f t="shared" ref="V68:V69" si="39">$C$10</f>
        <v>0.01</v>
      </c>
      <c r="W68">
        <f t="shared" ref="W68:W69" si="40">Z67</f>
        <v>4.3029002771761574E-16</v>
      </c>
      <c r="X68">
        <f t="shared" ref="X68:X69" si="41">U68*W68</f>
        <v>3.6069976456086072E-16</v>
      </c>
      <c r="Y68">
        <f t="shared" ref="Y68:Y69" si="42">V68*W68</f>
        <v>4.3029002771761572E-18</v>
      </c>
      <c r="Z68">
        <f t="shared" ref="Z68:Z69" si="43">MAX(0, W68-X68-Y68)</f>
        <v>6.5287362879578868E-17</v>
      </c>
      <c r="AB68">
        <f t="shared" ref="AB68:AB69" si="44">AC67</f>
        <v>-118.92317697393474</v>
      </c>
      <c r="AC68">
        <f t="shared" si="30"/>
        <v>-106.18140801244301</v>
      </c>
      <c r="AE68">
        <f t="shared" si="31"/>
        <v>0</v>
      </c>
      <c r="AF68">
        <f t="shared" si="24"/>
        <v>0</v>
      </c>
      <c r="AG68">
        <f t="shared" si="24"/>
        <v>-1.6321840719894718E-15</v>
      </c>
      <c r="AH68">
        <f t="shared" si="32"/>
        <v>-3.6069976456086071E-10</v>
      </c>
      <c r="AI68">
        <f t="shared" si="33"/>
        <v>-3.6070139674493271E-10</v>
      </c>
      <c r="AJ68">
        <f t="shared" si="34"/>
        <v>-12.741768961491729</v>
      </c>
      <c r="AK68">
        <f t="shared" si="22"/>
        <v>-8.3246223881754329</v>
      </c>
      <c r="AL68">
        <f t="shared" si="26"/>
        <v>-21.066391350027864</v>
      </c>
      <c r="AN68">
        <f t="shared" si="27"/>
        <v>0</v>
      </c>
      <c r="AO68">
        <f t="shared" si="27"/>
        <v>0</v>
      </c>
      <c r="AP68">
        <f t="shared" si="27"/>
        <v>-1.0318050801720904E-18</v>
      </c>
      <c r="AQ68">
        <f t="shared" si="27"/>
        <v>-2.2802075812266209E-13</v>
      </c>
      <c r="AR68">
        <f t="shared" si="27"/>
        <v>-2.2802178992774227E-13</v>
      </c>
      <c r="AS68">
        <f t="shared" si="27"/>
        <v>-8.0548647486930192E-3</v>
      </c>
      <c r="AT68">
        <f t="shared" si="27"/>
        <v>-5.2625116358133014E-3</v>
      </c>
      <c r="AU68">
        <f t="shared" si="23"/>
        <v>-1.3317376384734344E-2</v>
      </c>
      <c r="AW68">
        <v>65</v>
      </c>
      <c r="AX68">
        <f>IF(Z68&gt;0, (R68*SUMPRODUCT(K68:$K$98, X68:$X$98)-K68*$AZ$3)/Z68, 0)</f>
        <v>-1.6263699945775468E+18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5.6443053922528431E-4</v>
      </c>
      <c r="L69" s="2">
        <v>66</v>
      </c>
      <c r="M69" s="6">
        <v>1</v>
      </c>
      <c r="Q69" s="4">
        <f t="shared" ref="Q69" si="46">$C$8</f>
        <v>25</v>
      </c>
      <c r="R69">
        <f t="shared" si="28"/>
        <v>1000000</v>
      </c>
      <c r="S69">
        <f t="shared" si="29"/>
        <v>0</v>
      </c>
      <c r="U69">
        <f t="shared" si="38"/>
        <v>1</v>
      </c>
      <c r="V69">
        <f t="shared" si="39"/>
        <v>0.01</v>
      </c>
      <c r="W69">
        <f t="shared" si="40"/>
        <v>6.5287362879578868E-17</v>
      </c>
      <c r="X69">
        <f t="shared" si="41"/>
        <v>6.5287362879578868E-17</v>
      </c>
      <c r="Y69">
        <f t="shared" si="42"/>
        <v>6.5287362879578873E-19</v>
      </c>
      <c r="Z69">
        <f t="shared" si="43"/>
        <v>0</v>
      </c>
      <c r="AB69">
        <f t="shared" si="44"/>
        <v>-106.18140801244301</v>
      </c>
      <c r="AC69">
        <f t="shared" si="30"/>
        <v>0</v>
      </c>
      <c r="AE69">
        <f t="shared" si="31"/>
        <v>0</v>
      </c>
      <c r="AF69">
        <f t="shared" si="24"/>
        <v>0</v>
      </c>
      <c r="AG69">
        <f t="shared" si="24"/>
        <v>0</v>
      </c>
      <c r="AH69">
        <f t="shared" si="32"/>
        <v>-6.5287362879578863E-11</v>
      </c>
      <c r="AI69">
        <f t="shared" si="33"/>
        <v>-6.5287362879578863E-11</v>
      </c>
      <c r="AJ69">
        <f t="shared" si="34"/>
        <v>-106.18140801244301</v>
      </c>
      <c r="AK69">
        <f t="shared" si="22"/>
        <v>-7.4326985608710121</v>
      </c>
      <c r="AL69">
        <f t="shared" si="26"/>
        <v>-113.61410657337932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-3.6850181434717511E-14</v>
      </c>
      <c r="AR69">
        <f t="shared" si="27"/>
        <v>-3.6850181434717511E-14</v>
      </c>
      <c r="AS69">
        <f t="shared" si="27"/>
        <v>-5.9932029380163135E-2</v>
      </c>
      <c r="AT69">
        <f t="shared" si="27"/>
        <v>-4.1952420566114205E-3</v>
      </c>
      <c r="AU69">
        <f t="shared" si="23"/>
        <v>-6.4127271436811406E-2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410133.14364505233</v>
      </c>
      <c r="AO71" s="8">
        <f t="shared" si="47"/>
        <v>-41013.314364505233</v>
      </c>
      <c r="AP71" s="8">
        <f t="shared" si="47"/>
        <v>-1654.7777680459628</v>
      </c>
      <c r="AQ71" s="8">
        <f t="shared" si="47"/>
        <v>-167965.44834846139</v>
      </c>
      <c r="AR71" s="8">
        <f t="shared" si="47"/>
        <v>199499.60316403996</v>
      </c>
      <c r="AS71" s="8">
        <f t="shared" si="47"/>
        <v>-21445.086150686064</v>
      </c>
      <c r="AT71" s="8">
        <f t="shared" si="47"/>
        <v>12509.633587900198</v>
      </c>
      <c r="AU71" s="8">
        <f t="shared" si="47"/>
        <v>190564.15060125399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4" priority="1" operator="lessThan">
      <formula>0</formula>
    </cfRule>
  </conditionalFormatting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E2B759-203D-4737-8C91-07ADD18E9C48}">
  <dimension ref="A1:AZ100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'S.26.04.F'!C3*(1+C12)</f>
        <v>63891.558082806339</v>
      </c>
      <c r="K3">
        <v>1</v>
      </c>
      <c r="L3" s="2">
        <v>0</v>
      </c>
      <c r="O3">
        <f>$C$3</f>
        <v>63891.558082806339</v>
      </c>
      <c r="P3">
        <f>O3*C5</f>
        <v>6389.1558082806341</v>
      </c>
      <c r="Q3" s="4">
        <f>B8</f>
        <v>1522.432587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63891.558082806339</v>
      </c>
      <c r="AF3">
        <f t="shared" ref="AF3:AG34" si="4">-$Z3*P3</f>
        <v>-6389.1558082806341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55979.9696875257</v>
      </c>
      <c r="AJ3">
        <f t="shared" ref="AJ3:AJ66" si="7">AB3-AC3</f>
        <v>0</v>
      </c>
      <c r="AL3">
        <f t="shared" ref="AL3:AL34" si="8">SUM(AI3:AK3)</f>
        <v>55979.9696875257</v>
      </c>
      <c r="AN3">
        <f t="shared" ref="AN3:AU34" si="9">AE3*$K3</f>
        <v>63891.558082806339</v>
      </c>
      <c r="AO3">
        <f t="shared" si="9"/>
        <v>-6389.1558082806341</v>
      </c>
      <c r="AP3">
        <f t="shared" si="9"/>
        <v>-1522.432587</v>
      </c>
      <c r="AQ3">
        <f t="shared" si="9"/>
        <v>0</v>
      </c>
      <c r="AR3">
        <f t="shared" si="9"/>
        <v>55979.9696875257</v>
      </c>
      <c r="AS3">
        <f t="shared" si="9"/>
        <v>0</v>
      </c>
      <c r="AT3">
        <f t="shared" si="9"/>
        <v>0</v>
      </c>
      <c r="AU3">
        <f t="shared" si="9"/>
        <v>55979.9696875257</v>
      </c>
      <c r="AW3">
        <v>0</v>
      </c>
      <c r="AX3">
        <f>IF(Z3&gt;0, (R3*SUMPRODUCT(K3:$K$98, X3:$X$98)-K3*$AZ$3)/Z3, 0)</f>
        <v>0</v>
      </c>
      <c r="AZ3">
        <f>C6*SUMPRODUCT(X4:X98, K4:K98)/1</f>
        <v>37455.284617565187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98">Mortalities!B2:B96</f>
        <v>1.694311E-3</v>
      </c>
      <c r="R4">
        <f t="shared" si="0"/>
        <v>2000000</v>
      </c>
      <c r="S4">
        <f t="shared" si="1"/>
        <v>4060.5515618203067</v>
      </c>
      <c r="U4">
        <f t="shared" ref="U4:U67" si="13">M4</f>
        <v>1.694311E-3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1.694311E-3</v>
      </c>
      <c r="Y4">
        <f t="shared" ref="Y4:Y67" si="17">V4*W4</f>
        <v>0.01</v>
      </c>
      <c r="Z4">
        <f t="shared" ref="Z4:Z67" si="18">MAX(0, W4-X4-Y4)</f>
        <v>0.98830568900000004</v>
      </c>
      <c r="AB4">
        <f t="shared" ref="AB4:AB67" si="19">AC3</f>
        <v>0</v>
      </c>
      <c r="AC4">
        <f t="shared" si="2"/>
        <v>4013.0662090248443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-3388.6219999999998</v>
      </c>
      <c r="AI4">
        <f t="shared" si="6"/>
        <v>-3388.6219999999998</v>
      </c>
      <c r="AJ4">
        <f t="shared" si="7"/>
        <v>-4013.0662090248443</v>
      </c>
      <c r="AK4">
        <f>G4*SUM(AB4, AE4:AF4)</f>
        <v>0</v>
      </c>
      <c r="AL4">
        <f t="shared" si="8"/>
        <v>-7401.6882090248437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-3025.5553571428568</v>
      </c>
      <c r="AR4">
        <f t="shared" si="9"/>
        <v>-3025.5553571428568</v>
      </c>
      <c r="AS4">
        <f t="shared" si="9"/>
        <v>-3583.0948294864679</v>
      </c>
      <c r="AT4">
        <f t="shared" si="9"/>
        <v>0</v>
      </c>
      <c r="AU4">
        <f t="shared" si="9"/>
        <v>-6608.6501866293238</v>
      </c>
      <c r="AW4">
        <v>1</v>
      </c>
      <c r="AX4">
        <f>IF(Z4&gt;0, (R4*SUMPRODUCT(K4:$K$98, X4:$X$98)-K4*$AZ$3)/Z4, 0)</f>
        <v>4060.5515618203067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1.701527E-3</v>
      </c>
      <c r="Q5" s="4">
        <f t="shared" ref="Q5:Q68" si="21">$C$8</f>
        <v>25</v>
      </c>
      <c r="R5">
        <f t="shared" si="0"/>
        <v>2000000</v>
      </c>
      <c r="S5">
        <f t="shared" si="1"/>
        <v>4679.4448742762024</v>
      </c>
      <c r="U5">
        <f t="shared" si="13"/>
        <v>1.701527E-3</v>
      </c>
      <c r="V5">
        <f t="shared" si="14"/>
        <v>0.01</v>
      </c>
      <c r="W5">
        <f t="shared" si="15"/>
        <v>0.98830568900000004</v>
      </c>
      <c r="X5">
        <f t="shared" si="16"/>
        <v>1.681628814087103E-3</v>
      </c>
      <c r="Y5">
        <f t="shared" si="17"/>
        <v>9.8830568900000002E-3</v>
      </c>
      <c r="Z5">
        <f t="shared" si="18"/>
        <v>0.97674100329591296</v>
      </c>
      <c r="AB5">
        <f t="shared" si="19"/>
        <v>4013.0662090248443</v>
      </c>
      <c r="AC5">
        <f t="shared" si="2"/>
        <v>4570.6056813684554</v>
      </c>
      <c r="AE5">
        <f t="shared" si="3"/>
        <v>0</v>
      </c>
      <c r="AF5">
        <f t="shared" si="4"/>
        <v>0</v>
      </c>
      <c r="AG5">
        <f t="shared" si="4"/>
        <v>-24.418525082397824</v>
      </c>
      <c r="AH5">
        <f t="shared" si="5"/>
        <v>-3363.2576281742058</v>
      </c>
      <c r="AI5">
        <f t="shared" si="6"/>
        <v>-3387.6761532566038</v>
      </c>
      <c r="AJ5">
        <f t="shared" si="7"/>
        <v>-557.53947234361112</v>
      </c>
      <c r="AK5">
        <f>G5*SUM(AB5, AE5:AF5)</f>
        <v>280.91463463173915</v>
      </c>
      <c r="AL5">
        <f t="shared" si="8"/>
        <v>-3664.3009909684756</v>
      </c>
      <c r="AN5">
        <f t="shared" si="9"/>
        <v>0</v>
      </c>
      <c r="AO5">
        <f t="shared" si="9"/>
        <v>0</v>
      </c>
      <c r="AP5">
        <f t="shared" si="9"/>
        <v>-19.466298694513569</v>
      </c>
      <c r="AQ5">
        <f t="shared" si="9"/>
        <v>-2681.1683898072429</v>
      </c>
      <c r="AR5">
        <f t="shared" si="9"/>
        <v>-2700.6346885017565</v>
      </c>
      <c r="AS5">
        <f t="shared" si="9"/>
        <v>-444.46705384535323</v>
      </c>
      <c r="AT5">
        <f t="shared" si="9"/>
        <v>223.94342684290427</v>
      </c>
      <c r="AU5">
        <f t="shared" si="9"/>
        <v>-2921.1583155042053</v>
      </c>
      <c r="AW5">
        <v>2</v>
      </c>
      <c r="AX5">
        <f>IF(Z5&gt;0, (R5*SUMPRODUCT(K5:$K$98, X5:$X$98)-K5*$AZ$3)/Z5, 0)</f>
        <v>4679.4448742762024</v>
      </c>
    </row>
    <row r="6" spans="1:52" x14ac:dyDescent="0.25">
      <c r="A6" t="s">
        <v>16</v>
      </c>
      <c r="C6" s="2"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1.710095E-3</v>
      </c>
      <c r="Q6" s="4">
        <f t="shared" si="21"/>
        <v>25</v>
      </c>
      <c r="R6">
        <f t="shared" si="0"/>
        <v>2000000</v>
      </c>
      <c r="S6">
        <f t="shared" si="1"/>
        <v>5271.5340805864826</v>
      </c>
      <c r="U6">
        <f t="shared" si="13"/>
        <v>1.710095E-3</v>
      </c>
      <c r="V6">
        <f t="shared" si="14"/>
        <v>0.01</v>
      </c>
      <c r="W6">
        <f t="shared" si="15"/>
        <v>0.97674100329591296</v>
      </c>
      <c r="X6">
        <f t="shared" si="16"/>
        <v>1.6703199060313244E-3</v>
      </c>
      <c r="Y6">
        <f t="shared" si="17"/>
        <v>9.7674100329591292E-3</v>
      </c>
      <c r="Z6">
        <f t="shared" si="18"/>
        <v>0.96530327335692256</v>
      </c>
      <c r="AB6">
        <f t="shared" si="19"/>
        <v>4570.6056813684554</v>
      </c>
      <c r="AC6">
        <f t="shared" si="2"/>
        <v>5088.6291036027069</v>
      </c>
      <c r="AE6">
        <f t="shared" si="3"/>
        <v>0</v>
      </c>
      <c r="AF6">
        <f t="shared" si="4"/>
        <v>0</v>
      </c>
      <c r="AG6">
        <f t="shared" si="4"/>
        <v>-24.132581833923066</v>
      </c>
      <c r="AH6">
        <f t="shared" si="5"/>
        <v>-3340.6398120626486</v>
      </c>
      <c r="AI6">
        <f t="shared" si="6"/>
        <v>-3364.7723938965719</v>
      </c>
      <c r="AJ6">
        <f t="shared" si="7"/>
        <v>-518.02342223425148</v>
      </c>
      <c r="AK6">
        <f>G6*SUM(AB6, AE6:AF6)</f>
        <v>319.9423976957919</v>
      </c>
      <c r="AL6">
        <f t="shared" si="8"/>
        <v>-3562.8534184350315</v>
      </c>
      <c r="AN6">
        <f t="shared" si="9"/>
        <v>0</v>
      </c>
      <c r="AO6">
        <f t="shared" si="9"/>
        <v>0</v>
      </c>
      <c r="AP6">
        <f t="shared" si="9"/>
        <v>-17.177095078127181</v>
      </c>
      <c r="AQ6">
        <f t="shared" si="9"/>
        <v>-2377.8014332852986</v>
      </c>
      <c r="AR6">
        <f t="shared" si="9"/>
        <v>-2394.978528363426</v>
      </c>
      <c r="AS6">
        <f t="shared" si="9"/>
        <v>-368.71883985104677</v>
      </c>
      <c r="AT6">
        <f t="shared" si="9"/>
        <v>227.72867911792764</v>
      </c>
      <c r="AU6">
        <f t="shared" si="9"/>
        <v>-2535.9686890965449</v>
      </c>
      <c r="AW6">
        <v>3</v>
      </c>
      <c r="AX6">
        <f>IF(Z6&gt;0, (R6*SUMPRODUCT(K6:$K$98, X6:$X$98)-K6*$AZ$3)/Z6, 0)</f>
        <v>5271.5340805864826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1.7195660000000001E-3</v>
      </c>
      <c r="Q7" s="4">
        <f t="shared" si="21"/>
        <v>25</v>
      </c>
      <c r="R7">
        <f t="shared" si="0"/>
        <v>2000000</v>
      </c>
      <c r="S7">
        <f t="shared" si="1"/>
        <v>5835.749807614131</v>
      </c>
      <c r="U7">
        <f t="shared" si="13"/>
        <v>1.7195660000000001E-3</v>
      </c>
      <c r="V7">
        <f t="shared" si="14"/>
        <v>0.01</v>
      </c>
      <c r="W7">
        <f t="shared" si="15"/>
        <v>0.96530327335692256</v>
      </c>
      <c r="X7">
        <f t="shared" si="16"/>
        <v>1.6599026885532699E-3</v>
      </c>
      <c r="Y7">
        <f t="shared" si="17"/>
        <v>9.6530327335692251E-3</v>
      </c>
      <c r="Z7">
        <f t="shared" si="18"/>
        <v>0.95399033793480004</v>
      </c>
      <c r="AB7">
        <f t="shared" si="19"/>
        <v>5088.6291036027069</v>
      </c>
      <c r="AC7">
        <f t="shared" si="2"/>
        <v>5567.2489310687488</v>
      </c>
      <c r="AE7">
        <f t="shared" si="3"/>
        <v>0</v>
      </c>
      <c r="AF7">
        <f t="shared" si="4"/>
        <v>0</v>
      </c>
      <c r="AG7">
        <f t="shared" si="4"/>
        <v>-23.84975844837</v>
      </c>
      <c r="AH7">
        <f t="shared" si="5"/>
        <v>-3319.8053771065397</v>
      </c>
      <c r="AI7">
        <f t="shared" si="6"/>
        <v>-3343.6551355549095</v>
      </c>
      <c r="AJ7">
        <f t="shared" si="7"/>
        <v>-478.6198274660419</v>
      </c>
      <c r="AK7">
        <f>G7*SUM(AB7, AE7:AF7)</f>
        <v>356.20403725218949</v>
      </c>
      <c r="AL7">
        <f t="shared" si="8"/>
        <v>-3466.0709257687618</v>
      </c>
      <c r="AN7">
        <f t="shared" si="9"/>
        <v>0</v>
      </c>
      <c r="AO7">
        <f t="shared" si="9"/>
        <v>0</v>
      </c>
      <c r="AP7">
        <f t="shared" si="9"/>
        <v>-15.156952659527491</v>
      </c>
      <c r="AQ7">
        <f t="shared" si="9"/>
        <v>-2109.7963339367743</v>
      </c>
      <c r="AR7">
        <f t="shared" si="9"/>
        <v>-2124.9532865963015</v>
      </c>
      <c r="AS7">
        <f t="shared" si="9"/>
        <v>-304.17155303767078</v>
      </c>
      <c r="AT7">
        <f t="shared" si="9"/>
        <v>226.37410527455438</v>
      </c>
      <c r="AU7">
        <f t="shared" si="9"/>
        <v>-2202.7507343594179</v>
      </c>
      <c r="AW7">
        <v>4</v>
      </c>
      <c r="AX7">
        <f>IF(Z7&gt;0, (R7*SUMPRODUCT(K7:$K$98, X7:$X$98)-K7*$AZ$3)/Z7, 0)</f>
        <v>5835.749807614131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1.7312919999999999E-3</v>
      </c>
      <c r="Q8" s="4">
        <f t="shared" si="21"/>
        <v>25</v>
      </c>
      <c r="R8">
        <f t="shared" si="0"/>
        <v>2000000</v>
      </c>
      <c r="S8">
        <f t="shared" si="1"/>
        <v>6372.333875466632</v>
      </c>
      <c r="U8">
        <f t="shared" si="13"/>
        <v>1.7312919999999999E-3</v>
      </c>
      <c r="V8">
        <f t="shared" si="14"/>
        <v>0.01</v>
      </c>
      <c r="W8">
        <f t="shared" si="15"/>
        <v>0.95399033793480004</v>
      </c>
      <c r="X8">
        <f t="shared" si="16"/>
        <v>1.6516358401438157E-3</v>
      </c>
      <c r="Y8">
        <f t="shared" si="17"/>
        <v>9.5399033793479998E-3</v>
      </c>
      <c r="Z8">
        <f t="shared" si="18"/>
        <v>0.94279879871530825</v>
      </c>
      <c r="AB8">
        <f t="shared" si="19"/>
        <v>5567.2489310687488</v>
      </c>
      <c r="AC8">
        <f t="shared" si="2"/>
        <v>6007.8287228028057</v>
      </c>
      <c r="AE8">
        <f t="shared" si="3"/>
        <v>0</v>
      </c>
      <c r="AF8">
        <f t="shared" si="4"/>
        <v>0</v>
      </c>
      <c r="AG8">
        <f t="shared" si="4"/>
        <v>-23.569969967882706</v>
      </c>
      <c r="AH8">
        <f t="shared" si="5"/>
        <v>-3303.2716802876312</v>
      </c>
      <c r="AI8">
        <f t="shared" si="6"/>
        <v>-3326.8416502555137</v>
      </c>
      <c r="AJ8">
        <f t="shared" si="7"/>
        <v>-440.57979173405693</v>
      </c>
      <c r="AK8">
        <f>G8*SUM(AB8, AE8:AF8)</f>
        <v>389.70742517481244</v>
      </c>
      <c r="AL8">
        <f t="shared" si="8"/>
        <v>-3377.714016814758</v>
      </c>
      <c r="AN8">
        <f t="shared" si="9"/>
        <v>0</v>
      </c>
      <c r="AO8">
        <f t="shared" si="9"/>
        <v>0</v>
      </c>
      <c r="AP8">
        <f t="shared" si="9"/>
        <v>-13.374233948257499</v>
      </c>
      <c r="AQ8">
        <f t="shared" si="9"/>
        <v>-1874.3650631299047</v>
      </c>
      <c r="AR8">
        <f t="shared" si="9"/>
        <v>-1887.7392970781623</v>
      </c>
      <c r="AS8">
        <f t="shared" si="9"/>
        <v>-249.99680591681124</v>
      </c>
      <c r="AT8">
        <f t="shared" si="9"/>
        <v>221.13045891713514</v>
      </c>
      <c r="AU8">
        <f t="shared" si="9"/>
        <v>-1916.6056440778382</v>
      </c>
      <c r="AW8">
        <v>5</v>
      </c>
      <c r="AX8">
        <f>IF(Z8&gt;0, (R8*SUMPRODUCT(K8:$K$98, X8:$X$98)-K8*$AZ$3)/Z8, 0)</f>
        <v>6372.333875466632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1.749783E-3</v>
      </c>
      <c r="Q9" s="4">
        <f t="shared" si="21"/>
        <v>25</v>
      </c>
      <c r="R9">
        <f t="shared" si="0"/>
        <v>2000000</v>
      </c>
      <c r="S9">
        <f t="shared" si="1"/>
        <v>6880.3691154036587</v>
      </c>
      <c r="U9">
        <f t="shared" si="13"/>
        <v>1.749783E-3</v>
      </c>
      <c r="V9">
        <f t="shared" si="14"/>
        <v>0.01</v>
      </c>
      <c r="W9">
        <f t="shared" si="15"/>
        <v>0.94279879871530825</v>
      </c>
      <c r="X9">
        <f t="shared" si="16"/>
        <v>1.6496933104124681E-3</v>
      </c>
      <c r="Y9">
        <f t="shared" si="17"/>
        <v>9.427987987153082E-3</v>
      </c>
      <c r="Z9">
        <f t="shared" si="18"/>
        <v>0.93172111741774277</v>
      </c>
      <c r="AB9">
        <f t="shared" si="19"/>
        <v>6007.8287228028057</v>
      </c>
      <c r="AC9">
        <f t="shared" si="2"/>
        <v>6410.5852004504231</v>
      </c>
      <c r="AE9">
        <f t="shared" si="3"/>
        <v>0</v>
      </c>
      <c r="AF9">
        <f t="shared" si="4"/>
        <v>0</v>
      </c>
      <c r="AG9">
        <f t="shared" si="4"/>
        <v>-23.293027935443568</v>
      </c>
      <c r="AH9">
        <f t="shared" si="5"/>
        <v>-3299.386620824936</v>
      </c>
      <c r="AI9">
        <f t="shared" si="6"/>
        <v>-3322.6796487603797</v>
      </c>
      <c r="AJ9">
        <f t="shared" si="7"/>
        <v>-402.75647764761743</v>
      </c>
      <c r="AK9">
        <f t="shared" ref="AK9:AK72" si="22">G9*SUM(AB9:AB9, AE9:AF9)</f>
        <v>420.54801059619643</v>
      </c>
      <c r="AL9">
        <f t="shared" si="8"/>
        <v>-3304.8881158118006</v>
      </c>
      <c r="AN9">
        <f t="shared" si="9"/>
        <v>0</v>
      </c>
      <c r="AO9">
        <f t="shared" si="9"/>
        <v>0</v>
      </c>
      <c r="AP9">
        <f t="shared" si="9"/>
        <v>-11.800972858548429</v>
      </c>
      <c r="AQ9">
        <f t="shared" si="9"/>
        <v>-1671.5719429059891</v>
      </c>
      <c r="AR9">
        <f t="shared" si="9"/>
        <v>-1683.3729157645375</v>
      </c>
      <c r="AS9">
        <f t="shared" si="9"/>
        <v>-204.04896583204095</v>
      </c>
      <c r="AT9">
        <f t="shared" si="9"/>
        <v>213.06271011724277</v>
      </c>
      <c r="AU9">
        <f t="shared" si="9"/>
        <v>-1674.3591714793358</v>
      </c>
      <c r="AW9">
        <v>6</v>
      </c>
      <c r="AX9">
        <f>IF(Z9&gt;0, (R9*SUMPRODUCT(K9:$K$98, X9:$X$98)-K9*$AZ$3)/Z9, 0)</f>
        <v>6880.3691154036587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1.7714300000000001E-3</v>
      </c>
      <c r="Q10" s="4">
        <f t="shared" si="21"/>
        <v>25</v>
      </c>
      <c r="R10">
        <f t="shared" si="0"/>
        <v>2000000</v>
      </c>
      <c r="S10">
        <f t="shared" si="1"/>
        <v>7355.0174108346018</v>
      </c>
      <c r="U10">
        <f t="shared" si="13"/>
        <v>1.7714300000000001E-3</v>
      </c>
      <c r="V10">
        <f t="shared" si="14"/>
        <v>0.01</v>
      </c>
      <c r="W10">
        <f t="shared" si="15"/>
        <v>0.93172111741774277</v>
      </c>
      <c r="X10">
        <f t="shared" si="16"/>
        <v>1.6504787390273121E-3</v>
      </c>
      <c r="Y10">
        <f t="shared" si="17"/>
        <v>9.3172111741774283E-3</v>
      </c>
      <c r="Z10">
        <f t="shared" si="18"/>
        <v>0.92075342750453804</v>
      </c>
      <c r="AB10">
        <f t="shared" si="19"/>
        <v>6410.5852004504231</v>
      </c>
      <c r="AC10">
        <f t="shared" si="2"/>
        <v>6772.1574903815126</v>
      </c>
      <c r="AE10">
        <f t="shared" si="3"/>
        <v>0</v>
      </c>
      <c r="AF10">
        <f t="shared" si="4"/>
        <v>0</v>
      </c>
      <c r="AG10">
        <f t="shared" si="4"/>
        <v>-23.01883568761345</v>
      </c>
      <c r="AH10">
        <f t="shared" si="5"/>
        <v>-3300.9574780546245</v>
      </c>
      <c r="AI10">
        <f t="shared" si="6"/>
        <v>-3323.9763137422378</v>
      </c>
      <c r="AJ10">
        <f t="shared" si="7"/>
        <v>-361.57228993108947</v>
      </c>
      <c r="AK10">
        <f t="shared" si="22"/>
        <v>448.74096403152964</v>
      </c>
      <c r="AL10">
        <f t="shared" si="8"/>
        <v>-3236.8076396417978</v>
      </c>
      <c r="AN10">
        <f t="shared" si="9"/>
        <v>0</v>
      </c>
      <c r="AO10">
        <f t="shared" si="9"/>
        <v>0</v>
      </c>
      <c r="AP10">
        <f t="shared" si="9"/>
        <v>-10.412552261260826</v>
      </c>
      <c r="AQ10">
        <f t="shared" si="9"/>
        <v>-1493.1855250584604</v>
      </c>
      <c r="AR10">
        <f t="shared" si="9"/>
        <v>-1503.5980773197211</v>
      </c>
      <c r="AS10">
        <f t="shared" si="9"/>
        <v>-163.55694163789209</v>
      </c>
      <c r="AT10">
        <f t="shared" si="9"/>
        <v>202.9876229691836</v>
      </c>
      <c r="AU10">
        <f t="shared" si="9"/>
        <v>-1464.1673959884297</v>
      </c>
      <c r="AW10">
        <v>7</v>
      </c>
      <c r="AX10">
        <f>IF(Z10&gt;0, (R10*SUMPRODUCT(K10:$K$98, X10:$X$98)-K10*$AZ$3)/Z10, 0)</f>
        <v>7355.0174108346018</v>
      </c>
    </row>
    <row r="11" spans="1:52" x14ac:dyDescent="0.25">
      <c r="A11" t="s">
        <v>33</v>
      </c>
      <c r="C11" s="12">
        <f>AU100</f>
        <v>15977.524756113789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1.793078E-3</v>
      </c>
      <c r="Q11" s="4">
        <f t="shared" si="21"/>
        <v>25</v>
      </c>
      <c r="R11">
        <f t="shared" si="0"/>
        <v>2000000</v>
      </c>
      <c r="S11">
        <f t="shared" si="1"/>
        <v>7796.8117351634046</v>
      </c>
      <c r="U11">
        <f t="shared" si="13"/>
        <v>1.793078E-3</v>
      </c>
      <c r="V11">
        <f t="shared" si="14"/>
        <v>0.01</v>
      </c>
      <c r="W11">
        <f t="shared" si="15"/>
        <v>0.92075342750453804</v>
      </c>
      <c r="X11">
        <f t="shared" si="16"/>
        <v>1.650982714282982E-3</v>
      </c>
      <c r="Y11">
        <f t="shared" si="17"/>
        <v>9.2075342750453804E-3</v>
      </c>
      <c r="Z11">
        <f t="shared" si="18"/>
        <v>0.90989491051520965</v>
      </c>
      <c r="AB11">
        <f t="shared" si="19"/>
        <v>6772.1574903815126</v>
      </c>
      <c r="AC11">
        <f t="shared" si="2"/>
        <v>7094.2793160704423</v>
      </c>
      <c r="AE11">
        <f t="shared" si="3"/>
        <v>0</v>
      </c>
      <c r="AF11">
        <f t="shared" si="4"/>
        <v>0</v>
      </c>
      <c r="AG11">
        <f t="shared" si="4"/>
        <v>-22.747372762880243</v>
      </c>
      <c r="AH11">
        <f t="shared" si="5"/>
        <v>-3301.965428565964</v>
      </c>
      <c r="AI11">
        <f t="shared" si="6"/>
        <v>-3324.7128013288443</v>
      </c>
      <c r="AJ11">
        <f t="shared" si="7"/>
        <v>-322.12182568892968</v>
      </c>
      <c r="AK11">
        <f t="shared" si="22"/>
        <v>474.05102432670594</v>
      </c>
      <c r="AL11">
        <f t="shared" si="8"/>
        <v>-3172.7836026910682</v>
      </c>
      <c r="AN11">
        <f t="shared" si="9"/>
        <v>0</v>
      </c>
      <c r="AO11">
        <f t="shared" si="9"/>
        <v>0</v>
      </c>
      <c r="AP11">
        <f t="shared" si="9"/>
        <v>-9.1872823395220546</v>
      </c>
      <c r="AQ11">
        <f t="shared" si="9"/>
        <v>-1333.6084559655028</v>
      </c>
      <c r="AR11">
        <f t="shared" si="9"/>
        <v>-1342.7957383050248</v>
      </c>
      <c r="AS11">
        <f t="shared" si="9"/>
        <v>-130.09960276185262</v>
      </c>
      <c r="AT11">
        <f t="shared" si="9"/>
        <v>191.46125793199647</v>
      </c>
      <c r="AU11">
        <f t="shared" si="9"/>
        <v>-1281.4340831348811</v>
      </c>
      <c r="AW11">
        <v>8</v>
      </c>
      <c r="AX11">
        <f>IF(Z11&gt;0, (R11*SUMPRODUCT(K11:$K$98, X11:$X$98)-K11*$AZ$3)/Z11, 0)</f>
        <v>7796.8117351634046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1.8201370000000001E-3</v>
      </c>
      <c r="Q12" s="4">
        <f t="shared" si="21"/>
        <v>25</v>
      </c>
      <c r="R12">
        <f t="shared" si="0"/>
        <v>2000000</v>
      </c>
      <c r="S12">
        <f t="shared" si="1"/>
        <v>8209.4917438788598</v>
      </c>
      <c r="U12">
        <f t="shared" si="13"/>
        <v>1.8201370000000001E-3</v>
      </c>
      <c r="V12">
        <f t="shared" si="14"/>
        <v>0.01</v>
      </c>
      <c r="W12">
        <f t="shared" si="15"/>
        <v>0.90989491051520965</v>
      </c>
      <c r="X12">
        <f t="shared" si="16"/>
        <v>1.6561333927404222E-3</v>
      </c>
      <c r="Y12">
        <f t="shared" si="17"/>
        <v>9.0989491051520974E-3</v>
      </c>
      <c r="Z12">
        <f t="shared" si="18"/>
        <v>0.89913982801731718</v>
      </c>
      <c r="AB12">
        <f t="shared" si="19"/>
        <v>7094.2793160704423</v>
      </c>
      <c r="AC12">
        <f t="shared" si="2"/>
        <v>7381.4809947008234</v>
      </c>
      <c r="AE12">
        <f t="shared" si="3"/>
        <v>0</v>
      </c>
      <c r="AF12">
        <f t="shared" si="4"/>
        <v>0</v>
      </c>
      <c r="AG12">
        <f t="shared" si="4"/>
        <v>-22.47849570043293</v>
      </c>
      <c r="AH12">
        <f t="shared" si="5"/>
        <v>-3312.2667854808442</v>
      </c>
      <c r="AI12">
        <f t="shared" si="6"/>
        <v>-3334.7452811812773</v>
      </c>
      <c r="AJ12">
        <f t="shared" si="7"/>
        <v>-287.20167863038114</v>
      </c>
      <c r="AK12">
        <f t="shared" si="22"/>
        <v>496.59955212493099</v>
      </c>
      <c r="AL12">
        <f t="shared" si="8"/>
        <v>-3125.3474076867274</v>
      </c>
      <c r="AN12">
        <f t="shared" si="9"/>
        <v>0</v>
      </c>
      <c r="AO12">
        <f t="shared" si="9"/>
        <v>0</v>
      </c>
      <c r="AP12">
        <f t="shared" si="9"/>
        <v>-8.1059708960814483</v>
      </c>
      <c r="AQ12">
        <f t="shared" si="9"/>
        <v>-1194.4366082579036</v>
      </c>
      <c r="AR12">
        <f t="shared" si="9"/>
        <v>-1202.5425791539851</v>
      </c>
      <c r="AS12">
        <f t="shared" si="9"/>
        <v>-103.56780450565334</v>
      </c>
      <c r="AT12">
        <f t="shared" si="9"/>
        <v>179.07877689761261</v>
      </c>
      <c r="AU12">
        <f t="shared" si="9"/>
        <v>-1127.0316067620258</v>
      </c>
      <c r="AW12">
        <v>9</v>
      </c>
      <c r="AX12">
        <f>IF(Z12&gt;0, (R12*SUMPRODUCT(K12:$K$98, X12:$X$98)-K12*$AZ$3)/Z12, 0)</f>
        <v>8209.4917438788598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1.84855E-3</v>
      </c>
      <c r="Q13" s="4">
        <f t="shared" si="21"/>
        <v>25</v>
      </c>
      <c r="R13">
        <f t="shared" si="0"/>
        <v>2000000</v>
      </c>
      <c r="S13">
        <f t="shared" si="1"/>
        <v>8592.3621773034065</v>
      </c>
      <c r="U13">
        <f t="shared" si="13"/>
        <v>1.84855E-3</v>
      </c>
      <c r="V13">
        <f t="shared" si="14"/>
        <v>0.01</v>
      </c>
      <c r="W13">
        <f t="shared" si="15"/>
        <v>0.89913982801731718</v>
      </c>
      <c r="X13">
        <f t="shared" si="16"/>
        <v>1.6621049290814116E-3</v>
      </c>
      <c r="Y13">
        <f t="shared" si="17"/>
        <v>8.9913982801731723E-3</v>
      </c>
      <c r="Z13">
        <f t="shared" si="18"/>
        <v>0.88848632480806267</v>
      </c>
      <c r="AB13">
        <f t="shared" si="19"/>
        <v>7381.4809947008234</v>
      </c>
      <c r="AC13">
        <f t="shared" si="2"/>
        <v>7634.1962923321071</v>
      </c>
      <c r="AE13">
        <f t="shared" si="3"/>
        <v>0</v>
      </c>
      <c r="AF13">
        <f t="shared" si="4"/>
        <v>0</v>
      </c>
      <c r="AG13">
        <f t="shared" si="4"/>
        <v>-22.212158120201568</v>
      </c>
      <c r="AH13">
        <f t="shared" si="5"/>
        <v>-3324.2098581628234</v>
      </c>
      <c r="AI13">
        <f t="shared" si="6"/>
        <v>-3346.4220162830247</v>
      </c>
      <c r="AJ13">
        <f t="shared" si="7"/>
        <v>-252.71529763128365</v>
      </c>
      <c r="AK13">
        <f t="shared" si="22"/>
        <v>516.70366962905769</v>
      </c>
      <c r="AL13">
        <f t="shared" si="8"/>
        <v>-3082.4336442852509</v>
      </c>
      <c r="AN13">
        <f t="shared" si="9"/>
        <v>0</v>
      </c>
      <c r="AO13">
        <f t="shared" si="9"/>
        <v>0</v>
      </c>
      <c r="AP13">
        <f t="shared" si="9"/>
        <v>-7.1517204416256099</v>
      </c>
      <c r="AQ13">
        <f t="shared" si="9"/>
        <v>-1070.3066071393828</v>
      </c>
      <c r="AR13">
        <f t="shared" si="9"/>
        <v>-1077.4583275810085</v>
      </c>
      <c r="AS13">
        <f t="shared" si="9"/>
        <v>-81.367562314325454</v>
      </c>
      <c r="AT13">
        <f t="shared" si="9"/>
        <v>166.36475286875745</v>
      </c>
      <c r="AU13">
        <f t="shared" si="9"/>
        <v>-992.46113702657647</v>
      </c>
      <c r="AW13">
        <v>10</v>
      </c>
      <c r="AX13">
        <f>IF(Z13&gt;0, (R13*SUMPRODUCT(K13:$K$98, X13:$X$98)-K13*$AZ$3)/Z13, 0)</f>
        <v>8592.3621773034065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1.8814719999999999E-3</v>
      </c>
      <c r="Q14" s="4">
        <f t="shared" si="21"/>
        <v>25</v>
      </c>
      <c r="R14">
        <f t="shared" si="0"/>
        <v>2000000</v>
      </c>
      <c r="S14">
        <f t="shared" si="1"/>
        <v>8948.3118198947577</v>
      </c>
      <c r="U14">
        <f t="shared" si="13"/>
        <v>1.8814719999999999E-3</v>
      </c>
      <c r="V14">
        <f t="shared" si="14"/>
        <v>0.01</v>
      </c>
      <c r="W14">
        <f t="shared" si="15"/>
        <v>0.88848632480806267</v>
      </c>
      <c r="X14">
        <f t="shared" si="16"/>
        <v>1.6716621425092752E-3</v>
      </c>
      <c r="Y14">
        <f t="shared" si="17"/>
        <v>8.884863248080627E-3</v>
      </c>
      <c r="Z14">
        <f t="shared" si="18"/>
        <v>0.87792979941747284</v>
      </c>
      <c r="AB14">
        <f t="shared" si="19"/>
        <v>7634.1962923321071</v>
      </c>
      <c r="AC14">
        <f t="shared" si="2"/>
        <v>7855.9896011652063</v>
      </c>
      <c r="AE14">
        <f t="shared" si="3"/>
        <v>0</v>
      </c>
      <c r="AF14">
        <f t="shared" si="4"/>
        <v>0</v>
      </c>
      <c r="AG14">
        <f t="shared" si="4"/>
        <v>-21.948244985436823</v>
      </c>
      <c r="AH14">
        <f t="shared" si="5"/>
        <v>-3343.3242850185502</v>
      </c>
      <c r="AI14">
        <f t="shared" si="6"/>
        <v>-3365.272530003987</v>
      </c>
      <c r="AJ14">
        <f t="shared" si="7"/>
        <v>-221.79330883309922</v>
      </c>
      <c r="AK14">
        <f t="shared" si="22"/>
        <v>534.39374046324758</v>
      </c>
      <c r="AL14">
        <f t="shared" si="8"/>
        <v>-3052.6720983738387</v>
      </c>
      <c r="AN14">
        <f t="shared" si="9"/>
        <v>0</v>
      </c>
      <c r="AO14">
        <f t="shared" si="9"/>
        <v>0</v>
      </c>
      <c r="AP14">
        <f t="shared" si="9"/>
        <v>-6.309595960220185</v>
      </c>
      <c r="AQ14">
        <f t="shared" si="9"/>
        <v>-961.12584019615826</v>
      </c>
      <c r="AR14">
        <f t="shared" si="9"/>
        <v>-967.43543615637839</v>
      </c>
      <c r="AS14">
        <f t="shared" si="9"/>
        <v>-63.760276338529252</v>
      </c>
      <c r="AT14">
        <f t="shared" si="9"/>
        <v>153.62543056317875</v>
      </c>
      <c r="AU14">
        <f t="shared" si="9"/>
        <v>-877.57028193172891</v>
      </c>
      <c r="AW14">
        <v>11</v>
      </c>
      <c r="AX14">
        <f>IF(Z14&gt;0, (R14*SUMPRODUCT(K14:$K$98, X14:$X$98)-K14*$AZ$3)/Z14, 0)</f>
        <v>8948.3118198947577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1.927022E-3</v>
      </c>
      <c r="Q15" s="4">
        <f t="shared" si="21"/>
        <v>25</v>
      </c>
      <c r="R15">
        <f t="shared" si="0"/>
        <v>2000000</v>
      </c>
      <c r="S15">
        <f t="shared" si="1"/>
        <v>9278.2795245394263</v>
      </c>
      <c r="U15">
        <f t="shared" si="13"/>
        <v>1.927022E-3</v>
      </c>
      <c r="V15">
        <f t="shared" si="14"/>
        <v>0.01</v>
      </c>
      <c r="W15">
        <f t="shared" si="15"/>
        <v>0.87792979941747284</v>
      </c>
      <c r="X15">
        <f t="shared" si="16"/>
        <v>1.6917900379330574E-3</v>
      </c>
      <c r="Y15">
        <f t="shared" si="17"/>
        <v>8.7792979941747288E-3</v>
      </c>
      <c r="Z15">
        <f t="shared" si="18"/>
        <v>0.86745871138536501</v>
      </c>
      <c r="AB15">
        <f t="shared" si="19"/>
        <v>7855.9896011652063</v>
      </c>
      <c r="AC15">
        <f t="shared" si="2"/>
        <v>8048.5244002301879</v>
      </c>
      <c r="AE15">
        <f t="shared" si="3"/>
        <v>0</v>
      </c>
      <c r="AF15">
        <f t="shared" si="4"/>
        <v>0</v>
      </c>
      <c r="AG15">
        <f t="shared" si="4"/>
        <v>-21.686467784634125</v>
      </c>
      <c r="AH15">
        <f t="shared" si="5"/>
        <v>-3383.5800758661148</v>
      </c>
      <c r="AI15">
        <f t="shared" si="6"/>
        <v>-3405.2665436507491</v>
      </c>
      <c r="AJ15">
        <f t="shared" si="7"/>
        <v>-192.5347990649816</v>
      </c>
      <c r="AK15">
        <f t="shared" si="22"/>
        <v>549.91927208156449</v>
      </c>
      <c r="AL15">
        <f t="shared" si="8"/>
        <v>-3047.8820706341662</v>
      </c>
      <c r="AN15">
        <f t="shared" si="9"/>
        <v>0</v>
      </c>
      <c r="AO15">
        <f t="shared" si="9"/>
        <v>0</v>
      </c>
      <c r="AP15">
        <f t="shared" si="9"/>
        <v>-5.5663761342781495</v>
      </c>
      <c r="AQ15">
        <f t="shared" si="9"/>
        <v>-868.48073046110153</v>
      </c>
      <c r="AR15">
        <f t="shared" si="9"/>
        <v>-874.04710659537966</v>
      </c>
      <c r="AS15">
        <f t="shared" si="9"/>
        <v>-49.418887445225955</v>
      </c>
      <c r="AT15">
        <f t="shared" si="9"/>
        <v>141.15058027399624</v>
      </c>
      <c r="AU15">
        <f t="shared" si="9"/>
        <v>-782.31541376660937</v>
      </c>
      <c r="AW15">
        <v>12</v>
      </c>
      <c r="AX15">
        <f>IF(Z15&gt;0, (R15*SUMPRODUCT(K15:$K$98, X15:$X$98)-K15*$AZ$3)/Z15, 0)</f>
        <v>9278.2795245394263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1.979789E-3</v>
      </c>
      <c r="Q16" s="4">
        <f t="shared" si="21"/>
        <v>25</v>
      </c>
      <c r="R16">
        <f t="shared" si="0"/>
        <v>2000000</v>
      </c>
      <c r="S16">
        <f t="shared" si="1"/>
        <v>9579.2981314408989</v>
      </c>
      <c r="U16">
        <f t="shared" si="13"/>
        <v>1.979789E-3</v>
      </c>
      <c r="V16">
        <f t="shared" si="14"/>
        <v>0.01</v>
      </c>
      <c r="W16">
        <f t="shared" si="15"/>
        <v>0.86745871138536501</v>
      </c>
      <c r="X16">
        <f t="shared" si="16"/>
        <v>1.7173852147549205E-3</v>
      </c>
      <c r="Y16">
        <f t="shared" si="17"/>
        <v>8.6745871138536497E-3</v>
      </c>
      <c r="Z16">
        <f t="shared" si="18"/>
        <v>0.85706673905675645</v>
      </c>
      <c r="AB16">
        <f t="shared" si="19"/>
        <v>8048.5244002301879</v>
      </c>
      <c r="AC16">
        <f t="shared" si="2"/>
        <v>8210.0978119665324</v>
      </c>
      <c r="AE16">
        <f t="shared" si="3"/>
        <v>0</v>
      </c>
      <c r="AF16">
        <f t="shared" si="4"/>
        <v>0</v>
      </c>
      <c r="AG16">
        <f t="shared" si="4"/>
        <v>-21.426668476418911</v>
      </c>
      <c r="AH16">
        <f t="shared" si="5"/>
        <v>-3434.7704295098411</v>
      </c>
      <c r="AI16">
        <f t="shared" si="6"/>
        <v>-3456.1970979862599</v>
      </c>
      <c r="AJ16">
        <f t="shared" si="7"/>
        <v>-161.5734117363445</v>
      </c>
      <c r="AK16">
        <f t="shared" si="22"/>
        <v>563.39670801611317</v>
      </c>
      <c r="AL16">
        <f t="shared" si="8"/>
        <v>-3054.3738017064911</v>
      </c>
      <c r="AN16">
        <f t="shared" si="9"/>
        <v>0</v>
      </c>
      <c r="AO16">
        <f t="shared" si="9"/>
        <v>0</v>
      </c>
      <c r="AP16">
        <f t="shared" si="9"/>
        <v>-4.9104393952632686</v>
      </c>
      <c r="AQ16">
        <f t="shared" si="9"/>
        <v>-787.16073146474309</v>
      </c>
      <c r="AR16">
        <f t="shared" si="9"/>
        <v>-792.0711708600063</v>
      </c>
      <c r="AS16">
        <f t="shared" si="9"/>
        <v>-37.028455781187354</v>
      </c>
      <c r="AT16">
        <f t="shared" si="9"/>
        <v>129.1159842813947</v>
      </c>
      <c r="AU16">
        <f t="shared" si="9"/>
        <v>-699.98364235979898</v>
      </c>
      <c r="AW16">
        <v>13</v>
      </c>
      <c r="AX16">
        <f>IF(Z16&gt;0, (R16*SUMPRODUCT(K16:$K$98, X16:$X$98)-K16*$AZ$3)/Z16, 0)</f>
        <v>9579.2981314408989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2.0334569999999998E-3</v>
      </c>
      <c r="Q17" s="4">
        <f t="shared" si="21"/>
        <v>25</v>
      </c>
      <c r="R17">
        <f t="shared" si="0"/>
        <v>2000000</v>
      </c>
      <c r="S17">
        <f t="shared" si="1"/>
        <v>9852.4902594626037</v>
      </c>
      <c r="U17">
        <f t="shared" si="13"/>
        <v>2.0334569999999998E-3</v>
      </c>
      <c r="V17">
        <f t="shared" si="14"/>
        <v>0.01</v>
      </c>
      <c r="W17">
        <f t="shared" si="15"/>
        <v>0.85706673905675645</v>
      </c>
      <c r="X17">
        <f t="shared" si="16"/>
        <v>1.7428083600021346E-3</v>
      </c>
      <c r="Y17">
        <f t="shared" si="17"/>
        <v>8.570667390567565E-3</v>
      </c>
      <c r="Z17">
        <f t="shared" si="18"/>
        <v>0.84675326330618672</v>
      </c>
      <c r="AB17">
        <f t="shared" si="19"/>
        <v>8210.0978119665324</v>
      </c>
      <c r="AC17">
        <f t="shared" si="2"/>
        <v>8342.6282788923781</v>
      </c>
      <c r="AE17">
        <f t="shared" si="3"/>
        <v>0</v>
      </c>
      <c r="AF17">
        <f t="shared" si="4"/>
        <v>0</v>
      </c>
      <c r="AG17">
        <f t="shared" si="4"/>
        <v>-21.168831582654668</v>
      </c>
      <c r="AH17">
        <f t="shared" si="5"/>
        <v>-3485.6167200042692</v>
      </c>
      <c r="AI17">
        <f t="shared" si="6"/>
        <v>-3506.7855515869237</v>
      </c>
      <c r="AJ17">
        <f t="shared" si="7"/>
        <v>-132.53046692584576</v>
      </c>
      <c r="AK17">
        <f t="shared" si="22"/>
        <v>574.70684683765728</v>
      </c>
      <c r="AL17">
        <f t="shared" si="8"/>
        <v>-3064.6091716751121</v>
      </c>
      <c r="AN17">
        <f t="shared" si="9"/>
        <v>0</v>
      </c>
      <c r="AO17">
        <f t="shared" si="9"/>
        <v>0</v>
      </c>
      <c r="AP17">
        <f t="shared" si="9"/>
        <v>-4.3315623517404127</v>
      </c>
      <c r="AQ17">
        <f t="shared" si="9"/>
        <v>-713.22624009813273</v>
      </c>
      <c r="AR17">
        <f t="shared" si="9"/>
        <v>-717.55780244987318</v>
      </c>
      <c r="AS17">
        <f t="shared" si="9"/>
        <v>-27.118359308264719</v>
      </c>
      <c r="AT17">
        <f t="shared" si="9"/>
        <v>117.59640730899802</v>
      </c>
      <c r="AU17">
        <f t="shared" si="9"/>
        <v>-627.07975444913984</v>
      </c>
      <c r="AW17">
        <v>14</v>
      </c>
      <c r="AX17">
        <f>IF(Z17&gt;0, (R17*SUMPRODUCT(K17:$K$98, X17:$X$98)-K17*$AZ$3)/Z17, 0)</f>
        <v>9852.4902594626037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2.08983E-3</v>
      </c>
      <c r="Q18" s="4">
        <f t="shared" si="21"/>
        <v>25</v>
      </c>
      <c r="R18">
        <f t="shared" si="0"/>
        <v>2000000</v>
      </c>
      <c r="S18">
        <f t="shared" si="1"/>
        <v>10102.082058355825</v>
      </c>
      <c r="U18">
        <f t="shared" si="13"/>
        <v>2.08983E-3</v>
      </c>
      <c r="V18">
        <f t="shared" si="14"/>
        <v>0.01</v>
      </c>
      <c r="W18">
        <f t="shared" si="15"/>
        <v>0.84675326330618672</v>
      </c>
      <c r="X18">
        <f t="shared" si="16"/>
        <v>1.7695703722551681E-3</v>
      </c>
      <c r="Y18">
        <f t="shared" si="17"/>
        <v>8.4675326330618667E-3</v>
      </c>
      <c r="Z18">
        <f t="shared" si="18"/>
        <v>0.83651616030086973</v>
      </c>
      <c r="AB18">
        <f t="shared" si="19"/>
        <v>8342.6282788923781</v>
      </c>
      <c r="AC18">
        <f t="shared" si="2"/>
        <v>8450.554894500121</v>
      </c>
      <c r="AE18">
        <f t="shared" si="3"/>
        <v>0</v>
      </c>
      <c r="AF18">
        <f t="shared" si="4"/>
        <v>0</v>
      </c>
      <c r="AG18">
        <f t="shared" si="4"/>
        <v>-20.912904007521742</v>
      </c>
      <c r="AH18">
        <f t="shared" si="5"/>
        <v>-3539.1407445103364</v>
      </c>
      <c r="AI18">
        <f t="shared" si="6"/>
        <v>-3560.0536485178582</v>
      </c>
      <c r="AJ18">
        <f t="shared" si="7"/>
        <v>-107.92661560774286</v>
      </c>
      <c r="AK18">
        <f t="shared" si="22"/>
        <v>583.98397952246648</v>
      </c>
      <c r="AL18">
        <f t="shared" si="8"/>
        <v>-3083.9962846031344</v>
      </c>
      <c r="AN18">
        <f t="shared" si="9"/>
        <v>0</v>
      </c>
      <c r="AO18">
        <f t="shared" si="9"/>
        <v>0</v>
      </c>
      <c r="AP18">
        <f t="shared" si="9"/>
        <v>-3.820709374351313</v>
      </c>
      <c r="AQ18">
        <f t="shared" si="9"/>
        <v>-646.58778210983326</v>
      </c>
      <c r="AR18">
        <f t="shared" si="9"/>
        <v>-650.40849148418454</v>
      </c>
      <c r="AS18">
        <f t="shared" si="9"/>
        <v>-19.717789162433</v>
      </c>
      <c r="AT18">
        <f t="shared" si="9"/>
        <v>106.69168969694336</v>
      </c>
      <c r="AU18">
        <f t="shared" si="9"/>
        <v>-563.4345909496742</v>
      </c>
      <c r="AW18">
        <v>15</v>
      </c>
      <c r="AX18">
        <f>IF(Z18&gt;0, (R18*SUMPRODUCT(K18:$K$98, X18:$X$98)-K18*$AZ$3)/Z18, 0)</f>
        <v>10102.082058355825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2.1556750000000001E-3</v>
      </c>
      <c r="Q19" s="4">
        <f t="shared" si="21"/>
        <v>25</v>
      </c>
      <c r="R19">
        <f t="shared" si="0"/>
        <v>2000000</v>
      </c>
      <c r="S19">
        <f t="shared" si="1"/>
        <v>10331.170370446991</v>
      </c>
      <c r="U19">
        <f t="shared" si="13"/>
        <v>2.1556750000000001E-3</v>
      </c>
      <c r="V19">
        <f t="shared" si="14"/>
        <v>0.01</v>
      </c>
      <c r="W19">
        <f t="shared" si="15"/>
        <v>0.83651616030086973</v>
      </c>
      <c r="X19">
        <f t="shared" si="16"/>
        <v>1.8032569738565775E-3</v>
      </c>
      <c r="Y19">
        <f t="shared" si="17"/>
        <v>8.365161603008698E-3</v>
      </c>
      <c r="Z19">
        <f t="shared" si="18"/>
        <v>0.82634774172400449</v>
      </c>
      <c r="AB19">
        <f t="shared" si="19"/>
        <v>8450.554894500121</v>
      </c>
      <c r="AC19">
        <f t="shared" si="2"/>
        <v>8537.1393049848175</v>
      </c>
      <c r="AE19">
        <f t="shared" si="3"/>
        <v>0</v>
      </c>
      <c r="AF19">
        <f t="shared" si="4"/>
        <v>0</v>
      </c>
      <c r="AG19">
        <f t="shared" si="4"/>
        <v>-20.658693543100114</v>
      </c>
      <c r="AH19">
        <f t="shared" si="5"/>
        <v>-3606.5139477131547</v>
      </c>
      <c r="AI19">
        <f t="shared" si="6"/>
        <v>-3627.1726412562548</v>
      </c>
      <c r="AJ19">
        <f t="shared" si="7"/>
        <v>-86.584410484696491</v>
      </c>
      <c r="AK19">
        <f t="shared" si="22"/>
        <v>591.53884261500855</v>
      </c>
      <c r="AL19">
        <f t="shared" si="8"/>
        <v>-3122.2182091259428</v>
      </c>
      <c r="AN19">
        <f t="shared" si="9"/>
        <v>0</v>
      </c>
      <c r="AO19">
        <f t="shared" si="9"/>
        <v>0</v>
      </c>
      <c r="AP19">
        <f t="shared" si="9"/>
        <v>-3.3698804222564691</v>
      </c>
      <c r="AQ19">
        <f t="shared" si="9"/>
        <v>-588.30054861105475</v>
      </c>
      <c r="AR19">
        <f t="shared" si="9"/>
        <v>-591.67042903331117</v>
      </c>
      <c r="AS19">
        <f t="shared" si="9"/>
        <v>-14.123792927963203</v>
      </c>
      <c r="AT19">
        <f t="shared" si="9"/>
        <v>96.492799052065777</v>
      </c>
      <c r="AU19">
        <f t="shared" si="9"/>
        <v>-509.30142290920867</v>
      </c>
      <c r="AW19">
        <v>16</v>
      </c>
      <c r="AX19">
        <f>IF(Z19&gt;0, (R19*SUMPRODUCT(K19:$K$98, X19:$X$98)-K19*$AZ$3)/Z19, 0)</f>
        <v>10331.170370446991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2.2206180000000002E-3</v>
      </c>
      <c r="Q20" s="4">
        <f t="shared" si="21"/>
        <v>25</v>
      </c>
      <c r="R20">
        <f t="shared" si="0"/>
        <v>2000000</v>
      </c>
      <c r="S20">
        <f t="shared" si="1"/>
        <v>10540.232242561804</v>
      </c>
      <c r="U20">
        <f t="shared" si="13"/>
        <v>2.2206180000000002E-3</v>
      </c>
      <c r="V20">
        <f t="shared" si="14"/>
        <v>0.01</v>
      </c>
      <c r="W20">
        <f t="shared" si="15"/>
        <v>0.82634774172400449</v>
      </c>
      <c r="X20">
        <f t="shared" si="16"/>
        <v>1.8350026695316756E-3</v>
      </c>
      <c r="Y20">
        <f t="shared" si="17"/>
        <v>8.2634774172400446E-3</v>
      </c>
      <c r="Z20">
        <f t="shared" si="18"/>
        <v>0.81624926163723277</v>
      </c>
      <c r="AB20">
        <f t="shared" si="19"/>
        <v>8537.1393049848175</v>
      </c>
      <c r="AC20">
        <f t="shared" si="2"/>
        <v>8603.4567854760262</v>
      </c>
      <c r="AE20">
        <f t="shared" si="3"/>
        <v>0</v>
      </c>
      <c r="AF20">
        <f t="shared" si="4"/>
        <v>0</v>
      </c>
      <c r="AG20">
        <f t="shared" si="4"/>
        <v>-20.406231540930818</v>
      </c>
      <c r="AH20">
        <f t="shared" si="5"/>
        <v>-3670.0053390633511</v>
      </c>
      <c r="AI20">
        <f t="shared" si="6"/>
        <v>-3690.4115706042821</v>
      </c>
      <c r="AJ20">
        <f t="shared" si="7"/>
        <v>-66.317480491208698</v>
      </c>
      <c r="AK20">
        <f t="shared" si="22"/>
        <v>597.59975134893727</v>
      </c>
      <c r="AL20">
        <f t="shared" si="8"/>
        <v>-3159.1292997465534</v>
      </c>
      <c r="AN20">
        <f t="shared" si="9"/>
        <v>0</v>
      </c>
      <c r="AO20">
        <f t="shared" si="9"/>
        <v>0</v>
      </c>
      <c r="AP20">
        <f t="shared" si="9"/>
        <v>-2.9720521436699943</v>
      </c>
      <c r="AQ20">
        <f t="shared" si="9"/>
        <v>-534.51550882216543</v>
      </c>
      <c r="AR20">
        <f t="shared" si="9"/>
        <v>-537.48756096583543</v>
      </c>
      <c r="AS20">
        <f t="shared" si="9"/>
        <v>-9.6587657383651973</v>
      </c>
      <c r="AT20">
        <f t="shared" si="9"/>
        <v>87.037021925913564</v>
      </c>
      <c r="AU20">
        <f t="shared" si="9"/>
        <v>-460.10930477828703</v>
      </c>
      <c r="AW20">
        <v>17</v>
      </c>
      <c r="AX20">
        <f>IF(Z20&gt;0, (R20*SUMPRODUCT(K20:$K$98, X20:$X$98)-K20*$AZ$3)/Z20, 0)</f>
        <v>10540.232242561804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2.2950319999999998E-3</v>
      </c>
      <c r="Q21" s="4">
        <f t="shared" si="21"/>
        <v>25</v>
      </c>
      <c r="R21">
        <f t="shared" si="0"/>
        <v>2000000</v>
      </c>
      <c r="S21">
        <f t="shared" si="1"/>
        <v>10733.412659769649</v>
      </c>
      <c r="U21">
        <f t="shared" si="13"/>
        <v>2.2950319999999998E-3</v>
      </c>
      <c r="V21">
        <f t="shared" si="14"/>
        <v>0.01</v>
      </c>
      <c r="W21">
        <f t="shared" si="15"/>
        <v>0.81624926163723277</v>
      </c>
      <c r="X21">
        <f t="shared" si="16"/>
        <v>1.8733181754338215E-3</v>
      </c>
      <c r="Y21">
        <f t="shared" si="17"/>
        <v>8.1624926163723285E-3</v>
      </c>
      <c r="Z21">
        <f t="shared" si="18"/>
        <v>0.80621345084542662</v>
      </c>
      <c r="AB21">
        <f t="shared" si="19"/>
        <v>8603.4567854760262</v>
      </c>
      <c r="AC21">
        <f t="shared" si="2"/>
        <v>8653.4216597808772</v>
      </c>
      <c r="AE21">
        <f t="shared" si="3"/>
        <v>0</v>
      </c>
      <c r="AF21">
        <f t="shared" si="4"/>
        <v>0</v>
      </c>
      <c r="AG21">
        <f t="shared" si="4"/>
        <v>-20.155336271135667</v>
      </c>
      <c r="AH21">
        <f t="shared" si="5"/>
        <v>-3746.6363508676427</v>
      </c>
      <c r="AI21">
        <f t="shared" si="6"/>
        <v>-3766.7916871387783</v>
      </c>
      <c r="AJ21">
        <f t="shared" si="7"/>
        <v>-49.964874304851037</v>
      </c>
      <c r="AK21">
        <f t="shared" si="22"/>
        <v>602.24197498332194</v>
      </c>
      <c r="AL21">
        <f t="shared" si="8"/>
        <v>-3214.5145864603073</v>
      </c>
      <c r="AN21">
        <f t="shared" si="9"/>
        <v>0</v>
      </c>
      <c r="AO21">
        <f t="shared" si="9"/>
        <v>0</v>
      </c>
      <c r="AP21">
        <f t="shared" si="9"/>
        <v>-2.6209916673731275</v>
      </c>
      <c r="AQ21">
        <f t="shared" si="9"/>
        <v>-487.21105538508806</v>
      </c>
      <c r="AR21">
        <f t="shared" si="9"/>
        <v>-489.83204705246118</v>
      </c>
      <c r="AS21">
        <f t="shared" si="9"/>
        <v>-6.4974117748610185</v>
      </c>
      <c r="AT21">
        <f t="shared" si="9"/>
        <v>78.315299578213498</v>
      </c>
      <c r="AU21">
        <f t="shared" si="9"/>
        <v>-418.01415924910867</v>
      </c>
      <c r="AW21">
        <v>18</v>
      </c>
      <c r="AX21">
        <f>IF(Z21&gt;0, (R21*SUMPRODUCT(K21:$K$98, X21:$X$98)-K21*$AZ$3)/Z21, 0)</f>
        <v>10733.412659769649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2.375308E-3</v>
      </c>
      <c r="Q22" s="4">
        <f t="shared" si="21"/>
        <v>25</v>
      </c>
      <c r="R22">
        <f t="shared" si="0"/>
        <v>2000000</v>
      </c>
      <c r="S22">
        <f t="shared" si="1"/>
        <v>10911.419095637433</v>
      </c>
      <c r="U22">
        <f t="shared" si="13"/>
        <v>2.375308E-3</v>
      </c>
      <c r="V22">
        <f t="shared" si="14"/>
        <v>0.01</v>
      </c>
      <c r="W22">
        <f t="shared" si="15"/>
        <v>0.80621345084542662</v>
      </c>
      <c r="X22">
        <f t="shared" si="16"/>
        <v>1.9150052595007486E-3</v>
      </c>
      <c r="Y22">
        <f t="shared" si="17"/>
        <v>8.0621345084542669E-3</v>
      </c>
      <c r="Z22">
        <f t="shared" si="18"/>
        <v>0.79623631107747161</v>
      </c>
      <c r="AB22">
        <f t="shared" si="19"/>
        <v>8653.4216597808772</v>
      </c>
      <c r="AC22">
        <f t="shared" si="2"/>
        <v>8688.0680893306308</v>
      </c>
      <c r="AE22">
        <f t="shared" si="3"/>
        <v>0</v>
      </c>
      <c r="AF22">
        <f t="shared" si="4"/>
        <v>0</v>
      </c>
      <c r="AG22">
        <f t="shared" si="4"/>
        <v>-19.90590777693679</v>
      </c>
      <c r="AH22">
        <f t="shared" si="5"/>
        <v>-3830.010519001497</v>
      </c>
      <c r="AI22">
        <f t="shared" si="6"/>
        <v>-3849.9164267784336</v>
      </c>
      <c r="AJ22">
        <f t="shared" si="7"/>
        <v>-34.64642954975352</v>
      </c>
      <c r="AK22">
        <f t="shared" si="22"/>
        <v>605.73951618466151</v>
      </c>
      <c r="AL22">
        <f t="shared" si="8"/>
        <v>-3278.8233401435255</v>
      </c>
      <c r="AN22">
        <f t="shared" si="9"/>
        <v>0</v>
      </c>
      <c r="AO22">
        <f t="shared" si="9"/>
        <v>0</v>
      </c>
      <c r="AP22">
        <f t="shared" si="9"/>
        <v>-2.3112107930570991</v>
      </c>
      <c r="AQ22">
        <f t="shared" si="9"/>
        <v>-444.69017681748056</v>
      </c>
      <c r="AR22">
        <f t="shared" si="9"/>
        <v>-447.00138761053762</v>
      </c>
      <c r="AS22">
        <f t="shared" si="9"/>
        <v>-4.0226852657811865</v>
      </c>
      <c r="AT22">
        <f t="shared" si="9"/>
        <v>70.330462859333721</v>
      </c>
      <c r="AU22">
        <f t="shared" si="9"/>
        <v>-380.69361001698508</v>
      </c>
      <c r="AW22">
        <v>19</v>
      </c>
      <c r="AX22">
        <f>IF(Z22&gt;0, (R22*SUMPRODUCT(K22:$K$98, X22:$X$98)-K22*$AZ$3)/Z22, 0)</f>
        <v>10911.419095637433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2.4628010000000001E-3</v>
      </c>
      <c r="Q23" s="4">
        <f t="shared" si="21"/>
        <v>25</v>
      </c>
      <c r="R23">
        <f t="shared" si="0"/>
        <v>2000000</v>
      </c>
      <c r="S23">
        <f t="shared" si="1"/>
        <v>11076.15206294465</v>
      </c>
      <c r="U23">
        <f t="shared" si="13"/>
        <v>2.4628010000000001E-3</v>
      </c>
      <c r="V23">
        <f t="shared" si="14"/>
        <v>0.01</v>
      </c>
      <c r="W23">
        <f t="shared" si="15"/>
        <v>0.79623631107747161</v>
      </c>
      <c r="X23">
        <f t="shared" si="16"/>
        <v>1.9609715831579084E-3</v>
      </c>
      <c r="Y23">
        <f t="shared" si="17"/>
        <v>7.9623631107747159E-3</v>
      </c>
      <c r="Z23">
        <f t="shared" si="18"/>
        <v>0.78631297638353903</v>
      </c>
      <c r="AB23">
        <f t="shared" si="19"/>
        <v>8688.0680893306308</v>
      </c>
      <c r="AC23">
        <f t="shared" si="2"/>
        <v>8709.3220954906828</v>
      </c>
      <c r="AE23">
        <f t="shared" si="3"/>
        <v>0</v>
      </c>
      <c r="AF23">
        <f t="shared" si="4"/>
        <v>0</v>
      </c>
      <c r="AG23">
        <f t="shared" si="4"/>
        <v>-19.657824409588475</v>
      </c>
      <c r="AH23">
        <f t="shared" si="5"/>
        <v>-3921.9431663158166</v>
      </c>
      <c r="AI23">
        <f t="shared" si="6"/>
        <v>-3941.6009907254052</v>
      </c>
      <c r="AJ23">
        <f t="shared" si="7"/>
        <v>-21.254006160052086</v>
      </c>
      <c r="AK23">
        <f t="shared" si="22"/>
        <v>608.16476625314419</v>
      </c>
      <c r="AL23">
        <f t="shared" si="8"/>
        <v>-3354.6902306323132</v>
      </c>
      <c r="AN23">
        <f t="shared" si="9"/>
        <v>0</v>
      </c>
      <c r="AO23">
        <f t="shared" si="9"/>
        <v>0</v>
      </c>
      <c r="AP23">
        <f t="shared" si="9"/>
        <v>-2.0378630650662291</v>
      </c>
      <c r="AQ23">
        <f t="shared" si="9"/>
        <v>-406.57516088227271</v>
      </c>
      <c r="AR23">
        <f t="shared" si="9"/>
        <v>-408.61302394733895</v>
      </c>
      <c r="AS23">
        <f t="shared" si="9"/>
        <v>-2.2033340636176222</v>
      </c>
      <c r="AT23">
        <f t="shared" si="9"/>
        <v>63.046473953516426</v>
      </c>
      <c r="AU23">
        <f t="shared" si="9"/>
        <v>-347.76988405744015</v>
      </c>
      <c r="AW23">
        <v>20</v>
      </c>
      <c r="AX23">
        <f>IF(Z23&gt;0, (R23*SUMPRODUCT(K23:$K$98, X23:$X$98)-K23*$AZ$3)/Z23, 0)</f>
        <v>11076.15206294465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2.5557050000000001E-3</v>
      </c>
      <c r="Q24" s="4">
        <f t="shared" si="21"/>
        <v>25</v>
      </c>
      <c r="R24">
        <f t="shared" si="0"/>
        <v>2000000</v>
      </c>
      <c r="S24">
        <f t="shared" si="1"/>
        <v>11229.155604573089</v>
      </c>
      <c r="U24">
        <f t="shared" si="13"/>
        <v>2.5557050000000001E-3</v>
      </c>
      <c r="V24">
        <f t="shared" si="14"/>
        <v>0.01</v>
      </c>
      <c r="W24">
        <f t="shared" si="15"/>
        <v>0.78631297638353903</v>
      </c>
      <c r="X24">
        <f t="shared" si="16"/>
        <v>2.0095840053082929E-3</v>
      </c>
      <c r="Y24">
        <f t="shared" si="17"/>
        <v>7.8631297638353907E-3</v>
      </c>
      <c r="Z24">
        <f t="shared" si="18"/>
        <v>0.77644026261439536</v>
      </c>
      <c r="AB24">
        <f t="shared" si="19"/>
        <v>8709.3220954906828</v>
      </c>
      <c r="AC24">
        <f t="shared" si="2"/>
        <v>8718.7685265526379</v>
      </c>
      <c r="AE24">
        <f t="shared" si="3"/>
        <v>0</v>
      </c>
      <c r="AF24">
        <f t="shared" si="4"/>
        <v>0</v>
      </c>
      <c r="AG24">
        <f t="shared" si="4"/>
        <v>-19.411006565359884</v>
      </c>
      <c r="AH24">
        <f t="shared" si="5"/>
        <v>-4019.1680106165859</v>
      </c>
      <c r="AI24">
        <f t="shared" si="6"/>
        <v>-4038.5790171819458</v>
      </c>
      <c r="AJ24">
        <f t="shared" si="7"/>
        <v>-9.4464310619550815</v>
      </c>
      <c r="AK24">
        <f t="shared" si="22"/>
        <v>609.65254668434784</v>
      </c>
      <c r="AL24">
        <f t="shared" si="8"/>
        <v>-3438.3729015595532</v>
      </c>
      <c r="AN24">
        <f t="shared" si="9"/>
        <v>0</v>
      </c>
      <c r="AO24">
        <f t="shared" si="9"/>
        <v>0</v>
      </c>
      <c r="AP24">
        <f t="shared" si="9"/>
        <v>-1.7966752299918407</v>
      </c>
      <c r="AQ24">
        <f t="shared" si="9"/>
        <v>-372.01263033607768</v>
      </c>
      <c r="AR24">
        <f t="shared" si="9"/>
        <v>-373.80930556606955</v>
      </c>
      <c r="AS24">
        <f t="shared" si="9"/>
        <v>-0.87435799084876298</v>
      </c>
      <c r="AT24">
        <f t="shared" si="9"/>
        <v>56.429202980330047</v>
      </c>
      <c r="AU24">
        <f t="shared" si="9"/>
        <v>-318.25446057658826</v>
      </c>
      <c r="AW24">
        <v>21</v>
      </c>
      <c r="AX24">
        <f>IF(Z24&gt;0, (R24*SUMPRODUCT(K24:$K$98, X24:$X$98)-K24*$AZ$3)/Z24, 0)</f>
        <v>11229.155604573089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2.6648449999999999E-3</v>
      </c>
      <c r="Q25" s="4">
        <f t="shared" si="21"/>
        <v>25</v>
      </c>
      <c r="R25">
        <f t="shared" si="0"/>
        <v>2000000</v>
      </c>
      <c r="S25">
        <f t="shared" si="1"/>
        <v>11372.458633345519</v>
      </c>
      <c r="U25">
        <f t="shared" si="13"/>
        <v>2.6648449999999999E-3</v>
      </c>
      <c r="V25">
        <f t="shared" si="14"/>
        <v>0.01</v>
      </c>
      <c r="W25">
        <f t="shared" si="15"/>
        <v>0.77644026261439536</v>
      </c>
      <c r="X25">
        <f t="shared" si="16"/>
        <v>2.0690929516266584E-3</v>
      </c>
      <c r="Y25">
        <f t="shared" si="17"/>
        <v>7.7644026261439536E-3</v>
      </c>
      <c r="Z25">
        <f t="shared" si="18"/>
        <v>0.76660676703662478</v>
      </c>
      <c r="AB25">
        <f t="shared" si="19"/>
        <v>8718.7685265526379</v>
      </c>
      <c r="AC25">
        <f t="shared" si="2"/>
        <v>8718.2037461667605</v>
      </c>
      <c r="AE25">
        <f t="shared" si="3"/>
        <v>0</v>
      </c>
      <c r="AF25">
        <f t="shared" si="4"/>
        <v>0</v>
      </c>
      <c r="AG25">
        <f t="shared" si="4"/>
        <v>-19.165169175915619</v>
      </c>
      <c r="AH25">
        <f t="shared" si="5"/>
        <v>-4138.1859032533166</v>
      </c>
      <c r="AI25">
        <f t="shared" si="6"/>
        <v>-4157.3510724292319</v>
      </c>
      <c r="AJ25">
        <f t="shared" si="7"/>
        <v>0.56478038587738411</v>
      </c>
      <c r="AK25">
        <f t="shared" si="22"/>
        <v>610.31379685868467</v>
      </c>
      <c r="AL25">
        <f t="shared" si="8"/>
        <v>-3546.4724951846697</v>
      </c>
      <c r="AN25">
        <f t="shared" si="9"/>
        <v>0</v>
      </c>
      <c r="AO25">
        <f t="shared" si="9"/>
        <v>0</v>
      </c>
      <c r="AP25">
        <f t="shared" si="9"/>
        <v>-1.5838576934720132</v>
      </c>
      <c r="AQ25">
        <f t="shared" si="9"/>
        <v>-341.99007166197191</v>
      </c>
      <c r="AR25">
        <f t="shared" si="9"/>
        <v>-343.57392935544385</v>
      </c>
      <c r="AS25">
        <f t="shared" si="9"/>
        <v>4.6674868929313836E-2</v>
      </c>
      <c r="AT25">
        <f t="shared" si="9"/>
        <v>50.437864321151302</v>
      </c>
      <c r="AU25">
        <f t="shared" si="9"/>
        <v>-293.08939016536323</v>
      </c>
      <c r="AW25">
        <v>22</v>
      </c>
      <c r="AX25">
        <f>IF(Z25&gt;0, (R25*SUMPRODUCT(K25:$K$98, X25:$X$98)-K25*$AZ$3)/Z25, 0)</f>
        <v>11372.458633345519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2.7902209999999998E-3</v>
      </c>
      <c r="Q26" s="4">
        <f t="shared" si="21"/>
        <v>25</v>
      </c>
      <c r="R26">
        <f t="shared" si="0"/>
        <v>2000000</v>
      </c>
      <c r="S26">
        <f t="shared" si="1"/>
        <v>11506.136381946886</v>
      </c>
      <c r="U26">
        <f t="shared" si="13"/>
        <v>2.7902209999999998E-3</v>
      </c>
      <c r="V26">
        <f t="shared" si="14"/>
        <v>0.01</v>
      </c>
      <c r="W26">
        <f t="shared" si="15"/>
        <v>0.76660676703662478</v>
      </c>
      <c r="X26">
        <f t="shared" si="16"/>
        <v>2.139002300127698E-3</v>
      </c>
      <c r="Y26">
        <f t="shared" si="17"/>
        <v>7.6660676703662481E-3</v>
      </c>
      <c r="Z26">
        <f t="shared" si="18"/>
        <v>0.75680169706613087</v>
      </c>
      <c r="AB26">
        <f t="shared" si="19"/>
        <v>8718.2037461667605</v>
      </c>
      <c r="AC26">
        <f t="shared" si="2"/>
        <v>8707.8635405317546</v>
      </c>
      <c r="AE26">
        <f t="shared" si="3"/>
        <v>0</v>
      </c>
      <c r="AF26">
        <f t="shared" si="4"/>
        <v>0</v>
      </c>
      <c r="AG26">
        <f t="shared" si="4"/>
        <v>-18.920042426653271</v>
      </c>
      <c r="AH26">
        <f t="shared" si="5"/>
        <v>-4278.0046002553963</v>
      </c>
      <c r="AI26">
        <f t="shared" si="6"/>
        <v>-4296.92464268205</v>
      </c>
      <c r="AJ26">
        <f t="shared" si="7"/>
        <v>10.340205635005987</v>
      </c>
      <c r="AK26">
        <f t="shared" si="22"/>
        <v>610.27426223167333</v>
      </c>
      <c r="AL26">
        <f t="shared" si="8"/>
        <v>-3676.3101748153708</v>
      </c>
      <c r="AN26">
        <f t="shared" si="9"/>
        <v>0</v>
      </c>
      <c r="AO26">
        <f t="shared" si="9"/>
        <v>0</v>
      </c>
      <c r="AP26">
        <f t="shared" si="9"/>
        <v>-1.3960712531606749</v>
      </c>
      <c r="AQ26">
        <f t="shared" si="9"/>
        <v>-315.6652140955124</v>
      </c>
      <c r="AR26">
        <f t="shared" si="9"/>
        <v>-317.06128534867315</v>
      </c>
      <c r="AS26">
        <f t="shared" si="9"/>
        <v>0.76298263572950009</v>
      </c>
      <c r="AT26">
        <f t="shared" si="9"/>
        <v>45.0308902502913</v>
      </c>
      <c r="AU26">
        <f t="shared" si="9"/>
        <v>-271.26741246265232</v>
      </c>
      <c r="AW26">
        <v>23</v>
      </c>
      <c r="AX26">
        <f>IF(Z26&gt;0, (R26*SUMPRODUCT(K26:$K$98, X26:$X$98)-K26*$AZ$3)/Z26, 0)</f>
        <v>11506.136381946886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3.5816260000000001E-3</v>
      </c>
      <c r="Q27" s="4">
        <f t="shared" si="21"/>
        <v>25</v>
      </c>
      <c r="R27">
        <f t="shared" si="0"/>
        <v>2000000</v>
      </c>
      <c r="S27">
        <f t="shared" si="1"/>
        <v>11638.372991439843</v>
      </c>
      <c r="U27">
        <f t="shared" si="13"/>
        <v>3.5816260000000001E-3</v>
      </c>
      <c r="V27">
        <f t="shared" si="14"/>
        <v>0.01</v>
      </c>
      <c r="W27">
        <f t="shared" si="15"/>
        <v>0.75680169706613087</v>
      </c>
      <c r="X27">
        <f t="shared" si="16"/>
        <v>2.710580635056178E-3</v>
      </c>
      <c r="Y27">
        <f t="shared" si="17"/>
        <v>7.5680169706613086E-3</v>
      </c>
      <c r="Z27">
        <f t="shared" si="18"/>
        <v>0.7465230994604134</v>
      </c>
      <c r="AB27">
        <f t="shared" si="19"/>
        <v>8707.8635405317546</v>
      </c>
      <c r="AC27">
        <f t="shared" si="2"/>
        <v>8688.3142782460345</v>
      </c>
      <c r="AE27">
        <f t="shared" si="3"/>
        <v>0</v>
      </c>
      <c r="AF27">
        <f t="shared" si="4"/>
        <v>0</v>
      </c>
      <c r="AG27">
        <f t="shared" si="4"/>
        <v>-18.663077486510335</v>
      </c>
      <c r="AH27">
        <f t="shared" si="5"/>
        <v>-5421.1612701123559</v>
      </c>
      <c r="AI27">
        <f t="shared" si="6"/>
        <v>-5439.8243475988666</v>
      </c>
      <c r="AJ27">
        <f t="shared" si="7"/>
        <v>19.549262285720033</v>
      </c>
      <c r="AK27">
        <f t="shared" si="22"/>
        <v>609.55044783722292</v>
      </c>
      <c r="AL27">
        <f t="shared" si="8"/>
        <v>-4810.7246374759234</v>
      </c>
      <c r="AN27">
        <f t="shared" si="9"/>
        <v>0</v>
      </c>
      <c r="AO27">
        <f t="shared" si="9"/>
        <v>0</v>
      </c>
      <c r="AP27">
        <f t="shared" si="9"/>
        <v>-1.2295627995811564</v>
      </c>
      <c r="AQ27">
        <f t="shared" si="9"/>
        <v>-357.15750701234674</v>
      </c>
      <c r="AR27">
        <f t="shared" si="9"/>
        <v>-358.38706981192792</v>
      </c>
      <c r="AS27">
        <f t="shared" si="9"/>
        <v>1.2879465180997189</v>
      </c>
      <c r="AT27">
        <f t="shared" si="9"/>
        <v>40.158465594455564</v>
      </c>
      <c r="AU27">
        <f t="shared" si="9"/>
        <v>-316.94065769937265</v>
      </c>
      <c r="AW27">
        <v>24</v>
      </c>
      <c r="AX27">
        <f>IF(Z27&gt;0, (R27*SUMPRODUCT(K27:$K$98, X27:$X$98)-K27*$AZ$3)/Z27, 0)</f>
        <v>11638.372991439843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4.4506370000000003E-3</v>
      </c>
      <c r="Q28" s="4">
        <f t="shared" si="21"/>
        <v>25</v>
      </c>
      <c r="R28">
        <f t="shared" si="0"/>
        <v>2000000</v>
      </c>
      <c r="S28">
        <f t="shared" si="1"/>
        <v>11682.931691490461</v>
      </c>
      <c r="U28">
        <f t="shared" si="13"/>
        <v>4.4506370000000003E-3</v>
      </c>
      <c r="V28">
        <f t="shared" si="14"/>
        <v>0.01</v>
      </c>
      <c r="W28">
        <f t="shared" si="15"/>
        <v>0.7465230994604134</v>
      </c>
      <c r="X28">
        <f t="shared" si="16"/>
        <v>3.3225033278131959E-3</v>
      </c>
      <c r="Y28">
        <f t="shared" si="17"/>
        <v>7.4652309946041341E-3</v>
      </c>
      <c r="Z28">
        <f t="shared" si="18"/>
        <v>0.73573536513799609</v>
      </c>
      <c r="AB28">
        <f t="shared" si="19"/>
        <v>8688.3142782460345</v>
      </c>
      <c r="AC28">
        <f t="shared" si="2"/>
        <v>8595.5460139210008</v>
      </c>
      <c r="AE28">
        <f t="shared" si="3"/>
        <v>0</v>
      </c>
      <c r="AF28">
        <f t="shared" si="4"/>
        <v>0</v>
      </c>
      <c r="AG28">
        <f t="shared" si="4"/>
        <v>-18.393384128449902</v>
      </c>
      <c r="AH28">
        <f t="shared" si="5"/>
        <v>-6645.0066556263919</v>
      </c>
      <c r="AI28">
        <f t="shared" si="6"/>
        <v>-6663.4000397548416</v>
      </c>
      <c r="AJ28">
        <f t="shared" si="7"/>
        <v>92.76826432503367</v>
      </c>
      <c r="AK28">
        <f t="shared" si="22"/>
        <v>608.18199947722246</v>
      </c>
      <c r="AL28">
        <f t="shared" si="8"/>
        <v>-5962.4497759525857</v>
      </c>
      <c r="AN28">
        <f t="shared" si="9"/>
        <v>0</v>
      </c>
      <c r="AO28">
        <f t="shared" si="9"/>
        <v>0</v>
      </c>
      <c r="AP28">
        <f t="shared" si="9"/>
        <v>-1.0819596731211654</v>
      </c>
      <c r="AQ28">
        <f t="shared" si="9"/>
        <v>-390.88126354567709</v>
      </c>
      <c r="AR28">
        <f t="shared" si="9"/>
        <v>-391.96322321879819</v>
      </c>
      <c r="AS28">
        <f t="shared" si="9"/>
        <v>5.4569360507119518</v>
      </c>
      <c r="AT28">
        <f t="shared" si="9"/>
        <v>35.775276194811227</v>
      </c>
      <c r="AU28">
        <f t="shared" si="9"/>
        <v>-350.73101097327503</v>
      </c>
      <c r="AW28">
        <v>25</v>
      </c>
      <c r="AX28">
        <f>IF(Z28&gt;0, (R28*SUMPRODUCT(K28:$K$98, X28:$X$98)-K28*$AZ$3)/Z28, 0)</f>
        <v>11682.931691490461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5.383718E-3</v>
      </c>
      <c r="Q29" s="4">
        <f t="shared" si="21"/>
        <v>25</v>
      </c>
      <c r="R29">
        <f t="shared" si="0"/>
        <v>2000000</v>
      </c>
      <c r="S29">
        <f t="shared" si="1"/>
        <v>11651.750778884245</v>
      </c>
      <c r="U29">
        <f t="shared" si="13"/>
        <v>5.383718E-3</v>
      </c>
      <c r="V29">
        <f t="shared" si="14"/>
        <v>0.01</v>
      </c>
      <c r="W29">
        <f t="shared" si="15"/>
        <v>0.73573536513799609</v>
      </c>
      <c r="X29">
        <f t="shared" si="16"/>
        <v>3.9609917285300025E-3</v>
      </c>
      <c r="Y29">
        <f t="shared" si="17"/>
        <v>7.3573536513799609E-3</v>
      </c>
      <c r="Z29">
        <f t="shared" si="18"/>
        <v>0.72441701975808614</v>
      </c>
      <c r="AB29">
        <f t="shared" si="19"/>
        <v>8595.5460139210008</v>
      </c>
      <c r="AC29">
        <f t="shared" si="2"/>
        <v>8440.7265742032832</v>
      </c>
      <c r="AE29">
        <f t="shared" si="3"/>
        <v>0</v>
      </c>
      <c r="AF29">
        <f t="shared" si="4"/>
        <v>0</v>
      </c>
      <c r="AG29">
        <f t="shared" si="4"/>
        <v>-18.110425493952153</v>
      </c>
      <c r="AH29">
        <f t="shared" si="5"/>
        <v>-7921.9834570600051</v>
      </c>
      <c r="AI29">
        <f t="shared" si="6"/>
        <v>-7940.093882553957</v>
      </c>
      <c r="AJ29">
        <f t="shared" si="7"/>
        <v>154.81943971771761</v>
      </c>
      <c r="AK29">
        <f t="shared" si="22"/>
        <v>601.68822097447014</v>
      </c>
      <c r="AL29">
        <f t="shared" si="8"/>
        <v>-7183.5862218617694</v>
      </c>
      <c r="AN29">
        <f t="shared" si="9"/>
        <v>0</v>
      </c>
      <c r="AO29">
        <f t="shared" si="9"/>
        <v>0</v>
      </c>
      <c r="AP29">
        <f t="shared" si="9"/>
        <v>-0.95117420591294388</v>
      </c>
      <c r="AQ29">
        <f t="shared" si="9"/>
        <v>-416.06898338975247</v>
      </c>
      <c r="AR29">
        <f t="shared" si="9"/>
        <v>-417.02015759566541</v>
      </c>
      <c r="AS29">
        <f t="shared" si="9"/>
        <v>8.1312422881816584</v>
      </c>
      <c r="AT29">
        <f t="shared" si="9"/>
        <v>31.60115238505481</v>
      </c>
      <c r="AU29">
        <f t="shared" si="9"/>
        <v>-377.28776292242895</v>
      </c>
      <c r="AW29">
        <v>26</v>
      </c>
      <c r="AX29">
        <f>IF(Z29&gt;0, (R29*SUMPRODUCT(K29:$K$98, X29:$X$98)-K29*$AZ$3)/Z29, 0)</f>
        <v>11651.750778884245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6.4575739999999998E-3</v>
      </c>
      <c r="Q30" s="4">
        <f t="shared" si="21"/>
        <v>25</v>
      </c>
      <c r="R30">
        <f t="shared" si="0"/>
        <v>2000000</v>
      </c>
      <c r="S30">
        <f t="shared" si="1"/>
        <v>11558.577314580829</v>
      </c>
      <c r="U30">
        <f t="shared" si="13"/>
        <v>6.4575739999999998E-3</v>
      </c>
      <c r="V30">
        <f t="shared" si="14"/>
        <v>0.01</v>
      </c>
      <c r="W30">
        <f t="shared" si="15"/>
        <v>0.72441701975808614</v>
      </c>
      <c r="X30">
        <f t="shared" si="16"/>
        <v>4.6779765119473035E-3</v>
      </c>
      <c r="Y30">
        <f t="shared" si="17"/>
        <v>7.2441701975808617E-3</v>
      </c>
      <c r="Z30">
        <f t="shared" si="18"/>
        <v>0.71249487304855796</v>
      </c>
      <c r="AB30">
        <f t="shared" si="19"/>
        <v>8440.7265742032832</v>
      </c>
      <c r="AC30">
        <f t="shared" si="2"/>
        <v>8235.4270763742097</v>
      </c>
      <c r="AE30">
        <f t="shared" si="3"/>
        <v>0</v>
      </c>
      <c r="AF30">
        <f t="shared" si="4"/>
        <v>0</v>
      </c>
      <c r="AG30">
        <f t="shared" si="4"/>
        <v>-17.812371826213948</v>
      </c>
      <c r="AH30">
        <f t="shared" si="5"/>
        <v>-9355.9530238946063</v>
      </c>
      <c r="AI30">
        <f t="shared" si="6"/>
        <v>-9373.7653957208204</v>
      </c>
      <c r="AJ30">
        <f t="shared" si="7"/>
        <v>205.29949782907352</v>
      </c>
      <c r="AK30">
        <f t="shared" si="22"/>
        <v>590.85086019422988</v>
      </c>
      <c r="AL30">
        <f t="shared" si="8"/>
        <v>-8577.6150376975165</v>
      </c>
      <c r="AN30">
        <f t="shared" si="9"/>
        <v>0</v>
      </c>
      <c r="AO30">
        <f t="shared" si="9"/>
        <v>0</v>
      </c>
      <c r="AP30">
        <f t="shared" si="9"/>
        <v>-0.83528588038592866</v>
      </c>
      <c r="AQ30">
        <f t="shared" si="9"/>
        <v>-438.73413011243366</v>
      </c>
      <c r="AR30">
        <f t="shared" si="9"/>
        <v>-439.56941599281964</v>
      </c>
      <c r="AS30">
        <f t="shared" si="9"/>
        <v>9.6272283927162956</v>
      </c>
      <c r="AT30">
        <f t="shared" si="9"/>
        <v>27.707111986501864</v>
      </c>
      <c r="AU30">
        <f t="shared" si="9"/>
        <v>-402.23507561360145</v>
      </c>
      <c r="AW30">
        <v>27</v>
      </c>
      <c r="AX30">
        <f>IF(Z30&gt;0, (R30*SUMPRODUCT(K30:$K$98, X30:$X$98)-K30*$AZ$3)/Z30, 0)</f>
        <v>11558.577314580829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7.6803260000000003E-3</v>
      </c>
      <c r="Q31" s="4">
        <f t="shared" si="21"/>
        <v>25</v>
      </c>
      <c r="R31">
        <f t="shared" si="0"/>
        <v>2000000</v>
      </c>
      <c r="S31">
        <f t="shared" si="1"/>
        <v>11408.63818881618</v>
      </c>
      <c r="U31">
        <f t="shared" si="13"/>
        <v>7.6803260000000003E-3</v>
      </c>
      <c r="V31">
        <f t="shared" si="14"/>
        <v>0.01</v>
      </c>
      <c r="W31">
        <f t="shared" si="15"/>
        <v>0.71249487304855796</v>
      </c>
      <c r="X31">
        <f t="shared" si="16"/>
        <v>5.472192898341539E-3</v>
      </c>
      <c r="Y31">
        <f t="shared" si="17"/>
        <v>7.1249487304855799E-3</v>
      </c>
      <c r="Z31">
        <f t="shared" si="18"/>
        <v>0.69989773141973088</v>
      </c>
      <c r="AB31">
        <f t="shared" si="19"/>
        <v>8235.4270763742097</v>
      </c>
      <c r="AC31">
        <f t="shared" si="2"/>
        <v>7984.8799869409513</v>
      </c>
      <c r="AE31">
        <f t="shared" si="3"/>
        <v>0</v>
      </c>
      <c r="AF31">
        <f t="shared" si="4"/>
        <v>0</v>
      </c>
      <c r="AG31">
        <f t="shared" si="4"/>
        <v>-17.497443285493272</v>
      </c>
      <c r="AH31">
        <f t="shared" si="5"/>
        <v>-10944.385796683078</v>
      </c>
      <c r="AI31">
        <f t="shared" si="6"/>
        <v>-10961.883239968571</v>
      </c>
      <c r="AJ31">
        <f t="shared" si="7"/>
        <v>250.54708943325841</v>
      </c>
      <c r="AK31">
        <f t="shared" si="22"/>
        <v>576.47989534619478</v>
      </c>
      <c r="AL31">
        <f t="shared" si="8"/>
        <v>-10134.856255189119</v>
      </c>
      <c r="AN31">
        <f t="shared" si="9"/>
        <v>0</v>
      </c>
      <c r="AO31">
        <f t="shared" si="9"/>
        <v>0</v>
      </c>
      <c r="AP31">
        <f t="shared" si="9"/>
        <v>-0.73260513724777543</v>
      </c>
      <c r="AQ31">
        <f t="shared" si="9"/>
        <v>-458.2334188972099</v>
      </c>
      <c r="AR31">
        <f t="shared" si="9"/>
        <v>-458.96602403445763</v>
      </c>
      <c r="AS31">
        <f t="shared" si="9"/>
        <v>10.490223162686961</v>
      </c>
      <c r="AT31">
        <f t="shared" si="9"/>
        <v>24.136791070546181</v>
      </c>
      <c r="AU31">
        <f t="shared" si="9"/>
        <v>-424.33900980122456</v>
      </c>
      <c r="AW31">
        <v>28</v>
      </c>
      <c r="AX31">
        <f>IF(Z31&gt;0, (R31*SUMPRODUCT(K31:$K$98, X31:$X$98)-K31*$AZ$3)/Z31, 0)</f>
        <v>11408.63818881618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9.0334749999999991E-3</v>
      </c>
      <c r="Q32" s="4">
        <f t="shared" si="21"/>
        <v>25</v>
      </c>
      <c r="R32">
        <f t="shared" si="0"/>
        <v>2000000</v>
      </c>
      <c r="S32">
        <f t="shared" si="1"/>
        <v>11207.306927006524</v>
      </c>
      <c r="U32">
        <f t="shared" si="13"/>
        <v>9.0334749999999991E-3</v>
      </c>
      <c r="V32">
        <f t="shared" si="14"/>
        <v>0.01</v>
      </c>
      <c r="W32">
        <f t="shared" si="15"/>
        <v>0.69989773141973088</v>
      </c>
      <c r="X32">
        <f t="shared" si="16"/>
        <v>6.3225086593368526E-3</v>
      </c>
      <c r="Y32">
        <f t="shared" si="17"/>
        <v>6.9989773141973088E-3</v>
      </c>
      <c r="Z32">
        <f t="shared" si="18"/>
        <v>0.68657624544619678</v>
      </c>
      <c r="AB32">
        <f t="shared" si="19"/>
        <v>7984.8799869409513</v>
      </c>
      <c r="AC32">
        <f t="shared" si="2"/>
        <v>7694.6707115072932</v>
      </c>
      <c r="AE32">
        <f t="shared" si="3"/>
        <v>0</v>
      </c>
      <c r="AF32">
        <f t="shared" si="4"/>
        <v>0</v>
      </c>
      <c r="AG32">
        <f t="shared" si="4"/>
        <v>-17.16440613615492</v>
      </c>
      <c r="AH32">
        <f t="shared" si="5"/>
        <v>-12645.017318673705</v>
      </c>
      <c r="AI32">
        <f t="shared" si="6"/>
        <v>-12662.18172480986</v>
      </c>
      <c r="AJ32">
        <f t="shared" si="7"/>
        <v>290.20927543365815</v>
      </c>
      <c r="AK32">
        <f t="shared" si="22"/>
        <v>558.94159908586664</v>
      </c>
      <c r="AL32">
        <f t="shared" si="8"/>
        <v>-11813.030850290334</v>
      </c>
      <c r="AN32">
        <f t="shared" si="9"/>
        <v>0</v>
      </c>
      <c r="AO32">
        <f t="shared" si="9"/>
        <v>0</v>
      </c>
      <c r="AP32">
        <f t="shared" si="9"/>
        <v>-0.6416617104313378</v>
      </c>
      <c r="AQ32">
        <f t="shared" si="9"/>
        <v>-472.71215658566763</v>
      </c>
      <c r="AR32">
        <f t="shared" si="9"/>
        <v>-473.35381829609895</v>
      </c>
      <c r="AS32">
        <f t="shared" si="9"/>
        <v>10.848973077230825</v>
      </c>
      <c r="AT32">
        <f t="shared" si="9"/>
        <v>20.895067365319722</v>
      </c>
      <c r="AU32">
        <f t="shared" si="9"/>
        <v>-441.60977785354834</v>
      </c>
      <c r="AW32">
        <v>29</v>
      </c>
      <c r="AX32">
        <f>IF(Z32&gt;0, (R32*SUMPRODUCT(K32:$K$98, X32:$X$98)-K32*$AZ$3)/Z32, 0)</f>
        <v>11207.306927006524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1.0570714E-2</v>
      </c>
      <c r="Q33" s="4">
        <f t="shared" si="21"/>
        <v>25</v>
      </c>
      <c r="R33">
        <f t="shared" si="0"/>
        <v>2000000</v>
      </c>
      <c r="S33">
        <f t="shared" si="1"/>
        <v>10962.820311177069</v>
      </c>
      <c r="U33">
        <f t="shared" si="13"/>
        <v>1.0570714E-2</v>
      </c>
      <c r="V33">
        <f t="shared" si="14"/>
        <v>0.01</v>
      </c>
      <c r="W33">
        <f t="shared" si="15"/>
        <v>0.68657624544619678</v>
      </c>
      <c r="X33">
        <f t="shared" si="16"/>
        <v>7.2576011298055489E-3</v>
      </c>
      <c r="Y33">
        <f t="shared" si="17"/>
        <v>6.8657624544619681E-3</v>
      </c>
      <c r="Z33">
        <f t="shared" si="18"/>
        <v>0.6724528818619292</v>
      </c>
      <c r="AB33">
        <f t="shared" si="19"/>
        <v>7694.6707115072932</v>
      </c>
      <c r="AC33">
        <f t="shared" si="2"/>
        <v>7371.9801115855116</v>
      </c>
      <c r="AE33">
        <f t="shared" si="3"/>
        <v>0</v>
      </c>
      <c r="AF33">
        <f t="shared" si="4"/>
        <v>0</v>
      </c>
      <c r="AG33">
        <f t="shared" si="4"/>
        <v>-16.811322046548231</v>
      </c>
      <c r="AH33">
        <f t="shared" si="5"/>
        <v>-14515.202259611098</v>
      </c>
      <c r="AI33">
        <f t="shared" si="6"/>
        <v>-14532.013581657646</v>
      </c>
      <c r="AJ33">
        <f t="shared" si="7"/>
        <v>322.69059992178154</v>
      </c>
      <c r="AK33">
        <f t="shared" si="22"/>
        <v>538.62694980551055</v>
      </c>
      <c r="AL33">
        <f t="shared" si="8"/>
        <v>-13670.696031930354</v>
      </c>
      <c r="AN33">
        <f t="shared" si="9"/>
        <v>0</v>
      </c>
      <c r="AO33">
        <f t="shared" si="9"/>
        <v>0</v>
      </c>
      <c r="AP33">
        <f t="shared" si="9"/>
        <v>-0.56112702759044997</v>
      </c>
      <c r="AQ33">
        <f t="shared" si="9"/>
        <v>-484.48731612289208</v>
      </c>
      <c r="AR33">
        <f t="shared" si="9"/>
        <v>-485.04844315048251</v>
      </c>
      <c r="AS33">
        <f t="shared" si="9"/>
        <v>10.770742280953833</v>
      </c>
      <c r="AT33">
        <f t="shared" si="9"/>
        <v>17.978249330279969</v>
      </c>
      <c r="AU33">
        <f t="shared" si="9"/>
        <v>-456.29945153924871</v>
      </c>
      <c r="AW33">
        <v>30</v>
      </c>
      <c r="AX33">
        <f>IF(Z33&gt;0, (R33*SUMPRODUCT(K33:$K$98, X33:$X$98)-K33*$AZ$3)/Z33, 0)</f>
        <v>10962.820311177069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1.2312346E-2</v>
      </c>
      <c r="Q34" s="4">
        <f t="shared" si="21"/>
        <v>25</v>
      </c>
      <c r="R34">
        <f t="shared" si="0"/>
        <v>2000000</v>
      </c>
      <c r="S34">
        <f t="shared" si="1"/>
        <v>10679.827469849801</v>
      </c>
      <c r="U34">
        <f t="shared" si="13"/>
        <v>1.2312346E-2</v>
      </c>
      <c r="V34">
        <f t="shared" si="14"/>
        <v>0.01</v>
      </c>
      <c r="W34">
        <f t="shared" si="15"/>
        <v>0.6724528818619292</v>
      </c>
      <c r="X34">
        <f t="shared" si="16"/>
        <v>8.279472550181197E-3</v>
      </c>
      <c r="Y34">
        <f t="shared" si="17"/>
        <v>6.7245288186192917E-3</v>
      </c>
      <c r="Z34">
        <f t="shared" si="18"/>
        <v>0.65744888049312866</v>
      </c>
      <c r="AB34">
        <f t="shared" si="19"/>
        <v>7371.9801115855116</v>
      </c>
      <c r="AC34">
        <f t="shared" si="2"/>
        <v>7021.440613912514</v>
      </c>
      <c r="AE34">
        <f t="shared" si="3"/>
        <v>0</v>
      </c>
      <c r="AF34">
        <f t="shared" si="4"/>
        <v>0</v>
      </c>
      <c r="AG34">
        <f t="shared" si="4"/>
        <v>-16.436222012328216</v>
      </c>
      <c r="AH34">
        <f t="shared" si="5"/>
        <v>-16558.945100362394</v>
      </c>
      <c r="AI34">
        <f t="shared" si="6"/>
        <v>-16575.381322374724</v>
      </c>
      <c r="AJ34">
        <f t="shared" si="7"/>
        <v>350.53949767299764</v>
      </c>
      <c r="AK34">
        <f t="shared" si="22"/>
        <v>516.03860781098581</v>
      </c>
      <c r="AL34">
        <f t="shared" si="8"/>
        <v>-15708.803216890739</v>
      </c>
      <c r="AN34">
        <f t="shared" si="9"/>
        <v>0</v>
      </c>
      <c r="AO34">
        <f t="shared" si="9"/>
        <v>0</v>
      </c>
      <c r="AP34">
        <f t="shared" si="9"/>
        <v>-0.48982764928651801</v>
      </c>
      <c r="AQ34">
        <f t="shared" si="9"/>
        <v>-493.48500811751182</v>
      </c>
      <c r="AR34">
        <f t="shared" si="9"/>
        <v>-493.97483576679838</v>
      </c>
      <c r="AS34">
        <f t="shared" si="9"/>
        <v>10.446679169851341</v>
      </c>
      <c r="AT34">
        <f t="shared" si="9"/>
        <v>15.378836938047499</v>
      </c>
      <c r="AU34">
        <f t="shared" ref="AU34:AU97" si="23">AL34*$K34</f>
        <v>-468.14931965889951</v>
      </c>
      <c r="AW34">
        <v>31</v>
      </c>
      <c r="AX34">
        <f>IF(Z34&gt;0, (R34*SUMPRODUCT(K34:$K$98, X34:$X$98)-K34*$AZ$3)/Z34, 0)</f>
        <v>10679.827469849801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1.4128425999999999E-2</v>
      </c>
      <c r="Q35" s="4">
        <f t="shared" si="21"/>
        <v>25</v>
      </c>
      <c r="R35">
        <f t="shared" si="0"/>
        <v>2000000</v>
      </c>
      <c r="S35">
        <f t="shared" si="1"/>
        <v>10361.128908273206</v>
      </c>
      <c r="U35">
        <f t="shared" si="13"/>
        <v>1.4128425999999999E-2</v>
      </c>
      <c r="V35">
        <f t="shared" si="14"/>
        <v>0.01</v>
      </c>
      <c r="W35">
        <f t="shared" si="15"/>
        <v>0.65744888049312866</v>
      </c>
      <c r="X35">
        <f t="shared" si="16"/>
        <v>9.2887178568300116E-3</v>
      </c>
      <c r="Y35">
        <f t="shared" si="17"/>
        <v>6.5744888049312864E-3</v>
      </c>
      <c r="Z35">
        <f t="shared" si="18"/>
        <v>0.64158567383136733</v>
      </c>
      <c r="AB35">
        <f t="shared" si="19"/>
        <v>7021.440613912514</v>
      </c>
      <c r="AC35">
        <f t="shared" si="2"/>
        <v>6647.5518722681236</v>
      </c>
      <c r="AE35">
        <f t="shared" si="3"/>
        <v>0</v>
      </c>
      <c r="AF35">
        <f t="shared" ref="AF35:AG66" si="24">-$Z35*P35</f>
        <v>0</v>
      </c>
      <c r="AG35">
        <f t="shared" si="24"/>
        <v>-16.039641845784182</v>
      </c>
      <c r="AH35">
        <f t="shared" si="5"/>
        <v>-18577.435713660023</v>
      </c>
      <c r="AI35">
        <f t="shared" ref="AI35:AI66" si="25">SUM(AE35:AH35)</f>
        <v>-18593.475355505809</v>
      </c>
      <c r="AJ35">
        <f t="shared" si="7"/>
        <v>373.88874164439039</v>
      </c>
      <c r="AK35">
        <f t="shared" si="22"/>
        <v>491.50084297387605</v>
      </c>
      <c r="AL35">
        <f t="shared" ref="AL35:AL98" si="26">SUM(AI35:AK35)</f>
        <v>-17728.085770887541</v>
      </c>
      <c r="AN35">
        <f t="shared" ref="AN35:AT66" si="27">AE35*$K35</f>
        <v>0</v>
      </c>
      <c r="AO35">
        <f t="shared" si="27"/>
        <v>0</v>
      </c>
      <c r="AP35">
        <f t="shared" si="27"/>
        <v>-0.42679364205174486</v>
      </c>
      <c r="AQ35">
        <f t="shared" si="27"/>
        <v>-494.32097826418016</v>
      </c>
      <c r="AR35">
        <f t="shared" si="27"/>
        <v>-494.74777190623195</v>
      </c>
      <c r="AS35">
        <f t="shared" si="27"/>
        <v>9.9486845967508373</v>
      </c>
      <c r="AT35">
        <f t="shared" si="27"/>
        <v>13.078186960855273</v>
      </c>
      <c r="AU35">
        <f t="shared" si="23"/>
        <v>-471.72090034862578</v>
      </c>
      <c r="AW35">
        <v>32</v>
      </c>
      <c r="AX35">
        <f>IF(Z35&gt;0, (R35*SUMPRODUCT(K35:$K$98, X35:$X$98)-K35*$AZ$3)/Z35, 0)</f>
        <v>10361.128908273206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1.6072195000000001E-2</v>
      </c>
      <c r="Q36" s="4">
        <f t="shared" si="21"/>
        <v>25</v>
      </c>
      <c r="R36">
        <f t="shared" si="0"/>
        <v>2000000</v>
      </c>
      <c r="S36">
        <f t="shared" si="1"/>
        <v>10018.295360096354</v>
      </c>
      <c r="U36">
        <f t="shared" si="13"/>
        <v>1.6072195000000001E-2</v>
      </c>
      <c r="V36">
        <f t="shared" si="14"/>
        <v>0.01</v>
      </c>
      <c r="W36">
        <f t="shared" si="15"/>
        <v>0.64158567383136733</v>
      </c>
      <c r="X36">
        <f t="shared" si="16"/>
        <v>1.0311690059024133E-2</v>
      </c>
      <c r="Y36">
        <f t="shared" si="17"/>
        <v>6.4158567383136734E-3</v>
      </c>
      <c r="Z36">
        <f t="shared" si="18"/>
        <v>0.62485812703402954</v>
      </c>
      <c r="AB36">
        <f t="shared" si="19"/>
        <v>6647.5518722681236</v>
      </c>
      <c r="AC36">
        <f t="shared" si="2"/>
        <v>6260.013274783516</v>
      </c>
      <c r="AE36">
        <f t="shared" si="3"/>
        <v>0</v>
      </c>
      <c r="AF36">
        <f t="shared" si="24"/>
        <v>0</v>
      </c>
      <c r="AG36">
        <f t="shared" si="24"/>
        <v>-15.621453175850739</v>
      </c>
      <c r="AH36">
        <f t="shared" si="5"/>
        <v>-20623.380118048266</v>
      </c>
      <c r="AI36">
        <f t="shared" si="25"/>
        <v>-20639.001571224118</v>
      </c>
      <c r="AJ36">
        <f t="shared" si="7"/>
        <v>387.53859748460764</v>
      </c>
      <c r="AK36">
        <f t="shared" si="22"/>
        <v>465.32863105876868</v>
      </c>
      <c r="AL36">
        <f t="shared" si="26"/>
        <v>-19786.134342680743</v>
      </c>
      <c r="AN36">
        <f t="shared" si="27"/>
        <v>0</v>
      </c>
      <c r="AO36">
        <f t="shared" si="27"/>
        <v>0</v>
      </c>
      <c r="AP36">
        <f t="shared" si="27"/>
        <v>-0.37113053124233175</v>
      </c>
      <c r="AQ36">
        <f t="shared" si="27"/>
        <v>-489.96504570113166</v>
      </c>
      <c r="AR36">
        <f t="shared" si="27"/>
        <v>-490.33617623237404</v>
      </c>
      <c r="AS36">
        <f t="shared" si="27"/>
        <v>9.2070439249348404</v>
      </c>
      <c r="AT36">
        <f t="shared" si="27"/>
        <v>11.055159856323851</v>
      </c>
      <c r="AU36">
        <f t="shared" si="23"/>
        <v>-470.07397245111537</v>
      </c>
      <c r="AW36">
        <v>33</v>
      </c>
      <c r="AX36">
        <f>IF(Z36&gt;0, (R36*SUMPRODUCT(K36:$K$98, X36:$X$98)-K36*$AZ$3)/Z36, 0)</f>
        <v>10018.295360096354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1.8213139E-2</v>
      </c>
      <c r="Q37" s="4">
        <f t="shared" si="21"/>
        <v>25</v>
      </c>
      <c r="R37">
        <f t="shared" si="0"/>
        <v>2000000</v>
      </c>
      <c r="S37">
        <f t="shared" si="1"/>
        <v>9659.27258759285</v>
      </c>
      <c r="U37">
        <f t="shared" si="13"/>
        <v>1.8213139E-2</v>
      </c>
      <c r="V37">
        <f t="shared" si="14"/>
        <v>0.01</v>
      </c>
      <c r="W37">
        <f t="shared" si="15"/>
        <v>0.62485812703402954</v>
      </c>
      <c r="X37">
        <f t="shared" si="16"/>
        <v>1.1380627922950437E-2</v>
      </c>
      <c r="Y37">
        <f t="shared" si="17"/>
        <v>6.2485812703402957E-3</v>
      </c>
      <c r="Z37">
        <f t="shared" si="18"/>
        <v>0.60722891784073874</v>
      </c>
      <c r="AB37">
        <f t="shared" si="19"/>
        <v>6260.013274783516</v>
      </c>
      <c r="AC37">
        <f t="shared" si="2"/>
        <v>5865.3896404927182</v>
      </c>
      <c r="AE37">
        <f t="shared" si="3"/>
        <v>0</v>
      </c>
      <c r="AF37">
        <f t="shared" si="24"/>
        <v>0</v>
      </c>
      <c r="AG37">
        <f t="shared" si="24"/>
        <v>-15.180722946018468</v>
      </c>
      <c r="AH37">
        <f t="shared" si="5"/>
        <v>-22761.255845900876</v>
      </c>
      <c r="AI37">
        <f t="shared" si="25"/>
        <v>-22776.436568846893</v>
      </c>
      <c r="AJ37">
        <f t="shared" si="7"/>
        <v>394.62363429079778</v>
      </c>
      <c r="AK37">
        <f t="shared" si="22"/>
        <v>438.20092923484617</v>
      </c>
      <c r="AL37">
        <f t="shared" si="26"/>
        <v>-21943.612005321251</v>
      </c>
      <c r="AN37">
        <f t="shared" si="27"/>
        <v>0</v>
      </c>
      <c r="AO37">
        <f t="shared" si="27"/>
        <v>0</v>
      </c>
      <c r="AP37">
        <f t="shared" si="27"/>
        <v>-0.32201765533682852</v>
      </c>
      <c r="AQ37">
        <f t="shared" si="27"/>
        <v>-482.81799661860219</v>
      </c>
      <c r="AR37">
        <f t="shared" si="27"/>
        <v>-483.14001427393902</v>
      </c>
      <c r="AS37">
        <f t="shared" si="27"/>
        <v>8.3708646753315286</v>
      </c>
      <c r="AT37">
        <f t="shared" si="27"/>
        <v>9.2952381978378682</v>
      </c>
      <c r="AU37">
        <f t="shared" si="23"/>
        <v>-465.47391140076962</v>
      </c>
      <c r="AW37">
        <v>34</v>
      </c>
      <c r="AX37">
        <f>IF(Z37&gt;0, (R37*SUMPRODUCT(K37:$K$98, X37:$X$98)-K37*$AZ$3)/Z37, 0)</f>
        <v>9659.27258759285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2.0774602E-2</v>
      </c>
      <c r="Q38" s="4">
        <f t="shared" si="21"/>
        <v>25</v>
      </c>
      <c r="R38">
        <f t="shared" si="0"/>
        <v>2000000</v>
      </c>
      <c r="S38">
        <f t="shared" si="1"/>
        <v>9290.2474046395073</v>
      </c>
      <c r="U38">
        <f t="shared" si="13"/>
        <v>2.0774602E-2</v>
      </c>
      <c r="V38">
        <f t="shared" si="14"/>
        <v>0.01</v>
      </c>
      <c r="W38">
        <f t="shared" si="15"/>
        <v>0.60722891784073874</v>
      </c>
      <c r="X38">
        <f t="shared" si="16"/>
        <v>1.2614939091032047E-2</v>
      </c>
      <c r="Y38">
        <f t="shared" si="17"/>
        <v>6.0722891784073876E-3</v>
      </c>
      <c r="Z38">
        <f t="shared" si="18"/>
        <v>0.58854168957129926</v>
      </c>
      <c r="AB38">
        <f t="shared" si="19"/>
        <v>5865.3896404927182</v>
      </c>
      <c r="AC38">
        <f t="shared" si="2"/>
        <v>5467.6979040619135</v>
      </c>
      <c r="AE38">
        <f t="shared" si="3"/>
        <v>0</v>
      </c>
      <c r="AF38">
        <f t="shared" si="24"/>
        <v>0</v>
      </c>
      <c r="AG38">
        <f t="shared" si="24"/>
        <v>-14.713542239282482</v>
      </c>
      <c r="AH38">
        <f t="shared" si="5"/>
        <v>-25229.878182064094</v>
      </c>
      <c r="AI38">
        <f t="shared" si="25"/>
        <v>-25244.591724303376</v>
      </c>
      <c r="AJ38">
        <f t="shared" si="7"/>
        <v>397.69173643080467</v>
      </c>
      <c r="AK38">
        <f t="shared" si="22"/>
        <v>410.57727483449031</v>
      </c>
      <c r="AL38">
        <f t="shared" si="26"/>
        <v>-24436.322713038084</v>
      </c>
      <c r="AN38">
        <f t="shared" si="27"/>
        <v>0</v>
      </c>
      <c r="AO38">
        <f t="shared" si="27"/>
        <v>0</v>
      </c>
      <c r="AP38">
        <f t="shared" si="27"/>
        <v>-0.27866758049720042</v>
      </c>
      <c r="AQ38">
        <f t="shared" si="27"/>
        <v>-477.84204475684203</v>
      </c>
      <c r="AR38">
        <f t="shared" si="27"/>
        <v>-478.12071233733923</v>
      </c>
      <c r="AS38">
        <f t="shared" si="27"/>
        <v>7.532094731003883</v>
      </c>
      <c r="AT38">
        <f t="shared" si="27"/>
        <v>7.7761407772898758</v>
      </c>
      <c r="AU38">
        <f t="shared" si="23"/>
        <v>-462.81247682904552</v>
      </c>
      <c r="AW38">
        <v>35</v>
      </c>
      <c r="AX38">
        <f>IF(Z38&gt;0, (R38*SUMPRODUCT(K38:$K$98, X38:$X$98)-K38*$AZ$3)/Z38, 0)</f>
        <v>9290.2474046395073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2.3506165999999998E-2</v>
      </c>
      <c r="Q39" s="4">
        <f t="shared" si="21"/>
        <v>25</v>
      </c>
      <c r="R39">
        <f t="shared" si="0"/>
        <v>2000000</v>
      </c>
      <c r="S39">
        <f t="shared" si="1"/>
        <v>8905.8830608926964</v>
      </c>
      <c r="U39">
        <f t="shared" si="13"/>
        <v>2.3506165999999998E-2</v>
      </c>
      <c r="V39">
        <f t="shared" si="14"/>
        <v>0.01</v>
      </c>
      <c r="W39">
        <f t="shared" si="15"/>
        <v>0.58854168957129926</v>
      </c>
      <c r="X39">
        <f t="shared" si="16"/>
        <v>1.3834358652983429E-2</v>
      </c>
      <c r="Y39">
        <f t="shared" si="17"/>
        <v>5.8854168957129926E-3</v>
      </c>
      <c r="Z39">
        <f t="shared" si="18"/>
        <v>0.56882191402260285</v>
      </c>
      <c r="AB39">
        <f t="shared" si="19"/>
        <v>5467.6979040619135</v>
      </c>
      <c r="AC39">
        <f t="shared" si="2"/>
        <v>5065.86144875846</v>
      </c>
      <c r="AE39">
        <f t="shared" si="3"/>
        <v>0</v>
      </c>
      <c r="AF39">
        <f t="shared" si="24"/>
        <v>0</v>
      </c>
      <c r="AG39">
        <f t="shared" si="24"/>
        <v>-14.220547850565071</v>
      </c>
      <c r="AH39">
        <f t="shared" si="5"/>
        <v>-27668.717305966857</v>
      </c>
      <c r="AI39">
        <f t="shared" si="25"/>
        <v>-27682.937853817421</v>
      </c>
      <c r="AJ39">
        <f t="shared" si="7"/>
        <v>401.83645530345348</v>
      </c>
      <c r="AK39">
        <f t="shared" si="22"/>
        <v>382.73885328433397</v>
      </c>
      <c r="AL39">
        <f t="shared" si="26"/>
        <v>-26898.362545229633</v>
      </c>
      <c r="AN39">
        <f t="shared" si="27"/>
        <v>0</v>
      </c>
      <c r="AO39">
        <f t="shared" si="27"/>
        <v>0</v>
      </c>
      <c r="AP39">
        <f t="shared" si="27"/>
        <v>-0.24047365918414534</v>
      </c>
      <c r="AQ39">
        <f t="shared" si="27"/>
        <v>-467.88617185611093</v>
      </c>
      <c r="AR39">
        <f t="shared" si="27"/>
        <v>-468.12664551529508</v>
      </c>
      <c r="AS39">
        <f t="shared" si="27"/>
        <v>6.7951730000731274</v>
      </c>
      <c r="AT39">
        <f t="shared" si="27"/>
        <v>6.472226916178216</v>
      </c>
      <c r="AU39">
        <f t="shared" si="23"/>
        <v>-454.85924559904373</v>
      </c>
      <c r="AW39">
        <v>36</v>
      </c>
      <c r="AX39">
        <f>IF(Z39&gt;0, (R39*SUMPRODUCT(K39:$K$98, X39:$X$98)-K39*$AZ$3)/Z39, 0)</f>
        <v>8905.8830608926964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2.6226451000000001E-2</v>
      </c>
      <c r="Q40" s="4">
        <f t="shared" si="21"/>
        <v>25</v>
      </c>
      <c r="R40">
        <f t="shared" si="0"/>
        <v>2000000</v>
      </c>
      <c r="S40">
        <f t="shared" si="1"/>
        <v>8510.9546960180687</v>
      </c>
      <c r="U40">
        <f t="shared" si="13"/>
        <v>2.6226451000000001E-2</v>
      </c>
      <c r="V40">
        <f t="shared" si="14"/>
        <v>0.01</v>
      </c>
      <c r="W40">
        <f t="shared" si="15"/>
        <v>0.56882191402260285</v>
      </c>
      <c r="X40">
        <f t="shared" si="16"/>
        <v>1.4918180055840008E-2</v>
      </c>
      <c r="Y40">
        <f t="shared" si="17"/>
        <v>5.6882191402260283E-3</v>
      </c>
      <c r="Z40">
        <f t="shared" si="18"/>
        <v>0.54821551482653685</v>
      </c>
      <c r="AB40">
        <f t="shared" si="19"/>
        <v>5065.86144875846</v>
      </c>
      <c r="AC40">
        <f t="shared" si="2"/>
        <v>4665.8374103428769</v>
      </c>
      <c r="AE40">
        <f t="shared" si="3"/>
        <v>0</v>
      </c>
      <c r="AF40">
        <f t="shared" si="24"/>
        <v>0</v>
      </c>
      <c r="AG40">
        <f t="shared" si="24"/>
        <v>-13.705387870663422</v>
      </c>
      <c r="AH40">
        <f t="shared" si="5"/>
        <v>-29836.360111680016</v>
      </c>
      <c r="AI40">
        <f t="shared" si="25"/>
        <v>-29850.065499550681</v>
      </c>
      <c r="AJ40">
        <f t="shared" si="7"/>
        <v>400.02403841558316</v>
      </c>
      <c r="AK40">
        <f t="shared" si="22"/>
        <v>354.61030141309226</v>
      </c>
      <c r="AL40">
        <f t="shared" si="26"/>
        <v>-29095.431159722004</v>
      </c>
      <c r="AN40">
        <f t="shared" si="27"/>
        <v>0</v>
      </c>
      <c r="AO40">
        <f t="shared" si="27"/>
        <v>0</v>
      </c>
      <c r="AP40">
        <f t="shared" si="27"/>
        <v>-0.20693049281510734</v>
      </c>
      <c r="AQ40">
        <f t="shared" si="27"/>
        <v>-450.48361709883488</v>
      </c>
      <c r="AR40">
        <f t="shared" si="27"/>
        <v>-450.69054759164999</v>
      </c>
      <c r="AS40">
        <f t="shared" si="27"/>
        <v>6.0397540141429902</v>
      </c>
      <c r="AT40">
        <f t="shared" si="27"/>
        <v>5.3540757197974091</v>
      </c>
      <c r="AU40">
        <f t="shared" si="23"/>
        <v>-439.29671785770955</v>
      </c>
      <c r="AW40">
        <v>37</v>
      </c>
      <c r="AX40">
        <f>IF(Z40&gt;0, (R40*SUMPRODUCT(K40:$K$98, X40:$X$98)-K40*$AZ$3)/Z40, 0)</f>
        <v>8510.9546960180687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2.9219711999999998E-2</v>
      </c>
      <c r="Q41" s="4">
        <f t="shared" si="21"/>
        <v>25</v>
      </c>
      <c r="R41">
        <f t="shared" si="0"/>
        <v>2000000</v>
      </c>
      <c r="S41">
        <f t="shared" si="1"/>
        <v>8118.1430986199484</v>
      </c>
      <c r="U41">
        <f t="shared" si="13"/>
        <v>2.9219711999999998E-2</v>
      </c>
      <c r="V41">
        <f t="shared" si="14"/>
        <v>0.01</v>
      </c>
      <c r="W41">
        <f t="shared" si="15"/>
        <v>0.54821551482653685</v>
      </c>
      <c r="X41">
        <f t="shared" si="16"/>
        <v>1.6018699457163135E-2</v>
      </c>
      <c r="Y41">
        <f t="shared" si="17"/>
        <v>5.4821551482653686E-3</v>
      </c>
      <c r="Z41">
        <f t="shared" si="18"/>
        <v>0.52671466022110836</v>
      </c>
      <c r="AB41">
        <f t="shared" si="19"/>
        <v>4665.8374103428769</v>
      </c>
      <c r="AC41">
        <f t="shared" si="2"/>
        <v>4275.9449838159417</v>
      </c>
      <c r="AE41">
        <f t="shared" si="3"/>
        <v>0</v>
      </c>
      <c r="AF41">
        <f t="shared" si="24"/>
        <v>0</v>
      </c>
      <c r="AG41">
        <f t="shared" si="24"/>
        <v>-13.167866505527709</v>
      </c>
      <c r="AH41">
        <f t="shared" si="5"/>
        <v>-32037.39891432627</v>
      </c>
      <c r="AI41">
        <f t="shared" si="25"/>
        <v>-32050.566780831796</v>
      </c>
      <c r="AJ41">
        <f t="shared" si="7"/>
        <v>389.8924265269352</v>
      </c>
      <c r="AK41">
        <f t="shared" si="22"/>
        <v>326.60861872400142</v>
      </c>
      <c r="AL41">
        <f t="shared" si="26"/>
        <v>-31334.065735580862</v>
      </c>
      <c r="AN41">
        <f t="shared" si="27"/>
        <v>0</v>
      </c>
      <c r="AO41">
        <f t="shared" si="27"/>
        <v>0</v>
      </c>
      <c r="AP41">
        <f t="shared" si="27"/>
        <v>-0.17751315935971496</v>
      </c>
      <c r="AQ41">
        <f t="shared" si="27"/>
        <v>-431.88924314825033</v>
      </c>
      <c r="AR41">
        <f t="shared" si="27"/>
        <v>-432.06675630761004</v>
      </c>
      <c r="AS41">
        <f t="shared" si="27"/>
        <v>5.2560554448336685</v>
      </c>
      <c r="AT41">
        <f t="shared" si="27"/>
        <v>4.4029401239351778</v>
      </c>
      <c r="AU41">
        <f t="shared" si="23"/>
        <v>-422.4077607388412</v>
      </c>
      <c r="AW41">
        <v>38</v>
      </c>
      <c r="AX41">
        <f>IF(Z41&gt;0, (R41*SUMPRODUCT(K41:$K$98, X41:$X$98)-K41*$AZ$3)/Z41, 0)</f>
        <v>8118.1430986199484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3.2402927999999998E-2</v>
      </c>
      <c r="Q42" s="4">
        <f t="shared" si="21"/>
        <v>25</v>
      </c>
      <c r="R42">
        <f t="shared" si="0"/>
        <v>2000000</v>
      </c>
      <c r="S42">
        <f t="shared" si="1"/>
        <v>7728.6010542028662</v>
      </c>
      <c r="U42">
        <f t="shared" si="13"/>
        <v>3.2402927999999998E-2</v>
      </c>
      <c r="V42">
        <f t="shared" si="14"/>
        <v>0.01</v>
      </c>
      <c r="W42">
        <f t="shared" si="15"/>
        <v>0.52671466022110836</v>
      </c>
      <c r="X42">
        <f t="shared" si="16"/>
        <v>1.7067097211689038E-2</v>
      </c>
      <c r="Y42">
        <f t="shared" si="17"/>
        <v>5.2671466022110834E-3</v>
      </c>
      <c r="Z42">
        <f t="shared" si="18"/>
        <v>0.50438041640720821</v>
      </c>
      <c r="AB42">
        <f t="shared" si="19"/>
        <v>4275.9449838159417</v>
      </c>
      <c r="AC42">
        <f t="shared" si="2"/>
        <v>3898.1550179640299</v>
      </c>
      <c r="AE42">
        <f t="shared" si="3"/>
        <v>0</v>
      </c>
      <c r="AF42">
        <f t="shared" si="24"/>
        <v>0</v>
      </c>
      <c r="AG42">
        <f t="shared" si="24"/>
        <v>-12.609510410180205</v>
      </c>
      <c r="AH42">
        <f t="shared" si="5"/>
        <v>-34134.194423378074</v>
      </c>
      <c r="AI42">
        <f t="shared" si="25"/>
        <v>-34146.803933788251</v>
      </c>
      <c r="AJ42">
        <f t="shared" si="7"/>
        <v>377.7899658519118</v>
      </c>
      <c r="AK42">
        <f t="shared" si="22"/>
        <v>299.31614886711594</v>
      </c>
      <c r="AL42">
        <f t="shared" si="26"/>
        <v>-33469.697819069224</v>
      </c>
      <c r="AN42">
        <f t="shared" si="27"/>
        <v>0</v>
      </c>
      <c r="AO42">
        <f t="shared" si="27"/>
        <v>0</v>
      </c>
      <c r="AP42">
        <f t="shared" si="27"/>
        <v>-0.15177328718243965</v>
      </c>
      <c r="AQ42">
        <f t="shared" si="27"/>
        <v>-410.85329441324063</v>
      </c>
      <c r="AR42">
        <f t="shared" si="27"/>
        <v>-411.00506770042307</v>
      </c>
      <c r="AS42">
        <f t="shared" si="27"/>
        <v>4.5472364205032481</v>
      </c>
      <c r="AT42">
        <f t="shared" si="27"/>
        <v>3.6026930739257326</v>
      </c>
      <c r="AU42">
        <f t="shared" si="23"/>
        <v>-402.85513820599408</v>
      </c>
      <c r="AW42">
        <v>39</v>
      </c>
      <c r="AX42">
        <f>IF(Z42&gt;0, (R42*SUMPRODUCT(K42:$K$98, X42:$X$98)-K42*$AZ$3)/Z42, 0)</f>
        <v>7728.6010542028662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3.5947104000000001E-2</v>
      </c>
      <c r="Q43" s="4">
        <f t="shared" si="21"/>
        <v>25</v>
      </c>
      <c r="R43">
        <f t="shared" si="0"/>
        <v>2000000</v>
      </c>
      <c r="S43">
        <f t="shared" si="1"/>
        <v>7347.38887505002</v>
      </c>
      <c r="U43">
        <f t="shared" si="13"/>
        <v>3.5947104000000001E-2</v>
      </c>
      <c r="V43">
        <f t="shared" si="14"/>
        <v>0.01</v>
      </c>
      <c r="W43">
        <f t="shared" si="15"/>
        <v>0.50438041640720821</v>
      </c>
      <c r="X43">
        <f t="shared" si="16"/>
        <v>1.8131015284153219E-2</v>
      </c>
      <c r="Y43">
        <f t="shared" si="17"/>
        <v>5.0438041640720821E-3</v>
      </c>
      <c r="Z43">
        <f t="shared" si="18"/>
        <v>0.48120559695898291</v>
      </c>
      <c r="AB43">
        <f t="shared" si="19"/>
        <v>3898.1550179640299</v>
      </c>
      <c r="AC43">
        <f t="shared" si="2"/>
        <v>3535.6046497082348</v>
      </c>
      <c r="AE43">
        <f t="shared" si="3"/>
        <v>0</v>
      </c>
      <c r="AF43">
        <f t="shared" si="24"/>
        <v>0</v>
      </c>
      <c r="AG43">
        <f t="shared" si="24"/>
        <v>-12.030139923974573</v>
      </c>
      <c r="AH43">
        <f t="shared" si="5"/>
        <v>-36262.030568306436</v>
      </c>
      <c r="AI43">
        <f t="shared" si="25"/>
        <v>-36274.060708230412</v>
      </c>
      <c r="AJ43">
        <f t="shared" si="7"/>
        <v>362.55036825579509</v>
      </c>
      <c r="AK43">
        <f t="shared" si="22"/>
        <v>272.87085125748212</v>
      </c>
      <c r="AL43">
        <f t="shared" si="26"/>
        <v>-35638.639488717134</v>
      </c>
      <c r="AN43">
        <f t="shared" si="27"/>
        <v>0</v>
      </c>
      <c r="AO43">
        <f t="shared" si="27"/>
        <v>0</v>
      </c>
      <c r="AP43">
        <f t="shared" si="27"/>
        <v>-0.12928548586771985</v>
      </c>
      <c r="AQ43">
        <f t="shared" si="27"/>
        <v>-389.70072419778745</v>
      </c>
      <c r="AR43">
        <f t="shared" si="27"/>
        <v>-389.83000968365519</v>
      </c>
      <c r="AS43">
        <f t="shared" si="27"/>
        <v>3.8962556385616227</v>
      </c>
      <c r="AT43">
        <f t="shared" si="27"/>
        <v>2.9324879682950935</v>
      </c>
      <c r="AU43">
        <f t="shared" si="23"/>
        <v>-383.00126607679846</v>
      </c>
      <c r="AW43">
        <v>40</v>
      </c>
      <c r="AX43">
        <f>IF(Z43&gt;0, (R43*SUMPRODUCT(K43:$K$98, X43:$X$98)-K43*$AZ$3)/Z43, 0)</f>
        <v>7347.38887505002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4.0034525000000001E-2</v>
      </c>
      <c r="Q44" s="4">
        <f t="shared" si="21"/>
        <v>25</v>
      </c>
      <c r="R44">
        <f t="shared" si="0"/>
        <v>2000000</v>
      </c>
      <c r="S44">
        <f t="shared" si="1"/>
        <v>6976.2224813698285</v>
      </c>
      <c r="U44">
        <f t="shared" si="13"/>
        <v>4.0034525000000001E-2</v>
      </c>
      <c r="V44">
        <f t="shared" si="14"/>
        <v>0.01</v>
      </c>
      <c r="W44">
        <f t="shared" si="15"/>
        <v>0.48120559695898291</v>
      </c>
      <c r="X44">
        <f t="shared" si="16"/>
        <v>1.9264837501594325E-2</v>
      </c>
      <c r="Y44">
        <f t="shared" si="17"/>
        <v>4.8120559695898294E-3</v>
      </c>
      <c r="Z44">
        <f t="shared" si="18"/>
        <v>0.45712870348779877</v>
      </c>
      <c r="AB44">
        <f t="shared" si="19"/>
        <v>3535.6046497082348</v>
      </c>
      <c r="AC44">
        <f t="shared" si="2"/>
        <v>3189.0315381510241</v>
      </c>
      <c r="AE44">
        <f t="shared" si="3"/>
        <v>0</v>
      </c>
      <c r="AF44">
        <f t="shared" si="24"/>
        <v>0</v>
      </c>
      <c r="AG44">
        <f t="shared" si="24"/>
        <v>-11.42821758719497</v>
      </c>
      <c r="AH44">
        <f t="shared" si="5"/>
        <v>-38529.675003188648</v>
      </c>
      <c r="AI44">
        <f t="shared" si="25"/>
        <v>-38541.10322077584</v>
      </c>
      <c r="AJ44">
        <f t="shared" si="7"/>
        <v>346.57311155721072</v>
      </c>
      <c r="AK44">
        <f t="shared" si="22"/>
        <v>247.49232547957646</v>
      </c>
      <c r="AL44">
        <f t="shared" si="26"/>
        <v>-37947.037783739048</v>
      </c>
      <c r="AN44">
        <f t="shared" si="27"/>
        <v>0</v>
      </c>
      <c r="AO44">
        <f t="shared" si="27"/>
        <v>0</v>
      </c>
      <c r="AP44">
        <f t="shared" si="27"/>
        <v>-0.10965781070797703</v>
      </c>
      <c r="AQ44">
        <f t="shared" si="27"/>
        <v>-369.70592972202689</v>
      </c>
      <c r="AR44">
        <f t="shared" si="27"/>
        <v>-369.81558753273481</v>
      </c>
      <c r="AS44">
        <f t="shared" si="27"/>
        <v>3.3254922190314482</v>
      </c>
      <c r="AT44">
        <f t="shared" si="27"/>
        <v>2.3747768514248038</v>
      </c>
      <c r="AU44">
        <f t="shared" si="23"/>
        <v>-364.11531846227854</v>
      </c>
      <c r="AW44">
        <v>41</v>
      </c>
      <c r="AX44">
        <f>IF(Z44&gt;0, (R44*SUMPRODUCT(K44:$K$98, X44:$X$98)-K44*$AZ$3)/Z44, 0)</f>
        <v>6976.2224813698285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4.4405750000000001E-2</v>
      </c>
      <c r="Q45" s="4">
        <f t="shared" si="21"/>
        <v>25</v>
      </c>
      <c r="R45">
        <f t="shared" si="0"/>
        <v>2000000</v>
      </c>
      <c r="S45">
        <f t="shared" si="1"/>
        <v>6611.4001291505092</v>
      </c>
      <c r="U45">
        <f t="shared" si="13"/>
        <v>4.4405750000000001E-2</v>
      </c>
      <c r="V45">
        <f t="shared" si="14"/>
        <v>0.01</v>
      </c>
      <c r="W45">
        <f t="shared" si="15"/>
        <v>0.45712870348779877</v>
      </c>
      <c r="X45">
        <f t="shared" si="16"/>
        <v>2.029914292490332E-2</v>
      </c>
      <c r="Y45">
        <f t="shared" si="17"/>
        <v>4.5712870348779879E-3</v>
      </c>
      <c r="Z45">
        <f t="shared" si="18"/>
        <v>0.43225827352801749</v>
      </c>
      <c r="AB45">
        <f t="shared" si="19"/>
        <v>3189.0315381510241</v>
      </c>
      <c r="AC45">
        <f t="shared" si="2"/>
        <v>2857.8324054295108</v>
      </c>
      <c r="AE45">
        <f t="shared" si="3"/>
        <v>0</v>
      </c>
      <c r="AF45">
        <f t="shared" si="24"/>
        <v>0</v>
      </c>
      <c r="AG45">
        <f t="shared" si="24"/>
        <v>-10.806456838200438</v>
      </c>
      <c r="AH45">
        <f t="shared" si="5"/>
        <v>-40598.285849806642</v>
      </c>
      <c r="AI45">
        <f t="shared" si="25"/>
        <v>-40609.092306644845</v>
      </c>
      <c r="AJ45">
        <f t="shared" si="7"/>
        <v>331.19913272151325</v>
      </c>
      <c r="AK45">
        <f t="shared" si="22"/>
        <v>223.23220767057171</v>
      </c>
      <c r="AL45">
        <f t="shared" si="26"/>
        <v>-40054.660966252755</v>
      </c>
      <c r="AN45">
        <f t="shared" si="27"/>
        <v>0</v>
      </c>
      <c r="AO45">
        <f t="shared" si="27"/>
        <v>0</v>
      </c>
      <c r="AP45">
        <f t="shared" si="27"/>
        <v>-9.2581960065224553E-2</v>
      </c>
      <c r="AQ45">
        <f t="shared" si="27"/>
        <v>-347.81695198898217</v>
      </c>
      <c r="AR45">
        <f t="shared" si="27"/>
        <v>-347.90953394904744</v>
      </c>
      <c r="AS45">
        <f t="shared" si="27"/>
        <v>2.8374762735244832</v>
      </c>
      <c r="AT45">
        <f t="shared" si="27"/>
        <v>1.9124932107969661</v>
      </c>
      <c r="AU45">
        <f t="shared" si="23"/>
        <v>-343.15956446472592</v>
      </c>
      <c r="AW45">
        <v>42</v>
      </c>
      <c r="AX45">
        <f>IF(Z45&gt;0, (R45*SUMPRODUCT(K45:$K$98, X45:$X$98)-K45*$AZ$3)/Z45, 0)</f>
        <v>6611.4001291505092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4.9048597999999999E-2</v>
      </c>
      <c r="Q46" s="4">
        <f t="shared" si="21"/>
        <v>25</v>
      </c>
      <c r="R46">
        <f t="shared" si="0"/>
        <v>2000000</v>
      </c>
      <c r="S46">
        <f t="shared" si="1"/>
        <v>6255.6765450881821</v>
      </c>
      <c r="U46">
        <f t="shared" si="13"/>
        <v>4.9048597999999999E-2</v>
      </c>
      <c r="V46">
        <f t="shared" si="14"/>
        <v>0.01</v>
      </c>
      <c r="W46">
        <f t="shared" si="15"/>
        <v>0.43225827352801749</v>
      </c>
      <c r="X46">
        <f t="shared" si="16"/>
        <v>2.1201662290449771E-2</v>
      </c>
      <c r="Y46">
        <f t="shared" si="17"/>
        <v>4.3225827352801746E-3</v>
      </c>
      <c r="Z46">
        <f t="shared" si="18"/>
        <v>0.40673402850228751</v>
      </c>
      <c r="AB46">
        <f t="shared" si="19"/>
        <v>2857.8324054295108</v>
      </c>
      <c r="AC46">
        <f t="shared" si="2"/>
        <v>2544.396522190988</v>
      </c>
      <c r="AE46">
        <f t="shared" si="3"/>
        <v>0</v>
      </c>
      <c r="AF46">
        <f t="shared" si="24"/>
        <v>0</v>
      </c>
      <c r="AG46">
        <f t="shared" si="24"/>
        <v>-10.168350712557189</v>
      </c>
      <c r="AH46">
        <f t="shared" si="5"/>
        <v>-42403.324580899542</v>
      </c>
      <c r="AI46">
        <f t="shared" si="25"/>
        <v>-42413.492931612098</v>
      </c>
      <c r="AJ46">
        <f t="shared" si="7"/>
        <v>313.43588323852282</v>
      </c>
      <c r="AK46">
        <f t="shared" si="22"/>
        <v>200.04826838006576</v>
      </c>
      <c r="AL46">
        <f t="shared" si="26"/>
        <v>-41900.008779993506</v>
      </c>
      <c r="AN46">
        <f t="shared" si="27"/>
        <v>0</v>
      </c>
      <c r="AO46">
        <f t="shared" si="27"/>
        <v>0</v>
      </c>
      <c r="AP46">
        <f t="shared" si="27"/>
        <v>-7.7781361717215225E-2</v>
      </c>
      <c r="AQ46">
        <f t="shared" si="27"/>
        <v>-324.35823866366087</v>
      </c>
      <c r="AR46">
        <f t="shared" si="27"/>
        <v>-324.43602002537813</v>
      </c>
      <c r="AS46">
        <f t="shared" si="27"/>
        <v>2.3975834920036219</v>
      </c>
      <c r="AT46">
        <f t="shared" si="27"/>
        <v>1.5302409568305821</v>
      </c>
      <c r="AU46">
        <f t="shared" si="23"/>
        <v>-320.50819557654387</v>
      </c>
      <c r="AW46">
        <v>43</v>
      </c>
      <c r="AX46">
        <f>IF(Z46&gt;0, (R46*SUMPRODUCT(K46:$K$98, X46:$X$98)-K46*$AZ$3)/Z46, 0)</f>
        <v>6255.6765450881821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5.4278005999999997E-2</v>
      </c>
      <c r="Q47" s="4">
        <f t="shared" si="21"/>
        <v>25</v>
      </c>
      <c r="R47">
        <f t="shared" si="0"/>
        <v>2000000</v>
      </c>
      <c r="S47">
        <f t="shared" si="1"/>
        <v>5913.8070028641096</v>
      </c>
      <c r="U47">
        <f t="shared" si="13"/>
        <v>5.4278005999999997E-2</v>
      </c>
      <c r="V47">
        <f t="shared" si="14"/>
        <v>0.01</v>
      </c>
      <c r="W47">
        <f t="shared" si="15"/>
        <v>0.40673402850228751</v>
      </c>
      <c r="X47">
        <f t="shared" si="16"/>
        <v>2.2076712039451333E-2</v>
      </c>
      <c r="Y47">
        <f t="shared" si="17"/>
        <v>4.0673402850228751E-3</v>
      </c>
      <c r="Z47">
        <f t="shared" si="18"/>
        <v>0.38058997617781332</v>
      </c>
      <c r="AB47">
        <f t="shared" si="19"/>
        <v>2544.396522190988</v>
      </c>
      <c r="AC47">
        <f t="shared" si="2"/>
        <v>2250.735666340237</v>
      </c>
      <c r="AE47">
        <f t="shared" si="3"/>
        <v>0</v>
      </c>
      <c r="AF47">
        <f t="shared" si="24"/>
        <v>0</v>
      </c>
      <c r="AG47">
        <f t="shared" si="24"/>
        <v>-9.5147494044453325</v>
      </c>
      <c r="AH47">
        <f t="shared" si="5"/>
        <v>-44153.424078902666</v>
      </c>
      <c r="AI47">
        <f t="shared" si="25"/>
        <v>-44162.938828307109</v>
      </c>
      <c r="AJ47">
        <f t="shared" si="7"/>
        <v>293.66085585075098</v>
      </c>
      <c r="AK47">
        <f t="shared" si="22"/>
        <v>178.10775655336917</v>
      </c>
      <c r="AL47">
        <f t="shared" si="26"/>
        <v>-43691.170215902988</v>
      </c>
      <c r="AN47">
        <f t="shared" si="27"/>
        <v>0</v>
      </c>
      <c r="AO47">
        <f t="shared" si="27"/>
        <v>0</v>
      </c>
      <c r="AP47">
        <f t="shared" si="27"/>
        <v>-6.4983688287560598E-2</v>
      </c>
      <c r="AQ47">
        <f t="shared" si="27"/>
        <v>-301.55837271251266</v>
      </c>
      <c r="AR47">
        <f t="shared" si="27"/>
        <v>-301.62335640080022</v>
      </c>
      <c r="AS47">
        <f t="shared" si="27"/>
        <v>2.0056403703021051</v>
      </c>
      <c r="AT47">
        <f t="shared" si="27"/>
        <v>1.2164376003485076</v>
      </c>
      <c r="AU47">
        <f t="shared" si="23"/>
        <v>-298.4012784301496</v>
      </c>
      <c r="AW47">
        <v>44</v>
      </c>
      <c r="AX47">
        <f>IF(Z47&gt;0, (R47*SUMPRODUCT(K47:$K$98, X47:$X$98)-K47*$AZ$3)/Z47, 0)</f>
        <v>5913.8070028641096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6.0174738999999998E-2</v>
      </c>
      <c r="Q48" s="4">
        <f t="shared" si="21"/>
        <v>25</v>
      </c>
      <c r="R48">
        <f t="shared" si="0"/>
        <v>2000000</v>
      </c>
      <c r="S48">
        <f t="shared" si="1"/>
        <v>5585.43440933698</v>
      </c>
      <c r="U48">
        <f t="shared" si="13"/>
        <v>6.0174738999999998E-2</v>
      </c>
      <c r="V48">
        <f t="shared" si="14"/>
        <v>0.01</v>
      </c>
      <c r="W48">
        <f t="shared" si="15"/>
        <v>0.38058997617781332</v>
      </c>
      <c r="X48">
        <f t="shared" si="16"/>
        <v>2.2901902482516133E-2</v>
      </c>
      <c r="Y48">
        <f t="shared" si="17"/>
        <v>3.8058997617781334E-3</v>
      </c>
      <c r="Z48">
        <f t="shared" si="18"/>
        <v>0.35388217393351906</v>
      </c>
      <c r="AB48">
        <f t="shared" si="19"/>
        <v>2250.735666340237</v>
      </c>
      <c r="AC48">
        <f t="shared" si="2"/>
        <v>1976.5856711392514</v>
      </c>
      <c r="AE48">
        <f t="shared" si="3"/>
        <v>0</v>
      </c>
      <c r="AF48">
        <f t="shared" si="24"/>
        <v>0</v>
      </c>
      <c r="AG48">
        <f t="shared" si="24"/>
        <v>-8.8470543483379771</v>
      </c>
      <c r="AH48">
        <f t="shared" si="5"/>
        <v>-45803.804965032265</v>
      </c>
      <c r="AI48">
        <f t="shared" si="25"/>
        <v>-45812.652019380599</v>
      </c>
      <c r="AJ48">
        <f t="shared" si="7"/>
        <v>274.14999520098559</v>
      </c>
      <c r="AK48">
        <f t="shared" si="22"/>
        <v>157.55149664381659</v>
      </c>
      <c r="AL48">
        <f t="shared" si="26"/>
        <v>-45380.950527535802</v>
      </c>
      <c r="AN48">
        <f t="shared" si="27"/>
        <v>0</v>
      </c>
      <c r="AO48">
        <f t="shared" si="27"/>
        <v>0</v>
      </c>
      <c r="AP48">
        <f t="shared" si="27"/>
        <v>-5.3949531181003291E-2</v>
      </c>
      <c r="AQ48">
        <f t="shared" si="27"/>
        <v>-279.31260585437968</v>
      </c>
      <c r="AR48">
        <f t="shared" si="27"/>
        <v>-279.36655538556067</v>
      </c>
      <c r="AS48">
        <f t="shared" si="27"/>
        <v>1.6717726750651192</v>
      </c>
      <c r="AT48">
        <f t="shared" si="27"/>
        <v>0.96075247716728573</v>
      </c>
      <c r="AU48">
        <f t="shared" si="23"/>
        <v>-276.73403023332833</v>
      </c>
      <c r="AW48">
        <v>45</v>
      </c>
      <c r="AX48">
        <f>IF(Z48&gt;0, (R48*SUMPRODUCT(K48:$K$98, X48:$X$98)-K48*$AZ$3)/Z48, 0)</f>
        <v>5585.43440933698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6.6923788999999997E-2</v>
      </c>
      <c r="Q49" s="4">
        <f t="shared" si="21"/>
        <v>25</v>
      </c>
      <c r="R49">
        <f t="shared" si="0"/>
        <v>2000000</v>
      </c>
      <c r="S49">
        <f t="shared" si="1"/>
        <v>5270.7515186855371</v>
      </c>
      <c r="U49">
        <f t="shared" si="13"/>
        <v>6.6923788999999997E-2</v>
      </c>
      <c r="V49">
        <f t="shared" si="14"/>
        <v>0.01</v>
      </c>
      <c r="W49">
        <f t="shared" si="15"/>
        <v>0.35388217393351906</v>
      </c>
      <c r="X49">
        <f t="shared" si="16"/>
        <v>2.3683135939188128E-2</v>
      </c>
      <c r="Y49">
        <f t="shared" si="17"/>
        <v>3.5388217393351909E-3</v>
      </c>
      <c r="Z49">
        <f t="shared" si="18"/>
        <v>0.32666021625499575</v>
      </c>
      <c r="AB49">
        <f t="shared" si="19"/>
        <v>1976.5856711392514</v>
      </c>
      <c r="AC49">
        <f t="shared" si="2"/>
        <v>1721.7448309201648</v>
      </c>
      <c r="AE49">
        <f t="shared" si="3"/>
        <v>0</v>
      </c>
      <c r="AF49">
        <f t="shared" si="24"/>
        <v>0</v>
      </c>
      <c r="AG49">
        <f t="shared" si="24"/>
        <v>-8.1665054063748936</v>
      </c>
      <c r="AH49">
        <f t="shared" si="5"/>
        <v>-47366.271878376254</v>
      </c>
      <c r="AI49">
        <f t="shared" si="25"/>
        <v>-47374.438383782632</v>
      </c>
      <c r="AJ49">
        <f t="shared" si="7"/>
        <v>254.84084021908666</v>
      </c>
      <c r="AK49">
        <f t="shared" si="22"/>
        <v>138.36099697974763</v>
      </c>
      <c r="AL49">
        <f t="shared" si="26"/>
        <v>-46981.236546583801</v>
      </c>
      <c r="AN49">
        <f t="shared" si="27"/>
        <v>0</v>
      </c>
      <c r="AO49">
        <f t="shared" si="27"/>
        <v>0</v>
      </c>
      <c r="AP49">
        <f t="shared" si="27"/>
        <v>-4.4463865024809701E-2</v>
      </c>
      <c r="AQ49">
        <f t="shared" si="27"/>
        <v>-257.89336010045599</v>
      </c>
      <c r="AR49">
        <f t="shared" si="27"/>
        <v>-257.93782396548085</v>
      </c>
      <c r="AS49">
        <f t="shared" si="27"/>
        <v>1.3875223438247231</v>
      </c>
      <c r="AT49">
        <f t="shared" si="27"/>
        <v>0.7533289195649352</v>
      </c>
      <c r="AU49">
        <f t="shared" si="23"/>
        <v>-255.79697270209118</v>
      </c>
      <c r="AW49">
        <v>46</v>
      </c>
      <c r="AX49">
        <f>IF(Z49&gt;0, (R49*SUMPRODUCT(K49:$K$98, X49:$X$98)-K49*$AZ$3)/Z49, 0)</f>
        <v>5270.7515186855371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7.4711050000000001E-2</v>
      </c>
      <c r="Q50" s="4">
        <f t="shared" si="21"/>
        <v>25</v>
      </c>
      <c r="R50">
        <f t="shared" si="0"/>
        <v>2000000</v>
      </c>
      <c r="S50">
        <f t="shared" si="1"/>
        <v>4969.0918862409326</v>
      </c>
      <c r="U50">
        <f t="shared" si="13"/>
        <v>7.4711050000000001E-2</v>
      </c>
      <c r="V50">
        <f t="shared" si="14"/>
        <v>0.01</v>
      </c>
      <c r="W50">
        <f t="shared" si="15"/>
        <v>0.32666021625499575</v>
      </c>
      <c r="X50">
        <f t="shared" si="16"/>
        <v>2.4405127749637802E-2</v>
      </c>
      <c r="Y50">
        <f t="shared" si="17"/>
        <v>3.2666021625499574E-3</v>
      </c>
      <c r="Z50">
        <f t="shared" si="18"/>
        <v>0.29898848634280795</v>
      </c>
      <c r="AB50">
        <f t="shared" si="19"/>
        <v>1721.7448309201648</v>
      </c>
      <c r="AC50">
        <f t="shared" si="2"/>
        <v>1485.7012615655049</v>
      </c>
      <c r="AE50">
        <f t="shared" si="3"/>
        <v>0</v>
      </c>
      <c r="AF50">
        <f t="shared" si="24"/>
        <v>0</v>
      </c>
      <c r="AG50">
        <f t="shared" si="24"/>
        <v>-7.474712158570199</v>
      </c>
      <c r="AH50">
        <f t="shared" si="5"/>
        <v>-48810.255499275605</v>
      </c>
      <c r="AI50">
        <f t="shared" si="25"/>
        <v>-48817.730211434173</v>
      </c>
      <c r="AJ50">
        <f t="shared" si="7"/>
        <v>236.04356935465989</v>
      </c>
      <c r="AK50">
        <f t="shared" si="22"/>
        <v>120.52213816441154</v>
      </c>
      <c r="AL50">
        <f t="shared" si="26"/>
        <v>-48461.164503915097</v>
      </c>
      <c r="AN50">
        <f t="shared" si="27"/>
        <v>0</v>
      </c>
      <c r="AO50">
        <f t="shared" si="27"/>
        <v>0</v>
      </c>
      <c r="AP50">
        <f t="shared" si="27"/>
        <v>-3.6336861010267667E-2</v>
      </c>
      <c r="AQ50">
        <f t="shared" si="27"/>
        <v>-237.28157450441492</v>
      </c>
      <c r="AR50">
        <f t="shared" si="27"/>
        <v>-237.31791136542518</v>
      </c>
      <c r="AS50">
        <f t="shared" si="27"/>
        <v>1.1474799550874506</v>
      </c>
      <c r="AT50">
        <f t="shared" si="27"/>
        <v>0.58589496026536114</v>
      </c>
      <c r="AU50">
        <f t="shared" si="23"/>
        <v>-235.58453645007233</v>
      </c>
      <c r="AW50">
        <v>47</v>
      </c>
      <c r="AX50">
        <f>IF(Z50&gt;0, (R50*SUMPRODUCT(K50:$K$98, X50:$X$98)-K50*$AZ$3)/Z50, 0)</f>
        <v>4969.0918862409326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8.3689026999999999E-2</v>
      </c>
      <c r="Q51" s="4">
        <f t="shared" si="21"/>
        <v>25</v>
      </c>
      <c r="R51">
        <f t="shared" si="0"/>
        <v>2000000</v>
      </c>
      <c r="S51">
        <f t="shared" si="1"/>
        <v>4679.1076483942416</v>
      </c>
      <c r="U51">
        <f t="shared" si="13"/>
        <v>8.3689026999999999E-2</v>
      </c>
      <c r="V51">
        <f t="shared" si="14"/>
        <v>0.01</v>
      </c>
      <c r="W51">
        <f t="shared" si="15"/>
        <v>0.29898848634280795</v>
      </c>
      <c r="X51">
        <f t="shared" si="16"/>
        <v>2.5022055506232384E-2</v>
      </c>
      <c r="Y51">
        <f t="shared" si="17"/>
        <v>2.9898848634280794E-3</v>
      </c>
      <c r="Z51">
        <f t="shared" si="18"/>
        <v>0.27097654597314746</v>
      </c>
      <c r="AB51">
        <f t="shared" si="19"/>
        <v>1485.7012615655049</v>
      </c>
      <c r="AC51">
        <f t="shared" si="2"/>
        <v>1267.928428798408</v>
      </c>
      <c r="AE51">
        <f t="shared" si="3"/>
        <v>0</v>
      </c>
      <c r="AF51">
        <f t="shared" si="24"/>
        <v>0</v>
      </c>
      <c r="AG51">
        <f t="shared" si="24"/>
        <v>-6.7744136493286868</v>
      </c>
      <c r="AH51">
        <f t="shared" si="5"/>
        <v>-50044.111012464768</v>
      </c>
      <c r="AI51">
        <f t="shared" si="25"/>
        <v>-50050.885426114095</v>
      </c>
      <c r="AJ51">
        <f t="shared" si="7"/>
        <v>217.77283276709682</v>
      </c>
      <c r="AK51">
        <f t="shared" si="22"/>
        <v>103.99908830958535</v>
      </c>
      <c r="AL51">
        <f t="shared" si="26"/>
        <v>-49729.113505037407</v>
      </c>
      <c r="AN51">
        <f t="shared" si="27"/>
        <v>0</v>
      </c>
      <c r="AO51">
        <f t="shared" si="27"/>
        <v>0</v>
      </c>
      <c r="AP51">
        <f t="shared" si="27"/>
        <v>-2.9404014158912011E-2</v>
      </c>
      <c r="AQ51">
        <f t="shared" si="27"/>
        <v>-217.21403872739555</v>
      </c>
      <c r="AR51">
        <f t="shared" si="27"/>
        <v>-217.24344274155447</v>
      </c>
      <c r="AS51">
        <f t="shared" si="27"/>
        <v>0.94523242742117453</v>
      </c>
      <c r="AT51">
        <f t="shared" si="27"/>
        <v>0.45140300304396391</v>
      </c>
      <c r="AU51">
        <f t="shared" si="23"/>
        <v>-215.84680731108929</v>
      </c>
      <c r="AW51">
        <v>48</v>
      </c>
      <c r="AX51">
        <f>IF(Z51&gt;0, (R51*SUMPRODUCT(K51:$K$98, X51:$X$98)-K51*$AZ$3)/Z51, 0)</f>
        <v>4679.1076483942416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9.4384723000000004E-2</v>
      </c>
      <c r="Q52" s="4">
        <f t="shared" si="21"/>
        <v>25</v>
      </c>
      <c r="R52">
        <f t="shared" si="0"/>
        <v>2000000</v>
      </c>
      <c r="S52">
        <f t="shared" si="1"/>
        <v>4401.2100941485396</v>
      </c>
      <c r="U52">
        <f t="shared" si="13"/>
        <v>9.4384723000000004E-2</v>
      </c>
      <c r="V52">
        <f t="shared" si="14"/>
        <v>0.01</v>
      </c>
      <c r="W52">
        <f t="shared" si="15"/>
        <v>0.27097654597314746</v>
      </c>
      <c r="X52">
        <f t="shared" si="16"/>
        <v>2.5576046231172291E-2</v>
      </c>
      <c r="Y52">
        <f t="shared" si="17"/>
        <v>2.7097654597314745E-3</v>
      </c>
      <c r="Z52">
        <f t="shared" si="18"/>
        <v>0.24269073428224369</v>
      </c>
      <c r="AB52">
        <f t="shared" si="19"/>
        <v>1267.928428798408</v>
      </c>
      <c r="AC52">
        <f t="shared" si="2"/>
        <v>1068.1329094793321</v>
      </c>
      <c r="AE52">
        <f t="shared" si="3"/>
        <v>0</v>
      </c>
      <c r="AF52">
        <f t="shared" si="24"/>
        <v>0</v>
      </c>
      <c r="AG52">
        <f t="shared" si="24"/>
        <v>-6.0672683570560926</v>
      </c>
      <c r="AH52">
        <f t="shared" si="5"/>
        <v>-51152.092462344583</v>
      </c>
      <c r="AI52">
        <f t="shared" si="25"/>
        <v>-51158.159730701642</v>
      </c>
      <c r="AJ52">
        <f t="shared" si="7"/>
        <v>199.79551931907599</v>
      </c>
      <c r="AK52">
        <f t="shared" si="22"/>
        <v>88.754990015888566</v>
      </c>
      <c r="AL52">
        <f t="shared" si="26"/>
        <v>-50869.609221366671</v>
      </c>
      <c r="AN52">
        <f t="shared" si="27"/>
        <v>0</v>
      </c>
      <c r="AO52">
        <f t="shared" si="27"/>
        <v>0</v>
      </c>
      <c r="AP52">
        <f t="shared" si="27"/>
        <v>-2.3513110969505268E-2</v>
      </c>
      <c r="AQ52">
        <f t="shared" si="27"/>
        <v>-198.23498081978485</v>
      </c>
      <c r="AR52">
        <f t="shared" si="27"/>
        <v>-198.25849393075438</v>
      </c>
      <c r="AS52">
        <f t="shared" si="27"/>
        <v>0.77428818712063696</v>
      </c>
      <c r="AT52">
        <f t="shared" si="27"/>
        <v>0.34396136886114437</v>
      </c>
      <c r="AU52">
        <f t="shared" si="23"/>
        <v>-197.14024437477255</v>
      </c>
      <c r="AW52">
        <v>49</v>
      </c>
      <c r="AX52">
        <f>IF(Z52&gt;0, (R52*SUMPRODUCT(K52:$K$98, X52:$X$98)-K52*$AZ$3)/Z52, 0)</f>
        <v>4401.2100941485396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0.106719178</v>
      </c>
      <c r="Q53" s="4">
        <f t="shared" si="21"/>
        <v>25</v>
      </c>
      <c r="R53">
        <f t="shared" si="0"/>
        <v>2000000</v>
      </c>
      <c r="S53">
        <f t="shared" si="1"/>
        <v>4130.590415134302</v>
      </c>
      <c r="U53">
        <f t="shared" si="13"/>
        <v>0.106719178</v>
      </c>
      <c r="V53">
        <f t="shared" si="14"/>
        <v>0.01</v>
      </c>
      <c r="W53">
        <f t="shared" si="15"/>
        <v>0.24269073428224369</v>
      </c>
      <c r="X53">
        <f t="shared" si="16"/>
        <v>2.5899755670817468E-2</v>
      </c>
      <c r="Y53">
        <f t="shared" si="17"/>
        <v>2.426907342822437E-3</v>
      </c>
      <c r="Z53">
        <f t="shared" si="18"/>
        <v>0.21436407126860377</v>
      </c>
      <c r="AB53">
        <f t="shared" si="19"/>
        <v>1068.1329094793321</v>
      </c>
      <c r="AC53">
        <f t="shared" si="2"/>
        <v>885.45017813126117</v>
      </c>
      <c r="AE53">
        <f t="shared" si="3"/>
        <v>0</v>
      </c>
      <c r="AF53">
        <f t="shared" si="24"/>
        <v>0</v>
      </c>
      <c r="AG53">
        <f t="shared" si="24"/>
        <v>-5.3591017817150943</v>
      </c>
      <c r="AH53">
        <f t="shared" si="5"/>
        <v>-51799.511341634934</v>
      </c>
      <c r="AI53">
        <f t="shared" si="25"/>
        <v>-51804.87044341665</v>
      </c>
      <c r="AJ53">
        <f t="shared" si="7"/>
        <v>182.68273134807089</v>
      </c>
      <c r="AK53">
        <f t="shared" si="22"/>
        <v>74.769303663553245</v>
      </c>
      <c r="AL53">
        <f t="shared" si="26"/>
        <v>-51547.418408405028</v>
      </c>
      <c r="AN53">
        <f t="shared" si="27"/>
        <v>0</v>
      </c>
      <c r="AO53">
        <f t="shared" si="27"/>
        <v>0</v>
      </c>
      <c r="AP53">
        <f t="shared" si="27"/>
        <v>-1.854346427225163E-2</v>
      </c>
      <c r="AQ53">
        <f t="shared" si="27"/>
        <v>-179.23570534917036</v>
      </c>
      <c r="AR53">
        <f t="shared" si="27"/>
        <v>-179.25424881344262</v>
      </c>
      <c r="AS53">
        <f t="shared" si="27"/>
        <v>0.63211538796827216</v>
      </c>
      <c r="AT53">
        <f t="shared" si="27"/>
        <v>0.25871535335955331</v>
      </c>
      <c r="AU53">
        <f t="shared" si="23"/>
        <v>-178.3634180721148</v>
      </c>
      <c r="AW53">
        <v>50</v>
      </c>
      <c r="AX53">
        <f>IF(Z53&gt;0, (R53*SUMPRODUCT(K53:$K$98, X53:$X$98)-K53*$AZ$3)/Z53, 0)</f>
        <v>4130.590415134302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0.12088460199999999</v>
      </c>
      <c r="Q54" s="4">
        <f t="shared" si="21"/>
        <v>25</v>
      </c>
      <c r="R54">
        <f t="shared" si="0"/>
        <v>2000000</v>
      </c>
      <c r="S54">
        <f t="shared" si="1"/>
        <v>3865.125652105155</v>
      </c>
      <c r="U54">
        <f t="shared" si="13"/>
        <v>0.12088460199999999</v>
      </c>
      <c r="V54">
        <f t="shared" si="14"/>
        <v>0.01</v>
      </c>
      <c r="W54">
        <f t="shared" si="15"/>
        <v>0.21436407126860377</v>
      </c>
      <c r="X54">
        <f t="shared" si="16"/>
        <v>2.5913315438404801E-2</v>
      </c>
      <c r="Y54">
        <f t="shared" si="17"/>
        <v>2.1436407126860378E-3</v>
      </c>
      <c r="Z54">
        <f t="shared" si="18"/>
        <v>0.18630711511751291</v>
      </c>
      <c r="AB54">
        <f t="shared" si="19"/>
        <v>885.45017813126117</v>
      </c>
      <c r="AC54">
        <f t="shared" si="2"/>
        <v>720.10040981040731</v>
      </c>
      <c r="AE54">
        <f t="shared" si="3"/>
        <v>0</v>
      </c>
      <c r="AF54">
        <f t="shared" si="24"/>
        <v>0</v>
      </c>
      <c r="AG54">
        <f t="shared" si="24"/>
        <v>-4.6576778779378225</v>
      </c>
      <c r="AH54">
        <f t="shared" si="5"/>
        <v>-51826.630876809606</v>
      </c>
      <c r="AI54">
        <f t="shared" si="25"/>
        <v>-51831.28855468754</v>
      </c>
      <c r="AJ54">
        <f t="shared" si="7"/>
        <v>165.34976832085385</v>
      </c>
      <c r="AK54">
        <f t="shared" si="22"/>
        <v>61.981512469188289</v>
      </c>
      <c r="AL54">
        <f t="shared" si="26"/>
        <v>-51603.957273897497</v>
      </c>
      <c r="AN54">
        <f t="shared" si="27"/>
        <v>0</v>
      </c>
      <c r="AO54">
        <f t="shared" si="27"/>
        <v>0</v>
      </c>
      <c r="AP54">
        <f t="shared" si="27"/>
        <v>-1.4389652081497098E-2</v>
      </c>
      <c r="AQ54">
        <f t="shared" si="27"/>
        <v>-160.11566416088269</v>
      </c>
      <c r="AR54">
        <f t="shared" si="27"/>
        <v>-160.13005381296418</v>
      </c>
      <c r="AS54">
        <f t="shared" si="27"/>
        <v>0.51083945696705835</v>
      </c>
      <c r="AT54">
        <f t="shared" si="27"/>
        <v>0.19148863946586989</v>
      </c>
      <c r="AU54">
        <f t="shared" si="23"/>
        <v>-159.42772571653123</v>
      </c>
      <c r="AW54">
        <v>51</v>
      </c>
      <c r="AX54">
        <f>IF(Z54&gt;0, (R54*SUMPRODUCT(K54:$K$98, X54:$X$98)-K54*$AZ$3)/Z54, 0)</f>
        <v>3865.125652105155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0.13724737000000001</v>
      </c>
      <c r="Q55" s="4">
        <f t="shared" si="21"/>
        <v>25</v>
      </c>
      <c r="R55">
        <f t="shared" si="0"/>
        <v>2000000</v>
      </c>
      <c r="S55">
        <f t="shared" si="1"/>
        <v>3602.7501503009203</v>
      </c>
      <c r="U55">
        <f t="shared" si="13"/>
        <v>0.13724737000000001</v>
      </c>
      <c r="V55">
        <f t="shared" si="14"/>
        <v>0.01</v>
      </c>
      <c r="W55">
        <f t="shared" si="15"/>
        <v>0.18630711511751291</v>
      </c>
      <c r="X55">
        <f t="shared" si="16"/>
        <v>2.5570161562165888E-2</v>
      </c>
      <c r="Y55">
        <f t="shared" si="17"/>
        <v>1.8630711511751291E-3</v>
      </c>
      <c r="Z55">
        <f t="shared" si="18"/>
        <v>0.15887388240417191</v>
      </c>
      <c r="AB55">
        <f t="shared" si="19"/>
        <v>720.10040981040731</v>
      </c>
      <c r="AC55">
        <f t="shared" si="2"/>
        <v>572.38290371052108</v>
      </c>
      <c r="AE55">
        <f t="shared" si="3"/>
        <v>0</v>
      </c>
      <c r="AF55">
        <f t="shared" si="24"/>
        <v>0</v>
      </c>
      <c r="AG55">
        <f t="shared" si="24"/>
        <v>-3.9718470601042979</v>
      </c>
      <c r="AH55">
        <f t="shared" si="5"/>
        <v>-51140.323124331779</v>
      </c>
      <c r="AI55">
        <f t="shared" si="25"/>
        <v>-51144.294971391886</v>
      </c>
      <c r="AJ55">
        <f t="shared" si="7"/>
        <v>147.71750609988624</v>
      </c>
      <c r="AK55">
        <f t="shared" si="22"/>
        <v>50.407028686728516</v>
      </c>
      <c r="AL55">
        <f t="shared" si="26"/>
        <v>-50946.170436605273</v>
      </c>
      <c r="AN55">
        <f t="shared" si="27"/>
        <v>0</v>
      </c>
      <c r="AO55">
        <f t="shared" si="27"/>
        <v>0</v>
      </c>
      <c r="AP55">
        <f t="shared" si="27"/>
        <v>-1.0956083622572881E-2</v>
      </c>
      <c r="AQ55">
        <f t="shared" si="27"/>
        <v>-141.06727881432161</v>
      </c>
      <c r="AR55">
        <f t="shared" si="27"/>
        <v>-141.07823489794418</v>
      </c>
      <c r="AS55">
        <f t="shared" si="27"/>
        <v>0.40746920132060044</v>
      </c>
      <c r="AT55">
        <f t="shared" si="27"/>
        <v>0.13904453346265697</v>
      </c>
      <c r="AU55">
        <f t="shared" si="23"/>
        <v>-140.53172116316094</v>
      </c>
      <c r="AW55">
        <v>52</v>
      </c>
      <c r="AX55">
        <f>IF(Z55&gt;0, (R55*SUMPRODUCT(K55:$K$98, X55:$X$98)-K55*$AZ$3)/Z55, 0)</f>
        <v>3602.7501503009203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0.155543078</v>
      </c>
      <c r="Q56" s="4">
        <f t="shared" si="21"/>
        <v>25</v>
      </c>
      <c r="R56">
        <f t="shared" si="0"/>
        <v>2000000</v>
      </c>
      <c r="S56">
        <f t="shared" si="1"/>
        <v>3336.9090067566331</v>
      </c>
      <c r="U56">
        <f t="shared" si="13"/>
        <v>0.155543078</v>
      </c>
      <c r="V56">
        <f t="shared" si="14"/>
        <v>0.01</v>
      </c>
      <c r="W56">
        <f t="shared" si="15"/>
        <v>0.15887388240417191</v>
      </c>
      <c r="X56">
        <f t="shared" si="16"/>
        <v>2.4711732682954939E-2</v>
      </c>
      <c r="Y56">
        <f t="shared" si="17"/>
        <v>1.5887388240417191E-3</v>
      </c>
      <c r="Z56">
        <f t="shared" si="18"/>
        <v>0.13257341089717525</v>
      </c>
      <c r="AB56">
        <f t="shared" si="19"/>
        <v>572.38290371052108</v>
      </c>
      <c r="AC56">
        <f t="shared" si="2"/>
        <v>442.38540887923205</v>
      </c>
      <c r="AE56">
        <f t="shared" si="3"/>
        <v>0</v>
      </c>
      <c r="AF56">
        <f t="shared" si="24"/>
        <v>0</v>
      </c>
      <c r="AG56">
        <f t="shared" si="24"/>
        <v>-3.3143352724293815</v>
      </c>
      <c r="AH56">
        <f t="shared" si="5"/>
        <v>-49423.465365909877</v>
      </c>
      <c r="AI56">
        <f t="shared" si="25"/>
        <v>-49426.779701182306</v>
      </c>
      <c r="AJ56">
        <f t="shared" si="7"/>
        <v>129.99749483128903</v>
      </c>
      <c r="AK56">
        <f t="shared" si="22"/>
        <v>40.066803259736481</v>
      </c>
      <c r="AL56">
        <f t="shared" si="26"/>
        <v>-49256.715403091279</v>
      </c>
      <c r="AN56">
        <f t="shared" si="27"/>
        <v>0</v>
      </c>
      <c r="AO56">
        <f t="shared" si="27"/>
        <v>0</v>
      </c>
      <c r="AP56">
        <f t="shared" si="27"/>
        <v>-8.1628391222024789E-3</v>
      </c>
      <c r="AQ56">
        <f t="shared" si="27"/>
        <v>-121.72449782002687</v>
      </c>
      <c r="AR56">
        <f t="shared" si="27"/>
        <v>-121.73266065914906</v>
      </c>
      <c r="AS56">
        <f t="shared" si="27"/>
        <v>0.320169370137182</v>
      </c>
      <c r="AT56">
        <f t="shared" si="27"/>
        <v>9.8680079794834757E-2</v>
      </c>
      <c r="AU56">
        <f t="shared" si="23"/>
        <v>-121.31381120921705</v>
      </c>
      <c r="AW56">
        <v>53</v>
      </c>
      <c r="AX56">
        <f>IF(Z56&gt;0, (R56*SUMPRODUCT(K56:$K$98, X56:$X$98)-K56*$AZ$3)/Z56, 0)</f>
        <v>3336.9090067566331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0.175905283</v>
      </c>
      <c r="Q57" s="4">
        <f t="shared" si="21"/>
        <v>25</v>
      </c>
      <c r="R57">
        <f t="shared" si="0"/>
        <v>2000000</v>
      </c>
      <c r="S57">
        <f t="shared" si="1"/>
        <v>3062.6598241490774</v>
      </c>
      <c r="U57">
        <f t="shared" si="13"/>
        <v>0.175905283</v>
      </c>
      <c r="V57">
        <f t="shared" si="14"/>
        <v>0.01</v>
      </c>
      <c r="W57">
        <f t="shared" si="15"/>
        <v>0.13257341089717525</v>
      </c>
      <c r="X57">
        <f t="shared" si="16"/>
        <v>2.3320363362142896E-2</v>
      </c>
      <c r="Y57">
        <f t="shared" si="17"/>
        <v>1.3257341089717525E-3</v>
      </c>
      <c r="Z57">
        <f t="shared" si="18"/>
        <v>0.1079273134260606</v>
      </c>
      <c r="AB57">
        <f t="shared" si="19"/>
        <v>442.38540887923205</v>
      </c>
      <c r="AC57">
        <f t="shared" si="2"/>
        <v>330.54464675834112</v>
      </c>
      <c r="AE57">
        <f t="shared" si="3"/>
        <v>0</v>
      </c>
      <c r="AF57">
        <f t="shared" si="24"/>
        <v>0</v>
      </c>
      <c r="AG57">
        <f t="shared" si="24"/>
        <v>-2.6981828356515152</v>
      </c>
      <c r="AH57">
        <f t="shared" si="5"/>
        <v>-46640.726724285792</v>
      </c>
      <c r="AI57">
        <f t="shared" si="25"/>
        <v>-46643.424907121444</v>
      </c>
      <c r="AJ57">
        <f t="shared" si="7"/>
        <v>111.84076212089093</v>
      </c>
      <c r="AK57">
        <f t="shared" si="22"/>
        <v>30.966978621546247</v>
      </c>
      <c r="AL57">
        <f t="shared" si="26"/>
        <v>-46500.617166379008</v>
      </c>
      <c r="AN57">
        <f t="shared" si="27"/>
        <v>0</v>
      </c>
      <c r="AO57">
        <f t="shared" si="27"/>
        <v>0</v>
      </c>
      <c r="AP57">
        <f t="shared" si="27"/>
        <v>-5.933325183130317E-3</v>
      </c>
      <c r="AQ57">
        <f t="shared" si="27"/>
        <v>-102.56332327674988</v>
      </c>
      <c r="AR57">
        <f t="shared" si="27"/>
        <v>-102.56925660193302</v>
      </c>
      <c r="AS57">
        <f t="shared" si="27"/>
        <v>0.24593871164855163</v>
      </c>
      <c r="AT57">
        <f t="shared" si="27"/>
        <v>6.8096628468957143E-2</v>
      </c>
      <c r="AU57">
        <f t="shared" si="23"/>
        <v>-102.25522126181551</v>
      </c>
      <c r="AW57">
        <v>54</v>
      </c>
      <c r="AX57">
        <f>IF(Z57&gt;0, (R57*SUMPRODUCT(K57:$K$98, X57:$X$98)-K57*$AZ$3)/Z57, 0)</f>
        <v>3062.6598241490774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0.19813004200000001</v>
      </c>
      <c r="Q58" s="4">
        <f t="shared" si="21"/>
        <v>25</v>
      </c>
      <c r="R58">
        <f t="shared" si="0"/>
        <v>2000000</v>
      </c>
      <c r="S58">
        <f t="shared" si="1"/>
        <v>2770.8156307913187</v>
      </c>
      <c r="U58">
        <f t="shared" si="13"/>
        <v>0.19813004200000001</v>
      </c>
      <c r="V58">
        <f t="shared" si="14"/>
        <v>0.01</v>
      </c>
      <c r="W58">
        <f t="shared" si="15"/>
        <v>0.1079273134260606</v>
      </c>
      <c r="X58">
        <f t="shared" si="16"/>
        <v>2.1383643142052551E-2</v>
      </c>
      <c r="Y58">
        <f t="shared" si="17"/>
        <v>1.0792731342606061E-3</v>
      </c>
      <c r="Z58">
        <f t="shared" si="18"/>
        <v>8.5464397149747448E-2</v>
      </c>
      <c r="AB58">
        <f t="shared" si="19"/>
        <v>330.54464675834112</v>
      </c>
      <c r="AC58">
        <f t="shared" si="2"/>
        <v>236.80608749867724</v>
      </c>
      <c r="AE58">
        <f t="shared" si="3"/>
        <v>0</v>
      </c>
      <c r="AF58">
        <f t="shared" si="24"/>
        <v>0</v>
      </c>
      <c r="AG58">
        <f t="shared" si="24"/>
        <v>-2.1366099287436864</v>
      </c>
      <c r="AH58">
        <f t="shared" si="5"/>
        <v>-42767.286284105103</v>
      </c>
      <c r="AI58">
        <f t="shared" si="25"/>
        <v>-42769.422894033843</v>
      </c>
      <c r="AJ58">
        <f t="shared" si="7"/>
        <v>93.738559259663873</v>
      </c>
      <c r="AK58">
        <f t="shared" si="22"/>
        <v>23.13812527308388</v>
      </c>
      <c r="AL58">
        <f t="shared" si="26"/>
        <v>-42652.546209501095</v>
      </c>
      <c r="AN58">
        <f t="shared" si="27"/>
        <v>0</v>
      </c>
      <c r="AO58">
        <f t="shared" si="27"/>
        <v>0</v>
      </c>
      <c r="AP58">
        <f t="shared" si="27"/>
        <v>-4.1950196103265587E-3</v>
      </c>
      <c r="AQ58">
        <f t="shared" si="27"/>
        <v>-83.969283409519079</v>
      </c>
      <c r="AR58">
        <f t="shared" si="27"/>
        <v>-83.973478429129401</v>
      </c>
      <c r="AS58">
        <f t="shared" si="27"/>
        <v>0.18404627304585633</v>
      </c>
      <c r="AT58">
        <f t="shared" si="27"/>
        <v>4.5429391654962965E-2</v>
      </c>
      <c r="AU58">
        <f t="shared" si="23"/>
        <v>-83.744002764428572</v>
      </c>
      <c r="AW58">
        <v>55</v>
      </c>
      <c r="AX58">
        <f>IF(Z58&gt;0, (R58*SUMPRODUCT(K58:$K$98, X58:$X$98)-K58*$AZ$3)/Z58, 0)</f>
        <v>2770.8156307913187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0.22255936300000001</v>
      </c>
      <c r="Q59" s="4">
        <f t="shared" si="21"/>
        <v>25</v>
      </c>
      <c r="R59">
        <f t="shared" si="0"/>
        <v>2000000</v>
      </c>
      <c r="S59">
        <f t="shared" si="1"/>
        <v>2450.3563375674407</v>
      </c>
      <c r="U59">
        <f t="shared" si="13"/>
        <v>0.22255936300000001</v>
      </c>
      <c r="V59">
        <f t="shared" si="14"/>
        <v>0.01</v>
      </c>
      <c r="W59">
        <f t="shared" si="15"/>
        <v>8.5464397149747448E-2</v>
      </c>
      <c r="X59">
        <f t="shared" si="16"/>
        <v>1.9020901788826809E-2</v>
      </c>
      <c r="Y59">
        <f t="shared" si="17"/>
        <v>8.5464397149747446E-4</v>
      </c>
      <c r="Z59">
        <f t="shared" si="18"/>
        <v>6.5588851389423178E-2</v>
      </c>
      <c r="AB59">
        <f t="shared" si="19"/>
        <v>236.80608749867724</v>
      </c>
      <c r="AC59">
        <f t="shared" si="2"/>
        <v>160.71605767584214</v>
      </c>
      <c r="AE59">
        <f t="shared" si="3"/>
        <v>0</v>
      </c>
      <c r="AF59">
        <f t="shared" si="24"/>
        <v>0</v>
      </c>
      <c r="AG59">
        <f t="shared" si="24"/>
        <v>-1.6397212847355795</v>
      </c>
      <c r="AH59">
        <f t="shared" si="5"/>
        <v>-38041.80357765362</v>
      </c>
      <c r="AI59">
        <f t="shared" si="25"/>
        <v>-38043.443298938357</v>
      </c>
      <c r="AJ59">
        <f t="shared" si="7"/>
        <v>76.090029822835106</v>
      </c>
      <c r="AK59">
        <f t="shared" si="22"/>
        <v>16.57642612490741</v>
      </c>
      <c r="AL59">
        <f t="shared" si="26"/>
        <v>-37950.776842990614</v>
      </c>
      <c r="AN59">
        <f t="shared" si="27"/>
        <v>0</v>
      </c>
      <c r="AO59">
        <f t="shared" si="27"/>
        <v>0</v>
      </c>
      <c r="AP59">
        <f t="shared" si="27"/>
        <v>-2.8744897517647377E-3</v>
      </c>
      <c r="AQ59">
        <f t="shared" si="27"/>
        <v>-66.688635160484793</v>
      </c>
      <c r="AR59">
        <f t="shared" si="27"/>
        <v>-66.691509650236554</v>
      </c>
      <c r="AS59">
        <f t="shared" si="27"/>
        <v>0.13338852948565794</v>
      </c>
      <c r="AT59">
        <f t="shared" si="27"/>
        <v>2.9059064769422337E-2</v>
      </c>
      <c r="AU59">
        <f t="shared" si="23"/>
        <v>-66.529062055981484</v>
      </c>
      <c r="AW59">
        <v>56</v>
      </c>
      <c r="AX59">
        <f>IF(Z59&gt;0, (R59*SUMPRODUCT(K59:$K$98, X59:$X$98)-K59*$AZ$3)/Z59, 0)</f>
        <v>2450.3563375674407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0.25004150400000003</v>
      </c>
      <c r="Q60" s="4">
        <f t="shared" si="21"/>
        <v>25</v>
      </c>
      <c r="R60">
        <f t="shared" si="0"/>
        <v>2000000</v>
      </c>
      <c r="S60">
        <f t="shared" si="1"/>
        <v>2082.3442278887669</v>
      </c>
      <c r="U60">
        <f t="shared" si="13"/>
        <v>0.25004150400000003</v>
      </c>
      <c r="V60">
        <f t="shared" si="14"/>
        <v>0.01</v>
      </c>
      <c r="W60">
        <f t="shared" si="15"/>
        <v>6.5588851389423178E-2</v>
      </c>
      <c r="X60">
        <f t="shared" si="16"/>
        <v>1.6399935047043863E-2</v>
      </c>
      <c r="Y60">
        <f t="shared" si="17"/>
        <v>6.5588851389423183E-4</v>
      </c>
      <c r="Z60">
        <f t="shared" si="18"/>
        <v>4.8533027828485086E-2</v>
      </c>
      <c r="AB60">
        <f t="shared" si="19"/>
        <v>160.71605767584214</v>
      </c>
      <c r="AC60">
        <f t="shared" si="2"/>
        <v>101.06247036061082</v>
      </c>
      <c r="AE60">
        <f t="shared" si="3"/>
        <v>0</v>
      </c>
      <c r="AF60">
        <f t="shared" si="24"/>
        <v>0</v>
      </c>
      <c r="AG60">
        <f t="shared" si="24"/>
        <v>-1.2133256957121272</v>
      </c>
      <c r="AH60">
        <f t="shared" si="5"/>
        <v>-32799.870094087724</v>
      </c>
      <c r="AI60">
        <f t="shared" si="25"/>
        <v>-32801.083419783434</v>
      </c>
      <c r="AJ60">
        <f t="shared" si="7"/>
        <v>59.65358731523132</v>
      </c>
      <c r="AK60">
        <f t="shared" si="22"/>
        <v>11.25012403730895</v>
      </c>
      <c r="AL60">
        <f t="shared" si="26"/>
        <v>-32730.179708430893</v>
      </c>
      <c r="AN60">
        <f t="shared" si="27"/>
        <v>0</v>
      </c>
      <c r="AO60">
        <f t="shared" si="27"/>
        <v>0</v>
      </c>
      <c r="AP60">
        <f t="shared" si="27"/>
        <v>-1.8991099227529005E-3</v>
      </c>
      <c r="AQ60">
        <f t="shared" si="27"/>
        <v>-51.338695768845831</v>
      </c>
      <c r="AR60">
        <f t="shared" si="27"/>
        <v>-51.340594878768577</v>
      </c>
      <c r="AS60">
        <f t="shared" si="27"/>
        <v>9.3370411587360924E-2</v>
      </c>
      <c r="AT60">
        <f t="shared" si="27"/>
        <v>1.7608810451273462E-2</v>
      </c>
      <c r="AU60">
        <f t="shared" si="23"/>
        <v>-51.229615656729948</v>
      </c>
      <c r="AW60">
        <v>57</v>
      </c>
      <c r="AX60">
        <f>IF(Z60&gt;0, (R60*SUMPRODUCT(K60:$K$98, X60:$X$98)-K60*$AZ$3)/Z60, 0)</f>
        <v>2082.3442278887669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0.28092614399999999</v>
      </c>
      <c r="Q61" s="4">
        <f t="shared" si="21"/>
        <v>25</v>
      </c>
      <c r="R61">
        <f t="shared" si="0"/>
        <v>2000000</v>
      </c>
      <c r="S61">
        <f t="shared" si="1"/>
        <v>1627.4155602050339</v>
      </c>
      <c r="U61">
        <f t="shared" si="13"/>
        <v>0.28092614399999999</v>
      </c>
      <c r="V61">
        <f t="shared" si="14"/>
        <v>0.01</v>
      </c>
      <c r="W61">
        <f t="shared" si="15"/>
        <v>4.8533027828485086E-2</v>
      </c>
      <c r="X61">
        <f t="shared" si="16"/>
        <v>1.3634196364501009E-2</v>
      </c>
      <c r="Y61">
        <f t="shared" si="17"/>
        <v>4.8533027828485086E-4</v>
      </c>
      <c r="Z61">
        <f t="shared" si="18"/>
        <v>3.4413501185699226E-2</v>
      </c>
      <c r="AB61">
        <f t="shared" si="19"/>
        <v>101.06247036061082</v>
      </c>
      <c r="AC61">
        <f t="shared" si="2"/>
        <v>56.005067310741303</v>
      </c>
      <c r="AE61">
        <f t="shared" si="3"/>
        <v>0</v>
      </c>
      <c r="AF61">
        <f t="shared" si="24"/>
        <v>0</v>
      </c>
      <c r="AG61">
        <f t="shared" si="24"/>
        <v>-0.86033752964248067</v>
      </c>
      <c r="AH61">
        <f t="shared" si="5"/>
        <v>-27268.392729002018</v>
      </c>
      <c r="AI61">
        <f t="shared" si="25"/>
        <v>-27269.253066531659</v>
      </c>
      <c r="AJ61">
        <f t="shared" si="7"/>
        <v>45.057403049869514</v>
      </c>
      <c r="AK61">
        <f t="shared" si="22"/>
        <v>7.0743729252427583</v>
      </c>
      <c r="AL61">
        <f t="shared" si="26"/>
        <v>-27217.121290556548</v>
      </c>
      <c r="AN61">
        <f t="shared" si="27"/>
        <v>0</v>
      </c>
      <c r="AO61">
        <f t="shared" si="27"/>
        <v>0</v>
      </c>
      <c r="AP61">
        <f t="shared" si="27"/>
        <v>-1.2023296391913045E-3</v>
      </c>
      <c r="AQ61">
        <f t="shared" si="27"/>
        <v>-38.107830545079295</v>
      </c>
      <c r="AR61">
        <f t="shared" si="27"/>
        <v>-38.109032874718487</v>
      </c>
      <c r="AS61">
        <f t="shared" si="27"/>
        <v>6.2968136673474104E-2</v>
      </c>
      <c r="AT61">
        <f t="shared" si="27"/>
        <v>9.8865014644269611E-3</v>
      </c>
      <c r="AU61">
        <f t="shared" si="23"/>
        <v>-38.036178236580582</v>
      </c>
      <c r="AW61">
        <v>58</v>
      </c>
      <c r="AX61">
        <f>IF(Z61&gt;0, (R61*SUMPRODUCT(K61:$K$98, X61:$X$98)-K61*$AZ$3)/Z61, 0)</f>
        <v>1627.4155602050339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0.31575788199999999</v>
      </c>
      <c r="Q62" s="4">
        <f t="shared" si="21"/>
        <v>25</v>
      </c>
      <c r="R62">
        <f t="shared" si="0"/>
        <v>2000000</v>
      </c>
      <c r="S62">
        <f t="shared" si="1"/>
        <v>1013.0371716025638</v>
      </c>
      <c r="U62">
        <f t="shared" si="13"/>
        <v>0.31575788199999999</v>
      </c>
      <c r="V62">
        <f t="shared" si="14"/>
        <v>0.01</v>
      </c>
      <c r="W62">
        <f t="shared" si="15"/>
        <v>3.4413501185699226E-2</v>
      </c>
      <c r="X62">
        <f t="shared" si="16"/>
        <v>1.0866334246600875E-2</v>
      </c>
      <c r="Y62">
        <f t="shared" si="17"/>
        <v>3.4413501185699225E-4</v>
      </c>
      <c r="Z62">
        <f t="shared" si="18"/>
        <v>2.3203031927241356E-2</v>
      </c>
      <c r="AB62">
        <f t="shared" si="19"/>
        <v>56.005067310741303</v>
      </c>
      <c r="AC62">
        <f t="shared" si="2"/>
        <v>23.505533836176568</v>
      </c>
      <c r="AE62">
        <f t="shared" si="3"/>
        <v>0</v>
      </c>
      <c r="AF62">
        <f t="shared" si="24"/>
        <v>0</v>
      </c>
      <c r="AG62">
        <f t="shared" si="24"/>
        <v>-0.58007579818103394</v>
      </c>
      <c r="AH62">
        <f t="shared" si="5"/>
        <v>-21732.668493201749</v>
      </c>
      <c r="AI62">
        <f t="shared" si="25"/>
        <v>-21733.24856899993</v>
      </c>
      <c r="AJ62">
        <f t="shared" si="7"/>
        <v>32.499533474564736</v>
      </c>
      <c r="AK62">
        <f t="shared" si="22"/>
        <v>3.9203547117518918</v>
      </c>
      <c r="AL62">
        <f t="shared" si="26"/>
        <v>-21696.828680813614</v>
      </c>
      <c r="AN62">
        <f t="shared" si="27"/>
        <v>0</v>
      </c>
      <c r="AO62">
        <f t="shared" si="27"/>
        <v>0</v>
      </c>
      <c r="AP62">
        <f t="shared" si="27"/>
        <v>-7.2380471648439372E-4</v>
      </c>
      <c r="AQ62">
        <f t="shared" si="27"/>
        <v>-27.117504309776461</v>
      </c>
      <c r="AR62">
        <f t="shared" si="27"/>
        <v>-27.118228114492943</v>
      </c>
      <c r="AS62">
        <f t="shared" si="27"/>
        <v>4.0552141092931919E-2</v>
      </c>
      <c r="AT62">
        <f t="shared" si="27"/>
        <v>4.8917249082890829E-3</v>
      </c>
      <c r="AU62">
        <f t="shared" si="23"/>
        <v>-27.072784248491725</v>
      </c>
      <c r="AW62">
        <v>59</v>
      </c>
      <c r="AX62">
        <f>IF(Z62&gt;0, (R62*SUMPRODUCT(K62:$K$98, X62:$X$98)-K62*$AZ$3)/Z62, 0)</f>
        <v>1013.0371716025638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0.35338435200000001</v>
      </c>
      <c r="Q63" s="4">
        <f t="shared" si="21"/>
        <v>25</v>
      </c>
      <c r="R63">
        <f t="shared" si="0"/>
        <v>2000000</v>
      </c>
      <c r="S63">
        <f t="shared" si="1"/>
        <v>94.468796290528715</v>
      </c>
      <c r="U63">
        <f t="shared" si="13"/>
        <v>0.35338435200000001</v>
      </c>
      <c r="V63">
        <f t="shared" si="14"/>
        <v>0.01</v>
      </c>
      <c r="W63">
        <f t="shared" si="15"/>
        <v>2.3203031927241356E-2</v>
      </c>
      <c r="X63">
        <f t="shared" si="16"/>
        <v>8.1995884020434982E-3</v>
      </c>
      <c r="Y63">
        <f t="shared" si="17"/>
        <v>2.3203031927241356E-4</v>
      </c>
      <c r="Z63">
        <f t="shared" si="18"/>
        <v>1.4771413205925444E-2</v>
      </c>
      <c r="AB63">
        <f t="shared" si="19"/>
        <v>23.505533836176568</v>
      </c>
      <c r="AC63">
        <f t="shared" si="2"/>
        <v>1.3954376250737965</v>
      </c>
      <c r="AE63">
        <f t="shared" si="3"/>
        <v>0</v>
      </c>
      <c r="AF63">
        <f t="shared" si="24"/>
        <v>0</v>
      </c>
      <c r="AG63">
        <f t="shared" si="24"/>
        <v>-0.36928533014813608</v>
      </c>
      <c r="AH63">
        <f t="shared" si="5"/>
        <v>-16399.176804086997</v>
      </c>
      <c r="AI63">
        <f t="shared" si="25"/>
        <v>-16399.546089417145</v>
      </c>
      <c r="AJ63">
        <f t="shared" si="7"/>
        <v>22.110096211102771</v>
      </c>
      <c r="AK63">
        <f t="shared" si="22"/>
        <v>1.6453873685323599</v>
      </c>
      <c r="AL63">
        <f t="shared" si="26"/>
        <v>-16375.790605837508</v>
      </c>
      <c r="AN63">
        <f t="shared" si="27"/>
        <v>0</v>
      </c>
      <c r="AO63">
        <f t="shared" si="27"/>
        <v>0</v>
      </c>
      <c r="AP63">
        <f t="shared" si="27"/>
        <v>-4.1141554340193618E-4</v>
      </c>
      <c r="AQ63">
        <f t="shared" si="27"/>
        <v>-18.270090050670085</v>
      </c>
      <c r="AR63">
        <f t="shared" si="27"/>
        <v>-18.270501466213485</v>
      </c>
      <c r="AS63">
        <f t="shared" si="27"/>
        <v>2.4632544281439416E-2</v>
      </c>
      <c r="AT63">
        <f t="shared" si="27"/>
        <v>1.8331027069498644E-3</v>
      </c>
      <c r="AU63">
        <f t="shared" si="23"/>
        <v>-18.244035819225097</v>
      </c>
      <c r="AW63">
        <v>60</v>
      </c>
      <c r="AX63">
        <f>IF(Z63&gt;0, (R63*SUMPRODUCT(K63:$K$98, X63:$X$98)-K63*$AZ$3)/Z63, 0)</f>
        <v>94.468796290528715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0.39269921299999999</v>
      </c>
      <c r="Q64" s="4">
        <f t="shared" si="21"/>
        <v>25</v>
      </c>
      <c r="R64">
        <f t="shared" si="0"/>
        <v>2000000</v>
      </c>
      <c r="S64">
        <f t="shared" si="1"/>
        <v>-1405.8466561630794</v>
      </c>
      <c r="U64">
        <f t="shared" si="13"/>
        <v>0.39269921299999999</v>
      </c>
      <c r="V64">
        <f t="shared" si="14"/>
        <v>0.01</v>
      </c>
      <c r="W64">
        <f t="shared" si="15"/>
        <v>1.4771413205925444E-2</v>
      </c>
      <c r="X64">
        <f t="shared" si="16"/>
        <v>5.8007223408647283E-3</v>
      </c>
      <c r="Y64">
        <f t="shared" si="17"/>
        <v>1.4771413205925444E-4</v>
      </c>
      <c r="Z64">
        <f t="shared" si="18"/>
        <v>8.8229767330014613E-3</v>
      </c>
      <c r="AB64">
        <f t="shared" si="19"/>
        <v>1.3954376250737965</v>
      </c>
      <c r="AC64">
        <f t="shared" si="2"/>
        <v>-12.403752337494755</v>
      </c>
      <c r="AE64">
        <f t="shared" si="3"/>
        <v>0</v>
      </c>
      <c r="AF64">
        <f t="shared" si="24"/>
        <v>0</v>
      </c>
      <c r="AG64">
        <f t="shared" si="24"/>
        <v>-0.22057441832503655</v>
      </c>
      <c r="AH64">
        <f t="shared" si="5"/>
        <v>-11601.444681729457</v>
      </c>
      <c r="AI64">
        <f t="shared" si="25"/>
        <v>-11601.665256147782</v>
      </c>
      <c r="AJ64">
        <f t="shared" si="7"/>
        <v>13.799189962568551</v>
      </c>
      <c r="AK64">
        <f t="shared" si="22"/>
        <v>9.7680633755165766E-2</v>
      </c>
      <c r="AL64">
        <f t="shared" si="26"/>
        <v>-11587.768385551459</v>
      </c>
      <c r="AN64">
        <f t="shared" si="27"/>
        <v>0</v>
      </c>
      <c r="AO64">
        <f t="shared" si="27"/>
        <v>0</v>
      </c>
      <c r="AP64">
        <f t="shared" si="27"/>
        <v>-2.1940966773036533E-4</v>
      </c>
      <c r="AQ64">
        <f t="shared" si="27"/>
        <v>-11.540182864993405</v>
      </c>
      <c r="AR64">
        <f t="shared" si="27"/>
        <v>-11.540402274661135</v>
      </c>
      <c r="AS64">
        <f t="shared" si="27"/>
        <v>1.3726322878357551E-2</v>
      </c>
      <c r="AT64">
        <f t="shared" si="27"/>
        <v>9.7164827900986719E-5</v>
      </c>
      <c r="AU64">
        <f t="shared" si="23"/>
        <v>-11.526578786954877</v>
      </c>
      <c r="AW64">
        <v>61</v>
      </c>
      <c r="AX64">
        <f>IF(Z64&gt;0, (R64*SUMPRODUCT(K64:$K$98, X64:$X$98)-K64*$AZ$3)/Z64, 0)</f>
        <v>-1405.8466561630794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0.39967743300000003</v>
      </c>
      <c r="Q65" s="4">
        <f t="shared" si="21"/>
        <v>25</v>
      </c>
      <c r="R65">
        <f t="shared" si="0"/>
        <v>2000000</v>
      </c>
      <c r="S65">
        <f t="shared" si="1"/>
        <v>-3830.7448379961133</v>
      </c>
      <c r="U65">
        <f t="shared" si="13"/>
        <v>0.39967743300000003</v>
      </c>
      <c r="V65">
        <f t="shared" si="14"/>
        <v>0.01</v>
      </c>
      <c r="W65">
        <f t="shared" si="15"/>
        <v>8.8229767330014613E-3</v>
      </c>
      <c r="X65">
        <f t="shared" si="16"/>
        <v>3.5263446920647508E-3</v>
      </c>
      <c r="Y65">
        <f t="shared" si="17"/>
        <v>8.8229767330014617E-5</v>
      </c>
      <c r="Z65">
        <f t="shared" si="18"/>
        <v>5.2084022736066963E-3</v>
      </c>
      <c r="AB65">
        <f t="shared" si="19"/>
        <v>-12.403752337494755</v>
      </c>
      <c r="AC65">
        <f t="shared" si="2"/>
        <v>-19.952060123826072</v>
      </c>
      <c r="AE65">
        <f t="shared" si="3"/>
        <v>0</v>
      </c>
      <c r="AF65">
        <f t="shared" si="24"/>
        <v>0</v>
      </c>
      <c r="AG65">
        <f t="shared" si="24"/>
        <v>-0.1302100568401674</v>
      </c>
      <c r="AH65">
        <f t="shared" si="5"/>
        <v>-7052.6893841295014</v>
      </c>
      <c r="AI65">
        <f t="shared" si="25"/>
        <v>-7052.8195941863414</v>
      </c>
      <c r="AJ65">
        <f t="shared" si="7"/>
        <v>7.5483077863313177</v>
      </c>
      <c r="AK65">
        <f t="shared" si="22"/>
        <v>-0.86826266362463289</v>
      </c>
      <c r="AL65">
        <f t="shared" si="26"/>
        <v>-7046.1395490636351</v>
      </c>
      <c r="AN65">
        <f t="shared" si="27"/>
        <v>0</v>
      </c>
      <c r="AO65">
        <f t="shared" si="27"/>
        <v>0</v>
      </c>
      <c r="AP65">
        <f t="shared" si="27"/>
        <v>-1.1564506989214847E-4</v>
      </c>
      <c r="AQ65">
        <f t="shared" si="27"/>
        <v>-6.2637923409896672</v>
      </c>
      <c r="AR65">
        <f t="shared" si="27"/>
        <v>-6.263907986059559</v>
      </c>
      <c r="AS65">
        <f t="shared" si="27"/>
        <v>6.7039720487123899E-3</v>
      </c>
      <c r="AT65">
        <f t="shared" si="27"/>
        <v>-7.7114086927146581E-4</v>
      </c>
      <c r="AU65">
        <f t="shared" si="23"/>
        <v>-6.2579751548801186</v>
      </c>
      <c r="AW65">
        <v>62</v>
      </c>
      <c r="AX65">
        <f>IF(Z65&gt;0, (R65*SUMPRODUCT(K65:$K$98, X65:$X$98)-K65*$AZ$3)/Z65, 0)</f>
        <v>-3830.7448379961133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0.407215198</v>
      </c>
      <c r="Q66" s="4">
        <f t="shared" si="21"/>
        <v>25</v>
      </c>
      <c r="R66">
        <f t="shared" si="0"/>
        <v>2000000</v>
      </c>
      <c r="S66">
        <f t="shared" si="1"/>
        <v>-7462.5567614794309</v>
      </c>
      <c r="U66">
        <f t="shared" si="13"/>
        <v>0.407215198</v>
      </c>
      <c r="V66">
        <f t="shared" si="14"/>
        <v>0.01</v>
      </c>
      <c r="W66">
        <f t="shared" si="15"/>
        <v>5.2084022736066963E-3</v>
      </c>
      <c r="X66">
        <f t="shared" si="16"/>
        <v>2.1209405631104012E-3</v>
      </c>
      <c r="Y66">
        <f t="shared" si="17"/>
        <v>5.2084022736066967E-5</v>
      </c>
      <c r="Z66">
        <f t="shared" si="18"/>
        <v>3.0353776877602282E-3</v>
      </c>
      <c r="AB66">
        <f t="shared" si="19"/>
        <v>-19.952060123826072</v>
      </c>
      <c r="AC66">
        <f t="shared" si="2"/>
        <v>-22.651678287438891</v>
      </c>
      <c r="AE66">
        <f t="shared" si="3"/>
        <v>0</v>
      </c>
      <c r="AF66">
        <f t="shared" si="24"/>
        <v>0</v>
      </c>
      <c r="AG66">
        <f t="shared" si="24"/>
        <v>-7.5884442194005711E-2</v>
      </c>
      <c r="AH66">
        <f t="shared" si="5"/>
        <v>-4241.8811262208019</v>
      </c>
      <c r="AI66">
        <f t="shared" si="25"/>
        <v>-4241.9570106629963</v>
      </c>
      <c r="AJ66">
        <f t="shared" si="7"/>
        <v>2.6996181636128185</v>
      </c>
      <c r="AK66">
        <f t="shared" si="22"/>
        <v>-1.3966442086678252</v>
      </c>
      <c r="AL66">
        <f t="shared" si="26"/>
        <v>-4240.6540367080506</v>
      </c>
      <c r="AN66">
        <f t="shared" si="27"/>
        <v>0</v>
      </c>
      <c r="AO66">
        <f t="shared" si="27"/>
        <v>0</v>
      </c>
      <c r="AP66">
        <f t="shared" si="27"/>
        <v>-6.0175168892296354E-5</v>
      </c>
      <c r="AQ66">
        <f t="shared" si="27"/>
        <v>-3.3637450024182201</v>
      </c>
      <c r="AR66">
        <f t="shared" si="27"/>
        <v>-3.3638051775871127</v>
      </c>
      <c r="AS66">
        <f t="shared" si="27"/>
        <v>2.140754735006072E-3</v>
      </c>
      <c r="AT66">
        <f t="shared" si="27"/>
        <v>-1.107516886322619E-3</v>
      </c>
      <c r="AU66">
        <f t="shared" si="23"/>
        <v>-3.3627719397384284</v>
      </c>
      <c r="AW66">
        <v>63</v>
      </c>
      <c r="AX66">
        <f>IF(Z66&gt;0, (R66*SUMPRODUCT(K66:$K$98, X66:$X$98)-K66*$AZ$3)/Z66, 0)</f>
        <v>-7462.5567614794309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0.41552104400000001</v>
      </c>
      <c r="Q67" s="4">
        <f t="shared" si="21"/>
        <v>25</v>
      </c>
      <c r="R67">
        <f t="shared" ref="R67:R98" si="28">$C$6</f>
        <v>2000000</v>
      </c>
      <c r="S67">
        <f t="shared" ref="S67:S98" si="29">AX67</f>
        <v>-13094.185549337188</v>
      </c>
      <c r="U67">
        <f t="shared" si="13"/>
        <v>0.41552104400000001</v>
      </c>
      <c r="V67">
        <f t="shared" si="14"/>
        <v>0.01</v>
      </c>
      <c r="W67">
        <f t="shared" si="15"/>
        <v>3.0353776877602282E-3</v>
      </c>
      <c r="X67">
        <f t="shared" si="16"/>
        <v>1.2612633057524361E-3</v>
      </c>
      <c r="Y67">
        <f t="shared" si="17"/>
        <v>3.0353776877602283E-5</v>
      </c>
      <c r="Z67">
        <f t="shared" si="18"/>
        <v>1.7437606051301899E-3</v>
      </c>
      <c r="AB67">
        <f t="shared" si="19"/>
        <v>-22.651678287438891</v>
      </c>
      <c r="AC67">
        <f t="shared" ref="AC67:AC98" si="30">S67*Z67</f>
        <v>-22.833124917199203</v>
      </c>
      <c r="AE67">
        <f t="shared" ref="AE67:AE98" si="31">$Z67*O67</f>
        <v>0</v>
      </c>
      <c r="AF67">
        <f t="shared" ref="AF67:AG98" si="32">-$Z67*P67</f>
        <v>0</v>
      </c>
      <c r="AG67">
        <f t="shared" si="32"/>
        <v>-4.3594015128254747E-2</v>
      </c>
      <c r="AH67">
        <f t="shared" ref="AH67:AH98" si="33">-X67*R67</f>
        <v>-2522.5266115048721</v>
      </c>
      <c r="AI67">
        <f t="shared" ref="AI67:AI98" si="34">SUM(AE67:AH67)</f>
        <v>-2522.5702055200004</v>
      </c>
      <c r="AJ67">
        <f t="shared" ref="AJ67:AJ98" si="35">AB67-AC67</f>
        <v>0.18144662976031256</v>
      </c>
      <c r="AK67">
        <f t="shared" si="22"/>
        <v>-1.5856174801207226</v>
      </c>
      <c r="AL67">
        <f t="shared" si="26"/>
        <v>-2523.9743763703609</v>
      </c>
      <c r="AN67">
        <f t="shared" ref="AN67:AU98" si="36">AE67*$K67</f>
        <v>0</v>
      </c>
      <c r="AO67">
        <f t="shared" si="36"/>
        <v>0</v>
      </c>
      <c r="AP67">
        <f t="shared" si="36"/>
        <v>-3.0865507323544716E-5</v>
      </c>
      <c r="AQ67">
        <f t="shared" si="36"/>
        <v>-1.7860035000716643</v>
      </c>
      <c r="AR67">
        <f t="shared" si="36"/>
        <v>-1.7860343655789879</v>
      </c>
      <c r="AS67">
        <f t="shared" si="36"/>
        <v>1.2846814552921505E-4</v>
      </c>
      <c r="AT67">
        <f t="shared" si="36"/>
        <v>-1.1226515337259321E-3</v>
      </c>
      <c r="AU67">
        <f t="shared" si="23"/>
        <v>-1.7870285489671847</v>
      </c>
      <c r="AW67">
        <v>64</v>
      </c>
      <c r="AX67">
        <f>IF(Z67&gt;0, (R67*SUMPRODUCT(K67:$K$98, X67:$X$98)-K67*$AZ$3)/Z67, 0)</f>
        <v>-13094.185549337188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6.3216220393231843E-4</v>
      </c>
      <c r="L68" s="2">
        <v>65</v>
      </c>
      <c r="M68" s="6">
        <v>0.424706421</v>
      </c>
      <c r="Q68" s="4">
        <f t="shared" si="21"/>
        <v>25</v>
      </c>
      <c r="R68">
        <f t="shared" si="28"/>
        <v>2000000</v>
      </c>
      <c r="S68">
        <f t="shared" si="29"/>
        <v>-22092.90896074082</v>
      </c>
      <c r="U68">
        <f t="shared" ref="U68:U98" si="40">M68</f>
        <v>0.424706421</v>
      </c>
      <c r="V68">
        <f t="shared" ref="V68:V98" si="41">$C$10</f>
        <v>0.01</v>
      </c>
      <c r="W68">
        <f t="shared" ref="W68:W98" si="42">Z67</f>
        <v>1.7437606051301899E-3</v>
      </c>
      <c r="X68">
        <f t="shared" ref="X68:X98" si="43">U68*W68</f>
        <v>7.4058632568563721E-4</v>
      </c>
      <c r="Y68">
        <f t="shared" ref="Y68:Y98" si="44">V68*W68</f>
        <v>1.7437606051301899E-5</v>
      </c>
      <c r="Z68">
        <f t="shared" ref="Z68:Z98" si="45">MAX(0, W68-X68-Y68)</f>
        <v>9.8573667339325074E-4</v>
      </c>
      <c r="AB68">
        <f t="shared" ref="AB68:AB98" si="46">AC67</f>
        <v>-22.833124917199203</v>
      </c>
      <c r="AC68">
        <f t="shared" si="30"/>
        <v>-21.777790584540597</v>
      </c>
      <c r="AE68">
        <f t="shared" si="31"/>
        <v>0</v>
      </c>
      <c r="AF68">
        <f t="shared" si="32"/>
        <v>0</v>
      </c>
      <c r="AG68">
        <f t="shared" si="32"/>
        <v>-2.4643416834831268E-2</v>
      </c>
      <c r="AH68">
        <f t="shared" si="33"/>
        <v>-1481.1726513712745</v>
      </c>
      <c r="AI68">
        <f t="shared" si="34"/>
        <v>-1481.1972947881093</v>
      </c>
      <c r="AJ68">
        <f t="shared" si="35"/>
        <v>-1.0553343326586067</v>
      </c>
      <c r="AK68">
        <f t="shared" si="22"/>
        <v>-1.5983187442039444</v>
      </c>
      <c r="AL68">
        <f t="shared" si="26"/>
        <v>-1483.8509478649717</v>
      </c>
      <c r="AN68">
        <f t="shared" si="36"/>
        <v>0</v>
      </c>
      <c r="AO68">
        <f t="shared" si="36"/>
        <v>0</v>
      </c>
      <c r="AP68">
        <f t="shared" si="36"/>
        <v>-1.5578636698729732E-5</v>
      </c>
      <c r="AQ68">
        <f t="shared" si="36"/>
        <v>-0.93634136769514043</v>
      </c>
      <c r="AR68">
        <f t="shared" si="36"/>
        <v>-0.93635694633183908</v>
      </c>
      <c r="AS68">
        <f t="shared" si="36"/>
        <v>-6.6714247761890733E-4</v>
      </c>
      <c r="AT68">
        <f t="shared" si="36"/>
        <v>-1.0103966999223009E-3</v>
      </c>
      <c r="AU68">
        <f t="shared" si="23"/>
        <v>-0.93803448550938018</v>
      </c>
      <c r="AW68">
        <v>65</v>
      </c>
      <c r="AX68">
        <f>IF(Z68&gt;0, (R68*SUMPRODUCT(K68:$K$98, X68:$X$98)-K68*$AZ$3)/Z68, 0)</f>
        <v>-22092.90896074082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5.6443053922528431E-4</v>
      </c>
      <c r="L69" s="2">
        <v>66</v>
      </c>
      <c r="M69" s="6">
        <v>0.43382917900000001</v>
      </c>
      <c r="Q69" s="4">
        <f t="shared" ref="Q69:Q98" si="48">$C$8</f>
        <v>25</v>
      </c>
      <c r="R69">
        <f t="shared" si="28"/>
        <v>2000000</v>
      </c>
      <c r="S69">
        <f t="shared" si="29"/>
        <v>-36803.767881191008</v>
      </c>
      <c r="U69">
        <f t="shared" si="40"/>
        <v>0.43382917900000001</v>
      </c>
      <c r="V69">
        <f t="shared" si="41"/>
        <v>0.01</v>
      </c>
      <c r="W69">
        <f t="shared" si="42"/>
        <v>9.8573667339325074E-4</v>
      </c>
      <c r="X69">
        <f t="shared" si="43"/>
        <v>4.2764133172838514E-4</v>
      </c>
      <c r="Y69">
        <f t="shared" si="44"/>
        <v>9.8573667339325072E-6</v>
      </c>
      <c r="Z69">
        <f t="shared" si="45"/>
        <v>5.4823797493093311E-4</v>
      </c>
      <c r="AB69">
        <f t="shared" si="46"/>
        <v>-21.777790584540597</v>
      </c>
      <c r="AC69">
        <f t="shared" si="30"/>
        <v>-20.177223173012276</v>
      </c>
      <c r="AE69">
        <f t="shared" si="31"/>
        <v>0</v>
      </c>
      <c r="AF69">
        <f t="shared" si="32"/>
        <v>0</v>
      </c>
      <c r="AG69">
        <f t="shared" si="32"/>
        <v>-1.3705949373273327E-2</v>
      </c>
      <c r="AH69">
        <f t="shared" si="33"/>
        <v>-855.28266345677025</v>
      </c>
      <c r="AI69">
        <f t="shared" si="34"/>
        <v>-855.29636940614353</v>
      </c>
      <c r="AJ69">
        <f t="shared" si="35"/>
        <v>-1.6005674115283206</v>
      </c>
      <c r="AK69">
        <f t="shared" si="22"/>
        <v>-1.524445340917842</v>
      </c>
      <c r="AL69">
        <f t="shared" si="26"/>
        <v>-858.42138215858972</v>
      </c>
      <c r="AN69">
        <f t="shared" si="36"/>
        <v>0</v>
      </c>
      <c r="AO69">
        <f t="shared" si="36"/>
        <v>0</v>
      </c>
      <c r="AP69">
        <f t="shared" si="36"/>
        <v>-7.7360563953511119E-6</v>
      </c>
      <c r="AQ69">
        <f t="shared" si="36"/>
        <v>-0.4827476549249422</v>
      </c>
      <c r="AR69">
        <f t="shared" si="36"/>
        <v>-0.48275539098133757</v>
      </c>
      <c r="AS69">
        <f t="shared" si="36"/>
        <v>-9.0340912715534754E-4</v>
      </c>
      <c r="AT69">
        <f t="shared" si="36"/>
        <v>-8.6044350579372994E-4</v>
      </c>
      <c r="AU69">
        <f t="shared" si="23"/>
        <v>-0.48451924361428667</v>
      </c>
      <c r="AW69">
        <v>66</v>
      </c>
      <c r="AX69">
        <f>IF(Z69&gt;0, (R69*SUMPRODUCT(K69:$K$98, X69:$X$98)-K69*$AZ$3)/Z69, 0)</f>
        <v>-36803.767881191008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0.44368152799999999</v>
      </c>
      <c r="Q70" s="4">
        <f t="shared" si="48"/>
        <v>25</v>
      </c>
      <c r="R70">
        <f t="shared" si="28"/>
        <v>2000000</v>
      </c>
      <c r="S70">
        <f t="shared" si="29"/>
        <v>-61416.04003788605</v>
      </c>
      <c r="U70">
        <f t="shared" si="40"/>
        <v>0.44368152799999999</v>
      </c>
      <c r="V70">
        <f t="shared" si="41"/>
        <v>0.01</v>
      </c>
      <c r="W70">
        <f t="shared" si="42"/>
        <v>5.4823797493093311E-4</v>
      </c>
      <c r="X70">
        <f t="shared" si="43"/>
        <v>2.432430624249821E-4</v>
      </c>
      <c r="Y70">
        <f t="shared" si="44"/>
        <v>5.4823797493093309E-6</v>
      </c>
      <c r="Z70">
        <f t="shared" si="45"/>
        <v>2.9951253275664169E-4</v>
      </c>
      <c r="AB70">
        <f t="shared" si="46"/>
        <v>-20.177223173012276</v>
      </c>
      <c r="AC70">
        <f t="shared" si="30"/>
        <v>-18.394873703630562</v>
      </c>
      <c r="AE70">
        <f t="shared" si="31"/>
        <v>0</v>
      </c>
      <c r="AF70">
        <f t="shared" si="32"/>
        <v>0</v>
      </c>
      <c r="AG70">
        <f t="shared" si="32"/>
        <v>-7.4878133189160423E-3</v>
      </c>
      <c r="AH70">
        <f t="shared" si="33"/>
        <v>-486.4861248499642</v>
      </c>
      <c r="AI70">
        <f t="shared" si="34"/>
        <v>-486.4936126632831</v>
      </c>
      <c r="AJ70">
        <f t="shared" si="35"/>
        <v>-1.7823494693817139</v>
      </c>
      <c r="AK70">
        <f t="shared" si="22"/>
        <v>-1.4124056221108594</v>
      </c>
      <c r="AL70">
        <f t="shared" si="26"/>
        <v>-489.68836775477564</v>
      </c>
      <c r="AN70">
        <f t="shared" si="36"/>
        <v>0</v>
      </c>
      <c r="AO70">
        <f t="shared" si="36"/>
        <v>0</v>
      </c>
      <c r="AP70">
        <f t="shared" si="36"/>
        <v>-3.7735272403696855E-6</v>
      </c>
      <c r="AQ70">
        <f t="shared" si="36"/>
        <v>-0.24516752301311096</v>
      </c>
      <c r="AR70">
        <f t="shared" si="36"/>
        <v>-0.24517129654035133</v>
      </c>
      <c r="AS70">
        <f t="shared" si="36"/>
        <v>-8.982254215098394E-4</v>
      </c>
      <c r="AT70">
        <f t="shared" si="36"/>
        <v>-7.1179005972576384E-4</v>
      </c>
      <c r="AU70">
        <f t="shared" si="23"/>
        <v>-0.24678131202158693</v>
      </c>
      <c r="AW70">
        <v>67</v>
      </c>
      <c r="AX70">
        <f>IF(Z70&gt;0, (R70*SUMPRODUCT(K70:$K$98, X70:$X$98)-K70*$AZ$3)/Z70, 0)</f>
        <v>-61416.04003788605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0.45400495099999999</v>
      </c>
      <c r="Q71" s="4">
        <f t="shared" si="48"/>
        <v>25</v>
      </c>
      <c r="R71">
        <f t="shared" si="28"/>
        <v>2000000</v>
      </c>
      <c r="S71">
        <f t="shared" si="29"/>
        <v>-103512.6406281751</v>
      </c>
      <c r="U71">
        <f t="shared" si="40"/>
        <v>0.45400495099999999</v>
      </c>
      <c r="V71">
        <f t="shared" si="41"/>
        <v>0.01</v>
      </c>
      <c r="W71">
        <f t="shared" si="42"/>
        <v>2.9951253275664169E-4</v>
      </c>
      <c r="X71">
        <f t="shared" si="43"/>
        <v>1.35980172758065E-4</v>
      </c>
      <c r="Y71">
        <f t="shared" si="44"/>
        <v>2.9951253275664169E-6</v>
      </c>
      <c r="Z71">
        <f t="shared" si="45"/>
        <v>1.6053723467101028E-4</v>
      </c>
      <c r="AB71">
        <f t="shared" si="46"/>
        <v>-18.394873703630562</v>
      </c>
      <c r="AC71">
        <f t="shared" si="30"/>
        <v>-16.617633079941299</v>
      </c>
      <c r="AE71">
        <f t="shared" si="31"/>
        <v>0</v>
      </c>
      <c r="AF71">
        <f t="shared" si="32"/>
        <v>0</v>
      </c>
      <c r="AG71">
        <f t="shared" si="32"/>
        <v>-4.0134308667752567E-3</v>
      </c>
      <c r="AH71">
        <f t="shared" si="33"/>
        <v>-271.96034551613002</v>
      </c>
      <c r="AI71">
        <f t="shared" si="34"/>
        <v>-271.96435894699681</v>
      </c>
      <c r="AJ71">
        <f t="shared" si="35"/>
        <v>-1.7772406236892628</v>
      </c>
      <c r="AK71">
        <f t="shared" si="22"/>
        <v>-1.2876411592541395</v>
      </c>
      <c r="AL71">
        <f t="shared" si="26"/>
        <v>-275.02924072994017</v>
      </c>
      <c r="AN71">
        <f t="shared" si="36"/>
        <v>0</v>
      </c>
      <c r="AO71">
        <f t="shared" si="36"/>
        <v>0</v>
      </c>
      <c r="AP71">
        <f t="shared" si="36"/>
        <v>-1.8058856411649858E-6</v>
      </c>
      <c r="AQ71">
        <f t="shared" si="36"/>
        <v>-0.12237143213294314</v>
      </c>
      <c r="AR71">
        <f t="shared" si="36"/>
        <v>-0.12237323801858432</v>
      </c>
      <c r="AS71">
        <f t="shared" si="36"/>
        <v>-7.9968820437022572E-4</v>
      </c>
      <c r="AT71">
        <f t="shared" si="36"/>
        <v>-5.7938775019649553E-4</v>
      </c>
      <c r="AU71">
        <f t="shared" si="23"/>
        <v>-0.12375231397315102</v>
      </c>
      <c r="AW71">
        <v>68</v>
      </c>
      <c r="AX71">
        <f>IF(Z71&gt;0, (R71*SUMPRODUCT(K71:$K$98, X71:$X$98)-K71*$AZ$3)/Z71, 0)</f>
        <v>-103512.6406281751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0.46467133999999999</v>
      </c>
      <c r="Q72" s="4">
        <f t="shared" si="48"/>
        <v>25</v>
      </c>
      <c r="R72">
        <f t="shared" si="28"/>
        <v>2000000</v>
      </c>
      <c r="S72">
        <f t="shared" si="29"/>
        <v>-177083.25763736601</v>
      </c>
      <c r="U72">
        <f t="shared" si="40"/>
        <v>0.46467133999999999</v>
      </c>
      <c r="V72">
        <f t="shared" si="41"/>
        <v>0.01</v>
      </c>
      <c r="W72">
        <f t="shared" si="42"/>
        <v>1.6053723467101028E-4</v>
      </c>
      <c r="X72">
        <f t="shared" si="43"/>
        <v>7.4597051954472806E-5</v>
      </c>
      <c r="Y72">
        <f t="shared" si="44"/>
        <v>1.6053723467101028E-6</v>
      </c>
      <c r="Z72">
        <f t="shared" si="45"/>
        <v>8.4334810369827377E-5</v>
      </c>
      <c r="AB72">
        <f t="shared" si="46"/>
        <v>-16.617633079941299</v>
      </c>
      <c r="AC72">
        <f t="shared" si="30"/>
        <v>-14.934282952518549</v>
      </c>
      <c r="AE72">
        <f t="shared" si="31"/>
        <v>0</v>
      </c>
      <c r="AF72">
        <f t="shared" si="32"/>
        <v>0</v>
      </c>
      <c r="AG72">
        <f t="shared" si="32"/>
        <v>-2.1083702592456844E-3</v>
      </c>
      <c r="AH72">
        <f t="shared" si="33"/>
        <v>-149.19410390894561</v>
      </c>
      <c r="AI72">
        <f t="shared" si="34"/>
        <v>-149.19621227920484</v>
      </c>
      <c r="AJ72">
        <f t="shared" si="35"/>
        <v>-1.6833501274227505</v>
      </c>
      <c r="AK72">
        <f t="shared" si="22"/>
        <v>-1.1632343155958911</v>
      </c>
      <c r="AL72">
        <f t="shared" si="26"/>
        <v>-152.0427967222235</v>
      </c>
      <c r="AN72">
        <f t="shared" si="36"/>
        <v>0</v>
      </c>
      <c r="AO72">
        <f t="shared" si="36"/>
        <v>0</v>
      </c>
      <c r="AP72">
        <f t="shared" si="36"/>
        <v>-8.4703882498789539E-7</v>
      </c>
      <c r="AQ72">
        <f t="shared" si="36"/>
        <v>-5.9938807197635217E-2</v>
      </c>
      <c r="AR72">
        <f t="shared" si="36"/>
        <v>-5.9939654236460201E-2</v>
      </c>
      <c r="AS72">
        <f t="shared" si="36"/>
        <v>-6.7628677065741018E-4</v>
      </c>
      <c r="AT72">
        <f t="shared" si="36"/>
        <v>-4.6732997847373189E-4</v>
      </c>
      <c r="AU72">
        <f t="shared" si="23"/>
        <v>-6.1083270985591347E-2</v>
      </c>
      <c r="AW72">
        <v>69</v>
      </c>
      <c r="AX72">
        <f>IF(Z72&gt;0, (R72*SUMPRODUCT(K72:$K$98, X72:$X$98)-K72*$AZ$3)/Z72, 0)</f>
        <v>-177083.25763736601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0.47611615000000002</v>
      </c>
      <c r="Q73" s="4">
        <f t="shared" si="48"/>
        <v>25</v>
      </c>
      <c r="R73">
        <f t="shared" si="28"/>
        <v>2000000</v>
      </c>
      <c r="S73">
        <f t="shared" si="29"/>
        <v>-308779.33099974232</v>
      </c>
      <c r="U73">
        <f t="shared" si="40"/>
        <v>0.47611615000000002</v>
      </c>
      <c r="V73">
        <f t="shared" si="41"/>
        <v>0.01</v>
      </c>
      <c r="W73">
        <f t="shared" si="42"/>
        <v>8.4334810369827377E-5</v>
      </c>
      <c r="X73">
        <f t="shared" si="43"/>
        <v>4.0153165224262291E-5</v>
      </c>
      <c r="Y73">
        <f t="shared" si="44"/>
        <v>8.4334810369827378E-7</v>
      </c>
      <c r="Z73">
        <f t="shared" si="45"/>
        <v>4.3338297041866809E-5</v>
      </c>
      <c r="AB73">
        <f t="shared" si="46"/>
        <v>-14.934282952518549</v>
      </c>
      <c r="AC73">
        <f t="shared" si="30"/>
        <v>-13.381970367255745</v>
      </c>
      <c r="AE73">
        <f t="shared" si="31"/>
        <v>0</v>
      </c>
      <c r="AF73">
        <f t="shared" si="32"/>
        <v>0</v>
      </c>
      <c r="AG73">
        <f t="shared" si="32"/>
        <v>-1.0834574260466703E-3</v>
      </c>
      <c r="AH73">
        <f t="shared" si="33"/>
        <v>-80.306330448524577</v>
      </c>
      <c r="AI73">
        <f t="shared" si="34"/>
        <v>-80.307413905950625</v>
      </c>
      <c r="AJ73">
        <f t="shared" si="35"/>
        <v>-1.5523125852628041</v>
      </c>
      <c r="AK73">
        <f t="shared" ref="AK73:AK98" si="49">G73*SUM(AB73:AB73, AE73:AF73)</f>
        <v>-1.0453998066762986</v>
      </c>
      <c r="AL73">
        <f t="shared" si="26"/>
        <v>-82.905126297889723</v>
      </c>
      <c r="AN73">
        <f t="shared" si="36"/>
        <v>0</v>
      </c>
      <c r="AO73">
        <f t="shared" si="36"/>
        <v>0</v>
      </c>
      <c r="AP73">
        <f t="shared" si="36"/>
        <v>-3.8864247543237125E-7</v>
      </c>
      <c r="AQ73">
        <f t="shared" si="36"/>
        <v>-2.8806347446697182E-2</v>
      </c>
      <c r="AR73">
        <f t="shared" si="36"/>
        <v>-2.8806736089172613E-2</v>
      </c>
      <c r="AS73">
        <f t="shared" si="36"/>
        <v>-5.5682354588003249E-4</v>
      </c>
      <c r="AT73">
        <f t="shared" si="36"/>
        <v>-3.7499098618545818E-4</v>
      </c>
      <c r="AU73">
        <f t="shared" si="23"/>
        <v>-2.9738550621238102E-2</v>
      </c>
      <c r="AW73">
        <v>70</v>
      </c>
      <c r="AX73">
        <f>IF(Z73&gt;0, (R73*SUMPRODUCT(K73:$K$98, X73:$X$98)-K73*$AZ$3)/Z73, 0)</f>
        <v>-308779.33099974232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0.48788611599999998</v>
      </c>
      <c r="Q74" s="4">
        <f t="shared" si="48"/>
        <v>25</v>
      </c>
      <c r="R74">
        <f t="shared" si="28"/>
        <v>2000000</v>
      </c>
      <c r="S74">
        <f t="shared" si="29"/>
        <v>-550130.88620418636</v>
      </c>
      <c r="U74">
        <f t="shared" si="40"/>
        <v>0.48788611599999998</v>
      </c>
      <c r="V74">
        <f t="shared" si="41"/>
        <v>0.01</v>
      </c>
      <c r="W74">
        <f t="shared" si="42"/>
        <v>4.3338297041866809E-5</v>
      </c>
      <c r="X74">
        <f t="shared" si="43"/>
        <v>2.1144153417810685E-5</v>
      </c>
      <c r="Y74">
        <f t="shared" si="44"/>
        <v>4.3338297041866812E-7</v>
      </c>
      <c r="Z74">
        <f t="shared" si="45"/>
        <v>2.1760760653637457E-5</v>
      </c>
      <c r="AB74">
        <f t="shared" si="46"/>
        <v>-13.381970367255745</v>
      </c>
      <c r="AC74">
        <f t="shared" si="30"/>
        <v>-11.971266542862764</v>
      </c>
      <c r="AE74">
        <f t="shared" si="31"/>
        <v>0</v>
      </c>
      <c r="AF74">
        <f t="shared" si="32"/>
        <v>0</v>
      </c>
      <c r="AG74">
        <f t="shared" si="32"/>
        <v>-5.4401901634093639E-4</v>
      </c>
      <c r="AH74">
        <f t="shared" si="33"/>
        <v>-42.28830683562137</v>
      </c>
      <c r="AI74">
        <f t="shared" si="34"/>
        <v>-42.288850854637708</v>
      </c>
      <c r="AJ74">
        <f t="shared" si="35"/>
        <v>-1.4107038243929804</v>
      </c>
      <c r="AK74">
        <f t="shared" si="49"/>
        <v>-0.93673792570790226</v>
      </c>
      <c r="AL74">
        <f t="shared" si="26"/>
        <v>-44.636292604738593</v>
      </c>
      <c r="AN74">
        <f t="shared" si="36"/>
        <v>0</v>
      </c>
      <c r="AO74">
        <f t="shared" si="36"/>
        <v>0</v>
      </c>
      <c r="AP74">
        <f t="shared" si="36"/>
        <v>-1.7423462752385935E-7</v>
      </c>
      <c r="AQ74">
        <f t="shared" si="36"/>
        <v>-1.3543804846523212E-2</v>
      </c>
      <c r="AR74">
        <f t="shared" si="36"/>
        <v>-1.3543979081150735E-2</v>
      </c>
      <c r="AS74">
        <f t="shared" si="36"/>
        <v>-4.5181041104555108E-4</v>
      </c>
      <c r="AT74">
        <f t="shared" si="36"/>
        <v>-3.0001190890522846E-4</v>
      </c>
      <c r="AU74">
        <f t="shared" si="23"/>
        <v>-1.4295801401101515E-2</v>
      </c>
      <c r="AW74">
        <v>71</v>
      </c>
      <c r="AX74">
        <f>IF(Z74&gt;0, (R74*SUMPRODUCT(K74:$K$98, X74:$X$98)-K74*$AZ$3)/Z74, 0)</f>
        <v>-550130.88620418636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0.500352354</v>
      </c>
      <c r="Q75" s="4">
        <f t="shared" si="48"/>
        <v>25</v>
      </c>
      <c r="R75">
        <f t="shared" si="28"/>
        <v>2000000</v>
      </c>
      <c r="S75">
        <f t="shared" si="29"/>
        <v>-1004169.6612457535</v>
      </c>
      <c r="U75">
        <f t="shared" si="40"/>
        <v>0.500352354</v>
      </c>
      <c r="V75">
        <f t="shared" si="41"/>
        <v>0.01</v>
      </c>
      <c r="W75">
        <f t="shared" si="42"/>
        <v>2.1760760653637457E-5</v>
      </c>
      <c r="X75">
        <f t="shared" si="43"/>
        <v>1.088804781787808E-5</v>
      </c>
      <c r="Y75">
        <f t="shared" si="44"/>
        <v>2.1760760653637459E-7</v>
      </c>
      <c r="Z75">
        <f t="shared" si="45"/>
        <v>1.0655105229223002E-5</v>
      </c>
      <c r="AB75">
        <f t="shared" si="46"/>
        <v>-11.971266542862764</v>
      </c>
      <c r="AC75">
        <f t="shared" si="30"/>
        <v>-10.699533408566719</v>
      </c>
      <c r="AE75">
        <f t="shared" si="31"/>
        <v>0</v>
      </c>
      <c r="AF75">
        <f t="shared" si="32"/>
        <v>0</v>
      </c>
      <c r="AG75">
        <f t="shared" si="32"/>
        <v>-2.6637763073057507E-4</v>
      </c>
      <c r="AH75">
        <f t="shared" si="33"/>
        <v>-21.77609563575616</v>
      </c>
      <c r="AI75">
        <f t="shared" si="34"/>
        <v>-21.77636201338689</v>
      </c>
      <c r="AJ75">
        <f t="shared" si="35"/>
        <v>-1.2717331342960456</v>
      </c>
      <c r="AK75">
        <f t="shared" si="49"/>
        <v>-0.83798865800039357</v>
      </c>
      <c r="AL75">
        <f t="shared" si="26"/>
        <v>-23.886083805683331</v>
      </c>
      <c r="AN75">
        <f t="shared" si="36"/>
        <v>0</v>
      </c>
      <c r="AO75">
        <f t="shared" si="36"/>
        <v>0</v>
      </c>
      <c r="AP75">
        <f t="shared" si="36"/>
        <v>-7.6172835016736207E-8</v>
      </c>
      <c r="AQ75">
        <f t="shared" si="36"/>
        <v>-6.2270504307054449E-3</v>
      </c>
      <c r="AR75">
        <f t="shared" si="36"/>
        <v>-6.227126603540461E-3</v>
      </c>
      <c r="AS75">
        <f t="shared" si="36"/>
        <v>-3.6366236143165197E-4</v>
      </c>
      <c r="AT75">
        <f t="shared" si="36"/>
        <v>-2.3962962511789272E-4</v>
      </c>
      <c r="AU75">
        <f t="shared" si="23"/>
        <v>-6.8304185900900059E-3</v>
      </c>
      <c r="AW75">
        <v>72</v>
      </c>
      <c r="AX75">
        <f>IF(Z75&gt;0, (R75*SUMPRODUCT(K75:$K$98, X75:$X$98)-K75*$AZ$3)/Z75, 0)</f>
        <v>-1004169.6612457535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0.513549331</v>
      </c>
      <c r="Q76" s="4">
        <f t="shared" si="48"/>
        <v>25</v>
      </c>
      <c r="R76">
        <f t="shared" si="28"/>
        <v>2000000</v>
      </c>
      <c r="S76">
        <f t="shared" si="29"/>
        <v>-1882782.075912433</v>
      </c>
      <c r="U76">
        <f t="shared" si="40"/>
        <v>0.513549331</v>
      </c>
      <c r="V76">
        <f t="shared" si="41"/>
        <v>0.01</v>
      </c>
      <c r="W76">
        <f t="shared" si="42"/>
        <v>1.0655105229223002E-5</v>
      </c>
      <c r="X76">
        <f t="shared" si="43"/>
        <v>5.4719221622020739E-6</v>
      </c>
      <c r="Y76">
        <f t="shared" si="44"/>
        <v>1.0655105229223002E-7</v>
      </c>
      <c r="Z76">
        <f t="shared" si="45"/>
        <v>5.0766320147286983E-6</v>
      </c>
      <c r="AB76">
        <f t="shared" si="46"/>
        <v>-10.699533408566719</v>
      </c>
      <c r="AC76">
        <f t="shared" si="30"/>
        <v>-9.5581917633344151</v>
      </c>
      <c r="AE76">
        <f t="shared" si="31"/>
        <v>0</v>
      </c>
      <c r="AF76">
        <f t="shared" si="32"/>
        <v>0</v>
      </c>
      <c r="AG76">
        <f t="shared" si="32"/>
        <v>-1.2691580036821746E-4</v>
      </c>
      <c r="AH76">
        <f t="shared" si="33"/>
        <v>-10.943844324404148</v>
      </c>
      <c r="AI76">
        <f t="shared" si="34"/>
        <v>-10.943971240204517</v>
      </c>
      <c r="AJ76">
        <f t="shared" si="35"/>
        <v>-1.1413416452323037</v>
      </c>
      <c r="AK76">
        <f t="shared" si="49"/>
        <v>-0.74896733859967035</v>
      </c>
      <c r="AL76">
        <f t="shared" si="26"/>
        <v>-12.83428022403649</v>
      </c>
      <c r="AN76">
        <f t="shared" si="36"/>
        <v>0</v>
      </c>
      <c r="AO76">
        <f t="shared" si="36"/>
        <v>0</v>
      </c>
      <c r="AP76">
        <f t="shared" si="36"/>
        <v>-3.2404105538705888E-8</v>
      </c>
      <c r="AQ76">
        <f t="shared" si="36"/>
        <v>-2.7941791759441607E-3</v>
      </c>
      <c r="AR76">
        <f t="shared" si="36"/>
        <v>-2.7942115800496992E-3</v>
      </c>
      <c r="AS76">
        <f t="shared" si="36"/>
        <v>-2.9140701961872855E-4</v>
      </c>
      <c r="AT76">
        <f t="shared" si="36"/>
        <v>-1.9122612483721166E-4</v>
      </c>
      <c r="AU76">
        <f t="shared" si="23"/>
        <v>-3.2768447245056392E-3</v>
      </c>
      <c r="AW76">
        <v>73</v>
      </c>
      <c r="AX76">
        <f>IF(Z76&gt;0, (R76*SUMPRODUCT(K76:$K$98, X76:$X$98)-K76*$AZ$3)/Z76, 0)</f>
        <v>-1882782.075912433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0.52698988800000002</v>
      </c>
      <c r="Q77" s="4">
        <f t="shared" si="48"/>
        <v>25</v>
      </c>
      <c r="R77">
        <f t="shared" si="28"/>
        <v>2000000</v>
      </c>
      <c r="S77">
        <f t="shared" si="29"/>
        <v>-3631676.2287036441</v>
      </c>
      <c r="U77">
        <f t="shared" si="40"/>
        <v>0.52698988800000002</v>
      </c>
      <c r="V77">
        <f t="shared" si="41"/>
        <v>0.01</v>
      </c>
      <c r="W77">
        <f t="shared" si="42"/>
        <v>5.0766320147286983E-6</v>
      </c>
      <c r="X77">
        <f t="shared" si="43"/>
        <v>2.6753337368590913E-6</v>
      </c>
      <c r="Y77">
        <f t="shared" si="44"/>
        <v>5.0766320147286981E-8</v>
      </c>
      <c r="Z77">
        <f t="shared" si="45"/>
        <v>2.35053195772232E-6</v>
      </c>
      <c r="AB77">
        <f t="shared" si="46"/>
        <v>-9.5581917633344151</v>
      </c>
      <c r="AC77">
        <f t="shared" si="30"/>
        <v>-8.5363710356683882</v>
      </c>
      <c r="AE77">
        <f t="shared" si="31"/>
        <v>0</v>
      </c>
      <c r="AF77">
        <f t="shared" si="32"/>
        <v>0</v>
      </c>
      <c r="AG77">
        <f t="shared" si="32"/>
        <v>-5.8763298943057998E-5</v>
      </c>
      <c r="AH77">
        <f t="shared" si="33"/>
        <v>-5.3506674737181825</v>
      </c>
      <c r="AI77">
        <f t="shared" si="34"/>
        <v>-5.3507262370171258</v>
      </c>
      <c r="AJ77">
        <f t="shared" si="35"/>
        <v>-1.0218207276660269</v>
      </c>
      <c r="AK77">
        <f t="shared" si="49"/>
        <v>-0.66907342343340914</v>
      </c>
      <c r="AL77">
        <f t="shared" si="26"/>
        <v>-7.041620388116562</v>
      </c>
      <c r="AN77">
        <f t="shared" si="36"/>
        <v>0</v>
      </c>
      <c r="AO77">
        <f t="shared" si="36"/>
        <v>0</v>
      </c>
      <c r="AP77">
        <f t="shared" si="36"/>
        <v>-1.3395918334585742E-8</v>
      </c>
      <c r="AQ77">
        <f t="shared" si="36"/>
        <v>-1.2197597106130568E-3</v>
      </c>
      <c r="AR77">
        <f t="shared" si="36"/>
        <v>-1.2197731065313915E-3</v>
      </c>
      <c r="AS77">
        <f t="shared" si="36"/>
        <v>-2.3293836912840872E-4</v>
      </c>
      <c r="AT77">
        <f t="shared" si="36"/>
        <v>-1.5252467273562561E-4</v>
      </c>
      <c r="AU77">
        <f t="shared" si="23"/>
        <v>-1.6052361483954258E-3</v>
      </c>
      <c r="AW77">
        <v>74</v>
      </c>
      <c r="AX77">
        <f>IF(Z77&gt;0, (R77*SUMPRODUCT(K77:$K$98, X77:$X$98)-K77*$AZ$3)/Z77, 0)</f>
        <v>-3631676.2287036441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0.54103594799999999</v>
      </c>
      <c r="Q78" s="4">
        <f t="shared" si="48"/>
        <v>25</v>
      </c>
      <c r="R78">
        <f t="shared" si="28"/>
        <v>2000000</v>
      </c>
      <c r="S78">
        <f t="shared" si="29"/>
        <v>-7223277.3815421574</v>
      </c>
      <c r="U78">
        <f t="shared" si="40"/>
        <v>0.54103594799999999</v>
      </c>
      <c r="V78">
        <f t="shared" si="41"/>
        <v>0.01</v>
      </c>
      <c r="W78">
        <f t="shared" si="42"/>
        <v>2.35053195772232E-6</v>
      </c>
      <c r="X78">
        <f t="shared" si="43"/>
        <v>1.2717222860505914E-6</v>
      </c>
      <c r="Y78">
        <f t="shared" si="44"/>
        <v>2.3505319577223202E-8</v>
      </c>
      <c r="Z78">
        <f t="shared" si="45"/>
        <v>1.0553043520945054E-6</v>
      </c>
      <c r="AB78">
        <f t="shared" si="46"/>
        <v>-8.5363710356683882</v>
      </c>
      <c r="AC78">
        <f t="shared" si="30"/>
        <v>-7.6227560571272415</v>
      </c>
      <c r="AE78">
        <f t="shared" si="31"/>
        <v>0</v>
      </c>
      <c r="AF78">
        <f t="shared" si="32"/>
        <v>0</v>
      </c>
      <c r="AG78">
        <f t="shared" si="32"/>
        <v>-2.6382608802362634E-5</v>
      </c>
      <c r="AH78">
        <f t="shared" si="33"/>
        <v>-2.5434445721011829</v>
      </c>
      <c r="AI78">
        <f t="shared" si="34"/>
        <v>-2.5434709547099854</v>
      </c>
      <c r="AJ78">
        <f t="shared" si="35"/>
        <v>-0.91361497854114671</v>
      </c>
      <c r="AK78">
        <f t="shared" si="49"/>
        <v>-0.5975459724967872</v>
      </c>
      <c r="AL78">
        <f t="shared" si="26"/>
        <v>-4.054631905747919</v>
      </c>
      <c r="AN78">
        <f t="shared" si="36"/>
        <v>0</v>
      </c>
      <c r="AO78">
        <f t="shared" si="36"/>
        <v>0</v>
      </c>
      <c r="AP78">
        <f t="shared" si="36"/>
        <v>-5.3698980140684869E-9</v>
      </c>
      <c r="AQ78">
        <f t="shared" si="36"/>
        <v>-5.1769095539165556E-4</v>
      </c>
      <c r="AR78">
        <f t="shared" si="36"/>
        <v>-5.1769632528966966E-4</v>
      </c>
      <c r="AS78">
        <f t="shared" si="36"/>
        <v>-1.859565631148645E-4</v>
      </c>
      <c r="AT78">
        <f t="shared" si="36"/>
        <v>-1.2162409544342585E-4</v>
      </c>
      <c r="AU78">
        <f t="shared" si="23"/>
        <v>-8.2527698384795992E-4</v>
      </c>
      <c r="AW78">
        <v>75</v>
      </c>
      <c r="AX78">
        <f>IF(Z78&gt;0, (R78*SUMPRODUCT(K78:$K$98, X78:$X$98)-K78*$AZ$3)/Z78, 0)</f>
        <v>-7223277.3815421574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0.55517679799999997</v>
      </c>
      <c r="Q79" s="4">
        <f t="shared" si="48"/>
        <v>25</v>
      </c>
      <c r="R79">
        <f t="shared" si="28"/>
        <v>2000000</v>
      </c>
      <c r="S79">
        <f t="shared" si="29"/>
        <v>-14833057.057633396</v>
      </c>
      <c r="U79">
        <f t="shared" si="40"/>
        <v>0.55517679799999997</v>
      </c>
      <c r="V79">
        <f t="shared" si="41"/>
        <v>0.01</v>
      </c>
      <c r="W79">
        <f t="shared" si="42"/>
        <v>1.0553043520945054E-6</v>
      </c>
      <c r="X79">
        <f t="shared" si="43"/>
        <v>5.8588049111129201E-7</v>
      </c>
      <c r="Y79">
        <f t="shared" si="44"/>
        <v>1.0553043520945054E-8</v>
      </c>
      <c r="Z79">
        <f t="shared" si="45"/>
        <v>4.5887081746226831E-7</v>
      </c>
      <c r="AB79">
        <f t="shared" si="46"/>
        <v>-7.6227560571272415</v>
      </c>
      <c r="AC79">
        <f t="shared" si="30"/>
        <v>-6.8064570175007049</v>
      </c>
      <c r="AE79">
        <f t="shared" si="31"/>
        <v>0</v>
      </c>
      <c r="AF79">
        <f t="shared" si="32"/>
        <v>0</v>
      </c>
      <c r="AG79">
        <f t="shared" si="32"/>
        <v>-1.1471770436556707E-5</v>
      </c>
      <c r="AH79">
        <f t="shared" si="33"/>
        <v>-1.1717609822225841</v>
      </c>
      <c r="AI79">
        <f t="shared" si="34"/>
        <v>-1.1717724539930205</v>
      </c>
      <c r="AJ79">
        <f t="shared" si="35"/>
        <v>-0.8162990396265366</v>
      </c>
      <c r="AK79">
        <f t="shared" si="49"/>
        <v>-0.5335929239989069</v>
      </c>
      <c r="AL79">
        <f t="shared" si="26"/>
        <v>-2.5216644176184642</v>
      </c>
      <c r="AN79">
        <f t="shared" si="36"/>
        <v>0</v>
      </c>
      <c r="AO79">
        <f t="shared" si="36"/>
        <v>0</v>
      </c>
      <c r="AP79">
        <f t="shared" si="36"/>
        <v>-2.0847823650809826E-9</v>
      </c>
      <c r="AQ79">
        <f t="shared" si="36"/>
        <v>-2.129459132169358E-4</v>
      </c>
      <c r="AR79">
        <f t="shared" si="36"/>
        <v>-2.1294799799930085E-4</v>
      </c>
      <c r="AS79">
        <f t="shared" si="36"/>
        <v>-1.4834727140484419E-4</v>
      </c>
      <c r="AT79">
        <f t="shared" si="36"/>
        <v>-9.6970657165522617E-5</v>
      </c>
      <c r="AU79">
        <f t="shared" si="23"/>
        <v>-4.5826592656966769E-4</v>
      </c>
      <c r="AW79">
        <v>76</v>
      </c>
      <c r="AX79">
        <f>IF(Z79&gt;0, (R79*SUMPRODUCT(K79:$K$98, X79:$X$98)-K79*$AZ$3)/Z79, 0)</f>
        <v>-14833057.057633396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0.56908613200000002</v>
      </c>
      <c r="Q80" s="4">
        <f t="shared" si="48"/>
        <v>25</v>
      </c>
      <c r="R80">
        <f t="shared" si="28"/>
        <v>2000000</v>
      </c>
      <c r="S80">
        <f t="shared" si="29"/>
        <v>-31465305.638295405</v>
      </c>
      <c r="U80">
        <f t="shared" si="40"/>
        <v>0.56908613200000002</v>
      </c>
      <c r="V80">
        <f t="shared" si="41"/>
        <v>0.01</v>
      </c>
      <c r="W80">
        <f t="shared" si="42"/>
        <v>4.5887081746226831E-7</v>
      </c>
      <c r="X80">
        <f t="shared" si="43"/>
        <v>2.6113701859728036E-7</v>
      </c>
      <c r="Y80">
        <f t="shared" si="44"/>
        <v>4.588708174622683E-9</v>
      </c>
      <c r="Z80">
        <f t="shared" si="45"/>
        <v>1.9314509069036527E-7</v>
      </c>
      <c r="AB80">
        <f t="shared" si="46"/>
        <v>-6.8064570175007049</v>
      </c>
      <c r="AC80">
        <f t="shared" si="30"/>
        <v>-6.0773693111086278</v>
      </c>
      <c r="AE80">
        <f t="shared" si="31"/>
        <v>0</v>
      </c>
      <c r="AF80">
        <f t="shared" si="32"/>
        <v>0</v>
      </c>
      <c r="AG80">
        <f t="shared" si="32"/>
        <v>-4.8286272672591317E-6</v>
      </c>
      <c r="AH80">
        <f t="shared" si="33"/>
        <v>-0.52227403719456078</v>
      </c>
      <c r="AI80">
        <f t="shared" si="34"/>
        <v>-0.52227886582182803</v>
      </c>
      <c r="AJ80">
        <f t="shared" si="35"/>
        <v>-0.7290877063920771</v>
      </c>
      <c r="AK80">
        <f t="shared" si="49"/>
        <v>-0.47645199122504939</v>
      </c>
      <c r="AL80">
        <f t="shared" si="26"/>
        <v>-1.7278185634389545</v>
      </c>
      <c r="AN80">
        <f t="shared" si="36"/>
        <v>0</v>
      </c>
      <c r="AO80">
        <f t="shared" si="36"/>
        <v>0</v>
      </c>
      <c r="AP80">
        <f t="shared" si="36"/>
        <v>-7.8349447252180745E-10</v>
      </c>
      <c r="AQ80">
        <f t="shared" si="36"/>
        <v>-8.4744338014696325E-5</v>
      </c>
      <c r="AR80">
        <f t="shared" si="36"/>
        <v>-8.4745121509168845E-5</v>
      </c>
      <c r="AS80">
        <f t="shared" si="36"/>
        <v>-1.183019844615269E-4</v>
      </c>
      <c r="AT80">
        <f t="shared" si="36"/>
        <v>-7.7309239434985295E-5</v>
      </c>
      <c r="AU80">
        <f t="shared" si="23"/>
        <v>-2.8035634540568105E-4</v>
      </c>
      <c r="AW80">
        <v>77</v>
      </c>
      <c r="AX80">
        <f>IF(Z80&gt;0, (R80*SUMPRODUCT(K80:$K$98, X80:$X$98)-K80*$AZ$3)/Z80, 0)</f>
        <v>-31465305.638295405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0.58332808999999997</v>
      </c>
      <c r="Q81" s="4">
        <f t="shared" si="48"/>
        <v>25</v>
      </c>
      <c r="R81">
        <f t="shared" si="28"/>
        <v>2000000</v>
      </c>
      <c r="S81">
        <f t="shared" si="29"/>
        <v>-69083665.353719026</v>
      </c>
      <c r="U81">
        <f t="shared" si="40"/>
        <v>0.58332808999999997</v>
      </c>
      <c r="V81">
        <f t="shared" si="41"/>
        <v>0.01</v>
      </c>
      <c r="W81">
        <f t="shared" si="42"/>
        <v>1.9314509069036527E-7</v>
      </c>
      <c r="X81">
        <f t="shared" si="43"/>
        <v>1.1266695684528754E-7</v>
      </c>
      <c r="Y81">
        <f t="shared" si="44"/>
        <v>1.9314509069036526E-9</v>
      </c>
      <c r="Z81">
        <f t="shared" si="45"/>
        <v>7.8546682938174069E-8</v>
      </c>
      <c r="AB81">
        <f t="shared" si="46"/>
        <v>-6.0773693111086278</v>
      </c>
      <c r="AC81">
        <f t="shared" si="30"/>
        <v>-5.4262927587454897</v>
      </c>
      <c r="AE81">
        <f t="shared" si="31"/>
        <v>0</v>
      </c>
      <c r="AF81">
        <f t="shared" si="32"/>
        <v>0</v>
      </c>
      <c r="AG81">
        <f t="shared" si="32"/>
        <v>-1.9636670734543517E-6</v>
      </c>
      <c r="AH81">
        <f t="shared" si="33"/>
        <v>-0.22533391369057509</v>
      </c>
      <c r="AI81">
        <f t="shared" si="34"/>
        <v>-0.22533587735764854</v>
      </c>
      <c r="AJ81">
        <f t="shared" si="35"/>
        <v>-0.65107655236313811</v>
      </c>
      <c r="AK81">
        <f t="shared" si="49"/>
        <v>-0.42541585177760399</v>
      </c>
      <c r="AL81">
        <f t="shared" si="26"/>
        <v>-1.3018282814983908</v>
      </c>
      <c r="AN81">
        <f t="shared" si="36"/>
        <v>0</v>
      </c>
      <c r="AO81">
        <f t="shared" si="36"/>
        <v>0</v>
      </c>
      <c r="AP81">
        <f t="shared" si="36"/>
        <v>-2.8448678001329103E-10</v>
      </c>
      <c r="AQ81">
        <f t="shared" si="36"/>
        <v>-3.2645309584407389E-5</v>
      </c>
      <c r="AR81">
        <f t="shared" si="36"/>
        <v>-3.2645594071187395E-5</v>
      </c>
      <c r="AS81">
        <f t="shared" si="36"/>
        <v>-9.4324885530678435E-5</v>
      </c>
      <c r="AT81">
        <f t="shared" si="36"/>
        <v>-6.1632232609534291E-5</v>
      </c>
      <c r="AU81">
        <f t="shared" si="23"/>
        <v>-1.8860271221140013E-4</v>
      </c>
      <c r="AW81">
        <v>78</v>
      </c>
      <c r="AX81">
        <f>IF(Z81&gt;0, (R81*SUMPRODUCT(K81:$K$98, X81:$X$98)-K81*$AZ$3)/Z81, 0)</f>
        <v>-69083665.353719026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0.59781937299999999</v>
      </c>
      <c r="Q82" s="4">
        <f t="shared" si="48"/>
        <v>25</v>
      </c>
      <c r="R82">
        <f t="shared" si="28"/>
        <v>2000000</v>
      </c>
      <c r="S82">
        <f t="shared" si="29"/>
        <v>-157280052.47994551</v>
      </c>
      <c r="U82">
        <f t="shared" si="40"/>
        <v>0.59781937299999999</v>
      </c>
      <c r="V82">
        <f t="shared" si="41"/>
        <v>0.01</v>
      </c>
      <c r="W82">
        <f t="shared" si="42"/>
        <v>7.8546682938174069E-8</v>
      </c>
      <c r="X82">
        <f t="shared" si="43"/>
        <v>4.6956728745329021E-8</v>
      </c>
      <c r="Y82">
        <f t="shared" si="44"/>
        <v>7.8546682938174073E-10</v>
      </c>
      <c r="Z82">
        <f t="shared" si="45"/>
        <v>3.0804487363463309E-8</v>
      </c>
      <c r="AB82">
        <f t="shared" si="46"/>
        <v>-5.4262927587454897</v>
      </c>
      <c r="AC82">
        <f t="shared" si="30"/>
        <v>-4.8449313891433272</v>
      </c>
      <c r="AE82">
        <f t="shared" si="31"/>
        <v>0</v>
      </c>
      <c r="AF82">
        <f t="shared" si="32"/>
        <v>0</v>
      </c>
      <c r="AG82">
        <f t="shared" si="32"/>
        <v>-7.7011218408658274E-7</v>
      </c>
      <c r="AH82">
        <f t="shared" si="33"/>
        <v>-9.3913457490658048E-2</v>
      </c>
      <c r="AI82">
        <f t="shared" si="34"/>
        <v>-9.391422760284214E-2</v>
      </c>
      <c r="AJ82">
        <f t="shared" si="35"/>
        <v>-0.58136136960216245</v>
      </c>
      <c r="AK82">
        <f t="shared" si="49"/>
        <v>-0.37984049311218432</v>
      </c>
      <c r="AL82">
        <f t="shared" si="26"/>
        <v>-1.055116090317189</v>
      </c>
      <c r="AN82">
        <f t="shared" si="36"/>
        <v>0</v>
      </c>
      <c r="AO82">
        <f t="shared" si="36"/>
        <v>0</v>
      </c>
      <c r="AP82">
        <f t="shared" si="36"/>
        <v>-9.9616253356092442E-11</v>
      </c>
      <c r="AQ82">
        <f t="shared" si="36"/>
        <v>-1.2147979175309613E-5</v>
      </c>
      <c r="AR82">
        <f t="shared" si="36"/>
        <v>-1.214807879156297E-5</v>
      </c>
      <c r="AS82">
        <f t="shared" si="36"/>
        <v>-7.5200785914617902E-5</v>
      </c>
      <c r="AT82">
        <f t="shared" si="36"/>
        <v>-4.9133473769988205E-5</v>
      </c>
      <c r="AU82">
        <f t="shared" si="23"/>
        <v>-1.3648233847616908E-4</v>
      </c>
      <c r="AW82">
        <v>79</v>
      </c>
      <c r="AX82">
        <f>IF(Z82&gt;0, (R82*SUMPRODUCT(K82:$K$98, X82:$X$98)-K82*$AZ$3)/Z82, 0)</f>
        <v>-157280052.47994551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0.61246634</v>
      </c>
      <c r="Q83" s="4">
        <f t="shared" si="48"/>
        <v>25</v>
      </c>
      <c r="R83">
        <f t="shared" si="28"/>
        <v>2000000</v>
      </c>
      <c r="S83">
        <f t="shared" si="29"/>
        <v>-371964045.48250651</v>
      </c>
      <c r="U83">
        <f t="shared" si="40"/>
        <v>0.61246634</v>
      </c>
      <c r="V83">
        <f t="shared" si="41"/>
        <v>0.01</v>
      </c>
      <c r="W83">
        <f t="shared" si="42"/>
        <v>3.0804487363463309E-8</v>
      </c>
      <c r="X83">
        <f t="shared" si="43"/>
        <v>1.8866711631076623E-8</v>
      </c>
      <c r="Y83">
        <f t="shared" si="44"/>
        <v>3.0804487363463309E-10</v>
      </c>
      <c r="Z83">
        <f t="shared" si="45"/>
        <v>1.1629730858752052E-8</v>
      </c>
      <c r="AB83">
        <f t="shared" si="46"/>
        <v>-4.8449313891433272</v>
      </c>
      <c r="AC83">
        <f t="shared" si="30"/>
        <v>-4.3258417380941578</v>
      </c>
      <c r="AE83">
        <f t="shared" si="31"/>
        <v>0</v>
      </c>
      <c r="AF83">
        <f t="shared" si="32"/>
        <v>0</v>
      </c>
      <c r="AG83">
        <f t="shared" si="32"/>
        <v>-2.9074327146880132E-7</v>
      </c>
      <c r="AH83">
        <f t="shared" si="33"/>
        <v>-3.7733423262153246E-2</v>
      </c>
      <c r="AI83">
        <f t="shared" si="34"/>
        <v>-3.7733714005424718E-2</v>
      </c>
      <c r="AJ83">
        <f t="shared" si="35"/>
        <v>-0.51908965104916938</v>
      </c>
      <c r="AK83">
        <f t="shared" si="49"/>
        <v>-0.33914519724003295</v>
      </c>
      <c r="AL83">
        <f t="shared" si="26"/>
        <v>-0.89596856229462696</v>
      </c>
      <c r="AN83">
        <f t="shared" si="36"/>
        <v>0</v>
      </c>
      <c r="AO83">
        <f t="shared" si="36"/>
        <v>0</v>
      </c>
      <c r="AP83">
        <f t="shared" si="36"/>
        <v>-3.3579007790190049E-11</v>
      </c>
      <c r="AQ83">
        <f t="shared" si="36"/>
        <v>-4.3579715783941893E-6</v>
      </c>
      <c r="AR83">
        <f t="shared" si="36"/>
        <v>-4.3580051574019794E-6</v>
      </c>
      <c r="AS83">
        <f t="shared" si="36"/>
        <v>-5.9951569466526773E-5</v>
      </c>
      <c r="AT83">
        <f t="shared" si="36"/>
        <v>-3.9169123889254416E-5</v>
      </c>
      <c r="AU83">
        <f t="shared" si="23"/>
        <v>-1.0347869851318315E-4</v>
      </c>
      <c r="AW83">
        <v>80</v>
      </c>
      <c r="AX83">
        <f>IF(Z83&gt;0, (R83*SUMPRODUCT(K83:$K$98, X83:$X$98)-K83*$AZ$3)/Z83, 0)</f>
        <v>-371964045.48250651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0.62717650000000003</v>
      </c>
      <c r="Q84" s="4">
        <f t="shared" si="48"/>
        <v>25</v>
      </c>
      <c r="R84">
        <f t="shared" si="28"/>
        <v>2000000</v>
      </c>
      <c r="S84">
        <f t="shared" si="29"/>
        <v>-915351593.64149141</v>
      </c>
      <c r="U84">
        <f t="shared" si="40"/>
        <v>0.62717650000000003</v>
      </c>
      <c r="V84">
        <f t="shared" si="41"/>
        <v>0.01</v>
      </c>
      <c r="W84">
        <f t="shared" si="42"/>
        <v>1.1629730858752052E-8</v>
      </c>
      <c r="X84">
        <f t="shared" si="43"/>
        <v>7.2938938959341069E-9</v>
      </c>
      <c r="Y84">
        <f t="shared" si="44"/>
        <v>1.1629730858752053E-10</v>
      </c>
      <c r="Z84">
        <f t="shared" si="45"/>
        <v>4.2195396542304246E-9</v>
      </c>
      <c r="AB84">
        <f t="shared" si="46"/>
        <v>-4.3258417380941578</v>
      </c>
      <c r="AC84">
        <f t="shared" si="30"/>
        <v>-3.8623623469332866</v>
      </c>
      <c r="AE84">
        <f t="shared" si="31"/>
        <v>0</v>
      </c>
      <c r="AF84">
        <f t="shared" si="32"/>
        <v>0</v>
      </c>
      <c r="AG84">
        <f t="shared" si="32"/>
        <v>-1.0548849135576062E-7</v>
      </c>
      <c r="AH84">
        <f t="shared" si="33"/>
        <v>-1.4587787791868215E-2</v>
      </c>
      <c r="AI84">
        <f t="shared" si="34"/>
        <v>-1.458789328035957E-2</v>
      </c>
      <c r="AJ84">
        <f t="shared" si="35"/>
        <v>-0.46347939116087122</v>
      </c>
      <c r="AK84">
        <f t="shared" si="49"/>
        <v>-0.30280892166659107</v>
      </c>
      <c r="AL84">
        <f t="shared" si="26"/>
        <v>-0.78087620610782182</v>
      </c>
      <c r="AN84">
        <f t="shared" si="36"/>
        <v>0</v>
      </c>
      <c r="AO84">
        <f t="shared" si="36"/>
        <v>0</v>
      </c>
      <c r="AP84">
        <f t="shared" si="36"/>
        <v>-1.0877904583003588E-11</v>
      </c>
      <c r="AQ84">
        <f t="shared" si="36"/>
        <v>-1.5042831842374379E-6</v>
      </c>
      <c r="AR84">
        <f t="shared" si="36"/>
        <v>-1.504294062142021E-6</v>
      </c>
      <c r="AS84">
        <f t="shared" si="36"/>
        <v>-4.7793693211835212E-5</v>
      </c>
      <c r="AT84">
        <f t="shared" si="36"/>
        <v>-3.122545895231923E-5</v>
      </c>
      <c r="AU84">
        <f t="shared" si="23"/>
        <v>-8.0523446226296461E-5</v>
      </c>
      <c r="AW84">
        <v>81</v>
      </c>
      <c r="AX84">
        <f>IF(Z84&gt;0, (R84*SUMPRODUCT(K84:$K$98, X84:$X$98)-K84*$AZ$3)/Z84, 0)</f>
        <v>-915351593.64149141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0.64196478899999998</v>
      </c>
      <c r="Q85" s="4">
        <f t="shared" si="48"/>
        <v>25</v>
      </c>
      <c r="R85">
        <f t="shared" si="28"/>
        <v>2000000</v>
      </c>
      <c r="S85">
        <f t="shared" si="29"/>
        <v>-2348263861.4669242</v>
      </c>
      <c r="U85">
        <f t="shared" si="40"/>
        <v>0.64196478899999998</v>
      </c>
      <c r="V85">
        <f t="shared" si="41"/>
        <v>0.01</v>
      </c>
      <c r="W85">
        <f t="shared" si="42"/>
        <v>4.2195396542304246E-9</v>
      </c>
      <c r="X85">
        <f t="shared" si="43"/>
        <v>2.7087958838051676E-9</v>
      </c>
      <c r="Y85">
        <f t="shared" si="44"/>
        <v>4.2195396542304248E-11</v>
      </c>
      <c r="Z85">
        <f t="shared" si="45"/>
        <v>1.4685483738829527E-9</v>
      </c>
      <c r="AB85">
        <f t="shared" si="46"/>
        <v>-3.8623623469332866</v>
      </c>
      <c r="AC85">
        <f t="shared" si="30"/>
        <v>-3.4485390752053551</v>
      </c>
      <c r="AE85">
        <f t="shared" si="31"/>
        <v>0</v>
      </c>
      <c r="AF85">
        <f t="shared" si="32"/>
        <v>0</v>
      </c>
      <c r="AG85">
        <f t="shared" si="32"/>
        <v>-3.6713709347073818E-8</v>
      </c>
      <c r="AH85">
        <f t="shared" si="33"/>
        <v>-5.4175917676103349E-3</v>
      </c>
      <c r="AI85">
        <f t="shared" si="34"/>
        <v>-5.4176284813196819E-3</v>
      </c>
      <c r="AJ85">
        <f t="shared" si="35"/>
        <v>-0.41382327172793154</v>
      </c>
      <c r="AK85">
        <f t="shared" si="49"/>
        <v>-0.27036536428533009</v>
      </c>
      <c r="AL85">
        <f t="shared" si="26"/>
        <v>-0.68960626449458129</v>
      </c>
      <c r="AN85">
        <f t="shared" si="36"/>
        <v>0</v>
      </c>
      <c r="AO85">
        <f t="shared" si="36"/>
        <v>0</v>
      </c>
      <c r="AP85">
        <f t="shared" si="36"/>
        <v>-3.380262336413857E-12</v>
      </c>
      <c r="AQ85">
        <f t="shared" si="36"/>
        <v>-4.9880226574214502E-7</v>
      </c>
      <c r="AR85">
        <f t="shared" si="36"/>
        <v>-4.9880564600448148E-7</v>
      </c>
      <c r="AS85">
        <f t="shared" si="36"/>
        <v>-3.8101059365306955E-5</v>
      </c>
      <c r="AT85">
        <f t="shared" si="36"/>
        <v>-2.4892768238831042E-5</v>
      </c>
      <c r="AU85">
        <f t="shared" si="23"/>
        <v>-6.3492633250142476E-5</v>
      </c>
      <c r="AW85">
        <v>82</v>
      </c>
      <c r="AX85">
        <f>IF(Z85&gt;0, (R85*SUMPRODUCT(K85:$K$98, X85:$X$98)-K85*$AZ$3)/Z85, 0)</f>
        <v>-2348263861.4669242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0.65685820900000003</v>
      </c>
      <c r="Q86" s="4">
        <f t="shared" si="48"/>
        <v>25</v>
      </c>
      <c r="R86">
        <f t="shared" si="28"/>
        <v>2000000</v>
      </c>
      <c r="S86">
        <f t="shared" si="29"/>
        <v>-6293609824.5150652</v>
      </c>
      <c r="U86">
        <f t="shared" si="40"/>
        <v>0.65685820900000003</v>
      </c>
      <c r="V86">
        <f t="shared" si="41"/>
        <v>0.01</v>
      </c>
      <c r="W86">
        <f t="shared" si="42"/>
        <v>1.4685483738829527E-9</v>
      </c>
      <c r="X86">
        <f t="shared" si="43"/>
        <v>9.6462805469861874E-10</v>
      </c>
      <c r="Y86">
        <f t="shared" si="44"/>
        <v>1.4685483738829529E-11</v>
      </c>
      <c r="Z86">
        <f t="shared" si="45"/>
        <v>4.8923483544550449E-10</v>
      </c>
      <c r="AB86">
        <f t="shared" si="46"/>
        <v>-3.4485390752053551</v>
      </c>
      <c r="AC86">
        <f t="shared" si="30"/>
        <v>-3.0790531668548384</v>
      </c>
      <c r="AE86">
        <f t="shared" si="31"/>
        <v>0</v>
      </c>
      <c r="AF86">
        <f t="shared" si="32"/>
        <v>0</v>
      </c>
      <c r="AG86">
        <f t="shared" si="32"/>
        <v>-1.2230870886137612E-8</v>
      </c>
      <c r="AH86">
        <f t="shared" si="33"/>
        <v>-1.9292561093972374E-3</v>
      </c>
      <c r="AI86">
        <f t="shared" si="34"/>
        <v>-1.9292683402681236E-3</v>
      </c>
      <c r="AJ86">
        <f t="shared" si="35"/>
        <v>-0.36948590835051665</v>
      </c>
      <c r="AK86">
        <f t="shared" si="49"/>
        <v>-0.24139773526437489</v>
      </c>
      <c r="AL86">
        <f t="shared" si="26"/>
        <v>-0.61281291195515963</v>
      </c>
      <c r="AN86">
        <f t="shared" si="36"/>
        <v>0</v>
      </c>
      <c r="AO86">
        <f t="shared" si="36"/>
        <v>0</v>
      </c>
      <c r="AP86">
        <f t="shared" si="36"/>
        <v>-1.0054523650024613E-12</v>
      </c>
      <c r="AQ86">
        <f t="shared" si="36"/>
        <v>-1.5859664744621155E-7</v>
      </c>
      <c r="AR86">
        <f t="shared" si="36"/>
        <v>-1.5859765289857655E-7</v>
      </c>
      <c r="AS86">
        <f t="shared" si="36"/>
        <v>-3.0374000661487305E-5</v>
      </c>
      <c r="AT86">
        <f t="shared" si="36"/>
        <v>-1.9844369717196032E-5</v>
      </c>
      <c r="AU86">
        <f t="shared" si="23"/>
        <v>-5.037696803158191E-5</v>
      </c>
      <c r="AW86">
        <v>83</v>
      </c>
      <c r="AX86">
        <f>IF(Z86&gt;0, (R86*SUMPRODUCT(K86:$K$98, X86:$X$98)-K86*$AZ$3)/Z86, 0)</f>
        <v>-6293609824.5150652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0.67177231000000004</v>
      </c>
      <c r="Q87" s="4">
        <f t="shared" si="48"/>
        <v>25</v>
      </c>
      <c r="R87">
        <f t="shared" si="28"/>
        <v>2000000</v>
      </c>
      <c r="S87">
        <f t="shared" si="29"/>
        <v>-17658094934.586594</v>
      </c>
      <c r="U87">
        <f t="shared" si="40"/>
        <v>0.67177231000000004</v>
      </c>
      <c r="V87">
        <f t="shared" si="41"/>
        <v>0.01</v>
      </c>
      <c r="W87">
        <f t="shared" si="42"/>
        <v>4.8923483544550449E-10</v>
      </c>
      <c r="X87">
        <f t="shared" si="43"/>
        <v>3.2865441553969644E-10</v>
      </c>
      <c r="Y87">
        <f t="shared" si="44"/>
        <v>4.892348354455045E-12</v>
      </c>
      <c r="Z87">
        <f t="shared" si="45"/>
        <v>1.5568807155135301E-10</v>
      </c>
      <c r="AB87">
        <f t="shared" si="46"/>
        <v>-3.0790531668548384</v>
      </c>
      <c r="AC87">
        <f t="shared" si="30"/>
        <v>-2.7491547476365019</v>
      </c>
      <c r="AE87">
        <f t="shared" si="31"/>
        <v>0</v>
      </c>
      <c r="AF87">
        <f t="shared" si="32"/>
        <v>0</v>
      </c>
      <c r="AG87">
        <f t="shared" si="32"/>
        <v>-3.8922017887838255E-9</v>
      </c>
      <c r="AH87">
        <f t="shared" si="33"/>
        <v>-6.5730883107939292E-4</v>
      </c>
      <c r="AI87">
        <f t="shared" si="34"/>
        <v>-6.5731272328118165E-4</v>
      </c>
      <c r="AJ87">
        <f t="shared" si="35"/>
        <v>-0.32989841921833651</v>
      </c>
      <c r="AK87">
        <f t="shared" si="49"/>
        <v>-0.2155337216798387</v>
      </c>
      <c r="AL87">
        <f t="shared" si="26"/>
        <v>-0.54608945362145644</v>
      </c>
      <c r="AN87">
        <f t="shared" si="36"/>
        <v>0</v>
      </c>
      <c r="AO87">
        <f t="shared" si="36"/>
        <v>0</v>
      </c>
      <c r="AP87">
        <f t="shared" si="36"/>
        <v>-2.8568105671408049E-13</v>
      </c>
      <c r="AQ87">
        <f t="shared" si="36"/>
        <v>-4.8245361273761908E-8</v>
      </c>
      <c r="AR87">
        <f t="shared" si="36"/>
        <v>-4.8245646954818618E-8</v>
      </c>
      <c r="AS87">
        <f t="shared" si="36"/>
        <v>-2.4213988411954233E-5</v>
      </c>
      <c r="AT87">
        <f t="shared" si="36"/>
        <v>-1.5819812206153498E-5</v>
      </c>
      <c r="AU87">
        <f t="shared" si="23"/>
        <v>-4.0082046265062555E-5</v>
      </c>
      <c r="AW87">
        <v>84</v>
      </c>
      <c r="AX87">
        <f>IF(Z87&gt;0, (R87*SUMPRODUCT(K87:$K$98, X87:$X$98)-K87*$AZ$3)/Z87, 0)</f>
        <v>-17658094934.586594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0.68662034599999999</v>
      </c>
      <c r="Q88" s="4">
        <f t="shared" si="48"/>
        <v>25</v>
      </c>
      <c r="R88">
        <f t="shared" si="28"/>
        <v>2000000</v>
      </c>
      <c r="S88">
        <f t="shared" si="29"/>
        <v>-51968404100.807541</v>
      </c>
      <c r="U88">
        <f t="shared" si="40"/>
        <v>0.68662034599999999</v>
      </c>
      <c r="V88">
        <f t="shared" si="41"/>
        <v>0.01</v>
      </c>
      <c r="W88">
        <f t="shared" si="42"/>
        <v>1.5568807155135301E-10</v>
      </c>
      <c r="X88">
        <f t="shared" si="43"/>
        <v>1.0689859755666276E-10</v>
      </c>
      <c r="Y88">
        <f t="shared" si="44"/>
        <v>1.5568807155135302E-12</v>
      </c>
      <c r="Z88">
        <f t="shared" si="45"/>
        <v>4.7232593279176719E-11</v>
      </c>
      <c r="AB88">
        <f t="shared" si="46"/>
        <v>-2.7491547476365019</v>
      </c>
      <c r="AC88">
        <f t="shared" si="30"/>
        <v>-2.454602494261342</v>
      </c>
      <c r="AE88">
        <f t="shared" si="31"/>
        <v>0</v>
      </c>
      <c r="AF88">
        <f t="shared" si="32"/>
        <v>0</v>
      </c>
      <c r="AG88">
        <f t="shared" si="32"/>
        <v>-1.180814831979418E-9</v>
      </c>
      <c r="AH88">
        <f t="shared" si="33"/>
        <v>-2.1379719511332551E-4</v>
      </c>
      <c r="AI88">
        <f t="shared" si="34"/>
        <v>-2.1379837592815749E-4</v>
      </c>
      <c r="AJ88">
        <f t="shared" si="35"/>
        <v>-0.29455225337515989</v>
      </c>
      <c r="AK88">
        <f t="shared" si="49"/>
        <v>-0.19244083233455514</v>
      </c>
      <c r="AL88">
        <f t="shared" si="26"/>
        <v>-0.48720688408564317</v>
      </c>
      <c r="AN88">
        <f t="shared" si="36"/>
        <v>0</v>
      </c>
      <c r="AO88">
        <f t="shared" si="36"/>
        <v>0</v>
      </c>
      <c r="AP88">
        <f t="shared" si="36"/>
        <v>-7.7383767982385806E-14</v>
      </c>
      <c r="AQ88">
        <f t="shared" si="36"/>
        <v>-1.401103042904768E-8</v>
      </c>
      <c r="AR88">
        <f t="shared" si="36"/>
        <v>-1.4011107812815663E-8</v>
      </c>
      <c r="AS88">
        <f t="shared" si="36"/>
        <v>-1.9303249431295752E-5</v>
      </c>
      <c r="AT88">
        <f t="shared" si="36"/>
        <v>-1.2611458051175625E-5</v>
      </c>
      <c r="AU88">
        <f t="shared" si="23"/>
        <v>-3.192871859028419E-5</v>
      </c>
      <c r="AW88">
        <v>85</v>
      </c>
      <c r="AX88">
        <f>IF(Z88&gt;0, (R88*SUMPRODUCT(K88:$K$98, X88:$X$98)-K88*$AZ$3)/Z88, 0)</f>
        <v>-51968404100.807541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0.70385879699999998</v>
      </c>
      <c r="Q89" s="4">
        <f t="shared" si="48"/>
        <v>25</v>
      </c>
      <c r="R89">
        <f t="shared" si="28"/>
        <v>2000000</v>
      </c>
      <c r="S89">
        <f t="shared" si="29"/>
        <v>-162158964073.6936</v>
      </c>
      <c r="U89">
        <f t="shared" si="40"/>
        <v>0.70385879699999998</v>
      </c>
      <c r="V89">
        <f t="shared" si="41"/>
        <v>0.01</v>
      </c>
      <c r="W89">
        <f t="shared" si="42"/>
        <v>4.7232593279176719E-11</v>
      </c>
      <c r="X89">
        <f t="shared" si="43"/>
        <v>3.3245076284671612E-11</v>
      </c>
      <c r="Y89">
        <f t="shared" si="44"/>
        <v>4.7232593279176716E-13</v>
      </c>
      <c r="Z89">
        <f t="shared" si="45"/>
        <v>1.351519106171334E-11</v>
      </c>
      <c r="AB89">
        <f t="shared" si="46"/>
        <v>-2.454602494261342</v>
      </c>
      <c r="AC89">
        <f t="shared" si="30"/>
        <v>-2.1916093818254785</v>
      </c>
      <c r="AE89">
        <f t="shared" si="31"/>
        <v>0</v>
      </c>
      <c r="AF89">
        <f t="shared" si="32"/>
        <v>0</v>
      </c>
      <c r="AG89">
        <f t="shared" si="32"/>
        <v>-3.378797765428335E-10</v>
      </c>
      <c r="AH89">
        <f t="shared" si="33"/>
        <v>-6.6490152569343222E-5</v>
      </c>
      <c r="AI89">
        <f t="shared" si="34"/>
        <v>-6.6490490449119761E-5</v>
      </c>
      <c r="AJ89">
        <f t="shared" si="35"/>
        <v>-0.26299311243586354</v>
      </c>
      <c r="AK89">
        <f t="shared" si="49"/>
        <v>-0.17182217459829396</v>
      </c>
      <c r="AL89">
        <f t="shared" si="26"/>
        <v>-0.43488177752460661</v>
      </c>
      <c r="AN89">
        <f t="shared" si="36"/>
        <v>0</v>
      </c>
      <c r="AO89">
        <f t="shared" si="36"/>
        <v>0</v>
      </c>
      <c r="AP89">
        <f t="shared" si="36"/>
        <v>-1.9770253984957816E-14</v>
      </c>
      <c r="AQ89">
        <f t="shared" si="36"/>
        <v>-3.8905175599577995E-9</v>
      </c>
      <c r="AR89">
        <f t="shared" si="36"/>
        <v>-3.8905373302117839E-9</v>
      </c>
      <c r="AS89">
        <f t="shared" si="36"/>
        <v>-1.5388433964151299E-5</v>
      </c>
      <c r="AT89">
        <f t="shared" si="36"/>
        <v>-1.0053777313379394E-5</v>
      </c>
      <c r="AU89">
        <f t="shared" si="23"/>
        <v>-2.5446101814860904E-5</v>
      </c>
      <c r="AW89">
        <v>86</v>
      </c>
      <c r="AX89">
        <f>IF(Z89&gt;0, (R89*SUMPRODUCT(K89:$K$98, X89:$X$98)-K89*$AZ$3)/Z89, 0)</f>
        <v>-162158964073.6936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5.2243471530565862E-5</v>
      </c>
      <c r="L90" s="2">
        <v>87</v>
      </c>
      <c r="M90">
        <v>0.72100360699999999</v>
      </c>
      <c r="Q90" s="4">
        <f t="shared" si="48"/>
        <v>25</v>
      </c>
      <c r="R90">
        <f t="shared" si="28"/>
        <v>2000000</v>
      </c>
      <c r="S90">
        <f t="shared" si="29"/>
        <v>-538240635806.21234</v>
      </c>
      <c r="U90">
        <f t="shared" si="40"/>
        <v>0.72100360699999999</v>
      </c>
      <c r="V90">
        <f t="shared" si="41"/>
        <v>0.01</v>
      </c>
      <c r="W90">
        <f t="shared" si="42"/>
        <v>1.351519106171334E-11</v>
      </c>
      <c r="X90">
        <f t="shared" si="43"/>
        <v>9.7445015047894767E-12</v>
      </c>
      <c r="Y90">
        <f t="shared" si="44"/>
        <v>1.3515191061713339E-13</v>
      </c>
      <c r="Z90">
        <f t="shared" si="45"/>
        <v>3.6355376463067294E-12</v>
      </c>
      <c r="AB90">
        <f t="shared" si="46"/>
        <v>-2.1916093818254785</v>
      </c>
      <c r="AC90">
        <f t="shared" si="30"/>
        <v>-1.9567940942455548</v>
      </c>
      <c r="AE90">
        <f t="shared" si="31"/>
        <v>0</v>
      </c>
      <c r="AF90">
        <f t="shared" si="32"/>
        <v>0</v>
      </c>
      <c r="AG90">
        <f t="shared" si="32"/>
        <v>-9.0888441157668232E-11</v>
      </c>
      <c r="AH90">
        <f t="shared" si="33"/>
        <v>-1.9489003009578954E-5</v>
      </c>
      <c r="AI90">
        <f t="shared" si="34"/>
        <v>-1.9489093898020113E-5</v>
      </c>
      <c r="AJ90">
        <f t="shared" si="35"/>
        <v>-0.23481528757992365</v>
      </c>
      <c r="AK90">
        <f t="shared" si="49"/>
        <v>-0.15341265672778351</v>
      </c>
      <c r="AL90">
        <f t="shared" si="26"/>
        <v>-0.38824743340160517</v>
      </c>
      <c r="AN90">
        <f t="shared" si="36"/>
        <v>0</v>
      </c>
      <c r="AO90">
        <f t="shared" si="36"/>
        <v>0</v>
      </c>
      <c r="AP90">
        <f t="shared" si="36"/>
        <v>-4.748327688078151E-15</v>
      </c>
      <c r="AQ90">
        <f t="shared" si="36"/>
        <v>-1.0181731738900506E-9</v>
      </c>
      <c r="AR90">
        <f t="shared" si="36"/>
        <v>-1.0181779222177386E-9</v>
      </c>
      <c r="AS90">
        <f t="shared" si="36"/>
        <v>-1.2267565791623377E-5</v>
      </c>
      <c r="AT90">
        <f t="shared" si="36"/>
        <v>-8.0148097641864313E-6</v>
      </c>
      <c r="AU90">
        <f t="shared" si="23"/>
        <v>-2.0283393733732025E-5</v>
      </c>
      <c r="AW90">
        <v>87</v>
      </c>
      <c r="AX90">
        <f>IF(Z90&gt;0, (R90*SUMPRODUCT(K90:$K$98, X90:$X$98)-K90*$AZ$3)/Z90, 0)</f>
        <v>-538240635806.21234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4.6645956723719519E-5</v>
      </c>
      <c r="L91" s="2">
        <v>88</v>
      </c>
      <c r="M91">
        <v>0.73803352099999997</v>
      </c>
      <c r="Q91" s="4">
        <f t="shared" si="48"/>
        <v>25</v>
      </c>
      <c r="R91">
        <f t="shared" si="28"/>
        <v>2000000</v>
      </c>
      <c r="S91">
        <f t="shared" si="29"/>
        <v>-1907285438933.6208</v>
      </c>
      <c r="U91">
        <f t="shared" si="40"/>
        <v>0.73803352099999997</v>
      </c>
      <c r="V91">
        <f t="shared" si="41"/>
        <v>0.01</v>
      </c>
      <c r="W91">
        <f t="shared" si="42"/>
        <v>3.6355376463067294E-12</v>
      </c>
      <c r="X91">
        <f t="shared" si="43"/>
        <v>2.683148649831808E-12</v>
      </c>
      <c r="Y91">
        <f t="shared" si="44"/>
        <v>3.6355376463067292E-14</v>
      </c>
      <c r="Z91">
        <f t="shared" si="45"/>
        <v>9.1603362001185408E-13</v>
      </c>
      <c r="AB91">
        <f t="shared" si="46"/>
        <v>-1.9567940942455548</v>
      </c>
      <c r="AC91">
        <f t="shared" si="30"/>
        <v>-1.7471375850222628</v>
      </c>
      <c r="AE91">
        <f t="shared" si="31"/>
        <v>0</v>
      </c>
      <c r="AF91">
        <f t="shared" si="32"/>
        <v>0</v>
      </c>
      <c r="AG91">
        <f t="shared" si="32"/>
        <v>-2.2900840500296351E-11</v>
      </c>
      <c r="AH91">
        <f t="shared" si="33"/>
        <v>-5.3662972996636158E-6</v>
      </c>
      <c r="AI91">
        <f t="shared" si="34"/>
        <v>-5.3663202005041161E-6</v>
      </c>
      <c r="AJ91">
        <f t="shared" si="35"/>
        <v>-0.20965650922329204</v>
      </c>
      <c r="AK91">
        <f t="shared" si="49"/>
        <v>-0.13697558659718886</v>
      </c>
      <c r="AL91">
        <f t="shared" si="26"/>
        <v>-0.34663746214068142</v>
      </c>
      <c r="AN91">
        <f t="shared" si="36"/>
        <v>0</v>
      </c>
      <c r="AO91">
        <f t="shared" si="36"/>
        <v>0</v>
      </c>
      <c r="AP91">
        <f t="shared" si="36"/>
        <v>-1.0682316149136267E-15</v>
      </c>
      <c r="AQ91">
        <f t="shared" si="36"/>
        <v>-2.5031607160672192E-10</v>
      </c>
      <c r="AR91">
        <f t="shared" si="36"/>
        <v>-2.5031713983833685E-10</v>
      </c>
      <c r="AS91">
        <f t="shared" si="36"/>
        <v>-9.7796284560757834E-6</v>
      </c>
      <c r="AT91">
        <f t="shared" si="36"/>
        <v>-6.3893572846185668E-6</v>
      </c>
      <c r="AU91">
        <f t="shared" si="23"/>
        <v>-1.6169236057834189E-5</v>
      </c>
      <c r="AW91">
        <v>88</v>
      </c>
      <c r="AX91">
        <f>IF(Z91&gt;0, (R91*SUMPRODUCT(K91:$K$98, X91:$X$98)-K91*$AZ$3)/Z91, 0)</f>
        <v>-1907285438933.6208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4.1648175646178136E-5</v>
      </c>
      <c r="L92" s="2">
        <v>89</v>
      </c>
      <c r="M92">
        <v>0.75492728399999998</v>
      </c>
      <c r="Q92" s="4">
        <f t="shared" si="48"/>
        <v>25</v>
      </c>
      <c r="R92">
        <f t="shared" si="28"/>
        <v>2000000</v>
      </c>
      <c r="S92">
        <f t="shared" si="29"/>
        <v>-7244283627772.2363</v>
      </c>
      <c r="U92">
        <f t="shared" si="40"/>
        <v>0.75492728399999998</v>
      </c>
      <c r="V92">
        <f t="shared" si="41"/>
        <v>0.01</v>
      </c>
      <c r="W92">
        <f t="shared" si="42"/>
        <v>9.1603362001185408E-13</v>
      </c>
      <c r="X92">
        <f t="shared" si="43"/>
        <v>6.9153877280823704E-13</v>
      </c>
      <c r="Y92">
        <f t="shared" si="44"/>
        <v>9.1603362001185405E-15</v>
      </c>
      <c r="Z92">
        <f t="shared" si="45"/>
        <v>2.1533451100349851E-13</v>
      </c>
      <c r="AB92">
        <f t="shared" si="46"/>
        <v>-1.7471375850222628</v>
      </c>
      <c r="AC92">
        <f t="shared" si="30"/>
        <v>-1.5599442725569848</v>
      </c>
      <c r="AE92">
        <f t="shared" si="31"/>
        <v>0</v>
      </c>
      <c r="AF92">
        <f t="shared" si="32"/>
        <v>0</v>
      </c>
      <c r="AG92">
        <f t="shared" si="32"/>
        <v>-5.3833627750874624E-12</v>
      </c>
      <c r="AH92">
        <f t="shared" si="33"/>
        <v>-1.3830775456164741E-6</v>
      </c>
      <c r="AI92">
        <f t="shared" si="34"/>
        <v>-1.3830829289792491E-6</v>
      </c>
      <c r="AJ92">
        <f t="shared" si="35"/>
        <v>-0.18719331246527804</v>
      </c>
      <c r="AK92">
        <f t="shared" si="49"/>
        <v>-0.12229963095155841</v>
      </c>
      <c r="AL92">
        <f t="shared" si="26"/>
        <v>-0.30949432649976544</v>
      </c>
      <c r="AN92">
        <f t="shared" si="36"/>
        <v>0</v>
      </c>
      <c r="AO92">
        <f t="shared" si="36"/>
        <v>0</v>
      </c>
      <c r="AP92">
        <f t="shared" si="36"/>
        <v>-2.2420723842393958E-16</v>
      </c>
      <c r="AQ92">
        <f t="shared" si="36"/>
        <v>-5.7602656552119867E-11</v>
      </c>
      <c r="AR92">
        <f t="shared" si="36"/>
        <v>-5.7602880759358286E-11</v>
      </c>
      <c r="AS92">
        <f t="shared" si="36"/>
        <v>-7.7962599573438061E-6</v>
      </c>
      <c r="AT92">
        <f t="shared" si="36"/>
        <v>-5.0935565113332686E-6</v>
      </c>
      <c r="AU92">
        <f t="shared" si="23"/>
        <v>-1.2889874071557835E-5</v>
      </c>
      <c r="AW92">
        <v>89</v>
      </c>
      <c r="AX92">
        <f>IF(Z92&gt;0, (R92*SUMPRODUCT(K92:$K$98, X92:$X$98)-K92*$AZ$3)/Z92, 0)</f>
        <v>-7244283627772.2363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3.7185871112659048E-5</v>
      </c>
      <c r="L93" s="2">
        <v>90</v>
      </c>
      <c r="M93">
        <v>0.77166421299999999</v>
      </c>
      <c r="Q93" s="4">
        <f t="shared" si="48"/>
        <v>25</v>
      </c>
      <c r="R93">
        <f t="shared" si="28"/>
        <v>2000000</v>
      </c>
      <c r="S93">
        <f t="shared" si="29"/>
        <v>-29624600121878.758</v>
      </c>
      <c r="U93">
        <f t="shared" si="40"/>
        <v>0.77166421299999999</v>
      </c>
      <c r="V93">
        <f t="shared" si="41"/>
        <v>0.01</v>
      </c>
      <c r="W93">
        <f t="shared" si="42"/>
        <v>2.1533451100349851E-13</v>
      </c>
      <c r="X93">
        <f t="shared" si="43"/>
        <v>1.6616593596525451E-13</v>
      </c>
      <c r="Y93">
        <f t="shared" si="44"/>
        <v>2.1533451100349851E-15</v>
      </c>
      <c r="Z93">
        <f t="shared" si="45"/>
        <v>4.7015229928209011E-14</v>
      </c>
      <c r="AB93">
        <f t="shared" si="46"/>
        <v>-1.5599442725569848</v>
      </c>
      <c r="AC93">
        <f t="shared" si="30"/>
        <v>-1.3928073862613786</v>
      </c>
      <c r="AE93">
        <f t="shared" si="31"/>
        <v>0</v>
      </c>
      <c r="AF93">
        <f t="shared" si="32"/>
        <v>0</v>
      </c>
      <c r="AG93">
        <f t="shared" si="32"/>
        <v>-1.1753807482052253E-12</v>
      </c>
      <c r="AH93">
        <f t="shared" si="33"/>
        <v>-3.3233187193050902E-7</v>
      </c>
      <c r="AI93">
        <f t="shared" si="34"/>
        <v>-3.3233304731125724E-7</v>
      </c>
      <c r="AJ93">
        <f t="shared" si="35"/>
        <v>-0.16713688629560619</v>
      </c>
      <c r="AK93">
        <f t="shared" si="49"/>
        <v>-0.10919609907898895</v>
      </c>
      <c r="AL93">
        <f t="shared" si="26"/>
        <v>-0.27633331770764247</v>
      </c>
      <c r="AN93">
        <f t="shared" si="36"/>
        <v>0</v>
      </c>
      <c r="AO93">
        <f t="shared" si="36"/>
        <v>0</v>
      </c>
      <c r="AP93">
        <f t="shared" si="36"/>
        <v>-4.3707557011060265E-17</v>
      </c>
      <c r="AQ93">
        <f t="shared" si="36"/>
        <v>-1.2358050156236622E-11</v>
      </c>
      <c r="AR93">
        <f t="shared" si="36"/>
        <v>-1.2358093863793634E-11</v>
      </c>
      <c r="AS93">
        <f t="shared" si="36"/>
        <v>-6.2151307119595623E-6</v>
      </c>
      <c r="AT93">
        <f t="shared" si="36"/>
        <v>-4.0605520663564299E-6</v>
      </c>
      <c r="AU93">
        <f t="shared" si="23"/>
        <v>-1.0275695136409857E-5</v>
      </c>
      <c r="AW93">
        <v>90</v>
      </c>
      <c r="AX93">
        <f>IF(Z93&gt;0, (R93*SUMPRODUCT(K93:$K$98, X93:$X$98)-K93*$AZ$3)/Z93, 0)</f>
        <v>-29624600121878.758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3.3201670636302719E-5</v>
      </c>
      <c r="L94" s="2">
        <v>91</v>
      </c>
      <c r="M94">
        <v>0.78831611899999998</v>
      </c>
      <c r="Q94" s="4">
        <f t="shared" si="48"/>
        <v>25</v>
      </c>
      <c r="R94">
        <f t="shared" si="28"/>
        <v>2000000</v>
      </c>
      <c r="S94">
        <f t="shared" si="29"/>
        <v>-131148486890401.84</v>
      </c>
      <c r="U94">
        <f t="shared" si="40"/>
        <v>0.78831611899999998</v>
      </c>
      <c r="V94">
        <f t="shared" si="41"/>
        <v>0.01</v>
      </c>
      <c r="W94">
        <f t="shared" si="42"/>
        <v>4.7015229928209011E-14</v>
      </c>
      <c r="X94">
        <f t="shared" si="43"/>
        <v>3.7062863590898373E-14</v>
      </c>
      <c r="Y94">
        <f t="shared" si="44"/>
        <v>4.7015229928209017E-16</v>
      </c>
      <c r="Z94">
        <f t="shared" si="45"/>
        <v>9.4822140380285482E-15</v>
      </c>
      <c r="AB94">
        <f t="shared" si="46"/>
        <v>-1.3928073862613786</v>
      </c>
      <c r="AC94">
        <f t="shared" si="30"/>
        <v>-1.2435780234583713</v>
      </c>
      <c r="AE94">
        <f t="shared" si="31"/>
        <v>0</v>
      </c>
      <c r="AF94">
        <f t="shared" si="32"/>
        <v>0</v>
      </c>
      <c r="AG94">
        <f t="shared" si="32"/>
        <v>-2.370553509507137E-13</v>
      </c>
      <c r="AH94">
        <f t="shared" si="33"/>
        <v>-7.412572718179675E-8</v>
      </c>
      <c r="AI94">
        <f t="shared" si="34"/>
        <v>-7.4125964237147705E-8</v>
      </c>
      <c r="AJ94">
        <f t="shared" si="35"/>
        <v>-0.14922936280300725</v>
      </c>
      <c r="AK94">
        <f t="shared" si="49"/>
        <v>-9.749651703829651E-2</v>
      </c>
      <c r="AL94">
        <f t="shared" si="26"/>
        <v>-0.24672595396726799</v>
      </c>
      <c r="AN94">
        <f t="shared" si="36"/>
        <v>0</v>
      </c>
      <c r="AO94">
        <f t="shared" si="36"/>
        <v>0</v>
      </c>
      <c r="AP94">
        <f t="shared" si="36"/>
        <v>-7.8706336848387476E-18</v>
      </c>
      <c r="AQ94">
        <f t="shared" si="36"/>
        <v>-2.4610979795664475E-12</v>
      </c>
      <c r="AR94">
        <f t="shared" si="36"/>
        <v>-2.4611058502001323E-12</v>
      </c>
      <c r="AS94">
        <f t="shared" si="36"/>
        <v>-4.9546641530507712E-6</v>
      </c>
      <c r="AT94">
        <f t="shared" si="36"/>
        <v>-3.2370472468921969E-6</v>
      </c>
      <c r="AU94">
        <f t="shared" si="23"/>
        <v>-8.1917138610488171E-6</v>
      </c>
      <c r="AW94">
        <v>91</v>
      </c>
      <c r="AX94">
        <f>IF(Z94&gt;0, (R94*SUMPRODUCT(K94:$K$98, X94:$X$98)-K94*$AZ$3)/Z94, 0)</f>
        <v>-131148486890401.84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2.9644348782413141E-5</v>
      </c>
      <c r="L95" s="2">
        <v>92</v>
      </c>
      <c r="M95">
        <v>0.80496745000000003</v>
      </c>
      <c r="Q95" s="4">
        <f t="shared" si="48"/>
        <v>25</v>
      </c>
      <c r="R95">
        <f t="shared" si="28"/>
        <v>2000000</v>
      </c>
      <c r="S95">
        <f t="shared" si="29"/>
        <v>-632844671357700.63</v>
      </c>
      <c r="U95">
        <f t="shared" si="40"/>
        <v>0.80496745000000003</v>
      </c>
      <c r="V95">
        <f t="shared" si="41"/>
        <v>0.01</v>
      </c>
      <c r="W95">
        <f t="shared" si="42"/>
        <v>9.4822140380285482E-15</v>
      </c>
      <c r="X95">
        <f t="shared" si="43"/>
        <v>7.6328736545460443E-15</v>
      </c>
      <c r="Y95">
        <f t="shared" si="44"/>
        <v>9.4822140380285489E-17</v>
      </c>
      <c r="Z95">
        <f t="shared" si="45"/>
        <v>1.7545182431022185E-15</v>
      </c>
      <c r="AB95">
        <f t="shared" si="46"/>
        <v>-1.2435780234583713</v>
      </c>
      <c r="AC95">
        <f t="shared" si="30"/>
        <v>-1.1103375209471138</v>
      </c>
      <c r="AE95">
        <f t="shared" si="31"/>
        <v>0</v>
      </c>
      <c r="AF95">
        <f t="shared" si="32"/>
        <v>0</v>
      </c>
      <c r="AG95">
        <f t="shared" si="32"/>
        <v>-4.3862956077555459E-14</v>
      </c>
      <c r="AH95">
        <f t="shared" si="33"/>
        <v>-1.5265747309092088E-8</v>
      </c>
      <c r="AI95">
        <f t="shared" si="34"/>
        <v>-1.5265791172048166E-8</v>
      </c>
      <c r="AJ95">
        <f t="shared" si="35"/>
        <v>-0.13324050251125752</v>
      </c>
      <c r="AK95">
        <f t="shared" si="49"/>
        <v>-8.7050461642086005E-2</v>
      </c>
      <c r="AL95">
        <f t="shared" si="26"/>
        <v>-0.22029097941913467</v>
      </c>
      <c r="AN95">
        <f t="shared" si="36"/>
        <v>0</v>
      </c>
      <c r="AO95">
        <f t="shared" si="36"/>
        <v>0</v>
      </c>
      <c r="AP95">
        <f t="shared" si="36"/>
        <v>-1.3002887685907221E-18</v>
      </c>
      <c r="AQ95">
        <f t="shared" si="36"/>
        <v>-4.5254313765491073E-13</v>
      </c>
      <c r="AR95">
        <f t="shared" si="36"/>
        <v>-4.5254443794367935E-13</v>
      </c>
      <c r="AS95">
        <f t="shared" si="36"/>
        <v>-3.9498279283877119E-6</v>
      </c>
      <c r="AT95">
        <f t="shared" si="36"/>
        <v>-2.580554246588074E-6</v>
      </c>
      <c r="AU95">
        <f t="shared" si="23"/>
        <v>-6.530382627520223E-6</v>
      </c>
      <c r="AW95">
        <v>92</v>
      </c>
      <c r="AX95">
        <f>IF(Z95&gt;0, (R95*SUMPRODUCT(K95:$K$98, X95:$X$98)-K95*$AZ$3)/Z95, 0)</f>
        <v>-632844671357700.63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2.6468168555726015E-5</v>
      </c>
      <c r="L96" s="2">
        <v>93</v>
      </c>
      <c r="M96">
        <v>0.82161935600000002</v>
      </c>
      <c r="Q96" s="4">
        <f t="shared" si="48"/>
        <v>25</v>
      </c>
      <c r="R96">
        <f t="shared" si="28"/>
        <v>2000000</v>
      </c>
      <c r="S96">
        <f t="shared" si="29"/>
        <v>-3355729445606758.5</v>
      </c>
      <c r="U96">
        <f t="shared" si="40"/>
        <v>0.82161935600000002</v>
      </c>
      <c r="V96">
        <f t="shared" si="41"/>
        <v>0.01</v>
      </c>
      <c r="W96">
        <f t="shared" si="42"/>
        <v>1.7545182431022185E-15</v>
      </c>
      <c r="X96">
        <f t="shared" si="43"/>
        <v>1.4415461489878962E-15</v>
      </c>
      <c r="Y96">
        <f t="shared" si="44"/>
        <v>1.7545182431022186E-17</v>
      </c>
      <c r="Z96">
        <f t="shared" si="45"/>
        <v>2.9542691168330006E-16</v>
      </c>
      <c r="AB96">
        <f t="shared" si="46"/>
        <v>-1.1103375209471138</v>
      </c>
      <c r="AC96">
        <f t="shared" si="30"/>
        <v>-0.99137278656031735</v>
      </c>
      <c r="AE96">
        <f t="shared" si="31"/>
        <v>0</v>
      </c>
      <c r="AF96">
        <f t="shared" si="32"/>
        <v>0</v>
      </c>
      <c r="AG96">
        <f t="shared" si="32"/>
        <v>-7.3856727920825015E-15</v>
      </c>
      <c r="AH96">
        <f t="shared" si="33"/>
        <v>-2.8830922979757924E-9</v>
      </c>
      <c r="AI96">
        <f t="shared" si="34"/>
        <v>-2.8830996836485844E-9</v>
      </c>
      <c r="AJ96">
        <f t="shared" si="35"/>
        <v>-0.11896473438679644</v>
      </c>
      <c r="AK96">
        <f t="shared" si="49"/>
        <v>-7.7723626466297976E-2</v>
      </c>
      <c r="AL96">
        <f t="shared" si="26"/>
        <v>-0.19668836373619411</v>
      </c>
      <c r="AN96">
        <f t="shared" si="36"/>
        <v>0</v>
      </c>
      <c r="AO96">
        <f t="shared" si="36"/>
        <v>0</v>
      </c>
      <c r="AP96">
        <f t="shared" si="36"/>
        <v>-1.9548523235827924E-19</v>
      </c>
      <c r="AQ96">
        <f t="shared" si="36"/>
        <v>-7.6310172904538723E-14</v>
      </c>
      <c r="AR96">
        <f t="shared" si="36"/>
        <v>-7.6310368389771089E-14</v>
      </c>
      <c r="AS96">
        <f t="shared" si="36"/>
        <v>-3.1487786419369029E-6</v>
      </c>
      <c r="AT96">
        <f t="shared" si="36"/>
        <v>-2.0572020460722625E-6</v>
      </c>
      <c r="AU96">
        <f t="shared" si="23"/>
        <v>-5.2059807643195338E-6</v>
      </c>
      <c r="AW96">
        <v>93</v>
      </c>
      <c r="AX96">
        <f>IF(Z96&gt;0, (R96*SUMPRODUCT(K96:$K$98, X96:$X$98)-K96*$AZ$3)/Z96, 0)</f>
        <v>-3355729445606758.5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2.3632293353326799E-5</v>
      </c>
      <c r="L97" s="2">
        <v>94</v>
      </c>
      <c r="M97">
        <v>0.83827126200000002</v>
      </c>
      <c r="Q97" s="4">
        <f t="shared" si="48"/>
        <v>25</v>
      </c>
      <c r="R97">
        <f t="shared" si="28"/>
        <v>2000000</v>
      </c>
      <c r="S97">
        <f t="shared" si="29"/>
        <v>-1.9746997467323968E+16</v>
      </c>
      <c r="U97">
        <f t="shared" si="40"/>
        <v>0.83827126200000002</v>
      </c>
      <c r="V97">
        <f t="shared" si="41"/>
        <v>0.01</v>
      </c>
      <c r="W97">
        <f t="shared" si="42"/>
        <v>2.9542691168330006E-16</v>
      </c>
      <c r="X97">
        <f t="shared" si="43"/>
        <v>2.4764789008552251E-16</v>
      </c>
      <c r="Y97">
        <f t="shared" si="44"/>
        <v>2.9542691168330005E-18</v>
      </c>
      <c r="Z97">
        <f t="shared" si="45"/>
        <v>4.4824752480944548E-17</v>
      </c>
      <c r="AB97">
        <f t="shared" si="46"/>
        <v>-0.99137278656031735</v>
      </c>
      <c r="AC97">
        <f t="shared" si="30"/>
        <v>-0.88515427371463573</v>
      </c>
      <c r="AE97">
        <f t="shared" si="31"/>
        <v>0</v>
      </c>
      <c r="AF97">
        <f t="shared" si="32"/>
        <v>0</v>
      </c>
      <c r="AG97">
        <f t="shared" si="32"/>
        <v>-1.1206188120236137E-15</v>
      </c>
      <c r="AH97">
        <f t="shared" si="33"/>
        <v>-4.9529578017104498E-10</v>
      </c>
      <c r="AI97">
        <f t="shared" si="34"/>
        <v>-4.9529690078985696E-10</v>
      </c>
      <c r="AJ97">
        <f t="shared" si="35"/>
        <v>-0.10621851284568162</v>
      </c>
      <c r="AK97">
        <f t="shared" si="49"/>
        <v>-6.9396095059222215E-2</v>
      </c>
      <c r="AL97">
        <f t="shared" si="26"/>
        <v>-0.17561460840020074</v>
      </c>
      <c r="AN97">
        <f t="shared" si="36"/>
        <v>0</v>
      </c>
      <c r="AO97">
        <f t="shared" si="36"/>
        <v>0</v>
      </c>
      <c r="AP97">
        <f t="shared" si="36"/>
        <v>-2.6482792502998617E-20</v>
      </c>
      <c r="AQ97">
        <f t="shared" si="36"/>
        <v>-1.1704975173666998E-14</v>
      </c>
      <c r="AR97">
        <f t="shared" si="36"/>
        <v>-1.17050016564595E-14</v>
      </c>
      <c r="AS97">
        <f t="shared" si="36"/>
        <v>-2.5101870551232588E-6</v>
      </c>
      <c r="AT97">
        <f t="shared" si="36"/>
        <v>-1.6399888760148917E-6</v>
      </c>
      <c r="AU97">
        <f t="shared" si="23"/>
        <v>-4.1501759428431525E-6</v>
      </c>
      <c r="AW97">
        <v>94</v>
      </c>
      <c r="AX97">
        <f>IF(Z97&gt;0, (R97*SUMPRODUCT(K97:$K$98, X97:$X$98)-K97*$AZ$3)/Z97, 0)</f>
        <v>-1.9746997467323968E+16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2.1100261922613211E-5</v>
      </c>
      <c r="L98" s="2">
        <v>95</v>
      </c>
      <c r="M98">
        <v>1</v>
      </c>
      <c r="Q98" s="4">
        <f t="shared" si="48"/>
        <v>25</v>
      </c>
      <c r="R98">
        <f t="shared" si="28"/>
        <v>2000000</v>
      </c>
      <c r="S98">
        <f t="shared" si="29"/>
        <v>0</v>
      </c>
      <c r="U98">
        <f t="shared" si="40"/>
        <v>1</v>
      </c>
      <c r="V98">
        <f t="shared" si="41"/>
        <v>0.01</v>
      </c>
      <c r="W98">
        <f t="shared" si="42"/>
        <v>4.4824752480944548E-17</v>
      </c>
      <c r="X98">
        <f t="shared" si="43"/>
        <v>4.4824752480944548E-17</v>
      </c>
      <c r="Y98">
        <f t="shared" si="44"/>
        <v>4.4824752480944548E-19</v>
      </c>
      <c r="Z98">
        <f t="shared" si="45"/>
        <v>0</v>
      </c>
      <c r="AB98">
        <f t="shared" si="46"/>
        <v>-0.88515427371463573</v>
      </c>
      <c r="AC98">
        <f t="shared" si="30"/>
        <v>0</v>
      </c>
      <c r="AE98">
        <f t="shared" si="31"/>
        <v>0</v>
      </c>
      <c r="AF98">
        <f t="shared" si="32"/>
        <v>0</v>
      </c>
      <c r="AG98">
        <f t="shared" si="32"/>
        <v>0</v>
      </c>
      <c r="AH98">
        <f t="shared" si="33"/>
        <v>-8.9649504961889101E-11</v>
      </c>
      <c r="AI98">
        <f t="shared" si="34"/>
        <v>-8.9649504961889101E-11</v>
      </c>
      <c r="AJ98">
        <f t="shared" si="35"/>
        <v>-0.88515427371463573</v>
      </c>
      <c r="AK98">
        <f t="shared" si="49"/>
        <v>-6.1960799160024504E-2</v>
      </c>
      <c r="AL98">
        <f t="shared" si="26"/>
        <v>-0.94711507296430975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-1.8916280359284726E-15</v>
      </c>
      <c r="AR98">
        <f t="shared" si="36"/>
        <v>-1.8916280359284726E-15</v>
      </c>
      <c r="AS98">
        <f t="shared" si="36"/>
        <v>-1.8676987017299281E-5</v>
      </c>
      <c r="AT98">
        <f t="shared" si="36"/>
        <v>-1.3073890912109496E-6</v>
      </c>
      <c r="AU98">
        <f t="shared" si="36"/>
        <v>-1.9984376110401857E-5</v>
      </c>
      <c r="AW98">
        <v>95</v>
      </c>
    </row>
    <row r="100" spans="5:50" x14ac:dyDescent="0.25">
      <c r="AN100" s="8">
        <f t="shared" ref="AN100:AU100" si="50">SUM(AN3:AN98)</f>
        <v>63891.558082806339</v>
      </c>
      <c r="AO100" s="8">
        <f t="shared" si="50"/>
        <v>-6389.1558082806341</v>
      </c>
      <c r="AP100" s="8">
        <f t="shared" si="50"/>
        <v>-1686.7231615051287</v>
      </c>
      <c r="AQ100" s="8">
        <f t="shared" si="50"/>
        <v>-37455.284617565187</v>
      </c>
      <c r="AR100" s="8">
        <f t="shared" si="50"/>
        <v>18360.394495455359</v>
      </c>
      <c r="AS100" s="8">
        <f t="shared" si="50"/>
        <v>-5718.8873744197881</v>
      </c>
      <c r="AT100" s="8">
        <f t="shared" si="50"/>
        <v>3336.0176350782117</v>
      </c>
      <c r="AU100" s="8">
        <f t="shared" si="50"/>
        <v>15977.524756113789</v>
      </c>
    </row>
  </sheetData>
  <conditionalFormatting sqref="AN100:AU100">
    <cfRule type="cellIs" dxfId="3" priority="1" operator="lessThan">
      <formula>0</formula>
    </cfRule>
  </conditionalFormatting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AE491F-0E41-45D9-A2BC-CFBD7BB69BFC}"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'S.35.04.F'!C3*(1+C12)</f>
        <v>131556.76009248965</v>
      </c>
      <c r="K3">
        <v>1</v>
      </c>
      <c r="L3" s="2">
        <v>0</v>
      </c>
      <c r="O3">
        <f>$C$3</f>
        <v>131556.76009248965</v>
      </c>
      <c r="P3">
        <f>O3*C5</f>
        <v>13155.676009248966</v>
      </c>
      <c r="Q3" s="4">
        <f>B8</f>
        <v>1522.432587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131556.76009248965</v>
      </c>
      <c r="AF3">
        <f t="shared" ref="AF3:AG34" si="4">-$Z3*P3</f>
        <v>-13155.676009248966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116878.65149624068</v>
      </c>
      <c r="AJ3">
        <f t="shared" ref="AJ3:AJ66" si="7">AB3-AC3</f>
        <v>0</v>
      </c>
      <c r="AL3">
        <f t="shared" ref="AL3:AL34" si="8">SUM(AI3:AK3)</f>
        <v>116878.65149624068</v>
      </c>
      <c r="AN3">
        <f t="shared" ref="AN3:AU34" si="9">AE3*$K3</f>
        <v>131556.76009248965</v>
      </c>
      <c r="AO3">
        <f t="shared" si="9"/>
        <v>-13155.676009248966</v>
      </c>
      <c r="AP3">
        <f t="shared" si="9"/>
        <v>-1522.432587</v>
      </c>
      <c r="AQ3">
        <f t="shared" si="9"/>
        <v>0</v>
      </c>
      <c r="AR3">
        <f t="shared" si="9"/>
        <v>116878.65149624068</v>
      </c>
      <c r="AS3">
        <f t="shared" si="9"/>
        <v>0</v>
      </c>
      <c r="AT3">
        <f t="shared" si="9"/>
        <v>0</v>
      </c>
      <c r="AU3">
        <f t="shared" si="9"/>
        <v>116878.65149624068</v>
      </c>
      <c r="AW3">
        <v>0</v>
      </c>
      <c r="AX3">
        <f>IF(Z3&gt;0, (R3*SUMPRODUCT(K3:$K$98, X3:$X$98)-K3*$AZ$3)/Z3, 0)</f>
        <v>0</v>
      </c>
      <c r="AZ3">
        <f>C6*SUMPRODUCT(X4:X89, K4:K89)/1</f>
        <v>60738.546191905174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89">Mortalities!B11:B96</f>
        <v>1.84855E-3</v>
      </c>
      <c r="R4">
        <f t="shared" si="0"/>
        <v>2000000</v>
      </c>
      <c r="S4">
        <f t="shared" si="1"/>
        <v>6585.7327616167822</v>
      </c>
      <c r="U4">
        <f t="shared" ref="U4:U67" si="13">M4</f>
        <v>1.84855E-3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1.84855E-3</v>
      </c>
      <c r="Y4">
        <f t="shared" ref="Y4:Y67" si="17">V4*W4</f>
        <v>0.01</v>
      </c>
      <c r="Z4">
        <f t="shared" ref="Z4:Z67" si="18">MAX(0, W4-X4-Y4)</f>
        <v>0.98815145000000004</v>
      </c>
      <c r="AB4">
        <f t="shared" ref="AB4:AB67" si="19">AC3</f>
        <v>0</v>
      </c>
      <c r="AC4">
        <f t="shared" si="2"/>
        <v>6507.7013777041284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-3697.1</v>
      </c>
      <c r="AI4">
        <f t="shared" si="6"/>
        <v>-3697.1</v>
      </c>
      <c r="AJ4">
        <f t="shared" si="7"/>
        <v>-6507.7013777041284</v>
      </c>
      <c r="AK4">
        <f>G4*SUM(AB4, AE4:AF4)</f>
        <v>0</v>
      </c>
      <c r="AL4">
        <f t="shared" si="8"/>
        <v>-10204.801377704129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-3300.9821428571427</v>
      </c>
      <c r="AR4">
        <f t="shared" si="9"/>
        <v>-3300.9821428571427</v>
      </c>
      <c r="AS4">
        <f t="shared" si="9"/>
        <v>-5810.4476586643996</v>
      </c>
      <c r="AT4">
        <f t="shared" si="9"/>
        <v>0</v>
      </c>
      <c r="AU4">
        <f t="shared" si="9"/>
        <v>-9111.4298015215427</v>
      </c>
      <c r="AW4">
        <v>1</v>
      </c>
      <c r="AX4">
        <f>IF(Z4&gt;0, (R4*SUMPRODUCT(K4:$K$98, X4:$X$98)-K4*$AZ$3)/Z4, 0)</f>
        <v>6585.7327616167822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1.8814719999999999E-3</v>
      </c>
      <c r="Q5" s="4">
        <f t="shared" ref="Q5:Q68" si="21">$C$8</f>
        <v>25</v>
      </c>
      <c r="R5">
        <f t="shared" si="0"/>
        <v>2000000</v>
      </c>
      <c r="S5">
        <f t="shared" si="1"/>
        <v>9235.0138874599306</v>
      </c>
      <c r="U5">
        <f t="shared" si="13"/>
        <v>1.8814719999999999E-3</v>
      </c>
      <c r="V5">
        <f t="shared" si="14"/>
        <v>0.01</v>
      </c>
      <c r="W5">
        <f t="shared" si="15"/>
        <v>0.98815145000000004</v>
      </c>
      <c r="X5">
        <f t="shared" si="16"/>
        <v>1.8591792849343999E-3</v>
      </c>
      <c r="Y5">
        <f t="shared" si="17"/>
        <v>9.8815145000000007E-3</v>
      </c>
      <c r="Z5">
        <f t="shared" si="18"/>
        <v>0.97641075621506568</v>
      </c>
      <c r="AB5">
        <f t="shared" si="19"/>
        <v>6507.7013777041284</v>
      </c>
      <c r="AC5">
        <f t="shared" si="2"/>
        <v>9017.1668935113848</v>
      </c>
      <c r="AE5">
        <f t="shared" si="3"/>
        <v>0</v>
      </c>
      <c r="AF5">
        <f t="shared" si="4"/>
        <v>0</v>
      </c>
      <c r="AG5">
        <f t="shared" si="4"/>
        <v>-24.410268905376643</v>
      </c>
      <c r="AH5">
        <f t="shared" si="5"/>
        <v>-3718.3585698687998</v>
      </c>
      <c r="AI5">
        <f t="shared" si="6"/>
        <v>-3742.7688387741764</v>
      </c>
      <c r="AJ5">
        <f t="shared" si="7"/>
        <v>-2509.4655158072565</v>
      </c>
      <c r="AK5">
        <f>G5*SUM(AB5, AE5:AF5)</f>
        <v>455.53909643928904</v>
      </c>
      <c r="AL5">
        <f t="shared" si="8"/>
        <v>-5796.6952581421438</v>
      </c>
      <c r="AN5">
        <f t="shared" si="9"/>
        <v>0</v>
      </c>
      <c r="AO5">
        <f t="shared" si="9"/>
        <v>0</v>
      </c>
      <c r="AP5">
        <f t="shared" si="9"/>
        <v>-19.459716920740306</v>
      </c>
      <c r="AQ5">
        <f t="shared" si="9"/>
        <v>-2964.2526864387751</v>
      </c>
      <c r="AR5">
        <f t="shared" si="9"/>
        <v>-2983.7124033595155</v>
      </c>
      <c r="AS5">
        <f t="shared" si="9"/>
        <v>-2000.530545126958</v>
      </c>
      <c r="AT5">
        <f t="shared" si="9"/>
        <v>363.15297866652503</v>
      </c>
      <c r="AU5">
        <f t="shared" si="9"/>
        <v>-4621.0899698199482</v>
      </c>
      <c r="AW5">
        <v>2</v>
      </c>
      <c r="AX5">
        <f>IF(Z5&gt;0, (R5*SUMPRODUCT(K5:$K$98, X5:$X$98)-K5*$AZ$3)/Z5, 0)</f>
        <v>9235.0138874599306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1.927022E-3</v>
      </c>
      <c r="Q6" s="4">
        <f t="shared" si="21"/>
        <v>25</v>
      </c>
      <c r="R6">
        <f t="shared" si="0"/>
        <v>2000000</v>
      </c>
      <c r="S6">
        <f t="shared" si="1"/>
        <v>11651.34818088935</v>
      </c>
      <c r="U6">
        <f t="shared" si="13"/>
        <v>1.927022E-3</v>
      </c>
      <c r="V6">
        <f t="shared" si="14"/>
        <v>0.01</v>
      </c>
      <c r="W6">
        <f t="shared" si="15"/>
        <v>0.97641075621506568</v>
      </c>
      <c r="X6">
        <f t="shared" si="16"/>
        <v>1.8815650082630684E-3</v>
      </c>
      <c r="Y6">
        <f t="shared" si="17"/>
        <v>9.7641075621506569E-3</v>
      </c>
      <c r="Z6">
        <f t="shared" si="18"/>
        <v>0.96476508364465197</v>
      </c>
      <c r="AB6">
        <f t="shared" si="19"/>
        <v>9017.1668935113848</v>
      </c>
      <c r="AC6">
        <f t="shared" si="2"/>
        <v>11240.813902308677</v>
      </c>
      <c r="AE6">
        <f t="shared" si="3"/>
        <v>0</v>
      </c>
      <c r="AF6">
        <f t="shared" si="4"/>
        <v>0</v>
      </c>
      <c r="AG6">
        <f t="shared" si="4"/>
        <v>-24.119127091116297</v>
      </c>
      <c r="AH6">
        <f t="shared" si="5"/>
        <v>-3763.1300165261368</v>
      </c>
      <c r="AI6">
        <f t="shared" si="6"/>
        <v>-3787.2491436172531</v>
      </c>
      <c r="AJ6">
        <f t="shared" si="7"/>
        <v>-2223.6470087972921</v>
      </c>
      <c r="AK6">
        <f>G6*SUM(AB6, AE6:AF6)</f>
        <v>631.20168254579698</v>
      </c>
      <c r="AL6">
        <f t="shared" si="8"/>
        <v>-5379.6944698687485</v>
      </c>
      <c r="AN6">
        <f t="shared" si="9"/>
        <v>0</v>
      </c>
      <c r="AO6">
        <f t="shared" si="9"/>
        <v>0</v>
      </c>
      <c r="AP6">
        <f t="shared" si="9"/>
        <v>-17.167518257957912</v>
      </c>
      <c r="AQ6">
        <f t="shared" si="9"/>
        <v>-2678.5216157170589</v>
      </c>
      <c r="AR6">
        <f t="shared" si="9"/>
        <v>-2695.6891339750168</v>
      </c>
      <c r="AS6">
        <f t="shared" si="9"/>
        <v>-1582.7480189712867</v>
      </c>
      <c r="AT6">
        <f t="shared" si="9"/>
        <v>449.27689002268937</v>
      </c>
      <c r="AU6">
        <f t="shared" si="9"/>
        <v>-3829.1602629236145</v>
      </c>
      <c r="AW6">
        <v>3</v>
      </c>
      <c r="AX6">
        <f>IF(Z6&gt;0, (R6*SUMPRODUCT(K6:$K$98, X6:$X$98)-K6*$AZ$3)/Z6, 0)</f>
        <v>11651.34818088935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1.979789E-3</v>
      </c>
      <c r="Q7" s="4">
        <f t="shared" si="21"/>
        <v>25</v>
      </c>
      <c r="R7">
        <f t="shared" si="0"/>
        <v>2000000</v>
      </c>
      <c r="S7">
        <f t="shared" si="1"/>
        <v>13842.051126581086</v>
      </c>
      <c r="U7">
        <f t="shared" si="13"/>
        <v>1.979789E-3</v>
      </c>
      <c r="V7">
        <f t="shared" si="14"/>
        <v>0.01</v>
      </c>
      <c r="W7">
        <f t="shared" si="15"/>
        <v>0.96476508364465197</v>
      </c>
      <c r="X7">
        <f t="shared" si="16"/>
        <v>1.9100313001837619E-3</v>
      </c>
      <c r="Y7">
        <f t="shared" si="17"/>
        <v>9.6476508364465204E-3</v>
      </c>
      <c r="Z7">
        <f t="shared" si="18"/>
        <v>0.95320740150802175</v>
      </c>
      <c r="AB7">
        <f t="shared" si="19"/>
        <v>11240.813902308677</v>
      </c>
      <c r="AC7">
        <f t="shared" si="2"/>
        <v>13194.345585909541</v>
      </c>
      <c r="AE7">
        <f t="shared" si="3"/>
        <v>0</v>
      </c>
      <c r="AF7">
        <f t="shared" si="4"/>
        <v>0</v>
      </c>
      <c r="AG7">
        <f t="shared" si="4"/>
        <v>-23.830185037700545</v>
      </c>
      <c r="AH7">
        <f t="shared" si="5"/>
        <v>-3820.0626003675238</v>
      </c>
      <c r="AI7">
        <f t="shared" si="6"/>
        <v>-3843.8927854052245</v>
      </c>
      <c r="AJ7">
        <f t="shared" si="7"/>
        <v>-1953.5316836008642</v>
      </c>
      <c r="AK7">
        <f>G7*SUM(AB7, AE7:AF7)</f>
        <v>786.85697316160747</v>
      </c>
      <c r="AL7">
        <f t="shared" si="8"/>
        <v>-5010.5674958444815</v>
      </c>
      <c r="AN7">
        <f t="shared" si="9"/>
        <v>0</v>
      </c>
      <c r="AO7">
        <f t="shared" si="9"/>
        <v>0</v>
      </c>
      <c r="AP7">
        <f t="shared" si="9"/>
        <v>-15.144513403191011</v>
      </c>
      <c r="AQ7">
        <f t="shared" si="9"/>
        <v>-2427.7188431717314</v>
      </c>
      <c r="AR7">
        <f t="shared" si="9"/>
        <v>-2442.8633565749224</v>
      </c>
      <c r="AS7">
        <f t="shared" si="9"/>
        <v>-1241.504701664976</v>
      </c>
      <c r="AT7">
        <f t="shared" si="9"/>
        <v>500.06183156310664</v>
      </c>
      <c r="AU7">
        <f t="shared" si="9"/>
        <v>-3184.306226676792</v>
      </c>
      <c r="AW7">
        <v>4</v>
      </c>
      <c r="AX7">
        <f>IF(Z7&gt;0, (R7*SUMPRODUCT(K7:$K$98, X7:$X$98)-K7*$AZ$3)/Z7, 0)</f>
        <v>13842.051126581086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2.0334569999999998E-3</v>
      </c>
      <c r="Q8" s="4">
        <f t="shared" si="21"/>
        <v>25</v>
      </c>
      <c r="R8">
        <f t="shared" si="0"/>
        <v>2000000</v>
      </c>
      <c r="S8">
        <f t="shared" si="1"/>
        <v>15824.363151473575</v>
      </c>
      <c r="U8">
        <f t="shared" si="13"/>
        <v>2.0334569999999998E-3</v>
      </c>
      <c r="V8">
        <f t="shared" si="14"/>
        <v>0.01</v>
      </c>
      <c r="W8">
        <f t="shared" si="15"/>
        <v>0.95320740150802175</v>
      </c>
      <c r="X8">
        <f t="shared" si="16"/>
        <v>1.9383062630482972E-3</v>
      </c>
      <c r="Y8">
        <f t="shared" si="17"/>
        <v>9.5320740150802181E-3</v>
      </c>
      <c r="Z8">
        <f t="shared" si="18"/>
        <v>0.94173702122989322</v>
      </c>
      <c r="AB8">
        <f t="shared" si="19"/>
        <v>13194.345585909541</v>
      </c>
      <c r="AC8">
        <f t="shared" si="2"/>
        <v>14902.38861712881</v>
      </c>
      <c r="AE8">
        <f t="shared" si="3"/>
        <v>0</v>
      </c>
      <c r="AF8">
        <f t="shared" si="4"/>
        <v>0</v>
      </c>
      <c r="AG8">
        <f t="shared" si="4"/>
        <v>-23.543425530747331</v>
      </c>
      <c r="AH8">
        <f t="shared" si="5"/>
        <v>-3876.6125260965946</v>
      </c>
      <c r="AI8">
        <f t="shared" si="6"/>
        <v>-3900.1559516273419</v>
      </c>
      <c r="AJ8">
        <f t="shared" si="7"/>
        <v>-1708.0430312192693</v>
      </c>
      <c r="AK8">
        <f t="shared" ref="AK8:AK71" si="22">G8*SUM(AB8:AB8, AE8:AF8)</f>
        <v>923.60419101366801</v>
      </c>
      <c r="AL8">
        <f t="shared" si="8"/>
        <v>-4684.594791832943</v>
      </c>
      <c r="AN8">
        <f t="shared" si="9"/>
        <v>0</v>
      </c>
      <c r="AO8">
        <f t="shared" si="9"/>
        <v>0</v>
      </c>
      <c r="AP8">
        <f t="shared" si="9"/>
        <v>-13.359171921756953</v>
      </c>
      <c r="AQ8">
        <f t="shared" si="9"/>
        <v>-2199.6940565223272</v>
      </c>
      <c r="AR8">
        <f t="shared" si="9"/>
        <v>-2213.0532284440842</v>
      </c>
      <c r="AS8">
        <f t="shared" si="9"/>
        <v>-969.18948663681533</v>
      </c>
      <c r="AT8">
        <f t="shared" si="9"/>
        <v>524.07782203540626</v>
      </c>
      <c r="AU8">
        <f t="shared" si="9"/>
        <v>-2658.164893045493</v>
      </c>
      <c r="AW8">
        <v>5</v>
      </c>
      <c r="AX8">
        <f>IF(Z8&gt;0, (R8*SUMPRODUCT(K8:$K$98, X8:$X$98)-K8*$AZ$3)/Z8, 0)</f>
        <v>15824.363151473575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2.08983E-3</v>
      </c>
      <c r="Q9" s="4">
        <f t="shared" si="21"/>
        <v>25</v>
      </c>
      <c r="R9">
        <f t="shared" si="0"/>
        <v>2000000</v>
      </c>
      <c r="S9">
        <f t="shared" si="1"/>
        <v>17622.734706698779</v>
      </c>
      <c r="U9">
        <f t="shared" si="13"/>
        <v>2.08983E-3</v>
      </c>
      <c r="V9">
        <f t="shared" si="14"/>
        <v>0.01</v>
      </c>
      <c r="W9">
        <f t="shared" si="15"/>
        <v>0.94173702122989322</v>
      </c>
      <c r="X9">
        <f t="shared" si="16"/>
        <v>1.9680702790768677E-3</v>
      </c>
      <c r="Y9">
        <f t="shared" si="17"/>
        <v>9.4173702122989332E-3</v>
      </c>
      <c r="Z9">
        <f t="shared" si="18"/>
        <v>0.93035158073851743</v>
      </c>
      <c r="AB9">
        <f t="shared" si="19"/>
        <v>14902.38861712881</v>
      </c>
      <c r="AC9">
        <f t="shared" si="2"/>
        <v>16395.33909131274</v>
      </c>
      <c r="AE9">
        <f t="shared" si="3"/>
        <v>0</v>
      </c>
      <c r="AF9">
        <f t="shared" si="4"/>
        <v>0</v>
      </c>
      <c r="AG9">
        <f t="shared" si="4"/>
        <v>-23.258789518462937</v>
      </c>
      <c r="AH9">
        <f t="shared" si="5"/>
        <v>-3936.1405581537351</v>
      </c>
      <c r="AI9">
        <f t="shared" si="6"/>
        <v>-3959.399347672198</v>
      </c>
      <c r="AJ9">
        <f t="shared" si="7"/>
        <v>-1492.9504741839301</v>
      </c>
      <c r="AK9">
        <f t="shared" si="22"/>
        <v>1043.1672031990167</v>
      </c>
      <c r="AL9">
        <f t="shared" si="8"/>
        <v>-4409.1826186571116</v>
      </c>
      <c r="AN9">
        <f t="shared" si="9"/>
        <v>0</v>
      </c>
      <c r="AO9">
        <f t="shared" si="9"/>
        <v>0</v>
      </c>
      <c r="AP9">
        <f t="shared" si="9"/>
        <v>-11.783626610966195</v>
      </c>
      <c r="AQ9">
        <f t="shared" si="9"/>
        <v>-1994.171304088952</v>
      </c>
      <c r="AR9">
        <f t="shared" si="9"/>
        <v>-2005.9549306999181</v>
      </c>
      <c r="AS9">
        <f t="shared" si="9"/>
        <v>-756.37517259801723</v>
      </c>
      <c r="AT9">
        <f t="shared" si="9"/>
        <v>528.50096973212783</v>
      </c>
      <c r="AU9">
        <f t="shared" si="9"/>
        <v>-2233.8291335658078</v>
      </c>
      <c r="AW9">
        <v>6</v>
      </c>
      <c r="AX9">
        <f>IF(Z9&gt;0, (R9*SUMPRODUCT(K9:$K$98, X9:$X$98)-K9*$AZ$3)/Z9, 0)</f>
        <v>17622.734706698779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2.1556750000000001E-3</v>
      </c>
      <c r="Q10" s="4">
        <f t="shared" si="21"/>
        <v>25</v>
      </c>
      <c r="R10">
        <f t="shared" si="0"/>
        <v>2000000</v>
      </c>
      <c r="S10">
        <f t="shared" si="1"/>
        <v>19257.184807564197</v>
      </c>
      <c r="U10">
        <f t="shared" si="13"/>
        <v>2.1556750000000001E-3</v>
      </c>
      <c r="V10">
        <f t="shared" si="14"/>
        <v>0.01</v>
      </c>
      <c r="W10">
        <f t="shared" si="15"/>
        <v>0.93035158073851743</v>
      </c>
      <c r="X10">
        <f t="shared" si="16"/>
        <v>2.0055356438085036E-3</v>
      </c>
      <c r="Y10">
        <f t="shared" si="17"/>
        <v>9.3035158073851744E-3</v>
      </c>
      <c r="Z10">
        <f t="shared" si="18"/>
        <v>0.91904252928732377</v>
      </c>
      <c r="AB10">
        <f t="shared" si="19"/>
        <v>16395.33909131274</v>
      </c>
      <c r="AC10">
        <f t="shared" si="2"/>
        <v>17698.171832497224</v>
      </c>
      <c r="AE10">
        <f t="shared" si="3"/>
        <v>0</v>
      </c>
      <c r="AF10">
        <f t="shared" si="4"/>
        <v>0</v>
      </c>
      <c r="AG10">
        <f t="shared" si="4"/>
        <v>-22.976063232183094</v>
      </c>
      <c r="AH10">
        <f t="shared" si="5"/>
        <v>-4011.0712876170073</v>
      </c>
      <c r="AI10">
        <f t="shared" si="6"/>
        <v>-4034.0473508491905</v>
      </c>
      <c r="AJ10">
        <f t="shared" si="7"/>
        <v>-1302.8327411844839</v>
      </c>
      <c r="AK10">
        <f t="shared" si="22"/>
        <v>1147.6737363918919</v>
      </c>
      <c r="AL10">
        <f t="shared" si="8"/>
        <v>-4189.2063556417825</v>
      </c>
      <c r="AN10">
        <f t="shared" si="9"/>
        <v>0</v>
      </c>
      <c r="AO10">
        <f t="shared" si="9"/>
        <v>0</v>
      </c>
      <c r="AP10">
        <f t="shared" si="9"/>
        <v>-10.393204174608872</v>
      </c>
      <c r="AQ10">
        <f t="shared" si="9"/>
        <v>-1814.4049496138964</v>
      </c>
      <c r="AR10">
        <f t="shared" si="9"/>
        <v>-1824.7981537885055</v>
      </c>
      <c r="AS10">
        <f t="shared" si="9"/>
        <v>-589.3353681900154</v>
      </c>
      <c r="AT10">
        <f t="shared" si="9"/>
        <v>519.14931411963312</v>
      </c>
      <c r="AU10">
        <f t="shared" si="9"/>
        <v>-1894.9842078588877</v>
      </c>
      <c r="AW10">
        <v>7</v>
      </c>
      <c r="AX10">
        <f>IF(Z10&gt;0, (R10*SUMPRODUCT(K10:$K$98, X10:$X$98)-K10*$AZ$3)/Z10, 0)</f>
        <v>19257.184807564197</v>
      </c>
    </row>
    <row r="11" spans="1:52" x14ac:dyDescent="0.25">
      <c r="A11" t="s">
        <v>33</v>
      </c>
      <c r="C11" s="12">
        <f>AU91</f>
        <v>50261.802076240827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2.2206180000000002E-3</v>
      </c>
      <c r="Q11" s="4">
        <f t="shared" si="21"/>
        <v>25</v>
      </c>
      <c r="R11">
        <f t="shared" si="0"/>
        <v>2000000</v>
      </c>
      <c r="S11">
        <f t="shared" si="1"/>
        <v>20739.465669681416</v>
      </c>
      <c r="U11">
        <f t="shared" si="13"/>
        <v>2.2206180000000002E-3</v>
      </c>
      <c r="V11">
        <f t="shared" si="14"/>
        <v>0.01</v>
      </c>
      <c r="W11">
        <f t="shared" si="15"/>
        <v>0.91904252928732377</v>
      </c>
      <c r="X11">
        <f t="shared" si="16"/>
        <v>2.0408423833009584E-3</v>
      </c>
      <c r="Y11">
        <f t="shared" si="17"/>
        <v>9.1904252928732381E-3</v>
      </c>
      <c r="Z11">
        <f t="shared" si="18"/>
        <v>0.90781126161114956</v>
      </c>
      <c r="AB11">
        <f t="shared" si="19"/>
        <v>17698.171832497224</v>
      </c>
      <c r="AC11">
        <f t="shared" si="2"/>
        <v>18827.52049473461</v>
      </c>
      <c r="AE11">
        <f t="shared" si="3"/>
        <v>0</v>
      </c>
      <c r="AF11">
        <f t="shared" si="4"/>
        <v>0</v>
      </c>
      <c r="AG11">
        <f t="shared" si="4"/>
        <v>-22.695281540278739</v>
      </c>
      <c r="AH11">
        <f t="shared" si="5"/>
        <v>-4081.6847666019166</v>
      </c>
      <c r="AI11">
        <f t="shared" si="6"/>
        <v>-4104.3800481421949</v>
      </c>
      <c r="AJ11">
        <f t="shared" si="7"/>
        <v>-1129.3486622373857</v>
      </c>
      <c r="AK11">
        <f t="shared" si="22"/>
        <v>1238.8720282748059</v>
      </c>
      <c r="AL11">
        <f t="shared" si="8"/>
        <v>-3994.8566821047748</v>
      </c>
      <c r="AN11">
        <f t="shared" si="9"/>
        <v>0</v>
      </c>
      <c r="AO11">
        <f t="shared" si="9"/>
        <v>0</v>
      </c>
      <c r="AP11">
        <f t="shared" si="9"/>
        <v>-9.1662435683883672</v>
      </c>
      <c r="AQ11">
        <f t="shared" si="9"/>
        <v>-1648.5240191294004</v>
      </c>
      <c r="AR11">
        <f t="shared" si="9"/>
        <v>-1657.6902626977885</v>
      </c>
      <c r="AS11">
        <f t="shared" si="9"/>
        <v>-456.12498321861767</v>
      </c>
      <c r="AT11">
        <f t="shared" si="9"/>
        <v>500.35963383297695</v>
      </c>
      <c r="AU11">
        <f t="shared" si="9"/>
        <v>-1613.4556120834293</v>
      </c>
      <c r="AW11">
        <v>8</v>
      </c>
      <c r="AX11">
        <f>IF(Z11&gt;0, (R11*SUMPRODUCT(K11:$K$98, X11:$X$98)-K11*$AZ$3)/Z11, 0)</f>
        <v>20739.465669681416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2.2950319999999998E-3</v>
      </c>
      <c r="Q12" s="4">
        <f t="shared" si="21"/>
        <v>25</v>
      </c>
      <c r="R12">
        <f t="shared" si="0"/>
        <v>2000000</v>
      </c>
      <c r="S12">
        <f t="shared" si="1"/>
        <v>22090.397250106638</v>
      </c>
      <c r="U12">
        <f t="shared" si="13"/>
        <v>2.2950319999999998E-3</v>
      </c>
      <c r="V12">
        <f t="shared" si="14"/>
        <v>0.01</v>
      </c>
      <c r="W12">
        <f t="shared" si="15"/>
        <v>0.90781126161114956</v>
      </c>
      <c r="X12">
        <f t="shared" si="16"/>
        <v>2.0834558953579598E-3</v>
      </c>
      <c r="Y12">
        <f t="shared" si="17"/>
        <v>9.0781126161114962E-3</v>
      </c>
      <c r="Z12">
        <f t="shared" si="18"/>
        <v>0.89664969309968012</v>
      </c>
      <c r="AB12">
        <f t="shared" si="19"/>
        <v>18827.52049473461</v>
      </c>
      <c r="AC12">
        <f t="shared" si="2"/>
        <v>19807.347914758135</v>
      </c>
      <c r="AE12">
        <f t="shared" si="3"/>
        <v>0</v>
      </c>
      <c r="AF12">
        <f t="shared" si="4"/>
        <v>0</v>
      </c>
      <c r="AG12">
        <f t="shared" si="4"/>
        <v>-22.416242327492004</v>
      </c>
      <c r="AH12">
        <f t="shared" si="5"/>
        <v>-4166.9117907159198</v>
      </c>
      <c r="AI12">
        <f t="shared" si="6"/>
        <v>-4189.3280330434118</v>
      </c>
      <c r="AJ12">
        <f t="shared" si="7"/>
        <v>-979.82742002352461</v>
      </c>
      <c r="AK12">
        <f t="shared" si="22"/>
        <v>1317.9264346314228</v>
      </c>
      <c r="AL12">
        <f t="shared" si="8"/>
        <v>-3851.2290184355134</v>
      </c>
      <c r="AN12">
        <f t="shared" si="9"/>
        <v>0</v>
      </c>
      <c r="AO12">
        <f t="shared" si="9"/>
        <v>0</v>
      </c>
      <c r="AP12">
        <f t="shared" si="9"/>
        <v>-8.0835217057100337</v>
      </c>
      <c r="AQ12">
        <f t="shared" si="9"/>
        <v>-1502.6301649461066</v>
      </c>
      <c r="AR12">
        <f t="shared" si="9"/>
        <v>-1510.7136866518165</v>
      </c>
      <c r="AS12">
        <f t="shared" si="9"/>
        <v>-353.3355904123199</v>
      </c>
      <c r="AT12">
        <f t="shared" si="9"/>
        <v>475.25748451632154</v>
      </c>
      <c r="AU12">
        <f t="shared" si="9"/>
        <v>-1388.7917925478148</v>
      </c>
      <c r="AW12">
        <v>9</v>
      </c>
      <c r="AX12">
        <f>IF(Z12&gt;0, (R12*SUMPRODUCT(K12:$K$98, X12:$X$98)-K12*$AZ$3)/Z12, 0)</f>
        <v>22090.397250106638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2.375308E-3</v>
      </c>
      <c r="Q13" s="4">
        <f t="shared" si="21"/>
        <v>25</v>
      </c>
      <c r="R13">
        <f t="shared" si="0"/>
        <v>2000000</v>
      </c>
      <c r="S13">
        <f t="shared" si="1"/>
        <v>23320.401280201364</v>
      </c>
      <c r="U13">
        <f t="shared" si="13"/>
        <v>2.375308E-3</v>
      </c>
      <c r="V13">
        <f t="shared" si="14"/>
        <v>0.01</v>
      </c>
      <c r="W13">
        <f t="shared" si="15"/>
        <v>0.89664969309968012</v>
      </c>
      <c r="X13">
        <f t="shared" si="16"/>
        <v>2.1298191892172151E-3</v>
      </c>
      <c r="Y13">
        <f t="shared" si="17"/>
        <v>8.9664969309968014E-3</v>
      </c>
      <c r="Z13">
        <f t="shared" si="18"/>
        <v>0.88555337697946612</v>
      </c>
      <c r="AB13">
        <f t="shared" si="19"/>
        <v>19807.347914758135</v>
      </c>
      <c r="AC13">
        <f t="shared" si="2"/>
        <v>20651.460106198581</v>
      </c>
      <c r="AE13">
        <f t="shared" si="3"/>
        <v>0</v>
      </c>
      <c r="AF13">
        <f t="shared" si="4"/>
        <v>0</v>
      </c>
      <c r="AG13">
        <f t="shared" si="4"/>
        <v>-22.138834424486653</v>
      </c>
      <c r="AH13">
        <f t="shared" si="5"/>
        <v>-4259.6383784344298</v>
      </c>
      <c r="AI13">
        <f t="shared" si="6"/>
        <v>-4281.7772128589168</v>
      </c>
      <c r="AJ13">
        <f t="shared" si="7"/>
        <v>-844.11219144044662</v>
      </c>
      <c r="AK13">
        <f t="shared" si="22"/>
        <v>1386.5143540330696</v>
      </c>
      <c r="AL13">
        <f t="shared" si="8"/>
        <v>-3739.3750502662938</v>
      </c>
      <c r="AN13">
        <f t="shared" si="9"/>
        <v>0</v>
      </c>
      <c r="AO13">
        <f t="shared" si="9"/>
        <v>0</v>
      </c>
      <c r="AP13">
        <f t="shared" si="9"/>
        <v>-7.1281121739974873</v>
      </c>
      <c r="AQ13">
        <f t="shared" si="9"/>
        <v>-1371.4895554104776</v>
      </c>
      <c r="AR13">
        <f t="shared" si="9"/>
        <v>-1378.6176675844752</v>
      </c>
      <c r="AS13">
        <f t="shared" si="9"/>
        <v>-271.78153432374586</v>
      </c>
      <c r="AT13">
        <f t="shared" si="9"/>
        <v>446.42051414748562</v>
      </c>
      <c r="AU13">
        <f t="shared" si="9"/>
        <v>-1203.9786877607353</v>
      </c>
      <c r="AW13">
        <v>10</v>
      </c>
      <c r="AX13">
        <f>IF(Z13&gt;0, (R13*SUMPRODUCT(K13:$K$98, X13:$X$98)-K13*$AZ$3)/Z13, 0)</f>
        <v>23320.401280201364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2.4628010000000001E-3</v>
      </c>
      <c r="Q14" s="4">
        <f t="shared" si="21"/>
        <v>25</v>
      </c>
      <c r="R14">
        <f t="shared" si="0"/>
        <v>2000000</v>
      </c>
      <c r="S14">
        <f t="shared" si="1"/>
        <v>24442.382062907065</v>
      </c>
      <c r="U14">
        <f t="shared" si="13"/>
        <v>2.4628010000000001E-3</v>
      </c>
      <c r="V14">
        <f t="shared" si="14"/>
        <v>0.01</v>
      </c>
      <c r="W14">
        <f t="shared" si="15"/>
        <v>0.88555337697946612</v>
      </c>
      <c r="X14">
        <f t="shared" si="16"/>
        <v>2.1809417423784062E-3</v>
      </c>
      <c r="Y14">
        <f t="shared" si="17"/>
        <v>8.8555337697946608E-3</v>
      </c>
      <c r="Z14">
        <f t="shared" si="18"/>
        <v>0.87451690146729311</v>
      </c>
      <c r="AB14">
        <f t="shared" si="19"/>
        <v>20651.460106198581</v>
      </c>
      <c r="AC14">
        <f t="shared" si="2"/>
        <v>21375.276226133232</v>
      </c>
      <c r="AE14">
        <f t="shared" si="3"/>
        <v>0</v>
      </c>
      <c r="AF14">
        <f t="shared" si="4"/>
        <v>0</v>
      </c>
      <c r="AG14">
        <f t="shared" si="4"/>
        <v>-21.862922536682326</v>
      </c>
      <c r="AH14">
        <f t="shared" si="5"/>
        <v>-4361.8834847568123</v>
      </c>
      <c r="AI14">
        <f t="shared" si="6"/>
        <v>-4383.7464072934945</v>
      </c>
      <c r="AJ14">
        <f t="shared" si="7"/>
        <v>-723.81611993465049</v>
      </c>
      <c r="AK14">
        <f t="shared" si="22"/>
        <v>1445.6022074339007</v>
      </c>
      <c r="AL14">
        <f t="shared" si="8"/>
        <v>-3661.9603197942442</v>
      </c>
      <c r="AN14">
        <f t="shared" si="9"/>
        <v>0</v>
      </c>
      <c r="AO14">
        <f t="shared" si="9"/>
        <v>0</v>
      </c>
      <c r="AP14">
        <f t="shared" si="9"/>
        <v>-6.28506779506007</v>
      </c>
      <c r="AQ14">
        <f t="shared" si="9"/>
        <v>-1253.9372707309417</v>
      </c>
      <c r="AR14">
        <f t="shared" si="9"/>
        <v>-1260.2223385260017</v>
      </c>
      <c r="AS14">
        <f t="shared" si="9"/>
        <v>-208.07983824274896</v>
      </c>
      <c r="AT14">
        <f t="shared" si="9"/>
        <v>415.57609066977477</v>
      </c>
      <c r="AU14">
        <f t="shared" si="9"/>
        <v>-1052.7260860989759</v>
      </c>
      <c r="AW14">
        <v>11</v>
      </c>
      <c r="AX14">
        <f>IF(Z14&gt;0, (R14*SUMPRODUCT(K14:$K$98, X14:$X$98)-K14*$AZ$3)/Z14, 0)</f>
        <v>24442.382062907065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2.5557050000000001E-3</v>
      </c>
      <c r="Q15" s="4">
        <f t="shared" si="21"/>
        <v>25</v>
      </c>
      <c r="R15">
        <f t="shared" si="0"/>
        <v>2000000</v>
      </c>
      <c r="S15">
        <f t="shared" si="1"/>
        <v>25467.530159900896</v>
      </c>
      <c r="U15">
        <f t="shared" si="13"/>
        <v>2.5557050000000001E-3</v>
      </c>
      <c r="V15">
        <f t="shared" si="14"/>
        <v>0.01</v>
      </c>
      <c r="W15">
        <f t="shared" si="15"/>
        <v>0.87451690146729311</v>
      </c>
      <c r="X15">
        <f t="shared" si="16"/>
        <v>2.2350072176644683E-3</v>
      </c>
      <c r="Y15">
        <f t="shared" si="17"/>
        <v>8.7451690146729318E-3</v>
      </c>
      <c r="Z15">
        <f t="shared" si="18"/>
        <v>0.86353672523495573</v>
      </c>
      <c r="AB15">
        <f t="shared" si="19"/>
        <v>21375.276226133232</v>
      </c>
      <c r="AC15">
        <f t="shared" si="2"/>
        <v>21992.147594103288</v>
      </c>
      <c r="AE15">
        <f t="shared" si="3"/>
        <v>0</v>
      </c>
      <c r="AF15">
        <f t="shared" si="4"/>
        <v>0</v>
      </c>
      <c r="AG15">
        <f t="shared" si="4"/>
        <v>-21.588418130873894</v>
      </c>
      <c r="AH15">
        <f t="shared" si="5"/>
        <v>-4470.014435328937</v>
      </c>
      <c r="AI15">
        <f t="shared" si="6"/>
        <v>-4491.6028534598108</v>
      </c>
      <c r="AJ15">
        <f t="shared" si="7"/>
        <v>-616.87136797005587</v>
      </c>
      <c r="AK15">
        <f t="shared" si="22"/>
        <v>1496.2693358293263</v>
      </c>
      <c r="AL15">
        <f t="shared" si="8"/>
        <v>-3612.2048856005404</v>
      </c>
      <c r="AN15">
        <f t="shared" si="9"/>
        <v>0</v>
      </c>
      <c r="AO15">
        <f t="shared" si="9"/>
        <v>0</v>
      </c>
      <c r="AP15">
        <f t="shared" si="9"/>
        <v>-5.541209230285979</v>
      </c>
      <c r="AQ15">
        <f t="shared" si="9"/>
        <v>-1147.3413706552856</v>
      </c>
      <c r="AR15">
        <f t="shared" si="9"/>
        <v>-1152.8825798855717</v>
      </c>
      <c r="AS15">
        <f t="shared" si="9"/>
        <v>-158.33551570906337</v>
      </c>
      <c r="AT15">
        <f t="shared" si="9"/>
        <v>384.05507084532786</v>
      </c>
      <c r="AU15">
        <f t="shared" si="9"/>
        <v>-927.16302474930706</v>
      </c>
      <c r="AW15">
        <v>12</v>
      </c>
      <c r="AX15">
        <f>IF(Z15&gt;0, (R15*SUMPRODUCT(K15:$K$98, X15:$X$98)-K15*$AZ$3)/Z15, 0)</f>
        <v>25467.530159900896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2.6648449999999999E-3</v>
      </c>
      <c r="Q16" s="4">
        <f t="shared" si="21"/>
        <v>25</v>
      </c>
      <c r="R16">
        <f t="shared" si="0"/>
        <v>2000000</v>
      </c>
      <c r="S16">
        <f t="shared" si="1"/>
        <v>26407.655035965709</v>
      </c>
      <c r="U16">
        <f t="shared" si="13"/>
        <v>2.6648449999999999E-3</v>
      </c>
      <c r="V16">
        <f t="shared" si="14"/>
        <v>0.01</v>
      </c>
      <c r="W16">
        <f t="shared" si="15"/>
        <v>0.86353672523495573</v>
      </c>
      <c r="X16">
        <f t="shared" si="16"/>
        <v>2.3011915245587456E-3</v>
      </c>
      <c r="Y16">
        <f t="shared" si="17"/>
        <v>8.6353672523495576E-3</v>
      </c>
      <c r="Z16">
        <f t="shared" si="18"/>
        <v>0.85260016645804737</v>
      </c>
      <c r="AB16">
        <f t="shared" si="19"/>
        <v>21992.147594103288</v>
      </c>
      <c r="AC16">
        <f t="shared" si="2"/>
        <v>22515.171079431057</v>
      </c>
      <c r="AE16">
        <f t="shared" si="3"/>
        <v>0</v>
      </c>
      <c r="AF16">
        <f t="shared" si="4"/>
        <v>0</v>
      </c>
      <c r="AG16">
        <f t="shared" si="4"/>
        <v>-21.315004161451185</v>
      </c>
      <c r="AH16">
        <f t="shared" si="5"/>
        <v>-4602.3830491174913</v>
      </c>
      <c r="AI16">
        <f t="shared" si="6"/>
        <v>-4623.6980532789421</v>
      </c>
      <c r="AJ16">
        <f t="shared" si="7"/>
        <v>-523.02348532776887</v>
      </c>
      <c r="AK16">
        <f t="shared" si="22"/>
        <v>1539.4503315872303</v>
      </c>
      <c r="AL16">
        <f t="shared" si="8"/>
        <v>-3607.2712070194807</v>
      </c>
      <c r="AN16">
        <f t="shared" si="9"/>
        <v>0</v>
      </c>
      <c r="AO16">
        <f t="shared" si="9"/>
        <v>0</v>
      </c>
      <c r="AP16">
        <f t="shared" si="9"/>
        <v>-4.8848488163141397</v>
      </c>
      <c r="AQ16">
        <f t="shared" si="9"/>
        <v>-1054.7474079486742</v>
      </c>
      <c r="AR16">
        <f t="shared" si="9"/>
        <v>-1059.6322567649881</v>
      </c>
      <c r="AS16">
        <f t="shared" si="9"/>
        <v>-119.86348366886284</v>
      </c>
      <c r="AT16">
        <f t="shared" si="9"/>
        <v>352.80228298657346</v>
      </c>
      <c r="AU16">
        <f t="shared" si="9"/>
        <v>-826.69345744727752</v>
      </c>
      <c r="AW16">
        <v>13</v>
      </c>
      <c r="AX16">
        <f>IF(Z16&gt;0, (R16*SUMPRODUCT(K16:$K$98, X16:$X$98)-K16*$AZ$3)/Z16, 0)</f>
        <v>26407.655035965709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2.7902209999999998E-3</v>
      </c>
      <c r="Q17" s="4">
        <f t="shared" si="21"/>
        <v>25</v>
      </c>
      <c r="R17">
        <f t="shared" si="0"/>
        <v>2000000</v>
      </c>
      <c r="S17">
        <f t="shared" si="1"/>
        <v>27268.564994813445</v>
      </c>
      <c r="U17">
        <f t="shared" si="13"/>
        <v>2.7902209999999998E-3</v>
      </c>
      <c r="V17">
        <f t="shared" si="14"/>
        <v>0.01</v>
      </c>
      <c r="W17">
        <f t="shared" si="15"/>
        <v>0.85260016645804737</v>
      </c>
      <c r="X17">
        <f t="shared" si="16"/>
        <v>2.3789428890547393E-3</v>
      </c>
      <c r="Y17">
        <f t="shared" si="17"/>
        <v>8.5260016645804741E-3</v>
      </c>
      <c r="Z17">
        <f t="shared" si="18"/>
        <v>0.84169522190441215</v>
      </c>
      <c r="AB17">
        <f t="shared" si="19"/>
        <v>22515.171079431057</v>
      </c>
      <c r="AC17">
        <f t="shared" si="2"/>
        <v>22951.820864324389</v>
      </c>
      <c r="AE17">
        <f t="shared" si="3"/>
        <v>0</v>
      </c>
      <c r="AF17">
        <f t="shared" si="4"/>
        <v>0</v>
      </c>
      <c r="AG17">
        <f t="shared" si="4"/>
        <v>-21.042380547610303</v>
      </c>
      <c r="AH17">
        <f t="shared" si="5"/>
        <v>-4757.8857781094785</v>
      </c>
      <c r="AI17">
        <f t="shared" si="6"/>
        <v>-4778.9281586570887</v>
      </c>
      <c r="AJ17">
        <f t="shared" si="7"/>
        <v>-436.64978489333225</v>
      </c>
      <c r="AK17">
        <f t="shared" si="22"/>
        <v>1576.061975560174</v>
      </c>
      <c r="AL17">
        <f t="shared" si="8"/>
        <v>-3639.5159679902472</v>
      </c>
      <c r="AN17">
        <f t="shared" si="9"/>
        <v>0</v>
      </c>
      <c r="AO17">
        <f t="shared" si="9"/>
        <v>0</v>
      </c>
      <c r="AP17">
        <f t="shared" si="9"/>
        <v>-4.3056879646445472</v>
      </c>
      <c r="AQ17">
        <f t="shared" si="9"/>
        <v>-973.55769636463242</v>
      </c>
      <c r="AR17">
        <f t="shared" si="9"/>
        <v>-977.86338432927698</v>
      </c>
      <c r="AS17">
        <f t="shared" si="9"/>
        <v>-89.347197163648104</v>
      </c>
      <c r="AT17">
        <f t="shared" si="9"/>
        <v>322.49350611017309</v>
      </c>
      <c r="AU17">
        <f t="shared" si="9"/>
        <v>-744.717075382752</v>
      </c>
      <c r="AW17">
        <v>14</v>
      </c>
      <c r="AX17">
        <f>IF(Z17&gt;0, (R17*SUMPRODUCT(K17:$K$98, X17:$X$98)-K17*$AZ$3)/Z17, 0)</f>
        <v>27268.564994813445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3.5816260000000001E-3</v>
      </c>
      <c r="Q18" s="4">
        <f t="shared" si="21"/>
        <v>25</v>
      </c>
      <c r="R18">
        <f t="shared" si="0"/>
        <v>2000000</v>
      </c>
      <c r="S18">
        <f t="shared" si="1"/>
        <v>28075.260556474252</v>
      </c>
      <c r="U18">
        <f t="shared" si="13"/>
        <v>3.5816260000000001E-3</v>
      </c>
      <c r="V18">
        <f t="shared" si="14"/>
        <v>0.01</v>
      </c>
      <c r="W18">
        <f t="shared" si="15"/>
        <v>0.84169522190441215</v>
      </c>
      <c r="X18">
        <f t="shared" si="16"/>
        <v>3.0146374908486123E-3</v>
      </c>
      <c r="Y18">
        <f t="shared" si="17"/>
        <v>8.4169522190441215E-3</v>
      </c>
      <c r="Z18">
        <f t="shared" si="18"/>
        <v>0.83026363219451937</v>
      </c>
      <c r="AB18">
        <f t="shared" si="19"/>
        <v>22951.820864324389</v>
      </c>
      <c r="AC18">
        <f t="shared" si="2"/>
        <v>23309.867804425834</v>
      </c>
      <c r="AE18">
        <f t="shared" si="3"/>
        <v>0</v>
      </c>
      <c r="AF18">
        <f t="shared" si="4"/>
        <v>0</v>
      </c>
      <c r="AG18">
        <f t="shared" si="4"/>
        <v>-20.756590804862984</v>
      </c>
      <c r="AH18">
        <f t="shared" si="5"/>
        <v>-6029.2749816972246</v>
      </c>
      <c r="AI18">
        <f t="shared" si="6"/>
        <v>-6050.0315725020873</v>
      </c>
      <c r="AJ18">
        <f t="shared" si="7"/>
        <v>-358.04694010144522</v>
      </c>
      <c r="AK18">
        <f t="shared" si="22"/>
        <v>1606.6274605027074</v>
      </c>
      <c r="AL18">
        <f t="shared" si="8"/>
        <v>-4801.4510521008251</v>
      </c>
      <c r="AN18">
        <f t="shared" si="9"/>
        <v>0</v>
      </c>
      <c r="AO18">
        <f t="shared" si="9"/>
        <v>0</v>
      </c>
      <c r="AP18">
        <f t="shared" si="9"/>
        <v>-3.7921515366393246</v>
      </c>
      <c r="AQ18">
        <f t="shared" si="9"/>
        <v>-1101.5259972898566</v>
      </c>
      <c r="AR18">
        <f t="shared" si="9"/>
        <v>-1105.3181488264959</v>
      </c>
      <c r="AS18">
        <f t="shared" si="9"/>
        <v>-65.413837313620746</v>
      </c>
      <c r="AT18">
        <f t="shared" si="9"/>
        <v>293.52483027823968</v>
      </c>
      <c r="AU18">
        <f t="shared" si="9"/>
        <v>-877.20715586187691</v>
      </c>
      <c r="AW18">
        <v>15</v>
      </c>
      <c r="AX18">
        <f>IF(Z18&gt;0, (R18*SUMPRODUCT(K18:$K$98, X18:$X$98)-K18*$AZ$3)/Z18, 0)</f>
        <v>28075.260556474252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4.4506370000000003E-3</v>
      </c>
      <c r="Q19" s="4">
        <f t="shared" si="21"/>
        <v>25</v>
      </c>
      <c r="R19">
        <f t="shared" si="0"/>
        <v>2000000</v>
      </c>
      <c r="S19">
        <f t="shared" si="1"/>
        <v>28593.734083289837</v>
      </c>
      <c r="U19">
        <f t="shared" si="13"/>
        <v>4.4506370000000003E-3</v>
      </c>
      <c r="V19">
        <f t="shared" si="14"/>
        <v>0.01</v>
      </c>
      <c r="W19">
        <f t="shared" si="15"/>
        <v>0.83026363219451937</v>
      </c>
      <c r="X19">
        <f t="shared" si="16"/>
        <v>3.6952020411993194E-3</v>
      </c>
      <c r="Y19">
        <f t="shared" si="17"/>
        <v>8.3026363219451931E-3</v>
      </c>
      <c r="Z19">
        <f t="shared" si="18"/>
        <v>0.81826579383137488</v>
      </c>
      <c r="AB19">
        <f t="shared" si="19"/>
        <v>23309.867804425834</v>
      </c>
      <c r="AC19">
        <f t="shared" si="2"/>
        <v>23397.2745182664</v>
      </c>
      <c r="AE19">
        <f t="shared" si="3"/>
        <v>0</v>
      </c>
      <c r="AF19">
        <f t="shared" si="4"/>
        <v>0</v>
      </c>
      <c r="AG19">
        <f t="shared" si="4"/>
        <v>-20.456644845784371</v>
      </c>
      <c r="AH19">
        <f t="shared" si="5"/>
        <v>-7390.4040823986388</v>
      </c>
      <c r="AI19">
        <f t="shared" si="6"/>
        <v>-7410.8607272444233</v>
      </c>
      <c r="AJ19">
        <f t="shared" si="7"/>
        <v>-87.406713840566226</v>
      </c>
      <c r="AK19">
        <f t="shared" si="22"/>
        <v>1631.6907463098084</v>
      </c>
      <c r="AL19">
        <f t="shared" si="8"/>
        <v>-5866.5766947751808</v>
      </c>
      <c r="AN19">
        <f t="shared" si="9"/>
        <v>0</v>
      </c>
      <c r="AO19">
        <f t="shared" si="9"/>
        <v>0</v>
      </c>
      <c r="AP19">
        <f t="shared" si="9"/>
        <v>-3.3369219029771049</v>
      </c>
      <c r="AQ19">
        <f t="shared" si="9"/>
        <v>-1205.5349956124169</v>
      </c>
      <c r="AR19">
        <f t="shared" si="9"/>
        <v>-1208.871917515394</v>
      </c>
      <c r="AS19">
        <f t="shared" si="9"/>
        <v>-14.257928417911778</v>
      </c>
      <c r="AT19">
        <f t="shared" si="9"/>
        <v>266.16410615195815</v>
      </c>
      <c r="AU19">
        <f t="shared" si="9"/>
        <v>-956.96573978134757</v>
      </c>
      <c r="AW19">
        <v>16</v>
      </c>
      <c r="AX19">
        <f>IF(Z19&gt;0, (R19*SUMPRODUCT(K19:$K$98, X19:$X$98)-K19*$AZ$3)/Z19, 0)</f>
        <v>28593.734083289837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5.383718E-3</v>
      </c>
      <c r="Q20" s="4">
        <f t="shared" si="21"/>
        <v>25</v>
      </c>
      <c r="R20">
        <f t="shared" si="0"/>
        <v>2000000</v>
      </c>
      <c r="S20">
        <f t="shared" si="1"/>
        <v>28861.768196586974</v>
      </c>
      <c r="U20">
        <f t="shared" si="13"/>
        <v>5.383718E-3</v>
      </c>
      <c r="V20">
        <f t="shared" si="14"/>
        <v>0.01</v>
      </c>
      <c r="W20">
        <f t="shared" si="15"/>
        <v>0.81826579383137488</v>
      </c>
      <c r="X20">
        <f t="shared" si="16"/>
        <v>4.4053122830342616E-3</v>
      </c>
      <c r="Y20">
        <f t="shared" si="17"/>
        <v>8.182657938313749E-3</v>
      </c>
      <c r="Z20">
        <f t="shared" si="18"/>
        <v>0.80567782361002682</v>
      </c>
      <c r="AB20">
        <f t="shared" si="19"/>
        <v>23397.2745182664</v>
      </c>
      <c r="AC20">
        <f t="shared" si="2"/>
        <v>23253.286586163282</v>
      </c>
      <c r="AE20">
        <f t="shared" si="3"/>
        <v>0</v>
      </c>
      <c r="AF20">
        <f t="shared" si="4"/>
        <v>0</v>
      </c>
      <c r="AG20">
        <f t="shared" si="4"/>
        <v>-20.141945590250671</v>
      </c>
      <c r="AH20">
        <f t="shared" si="5"/>
        <v>-8810.6245660685236</v>
      </c>
      <c r="AI20">
        <f t="shared" si="6"/>
        <v>-8830.7665116587741</v>
      </c>
      <c r="AJ20">
        <f t="shared" si="7"/>
        <v>143.98793210311851</v>
      </c>
      <c r="AK20">
        <f t="shared" si="22"/>
        <v>1637.8092162786481</v>
      </c>
      <c r="AL20">
        <f t="shared" si="8"/>
        <v>-7048.9693632770077</v>
      </c>
      <c r="AN20">
        <f t="shared" si="9"/>
        <v>0</v>
      </c>
      <c r="AO20">
        <f t="shared" si="9"/>
        <v>0</v>
      </c>
      <c r="AP20">
        <f t="shared" si="9"/>
        <v>-2.9335603905657868</v>
      </c>
      <c r="AQ20">
        <f t="shared" si="9"/>
        <v>-1283.2176081180066</v>
      </c>
      <c r="AR20">
        <f t="shared" si="9"/>
        <v>-1286.1511685085723</v>
      </c>
      <c r="AS20">
        <f t="shared" si="9"/>
        <v>20.971027473216779</v>
      </c>
      <c r="AT20">
        <f t="shared" si="9"/>
        <v>238.53764387608209</v>
      </c>
      <c r="AU20">
        <f t="shared" si="9"/>
        <v>-1026.6424971592735</v>
      </c>
      <c r="AW20">
        <v>17</v>
      </c>
      <c r="AX20">
        <f>IF(Z20&gt;0, (R20*SUMPRODUCT(K20:$K$98, X20:$X$98)-K20*$AZ$3)/Z20, 0)</f>
        <v>28861.768196586974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6.4575739999999998E-3</v>
      </c>
      <c r="Q21" s="4">
        <f t="shared" si="21"/>
        <v>25</v>
      </c>
      <c r="R21">
        <f t="shared" si="0"/>
        <v>2000000</v>
      </c>
      <c r="S21">
        <f t="shared" si="1"/>
        <v>28921.439904679472</v>
      </c>
      <c r="U21">
        <f t="shared" si="13"/>
        <v>6.4575739999999998E-3</v>
      </c>
      <c r="V21">
        <f t="shared" si="14"/>
        <v>0.01</v>
      </c>
      <c r="W21">
        <f t="shared" si="15"/>
        <v>0.80567782361002682</v>
      </c>
      <c r="X21">
        <f t="shared" si="16"/>
        <v>5.202724166120695E-3</v>
      </c>
      <c r="Y21">
        <f t="shared" si="17"/>
        <v>8.0567782361002684E-3</v>
      </c>
      <c r="Z21">
        <f t="shared" si="18"/>
        <v>0.79241832120780586</v>
      </c>
      <c r="AB21">
        <f t="shared" si="19"/>
        <v>23253.286586163282</v>
      </c>
      <c r="AC21">
        <f t="shared" si="2"/>
        <v>22917.878856178551</v>
      </c>
      <c r="AE21">
        <f t="shared" si="3"/>
        <v>0</v>
      </c>
      <c r="AF21">
        <f t="shared" si="4"/>
        <v>0</v>
      </c>
      <c r="AG21">
        <f t="shared" si="4"/>
        <v>-19.810458030195147</v>
      </c>
      <c r="AH21">
        <f t="shared" si="5"/>
        <v>-10405.448332241391</v>
      </c>
      <c r="AI21">
        <f t="shared" si="6"/>
        <v>-10425.258790271586</v>
      </c>
      <c r="AJ21">
        <f t="shared" si="7"/>
        <v>335.40772998473039</v>
      </c>
      <c r="AK21">
        <f t="shared" si="22"/>
        <v>1627.7300610314298</v>
      </c>
      <c r="AL21">
        <f t="shared" si="8"/>
        <v>-8462.120999255425</v>
      </c>
      <c r="AN21">
        <f t="shared" si="9"/>
        <v>0</v>
      </c>
      <c r="AO21">
        <f t="shared" si="9"/>
        <v>0</v>
      </c>
      <c r="AP21">
        <f t="shared" si="9"/>
        <v>-2.5761438422808762</v>
      </c>
      <c r="AQ21">
        <f t="shared" si="9"/>
        <v>-1353.1202361105334</v>
      </c>
      <c r="AR21">
        <f t="shared" si="9"/>
        <v>-1355.6963799528144</v>
      </c>
      <c r="AS21">
        <f t="shared" si="9"/>
        <v>43.616283729360013</v>
      </c>
      <c r="AT21">
        <f t="shared" si="9"/>
        <v>211.66934995799721</v>
      </c>
      <c r="AU21">
        <f t="shared" si="9"/>
        <v>-1100.410746265457</v>
      </c>
      <c r="AW21">
        <v>18</v>
      </c>
      <c r="AX21">
        <f>IF(Z21&gt;0, (R21*SUMPRODUCT(K21:$K$98, X21:$X$98)-K21*$AZ$3)/Z21, 0)</f>
        <v>28921.439904679472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7.6803260000000003E-3</v>
      </c>
      <c r="Q22" s="4">
        <f t="shared" si="21"/>
        <v>25</v>
      </c>
      <c r="R22">
        <f t="shared" si="0"/>
        <v>2000000</v>
      </c>
      <c r="S22">
        <f t="shared" si="1"/>
        <v>28790.83252015481</v>
      </c>
      <c r="U22">
        <f t="shared" si="13"/>
        <v>7.6803260000000003E-3</v>
      </c>
      <c r="V22">
        <f t="shared" si="14"/>
        <v>0.01</v>
      </c>
      <c r="W22">
        <f t="shared" si="15"/>
        <v>0.79241832120780586</v>
      </c>
      <c r="X22">
        <f t="shared" si="16"/>
        <v>6.0860310352486629E-3</v>
      </c>
      <c r="Y22">
        <f t="shared" si="17"/>
        <v>7.9241832120780595E-3</v>
      </c>
      <c r="Z22">
        <f t="shared" si="18"/>
        <v>0.77840810696047913</v>
      </c>
      <c r="AB22">
        <f t="shared" si="19"/>
        <v>22917.878856178551</v>
      </c>
      <c r="AC22">
        <f t="shared" si="2"/>
        <v>22411.017439829906</v>
      </c>
      <c r="AE22">
        <f t="shared" si="3"/>
        <v>0</v>
      </c>
      <c r="AF22">
        <f t="shared" si="4"/>
        <v>0</v>
      </c>
      <c r="AG22">
        <f t="shared" si="4"/>
        <v>-19.460202674011978</v>
      </c>
      <c r="AH22">
        <f t="shared" si="5"/>
        <v>-12172.062070497326</v>
      </c>
      <c r="AI22">
        <f t="shared" si="6"/>
        <v>-12191.522273171338</v>
      </c>
      <c r="AJ22">
        <f t="shared" si="7"/>
        <v>506.86141634864543</v>
      </c>
      <c r="AK22">
        <f t="shared" si="22"/>
        <v>1604.2515199324987</v>
      </c>
      <c r="AL22">
        <f t="shared" si="8"/>
        <v>-10080.409336890194</v>
      </c>
      <c r="AN22">
        <f t="shared" si="9"/>
        <v>0</v>
      </c>
      <c r="AO22">
        <f t="shared" si="9"/>
        <v>0</v>
      </c>
      <c r="AP22">
        <f t="shared" si="9"/>
        <v>-2.2594614101129085</v>
      </c>
      <c r="AQ22">
        <f t="shared" si="9"/>
        <v>-1413.2588951149794</v>
      </c>
      <c r="AR22">
        <f t="shared" si="9"/>
        <v>-1415.5183565250923</v>
      </c>
      <c r="AS22">
        <f t="shared" si="9"/>
        <v>58.850045382329583</v>
      </c>
      <c r="AT22">
        <f t="shared" si="9"/>
        <v>186.26447330084108</v>
      </c>
      <c r="AU22">
        <f t="shared" si="9"/>
        <v>-1170.4038378419216</v>
      </c>
      <c r="AW22">
        <v>19</v>
      </c>
      <c r="AX22">
        <f>IF(Z22&gt;0, (R22*SUMPRODUCT(K22:$K$98, X22:$X$98)-K22*$AZ$3)/Z22, 0)</f>
        <v>28790.83252015481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9.0334749999999991E-3</v>
      </c>
      <c r="Q23" s="4">
        <f t="shared" si="21"/>
        <v>25</v>
      </c>
      <c r="R23">
        <f t="shared" si="0"/>
        <v>2000000</v>
      </c>
      <c r="S23">
        <f t="shared" si="1"/>
        <v>28488.169535843001</v>
      </c>
      <c r="U23">
        <f t="shared" si="13"/>
        <v>9.0334749999999991E-3</v>
      </c>
      <c r="V23">
        <f t="shared" si="14"/>
        <v>0.01</v>
      </c>
      <c r="W23">
        <f t="shared" si="15"/>
        <v>0.77840810696047913</v>
      </c>
      <c r="X23">
        <f t="shared" si="16"/>
        <v>7.0317301740248136E-3</v>
      </c>
      <c r="Y23">
        <f t="shared" si="17"/>
        <v>7.7840810696047915E-3</v>
      </c>
      <c r="Z23">
        <f t="shared" si="18"/>
        <v>0.7635922957168495</v>
      </c>
      <c r="AB23">
        <f t="shared" si="19"/>
        <v>22411.017439829906</v>
      </c>
      <c r="AC23">
        <f t="shared" si="2"/>
        <v>21753.346776645172</v>
      </c>
      <c r="AE23">
        <f t="shared" si="3"/>
        <v>0</v>
      </c>
      <c r="AF23">
        <f t="shared" si="4"/>
        <v>0</v>
      </c>
      <c r="AG23">
        <f t="shared" si="4"/>
        <v>-19.089807392921237</v>
      </c>
      <c r="AH23">
        <f t="shared" si="5"/>
        <v>-14063.460348049628</v>
      </c>
      <c r="AI23">
        <f t="shared" si="6"/>
        <v>-14082.55015544255</v>
      </c>
      <c r="AJ23">
        <f t="shared" si="7"/>
        <v>657.67066318473371</v>
      </c>
      <c r="AK23">
        <f t="shared" si="22"/>
        <v>1568.7712207880936</v>
      </c>
      <c r="AL23">
        <f t="shared" si="8"/>
        <v>-11856.108271469722</v>
      </c>
      <c r="AN23">
        <f t="shared" si="9"/>
        <v>0</v>
      </c>
      <c r="AO23">
        <f t="shared" si="9"/>
        <v>0</v>
      </c>
      <c r="AP23">
        <f t="shared" si="9"/>
        <v>-1.9789785784375531</v>
      </c>
      <c r="AQ23">
        <f t="shared" si="9"/>
        <v>-1457.9134401228362</v>
      </c>
      <c r="AR23">
        <f t="shared" si="9"/>
        <v>-1459.8924187012738</v>
      </c>
      <c r="AS23">
        <f t="shared" si="9"/>
        <v>68.178590140832284</v>
      </c>
      <c r="AT23">
        <f t="shared" si="9"/>
        <v>162.62943761078392</v>
      </c>
      <c r="AU23">
        <f t="shared" si="9"/>
        <v>-1229.0843909496575</v>
      </c>
      <c r="AW23">
        <v>20</v>
      </c>
      <c r="AX23">
        <f>IF(Z23&gt;0, (R23*SUMPRODUCT(K23:$K$98, X23:$X$98)-K23*$AZ$3)/Z23, 0)</f>
        <v>28488.169535843001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1.0570714E-2</v>
      </c>
      <c r="Q24" s="4">
        <f t="shared" si="21"/>
        <v>25</v>
      </c>
      <c r="R24">
        <f t="shared" si="0"/>
        <v>2000000</v>
      </c>
      <c r="S24">
        <f t="shared" si="1"/>
        <v>28039.170867449633</v>
      </c>
      <c r="U24">
        <f t="shared" si="13"/>
        <v>1.0570714E-2</v>
      </c>
      <c r="V24">
        <f t="shared" si="14"/>
        <v>0.01</v>
      </c>
      <c r="W24">
        <f t="shared" si="15"/>
        <v>0.7635922957168495</v>
      </c>
      <c r="X24">
        <f t="shared" si="16"/>
        <v>8.0717157706262418E-3</v>
      </c>
      <c r="Y24">
        <f t="shared" si="17"/>
        <v>7.6359229571684954E-3</v>
      </c>
      <c r="Z24">
        <f t="shared" si="18"/>
        <v>0.74788465698905471</v>
      </c>
      <c r="AB24">
        <f t="shared" si="19"/>
        <v>21753.346776645172</v>
      </c>
      <c r="AC24">
        <f t="shared" si="2"/>
        <v>20970.065686460064</v>
      </c>
      <c r="AE24">
        <f t="shared" si="3"/>
        <v>0</v>
      </c>
      <c r="AF24">
        <f t="shared" si="4"/>
        <v>0</v>
      </c>
      <c r="AG24">
        <f t="shared" si="4"/>
        <v>-18.697116424726367</v>
      </c>
      <c r="AH24">
        <f t="shared" si="5"/>
        <v>-16143.431541252483</v>
      </c>
      <c r="AI24">
        <f t="shared" si="6"/>
        <v>-16162.128657677209</v>
      </c>
      <c r="AJ24">
        <f t="shared" si="7"/>
        <v>783.28109018510804</v>
      </c>
      <c r="AK24">
        <f t="shared" si="22"/>
        <v>1522.7342743651623</v>
      </c>
      <c r="AL24">
        <f t="shared" si="8"/>
        <v>-13856.113293126939</v>
      </c>
      <c r="AN24">
        <f t="shared" si="9"/>
        <v>0</v>
      </c>
      <c r="AO24">
        <f t="shared" si="9"/>
        <v>0</v>
      </c>
      <c r="AP24">
        <f t="shared" si="9"/>
        <v>-1.730597835793203</v>
      </c>
      <c r="AQ24">
        <f t="shared" si="9"/>
        <v>-1494.229754627853</v>
      </c>
      <c r="AR24">
        <f t="shared" si="9"/>
        <v>-1495.9603524636461</v>
      </c>
      <c r="AS24">
        <f t="shared" si="9"/>
        <v>72.500193543183073</v>
      </c>
      <c r="AT24">
        <f t="shared" si="9"/>
        <v>140.94369312582648</v>
      </c>
      <c r="AU24">
        <f t="shared" si="9"/>
        <v>-1282.5164657946366</v>
      </c>
      <c r="AW24">
        <v>21</v>
      </c>
      <c r="AX24">
        <f>IF(Z24&gt;0, (R24*SUMPRODUCT(K24:$K$98, X24:$X$98)-K24*$AZ$3)/Z24, 0)</f>
        <v>28039.170867449633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1.2312346E-2</v>
      </c>
      <c r="Q25" s="4">
        <f t="shared" si="21"/>
        <v>25</v>
      </c>
      <c r="R25">
        <f t="shared" si="0"/>
        <v>2000000</v>
      </c>
      <c r="S25">
        <f t="shared" si="1"/>
        <v>27459.316552547119</v>
      </c>
      <c r="U25">
        <f t="shared" si="13"/>
        <v>1.2312346E-2</v>
      </c>
      <c r="V25">
        <f t="shared" si="14"/>
        <v>0.01</v>
      </c>
      <c r="W25">
        <f t="shared" si="15"/>
        <v>0.74788465698905471</v>
      </c>
      <c r="X25">
        <f t="shared" si="16"/>
        <v>9.2082146649405602E-3</v>
      </c>
      <c r="Y25">
        <f t="shared" si="17"/>
        <v>7.478846569890547E-3</v>
      </c>
      <c r="Z25">
        <f t="shared" si="18"/>
        <v>0.73119759575422361</v>
      </c>
      <c r="AB25">
        <f t="shared" si="19"/>
        <v>20970.065686460064</v>
      </c>
      <c r="AC25">
        <f t="shared" si="2"/>
        <v>20078.186244276611</v>
      </c>
      <c r="AE25">
        <f t="shared" si="3"/>
        <v>0</v>
      </c>
      <c r="AF25">
        <f t="shared" si="4"/>
        <v>0</v>
      </c>
      <c r="AG25">
        <f t="shared" si="4"/>
        <v>-18.279939893855591</v>
      </c>
      <c r="AH25">
        <f t="shared" si="5"/>
        <v>-18416.429329881121</v>
      </c>
      <c r="AI25">
        <f t="shared" si="6"/>
        <v>-18434.709269774976</v>
      </c>
      <c r="AJ25">
        <f t="shared" si="7"/>
        <v>891.87944218345365</v>
      </c>
      <c r="AK25">
        <f t="shared" si="22"/>
        <v>1467.9045980522046</v>
      </c>
      <c r="AL25">
        <f t="shared" si="8"/>
        <v>-16074.925229539318</v>
      </c>
      <c r="AN25">
        <f t="shared" si="9"/>
        <v>0</v>
      </c>
      <c r="AO25">
        <f t="shared" si="9"/>
        <v>0</v>
      </c>
      <c r="AP25">
        <f t="shared" si="9"/>
        <v>-1.5107001232983339</v>
      </c>
      <c r="AQ25">
        <f t="shared" si="9"/>
        <v>-1521.9799529383642</v>
      </c>
      <c r="AR25">
        <f t="shared" si="9"/>
        <v>-1523.4906530616627</v>
      </c>
      <c r="AS25">
        <f t="shared" si="9"/>
        <v>73.707156101026328</v>
      </c>
      <c r="AT25">
        <f t="shared" si="9"/>
        <v>121.31132105161041</v>
      </c>
      <c r="AU25">
        <f t="shared" si="9"/>
        <v>-1328.472175909026</v>
      </c>
      <c r="AW25">
        <v>22</v>
      </c>
      <c r="AX25">
        <f>IF(Z25&gt;0, (R25*SUMPRODUCT(K25:$K$98, X25:$X$98)-K25*$AZ$3)/Z25, 0)</f>
        <v>27459.316552547119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1.4128425999999999E-2</v>
      </c>
      <c r="Q26" s="4">
        <f t="shared" si="21"/>
        <v>25</v>
      </c>
      <c r="R26">
        <f t="shared" si="0"/>
        <v>2000000</v>
      </c>
      <c r="S26">
        <f t="shared" si="1"/>
        <v>26759.00308139855</v>
      </c>
      <c r="U26">
        <f t="shared" si="13"/>
        <v>1.4128425999999999E-2</v>
      </c>
      <c r="V26">
        <f t="shared" si="14"/>
        <v>0.01</v>
      </c>
      <c r="W26">
        <f t="shared" si="15"/>
        <v>0.73119759575422361</v>
      </c>
      <c r="X26">
        <f t="shared" si="16"/>
        <v>1.0330671122991462E-2</v>
      </c>
      <c r="Y26">
        <f t="shared" si="17"/>
        <v>7.3119759575422365E-3</v>
      </c>
      <c r="Z26">
        <f t="shared" si="18"/>
        <v>0.71355494867368996</v>
      </c>
      <c r="AB26">
        <f t="shared" si="19"/>
        <v>20078.186244276611</v>
      </c>
      <c r="AC26">
        <f t="shared" si="2"/>
        <v>19094.019070306455</v>
      </c>
      <c r="AE26">
        <f t="shared" si="3"/>
        <v>0</v>
      </c>
      <c r="AF26">
        <f t="shared" si="4"/>
        <v>0</v>
      </c>
      <c r="AG26">
        <f t="shared" si="4"/>
        <v>-17.838873716842247</v>
      </c>
      <c r="AH26">
        <f t="shared" si="5"/>
        <v>-20661.342245982923</v>
      </c>
      <c r="AI26">
        <f t="shared" si="6"/>
        <v>-20679.181119699766</v>
      </c>
      <c r="AJ26">
        <f t="shared" si="7"/>
        <v>984.167173970156</v>
      </c>
      <c r="AK26">
        <f t="shared" si="22"/>
        <v>1405.473037099363</v>
      </c>
      <c r="AL26">
        <f t="shared" si="8"/>
        <v>-18289.540908630246</v>
      </c>
      <c r="AN26">
        <f t="shared" si="9"/>
        <v>0</v>
      </c>
      <c r="AO26">
        <f t="shared" si="9"/>
        <v>0</v>
      </c>
      <c r="AP26">
        <f t="shared" si="9"/>
        <v>-1.3162940242545884</v>
      </c>
      <c r="AQ26">
        <f t="shared" si="9"/>
        <v>-1524.5582071579558</v>
      </c>
      <c r="AR26">
        <f t="shared" si="9"/>
        <v>-1525.8745011822105</v>
      </c>
      <c r="AS26">
        <f t="shared" si="9"/>
        <v>72.619683872831246</v>
      </c>
      <c r="AT26">
        <f t="shared" si="9"/>
        <v>103.70698225405229</v>
      </c>
      <c r="AU26">
        <f t="shared" si="9"/>
        <v>-1349.5478350553269</v>
      </c>
      <c r="AW26">
        <v>23</v>
      </c>
      <c r="AX26">
        <f>IF(Z26&gt;0, (R26*SUMPRODUCT(K26:$K$98, X26:$X$98)-K26*$AZ$3)/Z26, 0)</f>
        <v>26759.00308139855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1.6072195000000001E-2</v>
      </c>
      <c r="Q27" s="4">
        <f t="shared" si="21"/>
        <v>25</v>
      </c>
      <c r="R27">
        <f t="shared" si="0"/>
        <v>2000000</v>
      </c>
      <c r="S27">
        <f t="shared" si="1"/>
        <v>25972.55161425746</v>
      </c>
      <c r="U27">
        <f t="shared" si="13"/>
        <v>1.6072195000000001E-2</v>
      </c>
      <c r="V27">
        <f t="shared" si="14"/>
        <v>0.01</v>
      </c>
      <c r="W27">
        <f t="shared" si="15"/>
        <v>0.71355494867368996</v>
      </c>
      <c r="X27">
        <f t="shared" si="16"/>
        <v>1.1468394278298537E-2</v>
      </c>
      <c r="Y27">
        <f t="shared" si="17"/>
        <v>7.1355494867368996E-3</v>
      </c>
      <c r="Z27">
        <f t="shared" si="18"/>
        <v>0.69495100490865458</v>
      </c>
      <c r="AB27">
        <f t="shared" si="19"/>
        <v>19094.019070306455</v>
      </c>
      <c r="AC27">
        <f t="shared" si="2"/>
        <v>18049.65084437012</v>
      </c>
      <c r="AE27">
        <f t="shared" si="3"/>
        <v>0</v>
      </c>
      <c r="AF27">
        <f t="shared" si="4"/>
        <v>0</v>
      </c>
      <c r="AG27">
        <f t="shared" si="4"/>
        <v>-17.373775122716363</v>
      </c>
      <c r="AH27">
        <f t="shared" si="5"/>
        <v>-22936.788556597072</v>
      </c>
      <c r="AI27">
        <f t="shared" si="6"/>
        <v>-22954.162331719788</v>
      </c>
      <c r="AJ27">
        <f t="shared" si="7"/>
        <v>1044.3682259363341</v>
      </c>
      <c r="AK27">
        <f t="shared" si="22"/>
        <v>1336.581334921452</v>
      </c>
      <c r="AL27">
        <f t="shared" si="8"/>
        <v>-20573.212770862003</v>
      </c>
      <c r="AN27">
        <f t="shared" si="9"/>
        <v>0</v>
      </c>
      <c r="AO27">
        <f t="shared" si="9"/>
        <v>0</v>
      </c>
      <c r="AP27">
        <f t="shared" si="9"/>
        <v>-1.1446208480150786</v>
      </c>
      <c r="AQ27">
        <f t="shared" si="9"/>
        <v>-1511.1238739396051</v>
      </c>
      <c r="AR27">
        <f t="shared" si="9"/>
        <v>-1512.2684947876203</v>
      </c>
      <c r="AS27">
        <f t="shared" si="9"/>
        <v>68.805175384608646</v>
      </c>
      <c r="AT27">
        <f t="shared" si="9"/>
        <v>88.056789627637585</v>
      </c>
      <c r="AU27">
        <f t="shared" si="9"/>
        <v>-1355.4065297753741</v>
      </c>
      <c r="AW27">
        <v>24</v>
      </c>
      <c r="AX27">
        <f>IF(Z27&gt;0, (R27*SUMPRODUCT(K27:$K$98, X27:$X$98)-K27*$AZ$3)/Z27, 0)</f>
        <v>25972.55161425746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1.8213139E-2</v>
      </c>
      <c r="Q28" s="4">
        <f t="shared" si="21"/>
        <v>25</v>
      </c>
      <c r="R28">
        <f t="shared" si="0"/>
        <v>2000000</v>
      </c>
      <c r="S28">
        <f t="shared" si="1"/>
        <v>25123.879982947077</v>
      </c>
      <c r="U28">
        <f t="shared" si="13"/>
        <v>1.8213139E-2</v>
      </c>
      <c r="V28">
        <f t="shared" si="14"/>
        <v>0.01</v>
      </c>
      <c r="W28">
        <f t="shared" si="15"/>
        <v>0.69495100490865458</v>
      </c>
      <c r="X28">
        <f t="shared" si="16"/>
        <v>1.2657239250591009E-2</v>
      </c>
      <c r="Y28">
        <f t="shared" si="17"/>
        <v>6.9495100490865463E-3</v>
      </c>
      <c r="Z28">
        <f t="shared" si="18"/>
        <v>0.67534425560897704</v>
      </c>
      <c r="AB28">
        <f t="shared" si="19"/>
        <v>18049.65084437012</v>
      </c>
      <c r="AC28">
        <f t="shared" si="2"/>
        <v>16967.268025092671</v>
      </c>
      <c r="AE28">
        <f t="shared" si="3"/>
        <v>0</v>
      </c>
      <c r="AF28">
        <f t="shared" si="4"/>
        <v>0</v>
      </c>
      <c r="AG28">
        <f t="shared" si="4"/>
        <v>-16.883606390224426</v>
      </c>
      <c r="AH28">
        <f t="shared" si="5"/>
        <v>-25314.478501182017</v>
      </c>
      <c r="AI28">
        <f t="shared" si="6"/>
        <v>-25331.36210757224</v>
      </c>
      <c r="AJ28">
        <f t="shared" si="7"/>
        <v>1082.382819277449</v>
      </c>
      <c r="AK28">
        <f t="shared" si="22"/>
        <v>1263.4755591059086</v>
      </c>
      <c r="AL28">
        <f t="shared" si="8"/>
        <v>-22985.503729188884</v>
      </c>
      <c r="AN28">
        <f t="shared" si="9"/>
        <v>0</v>
      </c>
      <c r="AO28">
        <f t="shared" si="9"/>
        <v>0</v>
      </c>
      <c r="AP28">
        <f t="shared" si="9"/>
        <v>-0.99314955439976005</v>
      </c>
      <c r="AQ28">
        <f t="shared" si="9"/>
        <v>-1489.0813290854644</v>
      </c>
      <c r="AR28">
        <f t="shared" si="9"/>
        <v>-1490.0744786398641</v>
      </c>
      <c r="AS28">
        <f t="shared" si="9"/>
        <v>63.669336385249949</v>
      </c>
      <c r="AT28">
        <f t="shared" si="9"/>
        <v>74.321810134566931</v>
      </c>
      <c r="AU28">
        <f t="shared" si="9"/>
        <v>-1352.0833321200473</v>
      </c>
      <c r="AW28">
        <v>25</v>
      </c>
      <c r="AX28">
        <f>IF(Z28&gt;0, (R28*SUMPRODUCT(K28:$K$98, X28:$X$98)-K28*$AZ$3)/Z28, 0)</f>
        <v>25123.879982947077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2.0774602E-2</v>
      </c>
      <c r="Q29" s="4">
        <f t="shared" si="21"/>
        <v>25</v>
      </c>
      <c r="R29">
        <f t="shared" si="0"/>
        <v>2000000</v>
      </c>
      <c r="S29">
        <f t="shared" si="1"/>
        <v>24231.501626199148</v>
      </c>
      <c r="U29">
        <f t="shared" si="13"/>
        <v>2.0774602E-2</v>
      </c>
      <c r="V29">
        <f t="shared" si="14"/>
        <v>0.01</v>
      </c>
      <c r="W29">
        <f t="shared" si="15"/>
        <v>0.67534425560897704</v>
      </c>
      <c r="X29">
        <f t="shared" si="16"/>
        <v>1.4030008123262765E-2</v>
      </c>
      <c r="Y29">
        <f t="shared" si="17"/>
        <v>6.7534425560897707E-3</v>
      </c>
      <c r="Z29">
        <f t="shared" si="18"/>
        <v>0.65456080492962454</v>
      </c>
      <c r="AB29">
        <f t="shared" si="19"/>
        <v>16967.268025092671</v>
      </c>
      <c r="AC29">
        <f t="shared" si="2"/>
        <v>15860.99120909842</v>
      </c>
      <c r="AE29">
        <f t="shared" si="3"/>
        <v>0</v>
      </c>
      <c r="AF29">
        <f t="shared" si="4"/>
        <v>0</v>
      </c>
      <c r="AG29">
        <f t="shared" si="4"/>
        <v>-16.364020123240614</v>
      </c>
      <c r="AH29">
        <f t="shared" si="5"/>
        <v>-28060.016246525531</v>
      </c>
      <c r="AI29">
        <f t="shared" si="6"/>
        <v>-28076.380266648772</v>
      </c>
      <c r="AJ29">
        <f t="shared" si="7"/>
        <v>1106.2768159942516</v>
      </c>
      <c r="AK29">
        <f t="shared" si="22"/>
        <v>1187.7087617564871</v>
      </c>
      <c r="AL29">
        <f t="shared" si="8"/>
        <v>-25782.394688898032</v>
      </c>
      <c r="AN29">
        <f t="shared" si="9"/>
        <v>0</v>
      </c>
      <c r="AO29">
        <f t="shared" si="9"/>
        <v>0</v>
      </c>
      <c r="AP29">
        <f t="shared" si="9"/>
        <v>-0.8594515822648483</v>
      </c>
      <c r="AQ29">
        <f t="shared" si="9"/>
        <v>-1473.7347656523116</v>
      </c>
      <c r="AR29">
        <f t="shared" si="9"/>
        <v>-1474.5942172345765</v>
      </c>
      <c r="AS29">
        <f t="shared" si="9"/>
        <v>58.102553820429428</v>
      </c>
      <c r="AT29">
        <f t="shared" si="9"/>
        <v>62.37942552464235</v>
      </c>
      <c r="AU29">
        <f t="shared" si="9"/>
        <v>-1354.1122378895045</v>
      </c>
      <c r="AW29">
        <v>26</v>
      </c>
      <c r="AX29">
        <f>IF(Z29&gt;0, (R29*SUMPRODUCT(K29:$K$98, X29:$X$98)-K29*$AZ$3)/Z29, 0)</f>
        <v>24231.501626199148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2.3506165999999998E-2</v>
      </c>
      <c r="Q30" s="4">
        <f t="shared" si="21"/>
        <v>25</v>
      </c>
      <c r="R30">
        <f t="shared" si="0"/>
        <v>2000000</v>
      </c>
      <c r="S30">
        <f t="shared" si="1"/>
        <v>23282.281728621329</v>
      </c>
      <c r="U30">
        <f t="shared" si="13"/>
        <v>2.3506165999999998E-2</v>
      </c>
      <c r="V30">
        <f t="shared" si="14"/>
        <v>0.01</v>
      </c>
      <c r="W30">
        <f t="shared" si="15"/>
        <v>0.65456080492962454</v>
      </c>
      <c r="X30">
        <f t="shared" si="16"/>
        <v>1.5386214937769371E-2</v>
      </c>
      <c r="Y30">
        <f t="shared" si="17"/>
        <v>6.5456080492962455E-3</v>
      </c>
      <c r="Z30">
        <f t="shared" si="18"/>
        <v>0.6326289819425589</v>
      </c>
      <c r="AB30">
        <f t="shared" si="19"/>
        <v>15860.99120909842</v>
      </c>
      <c r="AC30">
        <f t="shared" si="2"/>
        <v>14729.046187277552</v>
      </c>
      <c r="AE30">
        <f t="shared" si="3"/>
        <v>0</v>
      </c>
      <c r="AF30">
        <f t="shared" si="4"/>
        <v>0</v>
      </c>
      <c r="AG30">
        <f t="shared" si="4"/>
        <v>-15.815724548563972</v>
      </c>
      <c r="AH30">
        <f t="shared" si="5"/>
        <v>-30772.429875538743</v>
      </c>
      <c r="AI30">
        <f t="shared" si="6"/>
        <v>-30788.245600087306</v>
      </c>
      <c r="AJ30">
        <f t="shared" si="7"/>
        <v>1131.9450218208676</v>
      </c>
      <c r="AK30">
        <f t="shared" si="22"/>
        <v>1110.2693846368895</v>
      </c>
      <c r="AL30">
        <f t="shared" si="8"/>
        <v>-28546.031193629551</v>
      </c>
      <c r="AN30">
        <f t="shared" si="9"/>
        <v>0</v>
      </c>
      <c r="AO30">
        <f t="shared" si="9"/>
        <v>0</v>
      </c>
      <c r="AP30">
        <f t="shared" si="9"/>
        <v>-0.74165594185760664</v>
      </c>
      <c r="AQ30">
        <f t="shared" si="9"/>
        <v>-1443.0293972628697</v>
      </c>
      <c r="AR30">
        <f t="shared" si="9"/>
        <v>-1443.7710532047272</v>
      </c>
      <c r="AS30">
        <f t="shared" si="9"/>
        <v>53.080954256111546</v>
      </c>
      <c r="AT30">
        <f t="shared" si="9"/>
        <v>52.06450603322525</v>
      </c>
      <c r="AU30">
        <f t="shared" si="9"/>
        <v>-1338.6255929153906</v>
      </c>
      <c r="AW30">
        <v>27</v>
      </c>
      <c r="AX30">
        <f>IF(Z30&gt;0, (R30*SUMPRODUCT(K30:$K$98, X30:$X$98)-K30*$AZ$3)/Z30, 0)</f>
        <v>23282.281728621329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2.6226451000000001E-2</v>
      </c>
      <c r="Q31" s="4">
        <f t="shared" si="21"/>
        <v>25</v>
      </c>
      <c r="R31">
        <f t="shared" si="0"/>
        <v>2000000</v>
      </c>
      <c r="S31">
        <f t="shared" si="1"/>
        <v>22291.191138611564</v>
      </c>
      <c r="U31">
        <f t="shared" si="13"/>
        <v>2.6226451000000001E-2</v>
      </c>
      <c r="V31">
        <f t="shared" si="14"/>
        <v>0.01</v>
      </c>
      <c r="W31">
        <f t="shared" si="15"/>
        <v>0.6326289819425589</v>
      </c>
      <c r="X31">
        <f t="shared" si="16"/>
        <v>1.6591612996096405E-2</v>
      </c>
      <c r="Y31">
        <f t="shared" si="17"/>
        <v>6.3262898194255887E-3</v>
      </c>
      <c r="Z31">
        <f t="shared" si="18"/>
        <v>0.60971107912703681</v>
      </c>
      <c r="AB31">
        <f t="shared" si="19"/>
        <v>14729.046187277552</v>
      </c>
      <c r="AC31">
        <f t="shared" si="2"/>
        <v>13591.186204149897</v>
      </c>
      <c r="AE31">
        <f t="shared" si="3"/>
        <v>0</v>
      </c>
      <c r="AF31">
        <f t="shared" si="4"/>
        <v>0</v>
      </c>
      <c r="AG31">
        <f t="shared" si="4"/>
        <v>-15.24277697817592</v>
      </c>
      <c r="AH31">
        <f t="shared" si="5"/>
        <v>-33183.225992192813</v>
      </c>
      <c r="AI31">
        <f t="shared" si="6"/>
        <v>-33198.468769170991</v>
      </c>
      <c r="AJ31">
        <f t="shared" si="7"/>
        <v>1137.8599831276551</v>
      </c>
      <c r="AK31">
        <f t="shared" si="22"/>
        <v>1031.0332331094287</v>
      </c>
      <c r="AL31">
        <f t="shared" si="8"/>
        <v>-31029.575552933908</v>
      </c>
      <c r="AN31">
        <f t="shared" si="9"/>
        <v>0</v>
      </c>
      <c r="AO31">
        <f t="shared" si="9"/>
        <v>0</v>
      </c>
      <c r="AP31">
        <f t="shared" si="9"/>
        <v>-0.6382039100187884</v>
      </c>
      <c r="AQ31">
        <f t="shared" si="9"/>
        <v>-1389.3573727133835</v>
      </c>
      <c r="AR31">
        <f t="shared" si="9"/>
        <v>-1389.9955766234025</v>
      </c>
      <c r="AS31">
        <f t="shared" si="9"/>
        <v>47.641364255720013</v>
      </c>
      <c r="AT31">
        <f t="shared" si="9"/>
        <v>43.168606460086998</v>
      </c>
      <c r="AU31">
        <f t="shared" si="9"/>
        <v>-1299.1856059075953</v>
      </c>
      <c r="AW31">
        <v>28</v>
      </c>
      <c r="AX31">
        <f>IF(Z31&gt;0, (R31*SUMPRODUCT(K31:$K$98, X31:$X$98)-K31*$AZ$3)/Z31, 0)</f>
        <v>22291.191138611564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2.9219711999999998E-2</v>
      </c>
      <c r="Q32" s="4">
        <f t="shared" si="21"/>
        <v>25</v>
      </c>
      <c r="R32">
        <f t="shared" si="0"/>
        <v>2000000</v>
      </c>
      <c r="S32">
        <f t="shared" si="1"/>
        <v>21294.530364854691</v>
      </c>
      <c r="U32">
        <f t="shared" si="13"/>
        <v>2.9219711999999998E-2</v>
      </c>
      <c r="V32">
        <f t="shared" si="14"/>
        <v>0.01</v>
      </c>
      <c r="W32">
        <f t="shared" si="15"/>
        <v>0.60971107912703681</v>
      </c>
      <c r="X32">
        <f t="shared" si="16"/>
        <v>1.7815582135301225E-2</v>
      </c>
      <c r="Y32">
        <f t="shared" si="17"/>
        <v>6.097110791270368E-3</v>
      </c>
      <c r="Z32">
        <f t="shared" si="18"/>
        <v>0.5857983862004652</v>
      </c>
      <c r="AB32">
        <f t="shared" si="19"/>
        <v>13591.186204149897</v>
      </c>
      <c r="AC32">
        <f t="shared" si="2"/>
        <v>12474.301522628681</v>
      </c>
      <c r="AE32">
        <f t="shared" si="3"/>
        <v>0</v>
      </c>
      <c r="AF32">
        <f t="shared" si="4"/>
        <v>0</v>
      </c>
      <c r="AG32">
        <f t="shared" si="4"/>
        <v>-14.644959655011631</v>
      </c>
      <c r="AH32">
        <f t="shared" si="5"/>
        <v>-35631.16427060245</v>
      </c>
      <c r="AI32">
        <f t="shared" si="6"/>
        <v>-35645.809230257459</v>
      </c>
      <c r="AJ32">
        <f t="shared" si="7"/>
        <v>1116.8846815212164</v>
      </c>
      <c r="AK32">
        <f t="shared" si="22"/>
        <v>951.3830342904929</v>
      </c>
      <c r="AL32">
        <f t="shared" si="8"/>
        <v>-33577.541514445751</v>
      </c>
      <c r="AN32">
        <f t="shared" si="9"/>
        <v>0</v>
      </c>
      <c r="AO32">
        <f t="shared" si="9"/>
        <v>0</v>
      </c>
      <c r="AP32">
        <f t="shared" si="9"/>
        <v>-0.54747655042015853</v>
      </c>
      <c r="AQ32">
        <f t="shared" si="9"/>
        <v>-1332.0096034302078</v>
      </c>
      <c r="AR32">
        <f t="shared" si="9"/>
        <v>-1332.5570799806278</v>
      </c>
      <c r="AS32">
        <f t="shared" si="9"/>
        <v>41.752806908355211</v>
      </c>
      <c r="AT32">
        <f t="shared" si="9"/>
        <v>35.565813359095173</v>
      </c>
      <c r="AU32">
        <f t="shared" si="9"/>
        <v>-1255.2384597131775</v>
      </c>
      <c r="AW32">
        <v>29</v>
      </c>
      <c r="AX32">
        <f>IF(Z32&gt;0, (R32*SUMPRODUCT(K32:$K$98, X32:$X$98)-K32*$AZ$3)/Z32, 0)</f>
        <v>21294.530364854691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3.2402927999999998E-2</v>
      </c>
      <c r="Q33" s="4">
        <f t="shared" si="21"/>
        <v>25</v>
      </c>
      <c r="R33">
        <f t="shared" si="0"/>
        <v>2000000</v>
      </c>
      <c r="S33">
        <f t="shared" si="1"/>
        <v>20296.625552265526</v>
      </c>
      <c r="U33">
        <f t="shared" si="13"/>
        <v>3.2402927999999998E-2</v>
      </c>
      <c r="V33">
        <f t="shared" si="14"/>
        <v>0.01</v>
      </c>
      <c r="W33">
        <f t="shared" si="15"/>
        <v>0.5857983862004652</v>
      </c>
      <c r="X33">
        <f t="shared" si="16"/>
        <v>1.8981582930569865E-2</v>
      </c>
      <c r="Y33">
        <f t="shared" si="17"/>
        <v>5.8579838620046523E-3</v>
      </c>
      <c r="Z33">
        <f t="shared" si="18"/>
        <v>0.56095881940789072</v>
      </c>
      <c r="AB33">
        <f t="shared" si="19"/>
        <v>12474.301522628681</v>
      </c>
      <c r="AC33">
        <f t="shared" si="2"/>
        <v>11385.571107762898</v>
      </c>
      <c r="AE33">
        <f t="shared" si="3"/>
        <v>0</v>
      </c>
      <c r="AF33">
        <f t="shared" si="4"/>
        <v>0</v>
      </c>
      <c r="AG33">
        <f t="shared" si="4"/>
        <v>-14.023970485197268</v>
      </c>
      <c r="AH33">
        <f t="shared" si="5"/>
        <v>-37963.165861139729</v>
      </c>
      <c r="AI33">
        <f t="shared" si="6"/>
        <v>-37977.189831624928</v>
      </c>
      <c r="AJ33">
        <f t="shared" si="7"/>
        <v>1088.7304148657822</v>
      </c>
      <c r="AK33">
        <f t="shared" si="22"/>
        <v>873.20110658400768</v>
      </c>
      <c r="AL33">
        <f t="shared" si="8"/>
        <v>-36015.258310175137</v>
      </c>
      <c r="AN33">
        <f t="shared" si="9"/>
        <v>0</v>
      </c>
      <c r="AO33">
        <f t="shared" si="9"/>
        <v>0</v>
      </c>
      <c r="AP33">
        <f t="shared" si="9"/>
        <v>-0.4680910193491109</v>
      </c>
      <c r="AQ33">
        <f t="shared" si="9"/>
        <v>-1267.1316603537689</v>
      </c>
      <c r="AR33">
        <f t="shared" si="9"/>
        <v>-1267.5997513731181</v>
      </c>
      <c r="AS33">
        <f t="shared" si="9"/>
        <v>36.339560913140055</v>
      </c>
      <c r="AT33">
        <f t="shared" si="9"/>
        <v>29.145640067419915</v>
      </c>
      <c r="AU33">
        <f t="shared" si="9"/>
        <v>-1202.1145503925579</v>
      </c>
      <c r="AW33">
        <v>30</v>
      </c>
      <c r="AX33">
        <f>IF(Z33&gt;0, (R33*SUMPRODUCT(K33:$K$98, X33:$X$98)-K33*$AZ$3)/Z33, 0)</f>
        <v>20296.625552265526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3.5947104000000001E-2</v>
      </c>
      <c r="Q34" s="4">
        <f t="shared" si="21"/>
        <v>25</v>
      </c>
      <c r="R34">
        <f t="shared" si="0"/>
        <v>2000000</v>
      </c>
      <c r="S34">
        <f t="shared" si="1"/>
        <v>19312.321650772516</v>
      </c>
      <c r="U34">
        <f t="shared" si="13"/>
        <v>3.5947104000000001E-2</v>
      </c>
      <c r="V34">
        <f t="shared" si="14"/>
        <v>0.01</v>
      </c>
      <c r="W34">
        <f t="shared" si="15"/>
        <v>0.56095881940789072</v>
      </c>
      <c r="X34">
        <f t="shared" si="16"/>
        <v>2.0164845020972665E-2</v>
      </c>
      <c r="Y34">
        <f t="shared" si="17"/>
        <v>5.609588194078907E-3</v>
      </c>
      <c r="Z34">
        <f t="shared" si="18"/>
        <v>0.53518438619283915</v>
      </c>
      <c r="AB34">
        <f t="shared" si="19"/>
        <v>11385.571107762898</v>
      </c>
      <c r="AC34">
        <f t="shared" si="2"/>
        <v>10335.653008627367</v>
      </c>
      <c r="AE34">
        <f t="shared" si="3"/>
        <v>0</v>
      </c>
      <c r="AF34">
        <f t="shared" si="4"/>
        <v>0</v>
      </c>
      <c r="AG34">
        <f t="shared" si="4"/>
        <v>-13.379609654820978</v>
      </c>
      <c r="AH34">
        <f t="shared" si="5"/>
        <v>-40329.69004194533</v>
      </c>
      <c r="AI34">
        <f t="shared" si="6"/>
        <v>-40343.069651600148</v>
      </c>
      <c r="AJ34">
        <f t="shared" si="7"/>
        <v>1049.9180991355315</v>
      </c>
      <c r="AK34">
        <f t="shared" si="22"/>
        <v>796.98997754340292</v>
      </c>
      <c r="AL34">
        <f t="shared" si="8"/>
        <v>-38496.161574921214</v>
      </c>
      <c r="AN34">
        <f t="shared" si="9"/>
        <v>0</v>
      </c>
      <c r="AO34">
        <f t="shared" si="9"/>
        <v>0</v>
      </c>
      <c r="AP34">
        <f t="shared" si="9"/>
        <v>-0.39873535053715292</v>
      </c>
      <c r="AQ34">
        <f t="shared" si="9"/>
        <v>-1201.8940395720358</v>
      </c>
      <c r="AR34">
        <f t="shared" si="9"/>
        <v>-1202.2927749225728</v>
      </c>
      <c r="AS34">
        <f t="shared" si="9"/>
        <v>31.289362850975408</v>
      </c>
      <c r="AT34">
        <f t="shared" si="9"/>
        <v>23.751670360267955</v>
      </c>
      <c r="AU34">
        <f t="shared" ref="AU34:AU89" si="23">AL34*$K34</f>
        <v>-1147.2517417113295</v>
      </c>
      <c r="AW34">
        <v>31</v>
      </c>
      <c r="AX34">
        <f>IF(Z34&gt;0, (R34*SUMPRODUCT(K34:$K$98, X34:$X$98)-K34*$AZ$3)/Z34, 0)</f>
        <v>19312.321650772516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4.0034525000000001E-2</v>
      </c>
      <c r="Q35" s="4">
        <f t="shared" si="21"/>
        <v>25</v>
      </c>
      <c r="R35">
        <f t="shared" si="0"/>
        <v>2000000</v>
      </c>
      <c r="S35">
        <f t="shared" si="1"/>
        <v>18346.925480618338</v>
      </c>
      <c r="U35">
        <f t="shared" si="13"/>
        <v>4.0034525000000001E-2</v>
      </c>
      <c r="V35">
        <f t="shared" si="14"/>
        <v>0.01</v>
      </c>
      <c r="W35">
        <f t="shared" si="15"/>
        <v>0.53518438619283915</v>
      </c>
      <c r="X35">
        <f t="shared" si="16"/>
        <v>2.1425852688646874E-2</v>
      </c>
      <c r="Y35">
        <f t="shared" si="17"/>
        <v>5.3518438619283917E-3</v>
      </c>
      <c r="Z35">
        <f t="shared" si="18"/>
        <v>0.50840668964226388</v>
      </c>
      <c r="AB35">
        <f t="shared" si="19"/>
        <v>10335.653008627367</v>
      </c>
      <c r="AC35">
        <f t="shared" si="2"/>
        <v>9327.6996487144697</v>
      </c>
      <c r="AE35">
        <f t="shared" si="3"/>
        <v>0</v>
      </c>
      <c r="AF35">
        <f t="shared" ref="AF35:AG66" si="24">-$Z35*P35</f>
        <v>0</v>
      </c>
      <c r="AG35">
        <f t="shared" si="24"/>
        <v>-12.710167241056597</v>
      </c>
      <c r="AH35">
        <f t="shared" si="5"/>
        <v>-42851.705377293751</v>
      </c>
      <c r="AI35">
        <f t="shared" ref="AI35:AI66" si="25">SUM(AE35:AH35)</f>
        <v>-42864.415544534808</v>
      </c>
      <c r="AJ35">
        <f t="shared" si="7"/>
        <v>1007.9533599128972</v>
      </c>
      <c r="AK35">
        <f t="shared" si="22"/>
        <v>723.49571060391577</v>
      </c>
      <c r="AL35">
        <f t="shared" ref="AL35:AL89" si="26">SUM(AI35:AK35)</f>
        <v>-41132.966474017994</v>
      </c>
      <c r="AN35">
        <f t="shared" ref="AN35:AT66" si="27">AE35*$K35</f>
        <v>0</v>
      </c>
      <c r="AO35">
        <f t="shared" si="27"/>
        <v>0</v>
      </c>
      <c r="AP35">
        <f t="shared" si="27"/>
        <v>-0.33820072917171246</v>
      </c>
      <c r="AQ35">
        <f t="shared" si="27"/>
        <v>-1140.2271685331009</v>
      </c>
      <c r="AR35">
        <f t="shared" si="27"/>
        <v>-1140.5653692622727</v>
      </c>
      <c r="AS35">
        <f t="shared" si="27"/>
        <v>26.820304943940386</v>
      </c>
      <c r="AT35">
        <f t="shared" si="27"/>
        <v>19.25126335776757</v>
      </c>
      <c r="AU35">
        <f t="shared" si="23"/>
        <v>-1094.4938009605646</v>
      </c>
      <c r="AW35">
        <v>32</v>
      </c>
      <c r="AX35">
        <f>IF(Z35&gt;0, (R35*SUMPRODUCT(K35:$K$98, X35:$X$98)-K35*$AZ$3)/Z35, 0)</f>
        <v>18346.925480618338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4.4405750000000001E-2</v>
      </c>
      <c r="Q36" s="4">
        <f t="shared" si="21"/>
        <v>25</v>
      </c>
      <c r="R36">
        <f t="shared" si="0"/>
        <v>2000000</v>
      </c>
      <c r="S36">
        <f t="shared" si="1"/>
        <v>17390.942634518338</v>
      </c>
      <c r="U36">
        <f t="shared" si="13"/>
        <v>4.4405750000000001E-2</v>
      </c>
      <c r="V36">
        <f t="shared" si="14"/>
        <v>0.01</v>
      </c>
      <c r="W36">
        <f t="shared" si="15"/>
        <v>0.50840668964226388</v>
      </c>
      <c r="X36">
        <f t="shared" si="16"/>
        <v>2.2576180358581961E-2</v>
      </c>
      <c r="Y36">
        <f t="shared" si="17"/>
        <v>5.0840668964226392E-3</v>
      </c>
      <c r="Z36">
        <f t="shared" si="18"/>
        <v>0.48074644238725928</v>
      </c>
      <c r="AB36">
        <f t="shared" si="19"/>
        <v>9327.6996487144697</v>
      </c>
      <c r="AC36">
        <f t="shared" si="2"/>
        <v>8360.6338013056011</v>
      </c>
      <c r="AE36">
        <f t="shared" si="3"/>
        <v>0</v>
      </c>
      <c r="AF36">
        <f t="shared" si="24"/>
        <v>0</v>
      </c>
      <c r="AG36">
        <f t="shared" si="24"/>
        <v>-12.018661059681483</v>
      </c>
      <c r="AH36">
        <f t="shared" si="5"/>
        <v>-45152.360717163923</v>
      </c>
      <c r="AI36">
        <f t="shared" si="25"/>
        <v>-45164.379378223603</v>
      </c>
      <c r="AJ36">
        <f t="shared" si="7"/>
        <v>967.06584740886865</v>
      </c>
      <c r="AK36">
        <f t="shared" si="22"/>
        <v>652.93897541001297</v>
      </c>
      <c r="AL36">
        <f t="shared" si="26"/>
        <v>-43544.37455540472</v>
      </c>
      <c r="AN36">
        <f t="shared" si="27"/>
        <v>0</v>
      </c>
      <c r="AO36">
        <f t="shared" si="27"/>
        <v>0</v>
      </c>
      <c r="AP36">
        <f t="shared" si="27"/>
        <v>-0.28553630790230228</v>
      </c>
      <c r="AQ36">
        <f t="shared" si="27"/>
        <v>-1072.7183592440551</v>
      </c>
      <c r="AR36">
        <f t="shared" si="27"/>
        <v>-1073.0038955519574</v>
      </c>
      <c r="AS36">
        <f t="shared" si="27"/>
        <v>22.975305668105566</v>
      </c>
      <c r="AT36">
        <f t="shared" si="27"/>
        <v>15.512358939010483</v>
      </c>
      <c r="AU36">
        <f t="shared" si="23"/>
        <v>-1034.5162309448413</v>
      </c>
      <c r="AW36">
        <v>33</v>
      </c>
      <c r="AX36">
        <f>IF(Z36&gt;0, (R36*SUMPRODUCT(K36:$K$98, X36:$X$98)-K36*$AZ$3)/Z36, 0)</f>
        <v>17390.942634518338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4.9048597999999999E-2</v>
      </c>
      <c r="Q37" s="4">
        <f t="shared" si="21"/>
        <v>25</v>
      </c>
      <c r="R37">
        <f t="shared" si="0"/>
        <v>2000000</v>
      </c>
      <c r="S37">
        <f t="shared" si="1"/>
        <v>16452.691608477508</v>
      </c>
      <c r="U37">
        <f t="shared" si="13"/>
        <v>4.9048597999999999E-2</v>
      </c>
      <c r="V37">
        <f t="shared" si="14"/>
        <v>0.01</v>
      </c>
      <c r="W37">
        <f t="shared" si="15"/>
        <v>0.48074644238725928</v>
      </c>
      <c r="X37">
        <f t="shared" si="16"/>
        <v>2.3579938992582841E-2</v>
      </c>
      <c r="Y37">
        <f t="shared" si="17"/>
        <v>4.8074644238725933E-3</v>
      </c>
      <c r="Z37">
        <f t="shared" si="18"/>
        <v>0.45235903897080387</v>
      </c>
      <c r="AB37">
        <f t="shared" si="19"/>
        <v>8360.6338013056011</v>
      </c>
      <c r="AC37">
        <f t="shared" si="2"/>
        <v>7442.5237644938943</v>
      </c>
      <c r="AE37">
        <f t="shared" si="3"/>
        <v>0</v>
      </c>
      <c r="AF37">
        <f t="shared" si="24"/>
        <v>0</v>
      </c>
      <c r="AG37">
        <f t="shared" si="24"/>
        <v>-11.308975974270098</v>
      </c>
      <c r="AH37">
        <f t="shared" si="5"/>
        <v>-47159.87798516568</v>
      </c>
      <c r="AI37">
        <f t="shared" si="25"/>
        <v>-47171.186961139952</v>
      </c>
      <c r="AJ37">
        <f t="shared" si="7"/>
        <v>918.11003681170678</v>
      </c>
      <c r="AK37">
        <f t="shared" si="22"/>
        <v>585.24436609139218</v>
      </c>
      <c r="AL37">
        <f t="shared" si="26"/>
        <v>-45667.832558236856</v>
      </c>
      <c r="AN37">
        <f t="shared" si="27"/>
        <v>0</v>
      </c>
      <c r="AO37">
        <f t="shared" si="27"/>
        <v>0</v>
      </c>
      <c r="AP37">
        <f t="shared" si="27"/>
        <v>-0.23988909753801343</v>
      </c>
      <c r="AQ37">
        <f t="shared" si="27"/>
        <v>-1000.3682557645891</v>
      </c>
      <c r="AR37">
        <f t="shared" si="27"/>
        <v>-1000.6081448621271</v>
      </c>
      <c r="AS37">
        <f t="shared" si="27"/>
        <v>19.475201704597097</v>
      </c>
      <c r="AT37">
        <f t="shared" si="27"/>
        <v>12.414363877002762</v>
      </c>
      <c r="AU37">
        <f t="shared" si="23"/>
        <v>-968.71857928052725</v>
      </c>
      <c r="AW37">
        <v>34</v>
      </c>
      <c r="AX37">
        <f>IF(Z37&gt;0, (R37*SUMPRODUCT(K37:$K$98, X37:$X$98)-K37*$AZ$3)/Z37, 0)</f>
        <v>16452.691608477508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5.4278005999999997E-2</v>
      </c>
      <c r="Q38" s="4">
        <f t="shared" si="21"/>
        <v>25</v>
      </c>
      <c r="R38">
        <f t="shared" si="0"/>
        <v>2000000</v>
      </c>
      <c r="S38">
        <f t="shared" si="1"/>
        <v>15545.650322371326</v>
      </c>
      <c r="U38">
        <f t="shared" si="13"/>
        <v>5.4278005999999997E-2</v>
      </c>
      <c r="V38">
        <f t="shared" si="14"/>
        <v>0.01</v>
      </c>
      <c r="W38">
        <f t="shared" si="15"/>
        <v>0.45235903897080387</v>
      </c>
      <c r="X38">
        <f t="shared" si="16"/>
        <v>2.4553146631411525E-2</v>
      </c>
      <c r="Y38">
        <f t="shared" si="17"/>
        <v>4.5235903897080385E-3</v>
      </c>
      <c r="Z38">
        <f t="shared" si="18"/>
        <v>0.4232823019496843</v>
      </c>
      <c r="AB38">
        <f t="shared" si="19"/>
        <v>7442.5237644938943</v>
      </c>
      <c r="AC38">
        <f t="shared" si="2"/>
        <v>6580.198653758187</v>
      </c>
      <c r="AE38">
        <f t="shared" si="3"/>
        <v>0</v>
      </c>
      <c r="AF38">
        <f t="shared" si="24"/>
        <v>0</v>
      </c>
      <c r="AG38">
        <f t="shared" si="24"/>
        <v>-10.582057548742107</v>
      </c>
      <c r="AH38">
        <f t="shared" si="5"/>
        <v>-49106.293262823048</v>
      </c>
      <c r="AI38">
        <f t="shared" si="25"/>
        <v>-49116.875320371793</v>
      </c>
      <c r="AJ38">
        <f t="shared" si="7"/>
        <v>862.32511073570731</v>
      </c>
      <c r="AK38">
        <f t="shared" si="22"/>
        <v>520.97666351457269</v>
      </c>
      <c r="AL38">
        <f t="shared" si="26"/>
        <v>-47733.573546121515</v>
      </c>
      <c r="AN38">
        <f t="shared" si="27"/>
        <v>0</v>
      </c>
      <c r="AO38">
        <f t="shared" si="27"/>
        <v>0</v>
      </c>
      <c r="AP38">
        <f t="shared" si="27"/>
        <v>-0.20041920061350926</v>
      </c>
      <c r="AQ38">
        <f t="shared" si="27"/>
        <v>-930.05013396449112</v>
      </c>
      <c r="AR38">
        <f t="shared" si="27"/>
        <v>-930.25055316510463</v>
      </c>
      <c r="AS38">
        <f t="shared" si="27"/>
        <v>16.332032647389095</v>
      </c>
      <c r="AT38">
        <f t="shared" si="27"/>
        <v>9.8670533550722901</v>
      </c>
      <c r="AU38">
        <f t="shared" si="23"/>
        <v>-904.05146716264335</v>
      </c>
      <c r="AW38">
        <v>35</v>
      </c>
      <c r="AX38">
        <f>IF(Z38&gt;0, (R38*SUMPRODUCT(K38:$K$98, X38:$X$98)-K38*$AZ$3)/Z38, 0)</f>
        <v>15545.650322371326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6.0174738999999998E-2</v>
      </c>
      <c r="Q39" s="4">
        <f t="shared" si="21"/>
        <v>25</v>
      </c>
      <c r="R39">
        <f t="shared" si="0"/>
        <v>2000000</v>
      </c>
      <c r="S39">
        <f t="shared" si="1"/>
        <v>14668.992843866399</v>
      </c>
      <c r="U39">
        <f t="shared" si="13"/>
        <v>6.0174738999999998E-2</v>
      </c>
      <c r="V39">
        <f t="shared" si="14"/>
        <v>0.01</v>
      </c>
      <c r="W39">
        <f t="shared" si="15"/>
        <v>0.4232823019496843</v>
      </c>
      <c r="X39">
        <f t="shared" si="16"/>
        <v>2.5470902043141442E-2</v>
      </c>
      <c r="Y39">
        <f t="shared" si="17"/>
        <v>4.2328230194968435E-3</v>
      </c>
      <c r="Z39">
        <f t="shared" si="18"/>
        <v>0.39357857688704601</v>
      </c>
      <c r="AB39">
        <f t="shared" si="19"/>
        <v>6580.198653758187</v>
      </c>
      <c r="AC39">
        <f t="shared" si="2"/>
        <v>5773.4013278551993</v>
      </c>
      <c r="AE39">
        <f t="shared" si="3"/>
        <v>0</v>
      </c>
      <c r="AF39">
        <f t="shared" si="24"/>
        <v>0</v>
      </c>
      <c r="AG39">
        <f t="shared" si="24"/>
        <v>-9.8394644221761496</v>
      </c>
      <c r="AH39">
        <f t="shared" si="5"/>
        <v>-50941.804086282886</v>
      </c>
      <c r="AI39">
        <f t="shared" si="25"/>
        <v>-50951.643550705063</v>
      </c>
      <c r="AJ39">
        <f t="shared" si="7"/>
        <v>806.79732590298772</v>
      </c>
      <c r="AK39">
        <f t="shared" si="22"/>
        <v>460.61390576307315</v>
      </c>
      <c r="AL39">
        <f t="shared" si="26"/>
        <v>-49684.232319039002</v>
      </c>
      <c r="AN39">
        <f t="shared" si="27"/>
        <v>0</v>
      </c>
      <c r="AO39">
        <f t="shared" si="27"/>
        <v>0</v>
      </c>
      <c r="AP39">
        <f t="shared" si="27"/>
        <v>-0.16638824599988178</v>
      </c>
      <c r="AQ39">
        <f t="shared" si="27"/>
        <v>-861.44093482189703</v>
      </c>
      <c r="AR39">
        <f t="shared" si="27"/>
        <v>-861.60732306789691</v>
      </c>
      <c r="AS39">
        <f t="shared" si="27"/>
        <v>13.643180784498787</v>
      </c>
      <c r="AT39">
        <f t="shared" si="27"/>
        <v>7.78911702656701</v>
      </c>
      <c r="AU39">
        <f t="shared" si="23"/>
        <v>-840.17502525683108</v>
      </c>
      <c r="AW39">
        <v>36</v>
      </c>
      <c r="AX39">
        <f>IF(Z39&gt;0, (R39*SUMPRODUCT(K39:$K$98, X39:$X$98)-K39*$AZ$3)/Z39, 0)</f>
        <v>14668.992843866399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6.6923788999999997E-2</v>
      </c>
      <c r="Q40" s="4">
        <f t="shared" si="21"/>
        <v>25</v>
      </c>
      <c r="R40">
        <f t="shared" si="0"/>
        <v>2000000</v>
      </c>
      <c r="S40">
        <f t="shared" si="1"/>
        <v>13823.192338393466</v>
      </c>
      <c r="U40">
        <f t="shared" si="13"/>
        <v>6.6923788999999997E-2</v>
      </c>
      <c r="V40">
        <f t="shared" si="14"/>
        <v>0.01</v>
      </c>
      <c r="W40">
        <f t="shared" si="15"/>
        <v>0.39357857688704601</v>
      </c>
      <c r="X40">
        <f t="shared" si="16"/>
        <v>2.6339769634508944E-2</v>
      </c>
      <c r="Y40">
        <f t="shared" si="17"/>
        <v>3.9357857688704602E-3</v>
      </c>
      <c r="Z40">
        <f t="shared" si="18"/>
        <v>0.36330302148366661</v>
      </c>
      <c r="AB40">
        <f t="shared" si="19"/>
        <v>5773.4013278551993</v>
      </c>
      <c r="AC40">
        <f t="shared" si="2"/>
        <v>5022.0075430882171</v>
      </c>
      <c r="AE40">
        <f t="shared" si="3"/>
        <v>0</v>
      </c>
      <c r="AF40">
        <f t="shared" si="24"/>
        <v>0</v>
      </c>
      <c r="AG40">
        <f t="shared" si="24"/>
        <v>-9.0825755370916657</v>
      </c>
      <c r="AH40">
        <f t="shared" si="5"/>
        <v>-52679.539269017892</v>
      </c>
      <c r="AI40">
        <f t="shared" si="25"/>
        <v>-52688.621844554982</v>
      </c>
      <c r="AJ40">
        <f t="shared" si="7"/>
        <v>751.39378476698221</v>
      </c>
      <c r="AK40">
        <f t="shared" si="22"/>
        <v>404.13809294986396</v>
      </c>
      <c r="AL40">
        <f t="shared" si="26"/>
        <v>-51533.089966838139</v>
      </c>
      <c r="AN40">
        <f t="shared" si="27"/>
        <v>0</v>
      </c>
      <c r="AO40">
        <f t="shared" si="27"/>
        <v>0</v>
      </c>
      <c r="AP40">
        <f t="shared" si="27"/>
        <v>-0.13713306399330963</v>
      </c>
      <c r="AQ40">
        <f t="shared" si="27"/>
        <v>-795.38084766972736</v>
      </c>
      <c r="AR40">
        <f t="shared" si="27"/>
        <v>-795.51798073372061</v>
      </c>
      <c r="AS40">
        <f t="shared" si="27"/>
        <v>11.344902285681453</v>
      </c>
      <c r="AT40">
        <f t="shared" si="27"/>
        <v>6.1018699746893699</v>
      </c>
      <c r="AU40">
        <f t="shared" si="23"/>
        <v>-778.07120847334988</v>
      </c>
      <c r="AW40">
        <v>37</v>
      </c>
      <c r="AX40">
        <f>IF(Z40&gt;0, (R40*SUMPRODUCT(K40:$K$98, X40:$X$98)-K40*$AZ$3)/Z40, 0)</f>
        <v>13823.192338393466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7.4711050000000001E-2</v>
      </c>
      <c r="Q41" s="4">
        <f t="shared" si="21"/>
        <v>25</v>
      </c>
      <c r="R41">
        <f t="shared" si="0"/>
        <v>2000000</v>
      </c>
      <c r="S41">
        <f t="shared" si="1"/>
        <v>13006.101591967694</v>
      </c>
      <c r="U41">
        <f t="shared" si="13"/>
        <v>7.4711050000000001E-2</v>
      </c>
      <c r="V41">
        <f t="shared" si="14"/>
        <v>0.01</v>
      </c>
      <c r="W41">
        <f t="shared" si="15"/>
        <v>0.36330302148366661</v>
      </c>
      <c r="X41">
        <f t="shared" si="16"/>
        <v>2.714275020321729E-2</v>
      </c>
      <c r="Y41">
        <f t="shared" si="17"/>
        <v>3.633030214836666E-3</v>
      </c>
      <c r="Z41">
        <f t="shared" si="18"/>
        <v>0.33252724106561266</v>
      </c>
      <c r="AB41">
        <f t="shared" si="19"/>
        <v>5022.0075430882171</v>
      </c>
      <c r="AC41">
        <f t="shared" si="2"/>
        <v>4324.8830793960897</v>
      </c>
      <c r="AE41">
        <f t="shared" si="3"/>
        <v>0</v>
      </c>
      <c r="AF41">
        <f t="shared" si="24"/>
        <v>0</v>
      </c>
      <c r="AG41">
        <f t="shared" si="24"/>
        <v>-8.3131810266403168</v>
      </c>
      <c r="AH41">
        <f t="shared" si="5"/>
        <v>-54285.500406434578</v>
      </c>
      <c r="AI41">
        <f t="shared" si="25"/>
        <v>-54293.81358746122</v>
      </c>
      <c r="AJ41">
        <f t="shared" si="7"/>
        <v>697.12446369212739</v>
      </c>
      <c r="AK41">
        <f t="shared" si="22"/>
        <v>351.54052801617524</v>
      </c>
      <c r="AL41">
        <f t="shared" si="26"/>
        <v>-53245.148595752922</v>
      </c>
      <c r="AN41">
        <f t="shared" si="27"/>
        <v>0</v>
      </c>
      <c r="AO41">
        <f t="shared" si="27"/>
        <v>0</v>
      </c>
      <c r="AP41">
        <f t="shared" si="27"/>
        <v>-0.11206819477921355</v>
      </c>
      <c r="AQ41">
        <f t="shared" si="27"/>
        <v>-731.81108576123961</v>
      </c>
      <c r="AR41">
        <f t="shared" si="27"/>
        <v>-731.92315395601884</v>
      </c>
      <c r="AS41">
        <f t="shared" si="27"/>
        <v>9.3977840650942372</v>
      </c>
      <c r="AT41">
        <f t="shared" si="27"/>
        <v>4.7390417988318463</v>
      </c>
      <c r="AU41">
        <f t="shared" si="23"/>
        <v>-717.78632809209284</v>
      </c>
      <c r="AW41">
        <v>38</v>
      </c>
      <c r="AX41">
        <f>IF(Z41&gt;0, (R41*SUMPRODUCT(K41:$K$98, X41:$X$98)-K41*$AZ$3)/Z41, 0)</f>
        <v>13006.101591967694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8.3689026999999999E-2</v>
      </c>
      <c r="Q42" s="4">
        <f t="shared" si="21"/>
        <v>25</v>
      </c>
      <c r="R42">
        <f t="shared" si="0"/>
        <v>2000000</v>
      </c>
      <c r="S42">
        <f t="shared" si="1"/>
        <v>12213.435976203133</v>
      </c>
      <c r="U42">
        <f t="shared" si="13"/>
        <v>8.3689026999999999E-2</v>
      </c>
      <c r="V42">
        <f t="shared" si="14"/>
        <v>0.01</v>
      </c>
      <c r="W42">
        <f t="shared" si="15"/>
        <v>0.33252724106561266</v>
      </c>
      <c r="X42">
        <f t="shared" si="16"/>
        <v>2.7828881255775567E-2</v>
      </c>
      <c r="Y42">
        <f t="shared" si="17"/>
        <v>3.3252724106561265E-3</v>
      </c>
      <c r="Z42">
        <f t="shared" si="18"/>
        <v>0.30137308739918095</v>
      </c>
      <c r="AB42">
        <f t="shared" si="19"/>
        <v>4324.8830793960897</v>
      </c>
      <c r="AC42">
        <f t="shared" si="2"/>
        <v>3680.8009079005674</v>
      </c>
      <c r="AE42">
        <f t="shared" si="3"/>
        <v>0</v>
      </c>
      <c r="AF42">
        <f t="shared" si="24"/>
        <v>0</v>
      </c>
      <c r="AG42">
        <f t="shared" si="24"/>
        <v>-7.5343271849795235</v>
      </c>
      <c r="AH42">
        <f t="shared" si="5"/>
        <v>-55657.762511551133</v>
      </c>
      <c r="AI42">
        <f t="shared" si="25"/>
        <v>-55665.296838736111</v>
      </c>
      <c r="AJ42">
        <f t="shared" si="7"/>
        <v>644.08217149552229</v>
      </c>
      <c r="AK42">
        <f t="shared" si="22"/>
        <v>302.74181555772628</v>
      </c>
      <c r="AL42">
        <f t="shared" si="26"/>
        <v>-54718.472851682862</v>
      </c>
      <c r="AN42">
        <f t="shared" si="27"/>
        <v>0</v>
      </c>
      <c r="AO42">
        <f t="shared" si="27"/>
        <v>0</v>
      </c>
      <c r="AP42">
        <f t="shared" si="27"/>
        <v>-9.0686280939912975E-2</v>
      </c>
      <c r="AQ42">
        <f t="shared" si="27"/>
        <v>-669.91986990849</v>
      </c>
      <c r="AR42">
        <f t="shared" si="27"/>
        <v>-670.01055618942996</v>
      </c>
      <c r="AS42">
        <f t="shared" si="27"/>
        <v>7.7524396430616234</v>
      </c>
      <c r="AT42">
        <f t="shared" si="27"/>
        <v>3.6439258163171866</v>
      </c>
      <c r="AU42">
        <f t="shared" si="23"/>
        <v>-658.61419073005118</v>
      </c>
      <c r="AW42">
        <v>39</v>
      </c>
      <c r="AX42">
        <f>IF(Z42&gt;0, (R42*SUMPRODUCT(K42:$K$98, X42:$X$98)-K42*$AZ$3)/Z42, 0)</f>
        <v>12213.435976203133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9.4384723000000004E-2</v>
      </c>
      <c r="Q43" s="4">
        <f t="shared" si="21"/>
        <v>25</v>
      </c>
      <c r="R43">
        <f t="shared" si="0"/>
        <v>2000000</v>
      </c>
      <c r="S43">
        <f t="shared" si="1"/>
        <v>11445.151126656721</v>
      </c>
      <c r="U43">
        <f t="shared" si="13"/>
        <v>9.4384723000000004E-2</v>
      </c>
      <c r="V43">
        <f t="shared" si="14"/>
        <v>0.01</v>
      </c>
      <c r="W43">
        <f t="shared" si="15"/>
        <v>0.30137308739918095</v>
      </c>
      <c r="X43">
        <f t="shared" si="16"/>
        <v>2.8445015373826484E-2</v>
      </c>
      <c r="Y43">
        <f t="shared" si="17"/>
        <v>3.0137308739918095E-3</v>
      </c>
      <c r="Z43">
        <f t="shared" si="18"/>
        <v>0.26991434115136265</v>
      </c>
      <c r="AB43">
        <f t="shared" si="19"/>
        <v>3680.8009079005674</v>
      </c>
      <c r="AC43">
        <f t="shared" si="2"/>
        <v>3089.2104257293249</v>
      </c>
      <c r="AE43">
        <f t="shared" si="3"/>
        <v>0</v>
      </c>
      <c r="AF43">
        <f t="shared" si="24"/>
        <v>0</v>
      </c>
      <c r="AG43">
        <f t="shared" si="24"/>
        <v>-6.7478585287840662</v>
      </c>
      <c r="AH43">
        <f t="shared" si="5"/>
        <v>-56890.030747652971</v>
      </c>
      <c r="AI43">
        <f t="shared" si="25"/>
        <v>-56896.778606181753</v>
      </c>
      <c r="AJ43">
        <f t="shared" si="7"/>
        <v>591.59048217124246</v>
      </c>
      <c r="AK43">
        <f t="shared" si="22"/>
        <v>257.65606355303976</v>
      </c>
      <c r="AL43">
        <f t="shared" si="26"/>
        <v>-56047.532060457474</v>
      </c>
      <c r="AN43">
        <f t="shared" si="27"/>
        <v>0</v>
      </c>
      <c r="AO43">
        <f t="shared" si="27"/>
        <v>0</v>
      </c>
      <c r="AP43">
        <f t="shared" si="27"/>
        <v>-7.2517873771517832E-2</v>
      </c>
      <c r="AQ43">
        <f t="shared" si="27"/>
        <v>-611.38567902956186</v>
      </c>
      <c r="AR43">
        <f t="shared" si="27"/>
        <v>-611.45819690333337</v>
      </c>
      <c r="AS43">
        <f t="shared" si="27"/>
        <v>6.3577035184607045</v>
      </c>
      <c r="AT43">
        <f t="shared" si="27"/>
        <v>2.7689777154489938</v>
      </c>
      <c r="AU43">
        <f t="shared" si="23"/>
        <v>-602.33151566942365</v>
      </c>
      <c r="AW43">
        <v>40</v>
      </c>
      <c r="AX43">
        <f>IF(Z43&gt;0, (R43*SUMPRODUCT(K43:$K$98, X43:$X$98)-K43*$AZ$3)/Z43, 0)</f>
        <v>11445.151126656721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0.106719178</v>
      </c>
      <c r="Q44" s="4">
        <f t="shared" si="21"/>
        <v>25</v>
      </c>
      <c r="R44">
        <f t="shared" si="0"/>
        <v>2000000</v>
      </c>
      <c r="S44">
        <f t="shared" si="1"/>
        <v>10686.464402561112</v>
      </c>
      <c r="U44">
        <f t="shared" si="13"/>
        <v>0.106719178</v>
      </c>
      <c r="V44">
        <f t="shared" si="14"/>
        <v>0.01</v>
      </c>
      <c r="W44">
        <f t="shared" si="15"/>
        <v>0.26991434115136265</v>
      </c>
      <c r="X44">
        <f t="shared" si="16"/>
        <v>2.8805036618084996E-2</v>
      </c>
      <c r="Y44">
        <f t="shared" si="17"/>
        <v>2.6991434115136263E-3</v>
      </c>
      <c r="Z44">
        <f t="shared" si="18"/>
        <v>0.23841016112176402</v>
      </c>
      <c r="AB44">
        <f t="shared" si="19"/>
        <v>3089.2104257293249</v>
      </c>
      <c r="AC44">
        <f t="shared" si="2"/>
        <v>2547.7617000365904</v>
      </c>
      <c r="AE44">
        <f t="shared" si="3"/>
        <v>0</v>
      </c>
      <c r="AF44">
        <f t="shared" si="24"/>
        <v>0</v>
      </c>
      <c r="AG44">
        <f t="shared" si="24"/>
        <v>-5.9602540280441003</v>
      </c>
      <c r="AH44">
        <f t="shared" si="5"/>
        <v>-57610.073236169992</v>
      </c>
      <c r="AI44">
        <f t="shared" si="25"/>
        <v>-57616.033490198039</v>
      </c>
      <c r="AJ44">
        <f t="shared" si="7"/>
        <v>541.44872569273457</v>
      </c>
      <c r="AK44">
        <f t="shared" si="22"/>
        <v>216.24472980105276</v>
      </c>
      <c r="AL44">
        <f t="shared" si="26"/>
        <v>-56858.340034704255</v>
      </c>
      <c r="AN44">
        <f t="shared" si="27"/>
        <v>0</v>
      </c>
      <c r="AO44">
        <f t="shared" si="27"/>
        <v>0</v>
      </c>
      <c r="AP44">
        <f t="shared" si="27"/>
        <v>-5.7190756388034378E-2</v>
      </c>
      <c r="AQ44">
        <f t="shared" si="27"/>
        <v>-552.7891342288674</v>
      </c>
      <c r="AR44">
        <f t="shared" si="27"/>
        <v>-552.84632498525536</v>
      </c>
      <c r="AS44">
        <f t="shared" si="27"/>
        <v>5.1953930188218003</v>
      </c>
      <c r="AT44">
        <f t="shared" si="27"/>
        <v>2.0749450617470933</v>
      </c>
      <c r="AU44">
        <f t="shared" si="23"/>
        <v>-545.5759869046866</v>
      </c>
      <c r="AW44">
        <v>41</v>
      </c>
      <c r="AX44">
        <f>IF(Z44&gt;0, (R44*SUMPRODUCT(K44:$K$98, X44:$X$98)-K44*$AZ$3)/Z44, 0)</f>
        <v>10686.464402561112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0.12088460199999999</v>
      </c>
      <c r="Q45" s="4">
        <f t="shared" si="21"/>
        <v>25</v>
      </c>
      <c r="R45">
        <f t="shared" si="0"/>
        <v>2000000</v>
      </c>
      <c r="S45">
        <f t="shared" si="1"/>
        <v>9929.3304698921365</v>
      </c>
      <c r="U45">
        <f t="shared" si="13"/>
        <v>0.12088460199999999</v>
      </c>
      <c r="V45">
        <f t="shared" si="14"/>
        <v>0.01</v>
      </c>
      <c r="W45">
        <f t="shared" si="15"/>
        <v>0.23841016112176402</v>
      </c>
      <c r="X45">
        <f t="shared" si="16"/>
        <v>2.8820117439960317E-2</v>
      </c>
      <c r="Y45">
        <f t="shared" si="17"/>
        <v>2.3841016112176403E-3</v>
      </c>
      <c r="Z45">
        <f t="shared" si="18"/>
        <v>0.20720594207058607</v>
      </c>
      <c r="AB45">
        <f t="shared" si="19"/>
        <v>2547.7617000365904</v>
      </c>
      <c r="AC45">
        <f t="shared" si="2"/>
        <v>2057.4162741441751</v>
      </c>
      <c r="AE45">
        <f t="shared" si="3"/>
        <v>0</v>
      </c>
      <c r="AF45">
        <f t="shared" si="24"/>
        <v>0</v>
      </c>
      <c r="AG45">
        <f t="shared" si="24"/>
        <v>-5.1801485517646517</v>
      </c>
      <c r="AH45">
        <f t="shared" si="5"/>
        <v>-57640.234879920637</v>
      </c>
      <c r="AI45">
        <f t="shared" si="25"/>
        <v>-57645.415028472402</v>
      </c>
      <c r="AJ45">
        <f t="shared" si="7"/>
        <v>490.34542589241528</v>
      </c>
      <c r="AK45">
        <f t="shared" si="22"/>
        <v>178.34331900256134</v>
      </c>
      <c r="AL45">
        <f t="shared" si="26"/>
        <v>-56976.726283577424</v>
      </c>
      <c r="AN45">
        <f t="shared" si="27"/>
        <v>0</v>
      </c>
      <c r="AO45">
        <f t="shared" si="27"/>
        <v>0</v>
      </c>
      <c r="AP45">
        <f t="shared" si="27"/>
        <v>-4.4379791964381729E-2</v>
      </c>
      <c r="AQ45">
        <f t="shared" si="27"/>
        <v>-493.82013028903526</v>
      </c>
      <c r="AR45">
        <f t="shared" si="27"/>
        <v>-493.86451008099959</v>
      </c>
      <c r="AS45">
        <f t="shared" si="27"/>
        <v>4.2009274008905351</v>
      </c>
      <c r="AT45">
        <f t="shared" si="27"/>
        <v>1.5279174557406847</v>
      </c>
      <c r="AU45">
        <f t="shared" si="23"/>
        <v>-488.13566522436838</v>
      </c>
      <c r="AW45">
        <v>42</v>
      </c>
      <c r="AX45">
        <f>IF(Z45&gt;0, (R45*SUMPRODUCT(K45:$K$98, X45:$X$98)-K45*$AZ$3)/Z45, 0)</f>
        <v>9929.3304698921365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0.13724737000000001</v>
      </c>
      <c r="Q46" s="4">
        <f t="shared" si="21"/>
        <v>25</v>
      </c>
      <c r="R46">
        <f t="shared" si="0"/>
        <v>2000000</v>
      </c>
      <c r="S46">
        <f t="shared" si="1"/>
        <v>9164.6378140839115</v>
      </c>
      <c r="U46">
        <f t="shared" si="13"/>
        <v>0.13724737000000001</v>
      </c>
      <c r="V46">
        <f t="shared" si="14"/>
        <v>0.01</v>
      </c>
      <c r="W46">
        <f t="shared" si="15"/>
        <v>0.20720594207058607</v>
      </c>
      <c r="X46">
        <f t="shared" si="16"/>
        <v>2.8438470597560293E-2</v>
      </c>
      <c r="Y46">
        <f t="shared" si="17"/>
        <v>2.0720594207058606E-3</v>
      </c>
      <c r="Z46">
        <f t="shared" si="18"/>
        <v>0.17669541205231989</v>
      </c>
      <c r="AB46">
        <f t="shared" si="19"/>
        <v>2057.4162741441751</v>
      </c>
      <c r="AC46">
        <f t="shared" si="2"/>
        <v>1619.3494548698291</v>
      </c>
      <c r="AE46">
        <f t="shared" si="3"/>
        <v>0</v>
      </c>
      <c r="AF46">
        <f t="shared" si="24"/>
        <v>0</v>
      </c>
      <c r="AG46">
        <f t="shared" si="24"/>
        <v>-4.4173853013079976</v>
      </c>
      <c r="AH46">
        <f t="shared" si="5"/>
        <v>-56876.941195120584</v>
      </c>
      <c r="AI46">
        <f t="shared" si="25"/>
        <v>-56881.358580421889</v>
      </c>
      <c r="AJ46">
        <f t="shared" si="7"/>
        <v>438.06681927434602</v>
      </c>
      <c r="AK46">
        <f t="shared" si="22"/>
        <v>144.01913919009226</v>
      </c>
      <c r="AL46">
        <f t="shared" si="26"/>
        <v>-56299.272621957447</v>
      </c>
      <c r="AN46">
        <f t="shared" si="27"/>
        <v>0</v>
      </c>
      <c r="AO46">
        <f t="shared" si="27"/>
        <v>0</v>
      </c>
      <c r="AP46">
        <f t="shared" si="27"/>
        <v>-3.3790164568285166E-2</v>
      </c>
      <c r="AQ46">
        <f t="shared" si="27"/>
        <v>-435.0721234470376</v>
      </c>
      <c r="AR46">
        <f t="shared" si="27"/>
        <v>-435.10591361160584</v>
      </c>
      <c r="AS46">
        <f t="shared" si="27"/>
        <v>3.3509302235425058</v>
      </c>
      <c r="AT46">
        <f t="shared" si="27"/>
        <v>1.1016540514985242</v>
      </c>
      <c r="AU46">
        <f t="shared" si="23"/>
        <v>-430.65332933656481</v>
      </c>
      <c r="AW46">
        <v>43</v>
      </c>
      <c r="AX46">
        <f>IF(Z46&gt;0, (R46*SUMPRODUCT(K46:$K$98, X46:$X$98)-K46*$AZ$3)/Z46, 0)</f>
        <v>9164.6378140839115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0.155543078</v>
      </c>
      <c r="Q47" s="4">
        <f t="shared" si="21"/>
        <v>25</v>
      </c>
      <c r="R47">
        <f t="shared" si="0"/>
        <v>2000000</v>
      </c>
      <c r="S47">
        <f t="shared" si="1"/>
        <v>8369.625984815375</v>
      </c>
      <c r="U47">
        <f t="shared" si="13"/>
        <v>0.155543078</v>
      </c>
      <c r="V47">
        <f t="shared" si="14"/>
        <v>0.01</v>
      </c>
      <c r="W47">
        <f t="shared" si="15"/>
        <v>0.17669541205231989</v>
      </c>
      <c r="X47">
        <f t="shared" si="16"/>
        <v>2.7483748259096132E-2</v>
      </c>
      <c r="Y47">
        <f t="shared" si="17"/>
        <v>1.7669541205231989E-3</v>
      </c>
      <c r="Z47">
        <f t="shared" si="18"/>
        <v>0.14744470967270057</v>
      </c>
      <c r="AB47">
        <f t="shared" si="19"/>
        <v>1619.3494548698291</v>
      </c>
      <c r="AC47">
        <f t="shared" si="2"/>
        <v>1234.0570734001935</v>
      </c>
      <c r="AE47">
        <f t="shared" si="3"/>
        <v>0</v>
      </c>
      <c r="AF47">
        <f t="shared" si="24"/>
        <v>0</v>
      </c>
      <c r="AG47">
        <f t="shared" si="24"/>
        <v>-3.6861177418175144</v>
      </c>
      <c r="AH47">
        <f t="shared" si="5"/>
        <v>-54967.496518192267</v>
      </c>
      <c r="AI47">
        <f t="shared" si="25"/>
        <v>-54971.182635934085</v>
      </c>
      <c r="AJ47">
        <f t="shared" si="7"/>
        <v>385.29238146963553</v>
      </c>
      <c r="AK47">
        <f t="shared" si="22"/>
        <v>113.35446184088805</v>
      </c>
      <c r="AL47">
        <f t="shared" si="26"/>
        <v>-54472.535792623567</v>
      </c>
      <c r="AN47">
        <f t="shared" si="27"/>
        <v>0</v>
      </c>
      <c r="AO47">
        <f t="shared" si="27"/>
        <v>0</v>
      </c>
      <c r="AP47">
        <f t="shared" si="27"/>
        <v>-2.5175389928147048E-2</v>
      </c>
      <c r="AQ47">
        <f t="shared" si="27"/>
        <v>-375.41615736268676</v>
      </c>
      <c r="AR47">
        <f t="shared" si="27"/>
        <v>-375.44133275261493</v>
      </c>
      <c r="AS47">
        <f t="shared" si="27"/>
        <v>2.6314639464174383</v>
      </c>
      <c r="AT47">
        <f t="shared" si="27"/>
        <v>0.77418654986656144</v>
      </c>
      <c r="AU47">
        <f t="shared" si="23"/>
        <v>-372.03568225633097</v>
      </c>
      <c r="AW47">
        <v>44</v>
      </c>
      <c r="AX47">
        <f>IF(Z47&gt;0, (R47*SUMPRODUCT(K47:$K$98, X47:$X$98)-K47*$AZ$3)/Z47, 0)</f>
        <v>8369.625984815375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0.175905283</v>
      </c>
      <c r="Q48" s="4">
        <f t="shared" si="21"/>
        <v>25</v>
      </c>
      <c r="R48">
        <f t="shared" si="0"/>
        <v>2000000</v>
      </c>
      <c r="S48">
        <f t="shared" si="1"/>
        <v>7523.5968245532222</v>
      </c>
      <c r="U48">
        <f t="shared" si="13"/>
        <v>0.175905283</v>
      </c>
      <c r="V48">
        <f t="shared" si="14"/>
        <v>0.01</v>
      </c>
      <c r="W48">
        <f t="shared" si="15"/>
        <v>0.14744470967270057</v>
      </c>
      <c r="X48">
        <f t="shared" si="16"/>
        <v>2.5936303381829229E-2</v>
      </c>
      <c r="Y48">
        <f t="shared" si="17"/>
        <v>1.4744470967270058E-3</v>
      </c>
      <c r="Z48">
        <f t="shared" si="18"/>
        <v>0.12003395919414434</v>
      </c>
      <c r="AB48">
        <f t="shared" si="19"/>
        <v>1234.0570734001935</v>
      </c>
      <c r="AC48">
        <f t="shared" si="2"/>
        <v>903.08711423161537</v>
      </c>
      <c r="AE48">
        <f t="shared" si="3"/>
        <v>0</v>
      </c>
      <c r="AF48">
        <f t="shared" si="24"/>
        <v>0</v>
      </c>
      <c r="AG48">
        <f t="shared" si="24"/>
        <v>-3.0008489798536084</v>
      </c>
      <c r="AH48">
        <f t="shared" si="5"/>
        <v>-51872.606763658456</v>
      </c>
      <c r="AI48">
        <f t="shared" si="25"/>
        <v>-51875.607612638312</v>
      </c>
      <c r="AJ48">
        <f t="shared" si="7"/>
        <v>330.96995916857816</v>
      </c>
      <c r="AK48">
        <f t="shared" si="22"/>
        <v>86.38399513801356</v>
      </c>
      <c r="AL48">
        <f t="shared" si="26"/>
        <v>-51458.25365833172</v>
      </c>
      <c r="AN48">
        <f t="shared" si="27"/>
        <v>0</v>
      </c>
      <c r="AO48">
        <f t="shared" si="27"/>
        <v>0</v>
      </c>
      <c r="AP48">
        <f t="shared" si="27"/>
        <v>-1.8299242802606714E-2</v>
      </c>
      <c r="AQ48">
        <f t="shared" si="27"/>
        <v>-316.32029213900393</v>
      </c>
      <c r="AR48">
        <f t="shared" si="27"/>
        <v>-316.33859138180657</v>
      </c>
      <c r="AS48">
        <f t="shared" si="27"/>
        <v>2.0182620597888596</v>
      </c>
      <c r="AT48">
        <f t="shared" si="27"/>
        <v>0.52677149430119707</v>
      </c>
      <c r="AU48">
        <f t="shared" si="23"/>
        <v>-313.79355782771648</v>
      </c>
      <c r="AW48">
        <v>45</v>
      </c>
      <c r="AX48">
        <f>IF(Z48&gt;0, (R48*SUMPRODUCT(K48:$K$98, X48:$X$98)-K48*$AZ$3)/Z48, 0)</f>
        <v>7523.5968245532222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0.19813004200000001</v>
      </c>
      <c r="Q49" s="4">
        <f t="shared" si="21"/>
        <v>25</v>
      </c>
      <c r="R49">
        <f t="shared" si="0"/>
        <v>2000000</v>
      </c>
      <c r="S49">
        <f t="shared" si="1"/>
        <v>6590.6622887347703</v>
      </c>
      <c r="U49">
        <f t="shared" si="13"/>
        <v>0.19813004200000001</v>
      </c>
      <c r="V49">
        <f t="shared" si="14"/>
        <v>0.01</v>
      </c>
      <c r="W49">
        <f t="shared" si="15"/>
        <v>0.12003395919414434</v>
      </c>
      <c r="X49">
        <f t="shared" si="16"/>
        <v>2.3782333376562104E-2</v>
      </c>
      <c r="Y49">
        <f t="shared" si="17"/>
        <v>1.2003395919414435E-3</v>
      </c>
      <c r="Z49">
        <f t="shared" si="18"/>
        <v>9.5051286225640783E-2</v>
      </c>
      <c r="AB49">
        <f t="shared" si="19"/>
        <v>903.08711423161537</v>
      </c>
      <c r="AC49">
        <f t="shared" si="2"/>
        <v>626.45092762306547</v>
      </c>
      <c r="AE49">
        <f t="shared" si="3"/>
        <v>0</v>
      </c>
      <c r="AF49">
        <f t="shared" si="24"/>
        <v>0</v>
      </c>
      <c r="AG49">
        <f t="shared" si="24"/>
        <v>-2.3762821556410194</v>
      </c>
      <c r="AH49">
        <f t="shared" si="5"/>
        <v>-47564.666753124206</v>
      </c>
      <c r="AI49">
        <f t="shared" si="25"/>
        <v>-47567.043035279843</v>
      </c>
      <c r="AJ49">
        <f t="shared" si="7"/>
        <v>276.63618660854991</v>
      </c>
      <c r="AK49">
        <f t="shared" si="22"/>
        <v>63.21609799621308</v>
      </c>
      <c r="AL49">
        <f t="shared" si="26"/>
        <v>-47227.190750675079</v>
      </c>
      <c r="AN49">
        <f t="shared" si="27"/>
        <v>0</v>
      </c>
      <c r="AO49">
        <f t="shared" si="27"/>
        <v>0</v>
      </c>
      <c r="AP49">
        <f t="shared" si="27"/>
        <v>-1.2938054133510695E-2</v>
      </c>
      <c r="AQ49">
        <f t="shared" si="27"/>
        <v>-258.97355321776183</v>
      </c>
      <c r="AR49">
        <f t="shared" si="27"/>
        <v>-258.98649127189532</v>
      </c>
      <c r="AS49">
        <f t="shared" si="27"/>
        <v>1.5061906470714912</v>
      </c>
      <c r="AT49">
        <f t="shared" si="27"/>
        <v>0.34419031260355071</v>
      </c>
      <c r="AU49">
        <f t="shared" si="23"/>
        <v>-257.13611031222024</v>
      </c>
      <c r="AW49">
        <v>46</v>
      </c>
      <c r="AX49">
        <f>IF(Z49&gt;0, (R49*SUMPRODUCT(K49:$K$98, X49:$X$98)-K49*$AZ$3)/Z49, 0)</f>
        <v>6590.6622887347703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0.22255936300000001</v>
      </c>
      <c r="Q50" s="4">
        <f t="shared" si="21"/>
        <v>25</v>
      </c>
      <c r="R50">
        <f t="shared" si="0"/>
        <v>2000000</v>
      </c>
      <c r="S50">
        <f t="shared" si="1"/>
        <v>5523.3789143092918</v>
      </c>
      <c r="U50">
        <f t="shared" si="13"/>
        <v>0.22255936300000001</v>
      </c>
      <c r="V50">
        <f t="shared" si="14"/>
        <v>0.01</v>
      </c>
      <c r="W50">
        <f t="shared" si="15"/>
        <v>9.5051286225640783E-2</v>
      </c>
      <c r="X50">
        <f t="shared" si="16"/>
        <v>2.1154553714709288E-2</v>
      </c>
      <c r="Y50">
        <f t="shared" si="17"/>
        <v>9.505128622564078E-4</v>
      </c>
      <c r="Z50">
        <f t="shared" si="18"/>
        <v>7.2946219648675092E-2</v>
      </c>
      <c r="AB50">
        <f t="shared" si="19"/>
        <v>626.45092762306547</v>
      </c>
      <c r="AC50">
        <f t="shared" si="2"/>
        <v>402.90961148606618</v>
      </c>
      <c r="AE50">
        <f t="shared" si="3"/>
        <v>0</v>
      </c>
      <c r="AF50">
        <f t="shared" si="24"/>
        <v>0</v>
      </c>
      <c r="AG50">
        <f t="shared" si="24"/>
        <v>-1.8236554912168774</v>
      </c>
      <c r="AH50">
        <f t="shared" si="5"/>
        <v>-42309.107429418575</v>
      </c>
      <c r="AI50">
        <f t="shared" si="25"/>
        <v>-42310.931084909789</v>
      </c>
      <c r="AJ50">
        <f t="shared" si="7"/>
        <v>223.54131613699928</v>
      </c>
      <c r="AK50">
        <f t="shared" si="22"/>
        <v>43.85156493361459</v>
      </c>
      <c r="AL50">
        <f t="shared" si="26"/>
        <v>-42043.538203839176</v>
      </c>
      <c r="AN50">
        <f t="shared" si="27"/>
        <v>0</v>
      </c>
      <c r="AO50">
        <f t="shared" si="27"/>
        <v>0</v>
      </c>
      <c r="AP50">
        <f t="shared" si="27"/>
        <v>-8.8653468801445819E-3</v>
      </c>
      <c r="AQ50">
        <f t="shared" si="27"/>
        <v>-205.67750617240407</v>
      </c>
      <c r="AR50">
        <f t="shared" si="27"/>
        <v>-205.68637151928422</v>
      </c>
      <c r="AS50">
        <f t="shared" si="27"/>
        <v>1.0867026799432256</v>
      </c>
      <c r="AT50">
        <f t="shared" si="27"/>
        <v>0.21317586366834493</v>
      </c>
      <c r="AU50">
        <f t="shared" si="23"/>
        <v>-204.38649297567264</v>
      </c>
      <c r="AW50">
        <v>47</v>
      </c>
      <c r="AX50">
        <f>IF(Z50&gt;0, (R50*SUMPRODUCT(K50:$K$98, X50:$X$98)-K50*$AZ$3)/Z50, 0)</f>
        <v>5523.3789143092918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0.25004150400000003</v>
      </c>
      <c r="Q51" s="4">
        <f t="shared" si="21"/>
        <v>25</v>
      </c>
      <c r="R51">
        <f t="shared" si="0"/>
        <v>2000000</v>
      </c>
      <c r="S51">
        <f t="shared" si="1"/>
        <v>4240.0890999376034</v>
      </c>
      <c r="U51">
        <f t="shared" si="13"/>
        <v>0.25004150400000003</v>
      </c>
      <c r="V51">
        <f t="shared" si="14"/>
        <v>0.01</v>
      </c>
      <c r="W51">
        <f t="shared" si="15"/>
        <v>7.2946219648675092E-2</v>
      </c>
      <c r="X51">
        <f t="shared" si="16"/>
        <v>1.8239582472069072E-2</v>
      </c>
      <c r="Y51">
        <f t="shared" si="17"/>
        <v>7.2946219648675097E-4</v>
      </c>
      <c r="Z51">
        <f t="shared" si="18"/>
        <v>5.3977174980119273E-2</v>
      </c>
      <c r="AB51">
        <f t="shared" si="19"/>
        <v>402.90961148606618</v>
      </c>
      <c r="AC51">
        <f t="shared" si="2"/>
        <v>228.86803127862845</v>
      </c>
      <c r="AE51">
        <f t="shared" si="3"/>
        <v>0</v>
      </c>
      <c r="AF51">
        <f t="shared" si="24"/>
        <v>0</v>
      </c>
      <c r="AG51">
        <f t="shared" si="24"/>
        <v>-1.3494293745029817</v>
      </c>
      <c r="AH51">
        <f t="shared" si="5"/>
        <v>-36479.164944138145</v>
      </c>
      <c r="AI51">
        <f t="shared" si="25"/>
        <v>-36480.514373512648</v>
      </c>
      <c r="AJ51">
        <f t="shared" si="7"/>
        <v>174.04158020743773</v>
      </c>
      <c r="AK51">
        <f t="shared" si="22"/>
        <v>28.203672804024635</v>
      </c>
      <c r="AL51">
        <f t="shared" si="26"/>
        <v>-36278.269120501187</v>
      </c>
      <c r="AN51">
        <f t="shared" si="27"/>
        <v>0</v>
      </c>
      <c r="AO51">
        <f t="shared" si="27"/>
        <v>0</v>
      </c>
      <c r="AP51">
        <f t="shared" si="27"/>
        <v>-5.8571328070982824E-3</v>
      </c>
      <c r="AQ51">
        <f t="shared" si="27"/>
        <v>-158.33604767093277</v>
      </c>
      <c r="AR51">
        <f t="shared" si="27"/>
        <v>-158.34190480373988</v>
      </c>
      <c r="AS51">
        <f t="shared" si="27"/>
        <v>0.75541904488900558</v>
      </c>
      <c r="AT51">
        <f t="shared" si="27"/>
        <v>0.12241667506457063</v>
      </c>
      <c r="AU51">
        <f t="shared" si="23"/>
        <v>-157.46406908378631</v>
      </c>
      <c r="AW51">
        <v>48</v>
      </c>
      <c r="AX51">
        <f>IF(Z51&gt;0, (R51*SUMPRODUCT(K51:$K$98, X51:$X$98)-K51*$AZ$3)/Z51, 0)</f>
        <v>4240.0890999376034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0.28092614399999999</v>
      </c>
      <c r="Q52" s="4">
        <f t="shared" si="21"/>
        <v>25</v>
      </c>
      <c r="R52">
        <f t="shared" si="0"/>
        <v>2000000</v>
      </c>
      <c r="S52">
        <f t="shared" si="1"/>
        <v>2580.8343249855538</v>
      </c>
      <c r="U52">
        <f t="shared" si="13"/>
        <v>0.28092614399999999</v>
      </c>
      <c r="V52">
        <f t="shared" si="14"/>
        <v>0.01</v>
      </c>
      <c r="W52">
        <f t="shared" si="15"/>
        <v>5.3977174980119273E-2</v>
      </c>
      <c r="X52">
        <f t="shared" si="16"/>
        <v>1.5163599631178184E-2</v>
      </c>
      <c r="Y52">
        <f t="shared" si="17"/>
        <v>5.3977174980119279E-4</v>
      </c>
      <c r="Z52">
        <f t="shared" si="18"/>
        <v>3.8273803599139893E-2</v>
      </c>
      <c r="AB52">
        <f t="shared" si="19"/>
        <v>228.86803127862845</v>
      </c>
      <c r="AC52">
        <f t="shared" si="2"/>
        <v>98.778346076415872</v>
      </c>
      <c r="AE52">
        <f t="shared" si="3"/>
        <v>0</v>
      </c>
      <c r="AF52">
        <f t="shared" si="24"/>
        <v>0</v>
      </c>
      <c r="AG52">
        <f t="shared" si="24"/>
        <v>-0.95684508997849727</v>
      </c>
      <c r="AH52">
        <f t="shared" si="5"/>
        <v>-30327.199262356367</v>
      </c>
      <c r="AI52">
        <f t="shared" si="25"/>
        <v>-30328.156107446346</v>
      </c>
      <c r="AJ52">
        <f t="shared" si="7"/>
        <v>130.08968520221259</v>
      </c>
      <c r="AK52">
        <f t="shared" si="22"/>
        <v>16.020762189503994</v>
      </c>
      <c r="AL52">
        <f t="shared" si="26"/>
        <v>-30182.045660054631</v>
      </c>
      <c r="AN52">
        <f t="shared" si="27"/>
        <v>0</v>
      </c>
      <c r="AO52">
        <f t="shared" si="27"/>
        <v>0</v>
      </c>
      <c r="AP52">
        <f t="shared" si="27"/>
        <v>-3.7081604862797169E-3</v>
      </c>
      <c r="AQ52">
        <f t="shared" si="27"/>
        <v>-117.53012388528688</v>
      </c>
      <c r="AR52">
        <f t="shared" si="27"/>
        <v>-117.53383204577315</v>
      </c>
      <c r="AS52">
        <f t="shared" si="27"/>
        <v>0.50414997724475186</v>
      </c>
      <c r="AT52">
        <f t="shared" si="27"/>
        <v>6.2086912430660925E-2</v>
      </c>
      <c r="AU52">
        <f t="shared" si="23"/>
        <v>-116.96759515609776</v>
      </c>
      <c r="AW52">
        <v>49</v>
      </c>
      <c r="AX52">
        <f>IF(Z52&gt;0, (R52*SUMPRODUCT(K52:$K$98, X52:$X$98)-K52*$AZ$3)/Z52, 0)</f>
        <v>2580.8343249855538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0.31575788199999999</v>
      </c>
      <c r="Q53" s="4">
        <f t="shared" si="21"/>
        <v>25</v>
      </c>
      <c r="R53">
        <f t="shared" si="0"/>
        <v>2000000</v>
      </c>
      <c r="S53">
        <f t="shared" si="1"/>
        <v>250.6485392299856</v>
      </c>
      <c r="U53">
        <f t="shared" si="13"/>
        <v>0.31575788199999999</v>
      </c>
      <c r="V53">
        <f t="shared" si="14"/>
        <v>0.01</v>
      </c>
      <c r="W53">
        <f t="shared" si="15"/>
        <v>3.8273803599139893E-2</v>
      </c>
      <c r="X53">
        <f t="shared" si="16"/>
        <v>1.2085255160548388E-2</v>
      </c>
      <c r="Y53">
        <f t="shared" si="17"/>
        <v>3.8273803599139891E-4</v>
      </c>
      <c r="Z53">
        <f t="shared" si="18"/>
        <v>2.5805810402600105E-2</v>
      </c>
      <c r="AB53">
        <f t="shared" si="19"/>
        <v>98.778346076415872</v>
      </c>
      <c r="AC53">
        <f t="shared" si="2"/>
        <v>6.4681886810576827</v>
      </c>
      <c r="AE53">
        <f t="shared" si="3"/>
        <v>0</v>
      </c>
      <c r="AF53">
        <f t="shared" si="24"/>
        <v>0</v>
      </c>
      <c r="AG53">
        <f t="shared" si="24"/>
        <v>-0.64514526006500261</v>
      </c>
      <c r="AH53">
        <f t="shared" si="5"/>
        <v>-24170.510321096775</v>
      </c>
      <c r="AI53">
        <f t="shared" si="25"/>
        <v>-24171.155466356842</v>
      </c>
      <c r="AJ53">
        <f t="shared" si="7"/>
        <v>92.310157395358189</v>
      </c>
      <c r="AK53">
        <f t="shared" si="22"/>
        <v>6.9144842253491117</v>
      </c>
      <c r="AL53">
        <f t="shared" si="26"/>
        <v>-24071.930824736137</v>
      </c>
      <c r="AN53">
        <f t="shared" si="27"/>
        <v>0</v>
      </c>
      <c r="AO53">
        <f t="shared" si="27"/>
        <v>0</v>
      </c>
      <c r="AP53">
        <f t="shared" si="27"/>
        <v>-2.2323196251367375E-3</v>
      </c>
      <c r="AQ53">
        <f t="shared" si="27"/>
        <v>-83.634350090269521</v>
      </c>
      <c r="AR53">
        <f t="shared" si="27"/>
        <v>-83.636582409894658</v>
      </c>
      <c r="AS53">
        <f t="shared" si="27"/>
        <v>0.31940988907266676</v>
      </c>
      <c r="AT53">
        <f t="shared" si="27"/>
        <v>2.3925369663864542E-2</v>
      </c>
      <c r="AU53">
        <f t="shared" si="23"/>
        <v>-83.293247151158127</v>
      </c>
      <c r="AW53">
        <v>50</v>
      </c>
      <c r="AX53">
        <f>IF(Z53&gt;0, (R53*SUMPRODUCT(K53:$K$98, X53:$X$98)-K53*$AZ$3)/Z53, 0)</f>
        <v>250.6485392299856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0.35338435200000001</v>
      </c>
      <c r="Q54" s="4">
        <f t="shared" si="21"/>
        <v>25</v>
      </c>
      <c r="R54">
        <f t="shared" si="0"/>
        <v>2000000</v>
      </c>
      <c r="S54">
        <f t="shared" si="1"/>
        <v>-3326.4585531855023</v>
      </c>
      <c r="U54">
        <f t="shared" si="13"/>
        <v>0.35338435200000001</v>
      </c>
      <c r="V54">
        <f t="shared" si="14"/>
        <v>0.01</v>
      </c>
      <c r="W54">
        <f t="shared" si="15"/>
        <v>2.5805810402600105E-2</v>
      </c>
      <c r="X54">
        <f t="shared" si="16"/>
        <v>9.1193695869576982E-3</v>
      </c>
      <c r="Y54">
        <f t="shared" si="17"/>
        <v>2.5805810402600106E-4</v>
      </c>
      <c r="Z54">
        <f t="shared" si="18"/>
        <v>1.6428382711616403E-2</v>
      </c>
      <c r="AB54">
        <f t="shared" si="19"/>
        <v>6.4681886810576827</v>
      </c>
      <c r="AC54">
        <f t="shared" si="2"/>
        <v>-54.64833418606122</v>
      </c>
      <c r="AE54">
        <f t="shared" si="3"/>
        <v>0</v>
      </c>
      <c r="AF54">
        <f t="shared" si="24"/>
        <v>0</v>
      </c>
      <c r="AG54">
        <f t="shared" si="24"/>
        <v>-0.41070956779041007</v>
      </c>
      <c r="AH54">
        <f t="shared" si="5"/>
        <v>-18238.739173915397</v>
      </c>
      <c r="AI54">
        <f t="shared" si="25"/>
        <v>-18239.149883483187</v>
      </c>
      <c r="AJ54">
        <f t="shared" si="7"/>
        <v>61.116522867118903</v>
      </c>
      <c r="AK54">
        <f t="shared" si="22"/>
        <v>0.45277320767403784</v>
      </c>
      <c r="AL54">
        <f t="shared" si="26"/>
        <v>-18177.580587408393</v>
      </c>
      <c r="AN54">
        <f t="shared" si="27"/>
        <v>0</v>
      </c>
      <c r="AO54">
        <f t="shared" si="27"/>
        <v>0</v>
      </c>
      <c r="AP54">
        <f t="shared" si="27"/>
        <v>-1.2688657184817328E-3</v>
      </c>
      <c r="AQ54">
        <f t="shared" si="27"/>
        <v>-56.347630298987781</v>
      </c>
      <c r="AR54">
        <f t="shared" si="27"/>
        <v>-56.34889916470626</v>
      </c>
      <c r="AS54">
        <f t="shared" si="27"/>
        <v>0.18881629935260255</v>
      </c>
      <c r="AT54">
        <f t="shared" si="27"/>
        <v>1.3988191328373808E-3</v>
      </c>
      <c r="AU54">
        <f t="shared" si="23"/>
        <v>-56.15868404622082</v>
      </c>
      <c r="AW54">
        <v>51</v>
      </c>
      <c r="AX54">
        <f>IF(Z54&gt;0, (R54*SUMPRODUCT(K54:$K$98, X54:$X$98)-K54*$AZ$3)/Z54, 0)</f>
        <v>-3326.4585531855023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0.39269921299999999</v>
      </c>
      <c r="Q55" s="4">
        <f t="shared" si="21"/>
        <v>25</v>
      </c>
      <c r="R55">
        <f t="shared" si="0"/>
        <v>2000000</v>
      </c>
      <c r="S55">
        <f t="shared" si="1"/>
        <v>-9262.5772721596877</v>
      </c>
      <c r="U55">
        <f t="shared" si="13"/>
        <v>0.39269921299999999</v>
      </c>
      <c r="V55">
        <f t="shared" si="14"/>
        <v>0.01</v>
      </c>
      <c r="W55">
        <f t="shared" si="15"/>
        <v>1.6428382711616403E-2</v>
      </c>
      <c r="X55">
        <f t="shared" si="16"/>
        <v>6.4514129617145675E-3</v>
      </c>
      <c r="Y55">
        <f t="shared" si="17"/>
        <v>1.6428382711616404E-4</v>
      </c>
      <c r="Z55">
        <f t="shared" si="18"/>
        <v>9.8126859227856723E-3</v>
      </c>
      <c r="AB55">
        <f t="shared" si="19"/>
        <v>-54.64833418606122</v>
      </c>
      <c r="AC55">
        <f t="shared" si="2"/>
        <v>-90.890761607235888</v>
      </c>
      <c r="AE55">
        <f t="shared" si="3"/>
        <v>0</v>
      </c>
      <c r="AF55">
        <f t="shared" si="24"/>
        <v>0</v>
      </c>
      <c r="AG55">
        <f t="shared" si="24"/>
        <v>-0.2453171480696418</v>
      </c>
      <c r="AH55">
        <f t="shared" si="5"/>
        <v>-12902.825923429134</v>
      </c>
      <c r="AI55">
        <f t="shared" si="25"/>
        <v>-12903.071240577205</v>
      </c>
      <c r="AJ55">
        <f t="shared" si="7"/>
        <v>36.242427421174668</v>
      </c>
      <c r="AK55">
        <f t="shared" si="22"/>
        <v>-3.8253833930242855</v>
      </c>
      <c r="AL55">
        <f t="shared" si="26"/>
        <v>-12870.654196549054</v>
      </c>
      <c r="AN55">
        <f t="shared" si="27"/>
        <v>0</v>
      </c>
      <c r="AO55">
        <f t="shared" si="27"/>
        <v>0</v>
      </c>
      <c r="AP55">
        <f t="shared" si="27"/>
        <v>-6.7669151093433877E-4</v>
      </c>
      <c r="AQ55">
        <f t="shared" si="27"/>
        <v>-35.591612075032572</v>
      </c>
      <c r="AR55">
        <f t="shared" si="27"/>
        <v>-35.592288766543504</v>
      </c>
      <c r="AS55">
        <f t="shared" si="27"/>
        <v>9.9972395588915547E-2</v>
      </c>
      <c r="AT55">
        <f t="shared" si="27"/>
        <v>-1.055207305521857E-2</v>
      </c>
      <c r="AU55">
        <f t="shared" si="23"/>
        <v>-35.502868444009813</v>
      </c>
      <c r="AW55">
        <v>52</v>
      </c>
      <c r="AX55">
        <f>IF(Z55&gt;0, (R55*SUMPRODUCT(K55:$K$98, X55:$X$98)-K55*$AZ$3)/Z55, 0)</f>
        <v>-9262.5772721596877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0.39967743300000003</v>
      </c>
      <c r="Q56" s="4">
        <f t="shared" si="21"/>
        <v>25</v>
      </c>
      <c r="R56">
        <f t="shared" si="0"/>
        <v>2000000</v>
      </c>
      <c r="S56">
        <f t="shared" si="1"/>
        <v>-18736.036313299443</v>
      </c>
      <c r="U56">
        <f t="shared" si="13"/>
        <v>0.39967743300000003</v>
      </c>
      <c r="V56">
        <f t="shared" si="14"/>
        <v>0.01</v>
      </c>
      <c r="W56">
        <f t="shared" si="15"/>
        <v>9.8126859227856723E-3</v>
      </c>
      <c r="X56">
        <f t="shared" si="16"/>
        <v>3.9219091204542138E-3</v>
      </c>
      <c r="Y56">
        <f t="shared" si="17"/>
        <v>9.8126859227856727E-5</v>
      </c>
      <c r="Z56">
        <f t="shared" si="18"/>
        <v>5.7926499431036017E-3</v>
      </c>
      <c r="AB56">
        <f t="shared" si="19"/>
        <v>-90.890761607235888</v>
      </c>
      <c r="AC56">
        <f t="shared" si="2"/>
        <v>-108.53129968422103</v>
      </c>
      <c r="AE56">
        <f t="shared" si="3"/>
        <v>0</v>
      </c>
      <c r="AF56">
        <f t="shared" si="24"/>
        <v>0</v>
      </c>
      <c r="AG56">
        <f t="shared" si="24"/>
        <v>-0.14481624857759004</v>
      </c>
      <c r="AH56">
        <f t="shared" si="5"/>
        <v>-7843.8182409084275</v>
      </c>
      <c r="AI56">
        <f t="shared" si="25"/>
        <v>-7843.9630571570051</v>
      </c>
      <c r="AJ56">
        <f t="shared" si="7"/>
        <v>17.640538076985138</v>
      </c>
      <c r="AK56">
        <f t="shared" si="22"/>
        <v>-6.3623533125065128</v>
      </c>
      <c r="AL56">
        <f t="shared" si="26"/>
        <v>-7832.6848723925268</v>
      </c>
      <c r="AN56">
        <f t="shared" si="27"/>
        <v>0</v>
      </c>
      <c r="AO56">
        <f t="shared" si="27"/>
        <v>0</v>
      </c>
      <c r="AP56">
        <f t="shared" si="27"/>
        <v>-3.5666631232309594E-4</v>
      </c>
      <c r="AQ56">
        <f t="shared" si="27"/>
        <v>-19.318451858794855</v>
      </c>
      <c r="AR56">
        <f t="shared" si="27"/>
        <v>-19.31880852510718</v>
      </c>
      <c r="AS56">
        <f t="shared" si="27"/>
        <v>4.3446683125080522E-2</v>
      </c>
      <c r="AT56">
        <f t="shared" si="27"/>
        <v>-1.5669768523609517E-2</v>
      </c>
      <c r="AU56">
        <f t="shared" si="23"/>
        <v>-19.291031610505708</v>
      </c>
      <c r="AW56">
        <v>53</v>
      </c>
      <c r="AX56">
        <f>IF(Z56&gt;0, (R56*SUMPRODUCT(K56:$K$98, X56:$X$98)-K56*$AZ$3)/Z56, 0)</f>
        <v>-18736.036313299443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0.407215198</v>
      </c>
      <c r="Q57" s="4">
        <f t="shared" si="21"/>
        <v>25</v>
      </c>
      <c r="R57">
        <f t="shared" si="0"/>
        <v>2000000</v>
      </c>
      <c r="S57">
        <f t="shared" si="1"/>
        <v>-33123.924070390603</v>
      </c>
      <c r="U57">
        <f t="shared" si="13"/>
        <v>0.407215198</v>
      </c>
      <c r="V57">
        <f t="shared" si="14"/>
        <v>0.01</v>
      </c>
      <c r="W57">
        <f t="shared" si="15"/>
        <v>5.7926499431036017E-3</v>
      </c>
      <c r="X57">
        <f t="shared" si="16"/>
        <v>2.3588550935256217E-3</v>
      </c>
      <c r="Y57">
        <f t="shared" si="17"/>
        <v>5.7926499431036018E-5</v>
      </c>
      <c r="Z57">
        <f t="shared" si="18"/>
        <v>3.3758683501469442E-3</v>
      </c>
      <c r="AB57">
        <f t="shared" si="19"/>
        <v>-108.53129968422103</v>
      </c>
      <c r="AC57">
        <f t="shared" si="2"/>
        <v>-111.82200690190218</v>
      </c>
      <c r="AE57">
        <f t="shared" si="3"/>
        <v>0</v>
      </c>
      <c r="AF57">
        <f t="shared" si="24"/>
        <v>0</v>
      </c>
      <c r="AG57">
        <f t="shared" si="24"/>
        <v>-8.439670875367361E-2</v>
      </c>
      <c r="AH57">
        <f t="shared" si="5"/>
        <v>-4717.7101870512433</v>
      </c>
      <c r="AI57">
        <f t="shared" si="25"/>
        <v>-4717.7945837599973</v>
      </c>
      <c r="AJ57">
        <f t="shared" si="7"/>
        <v>3.2907072176811596</v>
      </c>
      <c r="AK57">
        <f t="shared" si="22"/>
        <v>-7.5971909778954725</v>
      </c>
      <c r="AL57">
        <f t="shared" si="26"/>
        <v>-4722.1010675202115</v>
      </c>
      <c r="AN57">
        <f t="shared" si="27"/>
        <v>0</v>
      </c>
      <c r="AO57">
        <f t="shared" si="27"/>
        <v>0</v>
      </c>
      <c r="AP57">
        <f t="shared" si="27"/>
        <v>-1.855890233993622E-4</v>
      </c>
      <c r="AQ57">
        <f t="shared" si="27"/>
        <v>-10.374281642327094</v>
      </c>
      <c r="AR57">
        <f t="shared" si="27"/>
        <v>-10.374467231350495</v>
      </c>
      <c r="AS57">
        <f t="shared" si="27"/>
        <v>7.2362909388465398E-3</v>
      </c>
      <c r="AT57">
        <f t="shared" si="27"/>
        <v>-1.6706282448540315E-2</v>
      </c>
      <c r="AU57">
        <f t="shared" si="23"/>
        <v>-10.383937222860188</v>
      </c>
      <c r="AW57">
        <v>54</v>
      </c>
      <c r="AX57">
        <f>IF(Z57&gt;0, (R57*SUMPRODUCT(K57:$K$98, X57:$X$98)-K57*$AZ$3)/Z57, 0)</f>
        <v>-33123.924070390603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0.41552104400000001</v>
      </c>
      <c r="Q58" s="4">
        <f t="shared" si="21"/>
        <v>25</v>
      </c>
      <c r="R58">
        <f t="shared" si="0"/>
        <v>2000000</v>
      </c>
      <c r="S58">
        <f t="shared" si="1"/>
        <v>-55629.437551202718</v>
      </c>
      <c r="U58">
        <f t="shared" si="13"/>
        <v>0.41552104400000001</v>
      </c>
      <c r="V58">
        <f t="shared" si="14"/>
        <v>0.01</v>
      </c>
      <c r="W58">
        <f t="shared" si="15"/>
        <v>3.3758683501469442E-3</v>
      </c>
      <c r="X58">
        <f t="shared" si="16"/>
        <v>1.4027443412596159E-3</v>
      </c>
      <c r="Y58">
        <f t="shared" si="17"/>
        <v>3.3758683501469444E-5</v>
      </c>
      <c r="Z58">
        <f t="shared" si="18"/>
        <v>1.9393653253858586E-3</v>
      </c>
      <c r="AB58">
        <f t="shared" si="19"/>
        <v>-111.82200690190218</v>
      </c>
      <c r="AC58">
        <f t="shared" si="2"/>
        <v>-107.88580225752057</v>
      </c>
      <c r="AE58">
        <f t="shared" si="3"/>
        <v>0</v>
      </c>
      <c r="AF58">
        <f t="shared" si="24"/>
        <v>0</v>
      </c>
      <c r="AG58">
        <f t="shared" si="24"/>
        <v>-4.8484133134646466E-2</v>
      </c>
      <c r="AH58">
        <f t="shared" si="5"/>
        <v>-2805.4886825192316</v>
      </c>
      <c r="AI58">
        <f t="shared" si="25"/>
        <v>-2805.5371666523661</v>
      </c>
      <c r="AJ58">
        <f t="shared" si="7"/>
        <v>-3.9362046443816183</v>
      </c>
      <c r="AK58">
        <f t="shared" si="22"/>
        <v>-7.8275404831331539</v>
      </c>
      <c r="AL58">
        <f t="shared" si="26"/>
        <v>-2817.3009117798811</v>
      </c>
      <c r="AN58">
        <f t="shared" si="27"/>
        <v>0</v>
      </c>
      <c r="AO58">
        <f t="shared" si="27"/>
        <v>0</v>
      </c>
      <c r="AP58">
        <f t="shared" si="27"/>
        <v>-9.5193739649575997E-5</v>
      </c>
      <c r="AQ58">
        <f t="shared" si="27"/>
        <v>-5.5082960541316703</v>
      </c>
      <c r="AR58">
        <f t="shared" si="27"/>
        <v>-5.5083912478713195</v>
      </c>
      <c r="AS58">
        <f t="shared" si="27"/>
        <v>-7.7283436023105022E-3</v>
      </c>
      <c r="AT58">
        <f t="shared" si="27"/>
        <v>-1.5368591798446045E-2</v>
      </c>
      <c r="AU58">
        <f t="shared" si="23"/>
        <v>-5.531488183272077</v>
      </c>
      <c r="AW58">
        <v>55</v>
      </c>
      <c r="AX58">
        <f>IF(Z58&gt;0, (R58*SUMPRODUCT(K58:$K$98, X58:$X$98)-K58*$AZ$3)/Z58, 0)</f>
        <v>-55629.437551202718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0.424706421</v>
      </c>
      <c r="Q59" s="4">
        <f t="shared" si="21"/>
        <v>25</v>
      </c>
      <c r="R59">
        <f t="shared" si="0"/>
        <v>2000000</v>
      </c>
      <c r="S59">
        <f t="shared" si="1"/>
        <v>-91777.698034003595</v>
      </c>
      <c r="U59">
        <f t="shared" si="13"/>
        <v>0.424706421</v>
      </c>
      <c r="V59">
        <f t="shared" si="14"/>
        <v>0.01</v>
      </c>
      <c r="W59">
        <f t="shared" si="15"/>
        <v>1.9393653253858586E-3</v>
      </c>
      <c r="X59">
        <f t="shared" si="16"/>
        <v>8.2366090635612843E-4</v>
      </c>
      <c r="Y59">
        <f t="shared" si="17"/>
        <v>1.9393653253858588E-5</v>
      </c>
      <c r="Z59">
        <f t="shared" si="18"/>
        <v>1.0963107657758716E-3</v>
      </c>
      <c r="AB59">
        <f t="shared" si="19"/>
        <v>-107.88580225752057</v>
      </c>
      <c r="AC59">
        <f t="shared" si="2"/>
        <v>-100.61687841280519</v>
      </c>
      <c r="AE59">
        <f t="shared" si="3"/>
        <v>0</v>
      </c>
      <c r="AF59">
        <f t="shared" si="24"/>
        <v>0</v>
      </c>
      <c r="AG59">
        <f t="shared" si="24"/>
        <v>-2.7407769144396792E-2</v>
      </c>
      <c r="AH59">
        <f t="shared" si="5"/>
        <v>-1647.3218127122568</v>
      </c>
      <c r="AI59">
        <f t="shared" si="25"/>
        <v>-1647.3492204814013</v>
      </c>
      <c r="AJ59">
        <f t="shared" si="7"/>
        <v>-7.2689238447153741</v>
      </c>
      <c r="AK59">
        <f t="shared" si="22"/>
        <v>-7.5520061580264404</v>
      </c>
      <c r="AL59">
        <f t="shared" si="26"/>
        <v>-1662.1701504841431</v>
      </c>
      <c r="AN59">
        <f t="shared" si="27"/>
        <v>0</v>
      </c>
      <c r="AO59">
        <f t="shared" si="27"/>
        <v>0</v>
      </c>
      <c r="AP59">
        <f t="shared" si="27"/>
        <v>-4.8046794450806268E-5</v>
      </c>
      <c r="AQ59">
        <f t="shared" si="27"/>
        <v>-2.8878137477269434</v>
      </c>
      <c r="AR59">
        <f t="shared" si="27"/>
        <v>-2.8878617945213945</v>
      </c>
      <c r="AS59">
        <f t="shared" si="27"/>
        <v>-1.274268212073743E-2</v>
      </c>
      <c r="AT59">
        <f t="shared" si="27"/>
        <v>-1.3238935487753846E-2</v>
      </c>
      <c r="AU59">
        <f t="shared" si="23"/>
        <v>-2.9138434121298857</v>
      </c>
      <c r="AW59">
        <v>56</v>
      </c>
      <c r="AX59">
        <f>IF(Z59&gt;0, (R59*SUMPRODUCT(K59:$K$98, X59:$X$98)-K59*$AZ$3)/Z59, 0)</f>
        <v>-91777.698034003595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0.43382917900000001</v>
      </c>
      <c r="Q60" s="4">
        <f t="shared" si="21"/>
        <v>25</v>
      </c>
      <c r="R60">
        <f t="shared" si="0"/>
        <v>2000000</v>
      </c>
      <c r="S60">
        <f t="shared" si="1"/>
        <v>-151043.15842574398</v>
      </c>
      <c r="U60">
        <f t="shared" si="13"/>
        <v>0.43382917900000001</v>
      </c>
      <c r="V60">
        <f t="shared" si="14"/>
        <v>0.01</v>
      </c>
      <c r="W60">
        <f t="shared" si="15"/>
        <v>1.0963107657758716E-3</v>
      </c>
      <c r="X60">
        <f t="shared" si="16"/>
        <v>4.7561159944540767E-4</v>
      </c>
      <c r="Y60">
        <f t="shared" si="17"/>
        <v>1.0963107657758716E-5</v>
      </c>
      <c r="Z60">
        <f t="shared" si="18"/>
        <v>6.0973605867270519E-4</v>
      </c>
      <c r="AB60">
        <f t="shared" si="19"/>
        <v>-100.61687841280519</v>
      </c>
      <c r="AC60">
        <f t="shared" si="2"/>
        <v>-92.09646010799014</v>
      </c>
      <c r="AE60">
        <f t="shared" si="3"/>
        <v>0</v>
      </c>
      <c r="AF60">
        <f t="shared" si="24"/>
        <v>0</v>
      </c>
      <c r="AG60">
        <f t="shared" si="24"/>
        <v>-1.524340146681763E-2</v>
      </c>
      <c r="AH60">
        <f t="shared" si="5"/>
        <v>-951.2231988908153</v>
      </c>
      <c r="AI60">
        <f t="shared" si="25"/>
        <v>-951.23844229228212</v>
      </c>
      <c r="AJ60">
        <f t="shared" si="7"/>
        <v>-8.5204183048150526</v>
      </c>
      <c r="AK60">
        <f t="shared" si="22"/>
        <v>-7.043181488896364</v>
      </c>
      <c r="AL60">
        <f t="shared" si="26"/>
        <v>-966.80204208599355</v>
      </c>
      <c r="AN60">
        <f t="shared" si="27"/>
        <v>0</v>
      </c>
      <c r="AO60">
        <f t="shared" si="27"/>
        <v>0</v>
      </c>
      <c r="AP60">
        <f t="shared" si="27"/>
        <v>-2.385912956796711E-5</v>
      </c>
      <c r="AQ60">
        <f t="shared" si="27"/>
        <v>-1.4888643850125027</v>
      </c>
      <c r="AR60">
        <f t="shared" si="27"/>
        <v>-1.4888882441420705</v>
      </c>
      <c r="AS60">
        <f t="shared" si="27"/>
        <v>-1.3336246818033973E-2</v>
      </c>
      <c r="AT60">
        <f t="shared" si="27"/>
        <v>-1.1024060481519844E-2</v>
      </c>
      <c r="AU60">
        <f t="shared" si="23"/>
        <v>-1.5132485514416245</v>
      </c>
      <c r="AW60">
        <v>57</v>
      </c>
      <c r="AX60">
        <f>IF(Z60&gt;0, (R60*SUMPRODUCT(K60:$K$98, X60:$X$98)-K60*$AZ$3)/Z60, 0)</f>
        <v>-151043.15842574398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0.44368152799999999</v>
      </c>
      <c r="Q61" s="4">
        <f t="shared" si="21"/>
        <v>25</v>
      </c>
      <c r="R61">
        <f t="shared" si="0"/>
        <v>2000000</v>
      </c>
      <c r="S61">
        <f t="shared" si="1"/>
        <v>-250365.90020373982</v>
      </c>
      <c r="U61">
        <f t="shared" si="13"/>
        <v>0.44368152799999999</v>
      </c>
      <c r="V61">
        <f t="shared" si="14"/>
        <v>0.01</v>
      </c>
      <c r="W61">
        <f t="shared" si="15"/>
        <v>6.0973605867270519E-4</v>
      </c>
      <c r="X61">
        <f t="shared" si="16"/>
        <v>2.7052862618860349E-4</v>
      </c>
      <c r="Y61">
        <f t="shared" si="17"/>
        <v>6.0973605867270518E-6</v>
      </c>
      <c r="Z61">
        <f t="shared" si="18"/>
        <v>3.3311007189737468E-4</v>
      </c>
      <c r="AB61">
        <f t="shared" si="19"/>
        <v>-92.09646010799014</v>
      </c>
      <c r="AC61">
        <f t="shared" si="2"/>
        <v>-83.399403017518708</v>
      </c>
      <c r="AE61">
        <f t="shared" si="3"/>
        <v>0</v>
      </c>
      <c r="AF61">
        <f t="shared" si="24"/>
        <v>0</v>
      </c>
      <c r="AG61">
        <f t="shared" si="24"/>
        <v>-8.3277517974343664E-3</v>
      </c>
      <c r="AH61">
        <f t="shared" si="5"/>
        <v>-541.05725237720696</v>
      </c>
      <c r="AI61">
        <f t="shared" si="25"/>
        <v>-541.06558012900439</v>
      </c>
      <c r="AJ61">
        <f t="shared" si="7"/>
        <v>-8.6970570904714322</v>
      </c>
      <c r="AK61">
        <f t="shared" si="22"/>
        <v>-6.4467522075593102</v>
      </c>
      <c r="AL61">
        <f t="shared" si="26"/>
        <v>-556.20938942703503</v>
      </c>
      <c r="AN61">
        <f t="shared" si="27"/>
        <v>0</v>
      </c>
      <c r="AO61">
        <f t="shared" si="27"/>
        <v>0</v>
      </c>
      <c r="AP61">
        <f t="shared" si="27"/>
        <v>-1.1638110007876617E-5</v>
      </c>
      <c r="AQ61">
        <f t="shared" si="27"/>
        <v>-0.75613250453325898</v>
      </c>
      <c r="AR61">
        <f t="shared" si="27"/>
        <v>-0.75614414264326679</v>
      </c>
      <c r="AS61">
        <f t="shared" si="27"/>
        <v>-1.2154217563841555E-2</v>
      </c>
      <c r="AT61">
        <f t="shared" si="27"/>
        <v>-9.009395718087022E-3</v>
      </c>
      <c r="AU61">
        <f t="shared" si="23"/>
        <v>-0.7773077559251953</v>
      </c>
      <c r="AW61">
        <v>58</v>
      </c>
      <c r="AX61">
        <f>IF(Z61&gt;0, (R61*SUMPRODUCT(K61:$K$98, X61:$X$98)-K61*$AZ$3)/Z61, 0)</f>
        <v>-250365.90020373982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0.45400495099999999</v>
      </c>
      <c r="Q62" s="4">
        <f t="shared" si="21"/>
        <v>25</v>
      </c>
      <c r="R62">
        <f t="shared" si="0"/>
        <v>2000000</v>
      </c>
      <c r="S62">
        <f t="shared" si="1"/>
        <v>-420402.78879607457</v>
      </c>
      <c r="U62">
        <f t="shared" si="13"/>
        <v>0.45400495099999999</v>
      </c>
      <c r="V62">
        <f t="shared" si="14"/>
        <v>0.01</v>
      </c>
      <c r="W62">
        <f t="shared" si="15"/>
        <v>3.3311007189737468E-4</v>
      </c>
      <c r="X62">
        <f t="shared" si="16"/>
        <v>1.5123362186937408E-4</v>
      </c>
      <c r="Y62">
        <f t="shared" si="17"/>
        <v>3.331100718973747E-6</v>
      </c>
      <c r="Z62">
        <f t="shared" si="18"/>
        <v>1.7854534930902686E-4</v>
      </c>
      <c r="AB62">
        <f t="shared" si="19"/>
        <v>-83.399403017518708</v>
      </c>
      <c r="AC62">
        <f t="shared" si="2"/>
        <v>-75.060962776084182</v>
      </c>
      <c r="AE62">
        <f t="shared" si="3"/>
        <v>0</v>
      </c>
      <c r="AF62">
        <f t="shared" si="24"/>
        <v>0</v>
      </c>
      <c r="AG62">
        <f t="shared" si="24"/>
        <v>-4.4636337327256716E-3</v>
      </c>
      <c r="AH62">
        <f t="shared" si="5"/>
        <v>-302.46724373874815</v>
      </c>
      <c r="AI62">
        <f t="shared" si="25"/>
        <v>-302.47170737248086</v>
      </c>
      <c r="AJ62">
        <f t="shared" si="7"/>
        <v>-8.338440241434526</v>
      </c>
      <c r="AK62">
        <f t="shared" si="22"/>
        <v>-5.8379582112263098</v>
      </c>
      <c r="AL62">
        <f t="shared" si="26"/>
        <v>-316.64810582514167</v>
      </c>
      <c r="AN62">
        <f t="shared" si="27"/>
        <v>0</v>
      </c>
      <c r="AO62">
        <f t="shared" si="27"/>
        <v>0</v>
      </c>
      <c r="AP62">
        <f t="shared" si="27"/>
        <v>-5.5696154856600159E-6</v>
      </c>
      <c r="AQ62">
        <f t="shared" si="27"/>
        <v>-0.37741139741847379</v>
      </c>
      <c r="AR62">
        <f t="shared" si="27"/>
        <v>-0.37741696703395944</v>
      </c>
      <c r="AS62">
        <f t="shared" si="27"/>
        <v>-1.0404506434846998E-2</v>
      </c>
      <c r="AT62">
        <f t="shared" si="27"/>
        <v>-7.2844647219804572E-3</v>
      </c>
      <c r="AU62">
        <f t="shared" si="23"/>
        <v>-0.39510593819078688</v>
      </c>
      <c r="AW62">
        <v>59</v>
      </c>
      <c r="AX62">
        <f>IF(Z62&gt;0, (R62*SUMPRODUCT(K62:$K$98, X62:$X$98)-K62*$AZ$3)/Z62, 0)</f>
        <v>-420402.78879607457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0.46467133999999999</v>
      </c>
      <c r="Q63" s="4">
        <f t="shared" si="21"/>
        <v>25</v>
      </c>
      <c r="R63">
        <f t="shared" si="0"/>
        <v>2000000</v>
      </c>
      <c r="S63">
        <f t="shared" si="1"/>
        <v>-717716.59211995627</v>
      </c>
      <c r="U63">
        <f t="shared" si="13"/>
        <v>0.46467133999999999</v>
      </c>
      <c r="V63">
        <f t="shared" si="14"/>
        <v>0.01</v>
      </c>
      <c r="W63">
        <f t="shared" si="15"/>
        <v>1.7854534930902686E-4</v>
      </c>
      <c r="X63">
        <f t="shared" si="16"/>
        <v>8.2964906714193582E-5</v>
      </c>
      <c r="Y63">
        <f t="shared" si="17"/>
        <v>1.7854534930902686E-6</v>
      </c>
      <c r="Z63">
        <f t="shared" si="18"/>
        <v>9.3794989101743005E-5</v>
      </c>
      <c r="AB63">
        <f t="shared" si="19"/>
        <v>-75.060962776084182</v>
      </c>
      <c r="AC63">
        <f t="shared" si="2"/>
        <v>-67.318219936031426</v>
      </c>
      <c r="AE63">
        <f t="shared" si="3"/>
        <v>0</v>
      </c>
      <c r="AF63">
        <f t="shared" si="24"/>
        <v>0</v>
      </c>
      <c r="AG63">
        <f t="shared" si="24"/>
        <v>-2.3448747275435751E-3</v>
      </c>
      <c r="AH63">
        <f t="shared" si="5"/>
        <v>-165.92981342838718</v>
      </c>
      <c r="AI63">
        <f t="shared" si="25"/>
        <v>-165.93215830311473</v>
      </c>
      <c r="AJ63">
        <f t="shared" si="7"/>
        <v>-7.742742840052756</v>
      </c>
      <c r="AK63">
        <f t="shared" si="22"/>
        <v>-5.2542673943258933</v>
      </c>
      <c r="AL63">
        <f t="shared" si="26"/>
        <v>-178.92916853749338</v>
      </c>
      <c r="AN63">
        <f t="shared" si="27"/>
        <v>0</v>
      </c>
      <c r="AO63">
        <f t="shared" si="27"/>
        <v>0</v>
      </c>
      <c r="AP63">
        <f t="shared" si="27"/>
        <v>-2.6123916426759155E-6</v>
      </c>
      <c r="AQ63">
        <f t="shared" si="27"/>
        <v>-0.18486004935759931</v>
      </c>
      <c r="AR63">
        <f t="shared" si="27"/>
        <v>-0.18486266174924201</v>
      </c>
      <c r="AS63">
        <f t="shared" si="27"/>
        <v>-8.626079870770716E-3</v>
      </c>
      <c r="AT63">
        <f t="shared" si="27"/>
        <v>-5.8537047067331854E-3</v>
      </c>
      <c r="AU63">
        <f t="shared" si="23"/>
        <v>-0.19934244632674591</v>
      </c>
      <c r="AW63">
        <v>60</v>
      </c>
      <c r="AX63">
        <f>IF(Z63&gt;0, (R63*SUMPRODUCT(K63:$K$98, X63:$X$98)-K63*$AZ$3)/Z63, 0)</f>
        <v>-717716.59211995627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0.47611615000000002</v>
      </c>
      <c r="Q64" s="4">
        <f t="shared" si="21"/>
        <v>25</v>
      </c>
      <c r="R64">
        <f t="shared" si="0"/>
        <v>2000000</v>
      </c>
      <c r="S64">
        <f t="shared" si="1"/>
        <v>-1250068.0426106942</v>
      </c>
      <c r="U64">
        <f t="shared" si="13"/>
        <v>0.47611615000000002</v>
      </c>
      <c r="V64">
        <f t="shared" si="14"/>
        <v>0.01</v>
      </c>
      <c r="W64">
        <f t="shared" si="15"/>
        <v>9.3794989101743005E-5</v>
      </c>
      <c r="X64">
        <f t="shared" si="16"/>
        <v>4.465730910041384E-5</v>
      </c>
      <c r="Y64">
        <f t="shared" si="17"/>
        <v>9.3794989101743012E-7</v>
      </c>
      <c r="Z64">
        <f t="shared" si="18"/>
        <v>4.8199730110311737E-5</v>
      </c>
      <c r="AB64">
        <f t="shared" si="19"/>
        <v>-67.318219936031426</v>
      </c>
      <c r="AC64">
        <f t="shared" si="2"/>
        <v>-60.252942273361136</v>
      </c>
      <c r="AE64">
        <f t="shared" si="3"/>
        <v>0</v>
      </c>
      <c r="AF64">
        <f t="shared" si="24"/>
        <v>0</v>
      </c>
      <c r="AG64">
        <f t="shared" si="24"/>
        <v>-1.2049932527577933E-3</v>
      </c>
      <c r="AH64">
        <f t="shared" si="5"/>
        <v>-89.314618200827681</v>
      </c>
      <c r="AI64">
        <f t="shared" si="25"/>
        <v>-89.315823194080437</v>
      </c>
      <c r="AJ64">
        <f t="shared" si="7"/>
        <v>-7.0652776626702902</v>
      </c>
      <c r="AK64">
        <f t="shared" si="22"/>
        <v>-4.7122753955221999</v>
      </c>
      <c r="AL64">
        <f t="shared" si="26"/>
        <v>-101.09337625227292</v>
      </c>
      <c r="AN64">
        <f t="shared" si="27"/>
        <v>0</v>
      </c>
      <c r="AO64">
        <f t="shared" si="27"/>
        <v>0</v>
      </c>
      <c r="AP64">
        <f t="shared" si="27"/>
        <v>-1.1986302455768961E-6</v>
      </c>
      <c r="AQ64">
        <f t="shared" si="27"/>
        <v>-8.8842989371645184E-2</v>
      </c>
      <c r="AR64">
        <f t="shared" si="27"/>
        <v>-8.8844188001890756E-2</v>
      </c>
      <c r="AS64">
        <f t="shared" si="27"/>
        <v>-7.0279692276232764E-3</v>
      </c>
      <c r="AT64">
        <f t="shared" si="27"/>
        <v>-4.6873920676600307E-3</v>
      </c>
      <c r="AU64">
        <f t="shared" si="23"/>
        <v>-0.10055954929717406</v>
      </c>
      <c r="AW64">
        <v>61</v>
      </c>
      <c r="AX64">
        <f>IF(Z64&gt;0, (R64*SUMPRODUCT(K64:$K$98, X64:$X$98)-K64*$AZ$3)/Z64, 0)</f>
        <v>-1250068.0426106942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0.48788611599999998</v>
      </c>
      <c r="Q65" s="4">
        <f t="shared" si="21"/>
        <v>25</v>
      </c>
      <c r="R65">
        <f t="shared" si="0"/>
        <v>2000000</v>
      </c>
      <c r="S65">
        <f t="shared" si="1"/>
        <v>-2225807.6295707109</v>
      </c>
      <c r="U65">
        <f t="shared" si="13"/>
        <v>0.48788611599999998</v>
      </c>
      <c r="V65">
        <f t="shared" si="14"/>
        <v>0.01</v>
      </c>
      <c r="W65">
        <f t="shared" si="15"/>
        <v>4.8199730110311737E-5</v>
      </c>
      <c r="X65">
        <f t="shared" si="16"/>
        <v>2.3515979115768244E-5</v>
      </c>
      <c r="Y65">
        <f t="shared" si="17"/>
        <v>4.8199730110311743E-7</v>
      </c>
      <c r="Z65">
        <f t="shared" si="18"/>
        <v>2.4201753693440376E-5</v>
      </c>
      <c r="AB65">
        <f t="shared" si="19"/>
        <v>-60.252942273361136</v>
      </c>
      <c r="AC65">
        <f t="shared" si="2"/>
        <v>-53.868448019850717</v>
      </c>
      <c r="AE65">
        <f t="shared" si="3"/>
        <v>0</v>
      </c>
      <c r="AF65">
        <f t="shared" si="24"/>
        <v>0</v>
      </c>
      <c r="AG65">
        <f t="shared" si="24"/>
        <v>-6.0504384233600942E-4</v>
      </c>
      <c r="AH65">
        <f t="shared" si="5"/>
        <v>-47.031958231536485</v>
      </c>
      <c r="AI65">
        <f t="shared" si="25"/>
        <v>-47.03256327537882</v>
      </c>
      <c r="AJ65">
        <f t="shared" si="7"/>
        <v>-6.3844942535104181</v>
      </c>
      <c r="AK65">
        <f t="shared" si="22"/>
        <v>-4.2177059591352801</v>
      </c>
      <c r="AL65">
        <f t="shared" si="26"/>
        <v>-57.634763488024518</v>
      </c>
      <c r="AN65">
        <f t="shared" si="27"/>
        <v>0</v>
      </c>
      <c r="AO65">
        <f t="shared" si="27"/>
        <v>0</v>
      </c>
      <c r="AP65">
        <f t="shared" si="27"/>
        <v>-5.3736507864865094E-7</v>
      </c>
      <c r="AQ65">
        <f t="shared" si="27"/>
        <v>-4.1771075359616994E-2</v>
      </c>
      <c r="AR65">
        <f t="shared" si="27"/>
        <v>-4.1771612724695636E-2</v>
      </c>
      <c r="AS65">
        <f t="shared" si="27"/>
        <v>-5.67033992681178E-3</v>
      </c>
      <c r="AT65">
        <f t="shared" si="27"/>
        <v>-3.7459234122557156E-3</v>
      </c>
      <c r="AU65">
        <f t="shared" si="23"/>
        <v>-5.1187876063763134E-2</v>
      </c>
      <c r="AW65">
        <v>62</v>
      </c>
      <c r="AX65">
        <f>IF(Z65&gt;0, (R65*SUMPRODUCT(K65:$K$98, X65:$X$98)-K65*$AZ$3)/Z65, 0)</f>
        <v>-2225807.6295707109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0.500352354</v>
      </c>
      <c r="Q66" s="4">
        <f t="shared" si="21"/>
        <v>25</v>
      </c>
      <c r="R66">
        <f t="shared" si="0"/>
        <v>2000000</v>
      </c>
      <c r="S66">
        <f t="shared" si="1"/>
        <v>-4061527.9653292918</v>
      </c>
      <c r="U66">
        <f t="shared" si="13"/>
        <v>0.500352354</v>
      </c>
      <c r="V66">
        <f t="shared" si="14"/>
        <v>0.01</v>
      </c>
      <c r="W66">
        <f t="shared" si="15"/>
        <v>2.4201753693440376E-5</v>
      </c>
      <c r="X66">
        <f t="shared" si="16"/>
        <v>1.2109404431441086E-5</v>
      </c>
      <c r="Y66">
        <f t="shared" si="17"/>
        <v>2.4201753693440376E-7</v>
      </c>
      <c r="Z66">
        <f t="shared" si="18"/>
        <v>1.1850331725064886E-5</v>
      </c>
      <c r="AB66">
        <f t="shared" si="19"/>
        <v>-53.868448019850717</v>
      </c>
      <c r="AC66">
        <f t="shared" si="2"/>
        <v>-48.130453699779942</v>
      </c>
      <c r="AE66">
        <f t="shared" si="3"/>
        <v>0</v>
      </c>
      <c r="AF66">
        <f t="shared" si="24"/>
        <v>0</v>
      </c>
      <c r="AG66">
        <f t="shared" si="24"/>
        <v>-2.9625829312662213E-4</v>
      </c>
      <c r="AH66">
        <f t="shared" si="5"/>
        <v>-24.21880886288217</v>
      </c>
      <c r="AI66">
        <f t="shared" si="25"/>
        <v>-24.219105121175296</v>
      </c>
      <c r="AJ66">
        <f t="shared" si="7"/>
        <v>-5.7379943200707757</v>
      </c>
      <c r="AK66">
        <f t="shared" si="22"/>
        <v>-3.7707913613895507</v>
      </c>
      <c r="AL66">
        <f t="shared" si="26"/>
        <v>-33.727890802635621</v>
      </c>
      <c r="AN66">
        <f t="shared" si="27"/>
        <v>0</v>
      </c>
      <c r="AO66">
        <f t="shared" si="27"/>
        <v>0</v>
      </c>
      <c r="AP66">
        <f t="shared" si="27"/>
        <v>-2.3492816589546141E-7</v>
      </c>
      <c r="AQ66">
        <f t="shared" si="27"/>
        <v>-1.9205134432803399E-2</v>
      </c>
      <c r="AR66">
        <f t="shared" si="27"/>
        <v>-1.9205369360969296E-2</v>
      </c>
      <c r="AS66">
        <f t="shared" si="27"/>
        <v>-4.5501392292051522E-3</v>
      </c>
      <c r="AT66">
        <f t="shared" si="27"/>
        <v>-2.9901782298025811E-3</v>
      </c>
      <c r="AU66">
        <f t="shared" si="23"/>
        <v>-2.6745686819977028E-2</v>
      </c>
      <c r="AW66">
        <v>63</v>
      </c>
      <c r="AX66">
        <f>IF(Z66&gt;0, (R66*SUMPRODUCT(K66:$K$98, X66:$X$98)-K66*$AZ$3)/Z66, 0)</f>
        <v>-4061527.9653292918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0.513549331</v>
      </c>
      <c r="Q67" s="4">
        <f t="shared" si="21"/>
        <v>25</v>
      </c>
      <c r="R67">
        <f t="shared" ref="R67:R89" si="28">$C$6</f>
        <v>2000000</v>
      </c>
      <c r="S67">
        <f t="shared" ref="S67:S89" si="29">AX67</f>
        <v>-7613957.5287689837</v>
      </c>
      <c r="U67">
        <f t="shared" si="13"/>
        <v>0.513549331</v>
      </c>
      <c r="V67">
        <f t="shared" si="14"/>
        <v>0.01</v>
      </c>
      <c r="W67">
        <f t="shared" si="15"/>
        <v>1.1850331725064886E-5</v>
      </c>
      <c r="X67">
        <f t="shared" si="16"/>
        <v>6.0857299295351483E-6</v>
      </c>
      <c r="Y67">
        <f t="shared" si="17"/>
        <v>1.1850331725064887E-7</v>
      </c>
      <c r="Z67">
        <f t="shared" si="18"/>
        <v>5.6460984782790887E-6</v>
      </c>
      <c r="AB67">
        <f t="shared" si="19"/>
        <v>-48.130453699779942</v>
      </c>
      <c r="AC67">
        <f t="shared" ref="AC67:AC89" si="30">S67*Z67</f>
        <v>-42.98915401686417</v>
      </c>
      <c r="AE67">
        <f t="shared" ref="AE67:AE89" si="31">$Z67*O67</f>
        <v>0</v>
      </c>
      <c r="AF67">
        <f t="shared" ref="AF67:AG89" si="32">-$Z67*P67</f>
        <v>0</v>
      </c>
      <c r="AG67">
        <f t="shared" si="32"/>
        <v>-1.4115246195697722E-4</v>
      </c>
      <c r="AH67">
        <f t="shared" ref="AH67:AH89" si="33">-X67*R67</f>
        <v>-12.171459859070296</v>
      </c>
      <c r="AI67">
        <f t="shared" ref="AI67:AI89" si="34">SUM(AE67:AH67)</f>
        <v>-12.171601011532253</v>
      </c>
      <c r="AJ67">
        <f t="shared" ref="AJ67:AJ89" si="35">AB67-AC67</f>
        <v>-5.141299682915772</v>
      </c>
      <c r="AK67">
        <f t="shared" si="22"/>
        <v>-3.3691317589845964</v>
      </c>
      <c r="AL67">
        <f t="shared" si="26"/>
        <v>-20.682032453432623</v>
      </c>
      <c r="AN67">
        <f t="shared" ref="AN67:AT89" si="36">AE67*$K67</f>
        <v>0</v>
      </c>
      <c r="AO67">
        <f t="shared" si="36"/>
        <v>0</v>
      </c>
      <c r="AP67">
        <f t="shared" si="36"/>
        <v>-9.9939001614138905E-8</v>
      </c>
      <c r="AQ67">
        <f t="shared" si="36"/>
        <v>-8.6176573163336597E-3</v>
      </c>
      <c r="AR67">
        <f t="shared" si="36"/>
        <v>-8.617757255335274E-3</v>
      </c>
      <c r="AS67">
        <f t="shared" si="36"/>
        <v>-3.6401515792639921E-3</v>
      </c>
      <c r="AT67">
        <f t="shared" si="36"/>
        <v>-2.3854182890698395E-3</v>
      </c>
      <c r="AU67">
        <f t="shared" si="23"/>
        <v>-1.4643327123669106E-2</v>
      </c>
      <c r="AW67">
        <v>64</v>
      </c>
      <c r="AX67">
        <f>IF(Z67&gt;0, (R67*SUMPRODUCT(K67:$K$98, X67:$X$98)-K67*$AZ$3)/Z67, 0)</f>
        <v>-7613957.5287689837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6.3216220393231843E-4</v>
      </c>
      <c r="L68" s="2">
        <v>65</v>
      </c>
      <c r="M68" s="6">
        <v>0.52698988800000002</v>
      </c>
      <c r="Q68" s="4">
        <f t="shared" si="21"/>
        <v>25</v>
      </c>
      <c r="R68">
        <f t="shared" si="28"/>
        <v>2000000</v>
      </c>
      <c r="S68">
        <f t="shared" si="29"/>
        <v>-14685245.188660767</v>
      </c>
      <c r="U68">
        <f t="shared" ref="U68:U89" si="40">M68</f>
        <v>0.52698988800000002</v>
      </c>
      <c r="V68">
        <f t="shared" ref="V68:V89" si="41">$C$10</f>
        <v>0.01</v>
      </c>
      <c r="W68">
        <f t="shared" ref="W68:W89" si="42">Z67</f>
        <v>5.6460984782790887E-6</v>
      </c>
      <c r="X68">
        <f t="shared" ref="X68:X89" si="43">U68*W68</f>
        <v>2.9754368047052676E-6</v>
      </c>
      <c r="Y68">
        <f t="shared" ref="Y68:Y89" si="44">V68*W68</f>
        <v>5.6460984782790885E-8</v>
      </c>
      <c r="Z68">
        <f t="shared" ref="Z68:Z89" si="45">MAX(0, W68-X68-Y68)</f>
        <v>2.6142006887910304E-6</v>
      </c>
      <c r="AB68">
        <f t="shared" ref="AB68:AB89" si="46">AC67</f>
        <v>-42.98915401686417</v>
      </c>
      <c r="AC68">
        <f t="shared" si="30"/>
        <v>-38.390178087262143</v>
      </c>
      <c r="AE68">
        <f t="shared" si="31"/>
        <v>0</v>
      </c>
      <c r="AF68">
        <f t="shared" si="32"/>
        <v>0</v>
      </c>
      <c r="AG68">
        <f t="shared" si="32"/>
        <v>-6.5355017219775763E-5</v>
      </c>
      <c r="AH68">
        <f t="shared" si="33"/>
        <v>-5.950873609410535</v>
      </c>
      <c r="AI68">
        <f t="shared" si="34"/>
        <v>-5.9509389644277544</v>
      </c>
      <c r="AJ68">
        <f t="shared" si="35"/>
        <v>-4.5989759296020267</v>
      </c>
      <c r="AK68">
        <f t="shared" si="22"/>
        <v>-3.009240781180492</v>
      </c>
      <c r="AL68">
        <f t="shared" si="26"/>
        <v>-13.559155675210274</v>
      </c>
      <c r="AN68">
        <f t="shared" si="36"/>
        <v>0</v>
      </c>
      <c r="AO68">
        <f t="shared" si="36"/>
        <v>0</v>
      </c>
      <c r="AP68">
        <f t="shared" si="36"/>
        <v>-4.1314971723688066E-8</v>
      </c>
      <c r="AQ68">
        <f t="shared" si="36"/>
        <v>-3.7619173762476346E-3</v>
      </c>
      <c r="AR68">
        <f t="shared" si="36"/>
        <v>-3.7619586912193579E-3</v>
      </c>
      <c r="AS68">
        <f t="shared" si="36"/>
        <v>-2.9072987594889002E-3</v>
      </c>
      <c r="AT68">
        <f t="shared" si="36"/>
        <v>-1.9023282843940714E-3</v>
      </c>
      <c r="AU68">
        <f t="shared" si="23"/>
        <v>-8.5715857351023293E-3</v>
      </c>
      <c r="AW68">
        <v>65</v>
      </c>
      <c r="AX68">
        <f>IF(Z68&gt;0, (R68*SUMPRODUCT(K68:$K$98, X68:$X$98)-K68*$AZ$3)/Z68, 0)</f>
        <v>-14685245.188660767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5.6443053922528431E-4</v>
      </c>
      <c r="L69" s="2">
        <v>66</v>
      </c>
      <c r="M69" s="6">
        <v>0.54103594799999999</v>
      </c>
      <c r="Q69" s="4">
        <f t="shared" ref="Q69:Q89" si="48">$C$8</f>
        <v>25</v>
      </c>
      <c r="R69">
        <f t="shared" si="28"/>
        <v>2000000</v>
      </c>
      <c r="S69">
        <f t="shared" si="29"/>
        <v>-29207241.182846524</v>
      </c>
      <c r="U69">
        <f t="shared" si="40"/>
        <v>0.54103594799999999</v>
      </c>
      <c r="V69">
        <f t="shared" si="41"/>
        <v>0.01</v>
      </c>
      <c r="W69">
        <f t="shared" si="42"/>
        <v>2.6142006887910304E-6</v>
      </c>
      <c r="X69">
        <f t="shared" si="43"/>
        <v>1.414376547922308E-6</v>
      </c>
      <c r="Y69">
        <f t="shared" si="44"/>
        <v>2.6142006887910303E-8</v>
      </c>
      <c r="Z69">
        <f t="shared" si="45"/>
        <v>1.173682133980812E-6</v>
      </c>
      <c r="AB69">
        <f t="shared" si="46"/>
        <v>-38.390178087262143</v>
      </c>
      <c r="AC69">
        <f t="shared" si="30"/>
        <v>-34.280017159175564</v>
      </c>
      <c r="AE69">
        <f t="shared" si="31"/>
        <v>0</v>
      </c>
      <c r="AF69">
        <f t="shared" si="32"/>
        <v>0</v>
      </c>
      <c r="AG69">
        <f t="shared" si="32"/>
        <v>-2.9342053349520302E-5</v>
      </c>
      <c r="AH69">
        <f t="shared" si="33"/>
        <v>-2.8287530958446161</v>
      </c>
      <c r="AI69">
        <f t="shared" si="34"/>
        <v>-2.8287824378979658</v>
      </c>
      <c r="AJ69">
        <f t="shared" si="35"/>
        <v>-4.1101609280865787</v>
      </c>
      <c r="AK69">
        <f t="shared" si="22"/>
        <v>-2.6873124661083501</v>
      </c>
      <c r="AL69">
        <f t="shared" si="26"/>
        <v>-9.6262558320928946</v>
      </c>
      <c r="AN69">
        <f t="shared" si="36"/>
        <v>0</v>
      </c>
      <c r="AO69">
        <f t="shared" si="36"/>
        <v>0</v>
      </c>
      <c r="AP69">
        <f t="shared" si="36"/>
        <v>-1.6561550994046803E-8</v>
      </c>
      <c r="AQ69">
        <f t="shared" si="36"/>
        <v>-1.5966346352227691E-3</v>
      </c>
      <c r="AR69">
        <f t="shared" si="36"/>
        <v>-1.5966511967737632E-3</v>
      </c>
      <c r="AS69">
        <f t="shared" si="36"/>
        <v>-2.3199003489426029E-3</v>
      </c>
      <c r="AT69">
        <f t="shared" si="36"/>
        <v>-1.5168012243123646E-3</v>
      </c>
      <c r="AU69">
        <f t="shared" si="23"/>
        <v>-5.4333527700287307E-3</v>
      </c>
      <c r="AW69">
        <v>66</v>
      </c>
      <c r="AX69">
        <f>IF(Z69&gt;0, (R69*SUMPRODUCT(K69:$K$98, X69:$X$98)-K69*$AZ$3)/Z69, 0)</f>
        <v>-29207241.182846524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0.55517679799999997</v>
      </c>
      <c r="Q70" s="4">
        <f t="shared" si="48"/>
        <v>25</v>
      </c>
      <c r="R70">
        <f t="shared" si="28"/>
        <v>2000000</v>
      </c>
      <c r="S70">
        <f t="shared" si="29"/>
        <v>-59976123.915930606</v>
      </c>
      <c r="U70">
        <f t="shared" si="40"/>
        <v>0.55517679799999997</v>
      </c>
      <c r="V70">
        <f t="shared" si="41"/>
        <v>0.01</v>
      </c>
      <c r="W70">
        <f t="shared" si="42"/>
        <v>1.173682133980812E-6</v>
      </c>
      <c r="X70">
        <f t="shared" si="43"/>
        <v>6.5160108901327414E-7</v>
      </c>
      <c r="Y70">
        <f t="shared" si="44"/>
        <v>1.173682133980812E-8</v>
      </c>
      <c r="Z70">
        <f t="shared" si="45"/>
        <v>5.1034422362772979E-7</v>
      </c>
      <c r="AB70">
        <f t="shared" si="46"/>
        <v>-34.280017159175564</v>
      </c>
      <c r="AC70">
        <f t="shared" si="30"/>
        <v>-30.608468396076123</v>
      </c>
      <c r="AE70">
        <f t="shared" si="31"/>
        <v>0</v>
      </c>
      <c r="AF70">
        <f t="shared" si="32"/>
        <v>0</v>
      </c>
      <c r="AG70">
        <f t="shared" si="32"/>
        <v>-1.2758605590693244E-5</v>
      </c>
      <c r="AH70">
        <f t="shared" si="33"/>
        <v>-1.3032021780265484</v>
      </c>
      <c r="AI70">
        <f t="shared" si="34"/>
        <v>-1.3032149366321391</v>
      </c>
      <c r="AJ70">
        <f t="shared" si="35"/>
        <v>-3.671548763099441</v>
      </c>
      <c r="AK70">
        <f t="shared" si="22"/>
        <v>-2.3996012011422896</v>
      </c>
      <c r="AL70">
        <f t="shared" si="26"/>
        <v>-7.3743649008738696</v>
      </c>
      <c r="AN70">
        <f t="shared" si="36"/>
        <v>0</v>
      </c>
      <c r="AO70">
        <f t="shared" si="36"/>
        <v>0</v>
      </c>
      <c r="AP70">
        <f t="shared" si="36"/>
        <v>-6.4297737797479602E-9</v>
      </c>
      <c r="AQ70">
        <f t="shared" si="36"/>
        <v>-6.5675634648490152E-4</v>
      </c>
      <c r="AR70">
        <f t="shared" si="36"/>
        <v>-6.5676277625868122E-4</v>
      </c>
      <c r="AS70">
        <f t="shared" si="36"/>
        <v>-1.8502984358465563E-3</v>
      </c>
      <c r="AT70">
        <f t="shared" si="36"/>
        <v>-1.2092930356128414E-3</v>
      </c>
      <c r="AU70">
        <f t="shared" si="23"/>
        <v>-3.716354247718079E-3</v>
      </c>
      <c r="AW70">
        <v>67</v>
      </c>
      <c r="AX70">
        <f>IF(Z70&gt;0, (R70*SUMPRODUCT(K70:$K$98, X70:$X$98)-K70*$AZ$3)/Z70, 0)</f>
        <v>-59976123.915930606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0.56908613200000002</v>
      </c>
      <c r="Q71" s="4">
        <f t="shared" si="48"/>
        <v>25</v>
      </c>
      <c r="R71">
        <f t="shared" si="28"/>
        <v>2000000</v>
      </c>
      <c r="S71">
        <f t="shared" si="29"/>
        <v>-127225961.36320627</v>
      </c>
      <c r="U71">
        <f t="shared" si="40"/>
        <v>0.56908613200000002</v>
      </c>
      <c r="V71">
        <f t="shared" si="41"/>
        <v>0.01</v>
      </c>
      <c r="W71">
        <f t="shared" si="42"/>
        <v>5.1034422362772979E-7</v>
      </c>
      <c r="X71">
        <f t="shared" si="43"/>
        <v>2.9042982021284776E-7</v>
      </c>
      <c r="Y71">
        <f t="shared" si="44"/>
        <v>5.1034422362772976E-9</v>
      </c>
      <c r="Z71">
        <f t="shared" si="45"/>
        <v>2.1481096117860473E-7</v>
      </c>
      <c r="AB71">
        <f t="shared" si="46"/>
        <v>-30.608468396076123</v>
      </c>
      <c r="AC71">
        <f t="shared" si="30"/>
        <v>-27.329531047302368</v>
      </c>
      <c r="AE71">
        <f t="shared" si="31"/>
        <v>0</v>
      </c>
      <c r="AF71">
        <f t="shared" si="32"/>
        <v>0</v>
      </c>
      <c r="AG71">
        <f t="shared" si="32"/>
        <v>-5.3702740294651183E-6</v>
      </c>
      <c r="AH71">
        <f t="shared" si="33"/>
        <v>-0.58085964042569549</v>
      </c>
      <c r="AI71">
        <f t="shared" si="34"/>
        <v>-0.58086501069972496</v>
      </c>
      <c r="AJ71">
        <f t="shared" si="35"/>
        <v>-3.2789373487737556</v>
      </c>
      <c r="AK71">
        <f t="shared" si="22"/>
        <v>-2.142592787725329</v>
      </c>
      <c r="AL71">
        <f t="shared" si="26"/>
        <v>-6.0023951471988095</v>
      </c>
      <c r="AN71">
        <f t="shared" si="36"/>
        <v>0</v>
      </c>
      <c r="AO71">
        <f t="shared" si="36"/>
        <v>0</v>
      </c>
      <c r="AP71">
        <f t="shared" si="36"/>
        <v>-2.4164115642845477E-9</v>
      </c>
      <c r="AQ71">
        <f t="shared" si="36"/>
        <v>-2.6136393499655612E-4</v>
      </c>
      <c r="AR71">
        <f t="shared" si="36"/>
        <v>-2.6136635140812045E-4</v>
      </c>
      <c r="AS71">
        <f t="shared" si="36"/>
        <v>-1.4753925190164978E-3</v>
      </c>
      <c r="AT71">
        <f t="shared" si="36"/>
        <v>-9.6408227241391305E-4</v>
      </c>
      <c r="AU71">
        <f t="shared" si="23"/>
        <v>-2.7008411428385312E-3</v>
      </c>
      <c r="AW71">
        <v>68</v>
      </c>
      <c r="AX71">
        <f>IF(Z71&gt;0, (R71*SUMPRODUCT(K71:$K$98, X71:$X$98)-K71*$AZ$3)/Z71, 0)</f>
        <v>-127225961.36320627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0.58332808999999997</v>
      </c>
      <c r="Q72" s="4">
        <f t="shared" si="48"/>
        <v>25</v>
      </c>
      <c r="R72">
        <f t="shared" si="28"/>
        <v>2000000</v>
      </c>
      <c r="S72">
        <f t="shared" si="29"/>
        <v>-279329879.64410156</v>
      </c>
      <c r="U72">
        <f t="shared" si="40"/>
        <v>0.58332808999999997</v>
      </c>
      <c r="V72">
        <f t="shared" si="41"/>
        <v>0.01</v>
      </c>
      <c r="W72">
        <f t="shared" si="42"/>
        <v>2.1481096117860473E-7</v>
      </c>
      <c r="X72">
        <f t="shared" si="43"/>
        <v>1.2530526769537962E-7</v>
      </c>
      <c r="Y72">
        <f t="shared" si="44"/>
        <v>2.1481096117860472E-9</v>
      </c>
      <c r="Z72">
        <f t="shared" si="45"/>
        <v>8.7357583871439053E-8</v>
      </c>
      <c r="AB72">
        <f t="shared" si="46"/>
        <v>-27.329531047302368</v>
      </c>
      <c r="AC72">
        <f t="shared" si="30"/>
        <v>-24.401583388808579</v>
      </c>
      <c r="AE72">
        <f t="shared" si="31"/>
        <v>0</v>
      </c>
      <c r="AF72">
        <f t="shared" si="32"/>
        <v>0</v>
      </c>
      <c r="AG72">
        <f t="shared" si="32"/>
        <v>-2.1839395967859763E-6</v>
      </c>
      <c r="AH72">
        <f t="shared" si="33"/>
        <v>-0.25061053539075923</v>
      </c>
      <c r="AI72">
        <f t="shared" si="34"/>
        <v>-0.250612719330356</v>
      </c>
      <c r="AJ72">
        <f t="shared" si="35"/>
        <v>-2.9279476584937889</v>
      </c>
      <c r="AK72">
        <f t="shared" ref="AK72:AK89" si="49">G72*SUM(AB72:AB72, AE72:AF72)</f>
        <v>-1.9130671733111659</v>
      </c>
      <c r="AL72">
        <f t="shared" si="26"/>
        <v>-5.0916275511353106</v>
      </c>
      <c r="AN72">
        <f t="shared" si="36"/>
        <v>0</v>
      </c>
      <c r="AO72">
        <f t="shared" si="36"/>
        <v>0</v>
      </c>
      <c r="AP72">
        <f t="shared" si="36"/>
        <v>-8.773988448157901E-10</v>
      </c>
      <c r="AQ72">
        <f t="shared" si="36"/>
        <v>-1.0068291017485836E-4</v>
      </c>
      <c r="AR72">
        <f t="shared" si="36"/>
        <v>-1.0068378757370316E-4</v>
      </c>
      <c r="AS72">
        <f t="shared" si="36"/>
        <v>-1.1763044623689311E-3</v>
      </c>
      <c r="AT72">
        <f t="shared" si="36"/>
        <v>-7.6857571078817676E-4</v>
      </c>
      <c r="AU72">
        <f t="shared" si="23"/>
        <v>-2.0455639607308107E-3</v>
      </c>
      <c r="AW72">
        <v>69</v>
      </c>
      <c r="AX72">
        <f>IF(Z72&gt;0, (R72*SUMPRODUCT(K72:$K$98, X72:$X$98)-K72*$AZ$3)/Z72, 0)</f>
        <v>-279329879.64410156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0.59781937299999999</v>
      </c>
      <c r="Q73" s="4">
        <f t="shared" si="48"/>
        <v>25</v>
      </c>
      <c r="R73">
        <f t="shared" si="28"/>
        <v>2000000</v>
      </c>
      <c r="S73">
        <f t="shared" si="29"/>
        <v>-635938185.79048824</v>
      </c>
      <c r="U73">
        <f t="shared" si="40"/>
        <v>0.59781937299999999</v>
      </c>
      <c r="V73">
        <f t="shared" si="41"/>
        <v>0.01</v>
      </c>
      <c r="W73">
        <f t="shared" si="42"/>
        <v>8.7357583871439053E-8</v>
      </c>
      <c r="X73">
        <f t="shared" si="43"/>
        <v>5.2224056016818603E-8</v>
      </c>
      <c r="Y73">
        <f t="shared" si="44"/>
        <v>8.7357583871439059E-10</v>
      </c>
      <c r="Z73">
        <f t="shared" si="45"/>
        <v>3.4259952015906063E-8</v>
      </c>
      <c r="AB73">
        <f t="shared" si="46"/>
        <v>-24.401583388808579</v>
      </c>
      <c r="AC73">
        <f t="shared" si="30"/>
        <v>-21.787211730264481</v>
      </c>
      <c r="AE73">
        <f t="shared" si="31"/>
        <v>0</v>
      </c>
      <c r="AF73">
        <f t="shared" si="32"/>
        <v>0</v>
      </c>
      <c r="AG73">
        <f t="shared" si="32"/>
        <v>-8.5649880039765154E-7</v>
      </c>
      <c r="AH73">
        <f t="shared" si="33"/>
        <v>-0.1044481120336372</v>
      </c>
      <c r="AI73">
        <f t="shared" si="34"/>
        <v>-0.1044489685324376</v>
      </c>
      <c r="AJ73">
        <f t="shared" si="35"/>
        <v>-2.6143716585440977</v>
      </c>
      <c r="AK73">
        <f t="shared" si="49"/>
        <v>-1.7081108372166007</v>
      </c>
      <c r="AL73">
        <f t="shared" si="26"/>
        <v>-4.4269314642931361</v>
      </c>
      <c r="AN73">
        <f t="shared" si="36"/>
        <v>0</v>
      </c>
      <c r="AO73">
        <f t="shared" si="36"/>
        <v>0</v>
      </c>
      <c r="AP73">
        <f t="shared" si="36"/>
        <v>-3.0723109740083243E-10</v>
      </c>
      <c r="AQ73">
        <f t="shared" si="36"/>
        <v>-3.7466144805621416E-5</v>
      </c>
      <c r="AR73">
        <f t="shared" si="36"/>
        <v>-3.7466452036718817E-5</v>
      </c>
      <c r="AS73">
        <f t="shared" si="36"/>
        <v>-9.3779030781505316E-4</v>
      </c>
      <c r="AT73">
        <f t="shared" si="36"/>
        <v>-6.1270928430567104E-4</v>
      </c>
      <c r="AU73">
        <f t="shared" si="23"/>
        <v>-1.587966044157443E-3</v>
      </c>
      <c r="AW73">
        <v>70</v>
      </c>
      <c r="AX73">
        <f>IF(Z73&gt;0, (R73*SUMPRODUCT(K73:$K$98, X73:$X$98)-K73*$AZ$3)/Z73, 0)</f>
        <v>-635938185.79048824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0.61246634</v>
      </c>
      <c r="Q74" s="4">
        <f t="shared" si="48"/>
        <v>25</v>
      </c>
      <c r="R74">
        <f t="shared" si="28"/>
        <v>2000000</v>
      </c>
      <c r="S74">
        <f t="shared" si="29"/>
        <v>-1503979445.1145089</v>
      </c>
      <c r="U74">
        <f t="shared" si="40"/>
        <v>0.61246634</v>
      </c>
      <c r="V74">
        <f t="shared" si="41"/>
        <v>0.01</v>
      </c>
      <c r="W74">
        <f t="shared" si="42"/>
        <v>3.4259952015906063E-8</v>
      </c>
      <c r="X74">
        <f t="shared" si="43"/>
        <v>2.0983067419757608E-8</v>
      </c>
      <c r="Y74">
        <f t="shared" si="44"/>
        <v>3.4259952015906065E-10</v>
      </c>
      <c r="Z74">
        <f t="shared" si="45"/>
        <v>1.2934285075989394E-8</v>
      </c>
      <c r="AB74">
        <f t="shared" si="46"/>
        <v>-21.787211730264481</v>
      </c>
      <c r="AC74">
        <f t="shared" si="30"/>
        <v>-19.452898891539402</v>
      </c>
      <c r="AE74">
        <f t="shared" si="31"/>
        <v>0</v>
      </c>
      <c r="AF74">
        <f t="shared" si="32"/>
        <v>0</v>
      </c>
      <c r="AG74">
        <f t="shared" si="32"/>
        <v>-3.2335712689973487E-7</v>
      </c>
      <c r="AH74">
        <f t="shared" si="33"/>
        <v>-4.1966134839515216E-2</v>
      </c>
      <c r="AI74">
        <f t="shared" si="34"/>
        <v>-4.1966458196642117E-2</v>
      </c>
      <c r="AJ74">
        <f t="shared" si="35"/>
        <v>-2.3343128387250793</v>
      </c>
      <c r="AK74">
        <f t="shared" si="49"/>
        <v>-1.5251048211185139</v>
      </c>
      <c r="AL74">
        <f t="shared" si="26"/>
        <v>-3.9013841180402351</v>
      </c>
      <c r="AN74">
        <f t="shared" si="36"/>
        <v>0</v>
      </c>
      <c r="AO74">
        <f t="shared" si="36"/>
        <v>0</v>
      </c>
      <c r="AP74">
        <f t="shared" si="36"/>
        <v>-1.0356257202460066E-10</v>
      </c>
      <c r="AQ74">
        <f t="shared" si="36"/>
        <v>-1.3440621839947951E-5</v>
      </c>
      <c r="AR74">
        <f t="shared" si="36"/>
        <v>-1.3440725402519977E-5</v>
      </c>
      <c r="AS74">
        <f t="shared" si="36"/>
        <v>-7.4761748351189438E-4</v>
      </c>
      <c r="AT74">
        <f t="shared" si="36"/>
        <v>-4.8844996674876531E-4</v>
      </c>
      <c r="AU74">
        <f t="shared" si="23"/>
        <v>-1.2495081756631796E-3</v>
      </c>
      <c r="AW74">
        <v>71</v>
      </c>
      <c r="AX74">
        <f>IF(Z74&gt;0, (R74*SUMPRODUCT(K74:$K$98, X74:$X$98)-K74*$AZ$3)/Z74, 0)</f>
        <v>-1503979445.1145089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0.62717650000000003</v>
      </c>
      <c r="Q75" s="4">
        <f t="shared" si="48"/>
        <v>25</v>
      </c>
      <c r="R75">
        <f t="shared" si="28"/>
        <v>2000000</v>
      </c>
      <c r="S75">
        <f t="shared" si="29"/>
        <v>-3701082375.1488504</v>
      </c>
      <c r="U75">
        <f t="shared" si="40"/>
        <v>0.62717650000000003</v>
      </c>
      <c r="V75">
        <f t="shared" si="41"/>
        <v>0.01</v>
      </c>
      <c r="W75">
        <f t="shared" si="42"/>
        <v>1.2934285075989394E-8</v>
      </c>
      <c r="X75">
        <f t="shared" si="43"/>
        <v>8.1120796439612621E-9</v>
      </c>
      <c r="Y75">
        <f t="shared" si="44"/>
        <v>1.2934285075989394E-10</v>
      </c>
      <c r="Z75">
        <f t="shared" si="45"/>
        <v>4.6928625812682381E-9</v>
      </c>
      <c r="AB75">
        <f t="shared" si="46"/>
        <v>-19.452898891539402</v>
      </c>
      <c r="AC75">
        <f t="shared" si="30"/>
        <v>-17.368670988527416</v>
      </c>
      <c r="AE75">
        <f t="shared" si="31"/>
        <v>0</v>
      </c>
      <c r="AF75">
        <f t="shared" si="32"/>
        <v>0</v>
      </c>
      <c r="AG75">
        <f t="shared" si="32"/>
        <v>-1.1732156453170596E-7</v>
      </c>
      <c r="AH75">
        <f t="shared" si="33"/>
        <v>-1.6224159287922525E-2</v>
      </c>
      <c r="AI75">
        <f t="shared" si="34"/>
        <v>-1.6224276609487057E-2</v>
      </c>
      <c r="AJ75">
        <f t="shared" si="35"/>
        <v>-2.0842279030119855</v>
      </c>
      <c r="AK75">
        <f t="shared" si="49"/>
        <v>-1.3617029224077581</v>
      </c>
      <c r="AL75">
        <f t="shared" si="26"/>
        <v>-3.4621551020292305</v>
      </c>
      <c r="AN75">
        <f t="shared" si="36"/>
        <v>0</v>
      </c>
      <c r="AO75">
        <f t="shared" si="36"/>
        <v>0</v>
      </c>
      <c r="AP75">
        <f t="shared" si="36"/>
        <v>-3.3549048974078302E-11</v>
      </c>
      <c r="AQ75">
        <f t="shared" si="36"/>
        <v>-4.6394293895276395E-6</v>
      </c>
      <c r="AR75">
        <f t="shared" si="36"/>
        <v>-4.6394629385766137E-6</v>
      </c>
      <c r="AS75">
        <f t="shared" si="36"/>
        <v>-5.9600180299669298E-4</v>
      </c>
      <c r="AT75">
        <f t="shared" si="36"/>
        <v>-3.8938994902047562E-4</v>
      </c>
      <c r="AU75">
        <f t="shared" si="23"/>
        <v>-9.900312149557452E-4</v>
      </c>
      <c r="AW75">
        <v>72</v>
      </c>
      <c r="AX75">
        <f>IF(Z75&gt;0, (R75*SUMPRODUCT(K75:$K$98, X75:$X$98)-K75*$AZ$3)/Z75, 0)</f>
        <v>-3701082375.1488504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0.64196478899999998</v>
      </c>
      <c r="Q76" s="4">
        <f t="shared" si="48"/>
        <v>25</v>
      </c>
      <c r="R76">
        <f t="shared" si="28"/>
        <v>2000000</v>
      </c>
      <c r="S76">
        <f t="shared" si="29"/>
        <v>-9494840068.3601608</v>
      </c>
      <c r="U76">
        <f t="shared" si="40"/>
        <v>0.64196478899999998</v>
      </c>
      <c r="V76">
        <f t="shared" si="41"/>
        <v>0.01</v>
      </c>
      <c r="W76">
        <f t="shared" si="42"/>
        <v>4.6928625812682381E-9</v>
      </c>
      <c r="X76">
        <f t="shared" si="43"/>
        <v>3.0126525367898598E-9</v>
      </c>
      <c r="Y76">
        <f t="shared" si="44"/>
        <v>4.692862581268238E-11</v>
      </c>
      <c r="Z76">
        <f t="shared" si="45"/>
        <v>1.6332814186656959E-9</v>
      </c>
      <c r="AB76">
        <f t="shared" si="46"/>
        <v>-17.368670988527416</v>
      </c>
      <c r="AC76">
        <f t="shared" si="30"/>
        <v>-15.507745856855177</v>
      </c>
      <c r="AE76">
        <f t="shared" si="31"/>
        <v>0</v>
      </c>
      <c r="AF76">
        <f t="shared" si="32"/>
        <v>0</v>
      </c>
      <c r="AG76">
        <f t="shared" si="32"/>
        <v>-4.0832035466642401E-8</v>
      </c>
      <c r="AH76">
        <f t="shared" si="33"/>
        <v>-6.0253050735797195E-3</v>
      </c>
      <c r="AI76">
        <f t="shared" si="34"/>
        <v>-6.0253459056151858E-3</v>
      </c>
      <c r="AJ76">
        <f t="shared" si="35"/>
        <v>-1.8609251316722393</v>
      </c>
      <c r="AK76">
        <f t="shared" si="49"/>
        <v>-1.2158069691969193</v>
      </c>
      <c r="AL76">
        <f t="shared" si="26"/>
        <v>-3.0827574467747736</v>
      </c>
      <c r="AN76">
        <f t="shared" si="36"/>
        <v>0</v>
      </c>
      <c r="AO76">
        <f t="shared" si="36"/>
        <v>0</v>
      </c>
      <c r="AP76">
        <f t="shared" si="36"/>
        <v>-1.042522351655596E-11</v>
      </c>
      <c r="AQ76">
        <f t="shared" si="36"/>
        <v>-1.5383791532710601E-6</v>
      </c>
      <c r="AR76">
        <f t="shared" si="36"/>
        <v>-1.5383895784945765E-6</v>
      </c>
      <c r="AS76">
        <f t="shared" si="36"/>
        <v>-4.751308677988549E-4</v>
      </c>
      <c r="AT76">
        <f t="shared" si="36"/>
        <v>-3.1041948465241709E-4</v>
      </c>
      <c r="AU76">
        <f t="shared" si="23"/>
        <v>-7.8708874202976654E-4</v>
      </c>
      <c r="AW76">
        <v>73</v>
      </c>
      <c r="AX76">
        <f>IF(Z76&gt;0, (R76*SUMPRODUCT(K76:$K$98, X76:$X$98)-K76*$AZ$3)/Z76, 0)</f>
        <v>-9494840068.3601608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0.65685820900000003</v>
      </c>
      <c r="Q77" s="4">
        <f t="shared" si="48"/>
        <v>25</v>
      </c>
      <c r="R77">
        <f t="shared" si="28"/>
        <v>2000000</v>
      </c>
      <c r="S77">
        <f t="shared" si="29"/>
        <v>-25447232378.472927</v>
      </c>
      <c r="U77">
        <f t="shared" si="40"/>
        <v>0.65685820900000003</v>
      </c>
      <c r="V77">
        <f t="shared" si="41"/>
        <v>0.01</v>
      </c>
      <c r="W77">
        <f t="shared" si="42"/>
        <v>1.6332814186656959E-9</v>
      </c>
      <c r="X77">
        <f t="shared" si="43"/>
        <v>1.0728343074577283E-9</v>
      </c>
      <c r="Y77">
        <f t="shared" si="44"/>
        <v>1.6332814186656959E-11</v>
      </c>
      <c r="Z77">
        <f t="shared" si="45"/>
        <v>5.4411429702131064E-10</v>
      </c>
      <c r="AB77">
        <f t="shared" si="46"/>
        <v>-15.507745856855177</v>
      </c>
      <c r="AC77">
        <f t="shared" si="30"/>
        <v>-13.846202956750732</v>
      </c>
      <c r="AE77">
        <f t="shared" si="31"/>
        <v>0</v>
      </c>
      <c r="AF77">
        <f t="shared" si="32"/>
        <v>0</v>
      </c>
      <c r="AG77">
        <f t="shared" si="32"/>
        <v>-1.3602857425532766E-8</v>
      </c>
      <c r="AH77">
        <f t="shared" si="33"/>
        <v>-2.1456686149154565E-3</v>
      </c>
      <c r="AI77">
        <f t="shared" si="34"/>
        <v>-2.1456822177728821E-3</v>
      </c>
      <c r="AJ77">
        <f t="shared" si="35"/>
        <v>-1.6615429001044451</v>
      </c>
      <c r="AK77">
        <f t="shared" si="49"/>
        <v>-1.0855422099798624</v>
      </c>
      <c r="AL77">
        <f t="shared" si="26"/>
        <v>-2.7492307923020802</v>
      </c>
      <c r="AN77">
        <f t="shared" si="36"/>
        <v>0</v>
      </c>
      <c r="AO77">
        <f t="shared" si="36"/>
        <v>0</v>
      </c>
      <c r="AP77">
        <f t="shared" si="36"/>
        <v>-3.1009621731078298E-12</v>
      </c>
      <c r="AQ77">
        <f t="shared" si="36"/>
        <v>-4.8913526053640215E-7</v>
      </c>
      <c r="AR77">
        <f t="shared" si="36"/>
        <v>-4.8913836149857517E-7</v>
      </c>
      <c r="AS77">
        <f t="shared" si="36"/>
        <v>-3.7877201245590272E-4</v>
      </c>
      <c r="AT77">
        <f t="shared" si="36"/>
        <v>-2.4746457491651536E-4</v>
      </c>
      <c r="AU77">
        <f t="shared" si="23"/>
        <v>-6.2672572573391661E-4</v>
      </c>
      <c r="AW77">
        <v>74</v>
      </c>
      <c r="AX77">
        <f>IF(Z77&gt;0, (R77*SUMPRODUCT(K77:$K$98, X77:$X$98)-K77*$AZ$3)/Z77, 0)</f>
        <v>-25447232378.472927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0.67177231000000004</v>
      </c>
      <c r="Q78" s="4">
        <f t="shared" si="48"/>
        <v>25</v>
      </c>
      <c r="R78">
        <f t="shared" si="28"/>
        <v>2000000</v>
      </c>
      <c r="S78">
        <f t="shared" si="29"/>
        <v>-71397759122.46669</v>
      </c>
      <c r="U78">
        <f t="shared" si="40"/>
        <v>0.67177231000000004</v>
      </c>
      <c r="V78">
        <f t="shared" si="41"/>
        <v>0.01</v>
      </c>
      <c r="W78">
        <f t="shared" si="42"/>
        <v>5.4411429702131064E-10</v>
      </c>
      <c r="X78">
        <f t="shared" si="43"/>
        <v>3.6552091821403197E-10</v>
      </c>
      <c r="Y78">
        <f t="shared" si="44"/>
        <v>5.4411429702131067E-12</v>
      </c>
      <c r="Z78">
        <f t="shared" si="45"/>
        <v>1.7315223583706557E-10</v>
      </c>
      <c r="AB78">
        <f t="shared" si="46"/>
        <v>-13.846202956750732</v>
      </c>
      <c r="AC78">
        <f t="shared" si="30"/>
        <v>-12.362681625811351</v>
      </c>
      <c r="AE78">
        <f t="shared" si="31"/>
        <v>0</v>
      </c>
      <c r="AF78">
        <f t="shared" si="32"/>
        <v>0</v>
      </c>
      <c r="AG78">
        <f t="shared" si="32"/>
        <v>-4.3288058959266397E-9</v>
      </c>
      <c r="AH78">
        <f t="shared" si="33"/>
        <v>-7.3104183642806395E-4</v>
      </c>
      <c r="AI78">
        <f t="shared" si="34"/>
        <v>-7.3104616523395982E-4</v>
      </c>
      <c r="AJ78">
        <f t="shared" si="35"/>
        <v>-1.4835213309393804</v>
      </c>
      <c r="AK78">
        <f t="shared" si="49"/>
        <v>-0.96923420697255136</v>
      </c>
      <c r="AL78">
        <f t="shared" si="26"/>
        <v>-2.4534865840771656</v>
      </c>
      <c r="AN78">
        <f t="shared" si="36"/>
        <v>0</v>
      </c>
      <c r="AO78">
        <f t="shared" si="36"/>
        <v>0</v>
      </c>
      <c r="AP78">
        <f t="shared" si="36"/>
        <v>-8.8108216886204002E-13</v>
      </c>
      <c r="AQ78">
        <f t="shared" si="36"/>
        <v>-1.4879575158937619E-7</v>
      </c>
      <c r="AR78">
        <f t="shared" si="36"/>
        <v>-1.4879663267154503E-7</v>
      </c>
      <c r="AS78">
        <f t="shared" si="36"/>
        <v>-3.0195490933126404E-4</v>
      </c>
      <c r="AT78">
        <f t="shared" si="36"/>
        <v>-1.9727726253982337E-4</v>
      </c>
      <c r="AU78">
        <f t="shared" si="23"/>
        <v>-4.9938096850375886E-4</v>
      </c>
      <c r="AW78">
        <v>75</v>
      </c>
      <c r="AX78">
        <f>IF(Z78&gt;0, (R78*SUMPRODUCT(K78:$K$98, X78:$X$98)-K78*$AZ$3)/Z78, 0)</f>
        <v>-71397759122.46669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0.68662034599999999</v>
      </c>
      <c r="Q79" s="4">
        <f t="shared" si="48"/>
        <v>25</v>
      </c>
      <c r="R79">
        <f t="shared" si="28"/>
        <v>2000000</v>
      </c>
      <c r="S79">
        <f t="shared" si="29"/>
        <v>-210126154165.32837</v>
      </c>
      <c r="U79">
        <f t="shared" si="40"/>
        <v>0.68662034599999999</v>
      </c>
      <c r="V79">
        <f t="shared" si="41"/>
        <v>0.01</v>
      </c>
      <c r="W79">
        <f t="shared" si="42"/>
        <v>1.7315223583706557E-10</v>
      </c>
      <c r="X79">
        <f t="shared" si="43"/>
        <v>1.1888984808111957E-10</v>
      </c>
      <c r="Y79">
        <f t="shared" si="44"/>
        <v>1.7315223583706558E-12</v>
      </c>
      <c r="Z79">
        <f t="shared" si="45"/>
        <v>5.2530865397575353E-11</v>
      </c>
      <c r="AB79">
        <f t="shared" si="46"/>
        <v>-12.362681625811351</v>
      </c>
      <c r="AC79">
        <f t="shared" si="30"/>
        <v>-11.038108720969031</v>
      </c>
      <c r="AE79">
        <f t="shared" si="31"/>
        <v>0</v>
      </c>
      <c r="AF79">
        <f t="shared" si="32"/>
        <v>0</v>
      </c>
      <c r="AG79">
        <f t="shared" si="32"/>
        <v>-1.3132716349393839E-9</v>
      </c>
      <c r="AH79">
        <f t="shared" si="33"/>
        <v>-2.3777969616223913E-4</v>
      </c>
      <c r="AI79">
        <f t="shared" si="34"/>
        <v>-2.3778100943387407E-4</v>
      </c>
      <c r="AJ79">
        <f t="shared" si="35"/>
        <v>-1.32457290484232</v>
      </c>
      <c r="AK79">
        <f t="shared" si="49"/>
        <v>-0.86538771380679469</v>
      </c>
      <c r="AL79">
        <f t="shared" si="26"/>
        <v>-2.1901983996585486</v>
      </c>
      <c r="AN79">
        <f t="shared" si="36"/>
        <v>0</v>
      </c>
      <c r="AO79">
        <f t="shared" si="36"/>
        <v>0</v>
      </c>
      <c r="AP79">
        <f t="shared" si="36"/>
        <v>-2.3866286029904935E-13</v>
      </c>
      <c r="AQ79">
        <f t="shared" si="36"/>
        <v>-4.3212067402748882E-8</v>
      </c>
      <c r="AR79">
        <f t="shared" si="36"/>
        <v>-4.3212306065609182E-8</v>
      </c>
      <c r="AS79">
        <f t="shared" si="36"/>
        <v>-2.4071665734170822E-4</v>
      </c>
      <c r="AT79">
        <f t="shared" si="36"/>
        <v>-1.5726823114878115E-4</v>
      </c>
      <c r="AU79">
        <f t="shared" si="23"/>
        <v>-3.9802810079655495E-4</v>
      </c>
      <c r="AW79">
        <v>76</v>
      </c>
      <c r="AX79">
        <f>IF(Z79&gt;0, (R79*SUMPRODUCT(K79:$K$98, X79:$X$98)-K79*$AZ$3)/Z79, 0)</f>
        <v>-210126154165.32837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0.70385879699999998</v>
      </c>
      <c r="Q80" s="4">
        <f t="shared" si="48"/>
        <v>25</v>
      </c>
      <c r="R80">
        <f t="shared" si="28"/>
        <v>2000000</v>
      </c>
      <c r="S80">
        <f t="shared" si="29"/>
        <v>-655664533391.82434</v>
      </c>
      <c r="U80">
        <f t="shared" si="40"/>
        <v>0.70385879699999998</v>
      </c>
      <c r="V80">
        <f t="shared" si="41"/>
        <v>0.01</v>
      </c>
      <c r="W80">
        <f t="shared" si="42"/>
        <v>5.2530865397575353E-11</v>
      </c>
      <c r="X80">
        <f t="shared" si="43"/>
        <v>3.6974311724106312E-11</v>
      </c>
      <c r="Y80">
        <f t="shared" si="44"/>
        <v>5.2530865397575358E-13</v>
      </c>
      <c r="Z80">
        <f t="shared" si="45"/>
        <v>1.5031245019493287E-11</v>
      </c>
      <c r="AB80">
        <f t="shared" si="46"/>
        <v>-11.038108720969031</v>
      </c>
      <c r="AC80">
        <f t="shared" si="30"/>
        <v>-9.8554542520042503</v>
      </c>
      <c r="AE80">
        <f t="shared" si="31"/>
        <v>0</v>
      </c>
      <c r="AF80">
        <f t="shared" si="32"/>
        <v>0</v>
      </c>
      <c r="AG80">
        <f t="shared" si="32"/>
        <v>-3.7578112548733218E-10</v>
      </c>
      <c r="AH80">
        <f t="shared" si="33"/>
        <v>-7.3948623448212629E-5</v>
      </c>
      <c r="AI80">
        <f t="shared" si="34"/>
        <v>-7.3948999229338111E-5</v>
      </c>
      <c r="AJ80">
        <f t="shared" si="35"/>
        <v>-1.1826544689647811</v>
      </c>
      <c r="AK80">
        <f t="shared" si="49"/>
        <v>-0.77266761046783228</v>
      </c>
      <c r="AL80">
        <f t="shared" si="26"/>
        <v>-1.9553960284318428</v>
      </c>
      <c r="AN80">
        <f t="shared" si="36"/>
        <v>0</v>
      </c>
      <c r="AO80">
        <f t="shared" si="36"/>
        <v>0</v>
      </c>
      <c r="AP80">
        <f t="shared" si="36"/>
        <v>-6.0974355319099041E-14</v>
      </c>
      <c r="AQ80">
        <f t="shared" si="36"/>
        <v>-1.1998925267047708E-8</v>
      </c>
      <c r="AR80">
        <f t="shared" si="36"/>
        <v>-1.1998986241403026E-8</v>
      </c>
      <c r="AS80">
        <f t="shared" si="36"/>
        <v>-1.9189786000257714E-4</v>
      </c>
      <c r="AT80">
        <f t="shared" si="36"/>
        <v>-1.2537327244184067E-4</v>
      </c>
      <c r="AU80">
        <f t="shared" si="23"/>
        <v>-3.1728313143065923E-4</v>
      </c>
      <c r="AW80">
        <v>77</v>
      </c>
      <c r="AX80">
        <f>IF(Z80&gt;0, (R80*SUMPRODUCT(K80:$K$98, X80:$X$98)-K80*$AZ$3)/Z80, 0)</f>
        <v>-655664533391.82434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0.72100360699999999</v>
      </c>
      <c r="Q81" s="4">
        <f t="shared" si="48"/>
        <v>25</v>
      </c>
      <c r="R81">
        <f t="shared" si="28"/>
        <v>2000000</v>
      </c>
      <c r="S81">
        <f t="shared" si="29"/>
        <v>-2176292239874.877</v>
      </c>
      <c r="U81">
        <f t="shared" si="40"/>
        <v>0.72100360699999999</v>
      </c>
      <c r="V81">
        <f t="shared" si="41"/>
        <v>0.01</v>
      </c>
      <c r="W81">
        <f t="shared" si="42"/>
        <v>1.5031245019493287E-11</v>
      </c>
      <c r="X81">
        <f t="shared" si="43"/>
        <v>1.0837581876755444E-11</v>
      </c>
      <c r="Y81">
        <f t="shared" si="44"/>
        <v>1.5031245019493287E-13</v>
      </c>
      <c r="Z81">
        <f t="shared" si="45"/>
        <v>4.0433506925429096E-12</v>
      </c>
      <c r="AB81">
        <f t="shared" si="46"/>
        <v>-9.8554542520042503</v>
      </c>
      <c r="AC81">
        <f t="shared" si="30"/>
        <v>-8.7995127352738436</v>
      </c>
      <c r="AE81">
        <f t="shared" si="31"/>
        <v>0</v>
      </c>
      <c r="AF81">
        <f t="shared" si="32"/>
        <v>0</v>
      </c>
      <c r="AG81">
        <f t="shared" si="32"/>
        <v>-1.0108376731357274E-10</v>
      </c>
      <c r="AH81">
        <f t="shared" si="33"/>
        <v>-2.1675163753510888E-5</v>
      </c>
      <c r="AI81">
        <f t="shared" si="34"/>
        <v>-2.1675264837278201E-5</v>
      </c>
      <c r="AJ81">
        <f t="shared" si="35"/>
        <v>-1.0559415167304067</v>
      </c>
      <c r="AK81">
        <f t="shared" si="49"/>
        <v>-0.68988179764029756</v>
      </c>
      <c r="AL81">
        <f t="shared" si="26"/>
        <v>-1.7458449896355415</v>
      </c>
      <c r="AN81">
        <f t="shared" si="36"/>
        <v>0</v>
      </c>
      <c r="AO81">
        <f t="shared" si="36"/>
        <v>0</v>
      </c>
      <c r="AP81">
        <f t="shared" si="36"/>
        <v>-1.4644537184230363E-14</v>
      </c>
      <c r="AQ81">
        <f t="shared" si="36"/>
        <v>-3.1401950085407168E-9</v>
      </c>
      <c r="AR81">
        <f t="shared" si="36"/>
        <v>-3.1402096530779007E-9</v>
      </c>
      <c r="AS81">
        <f t="shared" si="36"/>
        <v>-1.5297980296045708E-4</v>
      </c>
      <c r="AT81">
        <f t="shared" si="36"/>
        <v>-9.9946805572910931E-5</v>
      </c>
      <c r="AU81">
        <f t="shared" si="23"/>
        <v>-2.5292974874302108E-4</v>
      </c>
      <c r="AW81">
        <v>78</v>
      </c>
      <c r="AX81">
        <f>IF(Z81&gt;0, (R81*SUMPRODUCT(K81:$K$98, X81:$X$98)-K81*$AZ$3)/Z81, 0)</f>
        <v>-2176292239874.877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0.73803352099999997</v>
      </c>
      <c r="Q82" s="4">
        <f t="shared" si="48"/>
        <v>25</v>
      </c>
      <c r="R82">
        <f t="shared" si="28"/>
        <v>2000000</v>
      </c>
      <c r="S82">
        <f t="shared" si="29"/>
        <v>-7711811823920.6514</v>
      </c>
      <c r="U82">
        <f t="shared" si="40"/>
        <v>0.73803352099999997</v>
      </c>
      <c r="V82">
        <f t="shared" si="41"/>
        <v>0.01</v>
      </c>
      <c r="W82">
        <f t="shared" si="42"/>
        <v>4.0433506925429096E-12</v>
      </c>
      <c r="X82">
        <f t="shared" si="43"/>
        <v>2.9841283482552317E-12</v>
      </c>
      <c r="Y82">
        <f t="shared" si="44"/>
        <v>4.0433506925429096E-14</v>
      </c>
      <c r="Z82">
        <f t="shared" si="45"/>
        <v>1.0187888373622487E-12</v>
      </c>
      <c r="AB82">
        <f t="shared" si="46"/>
        <v>-8.7995127352738436</v>
      </c>
      <c r="AC82">
        <f t="shared" si="30"/>
        <v>-7.8567078020485628</v>
      </c>
      <c r="AE82">
        <f t="shared" si="31"/>
        <v>0</v>
      </c>
      <c r="AF82">
        <f t="shared" si="32"/>
        <v>0</v>
      </c>
      <c r="AG82">
        <f t="shared" si="32"/>
        <v>-2.5469720934056216E-11</v>
      </c>
      <c r="AH82">
        <f t="shared" si="33"/>
        <v>-5.9682566965104633E-6</v>
      </c>
      <c r="AI82">
        <f t="shared" si="34"/>
        <v>-5.9682821662313975E-6</v>
      </c>
      <c r="AJ82">
        <f t="shared" si="35"/>
        <v>-0.94280493322528081</v>
      </c>
      <c r="AK82">
        <f t="shared" si="49"/>
        <v>-0.61596589146916914</v>
      </c>
      <c r="AL82">
        <f t="shared" si="26"/>
        <v>-1.5587767929766163</v>
      </c>
      <c r="AN82">
        <f t="shared" si="36"/>
        <v>0</v>
      </c>
      <c r="AO82">
        <f t="shared" si="36"/>
        <v>0</v>
      </c>
      <c r="AP82">
        <f t="shared" si="36"/>
        <v>-3.2945825632991953E-15</v>
      </c>
      <c r="AQ82">
        <f t="shared" si="36"/>
        <v>-7.7201138153521118E-10</v>
      </c>
      <c r="AR82">
        <f t="shared" si="36"/>
        <v>-7.7201467611777459E-10</v>
      </c>
      <c r="AS82">
        <f t="shared" si="36"/>
        <v>-1.2195456328864449E-4</v>
      </c>
      <c r="AT82">
        <f t="shared" si="36"/>
        <v>-7.9676981576499051E-5</v>
      </c>
      <c r="AU82">
        <f t="shared" si="23"/>
        <v>-2.0163231687981968E-4</v>
      </c>
      <c r="AW82">
        <v>79</v>
      </c>
      <c r="AX82">
        <f>IF(Z82&gt;0, (R82*SUMPRODUCT(K82:$K$98, X82:$X$98)-K82*$AZ$3)/Z82, 0)</f>
        <v>-7711811823920.6514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0.75492728399999998</v>
      </c>
      <c r="Q83" s="4">
        <f t="shared" si="48"/>
        <v>25</v>
      </c>
      <c r="R83">
        <f t="shared" si="28"/>
        <v>2000000</v>
      </c>
      <c r="S83">
        <f t="shared" si="29"/>
        <v>-29291133353011.684</v>
      </c>
      <c r="U83">
        <f t="shared" si="40"/>
        <v>0.75492728399999998</v>
      </c>
      <c r="V83">
        <f t="shared" si="41"/>
        <v>0.01</v>
      </c>
      <c r="W83">
        <f t="shared" si="42"/>
        <v>1.0187888373622487E-12</v>
      </c>
      <c r="X83">
        <f t="shared" si="43"/>
        <v>7.6911148995940011E-13</v>
      </c>
      <c r="Y83">
        <f t="shared" si="44"/>
        <v>1.0187888373622487E-14</v>
      </c>
      <c r="Z83">
        <f t="shared" si="45"/>
        <v>2.3948945902922605E-13</v>
      </c>
      <c r="AB83">
        <f t="shared" si="46"/>
        <v>-7.8567078020485628</v>
      </c>
      <c r="AC83">
        <f t="shared" si="30"/>
        <v>-7.0149176810656879</v>
      </c>
      <c r="AE83">
        <f t="shared" si="31"/>
        <v>0</v>
      </c>
      <c r="AF83">
        <f t="shared" si="32"/>
        <v>0</v>
      </c>
      <c r="AG83">
        <f t="shared" si="32"/>
        <v>-5.9872364757306511E-12</v>
      </c>
      <c r="AH83">
        <f t="shared" si="33"/>
        <v>-1.5382229799188001E-6</v>
      </c>
      <c r="AI83">
        <f t="shared" si="34"/>
        <v>-1.5382289671552758E-6</v>
      </c>
      <c r="AJ83">
        <f t="shared" si="35"/>
        <v>-0.84179012098287487</v>
      </c>
      <c r="AK83">
        <f t="shared" si="49"/>
        <v>-0.54996954614339943</v>
      </c>
      <c r="AL83">
        <f t="shared" si="26"/>
        <v>-1.3917612053552415</v>
      </c>
      <c r="AN83">
        <f t="shared" si="36"/>
        <v>0</v>
      </c>
      <c r="AO83">
        <f t="shared" si="36"/>
        <v>0</v>
      </c>
      <c r="AP83">
        <f t="shared" si="36"/>
        <v>-6.9148792075087824E-16</v>
      </c>
      <c r="AQ83">
        <f t="shared" si="36"/>
        <v>-1.7765501903037279E-10</v>
      </c>
      <c r="AR83">
        <f t="shared" si="36"/>
        <v>-1.7765571051829356E-10</v>
      </c>
      <c r="AS83">
        <f t="shared" si="36"/>
        <v>-9.7221431427767924E-5</v>
      </c>
      <c r="AT83">
        <f t="shared" si="36"/>
        <v>-6.3518001916333856E-5</v>
      </c>
      <c r="AU83">
        <f t="shared" si="23"/>
        <v>-1.6073961099981229E-4</v>
      </c>
      <c r="AW83">
        <v>80</v>
      </c>
      <c r="AX83">
        <f>IF(Z83&gt;0, (R83*SUMPRODUCT(K83:$K$98, X83:$X$98)-K83*$AZ$3)/Z83, 0)</f>
        <v>-29291133353011.684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0.77166421299999999</v>
      </c>
      <c r="Q84" s="4">
        <f t="shared" si="48"/>
        <v>25</v>
      </c>
      <c r="R84">
        <f t="shared" si="28"/>
        <v>2000000</v>
      </c>
      <c r="S84">
        <f t="shared" si="29"/>
        <v>-119782459836777.5</v>
      </c>
      <c r="U84">
        <f t="shared" si="40"/>
        <v>0.77166421299999999</v>
      </c>
      <c r="V84">
        <f t="shared" si="41"/>
        <v>0.01</v>
      </c>
      <c r="W84">
        <f t="shared" si="42"/>
        <v>2.3948945902922605E-13</v>
      </c>
      <c r="X84">
        <f t="shared" si="43"/>
        <v>1.8480544492358346E-13</v>
      </c>
      <c r="Y84">
        <f t="shared" si="44"/>
        <v>2.3948945902922605E-15</v>
      </c>
      <c r="Z84">
        <f t="shared" si="45"/>
        <v>5.2289119515350326E-14</v>
      </c>
      <c r="AB84">
        <f t="shared" si="46"/>
        <v>-7.0149176810656879</v>
      </c>
      <c r="AC84">
        <f t="shared" si="30"/>
        <v>-6.2633193582479088</v>
      </c>
      <c r="AE84">
        <f t="shared" si="31"/>
        <v>0</v>
      </c>
      <c r="AF84">
        <f t="shared" si="32"/>
        <v>0</v>
      </c>
      <c r="AG84">
        <f t="shared" si="32"/>
        <v>-1.3072279878837582E-12</v>
      </c>
      <c r="AH84">
        <f t="shared" si="33"/>
        <v>-3.6961088984716692E-7</v>
      </c>
      <c r="AI84">
        <f t="shared" si="34"/>
        <v>-3.6961219707515481E-7</v>
      </c>
      <c r="AJ84">
        <f t="shared" si="35"/>
        <v>-0.75159832281777916</v>
      </c>
      <c r="AK84">
        <f t="shared" si="49"/>
        <v>-0.49104423767459821</v>
      </c>
      <c r="AL84">
        <f t="shared" si="26"/>
        <v>-1.2426429301045745</v>
      </c>
      <c r="AN84">
        <f t="shared" si="36"/>
        <v>0</v>
      </c>
      <c r="AO84">
        <f t="shared" si="36"/>
        <v>0</v>
      </c>
      <c r="AP84">
        <f t="shared" si="36"/>
        <v>-1.3480049944476486E-16</v>
      </c>
      <c r="AQ84">
        <f t="shared" si="36"/>
        <v>-3.8114034440373769E-11</v>
      </c>
      <c r="AR84">
        <f t="shared" si="36"/>
        <v>-3.8114169240873218E-11</v>
      </c>
      <c r="AS84">
        <f t="shared" si="36"/>
        <v>-7.7504329953723017E-5</v>
      </c>
      <c r="AT84">
        <f t="shared" si="36"/>
        <v>-5.0636162246776873E-5</v>
      </c>
      <c r="AU84">
        <f t="shared" si="23"/>
        <v>-1.2814053031466913E-4</v>
      </c>
      <c r="AW84">
        <v>81</v>
      </c>
      <c r="AX84">
        <f>IF(Z84&gt;0, (R84*SUMPRODUCT(K84:$K$98, X84:$X$98)-K84*$AZ$3)/Z84, 0)</f>
        <v>-119782459836777.5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0.78831611899999998</v>
      </c>
      <c r="Q85" s="4">
        <f t="shared" si="48"/>
        <v>25</v>
      </c>
      <c r="R85">
        <f t="shared" si="28"/>
        <v>2000000</v>
      </c>
      <c r="S85">
        <f t="shared" si="29"/>
        <v>-530278494863441.19</v>
      </c>
      <c r="U85">
        <f t="shared" si="40"/>
        <v>0.78831611899999998</v>
      </c>
      <c r="V85">
        <f t="shared" si="41"/>
        <v>0.01</v>
      </c>
      <c r="W85">
        <f t="shared" si="42"/>
        <v>5.2289119515350326E-14</v>
      </c>
      <c r="X85">
        <f t="shared" si="43"/>
        <v>4.1220355762268126E-14</v>
      </c>
      <c r="Y85">
        <f t="shared" si="44"/>
        <v>5.2289119515350324E-16</v>
      </c>
      <c r="Z85">
        <f t="shared" si="45"/>
        <v>1.0545872557928697E-14</v>
      </c>
      <c r="AB85">
        <f t="shared" si="46"/>
        <v>-6.2633193582479088</v>
      </c>
      <c r="AC85">
        <f t="shared" si="30"/>
        <v>-5.5922494270400982</v>
      </c>
      <c r="AE85">
        <f t="shared" si="31"/>
        <v>0</v>
      </c>
      <c r="AF85">
        <f t="shared" si="32"/>
        <v>0</v>
      </c>
      <c r="AG85">
        <f t="shared" si="32"/>
        <v>-2.6364681394821743E-13</v>
      </c>
      <c r="AH85">
        <f t="shared" si="33"/>
        <v>-8.2440711524536257E-8</v>
      </c>
      <c r="AI85">
        <f t="shared" si="34"/>
        <v>-8.2440975171350205E-8</v>
      </c>
      <c r="AJ85">
        <f t="shared" si="35"/>
        <v>-0.67106993120781055</v>
      </c>
      <c r="AK85">
        <f t="shared" si="49"/>
        <v>-0.43843235507735367</v>
      </c>
      <c r="AL85">
        <f t="shared" si="26"/>
        <v>-1.1095023687261394</v>
      </c>
      <c r="AN85">
        <f t="shared" si="36"/>
        <v>0</v>
      </c>
      <c r="AO85">
        <f t="shared" si="36"/>
        <v>0</v>
      </c>
      <c r="AP85">
        <f t="shared" si="36"/>
        <v>-2.4274185614962974E-17</v>
      </c>
      <c r="AQ85">
        <f t="shared" si="36"/>
        <v>-7.590386182968477E-12</v>
      </c>
      <c r="AR85">
        <f t="shared" si="36"/>
        <v>-7.5904104571540921E-12</v>
      </c>
      <c r="AS85">
        <f t="shared" si="36"/>
        <v>-6.1785977333897398E-5</v>
      </c>
      <c r="AT85">
        <f t="shared" si="36"/>
        <v>-4.0366838526800234E-5</v>
      </c>
      <c r="AU85">
        <f t="shared" si="23"/>
        <v>-1.0215282345110809E-4</v>
      </c>
      <c r="AW85">
        <v>82</v>
      </c>
      <c r="AX85">
        <f>IF(Z85&gt;0, (R85*SUMPRODUCT(K85:$K$98, X85:$X$98)-K85*$AZ$3)/Z85, 0)</f>
        <v>-530278494863441.19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0.80496745000000003</v>
      </c>
      <c r="Q86" s="4">
        <f t="shared" si="48"/>
        <v>25</v>
      </c>
      <c r="R86">
        <f t="shared" si="28"/>
        <v>2000000</v>
      </c>
      <c r="S86">
        <f t="shared" si="29"/>
        <v>-2558808933038992</v>
      </c>
      <c r="U86">
        <f t="shared" si="40"/>
        <v>0.80496745000000003</v>
      </c>
      <c r="V86">
        <f t="shared" si="41"/>
        <v>0.01</v>
      </c>
      <c r="W86">
        <f t="shared" si="42"/>
        <v>1.0545872557928697E-14</v>
      </c>
      <c r="X86">
        <f t="shared" si="43"/>
        <v>8.4890841409808408E-15</v>
      </c>
      <c r="Y86">
        <f t="shared" si="44"/>
        <v>1.0545872557928698E-16</v>
      </c>
      <c r="Z86">
        <f t="shared" si="45"/>
        <v>1.9513296913685693E-15</v>
      </c>
      <c r="AB86">
        <f t="shared" si="46"/>
        <v>-5.5922494270400982</v>
      </c>
      <c r="AC86">
        <f t="shared" si="30"/>
        <v>-4.993079845578114</v>
      </c>
      <c r="AE86">
        <f t="shared" si="31"/>
        <v>0</v>
      </c>
      <c r="AF86">
        <f t="shared" si="32"/>
        <v>0</v>
      </c>
      <c r="AG86">
        <f t="shared" si="32"/>
        <v>-4.8783242284214232E-14</v>
      </c>
      <c r="AH86">
        <f t="shared" si="33"/>
        <v>-1.6978168281961683E-8</v>
      </c>
      <c r="AI86">
        <f t="shared" si="34"/>
        <v>-1.6978217065203966E-8</v>
      </c>
      <c r="AJ86">
        <f t="shared" si="35"/>
        <v>-0.59916958146198418</v>
      </c>
      <c r="AK86">
        <f t="shared" si="49"/>
        <v>-0.39145745989280689</v>
      </c>
      <c r="AL86">
        <f t="shared" si="26"/>
        <v>-0.99062705833300813</v>
      </c>
      <c r="AN86">
        <f t="shared" si="36"/>
        <v>0</v>
      </c>
      <c r="AO86">
        <f t="shared" si="36"/>
        <v>0</v>
      </c>
      <c r="AP86">
        <f t="shared" si="36"/>
        <v>-4.010280770990997E-18</v>
      </c>
      <c r="AQ86">
        <f t="shared" si="36"/>
        <v>-1.3957092353788162E-12</v>
      </c>
      <c r="AR86">
        <f t="shared" si="36"/>
        <v>-1.395713245659587E-12</v>
      </c>
      <c r="AS86">
        <f t="shared" si="36"/>
        <v>-4.9255402851262577E-5</v>
      </c>
      <c r="AT86">
        <f t="shared" si="36"/>
        <v>-3.2180196529845905E-5</v>
      </c>
      <c r="AU86">
        <f t="shared" si="23"/>
        <v>-8.1435600776821719E-5</v>
      </c>
      <c r="AW86">
        <v>83</v>
      </c>
      <c r="AX86">
        <f>IF(Z86&gt;0, (R86*SUMPRODUCT(K86:$K$98, X86:$X$98)-K86*$AZ$3)/Z86, 0)</f>
        <v>-2558808933038992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0.82161935600000002</v>
      </c>
      <c r="Q87" s="4">
        <f t="shared" si="48"/>
        <v>25</v>
      </c>
      <c r="R87">
        <f t="shared" si="28"/>
        <v>2000000</v>
      </c>
      <c r="S87">
        <f t="shared" si="29"/>
        <v>-1.3568369729427764E+16</v>
      </c>
      <c r="U87">
        <f t="shared" si="40"/>
        <v>0.82161935600000002</v>
      </c>
      <c r="V87">
        <f t="shared" si="41"/>
        <v>0.01</v>
      </c>
      <c r="W87">
        <f t="shared" si="42"/>
        <v>1.9513296913685693E-15</v>
      </c>
      <c r="X87">
        <f t="shared" si="43"/>
        <v>1.6032502443659228E-15</v>
      </c>
      <c r="Y87">
        <f t="shared" si="44"/>
        <v>1.9513296913685692E-17</v>
      </c>
      <c r="Z87">
        <f t="shared" si="45"/>
        <v>3.2856615008896082E-16</v>
      </c>
      <c r="AB87">
        <f t="shared" si="46"/>
        <v>-4.993079845578114</v>
      </c>
      <c r="AC87">
        <f t="shared" si="30"/>
        <v>-4.4581070049816756</v>
      </c>
      <c r="AE87">
        <f t="shared" si="31"/>
        <v>0</v>
      </c>
      <c r="AF87">
        <f t="shared" si="32"/>
        <v>0</v>
      </c>
      <c r="AG87">
        <f t="shared" si="32"/>
        <v>-8.2141537522240203E-15</v>
      </c>
      <c r="AH87">
        <f t="shared" si="33"/>
        <v>-3.2065004887318456E-9</v>
      </c>
      <c r="AI87">
        <f t="shared" si="34"/>
        <v>-3.206508702885598E-9</v>
      </c>
      <c r="AJ87">
        <f t="shared" si="35"/>
        <v>-0.53497284059643846</v>
      </c>
      <c r="AK87">
        <f t="shared" si="49"/>
        <v>-0.34951558919046799</v>
      </c>
      <c r="AL87">
        <f t="shared" si="26"/>
        <v>-0.88448843299341517</v>
      </c>
      <c r="AN87">
        <f t="shared" si="36"/>
        <v>0</v>
      </c>
      <c r="AO87">
        <f t="shared" si="36"/>
        <v>0</v>
      </c>
      <c r="AP87">
        <f t="shared" si="36"/>
        <v>-6.0290505253596446E-19</v>
      </c>
      <c r="AQ87">
        <f t="shared" si="36"/>
        <v>-2.3535173603148617E-13</v>
      </c>
      <c r="AR87">
        <f t="shared" si="36"/>
        <v>-2.3535233893653872E-13</v>
      </c>
      <c r="AS87">
        <f t="shared" si="36"/>
        <v>-3.9266105589730562E-5</v>
      </c>
      <c r="AT87">
        <f t="shared" si="36"/>
        <v>-2.5653855652015644E-5</v>
      </c>
      <c r="AU87">
        <f t="shared" si="23"/>
        <v>-6.4919961477098546E-5</v>
      </c>
      <c r="AW87">
        <v>84</v>
      </c>
      <c r="AX87">
        <f>IF(Z87&gt;0, (R87*SUMPRODUCT(K87:$K$98, X87:$X$98)-K87*$AZ$3)/Z87, 0)</f>
        <v>-1.3568369729427764E+16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0.83827126200000002</v>
      </c>
      <c r="Q88" s="4">
        <f t="shared" si="48"/>
        <v>25</v>
      </c>
      <c r="R88">
        <f t="shared" si="28"/>
        <v>2000000</v>
      </c>
      <c r="S88">
        <f t="shared" si="29"/>
        <v>-7.9843910847309952E+16</v>
      </c>
      <c r="U88">
        <f t="shared" si="40"/>
        <v>0.83827126200000002</v>
      </c>
      <c r="V88">
        <f t="shared" si="41"/>
        <v>0.01</v>
      </c>
      <c r="W88">
        <f t="shared" si="42"/>
        <v>3.2856615008896082E-16</v>
      </c>
      <c r="X88">
        <f t="shared" si="43"/>
        <v>2.7542756128555462E-16</v>
      </c>
      <c r="Y88">
        <f t="shared" si="44"/>
        <v>3.2856615008896083E-18</v>
      </c>
      <c r="Z88">
        <f t="shared" si="45"/>
        <v>4.9852927302516588E-17</v>
      </c>
      <c r="AB88">
        <f t="shared" si="46"/>
        <v>-4.4581070049816756</v>
      </c>
      <c r="AC88">
        <f t="shared" si="30"/>
        <v>-3.9804526830195588</v>
      </c>
      <c r="AE88">
        <f t="shared" si="31"/>
        <v>0</v>
      </c>
      <c r="AF88">
        <f t="shared" si="32"/>
        <v>0</v>
      </c>
      <c r="AG88">
        <f t="shared" si="32"/>
        <v>-1.2463231825629147E-15</v>
      </c>
      <c r="AH88">
        <f t="shared" si="33"/>
        <v>-5.5085512257110924E-10</v>
      </c>
      <c r="AI88">
        <f t="shared" si="34"/>
        <v>-5.5085636889429181E-10</v>
      </c>
      <c r="AJ88">
        <f t="shared" si="35"/>
        <v>-0.47765432196211677</v>
      </c>
      <c r="AK88">
        <f t="shared" si="49"/>
        <v>-0.31206749034871734</v>
      </c>
      <c r="AL88">
        <f t="shared" si="26"/>
        <v>-0.78972181286169052</v>
      </c>
      <c r="AN88">
        <f t="shared" si="36"/>
        <v>0</v>
      </c>
      <c r="AO88">
        <f t="shared" si="36"/>
        <v>0</v>
      </c>
      <c r="AP88">
        <f t="shared" si="36"/>
        <v>-8.1676806031344233E-20</v>
      </c>
      <c r="AQ88">
        <f t="shared" si="36"/>
        <v>-3.609985566110709E-14</v>
      </c>
      <c r="AR88">
        <f t="shared" si="36"/>
        <v>-3.6099937337913123E-14</v>
      </c>
      <c r="AS88">
        <f t="shared" si="36"/>
        <v>-3.1302698971471359E-5</v>
      </c>
      <c r="AT88">
        <f t="shared" si="36"/>
        <v>-2.0451096661370095E-5</v>
      </c>
      <c r="AU88">
        <f t="shared" si="23"/>
        <v>-5.1753795668941389E-5</v>
      </c>
      <c r="AW88">
        <v>85</v>
      </c>
      <c r="AX88">
        <f>IF(Z88&gt;0, (R88*SUMPRODUCT(K88:$K$98, X88:$X$98)-K88*$AZ$3)/Z88, 0)</f>
        <v>-7.9843910847309952E+16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1</v>
      </c>
      <c r="Q89" s="4">
        <f t="shared" si="48"/>
        <v>25</v>
      </c>
      <c r="R89">
        <f t="shared" si="28"/>
        <v>2000000</v>
      </c>
      <c r="S89">
        <f t="shared" si="29"/>
        <v>0</v>
      </c>
      <c r="U89">
        <f t="shared" si="40"/>
        <v>1</v>
      </c>
      <c r="V89">
        <f t="shared" si="41"/>
        <v>0.01</v>
      </c>
      <c r="W89">
        <f t="shared" si="42"/>
        <v>4.9852927302516588E-17</v>
      </c>
      <c r="X89">
        <f t="shared" si="43"/>
        <v>4.9852927302516588E-17</v>
      </c>
      <c r="Y89">
        <f t="shared" si="44"/>
        <v>4.9852927302516584E-19</v>
      </c>
      <c r="Z89">
        <f t="shared" si="45"/>
        <v>0</v>
      </c>
      <c r="AB89">
        <f t="shared" si="46"/>
        <v>-3.9804526830195588</v>
      </c>
      <c r="AC89">
        <f t="shared" si="30"/>
        <v>0</v>
      </c>
      <c r="AE89">
        <f t="shared" si="31"/>
        <v>0</v>
      </c>
      <c r="AF89">
        <f t="shared" si="32"/>
        <v>0</v>
      </c>
      <c r="AG89">
        <f t="shared" si="32"/>
        <v>0</v>
      </c>
      <c r="AH89">
        <f t="shared" si="33"/>
        <v>-9.9705854605033176E-11</v>
      </c>
      <c r="AI89">
        <f t="shared" si="34"/>
        <v>-9.9705854605033176E-11</v>
      </c>
      <c r="AJ89">
        <f t="shared" si="35"/>
        <v>-3.9804526830195588</v>
      </c>
      <c r="AK89">
        <f t="shared" si="49"/>
        <v>-0.27863168781136916</v>
      </c>
      <c r="AL89">
        <f t="shared" si="26"/>
        <v>-4.2590843709306343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-5.8340575736674455E-15</v>
      </c>
      <c r="AR89">
        <f t="shared" si="36"/>
        <v>-5.8340575736674455E-15</v>
      </c>
      <c r="AS89">
        <f t="shared" si="36"/>
        <v>-2.3290698639498846E-4</v>
      </c>
      <c r="AT89">
        <f t="shared" si="36"/>
        <v>-1.6303489047649195E-5</v>
      </c>
      <c r="AU89">
        <f t="shared" si="23"/>
        <v>-2.4921047544847175E-4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131556.76009248965</v>
      </c>
      <c r="AO91" s="8">
        <f t="shared" si="50"/>
        <v>-13155.676009248966</v>
      </c>
      <c r="AP91" s="8">
        <f t="shared" si="50"/>
        <v>-1684.2191761704041</v>
      </c>
      <c r="AQ91" s="8">
        <f t="shared" si="50"/>
        <v>-60738.546191905152</v>
      </c>
      <c r="AR91" s="8">
        <f t="shared" si="50"/>
        <v>55978.318715165107</v>
      </c>
      <c r="AS91" s="8">
        <f t="shared" si="50"/>
        <v>-13719.639933418215</v>
      </c>
      <c r="AT91" s="8">
        <f t="shared" si="50"/>
        <v>8003.1232944939538</v>
      </c>
      <c r="AU91" s="8">
        <f t="shared" si="50"/>
        <v>50261.802076240827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2" priority="1" operator="lessThan">
      <formula>0</formula>
    </cfRule>
  </conditionalFormatting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197E20-7E45-471F-A4AD-EDE393472996}"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11">
        <f>'S.45.04.F'!C3*(1+C12)</f>
        <v>340467.69684354734</v>
      </c>
      <c r="K3">
        <v>1</v>
      </c>
      <c r="L3" s="2">
        <v>0</v>
      </c>
      <c r="O3">
        <f>$C$3</f>
        <v>340467.69684354734</v>
      </c>
      <c r="P3">
        <f>O3*C5</f>
        <v>34046.769684354738</v>
      </c>
      <c r="Q3" s="4">
        <f>B8</f>
        <v>1522.432587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340467.69684354734</v>
      </c>
      <c r="AF3">
        <f t="shared" ref="AF3:AG34" si="4">-$Z3*P3</f>
        <v>-34046.769684354738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304898.49457219261</v>
      </c>
      <c r="AJ3">
        <f t="shared" ref="AJ3:AJ66" si="7">AB3-AC3</f>
        <v>0</v>
      </c>
      <c r="AL3">
        <f t="shared" ref="AL3:AL34" si="8">SUM(AI3:AK3)</f>
        <v>304898.49457219261</v>
      </c>
      <c r="AN3">
        <f t="shared" ref="AN3:AU34" si="9">AE3*$K3</f>
        <v>340467.69684354734</v>
      </c>
      <c r="AO3">
        <f t="shared" si="9"/>
        <v>-34046.769684354738</v>
      </c>
      <c r="AP3">
        <f t="shared" si="9"/>
        <v>-1522.432587</v>
      </c>
      <c r="AQ3">
        <f t="shared" si="9"/>
        <v>0</v>
      </c>
      <c r="AR3">
        <f t="shared" si="9"/>
        <v>304898.49457219261</v>
      </c>
      <c r="AS3">
        <f t="shared" si="9"/>
        <v>0</v>
      </c>
      <c r="AT3">
        <f t="shared" si="9"/>
        <v>0</v>
      </c>
      <c r="AU3">
        <f t="shared" si="9"/>
        <v>304898.49457219261</v>
      </c>
      <c r="AW3">
        <v>0</v>
      </c>
      <c r="AX3">
        <f>IF(Z3&gt;0, (R3*SUMPRODUCT(K3:$K$98, X3:$X$98)-K3*$AZ$3)/Z3, 0)</f>
        <v>0</v>
      </c>
      <c r="AZ3">
        <f>C6*ABS(SUMPRODUCT(X4:X79, K4:K79))/1</f>
        <v>136207.72199573054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79">Mortalities!B21:B96</f>
        <v>2.4628010000000001E-3</v>
      </c>
      <c r="R4">
        <f t="shared" si="0"/>
        <v>2000000</v>
      </c>
      <c r="S4">
        <f t="shared" si="1"/>
        <v>14777.858003040717</v>
      </c>
      <c r="U4">
        <f t="shared" ref="U4:U67" si="13">M4</f>
        <v>2.4628010000000001E-3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2.4628010000000001E-3</v>
      </c>
      <c r="Y4">
        <f t="shared" ref="Y4:Y67" si="17">V4*W4</f>
        <v>0.01</v>
      </c>
      <c r="Z4">
        <f t="shared" ref="Z4:Z67" si="18">MAX(0, W4-X4-Y4)</f>
        <v>0.98753719900000003</v>
      </c>
      <c r="AB4">
        <f t="shared" ref="AB4:AB67" si="19">AC3</f>
        <v>0</v>
      </c>
      <c r="AC4">
        <f t="shared" si="2"/>
        <v>14593.684499542564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-4925.6019999999999</v>
      </c>
      <c r="AI4">
        <f t="shared" si="6"/>
        <v>-4925.6019999999999</v>
      </c>
      <c r="AJ4">
        <f t="shared" si="7"/>
        <v>-14593.684499542564</v>
      </c>
      <c r="AK4">
        <f>G4*SUM(AB4, AE4:AF4)</f>
        <v>0</v>
      </c>
      <c r="AL4">
        <f t="shared" si="8"/>
        <v>-19519.286499542563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-4397.8589285714279</v>
      </c>
      <c r="AR4">
        <f t="shared" si="9"/>
        <v>-4397.8589285714279</v>
      </c>
      <c r="AS4">
        <f t="shared" si="9"/>
        <v>-13030.075446020144</v>
      </c>
      <c r="AT4">
        <f t="shared" si="9"/>
        <v>0</v>
      </c>
      <c r="AU4">
        <f t="shared" si="9"/>
        <v>-17427.934374591572</v>
      </c>
      <c r="AW4">
        <v>1</v>
      </c>
      <c r="AX4">
        <f>IF(Z4&gt;0, (R4*SUMPRODUCT(K4:$K$98, X4:$X$98)-K4*$AZ$3)/Z4, 0)</f>
        <v>14777.858003040717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2.5557050000000001E-3</v>
      </c>
      <c r="Q5" s="4">
        <f t="shared" ref="Q5:Q68" si="21">$C$8</f>
        <v>25</v>
      </c>
      <c r="R5">
        <f t="shared" si="0"/>
        <v>2000000</v>
      </c>
      <c r="S5">
        <f t="shared" si="1"/>
        <v>23818.066421426669</v>
      </c>
      <c r="U5">
        <f t="shared" si="13"/>
        <v>2.5557050000000001E-3</v>
      </c>
      <c r="V5">
        <f t="shared" si="14"/>
        <v>0.01</v>
      </c>
      <c r="W5">
        <f t="shared" si="15"/>
        <v>0.98753719900000003</v>
      </c>
      <c r="X5">
        <f t="shared" si="16"/>
        <v>2.5238537571702952E-3</v>
      </c>
      <c r="Y5">
        <f t="shared" si="17"/>
        <v>9.8753719900000012E-3</v>
      </c>
      <c r="Z5">
        <f t="shared" si="18"/>
        <v>0.97513797325282969</v>
      </c>
      <c r="AB5">
        <f t="shared" si="19"/>
        <v>14593.684499542564</v>
      </c>
      <c r="AC5">
        <f t="shared" si="2"/>
        <v>23225.90101699128</v>
      </c>
      <c r="AE5">
        <f t="shared" si="3"/>
        <v>0</v>
      </c>
      <c r="AF5">
        <f t="shared" si="4"/>
        <v>0</v>
      </c>
      <c r="AG5">
        <f t="shared" si="4"/>
        <v>-24.378449331320741</v>
      </c>
      <c r="AH5">
        <f t="shared" si="5"/>
        <v>-5047.70751434059</v>
      </c>
      <c r="AI5">
        <f t="shared" si="6"/>
        <v>-5072.0859636719106</v>
      </c>
      <c r="AJ5">
        <f t="shared" si="7"/>
        <v>-8632.2165174487163</v>
      </c>
      <c r="AK5">
        <f>G5*SUM(AB5, AE5:AF5)</f>
        <v>1021.5579149679795</v>
      </c>
      <c r="AL5">
        <f t="shared" si="8"/>
        <v>-12682.744566152647</v>
      </c>
      <c r="AN5">
        <f t="shared" si="9"/>
        <v>0</v>
      </c>
      <c r="AO5">
        <f t="shared" si="9"/>
        <v>0</v>
      </c>
      <c r="AP5">
        <f t="shared" si="9"/>
        <v>-19.434350551116662</v>
      </c>
      <c r="AQ5">
        <f t="shared" si="9"/>
        <v>-4024.0015261005974</v>
      </c>
      <c r="AR5">
        <f t="shared" si="9"/>
        <v>-4043.4358766517139</v>
      </c>
      <c r="AS5">
        <f t="shared" si="9"/>
        <v>-6881.5501574049067</v>
      </c>
      <c r="AT5">
        <f t="shared" si="9"/>
        <v>814.37971537625913</v>
      </c>
      <c r="AU5">
        <f t="shared" si="9"/>
        <v>-10110.606318680362</v>
      </c>
      <c r="AW5">
        <v>2</v>
      </c>
      <c r="AX5">
        <f>IF(Z5&gt;0, (R5*SUMPRODUCT(K5:$K$98, X5:$X$98)-K5*$AZ$3)/Z5, 0)</f>
        <v>23818.066421426669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2.6648449999999999E-3</v>
      </c>
      <c r="Q6" s="4">
        <f t="shared" si="21"/>
        <v>25</v>
      </c>
      <c r="R6">
        <f t="shared" si="0"/>
        <v>2000000</v>
      </c>
      <c r="S6">
        <f t="shared" si="1"/>
        <v>32027.71052589743</v>
      </c>
      <c r="U6">
        <f t="shared" si="13"/>
        <v>2.6648449999999999E-3</v>
      </c>
      <c r="V6">
        <f t="shared" si="14"/>
        <v>0.01</v>
      </c>
      <c r="W6">
        <f t="shared" si="15"/>
        <v>0.97513797325282969</v>
      </c>
      <c r="X6">
        <f t="shared" si="16"/>
        <v>2.5985915523329367E-3</v>
      </c>
      <c r="Y6">
        <f t="shared" si="17"/>
        <v>9.7513797325282977E-3</v>
      </c>
      <c r="Z6">
        <f t="shared" si="18"/>
        <v>0.96278800196796854</v>
      </c>
      <c r="AB6">
        <f t="shared" si="19"/>
        <v>23225.90101699128</v>
      </c>
      <c r="AC6">
        <f t="shared" si="2"/>
        <v>30835.895424837261</v>
      </c>
      <c r="AE6">
        <f t="shared" si="3"/>
        <v>0</v>
      </c>
      <c r="AF6">
        <f t="shared" si="4"/>
        <v>0</v>
      </c>
      <c r="AG6">
        <f t="shared" si="4"/>
        <v>-24.069700049199213</v>
      </c>
      <c r="AH6">
        <f t="shared" si="5"/>
        <v>-5197.1831046658735</v>
      </c>
      <c r="AI6">
        <f t="shared" si="6"/>
        <v>-5221.2528047150727</v>
      </c>
      <c r="AJ6">
        <f t="shared" si="7"/>
        <v>-7609.9944078459812</v>
      </c>
      <c r="AK6">
        <f>G6*SUM(AB6, AE6:AF6)</f>
        <v>1625.8130711893898</v>
      </c>
      <c r="AL6">
        <f t="shared" si="8"/>
        <v>-11205.434141371665</v>
      </c>
      <c r="AN6">
        <f t="shared" si="9"/>
        <v>0</v>
      </c>
      <c r="AO6">
        <f t="shared" si="9"/>
        <v>0</v>
      </c>
      <c r="AP6">
        <f t="shared" si="9"/>
        <v>-17.132337065813488</v>
      </c>
      <c r="AQ6">
        <f t="shared" si="9"/>
        <v>-3699.252278170748</v>
      </c>
      <c r="AR6">
        <f t="shared" si="9"/>
        <v>-3716.3846152365618</v>
      </c>
      <c r="AS6">
        <f t="shared" si="9"/>
        <v>-5416.6437054752842</v>
      </c>
      <c r="AT6">
        <f t="shared" si="9"/>
        <v>1157.2216307094666</v>
      </c>
      <c r="AU6">
        <f t="shared" si="9"/>
        <v>-7975.8066900023796</v>
      </c>
      <c r="AW6">
        <v>3</v>
      </c>
      <c r="AX6">
        <f>IF(Z6&gt;0, (R6*SUMPRODUCT(K6:$K$98, X6:$X$98)-K6*$AZ$3)/Z6, 0)</f>
        <v>32027.71052589743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2.7902209999999998E-3</v>
      </c>
      <c r="Q7" s="4">
        <f t="shared" si="21"/>
        <v>25</v>
      </c>
      <c r="R7">
        <f t="shared" si="0"/>
        <v>2000000</v>
      </c>
      <c r="S7">
        <f t="shared" si="1"/>
        <v>39479.407274867393</v>
      </c>
      <c r="U7">
        <f t="shared" si="13"/>
        <v>2.7902209999999998E-3</v>
      </c>
      <c r="V7">
        <f t="shared" si="14"/>
        <v>0.01</v>
      </c>
      <c r="W7">
        <f t="shared" si="15"/>
        <v>0.96278800196796854</v>
      </c>
      <c r="X7">
        <f t="shared" si="16"/>
        <v>2.6863913016390668E-3</v>
      </c>
      <c r="Y7">
        <f t="shared" si="17"/>
        <v>9.6278800196796851E-3</v>
      </c>
      <c r="Z7">
        <f t="shared" si="18"/>
        <v>0.95047373064664975</v>
      </c>
      <c r="AB7">
        <f t="shared" si="19"/>
        <v>30835.895424837261</v>
      </c>
      <c r="AC7">
        <f t="shared" si="2"/>
        <v>37524.139516261697</v>
      </c>
      <c r="AE7">
        <f t="shared" si="3"/>
        <v>0</v>
      </c>
      <c r="AF7">
        <f t="shared" si="4"/>
        <v>0</v>
      </c>
      <c r="AG7">
        <f t="shared" si="4"/>
        <v>-23.761843266166245</v>
      </c>
      <c r="AH7">
        <f t="shared" si="5"/>
        <v>-5372.782603278134</v>
      </c>
      <c r="AI7">
        <f t="shared" si="6"/>
        <v>-5396.5444465443006</v>
      </c>
      <c r="AJ7">
        <f t="shared" si="7"/>
        <v>-6688.2440914244362</v>
      </c>
      <c r="AK7">
        <f>G7*SUM(AB7, AE7:AF7)</f>
        <v>2158.5126797386083</v>
      </c>
      <c r="AL7">
        <f t="shared" si="8"/>
        <v>-9926.2758582301285</v>
      </c>
      <c r="AN7">
        <f t="shared" si="9"/>
        <v>0</v>
      </c>
      <c r="AO7">
        <f t="shared" si="9"/>
        <v>0</v>
      </c>
      <c r="AP7">
        <f t="shared" si="9"/>
        <v>-15.101080971870751</v>
      </c>
      <c r="AQ7">
        <f t="shared" si="9"/>
        <v>-3414.5004757222264</v>
      </c>
      <c r="AR7">
        <f t="shared" si="9"/>
        <v>-3429.6015566940973</v>
      </c>
      <c r="AS7">
        <f t="shared" si="9"/>
        <v>-4250.5000328845235</v>
      </c>
      <c r="AT7">
        <f t="shared" si="9"/>
        <v>1371.7738304399431</v>
      </c>
      <c r="AU7">
        <f t="shared" si="9"/>
        <v>-6308.3277591386777</v>
      </c>
      <c r="AW7">
        <v>4</v>
      </c>
      <c r="AX7">
        <f>IF(Z7&gt;0, (R7*SUMPRODUCT(K7:$K$98, X7:$X$98)-K7*$AZ$3)/Z7, 0)</f>
        <v>39479.407274867393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3.5816260000000001E-3</v>
      </c>
      <c r="Q8" s="4">
        <f t="shared" si="21"/>
        <v>25</v>
      </c>
      <c r="R8">
        <f t="shared" si="0"/>
        <v>2000000</v>
      </c>
      <c r="S8">
        <f t="shared" si="1"/>
        <v>46273.272626727528</v>
      </c>
      <c r="U8">
        <f t="shared" si="13"/>
        <v>3.5816260000000001E-3</v>
      </c>
      <c r="V8">
        <f t="shared" si="14"/>
        <v>0.01</v>
      </c>
      <c r="W8">
        <f t="shared" si="15"/>
        <v>0.95047373064664975</v>
      </c>
      <c r="X8">
        <f t="shared" si="16"/>
        <v>3.4042414260010375E-3</v>
      </c>
      <c r="Y8">
        <f t="shared" si="17"/>
        <v>9.5047373064664972E-3</v>
      </c>
      <c r="Z8">
        <f t="shared" si="18"/>
        <v>0.9375647519141822</v>
      </c>
      <c r="AB8">
        <f t="shared" si="19"/>
        <v>37524.139516261697</v>
      </c>
      <c r="AC8">
        <f t="shared" si="2"/>
        <v>43384.18937053511</v>
      </c>
      <c r="AE8">
        <f t="shared" si="3"/>
        <v>0</v>
      </c>
      <c r="AF8">
        <f t="shared" si="4"/>
        <v>0</v>
      </c>
      <c r="AG8">
        <f t="shared" si="4"/>
        <v>-23.439118797854555</v>
      </c>
      <c r="AH8">
        <f t="shared" si="5"/>
        <v>-6808.4828520020747</v>
      </c>
      <c r="AI8">
        <f t="shared" si="6"/>
        <v>-6831.9219707999291</v>
      </c>
      <c r="AJ8">
        <f t="shared" si="7"/>
        <v>-5860.0498542734131</v>
      </c>
      <c r="AK8">
        <f t="shared" ref="AK8:AK71" si="22">G8*SUM(AB8:AB8, AE8:AF8)</f>
        <v>2626.6897661383191</v>
      </c>
      <c r="AL8">
        <f t="shared" si="8"/>
        <v>-10065.282058935023</v>
      </c>
      <c r="AN8">
        <f t="shared" si="9"/>
        <v>0</v>
      </c>
      <c r="AO8">
        <f t="shared" si="9"/>
        <v>0</v>
      </c>
      <c r="AP8">
        <f t="shared" si="9"/>
        <v>-13.299985480281325</v>
      </c>
      <c r="AQ8">
        <f t="shared" si="9"/>
        <v>-3863.3160169255389</v>
      </c>
      <c r="AR8">
        <f t="shared" si="9"/>
        <v>-3876.6160024058199</v>
      </c>
      <c r="AS8">
        <f t="shared" si="9"/>
        <v>-3325.1496631645987</v>
      </c>
      <c r="AT8">
        <f t="shared" si="9"/>
        <v>1490.4543149480894</v>
      </c>
      <c r="AU8">
        <f t="shared" si="9"/>
        <v>-5711.3113506223299</v>
      </c>
      <c r="AW8">
        <v>5</v>
      </c>
      <c r="AX8">
        <f>IF(Z8&gt;0, (R8*SUMPRODUCT(K8:$K$98, X8:$X$98)-K8*$AZ$3)/Z8, 0)</f>
        <v>46273.272626727528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4.4506370000000003E-3</v>
      </c>
      <c r="Q9" s="4">
        <f t="shared" si="21"/>
        <v>25</v>
      </c>
      <c r="R9">
        <f t="shared" si="0"/>
        <v>2000000</v>
      </c>
      <c r="S9">
        <f t="shared" si="1"/>
        <v>51732.550156586192</v>
      </c>
      <c r="U9">
        <f t="shared" si="13"/>
        <v>4.4506370000000003E-3</v>
      </c>
      <c r="V9">
        <f t="shared" si="14"/>
        <v>0.01</v>
      </c>
      <c r="W9">
        <f t="shared" si="15"/>
        <v>0.9375647519141822</v>
      </c>
      <c r="X9">
        <f t="shared" si="16"/>
        <v>4.1727603747650803E-3</v>
      </c>
      <c r="Y9">
        <f t="shared" si="17"/>
        <v>9.3756475191418224E-3</v>
      </c>
      <c r="Z9">
        <f t="shared" si="18"/>
        <v>0.92401634402027533</v>
      </c>
      <c r="AB9">
        <f t="shared" si="19"/>
        <v>43384.18937053511</v>
      </c>
      <c r="AC9">
        <f t="shared" si="2"/>
        <v>47801.721862534294</v>
      </c>
      <c r="AE9">
        <f t="shared" si="3"/>
        <v>0</v>
      </c>
      <c r="AF9">
        <f t="shared" si="4"/>
        <v>0</v>
      </c>
      <c r="AG9">
        <f t="shared" si="4"/>
        <v>-23.100408600506881</v>
      </c>
      <c r="AH9">
        <f t="shared" si="5"/>
        <v>-8345.5207495301602</v>
      </c>
      <c r="AI9">
        <f t="shared" si="6"/>
        <v>-8368.621158130667</v>
      </c>
      <c r="AJ9">
        <f t="shared" si="7"/>
        <v>-4417.5324919991835</v>
      </c>
      <c r="AK9">
        <f t="shared" si="22"/>
        <v>3036.893255937458</v>
      </c>
      <c r="AL9">
        <f t="shared" si="8"/>
        <v>-9749.2603941923917</v>
      </c>
      <c r="AN9">
        <f t="shared" si="9"/>
        <v>0</v>
      </c>
      <c r="AO9">
        <f t="shared" si="9"/>
        <v>0</v>
      </c>
      <c r="AP9">
        <f t="shared" si="9"/>
        <v>-11.703385908929025</v>
      </c>
      <c r="AQ9">
        <f t="shared" si="9"/>
        <v>-4228.10053414306</v>
      </c>
      <c r="AR9">
        <f t="shared" si="9"/>
        <v>-4239.8039200519888</v>
      </c>
      <c r="AS9">
        <f t="shared" si="9"/>
        <v>-2238.05943925879</v>
      </c>
      <c r="AT9">
        <f t="shared" si="9"/>
        <v>1538.5846351514385</v>
      </c>
      <c r="AU9">
        <f t="shared" si="9"/>
        <v>-4939.2787241593396</v>
      </c>
      <c r="AW9">
        <v>6</v>
      </c>
      <c r="AX9">
        <f>IF(Z9&gt;0, (R9*SUMPRODUCT(K9:$K$98, X9:$X$98)-K9*$AZ$3)/Z9, 0)</f>
        <v>51732.550156586192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5.383718E-3</v>
      </c>
      <c r="Q10" s="4">
        <f t="shared" si="21"/>
        <v>25</v>
      </c>
      <c r="R10">
        <f t="shared" si="0"/>
        <v>2000000</v>
      </c>
      <c r="S10">
        <f t="shared" si="1"/>
        <v>56020.169220418371</v>
      </c>
      <c r="U10">
        <f t="shared" si="13"/>
        <v>5.383718E-3</v>
      </c>
      <c r="V10">
        <f t="shared" si="14"/>
        <v>0.01</v>
      </c>
      <c r="W10">
        <f t="shared" si="15"/>
        <v>0.92401634402027533</v>
      </c>
      <c r="X10">
        <f t="shared" si="16"/>
        <v>4.9746434235961486E-3</v>
      </c>
      <c r="Y10">
        <f t="shared" si="17"/>
        <v>9.2401634402027536E-3</v>
      </c>
      <c r="Z10">
        <f t="shared" si="18"/>
        <v>0.90980153715647649</v>
      </c>
      <c r="AB10">
        <f t="shared" si="19"/>
        <v>47801.721862534294</v>
      </c>
      <c r="AC10">
        <f t="shared" si="2"/>
        <v>50967.236068502563</v>
      </c>
      <c r="AE10">
        <f t="shared" si="3"/>
        <v>0</v>
      </c>
      <c r="AF10">
        <f t="shared" si="4"/>
        <v>0</v>
      </c>
      <c r="AG10">
        <f t="shared" si="4"/>
        <v>-22.745038428911911</v>
      </c>
      <c r="AH10">
        <f t="shared" si="5"/>
        <v>-9949.2868471922975</v>
      </c>
      <c r="AI10">
        <f t="shared" si="6"/>
        <v>-9972.0318856212089</v>
      </c>
      <c r="AJ10">
        <f t="shared" si="7"/>
        <v>-3165.5142059682694</v>
      </c>
      <c r="AK10">
        <f t="shared" si="22"/>
        <v>3346.1205303774009</v>
      </c>
      <c r="AL10">
        <f t="shared" si="8"/>
        <v>-9791.4255612120778</v>
      </c>
      <c r="AN10">
        <f t="shared" si="9"/>
        <v>0</v>
      </c>
      <c r="AO10">
        <f t="shared" si="9"/>
        <v>0</v>
      </c>
      <c r="AP10">
        <f t="shared" si="9"/>
        <v>-10.288700286125794</v>
      </c>
      <c r="AQ10">
        <f t="shared" si="9"/>
        <v>-4500.5520984891109</v>
      </c>
      <c r="AR10">
        <f t="shared" si="9"/>
        <v>-4510.8407987752371</v>
      </c>
      <c r="AS10">
        <f t="shared" si="9"/>
        <v>-1431.9178672075363</v>
      </c>
      <c r="AT10">
        <f t="shared" si="9"/>
        <v>1513.6149963388873</v>
      </c>
      <c r="AU10">
        <f t="shared" si="9"/>
        <v>-4429.1436696438859</v>
      </c>
      <c r="AW10">
        <v>7</v>
      </c>
      <c r="AX10">
        <f>IF(Z10&gt;0, (R10*SUMPRODUCT(K10:$K$98, X10:$X$98)-K10*$AZ$3)/Z10, 0)</f>
        <v>56020.169220418371</v>
      </c>
    </row>
    <row r="11" spans="1:52" x14ac:dyDescent="0.25">
      <c r="A11" t="s">
        <v>33</v>
      </c>
      <c r="C11" s="12">
        <f>AU81</f>
        <v>154872.49156162539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6.4575739999999998E-3</v>
      </c>
      <c r="Q11" s="4">
        <f t="shared" si="21"/>
        <v>25</v>
      </c>
      <c r="R11">
        <f t="shared" si="0"/>
        <v>2000000</v>
      </c>
      <c r="S11">
        <f t="shared" si="1"/>
        <v>59305.365193947015</v>
      </c>
      <c r="U11">
        <f t="shared" si="13"/>
        <v>6.4575739999999998E-3</v>
      </c>
      <c r="V11">
        <f t="shared" si="14"/>
        <v>0.01</v>
      </c>
      <c r="W11">
        <f t="shared" si="15"/>
        <v>0.90980153715647649</v>
      </c>
      <c r="X11">
        <f t="shared" si="16"/>
        <v>5.8751107515016962E-3</v>
      </c>
      <c r="Y11">
        <f t="shared" si="17"/>
        <v>9.0980153715647643E-3</v>
      </c>
      <c r="Z11">
        <f t="shared" si="18"/>
        <v>0.89482841103341004</v>
      </c>
      <c r="AB11">
        <f t="shared" si="19"/>
        <v>50967.236068502563</v>
      </c>
      <c r="AC11">
        <f t="shared" si="2"/>
        <v>53068.125702255711</v>
      </c>
      <c r="AE11">
        <f t="shared" si="3"/>
        <v>0</v>
      </c>
      <c r="AF11">
        <f t="shared" si="4"/>
        <v>0</v>
      </c>
      <c r="AG11">
        <f t="shared" si="4"/>
        <v>-22.370710275835251</v>
      </c>
      <c r="AH11">
        <f t="shared" si="5"/>
        <v>-11750.221503003393</v>
      </c>
      <c r="AI11">
        <f t="shared" si="6"/>
        <v>-11772.592213279228</v>
      </c>
      <c r="AJ11">
        <f t="shared" si="7"/>
        <v>-2100.8896337531478</v>
      </c>
      <c r="AK11">
        <f t="shared" si="22"/>
        <v>3567.7065247951796</v>
      </c>
      <c r="AL11">
        <f t="shared" si="8"/>
        <v>-10305.775322237196</v>
      </c>
      <c r="AN11">
        <f t="shared" si="9"/>
        <v>0</v>
      </c>
      <c r="AO11">
        <f t="shared" si="9"/>
        <v>0</v>
      </c>
      <c r="AP11">
        <f t="shared" si="9"/>
        <v>-9.0351546783955854</v>
      </c>
      <c r="AQ11">
        <f t="shared" si="9"/>
        <v>-4745.7173901056058</v>
      </c>
      <c r="AR11">
        <f t="shared" si="9"/>
        <v>-4754.7525447840007</v>
      </c>
      <c r="AS11">
        <f t="shared" si="9"/>
        <v>-848.51408690861604</v>
      </c>
      <c r="AT11">
        <f t="shared" si="9"/>
        <v>1440.9368277173346</v>
      </c>
      <c r="AU11">
        <f t="shared" si="9"/>
        <v>-4162.3298039752826</v>
      </c>
      <c r="AW11">
        <v>8</v>
      </c>
      <c r="AX11">
        <f>IF(Z11&gt;0, (R11*SUMPRODUCT(K11:$K$98, X11:$X$98)-K11*$AZ$3)/Z11, 0)</f>
        <v>59305.365193947015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7.6803260000000003E-3</v>
      </c>
      <c r="Q12" s="4">
        <f t="shared" si="21"/>
        <v>25</v>
      </c>
      <c r="R12">
        <f t="shared" si="0"/>
        <v>2000000</v>
      </c>
      <c r="S12">
        <f t="shared" si="1"/>
        <v>61679.279694631448</v>
      </c>
      <c r="U12">
        <f t="shared" si="13"/>
        <v>7.6803260000000003E-3</v>
      </c>
      <c r="V12">
        <f t="shared" si="14"/>
        <v>0.01</v>
      </c>
      <c r="W12">
        <f t="shared" si="15"/>
        <v>0.89482841103341004</v>
      </c>
      <c r="X12">
        <f t="shared" si="16"/>
        <v>6.8725739107985866E-3</v>
      </c>
      <c r="Y12">
        <f t="shared" si="17"/>
        <v>8.9482841103341003E-3</v>
      </c>
      <c r="Z12">
        <f t="shared" si="18"/>
        <v>0.8790075530122774</v>
      </c>
      <c r="AB12">
        <f t="shared" si="19"/>
        <v>53068.125702255711</v>
      </c>
      <c r="AC12">
        <f t="shared" si="2"/>
        <v>54216.55271593784</v>
      </c>
      <c r="AE12">
        <f t="shared" si="3"/>
        <v>0</v>
      </c>
      <c r="AF12">
        <f t="shared" si="4"/>
        <v>0</v>
      </c>
      <c r="AG12">
        <f t="shared" si="4"/>
        <v>-21.975188825306937</v>
      </c>
      <c r="AH12">
        <f t="shared" si="5"/>
        <v>-13745.147821597173</v>
      </c>
      <c r="AI12">
        <f t="shared" si="6"/>
        <v>-13767.12301042248</v>
      </c>
      <c r="AJ12">
        <f t="shared" si="7"/>
        <v>-1148.4270136821287</v>
      </c>
      <c r="AK12">
        <f t="shared" si="22"/>
        <v>3714.7687991579</v>
      </c>
      <c r="AL12">
        <f t="shared" si="8"/>
        <v>-11200.781224946708</v>
      </c>
      <c r="AN12">
        <f t="shared" si="9"/>
        <v>0</v>
      </c>
      <c r="AO12">
        <f t="shared" si="9"/>
        <v>0</v>
      </c>
      <c r="AP12">
        <f t="shared" si="9"/>
        <v>-7.9244733912688643</v>
      </c>
      <c r="AQ12">
        <f t="shared" si="9"/>
        <v>-4956.6380993216617</v>
      </c>
      <c r="AR12">
        <f t="shared" si="9"/>
        <v>-4964.56257271293</v>
      </c>
      <c r="AS12">
        <f t="shared" si="9"/>
        <v>-414.13429409343331</v>
      </c>
      <c r="AT12">
        <f t="shared" si="9"/>
        <v>1339.5828694651229</v>
      </c>
      <c r="AU12">
        <f t="shared" si="9"/>
        <v>-4039.1139973412405</v>
      </c>
      <c r="AW12">
        <v>9</v>
      </c>
      <c r="AX12">
        <f>IF(Z12&gt;0, (R12*SUMPRODUCT(K12:$K$98, X12:$X$98)-K12*$AZ$3)/Z12, 0)</f>
        <v>61679.279694631448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9.0334749999999991E-3</v>
      </c>
      <c r="Q13" s="4">
        <f t="shared" si="21"/>
        <v>25</v>
      </c>
      <c r="R13">
        <f t="shared" si="0"/>
        <v>2000000</v>
      </c>
      <c r="S13">
        <f t="shared" si="1"/>
        <v>63230.892757526701</v>
      </c>
      <c r="U13">
        <f t="shared" si="13"/>
        <v>9.0334749999999991E-3</v>
      </c>
      <c r="V13">
        <f t="shared" si="14"/>
        <v>0.01</v>
      </c>
      <c r="W13">
        <f t="shared" si="15"/>
        <v>0.8790075530122774</v>
      </c>
      <c r="X13">
        <f t="shared" si="16"/>
        <v>7.9404927549475823E-3</v>
      </c>
      <c r="Y13">
        <f t="shared" si="17"/>
        <v>8.7900755301227734E-3</v>
      </c>
      <c r="Z13">
        <f t="shared" si="18"/>
        <v>0.86227698472720704</v>
      </c>
      <c r="AB13">
        <f t="shared" si="19"/>
        <v>54216.55271593784</v>
      </c>
      <c r="AC13">
        <f t="shared" si="2"/>
        <v>54522.54354856952</v>
      </c>
      <c r="AE13">
        <f t="shared" si="3"/>
        <v>0</v>
      </c>
      <c r="AF13">
        <f t="shared" si="4"/>
        <v>0</v>
      </c>
      <c r="AG13">
        <f t="shared" si="4"/>
        <v>-21.556924618180176</v>
      </c>
      <c r="AH13">
        <f t="shared" si="5"/>
        <v>-15880.985509895165</v>
      </c>
      <c r="AI13">
        <f t="shared" si="6"/>
        <v>-15902.542434513345</v>
      </c>
      <c r="AJ13">
        <f t="shared" si="7"/>
        <v>-305.99083263167995</v>
      </c>
      <c r="AK13">
        <f t="shared" si="22"/>
        <v>3795.1586901156493</v>
      </c>
      <c r="AL13">
        <f t="shared" si="8"/>
        <v>-12413.374577029375</v>
      </c>
      <c r="AN13">
        <f t="shared" si="9"/>
        <v>0</v>
      </c>
      <c r="AO13">
        <f t="shared" si="9"/>
        <v>0</v>
      </c>
      <c r="AP13">
        <f t="shared" si="9"/>
        <v>-6.9407527902571253</v>
      </c>
      <c r="AQ13">
        <f t="shared" si="9"/>
        <v>-5113.2523048708917</v>
      </c>
      <c r="AR13">
        <f t="shared" si="9"/>
        <v>-5120.1930576611485</v>
      </c>
      <c r="AS13">
        <f t="shared" si="9"/>
        <v>-98.520858749503958</v>
      </c>
      <c r="AT13">
        <f t="shared" si="9"/>
        <v>1221.9395268318419</v>
      </c>
      <c r="AU13">
        <f t="shared" si="9"/>
        <v>-3996.7743895788103</v>
      </c>
      <c r="AW13">
        <v>10</v>
      </c>
      <c r="AX13">
        <f>IF(Z13&gt;0, (R13*SUMPRODUCT(K13:$K$98, X13:$X$98)-K13*$AZ$3)/Z13, 0)</f>
        <v>63230.892757526701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1.0570714E-2</v>
      </c>
      <c r="Q14" s="4">
        <f t="shared" si="21"/>
        <v>25</v>
      </c>
      <c r="R14">
        <f t="shared" si="0"/>
        <v>2000000</v>
      </c>
      <c r="S14">
        <f t="shared" si="1"/>
        <v>64068.143493826508</v>
      </c>
      <c r="U14">
        <f t="shared" si="13"/>
        <v>1.0570714E-2</v>
      </c>
      <c r="V14">
        <f t="shared" si="14"/>
        <v>0.01</v>
      </c>
      <c r="W14">
        <f t="shared" si="15"/>
        <v>0.86227698472720704</v>
      </c>
      <c r="X14">
        <f t="shared" si="16"/>
        <v>9.1148833943336741E-3</v>
      </c>
      <c r="Y14">
        <f t="shared" si="17"/>
        <v>8.6227698472720708E-3</v>
      </c>
      <c r="Z14">
        <f t="shared" si="18"/>
        <v>0.84453933148560134</v>
      </c>
      <c r="AB14">
        <f t="shared" si="19"/>
        <v>54522.54354856952</v>
      </c>
      <c r="AC14">
        <f t="shared" si="2"/>
        <v>54108.067075799816</v>
      </c>
      <c r="AE14">
        <f t="shared" si="3"/>
        <v>0</v>
      </c>
      <c r="AF14">
        <f t="shared" si="4"/>
        <v>0</v>
      </c>
      <c r="AG14">
        <f t="shared" si="4"/>
        <v>-21.113483287140035</v>
      </c>
      <c r="AH14">
        <f t="shared" si="5"/>
        <v>-18229.766788667348</v>
      </c>
      <c r="AI14">
        <f t="shared" si="6"/>
        <v>-18250.880271954487</v>
      </c>
      <c r="AJ14">
        <f t="shared" si="7"/>
        <v>414.47647276970383</v>
      </c>
      <c r="AK14">
        <f t="shared" si="22"/>
        <v>3816.5780483998669</v>
      </c>
      <c r="AL14">
        <f t="shared" si="8"/>
        <v>-14019.825750784916</v>
      </c>
      <c r="AN14">
        <f t="shared" si="9"/>
        <v>0</v>
      </c>
      <c r="AO14">
        <f t="shared" si="9"/>
        <v>0</v>
      </c>
      <c r="AP14">
        <f t="shared" si="9"/>
        <v>-6.0696219193428966</v>
      </c>
      <c r="AQ14">
        <f t="shared" si="9"/>
        <v>-5240.6223350364326</v>
      </c>
      <c r="AR14">
        <f t="shared" si="9"/>
        <v>-5246.6919569557758</v>
      </c>
      <c r="AS14">
        <f t="shared" si="9"/>
        <v>119.15208163246163</v>
      </c>
      <c r="AT14">
        <f t="shared" si="9"/>
        <v>1097.1749883431314</v>
      </c>
      <c r="AU14">
        <f t="shared" si="9"/>
        <v>-4030.3648869801823</v>
      </c>
      <c r="AW14">
        <v>11</v>
      </c>
      <c r="AX14">
        <f>IF(Z14&gt;0, (R14*SUMPRODUCT(K14:$K$98, X14:$X$98)-K14*$AZ$3)/Z14, 0)</f>
        <v>64068.143493826508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1.2312346E-2</v>
      </c>
      <c r="Q15" s="4">
        <f t="shared" si="21"/>
        <v>25</v>
      </c>
      <c r="R15">
        <f t="shared" si="0"/>
        <v>2000000</v>
      </c>
      <c r="S15">
        <f t="shared" si="1"/>
        <v>64264.330960588064</v>
      </c>
      <c r="U15">
        <f t="shared" si="13"/>
        <v>1.2312346E-2</v>
      </c>
      <c r="V15">
        <f t="shared" si="14"/>
        <v>0.01</v>
      </c>
      <c r="W15">
        <f t="shared" si="15"/>
        <v>0.84453933148560134</v>
      </c>
      <c r="X15">
        <f t="shared" si="16"/>
        <v>1.0398260459859417E-2</v>
      </c>
      <c r="Y15">
        <f t="shared" si="17"/>
        <v>8.4453933148560135E-3</v>
      </c>
      <c r="Z15">
        <f t="shared" si="18"/>
        <v>0.82569567771088592</v>
      </c>
      <c r="AB15">
        <f t="shared" si="19"/>
        <v>54108.067075799816</v>
      </c>
      <c r="AC15">
        <f t="shared" si="2"/>
        <v>53062.780305139429</v>
      </c>
      <c r="AE15">
        <f t="shared" si="3"/>
        <v>0</v>
      </c>
      <c r="AF15">
        <f t="shared" si="4"/>
        <v>0</v>
      </c>
      <c r="AG15">
        <f t="shared" si="4"/>
        <v>-20.642391942772147</v>
      </c>
      <c r="AH15">
        <f t="shared" si="5"/>
        <v>-20796.520919718834</v>
      </c>
      <c r="AI15">
        <f t="shared" si="6"/>
        <v>-20817.163311661607</v>
      </c>
      <c r="AJ15">
        <f t="shared" si="7"/>
        <v>1045.2867706603865</v>
      </c>
      <c r="AK15">
        <f t="shared" si="22"/>
        <v>3787.5646953059877</v>
      </c>
      <c r="AL15">
        <f t="shared" si="8"/>
        <v>-15984.311845695232</v>
      </c>
      <c r="AN15">
        <f t="shared" si="9"/>
        <v>0</v>
      </c>
      <c r="AO15">
        <f t="shared" si="9"/>
        <v>0</v>
      </c>
      <c r="AP15">
        <f t="shared" si="9"/>
        <v>-5.2983878705261906</v>
      </c>
      <c r="AQ15">
        <f t="shared" si="9"/>
        <v>-5337.948940009559</v>
      </c>
      <c r="AR15">
        <f t="shared" si="9"/>
        <v>-5343.2473278800853</v>
      </c>
      <c r="AS15">
        <f t="shared" si="9"/>
        <v>268.2990790138403</v>
      </c>
      <c r="AT15">
        <f t="shared" si="9"/>
        <v>972.1735202043385</v>
      </c>
      <c r="AU15">
        <f t="shared" si="9"/>
        <v>-4102.7747286619069</v>
      </c>
      <c r="AW15">
        <v>12</v>
      </c>
      <c r="AX15">
        <f>IF(Z15&gt;0, (R15*SUMPRODUCT(K15:$K$98, X15:$X$98)-K15*$AZ$3)/Z15, 0)</f>
        <v>64264.330960588064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1.4128425999999999E-2</v>
      </c>
      <c r="Q16" s="4">
        <f t="shared" si="21"/>
        <v>25</v>
      </c>
      <c r="R16">
        <f t="shared" si="0"/>
        <v>2000000</v>
      </c>
      <c r="S16">
        <f t="shared" si="1"/>
        <v>63877.382937148112</v>
      </c>
      <c r="U16">
        <f t="shared" si="13"/>
        <v>1.4128425999999999E-2</v>
      </c>
      <c r="V16">
        <f t="shared" si="14"/>
        <v>0.01</v>
      </c>
      <c r="W16">
        <f t="shared" si="15"/>
        <v>0.82569567771088592</v>
      </c>
      <c r="X16">
        <f t="shared" si="16"/>
        <v>1.1665780281058101E-2</v>
      </c>
      <c r="Y16">
        <f t="shared" si="17"/>
        <v>8.2569567771088592E-3</v>
      </c>
      <c r="Z16">
        <f t="shared" si="18"/>
        <v>0.80577294065271898</v>
      </c>
      <c r="AB16">
        <f t="shared" si="19"/>
        <v>53062.780305139429</v>
      </c>
      <c r="AC16">
        <f t="shared" si="2"/>
        <v>51470.666690465652</v>
      </c>
      <c r="AE16">
        <f t="shared" si="3"/>
        <v>0</v>
      </c>
      <c r="AF16">
        <f t="shared" si="4"/>
        <v>0</v>
      </c>
      <c r="AG16">
        <f t="shared" si="4"/>
        <v>-20.144323516317975</v>
      </c>
      <c r="AH16">
        <f t="shared" si="5"/>
        <v>-23331.560562116203</v>
      </c>
      <c r="AI16">
        <f t="shared" si="6"/>
        <v>-23351.70488563252</v>
      </c>
      <c r="AJ16">
        <f t="shared" si="7"/>
        <v>1592.1136146737772</v>
      </c>
      <c r="AK16">
        <f t="shared" si="22"/>
        <v>3714.3946213597605</v>
      </c>
      <c r="AL16">
        <f t="shared" si="8"/>
        <v>-18045.196649598984</v>
      </c>
      <c r="AN16">
        <f t="shared" si="9"/>
        <v>0</v>
      </c>
      <c r="AO16">
        <f t="shared" si="9"/>
        <v>0</v>
      </c>
      <c r="AP16">
        <f t="shared" si="9"/>
        <v>-4.6165590275650912</v>
      </c>
      <c r="AQ16">
        <f t="shared" si="9"/>
        <v>-5346.9914962876337</v>
      </c>
      <c r="AR16">
        <f t="shared" si="9"/>
        <v>-5351.6080553151987</v>
      </c>
      <c r="AS16">
        <f t="shared" si="9"/>
        <v>364.87134823750989</v>
      </c>
      <c r="AT16">
        <f t="shared" si="9"/>
        <v>851.24337917265143</v>
      </c>
      <c r="AU16">
        <f t="shared" si="9"/>
        <v>-4135.4933279050374</v>
      </c>
      <c r="AW16">
        <v>13</v>
      </c>
      <c r="AX16">
        <f>IF(Z16&gt;0, (R16*SUMPRODUCT(K16:$K$98, X16:$X$98)-K16*$AZ$3)/Z16, 0)</f>
        <v>63877.382937148112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1.6072195000000001E-2</v>
      </c>
      <c r="Q17" s="4">
        <f t="shared" si="21"/>
        <v>25</v>
      </c>
      <c r="R17">
        <f t="shared" si="0"/>
        <v>2000000</v>
      </c>
      <c r="S17">
        <f t="shared" si="1"/>
        <v>63035.675307563637</v>
      </c>
      <c r="U17">
        <f t="shared" si="13"/>
        <v>1.6072195000000001E-2</v>
      </c>
      <c r="V17">
        <f t="shared" si="14"/>
        <v>0.01</v>
      </c>
      <c r="W17">
        <f t="shared" si="15"/>
        <v>0.80577294065271898</v>
      </c>
      <c r="X17">
        <f t="shared" si="16"/>
        <v>1.2950539827893928E-2</v>
      </c>
      <c r="Y17">
        <f t="shared" si="17"/>
        <v>8.05772940652719E-3</v>
      </c>
      <c r="Z17">
        <f t="shared" si="18"/>
        <v>0.78476467141829787</v>
      </c>
      <c r="AB17">
        <f t="shared" si="19"/>
        <v>51470.666690465652</v>
      </c>
      <c r="AC17">
        <f t="shared" si="2"/>
        <v>49468.17102037069</v>
      </c>
      <c r="AE17">
        <f t="shared" si="3"/>
        <v>0</v>
      </c>
      <c r="AF17">
        <f t="shared" si="4"/>
        <v>0</v>
      </c>
      <c r="AG17">
        <f t="shared" si="4"/>
        <v>-19.619116785457447</v>
      </c>
      <c r="AH17">
        <f t="shared" si="5"/>
        <v>-25901.079655787857</v>
      </c>
      <c r="AI17">
        <f t="shared" si="6"/>
        <v>-25920.698772573312</v>
      </c>
      <c r="AJ17">
        <f t="shared" si="7"/>
        <v>2002.4956700949624</v>
      </c>
      <c r="AK17">
        <f t="shared" si="22"/>
        <v>3602.9466683325959</v>
      </c>
      <c r="AL17">
        <f t="shared" si="8"/>
        <v>-20315.256434145755</v>
      </c>
      <c r="AN17">
        <f t="shared" si="9"/>
        <v>0</v>
      </c>
      <c r="AO17">
        <f t="shared" si="9"/>
        <v>0</v>
      </c>
      <c r="AP17">
        <f t="shared" si="9"/>
        <v>-4.0144600003298248</v>
      </c>
      <c r="AQ17">
        <f t="shared" si="9"/>
        <v>-5299.8740657168946</v>
      </c>
      <c r="AR17">
        <f t="shared" si="9"/>
        <v>-5303.8885257172242</v>
      </c>
      <c r="AS17">
        <f t="shared" si="9"/>
        <v>409.75028877898876</v>
      </c>
      <c r="AT17">
        <f t="shared" si="9"/>
        <v>737.23427213930859</v>
      </c>
      <c r="AU17">
        <f t="shared" si="9"/>
        <v>-4156.9039647989266</v>
      </c>
      <c r="AW17">
        <v>14</v>
      </c>
      <c r="AX17">
        <f>IF(Z17&gt;0, (R17*SUMPRODUCT(K17:$K$98, X17:$X$98)-K17*$AZ$3)/Z17, 0)</f>
        <v>63035.675307563637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1.8213139E-2</v>
      </c>
      <c r="Q18" s="4">
        <f t="shared" si="21"/>
        <v>25</v>
      </c>
      <c r="R18">
        <f t="shared" si="0"/>
        <v>2000000</v>
      </c>
      <c r="S18">
        <f t="shared" si="1"/>
        <v>61831.851802152552</v>
      </c>
      <c r="U18">
        <f t="shared" si="13"/>
        <v>1.8213139E-2</v>
      </c>
      <c r="V18">
        <f t="shared" si="14"/>
        <v>0.01</v>
      </c>
      <c r="W18">
        <f t="shared" si="15"/>
        <v>0.78476467141829787</v>
      </c>
      <c r="X18">
        <f t="shared" si="16"/>
        <v>1.4293028042830785E-2</v>
      </c>
      <c r="Y18">
        <f t="shared" si="17"/>
        <v>7.8476467141829782E-3</v>
      </c>
      <c r="Z18">
        <f t="shared" si="18"/>
        <v>0.762623996661284</v>
      </c>
      <c r="AB18">
        <f t="shared" si="19"/>
        <v>49468.17102037069</v>
      </c>
      <c r="AC18">
        <f t="shared" si="2"/>
        <v>47154.453942325796</v>
      </c>
      <c r="AE18">
        <f t="shared" si="3"/>
        <v>0</v>
      </c>
      <c r="AF18">
        <f t="shared" si="4"/>
        <v>0</v>
      </c>
      <c r="AG18">
        <f t="shared" si="4"/>
        <v>-19.065599916532101</v>
      </c>
      <c r="AH18">
        <f t="shared" si="5"/>
        <v>-28586.05608566157</v>
      </c>
      <c r="AI18">
        <f t="shared" si="6"/>
        <v>-28605.121685578102</v>
      </c>
      <c r="AJ18">
        <f t="shared" si="7"/>
        <v>2313.7170780448942</v>
      </c>
      <c r="AK18">
        <f t="shared" si="22"/>
        <v>3462.7719714259488</v>
      </c>
      <c r="AL18">
        <f t="shared" si="8"/>
        <v>-22828.632636107261</v>
      </c>
      <c r="AN18">
        <f t="shared" si="9"/>
        <v>0</v>
      </c>
      <c r="AO18">
        <f t="shared" si="9"/>
        <v>0</v>
      </c>
      <c r="AP18">
        <f t="shared" si="9"/>
        <v>-3.4832138235094452</v>
      </c>
      <c r="AQ18">
        <f t="shared" si="9"/>
        <v>-5222.5655711390809</v>
      </c>
      <c r="AR18">
        <f t="shared" si="9"/>
        <v>-5226.0487849625897</v>
      </c>
      <c r="AS18">
        <f t="shared" si="9"/>
        <v>422.7074597819298</v>
      </c>
      <c r="AT18">
        <f t="shared" si="9"/>
        <v>632.63549278998164</v>
      </c>
      <c r="AU18">
        <f t="shared" si="9"/>
        <v>-4170.7058323906786</v>
      </c>
      <c r="AW18">
        <v>15</v>
      </c>
      <c r="AX18">
        <f>IF(Z18&gt;0, (R18*SUMPRODUCT(K18:$K$98, X18:$X$98)-K18*$AZ$3)/Z18, 0)</f>
        <v>61831.851802152552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2.0774602E-2</v>
      </c>
      <c r="Q19" s="4">
        <f t="shared" si="21"/>
        <v>25</v>
      </c>
      <c r="R19">
        <f t="shared" si="0"/>
        <v>2000000</v>
      </c>
      <c r="S19">
        <f t="shared" si="1"/>
        <v>60336.637536945775</v>
      </c>
      <c r="U19">
        <f t="shared" si="13"/>
        <v>2.0774602E-2</v>
      </c>
      <c r="V19">
        <f t="shared" si="14"/>
        <v>0.01</v>
      </c>
      <c r="W19">
        <f t="shared" si="15"/>
        <v>0.762623996661284</v>
      </c>
      <c r="X19">
        <f t="shared" si="16"/>
        <v>1.5843210006287505E-2</v>
      </c>
      <c r="Y19">
        <f t="shared" si="17"/>
        <v>7.6262399666128401E-3</v>
      </c>
      <c r="Z19">
        <f t="shared" si="18"/>
        <v>0.73915454668838365</v>
      </c>
      <c r="AB19">
        <f t="shared" si="19"/>
        <v>47154.453942325796</v>
      </c>
      <c r="AC19">
        <f t="shared" si="2"/>
        <v>44598.099967322465</v>
      </c>
      <c r="AE19">
        <f t="shared" si="3"/>
        <v>0</v>
      </c>
      <c r="AF19">
        <f t="shared" si="4"/>
        <v>0</v>
      </c>
      <c r="AG19">
        <f t="shared" si="4"/>
        <v>-18.478863667209591</v>
      </c>
      <c r="AH19">
        <f t="shared" si="5"/>
        <v>-31686.42001257501</v>
      </c>
      <c r="AI19">
        <f t="shared" si="6"/>
        <v>-31704.89887624222</v>
      </c>
      <c r="AJ19">
        <f t="shared" si="7"/>
        <v>2556.3539750033306</v>
      </c>
      <c r="AK19">
        <f t="shared" si="22"/>
        <v>3300.8117759628062</v>
      </c>
      <c r="AL19">
        <f t="shared" si="8"/>
        <v>-25847.733125276081</v>
      </c>
      <c r="AN19">
        <f t="shared" si="9"/>
        <v>0</v>
      </c>
      <c r="AO19">
        <f t="shared" si="9"/>
        <v>0</v>
      </c>
      <c r="AP19">
        <f t="shared" si="9"/>
        <v>-3.0143029503661101</v>
      </c>
      <c r="AQ19">
        <f t="shared" si="9"/>
        <v>-5168.7414903076406</v>
      </c>
      <c r="AR19">
        <f t="shared" si="9"/>
        <v>-5171.7557932580066</v>
      </c>
      <c r="AS19">
        <f t="shared" si="9"/>
        <v>416.99670866159187</v>
      </c>
      <c r="AT19">
        <f t="shared" si="9"/>
        <v>538.43390232611296</v>
      </c>
      <c r="AU19">
        <f t="shared" si="9"/>
        <v>-4216.3251822703014</v>
      </c>
      <c r="AW19">
        <v>16</v>
      </c>
      <c r="AX19">
        <f>IF(Z19&gt;0, (R19*SUMPRODUCT(K19:$K$98, X19:$X$98)-K19*$AZ$3)/Z19, 0)</f>
        <v>60336.637536945775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2.3506165999999998E-2</v>
      </c>
      <c r="Q20" s="4">
        <f t="shared" si="21"/>
        <v>25</v>
      </c>
      <c r="R20">
        <f t="shared" si="0"/>
        <v>2000000</v>
      </c>
      <c r="S20">
        <f t="shared" si="1"/>
        <v>58525.459973899131</v>
      </c>
      <c r="U20">
        <f t="shared" si="13"/>
        <v>2.3506165999999998E-2</v>
      </c>
      <c r="V20">
        <f t="shared" si="14"/>
        <v>0.01</v>
      </c>
      <c r="W20">
        <f t="shared" si="15"/>
        <v>0.73915454668838365</v>
      </c>
      <c r="X20">
        <f t="shared" si="16"/>
        <v>1.7374689474111894E-2</v>
      </c>
      <c r="Y20">
        <f t="shared" si="17"/>
        <v>7.3915454668838365E-3</v>
      </c>
      <c r="Z20">
        <f t="shared" si="18"/>
        <v>0.71438831174738793</v>
      </c>
      <c r="AB20">
        <f t="shared" si="19"/>
        <v>44598.099967322465</v>
      </c>
      <c r="AC20">
        <f t="shared" si="2"/>
        <v>41809.904544993129</v>
      </c>
      <c r="AE20">
        <f t="shared" si="3"/>
        <v>0</v>
      </c>
      <c r="AF20">
        <f t="shared" si="4"/>
        <v>0</v>
      </c>
      <c r="AG20">
        <f t="shared" si="4"/>
        <v>-17.859707793684699</v>
      </c>
      <c r="AH20">
        <f t="shared" si="5"/>
        <v>-34749.378948223792</v>
      </c>
      <c r="AI20">
        <f t="shared" si="6"/>
        <v>-34767.238656017478</v>
      </c>
      <c r="AJ20">
        <f t="shared" si="7"/>
        <v>2788.195422329336</v>
      </c>
      <c r="AK20">
        <f t="shared" si="22"/>
        <v>3121.8669977125728</v>
      </c>
      <c r="AL20">
        <f t="shared" si="8"/>
        <v>-28857.17623597557</v>
      </c>
      <c r="AN20">
        <f t="shared" si="9"/>
        <v>0</v>
      </c>
      <c r="AO20">
        <f t="shared" si="9"/>
        <v>0</v>
      </c>
      <c r="AP20">
        <f t="shared" si="9"/>
        <v>-2.6011653708364761</v>
      </c>
      <c r="AQ20">
        <f t="shared" si="9"/>
        <v>-5061.050394685396</v>
      </c>
      <c r="AR20">
        <f t="shared" si="9"/>
        <v>-5063.6515600562325</v>
      </c>
      <c r="AS20">
        <f t="shared" si="9"/>
        <v>406.08488467277169</v>
      </c>
      <c r="AT20">
        <f t="shared" si="9"/>
        <v>454.68226135696557</v>
      </c>
      <c r="AU20">
        <f t="shared" si="9"/>
        <v>-4202.8844140264955</v>
      </c>
      <c r="AW20">
        <v>17</v>
      </c>
      <c r="AX20">
        <f>IF(Z20&gt;0, (R20*SUMPRODUCT(K20:$K$98, X20:$X$98)-K20*$AZ$3)/Z20, 0)</f>
        <v>58525.459973899131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2.6226451000000001E-2</v>
      </c>
      <c r="Q21" s="4">
        <f t="shared" si="21"/>
        <v>25</v>
      </c>
      <c r="R21">
        <f t="shared" si="0"/>
        <v>2000000</v>
      </c>
      <c r="S21">
        <f t="shared" si="1"/>
        <v>56461.668089287588</v>
      </c>
      <c r="U21">
        <f t="shared" si="13"/>
        <v>2.6226451000000001E-2</v>
      </c>
      <c r="V21">
        <f t="shared" si="14"/>
        <v>0.01</v>
      </c>
      <c r="W21">
        <f t="shared" si="15"/>
        <v>0.71438831174738793</v>
      </c>
      <c r="X21">
        <f t="shared" si="16"/>
        <v>1.8735870053015594E-2</v>
      </c>
      <c r="Y21">
        <f t="shared" si="17"/>
        <v>7.1438831174738798E-3</v>
      </c>
      <c r="Z21">
        <f t="shared" si="18"/>
        <v>0.68850855857689852</v>
      </c>
      <c r="AB21">
        <f t="shared" si="19"/>
        <v>41809.904544993129</v>
      </c>
      <c r="AC21">
        <f t="shared" si="2"/>
        <v>38874.341711002664</v>
      </c>
      <c r="AE21">
        <f t="shared" si="3"/>
        <v>0</v>
      </c>
      <c r="AF21">
        <f t="shared" si="4"/>
        <v>0</v>
      </c>
      <c r="AG21">
        <f t="shared" si="4"/>
        <v>-17.212713964422463</v>
      </c>
      <c r="AH21">
        <f t="shared" si="5"/>
        <v>-37471.740106031189</v>
      </c>
      <c r="AI21">
        <f t="shared" si="6"/>
        <v>-37488.952819995611</v>
      </c>
      <c r="AJ21">
        <f t="shared" si="7"/>
        <v>2935.5628339904652</v>
      </c>
      <c r="AK21">
        <f t="shared" si="22"/>
        <v>2926.6933181495192</v>
      </c>
      <c r="AL21">
        <f t="shared" si="8"/>
        <v>-31626.696667855627</v>
      </c>
      <c r="AN21">
        <f t="shared" si="9"/>
        <v>0</v>
      </c>
      <c r="AO21">
        <f t="shared" si="9"/>
        <v>0</v>
      </c>
      <c r="AP21">
        <f t="shared" si="9"/>
        <v>-2.2383342687383676</v>
      </c>
      <c r="AQ21">
        <f t="shared" si="9"/>
        <v>-4872.8097243671191</v>
      </c>
      <c r="AR21">
        <f t="shared" si="9"/>
        <v>-4875.0480586358572</v>
      </c>
      <c r="AS21">
        <f t="shared" si="9"/>
        <v>381.73938769545146</v>
      </c>
      <c r="AT21">
        <f t="shared" si="9"/>
        <v>380.58599949095668</v>
      </c>
      <c r="AU21">
        <f t="shared" si="9"/>
        <v>-4112.7226714494491</v>
      </c>
      <c r="AW21">
        <v>18</v>
      </c>
      <c r="AX21">
        <f>IF(Z21&gt;0, (R21*SUMPRODUCT(K21:$K$98, X21:$X$98)-K21*$AZ$3)/Z21, 0)</f>
        <v>56461.668089287588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2.9219711999999998E-2</v>
      </c>
      <c r="Q22" s="4">
        <f t="shared" si="21"/>
        <v>25</v>
      </c>
      <c r="R22">
        <f t="shared" si="0"/>
        <v>2000000</v>
      </c>
      <c r="S22">
        <f t="shared" si="1"/>
        <v>54269.074687342858</v>
      </c>
      <c r="U22">
        <f t="shared" si="13"/>
        <v>2.9219711999999998E-2</v>
      </c>
      <c r="V22">
        <f t="shared" si="14"/>
        <v>0.01</v>
      </c>
      <c r="W22">
        <f t="shared" si="15"/>
        <v>0.68850855857689852</v>
      </c>
      <c r="X22">
        <f t="shared" si="16"/>
        <v>2.0118021791152102E-2</v>
      </c>
      <c r="Y22">
        <f t="shared" si="17"/>
        <v>6.8850855857689854E-3</v>
      </c>
      <c r="Z22">
        <f t="shared" si="18"/>
        <v>0.6615054511999775</v>
      </c>
      <c r="AB22">
        <f t="shared" si="19"/>
        <v>38874.341711002664</v>
      </c>
      <c r="AC22">
        <f t="shared" si="2"/>
        <v>35899.288737256014</v>
      </c>
      <c r="AE22">
        <f t="shared" si="3"/>
        <v>0</v>
      </c>
      <c r="AF22">
        <f t="shared" si="4"/>
        <v>0</v>
      </c>
      <c r="AG22">
        <f t="shared" si="4"/>
        <v>-16.537636279999436</v>
      </c>
      <c r="AH22">
        <f t="shared" si="5"/>
        <v>-40236.043582304206</v>
      </c>
      <c r="AI22">
        <f t="shared" si="6"/>
        <v>-40252.581218584208</v>
      </c>
      <c r="AJ22">
        <f t="shared" si="7"/>
        <v>2975.0529737466495</v>
      </c>
      <c r="AK22">
        <f t="shared" si="22"/>
        <v>2721.2039197701865</v>
      </c>
      <c r="AL22">
        <f t="shared" si="8"/>
        <v>-34556.32432506737</v>
      </c>
      <c r="AN22">
        <f t="shared" si="9"/>
        <v>0</v>
      </c>
      <c r="AO22">
        <f t="shared" si="9"/>
        <v>0</v>
      </c>
      <c r="AP22">
        <f t="shared" si="9"/>
        <v>-1.9201316458559983</v>
      </c>
      <c r="AQ22">
        <f t="shared" si="9"/>
        <v>-4671.6773351618358</v>
      </c>
      <c r="AR22">
        <f t="shared" si="9"/>
        <v>-4673.5974668076915</v>
      </c>
      <c r="AS22">
        <f t="shared" si="9"/>
        <v>345.4238118598368</v>
      </c>
      <c r="AT22">
        <f t="shared" si="9"/>
        <v>315.95021638595989</v>
      </c>
      <c r="AU22">
        <f t="shared" si="9"/>
        <v>-4012.2234385618949</v>
      </c>
      <c r="AW22">
        <v>19</v>
      </c>
      <c r="AX22">
        <f>IF(Z22&gt;0, (R22*SUMPRODUCT(K22:$K$98, X22:$X$98)-K22*$AZ$3)/Z22, 0)</f>
        <v>54269.074687342858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3.2402927999999998E-2</v>
      </c>
      <c r="Q23" s="4">
        <f t="shared" si="21"/>
        <v>25</v>
      </c>
      <c r="R23">
        <f t="shared" si="0"/>
        <v>2000000</v>
      </c>
      <c r="S23">
        <f t="shared" si="1"/>
        <v>51972.123617173282</v>
      </c>
      <c r="U23">
        <f t="shared" si="13"/>
        <v>3.2402927999999998E-2</v>
      </c>
      <c r="V23">
        <f t="shared" si="14"/>
        <v>0.01</v>
      </c>
      <c r="W23">
        <f t="shared" si="15"/>
        <v>0.6615054511999775</v>
      </c>
      <c r="X23">
        <f t="shared" si="16"/>
        <v>2.1434713506840383E-2</v>
      </c>
      <c r="Y23">
        <f t="shared" si="17"/>
        <v>6.6150545119997755E-3</v>
      </c>
      <c r="Z23">
        <f t="shared" si="18"/>
        <v>0.63345568318113743</v>
      </c>
      <c r="AB23">
        <f t="shared" si="19"/>
        <v>35899.288737256014</v>
      </c>
      <c r="AC23">
        <f t="shared" si="2"/>
        <v>32922.03707229103</v>
      </c>
      <c r="AE23">
        <f t="shared" si="3"/>
        <v>0</v>
      </c>
      <c r="AF23">
        <f t="shared" si="4"/>
        <v>0</v>
      </c>
      <c r="AG23">
        <f t="shared" si="4"/>
        <v>-15.836392079528435</v>
      </c>
      <c r="AH23">
        <f t="shared" si="5"/>
        <v>-42869.427013680768</v>
      </c>
      <c r="AI23">
        <f t="shared" si="6"/>
        <v>-42885.263405760299</v>
      </c>
      <c r="AJ23">
        <f t="shared" si="7"/>
        <v>2977.2516649649842</v>
      </c>
      <c r="AK23">
        <f t="shared" si="22"/>
        <v>2512.9502116079211</v>
      </c>
      <c r="AL23">
        <f t="shared" si="8"/>
        <v>-37395.061529187391</v>
      </c>
      <c r="AN23">
        <f t="shared" si="9"/>
        <v>0</v>
      </c>
      <c r="AO23">
        <f t="shared" si="9"/>
        <v>0</v>
      </c>
      <c r="AP23">
        <f t="shared" si="9"/>
        <v>-1.6417075374341477</v>
      </c>
      <c r="AQ23">
        <f t="shared" si="9"/>
        <v>-4444.1348193709582</v>
      </c>
      <c r="AR23">
        <f t="shared" si="9"/>
        <v>-4445.776526908393</v>
      </c>
      <c r="AS23">
        <f t="shared" si="9"/>
        <v>308.6420489380132</v>
      </c>
      <c r="AT23">
        <f t="shared" si="9"/>
        <v>260.50941924622435</v>
      </c>
      <c r="AU23">
        <f t="shared" si="9"/>
        <v>-3876.6250587241548</v>
      </c>
      <c r="AW23">
        <v>20</v>
      </c>
      <c r="AX23">
        <f>IF(Z23&gt;0, (R23*SUMPRODUCT(K23:$K$98, X23:$X$98)-K23*$AZ$3)/Z23, 0)</f>
        <v>51972.123617173282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3.5947104000000001E-2</v>
      </c>
      <c r="Q24" s="4">
        <f t="shared" si="21"/>
        <v>25</v>
      </c>
      <c r="R24">
        <f t="shared" si="0"/>
        <v>2000000</v>
      </c>
      <c r="S24">
        <f t="shared" si="1"/>
        <v>49624.838173552998</v>
      </c>
      <c r="U24">
        <f t="shared" si="13"/>
        <v>3.5947104000000001E-2</v>
      </c>
      <c r="V24">
        <f t="shared" si="14"/>
        <v>0.01</v>
      </c>
      <c r="W24">
        <f t="shared" si="15"/>
        <v>0.63345568318113743</v>
      </c>
      <c r="X24">
        <f t="shared" si="16"/>
        <v>2.2770897322703397E-2</v>
      </c>
      <c r="Y24">
        <f t="shared" si="17"/>
        <v>6.3345568318113749E-3</v>
      </c>
      <c r="Z24">
        <f t="shared" si="18"/>
        <v>0.60435022902662261</v>
      </c>
      <c r="AB24">
        <f t="shared" si="19"/>
        <v>32922.03707229103</v>
      </c>
      <c r="AC24">
        <f t="shared" si="2"/>
        <v>29990.782315595839</v>
      </c>
      <c r="AE24">
        <f t="shared" si="3"/>
        <v>0</v>
      </c>
      <c r="AF24">
        <f t="shared" si="4"/>
        <v>0</v>
      </c>
      <c r="AG24">
        <f t="shared" si="4"/>
        <v>-15.108755725665565</v>
      </c>
      <c r="AH24">
        <f t="shared" si="5"/>
        <v>-45541.794645406793</v>
      </c>
      <c r="AI24">
        <f t="shared" si="6"/>
        <v>-45556.903401132462</v>
      </c>
      <c r="AJ24">
        <f t="shared" si="7"/>
        <v>2931.2547566951907</v>
      </c>
      <c r="AK24">
        <f t="shared" si="22"/>
        <v>2304.5425950603722</v>
      </c>
      <c r="AL24">
        <f t="shared" si="8"/>
        <v>-40321.106049376896</v>
      </c>
      <c r="AN24">
        <f t="shared" si="9"/>
        <v>0</v>
      </c>
      <c r="AO24">
        <f t="shared" si="9"/>
        <v>0</v>
      </c>
      <c r="AP24">
        <f t="shared" si="9"/>
        <v>-1.3984605629232827</v>
      </c>
      <c r="AQ24">
        <f t="shared" si="9"/>
        <v>-4215.3308275520849</v>
      </c>
      <c r="AR24">
        <f t="shared" si="9"/>
        <v>-4216.7292881150088</v>
      </c>
      <c r="AS24">
        <f t="shared" si="9"/>
        <v>271.31580201247368</v>
      </c>
      <c r="AT24">
        <f t="shared" si="9"/>
        <v>213.30756769693164</v>
      </c>
      <c r="AU24">
        <f t="shared" si="9"/>
        <v>-3732.105918405603</v>
      </c>
      <c r="AW24">
        <v>21</v>
      </c>
      <c r="AX24">
        <f>IF(Z24&gt;0, (R24*SUMPRODUCT(K24:$K$98, X24:$X$98)-K24*$AZ$3)/Z24, 0)</f>
        <v>49624.838173552998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4.0034525000000001E-2</v>
      </c>
      <c r="Q25" s="4">
        <f t="shared" si="21"/>
        <v>25</v>
      </c>
      <c r="R25">
        <f t="shared" si="0"/>
        <v>2000000</v>
      </c>
      <c r="S25">
        <f t="shared" si="1"/>
        <v>47249.045888297747</v>
      </c>
      <c r="U25">
        <f t="shared" si="13"/>
        <v>4.0034525000000001E-2</v>
      </c>
      <c r="V25">
        <f t="shared" si="14"/>
        <v>0.01</v>
      </c>
      <c r="W25">
        <f t="shared" si="15"/>
        <v>0.60435022902662261</v>
      </c>
      <c r="X25">
        <f t="shared" si="16"/>
        <v>2.4194874352722048E-2</v>
      </c>
      <c r="Y25">
        <f t="shared" si="17"/>
        <v>6.0435022902662261E-3</v>
      </c>
      <c r="Z25">
        <f t="shared" si="18"/>
        <v>0.57411185238363438</v>
      </c>
      <c r="AB25">
        <f t="shared" si="19"/>
        <v>29990.782315595839</v>
      </c>
      <c r="AC25">
        <f t="shared" si="2"/>
        <v>27126.237258289962</v>
      </c>
      <c r="AE25">
        <f t="shared" si="3"/>
        <v>0</v>
      </c>
      <c r="AF25">
        <f t="shared" si="4"/>
        <v>0</v>
      </c>
      <c r="AG25">
        <f t="shared" si="4"/>
        <v>-14.352796309590859</v>
      </c>
      <c r="AH25">
        <f t="shared" si="5"/>
        <v>-48389.748705444094</v>
      </c>
      <c r="AI25">
        <f t="shared" si="6"/>
        <v>-48404.101501753685</v>
      </c>
      <c r="AJ25">
        <f t="shared" si="7"/>
        <v>2864.545057305877</v>
      </c>
      <c r="AK25">
        <f t="shared" si="22"/>
        <v>2099.3547620917088</v>
      </c>
      <c r="AL25">
        <f t="shared" si="8"/>
        <v>-43440.201682356099</v>
      </c>
      <c r="AN25">
        <f t="shared" si="9"/>
        <v>0</v>
      </c>
      <c r="AO25">
        <f t="shared" si="9"/>
        <v>0</v>
      </c>
      <c r="AP25">
        <f t="shared" si="9"/>
        <v>-1.1861511186840925</v>
      </c>
      <c r="AQ25">
        <f t="shared" si="9"/>
        <v>-3999.0503119904452</v>
      </c>
      <c r="AR25">
        <f t="shared" si="9"/>
        <v>-4000.2364631091291</v>
      </c>
      <c r="AS25">
        <f t="shared" si="9"/>
        <v>236.73319476943175</v>
      </c>
      <c r="AT25">
        <f t="shared" si="9"/>
        <v>173.49594781790935</v>
      </c>
      <c r="AU25">
        <f t="shared" si="9"/>
        <v>-3590.0073205217882</v>
      </c>
      <c r="AW25">
        <v>22</v>
      </c>
      <c r="AX25">
        <f>IF(Z25&gt;0, (R25*SUMPRODUCT(K25:$K$98, X25:$X$98)-K25*$AZ$3)/Z25, 0)</f>
        <v>47249.045888297747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4.4405750000000001E-2</v>
      </c>
      <c r="Q26" s="4">
        <f t="shared" si="21"/>
        <v>25</v>
      </c>
      <c r="R26">
        <f t="shared" si="0"/>
        <v>2000000</v>
      </c>
      <c r="S26">
        <f t="shared" si="1"/>
        <v>44822.77137340841</v>
      </c>
      <c r="U26">
        <f t="shared" si="13"/>
        <v>4.4405750000000001E-2</v>
      </c>
      <c r="V26">
        <f t="shared" si="14"/>
        <v>0.01</v>
      </c>
      <c r="W26">
        <f t="shared" si="15"/>
        <v>0.57411185238363438</v>
      </c>
      <c r="X26">
        <f t="shared" si="16"/>
        <v>2.5493867388984574E-2</v>
      </c>
      <c r="Y26">
        <f t="shared" si="17"/>
        <v>5.741118523836344E-3</v>
      </c>
      <c r="Z26">
        <f t="shared" si="18"/>
        <v>0.54287686647081346</v>
      </c>
      <c r="AB26">
        <f t="shared" si="19"/>
        <v>27126.237258289962</v>
      </c>
      <c r="AC26">
        <f t="shared" si="2"/>
        <v>24333.245669733638</v>
      </c>
      <c r="AE26">
        <f t="shared" si="3"/>
        <v>0</v>
      </c>
      <c r="AF26">
        <f t="shared" si="4"/>
        <v>0</v>
      </c>
      <c r="AG26">
        <f t="shared" si="4"/>
        <v>-13.571921661770336</v>
      </c>
      <c r="AH26">
        <f t="shared" si="5"/>
        <v>-50987.734777969148</v>
      </c>
      <c r="AI26">
        <f t="shared" si="6"/>
        <v>-51001.306699630921</v>
      </c>
      <c r="AJ26">
        <f t="shared" si="7"/>
        <v>2792.9915885563241</v>
      </c>
      <c r="AK26">
        <f t="shared" si="22"/>
        <v>1898.8366080802975</v>
      </c>
      <c r="AL26">
        <f t="shared" si="8"/>
        <v>-46309.478502994301</v>
      </c>
      <c r="AN26">
        <f t="shared" si="9"/>
        <v>0</v>
      </c>
      <c r="AO26">
        <f t="shared" si="9"/>
        <v>0</v>
      </c>
      <c r="AP26">
        <f t="shared" si="9"/>
        <v>-1.0014443548738798</v>
      </c>
      <c r="AQ26">
        <f t="shared" si="9"/>
        <v>-3762.2807170361534</v>
      </c>
      <c r="AR26">
        <f t="shared" si="9"/>
        <v>-3763.2821613910273</v>
      </c>
      <c r="AS26">
        <f t="shared" si="9"/>
        <v>206.0891397162039</v>
      </c>
      <c r="AT26">
        <f t="shared" si="9"/>
        <v>140.11127159290101</v>
      </c>
      <c r="AU26">
        <f t="shared" si="9"/>
        <v>-3417.081750081923</v>
      </c>
      <c r="AW26">
        <v>23</v>
      </c>
      <c r="AX26">
        <f>IF(Z26&gt;0, (R26*SUMPRODUCT(K26:$K$98, X26:$X$98)-K26*$AZ$3)/Z26, 0)</f>
        <v>44822.77137340841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4.9048597999999999E-2</v>
      </c>
      <c r="Q27" s="4">
        <f t="shared" si="21"/>
        <v>25</v>
      </c>
      <c r="R27">
        <f t="shared" si="0"/>
        <v>2000000</v>
      </c>
      <c r="S27">
        <f t="shared" si="1"/>
        <v>42378.472599521716</v>
      </c>
      <c r="U27">
        <f t="shared" si="13"/>
        <v>4.9048597999999999E-2</v>
      </c>
      <c r="V27">
        <f t="shared" si="14"/>
        <v>0.01</v>
      </c>
      <c r="W27">
        <f t="shared" si="15"/>
        <v>0.54287686647081346</v>
      </c>
      <c r="X27">
        <f t="shared" si="16"/>
        <v>2.6627349187026608E-2</v>
      </c>
      <c r="Y27">
        <f t="shared" si="17"/>
        <v>5.4287686647081345E-3</v>
      </c>
      <c r="Z27">
        <f t="shared" si="18"/>
        <v>0.51082074861907878</v>
      </c>
      <c r="AB27">
        <f t="shared" si="19"/>
        <v>24333.245669733638</v>
      </c>
      <c r="AC27">
        <f t="shared" si="2"/>
        <v>21647.8030986208</v>
      </c>
      <c r="AE27">
        <f t="shared" si="3"/>
        <v>0</v>
      </c>
      <c r="AF27">
        <f t="shared" si="4"/>
        <v>0</v>
      </c>
      <c r="AG27">
        <f t="shared" si="4"/>
        <v>-12.770518715476969</v>
      </c>
      <c r="AH27">
        <f t="shared" si="5"/>
        <v>-53254.698374053216</v>
      </c>
      <c r="AI27">
        <f t="shared" si="6"/>
        <v>-53267.468892768695</v>
      </c>
      <c r="AJ27">
        <f t="shared" si="7"/>
        <v>2685.4425711128388</v>
      </c>
      <c r="AK27">
        <f t="shared" si="22"/>
        <v>1703.3271968813549</v>
      </c>
      <c r="AL27">
        <f t="shared" si="8"/>
        <v>-48878.699124774495</v>
      </c>
      <c r="AN27">
        <f t="shared" si="9"/>
        <v>0</v>
      </c>
      <c r="AO27">
        <f t="shared" si="9"/>
        <v>0</v>
      </c>
      <c r="AP27">
        <f t="shared" si="9"/>
        <v>-0.84134863369960966</v>
      </c>
      <c r="AQ27">
        <f t="shared" si="9"/>
        <v>-3508.5315415413052</v>
      </c>
      <c r="AR27">
        <f t="shared" si="9"/>
        <v>-3509.3728901750046</v>
      </c>
      <c r="AS27">
        <f t="shared" si="9"/>
        <v>176.92260497972788</v>
      </c>
      <c r="AT27">
        <f t="shared" si="9"/>
        <v>112.218778404256</v>
      </c>
      <c r="AU27">
        <f t="shared" si="9"/>
        <v>-3220.2315067910204</v>
      </c>
      <c r="AW27">
        <v>24</v>
      </c>
      <c r="AX27">
        <f>IF(Z27&gt;0, (R27*SUMPRODUCT(K27:$K$98, X27:$X$98)-K27*$AZ$3)/Z27, 0)</f>
        <v>42378.472599521716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5.4278005999999997E-2</v>
      </c>
      <c r="Q28" s="4">
        <f t="shared" si="21"/>
        <v>25</v>
      </c>
      <c r="R28">
        <f t="shared" si="0"/>
        <v>2000000</v>
      </c>
      <c r="S28">
        <f t="shared" si="1"/>
        <v>39960.847841972085</v>
      </c>
      <c r="U28">
        <f t="shared" si="13"/>
        <v>5.4278005999999997E-2</v>
      </c>
      <c r="V28">
        <f t="shared" si="14"/>
        <v>0.01</v>
      </c>
      <c r="W28">
        <f t="shared" si="15"/>
        <v>0.51082074861907878</v>
      </c>
      <c r="X28">
        <f t="shared" si="16"/>
        <v>2.7726331658470847E-2</v>
      </c>
      <c r="Y28">
        <f t="shared" si="17"/>
        <v>5.1082074861907882E-3</v>
      </c>
      <c r="Z28">
        <f t="shared" si="18"/>
        <v>0.47798620947441717</v>
      </c>
      <c r="AB28">
        <f t="shared" si="19"/>
        <v>21647.8030986208</v>
      </c>
      <c r="AC28">
        <f t="shared" si="2"/>
        <v>19100.73418736818</v>
      </c>
      <c r="AE28">
        <f t="shared" si="3"/>
        <v>0</v>
      </c>
      <c r="AF28">
        <f t="shared" si="4"/>
        <v>0</v>
      </c>
      <c r="AG28">
        <f t="shared" si="4"/>
        <v>-11.94965523686043</v>
      </c>
      <c r="AH28">
        <f t="shared" si="5"/>
        <v>-55452.663316941696</v>
      </c>
      <c r="AI28">
        <f t="shared" si="6"/>
        <v>-55464.612972178555</v>
      </c>
      <c r="AJ28">
        <f t="shared" si="7"/>
        <v>2547.0689112526197</v>
      </c>
      <c r="AK28">
        <f t="shared" si="22"/>
        <v>1515.346216903456</v>
      </c>
      <c r="AL28">
        <f t="shared" si="8"/>
        <v>-51402.197844022485</v>
      </c>
      <c r="AN28">
        <f t="shared" si="9"/>
        <v>0</v>
      </c>
      <c r="AO28">
        <f t="shared" si="9"/>
        <v>0</v>
      </c>
      <c r="AP28">
        <f t="shared" si="9"/>
        <v>-0.70291823319158431</v>
      </c>
      <c r="AQ28">
        <f t="shared" si="9"/>
        <v>-3261.9090134313724</v>
      </c>
      <c r="AR28">
        <f t="shared" si="9"/>
        <v>-3262.6119316645636</v>
      </c>
      <c r="AS28">
        <f t="shared" si="9"/>
        <v>149.82701537632781</v>
      </c>
      <c r="AT28">
        <f t="shared" si="9"/>
        <v>89.137675049709841</v>
      </c>
      <c r="AU28">
        <f t="shared" si="9"/>
        <v>-3023.6472412385265</v>
      </c>
      <c r="AW28">
        <v>25</v>
      </c>
      <c r="AX28">
        <f>IF(Z28&gt;0, (R28*SUMPRODUCT(K28:$K$98, X28:$X$98)-K28*$AZ$3)/Z28, 0)</f>
        <v>39960.847841972085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6.0174738999999998E-2</v>
      </c>
      <c r="Q29" s="4">
        <f t="shared" si="21"/>
        <v>25</v>
      </c>
      <c r="R29">
        <f t="shared" si="0"/>
        <v>2000000</v>
      </c>
      <c r="S29">
        <f t="shared" si="1"/>
        <v>37568.933376893132</v>
      </c>
      <c r="U29">
        <f t="shared" si="13"/>
        <v>6.0174738999999998E-2</v>
      </c>
      <c r="V29">
        <f t="shared" si="14"/>
        <v>0.01</v>
      </c>
      <c r="W29">
        <f t="shared" si="15"/>
        <v>0.47798620947441717</v>
      </c>
      <c r="X29">
        <f t="shared" si="16"/>
        <v>2.876269540072238E-2</v>
      </c>
      <c r="Y29">
        <f t="shared" si="17"/>
        <v>4.7798620947441719E-3</v>
      </c>
      <c r="Z29">
        <f t="shared" si="18"/>
        <v>0.44444365197895058</v>
      </c>
      <c r="AB29">
        <f t="shared" si="19"/>
        <v>19100.73418736818</v>
      </c>
      <c r="AC29">
        <f t="shared" si="2"/>
        <v>16697.27395098027</v>
      </c>
      <c r="AE29">
        <f t="shared" si="3"/>
        <v>0</v>
      </c>
      <c r="AF29">
        <f t="shared" si="4"/>
        <v>0</v>
      </c>
      <c r="AG29">
        <f t="shared" si="4"/>
        <v>-11.111091299473765</v>
      </c>
      <c r="AH29">
        <f t="shared" si="5"/>
        <v>-57525.390801444759</v>
      </c>
      <c r="AI29">
        <f t="shared" si="6"/>
        <v>-57536.501892744236</v>
      </c>
      <c r="AJ29">
        <f t="shared" si="7"/>
        <v>2403.4602363879094</v>
      </c>
      <c r="AK29">
        <f t="shared" si="22"/>
        <v>1337.0513931157727</v>
      </c>
      <c r="AL29">
        <f t="shared" si="8"/>
        <v>-53795.990263240557</v>
      </c>
      <c r="AN29">
        <f t="shared" si="9"/>
        <v>0</v>
      </c>
      <c r="AO29">
        <f t="shared" si="9"/>
        <v>0</v>
      </c>
      <c r="AP29">
        <f t="shared" si="9"/>
        <v>-0.58356350860627104</v>
      </c>
      <c r="AQ29">
        <f t="shared" si="9"/>
        <v>-3021.2800871889081</v>
      </c>
      <c r="AR29">
        <f t="shared" si="9"/>
        <v>-3021.8636506975145</v>
      </c>
      <c r="AS29">
        <f t="shared" si="9"/>
        <v>126.23167702785535</v>
      </c>
      <c r="AT29">
        <f t="shared" si="9"/>
        <v>70.223021404791865</v>
      </c>
      <c r="AU29">
        <f t="shared" si="9"/>
        <v>-2825.4089522648674</v>
      </c>
      <c r="AW29">
        <v>26</v>
      </c>
      <c r="AX29">
        <f>IF(Z29&gt;0, (R29*SUMPRODUCT(K29:$K$98, X29:$X$98)-K29*$AZ$3)/Z29, 0)</f>
        <v>37568.933376893132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6.6923788999999997E-2</v>
      </c>
      <c r="Q30" s="4">
        <f t="shared" si="21"/>
        <v>25</v>
      </c>
      <c r="R30">
        <f t="shared" si="0"/>
        <v>2000000</v>
      </c>
      <c r="S30">
        <f t="shared" si="1"/>
        <v>35203.600767527911</v>
      </c>
      <c r="U30">
        <f t="shared" si="13"/>
        <v>6.6923788999999997E-2</v>
      </c>
      <c r="V30">
        <f t="shared" si="14"/>
        <v>0.01</v>
      </c>
      <c r="W30">
        <f t="shared" si="15"/>
        <v>0.44444365197895058</v>
      </c>
      <c r="X30">
        <f t="shared" si="16"/>
        <v>2.9743853187428719E-2</v>
      </c>
      <c r="Y30">
        <f t="shared" si="17"/>
        <v>4.4444365197895061E-3</v>
      </c>
      <c r="Z30">
        <f t="shared" si="18"/>
        <v>0.41025536227173237</v>
      </c>
      <c r="AB30">
        <f t="shared" si="19"/>
        <v>16697.27395098027</v>
      </c>
      <c r="AC30">
        <f t="shared" si="2"/>
        <v>14442.465986151599</v>
      </c>
      <c r="AE30">
        <f t="shared" si="3"/>
        <v>0</v>
      </c>
      <c r="AF30">
        <f t="shared" si="4"/>
        <v>0</v>
      </c>
      <c r="AG30">
        <f t="shared" si="4"/>
        <v>-10.256384056793308</v>
      </c>
      <c r="AH30">
        <f t="shared" si="5"/>
        <v>-59487.706374857436</v>
      </c>
      <c r="AI30">
        <f t="shared" si="6"/>
        <v>-59497.962758914233</v>
      </c>
      <c r="AJ30">
        <f t="shared" si="7"/>
        <v>2254.8079648286712</v>
      </c>
      <c r="AK30">
        <f t="shared" si="22"/>
        <v>1168.809176568619</v>
      </c>
      <c r="AL30">
        <f t="shared" si="8"/>
        <v>-56074.345617516941</v>
      </c>
      <c r="AN30">
        <f t="shared" si="9"/>
        <v>0</v>
      </c>
      <c r="AO30">
        <f t="shared" si="9"/>
        <v>0</v>
      </c>
      <c r="AP30">
        <f t="shared" si="9"/>
        <v>-0.48095856464477005</v>
      </c>
      <c r="AQ30">
        <f t="shared" si="9"/>
        <v>-2789.5915084332682</v>
      </c>
      <c r="AR30">
        <f t="shared" si="9"/>
        <v>-2790.0724669979131</v>
      </c>
      <c r="AS30">
        <f t="shared" si="9"/>
        <v>105.73601732428257</v>
      </c>
      <c r="AT30">
        <f t="shared" si="9"/>
        <v>54.80964644003749</v>
      </c>
      <c r="AU30">
        <f t="shared" si="9"/>
        <v>-2629.526803233593</v>
      </c>
      <c r="AW30">
        <v>27</v>
      </c>
      <c r="AX30">
        <f>IF(Z30&gt;0, (R30*SUMPRODUCT(K30:$K$98, X30:$X$98)-K30*$AZ$3)/Z30, 0)</f>
        <v>35203.600767527911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7.4711050000000001E-2</v>
      </c>
      <c r="Q31" s="4">
        <f t="shared" si="21"/>
        <v>25</v>
      </c>
      <c r="R31">
        <f t="shared" si="0"/>
        <v>2000000</v>
      </c>
      <c r="S31">
        <f t="shared" si="1"/>
        <v>32855.265813811522</v>
      </c>
      <c r="U31">
        <f t="shared" si="13"/>
        <v>7.4711050000000001E-2</v>
      </c>
      <c r="V31">
        <f t="shared" si="14"/>
        <v>0.01</v>
      </c>
      <c r="W31">
        <f t="shared" si="15"/>
        <v>0.41025536227173237</v>
      </c>
      <c r="X31">
        <f t="shared" si="16"/>
        <v>3.0650608883451513E-2</v>
      </c>
      <c r="Y31">
        <f t="shared" si="17"/>
        <v>4.102553622717324E-3</v>
      </c>
      <c r="Z31">
        <f t="shared" si="18"/>
        <v>0.37550219976556354</v>
      </c>
      <c r="AB31">
        <f t="shared" si="19"/>
        <v>14442.465986151599</v>
      </c>
      <c r="AC31">
        <f t="shared" si="2"/>
        <v>12337.224586968545</v>
      </c>
      <c r="AE31">
        <f t="shared" si="3"/>
        <v>0</v>
      </c>
      <c r="AF31">
        <f t="shared" si="4"/>
        <v>0</v>
      </c>
      <c r="AG31">
        <f t="shared" si="4"/>
        <v>-9.387554994139089</v>
      </c>
      <c r="AH31">
        <f t="shared" si="5"/>
        <v>-61301.217766903028</v>
      </c>
      <c r="AI31">
        <f t="shared" si="6"/>
        <v>-61310.605321897165</v>
      </c>
      <c r="AJ31">
        <f t="shared" si="7"/>
        <v>2105.2413991830545</v>
      </c>
      <c r="AK31">
        <f t="shared" si="22"/>
        <v>1010.972619030612</v>
      </c>
      <c r="AL31">
        <f t="shared" si="8"/>
        <v>-58194.3913036835</v>
      </c>
      <c r="AN31">
        <f t="shared" si="9"/>
        <v>0</v>
      </c>
      <c r="AO31">
        <f t="shared" si="9"/>
        <v>0</v>
      </c>
      <c r="AP31">
        <f t="shared" si="9"/>
        <v>-0.39305005323858816</v>
      </c>
      <c r="AQ31">
        <f t="shared" si="9"/>
        <v>-2566.6370979359749</v>
      </c>
      <c r="AR31">
        <f t="shared" si="9"/>
        <v>-2567.0301479892137</v>
      </c>
      <c r="AS31">
        <f t="shared" si="9"/>
        <v>88.144915747027724</v>
      </c>
      <c r="AT31">
        <f t="shared" si="9"/>
        <v>42.328683238694374</v>
      </c>
      <c r="AU31">
        <f t="shared" si="9"/>
        <v>-2436.5565490034915</v>
      </c>
      <c r="AW31">
        <v>28</v>
      </c>
      <c r="AX31">
        <f>IF(Z31&gt;0, (R31*SUMPRODUCT(K31:$K$98, X31:$X$98)-K31*$AZ$3)/Z31, 0)</f>
        <v>32855.265813811522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8.3689026999999999E-2</v>
      </c>
      <c r="Q32" s="4">
        <f t="shared" si="21"/>
        <v>25</v>
      </c>
      <c r="R32">
        <f t="shared" si="0"/>
        <v>2000000</v>
      </c>
      <c r="S32">
        <f t="shared" si="1"/>
        <v>30505.290784987465</v>
      </c>
      <c r="U32">
        <f t="shared" si="13"/>
        <v>8.3689026999999999E-2</v>
      </c>
      <c r="V32">
        <f t="shared" si="14"/>
        <v>0.01</v>
      </c>
      <c r="W32">
        <f t="shared" si="15"/>
        <v>0.37550219976556354</v>
      </c>
      <c r="X32">
        <f t="shared" si="16"/>
        <v>3.1425413734739643E-2</v>
      </c>
      <c r="Y32">
        <f t="shared" si="17"/>
        <v>3.7550219976556355E-3</v>
      </c>
      <c r="Z32">
        <f t="shared" si="18"/>
        <v>0.34032176403316827</v>
      </c>
      <c r="AB32">
        <f t="shared" si="19"/>
        <v>12337.224586968545</v>
      </c>
      <c r="AC32">
        <f t="shared" si="2"/>
        <v>10381.614372291686</v>
      </c>
      <c r="AE32">
        <f t="shared" si="3"/>
        <v>0</v>
      </c>
      <c r="AF32">
        <f t="shared" si="4"/>
        <v>0</v>
      </c>
      <c r="AG32">
        <f t="shared" si="4"/>
        <v>-8.5080441008292063</v>
      </c>
      <c r="AH32">
        <f t="shared" si="5"/>
        <v>-62850.827469479285</v>
      </c>
      <c r="AI32">
        <f t="shared" si="6"/>
        <v>-62859.335513580118</v>
      </c>
      <c r="AJ32">
        <f t="shared" si="7"/>
        <v>1955.610214676859</v>
      </c>
      <c r="AK32">
        <f t="shared" si="22"/>
        <v>863.6057210877982</v>
      </c>
      <c r="AL32">
        <f t="shared" si="8"/>
        <v>-60040.119577815458</v>
      </c>
      <c r="AN32">
        <f t="shared" si="9"/>
        <v>0</v>
      </c>
      <c r="AO32">
        <f t="shared" si="9"/>
        <v>0</v>
      </c>
      <c r="AP32">
        <f t="shared" si="9"/>
        <v>-0.31805855016818441</v>
      </c>
      <c r="AQ32">
        <f t="shared" si="9"/>
        <v>-2349.5697512739739</v>
      </c>
      <c r="AR32">
        <f t="shared" si="9"/>
        <v>-2349.8878098241426</v>
      </c>
      <c r="AS32">
        <f t="shared" si="9"/>
        <v>73.107113950384061</v>
      </c>
      <c r="AT32">
        <f t="shared" si="9"/>
        <v>32.28440994321646</v>
      </c>
      <c r="AU32">
        <f t="shared" si="9"/>
        <v>-2244.4962859305419</v>
      </c>
      <c r="AW32">
        <v>29</v>
      </c>
      <c r="AX32">
        <f>IF(Z32&gt;0, (R32*SUMPRODUCT(K32:$K$98, X32:$X$98)-K32*$AZ$3)/Z32, 0)</f>
        <v>30505.290784987465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9.4384723000000004E-2</v>
      </c>
      <c r="Q33" s="4">
        <f t="shared" si="21"/>
        <v>25</v>
      </c>
      <c r="R33">
        <f t="shared" si="0"/>
        <v>2000000</v>
      </c>
      <c r="S33">
        <f t="shared" si="1"/>
        <v>28141.989253690306</v>
      </c>
      <c r="U33">
        <f t="shared" si="13"/>
        <v>9.4384723000000004E-2</v>
      </c>
      <c r="V33">
        <f t="shared" si="14"/>
        <v>0.01</v>
      </c>
      <c r="W33">
        <f t="shared" si="15"/>
        <v>0.34032176403316827</v>
      </c>
      <c r="X33">
        <f t="shared" si="16"/>
        <v>3.2121175429141953E-2</v>
      </c>
      <c r="Y33">
        <f t="shared" si="17"/>
        <v>3.4032176403316827E-3</v>
      </c>
      <c r="Z33">
        <f t="shared" si="18"/>
        <v>0.30479737096369464</v>
      </c>
      <c r="AB33">
        <f t="shared" si="19"/>
        <v>10381.614372291686</v>
      </c>
      <c r="AC33">
        <f t="shared" si="2"/>
        <v>8577.6043382133521</v>
      </c>
      <c r="AE33">
        <f t="shared" si="3"/>
        <v>0</v>
      </c>
      <c r="AF33">
        <f t="shared" si="4"/>
        <v>0</v>
      </c>
      <c r="AG33">
        <f t="shared" si="4"/>
        <v>-7.6199342740923655</v>
      </c>
      <c r="AH33">
        <f t="shared" si="5"/>
        <v>-64242.350858283906</v>
      </c>
      <c r="AI33">
        <f t="shared" si="6"/>
        <v>-64249.970792558001</v>
      </c>
      <c r="AJ33">
        <f t="shared" si="7"/>
        <v>1804.0100340783338</v>
      </c>
      <c r="AK33">
        <f t="shared" si="22"/>
        <v>726.71300606041802</v>
      </c>
      <c r="AL33">
        <f t="shared" si="8"/>
        <v>-61719.247752419251</v>
      </c>
      <c r="AN33">
        <f t="shared" si="9"/>
        <v>0</v>
      </c>
      <c r="AO33">
        <f t="shared" si="9"/>
        <v>0</v>
      </c>
      <c r="AP33">
        <f t="shared" si="9"/>
        <v>-0.25433758617062224</v>
      </c>
      <c r="AQ33">
        <f t="shared" si="9"/>
        <v>-2144.2762968146926</v>
      </c>
      <c r="AR33">
        <f t="shared" si="9"/>
        <v>-2144.5306344008632</v>
      </c>
      <c r="AS33">
        <f t="shared" si="9"/>
        <v>60.214109596072305</v>
      </c>
      <c r="AT33">
        <f t="shared" si="9"/>
        <v>24.256171398829974</v>
      </c>
      <c r="AU33">
        <f t="shared" si="9"/>
        <v>-2060.060353405961</v>
      </c>
      <c r="AW33">
        <v>30</v>
      </c>
      <c r="AX33">
        <f>IF(Z33&gt;0, (R33*SUMPRODUCT(K33:$K$98, X33:$X$98)-K33*$AZ$3)/Z33, 0)</f>
        <v>28141.989253690306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0.106719178</v>
      </c>
      <c r="Q34" s="4">
        <f t="shared" si="21"/>
        <v>25</v>
      </c>
      <c r="R34">
        <f t="shared" si="0"/>
        <v>2000000</v>
      </c>
      <c r="S34">
        <f t="shared" si="1"/>
        <v>25705.341144623329</v>
      </c>
      <c r="U34">
        <f t="shared" si="13"/>
        <v>0.106719178</v>
      </c>
      <c r="V34">
        <f t="shared" si="14"/>
        <v>0.01</v>
      </c>
      <c r="W34">
        <f t="shared" si="15"/>
        <v>0.30479737096369464</v>
      </c>
      <c r="X34">
        <f t="shared" si="16"/>
        <v>3.2527724885806561E-2</v>
      </c>
      <c r="Y34">
        <f t="shared" si="17"/>
        <v>3.0479737096369463E-3</v>
      </c>
      <c r="Z34">
        <f t="shared" si="18"/>
        <v>0.26922167236825112</v>
      </c>
      <c r="AB34">
        <f t="shared" si="19"/>
        <v>8577.6043382133521</v>
      </c>
      <c r="AC34">
        <f t="shared" si="2"/>
        <v>6920.4349317519072</v>
      </c>
      <c r="AE34">
        <f t="shared" si="3"/>
        <v>0</v>
      </c>
      <c r="AF34">
        <f t="shared" si="4"/>
        <v>0</v>
      </c>
      <c r="AG34">
        <f t="shared" si="4"/>
        <v>-6.7305418092062776</v>
      </c>
      <c r="AH34">
        <f t="shared" si="5"/>
        <v>-65055.449771613123</v>
      </c>
      <c r="AI34">
        <f t="shared" si="6"/>
        <v>-65062.18031342233</v>
      </c>
      <c r="AJ34">
        <f t="shared" si="7"/>
        <v>1657.1694064614449</v>
      </c>
      <c r="AK34">
        <f t="shared" si="22"/>
        <v>600.4323036749347</v>
      </c>
      <c r="AL34">
        <f t="shared" si="8"/>
        <v>-62804.578603285954</v>
      </c>
      <c r="AN34">
        <f t="shared" si="9"/>
        <v>0</v>
      </c>
      <c r="AO34">
        <f t="shared" si="9"/>
        <v>0</v>
      </c>
      <c r="AP34">
        <f t="shared" si="9"/>
        <v>-0.20058170730203839</v>
      </c>
      <c r="AQ34">
        <f t="shared" si="9"/>
        <v>-1938.7641521880696</v>
      </c>
      <c r="AR34">
        <f t="shared" si="9"/>
        <v>-1938.9647338953716</v>
      </c>
      <c r="AS34">
        <f t="shared" si="9"/>
        <v>49.386494915175547</v>
      </c>
      <c r="AT34">
        <f t="shared" si="9"/>
        <v>17.893914042057958</v>
      </c>
      <c r="AU34">
        <f t="shared" ref="AU34:AU79" si="23">AL34*$K34</f>
        <v>-1871.6843249381382</v>
      </c>
      <c r="AW34">
        <v>31</v>
      </c>
      <c r="AX34">
        <f>IF(Z34&gt;0, (R34*SUMPRODUCT(K34:$K$98, X34:$X$98)-K34*$AZ$3)/Z34, 0)</f>
        <v>25705.341144623329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0.12088460199999999</v>
      </c>
      <c r="Q35" s="4">
        <f t="shared" si="21"/>
        <v>25</v>
      </c>
      <c r="R35">
        <f t="shared" si="0"/>
        <v>2000000</v>
      </c>
      <c r="S35">
        <f t="shared" si="1"/>
        <v>23149.323970365906</v>
      </c>
      <c r="U35">
        <f t="shared" si="13"/>
        <v>0.12088460199999999</v>
      </c>
      <c r="V35">
        <f t="shared" si="14"/>
        <v>0.01</v>
      </c>
      <c r="W35">
        <f t="shared" si="15"/>
        <v>0.26922167236825112</v>
      </c>
      <c r="X35">
        <f t="shared" si="16"/>
        <v>3.2544754714010429E-2</v>
      </c>
      <c r="Y35">
        <f t="shared" si="17"/>
        <v>2.6922167236825114E-3</v>
      </c>
      <c r="Z35">
        <f t="shared" si="18"/>
        <v>0.2339847009305582</v>
      </c>
      <c r="AB35">
        <f t="shared" si="19"/>
        <v>6920.4349317519072</v>
      </c>
      <c r="AC35">
        <f t="shared" si="2"/>
        <v>5416.587645950669</v>
      </c>
      <c r="AE35">
        <f t="shared" si="3"/>
        <v>0</v>
      </c>
      <c r="AF35">
        <f t="shared" ref="AF35:AG66" si="24">-$Z35*P35</f>
        <v>0</v>
      </c>
      <c r="AG35">
        <f t="shared" si="24"/>
        <v>-5.8496175232639551</v>
      </c>
      <c r="AH35">
        <f t="shared" si="5"/>
        <v>-65089.509428020858</v>
      </c>
      <c r="AI35">
        <f t="shared" ref="AI35:AI66" si="25">SUM(AE35:AH35)</f>
        <v>-65095.359045544123</v>
      </c>
      <c r="AJ35">
        <f t="shared" si="7"/>
        <v>1503.8472858012383</v>
      </c>
      <c r="AK35">
        <f t="shared" si="22"/>
        <v>484.43044522263358</v>
      </c>
      <c r="AL35">
        <f t="shared" ref="AL35:AL79" si="26">SUM(AI35:AK35)</f>
        <v>-63107.081314520248</v>
      </c>
      <c r="AN35">
        <f t="shared" ref="AN35:AT66" si="27">AE35*$K35</f>
        <v>0</v>
      </c>
      <c r="AO35">
        <f t="shared" si="27"/>
        <v>0</v>
      </c>
      <c r="AP35">
        <f t="shared" si="27"/>
        <v>-0.15565058069047377</v>
      </c>
      <c r="AQ35">
        <f t="shared" si="27"/>
        <v>-1731.9457039776717</v>
      </c>
      <c r="AR35">
        <f t="shared" si="27"/>
        <v>-1732.1013545583621</v>
      </c>
      <c r="AS35">
        <f t="shared" si="27"/>
        <v>40.015386027178614</v>
      </c>
      <c r="AT35">
        <f t="shared" si="27"/>
        <v>12.890053033924705</v>
      </c>
      <c r="AU35">
        <f t="shared" si="23"/>
        <v>-1679.1959154972587</v>
      </c>
      <c r="AW35">
        <v>32</v>
      </c>
      <c r="AX35">
        <f>IF(Z35&gt;0, (R35*SUMPRODUCT(K35:$K$98, X35:$X$98)-K35*$AZ$3)/Z35, 0)</f>
        <v>23149.323970365906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0.13724737000000001</v>
      </c>
      <c r="Q36" s="4">
        <f t="shared" si="21"/>
        <v>25</v>
      </c>
      <c r="R36">
        <f t="shared" si="0"/>
        <v>2000000</v>
      </c>
      <c r="S36">
        <f t="shared" si="1"/>
        <v>20412.663506899902</v>
      </c>
      <c r="U36">
        <f t="shared" si="13"/>
        <v>0.13724737000000001</v>
      </c>
      <c r="V36">
        <f t="shared" si="14"/>
        <v>0.01</v>
      </c>
      <c r="W36">
        <f t="shared" si="15"/>
        <v>0.2339847009305582</v>
      </c>
      <c r="X36">
        <f t="shared" si="16"/>
        <v>3.2113784822955668E-2</v>
      </c>
      <c r="Y36">
        <f t="shared" si="17"/>
        <v>2.3398470093055823E-3</v>
      </c>
      <c r="Z36">
        <f t="shared" si="18"/>
        <v>0.19953106909829696</v>
      </c>
      <c r="AB36">
        <f t="shared" si="19"/>
        <v>5416.587645950669</v>
      </c>
      <c r="AC36">
        <f t="shared" si="2"/>
        <v>4072.960572675529</v>
      </c>
      <c r="AE36">
        <f t="shared" si="3"/>
        <v>0</v>
      </c>
      <c r="AF36">
        <f t="shared" si="24"/>
        <v>0</v>
      </c>
      <c r="AG36">
        <f t="shared" si="24"/>
        <v>-4.988276727457424</v>
      </c>
      <c r="AH36">
        <f t="shared" si="5"/>
        <v>-64227.569645911339</v>
      </c>
      <c r="AI36">
        <f t="shared" si="25"/>
        <v>-64232.557922638793</v>
      </c>
      <c r="AJ36">
        <f t="shared" si="7"/>
        <v>1343.62707327514</v>
      </c>
      <c r="AK36">
        <f t="shared" si="22"/>
        <v>379.16113521654688</v>
      </c>
      <c r="AL36">
        <f t="shared" si="26"/>
        <v>-62509.7697141471</v>
      </c>
      <c r="AN36">
        <f t="shared" si="27"/>
        <v>0</v>
      </c>
      <c r="AO36">
        <f t="shared" si="27"/>
        <v>0</v>
      </c>
      <c r="AP36">
        <f t="shared" si="27"/>
        <v>-0.11851021611145422</v>
      </c>
      <c r="AQ36">
        <f t="shared" si="27"/>
        <v>-1525.9023456243078</v>
      </c>
      <c r="AR36">
        <f t="shared" si="27"/>
        <v>-1526.0208558404192</v>
      </c>
      <c r="AS36">
        <f t="shared" si="27"/>
        <v>31.921551976167237</v>
      </c>
      <c r="AT36">
        <f t="shared" si="27"/>
        <v>9.008014296448394</v>
      </c>
      <c r="AU36">
        <f t="shared" si="23"/>
        <v>-1485.0912895678034</v>
      </c>
      <c r="AW36">
        <v>33</v>
      </c>
      <c r="AX36">
        <f>IF(Z36&gt;0, (R36*SUMPRODUCT(K36:$K$98, X36:$X$98)-K36*$AZ$3)/Z36, 0)</f>
        <v>20412.663506899902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0.155543078</v>
      </c>
      <c r="Q37" s="4">
        <f t="shared" si="21"/>
        <v>25</v>
      </c>
      <c r="R37">
        <f t="shared" si="0"/>
        <v>2000000</v>
      </c>
      <c r="S37">
        <f t="shared" si="1"/>
        <v>17379.999214025625</v>
      </c>
      <c r="U37">
        <f t="shared" si="13"/>
        <v>0.155543078</v>
      </c>
      <c r="V37">
        <f t="shared" si="14"/>
        <v>0.01</v>
      </c>
      <c r="W37">
        <f t="shared" si="15"/>
        <v>0.19953106909829696</v>
      </c>
      <c r="X37">
        <f t="shared" si="16"/>
        <v>3.1035676644179794E-2</v>
      </c>
      <c r="Y37">
        <f t="shared" si="17"/>
        <v>1.9953106909829698E-3</v>
      </c>
      <c r="Z37">
        <f t="shared" si="18"/>
        <v>0.16650008176313419</v>
      </c>
      <c r="AB37">
        <f t="shared" si="19"/>
        <v>4072.960572675529</v>
      </c>
      <c r="AC37">
        <f t="shared" si="2"/>
        <v>2893.7712901784744</v>
      </c>
      <c r="AE37">
        <f t="shared" si="3"/>
        <v>0</v>
      </c>
      <c r="AF37">
        <f t="shared" si="24"/>
        <v>0</v>
      </c>
      <c r="AG37">
        <f t="shared" si="24"/>
        <v>-4.1625020440783551</v>
      </c>
      <c r="AH37">
        <f t="shared" si="5"/>
        <v>-62071.353288359591</v>
      </c>
      <c r="AI37">
        <f t="shared" si="25"/>
        <v>-62075.515790403668</v>
      </c>
      <c r="AJ37">
        <f t="shared" si="7"/>
        <v>1179.1892824970546</v>
      </c>
      <c r="AK37">
        <f t="shared" si="22"/>
        <v>285.10724008728704</v>
      </c>
      <c r="AL37">
        <f t="shared" si="26"/>
        <v>-60611.219267819324</v>
      </c>
      <c r="AN37">
        <f t="shared" si="27"/>
        <v>0</v>
      </c>
      <c r="AO37">
        <f t="shared" si="27"/>
        <v>0</v>
      </c>
      <c r="AP37">
        <f t="shared" si="27"/>
        <v>-8.8296134073141866E-2</v>
      </c>
      <c r="AQ37">
        <f t="shared" si="27"/>
        <v>-1316.6745563157701</v>
      </c>
      <c r="AR37">
        <f t="shared" si="27"/>
        <v>-1316.7628524498432</v>
      </c>
      <c r="AS37">
        <f t="shared" si="27"/>
        <v>25.013286211616808</v>
      </c>
      <c r="AT37">
        <f t="shared" si="27"/>
        <v>6.0477729090327559</v>
      </c>
      <c r="AU37">
        <f t="shared" si="23"/>
        <v>-1285.7017933291936</v>
      </c>
      <c r="AW37">
        <v>34</v>
      </c>
      <c r="AX37">
        <f>IF(Z37&gt;0, (R37*SUMPRODUCT(K37:$K$98, X37:$X$98)-K37*$AZ$3)/Z37, 0)</f>
        <v>17379.999214025625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0.175905283</v>
      </c>
      <c r="Q38" s="4">
        <f t="shared" si="21"/>
        <v>25</v>
      </c>
      <c r="R38">
        <f t="shared" si="0"/>
        <v>2000000</v>
      </c>
      <c r="S38">
        <f t="shared" si="1"/>
        <v>13918.893360713902</v>
      </c>
      <c r="U38">
        <f t="shared" si="13"/>
        <v>0.175905283</v>
      </c>
      <c r="V38">
        <f t="shared" si="14"/>
        <v>0.01</v>
      </c>
      <c r="W38">
        <f t="shared" si="15"/>
        <v>0.16650008176313419</v>
      </c>
      <c r="X38">
        <f t="shared" si="16"/>
        <v>2.9288244002067258E-2</v>
      </c>
      <c r="Y38">
        <f t="shared" si="17"/>
        <v>1.665000817631342E-3</v>
      </c>
      <c r="Z38">
        <f t="shared" si="18"/>
        <v>0.13554683694343558</v>
      </c>
      <c r="AB38">
        <f t="shared" si="19"/>
        <v>2893.7712901784744</v>
      </c>
      <c r="AC38">
        <f t="shared" si="2"/>
        <v>1886.6619687977554</v>
      </c>
      <c r="AE38">
        <f t="shared" si="3"/>
        <v>0</v>
      </c>
      <c r="AF38">
        <f t="shared" si="24"/>
        <v>0</v>
      </c>
      <c r="AG38">
        <f t="shared" si="24"/>
        <v>-3.3886709235858894</v>
      </c>
      <c r="AH38">
        <f t="shared" si="5"/>
        <v>-58576.488004134517</v>
      </c>
      <c r="AI38">
        <f t="shared" si="25"/>
        <v>-58579.876675058105</v>
      </c>
      <c r="AJ38">
        <f t="shared" si="7"/>
        <v>1007.1093213807189</v>
      </c>
      <c r="AK38">
        <f t="shared" si="22"/>
        <v>202.56399031249322</v>
      </c>
      <c r="AL38">
        <f t="shared" si="26"/>
        <v>-57370.203363364897</v>
      </c>
      <c r="AN38">
        <f t="shared" si="27"/>
        <v>0</v>
      </c>
      <c r="AO38">
        <f t="shared" si="27"/>
        <v>0</v>
      </c>
      <c r="AP38">
        <f t="shared" si="27"/>
        <v>-6.4179835964704002E-2</v>
      </c>
      <c r="AQ38">
        <f t="shared" si="27"/>
        <v>-1109.4111751387115</v>
      </c>
      <c r="AR38">
        <f t="shared" si="27"/>
        <v>-1109.4753549746763</v>
      </c>
      <c r="AS38">
        <f t="shared" si="27"/>
        <v>19.074177605992208</v>
      </c>
      <c r="AT38">
        <f t="shared" si="27"/>
        <v>3.8364668519817671</v>
      </c>
      <c r="AU38">
        <f t="shared" si="23"/>
        <v>-1086.5647105167025</v>
      </c>
      <c r="AW38">
        <v>35</v>
      </c>
      <c r="AX38">
        <f>IF(Z38&gt;0, (R38*SUMPRODUCT(K38:$K$98, X38:$X$98)-K38*$AZ$3)/Z38, 0)</f>
        <v>13918.893360713902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0.19813004200000001</v>
      </c>
      <c r="Q39" s="4">
        <f t="shared" si="21"/>
        <v>25</v>
      </c>
      <c r="R39">
        <f t="shared" si="0"/>
        <v>2000000</v>
      </c>
      <c r="S39">
        <f t="shared" si="1"/>
        <v>9816.4040621778113</v>
      </c>
      <c r="U39">
        <f t="shared" si="13"/>
        <v>0.19813004200000001</v>
      </c>
      <c r="V39">
        <f t="shared" si="14"/>
        <v>0.01</v>
      </c>
      <c r="W39">
        <f t="shared" si="15"/>
        <v>0.13554683694343558</v>
      </c>
      <c r="X39">
        <f t="shared" si="16"/>
        <v>2.6855900496570044E-2</v>
      </c>
      <c r="Y39">
        <f t="shared" si="17"/>
        <v>1.3554683694343558E-3</v>
      </c>
      <c r="Z39">
        <f t="shared" si="18"/>
        <v>0.10733546807743118</v>
      </c>
      <c r="AB39">
        <f t="shared" si="19"/>
        <v>1886.6619687977554</v>
      </c>
      <c r="AC39">
        <f t="shared" si="2"/>
        <v>1053.6483248510522</v>
      </c>
      <c r="AE39">
        <f t="shared" si="3"/>
        <v>0</v>
      </c>
      <c r="AF39">
        <f t="shared" si="24"/>
        <v>0</v>
      </c>
      <c r="AG39">
        <f t="shared" si="24"/>
        <v>-2.6833867019357793</v>
      </c>
      <c r="AH39">
        <f t="shared" si="5"/>
        <v>-53711.800993140088</v>
      </c>
      <c r="AI39">
        <f t="shared" si="25"/>
        <v>-53714.484379842026</v>
      </c>
      <c r="AJ39">
        <f t="shared" si="7"/>
        <v>833.01364394670327</v>
      </c>
      <c r="AK39">
        <f t="shared" si="22"/>
        <v>132.0663378158429</v>
      </c>
      <c r="AL39">
        <f t="shared" si="26"/>
        <v>-52749.404398079481</v>
      </c>
      <c r="AN39">
        <f t="shared" si="27"/>
        <v>0</v>
      </c>
      <c r="AO39">
        <f t="shared" si="27"/>
        <v>0</v>
      </c>
      <c r="AP39">
        <f t="shared" si="27"/>
        <v>-4.5376860723050923E-2</v>
      </c>
      <c r="AQ39">
        <f t="shared" si="27"/>
        <v>-908.28239965999376</v>
      </c>
      <c r="AR39">
        <f t="shared" si="27"/>
        <v>-908.32777652071684</v>
      </c>
      <c r="AS39">
        <f t="shared" si="27"/>
        <v>14.086506456375563</v>
      </c>
      <c r="AT39">
        <f t="shared" si="27"/>
        <v>2.2332807317520644</v>
      </c>
      <c r="AU39">
        <f t="shared" si="23"/>
        <v>-892.0079893325892</v>
      </c>
      <c r="AW39">
        <v>36</v>
      </c>
      <c r="AX39">
        <f>IF(Z39&gt;0, (R39*SUMPRODUCT(K39:$K$98, X39:$X$98)-K39*$AZ$3)/Z39, 0)</f>
        <v>9816.4040621778113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0.22255936300000001</v>
      </c>
      <c r="Q40" s="4">
        <f t="shared" si="21"/>
        <v>25</v>
      </c>
      <c r="R40">
        <f t="shared" si="0"/>
        <v>2000000</v>
      </c>
      <c r="S40">
        <f t="shared" si="1"/>
        <v>4760.6203348197969</v>
      </c>
      <c r="U40">
        <f t="shared" si="13"/>
        <v>0.22255936300000001</v>
      </c>
      <c r="V40">
        <f t="shared" si="14"/>
        <v>0.01</v>
      </c>
      <c r="W40">
        <f t="shared" si="15"/>
        <v>0.10733546807743118</v>
      </c>
      <c r="X40">
        <f t="shared" si="16"/>
        <v>2.3888513402619917E-2</v>
      </c>
      <c r="Y40">
        <f t="shared" si="17"/>
        <v>1.0733546807743118E-3</v>
      </c>
      <c r="Z40">
        <f t="shared" si="18"/>
        <v>8.2373599994036942E-2</v>
      </c>
      <c r="AB40">
        <f t="shared" si="19"/>
        <v>1053.6483248510522</v>
      </c>
      <c r="AC40">
        <f t="shared" si="2"/>
        <v>392.14943518392414</v>
      </c>
      <c r="AE40">
        <f t="shared" si="3"/>
        <v>0</v>
      </c>
      <c r="AF40">
        <f t="shared" si="24"/>
        <v>0</v>
      </c>
      <c r="AG40">
        <f t="shared" si="24"/>
        <v>-2.0593399998509234</v>
      </c>
      <c r="AH40">
        <f t="shared" si="5"/>
        <v>-47777.026805239831</v>
      </c>
      <c r="AI40">
        <f t="shared" si="25"/>
        <v>-47779.086145239686</v>
      </c>
      <c r="AJ40">
        <f t="shared" si="7"/>
        <v>661.49888966712797</v>
      </c>
      <c r="AK40">
        <f t="shared" si="22"/>
        <v>73.755382739573662</v>
      </c>
      <c r="AL40">
        <f t="shared" si="26"/>
        <v>-47043.831872832983</v>
      </c>
      <c r="AN40">
        <f t="shared" si="27"/>
        <v>0</v>
      </c>
      <c r="AO40">
        <f t="shared" si="27"/>
        <v>0</v>
      </c>
      <c r="AP40">
        <f t="shared" si="27"/>
        <v>-3.1092899016391496E-2</v>
      </c>
      <c r="AQ40">
        <f t="shared" si="27"/>
        <v>-721.36037267585232</v>
      </c>
      <c r="AR40">
        <f t="shared" si="27"/>
        <v>-721.39146557486868</v>
      </c>
      <c r="AS40">
        <f t="shared" si="27"/>
        <v>9.9876262187710783</v>
      </c>
      <c r="AT40">
        <f t="shared" si="27"/>
        <v>1.1135939998265847</v>
      </c>
      <c r="AU40">
        <f t="shared" si="23"/>
        <v>-710.29024535627104</v>
      </c>
      <c r="AW40">
        <v>37</v>
      </c>
      <c r="AX40">
        <f>IF(Z40&gt;0, (R40*SUMPRODUCT(K40:$K$98, X40:$X$98)-K40*$AZ$3)/Z40, 0)</f>
        <v>4760.6203348197969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0.25004150400000003</v>
      </c>
      <c r="Q41" s="4">
        <f t="shared" si="21"/>
        <v>25</v>
      </c>
      <c r="R41">
        <f t="shared" si="0"/>
        <v>2000000</v>
      </c>
      <c r="S41">
        <f t="shared" si="1"/>
        <v>-1786.1046575547039</v>
      </c>
      <c r="U41">
        <f t="shared" si="13"/>
        <v>0.25004150400000003</v>
      </c>
      <c r="V41">
        <f t="shared" si="14"/>
        <v>0.01</v>
      </c>
      <c r="W41">
        <f t="shared" si="15"/>
        <v>8.2373599994036942E-2</v>
      </c>
      <c r="X41">
        <f t="shared" si="16"/>
        <v>2.0596818832403389E-2</v>
      </c>
      <c r="Y41">
        <f t="shared" si="17"/>
        <v>8.2373599994036947E-4</v>
      </c>
      <c r="Z41">
        <f t="shared" si="18"/>
        <v>6.0953045161693184E-2</v>
      </c>
      <c r="AB41">
        <f t="shared" si="19"/>
        <v>392.14943518392414</v>
      </c>
      <c r="AC41">
        <f t="shared" si="2"/>
        <v>-108.86851785544241</v>
      </c>
      <c r="AE41">
        <f t="shared" si="3"/>
        <v>0</v>
      </c>
      <c r="AF41">
        <f t="shared" si="24"/>
        <v>0</v>
      </c>
      <c r="AG41">
        <f t="shared" si="24"/>
        <v>-1.5238261290423296</v>
      </c>
      <c r="AH41">
        <f t="shared" si="5"/>
        <v>-41193.637664806774</v>
      </c>
      <c r="AI41">
        <f t="shared" si="25"/>
        <v>-41195.161490935818</v>
      </c>
      <c r="AJ41">
        <f t="shared" si="7"/>
        <v>501.01795303936655</v>
      </c>
      <c r="AK41">
        <f t="shared" si="22"/>
        <v>27.450460462874691</v>
      </c>
      <c r="AL41">
        <f t="shared" si="26"/>
        <v>-40666.693077433578</v>
      </c>
      <c r="AN41">
        <f t="shared" si="27"/>
        <v>0</v>
      </c>
      <c r="AO41">
        <f t="shared" si="27"/>
        <v>0</v>
      </c>
      <c r="AP41">
        <f t="shared" si="27"/>
        <v>-2.0542370350400831E-2</v>
      </c>
      <c r="AQ41">
        <f t="shared" si="27"/>
        <v>-555.32251669847506</v>
      </c>
      <c r="AR41">
        <f t="shared" si="27"/>
        <v>-555.34305906882548</v>
      </c>
      <c r="AS41">
        <f t="shared" si="27"/>
        <v>6.7541146246144335</v>
      </c>
      <c r="AT41">
        <f t="shared" si="27"/>
        <v>0.37005371831482958</v>
      </c>
      <c r="AU41">
        <f t="shared" si="23"/>
        <v>-548.21889072589624</v>
      </c>
      <c r="AW41">
        <v>38</v>
      </c>
      <c r="AX41">
        <f>IF(Z41&gt;0, (R41*SUMPRODUCT(K41:$K$98, X41:$X$98)-K41*$AZ$3)/Z41, 0)</f>
        <v>-1786.1046575547039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0.28092614399999999</v>
      </c>
      <c r="Q42" s="4">
        <f t="shared" si="21"/>
        <v>25</v>
      </c>
      <c r="R42">
        <f t="shared" si="0"/>
        <v>2000000</v>
      </c>
      <c r="S42">
        <f t="shared" si="1"/>
        <v>-10815.697633199094</v>
      </c>
      <c r="U42">
        <f t="shared" si="13"/>
        <v>0.28092614399999999</v>
      </c>
      <c r="V42">
        <f t="shared" si="14"/>
        <v>0.01</v>
      </c>
      <c r="W42">
        <f t="shared" si="15"/>
        <v>6.0953045161693184E-2</v>
      </c>
      <c r="X42">
        <f t="shared" si="16"/>
        <v>1.7123303942332323E-2</v>
      </c>
      <c r="Y42">
        <f t="shared" si="17"/>
        <v>6.0953045161693184E-4</v>
      </c>
      <c r="Z42">
        <f t="shared" si="18"/>
        <v>4.3220210767743933E-2</v>
      </c>
      <c r="AB42">
        <f t="shared" si="19"/>
        <v>-108.86851785544241</v>
      </c>
      <c r="AC42">
        <f t="shared" si="2"/>
        <v>-467.45673130705404</v>
      </c>
      <c r="AE42">
        <f t="shared" si="3"/>
        <v>0</v>
      </c>
      <c r="AF42">
        <f t="shared" si="24"/>
        <v>0</v>
      </c>
      <c r="AG42">
        <f t="shared" si="24"/>
        <v>-1.0805052691935983</v>
      </c>
      <c r="AH42">
        <f t="shared" si="5"/>
        <v>-34246.607884664649</v>
      </c>
      <c r="AI42">
        <f t="shared" si="25"/>
        <v>-34247.688389933843</v>
      </c>
      <c r="AJ42">
        <f t="shared" si="7"/>
        <v>358.58821345161164</v>
      </c>
      <c r="AK42">
        <f t="shared" si="22"/>
        <v>-7.6207962498809687</v>
      </c>
      <c r="AL42">
        <f t="shared" si="26"/>
        <v>-33896.72097273211</v>
      </c>
      <c r="AN42">
        <f t="shared" si="27"/>
        <v>0</v>
      </c>
      <c r="AO42">
        <f t="shared" si="27"/>
        <v>0</v>
      </c>
      <c r="AP42">
        <f t="shared" si="27"/>
        <v>-1.3005408710481062E-2</v>
      </c>
      <c r="AQ42">
        <f t="shared" si="27"/>
        <v>-412.20634936843106</v>
      </c>
      <c r="AR42">
        <f t="shared" si="27"/>
        <v>-412.21935477714152</v>
      </c>
      <c r="AS42">
        <f t="shared" si="27"/>
        <v>4.316116179775741</v>
      </c>
      <c r="AT42">
        <f t="shared" si="27"/>
        <v>-9.1727058400161446E-2</v>
      </c>
      <c r="AU42">
        <f t="shared" si="23"/>
        <v>-407.99496565576595</v>
      </c>
      <c r="AW42">
        <v>39</v>
      </c>
      <c r="AX42">
        <f>IF(Z42&gt;0, (R42*SUMPRODUCT(K42:$K$98, X42:$X$98)-K42*$AZ$3)/Z42, 0)</f>
        <v>-10815.697633199094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0.31575788199999999</v>
      </c>
      <c r="Q43" s="4">
        <f t="shared" si="21"/>
        <v>25</v>
      </c>
      <c r="R43">
        <f t="shared" si="0"/>
        <v>2000000</v>
      </c>
      <c r="S43">
        <f t="shared" si="1"/>
        <v>-24158.752137546715</v>
      </c>
      <c r="U43">
        <f t="shared" si="13"/>
        <v>0.31575788199999999</v>
      </c>
      <c r="V43">
        <f t="shared" si="14"/>
        <v>0.01</v>
      </c>
      <c r="W43">
        <f t="shared" si="15"/>
        <v>4.3220210767743933E-2</v>
      </c>
      <c r="X43">
        <f t="shared" si="16"/>
        <v>1.3647122211616418E-2</v>
      </c>
      <c r="Y43">
        <f t="shared" si="17"/>
        <v>4.3220210767743936E-4</v>
      </c>
      <c r="Z43">
        <f t="shared" si="18"/>
        <v>2.9140886448450077E-2</v>
      </c>
      <c r="AB43">
        <f t="shared" si="19"/>
        <v>-467.45673130705404</v>
      </c>
      <c r="AC43">
        <f t="shared" si="2"/>
        <v>-704.00745277649935</v>
      </c>
      <c r="AE43">
        <f t="shared" si="3"/>
        <v>0</v>
      </c>
      <c r="AF43">
        <f t="shared" si="24"/>
        <v>0</v>
      </c>
      <c r="AG43">
        <f t="shared" si="24"/>
        <v>-0.72852216121125191</v>
      </c>
      <c r="AH43">
        <f t="shared" si="5"/>
        <v>-27294.244423232838</v>
      </c>
      <c r="AI43">
        <f t="shared" si="25"/>
        <v>-27294.972945394049</v>
      </c>
      <c r="AJ43">
        <f t="shared" si="7"/>
        <v>236.55072146944531</v>
      </c>
      <c r="AK43">
        <f t="shared" si="22"/>
        <v>-32.721971191493786</v>
      </c>
      <c r="AL43">
        <f t="shared" si="26"/>
        <v>-27091.1441951161</v>
      </c>
      <c r="AN43">
        <f t="shared" si="27"/>
        <v>0</v>
      </c>
      <c r="AO43">
        <f t="shared" si="27"/>
        <v>0</v>
      </c>
      <c r="AP43">
        <f t="shared" si="27"/>
        <v>-7.8292806378664273E-3</v>
      </c>
      <c r="AQ43">
        <f t="shared" si="27"/>
        <v>-293.32573635470368</v>
      </c>
      <c r="AR43">
        <f t="shared" si="27"/>
        <v>-293.33356563534153</v>
      </c>
      <c r="AS43">
        <f t="shared" si="27"/>
        <v>2.5421628635083149</v>
      </c>
      <c r="AT43">
        <f t="shared" si="27"/>
        <v>-0.35165642052184226</v>
      </c>
      <c r="AU43">
        <f t="shared" si="23"/>
        <v>-291.14305919235505</v>
      </c>
      <c r="AW43">
        <v>40</v>
      </c>
      <c r="AX43">
        <f>IF(Z43&gt;0, (R43*SUMPRODUCT(K43:$K$98, X43:$X$98)-K43*$AZ$3)/Z43, 0)</f>
        <v>-24158.752137546715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0.35338435200000001</v>
      </c>
      <c r="Q44" s="4">
        <f t="shared" si="21"/>
        <v>25</v>
      </c>
      <c r="R44">
        <f t="shared" si="0"/>
        <v>2000000</v>
      </c>
      <c r="S44">
        <f t="shared" si="1"/>
        <v>-45306.083043459956</v>
      </c>
      <c r="U44">
        <f t="shared" si="13"/>
        <v>0.35338435200000001</v>
      </c>
      <c r="V44">
        <f t="shared" si="14"/>
        <v>0.01</v>
      </c>
      <c r="W44">
        <f t="shared" si="15"/>
        <v>2.9140886448450077E-2</v>
      </c>
      <c r="X44">
        <f t="shared" si="16"/>
        <v>1.0297933274291113E-2</v>
      </c>
      <c r="Y44">
        <f t="shared" si="17"/>
        <v>2.914088644845008E-4</v>
      </c>
      <c r="Z44">
        <f t="shared" si="18"/>
        <v>1.8551544309674463E-2</v>
      </c>
      <c r="AB44">
        <f t="shared" si="19"/>
        <v>-704.00745277649935</v>
      </c>
      <c r="AC44">
        <f t="shared" si="2"/>
        <v>-840.49780707853824</v>
      </c>
      <c r="AE44">
        <f t="shared" si="3"/>
        <v>0</v>
      </c>
      <c r="AF44">
        <f t="shared" si="24"/>
        <v>0</v>
      </c>
      <c r="AG44">
        <f t="shared" si="24"/>
        <v>-0.46378860774186159</v>
      </c>
      <c r="AH44">
        <f t="shared" si="5"/>
        <v>-20595.866548582224</v>
      </c>
      <c r="AI44">
        <f t="shared" si="25"/>
        <v>-20596.330337189967</v>
      </c>
      <c r="AJ44">
        <f t="shared" si="7"/>
        <v>136.4903543020389</v>
      </c>
      <c r="AK44">
        <f t="shared" si="22"/>
        <v>-49.28052169435496</v>
      </c>
      <c r="AL44">
        <f t="shared" si="26"/>
        <v>-20509.120504582286</v>
      </c>
      <c r="AN44">
        <f t="shared" si="27"/>
        <v>0</v>
      </c>
      <c r="AO44">
        <f t="shared" si="27"/>
        <v>0</v>
      </c>
      <c r="AP44">
        <f t="shared" si="27"/>
        <v>-4.4502165773653473E-3</v>
      </c>
      <c r="AQ44">
        <f t="shared" si="27"/>
        <v>-197.62466177418389</v>
      </c>
      <c r="AR44">
        <f t="shared" si="27"/>
        <v>-197.62911199076126</v>
      </c>
      <c r="AS44">
        <f t="shared" si="27"/>
        <v>1.3096734745659819</v>
      </c>
      <c r="AT44">
        <f t="shared" si="27"/>
        <v>-0.47286412586377169</v>
      </c>
      <c r="AU44">
        <f t="shared" si="23"/>
        <v>-196.79230264205907</v>
      </c>
      <c r="AW44">
        <v>41</v>
      </c>
      <c r="AX44">
        <f>IF(Z44&gt;0, (R44*SUMPRODUCT(K44:$K$98, X44:$X$98)-K44*$AZ$3)/Z44, 0)</f>
        <v>-45306.083043459956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0.39269921299999999</v>
      </c>
      <c r="Q45" s="4">
        <f t="shared" si="21"/>
        <v>25</v>
      </c>
      <c r="R45">
        <f t="shared" si="0"/>
        <v>2000000</v>
      </c>
      <c r="S45">
        <f t="shared" si="1"/>
        <v>-81048.90097065903</v>
      </c>
      <c r="U45">
        <f t="shared" si="13"/>
        <v>0.39269921299999999</v>
      </c>
      <c r="V45">
        <f t="shared" si="14"/>
        <v>0.01</v>
      </c>
      <c r="W45">
        <f t="shared" si="15"/>
        <v>1.8551544309674463E-2</v>
      </c>
      <c r="X45">
        <f t="shared" si="16"/>
        <v>7.2851768503437893E-3</v>
      </c>
      <c r="Y45">
        <f t="shared" si="17"/>
        <v>1.8551544309674463E-4</v>
      </c>
      <c r="Z45">
        <f t="shared" si="18"/>
        <v>1.108085201623393E-2</v>
      </c>
      <c r="AB45">
        <f t="shared" si="19"/>
        <v>-840.49780707853824</v>
      </c>
      <c r="AC45">
        <f t="shared" si="2"/>
        <v>-898.0908777342712</v>
      </c>
      <c r="AE45">
        <f t="shared" si="3"/>
        <v>0</v>
      </c>
      <c r="AF45">
        <f t="shared" si="24"/>
        <v>0</v>
      </c>
      <c r="AG45">
        <f t="shared" si="24"/>
        <v>-0.27702130040584821</v>
      </c>
      <c r="AH45">
        <f t="shared" si="5"/>
        <v>-14570.353700687579</v>
      </c>
      <c r="AI45">
        <f t="shared" si="25"/>
        <v>-14570.630721987985</v>
      </c>
      <c r="AJ45">
        <f t="shared" si="7"/>
        <v>57.593070655732959</v>
      </c>
      <c r="AK45">
        <f t="shared" si="22"/>
        <v>-58.834846495497686</v>
      </c>
      <c r="AL45">
        <f t="shared" si="26"/>
        <v>-14571.87249782775</v>
      </c>
      <c r="AN45">
        <f t="shared" si="27"/>
        <v>0</v>
      </c>
      <c r="AO45">
        <f t="shared" si="27"/>
        <v>0</v>
      </c>
      <c r="AP45">
        <f t="shared" si="27"/>
        <v>-2.3733195214114002E-3</v>
      </c>
      <c r="AQ45">
        <f t="shared" si="27"/>
        <v>-124.8283248293518</v>
      </c>
      <c r="AR45">
        <f t="shared" si="27"/>
        <v>-124.83069814887322</v>
      </c>
      <c r="AS45">
        <f t="shared" si="27"/>
        <v>0.49341606109358765</v>
      </c>
      <c r="AT45">
        <f t="shared" si="27"/>
        <v>-0.50405470453874146</v>
      </c>
      <c r="AU45">
        <f t="shared" si="23"/>
        <v>-124.84133679231837</v>
      </c>
      <c r="AW45">
        <v>42</v>
      </c>
      <c r="AX45">
        <f>IF(Z45&gt;0, (R45*SUMPRODUCT(K45:$K$98, X45:$X$98)-K45*$AZ$3)/Z45, 0)</f>
        <v>-81048.90097065903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0.39967743300000003</v>
      </c>
      <c r="Q46" s="4">
        <f t="shared" si="21"/>
        <v>25</v>
      </c>
      <c r="R46">
        <f t="shared" si="0"/>
        <v>2000000</v>
      </c>
      <c r="S46">
        <f t="shared" si="1"/>
        <v>-137265.39867957428</v>
      </c>
      <c r="U46">
        <f t="shared" si="13"/>
        <v>0.39967743300000003</v>
      </c>
      <c r="V46">
        <f t="shared" si="14"/>
        <v>0.01</v>
      </c>
      <c r="W46">
        <f t="shared" si="15"/>
        <v>1.108085201623393E-2</v>
      </c>
      <c r="X46">
        <f t="shared" si="16"/>
        <v>4.4287664893012512E-3</v>
      </c>
      <c r="Y46">
        <f t="shared" si="17"/>
        <v>1.1080852016233929E-4</v>
      </c>
      <c r="Z46">
        <f t="shared" si="18"/>
        <v>6.5412770067703394E-3</v>
      </c>
      <c r="AB46">
        <f t="shared" si="19"/>
        <v>-898.0908777342712</v>
      </c>
      <c r="AC46">
        <f t="shared" si="2"/>
        <v>-897.89099620786294</v>
      </c>
      <c r="AE46">
        <f t="shared" si="3"/>
        <v>0</v>
      </c>
      <c r="AF46">
        <f t="shared" si="24"/>
        <v>0</v>
      </c>
      <c r="AG46">
        <f t="shared" si="24"/>
        <v>-0.16353192516925849</v>
      </c>
      <c r="AH46">
        <f t="shared" si="5"/>
        <v>-8857.5329786025031</v>
      </c>
      <c r="AI46">
        <f t="shared" si="25"/>
        <v>-8857.6965105276722</v>
      </c>
      <c r="AJ46">
        <f t="shared" si="7"/>
        <v>-0.19988152640826229</v>
      </c>
      <c r="AK46">
        <f t="shared" si="22"/>
        <v>-62.866361441398993</v>
      </c>
      <c r="AL46">
        <f t="shared" si="26"/>
        <v>-8920.762753495479</v>
      </c>
      <c r="AN46">
        <f t="shared" si="27"/>
        <v>0</v>
      </c>
      <c r="AO46">
        <f t="shared" si="27"/>
        <v>0</v>
      </c>
      <c r="AP46">
        <f t="shared" si="27"/>
        <v>-1.2509143501703477E-3</v>
      </c>
      <c r="AQ46">
        <f t="shared" si="27"/>
        <v>-67.75444671474979</v>
      </c>
      <c r="AR46">
        <f t="shared" si="27"/>
        <v>-67.755697629099956</v>
      </c>
      <c r="AS46">
        <f t="shared" si="27"/>
        <v>-1.5289654876823482E-3</v>
      </c>
      <c r="AT46">
        <f t="shared" si="27"/>
        <v>-0.48088734715651121</v>
      </c>
      <c r="AU46">
        <f t="shared" si="23"/>
        <v>-68.238113941744146</v>
      </c>
      <c r="AW46">
        <v>43</v>
      </c>
      <c r="AX46">
        <f>IF(Z46&gt;0, (R46*SUMPRODUCT(K46:$K$98, X46:$X$98)-K46*$AZ$3)/Z46, 0)</f>
        <v>-137265.39867957428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0.407215198</v>
      </c>
      <c r="Q47" s="4">
        <f t="shared" si="21"/>
        <v>25</v>
      </c>
      <c r="R47">
        <f t="shared" si="0"/>
        <v>2000000</v>
      </c>
      <c r="S47">
        <f t="shared" si="1"/>
        <v>-224023.60526457679</v>
      </c>
      <c r="U47">
        <f t="shared" si="13"/>
        <v>0.407215198</v>
      </c>
      <c r="V47">
        <f t="shared" si="14"/>
        <v>0.01</v>
      </c>
      <c r="W47">
        <f t="shared" si="15"/>
        <v>6.5412770067703394E-3</v>
      </c>
      <c r="X47">
        <f t="shared" si="16"/>
        <v>2.663707411484831E-3</v>
      </c>
      <c r="Y47">
        <f t="shared" si="17"/>
        <v>6.5412770067703401E-5</v>
      </c>
      <c r="Z47">
        <f t="shared" si="18"/>
        <v>3.8121568252178048E-3</v>
      </c>
      <c r="AB47">
        <f t="shared" si="19"/>
        <v>-897.89099620786294</v>
      </c>
      <c r="AC47">
        <f t="shared" si="2"/>
        <v>-854.01311581925575</v>
      </c>
      <c r="AE47">
        <f t="shared" si="3"/>
        <v>0</v>
      </c>
      <c r="AF47">
        <f t="shared" si="24"/>
        <v>0</v>
      </c>
      <c r="AG47">
        <f t="shared" si="24"/>
        <v>-9.5303920630445127E-2</v>
      </c>
      <c r="AH47">
        <f t="shared" si="5"/>
        <v>-5327.4148229696621</v>
      </c>
      <c r="AI47">
        <f t="shared" si="25"/>
        <v>-5327.5101268902927</v>
      </c>
      <c r="AJ47">
        <f t="shared" si="7"/>
        <v>-43.877880388607196</v>
      </c>
      <c r="AK47">
        <f t="shared" si="22"/>
        <v>-62.852369734550415</v>
      </c>
      <c r="AL47">
        <f t="shared" si="26"/>
        <v>-5434.2403770134506</v>
      </c>
      <c r="AN47">
        <f t="shared" si="27"/>
        <v>0</v>
      </c>
      <c r="AO47">
        <f t="shared" si="27"/>
        <v>0</v>
      </c>
      <c r="AP47">
        <f t="shared" si="27"/>
        <v>-6.5090524275266488E-4</v>
      </c>
      <c r="AQ47">
        <f t="shared" si="27"/>
        <v>-36.385095341832809</v>
      </c>
      <c r="AR47">
        <f t="shared" si="27"/>
        <v>-36.385746247075566</v>
      </c>
      <c r="AS47">
        <f t="shared" si="27"/>
        <v>-0.29967646867924413</v>
      </c>
      <c r="AT47">
        <f t="shared" si="27"/>
        <v>-0.4292681424753334</v>
      </c>
      <c r="AU47">
        <f t="shared" si="23"/>
        <v>-37.114690858230148</v>
      </c>
      <c r="AW47">
        <v>44</v>
      </c>
      <c r="AX47">
        <f>IF(Z47&gt;0, (R47*SUMPRODUCT(K47:$K$98, X47:$X$98)-K47*$AZ$3)/Z47, 0)</f>
        <v>-224023.60526457679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0.41552104400000001</v>
      </c>
      <c r="Q48" s="4">
        <f t="shared" si="21"/>
        <v>25</v>
      </c>
      <c r="R48">
        <f t="shared" si="0"/>
        <v>2000000</v>
      </c>
      <c r="S48">
        <f t="shared" si="1"/>
        <v>-361061.68589942239</v>
      </c>
      <c r="U48">
        <f t="shared" si="13"/>
        <v>0.41552104400000001</v>
      </c>
      <c r="V48">
        <f t="shared" si="14"/>
        <v>0.01</v>
      </c>
      <c r="W48">
        <f t="shared" si="15"/>
        <v>3.8121568252178048E-3</v>
      </c>
      <c r="X48">
        <f t="shared" si="16"/>
        <v>1.5840313839062278E-3</v>
      </c>
      <c r="Y48">
        <f t="shared" si="17"/>
        <v>3.812156825217805E-5</v>
      </c>
      <c r="Z48">
        <f t="shared" si="18"/>
        <v>2.1900038730593989E-3</v>
      </c>
      <c r="AB48">
        <f t="shared" si="19"/>
        <v>-854.01311581925575</v>
      </c>
      <c r="AC48">
        <f t="shared" si="2"/>
        <v>-790.72649053309124</v>
      </c>
      <c r="AE48">
        <f t="shared" si="3"/>
        <v>0</v>
      </c>
      <c r="AF48">
        <f t="shared" si="24"/>
        <v>0</v>
      </c>
      <c r="AG48">
        <f t="shared" si="24"/>
        <v>-5.4750096826484976E-2</v>
      </c>
      <c r="AH48">
        <f t="shared" si="5"/>
        <v>-3168.0627678124556</v>
      </c>
      <c r="AI48">
        <f t="shared" si="25"/>
        <v>-3168.117517909282</v>
      </c>
      <c r="AJ48">
        <f t="shared" si="7"/>
        <v>-63.286625286164508</v>
      </c>
      <c r="AK48">
        <f t="shared" si="22"/>
        <v>-59.780918107347908</v>
      </c>
      <c r="AL48">
        <f t="shared" si="26"/>
        <v>-3291.1850613027946</v>
      </c>
      <c r="AN48">
        <f t="shared" si="27"/>
        <v>0</v>
      </c>
      <c r="AO48">
        <f t="shared" si="27"/>
        <v>0</v>
      </c>
      <c r="AP48">
        <f t="shared" si="27"/>
        <v>-3.3386728956381911E-4</v>
      </c>
      <c r="AQ48">
        <f t="shared" si="27"/>
        <v>-19.318916143832908</v>
      </c>
      <c r="AR48">
        <f t="shared" si="27"/>
        <v>-19.31925001112247</v>
      </c>
      <c r="AS48">
        <f t="shared" si="27"/>
        <v>-0.38592322707476262</v>
      </c>
      <c r="AT48">
        <f t="shared" si="27"/>
        <v>-0.3645453479176663</v>
      </c>
      <c r="AU48">
        <f t="shared" si="23"/>
        <v>-20.069718586114899</v>
      </c>
      <c r="AW48">
        <v>45</v>
      </c>
      <c r="AX48">
        <f>IF(Z48&gt;0, (R48*SUMPRODUCT(K48:$K$98, X48:$X$98)-K48*$AZ$3)/Z48, 0)</f>
        <v>-361061.68589942239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0.424706421</v>
      </c>
      <c r="Q49" s="4">
        <f t="shared" si="21"/>
        <v>25</v>
      </c>
      <c r="R49">
        <f t="shared" si="0"/>
        <v>2000000</v>
      </c>
      <c r="S49">
        <f t="shared" si="1"/>
        <v>-582435.89413213008</v>
      </c>
      <c r="U49">
        <f t="shared" si="13"/>
        <v>0.424706421</v>
      </c>
      <c r="V49">
        <f t="shared" si="14"/>
        <v>0.01</v>
      </c>
      <c r="W49">
        <f t="shared" si="15"/>
        <v>2.1900038730593989E-3</v>
      </c>
      <c r="X49">
        <f t="shared" si="16"/>
        <v>9.3010870690319561E-4</v>
      </c>
      <c r="Y49">
        <f t="shared" si="17"/>
        <v>2.1900038730593989E-5</v>
      </c>
      <c r="Z49">
        <f t="shared" si="18"/>
        <v>1.2379951274256093E-3</v>
      </c>
      <c r="AB49">
        <f t="shared" si="19"/>
        <v>-790.72649053309124</v>
      </c>
      <c r="AC49">
        <f t="shared" si="2"/>
        <v>-721.05279897335504</v>
      </c>
      <c r="AE49">
        <f t="shared" si="3"/>
        <v>0</v>
      </c>
      <c r="AF49">
        <f t="shared" si="24"/>
        <v>0</v>
      </c>
      <c r="AG49">
        <f t="shared" si="24"/>
        <v>-3.0949878185640232E-2</v>
      </c>
      <c r="AH49">
        <f t="shared" si="5"/>
        <v>-1860.2174138063913</v>
      </c>
      <c r="AI49">
        <f t="shared" si="25"/>
        <v>-1860.2483636845768</v>
      </c>
      <c r="AJ49">
        <f t="shared" si="7"/>
        <v>-69.673691559736199</v>
      </c>
      <c r="AK49">
        <f t="shared" si="22"/>
        <v>-55.350854337316392</v>
      </c>
      <c r="AL49">
        <f t="shared" si="26"/>
        <v>-1985.2729095816294</v>
      </c>
      <c r="AN49">
        <f t="shared" si="27"/>
        <v>0</v>
      </c>
      <c r="AO49">
        <f t="shared" si="27"/>
        <v>0</v>
      </c>
      <c r="AP49">
        <f t="shared" si="27"/>
        <v>-1.6851163841835772E-4</v>
      </c>
      <c r="AQ49">
        <f t="shared" si="27"/>
        <v>-10.128255831401447</v>
      </c>
      <c r="AR49">
        <f t="shared" si="27"/>
        <v>-10.128424343039864</v>
      </c>
      <c r="AS49">
        <f t="shared" si="27"/>
        <v>-0.37934972955188628</v>
      </c>
      <c r="AT49">
        <f t="shared" si="27"/>
        <v>-0.30136671609145793</v>
      </c>
      <c r="AU49">
        <f t="shared" si="23"/>
        <v>-10.809140788683209</v>
      </c>
      <c r="AW49">
        <v>46</v>
      </c>
      <c r="AX49">
        <f>IF(Z49&gt;0, (R49*SUMPRODUCT(K49:$K$98, X49:$X$98)-K49*$AZ$3)/Z49, 0)</f>
        <v>-582435.89413213008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0.43382917900000001</v>
      </c>
      <c r="Q50" s="4">
        <f t="shared" si="21"/>
        <v>25</v>
      </c>
      <c r="R50">
        <f t="shared" si="0"/>
        <v>2000000</v>
      </c>
      <c r="S50">
        <f t="shared" si="1"/>
        <v>-946533.86884352914</v>
      </c>
      <c r="U50">
        <f t="shared" si="13"/>
        <v>0.43382917900000001</v>
      </c>
      <c r="V50">
        <f t="shared" si="14"/>
        <v>0.01</v>
      </c>
      <c r="W50">
        <f t="shared" si="15"/>
        <v>1.2379951274256093E-3</v>
      </c>
      <c r="X50">
        <f t="shared" si="16"/>
        <v>5.3707840973705252E-4</v>
      </c>
      <c r="Y50">
        <f t="shared" si="17"/>
        <v>1.2379951274256093E-5</v>
      </c>
      <c r="Z50">
        <f t="shared" si="18"/>
        <v>6.8853676641430074E-4</v>
      </c>
      <c r="AB50">
        <f t="shared" si="19"/>
        <v>-721.05279897335504</v>
      </c>
      <c r="AC50">
        <f t="shared" si="2"/>
        <v>-651.72336935514136</v>
      </c>
      <c r="AE50">
        <f t="shared" si="3"/>
        <v>0</v>
      </c>
      <c r="AF50">
        <f t="shared" si="24"/>
        <v>0</v>
      </c>
      <c r="AG50">
        <f t="shared" si="24"/>
        <v>-1.721341916035752E-2</v>
      </c>
      <c r="AH50">
        <f t="shared" si="5"/>
        <v>-1074.1568194741051</v>
      </c>
      <c r="AI50">
        <f t="shared" si="25"/>
        <v>-1074.1740328932653</v>
      </c>
      <c r="AJ50">
        <f t="shared" si="7"/>
        <v>-69.32942961821368</v>
      </c>
      <c r="AK50">
        <f t="shared" si="22"/>
        <v>-50.473695928134859</v>
      </c>
      <c r="AL50">
        <f t="shared" si="26"/>
        <v>-1193.977158439614</v>
      </c>
      <c r="AN50">
        <f t="shared" si="27"/>
        <v>0</v>
      </c>
      <c r="AO50">
        <f t="shared" si="27"/>
        <v>0</v>
      </c>
      <c r="AP50">
        <f t="shared" si="27"/>
        <v>-8.3679693113565304E-5</v>
      </c>
      <c r="AQ50">
        <f t="shared" si="27"/>
        <v>-5.2218046962129279</v>
      </c>
      <c r="AR50">
        <f t="shared" si="27"/>
        <v>-5.2218883759060404</v>
      </c>
      <c r="AS50">
        <f t="shared" si="27"/>
        <v>-0.33703155312405408</v>
      </c>
      <c r="AT50">
        <f t="shared" si="27"/>
        <v>-0.24536806698466593</v>
      </c>
      <c r="AU50">
        <f t="shared" si="23"/>
        <v>-5.8042879960147609</v>
      </c>
      <c r="AW50">
        <v>47</v>
      </c>
      <c r="AX50">
        <f>IF(Z50&gt;0, (R50*SUMPRODUCT(K50:$K$98, X50:$X$98)-K50*$AZ$3)/Z50, 0)</f>
        <v>-946533.86884352914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0.44368152799999999</v>
      </c>
      <c r="Q51" s="4">
        <f t="shared" si="21"/>
        <v>25</v>
      </c>
      <c r="R51">
        <f t="shared" si="0"/>
        <v>2000000</v>
      </c>
      <c r="S51">
        <f t="shared" si="1"/>
        <v>-1557848.416474954</v>
      </c>
      <c r="U51">
        <f t="shared" si="13"/>
        <v>0.44368152799999999</v>
      </c>
      <c r="V51">
        <f t="shared" si="14"/>
        <v>0.01</v>
      </c>
      <c r="W51">
        <f t="shared" si="15"/>
        <v>6.8853676641430074E-4</v>
      </c>
      <c r="X51">
        <f t="shared" si="16"/>
        <v>3.0549104460687605E-4</v>
      </c>
      <c r="Y51">
        <f t="shared" si="17"/>
        <v>6.8853676641430077E-6</v>
      </c>
      <c r="Z51">
        <f t="shared" si="18"/>
        <v>3.7616035414328171E-4</v>
      </c>
      <c r="AB51">
        <f t="shared" si="19"/>
        <v>-651.72336935514136</v>
      </c>
      <c r="AC51">
        <f t="shared" si="2"/>
        <v>-586.00081204276933</v>
      </c>
      <c r="AE51">
        <f t="shared" si="3"/>
        <v>0</v>
      </c>
      <c r="AF51">
        <f t="shared" si="24"/>
        <v>0</v>
      </c>
      <c r="AG51">
        <f t="shared" si="24"/>
        <v>-9.404008853582042E-3</v>
      </c>
      <c r="AH51">
        <f t="shared" si="5"/>
        <v>-610.98208921375215</v>
      </c>
      <c r="AI51">
        <f t="shared" si="25"/>
        <v>-610.99149322260575</v>
      </c>
      <c r="AJ51">
        <f t="shared" si="7"/>
        <v>-65.722557312372032</v>
      </c>
      <c r="AK51">
        <f t="shared" si="22"/>
        <v>-45.620635854859898</v>
      </c>
      <c r="AL51">
        <f t="shared" si="26"/>
        <v>-722.33468638983766</v>
      </c>
      <c r="AN51">
        <f t="shared" si="27"/>
        <v>0</v>
      </c>
      <c r="AO51">
        <f t="shared" si="27"/>
        <v>0</v>
      </c>
      <c r="AP51">
        <f t="shared" si="27"/>
        <v>-4.0817644713599929E-5</v>
      </c>
      <c r="AQ51">
        <f t="shared" si="27"/>
        <v>-2.6519381502284096</v>
      </c>
      <c r="AR51">
        <f t="shared" si="27"/>
        <v>-2.6519789678731236</v>
      </c>
      <c r="AS51">
        <f t="shared" si="27"/>
        <v>-0.28526557511946377</v>
      </c>
      <c r="AT51">
        <f t="shared" si="27"/>
        <v>-0.19801415916605547</v>
      </c>
      <c r="AU51">
        <f t="shared" si="23"/>
        <v>-3.1352587021586427</v>
      </c>
      <c r="AW51">
        <v>48</v>
      </c>
      <c r="AX51">
        <f>IF(Z51&gt;0, (R51*SUMPRODUCT(K51:$K$98, X51:$X$98)-K51*$AZ$3)/Z51, 0)</f>
        <v>-1557848.416474954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0.45400495099999999</v>
      </c>
      <c r="Q52" s="4">
        <f t="shared" si="21"/>
        <v>25</v>
      </c>
      <c r="R52">
        <f t="shared" si="0"/>
        <v>2000000</v>
      </c>
      <c r="S52">
        <f t="shared" si="1"/>
        <v>-2605442.6246400392</v>
      </c>
      <c r="U52">
        <f t="shared" si="13"/>
        <v>0.45400495099999999</v>
      </c>
      <c r="V52">
        <f t="shared" si="14"/>
        <v>0.01</v>
      </c>
      <c r="W52">
        <f t="shared" si="15"/>
        <v>3.7616035414328171E-4</v>
      </c>
      <c r="X52">
        <f t="shared" si="16"/>
        <v>1.7077866315096324E-4</v>
      </c>
      <c r="Y52">
        <f t="shared" si="17"/>
        <v>3.761603541432817E-6</v>
      </c>
      <c r="Z52">
        <f t="shared" si="18"/>
        <v>2.0162008745088566E-4</v>
      </c>
      <c r="AB52">
        <f t="shared" si="19"/>
        <v>-586.00081204276933</v>
      </c>
      <c r="AC52">
        <f t="shared" si="2"/>
        <v>-525.30956982818975</v>
      </c>
      <c r="AE52">
        <f t="shared" si="3"/>
        <v>0</v>
      </c>
      <c r="AF52">
        <f t="shared" si="24"/>
        <v>0</v>
      </c>
      <c r="AG52">
        <f t="shared" si="24"/>
        <v>-5.0405021862721415E-3</v>
      </c>
      <c r="AH52">
        <f t="shared" si="5"/>
        <v>-341.55732630192648</v>
      </c>
      <c r="AI52">
        <f t="shared" si="25"/>
        <v>-341.56236680411274</v>
      </c>
      <c r="AJ52">
        <f t="shared" si="7"/>
        <v>-60.691242214579574</v>
      </c>
      <c r="AK52">
        <f t="shared" si="22"/>
        <v>-41.02005684299386</v>
      </c>
      <c r="AL52">
        <f t="shared" si="26"/>
        <v>-443.2736658616862</v>
      </c>
      <c r="AN52">
        <f t="shared" si="27"/>
        <v>0</v>
      </c>
      <c r="AO52">
        <f t="shared" si="27"/>
        <v>0</v>
      </c>
      <c r="AP52">
        <f t="shared" si="27"/>
        <v>-1.953397810565231E-5</v>
      </c>
      <c r="AQ52">
        <f t="shared" si="27"/>
        <v>-1.3236723420095244</v>
      </c>
      <c r="AR52">
        <f t="shared" si="27"/>
        <v>-1.3236918759876299</v>
      </c>
      <c r="AS52">
        <f t="shared" si="27"/>
        <v>-0.23520303192274622</v>
      </c>
      <c r="AT52">
        <f t="shared" si="27"/>
        <v>-0.15896925795329733</v>
      </c>
      <c r="AU52">
        <f t="shared" si="23"/>
        <v>-1.7178641658636735</v>
      </c>
      <c r="AW52">
        <v>49</v>
      </c>
      <c r="AX52">
        <f>IF(Z52&gt;0, (R52*SUMPRODUCT(K52:$K$98, X52:$X$98)-K52*$AZ$3)/Z52, 0)</f>
        <v>-2605442.6246400392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0.46467133999999999</v>
      </c>
      <c r="Q53" s="4">
        <f t="shared" si="21"/>
        <v>25</v>
      </c>
      <c r="R53">
        <f t="shared" si="0"/>
        <v>2000000</v>
      </c>
      <c r="S53">
        <f t="shared" si="1"/>
        <v>-4438170.1968704807</v>
      </c>
      <c r="U53">
        <f t="shared" si="13"/>
        <v>0.46467133999999999</v>
      </c>
      <c r="V53">
        <f t="shared" si="14"/>
        <v>0.01</v>
      </c>
      <c r="W53">
        <f t="shared" si="15"/>
        <v>2.0162008745088566E-4</v>
      </c>
      <c r="X53">
        <f t="shared" si="16"/>
        <v>9.3687076206720214E-5</v>
      </c>
      <c r="Y53">
        <f t="shared" si="17"/>
        <v>2.0162008745088566E-6</v>
      </c>
      <c r="Z53">
        <f t="shared" si="18"/>
        <v>1.0591681036965659E-4</v>
      </c>
      <c r="AB53">
        <f t="shared" si="19"/>
        <v>-525.30956982818975</v>
      </c>
      <c r="AC53">
        <f t="shared" si="2"/>
        <v>-470.07683113019215</v>
      </c>
      <c r="AE53">
        <f t="shared" si="3"/>
        <v>0</v>
      </c>
      <c r="AF53">
        <f t="shared" si="24"/>
        <v>0</v>
      </c>
      <c r="AG53">
        <f t="shared" si="24"/>
        <v>-2.6479202592414146E-3</v>
      </c>
      <c r="AH53">
        <f t="shared" si="5"/>
        <v>-187.37415241344044</v>
      </c>
      <c r="AI53">
        <f t="shared" si="25"/>
        <v>-187.37680033369969</v>
      </c>
      <c r="AJ53">
        <f t="shared" si="7"/>
        <v>-55.232738697997604</v>
      </c>
      <c r="AK53">
        <f t="shared" si="22"/>
        <v>-36.771669887973289</v>
      </c>
      <c r="AL53">
        <f t="shared" si="26"/>
        <v>-279.3812089196706</v>
      </c>
      <c r="AN53">
        <f t="shared" si="27"/>
        <v>0</v>
      </c>
      <c r="AO53">
        <f t="shared" si="27"/>
        <v>0</v>
      </c>
      <c r="AP53">
        <f t="shared" si="27"/>
        <v>-9.1622844131354156E-6</v>
      </c>
      <c r="AQ53">
        <f t="shared" si="27"/>
        <v>-0.64834855584886564</v>
      </c>
      <c r="AR53">
        <f t="shared" si="27"/>
        <v>-0.6483577181332788</v>
      </c>
      <c r="AS53">
        <f t="shared" si="27"/>
        <v>-0.19111529476813702</v>
      </c>
      <c r="AT53">
        <f t="shared" si="27"/>
        <v>-0.12723664796312956</v>
      </c>
      <c r="AU53">
        <f t="shared" si="23"/>
        <v>-0.96670966086454546</v>
      </c>
      <c r="AW53">
        <v>50</v>
      </c>
      <c r="AX53">
        <f>IF(Z53&gt;0, (R53*SUMPRODUCT(K53:$K$98, X53:$X$98)-K53*$AZ$3)/Z53, 0)</f>
        <v>-4438170.1968704807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0.47611615000000002</v>
      </c>
      <c r="Q54" s="4">
        <f t="shared" si="21"/>
        <v>25</v>
      </c>
      <c r="R54">
        <f t="shared" si="0"/>
        <v>2000000</v>
      </c>
      <c r="S54">
        <f t="shared" si="1"/>
        <v>-7720679.4271177771</v>
      </c>
      <c r="U54">
        <f t="shared" si="13"/>
        <v>0.47611615000000002</v>
      </c>
      <c r="V54">
        <f t="shared" si="14"/>
        <v>0.01</v>
      </c>
      <c r="W54">
        <f t="shared" si="15"/>
        <v>1.0591681036965659E-4</v>
      </c>
      <c r="X54">
        <f t="shared" si="16"/>
        <v>5.0428703973480969E-5</v>
      </c>
      <c r="Y54">
        <f t="shared" si="17"/>
        <v>1.0591681036965658E-6</v>
      </c>
      <c r="Z54">
        <f t="shared" si="18"/>
        <v>5.4428938292479054E-5</v>
      </c>
      <c r="AB54">
        <f t="shared" si="19"/>
        <v>-470.07683113019215</v>
      </c>
      <c r="AC54">
        <f t="shared" si="2"/>
        <v>-420.228384114606</v>
      </c>
      <c r="AE54">
        <f t="shared" si="3"/>
        <v>0</v>
      </c>
      <c r="AF54">
        <f t="shared" si="24"/>
        <v>0</v>
      </c>
      <c r="AG54">
        <f t="shared" si="24"/>
        <v>-1.3607234573119764E-3</v>
      </c>
      <c r="AH54">
        <f t="shared" si="5"/>
        <v>-100.85740794696194</v>
      </c>
      <c r="AI54">
        <f t="shared" si="25"/>
        <v>-100.85876867041925</v>
      </c>
      <c r="AJ54">
        <f t="shared" si="7"/>
        <v>-49.848447015586146</v>
      </c>
      <c r="AK54">
        <f t="shared" si="22"/>
        <v>-32.905378179113455</v>
      </c>
      <c r="AL54">
        <f t="shared" si="26"/>
        <v>-183.61259386511884</v>
      </c>
      <c r="AN54">
        <f t="shared" si="27"/>
        <v>0</v>
      </c>
      <c r="AO54">
        <f t="shared" si="27"/>
        <v>0</v>
      </c>
      <c r="AP54">
        <f t="shared" si="27"/>
        <v>-4.2038839187651943E-6</v>
      </c>
      <c r="AQ54">
        <f t="shared" si="27"/>
        <v>-0.31159368428478879</v>
      </c>
      <c r="AR54">
        <f t="shared" si="27"/>
        <v>-0.31159788816870754</v>
      </c>
      <c r="AS54">
        <f t="shared" si="27"/>
        <v>-0.15400416863409433</v>
      </c>
      <c r="AT54">
        <f t="shared" si="27"/>
        <v>-0.10165944404407137</v>
      </c>
      <c r="AU54">
        <f t="shared" si="23"/>
        <v>-0.56726150084687321</v>
      </c>
      <c r="AW54">
        <v>51</v>
      </c>
      <c r="AX54">
        <f>IF(Z54&gt;0, (R54*SUMPRODUCT(K54:$K$98, X54:$X$98)-K54*$AZ$3)/Z54, 0)</f>
        <v>-7720679.4271177771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0.48788611599999998</v>
      </c>
      <c r="Q55" s="4">
        <f t="shared" si="21"/>
        <v>25</v>
      </c>
      <c r="R55">
        <f t="shared" si="0"/>
        <v>2000000</v>
      </c>
      <c r="S55">
        <f t="shared" si="1"/>
        <v>-13738019.406790612</v>
      </c>
      <c r="U55">
        <f t="shared" si="13"/>
        <v>0.48788611599999998</v>
      </c>
      <c r="V55">
        <f t="shared" si="14"/>
        <v>0.01</v>
      </c>
      <c r="W55">
        <f t="shared" si="15"/>
        <v>5.4428938292479054E-5</v>
      </c>
      <c r="X55">
        <f t="shared" si="16"/>
        <v>2.6555123301521278E-5</v>
      </c>
      <c r="Y55">
        <f t="shared" si="17"/>
        <v>5.4428938292479051E-7</v>
      </c>
      <c r="Z55">
        <f t="shared" si="18"/>
        <v>2.7329525608032984E-5</v>
      </c>
      <c r="AB55">
        <f t="shared" si="19"/>
        <v>-420.228384114606</v>
      </c>
      <c r="AC55">
        <f t="shared" si="2"/>
        <v>-375.45355318153815</v>
      </c>
      <c r="AE55">
        <f t="shared" si="3"/>
        <v>0</v>
      </c>
      <c r="AF55">
        <f t="shared" si="24"/>
        <v>0</v>
      </c>
      <c r="AG55">
        <f t="shared" si="24"/>
        <v>-6.8323814020082455E-4</v>
      </c>
      <c r="AH55">
        <f t="shared" si="5"/>
        <v>-53.110246603042555</v>
      </c>
      <c r="AI55">
        <f t="shared" si="25"/>
        <v>-53.110929841182752</v>
      </c>
      <c r="AJ55">
        <f t="shared" si="7"/>
        <v>-44.774830933067847</v>
      </c>
      <c r="AK55">
        <f t="shared" si="22"/>
        <v>-29.415986888022424</v>
      </c>
      <c r="AL55">
        <f t="shared" si="26"/>
        <v>-127.30174766227302</v>
      </c>
      <c r="AN55">
        <f t="shared" si="27"/>
        <v>0</v>
      </c>
      <c r="AO55">
        <f t="shared" si="27"/>
        <v>0</v>
      </c>
      <c r="AP55">
        <f t="shared" si="27"/>
        <v>-1.8846682878002964E-6</v>
      </c>
      <c r="AQ55">
        <f t="shared" si="27"/>
        <v>-0.14650118551722929</v>
      </c>
      <c r="AR55">
        <f t="shared" si="27"/>
        <v>-0.14650307018551709</v>
      </c>
      <c r="AS55">
        <f t="shared" si="27"/>
        <v>-0.12350847967352815</v>
      </c>
      <c r="AT55">
        <f t="shared" si="27"/>
        <v>-8.114210021400424E-2</v>
      </c>
      <c r="AU55">
        <f t="shared" si="23"/>
        <v>-0.35115365007304949</v>
      </c>
      <c r="AW55">
        <v>52</v>
      </c>
      <c r="AX55">
        <f>IF(Z55&gt;0, (R55*SUMPRODUCT(K55:$K$98, X55:$X$98)-K55*$AZ$3)/Z55, 0)</f>
        <v>-13738019.406790612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0.500352354</v>
      </c>
      <c r="Q56" s="4">
        <f t="shared" si="21"/>
        <v>25</v>
      </c>
      <c r="R56">
        <f t="shared" si="0"/>
        <v>2000000</v>
      </c>
      <c r="S56">
        <f t="shared" si="1"/>
        <v>-25059660.795621153</v>
      </c>
      <c r="U56">
        <f t="shared" si="13"/>
        <v>0.500352354</v>
      </c>
      <c r="V56">
        <f t="shared" si="14"/>
        <v>0.01</v>
      </c>
      <c r="W56">
        <f t="shared" si="15"/>
        <v>2.7329525608032984E-5</v>
      </c>
      <c r="X56">
        <f t="shared" si="16"/>
        <v>1.3674392471682584E-5</v>
      </c>
      <c r="Y56">
        <f t="shared" si="17"/>
        <v>2.7329525608032984E-7</v>
      </c>
      <c r="Z56">
        <f t="shared" si="18"/>
        <v>1.338183788027007E-5</v>
      </c>
      <c r="AB56">
        <f t="shared" si="19"/>
        <v>-375.45355318153815</v>
      </c>
      <c r="AC56">
        <f t="shared" si="2"/>
        <v>-335.34431810156195</v>
      </c>
      <c r="AE56">
        <f t="shared" si="3"/>
        <v>0</v>
      </c>
      <c r="AF56">
        <f t="shared" si="24"/>
        <v>0</v>
      </c>
      <c r="AG56">
        <f t="shared" si="24"/>
        <v>-3.3454594700675177E-4</v>
      </c>
      <c r="AH56">
        <f t="shared" si="5"/>
        <v>-27.348784943365168</v>
      </c>
      <c r="AI56">
        <f t="shared" si="25"/>
        <v>-27.349119489312173</v>
      </c>
      <c r="AJ56">
        <f t="shared" si="7"/>
        <v>-40.109235079976202</v>
      </c>
      <c r="AK56">
        <f t="shared" si="22"/>
        <v>-26.281748722707672</v>
      </c>
      <c r="AL56">
        <f t="shared" si="26"/>
        <v>-93.74010329199605</v>
      </c>
      <c r="AN56">
        <f t="shared" si="27"/>
        <v>0</v>
      </c>
      <c r="AO56">
        <f t="shared" si="27"/>
        <v>0</v>
      </c>
      <c r="AP56">
        <f t="shared" si="27"/>
        <v>-8.2394945590380872E-7</v>
      </c>
      <c r="AQ56">
        <f t="shared" si="27"/>
        <v>-6.7357015307859119E-2</v>
      </c>
      <c r="AR56">
        <f t="shared" si="27"/>
        <v>-6.7357839257315019E-2</v>
      </c>
      <c r="AS56">
        <f t="shared" si="27"/>
        <v>-9.8784584648390253E-2</v>
      </c>
      <c r="AT56">
        <f t="shared" si="27"/>
        <v>-6.4729023782908277E-2</v>
      </c>
      <c r="AU56">
        <f t="shared" si="23"/>
        <v>-0.23087144768861356</v>
      </c>
      <c r="AW56">
        <v>53</v>
      </c>
      <c r="AX56">
        <f>IF(Z56&gt;0, (R56*SUMPRODUCT(K56:$K$98, X56:$X$98)-K56*$AZ$3)/Z56, 0)</f>
        <v>-25059660.795621153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0.513549331</v>
      </c>
      <c r="Q57" s="4">
        <f t="shared" si="21"/>
        <v>25</v>
      </c>
      <c r="R57">
        <f t="shared" si="0"/>
        <v>2000000</v>
      </c>
      <c r="S57">
        <f t="shared" si="1"/>
        <v>-46969749.572173551</v>
      </c>
      <c r="U57">
        <f t="shared" si="13"/>
        <v>0.513549331</v>
      </c>
      <c r="V57">
        <f t="shared" si="14"/>
        <v>0.01</v>
      </c>
      <c r="W57">
        <f t="shared" si="15"/>
        <v>1.338183788027007E-5</v>
      </c>
      <c r="X57">
        <f t="shared" si="16"/>
        <v>6.8722338909631526E-6</v>
      </c>
      <c r="Y57">
        <f t="shared" si="17"/>
        <v>1.3381837880270071E-7</v>
      </c>
      <c r="Z57">
        <f t="shared" si="18"/>
        <v>6.3757856105042168E-6</v>
      </c>
      <c r="AB57">
        <f t="shared" si="19"/>
        <v>-335.34431810156195</v>
      </c>
      <c r="AC57">
        <f t="shared" si="2"/>
        <v>-299.46905345125072</v>
      </c>
      <c r="AE57">
        <f t="shared" si="3"/>
        <v>0</v>
      </c>
      <c r="AF57">
        <f t="shared" si="24"/>
        <v>0</v>
      </c>
      <c r="AG57">
        <f t="shared" si="24"/>
        <v>-1.5939464026260542E-4</v>
      </c>
      <c r="AH57">
        <f t="shared" si="5"/>
        <v>-13.744467781926305</v>
      </c>
      <c r="AI57">
        <f t="shared" si="25"/>
        <v>-13.744627176566567</v>
      </c>
      <c r="AJ57">
        <f t="shared" si="7"/>
        <v>-35.875264650311237</v>
      </c>
      <c r="AK57">
        <f t="shared" si="22"/>
        <v>-23.474102267109338</v>
      </c>
      <c r="AL57">
        <f t="shared" si="26"/>
        <v>-73.093994093987135</v>
      </c>
      <c r="AN57">
        <f t="shared" si="27"/>
        <v>0</v>
      </c>
      <c r="AO57">
        <f t="shared" si="27"/>
        <v>0</v>
      </c>
      <c r="AP57">
        <f t="shared" si="27"/>
        <v>-3.5051006204246038E-7</v>
      </c>
      <c r="AQ57">
        <f t="shared" si="27"/>
        <v>-3.0224192275515351E-2</v>
      </c>
      <c r="AR57">
        <f t="shared" si="27"/>
        <v>-3.0224542785577391E-2</v>
      </c>
      <c r="AS57">
        <f t="shared" si="27"/>
        <v>-7.8889987879475362E-2</v>
      </c>
      <c r="AT57">
        <f t="shared" si="27"/>
        <v>-5.1619734694215137E-2</v>
      </c>
      <c r="AU57">
        <f t="shared" si="23"/>
        <v>-0.16073426535926788</v>
      </c>
      <c r="AW57">
        <v>54</v>
      </c>
      <c r="AX57">
        <f>IF(Z57&gt;0, (R57*SUMPRODUCT(K57:$K$98, X57:$X$98)-K57*$AZ$3)/Z57, 0)</f>
        <v>-46969749.572173551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0.52698988800000002</v>
      </c>
      <c r="Q58" s="4">
        <f t="shared" si="21"/>
        <v>25</v>
      </c>
      <c r="R58">
        <f t="shared" si="0"/>
        <v>2000000</v>
      </c>
      <c r="S58">
        <f t="shared" si="1"/>
        <v>-90583614.917942539</v>
      </c>
      <c r="U58">
        <f t="shared" si="13"/>
        <v>0.52698988800000002</v>
      </c>
      <c r="V58">
        <f t="shared" si="14"/>
        <v>0.01</v>
      </c>
      <c r="W58">
        <f t="shared" si="15"/>
        <v>6.3757856105042168E-6</v>
      </c>
      <c r="X58">
        <f t="shared" si="16"/>
        <v>3.3599745447916289E-6</v>
      </c>
      <c r="Y58">
        <f t="shared" si="17"/>
        <v>6.3757856105042172E-8</v>
      </c>
      <c r="Z58">
        <f t="shared" si="18"/>
        <v>2.9520532096075459E-6</v>
      </c>
      <c r="AB58">
        <f t="shared" si="19"/>
        <v>-299.46905345125072</v>
      </c>
      <c r="AC58">
        <f t="shared" si="2"/>
        <v>-267.40765115636623</v>
      </c>
      <c r="AE58">
        <f t="shared" si="3"/>
        <v>0</v>
      </c>
      <c r="AF58">
        <f t="shared" si="24"/>
        <v>0</v>
      </c>
      <c r="AG58">
        <f t="shared" si="24"/>
        <v>-7.380133024018865E-5</v>
      </c>
      <c r="AH58">
        <f t="shared" si="5"/>
        <v>-6.7199490895832579</v>
      </c>
      <c r="AI58">
        <f t="shared" si="25"/>
        <v>-6.7200228909134978</v>
      </c>
      <c r="AJ58">
        <f t="shared" si="7"/>
        <v>-32.061402294884488</v>
      </c>
      <c r="AK58">
        <f t="shared" si="22"/>
        <v>-20.962833741587552</v>
      </c>
      <c r="AL58">
        <f t="shared" si="26"/>
        <v>-59.744258927385538</v>
      </c>
      <c r="AN58">
        <f t="shared" si="27"/>
        <v>0</v>
      </c>
      <c r="AO58">
        <f t="shared" si="27"/>
        <v>0</v>
      </c>
      <c r="AP58">
        <f t="shared" si="27"/>
        <v>-1.4490152061018439E-7</v>
      </c>
      <c r="AQ58">
        <f t="shared" si="27"/>
        <v>-1.3193947024187802E-2</v>
      </c>
      <c r="AR58">
        <f t="shared" si="27"/>
        <v>-1.3194091925708411E-2</v>
      </c>
      <c r="AS58">
        <f t="shared" si="27"/>
        <v>-6.2949352407387471E-2</v>
      </c>
      <c r="AT58">
        <f t="shared" si="27"/>
        <v>-4.1158424591653441E-2</v>
      </c>
      <c r="AU58">
        <f t="shared" si="23"/>
        <v>-0.11730186892474932</v>
      </c>
      <c r="AW58">
        <v>55</v>
      </c>
      <c r="AX58">
        <f>IF(Z58&gt;0, (R58*SUMPRODUCT(K58:$K$98, X58:$X$98)-K58*$AZ$3)/Z58, 0)</f>
        <v>-90583614.917942539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0.54103594799999999</v>
      </c>
      <c r="Q59" s="4">
        <f t="shared" si="21"/>
        <v>25</v>
      </c>
      <c r="R59">
        <f t="shared" si="0"/>
        <v>2000000</v>
      </c>
      <c r="S59">
        <f t="shared" si="1"/>
        <v>-180152236.04380336</v>
      </c>
      <c r="U59">
        <f t="shared" si="13"/>
        <v>0.54103594799999999</v>
      </c>
      <c r="V59">
        <f t="shared" si="14"/>
        <v>0.01</v>
      </c>
      <c r="W59">
        <f t="shared" si="15"/>
        <v>2.9520532096075459E-6</v>
      </c>
      <c r="X59">
        <f t="shared" si="16"/>
        <v>1.5971669068064613E-6</v>
      </c>
      <c r="Y59">
        <f t="shared" si="17"/>
        <v>2.952053209607546E-8</v>
      </c>
      <c r="Z59">
        <f t="shared" si="18"/>
        <v>1.3253657707050092E-6</v>
      </c>
      <c r="AB59">
        <f t="shared" si="19"/>
        <v>-267.40765115636623</v>
      </c>
      <c r="AC59">
        <f t="shared" si="2"/>
        <v>-238.7676071684262</v>
      </c>
      <c r="AE59">
        <f t="shared" si="3"/>
        <v>0</v>
      </c>
      <c r="AF59">
        <f t="shared" si="24"/>
        <v>0</v>
      </c>
      <c r="AG59">
        <f t="shared" si="24"/>
        <v>-3.3134144267625229E-5</v>
      </c>
      <c r="AH59">
        <f t="shared" si="5"/>
        <v>-3.1943338136129227</v>
      </c>
      <c r="AI59">
        <f t="shared" si="25"/>
        <v>-3.1943669477571901</v>
      </c>
      <c r="AJ59">
        <f t="shared" si="7"/>
        <v>-28.640043987940032</v>
      </c>
      <c r="AK59">
        <f t="shared" si="22"/>
        <v>-18.718535580945638</v>
      </c>
      <c r="AL59">
        <f t="shared" si="26"/>
        <v>-50.552946516642862</v>
      </c>
      <c r="AN59">
        <f t="shared" si="27"/>
        <v>0</v>
      </c>
      <c r="AO59">
        <f t="shared" si="27"/>
        <v>0</v>
      </c>
      <c r="AP59">
        <f t="shared" si="27"/>
        <v>-5.8085333780455255E-8</v>
      </c>
      <c r="AQ59">
        <f t="shared" si="27"/>
        <v>-5.5997808264266168E-3</v>
      </c>
      <c r="AR59">
        <f t="shared" si="27"/>
        <v>-5.5998389117603974E-3</v>
      </c>
      <c r="AS59">
        <f t="shared" si="27"/>
        <v>-5.0207016094628958E-2</v>
      </c>
      <c r="AT59">
        <f t="shared" si="27"/>
        <v>-3.2814258859943136E-2</v>
      </c>
      <c r="AU59">
        <f t="shared" si="23"/>
        <v>-8.8621113866332493E-2</v>
      </c>
      <c r="AW59">
        <v>56</v>
      </c>
      <c r="AX59">
        <f>IF(Z59&gt;0, (R59*SUMPRODUCT(K59:$K$98, X59:$X$98)-K59*$AZ$3)/Z59, 0)</f>
        <v>-180152236.04380336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0.55517679799999997</v>
      </c>
      <c r="Q60" s="4">
        <f t="shared" si="21"/>
        <v>25</v>
      </c>
      <c r="R60">
        <f t="shared" si="0"/>
        <v>2000000</v>
      </c>
      <c r="S60">
        <f t="shared" si="1"/>
        <v>-369928920.92572856</v>
      </c>
      <c r="U60">
        <f t="shared" si="13"/>
        <v>0.55517679799999997</v>
      </c>
      <c r="V60">
        <f t="shared" si="14"/>
        <v>0.01</v>
      </c>
      <c r="W60">
        <f t="shared" si="15"/>
        <v>1.3253657707050092E-6</v>
      </c>
      <c r="X60">
        <f t="shared" si="16"/>
        <v>7.3581232475880921E-7</v>
      </c>
      <c r="Y60">
        <f t="shared" si="17"/>
        <v>1.3253657707050093E-8</v>
      </c>
      <c r="Z60">
        <f t="shared" si="18"/>
        <v>5.7629978823914987E-7</v>
      </c>
      <c r="AB60">
        <f t="shared" si="19"/>
        <v>-238.7676071684262</v>
      </c>
      <c r="AC60">
        <f t="shared" si="2"/>
        <v>-213.18995879303458</v>
      </c>
      <c r="AE60">
        <f t="shared" si="3"/>
        <v>0</v>
      </c>
      <c r="AF60">
        <f t="shared" si="24"/>
        <v>0</v>
      </c>
      <c r="AG60">
        <f t="shared" si="24"/>
        <v>-1.4407494705978747E-5</v>
      </c>
      <c r="AH60">
        <f t="shared" si="5"/>
        <v>-1.4716246495176184</v>
      </c>
      <c r="AI60">
        <f t="shared" si="25"/>
        <v>-1.4716390570123243</v>
      </c>
      <c r="AJ60">
        <f t="shared" si="7"/>
        <v>-25.577648375391618</v>
      </c>
      <c r="AK60">
        <f t="shared" si="22"/>
        <v>-16.713732501789835</v>
      </c>
      <c r="AL60">
        <f t="shared" si="26"/>
        <v>-43.763019934193778</v>
      </c>
      <c r="AN60">
        <f t="shared" si="27"/>
        <v>0</v>
      </c>
      <c r="AO60">
        <f t="shared" si="27"/>
        <v>0</v>
      </c>
      <c r="AP60">
        <f t="shared" si="27"/>
        <v>-2.2550759663978858E-8</v>
      </c>
      <c r="AQ60">
        <f t="shared" si="27"/>
        <v>-2.3034021156424561E-3</v>
      </c>
      <c r="AR60">
        <f t="shared" si="27"/>
        <v>-2.3034246664021198E-3</v>
      </c>
      <c r="AS60">
        <f t="shared" si="27"/>
        <v>-4.0034399668657183E-2</v>
      </c>
      <c r="AT60">
        <f t="shared" si="27"/>
        <v>-2.6160506904749206E-2</v>
      </c>
      <c r="AU60">
        <f t="shared" si="23"/>
        <v>-6.8498331239808502E-2</v>
      </c>
      <c r="AW60">
        <v>57</v>
      </c>
      <c r="AX60">
        <f>IF(Z60&gt;0, (R60*SUMPRODUCT(K60:$K$98, X60:$X$98)-K60*$AZ$3)/Z60, 0)</f>
        <v>-369928920.92572856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0.56908613200000002</v>
      </c>
      <c r="Q61" s="4">
        <f t="shared" si="21"/>
        <v>25</v>
      </c>
      <c r="R61">
        <f t="shared" si="0"/>
        <v>2000000</v>
      </c>
      <c r="S61">
        <f t="shared" si="1"/>
        <v>-784713927.01538181</v>
      </c>
      <c r="U61">
        <f t="shared" si="13"/>
        <v>0.56908613200000002</v>
      </c>
      <c r="V61">
        <f t="shared" si="14"/>
        <v>0.01</v>
      </c>
      <c r="W61">
        <f t="shared" si="15"/>
        <v>5.7629978823914987E-7</v>
      </c>
      <c r="X61">
        <f t="shared" si="16"/>
        <v>3.2796421736143688E-7</v>
      </c>
      <c r="Y61">
        <f t="shared" si="17"/>
        <v>5.7629978823914988E-9</v>
      </c>
      <c r="Z61">
        <f t="shared" si="18"/>
        <v>2.4257257299532152E-7</v>
      </c>
      <c r="AB61">
        <f t="shared" si="19"/>
        <v>-213.18995879303458</v>
      </c>
      <c r="AC61">
        <f t="shared" si="2"/>
        <v>-190.3500763413841</v>
      </c>
      <c r="AE61">
        <f t="shared" si="3"/>
        <v>0</v>
      </c>
      <c r="AF61">
        <f t="shared" si="24"/>
        <v>0</v>
      </c>
      <c r="AG61">
        <f t="shared" si="24"/>
        <v>-6.0643143248830382E-6</v>
      </c>
      <c r="AH61">
        <f t="shared" si="5"/>
        <v>-0.65592843472287377</v>
      </c>
      <c r="AI61">
        <f t="shared" si="25"/>
        <v>-0.65593449903719869</v>
      </c>
      <c r="AJ61">
        <f t="shared" si="7"/>
        <v>-22.839882451650482</v>
      </c>
      <c r="AK61">
        <f t="shared" si="22"/>
        <v>-14.923297115512423</v>
      </c>
      <c r="AL61">
        <f t="shared" si="26"/>
        <v>-38.419114066200102</v>
      </c>
      <c r="AN61">
        <f t="shared" si="27"/>
        <v>0</v>
      </c>
      <c r="AO61">
        <f t="shared" si="27"/>
        <v>0</v>
      </c>
      <c r="AP61">
        <f t="shared" si="27"/>
        <v>-8.4749352468783228E-9</v>
      </c>
      <c r="AQ61">
        <f t="shared" si="27"/>
        <v>-9.1666604220252458E-4</v>
      </c>
      <c r="AR61">
        <f t="shared" si="27"/>
        <v>-9.1667451713777154E-4</v>
      </c>
      <c r="AS61">
        <f t="shared" si="27"/>
        <v>-3.1918946554239443E-2</v>
      </c>
      <c r="AT61">
        <f t="shared" si="27"/>
        <v>-2.0855445471377857E-2</v>
      </c>
      <c r="AU61">
        <f t="shared" si="23"/>
        <v>-5.3691066542755066E-2</v>
      </c>
      <c r="AW61">
        <v>58</v>
      </c>
      <c r="AX61">
        <f>IF(Z61&gt;0, (R61*SUMPRODUCT(K61:$K$98, X61:$X$98)-K61*$AZ$3)/Z61, 0)</f>
        <v>-784713927.01538181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0.58332808999999997</v>
      </c>
      <c r="Q62" s="4">
        <f t="shared" si="21"/>
        <v>25</v>
      </c>
      <c r="R62">
        <f t="shared" si="0"/>
        <v>2000000</v>
      </c>
      <c r="S62">
        <f t="shared" si="1"/>
        <v>-1722864417.6639516</v>
      </c>
      <c r="U62">
        <f t="shared" si="13"/>
        <v>0.58332808999999997</v>
      </c>
      <c r="V62">
        <f t="shared" si="14"/>
        <v>0.01</v>
      </c>
      <c r="W62">
        <f t="shared" si="15"/>
        <v>2.4257257299532152E-7</v>
      </c>
      <c r="X62">
        <f t="shared" si="16"/>
        <v>1.4149939569174647E-7</v>
      </c>
      <c r="Y62">
        <f t="shared" si="17"/>
        <v>2.4257257299532153E-9</v>
      </c>
      <c r="Z62">
        <f t="shared" si="18"/>
        <v>9.8647451573621834E-8</v>
      </c>
      <c r="AB62">
        <f t="shared" si="19"/>
        <v>-190.3500763413841</v>
      </c>
      <c r="AC62">
        <f t="shared" si="2"/>
        <v>-169.95618420942085</v>
      </c>
      <c r="AE62">
        <f t="shared" si="3"/>
        <v>0</v>
      </c>
      <c r="AF62">
        <f t="shared" si="24"/>
        <v>0</v>
      </c>
      <c r="AG62">
        <f t="shared" si="24"/>
        <v>-2.4661862893405457E-6</v>
      </c>
      <c r="AH62">
        <f t="shared" si="5"/>
        <v>-0.28299879138349293</v>
      </c>
      <c r="AI62">
        <f t="shared" si="25"/>
        <v>-0.28300125756978228</v>
      </c>
      <c r="AJ62">
        <f t="shared" si="7"/>
        <v>-20.393892131963241</v>
      </c>
      <c r="AK62">
        <f t="shared" si="22"/>
        <v>-13.324505343896888</v>
      </c>
      <c r="AL62">
        <f t="shared" si="26"/>
        <v>-34.001398733429909</v>
      </c>
      <c r="AN62">
        <f t="shared" si="27"/>
        <v>0</v>
      </c>
      <c r="AO62">
        <f t="shared" si="27"/>
        <v>0</v>
      </c>
      <c r="AP62">
        <f t="shared" si="27"/>
        <v>-3.0772483071199366E-9</v>
      </c>
      <c r="AQ62">
        <f t="shared" si="27"/>
        <v>-3.5311912788822924E-4</v>
      </c>
      <c r="AR62">
        <f t="shared" si="27"/>
        <v>-3.5312220513653638E-4</v>
      </c>
      <c r="AS62">
        <f t="shared" si="27"/>
        <v>-2.5447011164534378E-2</v>
      </c>
      <c r="AT62">
        <f t="shared" si="27"/>
        <v>-1.6625999296947407E-2</v>
      </c>
      <c r="AU62">
        <f t="shared" si="23"/>
        <v>-4.2426132666618314E-2</v>
      </c>
      <c r="AW62">
        <v>59</v>
      </c>
      <c r="AX62">
        <f>IF(Z62&gt;0, (R62*SUMPRODUCT(K62:$K$98, X62:$X$98)-K62*$AZ$3)/Z62, 0)</f>
        <v>-1722864417.6639516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0.59781937299999999</v>
      </c>
      <c r="Q63" s="4">
        <f t="shared" si="21"/>
        <v>25</v>
      </c>
      <c r="R63">
        <f t="shared" si="0"/>
        <v>2000000</v>
      </c>
      <c r="S63">
        <f t="shared" si="1"/>
        <v>-3922362991.8269677</v>
      </c>
      <c r="U63">
        <f t="shared" si="13"/>
        <v>0.59781937299999999</v>
      </c>
      <c r="V63">
        <f t="shared" si="14"/>
        <v>0.01</v>
      </c>
      <c r="W63">
        <f t="shared" si="15"/>
        <v>9.8647451573621834E-8</v>
      </c>
      <c r="X63">
        <f t="shared" si="16"/>
        <v>5.8973357647790469E-8</v>
      </c>
      <c r="Y63">
        <f t="shared" si="17"/>
        <v>9.8647451573621841E-10</v>
      </c>
      <c r="Z63">
        <f t="shared" si="18"/>
        <v>3.8687619410095147E-8</v>
      </c>
      <c r="AB63">
        <f t="shared" si="19"/>
        <v>-169.95618420942085</v>
      </c>
      <c r="AC63">
        <f t="shared" si="2"/>
        <v>-151.74688661604387</v>
      </c>
      <c r="AE63">
        <f t="shared" si="3"/>
        <v>0</v>
      </c>
      <c r="AF63">
        <f t="shared" si="24"/>
        <v>0</v>
      </c>
      <c r="AG63">
        <f t="shared" si="24"/>
        <v>-9.6719048525237869E-7</v>
      </c>
      <c r="AH63">
        <f t="shared" si="5"/>
        <v>-0.11794671529558094</v>
      </c>
      <c r="AI63">
        <f t="shared" si="25"/>
        <v>-0.1179476824860662</v>
      </c>
      <c r="AJ63">
        <f t="shared" si="7"/>
        <v>-18.209297593376988</v>
      </c>
      <c r="AK63">
        <f t="shared" si="22"/>
        <v>-11.896932894659461</v>
      </c>
      <c r="AL63">
        <f t="shared" si="26"/>
        <v>-30.224178170522514</v>
      </c>
      <c r="AN63">
        <f t="shared" si="27"/>
        <v>0</v>
      </c>
      <c r="AO63">
        <f t="shared" si="27"/>
        <v>0</v>
      </c>
      <c r="AP63">
        <f t="shared" si="27"/>
        <v>-1.0775331879651655E-9</v>
      </c>
      <c r="AQ63">
        <f t="shared" si="27"/>
        <v>-1.31402760966268E-4</v>
      </c>
      <c r="AR63">
        <f t="shared" si="27"/>
        <v>-1.3140383849945597E-4</v>
      </c>
      <c r="AS63">
        <f t="shared" si="27"/>
        <v>-2.0286719922888805E-2</v>
      </c>
      <c r="AT63">
        <f t="shared" si="27"/>
        <v>-1.3254204031633928E-2</v>
      </c>
      <c r="AU63">
        <f t="shared" si="23"/>
        <v>-3.3672327793022185E-2</v>
      </c>
      <c r="AW63">
        <v>60</v>
      </c>
      <c r="AX63">
        <f>IF(Z63&gt;0, (R63*SUMPRODUCT(K63:$K$98, X63:$X$98)-K63*$AZ$3)/Z63, 0)</f>
        <v>-3922362991.8269677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0.61246634</v>
      </c>
      <c r="Q64" s="4">
        <f t="shared" si="21"/>
        <v>25</v>
      </c>
      <c r="R64">
        <f t="shared" si="0"/>
        <v>2000000</v>
      </c>
      <c r="S64">
        <f t="shared" si="1"/>
        <v>-9276292475.2154636</v>
      </c>
      <c r="U64">
        <f t="shared" si="13"/>
        <v>0.61246634</v>
      </c>
      <c r="V64">
        <f t="shared" si="14"/>
        <v>0.01</v>
      </c>
      <c r="W64">
        <f t="shared" si="15"/>
        <v>3.8687619410095147E-8</v>
      </c>
      <c r="X64">
        <f t="shared" si="16"/>
        <v>2.3694864663413933E-8</v>
      </c>
      <c r="Y64">
        <f t="shared" si="17"/>
        <v>3.8687619410095147E-10</v>
      </c>
      <c r="Z64">
        <f t="shared" si="18"/>
        <v>1.4605878552580261E-8</v>
      </c>
      <c r="AB64">
        <f t="shared" si="19"/>
        <v>-151.74688661604387</v>
      </c>
      <c r="AC64">
        <f t="shared" si="2"/>
        <v>-135.48840131121119</v>
      </c>
      <c r="AE64">
        <f t="shared" si="3"/>
        <v>0</v>
      </c>
      <c r="AF64">
        <f t="shared" si="24"/>
        <v>0</v>
      </c>
      <c r="AG64">
        <f t="shared" si="24"/>
        <v>-3.6514696381450652E-7</v>
      </c>
      <c r="AH64">
        <f t="shared" si="5"/>
        <v>-4.7389729326827869E-2</v>
      </c>
      <c r="AI64">
        <f t="shared" si="25"/>
        <v>-4.739009447379168E-2</v>
      </c>
      <c r="AJ64">
        <f t="shared" si="7"/>
        <v>-16.258485304832675</v>
      </c>
      <c r="AK64">
        <f t="shared" si="22"/>
        <v>-10.622282063123071</v>
      </c>
      <c r="AL64">
        <f t="shared" si="26"/>
        <v>-26.928157462429539</v>
      </c>
      <c r="AN64">
        <f t="shared" si="27"/>
        <v>0</v>
      </c>
      <c r="AO64">
        <f t="shared" si="27"/>
        <v>0</v>
      </c>
      <c r="AP64">
        <f t="shared" si="27"/>
        <v>-3.6321879305710429E-10</v>
      </c>
      <c r="AQ64">
        <f t="shared" si="27"/>
        <v>-4.7139486275825491E-5</v>
      </c>
      <c r="AR64">
        <f t="shared" si="27"/>
        <v>-4.7139849494618547E-5</v>
      </c>
      <c r="AS64">
        <f t="shared" si="27"/>
        <v>-1.6172631829297939E-2</v>
      </c>
      <c r="AT64">
        <f t="shared" si="27"/>
        <v>-1.0566190747349742E-2</v>
      </c>
      <c r="AU64">
        <f t="shared" si="23"/>
        <v>-2.6785962426142298E-2</v>
      </c>
      <c r="AW64">
        <v>61</v>
      </c>
      <c r="AX64">
        <f>IF(Z64&gt;0, (R64*SUMPRODUCT(K64:$K$98, X64:$X$98)-K64*$AZ$3)/Z64, 0)</f>
        <v>-9276292475.2154636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0.62717650000000003</v>
      </c>
      <c r="Q65" s="4">
        <f t="shared" si="21"/>
        <v>25</v>
      </c>
      <c r="R65">
        <f t="shared" si="0"/>
        <v>2000000</v>
      </c>
      <c r="S65">
        <f t="shared" si="1"/>
        <v>-22827646777.245628</v>
      </c>
      <c r="U65">
        <f t="shared" si="13"/>
        <v>0.62717650000000003</v>
      </c>
      <c r="V65">
        <f t="shared" si="14"/>
        <v>0.01</v>
      </c>
      <c r="W65">
        <f t="shared" si="15"/>
        <v>1.4605878552580261E-8</v>
      </c>
      <c r="X65">
        <f t="shared" si="16"/>
        <v>9.1604637900323541E-9</v>
      </c>
      <c r="Y65">
        <f t="shared" si="17"/>
        <v>1.460587855258026E-10</v>
      </c>
      <c r="Z65">
        <f t="shared" si="18"/>
        <v>5.2993559770221048E-9</v>
      </c>
      <c r="AB65">
        <f t="shared" si="19"/>
        <v>-135.48840131121119</v>
      </c>
      <c r="AC65">
        <f t="shared" si="2"/>
        <v>-120.97182639034601</v>
      </c>
      <c r="AE65">
        <f t="shared" si="3"/>
        <v>0</v>
      </c>
      <c r="AF65">
        <f t="shared" si="24"/>
        <v>0</v>
      </c>
      <c r="AG65">
        <f t="shared" si="24"/>
        <v>-1.3248389942555262E-7</v>
      </c>
      <c r="AH65">
        <f t="shared" si="5"/>
        <v>-1.8320927580064709E-2</v>
      </c>
      <c r="AI65">
        <f t="shared" si="25"/>
        <v>-1.8321060063964133E-2</v>
      </c>
      <c r="AJ65">
        <f t="shared" si="7"/>
        <v>-14.516574920865182</v>
      </c>
      <c r="AK65">
        <f t="shared" si="22"/>
        <v>-9.4841880917847838</v>
      </c>
      <c r="AL65">
        <f t="shared" si="26"/>
        <v>-24.01908407271393</v>
      </c>
      <c r="AN65">
        <f t="shared" si="27"/>
        <v>0</v>
      </c>
      <c r="AO65">
        <f t="shared" si="27"/>
        <v>0</v>
      </c>
      <c r="AP65">
        <f t="shared" si="27"/>
        <v>-1.1766456585960204E-10</v>
      </c>
      <c r="AQ65">
        <f t="shared" si="27"/>
        <v>-1.6271592240269925E-5</v>
      </c>
      <c r="AR65">
        <f t="shared" si="27"/>
        <v>-1.6271709904835783E-5</v>
      </c>
      <c r="AS65">
        <f t="shared" si="27"/>
        <v>-1.2892785411949792E-2</v>
      </c>
      <c r="AT65">
        <f t="shared" si="27"/>
        <v>-8.4233093922311472E-3</v>
      </c>
      <c r="AU65">
        <f t="shared" si="23"/>
        <v>-2.1332366514085776E-2</v>
      </c>
      <c r="AW65">
        <v>62</v>
      </c>
      <c r="AX65">
        <f>IF(Z65&gt;0, (R65*SUMPRODUCT(K65:$K$98, X65:$X$98)-K65*$AZ$3)/Z65, 0)</f>
        <v>-22827646777.245628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0.64196478899999998</v>
      </c>
      <c r="Q66" s="4">
        <f t="shared" si="21"/>
        <v>25</v>
      </c>
      <c r="R66">
        <f t="shared" si="0"/>
        <v>2000000</v>
      </c>
      <c r="S66">
        <f t="shared" si="1"/>
        <v>-58562551771.975945</v>
      </c>
      <c r="U66">
        <f t="shared" si="13"/>
        <v>0.64196478899999998</v>
      </c>
      <c r="V66">
        <f t="shared" si="14"/>
        <v>0.01</v>
      </c>
      <c r="W66">
        <f t="shared" si="15"/>
        <v>5.2993559770221048E-9</v>
      </c>
      <c r="X66">
        <f t="shared" si="16"/>
        <v>3.4019999416248844E-9</v>
      </c>
      <c r="Y66">
        <f t="shared" si="17"/>
        <v>5.2993559770221048E-11</v>
      </c>
      <c r="Z66">
        <f t="shared" si="18"/>
        <v>1.8443624756269994E-9</v>
      </c>
      <c r="AB66">
        <f t="shared" si="19"/>
        <v>-120.97182639034601</v>
      </c>
      <c r="AC66">
        <f t="shared" si="2"/>
        <v>-108.01057296519588</v>
      </c>
      <c r="AE66">
        <f t="shared" si="3"/>
        <v>0</v>
      </c>
      <c r="AF66">
        <f t="shared" si="24"/>
        <v>0</v>
      </c>
      <c r="AG66">
        <f t="shared" si="24"/>
        <v>-4.6109061890674986E-8</v>
      </c>
      <c r="AH66">
        <f t="shared" si="5"/>
        <v>-6.8039998832497691E-3</v>
      </c>
      <c r="AI66">
        <f t="shared" si="25"/>
        <v>-6.8040459923116598E-3</v>
      </c>
      <c r="AJ66">
        <f t="shared" si="7"/>
        <v>-12.961253425150133</v>
      </c>
      <c r="AK66">
        <f t="shared" si="22"/>
        <v>-8.4680278473242208</v>
      </c>
      <c r="AL66">
        <f t="shared" si="26"/>
        <v>-21.436085318466667</v>
      </c>
      <c r="AN66">
        <f t="shared" si="27"/>
        <v>0</v>
      </c>
      <c r="AO66">
        <f t="shared" si="27"/>
        <v>0</v>
      </c>
      <c r="AP66">
        <f t="shared" si="27"/>
        <v>-3.6563760719794636E-11</v>
      </c>
      <c r="AQ66">
        <f t="shared" si="27"/>
        <v>-5.3954648710597162E-6</v>
      </c>
      <c r="AR66">
        <f t="shared" si="27"/>
        <v>-5.3955014348204363E-6</v>
      </c>
      <c r="AS66">
        <f t="shared" si="27"/>
        <v>-1.0278070067646534E-2</v>
      </c>
      <c r="AT66">
        <f t="shared" si="27"/>
        <v>-6.7150128691023762E-3</v>
      </c>
      <c r="AU66">
        <f t="shared" si="23"/>
        <v>-1.6998478438183733E-2</v>
      </c>
      <c r="AW66">
        <v>63</v>
      </c>
      <c r="AX66">
        <f>IF(Z66&gt;0, (R66*SUMPRODUCT(K66:$K$98, X66:$X$98)-K66*$AZ$3)/Z66, 0)</f>
        <v>-58562551771.975945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0.65685820900000003</v>
      </c>
      <c r="Q67" s="4">
        <f t="shared" si="21"/>
        <v>25</v>
      </c>
      <c r="R67">
        <f t="shared" ref="R67:R79" si="28">$C$6</f>
        <v>2000000</v>
      </c>
      <c r="S67">
        <f t="shared" ref="S67:S79" si="29">AX67</f>
        <v>-156954175477.28958</v>
      </c>
      <c r="U67">
        <f t="shared" si="13"/>
        <v>0.65685820900000003</v>
      </c>
      <c r="V67">
        <f t="shared" si="14"/>
        <v>0.01</v>
      </c>
      <c r="W67">
        <f t="shared" si="15"/>
        <v>1.8443624756269994E-9</v>
      </c>
      <c r="X67">
        <f t="shared" si="16"/>
        <v>1.2114846324871569E-9</v>
      </c>
      <c r="Y67">
        <f t="shared" si="17"/>
        <v>1.8443624756269994E-11</v>
      </c>
      <c r="Z67">
        <f t="shared" si="18"/>
        <v>6.1443421838357245E-10</v>
      </c>
      <c r="AB67">
        <f t="shared" si="19"/>
        <v>-108.01057296519588</v>
      </c>
      <c r="AC67">
        <f t="shared" ref="AC67:AC79" si="30">S67*Z67</f>
        <v>-96.438016131426494</v>
      </c>
      <c r="AE67">
        <f t="shared" ref="AE67:AE79" si="31">$Z67*O67</f>
        <v>0</v>
      </c>
      <c r="AF67">
        <f t="shared" ref="AF67:AG79" si="32">-$Z67*P67</f>
        <v>0</v>
      </c>
      <c r="AG67">
        <f t="shared" si="32"/>
        <v>-1.5360855459589312E-8</v>
      </c>
      <c r="AH67">
        <f t="shared" ref="AH67:AH79" si="33">-X67*R67</f>
        <v>-2.4229692649743138E-3</v>
      </c>
      <c r="AI67">
        <f t="shared" ref="AI67:AI79" si="34">SUM(AE67:AH67)</f>
        <v>-2.4229846258297734E-3</v>
      </c>
      <c r="AJ67">
        <f t="shared" ref="AJ67:AJ79" si="35">AB67-AC67</f>
        <v>-11.572556833769383</v>
      </c>
      <c r="AK67">
        <f t="shared" si="22"/>
        <v>-7.5607401075637117</v>
      </c>
      <c r="AL67">
        <f t="shared" si="26"/>
        <v>-19.135719925958924</v>
      </c>
      <c r="AN67">
        <f t="shared" ref="AN67:AT79" si="36">AE67*$K67</f>
        <v>0</v>
      </c>
      <c r="AO67">
        <f t="shared" si="36"/>
        <v>0</v>
      </c>
      <c r="AP67">
        <f t="shared" si="36"/>
        <v>-1.0875818510614138E-11</v>
      </c>
      <c r="AQ67">
        <f t="shared" si="36"/>
        <v>-1.7155147414792037E-6</v>
      </c>
      <c r="AR67">
        <f t="shared" si="36"/>
        <v>-1.7155256172977143E-6</v>
      </c>
      <c r="AS67">
        <f t="shared" si="36"/>
        <v>-8.1936209971477866E-3</v>
      </c>
      <c r="AT67">
        <f t="shared" si="36"/>
        <v>-5.3531678253277842E-3</v>
      </c>
      <c r="AU67">
        <f t="shared" si="23"/>
        <v>-1.3548504348092868E-2</v>
      </c>
      <c r="AW67">
        <v>64</v>
      </c>
      <c r="AX67">
        <f>IF(Z67&gt;0, (R67*SUMPRODUCT(K67:$K$98, X67:$X$98)-K67*$AZ$3)/Z67, 0)</f>
        <v>-156954175477.28958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6.3216220393231843E-4</v>
      </c>
      <c r="L68" s="2">
        <v>65</v>
      </c>
      <c r="M68" s="6">
        <v>0.67177231000000004</v>
      </c>
      <c r="Q68" s="4">
        <f t="shared" si="21"/>
        <v>25</v>
      </c>
      <c r="R68">
        <f t="shared" si="28"/>
        <v>2000000</v>
      </c>
      <c r="S68">
        <f t="shared" si="29"/>
        <v>-440369155310.56641</v>
      </c>
      <c r="U68">
        <f t="shared" ref="U68:U79" si="40">M68</f>
        <v>0.67177231000000004</v>
      </c>
      <c r="V68">
        <f t="shared" ref="V68:V79" si="41">$C$10</f>
        <v>0.01</v>
      </c>
      <c r="W68">
        <f t="shared" ref="W68:W79" si="42">Z67</f>
        <v>6.1443421838357245E-10</v>
      </c>
      <c r="X68">
        <f t="shared" ref="X68:X79" si="43">U68*W68</f>
        <v>4.1275989422657695E-10</v>
      </c>
      <c r="Y68">
        <f t="shared" ref="Y68:Y79" si="44">V68*W68</f>
        <v>6.1443421838357245E-12</v>
      </c>
      <c r="Z68">
        <f t="shared" ref="Z68:Z79" si="45">MAX(0, W68-X68-Y68)</f>
        <v>1.9552998197315977E-10</v>
      </c>
      <c r="AB68">
        <f t="shared" ref="AB68:AB79" si="46">AC67</f>
        <v>-96.438016131426494</v>
      </c>
      <c r="AC68">
        <f t="shared" si="30"/>
        <v>-86.105372999410648</v>
      </c>
      <c r="AE68">
        <f t="shared" si="31"/>
        <v>0</v>
      </c>
      <c r="AF68">
        <f t="shared" si="32"/>
        <v>0</v>
      </c>
      <c r="AG68">
        <f t="shared" si="32"/>
        <v>-4.8882495493289942E-9</v>
      </c>
      <c r="AH68">
        <f t="shared" si="33"/>
        <v>-8.2551978845315393E-4</v>
      </c>
      <c r="AI68">
        <f t="shared" si="34"/>
        <v>-8.2552467670270321E-4</v>
      </c>
      <c r="AJ68">
        <f t="shared" si="35"/>
        <v>-10.332643132015846</v>
      </c>
      <c r="AK68">
        <f t="shared" si="22"/>
        <v>-6.7506611291998553</v>
      </c>
      <c r="AL68">
        <f t="shared" si="26"/>
        <v>-17.084129785892404</v>
      </c>
      <c r="AN68">
        <f t="shared" si="36"/>
        <v>0</v>
      </c>
      <c r="AO68">
        <f t="shared" si="36"/>
        <v>0</v>
      </c>
      <c r="AP68">
        <f t="shared" si="36"/>
        <v>-3.0901666084749791E-12</v>
      </c>
      <c r="AQ68">
        <f t="shared" si="36"/>
        <v>-5.2186240885828709E-7</v>
      </c>
      <c r="AR68">
        <f t="shared" si="36"/>
        <v>-5.2186549902489549E-7</v>
      </c>
      <c r="AS68">
        <f t="shared" si="36"/>
        <v>-6.5319064547812705E-3</v>
      </c>
      <c r="AT68">
        <f t="shared" si="36"/>
        <v>-4.2675128174352144E-3</v>
      </c>
      <c r="AU68">
        <f t="shared" si="23"/>
        <v>-1.079994113771551E-2</v>
      </c>
      <c r="AW68">
        <v>65</v>
      </c>
      <c r="AX68">
        <f>IF(Z68&gt;0, (R68*SUMPRODUCT(K68:$K$98, X68:$X$98)-K68*$AZ$3)/Z68, 0)</f>
        <v>-440369155310.56641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5.6443053922528431E-4</v>
      </c>
      <c r="L69" s="2">
        <v>66</v>
      </c>
      <c r="M69" s="6">
        <v>0.68662034599999999</v>
      </c>
      <c r="Q69" s="4">
        <f t="shared" ref="Q69:Q79" si="48">$C$8</f>
        <v>25</v>
      </c>
      <c r="R69">
        <f t="shared" si="28"/>
        <v>2000000</v>
      </c>
      <c r="S69">
        <f t="shared" si="29"/>
        <v>-1296022138920.2048</v>
      </c>
      <c r="U69">
        <f t="shared" si="40"/>
        <v>0.68662034599999999</v>
      </c>
      <c r="V69">
        <f t="shared" si="41"/>
        <v>0.01</v>
      </c>
      <c r="W69">
        <f t="shared" si="42"/>
        <v>1.9552998197315977E-10</v>
      </c>
      <c r="X69">
        <f t="shared" si="43"/>
        <v>1.3425486387578474E-10</v>
      </c>
      <c r="Y69">
        <f t="shared" si="44"/>
        <v>1.9552998197315977E-12</v>
      </c>
      <c r="Z69">
        <f t="shared" si="45"/>
        <v>5.9319818277643438E-11</v>
      </c>
      <c r="AB69">
        <f t="shared" si="46"/>
        <v>-86.105372999410648</v>
      </c>
      <c r="AC69">
        <f t="shared" si="30"/>
        <v>-76.879797764549309</v>
      </c>
      <c r="AE69">
        <f t="shared" si="31"/>
        <v>0</v>
      </c>
      <c r="AF69">
        <f t="shared" si="32"/>
        <v>0</v>
      </c>
      <c r="AG69">
        <f t="shared" si="32"/>
        <v>-1.4829954569410859E-9</v>
      </c>
      <c r="AH69">
        <f t="shared" si="33"/>
        <v>-2.6850972775156946E-4</v>
      </c>
      <c r="AI69">
        <f t="shared" si="34"/>
        <v>-2.6851121074702642E-4</v>
      </c>
      <c r="AJ69">
        <f t="shared" si="35"/>
        <v>-9.2255752348613385</v>
      </c>
      <c r="AK69">
        <f t="shared" si="22"/>
        <v>-6.0273761099587455</v>
      </c>
      <c r="AL69">
        <f t="shared" si="26"/>
        <v>-15.253219856030832</v>
      </c>
      <c r="AN69">
        <f t="shared" si="36"/>
        <v>0</v>
      </c>
      <c r="AO69">
        <f t="shared" si="36"/>
        <v>0</v>
      </c>
      <c r="AP69">
        <f t="shared" si="36"/>
        <v>-8.3704792542990397E-13</v>
      </c>
      <c r="AQ69">
        <f t="shared" si="36"/>
        <v>-1.5155509042205263E-7</v>
      </c>
      <c r="AR69">
        <f t="shared" si="36"/>
        <v>-1.5155592746997807E-7</v>
      </c>
      <c r="AS69">
        <f t="shared" si="36"/>
        <v>-5.2071964044762145E-3</v>
      </c>
      <c r="AT69">
        <f t="shared" si="36"/>
        <v>-3.4020351478576114E-3</v>
      </c>
      <c r="AU69">
        <f t="shared" si="23"/>
        <v>-8.6093831082612957E-3</v>
      </c>
      <c r="AW69">
        <v>66</v>
      </c>
      <c r="AX69">
        <f>IF(Z69&gt;0, (R69*SUMPRODUCT(K69:$K$98, X69:$X$98)-K69*$AZ$3)/Z69, 0)</f>
        <v>-1296022138920.2048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0.70385879699999998</v>
      </c>
      <c r="Q70" s="4">
        <f t="shared" si="48"/>
        <v>25</v>
      </c>
      <c r="R70">
        <f t="shared" si="28"/>
        <v>2000000</v>
      </c>
      <c r="S70">
        <f t="shared" si="29"/>
        <v>-4044026564796.4824</v>
      </c>
      <c r="U70">
        <f t="shared" si="40"/>
        <v>0.70385879699999998</v>
      </c>
      <c r="V70">
        <f t="shared" si="41"/>
        <v>0.01</v>
      </c>
      <c r="W70">
        <f t="shared" si="42"/>
        <v>5.9319818277643438E-11</v>
      </c>
      <c r="X70">
        <f t="shared" si="43"/>
        <v>4.1752775931160722E-11</v>
      </c>
      <c r="Y70">
        <f t="shared" si="44"/>
        <v>5.9319818277643439E-13</v>
      </c>
      <c r="Z70">
        <f t="shared" si="45"/>
        <v>1.6973844163706281E-11</v>
      </c>
      <c r="AB70">
        <f t="shared" si="46"/>
        <v>-76.879797764549309</v>
      </c>
      <c r="AC70">
        <f t="shared" si="30"/>
        <v>-68.642676704743934</v>
      </c>
      <c r="AE70">
        <f t="shared" si="31"/>
        <v>0</v>
      </c>
      <c r="AF70">
        <f t="shared" si="32"/>
        <v>0</v>
      </c>
      <c r="AG70">
        <f t="shared" si="32"/>
        <v>-4.2434610409265701E-10</v>
      </c>
      <c r="AH70">
        <f t="shared" si="33"/>
        <v>-8.3505551862321446E-5</v>
      </c>
      <c r="AI70">
        <f t="shared" si="34"/>
        <v>-8.3505976208425532E-5</v>
      </c>
      <c r="AJ70">
        <f t="shared" si="35"/>
        <v>-8.237121059805375</v>
      </c>
      <c r="AK70">
        <f t="shared" si="22"/>
        <v>-5.3815858435184518</v>
      </c>
      <c r="AL70">
        <f t="shared" si="26"/>
        <v>-13.618790409300036</v>
      </c>
      <c r="AN70">
        <f t="shared" si="36"/>
        <v>0</v>
      </c>
      <c r="AO70">
        <f t="shared" si="36"/>
        <v>0</v>
      </c>
      <c r="AP70">
        <f t="shared" si="36"/>
        <v>-2.1385169674211343E-13</v>
      </c>
      <c r="AQ70">
        <f t="shared" si="36"/>
        <v>-4.2083110416031286E-8</v>
      </c>
      <c r="AR70">
        <f t="shared" si="36"/>
        <v>-4.2083324267728021E-8</v>
      </c>
      <c r="AS70">
        <f t="shared" si="36"/>
        <v>-4.1511452512945479E-3</v>
      </c>
      <c r="AT70">
        <f t="shared" si="36"/>
        <v>-2.7120816067359608E-3</v>
      </c>
      <c r="AU70">
        <f t="shared" si="23"/>
        <v>-6.8632689413547767E-3</v>
      </c>
      <c r="AW70">
        <v>67</v>
      </c>
      <c r="AX70">
        <f>IF(Z70&gt;0, (R70*SUMPRODUCT(K70:$K$98, X70:$X$98)-K70*$AZ$3)/Z70, 0)</f>
        <v>-4044026564796.4824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0.72100360699999999</v>
      </c>
      <c r="Q71" s="4">
        <f t="shared" si="48"/>
        <v>25</v>
      </c>
      <c r="R71">
        <f t="shared" si="28"/>
        <v>2000000</v>
      </c>
      <c r="S71">
        <f t="shared" si="29"/>
        <v>-13422997855605.574</v>
      </c>
      <c r="U71">
        <f t="shared" si="40"/>
        <v>0.72100360699999999</v>
      </c>
      <c r="V71">
        <f t="shared" si="41"/>
        <v>0.01</v>
      </c>
      <c r="W71">
        <f t="shared" si="42"/>
        <v>1.6973844163706281E-11</v>
      </c>
      <c r="X71">
        <f t="shared" si="43"/>
        <v>1.2238202866688127E-11</v>
      </c>
      <c r="Y71">
        <f t="shared" si="44"/>
        <v>1.697384416370628E-13</v>
      </c>
      <c r="Z71">
        <f t="shared" si="45"/>
        <v>4.5659028553810904E-12</v>
      </c>
      <c r="AB71">
        <f t="shared" si="46"/>
        <v>-68.642676704743934</v>
      </c>
      <c r="AC71">
        <f t="shared" si="30"/>
        <v>-61.288104236683743</v>
      </c>
      <c r="AE71">
        <f t="shared" si="31"/>
        <v>0</v>
      </c>
      <c r="AF71">
        <f t="shared" si="32"/>
        <v>0</v>
      </c>
      <c r="AG71">
        <f t="shared" si="32"/>
        <v>-1.1414757138452727E-10</v>
      </c>
      <c r="AH71">
        <f t="shared" si="33"/>
        <v>-2.4476405733376256E-5</v>
      </c>
      <c r="AI71">
        <f t="shared" si="34"/>
        <v>-2.4476519880947639E-5</v>
      </c>
      <c r="AJ71">
        <f t="shared" si="35"/>
        <v>-7.3545724680601907</v>
      </c>
      <c r="AK71">
        <f t="shared" si="22"/>
        <v>-4.8049873693320757</v>
      </c>
      <c r="AL71">
        <f t="shared" si="26"/>
        <v>-12.159584313912148</v>
      </c>
      <c r="AN71">
        <f t="shared" si="36"/>
        <v>0</v>
      </c>
      <c r="AO71">
        <f t="shared" si="36"/>
        <v>0</v>
      </c>
      <c r="AP71">
        <f t="shared" si="36"/>
        <v>-5.1361906304069957E-14</v>
      </c>
      <c r="AQ71">
        <f t="shared" si="36"/>
        <v>-1.1013417479580993E-8</v>
      </c>
      <c r="AR71">
        <f t="shared" si="36"/>
        <v>-1.1013468841487298E-8</v>
      </c>
      <c r="AS71">
        <f t="shared" si="36"/>
        <v>-3.3092676211086123E-3</v>
      </c>
      <c r="AT71">
        <f t="shared" si="36"/>
        <v>-2.1620548563797701E-3</v>
      </c>
      <c r="AU71">
        <f t="shared" si="23"/>
        <v>-5.4713334909572238E-3</v>
      </c>
      <c r="AW71">
        <v>68</v>
      </c>
      <c r="AX71">
        <f>IF(Z71&gt;0, (R71*SUMPRODUCT(K71:$K$98, X71:$X$98)-K71*$AZ$3)/Z71, 0)</f>
        <v>-13422997855605.574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0.73803352099999997</v>
      </c>
      <c r="Q72" s="4">
        <f t="shared" si="48"/>
        <v>25</v>
      </c>
      <c r="R72">
        <f t="shared" si="28"/>
        <v>2000000</v>
      </c>
      <c r="S72">
        <f t="shared" si="29"/>
        <v>-47565134709864.133</v>
      </c>
      <c r="U72">
        <f t="shared" si="40"/>
        <v>0.73803352099999997</v>
      </c>
      <c r="V72">
        <f t="shared" si="41"/>
        <v>0.01</v>
      </c>
      <c r="W72">
        <f t="shared" si="42"/>
        <v>4.5659028553810904E-12</v>
      </c>
      <c r="X72">
        <f t="shared" si="43"/>
        <v>3.3697893609008599E-12</v>
      </c>
      <c r="Y72">
        <f t="shared" si="44"/>
        <v>4.5659028553810903E-14</v>
      </c>
      <c r="Z72">
        <f t="shared" si="45"/>
        <v>1.1504544659264195E-12</v>
      </c>
      <c r="AB72">
        <f t="shared" si="46"/>
        <v>-61.288104236683743</v>
      </c>
      <c r="AC72">
        <f t="shared" si="30"/>
        <v>-54.721521649354941</v>
      </c>
      <c r="AE72">
        <f t="shared" si="31"/>
        <v>0</v>
      </c>
      <c r="AF72">
        <f t="shared" si="32"/>
        <v>0</v>
      </c>
      <c r="AG72">
        <f t="shared" si="32"/>
        <v>-2.8761361648160488E-11</v>
      </c>
      <c r="AH72">
        <f t="shared" si="33"/>
        <v>-6.7395787218017201E-6</v>
      </c>
      <c r="AI72">
        <f t="shared" si="34"/>
        <v>-6.7396074831633681E-6</v>
      </c>
      <c r="AJ72">
        <f t="shared" si="35"/>
        <v>-6.5665825873288028</v>
      </c>
      <c r="AK72">
        <f t="shared" ref="AK72:AK79" si="49">G72*SUM(AB72:AB72, AE72:AF72)</f>
        <v>-4.2901672965678621</v>
      </c>
      <c r="AL72">
        <f t="shared" si="26"/>
        <v>-10.856756623504147</v>
      </c>
      <c r="AN72">
        <f t="shared" si="36"/>
        <v>0</v>
      </c>
      <c r="AO72">
        <f t="shared" si="36"/>
        <v>0</v>
      </c>
      <c r="AP72">
        <f t="shared" si="36"/>
        <v>-1.1554891684075364E-14</v>
      </c>
      <c r="AQ72">
        <f t="shared" si="36"/>
        <v>-2.7076291824903457E-9</v>
      </c>
      <c r="AR72">
        <f t="shared" si="36"/>
        <v>-2.70764073738203E-9</v>
      </c>
      <c r="AS72">
        <f t="shared" si="36"/>
        <v>-2.6381278973964203E-3</v>
      </c>
      <c r="AT72">
        <f t="shared" si="36"/>
        <v>-1.7235768954483633E-3</v>
      </c>
      <c r="AU72">
        <f t="shared" si="23"/>
        <v>-4.3617075004855205E-3</v>
      </c>
      <c r="AW72">
        <v>69</v>
      </c>
      <c r="AX72">
        <f>IF(Z72&gt;0, (R72*SUMPRODUCT(K72:$K$98, X72:$X$98)-K72*$AZ$3)/Z72, 0)</f>
        <v>-47565134709864.133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0.75492728399999998</v>
      </c>
      <c r="Q73" s="4">
        <f t="shared" si="48"/>
        <v>25</v>
      </c>
      <c r="R73">
        <f t="shared" si="28"/>
        <v>2000000</v>
      </c>
      <c r="S73">
        <f t="shared" si="29"/>
        <v>-180662694511481.56</v>
      </c>
      <c r="U73">
        <f t="shared" si="40"/>
        <v>0.75492728399999998</v>
      </c>
      <c r="V73">
        <f t="shared" si="41"/>
        <v>0.01</v>
      </c>
      <c r="W73">
        <f t="shared" si="42"/>
        <v>1.1504544659264195E-12</v>
      </c>
      <c r="X73">
        <f t="shared" si="43"/>
        <v>8.6850946532750245E-13</v>
      </c>
      <c r="Y73">
        <f t="shared" si="44"/>
        <v>1.1504544659264195E-14</v>
      </c>
      <c r="Z73">
        <f t="shared" si="45"/>
        <v>2.704404559396529E-13</v>
      </c>
      <c r="AB73">
        <f t="shared" si="46"/>
        <v>-54.721521649354941</v>
      </c>
      <c r="AC73">
        <f t="shared" si="30"/>
        <v>-48.858501474971298</v>
      </c>
      <c r="AE73">
        <f t="shared" si="31"/>
        <v>0</v>
      </c>
      <c r="AF73">
        <f t="shared" si="32"/>
        <v>0</v>
      </c>
      <c r="AG73">
        <f t="shared" si="32"/>
        <v>-6.7610113984913228E-12</v>
      </c>
      <c r="AH73">
        <f t="shared" si="33"/>
        <v>-1.737018930655005E-6</v>
      </c>
      <c r="AI73">
        <f t="shared" si="34"/>
        <v>-1.7370256916664036E-6</v>
      </c>
      <c r="AJ73">
        <f t="shared" si="35"/>
        <v>-5.8630201743836423</v>
      </c>
      <c r="AK73">
        <f t="shared" si="49"/>
        <v>-3.8305065154548461</v>
      </c>
      <c r="AL73">
        <f t="shared" si="26"/>
        <v>-9.6935284268641801</v>
      </c>
      <c r="AN73">
        <f t="shared" si="36"/>
        <v>0</v>
      </c>
      <c r="AO73">
        <f t="shared" si="36"/>
        <v>0</v>
      </c>
      <c r="AP73">
        <f t="shared" si="36"/>
        <v>-2.4252140814834015E-15</v>
      </c>
      <c r="AQ73">
        <f t="shared" si="36"/>
        <v>-6.2307878542665712E-10</v>
      </c>
      <c r="AR73">
        <f t="shared" si="36"/>
        <v>-6.2308121064073865E-10</v>
      </c>
      <c r="AS73">
        <f t="shared" si="36"/>
        <v>-2.1030994105570321E-3</v>
      </c>
      <c r="AT73">
        <f t="shared" si="36"/>
        <v>-1.3740249487773338E-3</v>
      </c>
      <c r="AU73">
        <f t="shared" si="23"/>
        <v>-3.4771249824155767E-3</v>
      </c>
      <c r="AW73">
        <v>70</v>
      </c>
      <c r="AX73">
        <f>IF(Z73&gt;0, (R73*SUMPRODUCT(K73:$K$98, X73:$X$98)-K73*$AZ$3)/Z73, 0)</f>
        <v>-180662694511481.56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0.77166421299999999</v>
      </c>
      <c r="Q74" s="4">
        <f t="shared" si="48"/>
        <v>25</v>
      </c>
      <c r="R74">
        <f t="shared" si="28"/>
        <v>2000000</v>
      </c>
      <c r="S74">
        <f t="shared" si="29"/>
        <v>-738797699913416.13</v>
      </c>
      <c r="U74">
        <f t="shared" si="40"/>
        <v>0.77166421299999999</v>
      </c>
      <c r="V74">
        <f t="shared" si="41"/>
        <v>0.01</v>
      </c>
      <c r="W74">
        <f t="shared" si="42"/>
        <v>2.704404559396529E-13</v>
      </c>
      <c r="X74">
        <f t="shared" si="43"/>
        <v>2.0868922159603344E-13</v>
      </c>
      <c r="Y74">
        <f t="shared" si="44"/>
        <v>2.7044045593965292E-15</v>
      </c>
      <c r="Z74">
        <f t="shared" si="45"/>
        <v>5.9046829784222928E-14</v>
      </c>
      <c r="AB74">
        <f t="shared" si="46"/>
        <v>-48.858501474971298</v>
      </c>
      <c r="AC74">
        <f t="shared" si="30"/>
        <v>-43.62366203176289</v>
      </c>
      <c r="AE74">
        <f t="shared" si="31"/>
        <v>0</v>
      </c>
      <c r="AF74">
        <f t="shared" si="32"/>
        <v>0</v>
      </c>
      <c r="AG74">
        <f t="shared" si="32"/>
        <v>-1.4761707446055731E-12</v>
      </c>
      <c r="AH74">
        <f t="shared" si="33"/>
        <v>-4.1737844319206685E-7</v>
      </c>
      <c r="AI74">
        <f t="shared" si="34"/>
        <v>-4.1737991936281144E-7</v>
      </c>
      <c r="AJ74">
        <f t="shared" si="35"/>
        <v>-5.2348394432084078</v>
      </c>
      <c r="AK74">
        <f t="shared" si="49"/>
        <v>-3.4200951032479914</v>
      </c>
      <c r="AL74">
        <f t="shared" si="26"/>
        <v>-8.6549349638363182</v>
      </c>
      <c r="AN74">
        <f t="shared" si="36"/>
        <v>0</v>
      </c>
      <c r="AO74">
        <f t="shared" si="36"/>
        <v>0</v>
      </c>
      <c r="AP74">
        <f t="shared" si="36"/>
        <v>-4.7277770100371465E-16</v>
      </c>
      <c r="AQ74">
        <f t="shared" si="36"/>
        <v>-1.3367506539602904E-10</v>
      </c>
      <c r="AR74">
        <f t="shared" si="36"/>
        <v>-1.3367553817373002E-10</v>
      </c>
      <c r="AS74">
        <f t="shared" si="36"/>
        <v>-1.676577974551937E-3</v>
      </c>
      <c r="AT74">
        <f t="shared" si="36"/>
        <v>-1.0953642768199478E-3</v>
      </c>
      <c r="AU74">
        <f t="shared" si="23"/>
        <v>-2.7719423850474227E-3</v>
      </c>
      <c r="AW74">
        <v>71</v>
      </c>
      <c r="AX74">
        <f>IF(Z74&gt;0, (R74*SUMPRODUCT(K74:$K$98, X74:$X$98)-K74*$AZ$3)/Z74, 0)</f>
        <v>-738797699913416.13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0.78831611899999998</v>
      </c>
      <c r="Q75" s="4">
        <f t="shared" si="48"/>
        <v>25</v>
      </c>
      <c r="R75">
        <f t="shared" si="28"/>
        <v>2000000</v>
      </c>
      <c r="S75">
        <f t="shared" si="29"/>
        <v>-3270666947826553.5</v>
      </c>
      <c r="U75">
        <f t="shared" si="40"/>
        <v>0.78831611899999998</v>
      </c>
      <c r="V75">
        <f t="shared" si="41"/>
        <v>0.01</v>
      </c>
      <c r="W75">
        <f t="shared" si="42"/>
        <v>5.9046829784222928E-14</v>
      </c>
      <c r="X75">
        <f t="shared" si="43"/>
        <v>4.6547567694752226E-14</v>
      </c>
      <c r="Y75">
        <f t="shared" si="44"/>
        <v>5.9046829784222928E-16</v>
      </c>
      <c r="Z75">
        <f t="shared" si="45"/>
        <v>1.1908793791628473E-14</v>
      </c>
      <c r="AB75">
        <f t="shared" si="46"/>
        <v>-43.62366203176289</v>
      </c>
      <c r="AC75">
        <f t="shared" si="30"/>
        <v>-38.949698242761308</v>
      </c>
      <c r="AE75">
        <f t="shared" si="31"/>
        <v>0</v>
      </c>
      <c r="AF75">
        <f t="shared" si="32"/>
        <v>0</v>
      </c>
      <c r="AG75">
        <f t="shared" si="32"/>
        <v>-2.9771984479071183E-13</v>
      </c>
      <c r="AH75">
        <f t="shared" si="33"/>
        <v>-9.3095135389504449E-8</v>
      </c>
      <c r="AI75">
        <f t="shared" si="34"/>
        <v>-9.3095433109349237E-8</v>
      </c>
      <c r="AJ75">
        <f t="shared" si="35"/>
        <v>-4.6739637890015828</v>
      </c>
      <c r="AK75">
        <f t="shared" si="49"/>
        <v>-3.0536563422234027</v>
      </c>
      <c r="AL75">
        <f t="shared" si="26"/>
        <v>-7.7276202243204182</v>
      </c>
      <c r="AN75">
        <f t="shared" si="36"/>
        <v>0</v>
      </c>
      <c r="AO75">
        <f t="shared" si="36"/>
        <v>0</v>
      </c>
      <c r="AP75">
        <f t="shared" si="36"/>
        <v>-8.5135394275613182E-17</v>
      </c>
      <c r="AQ75">
        <f t="shared" si="36"/>
        <v>-2.6621305886070765E-11</v>
      </c>
      <c r="AR75">
        <f t="shared" si="36"/>
        <v>-2.6621391021465039E-11</v>
      </c>
      <c r="AS75">
        <f t="shared" si="36"/>
        <v>-1.3365576966705541E-3</v>
      </c>
      <c r="AT75">
        <f t="shared" si="36"/>
        <v>-8.732176951797429E-4</v>
      </c>
      <c r="AU75">
        <f t="shared" si="23"/>
        <v>-2.2097754184716881E-3</v>
      </c>
      <c r="AW75">
        <v>72</v>
      </c>
      <c r="AX75">
        <f>IF(Z75&gt;0, (R75*SUMPRODUCT(K75:$K$98, X75:$X$98)-K75*$AZ$3)/Z75, 0)</f>
        <v>-3270666947826553.5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0.80496745000000003</v>
      </c>
      <c r="Q76" s="4">
        <f t="shared" si="48"/>
        <v>25</v>
      </c>
      <c r="R76">
        <f t="shared" si="28"/>
        <v>2000000</v>
      </c>
      <c r="S76">
        <f t="shared" si="29"/>
        <v>-1.5782295311152828E+16</v>
      </c>
      <c r="U76">
        <f t="shared" si="40"/>
        <v>0.80496745000000003</v>
      </c>
      <c r="V76">
        <f t="shared" si="41"/>
        <v>0.01</v>
      </c>
      <c r="W76">
        <f t="shared" si="42"/>
        <v>1.1908793791628473E-14</v>
      </c>
      <c r="X76">
        <f t="shared" si="43"/>
        <v>9.5861913710230037E-15</v>
      </c>
      <c r="Y76">
        <f t="shared" si="44"/>
        <v>1.1908793791628474E-16</v>
      </c>
      <c r="Z76">
        <f t="shared" si="45"/>
        <v>2.2035144826891848E-15</v>
      </c>
      <c r="AB76">
        <f t="shared" si="46"/>
        <v>-38.949698242761308</v>
      </c>
      <c r="AC76">
        <f t="shared" si="30"/>
        <v>-34.77651628820287</v>
      </c>
      <c r="AE76">
        <f t="shared" si="31"/>
        <v>0</v>
      </c>
      <c r="AF76">
        <f t="shared" si="32"/>
        <v>0</v>
      </c>
      <c r="AG76">
        <f t="shared" si="32"/>
        <v>-5.5087862067229618E-14</v>
      </c>
      <c r="AH76">
        <f t="shared" si="33"/>
        <v>-1.9172382742046007E-8</v>
      </c>
      <c r="AI76">
        <f t="shared" si="34"/>
        <v>-1.9172437829908073E-8</v>
      </c>
      <c r="AJ76">
        <f t="shared" si="35"/>
        <v>-4.1731819545584372</v>
      </c>
      <c r="AK76">
        <f t="shared" si="49"/>
        <v>-2.7264788769932919</v>
      </c>
      <c r="AL76">
        <f t="shared" si="26"/>
        <v>-6.8996608507241675</v>
      </c>
      <c r="AN76">
        <f t="shared" si="36"/>
        <v>0</v>
      </c>
      <c r="AO76">
        <f t="shared" si="36"/>
        <v>0</v>
      </c>
      <c r="AP76">
        <f t="shared" si="36"/>
        <v>-1.4065017051850095E-17</v>
      </c>
      <c r="AQ76">
        <f t="shared" si="36"/>
        <v>-4.8950872310560671E-12</v>
      </c>
      <c r="AR76">
        <f t="shared" si="36"/>
        <v>-4.8951012960731183E-12</v>
      </c>
      <c r="AS76">
        <f t="shared" si="36"/>
        <v>-1.0654956128031373E-3</v>
      </c>
      <c r="AT76">
        <f t="shared" si="36"/>
        <v>-6.9612380036857512E-4</v>
      </c>
      <c r="AU76">
        <f t="shared" si="23"/>
        <v>-1.7616194180668139E-3</v>
      </c>
      <c r="AW76">
        <v>73</v>
      </c>
      <c r="AX76">
        <f>IF(Z76&gt;0, (R76*SUMPRODUCT(K76:$K$98, X76:$X$98)-K76*$AZ$3)/Z76, 0)</f>
        <v>-1.5782295311152828E+16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0.82161935600000002</v>
      </c>
      <c r="Q77" s="4">
        <f t="shared" si="48"/>
        <v>25</v>
      </c>
      <c r="R77">
        <f t="shared" si="28"/>
        <v>2000000</v>
      </c>
      <c r="S77">
        <f t="shared" si="29"/>
        <v>-8.3687380951254336E+16</v>
      </c>
      <c r="U77">
        <f t="shared" si="40"/>
        <v>0.82161935600000002</v>
      </c>
      <c r="V77">
        <f t="shared" si="41"/>
        <v>0.01</v>
      </c>
      <c r="W77">
        <f t="shared" si="42"/>
        <v>2.2035144826891848E-15</v>
      </c>
      <c r="X77">
        <f t="shared" si="43"/>
        <v>1.8104501502037612E-15</v>
      </c>
      <c r="Y77">
        <f t="shared" si="44"/>
        <v>2.2035144826891847E-17</v>
      </c>
      <c r="Z77">
        <f t="shared" si="45"/>
        <v>3.7102918765853169E-16</v>
      </c>
      <c r="AB77">
        <f t="shared" si="46"/>
        <v>-34.77651628820287</v>
      </c>
      <c r="AC77">
        <f t="shared" si="30"/>
        <v>-31.050460971613976</v>
      </c>
      <c r="AE77">
        <f t="shared" si="31"/>
        <v>0</v>
      </c>
      <c r="AF77">
        <f t="shared" si="32"/>
        <v>0</v>
      </c>
      <c r="AG77">
        <f t="shared" si="32"/>
        <v>-9.2757296914632926E-15</v>
      </c>
      <c r="AH77">
        <f t="shared" si="33"/>
        <v>-3.6209003004075224E-9</v>
      </c>
      <c r="AI77">
        <f t="shared" si="34"/>
        <v>-3.620909576137214E-9</v>
      </c>
      <c r="AJ77">
        <f t="shared" si="35"/>
        <v>-3.7260553165888943</v>
      </c>
      <c r="AK77">
        <f t="shared" si="49"/>
        <v>-2.4343561401742013</v>
      </c>
      <c r="AL77">
        <f t="shared" si="26"/>
        <v>-6.1604114603840054</v>
      </c>
      <c r="AN77">
        <f t="shared" si="36"/>
        <v>0</v>
      </c>
      <c r="AO77">
        <f t="shared" si="36"/>
        <v>0</v>
      </c>
      <c r="AP77">
        <f t="shared" si="36"/>
        <v>-2.1145327045191963E-18</v>
      </c>
      <c r="AQ77">
        <f t="shared" si="36"/>
        <v>-8.2543501801929247E-13</v>
      </c>
      <c r="AR77">
        <f t="shared" si="36"/>
        <v>-8.2543713255199705E-13</v>
      </c>
      <c r="AS77">
        <f t="shared" si="36"/>
        <v>-8.4940657908843338E-4</v>
      </c>
      <c r="AT77">
        <f t="shared" si="36"/>
        <v>-5.5494563167174588E-4</v>
      </c>
      <c r="AU77">
        <f t="shared" si="23"/>
        <v>-1.4043522115856164E-3</v>
      </c>
      <c r="AW77">
        <v>74</v>
      </c>
      <c r="AX77">
        <f>IF(Z77&gt;0, (R77*SUMPRODUCT(K77:$K$98, X77:$X$98)-K77*$AZ$3)/Z77, 0)</f>
        <v>-8.3687380951254336E+16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0.83827126200000002</v>
      </c>
      <c r="Q78" s="4">
        <f t="shared" si="48"/>
        <v>25</v>
      </c>
      <c r="R78">
        <f t="shared" si="28"/>
        <v>2000000</v>
      </c>
      <c r="S78">
        <f t="shared" si="29"/>
        <v>-4.9246356909220582E+17</v>
      </c>
      <c r="U78">
        <f t="shared" si="40"/>
        <v>0.83827126200000002</v>
      </c>
      <c r="V78">
        <f t="shared" si="41"/>
        <v>0.01</v>
      </c>
      <c r="W78">
        <f t="shared" si="42"/>
        <v>3.7102918765853169E-16</v>
      </c>
      <c r="X78">
        <f t="shared" si="43"/>
        <v>3.1102310537735221E-16</v>
      </c>
      <c r="Y78">
        <f t="shared" si="44"/>
        <v>3.710291876585317E-18</v>
      </c>
      <c r="Z78">
        <f t="shared" si="45"/>
        <v>5.6295790404594165E-17</v>
      </c>
      <c r="AB78">
        <f t="shared" si="46"/>
        <v>-31.050460971613976</v>
      </c>
      <c r="AC78">
        <f t="shared" si="30"/>
        <v>-27.723625867513196</v>
      </c>
      <c r="AE78">
        <f t="shared" si="31"/>
        <v>0</v>
      </c>
      <c r="AF78">
        <f t="shared" si="32"/>
        <v>0</v>
      </c>
      <c r="AG78">
        <f t="shared" si="32"/>
        <v>-1.4073947601148541E-15</v>
      </c>
      <c r="AH78">
        <f t="shared" si="33"/>
        <v>-6.220462107547044E-10</v>
      </c>
      <c r="AI78">
        <f t="shared" si="34"/>
        <v>-6.220476181494645E-10</v>
      </c>
      <c r="AJ78">
        <f t="shared" si="35"/>
        <v>-3.3268351041007804</v>
      </c>
      <c r="AK78">
        <f t="shared" si="49"/>
        <v>-2.1735322680129787</v>
      </c>
      <c r="AL78">
        <f t="shared" si="26"/>
        <v>-5.5003673727358073</v>
      </c>
      <c r="AN78">
        <f t="shared" si="36"/>
        <v>0</v>
      </c>
      <c r="AO78">
        <f t="shared" si="36"/>
        <v>0</v>
      </c>
      <c r="AP78">
        <f t="shared" si="36"/>
        <v>-2.8646015956823605E-19</v>
      </c>
      <c r="AQ78">
        <f t="shared" si="36"/>
        <v>-1.2661085705411285E-13</v>
      </c>
      <c r="AR78">
        <f t="shared" si="36"/>
        <v>-1.2661114351427239E-13</v>
      </c>
      <c r="AS78">
        <f t="shared" si="36"/>
        <v>-6.771417244015789E-4</v>
      </c>
      <c r="AT78">
        <f t="shared" si="36"/>
        <v>-4.423992599424603E-4</v>
      </c>
      <c r="AU78">
        <f t="shared" si="23"/>
        <v>-1.1195409844706504E-3</v>
      </c>
      <c r="AW78">
        <v>75</v>
      </c>
      <c r="AX78">
        <f>IF(Z78&gt;0, (R78*SUMPRODUCT(K78:$K$98, X78:$X$98)-K78*$AZ$3)/Z78, 0)</f>
        <v>-4.9246356909220582E+17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1</v>
      </c>
      <c r="Q79" s="4">
        <f t="shared" si="48"/>
        <v>25</v>
      </c>
      <c r="R79">
        <f t="shared" si="28"/>
        <v>2000000</v>
      </c>
      <c r="S79">
        <f t="shared" si="29"/>
        <v>0</v>
      </c>
      <c r="U79">
        <f t="shared" si="40"/>
        <v>1</v>
      </c>
      <c r="V79">
        <f t="shared" si="41"/>
        <v>0.01</v>
      </c>
      <c r="W79">
        <f t="shared" si="42"/>
        <v>5.6295790404594165E-17</v>
      </c>
      <c r="X79">
        <f t="shared" si="43"/>
        <v>5.6295790404594165E-17</v>
      </c>
      <c r="Y79">
        <f t="shared" si="44"/>
        <v>5.629579040459417E-19</v>
      </c>
      <c r="Z79">
        <f t="shared" si="45"/>
        <v>0</v>
      </c>
      <c r="AB79">
        <f t="shared" si="46"/>
        <v>-27.723625867513196</v>
      </c>
      <c r="AC79">
        <f t="shared" si="30"/>
        <v>0</v>
      </c>
      <c r="AE79">
        <f t="shared" si="31"/>
        <v>0</v>
      </c>
      <c r="AF79">
        <f t="shared" si="32"/>
        <v>0</v>
      </c>
      <c r="AG79">
        <f t="shared" si="32"/>
        <v>0</v>
      </c>
      <c r="AH79">
        <f t="shared" si="33"/>
        <v>-1.1259158080918833E-10</v>
      </c>
      <c r="AI79">
        <f t="shared" si="34"/>
        <v>-1.1259158080918833E-10</v>
      </c>
      <c r="AJ79">
        <f t="shared" si="35"/>
        <v>-27.723625867513196</v>
      </c>
      <c r="AK79">
        <f t="shared" si="49"/>
        <v>-1.9406538107259239</v>
      </c>
      <c r="AL79">
        <f t="shared" si="26"/>
        <v>-29.664279678351711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-2.0461439969159718E-14</v>
      </c>
      <c r="AR79">
        <f t="shared" si="36"/>
        <v>-2.0461439969159718E-14</v>
      </c>
      <c r="AS79">
        <f t="shared" si="36"/>
        <v>-5.0382568779891541E-3</v>
      </c>
      <c r="AT79">
        <f t="shared" si="36"/>
        <v>-3.5267798145924084E-4</v>
      </c>
      <c r="AU79">
        <f t="shared" si="23"/>
        <v>-5.3909348594688563E-3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340467.69684354734</v>
      </c>
      <c r="AO81" s="8">
        <f t="shared" si="50"/>
        <v>-34046.769684354738</v>
      </c>
      <c r="AP81" s="8">
        <f t="shared" si="50"/>
        <v>-1676.1054374282753</v>
      </c>
      <c r="AQ81" s="8">
        <f t="shared" si="50"/>
        <v>-136207.72199573054</v>
      </c>
      <c r="AR81" s="8">
        <f t="shared" si="50"/>
        <v>168537.0997260336</v>
      </c>
      <c r="AS81" s="8">
        <f t="shared" si="50"/>
        <v>-32795.059594580482</v>
      </c>
      <c r="AT81" s="8">
        <f t="shared" si="50"/>
        <v>19130.451430171943</v>
      </c>
      <c r="AU81" s="8">
        <f t="shared" si="50"/>
        <v>154872.49156162539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1" priority="1" operator="lessThan">
      <formula>0</formula>
    </cfRule>
  </conditionalFormatting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089DA9-6FA4-4B4D-A451-95039705C701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'S.55.04.F'!C3*(1+C12)</f>
        <v>819778.26858585363</v>
      </c>
      <c r="K3">
        <v>1</v>
      </c>
      <c r="L3" s="2">
        <v>0</v>
      </c>
      <c r="O3">
        <f>$C$3</f>
        <v>819778.26858585363</v>
      </c>
      <c r="P3" s="2">
        <f>O3*C5</f>
        <v>81977.826858585366</v>
      </c>
      <c r="Q3" s="4">
        <f>B8</f>
        <v>1522.432587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819778.26858585363</v>
      </c>
      <c r="AF3">
        <f t="shared" ref="AF3:AG34" si="4">-$Z3*P3</f>
        <v>-81977.826858585366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736278.00914026832</v>
      </c>
      <c r="AJ3">
        <f t="shared" ref="AJ3:AJ66" si="7">AB3-AC3</f>
        <v>0</v>
      </c>
      <c r="AL3">
        <f t="shared" ref="AL3:AL34" si="8">SUM(AI3:AK3)</f>
        <v>736278.00914026832</v>
      </c>
      <c r="AN3">
        <f t="shared" ref="AN3:AU34" si="9">AE3*$K3</f>
        <v>819778.26858585363</v>
      </c>
      <c r="AO3">
        <f t="shared" si="9"/>
        <v>-81977.826858585366</v>
      </c>
      <c r="AP3">
        <f t="shared" si="9"/>
        <v>-1522.432587</v>
      </c>
      <c r="AQ3">
        <f t="shared" si="9"/>
        <v>0</v>
      </c>
      <c r="AR3">
        <f t="shared" si="9"/>
        <v>736278.00914026832</v>
      </c>
      <c r="AS3">
        <f t="shared" si="9"/>
        <v>0</v>
      </c>
      <c r="AT3">
        <f t="shared" si="9"/>
        <v>0</v>
      </c>
      <c r="AU3">
        <f t="shared" si="9"/>
        <v>736278.00914026832</v>
      </c>
      <c r="AW3">
        <v>0</v>
      </c>
      <c r="AX3">
        <f>IF(Z3&gt;0, (R3*SUMPRODUCT(K3:$K$98, X3:$X$98)-K3*$AZ$3)/Z3, 0)</f>
        <v>0</v>
      </c>
      <c r="AZ3">
        <f>C6*ABS(SUMPRODUCT(X4:X69, K4:K69))/1</f>
        <v>335930.8966969226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69">Mortalities!B31:B96</f>
        <v>1.0570714E-2</v>
      </c>
      <c r="R4">
        <f t="shared" si="0"/>
        <v>2000000</v>
      </c>
      <c r="S4">
        <f t="shared" si="1"/>
        <v>36748.539776326761</v>
      </c>
      <c r="U4">
        <f t="shared" ref="U4:U67" si="13">M4</f>
        <v>1.0570714E-2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1.0570714E-2</v>
      </c>
      <c r="Y4">
        <f t="shared" ref="Y4:Y67" si="17">V4*W4</f>
        <v>0.01</v>
      </c>
      <c r="Z4">
        <f t="shared" ref="Z4:Z67" si="18">MAX(0, W4-X4-Y4)</f>
        <v>0.97942928600000001</v>
      </c>
      <c r="AB4">
        <f t="shared" ref="AB4:AB67" si="19">AC3</f>
        <v>0</v>
      </c>
      <c r="AC4">
        <f t="shared" si="2"/>
        <v>35992.59607467032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-21141.428</v>
      </c>
      <c r="AI4">
        <f t="shared" si="6"/>
        <v>-21141.428</v>
      </c>
      <c r="AJ4">
        <f t="shared" si="7"/>
        <v>-35992.59607467032</v>
      </c>
      <c r="AK4">
        <f>G4*SUM(AB4, AE4:AF4)</f>
        <v>0</v>
      </c>
      <c r="AL4">
        <f t="shared" si="8"/>
        <v>-57134.02407467032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-18876.274999999998</v>
      </c>
      <c r="AR4">
        <f t="shared" si="9"/>
        <v>-18876.274999999998</v>
      </c>
      <c r="AS4">
        <f t="shared" si="9"/>
        <v>-32136.246495241354</v>
      </c>
      <c r="AT4">
        <f t="shared" si="9"/>
        <v>0</v>
      </c>
      <c r="AU4">
        <f t="shared" si="9"/>
        <v>-51012.521495241352</v>
      </c>
      <c r="AW4">
        <v>1</v>
      </c>
      <c r="AX4">
        <f>IF(Z4&gt;0, (R4*SUMPRODUCT(K4:$K$98, X4:$X$98)-K4*$AZ$3)/Z4, 0)</f>
        <v>36748.539776326761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1.2312346E-2</v>
      </c>
      <c r="Q5" s="4">
        <f t="shared" ref="Q5:Q68" si="21">$C$8</f>
        <v>25</v>
      </c>
      <c r="R5">
        <f t="shared" si="0"/>
        <v>2000000</v>
      </c>
      <c r="S5">
        <f t="shared" si="1"/>
        <v>51434.63457625961</v>
      </c>
      <c r="U5">
        <f t="shared" si="13"/>
        <v>1.2312346E-2</v>
      </c>
      <c r="V5">
        <f t="shared" si="14"/>
        <v>0.01</v>
      </c>
      <c r="W5">
        <f t="shared" si="15"/>
        <v>0.97942928600000001</v>
      </c>
      <c r="X5">
        <f t="shared" si="16"/>
        <v>1.2059072251764957E-2</v>
      </c>
      <c r="Y5">
        <f t="shared" si="17"/>
        <v>9.7942928599999996E-3</v>
      </c>
      <c r="Z5">
        <f t="shared" si="18"/>
        <v>0.95757592088823507</v>
      </c>
      <c r="AB5">
        <f t="shared" si="19"/>
        <v>35992.59607467032</v>
      </c>
      <c r="AC5">
        <f t="shared" si="2"/>
        <v>49252.567569911655</v>
      </c>
      <c r="AE5">
        <f t="shared" si="3"/>
        <v>0</v>
      </c>
      <c r="AF5">
        <f t="shared" si="4"/>
        <v>0</v>
      </c>
      <c r="AG5">
        <f t="shared" si="4"/>
        <v>-23.939398022205875</v>
      </c>
      <c r="AH5">
        <f t="shared" si="5"/>
        <v>-24118.144503529915</v>
      </c>
      <c r="AI5">
        <f t="shared" si="6"/>
        <v>-24142.08390155212</v>
      </c>
      <c r="AJ5">
        <f t="shared" si="7"/>
        <v>-13259.971495241334</v>
      </c>
      <c r="AK5">
        <f>G5*SUM(AB5, AE5:AF5)</f>
        <v>2519.4817252269227</v>
      </c>
      <c r="AL5">
        <f t="shared" si="8"/>
        <v>-34882.573671566533</v>
      </c>
      <c r="AN5">
        <f t="shared" si="9"/>
        <v>0</v>
      </c>
      <c r="AO5">
        <f t="shared" si="9"/>
        <v>0</v>
      </c>
      <c r="AP5">
        <f t="shared" si="9"/>
        <v>-19.084341535559528</v>
      </c>
      <c r="AQ5">
        <f t="shared" si="9"/>
        <v>-19226.837136104841</v>
      </c>
      <c r="AR5">
        <f t="shared" si="9"/>
        <v>-19245.921477640401</v>
      </c>
      <c r="AS5">
        <f t="shared" si="9"/>
        <v>-10570.76809250744</v>
      </c>
      <c r="AT5">
        <f t="shared" si="9"/>
        <v>2008.5154059525848</v>
      </c>
      <c r="AU5">
        <f t="shared" si="9"/>
        <v>-27808.174164195258</v>
      </c>
      <c r="AW5">
        <v>2</v>
      </c>
      <c r="AX5">
        <f>IF(Z5&gt;0, (R5*SUMPRODUCT(K5:$K$98, X5:$X$98)-K5*$AZ$3)/Z5, 0)</f>
        <v>51434.63457625961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1.4128425999999999E-2</v>
      </c>
      <c r="Q6" s="4">
        <f t="shared" si="21"/>
        <v>25</v>
      </c>
      <c r="R6">
        <f t="shared" si="0"/>
        <v>2000000</v>
      </c>
      <c r="S6">
        <f t="shared" si="1"/>
        <v>62836.406961362634</v>
      </c>
      <c r="U6">
        <f t="shared" si="13"/>
        <v>1.4128425999999999E-2</v>
      </c>
      <c r="V6">
        <f t="shared" si="14"/>
        <v>0.01</v>
      </c>
      <c r="W6">
        <f t="shared" si="15"/>
        <v>0.95757592088823507</v>
      </c>
      <c r="X6">
        <f t="shared" si="16"/>
        <v>1.3529040537651284E-2</v>
      </c>
      <c r="Y6">
        <f t="shared" si="17"/>
        <v>9.5757592088823503E-3</v>
      </c>
      <c r="Z6">
        <f t="shared" si="18"/>
        <v>0.9344711211417015</v>
      </c>
      <c r="AB6">
        <f t="shared" si="19"/>
        <v>49252.567569911655</v>
      </c>
      <c r="AC6">
        <f t="shared" si="2"/>
        <v>58718.807661700761</v>
      </c>
      <c r="AE6">
        <f t="shared" si="3"/>
        <v>0</v>
      </c>
      <c r="AF6">
        <f t="shared" si="4"/>
        <v>0</v>
      </c>
      <c r="AG6">
        <f t="shared" si="4"/>
        <v>-23.361778028542538</v>
      </c>
      <c r="AH6">
        <f t="shared" si="5"/>
        <v>-27058.081075302569</v>
      </c>
      <c r="AI6">
        <f t="shared" si="6"/>
        <v>-27081.442853331111</v>
      </c>
      <c r="AJ6">
        <f t="shared" si="7"/>
        <v>-9466.2400917891064</v>
      </c>
      <c r="AK6">
        <f>G6*SUM(AB6, AE6:AF6)</f>
        <v>3447.6797298938163</v>
      </c>
      <c r="AL6">
        <f t="shared" si="8"/>
        <v>-33100.003215226403</v>
      </c>
      <c r="AN6">
        <f t="shared" si="9"/>
        <v>0</v>
      </c>
      <c r="AO6">
        <f t="shared" si="9"/>
        <v>0</v>
      </c>
      <c r="AP6">
        <f t="shared" si="9"/>
        <v>-16.628452154517909</v>
      </c>
      <c r="AQ6">
        <f t="shared" si="9"/>
        <v>-19259.407653134229</v>
      </c>
      <c r="AR6">
        <f t="shared" si="9"/>
        <v>-19276.036105288746</v>
      </c>
      <c r="AS6">
        <f t="shared" si="9"/>
        <v>-6737.8827183948961</v>
      </c>
      <c r="AT6">
        <f t="shared" si="9"/>
        <v>2453.9903325250943</v>
      </c>
      <c r="AU6">
        <f t="shared" si="9"/>
        <v>-23559.928491158549</v>
      </c>
      <c r="AW6">
        <v>3</v>
      </c>
      <c r="AX6">
        <f>IF(Z6&gt;0, (R6*SUMPRODUCT(K6:$K$98, X6:$X$98)-K6*$AZ$3)/Z6, 0)</f>
        <v>62836.406961362634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1.6072195000000001E-2</v>
      </c>
      <c r="Q7" s="4">
        <f t="shared" si="21"/>
        <v>25</v>
      </c>
      <c r="R7">
        <f t="shared" si="0"/>
        <v>2000000</v>
      </c>
      <c r="S7">
        <f t="shared" si="1"/>
        <v>71506.086425362126</v>
      </c>
      <c r="U7">
        <f t="shared" si="13"/>
        <v>1.6072195000000001E-2</v>
      </c>
      <c r="V7">
        <f t="shared" si="14"/>
        <v>0.01</v>
      </c>
      <c r="W7">
        <f t="shared" si="15"/>
        <v>0.9344711211417015</v>
      </c>
      <c r="X7">
        <f t="shared" si="16"/>
        <v>1.5019002080858049E-2</v>
      </c>
      <c r="Y7">
        <f t="shared" si="17"/>
        <v>9.3447112114170144E-3</v>
      </c>
      <c r="Z7">
        <f t="shared" si="18"/>
        <v>0.91010740784942645</v>
      </c>
      <c r="AB7">
        <f t="shared" si="19"/>
        <v>58718.807661700761</v>
      </c>
      <c r="AC7">
        <f t="shared" si="2"/>
        <v>65078.218962043386</v>
      </c>
      <c r="AE7">
        <f t="shared" si="3"/>
        <v>0</v>
      </c>
      <c r="AF7">
        <f t="shared" si="4"/>
        <v>0</v>
      </c>
      <c r="AG7">
        <f t="shared" si="4"/>
        <v>-22.75268519623566</v>
      </c>
      <c r="AH7">
        <f t="shared" si="5"/>
        <v>-30038.0041617161</v>
      </c>
      <c r="AI7">
        <f t="shared" si="6"/>
        <v>-30060.756846912336</v>
      </c>
      <c r="AJ7">
        <f t="shared" si="7"/>
        <v>-6359.4113003426246</v>
      </c>
      <c r="AK7">
        <f>G7*SUM(AB7, AE7:AF7)</f>
        <v>4110.3165363190537</v>
      </c>
      <c r="AL7">
        <f t="shared" si="8"/>
        <v>-32309.851610935908</v>
      </c>
      <c r="AN7">
        <f t="shared" si="9"/>
        <v>0</v>
      </c>
      <c r="AO7">
        <f t="shared" si="9"/>
        <v>0</v>
      </c>
      <c r="AP7">
        <f t="shared" si="9"/>
        <v>-14.459742774461736</v>
      </c>
      <c r="AQ7">
        <f t="shared" si="9"/>
        <v>-19089.694683970138</v>
      </c>
      <c r="AR7">
        <f t="shared" si="9"/>
        <v>-19104.154426744601</v>
      </c>
      <c r="AS7">
        <f t="shared" si="9"/>
        <v>-4041.5208493797136</v>
      </c>
      <c r="AT7">
        <f t="shared" si="9"/>
        <v>2612.1804667970869</v>
      </c>
      <c r="AU7">
        <f t="shared" si="9"/>
        <v>-20533.494809327229</v>
      </c>
      <c r="AW7">
        <v>4</v>
      </c>
      <c r="AX7">
        <f>IF(Z7&gt;0, (R7*SUMPRODUCT(K7:$K$98, X7:$X$98)-K7*$AZ$3)/Z7, 0)</f>
        <v>71506.086425362126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1.8213139E-2</v>
      </c>
      <c r="Q8" s="4">
        <f t="shared" si="21"/>
        <v>25</v>
      </c>
      <c r="R8">
        <f t="shared" si="0"/>
        <v>2000000</v>
      </c>
      <c r="S8">
        <f t="shared" si="1"/>
        <v>77860.810905555627</v>
      </c>
      <c r="U8">
        <f t="shared" si="13"/>
        <v>1.8213139E-2</v>
      </c>
      <c r="V8">
        <f t="shared" si="14"/>
        <v>0.01</v>
      </c>
      <c r="W8">
        <f t="shared" si="15"/>
        <v>0.91010740784942645</v>
      </c>
      <c r="X8">
        <f t="shared" si="16"/>
        <v>1.6575912724091296E-2</v>
      </c>
      <c r="Y8">
        <f t="shared" si="17"/>
        <v>9.1010740784942656E-3</v>
      </c>
      <c r="Z8">
        <f t="shared" si="18"/>
        <v>0.88443042104684089</v>
      </c>
      <c r="AB8">
        <f t="shared" si="19"/>
        <v>65078.218962043386</v>
      </c>
      <c r="AC8">
        <f t="shared" si="2"/>
        <v>68862.469772249024</v>
      </c>
      <c r="AE8">
        <f t="shared" si="3"/>
        <v>0</v>
      </c>
      <c r="AF8">
        <f t="shared" si="4"/>
        <v>0</v>
      </c>
      <c r="AG8">
        <f t="shared" si="4"/>
        <v>-22.110760526171021</v>
      </c>
      <c r="AH8">
        <f t="shared" si="5"/>
        <v>-33151.825448182593</v>
      </c>
      <c r="AI8">
        <f t="shared" si="6"/>
        <v>-33173.936208708765</v>
      </c>
      <c r="AJ8">
        <f t="shared" si="7"/>
        <v>-3784.2508102056381</v>
      </c>
      <c r="AK8">
        <f t="shared" ref="AK8:AK69" si="22">G8*SUM(AB8:AB8, AE8:AF8)</f>
        <v>4555.4753273430379</v>
      </c>
      <c r="AL8">
        <f t="shared" si="8"/>
        <v>-32402.711691571363</v>
      </c>
      <c r="AN8">
        <f t="shared" si="9"/>
        <v>0</v>
      </c>
      <c r="AO8">
        <f t="shared" si="9"/>
        <v>0</v>
      </c>
      <c r="AP8">
        <f t="shared" si="9"/>
        <v>-12.546239322912145</v>
      </c>
      <c r="AQ8">
        <f t="shared" si="9"/>
        <v>-18811.236075394092</v>
      </c>
      <c r="AR8">
        <f t="shared" si="9"/>
        <v>-18823.782314717006</v>
      </c>
      <c r="AS8">
        <f t="shared" si="9"/>
        <v>-2147.285538485547</v>
      </c>
      <c r="AT8">
        <f t="shared" si="9"/>
        <v>2584.8990412979169</v>
      </c>
      <c r="AU8">
        <f t="shared" si="9"/>
        <v>-18386.168811904634</v>
      </c>
      <c r="AW8">
        <v>5</v>
      </c>
      <c r="AX8">
        <f>IF(Z8&gt;0, (R8*SUMPRODUCT(K8:$K$98, X8:$X$98)-K8*$AZ$3)/Z8, 0)</f>
        <v>77860.810905555627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2.0774602E-2</v>
      </c>
      <c r="Q9" s="4">
        <f t="shared" si="21"/>
        <v>25</v>
      </c>
      <c r="R9">
        <f t="shared" si="0"/>
        <v>2000000</v>
      </c>
      <c r="S9">
        <f t="shared" si="1"/>
        <v>82213.459709455012</v>
      </c>
      <c r="U9">
        <f t="shared" si="13"/>
        <v>2.0774602E-2</v>
      </c>
      <c r="V9">
        <f t="shared" si="14"/>
        <v>0.01</v>
      </c>
      <c r="W9">
        <f t="shared" si="15"/>
        <v>0.88443042104684089</v>
      </c>
      <c r="X9">
        <f t="shared" si="16"/>
        <v>1.8373689993940543E-2</v>
      </c>
      <c r="Y9">
        <f t="shared" si="17"/>
        <v>8.8443042104684091E-3</v>
      </c>
      <c r="Z9">
        <f t="shared" si="18"/>
        <v>0.85721242684243193</v>
      </c>
      <c r="AB9">
        <f t="shared" si="19"/>
        <v>68862.469772249024</v>
      </c>
      <c r="AC9">
        <f t="shared" si="2"/>
        <v>70474.399316654424</v>
      </c>
      <c r="AE9">
        <f t="shared" si="3"/>
        <v>0</v>
      </c>
      <c r="AF9">
        <f t="shared" si="4"/>
        <v>0</v>
      </c>
      <c r="AG9">
        <f t="shared" si="4"/>
        <v>-21.430310671060798</v>
      </c>
      <c r="AH9">
        <f t="shared" si="5"/>
        <v>-36747.37998788109</v>
      </c>
      <c r="AI9">
        <f t="shared" si="6"/>
        <v>-36768.810298552147</v>
      </c>
      <c r="AJ9">
        <f t="shared" si="7"/>
        <v>-1611.9295444054005</v>
      </c>
      <c r="AK9">
        <f t="shared" si="22"/>
        <v>4820.3728840574322</v>
      </c>
      <c r="AL9">
        <f t="shared" si="8"/>
        <v>-33560.366958900115</v>
      </c>
      <c r="AN9">
        <f t="shared" si="9"/>
        <v>0</v>
      </c>
      <c r="AO9">
        <f t="shared" si="9"/>
        <v>0</v>
      </c>
      <c r="AP9">
        <f t="shared" si="9"/>
        <v>-10.857262322457833</v>
      </c>
      <c r="AQ9">
        <f t="shared" si="9"/>
        <v>-18617.366323589238</v>
      </c>
      <c r="AR9">
        <f t="shared" si="9"/>
        <v>-18628.223585911692</v>
      </c>
      <c r="AS9">
        <f t="shared" si="9"/>
        <v>-816.65367234095595</v>
      </c>
      <c r="AT9">
        <f t="shared" si="9"/>
        <v>2442.1509187427723</v>
      </c>
      <c r="AU9">
        <f t="shared" si="9"/>
        <v>-17002.726339509878</v>
      </c>
      <c r="AW9">
        <v>6</v>
      </c>
      <c r="AX9">
        <f>IF(Z9&gt;0, (R9*SUMPRODUCT(K9:$K$98, X9:$X$98)-K9*$AZ$3)/Z9, 0)</f>
        <v>82213.459709455012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2.3506165999999998E-2</v>
      </c>
      <c r="Q10" s="4">
        <f t="shared" si="21"/>
        <v>25</v>
      </c>
      <c r="R10">
        <f t="shared" si="0"/>
        <v>2000000</v>
      </c>
      <c r="S10">
        <f t="shared" si="1"/>
        <v>84602.056612389802</v>
      </c>
      <c r="U10">
        <f t="shared" si="13"/>
        <v>2.3506165999999998E-2</v>
      </c>
      <c r="V10">
        <f t="shared" si="14"/>
        <v>0.01</v>
      </c>
      <c r="W10">
        <f t="shared" si="15"/>
        <v>0.85721242684243193</v>
      </c>
      <c r="X10">
        <f t="shared" si="16"/>
        <v>2.0149777602621058E-2</v>
      </c>
      <c r="Y10">
        <f t="shared" si="17"/>
        <v>8.5721242684243196E-3</v>
      </c>
      <c r="Z10">
        <f t="shared" si="18"/>
        <v>0.82849052497138653</v>
      </c>
      <c r="AB10">
        <f t="shared" si="19"/>
        <v>70474.399316654424</v>
      </c>
      <c r="AC10">
        <f t="shared" si="2"/>
        <v>70092.002296457795</v>
      </c>
      <c r="AE10">
        <f t="shared" si="3"/>
        <v>0</v>
      </c>
      <c r="AF10">
        <f t="shared" si="4"/>
        <v>0</v>
      </c>
      <c r="AG10">
        <f t="shared" si="4"/>
        <v>-20.712263124284664</v>
      </c>
      <c r="AH10">
        <f t="shared" si="5"/>
        <v>-40299.555205242119</v>
      </c>
      <c r="AI10">
        <f t="shared" si="6"/>
        <v>-40320.267468366401</v>
      </c>
      <c r="AJ10">
        <f t="shared" si="7"/>
        <v>382.39702019662946</v>
      </c>
      <c r="AK10">
        <f t="shared" si="22"/>
        <v>4933.2079521658097</v>
      </c>
      <c r="AL10">
        <f t="shared" si="8"/>
        <v>-35004.662496003963</v>
      </c>
      <c r="AN10">
        <f t="shared" si="9"/>
        <v>0</v>
      </c>
      <c r="AO10">
        <f t="shared" si="9"/>
        <v>0</v>
      </c>
      <c r="AP10">
        <f t="shared" si="9"/>
        <v>-9.3691759721214432</v>
      </c>
      <c r="AQ10">
        <f t="shared" si="9"/>
        <v>-18229.472175517098</v>
      </c>
      <c r="AR10">
        <f t="shared" si="9"/>
        <v>-18238.841351489216</v>
      </c>
      <c r="AS10">
        <f t="shared" si="9"/>
        <v>172.97699203311157</v>
      </c>
      <c r="AT10">
        <f t="shared" si="9"/>
        <v>2231.5327462559276</v>
      </c>
      <c r="AU10">
        <f t="shared" si="9"/>
        <v>-15834.331613200178</v>
      </c>
      <c r="AW10">
        <v>7</v>
      </c>
      <c r="AX10">
        <f>IF(Z10&gt;0, (R10*SUMPRODUCT(K10:$K$98, X10:$X$98)-K10*$AZ$3)/Z10, 0)</f>
        <v>84602.056612389802</v>
      </c>
    </row>
    <row r="11" spans="1:52" x14ac:dyDescent="0.25">
      <c r="A11" t="s">
        <v>33</v>
      </c>
      <c r="C11" s="12">
        <f>AU71</f>
        <v>382343.86213672819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2.6226451000000001E-2</v>
      </c>
      <c r="Q11" s="4">
        <f t="shared" si="21"/>
        <v>25</v>
      </c>
      <c r="R11">
        <f t="shared" si="0"/>
        <v>2000000</v>
      </c>
      <c r="S11">
        <f t="shared" si="1"/>
        <v>85342.133929363161</v>
      </c>
      <c r="U11">
        <f t="shared" si="13"/>
        <v>2.6226451000000001E-2</v>
      </c>
      <c r="V11">
        <f t="shared" si="14"/>
        <v>0.01</v>
      </c>
      <c r="W11">
        <f t="shared" si="15"/>
        <v>0.82849052497138653</v>
      </c>
      <c r="X11">
        <f t="shared" si="16"/>
        <v>2.1728366157126346E-2</v>
      </c>
      <c r="Y11">
        <f t="shared" si="17"/>
        <v>8.2849052497138663E-3</v>
      </c>
      <c r="Z11">
        <f t="shared" si="18"/>
        <v>0.79847725356454635</v>
      </c>
      <c r="AB11">
        <f t="shared" si="19"/>
        <v>70092.002296457795</v>
      </c>
      <c r="AC11">
        <f t="shared" si="2"/>
        <v>68143.752713255584</v>
      </c>
      <c r="AE11">
        <f t="shared" si="3"/>
        <v>0</v>
      </c>
      <c r="AF11">
        <f t="shared" si="4"/>
        <v>0</v>
      </c>
      <c r="AG11">
        <f t="shared" si="4"/>
        <v>-19.961931339113658</v>
      </c>
      <c r="AH11">
        <f t="shared" si="5"/>
        <v>-43456.732314252695</v>
      </c>
      <c r="AI11">
        <f t="shared" si="6"/>
        <v>-43476.694245591811</v>
      </c>
      <c r="AJ11">
        <f t="shared" si="7"/>
        <v>1948.2495832022105</v>
      </c>
      <c r="AK11">
        <f t="shared" si="22"/>
        <v>4906.4401607520458</v>
      </c>
      <c r="AL11">
        <f t="shared" si="8"/>
        <v>-36622.004501637552</v>
      </c>
      <c r="AN11">
        <f t="shared" si="9"/>
        <v>0</v>
      </c>
      <c r="AO11">
        <f t="shared" si="9"/>
        <v>0</v>
      </c>
      <c r="AP11">
        <f t="shared" si="9"/>
        <v>-8.0622892659437557</v>
      </c>
      <c r="AQ11">
        <f t="shared" si="9"/>
        <v>-17551.445324515742</v>
      </c>
      <c r="AR11">
        <f t="shared" si="9"/>
        <v>-17559.507613781687</v>
      </c>
      <c r="AS11">
        <f t="shared" si="9"/>
        <v>786.86533057316944</v>
      </c>
      <c r="AT11">
        <f t="shared" si="9"/>
        <v>1981.6288900121515</v>
      </c>
      <c r="AU11">
        <f t="shared" si="9"/>
        <v>-14791.013393196365</v>
      </c>
      <c r="AW11">
        <v>8</v>
      </c>
      <c r="AX11">
        <f>IF(Z11&gt;0, (R11*SUMPRODUCT(K11:$K$98, X11:$X$98)-K11*$AZ$3)/Z11, 0)</f>
        <v>85342.133929363161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2.9219711999999998E-2</v>
      </c>
      <c r="Q12" s="4">
        <f t="shared" si="21"/>
        <v>25</v>
      </c>
      <c r="R12">
        <f t="shared" si="0"/>
        <v>2000000</v>
      </c>
      <c r="S12">
        <f t="shared" si="1"/>
        <v>84896.254914637262</v>
      </c>
      <c r="U12">
        <f t="shared" si="13"/>
        <v>2.9219711999999998E-2</v>
      </c>
      <c r="V12">
        <f t="shared" si="14"/>
        <v>0.01</v>
      </c>
      <c r="W12">
        <f t="shared" si="15"/>
        <v>0.79847725356454635</v>
      </c>
      <c r="X12">
        <f t="shared" si="16"/>
        <v>2.3331275387707018E-2</v>
      </c>
      <c r="Y12">
        <f t="shared" si="17"/>
        <v>7.9847725356454631E-3</v>
      </c>
      <c r="Z12">
        <f t="shared" si="18"/>
        <v>0.76716120564119383</v>
      </c>
      <c r="AB12">
        <f t="shared" si="19"/>
        <v>68143.752713255584</v>
      </c>
      <c r="AC12">
        <f t="shared" si="2"/>
        <v>65129.113274735246</v>
      </c>
      <c r="AE12">
        <f t="shared" si="3"/>
        <v>0</v>
      </c>
      <c r="AF12">
        <f t="shared" si="4"/>
        <v>0</v>
      </c>
      <c r="AG12">
        <f t="shared" si="4"/>
        <v>-19.179030141029845</v>
      </c>
      <c r="AH12">
        <f t="shared" si="5"/>
        <v>-46662.550775414034</v>
      </c>
      <c r="AI12">
        <f t="shared" si="6"/>
        <v>-46681.729805555064</v>
      </c>
      <c r="AJ12">
        <f t="shared" si="7"/>
        <v>3014.6394385203384</v>
      </c>
      <c r="AK12">
        <f t="shared" si="22"/>
        <v>4770.0626899278914</v>
      </c>
      <c r="AL12">
        <f t="shared" si="8"/>
        <v>-38897.027677106831</v>
      </c>
      <c r="AN12">
        <f t="shared" si="9"/>
        <v>0</v>
      </c>
      <c r="AO12">
        <f t="shared" si="9"/>
        <v>0</v>
      </c>
      <c r="AP12">
        <f t="shared" si="9"/>
        <v>-6.9161505382792408</v>
      </c>
      <c r="AQ12">
        <f t="shared" si="9"/>
        <v>-16826.983600826283</v>
      </c>
      <c r="AR12">
        <f t="shared" si="9"/>
        <v>-16833.899751364563</v>
      </c>
      <c r="AS12">
        <f t="shared" si="9"/>
        <v>1087.1092032352744</v>
      </c>
      <c r="AT12">
        <f t="shared" si="9"/>
        <v>1720.1324257785977</v>
      </c>
      <c r="AU12">
        <f t="shared" si="9"/>
        <v>-14026.658122350689</v>
      </c>
      <c r="AW12">
        <v>9</v>
      </c>
      <c r="AX12">
        <f>IF(Z12&gt;0, (R12*SUMPRODUCT(K12:$K$98, X12:$X$98)-K12*$AZ$3)/Z12, 0)</f>
        <v>84896.254914637262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3.2402927999999998E-2</v>
      </c>
      <c r="Q13" s="4">
        <f t="shared" si="21"/>
        <v>25</v>
      </c>
      <c r="R13">
        <f t="shared" si="0"/>
        <v>2000000</v>
      </c>
      <c r="S13">
        <f t="shared" si="1"/>
        <v>83417.924908265311</v>
      </c>
      <c r="U13">
        <f t="shared" si="13"/>
        <v>3.2402927999999998E-2</v>
      </c>
      <c r="V13">
        <f t="shared" si="14"/>
        <v>0.01</v>
      </c>
      <c r="W13">
        <f t="shared" si="15"/>
        <v>0.76716120564119383</v>
      </c>
      <c r="X13">
        <f t="shared" si="16"/>
        <v>2.4858269310784796E-2</v>
      </c>
      <c r="Y13">
        <f t="shared" si="17"/>
        <v>7.6716120564119389E-3</v>
      </c>
      <c r="Z13">
        <f t="shared" si="18"/>
        <v>0.73463132427399702</v>
      </c>
      <c r="AB13">
        <f t="shared" si="19"/>
        <v>65129.113274735246</v>
      </c>
      <c r="AC13">
        <f t="shared" si="2"/>
        <v>61281.42064354779</v>
      </c>
      <c r="AE13">
        <f t="shared" si="3"/>
        <v>0</v>
      </c>
      <c r="AF13">
        <f t="shared" si="4"/>
        <v>0</v>
      </c>
      <c r="AG13">
        <f t="shared" si="4"/>
        <v>-18.365783106849925</v>
      </c>
      <c r="AH13">
        <f t="shared" si="5"/>
        <v>-49716.538621569591</v>
      </c>
      <c r="AI13">
        <f t="shared" si="6"/>
        <v>-49734.904404676439</v>
      </c>
      <c r="AJ13">
        <f t="shared" si="7"/>
        <v>3847.6926311874558</v>
      </c>
      <c r="AK13">
        <f t="shared" si="22"/>
        <v>4559.0379292314674</v>
      </c>
      <c r="AL13">
        <f t="shared" si="8"/>
        <v>-41328.173844257515</v>
      </c>
      <c r="AN13">
        <f t="shared" si="9"/>
        <v>0</v>
      </c>
      <c r="AO13">
        <f t="shared" si="9"/>
        <v>0</v>
      </c>
      <c r="AP13">
        <f t="shared" si="9"/>
        <v>-5.9132906294351999</v>
      </c>
      <c r="AQ13">
        <f t="shared" si="9"/>
        <v>-16007.394852073103</v>
      </c>
      <c r="AR13">
        <f t="shared" si="9"/>
        <v>-16013.308142702537</v>
      </c>
      <c r="AS13">
        <f t="shared" si="9"/>
        <v>1238.8540498695966</v>
      </c>
      <c r="AT13">
        <f t="shared" si="9"/>
        <v>1467.8881978144002</v>
      </c>
      <c r="AU13">
        <f t="shared" si="9"/>
        <v>-13306.565895018541</v>
      </c>
      <c r="AW13">
        <v>10</v>
      </c>
      <c r="AX13">
        <f>IF(Z13&gt;0, (R13*SUMPRODUCT(K13:$K$98, X13:$X$98)-K13*$AZ$3)/Z13, 0)</f>
        <v>83417.924908265311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3.5947104000000001E-2</v>
      </c>
      <c r="Q14" s="4">
        <f t="shared" si="21"/>
        <v>25</v>
      </c>
      <c r="R14">
        <f t="shared" si="0"/>
        <v>2000000</v>
      </c>
      <c r="S14">
        <f t="shared" si="1"/>
        <v>81130.736047308237</v>
      </c>
      <c r="U14">
        <f t="shared" si="13"/>
        <v>3.5947104000000001E-2</v>
      </c>
      <c r="V14">
        <f t="shared" si="14"/>
        <v>0.01</v>
      </c>
      <c r="W14">
        <f t="shared" si="15"/>
        <v>0.73463132427399702</v>
      </c>
      <c r="X14">
        <f t="shared" si="16"/>
        <v>2.6407868615335096E-2</v>
      </c>
      <c r="Y14">
        <f t="shared" si="17"/>
        <v>7.3463132427399706E-3</v>
      </c>
      <c r="Z14">
        <f t="shared" si="18"/>
        <v>0.70087714241592203</v>
      </c>
      <c r="AB14">
        <f t="shared" si="19"/>
        <v>61281.42064354779</v>
      </c>
      <c r="AC14">
        <f t="shared" si="2"/>
        <v>56862.678442937831</v>
      </c>
      <c r="AE14">
        <f t="shared" si="3"/>
        <v>0</v>
      </c>
      <c r="AF14">
        <f t="shared" si="4"/>
        <v>0</v>
      </c>
      <c r="AG14">
        <f t="shared" si="4"/>
        <v>-17.521928560398052</v>
      </c>
      <c r="AH14">
        <f t="shared" si="5"/>
        <v>-52815.737230670195</v>
      </c>
      <c r="AI14">
        <f t="shared" si="6"/>
        <v>-52833.259159230591</v>
      </c>
      <c r="AJ14">
        <f t="shared" si="7"/>
        <v>4418.7422006099587</v>
      </c>
      <c r="AK14">
        <f t="shared" si="22"/>
        <v>4289.6994450483453</v>
      </c>
      <c r="AL14">
        <f t="shared" si="8"/>
        <v>-44124.817513572285</v>
      </c>
      <c r="AN14">
        <f t="shared" si="9"/>
        <v>0</v>
      </c>
      <c r="AO14">
        <f t="shared" si="9"/>
        <v>0</v>
      </c>
      <c r="AP14">
        <f t="shared" si="9"/>
        <v>-5.0371357588413535</v>
      </c>
      <c r="AQ14">
        <f t="shared" si="9"/>
        <v>-15183.262374180898</v>
      </c>
      <c r="AR14">
        <f t="shared" si="9"/>
        <v>-15188.299509939739</v>
      </c>
      <c r="AS14">
        <f t="shared" si="9"/>
        <v>1270.2827928484669</v>
      </c>
      <c r="AT14">
        <f t="shared" si="9"/>
        <v>1233.186084217436</v>
      </c>
      <c r="AU14">
        <f t="shared" si="9"/>
        <v>-12684.830632873836</v>
      </c>
      <c r="AW14">
        <v>11</v>
      </c>
      <c r="AX14">
        <f>IF(Z14&gt;0, (R14*SUMPRODUCT(K14:$K$98, X14:$X$98)-K14*$AZ$3)/Z14, 0)</f>
        <v>81130.736047308237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4.0034525000000001E-2</v>
      </c>
      <c r="Q15" s="4">
        <f t="shared" si="21"/>
        <v>25</v>
      </c>
      <c r="R15">
        <f t="shared" si="0"/>
        <v>2000000</v>
      </c>
      <c r="S15">
        <f t="shared" si="1"/>
        <v>78140.158103182024</v>
      </c>
      <c r="U15">
        <f t="shared" si="13"/>
        <v>4.0034525000000001E-2</v>
      </c>
      <c r="V15">
        <f t="shared" si="14"/>
        <v>0.01</v>
      </c>
      <c r="W15">
        <f t="shared" si="15"/>
        <v>0.70087714241592203</v>
      </c>
      <c r="X15">
        <f t="shared" si="16"/>
        <v>2.805928347997879E-2</v>
      </c>
      <c r="Y15">
        <f t="shared" si="17"/>
        <v>7.0087714241592203E-3</v>
      </c>
      <c r="Z15">
        <f t="shared" si="18"/>
        <v>0.66580908751178403</v>
      </c>
      <c r="AB15">
        <f t="shared" si="19"/>
        <v>56862.678442937831</v>
      </c>
      <c r="AC15">
        <f t="shared" si="2"/>
        <v>52026.427364706164</v>
      </c>
      <c r="AE15">
        <f t="shared" si="3"/>
        <v>0</v>
      </c>
      <c r="AF15">
        <f t="shared" si="4"/>
        <v>0</v>
      </c>
      <c r="AG15">
        <f t="shared" si="4"/>
        <v>-16.6452271877946</v>
      </c>
      <c r="AH15">
        <f t="shared" si="5"/>
        <v>-56118.566959957578</v>
      </c>
      <c r="AI15">
        <f t="shared" si="6"/>
        <v>-56135.212187145371</v>
      </c>
      <c r="AJ15">
        <f t="shared" si="7"/>
        <v>4836.2510782316676</v>
      </c>
      <c r="AK15">
        <f t="shared" si="22"/>
        <v>3980.3874910056484</v>
      </c>
      <c r="AL15">
        <f t="shared" si="8"/>
        <v>-47318.573617908056</v>
      </c>
      <c r="AN15">
        <f t="shared" si="9"/>
        <v>0</v>
      </c>
      <c r="AO15">
        <f t="shared" si="9"/>
        <v>0</v>
      </c>
      <c r="AP15">
        <f t="shared" si="9"/>
        <v>-4.2724152355242957</v>
      </c>
      <c r="AQ15">
        <f t="shared" si="9"/>
        <v>-14404.238390409149</v>
      </c>
      <c r="AR15">
        <f t="shared" si="9"/>
        <v>-14408.510805644673</v>
      </c>
      <c r="AS15">
        <f t="shared" si="9"/>
        <v>1241.3451950123513</v>
      </c>
      <c r="AT15">
        <f t="shared" si="9"/>
        <v>1021.6663292125387</v>
      </c>
      <c r="AU15">
        <f t="shared" si="9"/>
        <v>-12145.499281419783</v>
      </c>
      <c r="AW15">
        <v>12</v>
      </c>
      <c r="AX15">
        <f>IF(Z15&gt;0, (R15*SUMPRODUCT(K15:$K$98, X15:$X$98)-K15*$AZ$3)/Z15, 0)</f>
        <v>78140.158103182024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4.4405750000000001E-2</v>
      </c>
      <c r="Q16" s="4">
        <f t="shared" si="21"/>
        <v>25</v>
      </c>
      <c r="R16">
        <f t="shared" si="0"/>
        <v>2000000</v>
      </c>
      <c r="S16">
        <f t="shared" si="1"/>
        <v>74430.892890127114</v>
      </c>
      <c r="U16">
        <f t="shared" si="13"/>
        <v>4.4405750000000001E-2</v>
      </c>
      <c r="V16">
        <f t="shared" si="14"/>
        <v>0.01</v>
      </c>
      <c r="W16">
        <f t="shared" si="15"/>
        <v>0.66580908751178403</v>
      </c>
      <c r="X16">
        <f t="shared" si="16"/>
        <v>2.9565751887776406E-2</v>
      </c>
      <c r="Y16">
        <f t="shared" si="17"/>
        <v>6.6580908751178404E-3</v>
      </c>
      <c r="Z16">
        <f t="shared" si="18"/>
        <v>0.62958524474888977</v>
      </c>
      <c r="AB16">
        <f t="shared" si="19"/>
        <v>52026.427364706164</v>
      </c>
      <c r="AC16">
        <f t="shared" si="2"/>
        <v>46860.591917109079</v>
      </c>
      <c r="AE16">
        <f t="shared" si="3"/>
        <v>0</v>
      </c>
      <c r="AF16">
        <f t="shared" si="4"/>
        <v>0</v>
      </c>
      <c r="AG16">
        <f t="shared" si="4"/>
        <v>-15.739631118722244</v>
      </c>
      <c r="AH16">
        <f t="shared" si="5"/>
        <v>-59131.50377555281</v>
      </c>
      <c r="AI16">
        <f t="shared" si="6"/>
        <v>-59147.243406671536</v>
      </c>
      <c r="AJ16">
        <f t="shared" si="7"/>
        <v>5165.8354475970846</v>
      </c>
      <c r="AK16">
        <f t="shared" si="22"/>
        <v>3641.8499155294317</v>
      </c>
      <c r="AL16">
        <f t="shared" si="8"/>
        <v>-50339.558043545017</v>
      </c>
      <c r="AN16">
        <f t="shared" si="9"/>
        <v>0</v>
      </c>
      <c r="AO16">
        <f t="shared" si="9"/>
        <v>0</v>
      </c>
      <c r="AP16">
        <f t="shared" si="9"/>
        <v>-3.6071172145751511</v>
      </c>
      <c r="AQ16">
        <f t="shared" si="9"/>
        <v>-13551.414488920214</v>
      </c>
      <c r="AR16">
        <f t="shared" si="9"/>
        <v>-13555.021606134791</v>
      </c>
      <c r="AS16">
        <f t="shared" si="9"/>
        <v>1183.8761550469349</v>
      </c>
      <c r="AT16">
        <f t="shared" si="9"/>
        <v>834.61800496578041</v>
      </c>
      <c r="AU16">
        <f t="shared" si="9"/>
        <v>-11536.527446122074</v>
      </c>
      <c r="AW16">
        <v>13</v>
      </c>
      <c r="AX16">
        <f>IF(Z16&gt;0, (R16*SUMPRODUCT(K16:$K$98, X16:$X$98)-K16*$AZ$3)/Z16, 0)</f>
        <v>74430.892890127114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4.9048597999999999E-2</v>
      </c>
      <c r="Q17" s="4">
        <f t="shared" si="21"/>
        <v>25</v>
      </c>
      <c r="R17">
        <f t="shared" si="0"/>
        <v>2000000</v>
      </c>
      <c r="S17">
        <f t="shared" si="1"/>
        <v>70150.425053743209</v>
      </c>
      <c r="U17">
        <f t="shared" si="13"/>
        <v>4.9048597999999999E-2</v>
      </c>
      <c r="V17">
        <f t="shared" si="14"/>
        <v>0.01</v>
      </c>
      <c r="W17">
        <f t="shared" si="15"/>
        <v>0.62958524474888977</v>
      </c>
      <c r="X17">
        <f t="shared" si="16"/>
        <v>3.0880273576419905E-2</v>
      </c>
      <c r="Y17">
        <f t="shared" si="17"/>
        <v>6.2958524474888977E-3</v>
      </c>
      <c r="Z17">
        <f t="shared" si="18"/>
        <v>0.59240911872498103</v>
      </c>
      <c r="AB17">
        <f t="shared" si="19"/>
        <v>46860.591917109079</v>
      </c>
      <c r="AC17">
        <f t="shared" si="2"/>
        <v>41557.751484270848</v>
      </c>
      <c r="AE17">
        <f t="shared" si="3"/>
        <v>0</v>
      </c>
      <c r="AF17">
        <f t="shared" si="4"/>
        <v>0</v>
      </c>
      <c r="AG17">
        <f t="shared" si="4"/>
        <v>-14.810227968124526</v>
      </c>
      <c r="AH17">
        <f t="shared" si="5"/>
        <v>-61760.547152839812</v>
      </c>
      <c r="AI17">
        <f t="shared" si="6"/>
        <v>-61775.357380807938</v>
      </c>
      <c r="AJ17">
        <f t="shared" si="7"/>
        <v>5302.8404328382312</v>
      </c>
      <c r="AK17">
        <f t="shared" si="22"/>
        <v>3280.241434197636</v>
      </c>
      <c r="AL17">
        <f t="shared" si="8"/>
        <v>-53192.275513772074</v>
      </c>
      <c r="AN17">
        <f t="shared" si="9"/>
        <v>0</v>
      </c>
      <c r="AO17">
        <f t="shared" si="9"/>
        <v>0</v>
      </c>
      <c r="AP17">
        <f t="shared" si="9"/>
        <v>-3.0304660716364498</v>
      </c>
      <c r="AQ17">
        <f t="shared" si="9"/>
        <v>-12637.431585469738</v>
      </c>
      <c r="AR17">
        <f t="shared" si="9"/>
        <v>-12640.462051541375</v>
      </c>
      <c r="AS17">
        <f t="shared" si="9"/>
        <v>1085.066215699394</v>
      </c>
      <c r="AT17">
        <f t="shared" si="9"/>
        <v>671.20238760044197</v>
      </c>
      <c r="AU17">
        <f t="shared" si="9"/>
        <v>-10884.19344824154</v>
      </c>
      <c r="AW17">
        <v>14</v>
      </c>
      <c r="AX17">
        <f>IF(Z17&gt;0, (R17*SUMPRODUCT(K17:$K$98, X17:$X$98)-K17*$AZ$3)/Z17, 0)</f>
        <v>70150.425053743209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5.4278005999999997E-2</v>
      </c>
      <c r="Q18" s="4">
        <f t="shared" si="21"/>
        <v>25</v>
      </c>
      <c r="R18">
        <f t="shared" si="0"/>
        <v>2000000</v>
      </c>
      <c r="S18">
        <f t="shared" si="1"/>
        <v>65457.58362904119</v>
      </c>
      <c r="U18">
        <f t="shared" si="13"/>
        <v>5.4278005999999997E-2</v>
      </c>
      <c r="V18">
        <f t="shared" si="14"/>
        <v>0.01</v>
      </c>
      <c r="W18">
        <f t="shared" si="15"/>
        <v>0.59240911872498103</v>
      </c>
      <c r="X18">
        <f t="shared" si="16"/>
        <v>3.2154785700609229E-2</v>
      </c>
      <c r="Y18">
        <f t="shared" si="17"/>
        <v>5.9240911872498105E-3</v>
      </c>
      <c r="Z18">
        <f t="shared" si="18"/>
        <v>0.55433024183712198</v>
      </c>
      <c r="AB18">
        <f t="shared" si="19"/>
        <v>41557.751484270848</v>
      </c>
      <c r="AC18">
        <f t="shared" si="2"/>
        <v>36285.118163160041</v>
      </c>
      <c r="AE18">
        <f t="shared" si="3"/>
        <v>0</v>
      </c>
      <c r="AF18">
        <f t="shared" si="4"/>
        <v>0</v>
      </c>
      <c r="AG18">
        <f t="shared" si="4"/>
        <v>-13.85825604592805</v>
      </c>
      <c r="AH18">
        <f t="shared" si="5"/>
        <v>-64309.571401218454</v>
      </c>
      <c r="AI18">
        <f t="shared" si="6"/>
        <v>-64323.42965726438</v>
      </c>
      <c r="AJ18">
        <f t="shared" si="7"/>
        <v>5272.6333211108067</v>
      </c>
      <c r="AK18">
        <f t="shared" si="22"/>
        <v>2909.0426038989594</v>
      </c>
      <c r="AL18">
        <f t="shared" si="8"/>
        <v>-56141.753732254612</v>
      </c>
      <c r="AN18">
        <f t="shared" si="9"/>
        <v>0</v>
      </c>
      <c r="AO18">
        <f t="shared" si="9"/>
        <v>0</v>
      </c>
      <c r="AP18">
        <f t="shared" si="9"/>
        <v>-2.5318515672330406</v>
      </c>
      <c r="AQ18">
        <f t="shared" si="9"/>
        <v>-11749.118258505687</v>
      </c>
      <c r="AR18">
        <f t="shared" si="9"/>
        <v>-11751.650110072918</v>
      </c>
      <c r="AS18">
        <f t="shared" si="9"/>
        <v>963.29039478398283</v>
      </c>
      <c r="AT18">
        <f t="shared" si="9"/>
        <v>531.4712075906109</v>
      </c>
      <c r="AU18">
        <f t="shared" si="9"/>
        <v>-10256.888507698324</v>
      </c>
      <c r="AW18">
        <v>15</v>
      </c>
      <c r="AX18">
        <f>IF(Z18&gt;0, (R18*SUMPRODUCT(K18:$K$98, X18:$X$98)-K18*$AZ$3)/Z18, 0)</f>
        <v>65457.58362904119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6.0174738999999998E-2</v>
      </c>
      <c r="Q19" s="4">
        <f t="shared" si="21"/>
        <v>25</v>
      </c>
      <c r="R19">
        <f t="shared" si="0"/>
        <v>2000000</v>
      </c>
      <c r="S19">
        <f t="shared" si="1"/>
        <v>60360.663598325613</v>
      </c>
      <c r="U19">
        <f t="shared" si="13"/>
        <v>6.0174738999999998E-2</v>
      </c>
      <c r="V19">
        <f t="shared" si="14"/>
        <v>0.01</v>
      </c>
      <c r="W19">
        <f t="shared" si="15"/>
        <v>0.55433024183712198</v>
      </c>
      <c r="X19">
        <f t="shared" si="16"/>
        <v>3.3356677622355696E-2</v>
      </c>
      <c r="Y19">
        <f t="shared" si="17"/>
        <v>5.5433024183712196E-3</v>
      </c>
      <c r="Z19">
        <f t="shared" si="18"/>
        <v>0.51543026179639506</v>
      </c>
      <c r="AB19">
        <f t="shared" si="19"/>
        <v>36285.118163160041</v>
      </c>
      <c r="AC19">
        <f t="shared" si="2"/>
        <v>31111.712640689104</v>
      </c>
      <c r="AE19">
        <f t="shared" si="3"/>
        <v>0</v>
      </c>
      <c r="AF19">
        <f t="shared" si="4"/>
        <v>0</v>
      </c>
      <c r="AG19">
        <f t="shared" si="4"/>
        <v>-12.885756544909876</v>
      </c>
      <c r="AH19">
        <f t="shared" si="5"/>
        <v>-66713.355244711391</v>
      </c>
      <c r="AI19">
        <f t="shared" si="6"/>
        <v>-66726.241001256305</v>
      </c>
      <c r="AJ19">
        <f t="shared" si="7"/>
        <v>5173.4055224709373</v>
      </c>
      <c r="AK19">
        <f t="shared" si="22"/>
        <v>2539.9582714212033</v>
      </c>
      <c r="AL19">
        <f t="shared" si="8"/>
        <v>-59012.877207364167</v>
      </c>
      <c r="AN19">
        <f t="shared" si="9"/>
        <v>0</v>
      </c>
      <c r="AO19">
        <f t="shared" si="9"/>
        <v>0</v>
      </c>
      <c r="AP19">
        <f t="shared" si="9"/>
        <v>-2.1019460217104649</v>
      </c>
      <c r="AQ19">
        <f t="shared" si="9"/>
        <v>-10882.393374642083</v>
      </c>
      <c r="AR19">
        <f t="shared" si="9"/>
        <v>-10884.495320663795</v>
      </c>
      <c r="AS19">
        <f t="shared" si="9"/>
        <v>843.89450621339449</v>
      </c>
      <c r="AT19">
        <f t="shared" si="9"/>
        <v>414.32221424618945</v>
      </c>
      <c r="AU19">
        <f t="shared" si="9"/>
        <v>-9626.2786002042103</v>
      </c>
      <c r="AW19">
        <v>16</v>
      </c>
      <c r="AX19">
        <f>IF(Z19&gt;0, (R19*SUMPRODUCT(K19:$K$98, X19:$X$98)-K19*$AZ$3)/Z19, 0)</f>
        <v>60360.663598325613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6.6923788999999997E-2</v>
      </c>
      <c r="Q20" s="4">
        <f t="shared" si="21"/>
        <v>25</v>
      </c>
      <c r="R20">
        <f t="shared" si="0"/>
        <v>2000000</v>
      </c>
      <c r="S20">
        <f t="shared" si="1"/>
        <v>54858.156778497687</v>
      </c>
      <c r="U20">
        <f t="shared" si="13"/>
        <v>6.6923788999999997E-2</v>
      </c>
      <c r="V20">
        <f t="shared" si="14"/>
        <v>0.01</v>
      </c>
      <c r="W20">
        <f t="shared" si="15"/>
        <v>0.51543026179639506</v>
      </c>
      <c r="X20">
        <f t="shared" si="16"/>
        <v>3.4494546084676704E-2</v>
      </c>
      <c r="Y20">
        <f t="shared" si="17"/>
        <v>5.1543026179639503E-3</v>
      </c>
      <c r="Z20">
        <f t="shared" si="18"/>
        <v>0.47578141309375438</v>
      </c>
      <c r="AB20">
        <f t="shared" si="19"/>
        <v>31111.712640689104</v>
      </c>
      <c r="AC20">
        <f t="shared" si="2"/>
        <v>26100.491351792349</v>
      </c>
      <c r="AE20">
        <f t="shared" si="3"/>
        <v>0</v>
      </c>
      <c r="AF20">
        <f t="shared" si="4"/>
        <v>0</v>
      </c>
      <c r="AG20">
        <f t="shared" si="4"/>
        <v>-11.89453532734386</v>
      </c>
      <c r="AH20">
        <f t="shared" si="5"/>
        <v>-68989.092169353404</v>
      </c>
      <c r="AI20">
        <f t="shared" si="6"/>
        <v>-69000.986704680749</v>
      </c>
      <c r="AJ20">
        <f t="shared" si="7"/>
        <v>5011.2212888967551</v>
      </c>
      <c r="AK20">
        <f t="shared" si="22"/>
        <v>2177.8198848482375</v>
      </c>
      <c r="AL20">
        <f t="shared" si="8"/>
        <v>-61811.945530935758</v>
      </c>
      <c r="AN20">
        <f t="shared" si="9"/>
        <v>0</v>
      </c>
      <c r="AO20">
        <f t="shared" si="9"/>
        <v>0</v>
      </c>
      <c r="AP20">
        <f t="shared" si="9"/>
        <v>-1.7323717584348388</v>
      </c>
      <c r="AQ20">
        <f t="shared" si="9"/>
        <v>-10047.870860452897</v>
      </c>
      <c r="AR20">
        <f t="shared" si="9"/>
        <v>-10049.603232211331</v>
      </c>
      <c r="AS20">
        <f t="shared" si="9"/>
        <v>729.85602188217399</v>
      </c>
      <c r="AT20">
        <f t="shared" si="9"/>
        <v>317.18714179576051</v>
      </c>
      <c r="AU20">
        <f t="shared" si="9"/>
        <v>-9002.5600685333975</v>
      </c>
      <c r="AW20">
        <v>17</v>
      </c>
      <c r="AX20">
        <f>IF(Z20&gt;0, (R20*SUMPRODUCT(K20:$K$98, X20:$X$98)-K20*$AZ$3)/Z20, 0)</f>
        <v>54858.156778497687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7.4711050000000001E-2</v>
      </c>
      <c r="Q21" s="4">
        <f t="shared" si="21"/>
        <v>25</v>
      </c>
      <c r="R21">
        <f t="shared" si="0"/>
        <v>2000000</v>
      </c>
      <c r="S21">
        <f t="shared" si="1"/>
        <v>48899.747727609858</v>
      </c>
      <c r="U21">
        <f t="shared" si="13"/>
        <v>7.4711050000000001E-2</v>
      </c>
      <c r="V21">
        <f t="shared" si="14"/>
        <v>0.01</v>
      </c>
      <c r="W21">
        <f t="shared" si="15"/>
        <v>0.47578141309375438</v>
      </c>
      <c r="X21">
        <f t="shared" si="16"/>
        <v>3.5546128942718136E-2</v>
      </c>
      <c r="Y21">
        <f t="shared" si="17"/>
        <v>4.7578141309375438E-3</v>
      </c>
      <c r="Z21">
        <f t="shared" si="18"/>
        <v>0.43547747002009868</v>
      </c>
      <c r="AB21">
        <f t="shared" si="19"/>
        <v>26100.491351792349</v>
      </c>
      <c r="AC21">
        <f t="shared" si="2"/>
        <v>21294.73842504061</v>
      </c>
      <c r="AE21">
        <f t="shared" si="3"/>
        <v>0</v>
      </c>
      <c r="AF21">
        <f t="shared" si="4"/>
        <v>0</v>
      </c>
      <c r="AG21">
        <f t="shared" si="4"/>
        <v>-10.886936750502468</v>
      </c>
      <c r="AH21">
        <f t="shared" si="5"/>
        <v>-71092.257885436265</v>
      </c>
      <c r="AI21">
        <f t="shared" si="6"/>
        <v>-71103.144822186761</v>
      </c>
      <c r="AJ21">
        <f t="shared" si="7"/>
        <v>4805.7529267517384</v>
      </c>
      <c r="AK21">
        <f t="shared" si="22"/>
        <v>1827.0343946254645</v>
      </c>
      <c r="AL21">
        <f t="shared" si="8"/>
        <v>-64470.357500809558</v>
      </c>
      <c r="AN21">
        <f t="shared" si="9"/>
        <v>0</v>
      </c>
      <c r="AO21">
        <f t="shared" si="9"/>
        <v>0</v>
      </c>
      <c r="AP21">
        <f t="shared" si="9"/>
        <v>-1.4157327926673904</v>
      </c>
      <c r="AQ21">
        <f t="shared" si="9"/>
        <v>-9244.8080759295099</v>
      </c>
      <c r="AR21">
        <f t="shared" si="9"/>
        <v>-9246.2238087221758</v>
      </c>
      <c r="AS21">
        <f t="shared" si="9"/>
        <v>624.93814079940455</v>
      </c>
      <c r="AT21">
        <f t="shared" si="9"/>
        <v>237.58680380715026</v>
      </c>
      <c r="AU21">
        <f t="shared" si="9"/>
        <v>-8383.6988641156204</v>
      </c>
      <c r="AW21">
        <v>18</v>
      </c>
      <c r="AX21">
        <f>IF(Z21&gt;0, (R21*SUMPRODUCT(K21:$K$98, X21:$X$98)-K21*$AZ$3)/Z21, 0)</f>
        <v>48899.747727609858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8.3689026999999999E-2</v>
      </c>
      <c r="Q22" s="4">
        <f t="shared" si="21"/>
        <v>25</v>
      </c>
      <c r="R22">
        <f t="shared" si="0"/>
        <v>2000000</v>
      </c>
      <c r="S22">
        <f t="shared" si="1"/>
        <v>42389.979639340097</v>
      </c>
      <c r="U22">
        <f t="shared" si="13"/>
        <v>8.3689026999999999E-2</v>
      </c>
      <c r="V22">
        <f t="shared" si="14"/>
        <v>0.01</v>
      </c>
      <c r="W22">
        <f t="shared" si="15"/>
        <v>0.43547747002009868</v>
      </c>
      <c r="X22">
        <f t="shared" si="16"/>
        <v>3.6444685746403728E-2</v>
      </c>
      <c r="Y22">
        <f t="shared" si="17"/>
        <v>4.3547747002009871E-3</v>
      </c>
      <c r="Z22">
        <f t="shared" si="18"/>
        <v>0.39467800957349392</v>
      </c>
      <c r="AB22">
        <f t="shared" si="19"/>
        <v>21294.73842504061</v>
      </c>
      <c r="AC22">
        <f t="shared" si="2"/>
        <v>16730.392789915684</v>
      </c>
      <c r="AE22">
        <f t="shared" si="3"/>
        <v>0</v>
      </c>
      <c r="AF22">
        <f t="shared" si="4"/>
        <v>0</v>
      </c>
      <c r="AG22">
        <f t="shared" si="4"/>
        <v>-9.8669502393373474</v>
      </c>
      <c r="AH22">
        <f t="shared" si="5"/>
        <v>-72889.371492807462</v>
      </c>
      <c r="AI22">
        <f t="shared" si="6"/>
        <v>-72899.238443046794</v>
      </c>
      <c r="AJ22">
        <f t="shared" si="7"/>
        <v>4564.345635124926</v>
      </c>
      <c r="AK22">
        <f t="shared" si="22"/>
        <v>1490.6316897528429</v>
      </c>
      <c r="AL22">
        <f t="shared" si="8"/>
        <v>-66844.261118169015</v>
      </c>
      <c r="AN22">
        <f t="shared" si="9"/>
        <v>0</v>
      </c>
      <c r="AO22">
        <f t="shared" si="9"/>
        <v>0</v>
      </c>
      <c r="AP22">
        <f t="shared" si="9"/>
        <v>-1.1456197900271334</v>
      </c>
      <c r="AQ22">
        <f t="shared" si="9"/>
        <v>-8462.9499935947588</v>
      </c>
      <c r="AR22">
        <f t="shared" si="9"/>
        <v>-8464.0956133847849</v>
      </c>
      <c r="AS22">
        <f t="shared" si="9"/>
        <v>529.95146030798821</v>
      </c>
      <c r="AT22">
        <f t="shared" si="9"/>
        <v>173.07244102784995</v>
      </c>
      <c r="AU22">
        <f t="shared" si="9"/>
        <v>-7761.0717120489462</v>
      </c>
      <c r="AW22">
        <v>19</v>
      </c>
      <c r="AX22">
        <f>IF(Z22&gt;0, (R22*SUMPRODUCT(K22:$K$98, X22:$X$98)-K22*$AZ$3)/Z22, 0)</f>
        <v>42389.979639340097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9.4384723000000004E-2</v>
      </c>
      <c r="Q23" s="4">
        <f t="shared" si="21"/>
        <v>25</v>
      </c>
      <c r="R23">
        <f t="shared" si="0"/>
        <v>2000000</v>
      </c>
      <c r="S23">
        <f t="shared" si="1"/>
        <v>35211.155570032177</v>
      </c>
      <c r="U23">
        <f t="shared" si="13"/>
        <v>9.4384723000000004E-2</v>
      </c>
      <c r="V23">
        <f t="shared" si="14"/>
        <v>0.01</v>
      </c>
      <c r="W23">
        <f t="shared" si="15"/>
        <v>0.39467800957349392</v>
      </c>
      <c r="X23">
        <f t="shared" si="16"/>
        <v>3.7251574607785574E-2</v>
      </c>
      <c r="Y23">
        <f t="shared" si="17"/>
        <v>3.9467800957349395E-3</v>
      </c>
      <c r="Z23">
        <f t="shared" si="18"/>
        <v>0.3534796548699734</v>
      </c>
      <c r="AB23">
        <f t="shared" si="19"/>
        <v>16730.392789915684</v>
      </c>
      <c r="AC23">
        <f t="shared" si="2"/>
        <v>12446.427118467915</v>
      </c>
      <c r="AE23">
        <f t="shared" si="3"/>
        <v>0</v>
      </c>
      <c r="AF23">
        <f t="shared" si="4"/>
        <v>0</v>
      </c>
      <c r="AG23">
        <f t="shared" si="4"/>
        <v>-8.8369913717493347</v>
      </c>
      <c r="AH23">
        <f t="shared" si="5"/>
        <v>-74503.149215571146</v>
      </c>
      <c r="AI23">
        <f t="shared" si="6"/>
        <v>-74511.986206942893</v>
      </c>
      <c r="AJ23">
        <f t="shared" si="7"/>
        <v>4283.9656714477696</v>
      </c>
      <c r="AK23">
        <f t="shared" si="22"/>
        <v>1171.127495294098</v>
      </c>
      <c r="AL23">
        <f t="shared" si="8"/>
        <v>-69056.893040201016</v>
      </c>
      <c r="AN23">
        <f t="shared" si="9"/>
        <v>0</v>
      </c>
      <c r="AO23">
        <f t="shared" si="9"/>
        <v>0</v>
      </c>
      <c r="AP23">
        <f t="shared" si="9"/>
        <v>-0.91610230855520791</v>
      </c>
      <c r="AQ23">
        <f t="shared" si="9"/>
        <v>-7723.5004675020828</v>
      </c>
      <c r="AR23">
        <f t="shared" si="9"/>
        <v>-7724.4165698106372</v>
      </c>
      <c r="AS23">
        <f t="shared" si="9"/>
        <v>444.10486287570916</v>
      </c>
      <c r="AT23">
        <f t="shared" si="9"/>
        <v>121.40699893418818</v>
      </c>
      <c r="AU23">
        <f t="shared" si="9"/>
        <v>-7158.9047080007394</v>
      </c>
      <c r="AW23">
        <v>20</v>
      </c>
      <c r="AX23">
        <f>IF(Z23&gt;0, (R23*SUMPRODUCT(K23:$K$98, X23:$X$98)-K23*$AZ$3)/Z23, 0)</f>
        <v>35211.155570032177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0.106719178</v>
      </c>
      <c r="Q24" s="4">
        <f t="shared" si="21"/>
        <v>25</v>
      </c>
      <c r="R24">
        <f t="shared" si="0"/>
        <v>2000000</v>
      </c>
      <c r="S24">
        <f t="shared" si="1"/>
        <v>27077.425886983747</v>
      </c>
      <c r="U24">
        <f t="shared" si="13"/>
        <v>0.106719178</v>
      </c>
      <c r="V24">
        <f t="shared" si="14"/>
        <v>0.01</v>
      </c>
      <c r="W24">
        <f t="shared" si="15"/>
        <v>0.3534796548699734</v>
      </c>
      <c r="X24">
        <f t="shared" si="16"/>
        <v>3.7723058207447258E-2</v>
      </c>
      <c r="Y24">
        <f t="shared" si="17"/>
        <v>3.5347965486997343E-3</v>
      </c>
      <c r="Z24">
        <f t="shared" si="18"/>
        <v>0.31222180011382639</v>
      </c>
      <c r="AB24">
        <f t="shared" si="19"/>
        <v>12446.427118467915</v>
      </c>
      <c r="AC24">
        <f t="shared" si="2"/>
        <v>8454.1626528827874</v>
      </c>
      <c r="AE24">
        <f t="shared" si="3"/>
        <v>0</v>
      </c>
      <c r="AF24">
        <f t="shared" si="4"/>
        <v>0</v>
      </c>
      <c r="AG24">
        <f t="shared" si="4"/>
        <v>-7.8055450028456601</v>
      </c>
      <c r="AH24">
        <f t="shared" si="5"/>
        <v>-75446.11641489451</v>
      </c>
      <c r="AI24">
        <f t="shared" si="6"/>
        <v>-75453.921959897358</v>
      </c>
      <c r="AJ24">
        <f t="shared" si="7"/>
        <v>3992.2644655851273</v>
      </c>
      <c r="AK24">
        <f t="shared" si="22"/>
        <v>871.2498982927541</v>
      </c>
      <c r="AL24">
        <f t="shared" si="8"/>
        <v>-70590.407596019475</v>
      </c>
      <c r="AN24">
        <f t="shared" si="9"/>
        <v>0</v>
      </c>
      <c r="AO24">
        <f t="shared" si="9"/>
        <v>0</v>
      </c>
      <c r="AP24">
        <f t="shared" si="9"/>
        <v>-0.72247821440780502</v>
      </c>
      <c r="AQ24">
        <f t="shared" si="9"/>
        <v>-6983.2632380652967</v>
      </c>
      <c r="AR24">
        <f t="shared" si="9"/>
        <v>-6983.9857162797043</v>
      </c>
      <c r="AS24">
        <f t="shared" si="9"/>
        <v>369.52244865517241</v>
      </c>
      <c r="AT24">
        <f t="shared" si="9"/>
        <v>80.642552261507618</v>
      </c>
      <c r="AU24">
        <f t="shared" si="9"/>
        <v>-6533.8207153630246</v>
      </c>
      <c r="AW24">
        <v>21</v>
      </c>
      <c r="AX24">
        <f>IF(Z24&gt;0, (R24*SUMPRODUCT(K24:$K$98, X24:$X$98)-K24*$AZ$3)/Z24, 0)</f>
        <v>27077.425886983747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0.12088460199999999</v>
      </c>
      <c r="Q25" s="4">
        <f t="shared" si="21"/>
        <v>25</v>
      </c>
      <c r="R25">
        <f t="shared" si="0"/>
        <v>2000000</v>
      </c>
      <c r="S25">
        <f t="shared" si="1"/>
        <v>17697.587050368984</v>
      </c>
      <c r="U25">
        <f t="shared" si="13"/>
        <v>0.12088460199999999</v>
      </c>
      <c r="V25">
        <f t="shared" si="14"/>
        <v>0.01</v>
      </c>
      <c r="W25">
        <f t="shared" si="15"/>
        <v>0.31222180011382639</v>
      </c>
      <c r="X25">
        <f t="shared" si="16"/>
        <v>3.7742808042483457E-2</v>
      </c>
      <c r="Y25">
        <f t="shared" si="17"/>
        <v>3.1222180011382639E-3</v>
      </c>
      <c r="Z25">
        <f t="shared" si="18"/>
        <v>0.27135677407020464</v>
      </c>
      <c r="AB25">
        <f t="shared" si="19"/>
        <v>8454.1626528827874</v>
      </c>
      <c r="AC25">
        <f t="shared" si="2"/>
        <v>4802.3601308147554</v>
      </c>
      <c r="AE25">
        <f t="shared" si="3"/>
        <v>0</v>
      </c>
      <c r="AF25">
        <f t="shared" si="4"/>
        <v>0</v>
      </c>
      <c r="AG25">
        <f t="shared" si="4"/>
        <v>-6.7839193517551157</v>
      </c>
      <c r="AH25">
        <f t="shared" si="5"/>
        <v>-75485.61608496691</v>
      </c>
      <c r="AI25">
        <f t="shared" si="6"/>
        <v>-75492.400004318668</v>
      </c>
      <c r="AJ25">
        <f t="shared" si="7"/>
        <v>3651.802522068032</v>
      </c>
      <c r="AK25">
        <f t="shared" si="22"/>
        <v>591.79138570179521</v>
      </c>
      <c r="AL25">
        <f t="shared" si="8"/>
        <v>-71248.80609654884</v>
      </c>
      <c r="AN25">
        <f t="shared" si="9"/>
        <v>0</v>
      </c>
      <c r="AO25">
        <f t="shared" si="9"/>
        <v>0</v>
      </c>
      <c r="AP25">
        <f t="shared" si="9"/>
        <v>-0.56064012576907918</v>
      </c>
      <c r="AQ25">
        <f t="shared" si="9"/>
        <v>-6238.320814454155</v>
      </c>
      <c r="AR25">
        <f t="shared" si="9"/>
        <v>-6238.8814545799241</v>
      </c>
      <c r="AS25">
        <f t="shared" si="9"/>
        <v>301.79412801043668</v>
      </c>
      <c r="AT25">
        <f t="shared" si="9"/>
        <v>48.90712576396924</v>
      </c>
      <c r="AU25">
        <f t="shared" si="9"/>
        <v>-5888.1802008055183</v>
      </c>
      <c r="AW25">
        <v>22</v>
      </c>
      <c r="AX25">
        <f>IF(Z25&gt;0, (R25*SUMPRODUCT(K25:$K$98, X25:$X$98)-K25*$AZ$3)/Z25, 0)</f>
        <v>17697.587050368984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0.13724737000000001</v>
      </c>
      <c r="Q26" s="4">
        <f t="shared" si="21"/>
        <v>25</v>
      </c>
      <c r="R26">
        <f t="shared" si="0"/>
        <v>2000000</v>
      </c>
      <c r="S26">
        <f t="shared" si="1"/>
        <v>6648.9043417327721</v>
      </c>
      <c r="U26">
        <f t="shared" si="13"/>
        <v>0.13724737000000001</v>
      </c>
      <c r="V26">
        <f t="shared" si="14"/>
        <v>0.01</v>
      </c>
      <c r="W26">
        <f t="shared" si="15"/>
        <v>0.27135677407020464</v>
      </c>
      <c r="X26">
        <f t="shared" si="16"/>
        <v>3.7243003572819781E-2</v>
      </c>
      <c r="Y26">
        <f t="shared" si="17"/>
        <v>2.7135677407020466E-3</v>
      </c>
      <c r="Z26">
        <f t="shared" si="18"/>
        <v>0.2314002027566828</v>
      </c>
      <c r="AB26">
        <f t="shared" si="19"/>
        <v>4802.3601308147554</v>
      </c>
      <c r="AC26">
        <f t="shared" si="2"/>
        <v>1538.557812786752</v>
      </c>
      <c r="AE26">
        <f t="shared" si="3"/>
        <v>0</v>
      </c>
      <c r="AF26">
        <f t="shared" si="4"/>
        <v>0</v>
      </c>
      <c r="AG26">
        <f t="shared" si="4"/>
        <v>-5.7850050689170702</v>
      </c>
      <c r="AH26">
        <f t="shared" si="5"/>
        <v>-74486.007145639567</v>
      </c>
      <c r="AI26">
        <f t="shared" si="6"/>
        <v>-74491.792150708483</v>
      </c>
      <c r="AJ26">
        <f t="shared" si="7"/>
        <v>3263.8023180280034</v>
      </c>
      <c r="AK26">
        <f t="shared" si="22"/>
        <v>336.1652091570329</v>
      </c>
      <c r="AL26">
        <f t="shared" si="8"/>
        <v>-70891.824623523455</v>
      </c>
      <c r="AN26">
        <f t="shared" si="9"/>
        <v>0</v>
      </c>
      <c r="AO26">
        <f t="shared" si="9"/>
        <v>0</v>
      </c>
      <c r="AP26">
        <f t="shared" si="9"/>
        <v>-0.42686369797599377</v>
      </c>
      <c r="AQ26">
        <f t="shared" si="9"/>
        <v>-5496.1701984482388</v>
      </c>
      <c r="AR26">
        <f t="shared" si="9"/>
        <v>-5496.5970621462147</v>
      </c>
      <c r="AS26">
        <f t="shared" si="9"/>
        <v>240.82930098397568</v>
      </c>
      <c r="AT26">
        <f t="shared" si="9"/>
        <v>24.804943574320237</v>
      </c>
      <c r="AU26">
        <f t="shared" si="9"/>
        <v>-5230.9628175879197</v>
      </c>
      <c r="AW26">
        <v>23</v>
      </c>
      <c r="AX26">
        <f>IF(Z26&gt;0, (R26*SUMPRODUCT(K26:$K$98, X26:$X$98)-K26*$AZ$3)/Z26, 0)</f>
        <v>6648.9043417327721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0.155543078</v>
      </c>
      <c r="Q27" s="4">
        <f t="shared" si="21"/>
        <v>25</v>
      </c>
      <c r="R27">
        <f t="shared" si="0"/>
        <v>2000000</v>
      </c>
      <c r="S27">
        <f t="shared" si="1"/>
        <v>-6741.7716971958152</v>
      </c>
      <c r="U27">
        <f t="shared" si="13"/>
        <v>0.155543078</v>
      </c>
      <c r="V27">
        <f t="shared" si="14"/>
        <v>0.01</v>
      </c>
      <c r="W27">
        <f t="shared" si="15"/>
        <v>0.2314002027566828</v>
      </c>
      <c r="X27">
        <f t="shared" si="16"/>
        <v>3.5992699786598525E-2</v>
      </c>
      <c r="Y27">
        <f t="shared" si="17"/>
        <v>2.3140020275668281E-3</v>
      </c>
      <c r="Z27">
        <f t="shared" si="18"/>
        <v>0.19309350094251745</v>
      </c>
      <c r="AB27">
        <f t="shared" si="19"/>
        <v>1538.557812786752</v>
      </c>
      <c r="AC27">
        <f t="shared" si="2"/>
        <v>-1301.7922995667177</v>
      </c>
      <c r="AE27">
        <f t="shared" si="3"/>
        <v>0</v>
      </c>
      <c r="AF27">
        <f t="shared" si="4"/>
        <v>0</v>
      </c>
      <c r="AG27">
        <f t="shared" si="4"/>
        <v>-4.8273375235629361</v>
      </c>
      <c r="AH27">
        <f t="shared" si="5"/>
        <v>-71985.39957319705</v>
      </c>
      <c r="AI27">
        <f t="shared" si="6"/>
        <v>-71990.226910720608</v>
      </c>
      <c r="AJ27">
        <f t="shared" si="7"/>
        <v>2840.3501123534697</v>
      </c>
      <c r="AK27">
        <f t="shared" si="22"/>
        <v>107.69904689507266</v>
      </c>
      <c r="AL27">
        <f t="shared" si="8"/>
        <v>-69042.177751472074</v>
      </c>
      <c r="AN27">
        <f t="shared" si="9"/>
        <v>0</v>
      </c>
      <c r="AO27">
        <f t="shared" si="9"/>
        <v>0</v>
      </c>
      <c r="AP27">
        <f t="shared" si="9"/>
        <v>-0.31803514957730833</v>
      </c>
      <c r="AQ27">
        <f t="shared" si="9"/>
        <v>-4742.5495335463165</v>
      </c>
      <c r="AR27">
        <f t="shared" si="9"/>
        <v>-4742.8675686958932</v>
      </c>
      <c r="AS27">
        <f t="shared" si="9"/>
        <v>187.12823961965981</v>
      </c>
      <c r="AT27">
        <f t="shared" si="9"/>
        <v>7.0954397370017288</v>
      </c>
      <c r="AU27">
        <f t="shared" si="9"/>
        <v>-4548.6438893392324</v>
      </c>
      <c r="AW27">
        <v>24</v>
      </c>
      <c r="AX27">
        <f>IF(Z27&gt;0, (R27*SUMPRODUCT(K27:$K$98, X27:$X$98)-K27*$AZ$3)/Z27, 0)</f>
        <v>-6741.7716971958152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0.175905283</v>
      </c>
      <c r="Q28" s="4">
        <f t="shared" si="21"/>
        <v>25</v>
      </c>
      <c r="R28">
        <f t="shared" si="0"/>
        <v>2000000</v>
      </c>
      <c r="S28">
        <f t="shared" si="1"/>
        <v>-23366.14529572325</v>
      </c>
      <c r="U28">
        <f t="shared" si="13"/>
        <v>0.175905283</v>
      </c>
      <c r="V28">
        <f t="shared" si="14"/>
        <v>0.01</v>
      </c>
      <c r="W28">
        <f t="shared" si="15"/>
        <v>0.19309350094251745</v>
      </c>
      <c r="X28">
        <f t="shared" si="16"/>
        <v>3.3966166928754302E-2</v>
      </c>
      <c r="Y28">
        <f t="shared" si="17"/>
        <v>1.9309350094251746E-3</v>
      </c>
      <c r="Z28">
        <f t="shared" si="18"/>
        <v>0.15719639900433799</v>
      </c>
      <c r="AB28">
        <f t="shared" si="19"/>
        <v>-1301.7922995667177</v>
      </c>
      <c r="AC28">
        <f t="shared" si="2"/>
        <v>-3673.073899099847</v>
      </c>
      <c r="AE28">
        <f t="shared" si="3"/>
        <v>0</v>
      </c>
      <c r="AF28">
        <f t="shared" si="4"/>
        <v>0</v>
      </c>
      <c r="AG28">
        <f t="shared" si="4"/>
        <v>-3.9299099751084499</v>
      </c>
      <c r="AH28">
        <f t="shared" si="5"/>
        <v>-67932.333857508609</v>
      </c>
      <c r="AI28">
        <f t="shared" si="6"/>
        <v>-67936.263767483717</v>
      </c>
      <c r="AJ28">
        <f t="shared" si="7"/>
        <v>2371.2815995331293</v>
      </c>
      <c r="AK28">
        <f t="shared" si="22"/>
        <v>-91.125460969670243</v>
      </c>
      <c r="AL28">
        <f t="shared" si="8"/>
        <v>-65656.107628920261</v>
      </c>
      <c r="AN28">
        <f t="shared" si="9"/>
        <v>0</v>
      </c>
      <c r="AO28">
        <f t="shared" si="9"/>
        <v>0</v>
      </c>
      <c r="AP28">
        <f t="shared" si="9"/>
        <v>-0.23117029918856385</v>
      </c>
      <c r="AQ28">
        <f t="shared" si="9"/>
        <v>-3996.0044993102688</v>
      </c>
      <c r="AR28">
        <f t="shared" si="9"/>
        <v>-3996.2356696094571</v>
      </c>
      <c r="AS28">
        <f t="shared" si="9"/>
        <v>139.48662445105563</v>
      </c>
      <c r="AT28">
        <f t="shared" si="9"/>
        <v>-5.3603009253343377</v>
      </c>
      <c r="AU28">
        <f t="shared" si="9"/>
        <v>-3862.109346083736</v>
      </c>
      <c r="AW28">
        <v>25</v>
      </c>
      <c r="AX28">
        <f>IF(Z28&gt;0, (R28*SUMPRODUCT(K28:$K$98, X28:$X$98)-K28*$AZ$3)/Z28, 0)</f>
        <v>-23366.14529572325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0.19813004200000001</v>
      </c>
      <c r="Q29" s="4">
        <f t="shared" si="21"/>
        <v>25</v>
      </c>
      <c r="R29">
        <f t="shared" si="0"/>
        <v>2000000</v>
      </c>
      <c r="S29">
        <f t="shared" si="1"/>
        <v>-44600.85768426182</v>
      </c>
      <c r="U29">
        <f t="shared" si="13"/>
        <v>0.19813004200000001</v>
      </c>
      <c r="V29">
        <f t="shared" si="14"/>
        <v>0.01</v>
      </c>
      <c r="W29">
        <f t="shared" si="15"/>
        <v>0.15719639900433799</v>
      </c>
      <c r="X29">
        <f t="shared" si="16"/>
        <v>3.1145329136978244E-2</v>
      </c>
      <c r="Y29">
        <f t="shared" si="17"/>
        <v>1.57196399004338E-3</v>
      </c>
      <c r="Z29">
        <f t="shared" si="18"/>
        <v>0.12447910587731638</v>
      </c>
      <c r="AB29">
        <f t="shared" si="19"/>
        <v>-3673.073899099847</v>
      </c>
      <c r="AC29">
        <f t="shared" si="2"/>
        <v>-5551.8748858983472</v>
      </c>
      <c r="AE29">
        <f t="shared" si="3"/>
        <v>0</v>
      </c>
      <c r="AF29">
        <f t="shared" si="4"/>
        <v>0</v>
      </c>
      <c r="AG29">
        <f t="shared" si="4"/>
        <v>-3.1119776469329095</v>
      </c>
      <c r="AH29">
        <f t="shared" si="5"/>
        <v>-62290.658273956491</v>
      </c>
      <c r="AI29">
        <f t="shared" si="6"/>
        <v>-62293.770251603426</v>
      </c>
      <c r="AJ29">
        <f t="shared" si="7"/>
        <v>1878.8009867985002</v>
      </c>
      <c r="AK29">
        <f t="shared" si="22"/>
        <v>-257.11517293698932</v>
      </c>
      <c r="AL29">
        <f t="shared" si="8"/>
        <v>-60672.084437741913</v>
      </c>
      <c r="AN29">
        <f t="shared" si="9"/>
        <v>0</v>
      </c>
      <c r="AO29">
        <f t="shared" si="9"/>
        <v>0</v>
      </c>
      <c r="AP29">
        <f t="shared" si="9"/>
        <v>-0.16344358491901384</v>
      </c>
      <c r="AQ29">
        <f t="shared" si="9"/>
        <v>-3271.5557919559083</v>
      </c>
      <c r="AR29">
        <f t="shared" si="9"/>
        <v>-3271.7192355408274</v>
      </c>
      <c r="AS29">
        <f t="shared" si="9"/>
        <v>98.67614856886145</v>
      </c>
      <c r="AT29">
        <f t="shared" si="9"/>
        <v>-13.503896997239494</v>
      </c>
      <c r="AU29">
        <f t="shared" si="9"/>
        <v>-3186.5469839692055</v>
      </c>
      <c r="AW29">
        <v>26</v>
      </c>
      <c r="AX29">
        <f>IF(Z29&gt;0, (R29*SUMPRODUCT(K29:$K$98, X29:$X$98)-K29*$AZ$3)/Z29, 0)</f>
        <v>-44600.85768426182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0.22255936300000001</v>
      </c>
      <c r="Q30" s="4">
        <f t="shared" si="21"/>
        <v>25</v>
      </c>
      <c r="R30">
        <f t="shared" si="0"/>
        <v>2000000</v>
      </c>
      <c r="S30">
        <f t="shared" si="1"/>
        <v>-72574.55105560286</v>
      </c>
      <c r="U30">
        <f t="shared" si="13"/>
        <v>0.22255936300000001</v>
      </c>
      <c r="V30">
        <f t="shared" si="14"/>
        <v>0.01</v>
      </c>
      <c r="W30">
        <f t="shared" si="15"/>
        <v>0.12447910587731638</v>
      </c>
      <c r="X30">
        <f t="shared" si="16"/>
        <v>2.7703990510865091E-2</v>
      </c>
      <c r="Y30">
        <f t="shared" si="17"/>
        <v>1.2447910587731637E-3</v>
      </c>
      <c r="Z30">
        <f t="shared" si="18"/>
        <v>9.5530324307678119E-2</v>
      </c>
      <c r="AB30">
        <f t="shared" si="19"/>
        <v>-5551.8748858983472</v>
      </c>
      <c r="AC30">
        <f t="shared" si="2"/>
        <v>-6933.0703988258847</v>
      </c>
      <c r="AE30">
        <f t="shared" si="3"/>
        <v>0</v>
      </c>
      <c r="AF30">
        <f t="shared" si="4"/>
        <v>0</v>
      </c>
      <c r="AG30">
        <f t="shared" si="4"/>
        <v>-2.3882581076919531</v>
      </c>
      <c r="AH30">
        <f t="shared" si="5"/>
        <v>-55407.981021730186</v>
      </c>
      <c r="AI30">
        <f t="shared" si="6"/>
        <v>-55410.369279837876</v>
      </c>
      <c r="AJ30">
        <f t="shared" si="7"/>
        <v>1381.1955129275375</v>
      </c>
      <c r="AK30">
        <f t="shared" si="22"/>
        <v>-388.63124201288434</v>
      </c>
      <c r="AL30">
        <f t="shared" si="8"/>
        <v>-54417.80500892322</v>
      </c>
      <c r="AN30">
        <f t="shared" si="9"/>
        <v>0</v>
      </c>
      <c r="AO30">
        <f t="shared" si="9"/>
        <v>0</v>
      </c>
      <c r="AP30">
        <f t="shared" si="9"/>
        <v>-0.11199397225340317</v>
      </c>
      <c r="AQ30">
        <f t="shared" si="9"/>
        <v>-2598.2785818580087</v>
      </c>
      <c r="AR30">
        <f t="shared" si="9"/>
        <v>-2598.3905758302622</v>
      </c>
      <c r="AS30">
        <f t="shared" si="9"/>
        <v>64.769202061171669</v>
      </c>
      <c r="AT30">
        <f t="shared" si="9"/>
        <v>-18.224310175946243</v>
      </c>
      <c r="AU30">
        <f t="shared" si="9"/>
        <v>-2551.8456839450369</v>
      </c>
      <c r="AW30">
        <v>27</v>
      </c>
      <c r="AX30">
        <f>IF(Z30&gt;0, (R30*SUMPRODUCT(K30:$K$98, X30:$X$98)-K30*$AZ$3)/Z30, 0)</f>
        <v>-72574.55105560286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0.25004150400000003</v>
      </c>
      <c r="Q31" s="4">
        <f t="shared" si="21"/>
        <v>25</v>
      </c>
      <c r="R31">
        <f t="shared" si="0"/>
        <v>2000000</v>
      </c>
      <c r="S31">
        <f t="shared" si="1"/>
        <v>-110959.06782832241</v>
      </c>
      <c r="U31">
        <f t="shared" si="13"/>
        <v>0.25004150400000003</v>
      </c>
      <c r="V31">
        <f t="shared" si="14"/>
        <v>0.01</v>
      </c>
      <c r="W31">
        <f t="shared" si="15"/>
        <v>9.5530324307678119E-2</v>
      </c>
      <c r="X31">
        <f t="shared" si="16"/>
        <v>2.3886545967499596E-2</v>
      </c>
      <c r="Y31">
        <f t="shared" si="17"/>
        <v>9.5530324307678126E-4</v>
      </c>
      <c r="Z31">
        <f t="shared" si="18"/>
        <v>7.068847509710173E-2</v>
      </c>
      <c r="AB31">
        <f t="shared" si="19"/>
        <v>-6933.0703988258847</v>
      </c>
      <c r="AC31">
        <f t="shared" si="2"/>
        <v>-7843.527302979991</v>
      </c>
      <c r="AE31">
        <f t="shared" si="3"/>
        <v>0</v>
      </c>
      <c r="AF31">
        <f t="shared" si="4"/>
        <v>0</v>
      </c>
      <c r="AG31">
        <f t="shared" si="4"/>
        <v>-1.7672118774275432</v>
      </c>
      <c r="AH31">
        <f t="shared" si="5"/>
        <v>-47773.091934999196</v>
      </c>
      <c r="AI31">
        <f t="shared" si="6"/>
        <v>-47774.859146876624</v>
      </c>
      <c r="AJ31">
        <f t="shared" si="7"/>
        <v>910.45690415410627</v>
      </c>
      <c r="AK31">
        <f t="shared" si="22"/>
        <v>-485.31492791781199</v>
      </c>
      <c r="AL31">
        <f t="shared" si="8"/>
        <v>-47349.717170640331</v>
      </c>
      <c r="AN31">
        <f t="shared" si="9"/>
        <v>0</v>
      </c>
      <c r="AO31">
        <f t="shared" si="9"/>
        <v>0</v>
      </c>
      <c r="AP31">
        <f t="shared" si="9"/>
        <v>-7.3991867205083842E-2</v>
      </c>
      <c r="AQ31">
        <f t="shared" si="9"/>
        <v>-2000.2243757982283</v>
      </c>
      <c r="AR31">
        <f t="shared" si="9"/>
        <v>-2000.2983676654335</v>
      </c>
      <c r="AS31">
        <f t="shared" si="9"/>
        <v>38.120163862968631</v>
      </c>
      <c r="AT31">
        <f t="shared" si="9"/>
        <v>-20.319780643060945</v>
      </c>
      <c r="AU31">
        <f t="shared" si="9"/>
        <v>-1982.4979844455258</v>
      </c>
      <c r="AW31">
        <v>28</v>
      </c>
      <c r="AX31">
        <f>IF(Z31&gt;0, (R31*SUMPRODUCT(K31:$K$98, X31:$X$98)-K31*$AZ$3)/Z31, 0)</f>
        <v>-110959.06782832241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0.28092614399999999</v>
      </c>
      <c r="Q32" s="4">
        <f t="shared" si="21"/>
        <v>25</v>
      </c>
      <c r="R32">
        <f t="shared" si="0"/>
        <v>2000000</v>
      </c>
      <c r="S32">
        <f t="shared" si="1"/>
        <v>-166325.03818137155</v>
      </c>
      <c r="U32">
        <f t="shared" si="13"/>
        <v>0.28092614399999999</v>
      </c>
      <c r="V32">
        <f t="shared" si="14"/>
        <v>0.01</v>
      </c>
      <c r="W32">
        <f t="shared" si="15"/>
        <v>7.068847509710173E-2</v>
      </c>
      <c r="X32">
        <f t="shared" si="16"/>
        <v>1.9858240734268815E-2</v>
      </c>
      <c r="Y32">
        <f t="shared" si="17"/>
        <v>7.0688475097101732E-4</v>
      </c>
      <c r="Z32">
        <f t="shared" si="18"/>
        <v>5.0123349611861899E-2</v>
      </c>
      <c r="AB32">
        <f t="shared" si="19"/>
        <v>-7843.527302979991</v>
      </c>
      <c r="AC32">
        <f t="shared" si="2"/>
        <v>-8336.7680379711655</v>
      </c>
      <c r="AE32">
        <f t="shared" si="3"/>
        <v>0</v>
      </c>
      <c r="AF32">
        <f t="shared" si="4"/>
        <v>0</v>
      </c>
      <c r="AG32">
        <f t="shared" si="4"/>
        <v>-1.2530837402965476</v>
      </c>
      <c r="AH32">
        <f t="shared" si="5"/>
        <v>-39716.481468537633</v>
      </c>
      <c r="AI32">
        <f t="shared" si="6"/>
        <v>-39717.734552277929</v>
      </c>
      <c r="AJ32">
        <f t="shared" si="7"/>
        <v>493.24073499117458</v>
      </c>
      <c r="AK32">
        <f t="shared" si="22"/>
        <v>-549.04691120859945</v>
      </c>
      <c r="AL32">
        <f t="shared" si="8"/>
        <v>-39773.540728495354</v>
      </c>
      <c r="AN32">
        <f t="shared" si="9"/>
        <v>0</v>
      </c>
      <c r="AO32">
        <f t="shared" si="9"/>
        <v>0</v>
      </c>
      <c r="AP32">
        <f t="shared" si="9"/>
        <v>-4.6844373742632811E-2</v>
      </c>
      <c r="AQ32">
        <f t="shared" si="9"/>
        <v>-1484.7321386631615</v>
      </c>
      <c r="AR32">
        <f t="shared" si="9"/>
        <v>-1484.7789830369043</v>
      </c>
      <c r="AS32">
        <f t="shared" si="9"/>
        <v>18.438953911850664</v>
      </c>
      <c r="AT32">
        <f t="shared" si="9"/>
        <v>-20.525171529882812</v>
      </c>
      <c r="AU32">
        <f t="shared" si="9"/>
        <v>-1486.8652006549364</v>
      </c>
      <c r="AW32">
        <v>29</v>
      </c>
      <c r="AX32">
        <f>IF(Z32&gt;0, (R32*SUMPRODUCT(K32:$K$98, X32:$X$98)-K32*$AZ$3)/Z32, 0)</f>
        <v>-166325.03818137155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0.31575788199999999</v>
      </c>
      <c r="Q33" s="4">
        <f t="shared" si="21"/>
        <v>25</v>
      </c>
      <c r="R33">
        <f t="shared" si="0"/>
        <v>2000000</v>
      </c>
      <c r="S33">
        <f t="shared" si="1"/>
        <v>-250803.68392223076</v>
      </c>
      <c r="U33">
        <f t="shared" si="13"/>
        <v>0.31575788199999999</v>
      </c>
      <c r="V33">
        <f t="shared" si="14"/>
        <v>0.01</v>
      </c>
      <c r="W33">
        <f t="shared" si="15"/>
        <v>5.0123349611861899E-2</v>
      </c>
      <c r="X33">
        <f t="shared" si="16"/>
        <v>1.5826842712187036E-2</v>
      </c>
      <c r="Y33">
        <f t="shared" si="17"/>
        <v>5.0123349611861897E-4</v>
      </c>
      <c r="Z33">
        <f t="shared" si="18"/>
        <v>3.3795273403556245E-2</v>
      </c>
      <c r="AB33">
        <f t="shared" si="19"/>
        <v>-8336.7680379711655</v>
      </c>
      <c r="AC33">
        <f t="shared" si="2"/>
        <v>-8475.9790687708919</v>
      </c>
      <c r="AE33">
        <f t="shared" si="3"/>
        <v>0</v>
      </c>
      <c r="AF33">
        <f t="shared" si="4"/>
        <v>0</v>
      </c>
      <c r="AG33">
        <f t="shared" si="4"/>
        <v>-0.84488183508890613</v>
      </c>
      <c r="AH33">
        <f t="shared" si="5"/>
        <v>-31653.685424374071</v>
      </c>
      <c r="AI33">
        <f t="shared" si="6"/>
        <v>-31654.530306209159</v>
      </c>
      <c r="AJ33">
        <f t="shared" si="7"/>
        <v>139.21103079972636</v>
      </c>
      <c r="AK33">
        <f t="shared" si="22"/>
        <v>-583.57376265798166</v>
      </c>
      <c r="AL33">
        <f t="shared" si="8"/>
        <v>-32098.893038067417</v>
      </c>
      <c r="AN33">
        <f t="shared" si="9"/>
        <v>0</v>
      </c>
      <c r="AO33">
        <f t="shared" si="9"/>
        <v>0</v>
      </c>
      <c r="AP33">
        <f t="shared" si="9"/>
        <v>-2.8200401579121726E-2</v>
      </c>
      <c r="AQ33">
        <f t="shared" si="9"/>
        <v>-1056.534302613582</v>
      </c>
      <c r="AR33">
        <f t="shared" si="9"/>
        <v>-1056.5625030151612</v>
      </c>
      <c r="AS33">
        <f t="shared" si="9"/>
        <v>4.6465751892779865</v>
      </c>
      <c r="AT33">
        <f t="shared" si="9"/>
        <v>-19.478480628314603</v>
      </c>
      <c r="AU33">
        <f t="shared" si="9"/>
        <v>-1071.3944084541979</v>
      </c>
      <c r="AW33">
        <v>30</v>
      </c>
      <c r="AX33">
        <f>IF(Z33&gt;0, (R33*SUMPRODUCT(K33:$K$98, X33:$X$98)-K33*$AZ$3)/Z33, 0)</f>
        <v>-250803.68392223076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0.35338435200000001</v>
      </c>
      <c r="Q34" s="4">
        <f t="shared" si="21"/>
        <v>25</v>
      </c>
      <c r="R34">
        <f t="shared" si="0"/>
        <v>2000000</v>
      </c>
      <c r="S34">
        <f t="shared" si="1"/>
        <v>-387232.63676471432</v>
      </c>
      <c r="U34">
        <f t="shared" si="13"/>
        <v>0.35338435200000001</v>
      </c>
      <c r="V34">
        <f t="shared" si="14"/>
        <v>0.01</v>
      </c>
      <c r="W34">
        <f t="shared" si="15"/>
        <v>3.3795273403556245E-2</v>
      </c>
      <c r="X34">
        <f t="shared" si="16"/>
        <v>1.1942720792378559E-2</v>
      </c>
      <c r="Y34">
        <f t="shared" si="17"/>
        <v>3.3795273403556246E-4</v>
      </c>
      <c r="Z34">
        <f t="shared" si="18"/>
        <v>2.1514599877142122E-2</v>
      </c>
      <c r="AB34">
        <f t="shared" si="19"/>
        <v>-8475.9790687708919</v>
      </c>
      <c r="AC34">
        <f t="shared" si="2"/>
        <v>-8331.1552393635429</v>
      </c>
      <c r="AE34">
        <f t="shared" si="3"/>
        <v>0</v>
      </c>
      <c r="AF34">
        <f t="shared" si="4"/>
        <v>0</v>
      </c>
      <c r="AG34">
        <f t="shared" si="4"/>
        <v>-0.53786499692855305</v>
      </c>
      <c r="AH34">
        <f t="shared" si="5"/>
        <v>-23885.441584757118</v>
      </c>
      <c r="AI34">
        <f t="shared" si="6"/>
        <v>-23885.979449754046</v>
      </c>
      <c r="AJ34">
        <f t="shared" si="7"/>
        <v>-144.82382940734897</v>
      </c>
      <c r="AK34">
        <f t="shared" si="22"/>
        <v>-593.31853481396251</v>
      </c>
      <c r="AL34">
        <f t="shared" si="8"/>
        <v>-24624.121813975358</v>
      </c>
      <c r="AN34">
        <f t="shared" si="9"/>
        <v>0</v>
      </c>
      <c r="AO34">
        <f t="shared" si="9"/>
        <v>0</v>
      </c>
      <c r="AP34">
        <f t="shared" si="9"/>
        <v>-1.6029300826029283E-2</v>
      </c>
      <c r="AQ34">
        <f t="shared" si="9"/>
        <v>-711.82718844126487</v>
      </c>
      <c r="AR34">
        <f t="shared" si="9"/>
        <v>-711.84321774209081</v>
      </c>
      <c r="AS34">
        <f t="shared" si="9"/>
        <v>-4.3159988874611743</v>
      </c>
      <c r="AT34">
        <f t="shared" si="9"/>
        <v>-17.681911510325058</v>
      </c>
      <c r="AU34">
        <f t="shared" ref="AU34:AU69" si="23">AL34*$K34</f>
        <v>-733.84112813987713</v>
      </c>
      <c r="AW34">
        <v>31</v>
      </c>
      <c r="AX34">
        <f>IF(Z34&gt;0, (R34*SUMPRODUCT(K34:$K$98, X34:$X$98)-K34*$AZ$3)/Z34, 0)</f>
        <v>-387232.63676471432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0.39269921299999999</v>
      </c>
      <c r="Q35" s="4">
        <f t="shared" si="21"/>
        <v>25</v>
      </c>
      <c r="R35">
        <f t="shared" si="0"/>
        <v>2000000</v>
      </c>
      <c r="S35">
        <f t="shared" si="1"/>
        <v>-620226.83818106516</v>
      </c>
      <c r="U35">
        <f t="shared" si="13"/>
        <v>0.39269921299999999</v>
      </c>
      <c r="V35">
        <f t="shared" si="14"/>
        <v>0.01</v>
      </c>
      <c r="W35">
        <f t="shared" si="15"/>
        <v>2.1514599877142122E-2</v>
      </c>
      <c r="X35">
        <f t="shared" si="16"/>
        <v>8.4487664397636074E-3</v>
      </c>
      <c r="Y35">
        <f t="shared" si="17"/>
        <v>2.1514599877142123E-4</v>
      </c>
      <c r="Z35">
        <f t="shared" si="18"/>
        <v>1.2850687438607093E-2</v>
      </c>
      <c r="AB35">
        <f t="shared" si="19"/>
        <v>-8331.1552393635429</v>
      </c>
      <c r="AC35">
        <f t="shared" si="2"/>
        <v>-7970.3412385004085</v>
      </c>
      <c r="AE35">
        <f t="shared" si="3"/>
        <v>0</v>
      </c>
      <c r="AF35">
        <f t="shared" ref="AF35:AG69" si="24">-$Z35*P35</f>
        <v>0</v>
      </c>
      <c r="AG35">
        <f t="shared" si="24"/>
        <v>-0.32126718596517734</v>
      </c>
      <c r="AH35">
        <f t="shared" si="5"/>
        <v>-16897.532879527214</v>
      </c>
      <c r="AI35">
        <f t="shared" ref="AI35:AI66" si="25">SUM(AE35:AH35)</f>
        <v>-16897.85414671318</v>
      </c>
      <c r="AJ35">
        <f t="shared" si="7"/>
        <v>-360.81400086313442</v>
      </c>
      <c r="AK35">
        <f t="shared" si="22"/>
        <v>-583.18086675544805</v>
      </c>
      <c r="AL35">
        <f t="shared" ref="AL35:AL69" si="26">SUM(AI35:AK35)</f>
        <v>-17841.849014331761</v>
      </c>
      <c r="AN35">
        <f t="shared" ref="AN35:AT69" si="27">AE35*$K35</f>
        <v>0</v>
      </c>
      <c r="AO35">
        <f t="shared" si="27"/>
        <v>0</v>
      </c>
      <c r="AP35">
        <f t="shared" si="27"/>
        <v>-8.5484946414705731E-3</v>
      </c>
      <c r="AQ35">
        <f t="shared" si="27"/>
        <v>-449.62098709442489</v>
      </c>
      <c r="AR35">
        <f t="shared" si="27"/>
        <v>-449.62953558906639</v>
      </c>
      <c r="AS35">
        <f t="shared" si="27"/>
        <v>-9.6007830481647378</v>
      </c>
      <c r="AT35">
        <f t="shared" si="27"/>
        <v>-15.517671060895333</v>
      </c>
      <c r="AU35">
        <f t="shared" si="23"/>
        <v>-474.74798969812639</v>
      </c>
      <c r="AW35">
        <v>32</v>
      </c>
      <c r="AX35">
        <f>IF(Z35&gt;0, (R35*SUMPRODUCT(K35:$K$98, X35:$X$98)-K35*$AZ$3)/Z35, 0)</f>
        <v>-620226.83818106516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0.39967743300000003</v>
      </c>
      <c r="Q36" s="4">
        <f t="shared" si="21"/>
        <v>25</v>
      </c>
      <c r="R36">
        <f t="shared" si="0"/>
        <v>2000000</v>
      </c>
      <c r="S36">
        <f t="shared" si="1"/>
        <v>-983680.05675243645</v>
      </c>
      <c r="U36">
        <f t="shared" si="13"/>
        <v>0.39967743300000003</v>
      </c>
      <c r="V36">
        <f t="shared" si="14"/>
        <v>0.01</v>
      </c>
      <c r="W36">
        <f t="shared" si="15"/>
        <v>1.2850687438607093E-2</v>
      </c>
      <c r="X36">
        <f t="shared" si="16"/>
        <v>5.1361297677478285E-3</v>
      </c>
      <c r="Y36">
        <f t="shared" si="17"/>
        <v>1.2850687438607092E-4</v>
      </c>
      <c r="Z36">
        <f t="shared" si="18"/>
        <v>7.5860507964731934E-3</v>
      </c>
      <c r="AB36">
        <f t="shared" si="19"/>
        <v>-7970.3412385004085</v>
      </c>
      <c r="AC36">
        <f t="shared" si="2"/>
        <v>-7462.246878001617</v>
      </c>
      <c r="AE36">
        <f t="shared" si="3"/>
        <v>0</v>
      </c>
      <c r="AF36">
        <f t="shared" si="24"/>
        <v>0</v>
      </c>
      <c r="AG36">
        <f t="shared" si="24"/>
        <v>-0.18965126991182985</v>
      </c>
      <c r="AH36">
        <f t="shared" si="5"/>
        <v>-10272.259535495657</v>
      </c>
      <c r="AI36">
        <f t="shared" si="25"/>
        <v>-10272.449186765569</v>
      </c>
      <c r="AJ36">
        <f t="shared" si="7"/>
        <v>-508.0943604987915</v>
      </c>
      <c r="AK36">
        <f t="shared" si="22"/>
        <v>-557.92388669502861</v>
      </c>
      <c r="AL36">
        <f t="shared" si="26"/>
        <v>-11338.467433959389</v>
      </c>
      <c r="AN36">
        <f t="shared" si="27"/>
        <v>0</v>
      </c>
      <c r="AO36">
        <f t="shared" si="27"/>
        <v>0</v>
      </c>
      <c r="AP36">
        <f t="shared" si="27"/>
        <v>-4.5056868756595111E-3</v>
      </c>
      <c r="AQ36">
        <f t="shared" si="27"/>
        <v>-244.04574245122956</v>
      </c>
      <c r="AR36">
        <f t="shared" si="27"/>
        <v>-244.05024813810519</v>
      </c>
      <c r="AS36">
        <f t="shared" si="27"/>
        <v>-12.071177233668589</v>
      </c>
      <c r="AT36">
        <f t="shared" si="27"/>
        <v>-13.255014506717677</v>
      </c>
      <c r="AU36">
        <f t="shared" si="23"/>
        <v>-269.37643987849145</v>
      </c>
      <c r="AW36">
        <v>33</v>
      </c>
      <c r="AX36">
        <f>IF(Z36&gt;0, (R36*SUMPRODUCT(K36:$K$98, X36:$X$98)-K36*$AZ$3)/Z36, 0)</f>
        <v>-983680.05675243645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0.407215198</v>
      </c>
      <c r="Q37" s="4">
        <f t="shared" si="21"/>
        <v>25</v>
      </c>
      <c r="R37">
        <f t="shared" si="0"/>
        <v>2000000</v>
      </c>
      <c r="S37">
        <f t="shared" si="1"/>
        <v>-1549679.9864556354</v>
      </c>
      <c r="U37">
        <f t="shared" si="13"/>
        <v>0.407215198</v>
      </c>
      <c r="V37">
        <f t="shared" si="14"/>
        <v>0.01</v>
      </c>
      <c r="W37">
        <f t="shared" si="15"/>
        <v>7.5860507964731934E-3</v>
      </c>
      <c r="X37">
        <f t="shared" si="16"/>
        <v>3.089155177123889E-3</v>
      </c>
      <c r="Y37">
        <f t="shared" si="17"/>
        <v>7.5860507964731932E-5</v>
      </c>
      <c r="Z37">
        <f t="shared" si="18"/>
        <v>4.4210351113845728E-3</v>
      </c>
      <c r="AB37">
        <f t="shared" si="19"/>
        <v>-7462.246878001617</v>
      </c>
      <c r="AC37">
        <f t="shared" si="2"/>
        <v>-6851.1896315303329</v>
      </c>
      <c r="AE37">
        <f t="shared" si="3"/>
        <v>0</v>
      </c>
      <c r="AF37">
        <f t="shared" si="24"/>
        <v>0</v>
      </c>
      <c r="AG37">
        <f t="shared" si="24"/>
        <v>-0.11052587778461433</v>
      </c>
      <c r="AH37">
        <f t="shared" si="5"/>
        <v>-6178.3103542477784</v>
      </c>
      <c r="AI37">
        <f t="shared" si="25"/>
        <v>-6178.4208801255627</v>
      </c>
      <c r="AJ37">
        <f t="shared" si="7"/>
        <v>-611.05724647128409</v>
      </c>
      <c r="AK37">
        <f t="shared" si="22"/>
        <v>-522.3572814601132</v>
      </c>
      <c r="AL37">
        <f t="shared" si="26"/>
        <v>-7311.8354080569597</v>
      </c>
      <c r="AN37">
        <f t="shared" si="27"/>
        <v>0</v>
      </c>
      <c r="AO37">
        <f t="shared" si="27"/>
        <v>0</v>
      </c>
      <c r="AP37">
        <f t="shared" si="27"/>
        <v>-2.3445052086653812E-3</v>
      </c>
      <c r="AQ37">
        <f t="shared" si="27"/>
        <v>-131.05601237126351</v>
      </c>
      <c r="AR37">
        <f t="shared" si="27"/>
        <v>-131.05835687647215</v>
      </c>
      <c r="AS37">
        <f t="shared" si="27"/>
        <v>-12.961913769519764</v>
      </c>
      <c r="AT37">
        <f t="shared" si="27"/>
        <v>-11.080385803893639</v>
      </c>
      <c r="AU37">
        <f t="shared" si="23"/>
        <v>-155.10065644988555</v>
      </c>
      <c r="AW37">
        <v>34</v>
      </c>
      <c r="AX37">
        <f>IF(Z37&gt;0, (R37*SUMPRODUCT(K37:$K$98, X37:$X$98)-K37*$AZ$3)/Z37, 0)</f>
        <v>-1549679.9864556354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0.41552104400000001</v>
      </c>
      <c r="Q38" s="4">
        <f t="shared" si="21"/>
        <v>25</v>
      </c>
      <c r="R38">
        <f t="shared" si="0"/>
        <v>2000000</v>
      </c>
      <c r="S38">
        <f t="shared" si="1"/>
        <v>-2448531.8976989491</v>
      </c>
      <c r="U38">
        <f t="shared" si="13"/>
        <v>0.41552104400000001</v>
      </c>
      <c r="V38">
        <f t="shared" si="14"/>
        <v>0.01</v>
      </c>
      <c r="W38">
        <f t="shared" si="15"/>
        <v>4.4210351113845728E-3</v>
      </c>
      <c r="X38">
        <f t="shared" si="16"/>
        <v>1.837033125043174E-3</v>
      </c>
      <c r="Y38">
        <f t="shared" si="17"/>
        <v>4.4210351113845726E-5</v>
      </c>
      <c r="Z38">
        <f t="shared" si="18"/>
        <v>2.5397916352275533E-3</v>
      </c>
      <c r="AB38">
        <f t="shared" si="19"/>
        <v>-6851.1896315303329</v>
      </c>
      <c r="AC38">
        <f t="shared" si="2"/>
        <v>-6218.7608323636377</v>
      </c>
      <c r="AE38">
        <f t="shared" si="3"/>
        <v>0</v>
      </c>
      <c r="AF38">
        <f t="shared" si="24"/>
        <v>0</v>
      </c>
      <c r="AG38">
        <f t="shared" si="24"/>
        <v>-6.3494790880688837E-2</v>
      </c>
      <c r="AH38">
        <f t="shared" si="5"/>
        <v>-3674.0662500863482</v>
      </c>
      <c r="AI38">
        <f t="shared" si="25"/>
        <v>-3674.1297448772289</v>
      </c>
      <c r="AJ38">
        <f t="shared" si="7"/>
        <v>-632.42879916669517</v>
      </c>
      <c r="AK38">
        <f t="shared" si="22"/>
        <v>-479.58327420712334</v>
      </c>
      <c r="AL38">
        <f t="shared" si="26"/>
        <v>-4786.1418182510479</v>
      </c>
      <c r="AN38">
        <f t="shared" si="27"/>
        <v>0</v>
      </c>
      <c r="AO38">
        <f t="shared" si="27"/>
        <v>0</v>
      </c>
      <c r="AP38">
        <f t="shared" si="27"/>
        <v>-1.2025615219737949E-3</v>
      </c>
      <c r="AQ38">
        <f t="shared" si="27"/>
        <v>-69.585089426291219</v>
      </c>
      <c r="AR38">
        <f t="shared" si="27"/>
        <v>-69.586291987813183</v>
      </c>
      <c r="AS38">
        <f t="shared" si="27"/>
        <v>-11.977904466132635</v>
      </c>
      <c r="AT38">
        <f t="shared" si="27"/>
        <v>-9.0830820000243353</v>
      </c>
      <c r="AU38">
        <f t="shared" si="23"/>
        <v>-90.647278453970173</v>
      </c>
      <c r="AW38">
        <v>35</v>
      </c>
      <c r="AX38">
        <f>IF(Z38&gt;0, (R38*SUMPRODUCT(K38:$K$98, X38:$X$98)-K38*$AZ$3)/Z38, 0)</f>
        <v>-2448531.8976989491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0.424706421</v>
      </c>
      <c r="Q39" s="4">
        <f t="shared" si="21"/>
        <v>25</v>
      </c>
      <c r="R39">
        <f t="shared" si="0"/>
        <v>2000000</v>
      </c>
      <c r="S39">
        <f t="shared" si="1"/>
        <v>-3905101.4061223161</v>
      </c>
      <c r="U39">
        <f t="shared" si="13"/>
        <v>0.424706421</v>
      </c>
      <c r="V39">
        <f t="shared" si="14"/>
        <v>0.01</v>
      </c>
      <c r="W39">
        <f t="shared" si="15"/>
        <v>2.5397916352275533E-3</v>
      </c>
      <c r="X39">
        <f t="shared" si="16"/>
        <v>1.0786658154832316E-3</v>
      </c>
      <c r="Y39">
        <f t="shared" si="17"/>
        <v>2.5397916352275534E-5</v>
      </c>
      <c r="Z39">
        <f t="shared" si="18"/>
        <v>1.4357279033920462E-3</v>
      </c>
      <c r="AB39">
        <f t="shared" si="19"/>
        <v>-6218.7608323636377</v>
      </c>
      <c r="AC39">
        <f t="shared" si="2"/>
        <v>-5606.6630543453248</v>
      </c>
      <c r="AE39">
        <f t="shared" si="3"/>
        <v>0</v>
      </c>
      <c r="AF39">
        <f t="shared" si="24"/>
        <v>0</v>
      </c>
      <c r="AG39">
        <f t="shared" si="24"/>
        <v>-3.5893197584801154E-2</v>
      </c>
      <c r="AH39">
        <f t="shared" si="5"/>
        <v>-2157.3316309664633</v>
      </c>
      <c r="AI39">
        <f t="shared" si="25"/>
        <v>-2157.3675241640481</v>
      </c>
      <c r="AJ39">
        <f t="shared" si="7"/>
        <v>-612.09777801831297</v>
      </c>
      <c r="AK39">
        <f t="shared" si="22"/>
        <v>-435.31325826545469</v>
      </c>
      <c r="AL39">
        <f t="shared" si="26"/>
        <v>-3204.7785604478158</v>
      </c>
      <c r="AN39">
        <f t="shared" si="27"/>
        <v>0</v>
      </c>
      <c r="AO39">
        <f t="shared" si="27"/>
        <v>0</v>
      </c>
      <c r="AP39">
        <f t="shared" si="27"/>
        <v>-6.0696455957522642E-4</v>
      </c>
      <c r="AQ39">
        <f t="shared" si="27"/>
        <v>-36.481114287843084</v>
      </c>
      <c r="AR39">
        <f t="shared" si="27"/>
        <v>-36.481721252402664</v>
      </c>
      <c r="AS39">
        <f t="shared" si="27"/>
        <v>-10.350753993820254</v>
      </c>
      <c r="AT39">
        <f t="shared" si="27"/>
        <v>-7.3612756137455806</v>
      </c>
      <c r="AU39">
        <f t="shared" si="23"/>
        <v>-54.193750859968496</v>
      </c>
      <c r="AW39">
        <v>36</v>
      </c>
      <c r="AX39">
        <f>IF(Z39&gt;0, (R39*SUMPRODUCT(K39:$K$98, X39:$X$98)-K39*$AZ$3)/Z39, 0)</f>
        <v>-3905101.4061223161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0.43382917900000001</v>
      </c>
      <c r="Q40" s="4">
        <f t="shared" si="21"/>
        <v>25</v>
      </c>
      <c r="R40">
        <f t="shared" si="0"/>
        <v>2000000</v>
      </c>
      <c r="S40">
        <f t="shared" si="1"/>
        <v>-6304866.5149240931</v>
      </c>
      <c r="U40">
        <f t="shared" si="13"/>
        <v>0.43382917900000001</v>
      </c>
      <c r="V40">
        <f t="shared" si="14"/>
        <v>0.01</v>
      </c>
      <c r="W40">
        <f t="shared" si="15"/>
        <v>1.4357279033920462E-3</v>
      </c>
      <c r="X40">
        <f t="shared" si="16"/>
        <v>6.2286065759596275E-4</v>
      </c>
      <c r="Y40">
        <f t="shared" si="17"/>
        <v>1.4357279033920462E-5</v>
      </c>
      <c r="Z40">
        <f t="shared" si="18"/>
        <v>7.9850996676216303E-4</v>
      </c>
      <c r="AB40">
        <f t="shared" si="19"/>
        <v>-5606.6630543453248</v>
      </c>
      <c r="AC40">
        <f t="shared" si="2"/>
        <v>-5034.4987512719126</v>
      </c>
      <c r="AE40">
        <f t="shared" si="3"/>
        <v>0</v>
      </c>
      <c r="AF40">
        <f t="shared" si="24"/>
        <v>0</v>
      </c>
      <c r="AG40">
        <f t="shared" si="24"/>
        <v>-1.9962749169054075E-2</v>
      </c>
      <c r="AH40">
        <f t="shared" si="5"/>
        <v>-1245.7213151919254</v>
      </c>
      <c r="AI40">
        <f t="shared" si="25"/>
        <v>-1245.7412779410945</v>
      </c>
      <c r="AJ40">
        <f t="shared" si="7"/>
        <v>-572.16430307341216</v>
      </c>
      <c r="AK40">
        <f t="shared" si="22"/>
        <v>-392.46641380417276</v>
      </c>
      <c r="AL40">
        <f t="shared" si="26"/>
        <v>-2210.3719948186795</v>
      </c>
      <c r="AN40">
        <f t="shared" si="27"/>
        <v>0</v>
      </c>
      <c r="AO40">
        <f t="shared" si="27"/>
        <v>0</v>
      </c>
      <c r="AP40">
        <f t="shared" si="27"/>
        <v>-3.0140712269362242E-4</v>
      </c>
      <c r="AQ40">
        <f t="shared" si="27"/>
        <v>-18.808495468758363</v>
      </c>
      <c r="AR40">
        <f t="shared" si="27"/>
        <v>-18.808796875881058</v>
      </c>
      <c r="AS40">
        <f t="shared" si="27"/>
        <v>-8.6388099573326738</v>
      </c>
      <c r="AT40">
        <f t="shared" si="27"/>
        <v>-5.9256453876590731</v>
      </c>
      <c r="AU40">
        <f t="shared" si="23"/>
        <v>-33.3732522208728</v>
      </c>
      <c r="AW40">
        <v>37</v>
      </c>
      <c r="AX40">
        <f>IF(Z40&gt;0, (R40*SUMPRODUCT(K40:$K$98, X40:$X$98)-K40*$AZ$3)/Z40, 0)</f>
        <v>-6304866.5149240931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0.44368152799999999</v>
      </c>
      <c r="Q41" s="4">
        <f t="shared" si="21"/>
        <v>25</v>
      </c>
      <c r="R41">
        <f t="shared" si="0"/>
        <v>2000000</v>
      </c>
      <c r="S41">
        <f t="shared" si="1"/>
        <v>-10338039.009233942</v>
      </c>
      <c r="U41">
        <f t="shared" si="13"/>
        <v>0.44368152799999999</v>
      </c>
      <c r="V41">
        <f t="shared" si="14"/>
        <v>0.01</v>
      </c>
      <c r="W41">
        <f t="shared" si="15"/>
        <v>7.9850996676216303E-4</v>
      </c>
      <c r="X41">
        <f t="shared" si="16"/>
        <v>3.542841221762657E-4</v>
      </c>
      <c r="Y41">
        <f t="shared" si="17"/>
        <v>7.9850996676216313E-6</v>
      </c>
      <c r="Z41">
        <f t="shared" si="18"/>
        <v>4.3624074491827573E-4</v>
      </c>
      <c r="AB41">
        <f t="shared" si="19"/>
        <v>-5034.4987512719126</v>
      </c>
      <c r="AC41">
        <f t="shared" si="2"/>
        <v>-4509.8738383824084</v>
      </c>
      <c r="AE41">
        <f t="shared" si="3"/>
        <v>0</v>
      </c>
      <c r="AF41">
        <f t="shared" si="24"/>
        <v>0</v>
      </c>
      <c r="AG41">
        <f t="shared" si="24"/>
        <v>-1.0906018622956893E-2</v>
      </c>
      <c r="AH41">
        <f t="shared" si="5"/>
        <v>-708.56824435253145</v>
      </c>
      <c r="AI41">
        <f t="shared" si="25"/>
        <v>-708.57915037115436</v>
      </c>
      <c r="AJ41">
        <f t="shared" si="7"/>
        <v>-524.62491288950423</v>
      </c>
      <c r="AK41">
        <f t="shared" si="22"/>
        <v>-352.41491258903392</v>
      </c>
      <c r="AL41">
        <f t="shared" si="26"/>
        <v>-1585.6189758496926</v>
      </c>
      <c r="AN41">
        <f t="shared" si="27"/>
        <v>0</v>
      </c>
      <c r="AO41">
        <f t="shared" si="27"/>
        <v>0</v>
      </c>
      <c r="AP41">
        <f t="shared" si="27"/>
        <v>-1.4702167742847885E-4</v>
      </c>
      <c r="AQ41">
        <f t="shared" si="27"/>
        <v>-9.5520551961992766</v>
      </c>
      <c r="AR41">
        <f t="shared" si="27"/>
        <v>-9.5522022178767045</v>
      </c>
      <c r="AS41">
        <f t="shared" si="27"/>
        <v>-7.0723549427492465</v>
      </c>
      <c r="AT41">
        <f t="shared" si="27"/>
        <v>-4.7508291880765947</v>
      </c>
      <c r="AU41">
        <f t="shared" si="23"/>
        <v>-21.375386348702545</v>
      </c>
      <c r="AW41">
        <v>38</v>
      </c>
      <c r="AX41">
        <f>IF(Z41&gt;0, (R41*SUMPRODUCT(K41:$K$98, X41:$X$98)-K41*$AZ$3)/Z41, 0)</f>
        <v>-10338039.009233942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0.45400495099999999</v>
      </c>
      <c r="Q42" s="4">
        <f t="shared" si="21"/>
        <v>25</v>
      </c>
      <c r="R42">
        <f t="shared" si="0"/>
        <v>2000000</v>
      </c>
      <c r="S42">
        <f t="shared" si="1"/>
        <v>-17253305.163198467</v>
      </c>
      <c r="U42">
        <f t="shared" si="13"/>
        <v>0.45400495099999999</v>
      </c>
      <c r="V42">
        <f t="shared" si="14"/>
        <v>0.01</v>
      </c>
      <c r="W42">
        <f t="shared" si="15"/>
        <v>4.3624074491827573E-4</v>
      </c>
      <c r="X42">
        <f t="shared" si="16"/>
        <v>1.9805545802082527E-4</v>
      </c>
      <c r="Y42">
        <f t="shared" si="17"/>
        <v>4.3624074491827577E-6</v>
      </c>
      <c r="Z42">
        <f t="shared" si="18"/>
        <v>2.3382287944826769E-4</v>
      </c>
      <c r="AB42">
        <f t="shared" si="19"/>
        <v>-4509.8738383824084</v>
      </c>
      <c r="AC42">
        <f t="shared" si="2"/>
        <v>-4034.21749325873</v>
      </c>
      <c r="AE42">
        <f t="shared" si="3"/>
        <v>0</v>
      </c>
      <c r="AF42">
        <f t="shared" si="24"/>
        <v>0</v>
      </c>
      <c r="AG42">
        <f t="shared" si="24"/>
        <v>-5.8455719862066926E-3</v>
      </c>
      <c r="AH42">
        <f t="shared" si="5"/>
        <v>-396.11091604165057</v>
      </c>
      <c r="AI42">
        <f t="shared" si="25"/>
        <v>-396.11676161363675</v>
      </c>
      <c r="AJ42">
        <f t="shared" si="7"/>
        <v>-475.65634512367842</v>
      </c>
      <c r="AK42">
        <f t="shared" si="22"/>
        <v>-315.69116868676861</v>
      </c>
      <c r="AL42">
        <f t="shared" si="26"/>
        <v>-1187.4642754240838</v>
      </c>
      <c r="AN42">
        <f t="shared" si="27"/>
        <v>0</v>
      </c>
      <c r="AO42">
        <f t="shared" si="27"/>
        <v>0</v>
      </c>
      <c r="AP42">
        <f t="shared" si="27"/>
        <v>-7.0359724283339042E-5</v>
      </c>
      <c r="AQ42">
        <f t="shared" si="27"/>
        <v>-4.7677549612038828</v>
      </c>
      <c r="AR42">
        <f t="shared" si="27"/>
        <v>-4.7678253209281651</v>
      </c>
      <c r="AS42">
        <f t="shared" si="27"/>
        <v>-5.725196674592695</v>
      </c>
      <c r="AT42">
        <f t="shared" si="27"/>
        <v>-3.7997895911465598</v>
      </c>
      <c r="AU42">
        <f t="shared" si="23"/>
        <v>-14.292811586667421</v>
      </c>
      <c r="AW42">
        <v>39</v>
      </c>
      <c r="AX42">
        <f>IF(Z42&gt;0, (R42*SUMPRODUCT(K42:$K$98, X42:$X$98)-K42*$AZ$3)/Z42, 0)</f>
        <v>-17253305.163198467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0.46467133999999999</v>
      </c>
      <c r="Q43" s="4">
        <f t="shared" si="21"/>
        <v>25</v>
      </c>
      <c r="R43">
        <f t="shared" si="0"/>
        <v>2000000</v>
      </c>
      <c r="S43">
        <f t="shared" si="1"/>
        <v>-29354800.574067898</v>
      </c>
      <c r="U43">
        <f t="shared" si="13"/>
        <v>0.46467133999999999</v>
      </c>
      <c r="V43">
        <f t="shared" si="14"/>
        <v>0.01</v>
      </c>
      <c r="W43">
        <f t="shared" si="15"/>
        <v>2.3382287944826769E-4</v>
      </c>
      <c r="X43">
        <f t="shared" si="16"/>
        <v>1.0865079071588501E-4</v>
      </c>
      <c r="Y43">
        <f t="shared" si="17"/>
        <v>2.338228794482677E-6</v>
      </c>
      <c r="Z43">
        <f t="shared" si="18"/>
        <v>1.228338599379E-4</v>
      </c>
      <c r="AB43">
        <f t="shared" si="19"/>
        <v>-4034.21749325873</v>
      </c>
      <c r="AC43">
        <f t="shared" si="2"/>
        <v>-3605.7634622200426</v>
      </c>
      <c r="AE43">
        <f t="shared" si="3"/>
        <v>0</v>
      </c>
      <c r="AF43">
        <f t="shared" si="24"/>
        <v>0</v>
      </c>
      <c r="AG43">
        <f t="shared" si="24"/>
        <v>-3.0708464984475002E-3</v>
      </c>
      <c r="AH43">
        <f t="shared" si="5"/>
        <v>-217.30158143177002</v>
      </c>
      <c r="AI43">
        <f t="shared" si="25"/>
        <v>-217.30465227826846</v>
      </c>
      <c r="AJ43">
        <f t="shared" si="7"/>
        <v>-428.45403103868739</v>
      </c>
      <c r="AK43">
        <f t="shared" si="22"/>
        <v>-282.3952245281111</v>
      </c>
      <c r="AL43">
        <f t="shared" si="26"/>
        <v>-928.1539078450669</v>
      </c>
      <c r="AN43">
        <f t="shared" si="27"/>
        <v>0</v>
      </c>
      <c r="AO43">
        <f t="shared" si="27"/>
        <v>0</v>
      </c>
      <c r="AP43">
        <f t="shared" si="27"/>
        <v>-3.3001767567621385E-5</v>
      </c>
      <c r="AQ43">
        <f t="shared" si="27"/>
        <v>-2.3352962403406918</v>
      </c>
      <c r="AR43">
        <f t="shared" si="27"/>
        <v>-2.3353292421082594</v>
      </c>
      <c r="AS43">
        <f t="shared" si="27"/>
        <v>-4.6045090019633674</v>
      </c>
      <c r="AT43">
        <f t="shared" si="27"/>
        <v>-3.0348444856473846</v>
      </c>
      <c r="AU43">
        <f t="shared" si="23"/>
        <v>-9.9746827297190102</v>
      </c>
      <c r="AW43">
        <v>40</v>
      </c>
      <c r="AX43">
        <f>IF(Z43&gt;0, (R43*SUMPRODUCT(K43:$K$98, X43:$X$98)-K43*$AZ$3)/Z43, 0)</f>
        <v>-29354800.574067898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0.47611615000000002</v>
      </c>
      <c r="Q44" s="4">
        <f t="shared" si="21"/>
        <v>25</v>
      </c>
      <c r="R44">
        <f t="shared" si="0"/>
        <v>2000000</v>
      </c>
      <c r="S44">
        <f t="shared" si="1"/>
        <v>-51032546.525900558</v>
      </c>
      <c r="U44">
        <f t="shared" si="13"/>
        <v>0.47611615000000002</v>
      </c>
      <c r="V44">
        <f t="shared" si="14"/>
        <v>0.01</v>
      </c>
      <c r="W44">
        <f t="shared" si="15"/>
        <v>1.228338599379E-4</v>
      </c>
      <c r="X44">
        <f t="shared" si="16"/>
        <v>5.8483184483272194E-5</v>
      </c>
      <c r="Y44">
        <f t="shared" si="17"/>
        <v>1.2283385993790001E-6</v>
      </c>
      <c r="Z44">
        <f t="shared" si="18"/>
        <v>6.312233685524881E-5</v>
      </c>
      <c r="AB44">
        <f t="shared" si="19"/>
        <v>-3605.7634622200426</v>
      </c>
      <c r="AC44">
        <f t="shared" si="2"/>
        <v>-3221.2935923890523</v>
      </c>
      <c r="AE44">
        <f t="shared" si="3"/>
        <v>0</v>
      </c>
      <c r="AF44">
        <f t="shared" si="24"/>
        <v>0</v>
      </c>
      <c r="AG44">
        <f t="shared" si="24"/>
        <v>-1.5780584213812203E-3</v>
      </c>
      <c r="AH44">
        <f t="shared" si="5"/>
        <v>-116.96636896654439</v>
      </c>
      <c r="AI44">
        <f t="shared" si="25"/>
        <v>-116.96794702496578</v>
      </c>
      <c r="AJ44">
        <f t="shared" si="7"/>
        <v>-384.46986983099032</v>
      </c>
      <c r="AK44">
        <f t="shared" si="22"/>
        <v>-252.403442355403</v>
      </c>
      <c r="AL44">
        <f t="shared" si="26"/>
        <v>-753.8412592113591</v>
      </c>
      <c r="AN44">
        <f t="shared" si="27"/>
        <v>0</v>
      </c>
      <c r="AO44">
        <f t="shared" si="27"/>
        <v>0</v>
      </c>
      <c r="AP44">
        <f t="shared" si="27"/>
        <v>-1.5142031584334296E-5</v>
      </c>
      <c r="AQ44">
        <f t="shared" si="27"/>
        <v>-1.1223338941064829</v>
      </c>
      <c r="AR44">
        <f t="shared" si="27"/>
        <v>-1.1223490361380672</v>
      </c>
      <c r="AS44">
        <f t="shared" si="27"/>
        <v>-3.6891250877202988</v>
      </c>
      <c r="AT44">
        <f t="shared" si="27"/>
        <v>-2.4219007638481687</v>
      </c>
      <c r="AU44">
        <f t="shared" si="23"/>
        <v>-7.2333748877065354</v>
      </c>
      <c r="AW44">
        <v>41</v>
      </c>
      <c r="AX44">
        <f>IF(Z44&gt;0, (R44*SUMPRODUCT(K44:$K$98, X44:$X$98)-K44*$AZ$3)/Z44, 0)</f>
        <v>-51032546.525900558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0.48788611599999998</v>
      </c>
      <c r="Q45" s="4">
        <f t="shared" si="21"/>
        <v>25</v>
      </c>
      <c r="R45">
        <f t="shared" si="0"/>
        <v>2000000</v>
      </c>
      <c r="S45">
        <f t="shared" si="1"/>
        <v>-90774264.834615961</v>
      </c>
      <c r="U45">
        <f t="shared" si="13"/>
        <v>0.48788611599999998</v>
      </c>
      <c r="V45">
        <f t="shared" si="14"/>
        <v>0.01</v>
      </c>
      <c r="W45">
        <f t="shared" si="15"/>
        <v>6.312233685524881E-5</v>
      </c>
      <c r="X45">
        <f t="shared" si="16"/>
        <v>3.0796511761150995E-5</v>
      </c>
      <c r="Y45">
        <f t="shared" si="17"/>
        <v>6.3122336855248809E-7</v>
      </c>
      <c r="Z45">
        <f t="shared" si="18"/>
        <v>3.1694601725545325E-5</v>
      </c>
      <c r="AB45">
        <f t="shared" si="19"/>
        <v>-3221.2935923890523</v>
      </c>
      <c r="AC45">
        <f t="shared" si="2"/>
        <v>-2877.0541708623273</v>
      </c>
      <c r="AE45">
        <f t="shared" si="3"/>
        <v>0</v>
      </c>
      <c r="AF45">
        <f t="shared" si="24"/>
        <v>0</v>
      </c>
      <c r="AG45">
        <f t="shared" si="24"/>
        <v>-7.9236504313863314E-4</v>
      </c>
      <c r="AH45">
        <f t="shared" si="5"/>
        <v>-61.593023522301991</v>
      </c>
      <c r="AI45">
        <f t="shared" si="25"/>
        <v>-61.59381588734513</v>
      </c>
      <c r="AJ45">
        <f t="shared" si="7"/>
        <v>-344.23942152672498</v>
      </c>
      <c r="AK45">
        <f t="shared" si="22"/>
        <v>-225.49055146723367</v>
      </c>
      <c r="AL45">
        <f t="shared" si="26"/>
        <v>-631.32378888130381</v>
      </c>
      <c r="AN45">
        <f t="shared" si="27"/>
        <v>0</v>
      </c>
      <c r="AO45">
        <f t="shared" si="27"/>
        <v>0</v>
      </c>
      <c r="AP45">
        <f t="shared" si="27"/>
        <v>-6.7884145450542548E-6</v>
      </c>
      <c r="AQ45">
        <f t="shared" si="27"/>
        <v>-0.52768478414501319</v>
      </c>
      <c r="AR45">
        <f t="shared" si="27"/>
        <v>-0.52769157255955823</v>
      </c>
      <c r="AS45">
        <f t="shared" si="27"/>
        <v>-2.9491961013532828</v>
      </c>
      <c r="AT45">
        <f t="shared" si="27"/>
        <v>-1.9318410783104889</v>
      </c>
      <c r="AU45">
        <f t="shared" si="23"/>
        <v>-5.4087287522233298</v>
      </c>
      <c r="AW45">
        <v>42</v>
      </c>
      <c r="AX45">
        <f>IF(Z45&gt;0, (R45*SUMPRODUCT(K45:$K$98, X45:$X$98)-K45*$AZ$3)/Z45, 0)</f>
        <v>-90774264.834615961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0.500352354</v>
      </c>
      <c r="Q46" s="4">
        <f t="shared" si="21"/>
        <v>25</v>
      </c>
      <c r="R46">
        <f t="shared" si="0"/>
        <v>2000000</v>
      </c>
      <c r="S46">
        <f t="shared" si="1"/>
        <v>-165551399.34968826</v>
      </c>
      <c r="U46">
        <f t="shared" si="13"/>
        <v>0.500352354</v>
      </c>
      <c r="V46">
        <f t="shared" si="14"/>
        <v>0.01</v>
      </c>
      <c r="W46">
        <f t="shared" si="15"/>
        <v>3.1694601725545325E-5</v>
      </c>
      <c r="X46">
        <f t="shared" si="16"/>
        <v>1.5858468582469064E-5</v>
      </c>
      <c r="Y46">
        <f t="shared" si="17"/>
        <v>3.1694601725545327E-7</v>
      </c>
      <c r="Z46">
        <f t="shared" si="18"/>
        <v>1.5519187125820808E-5</v>
      </c>
      <c r="AB46">
        <f t="shared" si="19"/>
        <v>-2877.0541708623273</v>
      </c>
      <c r="AC46">
        <f t="shared" si="2"/>
        <v>-2569.2231454493012</v>
      </c>
      <c r="AE46">
        <f t="shared" si="3"/>
        <v>0</v>
      </c>
      <c r="AF46">
        <f t="shared" si="24"/>
        <v>0</v>
      </c>
      <c r="AG46">
        <f t="shared" si="24"/>
        <v>-3.879796781455202E-4</v>
      </c>
      <c r="AH46">
        <f t="shared" si="5"/>
        <v>-31.716937164938127</v>
      </c>
      <c r="AI46">
        <f t="shared" si="25"/>
        <v>-31.717325144616272</v>
      </c>
      <c r="AJ46">
        <f t="shared" si="7"/>
        <v>-307.83102541302605</v>
      </c>
      <c r="AK46">
        <f t="shared" si="22"/>
        <v>-201.39379196036293</v>
      </c>
      <c r="AL46">
        <f t="shared" si="26"/>
        <v>-540.94214251800531</v>
      </c>
      <c r="AN46">
        <f t="shared" si="27"/>
        <v>0</v>
      </c>
      <c r="AO46">
        <f t="shared" si="27"/>
        <v>0</v>
      </c>
      <c r="AP46">
        <f t="shared" si="27"/>
        <v>-2.9677957161231936E-6</v>
      </c>
      <c r="AQ46">
        <f t="shared" si="27"/>
        <v>-0.24261422839612393</v>
      </c>
      <c r="AR46">
        <f t="shared" si="27"/>
        <v>-0.24261719619184005</v>
      </c>
      <c r="AS46">
        <f t="shared" si="27"/>
        <v>-2.3547099241830156</v>
      </c>
      <c r="AT46">
        <f t="shared" si="27"/>
        <v>-1.540533349299785</v>
      </c>
      <c r="AU46">
        <f t="shared" si="23"/>
        <v>-4.1378604696746413</v>
      </c>
      <c r="AW46">
        <v>43</v>
      </c>
      <c r="AX46">
        <f>IF(Z46&gt;0, (R46*SUMPRODUCT(K46:$K$98, X46:$X$98)-K46*$AZ$3)/Z46, 0)</f>
        <v>-165551399.34968826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0.513549331</v>
      </c>
      <c r="Q47" s="4">
        <f t="shared" si="21"/>
        <v>25</v>
      </c>
      <c r="R47">
        <f t="shared" si="0"/>
        <v>2000000</v>
      </c>
      <c r="S47">
        <f t="shared" si="1"/>
        <v>-310265898.229505</v>
      </c>
      <c r="U47">
        <f t="shared" si="13"/>
        <v>0.513549331</v>
      </c>
      <c r="V47">
        <f t="shared" si="14"/>
        <v>0.01</v>
      </c>
      <c r="W47">
        <f t="shared" si="15"/>
        <v>1.5519187125820808E-5</v>
      </c>
      <c r="X47">
        <f t="shared" si="16"/>
        <v>7.9698681661290892E-6</v>
      </c>
      <c r="Y47">
        <f t="shared" si="17"/>
        <v>1.5519187125820808E-7</v>
      </c>
      <c r="Z47">
        <f t="shared" si="18"/>
        <v>7.3941270884335107E-6</v>
      </c>
      <c r="AB47">
        <f t="shared" si="19"/>
        <v>-2569.2231454493012</v>
      </c>
      <c r="AC47">
        <f t="shared" si="2"/>
        <v>-2294.1454827159378</v>
      </c>
      <c r="AE47">
        <f t="shared" si="3"/>
        <v>0</v>
      </c>
      <c r="AF47">
        <f t="shared" si="24"/>
        <v>0</v>
      </c>
      <c r="AG47">
        <f t="shared" si="24"/>
        <v>-1.8485317721083776E-4</v>
      </c>
      <c r="AH47">
        <f t="shared" si="5"/>
        <v>-15.939736332258178</v>
      </c>
      <c r="AI47">
        <f t="shared" si="25"/>
        <v>-15.93992118543539</v>
      </c>
      <c r="AJ47">
        <f t="shared" si="7"/>
        <v>-275.07766273336347</v>
      </c>
      <c r="AK47">
        <f t="shared" si="22"/>
        <v>-179.8456201814511</v>
      </c>
      <c r="AL47">
        <f t="shared" si="26"/>
        <v>-470.86320410024996</v>
      </c>
      <c r="AN47">
        <f t="shared" si="27"/>
        <v>0</v>
      </c>
      <c r="AO47">
        <f t="shared" si="27"/>
        <v>0</v>
      </c>
      <c r="AP47">
        <f t="shared" si="27"/>
        <v>-1.2625073700019906E-6</v>
      </c>
      <c r="AQ47">
        <f t="shared" si="27"/>
        <v>-0.10886496461140942</v>
      </c>
      <c r="AR47">
        <f t="shared" si="27"/>
        <v>-0.10886622711877943</v>
      </c>
      <c r="AS47">
        <f t="shared" si="27"/>
        <v>-1.8787211654343809</v>
      </c>
      <c r="AT47">
        <f t="shared" si="27"/>
        <v>-1.2283068344705121</v>
      </c>
      <c r="AU47">
        <f t="shared" si="23"/>
        <v>-3.2158942270236728</v>
      </c>
      <c r="AW47">
        <v>44</v>
      </c>
      <c r="AX47">
        <f>IF(Z47&gt;0, (R47*SUMPRODUCT(K47:$K$98, X47:$X$98)-K47*$AZ$3)/Z47, 0)</f>
        <v>-310265898.229505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0.52698988800000002</v>
      </c>
      <c r="Q48" s="4">
        <f t="shared" si="21"/>
        <v>25</v>
      </c>
      <c r="R48">
        <f t="shared" si="0"/>
        <v>2000000</v>
      </c>
      <c r="S48">
        <f t="shared" si="1"/>
        <v>-598334861.28457999</v>
      </c>
      <c r="U48">
        <f t="shared" si="13"/>
        <v>0.52698988800000002</v>
      </c>
      <c r="V48">
        <f t="shared" si="14"/>
        <v>0.01</v>
      </c>
      <c r="W48">
        <f t="shared" si="15"/>
        <v>7.3941270884335107E-6</v>
      </c>
      <c r="X48">
        <f t="shared" si="16"/>
        <v>3.896630206191342E-6</v>
      </c>
      <c r="Y48">
        <f t="shared" si="17"/>
        <v>7.3941270884335114E-8</v>
      </c>
      <c r="Z48">
        <f t="shared" si="18"/>
        <v>3.4235556113578335E-6</v>
      </c>
      <c r="AB48">
        <f t="shared" si="19"/>
        <v>-2294.1454827159378</v>
      </c>
      <c r="AC48">
        <f t="shared" si="2"/>
        <v>-2048.4326718218349</v>
      </c>
      <c r="AE48">
        <f t="shared" si="3"/>
        <v>0</v>
      </c>
      <c r="AF48">
        <f t="shared" si="24"/>
        <v>0</v>
      </c>
      <c r="AG48">
        <f t="shared" si="24"/>
        <v>-8.5588890283945843E-5</v>
      </c>
      <c r="AH48">
        <f t="shared" si="5"/>
        <v>-7.7932604123826836</v>
      </c>
      <c r="AI48">
        <f t="shared" si="25"/>
        <v>-7.7933460012729672</v>
      </c>
      <c r="AJ48">
        <f t="shared" si="7"/>
        <v>-245.71281089410286</v>
      </c>
      <c r="AK48">
        <f t="shared" si="22"/>
        <v>-160.59018379011565</v>
      </c>
      <c r="AL48">
        <f t="shared" si="26"/>
        <v>-414.09634068549144</v>
      </c>
      <c r="AN48">
        <f t="shared" si="27"/>
        <v>0</v>
      </c>
      <c r="AO48">
        <f t="shared" si="27"/>
        <v>0</v>
      </c>
      <c r="AP48">
        <f t="shared" si="27"/>
        <v>-5.2192292748700634E-7</v>
      </c>
      <c r="AQ48">
        <f t="shared" si="27"/>
        <v>-4.7523472679751676E-2</v>
      </c>
      <c r="AR48">
        <f t="shared" si="27"/>
        <v>-4.7523994602679163E-2</v>
      </c>
      <c r="AS48">
        <f t="shared" si="27"/>
        <v>-1.4983621023412927</v>
      </c>
      <c r="AT48">
        <f t="shared" si="27"/>
        <v>-0.97928245793759405</v>
      </c>
      <c r="AU48">
        <f t="shared" si="23"/>
        <v>-2.5251685548815659</v>
      </c>
      <c r="AW48">
        <v>45</v>
      </c>
      <c r="AX48">
        <f>IF(Z48&gt;0, (R48*SUMPRODUCT(K48:$K$98, X48:$X$98)-K48*$AZ$3)/Z48, 0)</f>
        <v>-598334861.28457999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0.54103594799999999</v>
      </c>
      <c r="Q49" s="4">
        <f t="shared" si="21"/>
        <v>25</v>
      </c>
      <c r="R49">
        <f t="shared" si="0"/>
        <v>2000000</v>
      </c>
      <c r="S49">
        <f t="shared" si="1"/>
        <v>-1189936899.2014747</v>
      </c>
      <c r="U49">
        <f t="shared" si="13"/>
        <v>0.54103594799999999</v>
      </c>
      <c r="V49">
        <f t="shared" si="14"/>
        <v>0.01</v>
      </c>
      <c r="W49">
        <f t="shared" si="15"/>
        <v>3.4235556113578335E-6</v>
      </c>
      <c r="X49">
        <f t="shared" si="16"/>
        <v>1.852266655721705E-6</v>
      </c>
      <c r="Y49">
        <f t="shared" si="17"/>
        <v>3.4235556113578337E-8</v>
      </c>
      <c r="Z49">
        <f t="shared" si="18"/>
        <v>1.5370533995225502E-6</v>
      </c>
      <c r="AB49">
        <f t="shared" si="19"/>
        <v>-2048.4326718218349</v>
      </c>
      <c r="AC49">
        <f t="shared" si="2"/>
        <v>-1828.9965561349488</v>
      </c>
      <c r="AE49">
        <f t="shared" si="3"/>
        <v>0</v>
      </c>
      <c r="AF49">
        <f t="shared" si="24"/>
        <v>0</v>
      </c>
      <c r="AG49">
        <f t="shared" si="24"/>
        <v>-3.8426334988063758E-5</v>
      </c>
      <c r="AH49">
        <f t="shared" si="5"/>
        <v>-3.7045333114434098</v>
      </c>
      <c r="AI49">
        <f t="shared" si="25"/>
        <v>-3.704571737778398</v>
      </c>
      <c r="AJ49">
        <f t="shared" si="7"/>
        <v>-219.43611568688607</v>
      </c>
      <c r="AK49">
        <f t="shared" si="22"/>
        <v>-143.39028702752844</v>
      </c>
      <c r="AL49">
        <f t="shared" si="26"/>
        <v>-366.53097445219294</v>
      </c>
      <c r="AN49">
        <f t="shared" si="27"/>
        <v>0</v>
      </c>
      <c r="AO49">
        <f t="shared" si="27"/>
        <v>0</v>
      </c>
      <c r="AP49">
        <f t="shared" si="27"/>
        <v>-2.0921842174666831E-7</v>
      </c>
      <c r="AQ49">
        <f t="shared" si="27"/>
        <v>-2.0169933275419119E-2</v>
      </c>
      <c r="AR49">
        <f t="shared" si="27"/>
        <v>-2.0170142493840866E-2</v>
      </c>
      <c r="AS49">
        <f t="shared" si="27"/>
        <v>-1.1947555709512896</v>
      </c>
      <c r="AT49">
        <f t="shared" si="27"/>
        <v>-0.78071170604794948</v>
      </c>
      <c r="AU49">
        <f t="shared" si="23"/>
        <v>-1.9956374194930799</v>
      </c>
      <c r="AW49">
        <v>46</v>
      </c>
      <c r="AX49">
        <f>IF(Z49&gt;0, (R49*SUMPRODUCT(K49:$K$98, X49:$X$98)-K49*$AZ$3)/Z49, 0)</f>
        <v>-1189936899.2014747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0.55517679799999997</v>
      </c>
      <c r="Q50" s="4">
        <f t="shared" si="21"/>
        <v>25</v>
      </c>
      <c r="R50">
        <f t="shared" si="0"/>
        <v>2000000</v>
      </c>
      <c r="S50">
        <f t="shared" si="1"/>
        <v>-2443417056.8049932</v>
      </c>
      <c r="U50">
        <f t="shared" si="13"/>
        <v>0.55517679799999997</v>
      </c>
      <c r="V50">
        <f t="shared" si="14"/>
        <v>0.01</v>
      </c>
      <c r="W50">
        <f t="shared" si="15"/>
        <v>1.5370533995225502E-6</v>
      </c>
      <c r="X50">
        <f t="shared" si="16"/>
        <v>8.5333638470194415E-7</v>
      </c>
      <c r="Y50">
        <f t="shared" si="17"/>
        <v>1.5370533995225503E-8</v>
      </c>
      <c r="Z50">
        <f t="shared" si="18"/>
        <v>6.6834648082538052E-7</v>
      </c>
      <c r="AB50">
        <f t="shared" si="19"/>
        <v>-1828.9965561349488</v>
      </c>
      <c r="AC50">
        <f t="shared" si="2"/>
        <v>-1633.0491911043262</v>
      </c>
      <c r="AE50">
        <f t="shared" si="3"/>
        <v>0</v>
      </c>
      <c r="AF50">
        <f t="shared" si="24"/>
        <v>0</v>
      </c>
      <c r="AG50">
        <f t="shared" si="24"/>
        <v>-1.6708662020634513E-5</v>
      </c>
      <c r="AH50">
        <f t="shared" si="5"/>
        <v>-1.7066727694038883</v>
      </c>
      <c r="AI50">
        <f t="shared" si="25"/>
        <v>-1.706689478065909</v>
      </c>
      <c r="AJ50">
        <f t="shared" si="7"/>
        <v>-195.94736503062268</v>
      </c>
      <c r="AK50">
        <f t="shared" si="22"/>
        <v>-128.02975892944644</v>
      </c>
      <c r="AL50">
        <f t="shared" si="26"/>
        <v>-325.68381343813502</v>
      </c>
      <c r="AN50">
        <f t="shared" si="27"/>
        <v>0</v>
      </c>
      <c r="AO50">
        <f t="shared" si="27"/>
        <v>0</v>
      </c>
      <c r="AP50">
        <f t="shared" si="27"/>
        <v>-8.1225914340422086E-8</v>
      </c>
      <c r="AQ50">
        <f t="shared" si="27"/>
        <v>-8.2966581048520612E-3</v>
      </c>
      <c r="AR50">
        <f t="shared" si="27"/>
        <v>-8.296739330766403E-3</v>
      </c>
      <c r="AS50">
        <f t="shared" si="27"/>
        <v>-0.95256004745042799</v>
      </c>
      <c r="AT50">
        <f t="shared" si="27"/>
        <v>-0.62239180007264228</v>
      </c>
      <c r="AU50">
        <f t="shared" si="23"/>
        <v>-1.5832485868538364</v>
      </c>
      <c r="AW50">
        <v>47</v>
      </c>
      <c r="AX50">
        <f>IF(Z50&gt;0, (R50*SUMPRODUCT(K50:$K$98, X50:$X$98)-K50*$AZ$3)/Z50, 0)</f>
        <v>-2443417056.8049932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0.56908613200000002</v>
      </c>
      <c r="Q51" s="4">
        <f t="shared" si="21"/>
        <v>25</v>
      </c>
      <c r="R51">
        <f t="shared" si="0"/>
        <v>2000000</v>
      </c>
      <c r="S51">
        <f t="shared" si="1"/>
        <v>-5183085594.1119328</v>
      </c>
      <c r="U51">
        <f t="shared" si="13"/>
        <v>0.56908613200000002</v>
      </c>
      <c r="V51">
        <f t="shared" si="14"/>
        <v>0.01</v>
      </c>
      <c r="W51">
        <f t="shared" si="15"/>
        <v>6.6834648082538052E-7</v>
      </c>
      <c r="X51">
        <f t="shared" si="16"/>
        <v>3.8034671360872799E-7</v>
      </c>
      <c r="Y51">
        <f t="shared" si="17"/>
        <v>6.6834648082538053E-9</v>
      </c>
      <c r="Z51">
        <f t="shared" si="18"/>
        <v>2.8131630240839875E-7</v>
      </c>
      <c r="AB51">
        <f t="shared" si="19"/>
        <v>-1633.0491911043262</v>
      </c>
      <c r="AC51">
        <f t="shared" si="2"/>
        <v>-1458.0864744018077</v>
      </c>
      <c r="AE51">
        <f t="shared" si="3"/>
        <v>0</v>
      </c>
      <c r="AF51">
        <f t="shared" si="24"/>
        <v>0</v>
      </c>
      <c r="AG51">
        <f t="shared" si="24"/>
        <v>-7.0329075602099688E-6</v>
      </c>
      <c r="AH51">
        <f t="shared" si="5"/>
        <v>-0.76069342721745592</v>
      </c>
      <c r="AI51">
        <f t="shared" si="25"/>
        <v>-0.76070046012501613</v>
      </c>
      <c r="AJ51">
        <f t="shared" si="7"/>
        <v>-174.96271670251849</v>
      </c>
      <c r="AK51">
        <f t="shared" si="22"/>
        <v>-114.31344337730285</v>
      </c>
      <c r="AL51">
        <f t="shared" si="26"/>
        <v>-290.03686053994636</v>
      </c>
      <c r="AN51">
        <f t="shared" si="27"/>
        <v>0</v>
      </c>
      <c r="AO51">
        <f t="shared" si="27"/>
        <v>0</v>
      </c>
      <c r="AP51">
        <f t="shared" si="27"/>
        <v>-3.0525994452556902E-8</v>
      </c>
      <c r="AQ51">
        <f t="shared" si="27"/>
        <v>-3.3017529578681522E-3</v>
      </c>
      <c r="AR51">
        <f t="shared" si="27"/>
        <v>-3.3017834838626049E-3</v>
      </c>
      <c r="AS51">
        <f t="shared" si="27"/>
        <v>-0.75941719320791268</v>
      </c>
      <c r="AT51">
        <f t="shared" si="27"/>
        <v>-0.49617196138492164</v>
      </c>
      <c r="AU51">
        <f t="shared" si="23"/>
        <v>-1.2588909380766971</v>
      </c>
      <c r="AW51">
        <v>48</v>
      </c>
      <c r="AX51">
        <f>IF(Z51&gt;0, (R51*SUMPRODUCT(K51:$K$98, X51:$X$98)-K51*$AZ$3)/Z51, 0)</f>
        <v>-5183085594.1119328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0.58332808999999997</v>
      </c>
      <c r="Q52" s="4">
        <f t="shared" si="21"/>
        <v>25</v>
      </c>
      <c r="R52">
        <f t="shared" si="0"/>
        <v>2000000</v>
      </c>
      <c r="S52">
        <f t="shared" si="1"/>
        <v>-11379602568.561621</v>
      </c>
      <c r="U52">
        <f t="shared" si="13"/>
        <v>0.58332808999999997</v>
      </c>
      <c r="V52">
        <f t="shared" si="14"/>
        <v>0.01</v>
      </c>
      <c r="W52">
        <f t="shared" si="15"/>
        <v>2.8131630240839875E-7</v>
      </c>
      <c r="X52">
        <f t="shared" si="16"/>
        <v>1.6409970136975362E-7</v>
      </c>
      <c r="Y52">
        <f t="shared" si="17"/>
        <v>2.8131630240839876E-9</v>
      </c>
      <c r="Z52">
        <f t="shared" si="18"/>
        <v>1.1440343801456114E-7</v>
      </c>
      <c r="AB52">
        <f t="shared" si="19"/>
        <v>-1458.0864744018077</v>
      </c>
      <c r="AC52">
        <f t="shared" si="2"/>
        <v>-1301.8656570827802</v>
      </c>
      <c r="AE52">
        <f t="shared" si="3"/>
        <v>0</v>
      </c>
      <c r="AF52">
        <f t="shared" si="24"/>
        <v>0</v>
      </c>
      <c r="AG52">
        <f t="shared" si="24"/>
        <v>-2.8600859503640285E-6</v>
      </c>
      <c r="AH52">
        <f t="shared" si="5"/>
        <v>-0.32819940273950726</v>
      </c>
      <c r="AI52">
        <f t="shared" si="25"/>
        <v>-0.32820226282545761</v>
      </c>
      <c r="AJ52">
        <f t="shared" si="7"/>
        <v>-156.22081731902745</v>
      </c>
      <c r="AK52">
        <f t="shared" si="22"/>
        <v>-102.06605320812655</v>
      </c>
      <c r="AL52">
        <f t="shared" si="26"/>
        <v>-258.61507278997948</v>
      </c>
      <c r="AN52">
        <f t="shared" si="27"/>
        <v>0</v>
      </c>
      <c r="AO52">
        <f t="shared" si="27"/>
        <v>0</v>
      </c>
      <c r="AP52">
        <f t="shared" si="27"/>
        <v>-1.1083986132741714E-8</v>
      </c>
      <c r="AQ52">
        <f t="shared" si="27"/>
        <v>-1.271905002811472E-3</v>
      </c>
      <c r="AR52">
        <f t="shared" si="27"/>
        <v>-1.2719160867976048E-3</v>
      </c>
      <c r="AS52">
        <f t="shared" si="27"/>
        <v>-0.60541864925048394</v>
      </c>
      <c r="AT52">
        <f t="shared" si="27"/>
        <v>-0.39554710523247116</v>
      </c>
      <c r="AU52">
        <f t="shared" si="23"/>
        <v>-1.0022376705697529</v>
      </c>
      <c r="AW52">
        <v>49</v>
      </c>
      <c r="AX52">
        <f>IF(Z52&gt;0, (R52*SUMPRODUCT(K52:$K$98, X52:$X$98)-K52*$AZ$3)/Z52, 0)</f>
        <v>-11379602568.561621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0.59781937299999999</v>
      </c>
      <c r="Q53" s="4">
        <f t="shared" si="21"/>
        <v>25</v>
      </c>
      <c r="R53">
        <f t="shared" si="0"/>
        <v>2000000</v>
      </c>
      <c r="S53">
        <f t="shared" si="1"/>
        <v>-25907370174.939228</v>
      </c>
      <c r="U53">
        <f t="shared" si="13"/>
        <v>0.59781937299999999</v>
      </c>
      <c r="V53">
        <f t="shared" si="14"/>
        <v>0.01</v>
      </c>
      <c r="W53">
        <f t="shared" si="15"/>
        <v>1.1440343801456114E-7</v>
      </c>
      <c r="X53">
        <f t="shared" si="16"/>
        <v>6.8392591582909302E-8</v>
      </c>
      <c r="Y53">
        <f t="shared" si="17"/>
        <v>1.1440343801456114E-9</v>
      </c>
      <c r="Z53">
        <f t="shared" si="18"/>
        <v>4.4866812051506228E-8</v>
      </c>
      <c r="AB53">
        <f t="shared" si="19"/>
        <v>-1301.8656570827802</v>
      </c>
      <c r="AC53">
        <f t="shared" si="2"/>
        <v>-1162.3811083877963</v>
      </c>
      <c r="AE53">
        <f t="shared" si="3"/>
        <v>0</v>
      </c>
      <c r="AF53">
        <f t="shared" si="24"/>
        <v>0</v>
      </c>
      <c r="AG53">
        <f t="shared" si="24"/>
        <v>-1.1216703012876557E-6</v>
      </c>
      <c r="AH53">
        <f t="shared" si="5"/>
        <v>-0.13678518316581861</v>
      </c>
      <c r="AI53">
        <f t="shared" si="25"/>
        <v>-0.13678630483611989</v>
      </c>
      <c r="AJ53">
        <f t="shared" si="7"/>
        <v>-139.48454869498391</v>
      </c>
      <c r="AK53">
        <f t="shared" si="22"/>
        <v>-91.130595995794621</v>
      </c>
      <c r="AL53">
        <f t="shared" si="26"/>
        <v>-230.75193099561466</v>
      </c>
      <c r="AN53">
        <f t="shared" si="27"/>
        <v>0</v>
      </c>
      <c r="AO53">
        <f t="shared" si="27"/>
        <v>0</v>
      </c>
      <c r="AP53">
        <f t="shared" si="27"/>
        <v>-3.8811827064267422E-9</v>
      </c>
      <c r="AQ53">
        <f t="shared" si="27"/>
        <v>-4.7330154572973899E-4</v>
      </c>
      <c r="AR53">
        <f t="shared" si="27"/>
        <v>-4.7330542691244543E-4</v>
      </c>
      <c r="AS53">
        <f t="shared" si="27"/>
        <v>-0.48264184010866101</v>
      </c>
      <c r="AT53">
        <f t="shared" si="27"/>
        <v>-0.31532839266512253</v>
      </c>
      <c r="AU53">
        <f t="shared" si="23"/>
        <v>-0.79844353820069602</v>
      </c>
      <c r="AW53">
        <v>50</v>
      </c>
      <c r="AX53">
        <f>IF(Z53&gt;0, (R53*SUMPRODUCT(K53:$K$98, X53:$X$98)-K53*$AZ$3)/Z53, 0)</f>
        <v>-25907370174.939228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0.61246634</v>
      </c>
      <c r="Q54" s="4">
        <f t="shared" si="21"/>
        <v>25</v>
      </c>
      <c r="R54">
        <f t="shared" si="0"/>
        <v>2000000</v>
      </c>
      <c r="S54">
        <f t="shared" si="1"/>
        <v>-61270270097.899506</v>
      </c>
      <c r="U54">
        <f t="shared" si="13"/>
        <v>0.61246634</v>
      </c>
      <c r="V54">
        <f t="shared" si="14"/>
        <v>0.01</v>
      </c>
      <c r="W54">
        <f t="shared" si="15"/>
        <v>4.4866812051506228E-8</v>
      </c>
      <c r="X54">
        <f t="shared" si="16"/>
        <v>2.747941216465391E-8</v>
      </c>
      <c r="Y54">
        <f t="shared" si="17"/>
        <v>4.4866812051506227E-10</v>
      </c>
      <c r="Z54">
        <f t="shared" si="18"/>
        <v>1.6938731766337254E-8</v>
      </c>
      <c r="AB54">
        <f t="shared" si="19"/>
        <v>-1162.3811083877963</v>
      </c>
      <c r="AC54">
        <f t="shared" si="2"/>
        <v>-1037.840670439354</v>
      </c>
      <c r="AE54">
        <f t="shared" si="3"/>
        <v>0</v>
      </c>
      <c r="AF54">
        <f t="shared" si="24"/>
        <v>0</v>
      </c>
      <c r="AG54">
        <f t="shared" si="24"/>
        <v>-4.2346829415843134E-7</v>
      </c>
      <c r="AH54">
        <f t="shared" si="5"/>
        <v>-5.495882432930782E-2</v>
      </c>
      <c r="AI54">
        <f t="shared" si="25"/>
        <v>-5.495924779760198E-2</v>
      </c>
      <c r="AJ54">
        <f t="shared" si="7"/>
        <v>-124.54043794844233</v>
      </c>
      <c r="AK54">
        <f t="shared" si="22"/>
        <v>-81.366677587145745</v>
      </c>
      <c r="AL54">
        <f t="shared" si="26"/>
        <v>-205.96207478338567</v>
      </c>
      <c r="AN54">
        <f t="shared" si="27"/>
        <v>0</v>
      </c>
      <c r="AO54">
        <f t="shared" si="27"/>
        <v>0</v>
      </c>
      <c r="AP54">
        <f t="shared" si="27"/>
        <v>-1.3082831359696368E-9</v>
      </c>
      <c r="AQ54">
        <f t="shared" si="27"/>
        <v>-1.6979241193403434E-4</v>
      </c>
      <c r="AR54">
        <f t="shared" si="27"/>
        <v>-1.697937202171703E-4</v>
      </c>
      <c r="AS54">
        <f t="shared" si="27"/>
        <v>-0.38476116621203726</v>
      </c>
      <c r="AT54">
        <f t="shared" si="27"/>
        <v>-0.25137809272992517</v>
      </c>
      <c r="AU54">
        <f t="shared" si="23"/>
        <v>-0.63630905266217963</v>
      </c>
      <c r="AW54">
        <v>51</v>
      </c>
      <c r="AX54">
        <f>IF(Z54&gt;0, (R54*SUMPRODUCT(K54:$K$98, X54:$X$98)-K54*$AZ$3)/Z54, 0)</f>
        <v>-61270270097.899506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0.62717650000000003</v>
      </c>
      <c r="Q55" s="4">
        <f t="shared" si="21"/>
        <v>25</v>
      </c>
      <c r="R55">
        <f t="shared" si="0"/>
        <v>2000000</v>
      </c>
      <c r="S55">
        <f t="shared" si="1"/>
        <v>-150777462601.67056</v>
      </c>
      <c r="U55">
        <f t="shared" si="13"/>
        <v>0.62717650000000003</v>
      </c>
      <c r="V55">
        <f t="shared" si="14"/>
        <v>0.01</v>
      </c>
      <c r="W55">
        <f t="shared" si="15"/>
        <v>1.6938731766337254E-8</v>
      </c>
      <c r="X55">
        <f t="shared" si="16"/>
        <v>1.0623574503650217E-8</v>
      </c>
      <c r="Y55">
        <f t="shared" si="17"/>
        <v>1.6938731766337255E-10</v>
      </c>
      <c r="Z55">
        <f t="shared" si="18"/>
        <v>6.1457699450236644E-9</v>
      </c>
      <c r="AB55">
        <f t="shared" si="19"/>
        <v>-1037.840670439354</v>
      </c>
      <c r="AC55">
        <f t="shared" si="2"/>
        <v>-926.64359804427647</v>
      </c>
      <c r="AE55">
        <f t="shared" si="3"/>
        <v>0</v>
      </c>
      <c r="AF55">
        <f t="shared" si="24"/>
        <v>0</v>
      </c>
      <c r="AG55">
        <f t="shared" si="24"/>
        <v>-1.5364424862559161E-7</v>
      </c>
      <c r="AH55">
        <f t="shared" si="5"/>
        <v>-2.1247149007300434E-2</v>
      </c>
      <c r="AI55">
        <f t="shared" si="25"/>
        <v>-2.124730265154906E-2</v>
      </c>
      <c r="AJ55">
        <f t="shared" si="7"/>
        <v>-111.1970723950775</v>
      </c>
      <c r="AK55">
        <f t="shared" si="22"/>
        <v>-72.648846930754786</v>
      </c>
      <c r="AL55">
        <f t="shared" si="26"/>
        <v>-183.86716662848383</v>
      </c>
      <c r="AN55">
        <f t="shared" si="27"/>
        <v>0</v>
      </c>
      <c r="AO55">
        <f t="shared" si="27"/>
        <v>0</v>
      </c>
      <c r="AP55">
        <f t="shared" si="27"/>
        <v>-4.2381773784239233E-10</v>
      </c>
      <c r="AQ55">
        <f t="shared" si="27"/>
        <v>-5.8608888444747206E-5</v>
      </c>
      <c r="AR55">
        <f t="shared" si="27"/>
        <v>-5.8609312262485049E-5</v>
      </c>
      <c r="AS55">
        <f t="shared" si="27"/>
        <v>-0.30672994335128512</v>
      </c>
      <c r="AT55">
        <f t="shared" si="27"/>
        <v>-0.20039715276346659</v>
      </c>
      <c r="AU55">
        <f t="shared" si="23"/>
        <v>-0.50718570542701413</v>
      </c>
      <c r="AW55">
        <v>52</v>
      </c>
      <c r="AX55">
        <f>IF(Z55&gt;0, (R55*SUMPRODUCT(K55:$K$98, X55:$X$98)-K55*$AZ$3)/Z55, 0)</f>
        <v>-150777462601.67056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0.64196478899999998</v>
      </c>
      <c r="Q56" s="4">
        <f t="shared" si="21"/>
        <v>25</v>
      </c>
      <c r="R56">
        <f t="shared" si="0"/>
        <v>2000000</v>
      </c>
      <c r="S56">
        <f t="shared" si="1"/>
        <v>-386807823556.97894</v>
      </c>
      <c r="U56">
        <f t="shared" si="13"/>
        <v>0.64196478899999998</v>
      </c>
      <c r="V56">
        <f t="shared" si="14"/>
        <v>0.01</v>
      </c>
      <c r="W56">
        <f t="shared" si="15"/>
        <v>6.1457699450236644E-9</v>
      </c>
      <c r="X56">
        <f t="shared" si="16"/>
        <v>3.9453679059996582E-9</v>
      </c>
      <c r="Y56">
        <f t="shared" si="17"/>
        <v>6.145769945023664E-11</v>
      </c>
      <c r="Z56">
        <f t="shared" si="18"/>
        <v>2.1389443395737695E-9</v>
      </c>
      <c r="AB56">
        <f t="shared" si="19"/>
        <v>-926.64359804427647</v>
      </c>
      <c r="AC56">
        <f t="shared" si="2"/>
        <v>-827.36040470004946</v>
      </c>
      <c r="AE56">
        <f t="shared" si="3"/>
        <v>0</v>
      </c>
      <c r="AF56">
        <f t="shared" si="24"/>
        <v>0</v>
      </c>
      <c r="AG56">
        <f t="shared" si="24"/>
        <v>-5.3473608489344235E-8</v>
      </c>
      <c r="AH56">
        <f t="shared" si="5"/>
        <v>-7.8907358119993162E-3</v>
      </c>
      <c r="AI56">
        <f t="shared" si="25"/>
        <v>-7.8907892856078053E-3</v>
      </c>
      <c r="AJ56">
        <f t="shared" si="7"/>
        <v>-99.283193344227016</v>
      </c>
      <c r="AK56">
        <f t="shared" si="22"/>
        <v>-64.865051863099353</v>
      </c>
      <c r="AL56">
        <f t="shared" si="26"/>
        <v>-164.15613599661197</v>
      </c>
      <c r="AN56">
        <f t="shared" si="27"/>
        <v>0</v>
      </c>
      <c r="AO56">
        <f t="shared" si="27"/>
        <v>0</v>
      </c>
      <c r="AP56">
        <f t="shared" si="27"/>
        <v>-1.3169954983528544E-10</v>
      </c>
      <c r="AQ56">
        <f t="shared" si="27"/>
        <v>-1.9434004617746338E-5</v>
      </c>
      <c r="AR56">
        <f t="shared" si="27"/>
        <v>-1.943413631729617E-5</v>
      </c>
      <c r="AS56">
        <f t="shared" si="27"/>
        <v>-0.24452346192888574</v>
      </c>
      <c r="AT56">
        <f t="shared" si="27"/>
        <v>-0.15975540779363984</v>
      </c>
      <c r="AU56">
        <f t="shared" si="23"/>
        <v>-0.40429830385884286</v>
      </c>
      <c r="AW56">
        <v>53</v>
      </c>
      <c r="AX56">
        <f>IF(Z56&gt;0, (R56*SUMPRODUCT(K56:$K$98, X56:$X$98)-K56*$AZ$3)/Z56, 0)</f>
        <v>-386807823556.97894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0.65685820900000003</v>
      </c>
      <c r="Q57" s="4">
        <f t="shared" si="21"/>
        <v>25</v>
      </c>
      <c r="R57">
        <f t="shared" si="0"/>
        <v>2000000</v>
      </c>
      <c r="S57">
        <f t="shared" si="1"/>
        <v>-1036688116523.1964</v>
      </c>
      <c r="U57">
        <f t="shared" si="13"/>
        <v>0.65685820900000003</v>
      </c>
      <c r="V57">
        <f t="shared" si="14"/>
        <v>0.01</v>
      </c>
      <c r="W57">
        <f t="shared" si="15"/>
        <v>2.1389443395737695E-9</v>
      </c>
      <c r="X57">
        <f t="shared" si="16"/>
        <v>1.404983148043114E-9</v>
      </c>
      <c r="Y57">
        <f t="shared" si="17"/>
        <v>2.1389443395737695E-11</v>
      </c>
      <c r="Z57">
        <f t="shared" si="18"/>
        <v>7.1257174813491781E-10</v>
      </c>
      <c r="AB57">
        <f t="shared" si="19"/>
        <v>-827.36040470004946</v>
      </c>
      <c r="AC57">
        <f t="shared" si="2"/>
        <v>-738.71466346162947</v>
      </c>
      <c r="AE57">
        <f t="shared" si="3"/>
        <v>0</v>
      </c>
      <c r="AF57">
        <f t="shared" si="24"/>
        <v>0</v>
      </c>
      <c r="AG57">
        <f t="shared" si="24"/>
        <v>-1.7814293703372944E-8</v>
      </c>
      <c r="AH57">
        <f t="shared" si="5"/>
        <v>-2.8099662960862281E-3</v>
      </c>
      <c r="AI57">
        <f t="shared" si="25"/>
        <v>-2.8099841103799315E-3</v>
      </c>
      <c r="AJ57">
        <f t="shared" si="7"/>
        <v>-88.645741238419987</v>
      </c>
      <c r="AK57">
        <f t="shared" si="22"/>
        <v>-57.915228329003469</v>
      </c>
      <c r="AL57">
        <f t="shared" si="26"/>
        <v>-146.56377955153386</v>
      </c>
      <c r="AN57">
        <f t="shared" si="27"/>
        <v>0</v>
      </c>
      <c r="AO57">
        <f t="shared" si="27"/>
        <v>0</v>
      </c>
      <c r="AP57">
        <f t="shared" si="27"/>
        <v>-3.9173771344661383E-11</v>
      </c>
      <c r="AQ57">
        <f t="shared" si="27"/>
        <v>-6.1791378879222746E-6</v>
      </c>
      <c r="AR57">
        <f t="shared" si="27"/>
        <v>-6.1791770616936189E-6</v>
      </c>
      <c r="AS57">
        <f t="shared" si="27"/>
        <v>-0.19493267910444229</v>
      </c>
      <c r="AT57">
        <f t="shared" si="27"/>
        <v>-0.12735604058805164</v>
      </c>
      <c r="AU57">
        <f t="shared" si="23"/>
        <v>-0.32229489886955565</v>
      </c>
      <c r="AW57">
        <v>54</v>
      </c>
      <c r="AX57">
        <f>IF(Z57&gt;0, (R57*SUMPRODUCT(K57:$K$98, X57:$X$98)-K57*$AZ$3)/Z57, 0)</f>
        <v>-1036688116523.1964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0.67177231000000004</v>
      </c>
      <c r="Q58" s="4">
        <f t="shared" si="21"/>
        <v>25</v>
      </c>
      <c r="R58">
        <f t="shared" si="0"/>
        <v>2000000</v>
      </c>
      <c r="S58">
        <f t="shared" si="1"/>
        <v>-2908654482895.5347</v>
      </c>
      <c r="U58">
        <f t="shared" si="13"/>
        <v>0.67177231000000004</v>
      </c>
      <c r="V58">
        <f t="shared" si="14"/>
        <v>0.01</v>
      </c>
      <c r="W58">
        <f t="shared" si="15"/>
        <v>7.1257174813491781E-10</v>
      </c>
      <c r="X58">
        <f t="shared" si="16"/>
        <v>4.7868596928533194E-10</v>
      </c>
      <c r="Y58">
        <f t="shared" si="17"/>
        <v>7.1257174813491785E-12</v>
      </c>
      <c r="Z58">
        <f t="shared" si="18"/>
        <v>2.2676006136823669E-10</v>
      </c>
      <c r="AB58">
        <f t="shared" si="19"/>
        <v>-738.71466346162947</v>
      </c>
      <c r="AC58">
        <f t="shared" si="2"/>
        <v>-659.56666904038821</v>
      </c>
      <c r="AE58">
        <f t="shared" si="3"/>
        <v>0</v>
      </c>
      <c r="AF58">
        <f t="shared" si="24"/>
        <v>0</v>
      </c>
      <c r="AG58">
        <f t="shared" si="24"/>
        <v>-5.6690015342059174E-9</v>
      </c>
      <c r="AH58">
        <f t="shared" si="5"/>
        <v>-9.5737193857066384E-4</v>
      </c>
      <c r="AI58">
        <f t="shared" si="25"/>
        <v>-9.5737760757219799E-4</v>
      </c>
      <c r="AJ58">
        <f t="shared" si="7"/>
        <v>-79.147994421241265</v>
      </c>
      <c r="AK58">
        <f t="shared" si="22"/>
        <v>-51.710026442314067</v>
      </c>
      <c r="AL58">
        <f t="shared" si="26"/>
        <v>-130.8589782411629</v>
      </c>
      <c r="AN58">
        <f t="shared" si="27"/>
        <v>0</v>
      </c>
      <c r="AO58">
        <f t="shared" si="27"/>
        <v>0</v>
      </c>
      <c r="AP58">
        <f t="shared" si="27"/>
        <v>-1.1130516753214093E-11</v>
      </c>
      <c r="AQ58">
        <f t="shared" si="27"/>
        <v>-1.8797039191153558E-6</v>
      </c>
      <c r="AR58">
        <f t="shared" si="27"/>
        <v>-1.8797150496321088E-6</v>
      </c>
      <c r="AS58">
        <f t="shared" si="27"/>
        <v>-0.1553991602530623</v>
      </c>
      <c r="AT58">
        <f t="shared" si="27"/>
        <v>-0.10152745808101843</v>
      </c>
      <c r="AU58">
        <f t="shared" si="23"/>
        <v>-0.25692849804913037</v>
      </c>
      <c r="AW58">
        <v>55</v>
      </c>
      <c r="AX58">
        <f>IF(Z58&gt;0, (R58*SUMPRODUCT(K58:$K$98, X58:$X$98)-K58*$AZ$3)/Z58, 0)</f>
        <v>-2908654482895.5347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0.68662034599999999</v>
      </c>
      <c r="Q59" s="4">
        <f t="shared" si="21"/>
        <v>25</v>
      </c>
      <c r="R59">
        <f t="shared" si="0"/>
        <v>2000000</v>
      </c>
      <c r="S59">
        <f t="shared" si="1"/>
        <v>-8560273914096.1914</v>
      </c>
      <c r="U59">
        <f t="shared" si="13"/>
        <v>0.68662034599999999</v>
      </c>
      <c r="V59">
        <f t="shared" si="14"/>
        <v>0.01</v>
      </c>
      <c r="W59">
        <f t="shared" si="15"/>
        <v>2.2676006136823669E-10</v>
      </c>
      <c r="X59">
        <f t="shared" si="16"/>
        <v>1.556980717956399E-10</v>
      </c>
      <c r="Y59">
        <f t="shared" si="17"/>
        <v>2.2676006136823671E-12</v>
      </c>
      <c r="Z59">
        <f t="shared" si="18"/>
        <v>6.8794388958914426E-11</v>
      </c>
      <c r="AB59">
        <f t="shared" si="19"/>
        <v>-659.56666904038821</v>
      </c>
      <c r="AC59">
        <f t="shared" si="2"/>
        <v>-588.89881324118221</v>
      </c>
      <c r="AE59">
        <f t="shared" si="3"/>
        <v>0</v>
      </c>
      <c r="AF59">
        <f t="shared" si="24"/>
        <v>0</v>
      </c>
      <c r="AG59">
        <f t="shared" si="24"/>
        <v>-1.7198597239728607E-9</v>
      </c>
      <c r="AH59">
        <f t="shared" si="5"/>
        <v>-3.1139614359127979E-4</v>
      </c>
      <c r="AI59">
        <f t="shared" si="25"/>
        <v>-3.1139786345100377E-4</v>
      </c>
      <c r="AJ59">
        <f t="shared" si="7"/>
        <v>-70.667855799205995</v>
      </c>
      <c r="AK59">
        <f t="shared" si="22"/>
        <v>-46.169666832827176</v>
      </c>
      <c r="AL59">
        <f t="shared" si="26"/>
        <v>-116.83783402989663</v>
      </c>
      <c r="AN59">
        <f t="shared" si="27"/>
        <v>0</v>
      </c>
      <c r="AO59">
        <f t="shared" si="27"/>
        <v>0</v>
      </c>
      <c r="AP59">
        <f t="shared" si="27"/>
        <v>-3.0149752869922281E-12</v>
      </c>
      <c r="AQ59">
        <f t="shared" si="27"/>
        <v>-5.4588851887504687E-7</v>
      </c>
      <c r="AR59">
        <f t="shared" si="27"/>
        <v>-5.4589153385033386E-7</v>
      </c>
      <c r="AS59">
        <f t="shared" si="27"/>
        <v>-0.12388326550677373</v>
      </c>
      <c r="AT59">
        <f t="shared" si="27"/>
        <v>-8.0937068627950054E-2</v>
      </c>
      <c r="AU59">
        <f t="shared" si="23"/>
        <v>-0.20482088002625765</v>
      </c>
      <c r="AW59">
        <v>56</v>
      </c>
      <c r="AX59">
        <f>IF(Z59&gt;0, (R59*SUMPRODUCT(K59:$K$98, X59:$X$98)-K59*$AZ$3)/Z59, 0)</f>
        <v>-8560273914096.1914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0.70385879699999998</v>
      </c>
      <c r="Q60" s="4">
        <f t="shared" si="21"/>
        <v>25</v>
      </c>
      <c r="R60">
        <f t="shared" si="0"/>
        <v>2000000</v>
      </c>
      <c r="S60">
        <f t="shared" si="1"/>
        <v>-26710944231900.316</v>
      </c>
      <c r="U60">
        <f t="shared" si="13"/>
        <v>0.70385879699999998</v>
      </c>
      <c r="V60">
        <f t="shared" si="14"/>
        <v>0.01</v>
      </c>
      <c r="W60">
        <f t="shared" si="15"/>
        <v>6.8794388958914426E-11</v>
      </c>
      <c r="X60">
        <f t="shared" si="16"/>
        <v>4.8421535852971587E-11</v>
      </c>
      <c r="Y60">
        <f t="shared" si="17"/>
        <v>6.8794388958914432E-13</v>
      </c>
      <c r="Z60">
        <f t="shared" si="18"/>
        <v>1.9684909216353694E-11</v>
      </c>
      <c r="AB60">
        <f t="shared" si="19"/>
        <v>-588.89881324118221</v>
      </c>
      <c r="AC60">
        <f t="shared" si="2"/>
        <v>-525.80251228804411</v>
      </c>
      <c r="AE60">
        <f t="shared" si="3"/>
        <v>0</v>
      </c>
      <c r="AF60">
        <f t="shared" si="24"/>
        <v>0</v>
      </c>
      <c r="AG60">
        <f t="shared" si="24"/>
        <v>-4.921227304088423E-10</v>
      </c>
      <c r="AH60">
        <f t="shared" si="5"/>
        <v>-9.6843071705943179E-5</v>
      </c>
      <c r="AI60">
        <f t="shared" si="25"/>
        <v>-9.684356382867359E-5</v>
      </c>
      <c r="AJ60">
        <f t="shared" si="7"/>
        <v>-63.096300953138098</v>
      </c>
      <c r="AK60">
        <f t="shared" si="22"/>
        <v>-41.22291692688276</v>
      </c>
      <c r="AL60">
        <f t="shared" si="26"/>
        <v>-104.31931472358468</v>
      </c>
      <c r="AN60">
        <f t="shared" si="27"/>
        <v>0</v>
      </c>
      <c r="AO60">
        <f t="shared" si="27"/>
        <v>0</v>
      </c>
      <c r="AP60">
        <f t="shared" si="27"/>
        <v>-7.7027558538859493E-13</v>
      </c>
      <c r="AQ60">
        <f t="shared" si="27"/>
        <v>-1.5157977703479137E-7</v>
      </c>
      <c r="AR60">
        <f t="shared" si="27"/>
        <v>-1.5158054731037676E-7</v>
      </c>
      <c r="AS60">
        <f t="shared" si="27"/>
        <v>-9.87589825655006E-2</v>
      </c>
      <c r="AT60">
        <f t="shared" si="27"/>
        <v>-6.4522535752210619E-2</v>
      </c>
      <c r="AU60">
        <f t="shared" si="23"/>
        <v>-0.16328166989825851</v>
      </c>
      <c r="AW60">
        <v>57</v>
      </c>
      <c r="AX60">
        <f>IF(Z60&gt;0, (R60*SUMPRODUCT(K60:$K$98, X60:$X$98)-K60*$AZ$3)/Z60, 0)</f>
        <v>-26710944231900.316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0.72100360699999999</v>
      </c>
      <c r="Q61" s="4">
        <f t="shared" si="21"/>
        <v>25</v>
      </c>
      <c r="R61">
        <f t="shared" si="0"/>
        <v>2000000</v>
      </c>
      <c r="S61">
        <f t="shared" si="1"/>
        <v>-88659394613153</v>
      </c>
      <c r="U61">
        <f t="shared" si="13"/>
        <v>0.72100360699999999</v>
      </c>
      <c r="V61">
        <f t="shared" si="14"/>
        <v>0.01</v>
      </c>
      <c r="W61">
        <f t="shared" si="15"/>
        <v>1.9684909216353694E-11</v>
      </c>
      <c r="X61">
        <f t="shared" si="16"/>
        <v>1.4192890548458557E-11</v>
      </c>
      <c r="Y61">
        <f t="shared" si="17"/>
        <v>1.9684909216353695E-13</v>
      </c>
      <c r="Z61">
        <f t="shared" si="18"/>
        <v>5.2951695757316006E-12</v>
      </c>
      <c r="AB61">
        <f t="shared" si="19"/>
        <v>-525.80251228804411</v>
      </c>
      <c r="AC61">
        <f t="shared" si="2"/>
        <v>-469.4665289583499</v>
      </c>
      <c r="AE61">
        <f t="shared" si="3"/>
        <v>0</v>
      </c>
      <c r="AF61">
        <f t="shared" si="24"/>
        <v>0</v>
      </c>
      <c r="AG61">
        <f t="shared" si="24"/>
        <v>-1.3237923939329002E-10</v>
      </c>
      <c r="AH61">
        <f t="shared" si="5"/>
        <v>-2.8385781096917113E-5</v>
      </c>
      <c r="AI61">
        <f t="shared" si="25"/>
        <v>-2.8385913476156506E-5</v>
      </c>
      <c r="AJ61">
        <f t="shared" si="7"/>
        <v>-56.335983329694216</v>
      </c>
      <c r="AK61">
        <f t="shared" si="22"/>
        <v>-36.806175860163094</v>
      </c>
      <c r="AL61">
        <f t="shared" si="26"/>
        <v>-93.142187575770777</v>
      </c>
      <c r="AN61">
        <f t="shared" si="27"/>
        <v>0</v>
      </c>
      <c r="AO61">
        <f t="shared" si="27"/>
        <v>0</v>
      </c>
      <c r="AP61">
        <f t="shared" si="27"/>
        <v>-1.8500120900490674E-13</v>
      </c>
      <c r="AQ61">
        <f t="shared" si="27"/>
        <v>-3.9669391103515246E-8</v>
      </c>
      <c r="AR61">
        <f t="shared" si="27"/>
        <v>-3.966957610472425E-8</v>
      </c>
      <c r="AS61">
        <f t="shared" si="27"/>
        <v>-7.8730056723697858E-2</v>
      </c>
      <c r="AT61">
        <f t="shared" si="27"/>
        <v>-5.1436970511272835E-2</v>
      </c>
      <c r="AU61">
        <f t="shared" si="23"/>
        <v>-0.1301670669045468</v>
      </c>
      <c r="AW61">
        <v>58</v>
      </c>
      <c r="AX61">
        <f>IF(Z61&gt;0, (R61*SUMPRODUCT(K61:$K$98, X61:$X$98)-K61*$AZ$3)/Z61, 0)</f>
        <v>-88659394613153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0.73803352099999997</v>
      </c>
      <c r="Q62" s="4">
        <f t="shared" si="21"/>
        <v>25</v>
      </c>
      <c r="R62">
        <f t="shared" si="0"/>
        <v>2000000</v>
      </c>
      <c r="S62">
        <f t="shared" si="1"/>
        <v>-314169464455539.13</v>
      </c>
      <c r="U62">
        <f t="shared" si="13"/>
        <v>0.73803352099999997</v>
      </c>
      <c r="V62">
        <f t="shared" si="14"/>
        <v>0.01</v>
      </c>
      <c r="W62">
        <f t="shared" si="15"/>
        <v>5.2951695757316006E-12</v>
      </c>
      <c r="X62">
        <f t="shared" si="16"/>
        <v>3.9080126462692692E-12</v>
      </c>
      <c r="Y62">
        <f t="shared" si="17"/>
        <v>5.2951695757316007E-14</v>
      </c>
      <c r="Z62">
        <f t="shared" si="18"/>
        <v>1.3342052337050154E-12</v>
      </c>
      <c r="AB62">
        <f t="shared" si="19"/>
        <v>-469.4665289583499</v>
      </c>
      <c r="AC62">
        <f t="shared" si="2"/>
        <v>-419.1665437468821</v>
      </c>
      <c r="AE62">
        <f t="shared" si="3"/>
        <v>0</v>
      </c>
      <c r="AF62">
        <f t="shared" si="24"/>
        <v>0</v>
      </c>
      <c r="AG62">
        <f t="shared" si="24"/>
        <v>-3.3355130842625388E-11</v>
      </c>
      <c r="AH62">
        <f t="shared" si="5"/>
        <v>-7.8160252925385385E-6</v>
      </c>
      <c r="AI62">
        <f t="shared" si="25"/>
        <v>-7.8160586476693805E-6</v>
      </c>
      <c r="AJ62">
        <f t="shared" si="7"/>
        <v>-50.299985211467799</v>
      </c>
      <c r="AK62">
        <f t="shared" si="22"/>
        <v>-32.862657027084495</v>
      </c>
      <c r="AL62">
        <f t="shared" si="26"/>
        <v>-83.162650054610936</v>
      </c>
      <c r="AN62">
        <f t="shared" si="27"/>
        <v>0</v>
      </c>
      <c r="AO62">
        <f t="shared" si="27"/>
        <v>0</v>
      </c>
      <c r="AP62">
        <f t="shared" si="27"/>
        <v>-4.1619735039026294E-14</v>
      </c>
      <c r="AQ62">
        <f t="shared" si="27"/>
        <v>-9.7526495479391586E-9</v>
      </c>
      <c r="AR62">
        <f t="shared" si="27"/>
        <v>-9.7526911676741974E-9</v>
      </c>
      <c r="AS62">
        <f t="shared" si="27"/>
        <v>-6.2763119318750463E-2</v>
      </c>
      <c r="AT62">
        <f t="shared" si="27"/>
        <v>-4.1005237982691053E-2</v>
      </c>
      <c r="AU62">
        <f t="shared" si="23"/>
        <v>-0.10376836705413267</v>
      </c>
      <c r="AW62">
        <v>59</v>
      </c>
      <c r="AX62">
        <f>IF(Z62&gt;0, (R62*SUMPRODUCT(K62:$K$98, X62:$X$98)-K62*$AZ$3)/Z62, 0)</f>
        <v>-314169464455539.13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0.75492728399999998</v>
      </c>
      <c r="Q63" s="4">
        <f t="shared" si="21"/>
        <v>25</v>
      </c>
      <c r="R63">
        <f t="shared" si="0"/>
        <v>2000000</v>
      </c>
      <c r="S63">
        <f t="shared" si="1"/>
        <v>-1193283742946286.8</v>
      </c>
      <c r="U63">
        <f t="shared" si="13"/>
        <v>0.75492728399999998</v>
      </c>
      <c r="V63">
        <f t="shared" si="14"/>
        <v>0.01</v>
      </c>
      <c r="W63">
        <f t="shared" si="15"/>
        <v>1.3342052337050154E-12</v>
      </c>
      <c r="X63">
        <f t="shared" si="16"/>
        <v>1.0072279333795124E-12</v>
      </c>
      <c r="Y63">
        <f t="shared" si="17"/>
        <v>1.3342052337050155E-14</v>
      </c>
      <c r="Z63">
        <f t="shared" si="18"/>
        <v>3.136352479884528E-13</v>
      </c>
      <c r="AB63">
        <f t="shared" si="19"/>
        <v>-419.1665437468821</v>
      </c>
      <c r="AC63">
        <f t="shared" si="2"/>
        <v>-374.25584263954784</v>
      </c>
      <c r="AE63">
        <f t="shared" si="3"/>
        <v>0</v>
      </c>
      <c r="AF63">
        <f t="shared" si="24"/>
        <v>0</v>
      </c>
      <c r="AG63">
        <f t="shared" si="24"/>
        <v>-7.8408811997113207E-12</v>
      </c>
      <c r="AH63">
        <f t="shared" si="5"/>
        <v>-2.0144558667590247E-6</v>
      </c>
      <c r="AI63">
        <f t="shared" si="25"/>
        <v>-2.0144637076402245E-6</v>
      </c>
      <c r="AJ63">
        <f t="shared" si="7"/>
        <v>-44.910701107334262</v>
      </c>
      <c r="AK63">
        <f t="shared" si="22"/>
        <v>-29.341658062281748</v>
      </c>
      <c r="AL63">
        <f t="shared" si="26"/>
        <v>-74.252361184079717</v>
      </c>
      <c r="AN63">
        <f t="shared" si="27"/>
        <v>0</v>
      </c>
      <c r="AO63">
        <f t="shared" si="27"/>
        <v>0</v>
      </c>
      <c r="AP63">
        <f t="shared" si="27"/>
        <v>-8.7354144239502506E-15</v>
      </c>
      <c r="AQ63">
        <f t="shared" si="27"/>
        <v>-2.2442766809865532E-9</v>
      </c>
      <c r="AR63">
        <f t="shared" si="27"/>
        <v>-2.2442854164009775E-9</v>
      </c>
      <c r="AS63">
        <f t="shared" si="27"/>
        <v>-5.0034374485506815E-2</v>
      </c>
      <c r="AT63">
        <f t="shared" si="27"/>
        <v>-3.2689124669980821E-2</v>
      </c>
      <c r="AU63">
        <f t="shared" si="23"/>
        <v>-8.2723501399773053E-2</v>
      </c>
      <c r="AW63">
        <v>60</v>
      </c>
      <c r="AX63">
        <f>IF(Z63&gt;0, (R63*SUMPRODUCT(K63:$K$98, X63:$X$98)-K63*$AZ$3)/Z63, 0)</f>
        <v>-1193283742946286.8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0.77166421299999999</v>
      </c>
      <c r="Q64" s="4">
        <f t="shared" si="21"/>
        <v>25</v>
      </c>
      <c r="R64">
        <f t="shared" si="0"/>
        <v>2000000</v>
      </c>
      <c r="S64">
        <f t="shared" si="1"/>
        <v>-4879785984654376</v>
      </c>
      <c r="U64">
        <f t="shared" si="13"/>
        <v>0.77166421299999999</v>
      </c>
      <c r="V64">
        <f t="shared" si="14"/>
        <v>0.01</v>
      </c>
      <c r="W64">
        <f t="shared" si="15"/>
        <v>3.136352479884528E-13</v>
      </c>
      <c r="X64">
        <f t="shared" si="16"/>
        <v>2.4202109680806924E-13</v>
      </c>
      <c r="Y64">
        <f t="shared" si="17"/>
        <v>3.1363524798845282E-15</v>
      </c>
      <c r="Z64">
        <f t="shared" si="18"/>
        <v>6.8477798700499037E-14</v>
      </c>
      <c r="AB64">
        <f t="shared" si="19"/>
        <v>-374.25584263954784</v>
      </c>
      <c r="AC64">
        <f t="shared" si="2"/>
        <v>-334.15700235867882</v>
      </c>
      <c r="AE64">
        <f t="shared" si="3"/>
        <v>0</v>
      </c>
      <c r="AF64">
        <f t="shared" si="24"/>
        <v>0</v>
      </c>
      <c r="AG64">
        <f t="shared" si="24"/>
        <v>-1.7119449675124759E-12</v>
      </c>
      <c r="AH64">
        <f t="shared" si="5"/>
        <v>-4.8404219361613844E-7</v>
      </c>
      <c r="AI64">
        <f t="shared" si="25"/>
        <v>-4.8404390556110593E-7</v>
      </c>
      <c r="AJ64">
        <f t="shared" si="7"/>
        <v>-40.098840280869013</v>
      </c>
      <c r="AK64">
        <f t="shared" si="22"/>
        <v>-26.19790898476835</v>
      </c>
      <c r="AL64">
        <f t="shared" si="26"/>
        <v>-66.296749749681268</v>
      </c>
      <c r="AN64">
        <f t="shared" si="27"/>
        <v>0</v>
      </c>
      <c r="AO64">
        <f t="shared" si="27"/>
        <v>0</v>
      </c>
      <c r="AP64">
        <f t="shared" si="27"/>
        <v>-1.7029049848431518E-15</v>
      </c>
      <c r="AQ64">
        <f t="shared" si="27"/>
        <v>-4.8148619262045829E-10</v>
      </c>
      <c r="AR64">
        <f t="shared" si="27"/>
        <v>-4.8148789552544311E-10</v>
      </c>
      <c r="AS64">
        <f t="shared" si="27"/>
        <v>-3.9887097013370308E-2</v>
      </c>
      <c r="AT64">
        <f t="shared" si="27"/>
        <v>-2.6059570049995841E-2</v>
      </c>
      <c r="AU64">
        <f t="shared" si="23"/>
        <v>-6.5946667544854051E-2</v>
      </c>
      <c r="AW64">
        <v>61</v>
      </c>
      <c r="AX64">
        <f>IF(Z64&gt;0, (R64*SUMPRODUCT(K64:$K$98, X64:$X$98)-K64*$AZ$3)/Z64, 0)</f>
        <v>-4879785984654376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0.78831611899999998</v>
      </c>
      <c r="Q65" s="4">
        <f t="shared" si="21"/>
        <v>25</v>
      </c>
      <c r="R65">
        <f t="shared" si="0"/>
        <v>2000000</v>
      </c>
      <c r="S65">
        <f t="shared" si="1"/>
        <v>-2.1602875502078068E+16</v>
      </c>
      <c r="U65">
        <f t="shared" si="13"/>
        <v>0.78831611899999998</v>
      </c>
      <c r="V65">
        <f t="shared" si="14"/>
        <v>0.01</v>
      </c>
      <c r="W65">
        <f t="shared" si="15"/>
        <v>6.8477798700499037E-14</v>
      </c>
      <c r="X65">
        <f t="shared" si="16"/>
        <v>5.3982152509240642E-14</v>
      </c>
      <c r="Y65">
        <f t="shared" si="17"/>
        <v>6.847779870049904E-16</v>
      </c>
      <c r="Z65">
        <f t="shared" si="18"/>
        <v>1.3810868204253405E-14</v>
      </c>
      <c r="AB65">
        <f t="shared" si="19"/>
        <v>-334.15700235867882</v>
      </c>
      <c r="AC65">
        <f t="shared" si="2"/>
        <v>-298.35446639209482</v>
      </c>
      <c r="AE65">
        <f t="shared" si="3"/>
        <v>0</v>
      </c>
      <c r="AF65">
        <f t="shared" si="24"/>
        <v>0</v>
      </c>
      <c r="AG65">
        <f t="shared" si="24"/>
        <v>-3.4527170510633513E-13</v>
      </c>
      <c r="AH65">
        <f t="shared" si="5"/>
        <v>-1.0796430501848129E-7</v>
      </c>
      <c r="AI65">
        <f t="shared" si="25"/>
        <v>-1.079646502901864E-7</v>
      </c>
      <c r="AJ65">
        <f t="shared" si="7"/>
        <v>-35.802535966584003</v>
      </c>
      <c r="AK65">
        <f t="shared" si="22"/>
        <v>-23.390990165107521</v>
      </c>
      <c r="AL65">
        <f t="shared" si="26"/>
        <v>-59.19352623965618</v>
      </c>
      <c r="AN65">
        <f t="shared" si="27"/>
        <v>0</v>
      </c>
      <c r="AO65">
        <f t="shared" si="27"/>
        <v>0</v>
      </c>
      <c r="AP65">
        <f t="shared" si="27"/>
        <v>-3.0665043421197596E-16</v>
      </c>
      <c r="AQ65">
        <f t="shared" si="27"/>
        <v>-9.5887674905521938E-11</v>
      </c>
      <c r="AR65">
        <f t="shared" si="27"/>
        <v>-9.588798155595615E-11</v>
      </c>
      <c r="AS65">
        <f t="shared" si="27"/>
        <v>-3.1797749533694492E-2</v>
      </c>
      <c r="AT65">
        <f t="shared" si="27"/>
        <v>-2.0774529695589211E-2</v>
      </c>
      <c r="AU65">
        <f t="shared" si="23"/>
        <v>-5.2572279325171688E-2</v>
      </c>
      <c r="AW65">
        <v>62</v>
      </c>
      <c r="AX65">
        <f>IF(Z65&gt;0, (R65*SUMPRODUCT(K65:$K$98, X65:$X$98)-K65*$AZ$3)/Z65, 0)</f>
        <v>-2.1602875502078068E+16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0.80496745000000003</v>
      </c>
      <c r="Q66" s="4">
        <f t="shared" si="21"/>
        <v>25</v>
      </c>
      <c r="R66">
        <f t="shared" si="0"/>
        <v>2000000</v>
      </c>
      <c r="S66">
        <f t="shared" si="1"/>
        <v>-1.0424264108282582E+17</v>
      </c>
      <c r="U66">
        <f t="shared" si="13"/>
        <v>0.80496745000000003</v>
      </c>
      <c r="V66">
        <f t="shared" si="14"/>
        <v>0.01</v>
      </c>
      <c r="W66">
        <f t="shared" si="15"/>
        <v>1.3810868204253405E-14</v>
      </c>
      <c r="X66">
        <f t="shared" si="16"/>
        <v>1.1117299360663943E-14</v>
      </c>
      <c r="Y66">
        <f t="shared" si="17"/>
        <v>1.3810868204253404E-16</v>
      </c>
      <c r="Z66">
        <f t="shared" si="18"/>
        <v>2.5554601615469285E-15</v>
      </c>
      <c r="AB66">
        <f t="shared" si="19"/>
        <v>-298.35446639209482</v>
      </c>
      <c r="AC66">
        <f t="shared" si="2"/>
        <v>-266.38791642159657</v>
      </c>
      <c r="AE66">
        <f t="shared" si="3"/>
        <v>0</v>
      </c>
      <c r="AF66">
        <f t="shared" si="24"/>
        <v>0</v>
      </c>
      <c r="AG66">
        <f t="shared" si="24"/>
        <v>-6.388650403867321E-14</v>
      </c>
      <c r="AH66">
        <f t="shared" si="5"/>
        <v>-2.2234598721327886E-8</v>
      </c>
      <c r="AI66">
        <f t="shared" si="25"/>
        <v>-2.2234662607831923E-8</v>
      </c>
      <c r="AJ66">
        <f t="shared" si="7"/>
        <v>-31.966549970498249</v>
      </c>
      <c r="AK66">
        <f t="shared" si="22"/>
        <v>-20.88481264744664</v>
      </c>
      <c r="AL66">
        <f t="shared" si="26"/>
        <v>-52.851362640179552</v>
      </c>
      <c r="AN66">
        <f t="shared" si="27"/>
        <v>0</v>
      </c>
      <c r="AO66">
        <f t="shared" si="27"/>
        <v>0</v>
      </c>
      <c r="AP66">
        <f t="shared" si="27"/>
        <v>-5.0660992679329599E-17</v>
      </c>
      <c r="AQ66">
        <f t="shared" si="27"/>
        <v>-1.7631687004929075E-11</v>
      </c>
      <c r="AR66">
        <f t="shared" si="27"/>
        <v>-1.7631737665921751E-11</v>
      </c>
      <c r="AS66">
        <f t="shared" si="27"/>
        <v>-2.5348971248426892E-2</v>
      </c>
      <c r="AT66">
        <f t="shared" si="27"/>
        <v>-1.6561327882348747E-2</v>
      </c>
      <c r="AU66">
        <f t="shared" si="23"/>
        <v>-4.1910299148407375E-2</v>
      </c>
      <c r="AW66">
        <v>63</v>
      </c>
      <c r="AX66">
        <f>IF(Z66&gt;0, (R66*SUMPRODUCT(K66:$K$98, X66:$X$98)-K66*$AZ$3)/Z66, 0)</f>
        <v>-1.0424264108282582E+17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0.82161935600000002</v>
      </c>
      <c r="Q67" s="4">
        <f t="shared" si="21"/>
        <v>25</v>
      </c>
      <c r="R67">
        <f t="shared" ref="R67:R69" si="28">$C$6</f>
        <v>2000000</v>
      </c>
      <c r="S67">
        <f t="shared" ref="S67:S69" si="29">AX67</f>
        <v>-5.5275822962822579E+17</v>
      </c>
      <c r="U67">
        <f t="shared" si="13"/>
        <v>0.82161935600000002</v>
      </c>
      <c r="V67">
        <f t="shared" si="14"/>
        <v>0.01</v>
      </c>
      <c r="W67">
        <f t="shared" si="15"/>
        <v>2.5554601615469285E-15</v>
      </c>
      <c r="X67">
        <f t="shared" si="16"/>
        <v>2.0996155322138435E-15</v>
      </c>
      <c r="Y67">
        <f t="shared" si="17"/>
        <v>2.5554601615469287E-17</v>
      </c>
      <c r="Z67">
        <f t="shared" si="18"/>
        <v>4.3029002771761574E-16</v>
      </c>
      <c r="AB67">
        <f t="shared" si="19"/>
        <v>-266.38791642159657</v>
      </c>
      <c r="AC67">
        <f t="shared" ref="AC67:AC69" si="30">S67*Z67</f>
        <v>-237.84635394786949</v>
      </c>
      <c r="AE67">
        <f t="shared" ref="AE67:AE69" si="31">$Z67*O67</f>
        <v>0</v>
      </c>
      <c r="AF67">
        <f t="shared" si="24"/>
        <v>0</v>
      </c>
      <c r="AG67">
        <f t="shared" si="24"/>
        <v>-1.0757250692940393E-14</v>
      </c>
      <c r="AH67">
        <f t="shared" ref="AH67:AH69" si="32">-X67*R67</f>
        <v>-4.1992310644276868E-9</v>
      </c>
      <c r="AI67">
        <f t="shared" ref="AI67:AI69" si="33">SUM(AE67:AH67)</f>
        <v>-4.19924182167838E-9</v>
      </c>
      <c r="AJ67">
        <f t="shared" ref="AJ67:AJ69" si="34">AB67-AC67</f>
        <v>-28.541562473727083</v>
      </c>
      <c r="AK67">
        <f t="shared" si="22"/>
        <v>-18.647154149511763</v>
      </c>
      <c r="AL67">
        <f t="shared" si="26"/>
        <v>-47.188716627438083</v>
      </c>
      <c r="AN67">
        <f t="shared" si="27"/>
        <v>0</v>
      </c>
      <c r="AO67">
        <f t="shared" si="27"/>
        <v>0</v>
      </c>
      <c r="AP67">
        <f t="shared" si="27"/>
        <v>-7.6163665830578573E-18</v>
      </c>
      <c r="AQ67">
        <f t="shared" si="27"/>
        <v>-2.9731465842508214E-12</v>
      </c>
      <c r="AR67">
        <f t="shared" si="27"/>
        <v>-2.9731542006174048E-12</v>
      </c>
      <c r="AS67">
        <f t="shared" si="27"/>
        <v>-2.020804468151086E-2</v>
      </c>
      <c r="AT67">
        <f t="shared" si="27"/>
        <v>-1.3202589191927558E-2</v>
      </c>
      <c r="AU67">
        <f t="shared" si="23"/>
        <v>-3.341063387641157E-2</v>
      </c>
      <c r="AW67">
        <v>64</v>
      </c>
      <c r="AX67">
        <f>IF(Z67&gt;0, (R67*SUMPRODUCT(K67:$K$98, X67:$X$98)-K67*$AZ$3)/Z67, 0)</f>
        <v>-5.5275822962822579E+17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6.3216220393231843E-4</v>
      </c>
      <c r="L68" s="2">
        <v>65</v>
      </c>
      <c r="M68" s="6">
        <v>0.83827126200000002</v>
      </c>
      <c r="Q68" s="4">
        <f t="shared" si="21"/>
        <v>25</v>
      </c>
      <c r="R68">
        <f t="shared" si="28"/>
        <v>2000000</v>
      </c>
      <c r="S68">
        <f t="shared" si="29"/>
        <v>-3.2527399891550935E+18</v>
      </c>
      <c r="U68">
        <f t="shared" ref="U68:U69" si="38">M68</f>
        <v>0.83827126200000002</v>
      </c>
      <c r="V68">
        <f t="shared" ref="V68:V69" si="39">$C$10</f>
        <v>0.01</v>
      </c>
      <c r="W68">
        <f t="shared" ref="W68:W69" si="40">Z67</f>
        <v>4.3029002771761574E-16</v>
      </c>
      <c r="X68">
        <f t="shared" ref="X68:X69" si="41">U68*W68</f>
        <v>3.6069976456086072E-16</v>
      </c>
      <c r="Y68">
        <f t="shared" ref="Y68:Y69" si="42">V68*W68</f>
        <v>4.3029002771761572E-18</v>
      </c>
      <c r="Z68">
        <f t="shared" ref="Z68:Z69" si="43">MAX(0, W68-X68-Y68)</f>
        <v>6.5287362879578868E-17</v>
      </c>
      <c r="AB68">
        <f t="shared" ref="AB68:AB69" si="44">AC67</f>
        <v>-237.84635394786949</v>
      </c>
      <c r="AC68">
        <f t="shared" si="30"/>
        <v>-212.36281602488603</v>
      </c>
      <c r="AE68">
        <f t="shared" si="31"/>
        <v>0</v>
      </c>
      <c r="AF68">
        <f t="shared" si="24"/>
        <v>0</v>
      </c>
      <c r="AG68">
        <f t="shared" si="24"/>
        <v>-1.6321840719894718E-15</v>
      </c>
      <c r="AH68">
        <f t="shared" si="32"/>
        <v>-7.2139952912172143E-10</v>
      </c>
      <c r="AI68">
        <f t="shared" si="33"/>
        <v>-7.2140116130579342E-10</v>
      </c>
      <c r="AJ68">
        <f t="shared" si="34"/>
        <v>-25.483537922983459</v>
      </c>
      <c r="AK68">
        <f t="shared" si="22"/>
        <v>-16.649244776350866</v>
      </c>
      <c r="AL68">
        <f t="shared" si="26"/>
        <v>-42.132782700055728</v>
      </c>
      <c r="AN68">
        <f t="shared" si="27"/>
        <v>0</v>
      </c>
      <c r="AO68">
        <f t="shared" si="27"/>
        <v>0</v>
      </c>
      <c r="AP68">
        <f t="shared" si="27"/>
        <v>-1.0318050801720904E-18</v>
      </c>
      <c r="AQ68">
        <f t="shared" si="27"/>
        <v>-4.5604151624532418E-13</v>
      </c>
      <c r="AR68">
        <f t="shared" si="27"/>
        <v>-4.5604254805040436E-13</v>
      </c>
      <c r="AS68">
        <f t="shared" si="27"/>
        <v>-1.6109729497386038E-2</v>
      </c>
      <c r="AT68">
        <f t="shared" si="27"/>
        <v>-1.0525023271626603E-2</v>
      </c>
      <c r="AU68">
        <f t="shared" si="23"/>
        <v>-2.6634752769468688E-2</v>
      </c>
      <c r="AW68">
        <v>65</v>
      </c>
      <c r="AX68">
        <f>IF(Z68&gt;0, (R68*SUMPRODUCT(K68:$K$98, X68:$X$98)-K68*$AZ$3)/Z68, 0)</f>
        <v>-3.2527399891550935E+18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5.6443053922528431E-4</v>
      </c>
      <c r="L69" s="2">
        <v>66</v>
      </c>
      <c r="M69" s="6">
        <v>1</v>
      </c>
      <c r="Q69" s="4">
        <f t="shared" ref="Q69" si="46">$C$8</f>
        <v>25</v>
      </c>
      <c r="R69">
        <f t="shared" si="28"/>
        <v>2000000</v>
      </c>
      <c r="S69">
        <f t="shared" si="29"/>
        <v>0</v>
      </c>
      <c r="U69">
        <f t="shared" si="38"/>
        <v>1</v>
      </c>
      <c r="V69">
        <f t="shared" si="39"/>
        <v>0.01</v>
      </c>
      <c r="W69">
        <f t="shared" si="40"/>
        <v>6.5287362879578868E-17</v>
      </c>
      <c r="X69">
        <f t="shared" si="41"/>
        <v>6.5287362879578868E-17</v>
      </c>
      <c r="Y69">
        <f t="shared" si="42"/>
        <v>6.5287362879578873E-19</v>
      </c>
      <c r="Z69">
        <f t="shared" si="43"/>
        <v>0</v>
      </c>
      <c r="AB69">
        <f t="shared" si="44"/>
        <v>-212.36281602488603</v>
      </c>
      <c r="AC69">
        <f t="shared" si="30"/>
        <v>0</v>
      </c>
      <c r="AE69">
        <f t="shared" si="31"/>
        <v>0</v>
      </c>
      <c r="AF69">
        <f t="shared" si="24"/>
        <v>0</v>
      </c>
      <c r="AG69">
        <f t="shared" si="24"/>
        <v>0</v>
      </c>
      <c r="AH69">
        <f t="shared" si="32"/>
        <v>-1.3057472575915773E-10</v>
      </c>
      <c r="AI69">
        <f t="shared" si="33"/>
        <v>-1.3057472575915773E-10</v>
      </c>
      <c r="AJ69">
        <f t="shared" si="34"/>
        <v>-212.36281602488603</v>
      </c>
      <c r="AK69">
        <f t="shared" si="22"/>
        <v>-14.865397121742024</v>
      </c>
      <c r="AL69">
        <f t="shared" si="26"/>
        <v>-227.22821314675863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-7.3700362869435021E-14</v>
      </c>
      <c r="AR69">
        <f t="shared" si="27"/>
        <v>-7.3700362869435021E-14</v>
      </c>
      <c r="AS69">
        <f t="shared" si="27"/>
        <v>-0.11986405876032627</v>
      </c>
      <c r="AT69">
        <f t="shared" si="27"/>
        <v>-8.390484113222841E-3</v>
      </c>
      <c r="AU69">
        <f t="shared" si="23"/>
        <v>-0.12825454287362281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819778.26858585363</v>
      </c>
      <c r="AO71" s="8">
        <f t="shared" si="47"/>
        <v>-81977.826858585366</v>
      </c>
      <c r="AP71" s="8">
        <f t="shared" si="47"/>
        <v>-1654.7777680459628</v>
      </c>
      <c r="AQ71" s="8">
        <f t="shared" si="47"/>
        <v>-335930.89669692278</v>
      </c>
      <c r="AR71" s="8">
        <f t="shared" si="47"/>
        <v>400214.76726230001</v>
      </c>
      <c r="AS71" s="8">
        <f t="shared" si="47"/>
        <v>-42890.172301372128</v>
      </c>
      <c r="AT71" s="8">
        <f t="shared" si="47"/>
        <v>25019.267175800396</v>
      </c>
      <c r="AU71" s="8">
        <f t="shared" si="47"/>
        <v>382343.86213672819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0" priority="1" operator="lessThan">
      <formula>0</formula>
    </cfRule>
  </conditionalFormatting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248A6-2CF6-4504-9665-55F4F6195EA0}">
  <dimension ref="A1:K49"/>
  <sheetViews>
    <sheetView tabSelected="1" workbookViewId="0">
      <selection activeCell="J3" sqref="J3"/>
    </sheetView>
  </sheetViews>
  <sheetFormatPr defaultRowHeight="15" x14ac:dyDescent="0.25"/>
  <cols>
    <col min="6" max="6" width="9.28515625" bestFit="1" customWidth="1"/>
  </cols>
  <sheetData>
    <row r="1" spans="1:11" x14ac:dyDescent="0.25">
      <c r="A1" t="s">
        <v>48</v>
      </c>
      <c r="B1" t="s">
        <v>16</v>
      </c>
      <c r="C1" t="s">
        <v>49</v>
      </c>
      <c r="D1" t="s">
        <v>36</v>
      </c>
      <c r="E1" t="s">
        <v>50</v>
      </c>
      <c r="F1" t="s">
        <v>33</v>
      </c>
      <c r="G1" t="s">
        <v>15</v>
      </c>
      <c r="H1" t="s">
        <v>5</v>
      </c>
      <c r="I1" t="s">
        <v>51</v>
      </c>
      <c r="J1" t="s">
        <v>12</v>
      </c>
      <c r="K1" t="s">
        <v>59</v>
      </c>
    </row>
    <row r="2" spans="1:11" x14ac:dyDescent="0.25">
      <c r="A2" t="s">
        <v>52</v>
      </c>
      <c r="B2">
        <v>50000</v>
      </c>
      <c r="C2">
        <v>26</v>
      </c>
      <c r="D2">
        <f>'T.26.04.A'!$C$3</f>
        <v>125.91576533281616</v>
      </c>
      <c r="E2">
        <v>0.4</v>
      </c>
      <c r="F2">
        <f>'T.26.04.A (2)'!$C$11</f>
        <v>-1408.5281873546187</v>
      </c>
      <c r="G2">
        <v>2</v>
      </c>
      <c r="H2">
        <v>2024</v>
      </c>
      <c r="I2" t="b">
        <v>1</v>
      </c>
      <c r="J2">
        <v>7</v>
      </c>
      <c r="K2">
        <v>2</v>
      </c>
    </row>
    <row r="3" spans="1:11" x14ac:dyDescent="0.25">
      <c r="A3" t="s">
        <v>52</v>
      </c>
      <c r="B3">
        <v>50000</v>
      </c>
      <c r="C3">
        <v>35</v>
      </c>
      <c r="D3">
        <f>'T.35.04.A'!$C$3</f>
        <v>206.48225026565811</v>
      </c>
      <c r="E3">
        <f>$E$2</f>
        <v>0.4</v>
      </c>
      <c r="F3">
        <f>'T.35.04.A (2)'!$C$11</f>
        <v>-521.64806816669602</v>
      </c>
      <c r="G3">
        <f>$G$2</f>
        <v>2</v>
      </c>
      <c r="H3">
        <f>$H$2</f>
        <v>2024</v>
      </c>
      <c r="I3" t="b">
        <f>$I$2</f>
        <v>1</v>
      </c>
      <c r="J3">
        <f>$J$2</f>
        <v>7</v>
      </c>
      <c r="K3">
        <v>2</v>
      </c>
    </row>
    <row r="4" spans="1:11" x14ac:dyDescent="0.25">
      <c r="A4" t="s">
        <v>52</v>
      </c>
      <c r="B4">
        <v>50000</v>
      </c>
      <c r="C4">
        <v>45</v>
      </c>
      <c r="D4">
        <f>'T.45.04.A'!$C$3</f>
        <v>779.83761321201735</v>
      </c>
      <c r="E4">
        <f t="shared" ref="E4:E49" si="0">$E$2</f>
        <v>0.4</v>
      </c>
      <c r="F4">
        <f>'T.45.04.A (2)'!$C$11</f>
        <v>3489.6754335447254</v>
      </c>
      <c r="G4">
        <f t="shared" ref="G4:G49" si="1">$G$2</f>
        <v>2</v>
      </c>
      <c r="H4">
        <f t="shared" ref="H4:H49" si="2">$H$2</f>
        <v>2024</v>
      </c>
      <c r="I4" t="b">
        <f t="shared" ref="I4:I49" si="3">$I$2</f>
        <v>1</v>
      </c>
      <c r="J4">
        <f t="shared" ref="J4:J49" si="4">$J$2</f>
        <v>7</v>
      </c>
      <c r="K4">
        <v>2</v>
      </c>
    </row>
    <row r="5" spans="1:11" x14ac:dyDescent="0.25">
      <c r="A5" t="s">
        <v>52</v>
      </c>
      <c r="B5">
        <v>50000</v>
      </c>
      <c r="C5">
        <v>55</v>
      </c>
      <c r="D5">
        <f>'T.55.04.A'!$C$3</f>
        <v>2783.2462162664219</v>
      </c>
      <c r="E5">
        <f t="shared" si="0"/>
        <v>0.4</v>
      </c>
      <c r="F5">
        <f>'T.55.04.A (2)'!$C$11</f>
        <v>15137.947430399001</v>
      </c>
      <c r="G5">
        <f t="shared" si="1"/>
        <v>2</v>
      </c>
      <c r="H5">
        <f t="shared" si="2"/>
        <v>2024</v>
      </c>
      <c r="I5" t="b">
        <f t="shared" si="3"/>
        <v>1</v>
      </c>
      <c r="J5">
        <f t="shared" si="4"/>
        <v>7</v>
      </c>
      <c r="K5">
        <v>2</v>
      </c>
    </row>
    <row r="6" spans="1:11" x14ac:dyDescent="0.25">
      <c r="A6" t="s">
        <v>52</v>
      </c>
      <c r="B6">
        <v>100000</v>
      </c>
      <c r="C6">
        <v>26</v>
      </c>
      <c r="D6">
        <f>'T.26.04.B'!$C$3</f>
        <v>203.15171609197418</v>
      </c>
      <c r="E6">
        <f t="shared" si="0"/>
        <v>0.4</v>
      </c>
      <c r="F6">
        <f>'T.26.04.B (2)'!$C$11</f>
        <v>-1043.781752881401</v>
      </c>
      <c r="G6">
        <f t="shared" si="1"/>
        <v>2</v>
      </c>
      <c r="H6">
        <f t="shared" si="2"/>
        <v>2024</v>
      </c>
      <c r="I6" t="b">
        <f t="shared" si="3"/>
        <v>1</v>
      </c>
      <c r="J6">
        <f t="shared" si="4"/>
        <v>7</v>
      </c>
      <c r="K6">
        <v>2</v>
      </c>
    </row>
    <row r="7" spans="1:11" x14ac:dyDescent="0.25">
      <c r="A7" t="s">
        <v>52</v>
      </c>
      <c r="B7">
        <v>100000</v>
      </c>
      <c r="C7">
        <v>35</v>
      </c>
      <c r="D7">
        <f>'T.35.04.B'!$C$3</f>
        <v>378.3199803514795</v>
      </c>
      <c r="E7">
        <f t="shared" si="0"/>
        <v>0.4</v>
      </c>
      <c r="F7">
        <f>'T.35.04.B (2)'!$C$11</f>
        <v>183.41442681715341</v>
      </c>
      <c r="G7">
        <f t="shared" si="1"/>
        <v>2</v>
      </c>
      <c r="H7">
        <f t="shared" si="2"/>
        <v>2024</v>
      </c>
      <c r="I7" t="b">
        <f t="shared" si="3"/>
        <v>1</v>
      </c>
      <c r="J7">
        <f t="shared" si="4"/>
        <v>7</v>
      </c>
      <c r="K7">
        <v>2</v>
      </c>
    </row>
    <row r="8" spans="1:11" x14ac:dyDescent="0.25">
      <c r="A8" t="s">
        <v>52</v>
      </c>
      <c r="B8">
        <v>100000</v>
      </c>
      <c r="C8">
        <v>45</v>
      </c>
      <c r="D8">
        <f>'T.45.04.B'!$C$3</f>
        <v>1509.8172561276288</v>
      </c>
      <c r="E8">
        <f t="shared" si="0"/>
        <v>0.4</v>
      </c>
      <c r="F8">
        <f>'T.45.04.B (2)'!$C$11</f>
        <v>8139.22844219934</v>
      </c>
      <c r="G8">
        <f t="shared" si="1"/>
        <v>2</v>
      </c>
      <c r="H8">
        <f t="shared" si="2"/>
        <v>2024</v>
      </c>
      <c r="I8" t="b">
        <f t="shared" si="3"/>
        <v>1</v>
      </c>
      <c r="J8">
        <f t="shared" si="4"/>
        <v>7</v>
      </c>
      <c r="K8">
        <v>2</v>
      </c>
    </row>
    <row r="9" spans="1:11" x14ac:dyDescent="0.25">
      <c r="A9" t="s">
        <v>52</v>
      </c>
      <c r="B9">
        <v>100000</v>
      </c>
      <c r="C9">
        <v>55</v>
      </c>
      <c r="D9">
        <f>'T.55.04.B'!$C$3</f>
        <v>5509.2439374919659</v>
      </c>
      <c r="E9">
        <f t="shared" si="0"/>
        <v>0.4</v>
      </c>
      <c r="F9">
        <f>'T.55.04.B (2)'!$C$11</f>
        <v>31408.438987043002</v>
      </c>
      <c r="G9">
        <f t="shared" si="1"/>
        <v>2</v>
      </c>
      <c r="H9">
        <f t="shared" si="2"/>
        <v>2024</v>
      </c>
      <c r="I9" t="b">
        <f t="shared" si="3"/>
        <v>1</v>
      </c>
      <c r="J9">
        <f t="shared" si="4"/>
        <v>7</v>
      </c>
      <c r="K9">
        <v>2</v>
      </c>
    </row>
    <row r="10" spans="1:11" x14ac:dyDescent="0.25">
      <c r="A10" t="s">
        <v>52</v>
      </c>
      <c r="B10">
        <v>250000</v>
      </c>
      <c r="C10">
        <v>26</v>
      </c>
      <c r="D10">
        <f>'T.26.04.C'!$C$3</f>
        <v>434.62602246115216</v>
      </c>
      <c r="E10">
        <f t="shared" si="0"/>
        <v>0.4</v>
      </c>
      <c r="F10">
        <f>'T.26.04.C (2)'!$C$11</f>
        <v>-859.5814044036016</v>
      </c>
      <c r="G10">
        <f t="shared" si="1"/>
        <v>2</v>
      </c>
      <c r="H10">
        <f t="shared" si="2"/>
        <v>2024</v>
      </c>
      <c r="I10" t="b">
        <f t="shared" si="3"/>
        <v>1</v>
      </c>
      <c r="J10">
        <f t="shared" si="4"/>
        <v>7</v>
      </c>
      <c r="K10">
        <v>2</v>
      </c>
    </row>
    <row r="11" spans="1:11" x14ac:dyDescent="0.25">
      <c r="A11" t="s">
        <v>52</v>
      </c>
      <c r="B11">
        <v>250000</v>
      </c>
      <c r="C11">
        <v>35</v>
      </c>
      <c r="D11">
        <f>'T.35.04.C'!$C$3</f>
        <v>872.28458763388574</v>
      </c>
      <c r="E11">
        <f t="shared" si="0"/>
        <v>0.4</v>
      </c>
      <c r="F11">
        <f>'T.35.04.C (2)'!$C$11</f>
        <v>2207.5629920071715</v>
      </c>
      <c r="G11">
        <f t="shared" si="1"/>
        <v>2</v>
      </c>
      <c r="H11">
        <f t="shared" si="2"/>
        <v>2024</v>
      </c>
      <c r="I11" t="b">
        <f t="shared" si="3"/>
        <v>1</v>
      </c>
      <c r="J11">
        <f t="shared" si="4"/>
        <v>7</v>
      </c>
      <c r="K11">
        <v>2</v>
      </c>
    </row>
    <row r="12" spans="1:11" x14ac:dyDescent="0.25">
      <c r="A12" t="s">
        <v>52</v>
      </c>
      <c r="B12">
        <v>250000</v>
      </c>
      <c r="C12">
        <v>45</v>
      </c>
      <c r="D12">
        <f>'T.45.04.C'!$C$3</f>
        <v>3699.7561848744622</v>
      </c>
      <c r="E12">
        <f t="shared" si="0"/>
        <v>0.4</v>
      </c>
      <c r="F12">
        <f>'T.45.04.C (2)'!$C$11</f>
        <v>22087.887468163182</v>
      </c>
      <c r="G12">
        <f t="shared" si="1"/>
        <v>2</v>
      </c>
      <c r="H12">
        <f t="shared" si="2"/>
        <v>2024</v>
      </c>
      <c r="I12" t="b">
        <f t="shared" si="3"/>
        <v>1</v>
      </c>
      <c r="J12">
        <f t="shared" si="4"/>
        <v>7</v>
      </c>
      <c r="K12">
        <v>2</v>
      </c>
    </row>
    <row r="13" spans="1:11" x14ac:dyDescent="0.25">
      <c r="A13" t="s">
        <v>52</v>
      </c>
      <c r="B13">
        <v>250000</v>
      </c>
      <c r="C13">
        <v>55</v>
      </c>
      <c r="D13">
        <f>'T.55.04.C'!$C$3</f>
        <v>13687.237101168599</v>
      </c>
      <c r="E13">
        <f t="shared" si="0"/>
        <v>0.4</v>
      </c>
      <c r="F13">
        <f>'T.55.04.C (2)'!$C$11</f>
        <v>80219.913656975012</v>
      </c>
      <c r="G13">
        <f t="shared" si="1"/>
        <v>2</v>
      </c>
      <c r="H13">
        <f t="shared" si="2"/>
        <v>2024</v>
      </c>
      <c r="I13" t="b">
        <f t="shared" si="3"/>
        <v>1</v>
      </c>
      <c r="J13">
        <f t="shared" si="4"/>
        <v>7</v>
      </c>
      <c r="K13">
        <v>2</v>
      </c>
    </row>
    <row r="14" spans="1:11" x14ac:dyDescent="0.25">
      <c r="A14" t="s">
        <v>52</v>
      </c>
      <c r="B14">
        <v>500000</v>
      </c>
      <c r="C14">
        <v>26</v>
      </c>
      <c r="D14">
        <f>'T.26.04.D'!$C$3</f>
        <v>820.41653307644879</v>
      </c>
      <c r="E14">
        <f t="shared" si="0"/>
        <v>0.4</v>
      </c>
      <c r="F14">
        <f>'T.26.04.D (2)'!$C$11</f>
        <v>-552.58082360726814</v>
      </c>
      <c r="G14">
        <f t="shared" si="1"/>
        <v>2</v>
      </c>
      <c r="H14">
        <f t="shared" si="2"/>
        <v>2024</v>
      </c>
      <c r="I14" t="b">
        <f t="shared" si="3"/>
        <v>1</v>
      </c>
      <c r="J14">
        <f t="shared" si="4"/>
        <v>7</v>
      </c>
      <c r="K14">
        <v>2</v>
      </c>
    </row>
    <row r="15" spans="1:11" x14ac:dyDescent="0.25">
      <c r="A15" t="s">
        <v>52</v>
      </c>
      <c r="B15">
        <v>500000</v>
      </c>
      <c r="C15">
        <v>35</v>
      </c>
      <c r="D15">
        <f>'T.35.04.D'!$C$3</f>
        <v>1695.558933104563</v>
      </c>
      <c r="E15">
        <f t="shared" si="0"/>
        <v>0.4</v>
      </c>
      <c r="F15">
        <f>'T.35.04.D (2)'!$C$11</f>
        <v>5581.1439339905373</v>
      </c>
      <c r="G15">
        <f t="shared" si="1"/>
        <v>2</v>
      </c>
      <c r="H15">
        <f t="shared" si="2"/>
        <v>2024</v>
      </c>
      <c r="I15" t="b">
        <f t="shared" si="3"/>
        <v>1</v>
      </c>
      <c r="J15">
        <f t="shared" si="4"/>
        <v>7</v>
      </c>
      <c r="K15">
        <v>2</v>
      </c>
    </row>
    <row r="16" spans="1:11" x14ac:dyDescent="0.25">
      <c r="A16" t="s">
        <v>52</v>
      </c>
      <c r="B16">
        <v>500000</v>
      </c>
      <c r="C16">
        <v>45</v>
      </c>
      <c r="D16">
        <f>'T.45.04.D'!$C$3</f>
        <v>7349.6543994525182</v>
      </c>
      <c r="E16">
        <f t="shared" si="0"/>
        <v>0.4</v>
      </c>
      <c r="F16">
        <f>'T.45.04.D (2)'!$C$11</f>
        <v>45335.652511436252</v>
      </c>
      <c r="G16">
        <f t="shared" si="1"/>
        <v>2</v>
      </c>
      <c r="H16">
        <f t="shared" si="2"/>
        <v>2024</v>
      </c>
      <c r="I16" t="b">
        <f t="shared" si="3"/>
        <v>1</v>
      </c>
      <c r="J16">
        <f t="shared" si="4"/>
        <v>7</v>
      </c>
      <c r="K16">
        <v>2</v>
      </c>
    </row>
    <row r="17" spans="1:11" x14ac:dyDescent="0.25">
      <c r="A17" t="s">
        <v>52</v>
      </c>
      <c r="B17">
        <v>500000</v>
      </c>
      <c r="C17">
        <v>55</v>
      </c>
      <c r="D17">
        <f>'T.55.04.D'!$C$3</f>
        <v>27317.225707296322</v>
      </c>
      <c r="E17">
        <f t="shared" si="0"/>
        <v>0.4</v>
      </c>
      <c r="F17">
        <f>'T.55.04.D (2)'!$C$11</f>
        <v>161572.37144019504</v>
      </c>
      <c r="G17">
        <f t="shared" si="1"/>
        <v>2</v>
      </c>
      <c r="H17">
        <f t="shared" si="2"/>
        <v>2024</v>
      </c>
      <c r="I17" t="b">
        <f t="shared" si="3"/>
        <v>1</v>
      </c>
      <c r="J17">
        <f t="shared" si="4"/>
        <v>7</v>
      </c>
      <c r="K17">
        <v>2</v>
      </c>
    </row>
    <row r="18" spans="1:11" x14ac:dyDescent="0.25">
      <c r="A18" t="s">
        <v>52</v>
      </c>
      <c r="B18">
        <v>1000000</v>
      </c>
      <c r="C18">
        <v>26</v>
      </c>
      <c r="D18">
        <f>'T.26.04.E'!$C$3</f>
        <v>1591.997554307042</v>
      </c>
      <c r="E18">
        <f t="shared" si="0"/>
        <v>0.4</v>
      </c>
      <c r="F18">
        <f>'T.26.04.E (2)'!$C$11</f>
        <v>61.420337985398618</v>
      </c>
      <c r="G18">
        <f t="shared" si="1"/>
        <v>2</v>
      </c>
      <c r="H18">
        <f t="shared" si="2"/>
        <v>2024</v>
      </c>
      <c r="I18" t="b">
        <f t="shared" si="3"/>
        <v>1</v>
      </c>
      <c r="J18">
        <f t="shared" si="4"/>
        <v>7</v>
      </c>
      <c r="K18">
        <v>2</v>
      </c>
    </row>
    <row r="19" spans="1:11" x14ac:dyDescent="0.25">
      <c r="A19" t="s">
        <v>52</v>
      </c>
      <c r="B19">
        <v>1000000</v>
      </c>
      <c r="C19">
        <v>35</v>
      </c>
      <c r="D19">
        <f>'T.35.04.E'!$C$3</f>
        <v>3342.1076240459179</v>
      </c>
      <c r="E19">
        <f t="shared" si="0"/>
        <v>0.4</v>
      </c>
      <c r="F19">
        <f>'T.35.04.E (2)'!$C$11</f>
        <v>12328.305817957271</v>
      </c>
      <c r="G19">
        <f t="shared" si="1"/>
        <v>2</v>
      </c>
      <c r="H19">
        <f t="shared" si="2"/>
        <v>2024</v>
      </c>
      <c r="I19" t="b">
        <f t="shared" si="3"/>
        <v>1</v>
      </c>
      <c r="J19">
        <f t="shared" si="4"/>
        <v>7</v>
      </c>
      <c r="K19">
        <v>2</v>
      </c>
    </row>
    <row r="20" spans="1:11" x14ac:dyDescent="0.25">
      <c r="A20" t="s">
        <v>52</v>
      </c>
      <c r="B20">
        <v>1000000</v>
      </c>
      <c r="C20">
        <v>45</v>
      </c>
      <c r="D20">
        <f>'T.45.04.E'!$C$3</f>
        <v>14649.450828608631</v>
      </c>
      <c r="E20">
        <f t="shared" si="0"/>
        <v>0.4</v>
      </c>
      <c r="F20">
        <f>'T.45.04.E (2)'!$C$11</f>
        <v>91831.182597982377</v>
      </c>
      <c r="G20">
        <f t="shared" si="1"/>
        <v>2</v>
      </c>
      <c r="H20">
        <f t="shared" si="2"/>
        <v>2024</v>
      </c>
      <c r="I20" t="b">
        <f t="shared" si="3"/>
        <v>1</v>
      </c>
      <c r="J20">
        <f t="shared" si="4"/>
        <v>7</v>
      </c>
      <c r="K20">
        <v>2</v>
      </c>
    </row>
    <row r="21" spans="1:11" x14ac:dyDescent="0.25">
      <c r="A21" t="s">
        <v>52</v>
      </c>
      <c r="B21">
        <v>1000000</v>
      </c>
      <c r="C21">
        <v>55</v>
      </c>
      <c r="D21">
        <f>'T.55.04.E'!$C$3</f>
        <v>54577.202919551761</v>
      </c>
      <c r="E21">
        <f t="shared" si="0"/>
        <v>0.4</v>
      </c>
      <c r="F21">
        <f>'T.55.04.E (2)'!$C$11</f>
        <v>324277.2870066351</v>
      </c>
      <c r="G21">
        <f t="shared" si="1"/>
        <v>2</v>
      </c>
      <c r="H21">
        <f t="shared" si="2"/>
        <v>2024</v>
      </c>
      <c r="I21" t="b">
        <f t="shared" si="3"/>
        <v>1</v>
      </c>
      <c r="J21">
        <f t="shared" si="4"/>
        <v>7</v>
      </c>
      <c r="K21">
        <v>2</v>
      </c>
    </row>
    <row r="22" spans="1:11" x14ac:dyDescent="0.25">
      <c r="A22" t="s">
        <v>52</v>
      </c>
      <c r="B22">
        <v>2000000</v>
      </c>
      <c r="C22">
        <v>26</v>
      </c>
      <c r="D22">
        <f>'T.26.04.F'!$C$3</f>
        <v>3135.1595967682288</v>
      </c>
      <c r="E22">
        <f t="shared" si="0"/>
        <v>0.4</v>
      </c>
      <c r="F22">
        <f>'T.26.04.F (2)'!$C$11</f>
        <v>1289.4226611707311</v>
      </c>
      <c r="G22">
        <f t="shared" si="1"/>
        <v>2</v>
      </c>
      <c r="H22">
        <f t="shared" si="2"/>
        <v>2024</v>
      </c>
      <c r="I22" t="b">
        <f t="shared" si="3"/>
        <v>1</v>
      </c>
      <c r="J22">
        <f t="shared" si="4"/>
        <v>7</v>
      </c>
      <c r="K22">
        <v>2</v>
      </c>
    </row>
    <row r="23" spans="1:11" x14ac:dyDescent="0.25">
      <c r="A23" t="s">
        <v>52</v>
      </c>
      <c r="B23">
        <v>2000000</v>
      </c>
      <c r="C23">
        <v>35</v>
      </c>
      <c r="D23">
        <f>'T.35.04.F'!$C$3</f>
        <v>6635.2050059286266</v>
      </c>
      <c r="E23">
        <f t="shared" si="0"/>
        <v>0.4</v>
      </c>
      <c r="F23">
        <f>'T.35.04.F (2)'!$C$11</f>
        <v>25822.629585890732</v>
      </c>
      <c r="G23">
        <f t="shared" si="1"/>
        <v>2</v>
      </c>
      <c r="H23">
        <f t="shared" si="2"/>
        <v>2024</v>
      </c>
      <c r="I23" t="b">
        <f t="shared" si="3"/>
        <v>1</v>
      </c>
      <c r="J23">
        <f t="shared" si="4"/>
        <v>7</v>
      </c>
      <c r="K23">
        <v>2</v>
      </c>
    </row>
    <row r="24" spans="1:11" x14ac:dyDescent="0.25">
      <c r="A24" t="s">
        <v>52</v>
      </c>
      <c r="B24">
        <v>2000000</v>
      </c>
      <c r="C24">
        <v>45</v>
      </c>
      <c r="D24">
        <f>'T.45.04.F'!$C$3</f>
        <v>29249.043686920857</v>
      </c>
      <c r="E24">
        <f t="shared" si="0"/>
        <v>0.4</v>
      </c>
      <c r="F24">
        <f>'T.45.04.F (2)'!$C$11</f>
        <v>184822.24277107467</v>
      </c>
      <c r="G24">
        <f t="shared" si="1"/>
        <v>2</v>
      </c>
      <c r="H24">
        <f t="shared" si="2"/>
        <v>2024</v>
      </c>
      <c r="I24" t="b">
        <f t="shared" si="3"/>
        <v>1</v>
      </c>
      <c r="J24">
        <f t="shared" si="4"/>
        <v>7</v>
      </c>
      <c r="K24">
        <v>2</v>
      </c>
    </row>
    <row r="25" spans="1:11" x14ac:dyDescent="0.25">
      <c r="A25" t="s">
        <v>52</v>
      </c>
      <c r="B25">
        <v>2000000</v>
      </c>
      <c r="C25">
        <v>55</v>
      </c>
      <c r="D25">
        <f>'T.55.04.F'!$C$3</f>
        <v>109097.15734406265</v>
      </c>
      <c r="E25">
        <f t="shared" si="0"/>
        <v>0.4</v>
      </c>
      <c r="F25">
        <f>'T.55.04.F (2)'!$C$11</f>
        <v>649687.11813951517</v>
      </c>
      <c r="G25">
        <f t="shared" si="1"/>
        <v>2</v>
      </c>
      <c r="H25">
        <f t="shared" si="2"/>
        <v>2024</v>
      </c>
      <c r="I25" t="b">
        <f t="shared" si="3"/>
        <v>1</v>
      </c>
      <c r="J25">
        <f t="shared" si="4"/>
        <v>7</v>
      </c>
      <c r="K25">
        <v>2</v>
      </c>
    </row>
    <row r="26" spans="1:11" x14ac:dyDescent="0.25">
      <c r="A26" t="s">
        <v>53</v>
      </c>
      <c r="B26">
        <v>50000</v>
      </c>
      <c r="C26">
        <v>26</v>
      </c>
      <c r="D26">
        <f>'S.26.04.A'!$C$3</f>
        <v>1535.5979757793855</v>
      </c>
      <c r="E26">
        <f t="shared" si="0"/>
        <v>0.4</v>
      </c>
      <c r="F26" s="13">
        <f>'S.26.04.A (2)'!$C$11</f>
        <v>-747.82357094577162</v>
      </c>
      <c r="G26">
        <f t="shared" si="1"/>
        <v>2</v>
      </c>
      <c r="H26">
        <f t="shared" si="2"/>
        <v>2024</v>
      </c>
      <c r="I26" t="b">
        <f t="shared" si="3"/>
        <v>1</v>
      </c>
      <c r="J26">
        <f t="shared" si="4"/>
        <v>7</v>
      </c>
      <c r="K26">
        <v>2</v>
      </c>
    </row>
    <row r="27" spans="1:11" x14ac:dyDescent="0.25">
      <c r="A27" t="s">
        <v>53</v>
      </c>
      <c r="B27">
        <v>50000</v>
      </c>
      <c r="C27">
        <v>35</v>
      </c>
      <c r="D27">
        <f>'S.35.04.A'!$C$3</f>
        <v>2739.4533201506956</v>
      </c>
      <c r="E27">
        <f t="shared" si="0"/>
        <v>0.4</v>
      </c>
      <c r="F27" s="13">
        <f>'S.35.04.A (2)'!$C$11</f>
        <v>106.11543644873566</v>
      </c>
      <c r="G27">
        <f t="shared" si="1"/>
        <v>2</v>
      </c>
      <c r="H27">
        <f t="shared" si="2"/>
        <v>2024</v>
      </c>
      <c r="I27" t="b">
        <f t="shared" si="3"/>
        <v>1</v>
      </c>
      <c r="J27">
        <f t="shared" si="4"/>
        <v>7</v>
      </c>
      <c r="K27">
        <v>2</v>
      </c>
    </row>
    <row r="28" spans="1:11" x14ac:dyDescent="0.25">
      <c r="A28" t="s">
        <v>53</v>
      </c>
      <c r="B28">
        <v>50000</v>
      </c>
      <c r="C28">
        <v>45</v>
      </c>
      <c r="D28">
        <f>'S.45.04.A'!$C$3</f>
        <v>6455.6767048894053</v>
      </c>
      <c r="E28">
        <f t="shared" si="0"/>
        <v>0.4</v>
      </c>
      <c r="F28" s="13">
        <f>'S.45.04.A (2)'!$C$11</f>
        <v>2711.2389567288933</v>
      </c>
      <c r="G28">
        <f t="shared" si="1"/>
        <v>2</v>
      </c>
      <c r="H28">
        <f t="shared" si="2"/>
        <v>2024</v>
      </c>
      <c r="I28" t="b">
        <f t="shared" si="3"/>
        <v>1</v>
      </c>
      <c r="J28">
        <f t="shared" si="4"/>
        <v>7</v>
      </c>
      <c r="K28">
        <v>2</v>
      </c>
    </row>
    <row r="29" spans="1:11" x14ac:dyDescent="0.25">
      <c r="A29" t="s">
        <v>53</v>
      </c>
      <c r="B29">
        <v>50000</v>
      </c>
      <c r="C29">
        <v>55</v>
      </c>
      <c r="D29">
        <f>'S.55.04.A'!$C$3</f>
        <v>14978.76782235069</v>
      </c>
      <c r="E29">
        <f t="shared" si="0"/>
        <v>0.4</v>
      </c>
      <c r="F29" s="13">
        <f>'S.55.04.A (2)'!$C$11</f>
        <v>8373.4246425535548</v>
      </c>
      <c r="G29">
        <f t="shared" si="1"/>
        <v>2</v>
      </c>
      <c r="H29">
        <f t="shared" si="2"/>
        <v>2024</v>
      </c>
      <c r="I29" t="b">
        <f t="shared" si="3"/>
        <v>1</v>
      </c>
      <c r="J29">
        <f t="shared" si="4"/>
        <v>7</v>
      </c>
      <c r="K29">
        <v>2</v>
      </c>
    </row>
    <row r="30" spans="1:11" x14ac:dyDescent="0.25">
      <c r="A30" t="s">
        <v>53</v>
      </c>
      <c r="B30">
        <v>100000</v>
      </c>
      <c r="C30">
        <v>26</v>
      </c>
      <c r="D30">
        <f>'S.26.04.B'!$C$3</f>
        <v>2666.3987251697727</v>
      </c>
      <c r="E30">
        <f t="shared" si="0"/>
        <v>0.4</v>
      </c>
      <c r="F30" s="14">
        <f>'S.26.04.B (2)'!$C$11</f>
        <v>-318.96848563655368</v>
      </c>
      <c r="G30">
        <f t="shared" si="1"/>
        <v>2</v>
      </c>
      <c r="H30">
        <f t="shared" si="2"/>
        <v>2024</v>
      </c>
      <c r="I30" t="b">
        <f t="shared" si="3"/>
        <v>1</v>
      </c>
      <c r="J30">
        <f t="shared" si="4"/>
        <v>7</v>
      </c>
      <c r="K30">
        <v>2</v>
      </c>
    </row>
    <row r="31" spans="1:11" x14ac:dyDescent="0.25">
      <c r="A31" t="s">
        <v>53</v>
      </c>
      <c r="B31">
        <v>100000</v>
      </c>
      <c r="C31">
        <v>35</v>
      </c>
      <c r="D31">
        <f>'S.35.04.B'!$C$3</f>
        <v>5078.6753978847382</v>
      </c>
      <c r="E31">
        <f t="shared" si="0"/>
        <v>0.4</v>
      </c>
      <c r="F31" s="14">
        <f>'S.35.04.B (2)'!$C$11</f>
        <v>1392.158683622896</v>
      </c>
      <c r="G31">
        <f t="shared" si="1"/>
        <v>2</v>
      </c>
      <c r="H31">
        <f t="shared" si="2"/>
        <v>2024</v>
      </c>
      <c r="I31" t="b">
        <f t="shared" si="3"/>
        <v>1</v>
      </c>
      <c r="J31">
        <f t="shared" si="4"/>
        <v>7</v>
      </c>
      <c r="K31">
        <v>2</v>
      </c>
    </row>
    <row r="32" spans="1:11" x14ac:dyDescent="0.25">
      <c r="A32" t="s">
        <v>53</v>
      </c>
      <c r="B32">
        <v>100000</v>
      </c>
      <c r="C32">
        <v>45</v>
      </c>
      <c r="D32">
        <f>'S.45.04.B'!$C$3</f>
        <v>12525.818636330838</v>
      </c>
      <c r="E32">
        <f t="shared" si="0"/>
        <v>0.4</v>
      </c>
      <c r="F32" s="14">
        <f>'S.45.04.B (2)'!$C$11</f>
        <v>6612.8095363416187</v>
      </c>
      <c r="G32">
        <f t="shared" si="1"/>
        <v>2</v>
      </c>
      <c r="H32">
        <f t="shared" si="2"/>
        <v>2024</v>
      </c>
      <c r="I32" t="b">
        <f t="shared" si="3"/>
        <v>1</v>
      </c>
      <c r="J32">
        <f t="shared" si="4"/>
        <v>7</v>
      </c>
      <c r="K32">
        <v>2</v>
      </c>
    </row>
    <row r="33" spans="1:11" x14ac:dyDescent="0.25">
      <c r="A33" t="s">
        <v>53</v>
      </c>
      <c r="B33">
        <v>100000</v>
      </c>
      <c r="C33">
        <v>55</v>
      </c>
      <c r="D33">
        <f>'S.55.04.B'!$C$3</f>
        <v>29608.950855950741</v>
      </c>
      <c r="E33">
        <f t="shared" si="0"/>
        <v>0.4</v>
      </c>
      <c r="F33" s="14">
        <f>'S.55.04.B (2)'!$C$11</f>
        <v>17962.410219327267</v>
      </c>
      <c r="G33">
        <f t="shared" si="1"/>
        <v>2</v>
      </c>
      <c r="H33">
        <f t="shared" si="2"/>
        <v>2024</v>
      </c>
      <c r="I33" t="b">
        <f t="shared" si="3"/>
        <v>1</v>
      </c>
      <c r="J33">
        <f t="shared" si="4"/>
        <v>7</v>
      </c>
      <c r="K33">
        <v>2</v>
      </c>
    </row>
    <row r="34" spans="1:11" x14ac:dyDescent="0.25">
      <c r="A34" t="s">
        <v>53</v>
      </c>
      <c r="B34">
        <v>250000</v>
      </c>
      <c r="C34">
        <v>26</v>
      </c>
      <c r="D34">
        <f>'S.26.04.C'!$C$3</f>
        <v>6058.800973340939</v>
      </c>
      <c r="E34">
        <f t="shared" si="0"/>
        <v>0.4</v>
      </c>
      <c r="F34" s="14">
        <f>'S.26.04.C (2)'!$C$11</f>
        <v>967.5967702911056</v>
      </c>
      <c r="G34">
        <f t="shared" si="1"/>
        <v>2</v>
      </c>
      <c r="H34">
        <f t="shared" si="2"/>
        <v>2024</v>
      </c>
      <c r="I34" t="b">
        <f t="shared" si="3"/>
        <v>1</v>
      </c>
      <c r="J34">
        <f t="shared" si="4"/>
        <v>7</v>
      </c>
      <c r="K34">
        <v>2</v>
      </c>
    </row>
    <row r="35" spans="1:11" x14ac:dyDescent="0.25">
      <c r="A35" t="s">
        <v>53</v>
      </c>
      <c r="B35">
        <v>250000</v>
      </c>
      <c r="C35">
        <v>35</v>
      </c>
      <c r="D35">
        <f>'S.35.04.C'!$C$3</f>
        <v>12096.341631086863</v>
      </c>
      <c r="E35">
        <f t="shared" si="0"/>
        <v>0.4</v>
      </c>
      <c r="F35" s="14">
        <f>'S.35.04.C (2)'!$C$11</f>
        <v>5250.2884251453652</v>
      </c>
      <c r="G35">
        <f t="shared" si="1"/>
        <v>2</v>
      </c>
      <c r="H35">
        <f t="shared" si="2"/>
        <v>2024</v>
      </c>
      <c r="I35" t="b">
        <f t="shared" si="3"/>
        <v>1</v>
      </c>
      <c r="J35">
        <f t="shared" si="4"/>
        <v>7</v>
      </c>
      <c r="K35">
        <v>2</v>
      </c>
    </row>
    <row r="36" spans="1:11" x14ac:dyDescent="0.25">
      <c r="A36" t="s">
        <v>53</v>
      </c>
      <c r="B36">
        <v>250000</v>
      </c>
      <c r="C36">
        <v>45</v>
      </c>
      <c r="D36">
        <f>'S.45.04.C'!$C$3</f>
        <v>30736.24443065513</v>
      </c>
      <c r="E36">
        <f t="shared" si="0"/>
        <v>0.4</v>
      </c>
      <c r="F36" s="14">
        <f>'S.45.04.C (2)'!$C$11</f>
        <v>18317.521275179788</v>
      </c>
      <c r="G36">
        <f t="shared" si="1"/>
        <v>2</v>
      </c>
      <c r="H36">
        <f t="shared" si="2"/>
        <v>2024</v>
      </c>
      <c r="I36" t="b">
        <f t="shared" si="3"/>
        <v>1</v>
      </c>
      <c r="J36">
        <f t="shared" si="4"/>
        <v>7</v>
      </c>
      <c r="K36">
        <v>2</v>
      </c>
    </row>
    <row r="37" spans="1:11" x14ac:dyDescent="0.25">
      <c r="A37" t="s">
        <v>53</v>
      </c>
      <c r="B37">
        <v>250000</v>
      </c>
      <c r="C37">
        <v>55</v>
      </c>
      <c r="D37">
        <f>'S.55.04.C'!$C$3</f>
        <v>73499.499956750893</v>
      </c>
      <c r="E37">
        <f t="shared" si="0"/>
        <v>0.4</v>
      </c>
      <c r="F37" s="14">
        <f>'S.55.04.C (2)'!$C$11</f>
        <v>46729.366949648378</v>
      </c>
      <c r="G37">
        <f t="shared" si="1"/>
        <v>2</v>
      </c>
      <c r="H37">
        <f t="shared" si="2"/>
        <v>2024</v>
      </c>
      <c r="I37" t="b">
        <f t="shared" si="3"/>
        <v>1</v>
      </c>
      <c r="J37">
        <f t="shared" si="4"/>
        <v>7</v>
      </c>
      <c r="K37">
        <v>2</v>
      </c>
    </row>
    <row r="38" spans="1:11" x14ac:dyDescent="0.25">
      <c r="A38" t="s">
        <v>53</v>
      </c>
      <c r="B38">
        <v>500000</v>
      </c>
      <c r="C38">
        <v>26</v>
      </c>
      <c r="D38">
        <f>'S.26.04.D'!$C$3</f>
        <v>11712.804720292883</v>
      </c>
      <c r="E38">
        <f t="shared" si="0"/>
        <v>0.4</v>
      </c>
      <c r="F38" s="14">
        <f>'S.26.04.D (2)'!$C$11</f>
        <v>3111.8721968372097</v>
      </c>
      <c r="G38">
        <f t="shared" si="1"/>
        <v>2</v>
      </c>
      <c r="H38">
        <f t="shared" si="2"/>
        <v>2024</v>
      </c>
      <c r="I38" t="b">
        <f t="shared" si="3"/>
        <v>1</v>
      </c>
      <c r="J38">
        <f t="shared" si="4"/>
        <v>7</v>
      </c>
      <c r="K38">
        <v>2</v>
      </c>
    </row>
    <row r="39" spans="1:11" x14ac:dyDescent="0.25">
      <c r="A39" t="s">
        <v>53</v>
      </c>
      <c r="B39">
        <v>500000</v>
      </c>
      <c r="C39">
        <v>35</v>
      </c>
      <c r="D39">
        <f>'S.35.04.D'!$C$3</f>
        <v>23792.452019757064</v>
      </c>
      <c r="E39">
        <f t="shared" si="0"/>
        <v>0.4</v>
      </c>
      <c r="F39" s="14">
        <f>'S.35.04.D (2)'!$C$11</f>
        <v>11680.504661016135</v>
      </c>
      <c r="G39">
        <f t="shared" si="1"/>
        <v>2</v>
      </c>
      <c r="H39">
        <f t="shared" si="2"/>
        <v>2024</v>
      </c>
      <c r="I39" t="b">
        <f t="shared" si="3"/>
        <v>1</v>
      </c>
      <c r="J39">
        <f t="shared" si="4"/>
        <v>7</v>
      </c>
      <c r="K39">
        <v>2</v>
      </c>
    </row>
    <row r="40" spans="1:11" x14ac:dyDescent="0.25">
      <c r="A40" t="s">
        <v>53</v>
      </c>
      <c r="B40">
        <v>500000</v>
      </c>
      <c r="C40">
        <v>45</v>
      </c>
      <c r="D40">
        <f>'S.45.04.D'!$C$3</f>
        <v>61086.954087862287</v>
      </c>
      <c r="E40">
        <f t="shared" si="0"/>
        <v>0.4</v>
      </c>
      <c r="F40" s="14">
        <f>'S.45.04.D (2)'!$C$11</f>
        <v>37825.374173243436</v>
      </c>
      <c r="G40">
        <f t="shared" si="1"/>
        <v>2</v>
      </c>
      <c r="H40">
        <f t="shared" si="2"/>
        <v>2024</v>
      </c>
      <c r="I40" t="b">
        <f t="shared" si="3"/>
        <v>1</v>
      </c>
      <c r="J40">
        <f t="shared" si="4"/>
        <v>7</v>
      </c>
      <c r="K40">
        <v>2</v>
      </c>
    </row>
    <row r="41" spans="1:11" x14ac:dyDescent="0.25">
      <c r="A41" t="s">
        <v>53</v>
      </c>
      <c r="B41">
        <v>500000</v>
      </c>
      <c r="C41">
        <v>55</v>
      </c>
      <c r="D41">
        <f>'S.55.04.D'!$C$3</f>
        <v>146650.41512475116</v>
      </c>
      <c r="E41">
        <f t="shared" si="0"/>
        <v>0.4</v>
      </c>
      <c r="F41" s="14">
        <f>'S.55.04.D (2)'!$C$11</f>
        <v>94674.294833516993</v>
      </c>
      <c r="G41">
        <f t="shared" si="1"/>
        <v>2</v>
      </c>
      <c r="H41">
        <f t="shared" si="2"/>
        <v>2024</v>
      </c>
      <c r="I41" t="b">
        <f t="shared" si="3"/>
        <v>1</v>
      </c>
      <c r="J41">
        <f t="shared" si="4"/>
        <v>7</v>
      </c>
      <c r="K41">
        <v>2</v>
      </c>
    </row>
    <row r="42" spans="1:11" x14ac:dyDescent="0.25">
      <c r="A42" t="s">
        <v>53</v>
      </c>
      <c r="B42">
        <v>1000000</v>
      </c>
      <c r="C42">
        <v>26</v>
      </c>
      <c r="D42">
        <f>'S.26.04.E'!$C$3</f>
        <v>23020.812214196769</v>
      </c>
      <c r="E42">
        <f t="shared" si="0"/>
        <v>0.4</v>
      </c>
      <c r="F42" s="14">
        <f>'S.26.04.E (2)'!$C$11</f>
        <v>7400.4230499294026</v>
      </c>
      <c r="G42">
        <f t="shared" si="1"/>
        <v>2</v>
      </c>
      <c r="H42">
        <f t="shared" si="2"/>
        <v>2024</v>
      </c>
      <c r="I42" t="b">
        <f t="shared" si="3"/>
        <v>1</v>
      </c>
      <c r="J42">
        <f t="shared" si="4"/>
        <v>7</v>
      </c>
      <c r="K42">
        <v>2</v>
      </c>
    </row>
    <row r="43" spans="1:11" x14ac:dyDescent="0.25">
      <c r="A43" t="s">
        <v>53</v>
      </c>
      <c r="B43">
        <v>1000000</v>
      </c>
      <c r="C43">
        <v>35</v>
      </c>
      <c r="D43">
        <f>'S.35.04.E'!$C$3</f>
        <v>47184.67279709749</v>
      </c>
      <c r="E43">
        <f t="shared" si="0"/>
        <v>0.4</v>
      </c>
      <c r="F43" s="14">
        <f>'S.35.04.E (2)'!$C$11</f>
        <v>24540.937132757692</v>
      </c>
      <c r="G43">
        <f t="shared" si="1"/>
        <v>2</v>
      </c>
      <c r="H43">
        <f t="shared" si="2"/>
        <v>2024</v>
      </c>
      <c r="I43" t="b">
        <f t="shared" si="3"/>
        <v>1</v>
      </c>
      <c r="J43">
        <f t="shared" si="4"/>
        <v>7</v>
      </c>
      <c r="K43">
        <v>2</v>
      </c>
    </row>
    <row r="44" spans="1:11" x14ac:dyDescent="0.25">
      <c r="A44" t="s">
        <v>53</v>
      </c>
      <c r="B44">
        <v>1000000</v>
      </c>
      <c r="C44">
        <v>45</v>
      </c>
      <c r="D44">
        <f>'S.45.04.E'!$C$3</f>
        <v>121788.37340227663</v>
      </c>
      <c r="E44">
        <f t="shared" si="0"/>
        <v>0.4</v>
      </c>
      <c r="F44" s="14">
        <f>'S.45.04.E (2)'!$C$11</f>
        <v>76841.079969370723</v>
      </c>
      <c r="G44">
        <f t="shared" si="1"/>
        <v>2</v>
      </c>
      <c r="H44">
        <f t="shared" si="2"/>
        <v>2024</v>
      </c>
      <c r="I44" t="b">
        <f t="shared" si="3"/>
        <v>1</v>
      </c>
      <c r="J44">
        <f t="shared" si="4"/>
        <v>7</v>
      </c>
      <c r="K44">
        <v>2</v>
      </c>
    </row>
    <row r="45" spans="1:11" x14ac:dyDescent="0.25">
      <c r="A45" t="s">
        <v>53</v>
      </c>
      <c r="B45">
        <v>1000000</v>
      </c>
      <c r="C45">
        <v>55</v>
      </c>
      <c r="D45">
        <f>'S.55.04.E'!$C$3</f>
        <v>292952.2454607517</v>
      </c>
      <c r="E45">
        <f t="shared" si="0"/>
        <v>0.4</v>
      </c>
      <c r="F45" s="14">
        <f>'S.55.04.E (2)'!$C$11</f>
        <v>190564.15060125399</v>
      </c>
      <c r="G45">
        <f t="shared" si="1"/>
        <v>2</v>
      </c>
      <c r="H45">
        <f t="shared" si="2"/>
        <v>2024</v>
      </c>
      <c r="I45" t="b">
        <f t="shared" si="3"/>
        <v>1</v>
      </c>
      <c r="J45">
        <f t="shared" si="4"/>
        <v>7</v>
      </c>
      <c r="K45">
        <v>2</v>
      </c>
    </row>
    <row r="46" spans="1:11" x14ac:dyDescent="0.25">
      <c r="A46" t="s">
        <v>53</v>
      </c>
      <c r="B46">
        <v>2000000</v>
      </c>
      <c r="C46">
        <v>26</v>
      </c>
      <c r="D46">
        <f>'S.26.04.F'!$C$3</f>
        <v>45636.827202004533</v>
      </c>
      <c r="E46">
        <f t="shared" si="0"/>
        <v>0.4</v>
      </c>
      <c r="F46" s="14">
        <f>'S.26.04.F (2)'!$C$11</f>
        <v>15977.524756113789</v>
      </c>
      <c r="G46">
        <f t="shared" si="1"/>
        <v>2</v>
      </c>
      <c r="H46">
        <f t="shared" si="2"/>
        <v>2024</v>
      </c>
      <c r="I46" t="b">
        <f t="shared" si="3"/>
        <v>1</v>
      </c>
      <c r="J46">
        <f t="shared" si="4"/>
        <v>7</v>
      </c>
      <c r="K46">
        <v>2</v>
      </c>
    </row>
    <row r="47" spans="1:11" x14ac:dyDescent="0.25">
      <c r="A47" t="s">
        <v>53</v>
      </c>
      <c r="B47">
        <v>2000000</v>
      </c>
      <c r="C47">
        <v>35</v>
      </c>
      <c r="D47">
        <f>'S.35.04.F'!$C$3</f>
        <v>93969.11435177832</v>
      </c>
      <c r="E47">
        <f t="shared" si="0"/>
        <v>0.4</v>
      </c>
      <c r="F47" s="14">
        <f>'S.35.04.F (2)'!$C$11</f>
        <v>50261.802076240827</v>
      </c>
      <c r="G47">
        <f t="shared" si="1"/>
        <v>2</v>
      </c>
      <c r="H47">
        <f t="shared" si="2"/>
        <v>2024</v>
      </c>
      <c r="I47" t="b">
        <f t="shared" si="3"/>
        <v>1</v>
      </c>
      <c r="J47">
        <f t="shared" si="4"/>
        <v>7</v>
      </c>
      <c r="K47">
        <v>2</v>
      </c>
    </row>
    <row r="48" spans="1:11" x14ac:dyDescent="0.25">
      <c r="A48" t="s">
        <v>53</v>
      </c>
      <c r="B48">
        <v>2000000</v>
      </c>
      <c r="C48">
        <v>45</v>
      </c>
      <c r="D48">
        <f>'S.45.04.F'!$C$3</f>
        <v>243191.21203110527</v>
      </c>
      <c r="E48">
        <f t="shared" si="0"/>
        <v>0.4</v>
      </c>
      <c r="F48" s="14">
        <f>'S.45.04.F (2)'!$C$11</f>
        <v>154872.49156162539</v>
      </c>
      <c r="G48">
        <f t="shared" si="1"/>
        <v>2</v>
      </c>
      <c r="H48">
        <f t="shared" si="2"/>
        <v>2024</v>
      </c>
      <c r="I48" t="b">
        <f t="shared" si="3"/>
        <v>1</v>
      </c>
      <c r="J48">
        <f t="shared" si="4"/>
        <v>7</v>
      </c>
      <c r="K48">
        <v>2</v>
      </c>
    </row>
    <row r="49" spans="1:11" x14ac:dyDescent="0.25">
      <c r="A49" t="s">
        <v>53</v>
      </c>
      <c r="B49">
        <v>2000000</v>
      </c>
      <c r="C49">
        <v>55</v>
      </c>
      <c r="D49">
        <f>'S.55.04.F'!$C$3</f>
        <v>585555.90613275266</v>
      </c>
      <c r="E49">
        <f t="shared" si="0"/>
        <v>0.4</v>
      </c>
      <c r="F49" s="14">
        <f>'S.55.04.F (2)'!$C$11</f>
        <v>382343.86213672819</v>
      </c>
      <c r="G49">
        <f t="shared" si="1"/>
        <v>2</v>
      </c>
      <c r="H49">
        <f t="shared" si="2"/>
        <v>2024</v>
      </c>
      <c r="I49" t="b">
        <f t="shared" si="3"/>
        <v>1</v>
      </c>
      <c r="J49">
        <f t="shared" si="4"/>
        <v>7</v>
      </c>
      <c r="K49">
        <v>2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C43676-4578-4906-99EA-244AE347EA16}">
  <dimension ref="A1:I96"/>
  <sheetViews>
    <sheetView workbookViewId="0">
      <selection activeCell="B2" sqref="B2:B96"/>
    </sheetView>
  </sheetViews>
  <sheetFormatPr defaultRowHeight="15" x14ac:dyDescent="0.25"/>
  <cols>
    <col min="2" max="2" width="14.28515625" bestFit="1" customWidth="1"/>
    <col min="3" max="3" width="11.140625" bestFit="1" customWidth="1"/>
    <col min="4" max="4" width="15.5703125" bestFit="1" customWidth="1"/>
  </cols>
  <sheetData>
    <row r="1" spans="1:9" x14ac:dyDescent="0.25">
      <c r="A1" s="15" t="s">
        <v>49</v>
      </c>
      <c r="B1" s="16" t="s">
        <v>18</v>
      </c>
    </row>
    <row r="2" spans="1:9" ht="18.75" x14ac:dyDescent="0.3">
      <c r="A2" s="17">
        <v>26</v>
      </c>
      <c r="B2" s="4">
        <v>1.694311E-3</v>
      </c>
      <c r="D2" s="18"/>
      <c r="I2" s="19"/>
    </row>
    <row r="3" spans="1:9" x14ac:dyDescent="0.25">
      <c r="A3" s="17">
        <v>27</v>
      </c>
      <c r="B3" s="4">
        <v>1.701527E-3</v>
      </c>
      <c r="D3" s="18"/>
      <c r="I3" s="6"/>
    </row>
    <row r="4" spans="1:9" x14ac:dyDescent="0.25">
      <c r="A4" s="17">
        <v>28</v>
      </c>
      <c r="B4" s="4">
        <v>1.710095E-3</v>
      </c>
      <c r="D4" s="18"/>
      <c r="I4" s="6"/>
    </row>
    <row r="5" spans="1:9" x14ac:dyDescent="0.25">
      <c r="A5" s="17">
        <v>29</v>
      </c>
      <c r="B5" s="4">
        <v>1.7195660000000001E-3</v>
      </c>
      <c r="D5" s="18"/>
    </row>
    <row r="6" spans="1:9" x14ac:dyDescent="0.25">
      <c r="A6" s="17">
        <v>30</v>
      </c>
      <c r="B6" s="4">
        <v>1.7312919999999999E-3</v>
      </c>
      <c r="D6" s="18"/>
    </row>
    <row r="7" spans="1:9" x14ac:dyDescent="0.25">
      <c r="A7" s="17">
        <v>31</v>
      </c>
      <c r="B7" s="4">
        <v>1.749783E-3</v>
      </c>
      <c r="D7" s="18"/>
    </row>
    <row r="8" spans="1:9" x14ac:dyDescent="0.25">
      <c r="A8" s="17">
        <v>32</v>
      </c>
      <c r="B8" s="4">
        <v>1.7714300000000001E-3</v>
      </c>
    </row>
    <row r="9" spans="1:9" x14ac:dyDescent="0.25">
      <c r="A9" s="17">
        <v>33</v>
      </c>
      <c r="B9" s="4">
        <v>1.793078E-3</v>
      </c>
    </row>
    <row r="10" spans="1:9" x14ac:dyDescent="0.25">
      <c r="A10" s="17">
        <v>34</v>
      </c>
      <c r="B10" s="4">
        <v>1.8201370000000001E-3</v>
      </c>
    </row>
    <row r="11" spans="1:9" x14ac:dyDescent="0.25">
      <c r="A11" s="17">
        <v>35</v>
      </c>
      <c r="B11" s="4">
        <v>1.84855E-3</v>
      </c>
    </row>
    <row r="12" spans="1:9" x14ac:dyDescent="0.25">
      <c r="A12" s="17">
        <v>36</v>
      </c>
      <c r="B12" s="4">
        <v>1.8814719999999999E-3</v>
      </c>
    </row>
    <row r="13" spans="1:9" x14ac:dyDescent="0.25">
      <c r="A13" s="17">
        <v>37</v>
      </c>
      <c r="B13" s="4">
        <v>1.927022E-3</v>
      </c>
    </row>
    <row r="14" spans="1:9" x14ac:dyDescent="0.25">
      <c r="A14" s="17">
        <v>38</v>
      </c>
      <c r="B14" s="4">
        <v>1.979789E-3</v>
      </c>
    </row>
    <row r="15" spans="1:9" x14ac:dyDescent="0.25">
      <c r="A15" s="17">
        <v>39</v>
      </c>
      <c r="B15" s="4">
        <v>2.0334569999999998E-3</v>
      </c>
    </row>
    <row r="16" spans="1:9" x14ac:dyDescent="0.25">
      <c r="A16" s="17">
        <v>40</v>
      </c>
      <c r="B16" s="4">
        <v>2.08983E-3</v>
      </c>
    </row>
    <row r="17" spans="1:2" x14ac:dyDescent="0.25">
      <c r="A17" s="17">
        <v>41</v>
      </c>
      <c r="B17" s="4">
        <v>2.1556750000000001E-3</v>
      </c>
    </row>
    <row r="18" spans="1:2" x14ac:dyDescent="0.25">
      <c r="A18" s="17">
        <v>42</v>
      </c>
      <c r="B18" s="4">
        <v>2.2206180000000002E-3</v>
      </c>
    </row>
    <row r="19" spans="1:2" x14ac:dyDescent="0.25">
      <c r="A19" s="17">
        <v>43</v>
      </c>
      <c r="B19" s="4">
        <v>2.2950319999999998E-3</v>
      </c>
    </row>
    <row r="20" spans="1:2" x14ac:dyDescent="0.25">
      <c r="A20" s="17">
        <v>44</v>
      </c>
      <c r="B20" s="4">
        <v>2.375308E-3</v>
      </c>
    </row>
    <row r="21" spans="1:2" x14ac:dyDescent="0.25">
      <c r="A21" s="17">
        <v>45</v>
      </c>
      <c r="B21" s="4">
        <v>2.4628010000000001E-3</v>
      </c>
    </row>
    <row r="22" spans="1:2" x14ac:dyDescent="0.25">
      <c r="A22" s="17">
        <v>46</v>
      </c>
      <c r="B22" s="4">
        <v>2.5557050000000001E-3</v>
      </c>
    </row>
    <row r="23" spans="1:2" x14ac:dyDescent="0.25">
      <c r="A23" s="17">
        <v>47</v>
      </c>
      <c r="B23" s="4">
        <v>2.6648449999999999E-3</v>
      </c>
    </row>
    <row r="24" spans="1:2" x14ac:dyDescent="0.25">
      <c r="A24" s="17">
        <v>48</v>
      </c>
      <c r="B24" s="4">
        <v>2.7902209999999998E-3</v>
      </c>
    </row>
    <row r="25" spans="1:2" x14ac:dyDescent="0.25">
      <c r="A25" s="17">
        <v>49</v>
      </c>
      <c r="B25" s="4">
        <v>3.5816260000000001E-3</v>
      </c>
    </row>
    <row r="26" spans="1:2" x14ac:dyDescent="0.25">
      <c r="A26" s="17">
        <v>50</v>
      </c>
      <c r="B26" s="4">
        <v>4.4506370000000003E-3</v>
      </c>
    </row>
    <row r="27" spans="1:2" x14ac:dyDescent="0.25">
      <c r="A27" s="17">
        <v>51</v>
      </c>
      <c r="B27" s="4">
        <v>5.383718E-3</v>
      </c>
    </row>
    <row r="28" spans="1:2" x14ac:dyDescent="0.25">
      <c r="A28" s="17">
        <v>52</v>
      </c>
      <c r="B28" s="4">
        <v>6.4575739999999998E-3</v>
      </c>
    </row>
    <row r="29" spans="1:2" x14ac:dyDescent="0.25">
      <c r="A29" s="17">
        <v>53</v>
      </c>
      <c r="B29" s="4">
        <v>7.6803260000000003E-3</v>
      </c>
    </row>
    <row r="30" spans="1:2" x14ac:dyDescent="0.25">
      <c r="A30" s="17">
        <v>54</v>
      </c>
      <c r="B30" s="4">
        <v>9.0334749999999991E-3</v>
      </c>
    </row>
    <row r="31" spans="1:2" x14ac:dyDescent="0.25">
      <c r="A31" s="17">
        <v>55</v>
      </c>
      <c r="B31" s="4">
        <v>1.0570714E-2</v>
      </c>
    </row>
    <row r="32" spans="1:2" x14ac:dyDescent="0.25">
      <c r="A32" s="17">
        <v>56</v>
      </c>
      <c r="B32" s="4">
        <v>1.2312346E-2</v>
      </c>
    </row>
    <row r="33" spans="1:2" x14ac:dyDescent="0.25">
      <c r="A33" s="17">
        <v>57</v>
      </c>
      <c r="B33" s="4">
        <v>1.4128425999999999E-2</v>
      </c>
    </row>
    <row r="34" spans="1:2" x14ac:dyDescent="0.25">
      <c r="A34" s="17">
        <v>58</v>
      </c>
      <c r="B34" s="4">
        <v>1.6072195000000001E-2</v>
      </c>
    </row>
    <row r="35" spans="1:2" x14ac:dyDescent="0.25">
      <c r="A35" s="17">
        <v>59</v>
      </c>
      <c r="B35" s="4">
        <v>1.8213139E-2</v>
      </c>
    </row>
    <row r="36" spans="1:2" x14ac:dyDescent="0.25">
      <c r="A36" s="17">
        <v>60</v>
      </c>
      <c r="B36" s="4">
        <v>2.0774602E-2</v>
      </c>
    </row>
    <row r="37" spans="1:2" x14ac:dyDescent="0.25">
      <c r="A37" s="17">
        <v>61</v>
      </c>
      <c r="B37" s="4">
        <v>2.3506165999999998E-2</v>
      </c>
    </row>
    <row r="38" spans="1:2" x14ac:dyDescent="0.25">
      <c r="A38" s="17">
        <v>62</v>
      </c>
      <c r="B38" s="4">
        <v>2.6226451000000001E-2</v>
      </c>
    </row>
    <row r="39" spans="1:2" x14ac:dyDescent="0.25">
      <c r="A39" s="17">
        <v>63</v>
      </c>
      <c r="B39" s="4">
        <v>2.9219711999999998E-2</v>
      </c>
    </row>
    <row r="40" spans="1:2" x14ac:dyDescent="0.25">
      <c r="A40" s="17">
        <v>64</v>
      </c>
      <c r="B40" s="4">
        <v>3.2402927999999998E-2</v>
      </c>
    </row>
    <row r="41" spans="1:2" x14ac:dyDescent="0.25">
      <c r="A41" s="17">
        <v>65</v>
      </c>
      <c r="B41" s="4">
        <v>3.5947104000000001E-2</v>
      </c>
    </row>
    <row r="42" spans="1:2" x14ac:dyDescent="0.25">
      <c r="A42" s="17">
        <v>66</v>
      </c>
      <c r="B42" s="4">
        <v>4.0034525000000001E-2</v>
      </c>
    </row>
    <row r="43" spans="1:2" x14ac:dyDescent="0.25">
      <c r="A43" s="17">
        <v>67</v>
      </c>
      <c r="B43" s="4">
        <v>4.4405750000000001E-2</v>
      </c>
    </row>
    <row r="44" spans="1:2" x14ac:dyDescent="0.25">
      <c r="A44" s="17">
        <v>68</v>
      </c>
      <c r="B44" s="4">
        <v>4.9048597999999999E-2</v>
      </c>
    </row>
    <row r="45" spans="1:2" x14ac:dyDescent="0.25">
      <c r="A45" s="17">
        <v>69</v>
      </c>
      <c r="B45" s="4">
        <v>5.4278005999999997E-2</v>
      </c>
    </row>
    <row r="46" spans="1:2" x14ac:dyDescent="0.25">
      <c r="A46" s="17">
        <v>70</v>
      </c>
      <c r="B46" s="4">
        <v>6.0174738999999998E-2</v>
      </c>
    </row>
    <row r="47" spans="1:2" x14ac:dyDescent="0.25">
      <c r="A47" s="17">
        <v>71</v>
      </c>
      <c r="B47" s="4">
        <v>6.6923788999999997E-2</v>
      </c>
    </row>
    <row r="48" spans="1:2" x14ac:dyDescent="0.25">
      <c r="A48" s="17">
        <v>72</v>
      </c>
      <c r="B48" s="4">
        <v>7.4711050000000001E-2</v>
      </c>
    </row>
    <row r="49" spans="1:2" x14ac:dyDescent="0.25">
      <c r="A49" s="17">
        <v>73</v>
      </c>
      <c r="B49" s="4">
        <v>8.3689026999999999E-2</v>
      </c>
    </row>
    <row r="50" spans="1:2" x14ac:dyDescent="0.25">
      <c r="A50" s="17">
        <v>74</v>
      </c>
      <c r="B50" s="4">
        <v>9.4384723000000004E-2</v>
      </c>
    </row>
    <row r="51" spans="1:2" x14ac:dyDescent="0.25">
      <c r="A51" s="17">
        <v>75</v>
      </c>
      <c r="B51" s="4">
        <v>0.106719178</v>
      </c>
    </row>
    <row r="52" spans="1:2" x14ac:dyDescent="0.25">
      <c r="A52" s="17">
        <v>76</v>
      </c>
      <c r="B52" s="4">
        <v>0.12088460199999999</v>
      </c>
    </row>
    <row r="53" spans="1:2" x14ac:dyDescent="0.25">
      <c r="A53" s="17">
        <v>77</v>
      </c>
      <c r="B53" s="4">
        <v>0.13724737000000001</v>
      </c>
    </row>
    <row r="54" spans="1:2" x14ac:dyDescent="0.25">
      <c r="A54" s="17">
        <v>78</v>
      </c>
      <c r="B54" s="4">
        <v>0.155543078</v>
      </c>
    </row>
    <row r="55" spans="1:2" x14ac:dyDescent="0.25">
      <c r="A55" s="17">
        <v>79</v>
      </c>
      <c r="B55" s="4">
        <v>0.175905283</v>
      </c>
    </row>
    <row r="56" spans="1:2" x14ac:dyDescent="0.25">
      <c r="A56" s="17">
        <v>80</v>
      </c>
      <c r="B56" s="4">
        <v>0.19813004200000001</v>
      </c>
    </row>
    <row r="57" spans="1:2" x14ac:dyDescent="0.25">
      <c r="A57" s="17">
        <v>81</v>
      </c>
      <c r="B57" s="4">
        <v>0.22255936300000001</v>
      </c>
    </row>
    <row r="58" spans="1:2" x14ac:dyDescent="0.25">
      <c r="A58" s="17">
        <v>82</v>
      </c>
      <c r="B58" s="4">
        <v>0.25004150400000003</v>
      </c>
    </row>
    <row r="59" spans="1:2" x14ac:dyDescent="0.25">
      <c r="A59" s="17">
        <v>83</v>
      </c>
      <c r="B59" s="4">
        <v>0.28092614399999999</v>
      </c>
    </row>
    <row r="60" spans="1:2" x14ac:dyDescent="0.25">
      <c r="A60" s="17">
        <v>84</v>
      </c>
      <c r="B60" s="4">
        <v>0.31575788199999999</v>
      </c>
    </row>
    <row r="61" spans="1:2" x14ac:dyDescent="0.25">
      <c r="A61" s="17">
        <v>85</v>
      </c>
      <c r="B61" s="4">
        <v>0.35338435200000001</v>
      </c>
    </row>
    <row r="62" spans="1:2" x14ac:dyDescent="0.25">
      <c r="A62" s="17">
        <v>86</v>
      </c>
      <c r="B62" s="4">
        <v>0.39269921299999999</v>
      </c>
    </row>
    <row r="63" spans="1:2" x14ac:dyDescent="0.25">
      <c r="A63" s="17">
        <v>87</v>
      </c>
      <c r="B63" s="4">
        <v>0.39967743300000003</v>
      </c>
    </row>
    <row r="64" spans="1:2" x14ac:dyDescent="0.25">
      <c r="A64" s="17">
        <v>88</v>
      </c>
      <c r="B64" s="4">
        <v>0.407215198</v>
      </c>
    </row>
    <row r="65" spans="1:2" x14ac:dyDescent="0.25">
      <c r="A65" s="17">
        <v>89</v>
      </c>
      <c r="B65" s="4">
        <v>0.41552104400000001</v>
      </c>
    </row>
    <row r="66" spans="1:2" x14ac:dyDescent="0.25">
      <c r="A66" s="17">
        <v>90</v>
      </c>
      <c r="B66" s="4">
        <v>0.424706421</v>
      </c>
    </row>
    <row r="67" spans="1:2" x14ac:dyDescent="0.25">
      <c r="A67" s="17">
        <v>91</v>
      </c>
      <c r="B67" s="4">
        <v>0.43382917900000001</v>
      </c>
    </row>
    <row r="68" spans="1:2" x14ac:dyDescent="0.25">
      <c r="A68" s="17">
        <v>92</v>
      </c>
      <c r="B68" s="4">
        <v>0.44368152799999999</v>
      </c>
    </row>
    <row r="69" spans="1:2" x14ac:dyDescent="0.25">
      <c r="A69" s="17">
        <v>93</v>
      </c>
      <c r="B69" s="4">
        <v>0.45400495099999999</v>
      </c>
    </row>
    <row r="70" spans="1:2" x14ac:dyDescent="0.25">
      <c r="A70" s="17">
        <v>94</v>
      </c>
      <c r="B70" s="4">
        <v>0.46467133999999999</v>
      </c>
    </row>
    <row r="71" spans="1:2" x14ac:dyDescent="0.25">
      <c r="A71" s="17">
        <v>95</v>
      </c>
      <c r="B71" s="4">
        <v>0.47611615000000002</v>
      </c>
    </row>
    <row r="72" spans="1:2" x14ac:dyDescent="0.25">
      <c r="A72" s="17">
        <v>96</v>
      </c>
      <c r="B72" s="4">
        <v>0.48788611599999998</v>
      </c>
    </row>
    <row r="73" spans="1:2" x14ac:dyDescent="0.25">
      <c r="A73" s="17">
        <v>97</v>
      </c>
      <c r="B73" s="4">
        <v>0.500352354</v>
      </c>
    </row>
    <row r="74" spans="1:2" x14ac:dyDescent="0.25">
      <c r="A74" s="17">
        <v>98</v>
      </c>
      <c r="B74" s="4">
        <v>0.513549331</v>
      </c>
    </row>
    <row r="75" spans="1:2" x14ac:dyDescent="0.25">
      <c r="A75" s="17">
        <v>99</v>
      </c>
      <c r="B75" s="4">
        <v>0.52698988800000002</v>
      </c>
    </row>
    <row r="76" spans="1:2" x14ac:dyDescent="0.25">
      <c r="A76" s="17">
        <v>100</v>
      </c>
      <c r="B76" s="4">
        <v>0.54103594799999999</v>
      </c>
    </row>
    <row r="77" spans="1:2" x14ac:dyDescent="0.25">
      <c r="A77" s="17">
        <v>101</v>
      </c>
      <c r="B77" s="4">
        <v>0.55517679799999997</v>
      </c>
    </row>
    <row r="78" spans="1:2" x14ac:dyDescent="0.25">
      <c r="A78" s="17">
        <v>102</v>
      </c>
      <c r="B78" s="4">
        <v>0.56908613200000002</v>
      </c>
    </row>
    <row r="79" spans="1:2" x14ac:dyDescent="0.25">
      <c r="A79" s="17">
        <v>103</v>
      </c>
      <c r="B79" s="4">
        <v>0.58332808999999997</v>
      </c>
    </row>
    <row r="80" spans="1:2" x14ac:dyDescent="0.25">
      <c r="A80" s="17">
        <v>104</v>
      </c>
      <c r="B80" s="4">
        <v>0.59781937299999999</v>
      </c>
    </row>
    <row r="81" spans="1:2" x14ac:dyDescent="0.25">
      <c r="A81" s="17">
        <v>105</v>
      </c>
      <c r="B81" s="4">
        <v>0.61246634</v>
      </c>
    </row>
    <row r="82" spans="1:2" x14ac:dyDescent="0.25">
      <c r="A82" s="17">
        <v>106</v>
      </c>
      <c r="B82" s="4">
        <v>0.62717650000000003</v>
      </c>
    </row>
    <row r="83" spans="1:2" x14ac:dyDescent="0.25">
      <c r="A83" s="17">
        <v>107</v>
      </c>
      <c r="B83" s="4">
        <v>0.64196478899999998</v>
      </c>
    </row>
    <row r="84" spans="1:2" x14ac:dyDescent="0.25">
      <c r="A84" s="17">
        <v>108</v>
      </c>
      <c r="B84" s="4">
        <v>0.65685820900000003</v>
      </c>
    </row>
    <row r="85" spans="1:2" x14ac:dyDescent="0.25">
      <c r="A85" s="17">
        <v>109</v>
      </c>
      <c r="B85" s="4">
        <v>0.67177231000000004</v>
      </c>
    </row>
    <row r="86" spans="1:2" x14ac:dyDescent="0.25">
      <c r="A86" s="17">
        <v>110</v>
      </c>
      <c r="B86" s="4">
        <v>0.68662034599999999</v>
      </c>
    </row>
    <row r="87" spans="1:2" x14ac:dyDescent="0.25">
      <c r="A87" s="17">
        <v>111</v>
      </c>
      <c r="B87" s="4">
        <v>0.70385879699999998</v>
      </c>
    </row>
    <row r="88" spans="1:2" x14ac:dyDescent="0.25">
      <c r="A88" s="17">
        <v>112</v>
      </c>
      <c r="B88" s="4">
        <v>0.72100360699999999</v>
      </c>
    </row>
    <row r="89" spans="1:2" x14ac:dyDescent="0.25">
      <c r="A89" s="17">
        <v>113</v>
      </c>
      <c r="B89" s="4">
        <v>0.73803352099999997</v>
      </c>
    </row>
    <row r="90" spans="1:2" x14ac:dyDescent="0.25">
      <c r="A90" s="17">
        <v>114</v>
      </c>
      <c r="B90" s="4">
        <v>0.75492728399999998</v>
      </c>
    </row>
    <row r="91" spans="1:2" x14ac:dyDescent="0.25">
      <c r="A91" s="17">
        <v>115</v>
      </c>
      <c r="B91" s="4">
        <v>0.77166421299999999</v>
      </c>
    </row>
    <row r="92" spans="1:2" x14ac:dyDescent="0.25">
      <c r="A92" s="17">
        <v>116</v>
      </c>
      <c r="B92" s="4">
        <v>0.78831611899999998</v>
      </c>
    </row>
    <row r="93" spans="1:2" x14ac:dyDescent="0.25">
      <c r="A93" s="17">
        <v>117</v>
      </c>
      <c r="B93" s="4">
        <v>0.80496745000000003</v>
      </c>
    </row>
    <row r="94" spans="1:2" x14ac:dyDescent="0.25">
      <c r="A94" s="17">
        <v>118</v>
      </c>
      <c r="B94" s="4">
        <v>0.82161935600000002</v>
      </c>
    </row>
    <row r="95" spans="1:2" x14ac:dyDescent="0.25">
      <c r="A95" s="17">
        <v>119</v>
      </c>
      <c r="B95" s="4">
        <v>0.83827126200000002</v>
      </c>
    </row>
    <row r="96" spans="1:2" x14ac:dyDescent="0.25">
      <c r="A96" s="20">
        <v>120</v>
      </c>
      <c r="B96" s="4">
        <v>1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613A75-AB02-4B71-BF36-B611D1F344AF}">
  <dimension ref="A1:M142"/>
  <sheetViews>
    <sheetView topLeftCell="A35" workbookViewId="0">
      <selection activeCell="I48" sqref="I48"/>
    </sheetView>
  </sheetViews>
  <sheetFormatPr defaultRowHeight="15" x14ac:dyDescent="0.25"/>
  <cols>
    <col min="3" max="3" width="9.28515625" bestFit="1" customWidth="1"/>
  </cols>
  <sheetData>
    <row r="1" spans="1:7" ht="75" x14ac:dyDescent="0.25">
      <c r="A1" s="15" t="s">
        <v>5</v>
      </c>
      <c r="B1" s="21" t="s">
        <v>54</v>
      </c>
      <c r="C1" s="22" t="s">
        <v>55</v>
      </c>
      <c r="D1" s="22" t="s">
        <v>56</v>
      </c>
      <c r="E1" s="23" t="s">
        <v>57</v>
      </c>
    </row>
    <row r="2" spans="1:7" x14ac:dyDescent="0.25">
      <c r="A2" s="17">
        <v>1962</v>
      </c>
      <c r="B2" s="24">
        <v>2.6700000000000002E-2</v>
      </c>
      <c r="C2" s="24">
        <v>3.1E-2</v>
      </c>
      <c r="D2" s="24">
        <v>3.5200000000000002E-2</v>
      </c>
      <c r="E2" s="25">
        <v>4.4900000000000002E-2</v>
      </c>
      <c r="G2" s="5" t="s">
        <v>58</v>
      </c>
    </row>
    <row r="3" spans="1:7" x14ac:dyDescent="0.25">
      <c r="A3" s="17">
        <v>1963</v>
      </c>
      <c r="B3" s="24">
        <v>2.3699999999999999E-2</v>
      </c>
      <c r="C3" s="24">
        <v>3.78E-2</v>
      </c>
      <c r="D3" s="24">
        <v>0.04</v>
      </c>
      <c r="E3" s="25">
        <v>4.7500000000000001E-2</v>
      </c>
    </row>
    <row r="4" spans="1:7" x14ac:dyDescent="0.25">
      <c r="A4" s="17">
        <v>1964</v>
      </c>
      <c r="B4" s="24">
        <v>2.6700000000000002E-2</v>
      </c>
      <c r="C4" s="24">
        <v>3.9800000000000002E-2</v>
      </c>
      <c r="D4" s="24">
        <v>4.3900000000000002E-2</v>
      </c>
      <c r="E4" s="25">
        <v>4.7899999999999998E-2</v>
      </c>
    </row>
    <row r="5" spans="1:7" x14ac:dyDescent="0.25">
      <c r="A5" s="17">
        <v>1965</v>
      </c>
      <c r="B5" s="24">
        <v>3.4099999999999998E-2</v>
      </c>
      <c r="C5" s="24">
        <v>4.48E-2</v>
      </c>
      <c r="D5" s="24">
        <v>4.58E-2</v>
      </c>
      <c r="E5" s="25">
        <v>4.7500000000000001E-2</v>
      </c>
    </row>
    <row r="6" spans="1:7" x14ac:dyDescent="0.25">
      <c r="A6" s="17">
        <v>1966</v>
      </c>
      <c r="B6" s="24">
        <v>3.1699999999999999E-2</v>
      </c>
      <c r="C6" s="24">
        <v>5.9299999999999999E-2</v>
      </c>
      <c r="D6" s="24">
        <v>6.0999999999999999E-2</v>
      </c>
      <c r="E6" s="25">
        <v>5.79E-2</v>
      </c>
    </row>
    <row r="7" spans="1:7" x14ac:dyDescent="0.25">
      <c r="A7" s="17">
        <v>1967</v>
      </c>
      <c r="B7" s="24">
        <v>3.15E-2</v>
      </c>
      <c r="C7" s="24">
        <v>4.8399999999999999E-2</v>
      </c>
      <c r="D7" s="24">
        <v>5.62E-2</v>
      </c>
      <c r="E7" s="25">
        <v>5.79E-2</v>
      </c>
    </row>
    <row r="8" spans="1:7" x14ac:dyDescent="0.25">
      <c r="A8" s="17">
        <v>1968</v>
      </c>
      <c r="B8" s="24">
        <v>3.1800000000000002E-2</v>
      </c>
      <c r="C8" s="24">
        <v>6.2199999999999998E-2</v>
      </c>
      <c r="D8" s="24">
        <v>6.2799999999999995E-2</v>
      </c>
      <c r="E8" s="25">
        <v>6.2300000000000001E-2</v>
      </c>
    </row>
    <row r="9" spans="1:7" x14ac:dyDescent="0.25">
      <c r="A9" s="17">
        <v>1969</v>
      </c>
      <c r="B9" s="24">
        <v>3.15E-2</v>
      </c>
      <c r="C9" s="24">
        <v>9.0200000000000002E-2</v>
      </c>
      <c r="D9" s="24">
        <v>7.9299999999999995E-2</v>
      </c>
      <c r="E9" s="25">
        <v>7.3899999999999993E-2</v>
      </c>
    </row>
    <row r="10" spans="1:7" x14ac:dyDescent="0.25">
      <c r="A10" s="17">
        <v>1970</v>
      </c>
      <c r="B10" s="24">
        <v>4.5400000000000003E-2</v>
      </c>
      <c r="C10" s="24">
        <v>8.3000000000000004E-2</v>
      </c>
      <c r="D10" s="24">
        <v>8.0399999999999999E-2</v>
      </c>
      <c r="E10" s="25">
        <v>8.5500000000000007E-2</v>
      </c>
    </row>
    <row r="11" spans="1:7" x14ac:dyDescent="0.25">
      <c r="A11" s="17">
        <v>1971</v>
      </c>
      <c r="B11" s="24">
        <v>5.1999999999999998E-2</v>
      </c>
      <c r="C11" s="24">
        <v>5.04E-2</v>
      </c>
      <c r="D11" s="24">
        <v>5.2900000000000003E-2</v>
      </c>
      <c r="E11" s="25">
        <v>6.7000000000000004E-2</v>
      </c>
    </row>
    <row r="12" spans="1:7" x14ac:dyDescent="0.25">
      <c r="A12" s="17">
        <v>1972</v>
      </c>
      <c r="B12" s="24">
        <v>5.5399999999999998E-2</v>
      </c>
      <c r="C12" s="24">
        <v>5.04E-2</v>
      </c>
      <c r="D12" s="24">
        <v>5.6300000000000003E-2</v>
      </c>
      <c r="E12" s="25">
        <v>7.1099999999999997E-2</v>
      </c>
    </row>
    <row r="13" spans="1:7" x14ac:dyDescent="0.25">
      <c r="A13" s="17">
        <v>1973</v>
      </c>
      <c r="B13" s="24">
        <v>7.9500000000000001E-2</v>
      </c>
      <c r="C13" s="24">
        <v>9.7000000000000003E-2</v>
      </c>
      <c r="D13" s="24">
        <v>8.14E-2</v>
      </c>
      <c r="E13" s="25">
        <v>7.5700000000000003E-2</v>
      </c>
    </row>
    <row r="14" spans="1:7" x14ac:dyDescent="0.25">
      <c r="A14" s="17">
        <v>1974</v>
      </c>
      <c r="B14" s="24">
        <v>0.12620000000000001</v>
      </c>
      <c r="C14" s="24">
        <v>0.11899999999999999</v>
      </c>
      <c r="D14" s="24">
        <v>9.3600000000000003E-2</v>
      </c>
      <c r="E14" s="25">
        <v>8.5900000000000004E-2</v>
      </c>
    </row>
    <row r="15" spans="1:7" x14ac:dyDescent="0.25">
      <c r="A15" s="17">
        <v>1975</v>
      </c>
      <c r="B15" s="24">
        <v>8.9099999999999999E-2</v>
      </c>
      <c r="C15" s="24">
        <v>6.3600000000000004E-2</v>
      </c>
      <c r="D15" s="24">
        <v>7.4099999999999999E-2</v>
      </c>
      <c r="E15" s="25">
        <v>8.7499999999999994E-2</v>
      </c>
    </row>
    <row r="16" spans="1:7" x14ac:dyDescent="0.25">
      <c r="A16" s="17">
        <v>1976</v>
      </c>
      <c r="B16" s="24">
        <v>7.22E-2</v>
      </c>
      <c r="C16" s="24">
        <v>5.5599999999999997E-2</v>
      </c>
      <c r="D16" s="24">
        <v>6.5100000000000005E-2</v>
      </c>
      <c r="E16" s="25">
        <v>8.4699999999999998E-2</v>
      </c>
    </row>
    <row r="17" spans="1:5" x14ac:dyDescent="0.25">
      <c r="A17" s="17">
        <v>1977</v>
      </c>
      <c r="B17" s="24">
        <v>8.3500000000000005E-2</v>
      </c>
      <c r="C17" s="24">
        <v>6.3200000000000006E-2</v>
      </c>
      <c r="D17" s="24">
        <v>6.9199999999999998E-2</v>
      </c>
      <c r="E17" s="25">
        <v>8.4500000000000006E-2</v>
      </c>
    </row>
    <row r="18" spans="1:5" x14ac:dyDescent="0.25">
      <c r="A18" s="17">
        <v>1978</v>
      </c>
      <c r="B18" s="24">
        <v>7.3700000000000002E-2</v>
      </c>
      <c r="C18" s="24">
        <v>9.2100000000000001E-2</v>
      </c>
      <c r="D18" s="24">
        <v>9.6500000000000002E-2</v>
      </c>
      <c r="E18" s="25">
        <v>9.7299999999999998E-2</v>
      </c>
    </row>
    <row r="19" spans="1:5" x14ac:dyDescent="0.25">
      <c r="A19" s="17">
        <v>1979</v>
      </c>
      <c r="B19" s="24">
        <v>8.0600000000000005E-2</v>
      </c>
      <c r="C19" s="24">
        <v>0.13200000000000001</v>
      </c>
      <c r="D19" s="24">
        <v>0.126</v>
      </c>
      <c r="E19" s="25">
        <v>0.1123</v>
      </c>
    </row>
    <row r="20" spans="1:5" x14ac:dyDescent="0.25">
      <c r="A20" s="17">
        <v>1980</v>
      </c>
      <c r="B20" s="24">
        <v>0.1255</v>
      </c>
      <c r="C20" s="24">
        <v>0.14649999999999999</v>
      </c>
      <c r="D20" s="24">
        <v>0.1323</v>
      </c>
      <c r="E20" s="25">
        <v>0.1258</v>
      </c>
    </row>
    <row r="21" spans="1:5" x14ac:dyDescent="0.25">
      <c r="A21" s="17">
        <v>1981</v>
      </c>
      <c r="B21" s="24">
        <v>0.1129</v>
      </c>
      <c r="C21" s="24">
        <v>0.17480000000000001</v>
      </c>
      <c r="D21" s="24">
        <v>0.15609999999999999</v>
      </c>
      <c r="E21" s="25">
        <v>0.14630000000000001</v>
      </c>
    </row>
    <row r="22" spans="1:5" x14ac:dyDescent="0.25">
      <c r="A22" s="17">
        <v>1982</v>
      </c>
      <c r="B22" s="24">
        <v>7.6300000000000007E-2</v>
      </c>
      <c r="C22" s="24">
        <v>0.14180000000000001</v>
      </c>
      <c r="D22" s="24">
        <v>0.1419</v>
      </c>
      <c r="E22" s="25">
        <v>0.15029999999999999</v>
      </c>
    </row>
    <row r="23" spans="1:5" x14ac:dyDescent="0.25">
      <c r="A23" s="17">
        <v>1983</v>
      </c>
      <c r="B23" s="24">
        <v>7.3400000000000007E-2</v>
      </c>
      <c r="C23" s="24">
        <v>9.9299999999999999E-2</v>
      </c>
      <c r="D23" s="24">
        <v>0.1047</v>
      </c>
      <c r="E23" s="25">
        <v>0.12180000000000001</v>
      </c>
    </row>
    <row r="24" spans="1:5" x14ac:dyDescent="0.25">
      <c r="A24" s="17">
        <v>1984</v>
      </c>
      <c r="B24" s="24">
        <v>6.1600000000000002E-2</v>
      </c>
      <c r="C24" s="24">
        <v>0.1195</v>
      </c>
      <c r="D24" s="24">
        <v>0.12670000000000001</v>
      </c>
      <c r="E24" s="25">
        <v>0.14430000000000001</v>
      </c>
    </row>
    <row r="25" spans="1:5" x14ac:dyDescent="0.25">
      <c r="A25" s="17">
        <v>1985</v>
      </c>
      <c r="B25" s="24">
        <v>4.2500000000000003E-2</v>
      </c>
      <c r="C25" s="24">
        <v>9.2700000000000005E-2</v>
      </c>
      <c r="D25" s="24">
        <v>9.6000000000000002E-2</v>
      </c>
      <c r="E25" s="25">
        <v>0.1201</v>
      </c>
    </row>
    <row r="26" spans="1:5" x14ac:dyDescent="0.25">
      <c r="A26" s="17">
        <v>1986</v>
      </c>
      <c r="B26" s="24">
        <v>2.7300000000000001E-2</v>
      </c>
      <c r="C26" s="24">
        <v>7.3300000000000004E-2</v>
      </c>
      <c r="D26" s="24">
        <v>6.8900000000000003E-2</v>
      </c>
      <c r="E26" s="25">
        <v>8.2799999999999999E-2</v>
      </c>
    </row>
    <row r="27" spans="1:5" x14ac:dyDescent="0.25">
      <c r="A27" s="17">
        <v>1987</v>
      </c>
      <c r="B27" s="24">
        <v>3.56E-2</v>
      </c>
      <c r="C27" s="24">
        <v>7.4300000000000005E-2</v>
      </c>
      <c r="D27" s="24">
        <v>0.15079999999999999</v>
      </c>
      <c r="E27" s="25">
        <v>0.17</v>
      </c>
    </row>
    <row r="28" spans="1:5" x14ac:dyDescent="0.25">
      <c r="A28" s="17">
        <v>1988</v>
      </c>
      <c r="B28" s="24">
        <v>5.0599999999999999E-2</v>
      </c>
      <c r="C28" s="24">
        <v>8.9399999999999993E-2</v>
      </c>
      <c r="D28" s="24">
        <v>9.0399999999999994E-2</v>
      </c>
      <c r="E28" s="25">
        <v>0.1033</v>
      </c>
    </row>
    <row r="29" spans="1:5" x14ac:dyDescent="0.25">
      <c r="A29" s="17">
        <v>1989</v>
      </c>
      <c r="B29" s="24">
        <v>5.6899999999999999E-2</v>
      </c>
      <c r="C29" s="24">
        <v>0.1084</v>
      </c>
      <c r="D29" s="24">
        <v>0.10050000000000001</v>
      </c>
      <c r="E29" s="25">
        <v>0.1</v>
      </c>
    </row>
    <row r="30" spans="1:5" x14ac:dyDescent="0.25">
      <c r="A30" s="17">
        <v>1990</v>
      </c>
      <c r="B30" s="24">
        <v>6.4299999999999996E-2</v>
      </c>
      <c r="C30" s="24">
        <v>9.5600000000000004E-2</v>
      </c>
      <c r="D30" s="24">
        <v>9.3100000000000002E-2</v>
      </c>
      <c r="E30" s="25">
        <v>0.10050000000000001</v>
      </c>
    </row>
    <row r="31" spans="1:5" x14ac:dyDescent="0.25">
      <c r="A31" s="17">
        <v>1991</v>
      </c>
      <c r="B31" s="24">
        <v>4.82E-2</v>
      </c>
      <c r="C31" s="24">
        <v>6.5199999999999994E-2</v>
      </c>
      <c r="D31" s="24">
        <v>6.6699999999999995E-2</v>
      </c>
      <c r="E31" s="25">
        <v>8.8999999999999996E-2</v>
      </c>
    </row>
    <row r="32" spans="1:5" x14ac:dyDescent="0.25">
      <c r="A32" s="17">
        <v>1992</v>
      </c>
      <c r="B32" s="24">
        <v>5.0799999999999998E-2</v>
      </c>
      <c r="C32" s="24">
        <v>4.1500000000000002E-2</v>
      </c>
      <c r="D32" s="24">
        <v>4.5199999999999997E-2</v>
      </c>
      <c r="E32" s="25">
        <v>7.9500000000000001E-2</v>
      </c>
    </row>
    <row r="33" spans="1:13" x14ac:dyDescent="0.25">
      <c r="A33" s="17">
        <v>1993</v>
      </c>
      <c r="B33" s="24">
        <v>4.3200000000000002E-2</v>
      </c>
      <c r="C33" s="24">
        <v>3.4000000000000002E-2</v>
      </c>
      <c r="D33" s="24">
        <v>3.8300000000000001E-2</v>
      </c>
      <c r="E33" s="25">
        <v>6.6100000000000006E-2</v>
      </c>
    </row>
    <row r="34" spans="1:13" x14ac:dyDescent="0.25">
      <c r="A34" s="17">
        <v>1994</v>
      </c>
      <c r="B34" s="24">
        <v>4.24E-2</v>
      </c>
      <c r="C34" s="24">
        <v>4.8099999999999997E-2</v>
      </c>
      <c r="D34" s="24">
        <v>6.0600000000000001E-2</v>
      </c>
      <c r="E34" s="25">
        <v>7.9799999999999996E-2</v>
      </c>
    </row>
    <row r="35" spans="1:13" x14ac:dyDescent="0.25">
      <c r="A35" s="17">
        <v>1995</v>
      </c>
      <c r="B35" s="24">
        <v>3.73E-2</v>
      </c>
      <c r="C35" s="24">
        <v>6.7799999999999999E-2</v>
      </c>
      <c r="D35" s="24">
        <v>6.8900000000000003E-2</v>
      </c>
      <c r="E35" s="25">
        <v>7.5999999999999998E-2</v>
      </c>
    </row>
    <row r="36" spans="1:13" x14ac:dyDescent="0.25">
      <c r="A36" s="17">
        <v>1996</v>
      </c>
      <c r="B36" s="24">
        <v>3.61E-2</v>
      </c>
      <c r="C36" s="24">
        <v>6.2300000000000001E-2</v>
      </c>
      <c r="D36" s="24">
        <v>6.4399999999999999E-2</v>
      </c>
      <c r="E36" s="25">
        <v>7.4300000000000005E-2</v>
      </c>
    </row>
    <row r="37" spans="1:13" x14ac:dyDescent="0.25">
      <c r="A37" s="17">
        <v>1997</v>
      </c>
      <c r="B37" s="24">
        <v>2.6700000000000002E-2</v>
      </c>
      <c r="C37" s="24">
        <v>5.9700000000000003E-2</v>
      </c>
      <c r="D37" s="24">
        <v>6.13E-2</v>
      </c>
      <c r="E37" s="25">
        <v>6.9199999999999998E-2</v>
      </c>
    </row>
    <row r="38" spans="1:13" x14ac:dyDescent="0.25">
      <c r="A38" s="17">
        <v>1998</v>
      </c>
      <c r="B38" s="24">
        <v>2.53E-2</v>
      </c>
      <c r="C38" s="24">
        <v>6.1499999999999999E-2</v>
      </c>
      <c r="D38" s="24">
        <v>5.79E-2</v>
      </c>
      <c r="E38" s="25">
        <v>6.0299999999999999E-2</v>
      </c>
    </row>
    <row r="39" spans="1:13" x14ac:dyDescent="0.25">
      <c r="A39" s="17">
        <v>1999</v>
      </c>
      <c r="B39" s="24">
        <v>2.0799999999999999E-2</v>
      </c>
      <c r="C39" s="24">
        <v>5.8700000000000002E-2</v>
      </c>
      <c r="D39" s="24">
        <v>5.9700000000000003E-2</v>
      </c>
      <c r="E39" s="25">
        <v>6.6100000000000006E-2</v>
      </c>
    </row>
    <row r="40" spans="1:13" x14ac:dyDescent="0.25">
      <c r="A40" s="17">
        <v>2000</v>
      </c>
      <c r="B40" s="24">
        <v>2.52E-2</v>
      </c>
      <c r="C40" s="24">
        <v>6.9400000000000003E-2</v>
      </c>
      <c r="D40" s="24">
        <v>6.7900000000000002E-2</v>
      </c>
      <c r="E40" s="25">
        <v>6.6900000000000001E-2</v>
      </c>
      <c r="J40" s="24"/>
      <c r="K40" s="5"/>
      <c r="L40" s="5"/>
      <c r="M40" s="5"/>
    </row>
    <row r="41" spans="1:13" x14ac:dyDescent="0.25">
      <c r="A41" s="17">
        <v>2001</v>
      </c>
      <c r="B41" s="24">
        <v>3.3000000000000002E-2</v>
      </c>
      <c r="C41" s="24">
        <v>4.2599999999999999E-2</v>
      </c>
      <c r="D41" s="24">
        <v>3.8199999999999998E-2</v>
      </c>
      <c r="E41" s="25">
        <v>5.5300000000000002E-2</v>
      </c>
      <c r="J41" s="26"/>
      <c r="K41" s="5"/>
      <c r="L41" s="5"/>
      <c r="M41" s="5"/>
    </row>
    <row r="42" spans="1:13" x14ac:dyDescent="0.25">
      <c r="A42" s="17">
        <v>2002</v>
      </c>
      <c r="B42" s="24">
        <v>1.9900000000000001E-2</v>
      </c>
      <c r="C42" s="24">
        <v>1.8599999999999998E-2</v>
      </c>
      <c r="D42" s="24">
        <v>2.23E-2</v>
      </c>
      <c r="E42" s="25">
        <v>5.0700000000000002E-2</v>
      </c>
      <c r="J42" s="27"/>
      <c r="K42" s="5"/>
      <c r="M42" s="5"/>
    </row>
    <row r="43" spans="1:13" x14ac:dyDescent="0.25">
      <c r="A43" s="17">
        <v>2003</v>
      </c>
      <c r="B43" s="24">
        <v>2.07E-2</v>
      </c>
      <c r="C43" s="24">
        <v>1.24E-2</v>
      </c>
      <c r="D43" s="24">
        <v>1.3599999999999999E-2</v>
      </c>
      <c r="E43" s="25">
        <v>4.48E-2</v>
      </c>
      <c r="J43" s="27"/>
      <c r="K43" s="5"/>
      <c r="M43" s="5"/>
    </row>
    <row r="44" spans="1:13" x14ac:dyDescent="0.25">
      <c r="A44" s="17">
        <v>2004</v>
      </c>
      <c r="B44" s="24">
        <v>2.4799999999999999E-2</v>
      </c>
      <c r="C44" s="24">
        <v>3.5571999999999999E-2</v>
      </c>
      <c r="D44" s="24">
        <v>7.0000000000000007E-2</v>
      </c>
      <c r="E44" s="25">
        <v>4.8500000000000001E-2</v>
      </c>
      <c r="J44" s="27"/>
      <c r="K44" s="5"/>
      <c r="M44" s="5"/>
    </row>
    <row r="45" spans="1:13" x14ac:dyDescent="0.25">
      <c r="A45" s="17">
        <v>2005</v>
      </c>
      <c r="B45" s="24">
        <v>2.7199999999999998E-2</v>
      </c>
      <c r="C45" s="24">
        <v>3.5571999999999999E-2</v>
      </c>
      <c r="D45" s="24">
        <v>7.0000000000000007E-2</v>
      </c>
      <c r="E45" s="25">
        <v>4.8300000000000003E-2</v>
      </c>
      <c r="J45" s="27"/>
      <c r="K45" s="5"/>
      <c r="M45" s="5"/>
    </row>
    <row r="46" spans="1:13" x14ac:dyDescent="0.25">
      <c r="A46" s="17">
        <v>2006</v>
      </c>
      <c r="B46" s="24">
        <v>3.2000000000000001E-2</v>
      </c>
      <c r="C46" s="24">
        <v>3.5571999999999999E-2</v>
      </c>
      <c r="D46" s="24">
        <v>7.0000000000000007E-2</v>
      </c>
      <c r="E46" s="25">
        <v>5.6899999999999999E-2</v>
      </c>
      <c r="J46" s="27"/>
      <c r="K46" s="5"/>
      <c r="M46" s="5"/>
    </row>
    <row r="47" spans="1:13" x14ac:dyDescent="0.25">
      <c r="A47" s="17">
        <v>2007</v>
      </c>
      <c r="B47" s="24">
        <v>2.8199999999999999E-2</v>
      </c>
      <c r="C47" s="24">
        <v>3.5571999999999999E-2</v>
      </c>
      <c r="D47" s="24">
        <v>7.0000000000000007E-2</v>
      </c>
      <c r="E47" s="25">
        <v>5.0299999999999997E-2</v>
      </c>
      <c r="J47" s="27"/>
      <c r="K47" s="5"/>
      <c r="M47" s="5"/>
    </row>
    <row r="48" spans="1:13" x14ac:dyDescent="0.25">
      <c r="A48" s="17">
        <v>2008</v>
      </c>
      <c r="B48" s="24">
        <v>4.6300000000000001E-2</v>
      </c>
      <c r="C48" s="24">
        <v>3.5571999999999999E-2</v>
      </c>
      <c r="D48" s="24">
        <v>7.0000000000000007E-2</v>
      </c>
      <c r="E48" s="25">
        <v>4.2299999999999997E-2</v>
      </c>
      <c r="J48" s="27"/>
      <c r="K48" s="5"/>
      <c r="M48" s="5"/>
    </row>
    <row r="49" spans="1:13" x14ac:dyDescent="0.25">
      <c r="A49" s="17">
        <v>2009</v>
      </c>
      <c r="B49" s="24">
        <v>6.3E-3</v>
      </c>
      <c r="C49" s="24">
        <v>3.5571999999999999E-2</v>
      </c>
      <c r="D49" s="24">
        <v>7.0000000000000007E-2</v>
      </c>
      <c r="E49" s="25">
        <v>3.8100000000000002E-2</v>
      </c>
      <c r="J49" s="27"/>
      <c r="K49" s="5"/>
      <c r="M49" s="5"/>
    </row>
    <row r="50" spans="1:13" x14ac:dyDescent="0.25">
      <c r="A50" s="17">
        <v>2010</v>
      </c>
      <c r="B50" s="24">
        <v>1.7600000000000001E-2</v>
      </c>
      <c r="C50" s="24">
        <v>3.5571999999999999E-2</v>
      </c>
      <c r="D50" s="24">
        <v>7.0000000000000007E-2</v>
      </c>
      <c r="E50" s="25">
        <v>3.6400000000000002E-2</v>
      </c>
      <c r="J50" s="27"/>
      <c r="K50" s="5"/>
      <c r="M50" s="5"/>
    </row>
    <row r="51" spans="1:13" x14ac:dyDescent="0.25">
      <c r="A51" s="17">
        <v>2011</v>
      </c>
      <c r="B51" s="24">
        <v>3.6900000000000002E-2</v>
      </c>
      <c r="C51" s="24">
        <v>3.5571999999999999E-2</v>
      </c>
      <c r="D51" s="24">
        <v>7.0000000000000007E-2</v>
      </c>
      <c r="E51" s="25">
        <v>3.1099999999999999E-2</v>
      </c>
      <c r="J51" s="27"/>
      <c r="K51" s="5"/>
      <c r="M51" s="5"/>
    </row>
    <row r="52" spans="1:13" x14ac:dyDescent="0.25">
      <c r="A52" s="17">
        <v>2012</v>
      </c>
      <c r="B52" s="24">
        <v>2.3E-2</v>
      </c>
      <c r="C52" s="24">
        <v>3.5571999999999999E-2</v>
      </c>
      <c r="D52" s="24">
        <v>7.0000000000000007E-2</v>
      </c>
      <c r="E52" s="25">
        <v>2.07E-2</v>
      </c>
      <c r="J52" s="27"/>
      <c r="K52" s="5"/>
      <c r="M52" s="5"/>
    </row>
    <row r="53" spans="1:13" x14ac:dyDescent="0.25">
      <c r="A53" s="17">
        <v>2013</v>
      </c>
      <c r="B53" s="24">
        <v>1.66E-2</v>
      </c>
      <c r="C53" s="32">
        <v>3.5571999999999999E-2</v>
      </c>
      <c r="D53" s="32">
        <v>7.0000000000000007E-2</v>
      </c>
      <c r="E53" s="25">
        <v>2.7300000000000001E-2</v>
      </c>
      <c r="J53" s="27"/>
      <c r="K53" s="5"/>
      <c r="M53" s="5"/>
    </row>
    <row r="54" spans="1:13" x14ac:dyDescent="0.25">
      <c r="A54" s="17">
        <v>2014</v>
      </c>
      <c r="B54" s="24">
        <v>1.17E-2</v>
      </c>
      <c r="C54" s="24">
        <v>3.5571999999999999E-2</v>
      </c>
      <c r="D54" s="24">
        <v>7.0000000000000007E-2</v>
      </c>
      <c r="E54" s="25">
        <v>2.8799999999999999E-2</v>
      </c>
      <c r="J54" s="27"/>
      <c r="K54" s="5"/>
      <c r="M54" s="5"/>
    </row>
    <row r="55" spans="1:13" x14ac:dyDescent="0.25">
      <c r="A55" s="17">
        <v>2015</v>
      </c>
      <c r="B55" s="24">
        <v>1.9E-3</v>
      </c>
      <c r="C55" s="24">
        <v>3.5571999999999999E-2</v>
      </c>
      <c r="D55" s="24">
        <v>7.0000000000000007E-2</v>
      </c>
      <c r="E55" s="25">
        <v>2.4299999999999999E-2</v>
      </c>
      <c r="J55" s="27"/>
      <c r="K55" s="5"/>
      <c r="M55" s="5"/>
    </row>
    <row r="56" spans="1:13" x14ac:dyDescent="0.25">
      <c r="A56" s="17">
        <v>2016</v>
      </c>
      <c r="B56" s="24">
        <v>6.4000000000000003E-3</v>
      </c>
      <c r="C56" s="24">
        <v>3.5571999999999999E-2</v>
      </c>
      <c r="D56" s="24">
        <v>7.0000000000000007E-2</v>
      </c>
      <c r="E56" s="25">
        <v>2.0799999999999999E-2</v>
      </c>
      <c r="J56" s="27"/>
      <c r="K56" s="5"/>
      <c r="M56" s="5"/>
    </row>
    <row r="57" spans="1:13" x14ac:dyDescent="0.25">
      <c r="A57" s="17">
        <v>2017</v>
      </c>
      <c r="B57" s="24">
        <v>1.6400000000000001E-2</v>
      </c>
      <c r="C57" s="24">
        <v>3.5571999999999999E-2</v>
      </c>
      <c r="D57" s="24">
        <v>7.0000000000000007E-2</v>
      </c>
      <c r="E57" s="25">
        <v>2.6700000000000002E-2</v>
      </c>
      <c r="J57" s="27"/>
      <c r="K57" s="5"/>
      <c r="M57" s="5"/>
    </row>
    <row r="58" spans="1:13" x14ac:dyDescent="0.25">
      <c r="A58" s="17">
        <v>2018</v>
      </c>
      <c r="B58" s="24">
        <v>1.8700000000000001E-2</v>
      </c>
      <c r="C58" s="24">
        <v>3.5571999999999999E-2</v>
      </c>
      <c r="D58" s="24">
        <v>7.0000000000000007E-2</v>
      </c>
      <c r="E58" s="25">
        <v>3.2399999999999998E-2</v>
      </c>
      <c r="J58" s="27"/>
      <c r="K58" s="5"/>
      <c r="M58" s="5"/>
    </row>
    <row r="59" spans="1:13" x14ac:dyDescent="0.25">
      <c r="A59" s="28">
        <v>2019</v>
      </c>
      <c r="B59" s="24">
        <v>1.7100000000000001E-2</v>
      </c>
      <c r="C59" s="24">
        <v>3.5571999999999999E-2</v>
      </c>
      <c r="D59" s="24">
        <v>7.0000000000000007E-2</v>
      </c>
      <c r="E59" s="25">
        <v>2.3199999999999998E-2</v>
      </c>
      <c r="J59" s="27"/>
      <c r="K59" s="5"/>
      <c r="M59" s="5"/>
    </row>
    <row r="60" spans="1:13" x14ac:dyDescent="0.25">
      <c r="A60" s="29">
        <v>2020</v>
      </c>
      <c r="B60" s="30">
        <v>7.4999999999999997E-3</v>
      </c>
      <c r="C60" s="24">
        <v>3.5571999999999999E-2</v>
      </c>
      <c r="D60" s="24">
        <v>7.0000000000000007E-2</v>
      </c>
      <c r="E60" s="25">
        <v>1.03E-2</v>
      </c>
      <c r="K60" s="5"/>
      <c r="M60" s="5"/>
    </row>
    <row r="61" spans="1:13" x14ac:dyDescent="0.25">
      <c r="A61" s="29">
        <v>2021</v>
      </c>
      <c r="B61" s="30">
        <v>3.1600000000000003E-2</v>
      </c>
      <c r="C61" s="24">
        <v>3.5571999999999999E-2</v>
      </c>
      <c r="D61" s="24">
        <v>7.0000000000000007E-2</v>
      </c>
      <c r="E61" s="25">
        <v>1.66E-2</v>
      </c>
      <c r="K61" s="5"/>
      <c r="M61" s="5"/>
    </row>
    <row r="62" spans="1:13" x14ac:dyDescent="0.25">
      <c r="A62" s="29">
        <v>2022</v>
      </c>
      <c r="B62" s="30">
        <v>7.4099999999999999E-2</v>
      </c>
      <c r="C62" s="24">
        <v>3.5571999999999999E-2</v>
      </c>
      <c r="D62" s="24">
        <v>7.0000000000000007E-2</v>
      </c>
      <c r="E62" s="25">
        <v>2.9000000000000001E-2</v>
      </c>
      <c r="K62" s="5"/>
      <c r="M62" s="5"/>
    </row>
    <row r="63" spans="1:13" x14ac:dyDescent="0.25">
      <c r="A63" s="29">
        <v>2023</v>
      </c>
      <c r="B63" s="31">
        <v>6.6500000000000004E-2</v>
      </c>
      <c r="C63" s="32">
        <v>3.5571999999999999E-2</v>
      </c>
      <c r="D63" s="32">
        <v>7.0000000000000007E-2</v>
      </c>
      <c r="E63" s="33">
        <v>3.1199999999999999E-2</v>
      </c>
      <c r="K63" s="5"/>
      <c r="M63" s="5"/>
    </row>
    <row r="64" spans="1:13" x14ac:dyDescent="0.25">
      <c r="A64" s="29">
        <v>2024</v>
      </c>
      <c r="C64" s="34">
        <v>3.5571999999999999E-2</v>
      </c>
      <c r="D64" s="5">
        <v>7.0000000000000007E-2</v>
      </c>
      <c r="K64" s="5"/>
      <c r="M64" s="5"/>
    </row>
    <row r="65" spans="1:13" x14ac:dyDescent="0.25">
      <c r="A65" s="29">
        <v>2025</v>
      </c>
      <c r="C65" s="34">
        <v>3.5571999999999999E-2</v>
      </c>
      <c r="D65" s="5">
        <v>7.0000000000000007E-2</v>
      </c>
      <c r="K65" s="5"/>
      <c r="M65" s="5"/>
    </row>
    <row r="66" spans="1:13" x14ac:dyDescent="0.25">
      <c r="A66" s="29">
        <v>2026</v>
      </c>
      <c r="C66" s="34">
        <v>3.5571999999999999E-2</v>
      </c>
      <c r="D66" s="5">
        <v>7.0000000000000007E-2</v>
      </c>
      <c r="K66" s="5"/>
      <c r="M66" s="5"/>
    </row>
    <row r="67" spans="1:13" x14ac:dyDescent="0.25">
      <c r="A67" s="29">
        <v>2027</v>
      </c>
      <c r="C67" s="34">
        <v>3.5571999999999999E-2</v>
      </c>
      <c r="D67" s="5">
        <v>7.0000000000000007E-2</v>
      </c>
      <c r="K67" s="5"/>
      <c r="M67" s="5"/>
    </row>
    <row r="68" spans="1:13" x14ac:dyDescent="0.25">
      <c r="A68" s="29">
        <v>2028</v>
      </c>
      <c r="C68" s="34">
        <v>3.5571999999999999E-2</v>
      </c>
      <c r="D68" s="5">
        <v>7.0000000000000007E-2</v>
      </c>
      <c r="K68" s="5"/>
      <c r="M68" s="5"/>
    </row>
    <row r="69" spans="1:13" x14ac:dyDescent="0.25">
      <c r="A69" s="29">
        <v>2029</v>
      </c>
      <c r="C69" s="34">
        <v>3.5571999999999999E-2</v>
      </c>
      <c r="D69" s="5">
        <v>7.0000000000000007E-2</v>
      </c>
      <c r="K69" s="5"/>
      <c r="M69" s="5"/>
    </row>
    <row r="70" spans="1:13" x14ac:dyDescent="0.25">
      <c r="A70" s="29">
        <v>2030</v>
      </c>
      <c r="C70" s="34">
        <v>3.5571999999999999E-2</v>
      </c>
      <c r="D70" s="5">
        <v>7.0000000000000007E-2</v>
      </c>
      <c r="K70" s="5"/>
      <c r="M70" s="5"/>
    </row>
    <row r="71" spans="1:13" x14ac:dyDescent="0.25">
      <c r="A71" s="29">
        <v>2031</v>
      </c>
      <c r="C71" s="34">
        <v>3.5571999999999999E-2</v>
      </c>
      <c r="D71" s="5">
        <v>7.0000000000000007E-2</v>
      </c>
      <c r="K71" s="5"/>
      <c r="M71" s="5"/>
    </row>
    <row r="72" spans="1:13" x14ac:dyDescent="0.25">
      <c r="A72" s="29">
        <v>2032</v>
      </c>
      <c r="C72" s="34">
        <v>3.5571999999999999E-2</v>
      </c>
      <c r="D72" s="5">
        <v>7.0000000000000007E-2</v>
      </c>
      <c r="K72" s="5"/>
      <c r="M72" s="5"/>
    </row>
    <row r="73" spans="1:13" x14ac:dyDescent="0.25">
      <c r="A73" s="29">
        <v>2033</v>
      </c>
      <c r="C73" s="34">
        <v>3.5571999999999999E-2</v>
      </c>
      <c r="D73" s="5">
        <v>7.0000000000000007E-2</v>
      </c>
      <c r="K73" s="5"/>
      <c r="M73" s="5"/>
    </row>
    <row r="74" spans="1:13" x14ac:dyDescent="0.25">
      <c r="A74" s="29">
        <v>2034</v>
      </c>
      <c r="C74" s="34">
        <v>3.5571999999999999E-2</v>
      </c>
      <c r="D74" s="5">
        <v>7.0000000000000007E-2</v>
      </c>
      <c r="K74" s="5"/>
      <c r="M74" s="5"/>
    </row>
    <row r="75" spans="1:13" x14ac:dyDescent="0.25">
      <c r="A75" s="29">
        <v>2035</v>
      </c>
      <c r="C75" s="34">
        <v>3.5571999999999999E-2</v>
      </c>
      <c r="D75" s="5">
        <v>7.0000000000000007E-2</v>
      </c>
      <c r="K75" s="5"/>
      <c r="M75" s="5"/>
    </row>
    <row r="76" spans="1:13" x14ac:dyDescent="0.25">
      <c r="A76" s="29">
        <v>2036</v>
      </c>
      <c r="C76" s="34">
        <v>3.5571999999999999E-2</v>
      </c>
      <c r="D76" s="5">
        <v>7.0000000000000007E-2</v>
      </c>
      <c r="K76" s="5"/>
      <c r="M76" s="5"/>
    </row>
    <row r="77" spans="1:13" x14ac:dyDescent="0.25">
      <c r="A77" s="29">
        <v>2037</v>
      </c>
      <c r="C77" s="34">
        <v>3.5571999999999999E-2</v>
      </c>
      <c r="D77" s="5">
        <v>7.0000000000000007E-2</v>
      </c>
      <c r="K77" s="5"/>
      <c r="M77" s="5"/>
    </row>
    <row r="78" spans="1:13" x14ac:dyDescent="0.25">
      <c r="A78" s="29">
        <v>2038</v>
      </c>
      <c r="C78" s="34">
        <v>3.5571999999999999E-2</v>
      </c>
      <c r="D78" s="5">
        <v>7.0000000000000007E-2</v>
      </c>
      <c r="K78" s="5"/>
      <c r="M78" s="5"/>
    </row>
    <row r="79" spans="1:13" x14ac:dyDescent="0.25">
      <c r="A79" s="29">
        <v>2039</v>
      </c>
      <c r="C79" s="34">
        <v>3.5571999999999999E-2</v>
      </c>
      <c r="D79" s="5">
        <v>7.0000000000000007E-2</v>
      </c>
      <c r="M79" s="5"/>
    </row>
    <row r="80" spans="1:13" x14ac:dyDescent="0.25">
      <c r="A80" s="29">
        <v>2040</v>
      </c>
      <c r="C80" s="34">
        <v>3.5571999999999999E-2</v>
      </c>
      <c r="D80" s="5">
        <v>7.0000000000000007E-2</v>
      </c>
      <c r="M80" s="5"/>
    </row>
    <row r="81" spans="1:13" x14ac:dyDescent="0.25">
      <c r="A81" s="29">
        <v>2041</v>
      </c>
      <c r="C81" s="34">
        <v>3.5571999999999999E-2</v>
      </c>
      <c r="D81" s="5">
        <v>7.0000000000000007E-2</v>
      </c>
      <c r="M81" s="5"/>
    </row>
    <row r="82" spans="1:13" x14ac:dyDescent="0.25">
      <c r="A82" s="29">
        <v>2042</v>
      </c>
      <c r="C82" s="34">
        <v>3.5571999999999999E-2</v>
      </c>
      <c r="D82" s="5">
        <v>7.0000000000000007E-2</v>
      </c>
      <c r="M82" s="5"/>
    </row>
    <row r="83" spans="1:13" x14ac:dyDescent="0.25">
      <c r="A83" s="29">
        <v>2043</v>
      </c>
      <c r="C83" s="34">
        <v>3.5571999999999999E-2</v>
      </c>
      <c r="D83" s="5">
        <v>7.0000000000000007E-2</v>
      </c>
      <c r="M83" s="5"/>
    </row>
    <row r="84" spans="1:13" x14ac:dyDescent="0.25">
      <c r="A84" s="29">
        <v>2044</v>
      </c>
      <c r="C84" s="34">
        <v>3.5571999999999999E-2</v>
      </c>
      <c r="D84" s="5">
        <v>7.0000000000000007E-2</v>
      </c>
      <c r="M84" s="5"/>
    </row>
    <row r="85" spans="1:13" x14ac:dyDescent="0.25">
      <c r="A85" s="29">
        <v>2045</v>
      </c>
      <c r="C85" s="34">
        <v>3.5571999999999999E-2</v>
      </c>
      <c r="D85" s="5">
        <v>7.0000000000000007E-2</v>
      </c>
      <c r="M85" s="5"/>
    </row>
    <row r="86" spans="1:13" x14ac:dyDescent="0.25">
      <c r="A86" s="29">
        <v>2046</v>
      </c>
      <c r="C86" s="34">
        <v>3.5571999999999999E-2</v>
      </c>
      <c r="D86" s="5">
        <v>7.0000000000000007E-2</v>
      </c>
      <c r="M86" s="5"/>
    </row>
    <row r="87" spans="1:13" x14ac:dyDescent="0.25">
      <c r="A87" s="29">
        <v>2047</v>
      </c>
      <c r="C87" s="34">
        <v>3.5571999999999999E-2</v>
      </c>
      <c r="D87" s="5">
        <v>7.0000000000000007E-2</v>
      </c>
      <c r="M87" s="5"/>
    </row>
    <row r="88" spans="1:13" x14ac:dyDescent="0.25">
      <c r="A88" s="29">
        <v>2048</v>
      </c>
      <c r="C88" s="34">
        <v>3.5571999999999999E-2</v>
      </c>
      <c r="D88" s="5">
        <v>7.0000000000000007E-2</v>
      </c>
    </row>
    <row r="89" spans="1:13" x14ac:dyDescent="0.25">
      <c r="A89" s="29">
        <v>2049</v>
      </c>
      <c r="C89" s="34">
        <v>3.5571999999999999E-2</v>
      </c>
      <c r="D89" s="5">
        <v>7.0000000000000007E-2</v>
      </c>
    </row>
    <row r="90" spans="1:13" x14ac:dyDescent="0.25">
      <c r="A90" s="29">
        <v>2050</v>
      </c>
      <c r="C90" s="34">
        <v>3.5571999999999999E-2</v>
      </c>
      <c r="D90" s="5">
        <v>7.0000000000000007E-2</v>
      </c>
    </row>
    <row r="91" spans="1:13" x14ac:dyDescent="0.25">
      <c r="A91" s="29">
        <v>2051</v>
      </c>
      <c r="C91" s="34">
        <v>3.5571999999999999E-2</v>
      </c>
      <c r="D91" s="5">
        <v>7.0000000000000007E-2</v>
      </c>
    </row>
    <row r="92" spans="1:13" x14ac:dyDescent="0.25">
      <c r="A92" s="29">
        <v>2052</v>
      </c>
      <c r="C92" s="34">
        <v>3.5571999999999999E-2</v>
      </c>
      <c r="D92" s="5">
        <v>7.0000000000000007E-2</v>
      </c>
    </row>
    <row r="93" spans="1:13" x14ac:dyDescent="0.25">
      <c r="A93" s="29">
        <v>2053</v>
      </c>
      <c r="C93" s="34">
        <v>3.5571999999999999E-2</v>
      </c>
      <c r="D93" s="5">
        <v>7.0000000000000007E-2</v>
      </c>
    </row>
    <row r="94" spans="1:13" x14ac:dyDescent="0.25">
      <c r="A94" s="29">
        <v>2054</v>
      </c>
      <c r="C94" s="34">
        <v>3.5571999999999999E-2</v>
      </c>
      <c r="D94" s="5">
        <v>7.0000000000000007E-2</v>
      </c>
    </row>
    <row r="95" spans="1:13" x14ac:dyDescent="0.25">
      <c r="A95" s="29">
        <v>2055</v>
      </c>
      <c r="C95" s="34">
        <v>3.5571999999999999E-2</v>
      </c>
      <c r="D95" s="5">
        <v>7.0000000000000007E-2</v>
      </c>
    </row>
    <row r="96" spans="1:13" x14ac:dyDescent="0.25">
      <c r="A96" s="29">
        <v>2056</v>
      </c>
      <c r="C96" s="34">
        <v>3.5571999999999999E-2</v>
      </c>
      <c r="D96" s="5">
        <v>7.0000000000000007E-2</v>
      </c>
    </row>
    <row r="97" spans="1:4" x14ac:dyDescent="0.25">
      <c r="A97" s="29">
        <v>2057</v>
      </c>
      <c r="C97" s="34">
        <v>3.5571999999999999E-2</v>
      </c>
      <c r="D97" s="5">
        <v>7.0000000000000007E-2</v>
      </c>
    </row>
    <row r="98" spans="1:4" x14ac:dyDescent="0.25">
      <c r="A98" s="29">
        <v>2058</v>
      </c>
      <c r="C98" s="34">
        <v>3.5571999999999999E-2</v>
      </c>
      <c r="D98" s="5">
        <v>7.0000000000000007E-2</v>
      </c>
    </row>
    <row r="99" spans="1:4" x14ac:dyDescent="0.25">
      <c r="A99" s="29">
        <v>2059</v>
      </c>
      <c r="C99" s="34">
        <v>3.5571999999999999E-2</v>
      </c>
      <c r="D99" s="5">
        <v>7.0000000000000007E-2</v>
      </c>
    </row>
    <row r="100" spans="1:4" x14ac:dyDescent="0.25">
      <c r="A100" s="29">
        <v>2060</v>
      </c>
      <c r="C100" s="34">
        <v>3.5571999999999999E-2</v>
      </c>
      <c r="D100" s="5">
        <v>7.0000000000000007E-2</v>
      </c>
    </row>
    <row r="101" spans="1:4" x14ac:dyDescent="0.25">
      <c r="A101" s="29">
        <v>2061</v>
      </c>
      <c r="C101" s="34">
        <v>3.5571999999999999E-2</v>
      </c>
      <c r="D101" s="5">
        <v>7.0000000000000007E-2</v>
      </c>
    </row>
    <row r="102" spans="1:4" x14ac:dyDescent="0.25">
      <c r="A102" s="29">
        <v>2062</v>
      </c>
      <c r="C102" s="34">
        <v>3.5571999999999999E-2</v>
      </c>
      <c r="D102" s="5">
        <v>7.0000000000000007E-2</v>
      </c>
    </row>
    <row r="103" spans="1:4" x14ac:dyDescent="0.25">
      <c r="A103" s="29">
        <v>2063</v>
      </c>
      <c r="C103" s="34">
        <v>3.5571999999999999E-2</v>
      </c>
      <c r="D103" s="5">
        <v>7.0000000000000007E-2</v>
      </c>
    </row>
    <row r="104" spans="1:4" x14ac:dyDescent="0.25">
      <c r="A104" s="29">
        <v>2064</v>
      </c>
      <c r="C104" s="34">
        <v>3.5571999999999999E-2</v>
      </c>
      <c r="D104" s="5">
        <v>7.0000000000000007E-2</v>
      </c>
    </row>
    <row r="105" spans="1:4" x14ac:dyDescent="0.25">
      <c r="A105" s="29">
        <v>2065</v>
      </c>
      <c r="C105" s="34">
        <v>3.5571999999999999E-2</v>
      </c>
      <c r="D105" s="5">
        <v>7.0000000000000007E-2</v>
      </c>
    </row>
    <row r="106" spans="1:4" x14ac:dyDescent="0.25">
      <c r="A106" s="29">
        <v>2066</v>
      </c>
      <c r="C106" s="34">
        <v>3.5571999999999999E-2</v>
      </c>
      <c r="D106" s="5">
        <v>7.0000000000000007E-2</v>
      </c>
    </row>
    <row r="107" spans="1:4" x14ac:dyDescent="0.25">
      <c r="A107" s="29">
        <v>2067</v>
      </c>
      <c r="C107" s="34">
        <v>3.5571999999999999E-2</v>
      </c>
      <c r="D107" s="5">
        <v>7.0000000000000007E-2</v>
      </c>
    </row>
    <row r="108" spans="1:4" x14ac:dyDescent="0.25">
      <c r="A108" s="29">
        <v>2068</v>
      </c>
      <c r="C108" s="34">
        <v>3.5571999999999999E-2</v>
      </c>
      <c r="D108" s="5">
        <v>7.0000000000000007E-2</v>
      </c>
    </row>
    <row r="109" spans="1:4" x14ac:dyDescent="0.25">
      <c r="A109" s="29">
        <v>2069</v>
      </c>
      <c r="C109" s="34">
        <v>3.5571999999999999E-2</v>
      </c>
      <c r="D109" s="5">
        <v>7.0000000000000007E-2</v>
      </c>
    </row>
    <row r="110" spans="1:4" x14ac:dyDescent="0.25">
      <c r="A110" s="29">
        <v>2070</v>
      </c>
      <c r="C110" s="34">
        <v>3.5571999999999999E-2</v>
      </c>
      <c r="D110" s="5">
        <v>7.0000000000000007E-2</v>
      </c>
    </row>
    <row r="111" spans="1:4" x14ac:dyDescent="0.25">
      <c r="A111" s="29">
        <v>2071</v>
      </c>
      <c r="C111" s="34">
        <v>3.5571999999999999E-2</v>
      </c>
      <c r="D111" s="5">
        <v>7.0000000000000007E-2</v>
      </c>
    </row>
    <row r="112" spans="1:4" x14ac:dyDescent="0.25">
      <c r="A112" s="29">
        <v>2072</v>
      </c>
      <c r="C112" s="34">
        <v>3.5571999999999999E-2</v>
      </c>
      <c r="D112" s="5">
        <v>7.0000000000000007E-2</v>
      </c>
    </row>
    <row r="113" spans="1:4" x14ac:dyDescent="0.25">
      <c r="A113" s="29">
        <v>2073</v>
      </c>
      <c r="C113" s="34">
        <v>3.5571999999999999E-2</v>
      </c>
      <c r="D113" s="5">
        <v>7.0000000000000007E-2</v>
      </c>
    </row>
    <row r="114" spans="1:4" x14ac:dyDescent="0.25">
      <c r="A114" s="29">
        <v>2074</v>
      </c>
      <c r="C114" s="34">
        <v>3.5571999999999999E-2</v>
      </c>
      <c r="D114" s="5">
        <v>7.0000000000000007E-2</v>
      </c>
    </row>
    <row r="115" spans="1:4" x14ac:dyDescent="0.25">
      <c r="A115" s="29">
        <v>2075</v>
      </c>
      <c r="C115" s="34">
        <v>3.5571999999999999E-2</v>
      </c>
      <c r="D115" s="5">
        <v>7.0000000000000007E-2</v>
      </c>
    </row>
    <row r="116" spans="1:4" x14ac:dyDescent="0.25">
      <c r="A116" s="29">
        <v>2076</v>
      </c>
      <c r="C116" s="34">
        <v>3.5571999999999999E-2</v>
      </c>
      <c r="D116" s="5">
        <v>7.0000000000000007E-2</v>
      </c>
    </row>
    <row r="117" spans="1:4" x14ac:dyDescent="0.25">
      <c r="A117" s="29">
        <v>2077</v>
      </c>
      <c r="C117" s="34">
        <v>3.5571999999999999E-2</v>
      </c>
      <c r="D117" s="5">
        <v>7.0000000000000007E-2</v>
      </c>
    </row>
    <row r="118" spans="1:4" x14ac:dyDescent="0.25">
      <c r="A118" s="29">
        <v>2078</v>
      </c>
      <c r="C118" s="34">
        <v>3.5571999999999999E-2</v>
      </c>
      <c r="D118" s="5">
        <v>7.0000000000000007E-2</v>
      </c>
    </row>
    <row r="119" spans="1:4" x14ac:dyDescent="0.25">
      <c r="A119" s="29">
        <v>2079</v>
      </c>
      <c r="C119" s="34">
        <v>3.5571999999999999E-2</v>
      </c>
      <c r="D119" s="5">
        <v>7.0000000000000007E-2</v>
      </c>
    </row>
    <row r="120" spans="1:4" x14ac:dyDescent="0.25">
      <c r="A120" s="29">
        <v>2080</v>
      </c>
      <c r="C120" s="34">
        <v>3.5571999999999999E-2</v>
      </c>
      <c r="D120" s="5">
        <v>7.0000000000000007E-2</v>
      </c>
    </row>
    <row r="121" spans="1:4" x14ac:dyDescent="0.25">
      <c r="A121" s="29">
        <v>2081</v>
      </c>
      <c r="C121" s="34">
        <v>3.5571999999999999E-2</v>
      </c>
      <c r="D121" s="5">
        <v>7.0000000000000007E-2</v>
      </c>
    </row>
    <row r="122" spans="1:4" x14ac:dyDescent="0.25">
      <c r="A122" s="29">
        <v>2082</v>
      </c>
      <c r="C122" s="34">
        <v>3.5571999999999999E-2</v>
      </c>
      <c r="D122" s="5">
        <v>7.0000000000000007E-2</v>
      </c>
    </row>
    <row r="123" spans="1:4" x14ac:dyDescent="0.25">
      <c r="A123" s="29">
        <v>2083</v>
      </c>
      <c r="C123" s="34">
        <v>3.5571999999999999E-2</v>
      </c>
      <c r="D123" s="5">
        <v>7.0000000000000007E-2</v>
      </c>
    </row>
    <row r="124" spans="1:4" x14ac:dyDescent="0.25">
      <c r="A124" s="29">
        <v>2084</v>
      </c>
      <c r="C124" s="34">
        <v>3.5571999999999999E-2</v>
      </c>
      <c r="D124" s="5">
        <v>7.0000000000000007E-2</v>
      </c>
    </row>
    <row r="125" spans="1:4" x14ac:dyDescent="0.25">
      <c r="A125" s="29">
        <v>2085</v>
      </c>
      <c r="C125" s="34">
        <v>3.5571999999999999E-2</v>
      </c>
      <c r="D125" s="5">
        <v>7.0000000000000007E-2</v>
      </c>
    </row>
    <row r="126" spans="1:4" x14ac:dyDescent="0.25">
      <c r="A126" s="29">
        <v>2086</v>
      </c>
      <c r="C126" s="34">
        <v>3.5571999999999999E-2</v>
      </c>
      <c r="D126" s="5">
        <v>7.0000000000000007E-2</v>
      </c>
    </row>
    <row r="127" spans="1:4" x14ac:dyDescent="0.25">
      <c r="A127" s="29">
        <v>2087</v>
      </c>
      <c r="C127" s="34">
        <v>3.5571999999999999E-2</v>
      </c>
      <c r="D127" s="5">
        <v>7.0000000000000007E-2</v>
      </c>
    </row>
    <row r="128" spans="1:4" x14ac:dyDescent="0.25">
      <c r="A128" s="29">
        <v>2088</v>
      </c>
      <c r="C128" s="34">
        <v>3.5571999999999999E-2</v>
      </c>
      <c r="D128" s="5">
        <v>7.0000000000000007E-2</v>
      </c>
    </row>
    <row r="129" spans="1:4" x14ac:dyDescent="0.25">
      <c r="A129" s="29">
        <v>2089</v>
      </c>
      <c r="C129" s="34">
        <v>3.5571999999999999E-2</v>
      </c>
      <c r="D129" s="5">
        <f t="shared" ref="D129:D138" si="0">$D$63</f>
        <v>7.0000000000000007E-2</v>
      </c>
    </row>
    <row r="130" spans="1:4" x14ac:dyDescent="0.25">
      <c r="A130" s="29">
        <v>2090</v>
      </c>
      <c r="C130" s="34">
        <v>3.5571999999999999E-2</v>
      </c>
      <c r="D130" s="5">
        <f t="shared" si="0"/>
        <v>7.0000000000000007E-2</v>
      </c>
    </row>
    <row r="131" spans="1:4" x14ac:dyDescent="0.25">
      <c r="A131" s="29">
        <v>2091</v>
      </c>
      <c r="C131" s="34">
        <v>3.5571999999999999E-2</v>
      </c>
      <c r="D131" s="5">
        <f t="shared" si="0"/>
        <v>7.0000000000000007E-2</v>
      </c>
    </row>
    <row r="132" spans="1:4" x14ac:dyDescent="0.25">
      <c r="A132" s="29">
        <v>2092</v>
      </c>
      <c r="C132" s="34">
        <v>3.5571999999999999E-2</v>
      </c>
      <c r="D132" s="5">
        <f t="shared" si="0"/>
        <v>7.0000000000000007E-2</v>
      </c>
    </row>
    <row r="133" spans="1:4" x14ac:dyDescent="0.25">
      <c r="A133" s="29">
        <v>2093</v>
      </c>
      <c r="C133" s="34">
        <v>3.5571999999999999E-2</v>
      </c>
      <c r="D133" s="5">
        <f t="shared" si="0"/>
        <v>7.0000000000000007E-2</v>
      </c>
    </row>
    <row r="134" spans="1:4" x14ac:dyDescent="0.25">
      <c r="A134" s="29">
        <v>2094</v>
      </c>
      <c r="C134" s="34">
        <v>3.5571999999999999E-2</v>
      </c>
      <c r="D134" s="5">
        <f t="shared" si="0"/>
        <v>7.0000000000000007E-2</v>
      </c>
    </row>
    <row r="135" spans="1:4" x14ac:dyDescent="0.25">
      <c r="A135" s="29">
        <v>2095</v>
      </c>
      <c r="C135" s="34">
        <v>3.5571999999999999E-2</v>
      </c>
      <c r="D135" s="5">
        <f t="shared" si="0"/>
        <v>7.0000000000000007E-2</v>
      </c>
    </row>
    <row r="136" spans="1:4" x14ac:dyDescent="0.25">
      <c r="A136" s="29">
        <v>2096</v>
      </c>
      <c r="C136" s="34">
        <v>3.5571999999999999E-2</v>
      </c>
      <c r="D136" s="5">
        <f t="shared" si="0"/>
        <v>7.0000000000000007E-2</v>
      </c>
    </row>
    <row r="137" spans="1:4" x14ac:dyDescent="0.25">
      <c r="A137" s="29">
        <v>2097</v>
      </c>
      <c r="C137" s="34">
        <v>3.5571999999999999E-2</v>
      </c>
      <c r="D137" s="5">
        <f t="shared" si="0"/>
        <v>7.0000000000000007E-2</v>
      </c>
    </row>
    <row r="138" spans="1:4" x14ac:dyDescent="0.25">
      <c r="A138" s="29">
        <v>2098</v>
      </c>
      <c r="C138" s="34">
        <v>3.5571999999999999E-2</v>
      </c>
      <c r="D138" s="5">
        <f t="shared" si="0"/>
        <v>7.0000000000000007E-2</v>
      </c>
    </row>
    <row r="139" spans="1:4" x14ac:dyDescent="0.25">
      <c r="A139" s="29"/>
      <c r="D139" s="5"/>
    </row>
    <row r="140" spans="1:4" x14ac:dyDescent="0.25">
      <c r="A140" s="29"/>
      <c r="D140" s="5"/>
    </row>
    <row r="141" spans="1:4" x14ac:dyDescent="0.25">
      <c r="A141" s="29"/>
      <c r="D141" s="5"/>
    </row>
    <row r="142" spans="1:4" x14ac:dyDescent="0.25">
      <c r="A142" s="29"/>
      <c r="D142" s="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99</vt:i4>
      </vt:variant>
      <vt:variant>
        <vt:lpstr>Named Ranges</vt:lpstr>
      </vt:variant>
      <vt:variant>
        <vt:i4>1</vt:i4>
      </vt:variant>
    </vt:vector>
  </HeadingPairs>
  <TitlesOfParts>
    <vt:vector size="100" baseType="lpstr">
      <vt:lpstr>T.26.04.A</vt:lpstr>
      <vt:lpstr>T.35.04.A</vt:lpstr>
      <vt:lpstr>T.45.04.A</vt:lpstr>
      <vt:lpstr>T.55.04.A</vt:lpstr>
      <vt:lpstr>T.26.04.B</vt:lpstr>
      <vt:lpstr>T.35.04.B</vt:lpstr>
      <vt:lpstr>T.45.04.B</vt:lpstr>
      <vt:lpstr>T.55.04.B</vt:lpstr>
      <vt:lpstr>T.26.04.C</vt:lpstr>
      <vt:lpstr>T.35.04.C</vt:lpstr>
      <vt:lpstr>T.45.04.C</vt:lpstr>
      <vt:lpstr>T.55.04.C</vt:lpstr>
      <vt:lpstr>T.26.04.D</vt:lpstr>
      <vt:lpstr>T.35.04.D</vt:lpstr>
      <vt:lpstr>T.45.04.D</vt:lpstr>
      <vt:lpstr>T.55.04.D</vt:lpstr>
      <vt:lpstr>T.26.04.E</vt:lpstr>
      <vt:lpstr>T.35.04.E</vt:lpstr>
      <vt:lpstr>T.45.04.E</vt:lpstr>
      <vt:lpstr>T.55.04.E</vt:lpstr>
      <vt:lpstr>T.26.04.F</vt:lpstr>
      <vt:lpstr>T.35.04.F</vt:lpstr>
      <vt:lpstr>T.45.04.F</vt:lpstr>
      <vt:lpstr>T.55.04.F</vt:lpstr>
      <vt:lpstr>S.26.04.A</vt:lpstr>
      <vt:lpstr>S.35.04.A</vt:lpstr>
      <vt:lpstr>S.45.04.A</vt:lpstr>
      <vt:lpstr>S.55.04.A</vt:lpstr>
      <vt:lpstr>S.26.04.B</vt:lpstr>
      <vt:lpstr>S.35.04.B</vt:lpstr>
      <vt:lpstr>S.45.04.B</vt:lpstr>
      <vt:lpstr>S.55.04.B</vt:lpstr>
      <vt:lpstr>S.26.04.C</vt:lpstr>
      <vt:lpstr>S.35.04.C</vt:lpstr>
      <vt:lpstr>S.45.04.C</vt:lpstr>
      <vt:lpstr>S.55.04.C</vt:lpstr>
      <vt:lpstr>S.26.04.D</vt:lpstr>
      <vt:lpstr>S.35.04.D</vt:lpstr>
      <vt:lpstr>S.45.04.D</vt:lpstr>
      <vt:lpstr>S.55.04.D</vt:lpstr>
      <vt:lpstr>S.26.04.E</vt:lpstr>
      <vt:lpstr>S.35.04.E</vt:lpstr>
      <vt:lpstr>S.45.04.E</vt:lpstr>
      <vt:lpstr>S.55.04.E</vt:lpstr>
      <vt:lpstr>S.26.04.F</vt:lpstr>
      <vt:lpstr>S.35.04.F</vt:lpstr>
      <vt:lpstr>S.45.04.F</vt:lpstr>
      <vt:lpstr>S.55.04.F</vt:lpstr>
      <vt:lpstr>T.26.04.A (2)</vt:lpstr>
      <vt:lpstr>T.35.04.A (2)</vt:lpstr>
      <vt:lpstr>T.45.04.A (2)</vt:lpstr>
      <vt:lpstr>T.55.04.A (2)</vt:lpstr>
      <vt:lpstr>T.26.04.B (2)</vt:lpstr>
      <vt:lpstr>T.35.04.B (2)</vt:lpstr>
      <vt:lpstr>T.45.04.B (2)</vt:lpstr>
      <vt:lpstr>T.55.04.B (2)</vt:lpstr>
      <vt:lpstr>T.26.04.C (2)</vt:lpstr>
      <vt:lpstr>T.35.04.C (2)</vt:lpstr>
      <vt:lpstr>T.45.04.C (2)</vt:lpstr>
      <vt:lpstr>T.55.04.C (2)</vt:lpstr>
      <vt:lpstr>T.26.04.D (2)</vt:lpstr>
      <vt:lpstr>T.35.04.D (2)</vt:lpstr>
      <vt:lpstr>T.45.04.D (2)</vt:lpstr>
      <vt:lpstr>T.55.04.D (2)</vt:lpstr>
      <vt:lpstr>T.26.04.E (2)</vt:lpstr>
      <vt:lpstr>T.35.04.E (2)</vt:lpstr>
      <vt:lpstr>T.45.04.E (2)</vt:lpstr>
      <vt:lpstr>T.55.04.E (2)</vt:lpstr>
      <vt:lpstr>T.26.04.F (2)</vt:lpstr>
      <vt:lpstr>T.35.04.F (2)</vt:lpstr>
      <vt:lpstr>T.45.04.F (2)</vt:lpstr>
      <vt:lpstr>T.55.04.F (2)</vt:lpstr>
      <vt:lpstr>S.26.04.A (2)</vt:lpstr>
      <vt:lpstr>S.35.04.A (2)</vt:lpstr>
      <vt:lpstr>S.45.04.A (2)</vt:lpstr>
      <vt:lpstr>S.55.04.A (2)</vt:lpstr>
      <vt:lpstr>S.26.04.B (2)</vt:lpstr>
      <vt:lpstr>S.35.04.B (2)</vt:lpstr>
      <vt:lpstr>S.45.04.B (2)</vt:lpstr>
      <vt:lpstr>S.55.04.B (2)</vt:lpstr>
      <vt:lpstr>S.26.04.C (2)</vt:lpstr>
      <vt:lpstr>S.35.04.C (2)</vt:lpstr>
      <vt:lpstr>S.45.04.C (2)</vt:lpstr>
      <vt:lpstr>S.55.04.C (2)</vt:lpstr>
      <vt:lpstr>S.26.04.D (2)</vt:lpstr>
      <vt:lpstr>S.35.04.D (2)</vt:lpstr>
      <vt:lpstr>S.45.04.D (2)</vt:lpstr>
      <vt:lpstr>S.55.04.D (2)</vt:lpstr>
      <vt:lpstr>S.26.04.E (2)</vt:lpstr>
      <vt:lpstr>S.35.04.E (2)</vt:lpstr>
      <vt:lpstr>S.45.04.E (2)</vt:lpstr>
      <vt:lpstr>S.55.04.E (2)</vt:lpstr>
      <vt:lpstr>S.26.04.F (2)</vt:lpstr>
      <vt:lpstr>S.35.04.F (2)</vt:lpstr>
      <vt:lpstr>S.45.04.F (2)</vt:lpstr>
      <vt:lpstr>S.55.04.F (2)</vt:lpstr>
      <vt:lpstr>Premiums</vt:lpstr>
      <vt:lpstr>Mortalities</vt:lpstr>
      <vt:lpstr>EconomicRates</vt:lpstr>
      <vt:lpstr>AX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Gerlyand</dc:creator>
  <cp:lastModifiedBy>Alex Gerlyand</cp:lastModifiedBy>
  <dcterms:created xsi:type="dcterms:W3CDTF">2024-03-18T09:26:43Z</dcterms:created>
  <dcterms:modified xsi:type="dcterms:W3CDTF">2024-03-20T06:55:47Z</dcterms:modified>
</cp:coreProperties>
</file>